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2021-ON THE WAY TO NEW JOURNEY\10. Built-in Template\Stock Management\"/>
    </mc:Choice>
  </mc:AlternateContent>
  <workbookProtection workbookAlgorithmName="SHA-512" workbookHashValue="jiUwnP15XdFiuyBuHZ2QhaefMHUSUI6nowXZZK5st+PDLnATRYFJfW4twLKSoSo2MWtyGrT+WGyt05kEddnuoQ==" workbookSaltValue="WissVFRxeHN/iuKVuyaxDw==" workbookSpinCount="100000" lockStructure="1"/>
  <bookViews>
    <workbookView xWindow="0" yWindow="0" windowWidth="25605" windowHeight="16005" tabRatio="500"/>
  </bookViews>
  <sheets>
    <sheet name="Instruction" sheetId="19" r:id="rId1"/>
    <sheet name="Stock Portfolio" sheetId="13" r:id="rId2"/>
    <sheet name="Industry group" sheetId="21" state="hidden" r:id="rId3"/>
    <sheet name="Money Transferring" sheetId="14" r:id="rId4"/>
    <sheet name="ROI" sheetId="17" r:id="rId5"/>
    <sheet name="Current Portfolio" sheetId="20" r:id="rId6"/>
  </sheets>
  <externalReferences>
    <externalReference r:id="rId7"/>
    <externalReference r:id="rId8"/>
  </externalReferences>
  <definedNames>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Portfolio'!$A$1:$W$32</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Portfolio'!$V$1</definedName>
    <definedName name="valHighlight">#REF!</definedName>
  </definedNames>
  <calcPr calcId="162913"/>
  <pivotCaches>
    <pivotCache cacheId="22" r:id="rId9"/>
  </pivotCaches>
</workbook>
</file>

<file path=xl/calcChain.xml><?xml version="1.0" encoding="utf-8"?>
<calcChain xmlns="http://schemas.openxmlformats.org/spreadsheetml/2006/main">
  <c r="Y14" i="13" l="1"/>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Y701" i="13"/>
  <c r="Y702" i="13"/>
  <c r="Y703" i="13"/>
  <c r="Y704" i="13"/>
  <c r="Y705" i="13"/>
  <c r="Y706" i="13"/>
  <c r="Y707" i="13"/>
  <c r="Y708" i="13"/>
  <c r="Y709" i="13"/>
  <c r="Y710" i="13"/>
  <c r="Y711" i="13"/>
  <c r="Y712" i="13"/>
  <c r="Y713" i="13"/>
  <c r="Y714" i="13"/>
  <c r="Y715" i="13"/>
  <c r="Y716" i="13"/>
  <c r="Y717" i="13"/>
  <c r="Y718" i="13"/>
  <c r="Y719" i="13"/>
  <c r="Y720" i="13"/>
  <c r="Y721" i="13"/>
  <c r="Y722" i="13"/>
  <c r="Y723" i="13"/>
  <c r="Y724" i="13"/>
  <c r="Y725" i="13"/>
  <c r="Y726" i="13"/>
  <c r="Y727" i="13"/>
  <c r="Y728" i="13"/>
  <c r="Y729" i="13"/>
  <c r="Y730" i="13"/>
  <c r="Y731" i="13"/>
  <c r="Y732" i="13"/>
  <c r="Y733" i="13"/>
  <c r="Y734" i="13"/>
  <c r="Y735" i="13"/>
  <c r="Y736" i="13"/>
  <c r="Y737" i="13"/>
  <c r="Y738" i="13"/>
  <c r="Y739" i="13"/>
  <c r="Y740" i="13"/>
  <c r="Y741" i="13"/>
  <c r="Y742" i="13"/>
  <c r="Y743" i="13"/>
  <c r="Y744" i="13"/>
  <c r="Y745" i="13"/>
  <c r="Y746" i="13"/>
  <c r="Y747" i="13"/>
  <c r="Y748" i="13"/>
  <c r="Y749" i="13"/>
  <c r="Y750" i="13"/>
  <c r="Y751" i="13"/>
  <c r="Y752" i="13"/>
  <c r="Y753" i="13"/>
  <c r="Y754" i="13"/>
  <c r="Y755" i="13"/>
  <c r="Y756" i="13"/>
  <c r="Y757" i="13"/>
  <c r="Y758" i="13"/>
  <c r="Y759" i="13"/>
  <c r="Y760" i="13"/>
  <c r="Y761" i="13"/>
  <c r="Y762" i="13"/>
  <c r="Y763" i="13"/>
  <c r="Y764" i="13"/>
  <c r="Y765" i="13"/>
  <c r="Y766" i="13"/>
  <c r="Y767" i="13"/>
  <c r="Y768" i="13"/>
  <c r="Y769" i="13"/>
  <c r="Y770" i="13"/>
  <c r="Y771" i="13"/>
  <c r="Y772" i="13"/>
  <c r="Y773" i="13"/>
  <c r="Y774" i="13"/>
  <c r="Y775" i="13"/>
  <c r="Y776" i="13"/>
  <c r="Y777" i="13"/>
  <c r="Y778" i="13"/>
  <c r="Y779" i="13"/>
  <c r="Y780" i="13"/>
  <c r="Y781" i="13"/>
  <c r="Y782" i="13"/>
  <c r="Y783" i="13"/>
  <c r="Y784" i="13"/>
  <c r="Y785" i="13"/>
  <c r="Y786" i="13"/>
  <c r="Y787" i="13"/>
  <c r="Y788" i="13"/>
  <c r="Y789" i="13"/>
  <c r="Y790" i="13"/>
  <c r="Y791" i="13"/>
  <c r="Y792" i="13"/>
  <c r="Y793" i="13"/>
  <c r="Y794" i="13"/>
  <c r="Y795" i="13"/>
  <c r="Y796" i="13"/>
  <c r="Y797" i="13"/>
  <c r="Y798" i="13"/>
  <c r="Y799" i="13"/>
  <c r="Y800" i="13"/>
  <c r="Y801" i="13"/>
  <c r="Y802" i="13"/>
  <c r="Y803" i="13"/>
  <c r="Y804" i="13"/>
  <c r="Y805" i="13"/>
  <c r="Y806" i="13"/>
  <c r="Y807" i="13"/>
  <c r="Y808" i="13"/>
  <c r="Y809" i="13"/>
  <c r="Y810" i="13"/>
  <c r="Y811" i="13"/>
  <c r="Y812" i="13"/>
  <c r="Y813" i="13"/>
  <c r="Y814" i="13"/>
  <c r="Y815" i="13"/>
  <c r="Y816" i="13"/>
  <c r="Y817" i="13"/>
  <c r="Y818" i="13"/>
  <c r="Y819" i="13"/>
  <c r="Y820" i="13"/>
  <c r="Y821" i="13"/>
  <c r="Y822" i="13"/>
  <c r="Y823" i="13"/>
  <c r="Y824" i="13"/>
  <c r="Y825" i="13"/>
  <c r="Y826" i="13"/>
  <c r="Y827" i="13"/>
  <c r="Y828" i="13"/>
  <c r="Y829" i="13"/>
  <c r="Y830" i="13"/>
  <c r="Y831" i="13"/>
  <c r="Y832" i="13"/>
  <c r="Y833" i="13"/>
  <c r="Y834" i="13"/>
  <c r="Y835" i="13"/>
  <c r="Y836" i="13"/>
  <c r="Y837" i="13"/>
  <c r="Y838" i="13"/>
  <c r="Y839" i="13"/>
  <c r="Y840" i="13"/>
  <c r="Y841" i="13"/>
  <c r="Y842" i="13"/>
  <c r="Y843" i="13"/>
  <c r="Y844" i="13"/>
  <c r="Y845" i="13"/>
  <c r="Y846" i="13"/>
  <c r="Y847" i="13"/>
  <c r="Y848" i="13"/>
  <c r="Y849" i="13"/>
  <c r="Y850" i="13"/>
  <c r="Y851" i="13"/>
  <c r="Y852" i="13"/>
  <c r="Y853" i="13"/>
  <c r="Y854" i="13"/>
  <c r="Y855" i="13"/>
  <c r="Y856" i="13"/>
  <c r="Y857" i="13"/>
  <c r="Y858" i="13"/>
  <c r="Y859" i="13"/>
  <c r="Y860" i="13"/>
  <c r="Y861" i="13"/>
  <c r="Y862" i="13"/>
  <c r="Y863" i="13"/>
  <c r="Y864" i="13"/>
  <c r="Y865" i="13"/>
  <c r="Y866" i="13"/>
  <c r="Y867" i="13"/>
  <c r="Y868" i="13"/>
  <c r="Y869" i="13"/>
  <c r="Y870" i="13"/>
  <c r="Y871" i="13"/>
  <c r="Y872" i="13"/>
  <c r="Y873" i="13"/>
  <c r="Y874" i="13"/>
  <c r="Y875" i="13"/>
  <c r="Y876" i="13"/>
  <c r="Y877" i="13"/>
  <c r="Y878" i="13"/>
  <c r="Y879" i="13"/>
  <c r="Y880" i="13"/>
  <c r="Y881" i="13"/>
  <c r="Y882" i="13"/>
  <c r="Y883" i="13"/>
  <c r="Y884" i="13"/>
  <c r="Y885" i="13"/>
  <c r="Y886" i="13"/>
  <c r="Y887" i="13"/>
  <c r="Y888" i="13"/>
  <c r="Y889" i="13"/>
  <c r="Y890" i="13"/>
  <c r="Y891" i="13"/>
  <c r="Y892" i="13"/>
  <c r="Y893" i="13"/>
  <c r="Y894" i="13"/>
  <c r="Y895" i="13"/>
  <c r="Y896" i="13"/>
  <c r="Y897" i="13"/>
  <c r="Y898" i="13"/>
  <c r="Y899" i="13"/>
  <c r="Y900" i="13"/>
  <c r="Y901" i="13"/>
  <c r="Y902" i="13"/>
  <c r="Y903" i="13"/>
  <c r="Y904" i="13"/>
  <c r="Y905" i="13"/>
  <c r="Y906" i="13"/>
  <c r="Y907" i="13"/>
  <c r="Y908" i="13"/>
  <c r="Y909" i="13"/>
  <c r="Y910" i="13"/>
  <c r="Y911" i="13"/>
  <c r="Y912" i="13"/>
  <c r="Y913" i="13"/>
  <c r="Y914" i="13"/>
  <c r="Y915" i="13"/>
  <c r="Y916" i="13"/>
  <c r="Y917" i="13"/>
  <c r="Y918" i="13"/>
  <c r="Y919" i="13"/>
  <c r="Y920" i="13"/>
  <c r="Y921" i="13"/>
  <c r="Y922" i="13"/>
  <c r="Y923" i="13"/>
  <c r="Y924" i="13"/>
  <c r="Y925" i="13"/>
  <c r="Y926" i="13"/>
  <c r="Y927" i="13"/>
  <c r="Y928" i="13"/>
  <c r="Y929" i="13"/>
  <c r="Y930" i="13"/>
  <c r="Y931" i="13"/>
  <c r="Y932" i="13"/>
  <c r="Y933" i="13"/>
  <c r="Y934" i="13"/>
  <c r="Y935" i="13"/>
  <c r="Y936" i="13"/>
  <c r="Y937" i="13"/>
  <c r="Y938" i="13"/>
  <c r="Y939" i="13"/>
  <c r="Y940" i="13"/>
  <c r="Y941" i="13"/>
  <c r="Y942" i="13"/>
  <c r="Y943" i="13"/>
  <c r="Y944" i="13"/>
  <c r="Y945" i="13"/>
  <c r="Y946" i="13"/>
  <c r="Y947" i="13"/>
  <c r="Y948" i="13"/>
  <c r="Y949" i="13"/>
  <c r="Y950" i="13"/>
  <c r="Y951" i="13"/>
  <c r="Y952" i="13"/>
  <c r="Y953" i="13"/>
  <c r="Y954" i="13"/>
  <c r="Y955" i="13"/>
  <c r="Y956" i="13"/>
  <c r="Y957" i="13"/>
  <c r="Y958" i="13"/>
  <c r="Y959" i="13"/>
  <c r="Y960" i="13"/>
  <c r="Y961" i="13"/>
  <c r="Y962" i="13"/>
  <c r="Y963" i="13"/>
  <c r="Y964" i="13"/>
  <c r="Y965" i="13"/>
  <c r="Y966" i="13"/>
  <c r="Y967" i="13"/>
  <c r="Y968" i="13"/>
  <c r="Y969" i="13"/>
  <c r="Y970" i="13"/>
  <c r="Y971" i="13"/>
  <c r="Y972" i="13"/>
  <c r="Y973" i="13"/>
  <c r="Y974" i="13"/>
  <c r="Y975" i="13"/>
  <c r="Y976" i="13"/>
  <c r="Y977" i="13"/>
  <c r="Y978" i="13"/>
  <c r="Y979" i="13"/>
  <c r="Y980" i="13"/>
  <c r="Y981" i="13"/>
  <c r="Y982" i="13"/>
  <c r="Y983" i="13"/>
  <c r="Y984" i="13"/>
  <c r="Y985" i="13"/>
  <c r="Y986" i="13"/>
  <c r="Y987" i="13"/>
  <c r="Y988" i="13"/>
  <c r="Y989" i="13"/>
  <c r="Y990" i="13"/>
  <c r="Y991" i="13"/>
  <c r="Y992" i="13"/>
  <c r="Y993" i="13"/>
  <c r="Y994" i="13"/>
  <c r="Y995" i="13"/>
  <c r="Y996" i="13"/>
  <c r="Y997" i="13"/>
  <c r="Y998" i="13"/>
  <c r="Y999" i="13"/>
  <c r="Y1000" i="13"/>
  <c r="Y1001" i="13"/>
  <c r="Y1002" i="13"/>
  <c r="Y1003" i="13"/>
  <c r="Y1004" i="13"/>
  <c r="Y1005" i="13"/>
  <c r="Y1006" i="13"/>
  <c r="Y1007" i="13"/>
  <c r="Y1008" i="13"/>
  <c r="Y1009" i="13"/>
  <c r="Y1010" i="13"/>
  <c r="Y1011" i="13"/>
  <c r="Y1012" i="13"/>
  <c r="Y1013" i="13"/>
  <c r="Y1014" i="13"/>
  <c r="Y1015" i="13"/>
  <c r="Y1016" i="13"/>
  <c r="Y1017" i="13"/>
  <c r="Y1018" i="13"/>
  <c r="Y1019" i="13"/>
  <c r="Y1020" i="13"/>
  <c r="Y1021" i="13"/>
  <c r="Y1022" i="13"/>
  <c r="Y1023" i="13"/>
  <c r="Y1024" i="13"/>
  <c r="Y1025" i="13"/>
  <c r="Y1026" i="13"/>
  <c r="Y1027" i="13"/>
  <c r="Y1028" i="13"/>
  <c r="Y1029" i="13"/>
  <c r="Y1030" i="13"/>
  <c r="Y1031" i="13"/>
  <c r="Y1032" i="13"/>
  <c r="Y1033" i="13"/>
  <c r="Y1034" i="13"/>
  <c r="Y1035" i="13"/>
  <c r="Y1036" i="13"/>
  <c r="Y1037" i="13"/>
  <c r="Y1038" i="13"/>
  <c r="Y1039" i="13"/>
  <c r="Y1040" i="13"/>
  <c r="Y1041" i="13"/>
  <c r="Y1042" i="13"/>
  <c r="Y1043" i="13"/>
  <c r="Y1044" i="13"/>
  <c r="Y1045" i="13"/>
  <c r="Y1046" i="13"/>
  <c r="Y1047" i="13"/>
  <c r="Y1048" i="13"/>
  <c r="Y1049" i="13"/>
  <c r="Y1050" i="13"/>
  <c r="Y1051" i="13"/>
  <c r="Y1052" i="13"/>
  <c r="Y1053" i="13"/>
  <c r="Y1054" i="13"/>
  <c r="Y1055" i="13"/>
  <c r="Y1056" i="13"/>
  <c r="Y1057" i="13"/>
  <c r="Y1058" i="13"/>
  <c r="Y1059" i="13"/>
  <c r="Y1060" i="13"/>
  <c r="Y1061" i="13"/>
  <c r="Y1062" i="13"/>
  <c r="Y1063" i="13"/>
  <c r="Y1064" i="13"/>
  <c r="Y1065" i="13"/>
  <c r="Y1066" i="13"/>
  <c r="Y1067" i="13"/>
  <c r="Y1068" i="13"/>
  <c r="Y1069" i="13"/>
  <c r="Y1070" i="13"/>
  <c r="Y1071" i="13"/>
  <c r="Y1072" i="13"/>
  <c r="Y1073" i="13"/>
  <c r="Y1074" i="13"/>
  <c r="Y1075" i="13"/>
  <c r="Y1076" i="13"/>
  <c r="Y1077" i="13"/>
  <c r="Y1078" i="13"/>
  <c r="Y1079" i="13"/>
  <c r="Y1080" i="13"/>
  <c r="Y1081" i="13"/>
  <c r="Y1082" i="13"/>
  <c r="Y1083" i="13"/>
  <c r="Y1084" i="13"/>
  <c r="Y1085" i="13"/>
  <c r="Y1086" i="13"/>
  <c r="Y1087" i="13"/>
  <c r="Y1088" i="13"/>
  <c r="Y1089" i="13"/>
  <c r="Y1090" i="13"/>
  <c r="Y1091" i="13"/>
  <c r="Y1092" i="13"/>
  <c r="Y1093" i="13"/>
  <c r="Y1094" i="13"/>
  <c r="Y1095" i="13"/>
  <c r="Y1096" i="13"/>
  <c r="Y1097" i="13"/>
  <c r="Y1098" i="13"/>
  <c r="Y1099" i="13"/>
  <c r="Y1100" i="13"/>
  <c r="Y1101" i="13"/>
  <c r="Y1102" i="13"/>
  <c r="Y1103" i="13"/>
  <c r="Y1104" i="13"/>
  <c r="Y1105" i="13"/>
  <c r="Y1106" i="13"/>
  <c r="Y1107" i="13"/>
  <c r="Y1108" i="13"/>
  <c r="Y1109" i="13"/>
  <c r="Y1110" i="13"/>
  <c r="Y1111" i="13"/>
  <c r="Y1112" i="13"/>
  <c r="Y1113" i="13"/>
  <c r="Y1114" i="13"/>
  <c r="Y1115" i="13"/>
  <c r="Y1116" i="13"/>
  <c r="Y1117" i="13"/>
  <c r="Y1118" i="13"/>
  <c r="Y1119" i="13"/>
  <c r="Y1120" i="13"/>
  <c r="Y1121" i="13"/>
  <c r="Y1122" i="13"/>
  <c r="Y1123" i="13"/>
  <c r="Y1124" i="13"/>
  <c r="Y1125" i="13"/>
  <c r="Y1126" i="13"/>
  <c r="Y1127" i="13"/>
  <c r="Y1128" i="13"/>
  <c r="Y1129" i="13"/>
  <c r="Y1130" i="13"/>
  <c r="Y1131" i="13"/>
  <c r="Y1132" i="13"/>
  <c r="Y1133" i="13"/>
  <c r="Y1134" i="13"/>
  <c r="Y1135" i="13"/>
  <c r="Y1136" i="13"/>
  <c r="Y1137" i="13"/>
  <c r="Y1138" i="13"/>
  <c r="Y1139" i="13"/>
  <c r="Y1140" i="13"/>
  <c r="Y1141" i="13"/>
  <c r="Y1142" i="13"/>
  <c r="Y1143" i="13"/>
  <c r="Y1144" i="13"/>
  <c r="Y1145" i="13"/>
  <c r="Y1146" i="13"/>
  <c r="Y1147" i="13"/>
  <c r="Y1148" i="13"/>
  <c r="Y1149" i="13"/>
  <c r="Y1150" i="13"/>
  <c r="Y1151" i="13"/>
  <c r="Y1152" i="13"/>
  <c r="Y1153" i="13"/>
  <c r="Y1154" i="13"/>
  <c r="Y1155" i="13"/>
  <c r="Y1156" i="13"/>
  <c r="Y1157" i="13"/>
  <c r="Y1158" i="13"/>
  <c r="Y1159" i="13"/>
  <c r="Y1160" i="13"/>
  <c r="Y1161" i="13"/>
  <c r="Y1162" i="13"/>
  <c r="Y1163" i="13"/>
  <c r="Y1164" i="13"/>
  <c r="Y1165" i="13"/>
  <c r="Y1166" i="13"/>
  <c r="Y1167" i="13"/>
  <c r="Y1168" i="13"/>
  <c r="Y1169" i="13"/>
  <c r="Y1170" i="13"/>
  <c r="Y1171" i="13"/>
  <c r="Y1172" i="13"/>
  <c r="Y1173" i="13"/>
  <c r="Y1174" i="13"/>
  <c r="Y1175" i="13"/>
  <c r="Y1176" i="13"/>
  <c r="Y1177" i="13"/>
  <c r="Y1178" i="13"/>
  <c r="Y1179" i="13"/>
  <c r="Y1180" i="13"/>
  <c r="Y1181" i="13"/>
  <c r="Y1182" i="13"/>
  <c r="Y1183" i="13"/>
  <c r="Y1184" i="13"/>
  <c r="Y1185" i="13"/>
  <c r="Y1186" i="13"/>
  <c r="Y1187" i="13"/>
  <c r="Y1188" i="13"/>
  <c r="Y1189" i="13"/>
  <c r="Y1190" i="13"/>
  <c r="Y1191" i="13"/>
  <c r="Y1192" i="13"/>
  <c r="Y1193" i="13"/>
  <c r="Y1194" i="13"/>
  <c r="Y1195" i="13"/>
  <c r="Y1196" i="13"/>
  <c r="Y1197" i="13"/>
  <c r="Y1198" i="13"/>
  <c r="Y1199" i="13"/>
  <c r="Y1200" i="13"/>
  <c r="Y1201" i="13"/>
  <c r="Y1202" i="13"/>
  <c r="Y1203" i="13"/>
  <c r="Y1204" i="13"/>
  <c r="Y1205" i="13"/>
  <c r="Y1206" i="13"/>
  <c r="Y1207" i="13"/>
  <c r="Y1208" i="13"/>
  <c r="Y1209" i="13"/>
  <c r="Y1210" i="13"/>
  <c r="Y1211" i="13"/>
  <c r="Y1212" i="13"/>
  <c r="Y1213" i="13"/>
  <c r="Y1214" i="13"/>
  <c r="Y1215" i="13"/>
  <c r="Y1216" i="13"/>
  <c r="Y1217" i="13"/>
  <c r="Y1218" i="13"/>
  <c r="Y1219" i="13"/>
  <c r="Y1220" i="13"/>
  <c r="Y1221" i="13"/>
  <c r="Y1222" i="13"/>
  <c r="Y1223" i="13"/>
  <c r="Y1224" i="13"/>
  <c r="Y1225" i="13"/>
  <c r="Y1226" i="13"/>
  <c r="Y1227" i="13"/>
  <c r="Y1228" i="13"/>
  <c r="Y1229" i="13"/>
  <c r="Y1230" i="13"/>
  <c r="Y1231" i="13"/>
  <c r="Y1232" i="13"/>
  <c r="Y1233" i="13"/>
  <c r="Y1234" i="13"/>
  <c r="Y1235" i="13"/>
  <c r="Y1236" i="13"/>
  <c r="Y1237" i="13"/>
  <c r="Y1238" i="13"/>
  <c r="Y1239" i="13"/>
  <c r="Y1240" i="13"/>
  <c r="Y1241" i="13"/>
  <c r="Y1242" i="13"/>
  <c r="Y1243" i="13"/>
  <c r="Y1244" i="13"/>
  <c r="Y1245" i="13"/>
  <c r="Y1246" i="13"/>
  <c r="Y1247" i="13"/>
  <c r="Y1248" i="13"/>
  <c r="Y1249" i="13"/>
  <c r="Y1250" i="13"/>
  <c r="Y1251" i="13"/>
  <c r="Y1252" i="13"/>
  <c r="Y1253" i="13"/>
  <c r="Y1254" i="13"/>
  <c r="Y1255" i="13"/>
  <c r="Y1256" i="13"/>
  <c r="Y1257" i="13"/>
  <c r="Y1258" i="13"/>
  <c r="Y1259" i="13"/>
  <c r="Y1260" i="13"/>
  <c r="Y1261" i="13"/>
  <c r="Y1262" i="13"/>
  <c r="Y1263" i="13"/>
  <c r="Y1264" i="13"/>
  <c r="Y1265" i="13"/>
  <c r="Y1266" i="13"/>
  <c r="Y1267" i="13"/>
  <c r="Y1268" i="13"/>
  <c r="Y1269" i="13"/>
  <c r="Y1270" i="13"/>
  <c r="Y1271" i="13"/>
  <c r="Y1272" i="13"/>
  <c r="Y1273" i="13"/>
  <c r="Y1274" i="13"/>
  <c r="Y1275" i="13"/>
  <c r="Y1276" i="13"/>
  <c r="Y1277" i="13"/>
  <c r="Y1278" i="13"/>
  <c r="Y1279" i="13"/>
  <c r="Y1280" i="13"/>
  <c r="Y1281" i="13"/>
  <c r="Y1282" i="13"/>
  <c r="Y1283" i="13"/>
  <c r="Y1284" i="13"/>
  <c r="Y1285" i="13"/>
  <c r="Y1286" i="13"/>
  <c r="Y1287" i="13"/>
  <c r="Y1288" i="13"/>
  <c r="Y1289" i="13"/>
  <c r="Y1290" i="13"/>
  <c r="Y1291" i="13"/>
  <c r="Y1292" i="13"/>
  <c r="Y1293" i="13"/>
  <c r="Y1294" i="13"/>
  <c r="Y1295" i="13"/>
  <c r="Y1296" i="13"/>
  <c r="Y1297" i="13"/>
  <c r="Y1298" i="13"/>
  <c r="Y1299" i="13"/>
  <c r="Y1300" i="13"/>
  <c r="Y1301" i="13"/>
  <c r="Y1302" i="13"/>
  <c r="Y1303" i="13"/>
  <c r="Y1304" i="13"/>
  <c r="Y1305" i="13"/>
  <c r="Y1306" i="13"/>
  <c r="Y1307" i="13"/>
  <c r="Y1308" i="13"/>
  <c r="Y1309" i="13"/>
  <c r="Y1310" i="13"/>
  <c r="Y1311" i="13"/>
  <c r="Y1312" i="13"/>
  <c r="Y1313" i="13"/>
  <c r="Y1314" i="13"/>
  <c r="Y1315" i="13"/>
  <c r="Y1316" i="13"/>
  <c r="Y1317" i="13"/>
  <c r="Y1318" i="13"/>
  <c r="Y1319" i="13"/>
  <c r="Y1320" i="13"/>
  <c r="Y1321" i="13"/>
  <c r="Y1322" i="13"/>
  <c r="Y1323" i="13"/>
  <c r="Y1324" i="13"/>
  <c r="Y1325" i="13"/>
  <c r="Y1326" i="13"/>
  <c r="Y1327" i="13"/>
  <c r="Y1328" i="13"/>
  <c r="Y1329" i="13"/>
  <c r="Y1330" i="13"/>
  <c r="Y1331" i="13"/>
  <c r="Y1332" i="13"/>
  <c r="Y1333" i="13"/>
  <c r="Y1334" i="13"/>
  <c r="Y1335" i="13"/>
  <c r="Y1336" i="13"/>
  <c r="Y1337" i="13"/>
  <c r="Y1338" i="13"/>
  <c r="Y1339" i="13"/>
  <c r="Y1340" i="13"/>
  <c r="Y1341" i="13"/>
  <c r="Y1342" i="13"/>
  <c r="Y1343" i="13"/>
  <c r="Y1344" i="13"/>
  <c r="Y1345" i="13"/>
  <c r="Y1346" i="13"/>
  <c r="Y1347" i="13"/>
  <c r="Y1348" i="13"/>
  <c r="Y1349" i="13"/>
  <c r="Y1350" i="13"/>
  <c r="Y1351" i="13"/>
  <c r="Y1352" i="13"/>
  <c r="Y1353" i="13"/>
  <c r="Y1354" i="13"/>
  <c r="Y1355" i="13"/>
  <c r="Y1356" i="13"/>
  <c r="Y1357" i="13"/>
  <c r="Y1358" i="13"/>
  <c r="Y1359" i="13"/>
  <c r="Y1360" i="13"/>
  <c r="Y1361" i="13"/>
  <c r="Y1362" i="13"/>
  <c r="Y1363" i="13"/>
  <c r="Y1364" i="13"/>
  <c r="Y1365" i="13"/>
  <c r="Y1366" i="13"/>
  <c r="Y1367" i="13"/>
  <c r="Y1368" i="13"/>
  <c r="Y1369" i="13"/>
  <c r="Y1370" i="13"/>
  <c r="Y1371" i="13"/>
  <c r="Y1372" i="13"/>
  <c r="Y1373" i="13"/>
  <c r="Y1374" i="13"/>
  <c r="Y1375" i="13"/>
  <c r="Y1376" i="13"/>
  <c r="Y1377" i="13"/>
  <c r="Y1378" i="13"/>
  <c r="Y1379" i="13"/>
  <c r="Y1380" i="13"/>
  <c r="Y1381" i="13"/>
  <c r="Y1382" i="13"/>
  <c r="Y1383" i="13"/>
  <c r="Y1384" i="13"/>
  <c r="Y1385" i="13"/>
  <c r="Y1386" i="13"/>
  <c r="Y1387" i="13"/>
  <c r="Y1388" i="13"/>
  <c r="Y1389" i="13"/>
  <c r="Y1390" i="13"/>
  <c r="Y1391" i="13"/>
  <c r="Y1392" i="13"/>
  <c r="Y1393" i="13"/>
  <c r="Y1394" i="13"/>
  <c r="Y1395" i="13"/>
  <c r="Y1396" i="13"/>
  <c r="Y1397" i="13"/>
  <c r="Y1398" i="13"/>
  <c r="Y1399" i="13"/>
  <c r="Y1400" i="13"/>
  <c r="Y1401" i="13"/>
  <c r="Y1402" i="13"/>
  <c r="Y1403" i="13"/>
  <c r="Y1404" i="13"/>
  <c r="Y1405" i="13"/>
  <c r="Y1406" i="13"/>
  <c r="Y1407" i="13"/>
  <c r="Y1408" i="13"/>
  <c r="Y1409" i="13"/>
  <c r="Y1410" i="13"/>
  <c r="Y1411" i="13"/>
  <c r="Y1412" i="13"/>
  <c r="Y1413" i="13"/>
  <c r="Y1414" i="13"/>
  <c r="Y1415" i="13"/>
  <c r="Y1416" i="13"/>
  <c r="Y1417" i="13"/>
  <c r="Y1418" i="13"/>
  <c r="Y1419" i="13"/>
  <c r="Y1420" i="13"/>
  <c r="Y1421" i="13"/>
  <c r="Y1422" i="13"/>
  <c r="Y1423" i="13"/>
  <c r="Y1424" i="13"/>
  <c r="Y1425" i="13"/>
  <c r="Y1426" i="13"/>
  <c r="Y1427" i="13"/>
  <c r="Y1428" i="13"/>
  <c r="Y1429" i="13"/>
  <c r="Y1430" i="13"/>
  <c r="Y1431" i="13"/>
  <c r="Y1432" i="13"/>
  <c r="Y1433" i="13"/>
  <c r="Y1434" i="13"/>
  <c r="Y1435" i="13"/>
  <c r="Y1436" i="13"/>
  <c r="Y1437" i="13"/>
  <c r="Y1438" i="13"/>
  <c r="Y1439" i="13"/>
  <c r="Y1440" i="13"/>
  <c r="Y1441" i="13"/>
  <c r="Y1442" i="13"/>
  <c r="Y1443" i="13"/>
  <c r="Y1444" i="13"/>
  <c r="Y1445" i="13"/>
  <c r="Y1446" i="13"/>
  <c r="Y1447" i="13"/>
  <c r="Y1448" i="13"/>
  <c r="Y1449" i="13"/>
  <c r="Y1450" i="13"/>
  <c r="Y1451" i="13"/>
  <c r="Y1452" i="13"/>
  <c r="Y1453" i="13"/>
  <c r="Y1454" i="13"/>
  <c r="Y1455" i="13"/>
  <c r="Y1456" i="13"/>
  <c r="Y1457" i="13"/>
  <c r="Y1458" i="13"/>
  <c r="Y1459" i="13"/>
  <c r="Y1460" i="13"/>
  <c r="Y1461" i="13"/>
  <c r="Y1462" i="13"/>
  <c r="Y1463" i="13"/>
  <c r="Y1464" i="13"/>
  <c r="Y1465" i="13"/>
  <c r="Y1466" i="13"/>
  <c r="Y1467" i="13"/>
  <c r="Y1468" i="13"/>
  <c r="Y1469" i="13"/>
  <c r="Y1470" i="13"/>
  <c r="Y1471" i="13"/>
  <c r="Y1472" i="13"/>
  <c r="Y1473" i="13"/>
  <c r="Y1474" i="13"/>
  <c r="Y1475" i="13"/>
  <c r="Y1476" i="13"/>
  <c r="Y1477" i="13"/>
  <c r="Y1478" i="13"/>
  <c r="Y1479" i="13"/>
  <c r="Y1480" i="13"/>
  <c r="Y1481" i="13"/>
  <c r="Y1482" i="13"/>
  <c r="Y1483" i="13"/>
  <c r="Y1484" i="13"/>
  <c r="Y1485" i="13"/>
  <c r="Y1486" i="13"/>
  <c r="Y1487" i="13"/>
  <c r="Y1488" i="13"/>
  <c r="Y1489" i="13"/>
  <c r="Y1490" i="13"/>
  <c r="Y1491" i="13"/>
  <c r="Y1492" i="13"/>
  <c r="Y1493" i="13"/>
  <c r="Y1494" i="13"/>
  <c r="Y1495" i="13"/>
  <c r="Y1496" i="13"/>
  <c r="Y1497" i="13"/>
  <c r="Y1498" i="13"/>
  <c r="Y1499" i="13"/>
  <c r="Y1500" i="13"/>
  <c r="Y1501" i="13"/>
  <c r="Y1502" i="13"/>
  <c r="Y1503" i="13"/>
  <c r="Y1504" i="13"/>
  <c r="Y1505" i="13"/>
  <c r="Y1506" i="13"/>
  <c r="Y1507" i="13"/>
  <c r="Y1508" i="13"/>
  <c r="Y1509" i="13"/>
  <c r="Y1510" i="13"/>
  <c r="Y1511" i="13"/>
  <c r="Y1512" i="13"/>
  <c r="Y1513" i="13"/>
  <c r="Y1514" i="13"/>
  <c r="Y1515" i="13"/>
  <c r="Y1516" i="13"/>
  <c r="Y1517" i="13"/>
  <c r="Y1518" i="13"/>
  <c r="Y1519" i="13"/>
  <c r="Y1520" i="13"/>
  <c r="Y1521" i="13"/>
  <c r="Y1522" i="13"/>
  <c r="Y1523" i="13"/>
  <c r="Y1524" i="13"/>
  <c r="Y1525" i="13"/>
  <c r="Y1526" i="13"/>
  <c r="Y1527" i="13"/>
  <c r="Y1528" i="13"/>
  <c r="Y1529" i="13"/>
  <c r="Y1530" i="13"/>
  <c r="Y1531" i="13"/>
  <c r="Y1532" i="13"/>
  <c r="Y1533" i="13"/>
  <c r="Y1534" i="13"/>
  <c r="Y1535" i="13"/>
  <c r="Y1536" i="13"/>
  <c r="Y1537" i="13"/>
  <c r="Y1538" i="13"/>
  <c r="Y1539" i="13"/>
  <c r="Y1540" i="13"/>
  <c r="Y1541" i="13"/>
  <c r="Y1542" i="13"/>
  <c r="Y1543" i="13"/>
  <c r="Y1544" i="13"/>
  <c r="Y1545" i="13"/>
  <c r="Y1546" i="13"/>
  <c r="Y1547" i="13"/>
  <c r="Y1548" i="13"/>
  <c r="Y1549" i="13"/>
  <c r="Y1550" i="13"/>
  <c r="Y1551" i="13"/>
  <c r="Y1552" i="13"/>
  <c r="Y1553" i="13"/>
  <c r="Y1554" i="13"/>
  <c r="Y1555" i="13"/>
  <c r="Y1556" i="13"/>
  <c r="Y1557" i="13"/>
  <c r="Y1558" i="13"/>
  <c r="Y1559" i="13"/>
  <c r="Y1560" i="13"/>
  <c r="Y1561" i="13"/>
  <c r="Y1562" i="13"/>
  <c r="Y1563" i="13"/>
  <c r="Y1564" i="13"/>
  <c r="Y1565" i="13"/>
  <c r="Y1566" i="13"/>
  <c r="Y1567" i="13"/>
  <c r="Y1568" i="13"/>
  <c r="Y1569" i="13"/>
  <c r="Y1570" i="13"/>
  <c r="Y1571" i="13"/>
  <c r="Y1572" i="13"/>
  <c r="Y1573" i="13"/>
  <c r="Y1574" i="13"/>
  <c r="Y1575" i="13"/>
  <c r="Y1576" i="13"/>
  <c r="Y1577" i="13"/>
  <c r="Y1578" i="13"/>
  <c r="Y1579" i="13"/>
  <c r="Y1580" i="13"/>
  <c r="Y1581" i="13"/>
  <c r="Y1582" i="13"/>
  <c r="Y1583" i="13"/>
  <c r="Y1584" i="13"/>
  <c r="Y1585" i="13"/>
  <c r="Y1586" i="13"/>
  <c r="Y1587" i="13"/>
  <c r="Y1588" i="13"/>
  <c r="Y1589" i="13"/>
  <c r="Y1590" i="13"/>
  <c r="Y1591" i="13"/>
  <c r="Y1592" i="13"/>
  <c r="Y1593" i="13"/>
  <c r="Y1594" i="13"/>
  <c r="Y1595" i="13"/>
  <c r="Y1596" i="13"/>
  <c r="Y1597" i="13"/>
  <c r="Y1598" i="13"/>
  <c r="Y1599" i="13"/>
  <c r="Y1600" i="13"/>
  <c r="Y1601" i="13"/>
  <c r="Y1602" i="13"/>
  <c r="Y1603" i="13"/>
  <c r="Y1604" i="13"/>
  <c r="Y1605" i="13"/>
  <c r="Y1606" i="13"/>
  <c r="Y1607" i="13"/>
  <c r="Y1608" i="13"/>
  <c r="Y1609" i="13"/>
  <c r="Y1610" i="13"/>
  <c r="Y1611" i="13"/>
  <c r="Y1612" i="13"/>
  <c r="Y1613" i="13"/>
  <c r="Y1614" i="13"/>
  <c r="Y1615" i="13"/>
  <c r="Y1616" i="13"/>
  <c r="Y1617" i="13"/>
  <c r="Y1618" i="13"/>
  <c r="Y1619" i="13"/>
  <c r="Y1620" i="13"/>
  <c r="Y1621" i="13"/>
  <c r="Y1622" i="13"/>
  <c r="Y1623" i="13"/>
  <c r="Y1624" i="13"/>
  <c r="Y1625" i="13"/>
  <c r="Y1626" i="13"/>
  <c r="Y1627" i="13"/>
  <c r="Y1628" i="13"/>
  <c r="Y1629" i="13"/>
  <c r="Y1630" i="13"/>
  <c r="Y1631" i="13"/>
  <c r="Y1632" i="13"/>
  <c r="Y1633" i="13"/>
  <c r="Y1634" i="13"/>
  <c r="Y1635" i="13"/>
  <c r="Y1636" i="13"/>
  <c r="Y1637" i="13"/>
  <c r="Y1638" i="13"/>
  <c r="Y1639" i="13"/>
  <c r="Y1640" i="13"/>
  <c r="Y1641" i="13"/>
  <c r="Y1642" i="13"/>
  <c r="Y1643" i="13"/>
  <c r="Y1644" i="13"/>
  <c r="Y1645" i="13"/>
  <c r="Y1646" i="13"/>
  <c r="Y1647" i="13"/>
  <c r="Y1648" i="13"/>
  <c r="Y1649" i="13"/>
  <c r="Y1650" i="13"/>
  <c r="Y1651" i="13"/>
  <c r="Y1652" i="13"/>
  <c r="Y1653" i="13"/>
  <c r="Y1654" i="13"/>
  <c r="Y1655" i="13"/>
  <c r="Y1656" i="13"/>
  <c r="Y1657" i="13"/>
  <c r="Y1658" i="13"/>
  <c r="Y1659" i="13"/>
  <c r="Y1660" i="13"/>
  <c r="Y1661" i="13"/>
  <c r="Y1662" i="13"/>
  <c r="Y1663" i="13"/>
  <c r="Y1664" i="13"/>
  <c r="Y1665" i="13"/>
  <c r="Y1666" i="13"/>
  <c r="Y1667" i="13"/>
  <c r="Y1668" i="13"/>
  <c r="Y1669" i="13"/>
  <c r="Y1670" i="13"/>
  <c r="Y1671" i="13"/>
  <c r="Y1672" i="13"/>
  <c r="Y1673" i="13"/>
  <c r="Y1674" i="13"/>
  <c r="Y1675" i="13"/>
  <c r="Y1676" i="13"/>
  <c r="Y1677" i="13"/>
  <c r="Y1678" i="13"/>
  <c r="Y1679" i="13"/>
  <c r="Y1680" i="13"/>
  <c r="Y1681" i="13"/>
  <c r="Y1682" i="13"/>
  <c r="Y1683" i="13"/>
  <c r="Y1684" i="13"/>
  <c r="Y1685" i="13"/>
  <c r="Y1686" i="13"/>
  <c r="Y1687" i="13"/>
  <c r="Y1688" i="13"/>
  <c r="Y1689" i="13"/>
  <c r="Y1690" i="13"/>
  <c r="Y1691" i="13"/>
  <c r="Y1692" i="13"/>
  <c r="Y1693" i="13"/>
  <c r="Y1694" i="13"/>
  <c r="Y1695" i="13"/>
  <c r="Y1696" i="13"/>
  <c r="Y1697" i="13"/>
  <c r="Y1698" i="13"/>
  <c r="Y1699" i="13"/>
  <c r="Y1700" i="13"/>
  <c r="Y1701" i="13"/>
  <c r="Y1702" i="13"/>
  <c r="Y1703" i="13"/>
  <c r="Y1704" i="13"/>
  <c r="Y1705" i="13"/>
  <c r="Y1706" i="13"/>
  <c r="Y1707" i="13"/>
  <c r="Y1708" i="13"/>
  <c r="Y1709" i="13"/>
  <c r="Y1710" i="13"/>
  <c r="Y1711" i="13"/>
  <c r="Y1712" i="13"/>
  <c r="Y1713" i="13"/>
  <c r="Y1714" i="13"/>
  <c r="Y1715" i="13"/>
  <c r="Y1716" i="13"/>
  <c r="Y1717" i="13"/>
  <c r="Y1718" i="13"/>
  <c r="Y1719" i="13"/>
  <c r="Y1720" i="13"/>
  <c r="Y1721" i="13"/>
  <c r="Y1722" i="13"/>
  <c r="Y1723" i="13"/>
  <c r="Y1724" i="13"/>
  <c r="Y1725" i="13"/>
  <c r="Y1726" i="13"/>
  <c r="Y1727" i="13"/>
  <c r="Y1728" i="13"/>
  <c r="Y1729" i="13"/>
  <c r="Y1730" i="13"/>
  <c r="Y1731" i="13"/>
  <c r="Y1732" i="13"/>
  <c r="Y1733" i="13"/>
  <c r="Y1734" i="13"/>
  <c r="Y1735" i="13"/>
  <c r="Y1736" i="13"/>
  <c r="Y1737" i="13"/>
  <c r="Y1738" i="13"/>
  <c r="Y1739" i="13"/>
  <c r="Y1740" i="13"/>
  <c r="Y1741" i="13"/>
  <c r="Y1742" i="13"/>
  <c r="Y1743" i="13"/>
  <c r="Y1744" i="13"/>
  <c r="Y1745" i="13"/>
  <c r="Y1746" i="13"/>
  <c r="Y1747" i="13"/>
  <c r="Y1748" i="13"/>
  <c r="Y1749" i="13"/>
  <c r="Y1750" i="13"/>
  <c r="Y1751" i="13"/>
  <c r="Y1752" i="13"/>
  <c r="Y1753" i="13"/>
  <c r="Y1754" i="13"/>
  <c r="Y1755" i="13"/>
  <c r="Y1756" i="13"/>
  <c r="Y1757" i="13"/>
  <c r="Y1758" i="13"/>
  <c r="Y1759" i="13"/>
  <c r="Y1760" i="13"/>
  <c r="Y1761" i="13"/>
  <c r="Y1762" i="13"/>
  <c r="Y1763" i="13"/>
  <c r="Y1764" i="13"/>
  <c r="Y1765" i="13"/>
  <c r="Y1766" i="13"/>
  <c r="Y1767" i="13"/>
  <c r="Y1768" i="13"/>
  <c r="Y1769" i="13"/>
  <c r="Y1770" i="13"/>
  <c r="Y1771" i="13"/>
  <c r="Y1772" i="13"/>
  <c r="Y1773" i="13"/>
  <c r="Y1774" i="13"/>
  <c r="Y1775" i="13"/>
  <c r="Y1776" i="13"/>
  <c r="Y1777" i="13"/>
  <c r="Y1778" i="13"/>
  <c r="Y1779" i="13"/>
  <c r="Y1780" i="13"/>
  <c r="Y1781" i="13"/>
  <c r="Y1782" i="13"/>
  <c r="Y1783" i="13"/>
  <c r="Y1784" i="13"/>
  <c r="Y1785" i="13"/>
  <c r="Y1786" i="13"/>
  <c r="Y1787" i="13"/>
  <c r="Y1788" i="13"/>
  <c r="Y1789" i="13"/>
  <c r="Y1790" i="13"/>
  <c r="Y1791" i="13"/>
  <c r="Y1792" i="13"/>
  <c r="Y1793" i="13"/>
  <c r="Y1794" i="13"/>
  <c r="Y1795" i="13"/>
  <c r="Y1796" i="13"/>
  <c r="Y1797" i="13"/>
  <c r="Y1798" i="13"/>
  <c r="Y1799" i="13"/>
  <c r="Y1800" i="13"/>
  <c r="Y1801" i="13"/>
  <c r="Y1802" i="13"/>
  <c r="Y1803" i="13"/>
  <c r="Y1804" i="13"/>
  <c r="Y1805" i="13"/>
  <c r="Y1806" i="13"/>
  <c r="Y1807" i="13"/>
  <c r="Y1808" i="13"/>
  <c r="Y1809" i="13"/>
  <c r="Y1810" i="13"/>
  <c r="Y1811" i="13"/>
  <c r="Y1812" i="13"/>
  <c r="Y1813" i="13"/>
  <c r="Y1814" i="13"/>
  <c r="Y1815" i="13"/>
  <c r="Y1816" i="13"/>
  <c r="Y1817" i="13"/>
  <c r="Y1818" i="13"/>
  <c r="Y1819" i="13"/>
  <c r="Y1820" i="13"/>
  <c r="Y1821" i="13"/>
  <c r="Y1822" i="13"/>
  <c r="Y1823" i="13"/>
  <c r="Y1824" i="13"/>
  <c r="Y1825" i="13"/>
  <c r="Y1826" i="13"/>
  <c r="Y1827" i="13"/>
  <c r="Y1828" i="13"/>
  <c r="Y1829" i="13"/>
  <c r="Y1830" i="13"/>
  <c r="Y1831" i="13"/>
  <c r="Y1832" i="13"/>
  <c r="Y1833" i="13"/>
  <c r="Y1834" i="13"/>
  <c r="Y1835" i="13"/>
  <c r="Y1836" i="13"/>
  <c r="Y1837" i="13"/>
  <c r="Y1838" i="13"/>
  <c r="Y1839" i="13"/>
  <c r="Y1840" i="13"/>
  <c r="Y1841" i="13"/>
  <c r="Y1842" i="13"/>
  <c r="Y1843" i="13"/>
  <c r="Y1844" i="13"/>
  <c r="Y1845" i="13"/>
  <c r="Y1846" i="13"/>
  <c r="Y1847" i="13"/>
  <c r="Y1848" i="13"/>
  <c r="Y1849" i="13"/>
  <c r="Y1850" i="13"/>
  <c r="Y1851" i="13"/>
  <c r="Y1852" i="13"/>
  <c r="Y1853" i="13"/>
  <c r="Y1854" i="13"/>
  <c r="Y1855" i="13"/>
  <c r="Y1856" i="13"/>
  <c r="Y1857" i="13"/>
  <c r="Y1858" i="13"/>
  <c r="Y1859" i="13"/>
  <c r="Y1860" i="13"/>
  <c r="Y1861" i="13"/>
  <c r="Y1862" i="13"/>
  <c r="Y1863" i="13"/>
  <c r="Y1864" i="13"/>
  <c r="Y1865" i="13"/>
  <c r="Y1866" i="13"/>
  <c r="Y1867" i="13"/>
  <c r="Y1868" i="13"/>
  <c r="Y1869" i="13"/>
  <c r="Y1870" i="13"/>
  <c r="Y1871" i="13"/>
  <c r="Y1872" i="13"/>
  <c r="Y1873" i="13"/>
  <c r="Y1874" i="13"/>
  <c r="Y1875" i="13"/>
  <c r="Y1876" i="13"/>
  <c r="Y1877" i="13"/>
  <c r="Y1878" i="13"/>
  <c r="Y1879" i="13"/>
  <c r="Y1880" i="13"/>
  <c r="Y1881" i="13"/>
  <c r="Y1882" i="13"/>
  <c r="Y1883" i="13"/>
  <c r="Y1884" i="13"/>
  <c r="Y1885" i="13"/>
  <c r="Y1886" i="13"/>
  <c r="Y1887" i="13"/>
  <c r="Y1888" i="13"/>
  <c r="Y1889" i="13"/>
  <c r="Y1890" i="13"/>
  <c r="Y1891" i="13"/>
  <c r="Y1892" i="13"/>
  <c r="Y1893" i="13"/>
  <c r="Y1894" i="13"/>
  <c r="Y1895" i="13"/>
  <c r="Y1896" i="13"/>
  <c r="Y1897" i="13"/>
  <c r="Y1898" i="13"/>
  <c r="Y1899" i="13"/>
  <c r="Y1900" i="13"/>
  <c r="Y1901" i="13"/>
  <c r="Y1902" i="13"/>
  <c r="Y1903" i="13"/>
  <c r="Y1904" i="13"/>
  <c r="Y1905" i="13"/>
  <c r="Y1906" i="13"/>
  <c r="Y1907" i="13"/>
  <c r="Y1908" i="13"/>
  <c r="Y1909" i="13"/>
  <c r="Y1910" i="13"/>
  <c r="Y1911" i="13"/>
  <c r="Y1912" i="13"/>
  <c r="Y1913" i="13"/>
  <c r="Y1914" i="13"/>
  <c r="Y1915" i="13"/>
  <c r="Y1916" i="13"/>
  <c r="Y1917" i="13"/>
  <c r="Y1918" i="13"/>
  <c r="Y1919" i="13"/>
  <c r="Y1920" i="13"/>
  <c r="Y1921" i="13"/>
  <c r="Y1922" i="13"/>
  <c r="Y1923" i="13"/>
  <c r="Y1924" i="13"/>
  <c r="Y1925" i="13"/>
  <c r="Y1926" i="13"/>
  <c r="Y1927" i="13"/>
  <c r="Y1928" i="13"/>
  <c r="Y1929" i="13"/>
  <c r="Y1930" i="13"/>
  <c r="Y1931" i="13"/>
  <c r="Y1932" i="13"/>
  <c r="Y1933" i="13"/>
  <c r="Y1934" i="13"/>
  <c r="Y1935" i="13"/>
  <c r="Y1936" i="13"/>
  <c r="Y1937" i="13"/>
  <c r="Y1938" i="13"/>
  <c r="Y1939" i="13"/>
  <c r="Y1940" i="13"/>
  <c r="Y1941" i="13"/>
  <c r="Y1942" i="13"/>
  <c r="Y1943" i="13"/>
  <c r="Y1944" i="13"/>
  <c r="Y1945" i="13"/>
  <c r="Y1946" i="13"/>
  <c r="Y1947" i="13"/>
  <c r="Y1948" i="13"/>
  <c r="Y1949" i="13"/>
  <c r="Y1950" i="13"/>
  <c r="Y1951" i="13"/>
  <c r="Y1952" i="13"/>
  <c r="Y1953" i="13"/>
  <c r="Y1954" i="13"/>
  <c r="Y1955" i="13"/>
  <c r="Y1956" i="13"/>
  <c r="Y1957" i="13"/>
  <c r="Y1958" i="13"/>
  <c r="Y1959" i="13"/>
  <c r="Y1960" i="13"/>
  <c r="Y1961" i="13"/>
  <c r="Y1962" i="13"/>
  <c r="Y1963" i="13"/>
  <c r="Y1964" i="13"/>
  <c r="Y1965" i="13"/>
  <c r="Y1966" i="13"/>
  <c r="Y1967" i="13"/>
  <c r="Y1968" i="13"/>
  <c r="Y1969" i="13"/>
  <c r="Y1970" i="13"/>
  <c r="Y1971" i="13"/>
  <c r="Y1972" i="13"/>
  <c r="Y1973" i="13"/>
  <c r="Y1974" i="13"/>
  <c r="Y1975" i="13"/>
  <c r="Y1976" i="13"/>
  <c r="Y1977" i="13"/>
  <c r="Y1978" i="13"/>
  <c r="Y1979" i="13"/>
  <c r="Y1980" i="13"/>
  <c r="Y1981" i="13"/>
  <c r="Y1982" i="13"/>
  <c r="Y1983" i="13"/>
  <c r="Y1984" i="13"/>
  <c r="Y1985" i="13"/>
  <c r="Y1986" i="13"/>
  <c r="Y1987" i="13"/>
  <c r="Y1988" i="13"/>
  <c r="Y1989" i="13"/>
  <c r="Y1990" i="13"/>
  <c r="Y1991" i="13"/>
  <c r="Y1992" i="13"/>
  <c r="Y1993" i="13"/>
  <c r="Y1994" i="13"/>
  <c r="Y1995" i="13"/>
  <c r="Y1996" i="13"/>
  <c r="Y1997" i="13"/>
  <c r="Y1998" i="13"/>
  <c r="Y1999" i="13"/>
  <c r="Y2000" i="13"/>
  <c r="Y2001" i="13"/>
  <c r="Y2002" i="13"/>
  <c r="Y2003" i="13"/>
  <c r="Y2004" i="13"/>
  <c r="Y2005" i="13"/>
  <c r="Y2006" i="13"/>
  <c r="Y2007" i="13"/>
  <c r="Y2008" i="13"/>
  <c r="Y2009" i="13"/>
  <c r="Y2010" i="13"/>
  <c r="Y2011" i="13"/>
  <c r="Y2012" i="13"/>
  <c r="Y2013" i="13"/>
  <c r="Y2014" i="13"/>
  <c r="Y2015" i="13"/>
  <c r="Y2016" i="13"/>
  <c r="Y2017" i="13"/>
  <c r="Y2018" i="13"/>
  <c r="Y2019" i="13"/>
  <c r="Y2020" i="13"/>
  <c r="Y2021" i="13"/>
  <c r="Y2022" i="13"/>
  <c r="Y2023" i="13"/>
  <c r="Y2024" i="13"/>
  <c r="Y2025" i="13"/>
  <c r="Y2026" i="13"/>
  <c r="Y2027" i="13"/>
  <c r="Y2028" i="13"/>
  <c r="Y2029" i="13"/>
  <c r="Y2030" i="13"/>
  <c r="Y2031" i="13"/>
  <c r="Y2032" i="13"/>
  <c r="Y2033" i="13"/>
  <c r="Y2034" i="13"/>
  <c r="Y2035" i="13"/>
  <c r="Y2036" i="13"/>
  <c r="Y2037" i="13"/>
  <c r="Y2038" i="13"/>
  <c r="Y2039" i="13"/>
  <c r="Y2040" i="13"/>
  <c r="Y2041" i="13"/>
  <c r="Y2042" i="13"/>
  <c r="Y2043" i="13"/>
  <c r="Y2044" i="13"/>
  <c r="Y2045" i="13"/>
  <c r="Y2046" i="13"/>
  <c r="Y2047" i="13"/>
  <c r="Y2048" i="13"/>
  <c r="Y2049" i="13"/>
  <c r="Y2050" i="13"/>
  <c r="Y2051" i="13"/>
  <c r="Y2052" i="13"/>
  <c r="Y2053" i="13"/>
  <c r="Y2054" i="13"/>
  <c r="Y2055" i="13"/>
  <c r="Y2056" i="13"/>
  <c r="Y2057" i="13"/>
  <c r="Y2058" i="13"/>
  <c r="Y2059" i="13"/>
  <c r="Y2060" i="13"/>
  <c r="Y2061" i="13"/>
  <c r="Y2062" i="13"/>
  <c r="Y2063" i="13"/>
  <c r="Y2064" i="13"/>
  <c r="Y2065" i="13"/>
  <c r="Y2066" i="13"/>
  <c r="Y2067" i="13"/>
  <c r="Y2068" i="13"/>
  <c r="Y2069" i="13"/>
  <c r="Y2070" i="13"/>
  <c r="Y2071" i="13"/>
  <c r="Y2072" i="13"/>
  <c r="Y2073" i="13"/>
  <c r="Y2074" i="13"/>
  <c r="Y2075" i="13"/>
  <c r="Y2076" i="13"/>
  <c r="Y2077" i="13"/>
  <c r="Y2078" i="13"/>
  <c r="Y2079" i="13"/>
  <c r="Y2080" i="13"/>
  <c r="Y2081" i="13"/>
  <c r="Y2082" i="13"/>
  <c r="Y2083" i="13"/>
  <c r="Y2084" i="13"/>
  <c r="Y2085" i="13"/>
  <c r="Y2086" i="13"/>
  <c r="Y2087" i="13"/>
  <c r="Y2088" i="13"/>
  <c r="Y2089" i="13"/>
  <c r="Y2090" i="13"/>
  <c r="Y2091" i="13"/>
  <c r="Y2092" i="13"/>
  <c r="Y2093" i="13"/>
  <c r="Y2094" i="13"/>
  <c r="Y2095" i="13"/>
  <c r="Y2096" i="13"/>
  <c r="Y2097" i="13"/>
  <c r="Y2098" i="13"/>
  <c r="Y2099" i="13"/>
  <c r="Y2100" i="13"/>
  <c r="Y2101" i="13"/>
  <c r="Y2102" i="13"/>
  <c r="Y2103" i="13"/>
  <c r="Y2104" i="13"/>
  <c r="Y2105" i="13"/>
  <c r="Y2106" i="13"/>
  <c r="Y2107" i="13"/>
  <c r="Y2108" i="13"/>
  <c r="Y2109" i="13"/>
  <c r="Y2110" i="13"/>
  <c r="Y2111" i="13"/>
  <c r="Y2112" i="13"/>
  <c r="Y2113" i="13"/>
  <c r="Y2114" i="13"/>
  <c r="Y2115" i="13"/>
  <c r="Y2116" i="13"/>
  <c r="Y2117" i="13"/>
  <c r="Y2118" i="13"/>
  <c r="Y2119" i="13"/>
  <c r="Y2120" i="13"/>
  <c r="Y2121" i="13"/>
  <c r="Y2122" i="13"/>
  <c r="Y2123" i="13"/>
  <c r="Y2124" i="13"/>
  <c r="Y2125" i="13"/>
  <c r="Y2126" i="13"/>
  <c r="Y2127" i="13"/>
  <c r="Y2128" i="13"/>
  <c r="Y2129" i="13"/>
  <c r="Y2130" i="13"/>
  <c r="Y2131" i="13"/>
  <c r="Y2132" i="13"/>
  <c r="Y2133" i="13"/>
  <c r="Y2134" i="13"/>
  <c r="Y2135" i="13"/>
  <c r="Y2136" i="13"/>
  <c r="Y2137" i="13"/>
  <c r="Y2138" i="13"/>
  <c r="Y2139" i="13"/>
  <c r="Y2140" i="13"/>
  <c r="Y2141" i="13"/>
  <c r="Y2142" i="13"/>
  <c r="Y2143" i="13"/>
  <c r="Y2144" i="13"/>
  <c r="Y2145" i="13"/>
  <c r="Y2146" i="13"/>
  <c r="Y2147" i="13"/>
  <c r="Y2148" i="13"/>
  <c r="Y2149" i="13"/>
  <c r="Y2150" i="13"/>
  <c r="Y2151" i="13"/>
  <c r="Y2152" i="13"/>
  <c r="Y2153" i="13"/>
  <c r="Y2154" i="13"/>
  <c r="Y2155" i="13"/>
  <c r="Y2156" i="13"/>
  <c r="Y2157" i="13"/>
  <c r="Y2158" i="13"/>
  <c r="Y2159" i="13"/>
  <c r="Y2160" i="13"/>
  <c r="Y2161" i="13"/>
  <c r="Y2162" i="13"/>
  <c r="Y2163" i="13"/>
  <c r="Y2164" i="13"/>
  <c r="Y2165" i="13"/>
  <c r="Y2166" i="13"/>
  <c r="Y2167" i="13"/>
  <c r="Y2168" i="13"/>
  <c r="Y2169" i="13"/>
  <c r="Y2170" i="13"/>
  <c r="Y2171" i="13"/>
  <c r="Y2172" i="13"/>
  <c r="Y2173" i="13"/>
  <c r="Y2174" i="13"/>
  <c r="Y2175" i="13"/>
  <c r="Y2176" i="13"/>
  <c r="Y2177" i="13"/>
  <c r="Y2178" i="13"/>
  <c r="Y2179" i="13"/>
  <c r="Y2180" i="13"/>
  <c r="Y2181" i="13"/>
  <c r="Y2182" i="13"/>
  <c r="Y2183" i="13"/>
  <c r="Y2184" i="13"/>
  <c r="Y2185" i="13"/>
  <c r="Y2186" i="13"/>
  <c r="Y2187" i="13"/>
  <c r="Y2188" i="13"/>
  <c r="Y2189" i="13"/>
  <c r="Y2190" i="13"/>
  <c r="Y2191" i="13"/>
  <c r="Y2192" i="13"/>
  <c r="Y2193" i="13"/>
  <c r="Y2194" i="13"/>
  <c r="Y2195" i="13"/>
  <c r="Y2196" i="13"/>
  <c r="Y2197" i="13"/>
  <c r="Y2198" i="13"/>
  <c r="Y2199" i="13"/>
  <c r="Y2200" i="13"/>
  <c r="Y2201" i="13"/>
  <c r="Y2202" i="13"/>
  <c r="Y2203" i="13"/>
  <c r="Y2204" i="13"/>
  <c r="Y2205" i="13"/>
  <c r="Y2206" i="13"/>
  <c r="Y2207" i="13"/>
  <c r="Y2208" i="13"/>
  <c r="Y2209" i="13"/>
  <c r="Y2210" i="13"/>
  <c r="Y2211" i="13"/>
  <c r="Y2212" i="13"/>
  <c r="Y2213" i="13"/>
  <c r="Y2214" i="13"/>
  <c r="Y2215" i="13"/>
  <c r="Y2216" i="13"/>
  <c r="Y2217" i="13"/>
  <c r="Y2218" i="13"/>
  <c r="Y2219" i="13"/>
  <c r="Y2220" i="13"/>
  <c r="Y2221" i="13"/>
  <c r="Y2222" i="13"/>
  <c r="Y2223" i="13"/>
  <c r="Y2224" i="13"/>
  <c r="Y2225" i="13"/>
  <c r="Y2226" i="13"/>
  <c r="Y2227" i="13"/>
  <c r="Y2228" i="13"/>
  <c r="Y2229" i="13"/>
  <c r="Y2230" i="13"/>
  <c r="Y2231" i="13"/>
  <c r="Y2232" i="13"/>
  <c r="Y2233" i="13"/>
  <c r="Y2234" i="13"/>
  <c r="Y2235" i="13"/>
  <c r="Y2236" i="13"/>
  <c r="Y2237" i="13"/>
  <c r="Y2238" i="13"/>
  <c r="Y2239" i="13"/>
  <c r="Y2240" i="13"/>
  <c r="Y2241" i="13"/>
  <c r="Y2242" i="13"/>
  <c r="Y2243" i="13"/>
  <c r="Y2244" i="13"/>
  <c r="Y2245" i="13"/>
  <c r="Y2246" i="13"/>
  <c r="Y2247" i="13"/>
  <c r="Y2248" i="13"/>
  <c r="Y2249" i="13"/>
  <c r="Y2250" i="13"/>
  <c r="Y2251" i="13"/>
  <c r="Y2252" i="13"/>
  <c r="Y2253" i="13"/>
  <c r="Y2254" i="13"/>
  <c r="Y2255" i="13"/>
  <c r="Y2256" i="13"/>
  <c r="Y2257" i="13"/>
  <c r="Y2258" i="13"/>
  <c r="Y2259" i="13"/>
  <c r="Y2260" i="13"/>
  <c r="Y2261" i="13"/>
  <c r="Y2262" i="13"/>
  <c r="Y2263" i="13"/>
  <c r="Y2264" i="13"/>
  <c r="Y2265" i="13"/>
  <c r="Y2266" i="13"/>
  <c r="Y2267" i="13"/>
  <c r="Y2268" i="13"/>
  <c r="Y2269" i="13"/>
  <c r="Y2270" i="13"/>
  <c r="Y2271" i="13"/>
  <c r="Y2272" i="13"/>
  <c r="Y2273" i="13"/>
  <c r="Y2274" i="13"/>
  <c r="Y2275" i="13"/>
  <c r="Y2276" i="13"/>
  <c r="Y2277" i="13"/>
  <c r="Y2278" i="13"/>
  <c r="Y2279" i="13"/>
  <c r="Y2280" i="13"/>
  <c r="Y2281" i="13"/>
  <c r="Y2282" i="13"/>
  <c r="Y2283" i="13"/>
  <c r="Y2284" i="13"/>
  <c r="Y2285" i="13"/>
  <c r="Y2286" i="13"/>
  <c r="Y2287" i="13"/>
  <c r="Y2288" i="13"/>
  <c r="Y2289" i="13"/>
  <c r="Y2290" i="13"/>
  <c r="Y2291" i="13"/>
  <c r="Y2292" i="13"/>
  <c r="Y2293" i="13"/>
  <c r="Y2294" i="13"/>
  <c r="Y2295" i="13"/>
  <c r="Y2296" i="13"/>
  <c r="Y2297" i="13"/>
  <c r="Y2298" i="13"/>
  <c r="Y2299" i="13"/>
  <c r="Y2300" i="13"/>
  <c r="Y2301" i="13"/>
  <c r="Y2302" i="13"/>
  <c r="Y2303" i="13"/>
  <c r="Y2304" i="13"/>
  <c r="Y2305" i="13"/>
  <c r="Y2306" i="13"/>
  <c r="Y2307" i="13"/>
  <c r="Y2308" i="13"/>
  <c r="Y2309" i="13"/>
  <c r="Y2310" i="13"/>
  <c r="Y2311" i="13"/>
  <c r="Y2312" i="13"/>
  <c r="Y2313" i="13"/>
  <c r="Y2314" i="13"/>
  <c r="Y2315" i="13"/>
  <c r="Y2316" i="13"/>
  <c r="Y2317" i="13"/>
  <c r="Y2318" i="13"/>
  <c r="Y2319" i="13"/>
  <c r="Y2320" i="13"/>
  <c r="Y2321" i="13"/>
  <c r="Y2322" i="13"/>
  <c r="Y2323" i="13"/>
  <c r="Y2324" i="13"/>
  <c r="Y2325" i="13"/>
  <c r="Y2326" i="13"/>
  <c r="Y2327" i="13"/>
  <c r="Y2328" i="13"/>
  <c r="Y2329" i="13"/>
  <c r="Y2330" i="13"/>
  <c r="Y2331" i="13"/>
  <c r="Y2332" i="13"/>
  <c r="Y2333" i="13"/>
  <c r="Y2334" i="13"/>
  <c r="Y2335" i="13"/>
  <c r="Y2336" i="13"/>
  <c r="Y2337" i="13"/>
  <c r="Y2338" i="13"/>
  <c r="Y2339" i="13"/>
  <c r="Y2340" i="13"/>
  <c r="Y2341" i="13"/>
  <c r="Y2342" i="13"/>
  <c r="Y2343" i="13"/>
  <c r="Y2344" i="13"/>
  <c r="Y2345" i="13"/>
  <c r="Y2346" i="13"/>
  <c r="Y2347" i="13"/>
  <c r="Y2348" i="13"/>
  <c r="Y2349" i="13"/>
  <c r="Y2350" i="13"/>
  <c r="Y2351" i="13"/>
  <c r="Y2352" i="13"/>
  <c r="Y2353" i="13"/>
  <c r="Y2354" i="13"/>
  <c r="Y2355" i="13"/>
  <c r="Y2356" i="13"/>
  <c r="Y2357" i="13"/>
  <c r="Y2358" i="13"/>
  <c r="Y2359" i="13"/>
  <c r="Y2360" i="13"/>
  <c r="Y2361" i="13"/>
  <c r="Y2362" i="13"/>
  <c r="Y2363" i="13"/>
  <c r="Y2364" i="13"/>
  <c r="Y2365" i="13"/>
  <c r="Y2366" i="13"/>
  <c r="Y2367" i="13"/>
  <c r="Y2368" i="13"/>
  <c r="Y2369" i="13"/>
  <c r="Y2370" i="13"/>
  <c r="Y2371" i="13"/>
  <c r="Y2372" i="13"/>
  <c r="Y2373" i="13"/>
  <c r="Y2374" i="13"/>
  <c r="Y2375" i="13"/>
  <c r="Y2376" i="13"/>
  <c r="Y2377" i="13"/>
  <c r="Y2378" i="13"/>
  <c r="Y2379" i="13"/>
  <c r="Y2380" i="13"/>
  <c r="Y2381" i="13"/>
  <c r="Y2382" i="13"/>
  <c r="Y2383" i="13"/>
  <c r="Y2384" i="13"/>
  <c r="Y2385" i="13"/>
  <c r="Y2386" i="13"/>
  <c r="Y2387" i="13"/>
  <c r="Y2388" i="13"/>
  <c r="Y2389" i="13"/>
  <c r="Y2390" i="13"/>
  <c r="Y2391" i="13"/>
  <c r="Y2392" i="13"/>
  <c r="Y2393" i="13"/>
  <c r="Y2394" i="13"/>
  <c r="Y2395" i="13"/>
  <c r="Y2396" i="13"/>
  <c r="Y2397" i="13"/>
  <c r="Y2398" i="13"/>
  <c r="Y2399" i="13"/>
  <c r="Y2400" i="13"/>
  <c r="Y2401" i="13"/>
  <c r="Y2402" i="13"/>
  <c r="Y2403" i="13"/>
  <c r="Y2404" i="13"/>
  <c r="Y2405" i="13"/>
  <c r="Y2406" i="13"/>
  <c r="Y2407" i="13"/>
  <c r="Y2408" i="13"/>
  <c r="Y2409" i="13"/>
  <c r="Y2410" i="13"/>
  <c r="Y2411" i="13"/>
  <c r="Y2412" i="13"/>
  <c r="Y2413" i="13"/>
  <c r="Y2414" i="13"/>
  <c r="Y2415" i="13"/>
  <c r="Y2416" i="13"/>
  <c r="Y2417" i="13"/>
  <c r="Y2418" i="13"/>
  <c r="Y2419" i="13"/>
  <c r="Y2420" i="13"/>
  <c r="Y2421" i="13"/>
  <c r="Y2422" i="13"/>
  <c r="Y2423" i="13"/>
  <c r="Y2424" i="13"/>
  <c r="Y2425" i="13"/>
  <c r="Y2426" i="13"/>
  <c r="Y2427" i="13"/>
  <c r="Y2428" i="13"/>
  <c r="Y2429" i="13"/>
  <c r="Y2430" i="13"/>
  <c r="Y2431" i="13"/>
  <c r="Y2432" i="13"/>
  <c r="Y2433" i="13"/>
  <c r="Y2434" i="13"/>
  <c r="Y2435" i="13"/>
  <c r="Y2436" i="13"/>
  <c r="Y2437" i="13"/>
  <c r="Y2438" i="13"/>
  <c r="Y2439" i="13"/>
  <c r="Y2440" i="13"/>
  <c r="Y2441" i="13"/>
  <c r="Y2442" i="13"/>
  <c r="Y2443" i="13"/>
  <c r="Y2444" i="13"/>
  <c r="Y2445" i="13"/>
  <c r="Y2446" i="13"/>
  <c r="Y2447" i="13"/>
  <c r="Y2448" i="13"/>
  <c r="Y2449" i="13"/>
  <c r="Y2450" i="13"/>
  <c r="Y2451" i="13"/>
  <c r="Y2452" i="13"/>
  <c r="Y2453" i="13"/>
  <c r="Y2454" i="13"/>
  <c r="Y2455" i="13"/>
  <c r="Y2456" i="13"/>
  <c r="Y2457" i="13"/>
  <c r="Y2458" i="13"/>
  <c r="Y2459" i="13"/>
  <c r="Y2460" i="13"/>
  <c r="Y2461" i="13"/>
  <c r="Y2462" i="13"/>
  <c r="Y2463" i="13"/>
  <c r="Y2464" i="13"/>
  <c r="Y2465" i="13"/>
  <c r="Y2466" i="13"/>
  <c r="Y2467" i="13"/>
  <c r="Y2468" i="13"/>
  <c r="Y2469" i="13"/>
  <c r="Y2470" i="13"/>
  <c r="Y2471" i="13"/>
  <c r="Y2472" i="13"/>
  <c r="Y2473" i="13"/>
  <c r="Y2474" i="13"/>
  <c r="Y2475" i="13"/>
  <c r="Y2476" i="13"/>
  <c r="Y2477" i="13"/>
  <c r="Y2478" i="13"/>
  <c r="Y2479" i="13"/>
  <c r="Y2480" i="13"/>
  <c r="Y2481" i="13"/>
  <c r="Y2482" i="13"/>
  <c r="Y2483" i="13"/>
  <c r="Y2484" i="13"/>
  <c r="Y2485" i="13"/>
  <c r="Y2486" i="13"/>
  <c r="Y2487" i="13"/>
  <c r="Y2488" i="13"/>
  <c r="Y2489" i="13"/>
  <c r="Y2490" i="13"/>
  <c r="Y2491" i="13"/>
  <c r="Y2492" i="13"/>
  <c r="Y2493" i="13"/>
  <c r="Y2494" i="13"/>
  <c r="Y2495" i="13"/>
  <c r="Y2496" i="13"/>
  <c r="Y2497" i="13"/>
  <c r="Y2498" i="13"/>
  <c r="Y2499" i="13"/>
  <c r="Y2500" i="13"/>
  <c r="Y2501" i="13"/>
  <c r="Y2502" i="13"/>
  <c r="Y2503" i="13"/>
  <c r="Y2504" i="13"/>
  <c r="Y2505" i="13"/>
  <c r="Y2506" i="13"/>
  <c r="Y2507" i="13"/>
  <c r="Y2508" i="13"/>
  <c r="Y2509" i="13"/>
  <c r="Y2510" i="13"/>
  <c r="Y2511" i="13"/>
  <c r="Y2512" i="13"/>
  <c r="Y2513" i="13"/>
  <c r="Y2514" i="13"/>
  <c r="Y2515" i="13"/>
  <c r="Y2516" i="13"/>
  <c r="Y2517" i="13"/>
  <c r="Y2518" i="13"/>
  <c r="Y2519" i="13"/>
  <c r="Y2520" i="13"/>
  <c r="Y2521" i="13"/>
  <c r="Y2522" i="13"/>
  <c r="Y2523" i="13"/>
  <c r="Y2524" i="13"/>
  <c r="Y2525" i="13"/>
  <c r="Y2526" i="13"/>
  <c r="Y2527" i="13"/>
  <c r="Y2528" i="13"/>
  <c r="Y2529" i="13"/>
  <c r="Y2530" i="13"/>
  <c r="Y2531" i="13"/>
  <c r="Y2532" i="13"/>
  <c r="Y2533" i="13"/>
  <c r="Y2534" i="13"/>
  <c r="Y2535" i="13"/>
  <c r="Y2536" i="13"/>
  <c r="Y2537" i="13"/>
  <c r="Y2538" i="13"/>
  <c r="Y2539" i="13"/>
  <c r="Y2540" i="13"/>
  <c r="Y2541" i="13"/>
  <c r="Y2542" i="13"/>
  <c r="Y2543" i="13"/>
  <c r="Y2544" i="13"/>
  <c r="Y2545" i="13"/>
  <c r="Y2546" i="13"/>
  <c r="Y2547" i="13"/>
  <c r="Y2548" i="13"/>
  <c r="Y2549" i="13"/>
  <c r="Y2550" i="13"/>
  <c r="Y2551" i="13"/>
  <c r="Y2552" i="13"/>
  <c r="Y2553" i="13"/>
  <c r="Y2554" i="13"/>
  <c r="Y2555" i="13"/>
  <c r="Y2556" i="13"/>
  <c r="Y2557" i="13"/>
  <c r="Y2558" i="13"/>
  <c r="Y2559" i="13"/>
  <c r="Y2560" i="13"/>
  <c r="Y2561" i="13"/>
  <c r="Y2562" i="13"/>
  <c r="Y2563" i="13"/>
  <c r="Y2564" i="13"/>
  <c r="Y2565" i="13"/>
  <c r="Y2566" i="13"/>
  <c r="Y2567" i="13"/>
  <c r="Y2568" i="13"/>
  <c r="Y2569" i="13"/>
  <c r="Y2570" i="13"/>
  <c r="Y2571" i="13"/>
  <c r="Y2572" i="13"/>
  <c r="Y2573" i="13"/>
  <c r="Y2574" i="13"/>
  <c r="Y2575" i="13"/>
  <c r="Y2576" i="13"/>
  <c r="Y2577" i="13"/>
  <c r="Y2578" i="13"/>
  <c r="Y2579" i="13"/>
  <c r="Y2580" i="13"/>
  <c r="Y2581" i="13"/>
  <c r="Y2582" i="13"/>
  <c r="Y2583" i="13"/>
  <c r="Y2584" i="13"/>
  <c r="Y2585" i="13"/>
  <c r="Y2586" i="13"/>
  <c r="Y2587" i="13"/>
  <c r="Y2588" i="13"/>
  <c r="Y2589" i="13"/>
  <c r="Y2590" i="13"/>
  <c r="Y2591" i="13"/>
  <c r="Y2592" i="13"/>
  <c r="Y2593" i="13"/>
  <c r="Y2594" i="13"/>
  <c r="Y2595" i="13"/>
  <c r="Y2596" i="13"/>
  <c r="Y2597" i="13"/>
  <c r="Y2598" i="13"/>
  <c r="Y2599" i="13"/>
  <c r="Y2600" i="13"/>
  <c r="Y2601" i="13"/>
  <c r="Y2602" i="13"/>
  <c r="Y2603" i="13"/>
  <c r="Y2604" i="13"/>
  <c r="Y2605" i="13"/>
  <c r="Y2606" i="13"/>
  <c r="Y2607" i="13"/>
  <c r="Y2608" i="13"/>
  <c r="Y2609" i="13"/>
  <c r="Y2610" i="13"/>
  <c r="Y2611" i="13"/>
  <c r="Y2612" i="13"/>
  <c r="Y2613" i="13"/>
  <c r="Y2614" i="13"/>
  <c r="Y2615" i="13"/>
  <c r="Y2616" i="13"/>
  <c r="Y2617" i="13"/>
  <c r="Y2618" i="13"/>
  <c r="Y2619" i="13"/>
  <c r="Y2620" i="13"/>
  <c r="Y2621" i="13"/>
  <c r="Y2622" i="13"/>
  <c r="Y2623" i="13"/>
  <c r="Y2624" i="13"/>
  <c r="Y2625" i="13"/>
  <c r="Y2626" i="13"/>
  <c r="Y2627" i="13"/>
  <c r="Y2628" i="13"/>
  <c r="Y2629" i="13"/>
  <c r="Y2630" i="13"/>
  <c r="Y2631" i="13"/>
  <c r="Y2632" i="13"/>
  <c r="Y2633" i="13"/>
  <c r="Y2634" i="13"/>
  <c r="Y2635" i="13"/>
  <c r="Y2636" i="13"/>
  <c r="Y2637" i="13"/>
  <c r="Y2638" i="13"/>
  <c r="Y2639" i="13"/>
  <c r="Y2640" i="13"/>
  <c r="Y2641" i="13"/>
  <c r="Y2642" i="13"/>
  <c r="Y2643" i="13"/>
  <c r="Y2644" i="13"/>
  <c r="Y2645" i="13"/>
  <c r="Y2646" i="13"/>
  <c r="Y2647" i="13"/>
  <c r="Y2648" i="13"/>
  <c r="Y2649" i="13"/>
  <c r="Y2650" i="13"/>
  <c r="Y2651" i="13"/>
  <c r="Y2652" i="13"/>
  <c r="Y2653" i="13"/>
  <c r="Y2654" i="13"/>
  <c r="Y2655" i="13"/>
  <c r="Y2656" i="13"/>
  <c r="Y2657" i="13"/>
  <c r="Y2658" i="13"/>
  <c r="Y2659" i="13"/>
  <c r="Y2660" i="13"/>
  <c r="Y2661" i="13"/>
  <c r="Y2662" i="13"/>
  <c r="Y2663" i="13"/>
  <c r="Y2664" i="13"/>
  <c r="Y2665" i="13"/>
  <c r="Y2666" i="13"/>
  <c r="Y2667" i="13"/>
  <c r="Y2668" i="13"/>
  <c r="Y2669" i="13"/>
  <c r="Y2670" i="13"/>
  <c r="Y2671" i="13"/>
  <c r="Y2672" i="13"/>
  <c r="Y2673" i="13"/>
  <c r="Y2674" i="13"/>
  <c r="Y2675" i="13"/>
  <c r="Y2676" i="13"/>
  <c r="Y2677" i="13"/>
  <c r="Y2678" i="13"/>
  <c r="Y2679" i="13"/>
  <c r="Y2680" i="13"/>
  <c r="Y2681" i="13"/>
  <c r="Y2682" i="13"/>
  <c r="Y2683" i="13"/>
  <c r="Y2684" i="13"/>
  <c r="Y2685" i="13"/>
  <c r="Y2686" i="13"/>
  <c r="Y2687" i="13"/>
  <c r="Y2688" i="13"/>
  <c r="Y2689" i="13"/>
  <c r="Y2690" i="13"/>
  <c r="Y2691" i="13"/>
  <c r="Y2692" i="13"/>
  <c r="Y2693" i="13"/>
  <c r="Y2694" i="13"/>
  <c r="Y2695" i="13"/>
  <c r="Y2696" i="13"/>
  <c r="Y2697" i="13"/>
  <c r="Y2698" i="13"/>
  <c r="Y2699" i="13"/>
  <c r="Y2700" i="13"/>
  <c r="Y2701" i="13"/>
  <c r="Y2702" i="13"/>
  <c r="Y2703" i="13"/>
  <c r="Y2704" i="13"/>
  <c r="Y2705" i="13"/>
  <c r="Y2706" i="13"/>
  <c r="Y2707" i="13"/>
  <c r="Y2708" i="13"/>
  <c r="Y2709" i="13"/>
  <c r="Y2710" i="13"/>
  <c r="Y2711" i="13"/>
  <c r="Y2712" i="13"/>
  <c r="Y2713" i="13"/>
  <c r="Y2714" i="13"/>
  <c r="Y2715" i="13"/>
  <c r="Y2716" i="13"/>
  <c r="Y2717" i="13"/>
  <c r="Y2718" i="13"/>
  <c r="Y2719" i="13"/>
  <c r="Y2720" i="13"/>
  <c r="Y2721" i="13"/>
  <c r="Y2722" i="13"/>
  <c r="Y2723" i="13"/>
  <c r="Y2724" i="13"/>
  <c r="Y2725" i="13"/>
  <c r="Y2726" i="13"/>
  <c r="Y2727" i="13"/>
  <c r="Y2728" i="13"/>
  <c r="Y2729" i="13"/>
  <c r="Y2730" i="13"/>
  <c r="Y2731" i="13"/>
  <c r="Y2732" i="13"/>
  <c r="Y2733" i="13"/>
  <c r="Y2734" i="13"/>
  <c r="Y2735" i="13"/>
  <c r="Y2736" i="13"/>
  <c r="Y2737" i="13"/>
  <c r="Y2738" i="13"/>
  <c r="Y2739" i="13"/>
  <c r="Y2740" i="13"/>
  <c r="Y2741" i="13"/>
  <c r="Y2742" i="13"/>
  <c r="Y2743" i="13"/>
  <c r="Y2744" i="13"/>
  <c r="Y2745" i="13"/>
  <c r="Y2746" i="13"/>
  <c r="Y2747" i="13"/>
  <c r="Y2748" i="13"/>
  <c r="Y2749" i="13"/>
  <c r="Y2750" i="13"/>
  <c r="Y2751" i="13"/>
  <c r="Y2752" i="13"/>
  <c r="Y2753" i="13"/>
  <c r="Y2754" i="13"/>
  <c r="Y2755" i="13"/>
  <c r="Y2756" i="13"/>
  <c r="Y2757" i="13"/>
  <c r="Y2758" i="13"/>
  <c r="Y2759" i="13"/>
  <c r="Y2760" i="13"/>
  <c r="Y2761" i="13"/>
  <c r="Y2762" i="13"/>
  <c r="Y2763" i="13"/>
  <c r="Y2764" i="13"/>
  <c r="Y2765" i="13"/>
  <c r="Y2766" i="13"/>
  <c r="Y2767" i="13"/>
  <c r="Y2768" i="13"/>
  <c r="Y2769" i="13"/>
  <c r="Y2770" i="13"/>
  <c r="Y2771" i="13"/>
  <c r="Y2772" i="13"/>
  <c r="Y2773" i="13"/>
  <c r="Y2774" i="13"/>
  <c r="Y2775" i="13"/>
  <c r="Y2776" i="13"/>
  <c r="Y2777" i="13"/>
  <c r="Y2778" i="13"/>
  <c r="Y2779" i="13"/>
  <c r="Y2780" i="13"/>
  <c r="Y2781" i="13"/>
  <c r="Y2782" i="13"/>
  <c r="Y2783" i="13"/>
  <c r="Y2784" i="13"/>
  <c r="Y2785" i="13"/>
  <c r="Y2786" i="13"/>
  <c r="Y2787" i="13"/>
  <c r="Y2788" i="13"/>
  <c r="Y2789" i="13"/>
  <c r="Y2790" i="13"/>
  <c r="Y2791" i="13"/>
  <c r="Y2792" i="13"/>
  <c r="Y2793" i="13"/>
  <c r="Y2794" i="13"/>
  <c r="Y2795" i="13"/>
  <c r="Y2796" i="13"/>
  <c r="Y2797" i="13"/>
  <c r="Y2798" i="13"/>
  <c r="Y2799" i="13"/>
  <c r="Y2800" i="13"/>
  <c r="Y2801" i="13"/>
  <c r="Y2802" i="13"/>
  <c r="Y2803" i="13"/>
  <c r="Y2804" i="13"/>
  <c r="Y2805" i="13"/>
  <c r="Y2806" i="13"/>
  <c r="Y2807" i="13"/>
  <c r="Y2808" i="13"/>
  <c r="Y2809" i="13"/>
  <c r="Y2810" i="13"/>
  <c r="Y2811" i="13"/>
  <c r="Y2812" i="13"/>
  <c r="Y2813" i="13"/>
  <c r="Y2814" i="13"/>
  <c r="Y2815" i="13"/>
  <c r="Y2816" i="13"/>
  <c r="Y2817" i="13"/>
  <c r="Y2818" i="13"/>
  <c r="Y2819" i="13"/>
  <c r="Y2820" i="13"/>
  <c r="Y2821" i="13"/>
  <c r="Y2822" i="13"/>
  <c r="Y2823" i="13"/>
  <c r="Y2824" i="13"/>
  <c r="Y2825" i="13"/>
  <c r="Y2826" i="13"/>
  <c r="Y2827" i="13"/>
  <c r="Y2828" i="13"/>
  <c r="Y2829" i="13"/>
  <c r="Y2830" i="13"/>
  <c r="Y2831" i="13"/>
  <c r="Y2832" i="13"/>
  <c r="Y2833" i="13"/>
  <c r="Y2834" i="13"/>
  <c r="Y2835" i="13"/>
  <c r="Y2836" i="13"/>
  <c r="Y2837" i="13"/>
  <c r="Y2838" i="13"/>
  <c r="Y2839" i="13"/>
  <c r="Y2840" i="13"/>
  <c r="Y2841" i="13"/>
  <c r="Y2842" i="13"/>
  <c r="Y2843" i="13"/>
  <c r="Y2844" i="13"/>
  <c r="Y2845" i="13"/>
  <c r="Y2846" i="13"/>
  <c r="Y2847" i="13"/>
  <c r="Y2848" i="13"/>
  <c r="Y2849" i="13"/>
  <c r="Y2850" i="13"/>
  <c r="Y2851" i="13"/>
  <c r="Y2852" i="13"/>
  <c r="Y2853" i="13"/>
  <c r="Y2854" i="13"/>
  <c r="Y2855" i="13"/>
  <c r="Y2856" i="13"/>
  <c r="Y2857" i="13"/>
  <c r="Y2858" i="13"/>
  <c r="Y2859" i="13"/>
  <c r="Y2860" i="13"/>
  <c r="Y2861" i="13"/>
  <c r="Y2862" i="13"/>
  <c r="Y2863" i="13"/>
  <c r="Y2864" i="13"/>
  <c r="Y2865" i="13"/>
  <c r="Y2866" i="13"/>
  <c r="Y2867" i="13"/>
  <c r="Y2868" i="13"/>
  <c r="Y2869" i="13"/>
  <c r="Y2870" i="13"/>
  <c r="Y2871" i="13"/>
  <c r="Y2872" i="13"/>
  <c r="Y2873" i="13"/>
  <c r="Y2874" i="13"/>
  <c r="Y2875" i="13"/>
  <c r="Y2876" i="13"/>
  <c r="Y2877" i="13"/>
  <c r="Y2878" i="13"/>
  <c r="Y2879" i="13"/>
  <c r="Y2880" i="13"/>
  <c r="Y2881" i="13"/>
  <c r="Y2882" i="13"/>
  <c r="Y2883" i="13"/>
  <c r="Y2884" i="13"/>
  <c r="Y2885" i="13"/>
  <c r="Y2886" i="13"/>
  <c r="Y2887" i="13"/>
  <c r="Y2888" i="13"/>
  <c r="Y2889" i="13"/>
  <c r="Y2890" i="13"/>
  <c r="Y2891" i="13"/>
  <c r="Y2892" i="13"/>
  <c r="Y2893" i="13"/>
  <c r="Y2894" i="13"/>
  <c r="Y2895" i="13"/>
  <c r="Y2896" i="13"/>
  <c r="Y2897" i="13"/>
  <c r="Y2898" i="13"/>
  <c r="Y2899" i="13"/>
  <c r="Y2900" i="13"/>
  <c r="Y2901" i="13"/>
  <c r="Y2902" i="13"/>
  <c r="Y2903" i="13"/>
  <c r="Y2904" i="13"/>
  <c r="Y2905" i="13"/>
  <c r="Y2906" i="13"/>
  <c r="Y2907" i="13"/>
  <c r="Y2908" i="13"/>
  <c r="Y2909" i="13"/>
  <c r="Y2910" i="13"/>
  <c r="Y2911" i="13"/>
  <c r="Y2912" i="13"/>
  <c r="Y2913" i="13"/>
  <c r="Y2914" i="13"/>
  <c r="Y2915" i="13"/>
  <c r="Y2916" i="13"/>
  <c r="Y2917" i="13"/>
  <c r="Y2918" i="13"/>
  <c r="Y2919" i="13"/>
  <c r="Y2920" i="13"/>
  <c r="Y2921" i="13"/>
  <c r="Y2922" i="13"/>
  <c r="Y2923" i="13"/>
  <c r="Y2924" i="13"/>
  <c r="Y2925" i="13"/>
  <c r="Y2926" i="13"/>
  <c r="Y2927" i="13"/>
  <c r="Y2928" i="13"/>
  <c r="Y2929" i="13"/>
  <c r="Y2930" i="13"/>
  <c r="Y2931" i="13"/>
  <c r="Y2932" i="13"/>
  <c r="Y2933" i="13"/>
  <c r="Y2934" i="13"/>
  <c r="Y2935" i="13"/>
  <c r="Y2936" i="13"/>
  <c r="Y2937" i="13"/>
  <c r="Y2938" i="13"/>
  <c r="Y2939" i="13"/>
  <c r="Y2940" i="13"/>
  <c r="Y2941" i="13"/>
  <c r="Y2942" i="13"/>
  <c r="Y2943" i="13"/>
  <c r="Y2944" i="13"/>
  <c r="Y2945" i="13"/>
  <c r="Y2946" i="13"/>
  <c r="Y2947" i="13"/>
  <c r="Y2948" i="13"/>
  <c r="Y2949" i="13"/>
  <c r="Y2950" i="13"/>
  <c r="Y2951" i="13"/>
  <c r="Y2952" i="13"/>
  <c r="Y2953" i="13"/>
  <c r="Y2954" i="13"/>
  <c r="Y2955" i="13"/>
  <c r="Y2956" i="13"/>
  <c r="Y2957" i="13"/>
  <c r="Y2958" i="13"/>
  <c r="Y2959" i="13"/>
  <c r="Y2960" i="13"/>
  <c r="Y2961" i="13"/>
  <c r="Y2962" i="13"/>
  <c r="Y2963" i="13"/>
  <c r="Y2964" i="13"/>
  <c r="Y2965" i="13"/>
  <c r="Y2966" i="13"/>
  <c r="Y2967" i="13"/>
  <c r="Y2968" i="13"/>
  <c r="Y2969" i="13"/>
  <c r="Y2970" i="13"/>
  <c r="Y2971" i="13"/>
  <c r="Y2972" i="13"/>
  <c r="Y2973" i="13"/>
  <c r="Y2974" i="13"/>
  <c r="Y2975" i="13"/>
  <c r="Y2976" i="13"/>
  <c r="Y2977" i="13"/>
  <c r="Y2978" i="13"/>
  <c r="Y2979" i="13"/>
  <c r="Y2980" i="13"/>
  <c r="Y2981" i="13"/>
  <c r="Y2982" i="13"/>
  <c r="Y2983" i="13"/>
  <c r="Y2984" i="13"/>
  <c r="Y2985" i="13"/>
  <c r="Y2986" i="13"/>
  <c r="Y2987" i="13"/>
  <c r="Y2988" i="13"/>
  <c r="Y2989" i="13"/>
  <c r="Y2990" i="13"/>
  <c r="Y2991" i="13"/>
  <c r="Y2992" i="13"/>
  <c r="Y2993" i="13"/>
  <c r="Y2994" i="13"/>
  <c r="Y2995" i="13"/>
  <c r="Y2996" i="13"/>
  <c r="Y2997" i="13"/>
  <c r="Y2998" i="13"/>
  <c r="Y2999" i="13"/>
  <c r="Y3000" i="13"/>
  <c r="Y3001" i="13"/>
  <c r="Y3002" i="13"/>
  <c r="Y3003" i="13"/>
  <c r="Y3004" i="13"/>
  <c r="Y3005" i="13"/>
  <c r="Y3006" i="13"/>
  <c r="Y3007" i="13"/>
  <c r="Y3008" i="13"/>
  <c r="Y3009" i="13"/>
  <c r="Y3010" i="13"/>
  <c r="Y3011" i="13"/>
  <c r="Y3012" i="13"/>
  <c r="Y3013" i="13"/>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300" i="13"/>
  <c r="J301" i="13"/>
  <c r="J302" i="13"/>
  <c r="J303" i="13"/>
  <c r="J304" i="13"/>
  <c r="J305" i="13"/>
  <c r="J306" i="13"/>
  <c r="J307" i="13"/>
  <c r="J308" i="13"/>
  <c r="J309" i="13"/>
  <c r="J310" i="13"/>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345" i="13"/>
  <c r="J346" i="13"/>
  <c r="J347" i="13"/>
  <c r="J348" i="13"/>
  <c r="J349" i="13"/>
  <c r="J350" i="13"/>
  <c r="J351" i="13"/>
  <c r="J352" i="13"/>
  <c r="J353" i="13"/>
  <c r="J354" i="13"/>
  <c r="J355" i="13"/>
  <c r="J356" i="13"/>
  <c r="J357" i="13"/>
  <c r="J358" i="13"/>
  <c r="J359" i="13"/>
  <c r="J360" i="13"/>
  <c r="J361" i="13"/>
  <c r="J362" i="13"/>
  <c r="J363" i="13"/>
  <c r="J364" i="13"/>
  <c r="J365" i="13"/>
  <c r="J366" i="13"/>
  <c r="J367" i="13"/>
  <c r="J368" i="13"/>
  <c r="J369" i="13"/>
  <c r="J370" i="13"/>
  <c r="J371" i="13"/>
  <c r="J372" i="13"/>
  <c r="J373" i="13"/>
  <c r="J374" i="13"/>
  <c r="J375" i="13"/>
  <c r="J376" i="13"/>
  <c r="J377" i="13"/>
  <c r="J378" i="13"/>
  <c r="J379" i="13"/>
  <c r="J380" i="13"/>
  <c r="J381" i="13"/>
  <c r="J382" i="13"/>
  <c r="J383" i="13"/>
  <c r="J384" i="13"/>
  <c r="J385" i="13"/>
  <c r="J386" i="13"/>
  <c r="J387" i="13"/>
  <c r="J388" i="13"/>
  <c r="J389" i="13"/>
  <c r="J390" i="13"/>
  <c r="J391" i="13"/>
  <c r="J392" i="13"/>
  <c r="J393" i="13"/>
  <c r="J394" i="13"/>
  <c r="J395" i="13"/>
  <c r="J396" i="13"/>
  <c r="J397" i="13"/>
  <c r="J398" i="13"/>
  <c r="J399" i="13"/>
  <c r="J400" i="13"/>
  <c r="J401" i="13"/>
  <c r="J402" i="13"/>
  <c r="J403" i="13"/>
  <c r="J404" i="13"/>
  <c r="J405" i="13"/>
  <c r="J406" i="13"/>
  <c r="J407" i="13"/>
  <c r="J408" i="13"/>
  <c r="J409" i="13"/>
  <c r="J410" i="13"/>
  <c r="J411" i="13"/>
  <c r="J412" i="13"/>
  <c r="J413" i="13"/>
  <c r="J414" i="13"/>
  <c r="J415" i="13"/>
  <c r="J416" i="13"/>
  <c r="J417" i="13"/>
  <c r="J418" i="13"/>
  <c r="J419" i="13"/>
  <c r="J420" i="13"/>
  <c r="J421" i="13"/>
  <c r="J422" i="13"/>
  <c r="J423" i="13"/>
  <c r="J424" i="13"/>
  <c r="J425" i="13"/>
  <c r="J426" i="13"/>
  <c r="J427" i="13"/>
  <c r="J428" i="13"/>
  <c r="J429" i="13"/>
  <c r="J430" i="13"/>
  <c r="J431" i="13"/>
  <c r="J432" i="13"/>
  <c r="J433" i="13"/>
  <c r="J434" i="13"/>
  <c r="J435" i="13"/>
  <c r="J436" i="13"/>
  <c r="J437" i="13"/>
  <c r="J438" i="13"/>
  <c r="J439" i="13"/>
  <c r="J440" i="13"/>
  <c r="J441" i="13"/>
  <c r="J442" i="13"/>
  <c r="J443" i="13"/>
  <c r="J444" i="13"/>
  <c r="J445" i="13"/>
  <c r="J446" i="13"/>
  <c r="J447" i="13"/>
  <c r="J448" i="13"/>
  <c r="J449" i="13"/>
  <c r="J450" i="13"/>
  <c r="J451" i="13"/>
  <c r="J452" i="13"/>
  <c r="J453" i="13"/>
  <c r="J454" i="13"/>
  <c r="J455" i="13"/>
  <c r="J456" i="13"/>
  <c r="J457" i="13"/>
  <c r="J458" i="13"/>
  <c r="J459" i="13"/>
  <c r="J460" i="13"/>
  <c r="J461" i="13"/>
  <c r="J462" i="13"/>
  <c r="J463" i="13"/>
  <c r="J464" i="13"/>
  <c r="J465" i="13"/>
  <c r="J466" i="13"/>
  <c r="J467" i="13"/>
  <c r="J468" i="13"/>
  <c r="J469" i="13"/>
  <c r="J470" i="13"/>
  <c r="J471" i="13"/>
  <c r="J472" i="13"/>
  <c r="J473" i="13"/>
  <c r="J474" i="13"/>
  <c r="J475" i="13"/>
  <c r="J476" i="13"/>
  <c r="J477" i="13"/>
  <c r="J478" i="13"/>
  <c r="J479" i="13"/>
  <c r="J480" i="13"/>
  <c r="J481" i="13"/>
  <c r="J482" i="13"/>
  <c r="J483" i="13"/>
  <c r="J484" i="13"/>
  <c r="J485" i="13"/>
  <c r="J486" i="13"/>
  <c r="J487" i="13"/>
  <c r="J488" i="13"/>
  <c r="J489" i="13"/>
  <c r="J490" i="13"/>
  <c r="J491" i="13"/>
  <c r="J492" i="13"/>
  <c r="J493" i="13"/>
  <c r="J494" i="13"/>
  <c r="J495" i="13"/>
  <c r="J496" i="13"/>
  <c r="J497" i="13"/>
  <c r="J498" i="13"/>
  <c r="J499" i="13"/>
  <c r="J500" i="13"/>
  <c r="J501" i="13"/>
  <c r="J502" i="13"/>
  <c r="J503" i="13"/>
  <c r="J504" i="13"/>
  <c r="J505" i="13"/>
  <c r="J506" i="13"/>
  <c r="J507" i="13"/>
  <c r="J508" i="13"/>
  <c r="J509" i="13"/>
  <c r="J510" i="13"/>
  <c r="J511" i="13"/>
  <c r="J512" i="13"/>
  <c r="J513" i="13"/>
  <c r="J514" i="13"/>
  <c r="J515" i="13"/>
  <c r="J516" i="13"/>
  <c r="J517" i="13"/>
  <c r="J518" i="13"/>
  <c r="J519" i="13"/>
  <c r="J520" i="13"/>
  <c r="J521" i="13"/>
  <c r="J522" i="13"/>
  <c r="J523" i="13"/>
  <c r="J524" i="13"/>
  <c r="J525" i="13"/>
  <c r="J526" i="13"/>
  <c r="J527" i="13"/>
  <c r="J528" i="13"/>
  <c r="J529" i="13"/>
  <c r="J530" i="13"/>
  <c r="J531" i="13"/>
  <c r="J532" i="13"/>
  <c r="J533" i="13"/>
  <c r="J534" i="13"/>
  <c r="J535" i="13"/>
  <c r="J536" i="13"/>
  <c r="J537" i="13"/>
  <c r="J538" i="13"/>
  <c r="J539" i="13"/>
  <c r="J540" i="13"/>
  <c r="J541" i="13"/>
  <c r="J542" i="13"/>
  <c r="J543" i="13"/>
  <c r="J544" i="13"/>
  <c r="J545" i="13"/>
  <c r="J546" i="13"/>
  <c r="J547" i="13"/>
  <c r="J548" i="13"/>
  <c r="J549" i="13"/>
  <c r="J550" i="13"/>
  <c r="J551" i="13"/>
  <c r="J552" i="13"/>
  <c r="J553" i="13"/>
  <c r="J554" i="13"/>
  <c r="J555" i="13"/>
  <c r="J556" i="13"/>
  <c r="J557" i="13"/>
  <c r="J558" i="13"/>
  <c r="J559" i="13"/>
  <c r="J560" i="13"/>
  <c r="J561" i="13"/>
  <c r="J562" i="13"/>
  <c r="J563" i="13"/>
  <c r="J564" i="13"/>
  <c r="J565" i="13"/>
  <c r="J566" i="13"/>
  <c r="J567" i="13"/>
  <c r="J568" i="13"/>
  <c r="J569" i="13"/>
  <c r="J570" i="13"/>
  <c r="J571" i="13"/>
  <c r="J572" i="13"/>
  <c r="J573" i="13"/>
  <c r="J574" i="13"/>
  <c r="J575" i="13"/>
  <c r="J576" i="13"/>
  <c r="J577" i="13"/>
  <c r="J578" i="13"/>
  <c r="J579" i="13"/>
  <c r="J580" i="13"/>
  <c r="J581" i="13"/>
  <c r="J582" i="13"/>
  <c r="J583" i="13"/>
  <c r="J584" i="13"/>
  <c r="J585" i="13"/>
  <c r="J586" i="13"/>
  <c r="J587" i="13"/>
  <c r="J588" i="13"/>
  <c r="J589" i="13"/>
  <c r="J590" i="13"/>
  <c r="J591" i="13"/>
  <c r="J592" i="13"/>
  <c r="J593" i="13"/>
  <c r="J594" i="13"/>
  <c r="J595" i="13"/>
  <c r="J596" i="13"/>
  <c r="J597" i="13"/>
  <c r="J598" i="13"/>
  <c r="J599" i="13"/>
  <c r="J600" i="13"/>
  <c r="J601" i="13"/>
  <c r="J602" i="13"/>
  <c r="J603" i="13"/>
  <c r="J604" i="13"/>
  <c r="J605" i="13"/>
  <c r="J606" i="13"/>
  <c r="J607" i="13"/>
  <c r="J608" i="13"/>
  <c r="J609" i="13"/>
  <c r="J610" i="13"/>
  <c r="J611" i="13"/>
  <c r="J612" i="13"/>
  <c r="J613" i="13"/>
  <c r="J614" i="13"/>
  <c r="J615" i="13"/>
  <c r="J616" i="13"/>
  <c r="J617" i="13"/>
  <c r="J618" i="13"/>
  <c r="J619" i="13"/>
  <c r="J620" i="13"/>
  <c r="J621" i="13"/>
  <c r="J622" i="13"/>
  <c r="J623" i="13"/>
  <c r="J624" i="13"/>
  <c r="J625" i="13"/>
  <c r="J626" i="13"/>
  <c r="J627" i="13"/>
  <c r="J628" i="13"/>
  <c r="J629" i="13"/>
  <c r="J630" i="13"/>
  <c r="J631" i="13"/>
  <c r="J632" i="13"/>
  <c r="J633" i="13"/>
  <c r="J634" i="13"/>
  <c r="J635" i="13"/>
  <c r="J636" i="13"/>
  <c r="J637" i="13"/>
  <c r="J638" i="13"/>
  <c r="J639" i="13"/>
  <c r="J640" i="13"/>
  <c r="J641" i="13"/>
  <c r="J642" i="13"/>
  <c r="J643" i="13"/>
  <c r="J644" i="13"/>
  <c r="J645" i="13"/>
  <c r="J646" i="13"/>
  <c r="J647" i="13"/>
  <c r="J648" i="13"/>
  <c r="J649" i="13"/>
  <c r="J650" i="13"/>
  <c r="J651" i="13"/>
  <c r="J652" i="13"/>
  <c r="J653" i="13"/>
  <c r="J654" i="13"/>
  <c r="J655" i="13"/>
  <c r="J656" i="13"/>
  <c r="J657" i="13"/>
  <c r="J658" i="13"/>
  <c r="J659" i="13"/>
  <c r="J660" i="13"/>
  <c r="J661" i="13"/>
  <c r="J662" i="13"/>
  <c r="J663" i="13"/>
  <c r="J664" i="13"/>
  <c r="J665" i="13"/>
  <c r="J666" i="13"/>
  <c r="J667" i="13"/>
  <c r="J668" i="13"/>
  <c r="J669" i="13"/>
  <c r="J670" i="13"/>
  <c r="J671" i="13"/>
  <c r="J672" i="13"/>
  <c r="J673" i="13"/>
  <c r="J674" i="13"/>
  <c r="J675" i="13"/>
  <c r="J676" i="13"/>
  <c r="J677" i="13"/>
  <c r="J678" i="13"/>
  <c r="J679" i="13"/>
  <c r="J680" i="13"/>
  <c r="J681" i="13"/>
  <c r="J682" i="13"/>
  <c r="J683" i="13"/>
  <c r="J684" i="13"/>
  <c r="J685" i="13"/>
  <c r="J686" i="13"/>
  <c r="J687" i="13"/>
  <c r="J688" i="13"/>
  <c r="J689" i="13"/>
  <c r="J690" i="13"/>
  <c r="J691" i="13"/>
  <c r="J692" i="13"/>
  <c r="J693" i="13"/>
  <c r="J694" i="13"/>
  <c r="J695" i="13"/>
  <c r="J696" i="13"/>
  <c r="J697" i="13"/>
  <c r="J698" i="13"/>
  <c r="J699" i="13"/>
  <c r="J700" i="13"/>
  <c r="J701" i="13"/>
  <c r="J702" i="13"/>
  <c r="J703" i="13"/>
  <c r="J704" i="13"/>
  <c r="J705" i="13"/>
  <c r="J706" i="13"/>
  <c r="J707" i="13"/>
  <c r="J708" i="13"/>
  <c r="J709" i="13"/>
  <c r="J710" i="13"/>
  <c r="J711" i="13"/>
  <c r="J712" i="13"/>
  <c r="J713" i="13"/>
  <c r="J714" i="13"/>
  <c r="J715" i="13"/>
  <c r="J716" i="13"/>
  <c r="J717" i="13"/>
  <c r="J718" i="13"/>
  <c r="J719" i="13"/>
  <c r="J720" i="13"/>
  <c r="J721" i="13"/>
  <c r="J722" i="13"/>
  <c r="J723" i="13"/>
  <c r="J724" i="13"/>
  <c r="J725" i="13"/>
  <c r="J726" i="13"/>
  <c r="J727" i="13"/>
  <c r="J728" i="13"/>
  <c r="J729" i="13"/>
  <c r="J730" i="13"/>
  <c r="J731" i="13"/>
  <c r="J732" i="13"/>
  <c r="J733" i="13"/>
  <c r="J734" i="13"/>
  <c r="J735" i="13"/>
  <c r="J736" i="13"/>
  <c r="J737" i="13"/>
  <c r="J738" i="13"/>
  <c r="J739" i="13"/>
  <c r="J740" i="13"/>
  <c r="J741" i="13"/>
  <c r="J742" i="13"/>
  <c r="J743" i="13"/>
  <c r="J744" i="13"/>
  <c r="J745" i="13"/>
  <c r="J746" i="13"/>
  <c r="J747" i="13"/>
  <c r="J748" i="13"/>
  <c r="J749" i="13"/>
  <c r="J750" i="13"/>
  <c r="J751" i="13"/>
  <c r="J752" i="13"/>
  <c r="J753" i="13"/>
  <c r="J754" i="13"/>
  <c r="J755" i="13"/>
  <c r="J756" i="13"/>
  <c r="J757" i="13"/>
  <c r="J758" i="13"/>
  <c r="J759" i="13"/>
  <c r="J760" i="13"/>
  <c r="J761" i="13"/>
  <c r="J762" i="13"/>
  <c r="J763" i="13"/>
  <c r="J764" i="13"/>
  <c r="J765" i="13"/>
  <c r="J766" i="13"/>
  <c r="J767" i="13"/>
  <c r="J768" i="13"/>
  <c r="J769" i="13"/>
  <c r="J770" i="13"/>
  <c r="J771" i="13"/>
  <c r="J772" i="13"/>
  <c r="J773" i="13"/>
  <c r="J774" i="13"/>
  <c r="J775" i="13"/>
  <c r="J776" i="13"/>
  <c r="J777" i="13"/>
  <c r="J778" i="13"/>
  <c r="J779" i="13"/>
  <c r="J780" i="13"/>
  <c r="J781" i="13"/>
  <c r="J782" i="13"/>
  <c r="J783" i="13"/>
  <c r="J784" i="13"/>
  <c r="J785" i="13"/>
  <c r="J786" i="13"/>
  <c r="J787" i="13"/>
  <c r="J788" i="13"/>
  <c r="J789" i="13"/>
  <c r="J790" i="13"/>
  <c r="J791" i="13"/>
  <c r="J792" i="13"/>
  <c r="J793" i="13"/>
  <c r="J794" i="13"/>
  <c r="J795" i="13"/>
  <c r="J796" i="13"/>
  <c r="J797" i="13"/>
  <c r="J798" i="13"/>
  <c r="J799" i="13"/>
  <c r="J800" i="13"/>
  <c r="J801" i="13"/>
  <c r="J802" i="13"/>
  <c r="J803" i="13"/>
  <c r="J804" i="13"/>
  <c r="J805" i="13"/>
  <c r="J806" i="13"/>
  <c r="J807" i="13"/>
  <c r="J808" i="13"/>
  <c r="J809" i="13"/>
  <c r="J810" i="13"/>
  <c r="J811" i="13"/>
  <c r="J812" i="13"/>
  <c r="J813" i="13"/>
  <c r="J814" i="13"/>
  <c r="J815" i="13"/>
  <c r="J816" i="13"/>
  <c r="J817" i="13"/>
  <c r="J818" i="13"/>
  <c r="J819" i="13"/>
  <c r="J820" i="13"/>
  <c r="J821" i="13"/>
  <c r="J822" i="13"/>
  <c r="J823" i="13"/>
  <c r="J824" i="13"/>
  <c r="J825" i="13"/>
  <c r="J826" i="13"/>
  <c r="J827" i="13"/>
  <c r="J828" i="13"/>
  <c r="J829" i="13"/>
  <c r="J830" i="13"/>
  <c r="J831" i="13"/>
  <c r="J832" i="13"/>
  <c r="J833" i="13"/>
  <c r="J834" i="13"/>
  <c r="J835" i="13"/>
  <c r="J836" i="13"/>
  <c r="J837" i="13"/>
  <c r="J838" i="13"/>
  <c r="J839" i="13"/>
  <c r="J840" i="13"/>
  <c r="J841" i="13"/>
  <c r="J842" i="13"/>
  <c r="J843" i="13"/>
  <c r="J844" i="13"/>
  <c r="J845" i="13"/>
  <c r="J846" i="13"/>
  <c r="J847" i="13"/>
  <c r="J848" i="13"/>
  <c r="J849" i="13"/>
  <c r="J850" i="13"/>
  <c r="J851" i="13"/>
  <c r="J852" i="13"/>
  <c r="J853" i="13"/>
  <c r="J854" i="13"/>
  <c r="J855" i="13"/>
  <c r="J856" i="13"/>
  <c r="J857" i="13"/>
  <c r="J858" i="13"/>
  <c r="J859" i="13"/>
  <c r="J860" i="13"/>
  <c r="J861" i="13"/>
  <c r="J862" i="13"/>
  <c r="J863" i="13"/>
  <c r="J864" i="13"/>
  <c r="J865" i="13"/>
  <c r="J866" i="13"/>
  <c r="J867" i="13"/>
  <c r="J868" i="13"/>
  <c r="J869" i="13"/>
  <c r="J870" i="13"/>
  <c r="J871" i="13"/>
  <c r="J872" i="13"/>
  <c r="J873" i="13"/>
  <c r="J874" i="13"/>
  <c r="J875" i="13"/>
  <c r="J876" i="13"/>
  <c r="J877" i="13"/>
  <c r="J878" i="13"/>
  <c r="J879" i="13"/>
  <c r="J880" i="13"/>
  <c r="J881" i="13"/>
  <c r="J882" i="13"/>
  <c r="J883" i="13"/>
  <c r="J884" i="13"/>
  <c r="J885" i="13"/>
  <c r="J886" i="13"/>
  <c r="J887" i="13"/>
  <c r="J888" i="13"/>
  <c r="J889" i="13"/>
  <c r="J890" i="13"/>
  <c r="J891" i="13"/>
  <c r="J892" i="13"/>
  <c r="J893" i="13"/>
  <c r="J894" i="13"/>
  <c r="J895" i="13"/>
  <c r="J896" i="13"/>
  <c r="J897" i="13"/>
  <c r="J898" i="13"/>
  <c r="J899" i="13"/>
  <c r="J900" i="13"/>
  <c r="J901" i="13"/>
  <c r="J902" i="13"/>
  <c r="J903" i="13"/>
  <c r="J904" i="13"/>
  <c r="J905" i="13"/>
  <c r="J906" i="13"/>
  <c r="J907" i="13"/>
  <c r="J908" i="13"/>
  <c r="J909" i="13"/>
  <c r="J910" i="13"/>
  <c r="J911" i="13"/>
  <c r="J912" i="13"/>
  <c r="J913" i="13"/>
  <c r="J914" i="13"/>
  <c r="J915" i="13"/>
  <c r="J916" i="13"/>
  <c r="J917" i="13"/>
  <c r="J918" i="13"/>
  <c r="J919" i="13"/>
  <c r="J920" i="13"/>
  <c r="J921" i="13"/>
  <c r="J922" i="13"/>
  <c r="J923" i="13"/>
  <c r="J924" i="13"/>
  <c r="J925" i="13"/>
  <c r="J926" i="13"/>
  <c r="J927" i="13"/>
  <c r="J928" i="13"/>
  <c r="J929" i="13"/>
  <c r="J930" i="13"/>
  <c r="J931" i="13"/>
  <c r="J932" i="13"/>
  <c r="J933" i="13"/>
  <c r="J934" i="13"/>
  <c r="J935" i="13"/>
  <c r="J936" i="13"/>
  <c r="J937" i="13"/>
  <c r="J938" i="13"/>
  <c r="J939" i="13"/>
  <c r="J940" i="13"/>
  <c r="J941" i="13"/>
  <c r="J942" i="13"/>
  <c r="J943" i="13"/>
  <c r="J944" i="13"/>
  <c r="J945" i="13"/>
  <c r="J946" i="13"/>
  <c r="J947" i="13"/>
  <c r="J948" i="13"/>
  <c r="J949" i="13"/>
  <c r="J950" i="13"/>
  <c r="J951" i="13"/>
  <c r="J952" i="13"/>
  <c r="J953" i="13"/>
  <c r="J954" i="13"/>
  <c r="J955" i="13"/>
  <c r="J956" i="13"/>
  <c r="J957" i="13"/>
  <c r="J958" i="13"/>
  <c r="J959" i="13"/>
  <c r="J960" i="13"/>
  <c r="J961" i="13"/>
  <c r="J962" i="13"/>
  <c r="J963" i="13"/>
  <c r="J964" i="13"/>
  <c r="J965" i="13"/>
  <c r="J966" i="13"/>
  <c r="J967" i="13"/>
  <c r="J968" i="13"/>
  <c r="J969" i="13"/>
  <c r="J970" i="13"/>
  <c r="J971" i="13"/>
  <c r="J972" i="13"/>
  <c r="J973" i="13"/>
  <c r="J974" i="13"/>
  <c r="J975" i="13"/>
  <c r="J976" i="13"/>
  <c r="J977" i="13"/>
  <c r="J978" i="13"/>
  <c r="J979" i="13"/>
  <c r="J980" i="13"/>
  <c r="J981" i="13"/>
  <c r="J982" i="13"/>
  <c r="J983" i="13"/>
  <c r="J984" i="13"/>
  <c r="J985" i="13"/>
  <c r="J986" i="13"/>
  <c r="J987" i="13"/>
  <c r="J988" i="13"/>
  <c r="J989" i="13"/>
  <c r="J990" i="13"/>
  <c r="J991" i="13"/>
  <c r="J992" i="13"/>
  <c r="J993" i="13"/>
  <c r="J994" i="13"/>
  <c r="J995" i="13"/>
  <c r="J996" i="13"/>
  <c r="J997" i="13"/>
  <c r="J998" i="13"/>
  <c r="J999" i="13"/>
  <c r="J1000" i="13"/>
  <c r="J1001" i="13"/>
  <c r="J1002" i="13"/>
  <c r="J1003" i="13"/>
  <c r="J1004" i="13"/>
  <c r="J1005" i="13"/>
  <c r="J1006" i="13"/>
  <c r="J1007" i="13"/>
  <c r="J1008" i="13"/>
  <c r="J1009" i="13"/>
  <c r="J1010" i="13"/>
  <c r="J1011" i="13"/>
  <c r="J1012" i="13"/>
  <c r="J1013" i="13"/>
  <c r="J1014" i="13"/>
  <c r="J1015" i="13"/>
  <c r="J1016" i="13"/>
  <c r="J1017" i="13"/>
  <c r="J1018" i="13"/>
  <c r="J1019" i="13"/>
  <c r="J1020" i="13"/>
  <c r="J1021" i="13"/>
  <c r="J1022" i="13"/>
  <c r="J1023" i="13"/>
  <c r="J1024" i="13"/>
  <c r="J1025" i="13"/>
  <c r="J1026" i="13"/>
  <c r="J1027" i="13"/>
  <c r="J1028" i="13"/>
  <c r="J1029" i="13"/>
  <c r="J1030" i="13"/>
  <c r="J1031" i="13"/>
  <c r="J1032" i="13"/>
  <c r="J1033" i="13"/>
  <c r="J1034" i="13"/>
  <c r="J1035" i="13"/>
  <c r="J1036" i="13"/>
  <c r="J1037" i="13"/>
  <c r="J1038" i="13"/>
  <c r="J1039" i="13"/>
  <c r="J1040" i="13"/>
  <c r="J1041" i="13"/>
  <c r="J1042" i="13"/>
  <c r="J1043" i="13"/>
  <c r="J1044" i="13"/>
  <c r="J1045" i="13"/>
  <c r="J1046" i="13"/>
  <c r="J1047" i="13"/>
  <c r="J1048" i="13"/>
  <c r="J1049" i="13"/>
  <c r="J1050" i="13"/>
  <c r="J1051" i="13"/>
  <c r="J1052" i="13"/>
  <c r="J1053" i="13"/>
  <c r="J1054" i="13"/>
  <c r="J1055" i="13"/>
  <c r="J1056" i="13"/>
  <c r="J1057" i="13"/>
  <c r="J1058" i="13"/>
  <c r="J1059" i="13"/>
  <c r="J1060" i="13"/>
  <c r="J1061" i="13"/>
  <c r="J1062" i="13"/>
  <c r="J1063" i="13"/>
  <c r="J1064" i="13"/>
  <c r="J1065" i="13"/>
  <c r="J1066" i="13"/>
  <c r="J1067" i="13"/>
  <c r="J1068" i="13"/>
  <c r="J1069" i="13"/>
  <c r="J1070" i="13"/>
  <c r="J1071" i="13"/>
  <c r="J1072" i="13"/>
  <c r="J1073" i="13"/>
  <c r="J1074" i="13"/>
  <c r="J1075" i="13"/>
  <c r="J1076" i="13"/>
  <c r="J1077" i="13"/>
  <c r="J1078" i="13"/>
  <c r="J1079" i="13"/>
  <c r="J1080" i="13"/>
  <c r="J1081" i="13"/>
  <c r="J1082" i="13"/>
  <c r="J1083" i="13"/>
  <c r="J1084" i="13"/>
  <c r="J1085" i="13"/>
  <c r="J1086" i="13"/>
  <c r="J1087" i="13"/>
  <c r="J1088" i="13"/>
  <c r="J1089" i="13"/>
  <c r="J1090" i="13"/>
  <c r="J1091" i="13"/>
  <c r="J1092" i="13"/>
  <c r="J1093" i="13"/>
  <c r="J1094" i="13"/>
  <c r="J1095" i="13"/>
  <c r="J1096" i="13"/>
  <c r="J1097" i="13"/>
  <c r="J1098" i="13"/>
  <c r="J1099" i="13"/>
  <c r="J1100" i="13"/>
  <c r="J1101" i="13"/>
  <c r="J1102" i="13"/>
  <c r="J1103" i="13"/>
  <c r="J1104" i="13"/>
  <c r="J1105" i="13"/>
  <c r="J1106" i="13"/>
  <c r="J1107" i="13"/>
  <c r="J1108" i="13"/>
  <c r="J1109" i="13"/>
  <c r="J1110" i="13"/>
  <c r="J1111" i="13"/>
  <c r="J1112" i="13"/>
  <c r="J1113" i="13"/>
  <c r="J1114" i="13"/>
  <c r="J1115" i="13"/>
  <c r="J1116" i="13"/>
  <c r="J1117" i="13"/>
  <c r="J1118" i="13"/>
  <c r="J1119" i="13"/>
  <c r="J1120" i="13"/>
  <c r="J1121" i="13"/>
  <c r="J1122" i="13"/>
  <c r="J1123" i="13"/>
  <c r="J1124" i="13"/>
  <c r="J1125" i="13"/>
  <c r="J1126" i="13"/>
  <c r="J1127" i="13"/>
  <c r="J1128" i="13"/>
  <c r="J1129" i="13"/>
  <c r="J1130" i="13"/>
  <c r="J1131" i="13"/>
  <c r="J1132" i="13"/>
  <c r="J1133" i="13"/>
  <c r="J1134" i="13"/>
  <c r="J1135" i="13"/>
  <c r="J1136" i="13"/>
  <c r="J1137" i="13"/>
  <c r="J1138" i="13"/>
  <c r="J1139" i="13"/>
  <c r="J1140" i="13"/>
  <c r="J1141" i="13"/>
  <c r="J1142" i="13"/>
  <c r="J1143" i="13"/>
  <c r="J1144" i="13"/>
  <c r="J1145" i="13"/>
  <c r="J1146" i="13"/>
  <c r="J1147" i="13"/>
  <c r="J1148" i="13"/>
  <c r="J1149" i="13"/>
  <c r="J1150" i="13"/>
  <c r="J1151" i="13"/>
  <c r="J1152" i="13"/>
  <c r="J1153" i="13"/>
  <c r="J1154" i="13"/>
  <c r="J1155" i="13"/>
  <c r="J1156" i="13"/>
  <c r="J1157" i="13"/>
  <c r="J1158" i="13"/>
  <c r="J1159" i="13"/>
  <c r="J1160" i="13"/>
  <c r="J1161" i="13"/>
  <c r="J1162" i="13"/>
  <c r="J1163" i="13"/>
  <c r="J1164" i="13"/>
  <c r="J1165" i="13"/>
  <c r="J1166" i="13"/>
  <c r="J1167" i="13"/>
  <c r="J1168" i="13"/>
  <c r="J1169" i="13"/>
  <c r="J1170" i="13"/>
  <c r="J1171" i="13"/>
  <c r="J1172" i="13"/>
  <c r="J1173" i="13"/>
  <c r="J1174" i="13"/>
  <c r="J1175" i="13"/>
  <c r="J1176" i="13"/>
  <c r="J1177" i="13"/>
  <c r="J1178" i="13"/>
  <c r="J1179" i="13"/>
  <c r="J1180" i="13"/>
  <c r="J1181" i="13"/>
  <c r="J1182" i="13"/>
  <c r="J1183" i="13"/>
  <c r="J1184" i="13"/>
  <c r="J1185" i="13"/>
  <c r="J1186" i="13"/>
  <c r="J1187" i="13"/>
  <c r="J1188" i="13"/>
  <c r="J1189" i="13"/>
  <c r="J1190" i="13"/>
  <c r="J1191" i="13"/>
  <c r="J1192" i="13"/>
  <c r="J1193" i="13"/>
  <c r="J1194" i="13"/>
  <c r="J1195" i="13"/>
  <c r="J1196" i="13"/>
  <c r="J1197" i="13"/>
  <c r="J1198" i="13"/>
  <c r="J1199" i="13"/>
  <c r="J1200" i="13"/>
  <c r="J1201" i="13"/>
  <c r="J1202" i="13"/>
  <c r="J1203" i="13"/>
  <c r="J1204" i="13"/>
  <c r="J1205" i="13"/>
  <c r="J1206" i="13"/>
  <c r="J1207" i="13"/>
  <c r="J1208" i="13"/>
  <c r="J1209" i="13"/>
  <c r="J1210" i="13"/>
  <c r="J1211" i="13"/>
  <c r="J1212" i="13"/>
  <c r="J1213" i="13"/>
  <c r="J1214" i="13"/>
  <c r="J1215" i="13"/>
  <c r="J1216" i="13"/>
  <c r="J1217" i="13"/>
  <c r="J1218" i="13"/>
  <c r="J1219" i="13"/>
  <c r="J1220" i="13"/>
  <c r="J1221" i="13"/>
  <c r="J1222" i="13"/>
  <c r="J1223" i="13"/>
  <c r="J1224" i="13"/>
  <c r="J1225" i="13"/>
  <c r="J1226" i="13"/>
  <c r="J1227" i="13"/>
  <c r="J1228" i="13"/>
  <c r="J1229" i="13"/>
  <c r="J1230" i="13"/>
  <c r="J1231" i="13"/>
  <c r="J1232" i="13"/>
  <c r="J1233" i="13"/>
  <c r="J1234" i="13"/>
  <c r="J1235" i="13"/>
  <c r="J1236" i="13"/>
  <c r="J1237" i="13"/>
  <c r="J1238" i="13"/>
  <c r="J1239" i="13"/>
  <c r="J1240" i="13"/>
  <c r="J1241" i="13"/>
  <c r="J1242" i="13"/>
  <c r="J1243" i="13"/>
  <c r="J1244" i="13"/>
  <c r="J1245" i="13"/>
  <c r="J1246" i="13"/>
  <c r="J1247" i="13"/>
  <c r="J1248" i="13"/>
  <c r="J1249" i="13"/>
  <c r="J1250" i="13"/>
  <c r="J1251" i="13"/>
  <c r="J1252" i="13"/>
  <c r="J1253" i="13"/>
  <c r="J1254" i="13"/>
  <c r="J1255" i="13"/>
  <c r="J1256" i="13"/>
  <c r="J1257" i="13"/>
  <c r="J1258" i="13"/>
  <c r="J1259" i="13"/>
  <c r="J1260" i="13"/>
  <c r="J1261" i="13"/>
  <c r="J1262" i="13"/>
  <c r="J1263" i="13"/>
  <c r="J1264" i="13"/>
  <c r="J1265" i="13"/>
  <c r="J1266" i="13"/>
  <c r="J1267" i="13"/>
  <c r="J1268" i="13"/>
  <c r="J1269" i="13"/>
  <c r="J1270" i="13"/>
  <c r="J1271" i="13"/>
  <c r="J1272" i="13"/>
  <c r="J1273" i="13"/>
  <c r="J1274" i="13"/>
  <c r="J1275" i="13"/>
  <c r="J1276" i="13"/>
  <c r="J1277" i="13"/>
  <c r="J1278" i="13"/>
  <c r="J1279" i="13"/>
  <c r="J1280" i="13"/>
  <c r="J1281" i="13"/>
  <c r="J1282" i="13"/>
  <c r="J1283" i="13"/>
  <c r="J1284" i="13"/>
  <c r="J1285" i="13"/>
  <c r="J1286" i="13"/>
  <c r="J1287" i="13"/>
  <c r="J1288" i="13"/>
  <c r="J1289" i="13"/>
  <c r="J1290" i="13"/>
  <c r="J1291" i="13"/>
  <c r="J1292" i="13"/>
  <c r="J1293" i="13"/>
  <c r="J1294" i="13"/>
  <c r="J1295" i="13"/>
  <c r="J1296" i="13"/>
  <c r="J1297" i="13"/>
  <c r="J1298" i="13"/>
  <c r="J1299" i="13"/>
  <c r="J1300" i="13"/>
  <c r="J1301" i="13"/>
  <c r="J1302" i="13"/>
  <c r="J1303" i="13"/>
  <c r="J1304" i="13"/>
  <c r="J1305" i="13"/>
  <c r="J1306" i="13"/>
  <c r="J1307" i="13"/>
  <c r="J1308" i="13"/>
  <c r="J1309" i="13"/>
  <c r="J1310" i="13"/>
  <c r="J1311" i="13"/>
  <c r="J1312" i="13"/>
  <c r="J1313" i="13"/>
  <c r="J1314" i="13"/>
  <c r="J1315" i="13"/>
  <c r="J1316" i="13"/>
  <c r="J1317" i="13"/>
  <c r="J1318" i="13"/>
  <c r="J1319" i="13"/>
  <c r="J1320" i="13"/>
  <c r="J1321" i="13"/>
  <c r="J1322" i="13"/>
  <c r="J1323" i="13"/>
  <c r="J1324" i="13"/>
  <c r="J1325" i="13"/>
  <c r="J1326" i="13"/>
  <c r="J1327" i="13"/>
  <c r="J1328" i="13"/>
  <c r="J1329" i="13"/>
  <c r="J1330" i="13"/>
  <c r="J1331" i="13"/>
  <c r="J1332" i="13"/>
  <c r="J1333" i="13"/>
  <c r="J1334" i="13"/>
  <c r="J1335" i="13"/>
  <c r="J1336" i="13"/>
  <c r="J1337" i="13"/>
  <c r="J1338" i="13"/>
  <c r="J1339" i="13"/>
  <c r="J1340" i="13"/>
  <c r="J1341" i="13"/>
  <c r="J1342" i="13"/>
  <c r="J1343" i="13"/>
  <c r="J1344" i="13"/>
  <c r="J1345" i="13"/>
  <c r="J1346" i="13"/>
  <c r="J1347" i="13"/>
  <c r="J1348" i="13"/>
  <c r="J1349" i="13"/>
  <c r="J1350" i="13"/>
  <c r="J1351" i="13"/>
  <c r="J1352" i="13"/>
  <c r="J1353" i="13"/>
  <c r="J1354" i="13"/>
  <c r="J1355" i="13"/>
  <c r="J1356" i="13"/>
  <c r="J1357" i="13"/>
  <c r="J1358" i="13"/>
  <c r="J1359" i="13"/>
  <c r="J1360" i="13"/>
  <c r="J1361" i="13"/>
  <c r="J1362" i="13"/>
  <c r="J1363" i="13"/>
  <c r="J1364" i="13"/>
  <c r="J1365" i="13"/>
  <c r="J1366" i="13"/>
  <c r="J1367" i="13"/>
  <c r="J1368" i="13"/>
  <c r="J1369" i="13"/>
  <c r="J1370" i="13"/>
  <c r="J1371" i="13"/>
  <c r="J1372" i="13"/>
  <c r="J1373" i="13"/>
  <c r="J1374" i="13"/>
  <c r="J1375" i="13"/>
  <c r="J1376" i="13"/>
  <c r="J1377" i="13"/>
  <c r="J1378" i="13"/>
  <c r="J1379" i="13"/>
  <c r="J1380" i="13"/>
  <c r="J1381" i="13"/>
  <c r="J1382" i="13"/>
  <c r="J1383" i="13"/>
  <c r="J1384" i="13"/>
  <c r="J1385" i="13"/>
  <c r="J1386" i="13"/>
  <c r="J1387" i="13"/>
  <c r="J1388" i="13"/>
  <c r="J1389" i="13"/>
  <c r="J1390" i="13"/>
  <c r="J1391" i="13"/>
  <c r="J1392" i="13"/>
  <c r="J1393" i="13"/>
  <c r="J1394" i="13"/>
  <c r="J1395" i="13"/>
  <c r="J1396" i="13"/>
  <c r="J1397" i="13"/>
  <c r="J1398" i="13"/>
  <c r="J1399" i="13"/>
  <c r="J1400" i="13"/>
  <c r="J1401" i="13"/>
  <c r="J1402" i="13"/>
  <c r="J1403" i="13"/>
  <c r="J1404" i="13"/>
  <c r="J1405" i="13"/>
  <c r="J1406" i="13"/>
  <c r="J1407" i="13"/>
  <c r="J1408" i="13"/>
  <c r="J1409" i="13"/>
  <c r="J1410" i="13"/>
  <c r="J1411" i="13"/>
  <c r="J1412" i="13"/>
  <c r="J1413" i="13"/>
  <c r="J1414" i="13"/>
  <c r="J1415" i="13"/>
  <c r="J1416" i="13"/>
  <c r="J1417" i="13"/>
  <c r="J1418" i="13"/>
  <c r="J1419" i="13"/>
  <c r="J1420" i="13"/>
  <c r="J1421" i="13"/>
  <c r="J1422" i="13"/>
  <c r="J1423" i="13"/>
  <c r="J1424" i="13"/>
  <c r="J1425" i="13"/>
  <c r="J1426" i="13"/>
  <c r="J1427" i="13"/>
  <c r="J1428" i="13"/>
  <c r="J1429" i="13"/>
  <c r="J1430" i="13"/>
  <c r="J1431" i="13"/>
  <c r="J1432" i="13"/>
  <c r="J1433" i="13"/>
  <c r="J1434" i="13"/>
  <c r="J1435" i="13"/>
  <c r="J1436" i="13"/>
  <c r="J1437" i="13"/>
  <c r="J1438" i="13"/>
  <c r="J1439" i="13"/>
  <c r="J1440" i="13"/>
  <c r="J1441" i="13"/>
  <c r="J1442" i="13"/>
  <c r="J1443" i="13"/>
  <c r="J1444" i="13"/>
  <c r="J1445" i="13"/>
  <c r="J1446" i="13"/>
  <c r="J1447" i="13"/>
  <c r="J1448" i="13"/>
  <c r="J1449" i="13"/>
  <c r="J1450" i="13"/>
  <c r="J1451" i="13"/>
  <c r="J1452" i="13"/>
  <c r="J1453" i="13"/>
  <c r="J1454" i="13"/>
  <c r="J1455" i="13"/>
  <c r="J1456" i="13"/>
  <c r="J1457" i="13"/>
  <c r="J1458" i="13"/>
  <c r="J1459" i="13"/>
  <c r="J1460" i="13"/>
  <c r="J1461" i="13"/>
  <c r="J1462" i="13"/>
  <c r="J1463" i="13"/>
  <c r="J1464" i="13"/>
  <c r="J1465" i="13"/>
  <c r="J1466" i="13"/>
  <c r="J1467" i="13"/>
  <c r="J1468" i="13"/>
  <c r="J1469" i="13"/>
  <c r="J1470" i="13"/>
  <c r="J1471" i="13"/>
  <c r="J1472" i="13"/>
  <c r="J1473" i="13"/>
  <c r="J1474" i="13"/>
  <c r="J1475" i="13"/>
  <c r="J1476" i="13"/>
  <c r="J1477" i="13"/>
  <c r="J1478" i="13"/>
  <c r="J1479" i="13"/>
  <c r="J1480" i="13"/>
  <c r="J1481" i="13"/>
  <c r="J1482" i="13"/>
  <c r="J1483" i="13"/>
  <c r="J1484" i="13"/>
  <c r="J1485" i="13"/>
  <c r="J1486" i="13"/>
  <c r="J1487" i="13"/>
  <c r="J1488" i="13"/>
  <c r="J1489" i="13"/>
  <c r="J1490" i="13"/>
  <c r="J1491" i="13"/>
  <c r="J1492" i="13"/>
  <c r="J1493" i="13"/>
  <c r="J1494" i="13"/>
  <c r="J1495" i="13"/>
  <c r="J1496" i="13"/>
  <c r="J1497" i="13"/>
  <c r="J1498" i="13"/>
  <c r="J1499" i="13"/>
  <c r="J1500" i="13"/>
  <c r="J1501" i="13"/>
  <c r="J1502" i="13"/>
  <c r="J1503" i="13"/>
  <c r="J1504" i="13"/>
  <c r="J1505" i="13"/>
  <c r="J1506" i="13"/>
  <c r="J1507" i="13"/>
  <c r="J1508" i="13"/>
  <c r="J1509" i="13"/>
  <c r="J1510" i="13"/>
  <c r="J1511" i="13"/>
  <c r="J1512" i="13"/>
  <c r="J1513" i="13"/>
  <c r="J1514" i="13"/>
  <c r="J1515" i="13"/>
  <c r="J1516" i="13"/>
  <c r="J1517" i="13"/>
  <c r="J1518" i="13"/>
  <c r="J1519" i="13"/>
  <c r="J1520" i="13"/>
  <c r="J1521" i="13"/>
  <c r="J1522" i="13"/>
  <c r="J1523" i="13"/>
  <c r="J1524" i="13"/>
  <c r="J1525" i="13"/>
  <c r="J1526" i="13"/>
  <c r="J1527" i="13"/>
  <c r="J1528" i="13"/>
  <c r="J1529" i="13"/>
  <c r="J1530" i="13"/>
  <c r="J1531" i="13"/>
  <c r="J1532" i="13"/>
  <c r="J1533" i="13"/>
  <c r="J1534" i="13"/>
  <c r="J1535" i="13"/>
  <c r="J1536" i="13"/>
  <c r="J1537" i="13"/>
  <c r="J1538" i="13"/>
  <c r="J1539" i="13"/>
  <c r="J1540" i="13"/>
  <c r="J1541" i="13"/>
  <c r="J1542" i="13"/>
  <c r="J1543" i="13"/>
  <c r="J1544" i="13"/>
  <c r="J1545" i="13"/>
  <c r="J1546" i="13"/>
  <c r="J1547" i="13"/>
  <c r="J1548" i="13"/>
  <c r="J1549" i="13"/>
  <c r="J1550" i="13"/>
  <c r="J1551" i="13"/>
  <c r="J1552" i="13"/>
  <c r="J1553" i="13"/>
  <c r="J1554" i="13"/>
  <c r="J1555" i="13"/>
  <c r="J1556" i="13"/>
  <c r="J1557" i="13"/>
  <c r="J1558" i="13"/>
  <c r="J1559" i="13"/>
  <c r="J1560" i="13"/>
  <c r="J1561" i="13"/>
  <c r="J1562" i="13"/>
  <c r="J1563" i="13"/>
  <c r="J1564" i="13"/>
  <c r="J1565" i="13"/>
  <c r="J1566" i="13"/>
  <c r="J1567" i="13"/>
  <c r="J1568" i="13"/>
  <c r="J1569" i="13"/>
  <c r="J1570" i="13"/>
  <c r="J1571" i="13"/>
  <c r="J1572" i="13"/>
  <c r="J1573" i="13"/>
  <c r="J1574" i="13"/>
  <c r="J1575" i="13"/>
  <c r="J1576" i="13"/>
  <c r="J1577" i="13"/>
  <c r="J1578" i="13"/>
  <c r="J1579" i="13"/>
  <c r="J1580" i="13"/>
  <c r="J1581" i="13"/>
  <c r="J1582" i="13"/>
  <c r="J1583" i="13"/>
  <c r="J1584" i="13"/>
  <c r="J1585" i="13"/>
  <c r="J1586" i="13"/>
  <c r="J1587" i="13"/>
  <c r="J1588" i="13"/>
  <c r="J1589" i="13"/>
  <c r="J1590" i="13"/>
  <c r="J1591" i="13"/>
  <c r="J1592" i="13"/>
  <c r="J1593" i="13"/>
  <c r="J1594" i="13"/>
  <c r="J1595" i="13"/>
  <c r="J1596" i="13"/>
  <c r="J1597" i="13"/>
  <c r="J1598" i="13"/>
  <c r="J1599" i="13"/>
  <c r="J1600" i="13"/>
  <c r="J1601" i="13"/>
  <c r="J1602" i="13"/>
  <c r="J1603" i="13"/>
  <c r="J1604" i="13"/>
  <c r="J1605" i="13"/>
  <c r="J1606" i="13"/>
  <c r="J1607" i="13"/>
  <c r="J1608" i="13"/>
  <c r="J1609" i="13"/>
  <c r="J1610" i="13"/>
  <c r="J1611" i="13"/>
  <c r="J1612" i="13"/>
  <c r="J1613" i="13"/>
  <c r="J1614" i="13"/>
  <c r="J1615" i="13"/>
  <c r="J1616" i="13"/>
  <c r="J1617" i="13"/>
  <c r="J1618" i="13"/>
  <c r="J1619" i="13"/>
  <c r="J1620" i="13"/>
  <c r="J1621" i="13"/>
  <c r="J1622" i="13"/>
  <c r="J1623" i="13"/>
  <c r="J1624" i="13"/>
  <c r="J1625" i="13"/>
  <c r="J1626" i="13"/>
  <c r="J1627" i="13"/>
  <c r="J1628" i="13"/>
  <c r="J1629" i="13"/>
  <c r="J1630" i="13"/>
  <c r="J1631" i="13"/>
  <c r="J1632" i="13"/>
  <c r="J1633" i="13"/>
  <c r="J1634" i="13"/>
  <c r="J1635" i="13"/>
  <c r="J1636" i="13"/>
  <c r="J1637" i="13"/>
  <c r="J1638" i="13"/>
  <c r="J1639" i="13"/>
  <c r="J1640" i="13"/>
  <c r="J1641" i="13"/>
  <c r="J1642" i="13"/>
  <c r="J1643" i="13"/>
  <c r="J1644" i="13"/>
  <c r="J1645" i="13"/>
  <c r="J1646" i="13"/>
  <c r="J1647" i="13"/>
  <c r="J1648" i="13"/>
  <c r="J1649" i="13"/>
  <c r="J1650" i="13"/>
  <c r="J1651" i="13"/>
  <c r="J1652" i="13"/>
  <c r="J1653" i="13"/>
  <c r="J1654" i="13"/>
  <c r="J1655" i="13"/>
  <c r="J1656" i="13"/>
  <c r="J1657" i="13"/>
  <c r="J1658" i="13"/>
  <c r="J1659" i="13"/>
  <c r="J1660" i="13"/>
  <c r="J1661" i="13"/>
  <c r="J1662" i="13"/>
  <c r="J1663" i="13"/>
  <c r="J1664" i="13"/>
  <c r="J1665" i="13"/>
  <c r="J1666" i="13"/>
  <c r="J1667" i="13"/>
  <c r="J1668" i="13"/>
  <c r="J1669" i="13"/>
  <c r="J1670" i="13"/>
  <c r="J1671" i="13"/>
  <c r="J1672" i="13"/>
  <c r="J1673" i="13"/>
  <c r="J1674" i="13"/>
  <c r="J1675" i="13"/>
  <c r="J1676" i="13"/>
  <c r="J1677" i="13"/>
  <c r="J1678" i="13"/>
  <c r="J1679" i="13"/>
  <c r="J1680" i="13"/>
  <c r="J1681" i="13"/>
  <c r="J1682" i="13"/>
  <c r="J1683" i="13"/>
  <c r="J1684" i="13"/>
  <c r="J1685" i="13"/>
  <c r="J1686" i="13"/>
  <c r="J1687" i="13"/>
  <c r="J1688" i="13"/>
  <c r="J1689" i="13"/>
  <c r="J1690" i="13"/>
  <c r="J1691" i="13"/>
  <c r="J1692" i="13"/>
  <c r="J1693" i="13"/>
  <c r="J1694" i="13"/>
  <c r="J1695" i="13"/>
  <c r="J1696" i="13"/>
  <c r="J1697" i="13"/>
  <c r="J1698" i="13"/>
  <c r="J1699" i="13"/>
  <c r="J1700" i="13"/>
  <c r="J1701" i="13"/>
  <c r="J1702" i="13"/>
  <c r="J1703" i="13"/>
  <c r="J1704" i="13"/>
  <c r="J1705" i="13"/>
  <c r="J1706" i="13"/>
  <c r="J1707" i="13"/>
  <c r="J1708" i="13"/>
  <c r="J1709" i="13"/>
  <c r="J1710" i="13"/>
  <c r="J1711" i="13"/>
  <c r="J1712" i="13"/>
  <c r="J1713" i="13"/>
  <c r="J1714" i="13"/>
  <c r="J1715" i="13"/>
  <c r="J1716" i="13"/>
  <c r="J1717" i="13"/>
  <c r="J1718" i="13"/>
  <c r="J1719" i="13"/>
  <c r="J1720" i="13"/>
  <c r="J1721" i="13"/>
  <c r="J1722" i="13"/>
  <c r="J1723" i="13"/>
  <c r="J1724" i="13"/>
  <c r="J1725" i="13"/>
  <c r="J1726" i="13"/>
  <c r="J1727" i="13"/>
  <c r="J1728" i="13"/>
  <c r="J1729" i="13"/>
  <c r="J1730" i="13"/>
  <c r="J1731" i="13"/>
  <c r="J1732" i="13"/>
  <c r="J1733" i="13"/>
  <c r="J1734" i="13"/>
  <c r="J1735" i="13"/>
  <c r="J1736" i="13"/>
  <c r="J1737" i="13"/>
  <c r="J1738" i="13"/>
  <c r="J1739" i="13"/>
  <c r="J1740" i="13"/>
  <c r="J1741" i="13"/>
  <c r="J1742" i="13"/>
  <c r="J1743" i="13"/>
  <c r="J1744" i="13"/>
  <c r="J1745" i="13"/>
  <c r="J1746" i="13"/>
  <c r="J1747" i="13"/>
  <c r="J1748" i="13"/>
  <c r="J1749" i="13"/>
  <c r="J1750" i="13"/>
  <c r="J1751" i="13"/>
  <c r="J1752" i="13"/>
  <c r="J1753" i="13"/>
  <c r="J1754" i="13"/>
  <c r="J1755" i="13"/>
  <c r="J1756" i="13"/>
  <c r="J1757" i="13"/>
  <c r="J1758" i="13"/>
  <c r="J1759" i="13"/>
  <c r="J1760" i="13"/>
  <c r="J1761" i="13"/>
  <c r="J1762" i="13"/>
  <c r="J1763" i="13"/>
  <c r="J1764" i="13"/>
  <c r="J1765" i="13"/>
  <c r="J1766" i="13"/>
  <c r="J1767" i="13"/>
  <c r="J1768" i="13"/>
  <c r="J1769" i="13"/>
  <c r="J1770" i="13"/>
  <c r="J1771" i="13"/>
  <c r="J1772" i="13"/>
  <c r="J1773" i="13"/>
  <c r="J1774" i="13"/>
  <c r="J1775" i="13"/>
  <c r="J1776" i="13"/>
  <c r="J1777" i="13"/>
  <c r="J1778" i="13"/>
  <c r="J1779" i="13"/>
  <c r="J1780" i="13"/>
  <c r="J1781" i="13"/>
  <c r="J1782" i="13"/>
  <c r="J1783" i="13"/>
  <c r="J1784" i="13"/>
  <c r="J1785" i="13"/>
  <c r="J1786" i="13"/>
  <c r="J1787" i="13"/>
  <c r="J1788" i="13"/>
  <c r="J1789" i="13"/>
  <c r="J1790" i="13"/>
  <c r="J1791" i="13"/>
  <c r="J1792" i="13"/>
  <c r="J1793" i="13"/>
  <c r="J1794" i="13"/>
  <c r="J1795" i="13"/>
  <c r="J1796" i="13"/>
  <c r="J1797" i="13"/>
  <c r="J1798" i="13"/>
  <c r="J1799" i="13"/>
  <c r="J1800" i="13"/>
  <c r="J1801" i="13"/>
  <c r="J1802" i="13"/>
  <c r="J1803" i="13"/>
  <c r="J1804" i="13"/>
  <c r="J1805" i="13"/>
  <c r="J1806" i="13"/>
  <c r="J1807" i="13"/>
  <c r="J1808" i="13"/>
  <c r="J1809" i="13"/>
  <c r="J1810" i="13"/>
  <c r="J1811" i="13"/>
  <c r="J1812" i="13"/>
  <c r="J1813" i="13"/>
  <c r="J1814" i="13"/>
  <c r="J1815" i="13"/>
  <c r="J1816" i="13"/>
  <c r="J1817" i="13"/>
  <c r="J1818" i="13"/>
  <c r="J1819" i="13"/>
  <c r="J1820" i="13"/>
  <c r="J1821" i="13"/>
  <c r="J1822" i="13"/>
  <c r="J1823" i="13"/>
  <c r="J1824" i="13"/>
  <c r="J1825" i="13"/>
  <c r="J1826" i="13"/>
  <c r="J1827" i="13"/>
  <c r="J1828" i="13"/>
  <c r="J1829" i="13"/>
  <c r="J1830" i="13"/>
  <c r="J1831" i="13"/>
  <c r="J1832" i="13"/>
  <c r="J1833" i="13"/>
  <c r="J1834" i="13"/>
  <c r="J1835" i="13"/>
  <c r="J1836" i="13"/>
  <c r="J1837" i="13"/>
  <c r="J1838" i="13"/>
  <c r="J1839" i="13"/>
  <c r="J1840" i="13"/>
  <c r="J1841" i="13"/>
  <c r="J1842" i="13"/>
  <c r="J1843" i="13"/>
  <c r="J1844" i="13"/>
  <c r="J1845" i="13"/>
  <c r="J1846" i="13"/>
  <c r="J1847" i="13"/>
  <c r="J1848" i="13"/>
  <c r="J1849" i="13"/>
  <c r="J1850" i="13"/>
  <c r="J1851" i="13"/>
  <c r="J1852" i="13"/>
  <c r="J1853" i="13"/>
  <c r="J1854" i="13"/>
  <c r="J1855" i="13"/>
  <c r="J1856" i="13"/>
  <c r="J1857" i="13"/>
  <c r="J1858" i="13"/>
  <c r="J1859" i="13"/>
  <c r="J1860" i="13"/>
  <c r="J1861" i="13"/>
  <c r="J1862" i="13"/>
  <c r="J1863" i="13"/>
  <c r="J1864" i="13"/>
  <c r="J1865" i="13"/>
  <c r="J1866" i="13"/>
  <c r="J1867" i="13"/>
  <c r="J1868" i="13"/>
  <c r="J1869" i="13"/>
  <c r="J1870" i="13"/>
  <c r="J1871" i="13"/>
  <c r="J1872" i="13"/>
  <c r="J1873" i="13"/>
  <c r="J1874" i="13"/>
  <c r="J1875" i="13"/>
  <c r="J1876" i="13"/>
  <c r="J1877" i="13"/>
  <c r="J1878" i="13"/>
  <c r="J1879" i="13"/>
  <c r="J1880" i="13"/>
  <c r="J1881" i="13"/>
  <c r="J1882" i="13"/>
  <c r="J1883" i="13"/>
  <c r="J1884" i="13"/>
  <c r="J1885" i="13"/>
  <c r="J1886" i="13"/>
  <c r="J1887" i="13"/>
  <c r="J1888" i="13"/>
  <c r="J1889" i="13"/>
  <c r="J1890" i="13"/>
  <c r="J1891" i="13"/>
  <c r="J1892" i="13"/>
  <c r="J1893" i="13"/>
  <c r="J1894" i="13"/>
  <c r="J1895" i="13"/>
  <c r="J1896" i="13"/>
  <c r="J1897" i="13"/>
  <c r="J1898" i="13"/>
  <c r="J1899" i="13"/>
  <c r="J1900" i="13"/>
  <c r="J1901" i="13"/>
  <c r="J1902" i="13"/>
  <c r="J1903" i="13"/>
  <c r="J1904" i="13"/>
  <c r="J1905" i="13"/>
  <c r="J1906" i="13"/>
  <c r="J1907" i="13"/>
  <c r="J1908" i="13"/>
  <c r="J1909" i="13"/>
  <c r="J1910" i="13"/>
  <c r="J1911" i="13"/>
  <c r="J1912" i="13"/>
  <c r="J1913" i="13"/>
  <c r="J1914" i="13"/>
  <c r="J1915" i="13"/>
  <c r="J1916" i="13"/>
  <c r="J1917" i="13"/>
  <c r="J1918" i="13"/>
  <c r="J1919" i="13"/>
  <c r="J1920" i="13"/>
  <c r="J1921" i="13"/>
  <c r="J1922" i="13"/>
  <c r="J1923" i="13"/>
  <c r="J1924" i="13"/>
  <c r="J1925" i="13"/>
  <c r="J1926" i="13"/>
  <c r="J1927" i="13"/>
  <c r="J1928" i="13"/>
  <c r="J1929" i="13"/>
  <c r="J1930" i="13"/>
  <c r="J1931" i="13"/>
  <c r="J1932" i="13"/>
  <c r="J1933" i="13"/>
  <c r="J1934" i="13"/>
  <c r="J1935" i="13"/>
  <c r="J1936" i="13"/>
  <c r="J1937" i="13"/>
  <c r="J1938" i="13"/>
  <c r="J1939" i="13"/>
  <c r="J1940" i="13"/>
  <c r="J1941" i="13"/>
  <c r="J1942" i="13"/>
  <c r="J1943" i="13"/>
  <c r="J1944" i="13"/>
  <c r="J1945" i="13"/>
  <c r="J1946" i="13"/>
  <c r="J1947" i="13"/>
  <c r="J1948" i="13"/>
  <c r="J1949" i="13"/>
  <c r="J1950" i="13"/>
  <c r="J1951" i="13"/>
  <c r="J1952" i="13"/>
  <c r="J1953" i="13"/>
  <c r="J1954" i="13"/>
  <c r="J1955" i="13"/>
  <c r="J1956" i="13"/>
  <c r="J1957" i="13"/>
  <c r="J1958" i="13"/>
  <c r="J1959" i="13"/>
  <c r="J1960" i="13"/>
  <c r="J1961" i="13"/>
  <c r="J1962" i="13"/>
  <c r="J1963" i="13"/>
  <c r="J1964" i="13"/>
  <c r="J1965" i="13"/>
  <c r="J1966" i="13"/>
  <c r="J1967" i="13"/>
  <c r="J1968" i="13"/>
  <c r="J1969" i="13"/>
  <c r="J1970" i="13"/>
  <c r="J1971" i="13"/>
  <c r="J1972" i="13"/>
  <c r="J1973" i="13"/>
  <c r="J1974" i="13"/>
  <c r="J1975" i="13"/>
  <c r="J1976" i="13"/>
  <c r="J1977" i="13"/>
  <c r="J1978" i="13"/>
  <c r="J1979" i="13"/>
  <c r="J1980" i="13"/>
  <c r="J1981" i="13"/>
  <c r="J1982" i="13"/>
  <c r="J1983" i="13"/>
  <c r="J1984" i="13"/>
  <c r="J1985" i="13"/>
  <c r="J1986" i="13"/>
  <c r="J1987" i="13"/>
  <c r="J1988" i="13"/>
  <c r="J1989" i="13"/>
  <c r="J1990" i="13"/>
  <c r="J1991" i="13"/>
  <c r="J1992" i="13"/>
  <c r="J1993" i="13"/>
  <c r="J1994" i="13"/>
  <c r="J1995" i="13"/>
  <c r="J1996" i="13"/>
  <c r="J1997" i="13"/>
  <c r="J1998" i="13"/>
  <c r="J1999" i="13"/>
  <c r="J2000" i="13"/>
  <c r="J2001" i="13"/>
  <c r="J2002" i="13"/>
  <c r="J2003" i="13"/>
  <c r="J2004" i="13"/>
  <c r="J2005" i="13"/>
  <c r="J2006" i="13"/>
  <c r="J2007" i="13"/>
  <c r="J2008" i="13"/>
  <c r="J2009" i="13"/>
  <c r="J2010" i="13"/>
  <c r="J2011" i="13"/>
  <c r="J2012" i="13"/>
  <c r="J2013" i="13"/>
  <c r="J2014" i="13"/>
  <c r="J2015" i="13"/>
  <c r="J2016" i="13"/>
  <c r="J2017" i="13"/>
  <c r="J2018" i="13"/>
  <c r="J2019" i="13"/>
  <c r="J2020" i="13"/>
  <c r="J2021" i="13"/>
  <c r="J2022" i="13"/>
  <c r="J2023" i="13"/>
  <c r="J2024" i="13"/>
  <c r="J2025" i="13"/>
  <c r="J2026" i="13"/>
  <c r="J2027" i="13"/>
  <c r="J2028" i="13"/>
  <c r="J2029" i="13"/>
  <c r="J2030" i="13"/>
  <c r="J2031" i="13"/>
  <c r="J2032" i="13"/>
  <c r="J2033" i="13"/>
  <c r="J2034" i="13"/>
  <c r="J2035" i="13"/>
  <c r="J2036" i="13"/>
  <c r="J2037" i="13"/>
  <c r="J2038" i="13"/>
  <c r="J2039" i="13"/>
  <c r="J2040" i="13"/>
  <c r="J2041" i="13"/>
  <c r="J2042" i="13"/>
  <c r="J2043" i="13"/>
  <c r="J2044" i="13"/>
  <c r="J2045" i="13"/>
  <c r="J2046" i="13"/>
  <c r="J2047" i="13"/>
  <c r="J2048" i="13"/>
  <c r="J2049" i="13"/>
  <c r="J2050" i="13"/>
  <c r="J2051" i="13"/>
  <c r="J2052" i="13"/>
  <c r="J2053" i="13"/>
  <c r="J2054" i="13"/>
  <c r="J2055" i="13"/>
  <c r="J2056" i="13"/>
  <c r="J2057" i="13"/>
  <c r="J2058" i="13"/>
  <c r="J2059" i="13"/>
  <c r="J2060" i="13"/>
  <c r="J2061" i="13"/>
  <c r="J2062" i="13"/>
  <c r="J2063" i="13"/>
  <c r="J2064" i="13"/>
  <c r="J2065" i="13"/>
  <c r="J2066" i="13"/>
  <c r="J2067" i="13"/>
  <c r="J2068" i="13"/>
  <c r="J2069" i="13"/>
  <c r="J2070" i="13"/>
  <c r="J2071" i="13"/>
  <c r="J2072" i="13"/>
  <c r="J2073" i="13"/>
  <c r="J2074" i="13"/>
  <c r="J2075" i="13"/>
  <c r="J2076" i="13"/>
  <c r="J2077" i="13"/>
  <c r="J2078" i="13"/>
  <c r="J2079" i="13"/>
  <c r="J2080" i="13"/>
  <c r="J2081" i="13"/>
  <c r="J2082" i="13"/>
  <c r="J2083" i="13"/>
  <c r="J2084" i="13"/>
  <c r="J2085" i="13"/>
  <c r="J2086" i="13"/>
  <c r="J2087" i="13"/>
  <c r="J2088" i="13"/>
  <c r="J2089" i="13"/>
  <c r="J2090" i="13"/>
  <c r="J2091" i="13"/>
  <c r="J2092" i="13"/>
  <c r="J2093" i="13"/>
  <c r="J2094" i="13"/>
  <c r="J2095" i="13"/>
  <c r="J2096" i="13"/>
  <c r="J2097" i="13"/>
  <c r="J2098" i="13"/>
  <c r="J2099" i="13"/>
  <c r="J2100" i="13"/>
  <c r="J2101" i="13"/>
  <c r="J2102" i="13"/>
  <c r="J2103" i="13"/>
  <c r="J2104" i="13"/>
  <c r="J2105" i="13"/>
  <c r="J2106" i="13"/>
  <c r="J2107" i="13"/>
  <c r="J2108" i="13"/>
  <c r="J2109" i="13"/>
  <c r="J2110" i="13"/>
  <c r="J2111" i="13"/>
  <c r="J2112" i="13"/>
  <c r="J2113" i="13"/>
  <c r="J2114" i="13"/>
  <c r="J2115" i="13"/>
  <c r="J2116" i="13"/>
  <c r="J2117" i="13"/>
  <c r="J2118" i="13"/>
  <c r="J2119" i="13"/>
  <c r="J2120" i="13"/>
  <c r="J2121" i="13"/>
  <c r="J2122" i="13"/>
  <c r="J2123" i="13"/>
  <c r="J2124" i="13"/>
  <c r="J2125" i="13"/>
  <c r="J2126" i="13"/>
  <c r="J2127" i="13"/>
  <c r="J2128" i="13"/>
  <c r="J2129" i="13"/>
  <c r="J2130" i="13"/>
  <c r="J2131" i="13"/>
  <c r="J2132" i="13"/>
  <c r="J2133" i="13"/>
  <c r="J2134" i="13"/>
  <c r="J2135" i="13"/>
  <c r="J2136" i="13"/>
  <c r="J2137" i="13"/>
  <c r="J2138" i="13"/>
  <c r="J2139" i="13"/>
  <c r="J2140" i="13"/>
  <c r="J2141" i="13"/>
  <c r="J2142" i="13"/>
  <c r="J2143" i="13"/>
  <c r="J2144" i="13"/>
  <c r="J2145" i="13"/>
  <c r="J2146" i="13"/>
  <c r="J2147" i="13"/>
  <c r="J2148" i="13"/>
  <c r="J2149" i="13"/>
  <c r="J2150" i="13"/>
  <c r="J2151" i="13"/>
  <c r="J2152" i="13"/>
  <c r="J2153" i="13"/>
  <c r="J2154" i="13"/>
  <c r="J2155" i="13"/>
  <c r="J2156" i="13"/>
  <c r="J2157" i="13"/>
  <c r="J2158" i="13"/>
  <c r="J2159" i="13"/>
  <c r="J2160" i="13"/>
  <c r="J2161" i="13"/>
  <c r="J2162" i="13"/>
  <c r="J2163" i="13"/>
  <c r="J2164" i="13"/>
  <c r="J2165" i="13"/>
  <c r="J2166" i="13"/>
  <c r="J2167" i="13"/>
  <c r="J2168" i="13"/>
  <c r="J2169" i="13"/>
  <c r="J2170" i="13"/>
  <c r="J2171" i="13"/>
  <c r="J2172" i="13"/>
  <c r="J2173" i="13"/>
  <c r="J2174" i="13"/>
  <c r="J2175" i="13"/>
  <c r="J2176" i="13"/>
  <c r="J2177" i="13"/>
  <c r="J2178" i="13"/>
  <c r="J2179" i="13"/>
  <c r="J2180" i="13"/>
  <c r="J2181" i="13"/>
  <c r="J2182" i="13"/>
  <c r="J2183" i="13"/>
  <c r="J2184" i="13"/>
  <c r="J2185" i="13"/>
  <c r="J2186" i="13"/>
  <c r="J2187" i="13"/>
  <c r="J2188" i="13"/>
  <c r="J2189" i="13"/>
  <c r="J2190" i="13"/>
  <c r="J2191" i="13"/>
  <c r="J2192" i="13"/>
  <c r="J2193" i="13"/>
  <c r="J2194" i="13"/>
  <c r="J2195" i="13"/>
  <c r="J2196" i="13"/>
  <c r="J2197" i="13"/>
  <c r="J2198" i="13"/>
  <c r="J2199" i="13"/>
  <c r="J2200" i="13"/>
  <c r="J2201" i="13"/>
  <c r="J2202" i="13"/>
  <c r="J2203" i="13"/>
  <c r="J2204" i="13"/>
  <c r="J2205" i="13"/>
  <c r="J2206" i="13"/>
  <c r="J2207" i="13"/>
  <c r="J2208" i="13"/>
  <c r="J2209" i="13"/>
  <c r="J2210" i="13"/>
  <c r="J2211" i="13"/>
  <c r="J2212" i="13"/>
  <c r="J2213" i="13"/>
  <c r="J2214" i="13"/>
  <c r="J2215" i="13"/>
  <c r="J2216" i="13"/>
  <c r="J2217" i="13"/>
  <c r="J2218" i="13"/>
  <c r="J2219" i="13"/>
  <c r="J2220" i="13"/>
  <c r="J2221" i="13"/>
  <c r="J2222" i="13"/>
  <c r="J2223" i="13"/>
  <c r="J2224" i="13"/>
  <c r="J2225" i="13"/>
  <c r="J2226" i="13"/>
  <c r="J2227" i="13"/>
  <c r="J2228" i="13"/>
  <c r="J2229" i="13"/>
  <c r="J2230" i="13"/>
  <c r="J2231" i="13"/>
  <c r="J2232" i="13"/>
  <c r="J2233" i="13"/>
  <c r="J2234" i="13"/>
  <c r="J2235" i="13"/>
  <c r="J2236" i="13"/>
  <c r="J2237" i="13"/>
  <c r="J2238" i="13"/>
  <c r="J2239" i="13"/>
  <c r="J2240" i="13"/>
  <c r="J2241" i="13"/>
  <c r="J2242" i="13"/>
  <c r="J2243" i="13"/>
  <c r="J2244" i="13"/>
  <c r="J2245" i="13"/>
  <c r="J2246" i="13"/>
  <c r="J2247" i="13"/>
  <c r="J2248" i="13"/>
  <c r="J2249" i="13"/>
  <c r="J2250" i="13"/>
  <c r="J2251" i="13"/>
  <c r="J2252" i="13"/>
  <c r="J2253" i="13"/>
  <c r="J2254" i="13"/>
  <c r="J2255" i="13"/>
  <c r="J2256" i="13"/>
  <c r="J2257" i="13"/>
  <c r="J2258" i="13"/>
  <c r="J2259" i="13"/>
  <c r="J2260" i="13"/>
  <c r="J2261" i="13"/>
  <c r="J2262" i="13"/>
  <c r="J2263" i="13"/>
  <c r="J2264" i="13"/>
  <c r="J2265" i="13"/>
  <c r="J2266" i="13"/>
  <c r="J2267" i="13"/>
  <c r="J2268" i="13"/>
  <c r="J2269" i="13"/>
  <c r="J2270" i="13"/>
  <c r="J2271" i="13"/>
  <c r="J2272" i="13"/>
  <c r="J2273" i="13"/>
  <c r="J2274" i="13"/>
  <c r="J2275" i="13"/>
  <c r="J2276" i="13"/>
  <c r="J2277" i="13"/>
  <c r="J2278" i="13"/>
  <c r="J2279" i="13"/>
  <c r="J2280" i="13"/>
  <c r="J2281" i="13"/>
  <c r="J2282" i="13"/>
  <c r="J2283" i="13"/>
  <c r="J2284" i="13"/>
  <c r="J2285" i="13"/>
  <c r="J2286" i="13"/>
  <c r="J2287" i="13"/>
  <c r="J2288" i="13"/>
  <c r="J2289" i="13"/>
  <c r="J2290" i="13"/>
  <c r="J2291" i="13"/>
  <c r="J2292" i="13"/>
  <c r="J2293" i="13"/>
  <c r="J2294" i="13"/>
  <c r="J2295" i="13"/>
  <c r="J2296" i="13"/>
  <c r="J2297" i="13"/>
  <c r="J2298" i="13"/>
  <c r="J2299" i="13"/>
  <c r="J2300" i="13"/>
  <c r="J2301" i="13"/>
  <c r="J2302" i="13"/>
  <c r="J2303" i="13"/>
  <c r="J2304" i="13"/>
  <c r="J2305" i="13"/>
  <c r="J2306" i="13"/>
  <c r="J2307" i="13"/>
  <c r="J2308" i="13"/>
  <c r="J2309" i="13"/>
  <c r="J2310" i="13"/>
  <c r="J2311" i="13"/>
  <c r="J2312" i="13"/>
  <c r="J2313" i="13"/>
  <c r="J2314" i="13"/>
  <c r="J2315" i="13"/>
  <c r="J2316" i="13"/>
  <c r="J2317" i="13"/>
  <c r="J2318" i="13"/>
  <c r="J2319" i="13"/>
  <c r="J2320" i="13"/>
  <c r="J2321" i="13"/>
  <c r="J2322" i="13"/>
  <c r="J2323" i="13"/>
  <c r="J2324" i="13"/>
  <c r="J2325" i="13"/>
  <c r="J2326" i="13"/>
  <c r="J2327" i="13"/>
  <c r="J2328" i="13"/>
  <c r="J2329" i="13"/>
  <c r="J2330" i="13"/>
  <c r="J2331" i="13"/>
  <c r="J2332" i="13"/>
  <c r="J2333" i="13"/>
  <c r="J2334" i="13"/>
  <c r="J2335" i="13"/>
  <c r="J2336" i="13"/>
  <c r="J2337" i="13"/>
  <c r="J2338" i="13"/>
  <c r="J2339" i="13"/>
  <c r="J2340" i="13"/>
  <c r="J2341" i="13"/>
  <c r="J2342" i="13"/>
  <c r="J2343" i="13"/>
  <c r="J2344" i="13"/>
  <c r="J2345" i="13"/>
  <c r="J2346" i="13"/>
  <c r="J2347" i="13"/>
  <c r="J2348" i="13"/>
  <c r="J2349" i="13"/>
  <c r="J2350" i="13"/>
  <c r="J2351" i="13"/>
  <c r="J2352" i="13"/>
  <c r="J2353" i="13"/>
  <c r="J2354" i="13"/>
  <c r="J2355" i="13"/>
  <c r="J2356" i="13"/>
  <c r="J2357" i="13"/>
  <c r="J2358" i="13"/>
  <c r="J2359" i="13"/>
  <c r="J2360" i="13"/>
  <c r="J2361" i="13"/>
  <c r="J2362" i="13"/>
  <c r="J2363" i="13"/>
  <c r="J2364" i="13"/>
  <c r="J2365" i="13"/>
  <c r="J2366" i="13"/>
  <c r="J2367" i="13"/>
  <c r="J2368" i="13"/>
  <c r="J2369" i="13"/>
  <c r="J2370" i="13"/>
  <c r="J2371" i="13"/>
  <c r="J2372" i="13"/>
  <c r="J2373" i="13"/>
  <c r="J2374" i="13"/>
  <c r="J2375" i="13"/>
  <c r="J2376" i="13"/>
  <c r="J2377" i="13"/>
  <c r="J2378" i="13"/>
  <c r="J2379" i="13"/>
  <c r="J2380" i="13"/>
  <c r="J2381" i="13"/>
  <c r="J2382" i="13"/>
  <c r="J2383" i="13"/>
  <c r="J2384" i="13"/>
  <c r="J2385" i="13"/>
  <c r="J2386" i="13"/>
  <c r="J2387" i="13"/>
  <c r="J2388" i="13"/>
  <c r="J2389" i="13"/>
  <c r="J2390" i="13"/>
  <c r="J2391" i="13"/>
  <c r="J2392" i="13"/>
  <c r="J2393" i="13"/>
  <c r="J2394" i="13"/>
  <c r="J2395" i="13"/>
  <c r="J2396" i="13"/>
  <c r="J2397" i="13"/>
  <c r="J2398" i="13"/>
  <c r="J2399" i="13"/>
  <c r="J2400" i="13"/>
  <c r="J2401" i="13"/>
  <c r="J2402" i="13"/>
  <c r="J2403" i="13"/>
  <c r="J2404" i="13"/>
  <c r="J2405" i="13"/>
  <c r="J2406" i="13"/>
  <c r="J2407" i="13"/>
  <c r="J2408" i="13"/>
  <c r="J2409" i="13"/>
  <c r="J2410" i="13"/>
  <c r="J2411" i="13"/>
  <c r="J2412" i="13"/>
  <c r="J2413" i="13"/>
  <c r="J2414" i="13"/>
  <c r="J2415" i="13"/>
  <c r="J2416" i="13"/>
  <c r="J2417" i="13"/>
  <c r="J2418" i="13"/>
  <c r="J2419" i="13"/>
  <c r="J2420" i="13"/>
  <c r="J2421" i="13"/>
  <c r="J2422" i="13"/>
  <c r="J2423" i="13"/>
  <c r="J2424" i="13"/>
  <c r="J2425" i="13"/>
  <c r="J2426" i="13"/>
  <c r="J2427" i="13"/>
  <c r="J2428" i="13"/>
  <c r="J2429" i="13"/>
  <c r="J2430" i="13"/>
  <c r="J2431" i="13"/>
  <c r="J2432" i="13"/>
  <c r="J2433" i="13"/>
  <c r="J2434" i="13"/>
  <c r="J2435" i="13"/>
  <c r="J2436" i="13"/>
  <c r="J2437" i="13"/>
  <c r="J2438" i="13"/>
  <c r="J2439" i="13"/>
  <c r="J2440" i="13"/>
  <c r="J2441" i="13"/>
  <c r="J2442" i="13"/>
  <c r="J2443" i="13"/>
  <c r="J2444" i="13"/>
  <c r="J2445" i="13"/>
  <c r="J2446" i="13"/>
  <c r="J2447" i="13"/>
  <c r="J2448" i="13"/>
  <c r="J2449" i="13"/>
  <c r="J2450" i="13"/>
  <c r="J2451" i="13"/>
  <c r="J2452" i="13"/>
  <c r="J2453" i="13"/>
  <c r="J2454" i="13"/>
  <c r="J2455" i="13"/>
  <c r="J2456" i="13"/>
  <c r="J2457" i="13"/>
  <c r="J2458" i="13"/>
  <c r="J2459" i="13"/>
  <c r="J2460" i="13"/>
  <c r="J2461" i="13"/>
  <c r="J2462" i="13"/>
  <c r="J2463" i="13"/>
  <c r="J2464" i="13"/>
  <c r="J2465" i="13"/>
  <c r="J2466" i="13"/>
  <c r="J2467" i="13"/>
  <c r="J2468" i="13"/>
  <c r="J2469" i="13"/>
  <c r="J2470" i="13"/>
  <c r="J2471" i="13"/>
  <c r="J2472" i="13"/>
  <c r="J2473" i="13"/>
  <c r="J2474" i="13"/>
  <c r="J2475" i="13"/>
  <c r="J2476" i="13"/>
  <c r="J2477" i="13"/>
  <c r="J2478" i="13"/>
  <c r="J2479" i="13"/>
  <c r="J2480" i="13"/>
  <c r="J2481" i="13"/>
  <c r="J2482" i="13"/>
  <c r="J2483" i="13"/>
  <c r="J2484" i="13"/>
  <c r="J2485" i="13"/>
  <c r="J2486" i="13"/>
  <c r="J2487" i="13"/>
  <c r="J2488" i="13"/>
  <c r="J2489" i="13"/>
  <c r="J2490" i="13"/>
  <c r="J2491" i="13"/>
  <c r="J2492" i="13"/>
  <c r="J2493" i="13"/>
  <c r="J2494" i="13"/>
  <c r="J2495" i="13"/>
  <c r="J2496" i="13"/>
  <c r="J2497" i="13"/>
  <c r="J2498" i="13"/>
  <c r="J2499" i="13"/>
  <c r="J2500" i="13"/>
  <c r="J2501" i="13"/>
  <c r="J2502" i="13"/>
  <c r="J2503" i="13"/>
  <c r="J2504" i="13"/>
  <c r="J2505" i="13"/>
  <c r="J2506" i="13"/>
  <c r="J2507" i="13"/>
  <c r="J2508" i="13"/>
  <c r="J2509" i="13"/>
  <c r="J2510" i="13"/>
  <c r="J2511" i="13"/>
  <c r="J2512" i="13"/>
  <c r="J2513" i="13"/>
  <c r="J2514" i="13"/>
  <c r="J2515" i="13"/>
  <c r="J2516" i="13"/>
  <c r="J2517" i="13"/>
  <c r="J2518" i="13"/>
  <c r="J2519" i="13"/>
  <c r="J2520" i="13"/>
  <c r="J2521" i="13"/>
  <c r="J2522" i="13"/>
  <c r="J2523" i="13"/>
  <c r="J2524" i="13"/>
  <c r="J2525" i="13"/>
  <c r="J2526" i="13"/>
  <c r="J2527" i="13"/>
  <c r="J2528" i="13"/>
  <c r="J2529" i="13"/>
  <c r="J2530" i="13"/>
  <c r="J2531" i="13"/>
  <c r="J2532" i="13"/>
  <c r="J2533" i="13"/>
  <c r="J2534" i="13"/>
  <c r="J2535" i="13"/>
  <c r="J2536" i="13"/>
  <c r="J2537" i="13"/>
  <c r="J2538" i="13"/>
  <c r="J2539" i="13"/>
  <c r="J2540" i="13"/>
  <c r="J2541" i="13"/>
  <c r="J2542" i="13"/>
  <c r="J2543" i="13"/>
  <c r="J2544" i="13"/>
  <c r="J2545" i="13"/>
  <c r="J2546" i="13"/>
  <c r="J2547" i="13"/>
  <c r="J2548" i="13"/>
  <c r="J2549" i="13"/>
  <c r="J2550" i="13"/>
  <c r="J2551" i="13"/>
  <c r="J2552" i="13"/>
  <c r="J2553" i="13"/>
  <c r="J2554" i="13"/>
  <c r="J2555" i="13"/>
  <c r="J2556" i="13"/>
  <c r="J2557" i="13"/>
  <c r="J2558" i="13"/>
  <c r="J2559" i="13"/>
  <c r="J2560" i="13"/>
  <c r="J2561" i="13"/>
  <c r="J2562" i="13"/>
  <c r="J2563" i="13"/>
  <c r="J2564" i="13"/>
  <c r="J2565" i="13"/>
  <c r="J2566" i="13"/>
  <c r="J2567" i="13"/>
  <c r="J2568" i="13"/>
  <c r="J2569" i="13"/>
  <c r="J2570" i="13"/>
  <c r="J2571" i="13"/>
  <c r="J2572" i="13"/>
  <c r="J2573" i="13"/>
  <c r="J2574" i="13"/>
  <c r="J2575" i="13"/>
  <c r="J2576" i="13"/>
  <c r="J2577" i="13"/>
  <c r="J2578" i="13"/>
  <c r="J2579" i="13"/>
  <c r="J2580" i="13"/>
  <c r="J2581" i="13"/>
  <c r="J2582" i="13"/>
  <c r="J2583" i="13"/>
  <c r="J2584" i="13"/>
  <c r="J2585" i="13"/>
  <c r="J2586" i="13"/>
  <c r="J2587" i="13"/>
  <c r="J2588" i="13"/>
  <c r="J2589" i="13"/>
  <c r="J2590" i="13"/>
  <c r="J2591" i="13"/>
  <c r="J2592" i="13"/>
  <c r="J2593" i="13"/>
  <c r="J2594" i="13"/>
  <c r="J2595" i="13"/>
  <c r="J2596" i="13"/>
  <c r="J2597" i="13"/>
  <c r="J2598" i="13"/>
  <c r="J2599" i="13"/>
  <c r="J2600" i="13"/>
  <c r="J2601" i="13"/>
  <c r="J2602" i="13"/>
  <c r="J2603" i="13"/>
  <c r="J2604" i="13"/>
  <c r="J2605" i="13"/>
  <c r="J2606" i="13"/>
  <c r="J2607" i="13"/>
  <c r="J2608" i="13"/>
  <c r="J2609" i="13"/>
  <c r="J2610" i="13"/>
  <c r="J2611" i="13"/>
  <c r="J2612" i="13"/>
  <c r="J2613" i="13"/>
  <c r="J2614" i="13"/>
  <c r="J2615" i="13"/>
  <c r="J2616" i="13"/>
  <c r="J2617" i="13"/>
  <c r="J2618" i="13"/>
  <c r="J2619" i="13"/>
  <c r="J2620" i="13"/>
  <c r="J2621" i="13"/>
  <c r="J2622" i="13"/>
  <c r="J2623" i="13"/>
  <c r="J2624" i="13"/>
  <c r="J2625" i="13"/>
  <c r="J2626" i="13"/>
  <c r="J2627" i="13"/>
  <c r="J2628" i="13"/>
  <c r="J2629" i="13"/>
  <c r="J2630" i="13"/>
  <c r="J2631" i="13"/>
  <c r="J2632" i="13"/>
  <c r="J2633" i="13"/>
  <c r="J2634" i="13"/>
  <c r="J2635" i="13"/>
  <c r="J2636" i="13"/>
  <c r="J2637" i="13"/>
  <c r="J2638" i="13"/>
  <c r="J2639" i="13"/>
  <c r="J2640" i="13"/>
  <c r="J2641" i="13"/>
  <c r="J2642" i="13"/>
  <c r="J2643" i="13"/>
  <c r="J2644" i="13"/>
  <c r="J2645" i="13"/>
  <c r="J2646" i="13"/>
  <c r="J2647" i="13"/>
  <c r="J2648" i="13"/>
  <c r="J2649" i="13"/>
  <c r="J2650" i="13"/>
  <c r="J2651" i="13"/>
  <c r="J2652" i="13"/>
  <c r="J2653" i="13"/>
  <c r="J2654" i="13"/>
  <c r="J2655" i="13"/>
  <c r="J2656" i="13"/>
  <c r="J2657" i="13"/>
  <c r="J2658" i="13"/>
  <c r="J2659" i="13"/>
  <c r="J2660" i="13"/>
  <c r="J2661" i="13"/>
  <c r="J2662" i="13"/>
  <c r="J2663" i="13"/>
  <c r="J2664" i="13"/>
  <c r="J2665" i="13"/>
  <c r="J2666" i="13"/>
  <c r="J2667" i="13"/>
  <c r="J2668" i="13"/>
  <c r="J2669" i="13"/>
  <c r="J2670" i="13"/>
  <c r="J2671" i="13"/>
  <c r="J2672" i="13"/>
  <c r="J2673" i="13"/>
  <c r="J2674" i="13"/>
  <c r="J2675" i="13"/>
  <c r="J2676" i="13"/>
  <c r="J2677" i="13"/>
  <c r="J2678" i="13"/>
  <c r="J2679" i="13"/>
  <c r="J2680" i="13"/>
  <c r="J2681" i="13"/>
  <c r="J2682" i="13"/>
  <c r="J2683" i="13"/>
  <c r="J2684" i="13"/>
  <c r="J2685" i="13"/>
  <c r="J2686" i="13"/>
  <c r="J2687" i="13"/>
  <c r="J2688" i="13"/>
  <c r="J2689" i="13"/>
  <c r="J2690" i="13"/>
  <c r="J2691" i="13"/>
  <c r="J2692" i="13"/>
  <c r="J2693" i="13"/>
  <c r="J2694" i="13"/>
  <c r="J2695" i="13"/>
  <c r="J2696" i="13"/>
  <c r="J2697" i="13"/>
  <c r="J2698" i="13"/>
  <c r="J2699" i="13"/>
  <c r="J2700" i="13"/>
  <c r="J2701" i="13"/>
  <c r="J2702" i="13"/>
  <c r="J2703" i="13"/>
  <c r="J2704" i="13"/>
  <c r="J2705" i="13"/>
  <c r="J2706" i="13"/>
  <c r="J2707" i="13"/>
  <c r="J2708" i="13"/>
  <c r="J2709" i="13"/>
  <c r="J2710" i="13"/>
  <c r="J2711" i="13"/>
  <c r="J2712" i="13"/>
  <c r="J2713" i="13"/>
  <c r="J2714" i="13"/>
  <c r="J2715" i="13"/>
  <c r="J2716" i="13"/>
  <c r="J2717" i="13"/>
  <c r="J2718" i="13"/>
  <c r="J2719" i="13"/>
  <c r="J2720" i="13"/>
  <c r="J2721" i="13"/>
  <c r="J2722" i="13"/>
  <c r="J2723" i="13"/>
  <c r="J2724" i="13"/>
  <c r="J2725" i="13"/>
  <c r="J2726" i="13"/>
  <c r="J2727" i="13"/>
  <c r="J2728" i="13"/>
  <c r="J2729" i="13"/>
  <c r="J2730" i="13"/>
  <c r="J2731" i="13"/>
  <c r="J2732" i="13"/>
  <c r="J2733" i="13"/>
  <c r="J2734" i="13"/>
  <c r="J2735" i="13"/>
  <c r="J2736" i="13"/>
  <c r="J2737" i="13"/>
  <c r="J2738" i="13"/>
  <c r="J2739" i="13"/>
  <c r="J2740" i="13"/>
  <c r="J2741" i="13"/>
  <c r="J2742" i="13"/>
  <c r="J2743" i="13"/>
  <c r="J2744" i="13"/>
  <c r="J2745" i="13"/>
  <c r="J2746" i="13"/>
  <c r="J2747" i="13"/>
  <c r="J2748" i="13"/>
  <c r="J2749" i="13"/>
  <c r="J2750" i="13"/>
  <c r="J2751" i="13"/>
  <c r="J2752" i="13"/>
  <c r="J2753" i="13"/>
  <c r="J2754" i="13"/>
  <c r="J2755" i="13"/>
  <c r="J2756" i="13"/>
  <c r="J2757" i="13"/>
  <c r="J2758" i="13"/>
  <c r="J2759" i="13"/>
  <c r="J2760" i="13"/>
  <c r="J2761" i="13"/>
  <c r="J2762" i="13"/>
  <c r="J2763" i="13"/>
  <c r="J2764" i="13"/>
  <c r="J2765" i="13"/>
  <c r="J2766" i="13"/>
  <c r="J2767" i="13"/>
  <c r="J2768" i="13"/>
  <c r="J2769" i="13"/>
  <c r="J2770" i="13"/>
  <c r="J2771" i="13"/>
  <c r="J2772" i="13"/>
  <c r="J2773" i="13"/>
  <c r="J2774" i="13"/>
  <c r="J2775" i="13"/>
  <c r="J2776" i="13"/>
  <c r="J2777" i="13"/>
  <c r="J2778" i="13"/>
  <c r="J2779" i="13"/>
  <c r="J2780" i="13"/>
  <c r="J2781" i="13"/>
  <c r="J2782" i="13"/>
  <c r="J2783" i="13"/>
  <c r="J2784" i="13"/>
  <c r="J2785" i="13"/>
  <c r="J2786" i="13"/>
  <c r="J2787" i="13"/>
  <c r="J2788" i="13"/>
  <c r="J2789" i="13"/>
  <c r="J2790" i="13"/>
  <c r="J2791" i="13"/>
  <c r="J2792" i="13"/>
  <c r="J2793" i="13"/>
  <c r="J2794" i="13"/>
  <c r="J2795" i="13"/>
  <c r="J2796" i="13"/>
  <c r="J2797" i="13"/>
  <c r="J2798" i="13"/>
  <c r="J2799" i="13"/>
  <c r="J2800" i="13"/>
  <c r="J2801" i="13"/>
  <c r="J2802" i="13"/>
  <c r="J2803" i="13"/>
  <c r="J2804" i="13"/>
  <c r="J2805" i="13"/>
  <c r="J2806" i="13"/>
  <c r="J2807" i="13"/>
  <c r="J2808" i="13"/>
  <c r="J2809" i="13"/>
  <c r="J2810" i="13"/>
  <c r="J2811" i="13"/>
  <c r="J2812" i="13"/>
  <c r="J2813" i="13"/>
  <c r="J2814" i="13"/>
  <c r="J2815" i="13"/>
  <c r="J2816" i="13"/>
  <c r="J2817" i="13"/>
  <c r="J2818" i="13"/>
  <c r="J2819" i="13"/>
  <c r="J2820" i="13"/>
  <c r="J2821" i="13"/>
  <c r="J2822" i="13"/>
  <c r="J2823" i="13"/>
  <c r="J2824" i="13"/>
  <c r="J2825" i="13"/>
  <c r="J2826" i="13"/>
  <c r="J2827" i="13"/>
  <c r="J2828" i="13"/>
  <c r="J2829" i="13"/>
  <c r="J2830" i="13"/>
  <c r="J2831" i="13"/>
  <c r="J2832" i="13"/>
  <c r="J2833" i="13"/>
  <c r="J2834" i="13"/>
  <c r="J2835" i="13"/>
  <c r="J2836" i="13"/>
  <c r="J2837" i="13"/>
  <c r="J2838" i="13"/>
  <c r="J2839" i="13"/>
  <c r="J2840" i="13"/>
  <c r="J2841" i="13"/>
  <c r="J2842" i="13"/>
  <c r="J2843" i="13"/>
  <c r="J2844" i="13"/>
  <c r="J2845" i="13"/>
  <c r="J2846" i="13"/>
  <c r="J2847" i="13"/>
  <c r="J2848" i="13"/>
  <c r="J2849" i="13"/>
  <c r="J2850" i="13"/>
  <c r="J2851" i="13"/>
  <c r="J2852" i="13"/>
  <c r="J2853" i="13"/>
  <c r="J2854" i="13"/>
  <c r="J2855" i="13"/>
  <c r="J2856" i="13"/>
  <c r="J2857" i="13"/>
  <c r="J2858" i="13"/>
  <c r="J2859" i="13"/>
  <c r="J2860" i="13"/>
  <c r="J2861" i="13"/>
  <c r="J2862" i="13"/>
  <c r="J2863" i="13"/>
  <c r="J2864" i="13"/>
  <c r="J2865" i="13"/>
  <c r="J2866" i="13"/>
  <c r="J2867" i="13"/>
  <c r="J2868" i="13"/>
  <c r="J2869" i="13"/>
  <c r="J2870" i="13"/>
  <c r="J2871" i="13"/>
  <c r="J2872" i="13"/>
  <c r="J2873" i="13"/>
  <c r="J2874" i="13"/>
  <c r="J2875" i="13"/>
  <c r="J2876" i="13"/>
  <c r="J2877" i="13"/>
  <c r="J2878" i="13"/>
  <c r="J2879" i="13"/>
  <c r="J2880" i="13"/>
  <c r="J2881" i="13"/>
  <c r="J2882" i="13"/>
  <c r="J2883" i="13"/>
  <c r="J2884" i="13"/>
  <c r="J2885" i="13"/>
  <c r="J2886" i="13"/>
  <c r="J2887" i="13"/>
  <c r="J2888" i="13"/>
  <c r="J2889" i="13"/>
  <c r="J2890" i="13"/>
  <c r="J2891" i="13"/>
  <c r="J2892" i="13"/>
  <c r="J2893" i="13"/>
  <c r="J2894" i="13"/>
  <c r="J2895" i="13"/>
  <c r="J2896" i="13"/>
  <c r="J2897" i="13"/>
  <c r="J2898" i="13"/>
  <c r="J2899" i="13"/>
  <c r="J2900" i="13"/>
  <c r="J2901" i="13"/>
  <c r="J2902" i="13"/>
  <c r="J2903" i="13"/>
  <c r="J2904" i="13"/>
  <c r="J2905" i="13"/>
  <c r="J2906" i="13"/>
  <c r="J2907" i="13"/>
  <c r="J2908" i="13"/>
  <c r="J2909" i="13"/>
  <c r="J2910" i="13"/>
  <c r="J2911" i="13"/>
  <c r="J2912" i="13"/>
  <c r="J2913" i="13"/>
  <c r="J2914" i="13"/>
  <c r="J2915" i="13"/>
  <c r="J2916" i="13"/>
  <c r="J2917" i="13"/>
  <c r="J2918" i="13"/>
  <c r="J2919" i="13"/>
  <c r="J2920" i="13"/>
  <c r="J2921" i="13"/>
  <c r="J2922" i="13"/>
  <c r="J2923" i="13"/>
  <c r="J2924" i="13"/>
  <c r="J2925" i="13"/>
  <c r="J2926" i="13"/>
  <c r="J2927" i="13"/>
  <c r="J2928" i="13"/>
  <c r="J2929" i="13"/>
  <c r="J2930" i="13"/>
  <c r="J2931" i="13"/>
  <c r="J2932" i="13"/>
  <c r="J2933" i="13"/>
  <c r="J2934" i="13"/>
  <c r="J2935" i="13"/>
  <c r="J2936" i="13"/>
  <c r="J2937" i="13"/>
  <c r="J2938" i="13"/>
  <c r="J2939" i="13"/>
  <c r="J2940" i="13"/>
  <c r="J2941" i="13"/>
  <c r="J2942" i="13"/>
  <c r="J2943" i="13"/>
  <c r="J2944" i="13"/>
  <c r="J2945" i="13"/>
  <c r="J2946" i="13"/>
  <c r="J2947" i="13"/>
  <c r="J2948" i="13"/>
  <c r="J2949" i="13"/>
  <c r="J2950" i="13"/>
  <c r="J2951" i="13"/>
  <c r="J2952" i="13"/>
  <c r="J2953" i="13"/>
  <c r="J2954" i="13"/>
  <c r="J2955" i="13"/>
  <c r="J2956" i="13"/>
  <c r="J2957" i="13"/>
  <c r="J2958" i="13"/>
  <c r="J2959" i="13"/>
  <c r="J2960" i="13"/>
  <c r="J2961" i="13"/>
  <c r="J2962" i="13"/>
  <c r="J2963" i="13"/>
  <c r="J2964" i="13"/>
  <c r="J2965" i="13"/>
  <c r="J2966" i="13"/>
  <c r="J2967" i="13"/>
  <c r="J2968" i="13"/>
  <c r="J2969" i="13"/>
  <c r="J2970" i="13"/>
  <c r="J2971" i="13"/>
  <c r="J2972" i="13"/>
  <c r="J2973" i="13"/>
  <c r="J2974" i="13"/>
  <c r="J2975" i="13"/>
  <c r="J2976" i="13"/>
  <c r="J2977" i="13"/>
  <c r="J2978" i="13"/>
  <c r="J2979" i="13"/>
  <c r="J2980" i="13"/>
  <c r="J2981" i="13"/>
  <c r="J2982" i="13"/>
  <c r="J2983" i="13"/>
  <c r="J2984" i="13"/>
  <c r="J2985" i="13"/>
  <c r="J2986" i="13"/>
  <c r="J2987" i="13"/>
  <c r="J2988" i="13"/>
  <c r="J2989" i="13"/>
  <c r="J2990" i="13"/>
  <c r="J2991" i="13"/>
  <c r="J2992" i="13"/>
  <c r="J2993" i="13"/>
  <c r="J2994" i="13"/>
  <c r="J2995" i="13"/>
  <c r="J2996" i="13"/>
  <c r="J2997" i="13"/>
  <c r="J2998" i="13"/>
  <c r="J2999" i="13"/>
  <c r="J3000" i="13"/>
  <c r="J3001" i="13"/>
  <c r="J3002" i="13"/>
  <c r="J3003" i="13"/>
  <c r="J3004" i="13"/>
  <c r="J3005" i="13"/>
  <c r="J3006" i="13"/>
  <c r="J3007" i="13"/>
  <c r="J3008" i="13"/>
  <c r="J3009" i="13"/>
  <c r="J3010" i="13"/>
  <c r="J3011" i="13"/>
  <c r="J3012" i="13"/>
  <c r="J3013" i="13"/>
  <c r="B2" i="13" l="1"/>
  <c r="AD19" i="13" l="1"/>
  <c r="AD20" i="13"/>
  <c r="AD28" i="13"/>
  <c r="AD29" i="13"/>
  <c r="AD30" i="13"/>
  <c r="AD31" i="13"/>
  <c r="AD32" i="13"/>
  <c r="AD33" i="13"/>
  <c r="AD34" i="13"/>
  <c r="AD35" i="13"/>
  <c r="AD36" i="13"/>
  <c r="AD37" i="13"/>
  <c r="AD38" i="13"/>
  <c r="AD39" i="13"/>
  <c r="AD40" i="13"/>
  <c r="AD41" i="13"/>
  <c r="AD42" i="13"/>
  <c r="AD43" i="13"/>
  <c r="AD44" i="13"/>
  <c r="AD45" i="13"/>
  <c r="AD46" i="13"/>
  <c r="AD47" i="13"/>
  <c r="AD48" i="13"/>
  <c r="AD49" i="13"/>
  <c r="AD50" i="13"/>
  <c r="AD51" i="13"/>
  <c r="AD52" i="13"/>
  <c r="AD53" i="13"/>
  <c r="AD54" i="13"/>
  <c r="AD55" i="13"/>
  <c r="AD56" i="13"/>
  <c r="AD57" i="13"/>
  <c r="AD58" i="13"/>
  <c r="AD59" i="13"/>
  <c r="AD60" i="13"/>
  <c r="AD61" i="13"/>
  <c r="AD62" i="13"/>
  <c r="AD63" i="13"/>
  <c r="AD64" i="13"/>
  <c r="AD65" i="13"/>
  <c r="AD66" i="13"/>
  <c r="AD67" i="13"/>
  <c r="AD68" i="13"/>
  <c r="AD69" i="13"/>
  <c r="AD70" i="13"/>
  <c r="AD71" i="13"/>
  <c r="AD72" i="13"/>
  <c r="AD73" i="13"/>
  <c r="AD74" i="13"/>
  <c r="AD75" i="13"/>
  <c r="AD76" i="13"/>
  <c r="AD77" i="13"/>
  <c r="AD78" i="13"/>
  <c r="AD79" i="13"/>
  <c r="AD80" i="13"/>
  <c r="AD81" i="13"/>
  <c r="AD82" i="13"/>
  <c r="AD83" i="13"/>
  <c r="AD84" i="13"/>
  <c r="AD85" i="13"/>
  <c r="AD86" i="13"/>
  <c r="AD87" i="13"/>
  <c r="AD88" i="13"/>
  <c r="AD89" i="13"/>
  <c r="AD90" i="13"/>
  <c r="AD91" i="13"/>
  <c r="AD92" i="13"/>
  <c r="AD93" i="13"/>
  <c r="AD94" i="13"/>
  <c r="AD95" i="13"/>
  <c r="AD96" i="13"/>
  <c r="AD97" i="13"/>
  <c r="AD98" i="13"/>
  <c r="AD99" i="13"/>
  <c r="AD100" i="13"/>
  <c r="AD101" i="13"/>
  <c r="AD102" i="13"/>
  <c r="AD103" i="13"/>
  <c r="AD104" i="13"/>
  <c r="AD105" i="13"/>
  <c r="AD106" i="13"/>
  <c r="AD107" i="13"/>
  <c r="AD108" i="13"/>
  <c r="AD109" i="13"/>
  <c r="AD110" i="13"/>
  <c r="AD111" i="13"/>
  <c r="AD112" i="13"/>
  <c r="AD113" i="13"/>
  <c r="AD114" i="13"/>
  <c r="AD115" i="13"/>
  <c r="AD116" i="13"/>
  <c r="AD117" i="13"/>
  <c r="AD118" i="13"/>
  <c r="AD119" i="13"/>
  <c r="AD120" i="13"/>
  <c r="AD121" i="13"/>
  <c r="AD122" i="13"/>
  <c r="AD123" i="13"/>
  <c r="AD124" i="13"/>
  <c r="AD125" i="13"/>
  <c r="AD126" i="13"/>
  <c r="AD127" i="13"/>
  <c r="AD128" i="13"/>
  <c r="AD129" i="13"/>
  <c r="AD130" i="13"/>
  <c r="AD131" i="13"/>
  <c r="AD132" i="13"/>
  <c r="AD133" i="13"/>
  <c r="AD134" i="13"/>
  <c r="AD135" i="13"/>
  <c r="AD136" i="13"/>
  <c r="AD137" i="13"/>
  <c r="AD138" i="13"/>
  <c r="AD139" i="13"/>
  <c r="AD140" i="13"/>
  <c r="AD141" i="13"/>
  <c r="AD142" i="13"/>
  <c r="AD143" i="13"/>
  <c r="AD144" i="13"/>
  <c r="AD145" i="13"/>
  <c r="AD146" i="13"/>
  <c r="AD147" i="13"/>
  <c r="AD148" i="13"/>
  <c r="AD149" i="13"/>
  <c r="AD150" i="13"/>
  <c r="AD151" i="13"/>
  <c r="AD152" i="13"/>
  <c r="AD153" i="13"/>
  <c r="AD154" i="13"/>
  <c r="AD155" i="13"/>
  <c r="AD156" i="13"/>
  <c r="AD157" i="13"/>
  <c r="AD158" i="13"/>
  <c r="AD159" i="13"/>
  <c r="AD160" i="13"/>
  <c r="AD161" i="13"/>
  <c r="AD162" i="13"/>
  <c r="AD163" i="13"/>
  <c r="AD164" i="13"/>
  <c r="AD165" i="13"/>
  <c r="AD166" i="13"/>
  <c r="AD167" i="13"/>
  <c r="AD168" i="13"/>
  <c r="AD169" i="13"/>
  <c r="AD170" i="13"/>
  <c r="AD171" i="13"/>
  <c r="AD172" i="13"/>
  <c r="AD173" i="13"/>
  <c r="AD174" i="13"/>
  <c r="AD175" i="13"/>
  <c r="AD176" i="13"/>
  <c r="AD177" i="13"/>
  <c r="AD178" i="13"/>
  <c r="AD179" i="13"/>
  <c r="AD180" i="13"/>
  <c r="AD181" i="13"/>
  <c r="AD182" i="13"/>
  <c r="AD183" i="13"/>
  <c r="AD184" i="13"/>
  <c r="AD185" i="13"/>
  <c r="AD186" i="13"/>
  <c r="AD187" i="13"/>
  <c r="AD188" i="13"/>
  <c r="AD189" i="13"/>
  <c r="AD190" i="13"/>
  <c r="AD191" i="13"/>
  <c r="AD192" i="13"/>
  <c r="AD193" i="13"/>
  <c r="AD194" i="13"/>
  <c r="AD195" i="13"/>
  <c r="AD196" i="13"/>
  <c r="AD197" i="13"/>
  <c r="AD198" i="13"/>
  <c r="AD199" i="13"/>
  <c r="AD200" i="13"/>
  <c r="AD201" i="13"/>
  <c r="AD202" i="13"/>
  <c r="AD203" i="13"/>
  <c r="AD204" i="13"/>
  <c r="AD205" i="13"/>
  <c r="AD206" i="13"/>
  <c r="AD207" i="13"/>
  <c r="AD208" i="13"/>
  <c r="AD209" i="13"/>
  <c r="AD210" i="13"/>
  <c r="AD211" i="13"/>
  <c r="AD212" i="13"/>
  <c r="AD213" i="13"/>
  <c r="AD214" i="13"/>
  <c r="AD215" i="13"/>
  <c r="AD216" i="13"/>
  <c r="AD217" i="13"/>
  <c r="AD218" i="13"/>
  <c r="AD219" i="13"/>
  <c r="AD220" i="13"/>
  <c r="AD221" i="13"/>
  <c r="AD222" i="13"/>
  <c r="AD223" i="13"/>
  <c r="AD224" i="13"/>
  <c r="AD225" i="13"/>
  <c r="AD226" i="13"/>
  <c r="AD227" i="13"/>
  <c r="AD228" i="13"/>
  <c r="AD229" i="13"/>
  <c r="AD230" i="13"/>
  <c r="AD231" i="13"/>
  <c r="AD232" i="13"/>
  <c r="AD233" i="13"/>
  <c r="AD234" i="13"/>
  <c r="AD235" i="13"/>
  <c r="AD236" i="13"/>
  <c r="AD237" i="13"/>
  <c r="AD238" i="13"/>
  <c r="AD239" i="13"/>
  <c r="AD240" i="13"/>
  <c r="AD241" i="13"/>
  <c r="AD242" i="13"/>
  <c r="AD243" i="13"/>
  <c r="AD244" i="13"/>
  <c r="AD245" i="13"/>
  <c r="AD246" i="13"/>
  <c r="AD247" i="13"/>
  <c r="AD248" i="13"/>
  <c r="AD249" i="13"/>
  <c r="AD250" i="13"/>
  <c r="AD251" i="13"/>
  <c r="AD252" i="13"/>
  <c r="AD253" i="13"/>
  <c r="AD254" i="13"/>
  <c r="AD255" i="13"/>
  <c r="AD256" i="13"/>
  <c r="AD257" i="13"/>
  <c r="AD258" i="13"/>
  <c r="AD259" i="13"/>
  <c r="AD260" i="13"/>
  <c r="AD261" i="13"/>
  <c r="AD262" i="13"/>
  <c r="AD263" i="13"/>
  <c r="AD264" i="13"/>
  <c r="AD265" i="13"/>
  <c r="AD266" i="13"/>
  <c r="AD267" i="13"/>
  <c r="AD268" i="13"/>
  <c r="AD269" i="13"/>
  <c r="AD270" i="13"/>
  <c r="AD271" i="13"/>
  <c r="AD272" i="13"/>
  <c r="AD273" i="13"/>
  <c r="AD274" i="13"/>
  <c r="AD275" i="13"/>
  <c r="AD276" i="13"/>
  <c r="AD277" i="13"/>
  <c r="AD278" i="13"/>
  <c r="AD279" i="13"/>
  <c r="AD280" i="13"/>
  <c r="AD281" i="13"/>
  <c r="AD282" i="13"/>
  <c r="AD283" i="13"/>
  <c r="AD284" i="13"/>
  <c r="AD285" i="13"/>
  <c r="AD286" i="13"/>
  <c r="AD287" i="13"/>
  <c r="AD288" i="13"/>
  <c r="AD289" i="13"/>
  <c r="AD290" i="13"/>
  <c r="AD291" i="13"/>
  <c r="AD292" i="13"/>
  <c r="AD293" i="13"/>
  <c r="AD294" i="13"/>
  <c r="AD295" i="13"/>
  <c r="AD296" i="13"/>
  <c r="AD297" i="13"/>
  <c r="AD298" i="13"/>
  <c r="AD299" i="13"/>
  <c r="AD300" i="13"/>
  <c r="AD301" i="13"/>
  <c r="AD302" i="13"/>
  <c r="AD303" i="13"/>
  <c r="AD304" i="13"/>
  <c r="AD305" i="13"/>
  <c r="AD306" i="13"/>
  <c r="AD307" i="13"/>
  <c r="AD308" i="13"/>
  <c r="AD309" i="13"/>
  <c r="AD310" i="13"/>
  <c r="AD311" i="13"/>
  <c r="AD312" i="13"/>
  <c r="AD313" i="13"/>
  <c r="AD314" i="13"/>
  <c r="AD315" i="13"/>
  <c r="AD316" i="13"/>
  <c r="AD317" i="13"/>
  <c r="AD318" i="13"/>
  <c r="AD319" i="13"/>
  <c r="AD320" i="13"/>
  <c r="AD321" i="13"/>
  <c r="AD322" i="13"/>
  <c r="AD323" i="13"/>
  <c r="AD324" i="13"/>
  <c r="AD325" i="13"/>
  <c r="AD326" i="13"/>
  <c r="AD327" i="13"/>
  <c r="AD328" i="13"/>
  <c r="AD329" i="13"/>
  <c r="AD330" i="13"/>
  <c r="AD331" i="13"/>
  <c r="AD332" i="13"/>
  <c r="AD333" i="13"/>
  <c r="AD334" i="13"/>
  <c r="AD335" i="13"/>
  <c r="AD336" i="13"/>
  <c r="AD337" i="13"/>
  <c r="AD338" i="13"/>
  <c r="AD339" i="13"/>
  <c r="AD340" i="13"/>
  <c r="AD341" i="13"/>
  <c r="AD342" i="13"/>
  <c r="AD343" i="13"/>
  <c r="AD344" i="13"/>
  <c r="AD345" i="13"/>
  <c r="AD346" i="13"/>
  <c r="AD347" i="13"/>
  <c r="AD348" i="13"/>
  <c r="AD349" i="13"/>
  <c r="AD350" i="13"/>
  <c r="AD351" i="13"/>
  <c r="AD352" i="13"/>
  <c r="AD353" i="13"/>
  <c r="AD354" i="13"/>
  <c r="AD355" i="13"/>
  <c r="AD356" i="13"/>
  <c r="AD357" i="13"/>
  <c r="AD358" i="13"/>
  <c r="AD359" i="13"/>
  <c r="AD360" i="13"/>
  <c r="AD361" i="13"/>
  <c r="AD362" i="13"/>
  <c r="AD363" i="13"/>
  <c r="AD364" i="13"/>
  <c r="AD365" i="13"/>
  <c r="AD366" i="13"/>
  <c r="AD367" i="13"/>
  <c r="AD368" i="13"/>
  <c r="AD369" i="13"/>
  <c r="AD370" i="13"/>
  <c r="AD371" i="13"/>
  <c r="AD372" i="13"/>
  <c r="AD373" i="13"/>
  <c r="AD374" i="13"/>
  <c r="AD375" i="13"/>
  <c r="AD376" i="13"/>
  <c r="AD377" i="13"/>
  <c r="AD378" i="13"/>
  <c r="AD379" i="13"/>
  <c r="AD380" i="13"/>
  <c r="AD381" i="13"/>
  <c r="AD382" i="13"/>
  <c r="AD383" i="13"/>
  <c r="AD384" i="13"/>
  <c r="AD385" i="13"/>
  <c r="AD386" i="13"/>
  <c r="AD387" i="13"/>
  <c r="AD388" i="13"/>
  <c r="AD389" i="13"/>
  <c r="AD390" i="13"/>
  <c r="AD391" i="13"/>
  <c r="AD392" i="13"/>
  <c r="AD393" i="13"/>
  <c r="AD394" i="13"/>
  <c r="AD395" i="13"/>
  <c r="AD396" i="13"/>
  <c r="AD397" i="13"/>
  <c r="AD398" i="13"/>
  <c r="AD399" i="13"/>
  <c r="AD400" i="13"/>
  <c r="AD401" i="13"/>
  <c r="AD402" i="13"/>
  <c r="AD403" i="13"/>
  <c r="AD404" i="13"/>
  <c r="AD405" i="13"/>
  <c r="AD406" i="13"/>
  <c r="AD407" i="13"/>
  <c r="AD408" i="13"/>
  <c r="AD409" i="13"/>
  <c r="AD410" i="13"/>
  <c r="AD411" i="13"/>
  <c r="AD412" i="13"/>
  <c r="AD413" i="13"/>
  <c r="AD414" i="13"/>
  <c r="AD415" i="13"/>
  <c r="AD416" i="13"/>
  <c r="AD417" i="13"/>
  <c r="AD418" i="13"/>
  <c r="AD419" i="13"/>
  <c r="AD420" i="13"/>
  <c r="AD421" i="13"/>
  <c r="AD422" i="13"/>
  <c r="AD423" i="13"/>
  <c r="AD424" i="13"/>
  <c r="AD425" i="13"/>
  <c r="AD426" i="13"/>
  <c r="AD427" i="13"/>
  <c r="AD428" i="13"/>
  <c r="AD429" i="13"/>
  <c r="AD430" i="13"/>
  <c r="AD431" i="13"/>
  <c r="AD432" i="13"/>
  <c r="AD433" i="13"/>
  <c r="AD434" i="13"/>
  <c r="AD435" i="13"/>
  <c r="AD436" i="13"/>
  <c r="AD437" i="13"/>
  <c r="AD438" i="13"/>
  <c r="AD439" i="13"/>
  <c r="AD440" i="13"/>
  <c r="AD441" i="13"/>
  <c r="AD442" i="13"/>
  <c r="AD443" i="13"/>
  <c r="AD444" i="13"/>
  <c r="AD445" i="13"/>
  <c r="AD446" i="13"/>
  <c r="AD447" i="13"/>
  <c r="AD448" i="13"/>
  <c r="AD449" i="13"/>
  <c r="AD450" i="13"/>
  <c r="AD451" i="13"/>
  <c r="AD452" i="13"/>
  <c r="AD453" i="13"/>
  <c r="AD454" i="13"/>
  <c r="AD455" i="13"/>
  <c r="AD456" i="13"/>
  <c r="AD457" i="13"/>
  <c r="AD458" i="13"/>
  <c r="AD459" i="13"/>
  <c r="AD460" i="13"/>
  <c r="AD461" i="13"/>
  <c r="AD462" i="13"/>
  <c r="AD463" i="13"/>
  <c r="AD464" i="13"/>
  <c r="AD465" i="13"/>
  <c r="AD466" i="13"/>
  <c r="AD467" i="13"/>
  <c r="AD468" i="13"/>
  <c r="AD469" i="13"/>
  <c r="AD470" i="13"/>
  <c r="AD471" i="13"/>
  <c r="AD472" i="13"/>
  <c r="AD473" i="13"/>
  <c r="AD474" i="13"/>
  <c r="AD475" i="13"/>
  <c r="AD476" i="13"/>
  <c r="AD477" i="13"/>
  <c r="AD478" i="13"/>
  <c r="AD479" i="13"/>
  <c r="AD480" i="13"/>
  <c r="AD481" i="13"/>
  <c r="AD482" i="13"/>
  <c r="AD483" i="13"/>
  <c r="AD484" i="13"/>
  <c r="AD485" i="13"/>
  <c r="AD486" i="13"/>
  <c r="AD487" i="13"/>
  <c r="AD488" i="13"/>
  <c r="AD489" i="13"/>
  <c r="AD490" i="13"/>
  <c r="AD491" i="13"/>
  <c r="AD492" i="13"/>
  <c r="AD493" i="13"/>
  <c r="AD494" i="13"/>
  <c r="AD495" i="13"/>
  <c r="AD496" i="13"/>
  <c r="AD497" i="13"/>
  <c r="AD498" i="13"/>
  <c r="AD499" i="13"/>
  <c r="AD500" i="13"/>
  <c r="AD501" i="13"/>
  <c r="AD502" i="13"/>
  <c r="AD503" i="13"/>
  <c r="AD504" i="13"/>
  <c r="AD505" i="13"/>
  <c r="AD506" i="13"/>
  <c r="AD507" i="13"/>
  <c r="AD508" i="13"/>
  <c r="AD509" i="13"/>
  <c r="AD510" i="13"/>
  <c r="AD511" i="13"/>
  <c r="AD512" i="13"/>
  <c r="AD513" i="13"/>
  <c r="AD514" i="13"/>
  <c r="AD515" i="13"/>
  <c r="AD516" i="13"/>
  <c r="AD517" i="13"/>
  <c r="AD518" i="13"/>
  <c r="AD519" i="13"/>
  <c r="AD520" i="13"/>
  <c r="AD521" i="13"/>
  <c r="AD522" i="13"/>
  <c r="AD523" i="13"/>
  <c r="AD524" i="13"/>
  <c r="AD525" i="13"/>
  <c r="AD526" i="13"/>
  <c r="AD527" i="13"/>
  <c r="AD528" i="13"/>
  <c r="AD529" i="13"/>
  <c r="AD530" i="13"/>
  <c r="AD531" i="13"/>
  <c r="AD532" i="13"/>
  <c r="AD533" i="13"/>
  <c r="AD534" i="13"/>
  <c r="AD535" i="13"/>
  <c r="AD536" i="13"/>
  <c r="AD537" i="13"/>
  <c r="AD538" i="13"/>
  <c r="AD539" i="13"/>
  <c r="AD540" i="13"/>
  <c r="AD541" i="13"/>
  <c r="AD542" i="13"/>
  <c r="AD543" i="13"/>
  <c r="AD544" i="13"/>
  <c r="AD545" i="13"/>
  <c r="AD546" i="13"/>
  <c r="AD547" i="13"/>
  <c r="AD548" i="13"/>
  <c r="AD549" i="13"/>
  <c r="AD550" i="13"/>
  <c r="AD551" i="13"/>
  <c r="AD552" i="13"/>
  <c r="AD553" i="13"/>
  <c r="AD554" i="13"/>
  <c r="AD555" i="13"/>
  <c r="AD556" i="13"/>
  <c r="AD557" i="13"/>
  <c r="AD558" i="13"/>
  <c r="AD559" i="13"/>
  <c r="AD560" i="13"/>
  <c r="AD561" i="13"/>
  <c r="AD562" i="13"/>
  <c r="AD563" i="13"/>
  <c r="AD564" i="13"/>
  <c r="AD565" i="13"/>
  <c r="AD566" i="13"/>
  <c r="AD567" i="13"/>
  <c r="AD568" i="13"/>
  <c r="AD569" i="13"/>
  <c r="AD570" i="13"/>
  <c r="AD571" i="13"/>
  <c r="AD572" i="13"/>
  <c r="AD573" i="13"/>
  <c r="AD574" i="13"/>
  <c r="AD575" i="13"/>
  <c r="AD576" i="13"/>
  <c r="AD577" i="13"/>
  <c r="AD578" i="13"/>
  <c r="AD579" i="13"/>
  <c r="AD580" i="13"/>
  <c r="AD581" i="13"/>
  <c r="AD582" i="13"/>
  <c r="AD583" i="13"/>
  <c r="AD584" i="13"/>
  <c r="AD585" i="13"/>
  <c r="AD586" i="13"/>
  <c r="AD587" i="13"/>
  <c r="AD588" i="13"/>
  <c r="AD589" i="13"/>
  <c r="AD590" i="13"/>
  <c r="AD591" i="13"/>
  <c r="AD592" i="13"/>
  <c r="AD593" i="13"/>
  <c r="AD594" i="13"/>
  <c r="AD595" i="13"/>
  <c r="AD596" i="13"/>
  <c r="AD597" i="13"/>
  <c r="AD598" i="13"/>
  <c r="AD599" i="13"/>
  <c r="AD600" i="13"/>
  <c r="AD601" i="13"/>
  <c r="AD602" i="13"/>
  <c r="AD603" i="13"/>
  <c r="AD604" i="13"/>
  <c r="AD605" i="13"/>
  <c r="AD606" i="13"/>
  <c r="AD607" i="13"/>
  <c r="AD608" i="13"/>
  <c r="AD609" i="13"/>
  <c r="AD610" i="13"/>
  <c r="AD611" i="13"/>
  <c r="AD612" i="13"/>
  <c r="AD613" i="13"/>
  <c r="AD614" i="13"/>
  <c r="AD615" i="13"/>
  <c r="AD616" i="13"/>
  <c r="AD617" i="13"/>
  <c r="AD618" i="13"/>
  <c r="AD619" i="13"/>
  <c r="AD620" i="13"/>
  <c r="AD621" i="13"/>
  <c r="AD622" i="13"/>
  <c r="AD623" i="13"/>
  <c r="AD624" i="13"/>
  <c r="AD625" i="13"/>
  <c r="AD626" i="13"/>
  <c r="AD627" i="13"/>
  <c r="AD628" i="13"/>
  <c r="AD629" i="13"/>
  <c r="AD630" i="13"/>
  <c r="AD631" i="13"/>
  <c r="AD632" i="13"/>
  <c r="AD633" i="13"/>
  <c r="AD634" i="13"/>
  <c r="AD635" i="13"/>
  <c r="AD636" i="13"/>
  <c r="AD637" i="13"/>
  <c r="AD638" i="13"/>
  <c r="AD639" i="13"/>
  <c r="AD640" i="13"/>
  <c r="AD641" i="13"/>
  <c r="AD642" i="13"/>
  <c r="AD643" i="13"/>
  <c r="AD644" i="13"/>
  <c r="AD645" i="13"/>
  <c r="AD646" i="13"/>
  <c r="AD647" i="13"/>
  <c r="AD648" i="13"/>
  <c r="AD649" i="13"/>
  <c r="AD650" i="13"/>
  <c r="AD651" i="13"/>
  <c r="AD652" i="13"/>
  <c r="AD653" i="13"/>
  <c r="AD654" i="13"/>
  <c r="AD655" i="13"/>
  <c r="AD656" i="13"/>
  <c r="AD657" i="13"/>
  <c r="AD658" i="13"/>
  <c r="AD659" i="13"/>
  <c r="AD660" i="13"/>
  <c r="AD661" i="13"/>
  <c r="AD662" i="13"/>
  <c r="AD663" i="13"/>
  <c r="AD664" i="13"/>
  <c r="AD665" i="13"/>
  <c r="AD666" i="13"/>
  <c r="AD667" i="13"/>
  <c r="AD668" i="13"/>
  <c r="AD669" i="13"/>
  <c r="AD670" i="13"/>
  <c r="AD671" i="13"/>
  <c r="AD672" i="13"/>
  <c r="AD673" i="13"/>
  <c r="AD674" i="13"/>
  <c r="AD675" i="13"/>
  <c r="AD676" i="13"/>
  <c r="AD677" i="13"/>
  <c r="AD678" i="13"/>
  <c r="AD679" i="13"/>
  <c r="AD680" i="13"/>
  <c r="AD681" i="13"/>
  <c r="AD682" i="13"/>
  <c r="AD683" i="13"/>
  <c r="AD684" i="13"/>
  <c r="AD685" i="13"/>
  <c r="AD686" i="13"/>
  <c r="AD687" i="13"/>
  <c r="AD688" i="13"/>
  <c r="AD689" i="13"/>
  <c r="AD690" i="13"/>
  <c r="AD691" i="13"/>
  <c r="AD692" i="13"/>
  <c r="AD693" i="13"/>
  <c r="AD694" i="13"/>
  <c r="AD695" i="13"/>
  <c r="AD696" i="13"/>
  <c r="AD697" i="13"/>
  <c r="AD698" i="13"/>
  <c r="AD699" i="13"/>
  <c r="AD700" i="13"/>
  <c r="AD701" i="13"/>
  <c r="AD702" i="13"/>
  <c r="AD703" i="13"/>
  <c r="AD704" i="13"/>
  <c r="AD705" i="13"/>
  <c r="AD706" i="13"/>
  <c r="AD707" i="13"/>
  <c r="AD708" i="13"/>
  <c r="AD709" i="13"/>
  <c r="AD710" i="13"/>
  <c r="AD711" i="13"/>
  <c r="AD712" i="13"/>
  <c r="AD713" i="13"/>
  <c r="AD714" i="13"/>
  <c r="AD715" i="13"/>
  <c r="AD716" i="13"/>
  <c r="AD717" i="13"/>
  <c r="AD718" i="13"/>
  <c r="AD719" i="13"/>
  <c r="AD720" i="13"/>
  <c r="AD721" i="13"/>
  <c r="AD722" i="13"/>
  <c r="AD723" i="13"/>
  <c r="AD724" i="13"/>
  <c r="AD725" i="13"/>
  <c r="AD726" i="13"/>
  <c r="AD727" i="13"/>
  <c r="AD728" i="13"/>
  <c r="AD729" i="13"/>
  <c r="AD730" i="13"/>
  <c r="AD731" i="13"/>
  <c r="AD732" i="13"/>
  <c r="AD733" i="13"/>
  <c r="AD734" i="13"/>
  <c r="AD735" i="13"/>
  <c r="AD736" i="13"/>
  <c r="AD737" i="13"/>
  <c r="AD738" i="13"/>
  <c r="AD739" i="13"/>
  <c r="AD740" i="13"/>
  <c r="AD741" i="13"/>
  <c r="AD742" i="13"/>
  <c r="AD743" i="13"/>
  <c r="AD744" i="13"/>
  <c r="AD745" i="13"/>
  <c r="AD746" i="13"/>
  <c r="AD747" i="13"/>
  <c r="AD748" i="13"/>
  <c r="AD749" i="13"/>
  <c r="AD750" i="13"/>
  <c r="AD751" i="13"/>
  <c r="AD752" i="13"/>
  <c r="AD753" i="13"/>
  <c r="AD754" i="13"/>
  <c r="AD755" i="13"/>
  <c r="AD756" i="13"/>
  <c r="AD757" i="13"/>
  <c r="AD758" i="13"/>
  <c r="AD759" i="13"/>
  <c r="AD760" i="13"/>
  <c r="AD761" i="13"/>
  <c r="AD762" i="13"/>
  <c r="AD763" i="13"/>
  <c r="AD764" i="13"/>
  <c r="AD765" i="13"/>
  <c r="AD766" i="13"/>
  <c r="AD767" i="13"/>
  <c r="AD768" i="13"/>
  <c r="AD769" i="13"/>
  <c r="AD770" i="13"/>
  <c r="AD771" i="13"/>
  <c r="AD772" i="13"/>
  <c r="AD773" i="13"/>
  <c r="AD774" i="13"/>
  <c r="AD775" i="13"/>
  <c r="AD776" i="13"/>
  <c r="AD777" i="13"/>
  <c r="AD778" i="13"/>
  <c r="AD779" i="13"/>
  <c r="AD780" i="13"/>
  <c r="AD781" i="13"/>
  <c r="AD782" i="13"/>
  <c r="AD783" i="13"/>
  <c r="AD784" i="13"/>
  <c r="AD785" i="13"/>
  <c r="AD786" i="13"/>
  <c r="AD787" i="13"/>
  <c r="AD788" i="13"/>
  <c r="AD789" i="13"/>
  <c r="AD790" i="13"/>
  <c r="AD791" i="13"/>
  <c r="AD792" i="13"/>
  <c r="AD793" i="13"/>
  <c r="AD794" i="13"/>
  <c r="AD795" i="13"/>
  <c r="AD796" i="13"/>
  <c r="AD797" i="13"/>
  <c r="AD798" i="13"/>
  <c r="AD799" i="13"/>
  <c r="AD800" i="13"/>
  <c r="AD801" i="13"/>
  <c r="AD802" i="13"/>
  <c r="AD803" i="13"/>
  <c r="AD804" i="13"/>
  <c r="AD805" i="13"/>
  <c r="AD806" i="13"/>
  <c r="AD807" i="13"/>
  <c r="AD808" i="13"/>
  <c r="AD809" i="13"/>
  <c r="AD810" i="13"/>
  <c r="AD811" i="13"/>
  <c r="AD812" i="13"/>
  <c r="AD813" i="13"/>
  <c r="AD814" i="13"/>
  <c r="AD815" i="13"/>
  <c r="AD816" i="13"/>
  <c r="AD817" i="13"/>
  <c r="AD818" i="13"/>
  <c r="AD819" i="13"/>
  <c r="AD820" i="13"/>
  <c r="AD821" i="13"/>
  <c r="AD822" i="13"/>
  <c r="AD823" i="13"/>
  <c r="AD824" i="13"/>
  <c r="AD825" i="13"/>
  <c r="AD826" i="13"/>
  <c r="AD827" i="13"/>
  <c r="AD828" i="13"/>
  <c r="AD829" i="13"/>
  <c r="AD830" i="13"/>
  <c r="AD831" i="13"/>
  <c r="AD832" i="13"/>
  <c r="AD833" i="13"/>
  <c r="AD834" i="13"/>
  <c r="AD835" i="13"/>
  <c r="AD836" i="13"/>
  <c r="AD837" i="13"/>
  <c r="AD838" i="13"/>
  <c r="AD839" i="13"/>
  <c r="AD840" i="13"/>
  <c r="AD841" i="13"/>
  <c r="AD842" i="13"/>
  <c r="AD843" i="13"/>
  <c r="AD844" i="13"/>
  <c r="AD845" i="13"/>
  <c r="AD846" i="13"/>
  <c r="AD847" i="13"/>
  <c r="AD848" i="13"/>
  <c r="AD849" i="13"/>
  <c r="AD850" i="13"/>
  <c r="AD851" i="13"/>
  <c r="AD852" i="13"/>
  <c r="AD853" i="13"/>
  <c r="AD854" i="13"/>
  <c r="AD855" i="13"/>
  <c r="AD856" i="13"/>
  <c r="AD857" i="13"/>
  <c r="AD858" i="13"/>
  <c r="AD859" i="13"/>
  <c r="AD860" i="13"/>
  <c r="AD861" i="13"/>
  <c r="AD862" i="13"/>
  <c r="AD863" i="13"/>
  <c r="AD864" i="13"/>
  <c r="AD865" i="13"/>
  <c r="AD866" i="13"/>
  <c r="AD867" i="13"/>
  <c r="AD868" i="13"/>
  <c r="AD869" i="13"/>
  <c r="AD870" i="13"/>
  <c r="AD871" i="13"/>
  <c r="AD872" i="13"/>
  <c r="AD873" i="13"/>
  <c r="AD874" i="13"/>
  <c r="AD875" i="13"/>
  <c r="AD876" i="13"/>
  <c r="AD877" i="13"/>
  <c r="AD878" i="13"/>
  <c r="AD879" i="13"/>
  <c r="AD880" i="13"/>
  <c r="AD881" i="13"/>
  <c r="AD882" i="13"/>
  <c r="AD883" i="13"/>
  <c r="AD884" i="13"/>
  <c r="AD885" i="13"/>
  <c r="AD886" i="13"/>
  <c r="AD887" i="13"/>
  <c r="AD888" i="13"/>
  <c r="AD889" i="13"/>
  <c r="AD890" i="13"/>
  <c r="AD891" i="13"/>
  <c r="AD892" i="13"/>
  <c r="AD893" i="13"/>
  <c r="AD894" i="13"/>
  <c r="AD895" i="13"/>
  <c r="AD896" i="13"/>
  <c r="AD897" i="13"/>
  <c r="AD898" i="13"/>
  <c r="AD899" i="13"/>
  <c r="AD900" i="13"/>
  <c r="AD901" i="13"/>
  <c r="AD902" i="13"/>
  <c r="AD903" i="13"/>
  <c r="AD904" i="13"/>
  <c r="AD905" i="13"/>
  <c r="AD906" i="13"/>
  <c r="AD907" i="13"/>
  <c r="AD908" i="13"/>
  <c r="AD909" i="13"/>
  <c r="AD910" i="13"/>
  <c r="AD911" i="13"/>
  <c r="AD912" i="13"/>
  <c r="AD913" i="13"/>
  <c r="AD914" i="13"/>
  <c r="AD915" i="13"/>
  <c r="AD916" i="13"/>
  <c r="AD917" i="13"/>
  <c r="AD918" i="13"/>
  <c r="AD919" i="13"/>
  <c r="AD920" i="13"/>
  <c r="AD921" i="13"/>
  <c r="AD922" i="13"/>
  <c r="AD923" i="13"/>
  <c r="AD924" i="13"/>
  <c r="AD925" i="13"/>
  <c r="AD926" i="13"/>
  <c r="AD927" i="13"/>
  <c r="AD928" i="13"/>
  <c r="AD929" i="13"/>
  <c r="AD930" i="13"/>
  <c r="AD931" i="13"/>
  <c r="AD932" i="13"/>
  <c r="AD933" i="13"/>
  <c r="AD934" i="13"/>
  <c r="AD935" i="13"/>
  <c r="AD936" i="13"/>
  <c r="AD937" i="13"/>
  <c r="AD938" i="13"/>
  <c r="AD939" i="13"/>
  <c r="AD940" i="13"/>
  <c r="AD941" i="13"/>
  <c r="AD942" i="13"/>
  <c r="AD943" i="13"/>
  <c r="AD944" i="13"/>
  <c r="AD945" i="13"/>
  <c r="AD946" i="13"/>
  <c r="AD947" i="13"/>
  <c r="AD948" i="13"/>
  <c r="AD949" i="13"/>
  <c r="AD950" i="13"/>
  <c r="AD951" i="13"/>
  <c r="AD952" i="13"/>
  <c r="AD953" i="13"/>
  <c r="AD954" i="13"/>
  <c r="AD955" i="13"/>
  <c r="AD956" i="13"/>
  <c r="AD957" i="13"/>
  <c r="AD958" i="13"/>
  <c r="AD959" i="13"/>
  <c r="AD960" i="13"/>
  <c r="AD961" i="13"/>
  <c r="AD962" i="13"/>
  <c r="AD963" i="13"/>
  <c r="AD964" i="13"/>
  <c r="AD965" i="13"/>
  <c r="AD966" i="13"/>
  <c r="AD967" i="13"/>
  <c r="AD968" i="13"/>
  <c r="AD969" i="13"/>
  <c r="AD970" i="13"/>
  <c r="AD971" i="13"/>
  <c r="AD972" i="13"/>
  <c r="AD973" i="13"/>
  <c r="AD974" i="13"/>
  <c r="AD975" i="13"/>
  <c r="AD976" i="13"/>
  <c r="AD977" i="13"/>
  <c r="AD978" i="13"/>
  <c r="AD979" i="13"/>
  <c r="AD980" i="13"/>
  <c r="AD981" i="13"/>
  <c r="AD982" i="13"/>
  <c r="AD983" i="13"/>
  <c r="AD984" i="13"/>
  <c r="AD985" i="13"/>
  <c r="AD986" i="13"/>
  <c r="AD987" i="13"/>
  <c r="AD988" i="13"/>
  <c r="AD989" i="13"/>
  <c r="AD990" i="13"/>
  <c r="AD991" i="13"/>
  <c r="AD992" i="13"/>
  <c r="AD993" i="13"/>
  <c r="AD994" i="13"/>
  <c r="AD995" i="13"/>
  <c r="AD996" i="13"/>
  <c r="AD997" i="13"/>
  <c r="AD998" i="13"/>
  <c r="AD999" i="13"/>
  <c r="AD1000" i="13"/>
  <c r="AD1001" i="13"/>
  <c r="AD1002" i="13"/>
  <c r="AD1003" i="13"/>
  <c r="AD1004" i="13"/>
  <c r="AD1005" i="13"/>
  <c r="AD1006" i="13"/>
  <c r="AD1007" i="13"/>
  <c r="AD1008" i="13"/>
  <c r="AD1009" i="13"/>
  <c r="AD1010" i="13"/>
  <c r="AD1011" i="13"/>
  <c r="AD1012" i="13"/>
  <c r="AD1013" i="13"/>
  <c r="AD1014" i="13"/>
  <c r="AD1015" i="13"/>
  <c r="AD1016" i="13"/>
  <c r="AD1017" i="13"/>
  <c r="AD1018" i="13"/>
  <c r="AD1019" i="13"/>
  <c r="AD1020" i="13"/>
  <c r="AD1021" i="13"/>
  <c r="AD1022" i="13"/>
  <c r="AD1023" i="13"/>
  <c r="AD1024" i="13"/>
  <c r="AD1025" i="13"/>
  <c r="AD1026" i="13"/>
  <c r="AD1027" i="13"/>
  <c r="AD1028" i="13"/>
  <c r="AD1029" i="13"/>
  <c r="AD1030" i="13"/>
  <c r="AD1031" i="13"/>
  <c r="AD1032" i="13"/>
  <c r="AD1033" i="13"/>
  <c r="AD1034" i="13"/>
  <c r="AD1035" i="13"/>
  <c r="AD1036" i="13"/>
  <c r="AD1037" i="13"/>
  <c r="AD1038" i="13"/>
  <c r="AD1039" i="13"/>
  <c r="AD1040" i="13"/>
  <c r="AD1041" i="13"/>
  <c r="AD1042" i="13"/>
  <c r="AD1043" i="13"/>
  <c r="AD1044" i="13"/>
  <c r="AD1045" i="13"/>
  <c r="AD1046" i="13"/>
  <c r="AD1047" i="13"/>
  <c r="AD1048" i="13"/>
  <c r="AD1049" i="13"/>
  <c r="AD1050" i="13"/>
  <c r="AD1051" i="13"/>
  <c r="AD1052" i="13"/>
  <c r="AD1053" i="13"/>
  <c r="AD1054" i="13"/>
  <c r="AD1055" i="13"/>
  <c r="AD1056" i="13"/>
  <c r="AD1057" i="13"/>
  <c r="AD1058" i="13"/>
  <c r="AD1059" i="13"/>
  <c r="AD1060" i="13"/>
  <c r="AD1061" i="13"/>
  <c r="AD1062" i="13"/>
  <c r="AD1063" i="13"/>
  <c r="AD1064" i="13"/>
  <c r="AD1065" i="13"/>
  <c r="AD1066" i="13"/>
  <c r="AD1067" i="13"/>
  <c r="AD1068" i="13"/>
  <c r="AD1069" i="13"/>
  <c r="AD1070" i="13"/>
  <c r="AD1071" i="13"/>
  <c r="AD1072" i="13"/>
  <c r="AD1073" i="13"/>
  <c r="AD1074" i="13"/>
  <c r="AD1075" i="13"/>
  <c r="AD1076" i="13"/>
  <c r="AD1077" i="13"/>
  <c r="AD1078" i="13"/>
  <c r="AD1079" i="13"/>
  <c r="AD1080" i="13"/>
  <c r="AD1081" i="13"/>
  <c r="AD1082" i="13"/>
  <c r="AD1083" i="13"/>
  <c r="AD1084" i="13"/>
  <c r="AD1085" i="13"/>
  <c r="AD1086" i="13"/>
  <c r="AD1087" i="13"/>
  <c r="AD1088" i="13"/>
  <c r="AD1089" i="13"/>
  <c r="AD1090" i="13"/>
  <c r="AD1091" i="13"/>
  <c r="AD1092" i="13"/>
  <c r="AD1093" i="13"/>
  <c r="AD1094" i="13"/>
  <c r="AD1095" i="13"/>
  <c r="AD1096" i="13"/>
  <c r="AD1097" i="13"/>
  <c r="AD1098" i="13"/>
  <c r="AD1099" i="13"/>
  <c r="AD1100" i="13"/>
  <c r="AD1101" i="13"/>
  <c r="AD1102" i="13"/>
  <c r="AD1103" i="13"/>
  <c r="AD1104" i="13"/>
  <c r="AD1105" i="13"/>
  <c r="AD1106" i="13"/>
  <c r="AD1107" i="13"/>
  <c r="AD1108" i="13"/>
  <c r="AD1109" i="13"/>
  <c r="AD1110" i="13"/>
  <c r="AD1111" i="13"/>
  <c r="AD1112" i="13"/>
  <c r="AD1113" i="13"/>
  <c r="AD1114" i="13"/>
  <c r="AD1115" i="13"/>
  <c r="AD1116" i="13"/>
  <c r="AD1117" i="13"/>
  <c r="AD1118" i="13"/>
  <c r="AD1119" i="13"/>
  <c r="AD1120" i="13"/>
  <c r="AD1121" i="13"/>
  <c r="AD1122" i="13"/>
  <c r="AD1123" i="13"/>
  <c r="AD1124" i="13"/>
  <c r="AD1125" i="13"/>
  <c r="AD1126" i="13"/>
  <c r="AD1127" i="13"/>
  <c r="AD1128" i="13"/>
  <c r="AD1129" i="13"/>
  <c r="AD1130" i="13"/>
  <c r="AD1131" i="13"/>
  <c r="AD1132" i="13"/>
  <c r="AD1133" i="13"/>
  <c r="AD1134" i="13"/>
  <c r="AD1135" i="13"/>
  <c r="AD1136" i="13"/>
  <c r="AD1137" i="13"/>
  <c r="AD1138" i="13"/>
  <c r="AD1139" i="13"/>
  <c r="AD1140" i="13"/>
  <c r="AD1141" i="13"/>
  <c r="AD1142" i="13"/>
  <c r="AD1143" i="13"/>
  <c r="AD1144" i="13"/>
  <c r="AD1145" i="13"/>
  <c r="AD1146" i="13"/>
  <c r="AD1147" i="13"/>
  <c r="AD1148" i="13"/>
  <c r="AD1149" i="13"/>
  <c r="AD1150" i="13"/>
  <c r="AD1151" i="13"/>
  <c r="AD1152" i="13"/>
  <c r="AD1153" i="13"/>
  <c r="AD1154" i="13"/>
  <c r="AD1155" i="13"/>
  <c r="AD1156" i="13"/>
  <c r="AD1157" i="13"/>
  <c r="AD1158" i="13"/>
  <c r="AD1159" i="13"/>
  <c r="AD1160" i="13"/>
  <c r="AD1161" i="13"/>
  <c r="AD1162" i="13"/>
  <c r="AD1163" i="13"/>
  <c r="AD1164" i="13"/>
  <c r="AD1165" i="13"/>
  <c r="AD1166" i="13"/>
  <c r="AD1167" i="13"/>
  <c r="AD1168" i="13"/>
  <c r="AD1169" i="13"/>
  <c r="AD1170" i="13"/>
  <c r="AD1171" i="13"/>
  <c r="AD1172" i="13"/>
  <c r="AD1173" i="13"/>
  <c r="AD1174" i="13"/>
  <c r="AD1175" i="13"/>
  <c r="AD1176" i="13"/>
  <c r="AD1177" i="13"/>
  <c r="AD1178" i="13"/>
  <c r="AD1179" i="13"/>
  <c r="AD1180" i="13"/>
  <c r="AD1181" i="13"/>
  <c r="AD1182" i="13"/>
  <c r="AD1183" i="13"/>
  <c r="AD1184" i="13"/>
  <c r="AD1185" i="13"/>
  <c r="AD1186" i="13"/>
  <c r="AD1187" i="13"/>
  <c r="AD1188" i="13"/>
  <c r="AD1189" i="13"/>
  <c r="AD1190" i="13"/>
  <c r="AD1191" i="13"/>
  <c r="AD1192" i="13"/>
  <c r="AD1193" i="13"/>
  <c r="AD1194" i="13"/>
  <c r="AD1195" i="13"/>
  <c r="AD1196" i="13"/>
  <c r="AD1197" i="13"/>
  <c r="AD1198" i="13"/>
  <c r="AD1199" i="13"/>
  <c r="AD1200" i="13"/>
  <c r="AD1201" i="13"/>
  <c r="AD1202" i="13"/>
  <c r="AD1203" i="13"/>
  <c r="AD1204" i="13"/>
  <c r="AD1205" i="13"/>
  <c r="AD1206" i="13"/>
  <c r="AD1207" i="13"/>
  <c r="AD1208" i="13"/>
  <c r="AD1209" i="13"/>
  <c r="AD1210" i="13"/>
  <c r="AD1211" i="13"/>
  <c r="AD1212" i="13"/>
  <c r="AD1213" i="13"/>
  <c r="AD1214" i="13"/>
  <c r="AD1215" i="13"/>
  <c r="AD1216" i="13"/>
  <c r="AD1217" i="13"/>
  <c r="AD1218" i="13"/>
  <c r="AD1219" i="13"/>
  <c r="AD1220" i="13"/>
  <c r="AD1221" i="13"/>
  <c r="AD1222" i="13"/>
  <c r="AD1223" i="13"/>
  <c r="AD1224" i="13"/>
  <c r="AD1225" i="13"/>
  <c r="AD1226" i="13"/>
  <c r="AD1227" i="13"/>
  <c r="AD1228" i="13"/>
  <c r="AD1229" i="13"/>
  <c r="AD1230" i="13"/>
  <c r="AD1231" i="13"/>
  <c r="AD1232" i="13"/>
  <c r="AD1233" i="13"/>
  <c r="AD1234" i="13"/>
  <c r="AD1235" i="13"/>
  <c r="AD1236" i="13"/>
  <c r="AD1237" i="13"/>
  <c r="AD1238" i="13"/>
  <c r="AD1239" i="13"/>
  <c r="AD1240" i="13"/>
  <c r="AD1241" i="13"/>
  <c r="AD1242" i="13"/>
  <c r="AD1243" i="13"/>
  <c r="AD1244" i="13"/>
  <c r="AD1245" i="13"/>
  <c r="AD1246" i="13"/>
  <c r="AD1247" i="13"/>
  <c r="AD1248" i="13"/>
  <c r="AD1249" i="13"/>
  <c r="AD1250" i="13"/>
  <c r="AD1251" i="13"/>
  <c r="AD1252" i="13"/>
  <c r="AD1253" i="13"/>
  <c r="AD1254" i="13"/>
  <c r="AD1255" i="13"/>
  <c r="AD1256" i="13"/>
  <c r="AD1257" i="13"/>
  <c r="AD1258" i="13"/>
  <c r="AD1259" i="13"/>
  <c r="AD1260" i="13"/>
  <c r="AD1261" i="13"/>
  <c r="AD1262" i="13"/>
  <c r="AD1263" i="13"/>
  <c r="AD1264" i="13"/>
  <c r="AD1265" i="13"/>
  <c r="AD1266" i="13"/>
  <c r="AD1267" i="13"/>
  <c r="AD1268" i="13"/>
  <c r="AD1269" i="13"/>
  <c r="AD1270" i="13"/>
  <c r="AD1271" i="13"/>
  <c r="AD1272" i="13"/>
  <c r="AD1273" i="13"/>
  <c r="AD1274" i="13"/>
  <c r="AD1275" i="13"/>
  <c r="AD1276" i="13"/>
  <c r="AD1277" i="13"/>
  <c r="AD1278" i="13"/>
  <c r="AD1279" i="13"/>
  <c r="AD1280" i="13"/>
  <c r="AD1281" i="13"/>
  <c r="AD1282" i="13"/>
  <c r="AD1283" i="13"/>
  <c r="AD1284" i="13"/>
  <c r="AD1285" i="13"/>
  <c r="AD1286" i="13"/>
  <c r="AD1287" i="13"/>
  <c r="AD1288" i="13"/>
  <c r="AD1289" i="13"/>
  <c r="AD1290" i="13"/>
  <c r="AD1291" i="13"/>
  <c r="AD1292" i="13"/>
  <c r="AD1293" i="13"/>
  <c r="AD1294" i="13"/>
  <c r="AD1295" i="13"/>
  <c r="AD1296" i="13"/>
  <c r="AD1297" i="13"/>
  <c r="AD1298" i="13"/>
  <c r="AD1299" i="13"/>
  <c r="AD1300" i="13"/>
  <c r="AD1301" i="13"/>
  <c r="AD1302" i="13"/>
  <c r="AD1303" i="13"/>
  <c r="AD1304" i="13"/>
  <c r="AD1305" i="13"/>
  <c r="AD1306" i="13"/>
  <c r="AD1307" i="13"/>
  <c r="AD1308" i="13"/>
  <c r="AD1309" i="13"/>
  <c r="AD1310" i="13"/>
  <c r="AD1311" i="13"/>
  <c r="AD1312" i="13"/>
  <c r="AD1313" i="13"/>
  <c r="AD1314" i="13"/>
  <c r="AD1315" i="13"/>
  <c r="AD1316" i="13"/>
  <c r="AD1317" i="13"/>
  <c r="AD1318" i="13"/>
  <c r="AD1319" i="13"/>
  <c r="AD1320" i="13"/>
  <c r="AD1321" i="13"/>
  <c r="AD1322" i="13"/>
  <c r="AD1323" i="13"/>
  <c r="AD1324" i="13"/>
  <c r="AD1325" i="13"/>
  <c r="AD1326" i="13"/>
  <c r="AD1327" i="13"/>
  <c r="AD1328" i="13"/>
  <c r="AD1329" i="13"/>
  <c r="AD1330" i="13"/>
  <c r="AD1331" i="13"/>
  <c r="AD1332" i="13"/>
  <c r="AD1333" i="13"/>
  <c r="AD1334" i="13"/>
  <c r="AD1335" i="13"/>
  <c r="AD1336" i="13"/>
  <c r="AD1337" i="13"/>
  <c r="AD1338" i="13"/>
  <c r="AD1339" i="13"/>
  <c r="AD1340" i="13"/>
  <c r="AD1341" i="13"/>
  <c r="AD1342" i="13"/>
  <c r="AD1343" i="13"/>
  <c r="AD1344" i="13"/>
  <c r="AD1345" i="13"/>
  <c r="AD1346" i="13"/>
  <c r="AD1347" i="13"/>
  <c r="AD1348" i="13"/>
  <c r="AD1349" i="13"/>
  <c r="AD1350" i="13"/>
  <c r="AD1351" i="13"/>
  <c r="AD1352" i="13"/>
  <c r="AD1353" i="13"/>
  <c r="AD1354" i="13"/>
  <c r="AD1355" i="13"/>
  <c r="AD1356" i="13"/>
  <c r="AD1357" i="13"/>
  <c r="AD1358" i="13"/>
  <c r="AD1359" i="13"/>
  <c r="AD1360" i="13"/>
  <c r="AD1361" i="13"/>
  <c r="AD1362" i="13"/>
  <c r="AD1363" i="13"/>
  <c r="AD1364" i="13"/>
  <c r="AD1365" i="13"/>
  <c r="AD1366" i="13"/>
  <c r="AD1367" i="13"/>
  <c r="AD1368" i="13"/>
  <c r="AD1369" i="13"/>
  <c r="AD1370" i="13"/>
  <c r="AD1371" i="13"/>
  <c r="AD1372" i="13"/>
  <c r="AD1373" i="13"/>
  <c r="AD1374" i="13"/>
  <c r="AD1375" i="13"/>
  <c r="AD1376" i="13"/>
  <c r="AD1377" i="13"/>
  <c r="AD1378" i="13"/>
  <c r="AD1379" i="13"/>
  <c r="AD1380" i="13"/>
  <c r="AD1381" i="13"/>
  <c r="AD1382" i="13"/>
  <c r="AD1383" i="13"/>
  <c r="AD1384" i="13"/>
  <c r="AD1385" i="13"/>
  <c r="AD1386" i="13"/>
  <c r="AD1387" i="13"/>
  <c r="AD1388" i="13"/>
  <c r="AD1389" i="13"/>
  <c r="AD1390" i="13"/>
  <c r="AD1391" i="13"/>
  <c r="AD1392" i="13"/>
  <c r="AD1393" i="13"/>
  <c r="AD1394" i="13"/>
  <c r="AD1395" i="13"/>
  <c r="AD1396" i="13"/>
  <c r="AD1397" i="13"/>
  <c r="AD1398" i="13"/>
  <c r="AD1399" i="13"/>
  <c r="AD1400" i="13"/>
  <c r="AD1401" i="13"/>
  <c r="AD1402" i="13"/>
  <c r="AD1403" i="13"/>
  <c r="AD1404" i="13"/>
  <c r="AD1405" i="13"/>
  <c r="AD1406" i="13"/>
  <c r="AD1407" i="13"/>
  <c r="AD1408" i="13"/>
  <c r="AD1409" i="13"/>
  <c r="AD1410" i="13"/>
  <c r="AD1411" i="13"/>
  <c r="AD1412" i="13"/>
  <c r="AD1413" i="13"/>
  <c r="AD1414" i="13"/>
  <c r="AD1415" i="13"/>
  <c r="AD1416" i="13"/>
  <c r="AD1417" i="13"/>
  <c r="AD1418" i="13"/>
  <c r="AD1419" i="13"/>
  <c r="AD1420" i="13"/>
  <c r="AD1421" i="13"/>
  <c r="AD1422" i="13"/>
  <c r="AD1423" i="13"/>
  <c r="AD1424" i="13"/>
  <c r="AD1425" i="13"/>
  <c r="AD1426" i="13"/>
  <c r="AD1427" i="13"/>
  <c r="AD1428" i="13"/>
  <c r="AD1429" i="13"/>
  <c r="AD1430" i="13"/>
  <c r="AD1431" i="13"/>
  <c r="AD1432" i="13"/>
  <c r="AD1433" i="13"/>
  <c r="AD1434" i="13"/>
  <c r="AD1435" i="13"/>
  <c r="AD1436" i="13"/>
  <c r="AD1437" i="13"/>
  <c r="AD1438" i="13"/>
  <c r="AD1439" i="13"/>
  <c r="AD1440" i="13"/>
  <c r="AD1441" i="13"/>
  <c r="AD1442" i="13"/>
  <c r="AD1443" i="13"/>
  <c r="AD1444" i="13"/>
  <c r="AD1445" i="13"/>
  <c r="AD1446" i="13"/>
  <c r="AD1447" i="13"/>
  <c r="AD1448" i="13"/>
  <c r="AD1449" i="13"/>
  <c r="AD1450" i="13"/>
  <c r="AD1451" i="13"/>
  <c r="AD1452" i="13"/>
  <c r="AD1453" i="13"/>
  <c r="AD1454" i="13"/>
  <c r="AD1455" i="13"/>
  <c r="AD1456" i="13"/>
  <c r="AD1457" i="13"/>
  <c r="AD1458" i="13"/>
  <c r="AD1459" i="13"/>
  <c r="AD1460" i="13"/>
  <c r="AD1461" i="13"/>
  <c r="AD1462" i="13"/>
  <c r="AD1463" i="13"/>
  <c r="AD1464" i="13"/>
  <c r="AD1465" i="13"/>
  <c r="AD1466" i="13"/>
  <c r="AD1467" i="13"/>
  <c r="AD1468" i="13"/>
  <c r="AD1469" i="13"/>
  <c r="AD1470" i="13"/>
  <c r="AD1471" i="13"/>
  <c r="AD1472" i="13"/>
  <c r="AD1473" i="13"/>
  <c r="AD1474" i="13"/>
  <c r="AD1475" i="13"/>
  <c r="AD1476" i="13"/>
  <c r="AD1477" i="13"/>
  <c r="AD1478" i="13"/>
  <c r="AD1479" i="13"/>
  <c r="AD1480" i="13"/>
  <c r="AD1481" i="13"/>
  <c r="AD1482" i="13"/>
  <c r="AD1483" i="13"/>
  <c r="AD1484" i="13"/>
  <c r="AD1485" i="13"/>
  <c r="AD1486" i="13"/>
  <c r="AD1487" i="13"/>
  <c r="AD1488" i="13"/>
  <c r="AD1489" i="13"/>
  <c r="AD1490" i="13"/>
  <c r="AD1491" i="13"/>
  <c r="AD1492" i="13"/>
  <c r="AD1493" i="13"/>
  <c r="AD1494" i="13"/>
  <c r="AD1495" i="13"/>
  <c r="AD1496" i="13"/>
  <c r="AD1497" i="13"/>
  <c r="AD1498" i="13"/>
  <c r="AD1499" i="13"/>
  <c r="AD1500" i="13"/>
  <c r="AD1501" i="13"/>
  <c r="AD1502" i="13"/>
  <c r="AD1503" i="13"/>
  <c r="AD1504" i="13"/>
  <c r="AD1505" i="13"/>
  <c r="AD1506" i="13"/>
  <c r="AD1507" i="13"/>
  <c r="AD1508" i="13"/>
  <c r="AD1509" i="13"/>
  <c r="AD1510" i="13"/>
  <c r="AD1511" i="13"/>
  <c r="AD1512" i="13"/>
  <c r="AD1513" i="13"/>
  <c r="AD1514" i="13"/>
  <c r="AD1515" i="13"/>
  <c r="AD1516" i="13"/>
  <c r="AD1517" i="13"/>
  <c r="AD1518" i="13"/>
  <c r="AD1519" i="13"/>
  <c r="AD1520" i="13"/>
  <c r="AD1521" i="13"/>
  <c r="AD1522" i="13"/>
  <c r="AD1523" i="13"/>
  <c r="AD1524" i="13"/>
  <c r="AD1525" i="13"/>
  <c r="AD1526" i="13"/>
  <c r="AD1527" i="13"/>
  <c r="AD1528" i="13"/>
  <c r="AD1529" i="13"/>
  <c r="AD1530" i="13"/>
  <c r="AD1531" i="13"/>
  <c r="AD1532" i="13"/>
  <c r="AD1533" i="13"/>
  <c r="AD1534" i="13"/>
  <c r="AD1535" i="13"/>
  <c r="AD1536" i="13"/>
  <c r="AD1537" i="13"/>
  <c r="AD1538" i="13"/>
  <c r="AD1539" i="13"/>
  <c r="AD1540" i="13"/>
  <c r="AD1541" i="13"/>
  <c r="AD1542" i="13"/>
  <c r="AD1543" i="13"/>
  <c r="AD1544" i="13"/>
  <c r="AD1545" i="13"/>
  <c r="AD1546" i="13"/>
  <c r="AD1547" i="13"/>
  <c r="AD1548" i="13"/>
  <c r="AD1549" i="13"/>
  <c r="AD1550" i="13"/>
  <c r="AD1551" i="13"/>
  <c r="AD1552" i="13"/>
  <c r="AD1553" i="13"/>
  <c r="AD1554" i="13"/>
  <c r="AD1555" i="13"/>
  <c r="AD1556" i="13"/>
  <c r="AD1557" i="13"/>
  <c r="AD1558" i="13"/>
  <c r="AD1559" i="13"/>
  <c r="AD1560" i="13"/>
  <c r="AD1561" i="13"/>
  <c r="AD1562" i="13"/>
  <c r="AD1563" i="13"/>
  <c r="AD1564" i="13"/>
  <c r="AD1565" i="13"/>
  <c r="AD1566" i="13"/>
  <c r="AD1567" i="13"/>
  <c r="AD1568" i="13"/>
  <c r="AD1569" i="13"/>
  <c r="AD1570" i="13"/>
  <c r="AD1571" i="13"/>
  <c r="AD1572" i="13"/>
  <c r="AD1573" i="13"/>
  <c r="AD1574" i="13"/>
  <c r="AD1575" i="13"/>
  <c r="AD1576" i="13"/>
  <c r="AD1577" i="13"/>
  <c r="AD1578" i="13"/>
  <c r="AD1579" i="13"/>
  <c r="AD1580" i="13"/>
  <c r="AD1581" i="13"/>
  <c r="AD1582" i="13"/>
  <c r="AD1583" i="13"/>
  <c r="AD1584" i="13"/>
  <c r="AD1585" i="13"/>
  <c r="AD1586" i="13"/>
  <c r="AD1587" i="13"/>
  <c r="AD1588" i="13"/>
  <c r="AD1589" i="13"/>
  <c r="AD1590" i="13"/>
  <c r="AD1591" i="13"/>
  <c r="AD1592" i="13"/>
  <c r="AD1593" i="13"/>
  <c r="AD1594" i="13"/>
  <c r="AD1595" i="13"/>
  <c r="AD1596" i="13"/>
  <c r="AD1597" i="13"/>
  <c r="AD1598" i="13"/>
  <c r="AD1599" i="13"/>
  <c r="AD1600" i="13"/>
  <c r="AD1601" i="13"/>
  <c r="AD1602" i="13"/>
  <c r="AD1603" i="13"/>
  <c r="AD1604" i="13"/>
  <c r="AD1605" i="13"/>
  <c r="AD1606" i="13"/>
  <c r="AD1607" i="13"/>
  <c r="AD1608" i="13"/>
  <c r="AD1609" i="13"/>
  <c r="AD1610" i="13"/>
  <c r="AD1611" i="13"/>
  <c r="AD1612" i="13"/>
  <c r="AD1613" i="13"/>
  <c r="AD1614" i="13"/>
  <c r="AD1615" i="13"/>
  <c r="AD1616" i="13"/>
  <c r="AD1617" i="13"/>
  <c r="AD1618" i="13"/>
  <c r="AD1619" i="13"/>
  <c r="AD1620" i="13"/>
  <c r="AD1621" i="13"/>
  <c r="AD1622" i="13"/>
  <c r="AD1623" i="13"/>
  <c r="AD1624" i="13"/>
  <c r="AD1625" i="13"/>
  <c r="AD1626" i="13"/>
  <c r="AD1627" i="13"/>
  <c r="AD1628" i="13"/>
  <c r="AD1629" i="13"/>
  <c r="AD1630" i="13"/>
  <c r="AD1631" i="13"/>
  <c r="AD1632" i="13"/>
  <c r="AD1633" i="13"/>
  <c r="AD1634" i="13"/>
  <c r="AD1635" i="13"/>
  <c r="AD1636" i="13"/>
  <c r="AD1637" i="13"/>
  <c r="AD1638" i="13"/>
  <c r="AD1639" i="13"/>
  <c r="AD1640" i="13"/>
  <c r="AD1641" i="13"/>
  <c r="AD1642" i="13"/>
  <c r="AD1643" i="13"/>
  <c r="AD1644" i="13"/>
  <c r="AD1645" i="13"/>
  <c r="AD1646" i="13"/>
  <c r="AD1647" i="13"/>
  <c r="AD1648" i="13"/>
  <c r="AD1649" i="13"/>
  <c r="AD1650" i="13"/>
  <c r="AD1651" i="13"/>
  <c r="AD1652" i="13"/>
  <c r="AD1653" i="13"/>
  <c r="AD1654" i="13"/>
  <c r="AD1655" i="13"/>
  <c r="AD1656" i="13"/>
  <c r="AD1657" i="13"/>
  <c r="AD1658" i="13"/>
  <c r="AD1659" i="13"/>
  <c r="AD1660" i="13"/>
  <c r="AD1661" i="13"/>
  <c r="AD1662" i="13"/>
  <c r="AD1663" i="13"/>
  <c r="AD1664" i="13"/>
  <c r="AD1665" i="13"/>
  <c r="AD1666" i="13"/>
  <c r="AD1667" i="13"/>
  <c r="AD1668" i="13"/>
  <c r="AD1669" i="13"/>
  <c r="AD1670" i="13"/>
  <c r="AD1671" i="13"/>
  <c r="AD1672" i="13"/>
  <c r="AD1673" i="13"/>
  <c r="AD1674" i="13"/>
  <c r="AD1675" i="13"/>
  <c r="AD1676" i="13"/>
  <c r="AD1677" i="13"/>
  <c r="AD1678" i="13"/>
  <c r="AD1679" i="13"/>
  <c r="AD1680" i="13"/>
  <c r="AD1681" i="13"/>
  <c r="AD1682" i="13"/>
  <c r="AD1683" i="13"/>
  <c r="AD1684" i="13"/>
  <c r="AD1685" i="13"/>
  <c r="AD1686" i="13"/>
  <c r="AD1687" i="13"/>
  <c r="AD1688" i="13"/>
  <c r="AD1689" i="13"/>
  <c r="AD1690" i="13"/>
  <c r="AD1691" i="13"/>
  <c r="AD1692" i="13"/>
  <c r="AD1693" i="13"/>
  <c r="AD1694" i="13"/>
  <c r="AD1695" i="13"/>
  <c r="AD1696" i="13"/>
  <c r="AD1697" i="13"/>
  <c r="AD1698" i="13"/>
  <c r="AD1699" i="13"/>
  <c r="AD1700" i="13"/>
  <c r="AD1701" i="13"/>
  <c r="AD1702" i="13"/>
  <c r="AD1703" i="13"/>
  <c r="AD1704" i="13"/>
  <c r="AD1705" i="13"/>
  <c r="AD1706" i="13"/>
  <c r="AD1707" i="13"/>
  <c r="AD1708" i="13"/>
  <c r="AD1709" i="13"/>
  <c r="AD1710" i="13"/>
  <c r="AD1711" i="13"/>
  <c r="AD1712" i="13"/>
  <c r="AD1713" i="13"/>
  <c r="AD1714" i="13"/>
  <c r="AD1715" i="13"/>
  <c r="AD1716" i="13"/>
  <c r="AD1717" i="13"/>
  <c r="AD1718" i="13"/>
  <c r="AD1719" i="13"/>
  <c r="AD1720" i="13"/>
  <c r="AD1721" i="13"/>
  <c r="AD1722" i="13"/>
  <c r="AD1723" i="13"/>
  <c r="AD1724" i="13"/>
  <c r="AD1725" i="13"/>
  <c r="AD1726" i="13"/>
  <c r="AD1727" i="13"/>
  <c r="AD1728" i="13"/>
  <c r="AD1729" i="13"/>
  <c r="AD1730" i="13"/>
  <c r="AD1731" i="13"/>
  <c r="AD1732" i="13"/>
  <c r="AD1733" i="13"/>
  <c r="AD1734" i="13"/>
  <c r="AD1735" i="13"/>
  <c r="AD1736" i="13"/>
  <c r="AD1737" i="13"/>
  <c r="AD1738" i="13"/>
  <c r="AD1739" i="13"/>
  <c r="AD1740" i="13"/>
  <c r="AD1741" i="13"/>
  <c r="AD1742" i="13"/>
  <c r="AD1743" i="13"/>
  <c r="AD1744" i="13"/>
  <c r="AD1745" i="13"/>
  <c r="AD1746" i="13"/>
  <c r="AD1747" i="13"/>
  <c r="AD1748" i="13"/>
  <c r="AD1749" i="13"/>
  <c r="AD1750" i="13"/>
  <c r="AD1751" i="13"/>
  <c r="AD1752" i="13"/>
  <c r="AD1753" i="13"/>
  <c r="AD1754" i="13"/>
  <c r="AD1755" i="13"/>
  <c r="AD1756" i="13"/>
  <c r="AD1757" i="13"/>
  <c r="AD1758" i="13"/>
  <c r="AD1759" i="13"/>
  <c r="AD1760" i="13"/>
  <c r="AD1761" i="13"/>
  <c r="AD1762" i="13"/>
  <c r="AD1763" i="13"/>
  <c r="AD1764" i="13"/>
  <c r="AD1765" i="13"/>
  <c r="AD1766" i="13"/>
  <c r="AD1767" i="13"/>
  <c r="AD1768" i="13"/>
  <c r="AD1769" i="13"/>
  <c r="AD1770" i="13"/>
  <c r="AD1771" i="13"/>
  <c r="AD1772" i="13"/>
  <c r="AD1773" i="13"/>
  <c r="AD1774" i="13"/>
  <c r="AD1775" i="13"/>
  <c r="AD1776" i="13"/>
  <c r="AD1777" i="13"/>
  <c r="AD1778" i="13"/>
  <c r="AD1779" i="13"/>
  <c r="AD1780" i="13"/>
  <c r="AD1781" i="13"/>
  <c r="AD1782" i="13"/>
  <c r="AD1783" i="13"/>
  <c r="AD1784" i="13"/>
  <c r="AD1785" i="13"/>
  <c r="AD1786" i="13"/>
  <c r="AD1787" i="13"/>
  <c r="AD1788" i="13"/>
  <c r="AD1789" i="13"/>
  <c r="AD1790" i="13"/>
  <c r="AD1791" i="13"/>
  <c r="AD1792" i="13"/>
  <c r="AD1793" i="13"/>
  <c r="AD1794" i="13"/>
  <c r="AD1795" i="13"/>
  <c r="AD1796" i="13"/>
  <c r="AD1797" i="13"/>
  <c r="AD1798" i="13"/>
  <c r="AD1799" i="13"/>
  <c r="AD1800" i="13"/>
  <c r="AD1801" i="13"/>
  <c r="AD1802" i="13"/>
  <c r="AD1803" i="13"/>
  <c r="AD1804" i="13"/>
  <c r="AD1805" i="13"/>
  <c r="AD1806" i="13"/>
  <c r="AD1807" i="13"/>
  <c r="AD1808" i="13"/>
  <c r="AD1809" i="13"/>
  <c r="AD1810" i="13"/>
  <c r="AD1811" i="13"/>
  <c r="AD1812" i="13"/>
  <c r="AD1813" i="13"/>
  <c r="AD1814" i="13"/>
  <c r="AD1815" i="13"/>
  <c r="AD1816" i="13"/>
  <c r="AD1817" i="13"/>
  <c r="AD1818" i="13"/>
  <c r="AD1819" i="13"/>
  <c r="AD1820" i="13"/>
  <c r="AD1821" i="13"/>
  <c r="AD1822" i="13"/>
  <c r="AD1823" i="13"/>
  <c r="AD1824" i="13"/>
  <c r="AD1825" i="13"/>
  <c r="AD1826" i="13"/>
  <c r="AD1827" i="13"/>
  <c r="AD1828" i="13"/>
  <c r="AD1829" i="13"/>
  <c r="AD1830" i="13"/>
  <c r="AD1831" i="13"/>
  <c r="AD1832" i="13"/>
  <c r="AD1833" i="13"/>
  <c r="AD1834" i="13"/>
  <c r="AD1835" i="13"/>
  <c r="AD1836" i="13"/>
  <c r="AD1837" i="13"/>
  <c r="AD1838" i="13"/>
  <c r="AD1839" i="13"/>
  <c r="AD1840" i="13"/>
  <c r="AD1841" i="13"/>
  <c r="AD1842" i="13"/>
  <c r="AD1843" i="13"/>
  <c r="AD1844" i="13"/>
  <c r="AD1845" i="13"/>
  <c r="AD1846" i="13"/>
  <c r="AD1847" i="13"/>
  <c r="AD1848" i="13"/>
  <c r="AD1849" i="13"/>
  <c r="AD1850" i="13"/>
  <c r="AD1851" i="13"/>
  <c r="AD1852" i="13"/>
  <c r="AD1853" i="13"/>
  <c r="AD1854" i="13"/>
  <c r="AD1855" i="13"/>
  <c r="AD1856" i="13"/>
  <c r="AD1857" i="13"/>
  <c r="AD1858" i="13"/>
  <c r="AD1859" i="13"/>
  <c r="AD1860" i="13"/>
  <c r="AD1861" i="13"/>
  <c r="AD1862" i="13"/>
  <c r="AD1863" i="13"/>
  <c r="AD1864" i="13"/>
  <c r="AD1865" i="13"/>
  <c r="AD1866" i="13"/>
  <c r="AD1867" i="13"/>
  <c r="AD1868" i="13"/>
  <c r="AD1869" i="13"/>
  <c r="AD1870" i="13"/>
  <c r="AD1871" i="13"/>
  <c r="AD1872" i="13"/>
  <c r="AD1873" i="13"/>
  <c r="AD1874" i="13"/>
  <c r="AD1875" i="13"/>
  <c r="AD1876" i="13"/>
  <c r="AD1877" i="13"/>
  <c r="AD1878" i="13"/>
  <c r="AD1879" i="13"/>
  <c r="AD1880" i="13"/>
  <c r="AD1881" i="13"/>
  <c r="AD1882" i="13"/>
  <c r="AD1883" i="13"/>
  <c r="AD1884" i="13"/>
  <c r="AD1885" i="13"/>
  <c r="AD1886" i="13"/>
  <c r="AD1887" i="13"/>
  <c r="AD1888" i="13"/>
  <c r="AD1889" i="13"/>
  <c r="AD1890" i="13"/>
  <c r="AD1891" i="13"/>
  <c r="AD1892" i="13"/>
  <c r="AD1893" i="13"/>
  <c r="AD1894" i="13"/>
  <c r="AD1895" i="13"/>
  <c r="AD1896" i="13"/>
  <c r="AD1897" i="13"/>
  <c r="AD1898" i="13"/>
  <c r="AD1899" i="13"/>
  <c r="AD1900" i="13"/>
  <c r="AD1901" i="13"/>
  <c r="AD1902" i="13"/>
  <c r="AD1903" i="13"/>
  <c r="AD1904" i="13"/>
  <c r="AD1905" i="13"/>
  <c r="AD1906" i="13"/>
  <c r="AD1907" i="13"/>
  <c r="AD1908" i="13"/>
  <c r="AD1909" i="13"/>
  <c r="AD1910" i="13"/>
  <c r="AD1911" i="13"/>
  <c r="AD1912" i="13"/>
  <c r="AD1913" i="13"/>
  <c r="AD1914" i="13"/>
  <c r="AD1915" i="13"/>
  <c r="AD1916" i="13"/>
  <c r="AD1917" i="13"/>
  <c r="AD1918" i="13"/>
  <c r="AD1919" i="13"/>
  <c r="AD1920" i="13"/>
  <c r="AD1921" i="13"/>
  <c r="AD1922" i="13"/>
  <c r="AD1923" i="13"/>
  <c r="AD1924" i="13"/>
  <c r="AD1925" i="13"/>
  <c r="AD1926" i="13"/>
  <c r="AD1927" i="13"/>
  <c r="AD1928" i="13"/>
  <c r="AD1929" i="13"/>
  <c r="AD1930" i="13"/>
  <c r="AD1931" i="13"/>
  <c r="AD1932" i="13"/>
  <c r="AD1933" i="13"/>
  <c r="AD1934" i="13"/>
  <c r="AD1935" i="13"/>
  <c r="AD1936" i="13"/>
  <c r="AD1937" i="13"/>
  <c r="AD1938" i="13"/>
  <c r="AD1939" i="13"/>
  <c r="AD1940" i="13"/>
  <c r="AD1941" i="13"/>
  <c r="AD1942" i="13"/>
  <c r="AD1943" i="13"/>
  <c r="AD1944" i="13"/>
  <c r="AD1945" i="13"/>
  <c r="AD1946" i="13"/>
  <c r="AD1947" i="13"/>
  <c r="AD1948" i="13"/>
  <c r="AD1949" i="13"/>
  <c r="AD1950" i="13"/>
  <c r="AD1951" i="13"/>
  <c r="AD1952" i="13"/>
  <c r="AD1953" i="13"/>
  <c r="AD1954" i="13"/>
  <c r="AD1955" i="13"/>
  <c r="AD1956" i="13"/>
  <c r="AD1957" i="13"/>
  <c r="AD1958" i="13"/>
  <c r="AD1959" i="13"/>
  <c r="AD1960" i="13"/>
  <c r="AD1961" i="13"/>
  <c r="AD1962" i="13"/>
  <c r="AD1963" i="13"/>
  <c r="AD1964" i="13"/>
  <c r="AD1965" i="13"/>
  <c r="AD1966" i="13"/>
  <c r="AD1967" i="13"/>
  <c r="AD1968" i="13"/>
  <c r="AD1969" i="13"/>
  <c r="AD1970" i="13"/>
  <c r="AD1971" i="13"/>
  <c r="AD1972" i="13"/>
  <c r="AD1973" i="13"/>
  <c r="AD1974" i="13"/>
  <c r="AD1975" i="13"/>
  <c r="AD1976" i="13"/>
  <c r="AD1977" i="13"/>
  <c r="AD1978" i="13"/>
  <c r="AD1979" i="13"/>
  <c r="AD1980" i="13"/>
  <c r="AD1981" i="13"/>
  <c r="AD1982" i="13"/>
  <c r="AD1983" i="13"/>
  <c r="AD1984" i="13"/>
  <c r="AD1985" i="13"/>
  <c r="AD1986" i="13"/>
  <c r="AD1987" i="13"/>
  <c r="AD1988" i="13"/>
  <c r="AD1989" i="13"/>
  <c r="AD1990" i="13"/>
  <c r="AD1991" i="13"/>
  <c r="AD1992" i="13"/>
  <c r="AD1993" i="13"/>
  <c r="AD1994" i="13"/>
  <c r="AD1995" i="13"/>
  <c r="AD1996" i="13"/>
  <c r="AD1997" i="13"/>
  <c r="AD1998" i="13"/>
  <c r="AD1999" i="13"/>
  <c r="AD2000" i="13"/>
  <c r="AD2001" i="13"/>
  <c r="AD2002" i="13"/>
  <c r="AD2003" i="13"/>
  <c r="AD2004" i="13"/>
  <c r="AD2005" i="13"/>
  <c r="AD2006" i="13"/>
  <c r="AD2007" i="13"/>
  <c r="AD2008" i="13"/>
  <c r="AD2009" i="13"/>
  <c r="AD2010" i="13"/>
  <c r="AD2011" i="13"/>
  <c r="AD2012" i="13"/>
  <c r="AD2013" i="13"/>
  <c r="AD2014" i="13"/>
  <c r="AD2015" i="13"/>
  <c r="AD2016" i="13"/>
  <c r="AD2017" i="13"/>
  <c r="AD2018" i="13"/>
  <c r="AD2019" i="13"/>
  <c r="AD2020" i="13"/>
  <c r="AD2021" i="13"/>
  <c r="AD2022" i="13"/>
  <c r="AD2023" i="13"/>
  <c r="AD2024" i="13"/>
  <c r="AD2025" i="13"/>
  <c r="AD2026" i="13"/>
  <c r="AD2027" i="13"/>
  <c r="AD2028" i="13"/>
  <c r="AD2029" i="13"/>
  <c r="AD2030" i="13"/>
  <c r="AD2031" i="13"/>
  <c r="AD2032" i="13"/>
  <c r="AD2033" i="13"/>
  <c r="AD2034" i="13"/>
  <c r="AD2035" i="13"/>
  <c r="AD2036" i="13"/>
  <c r="AD2037" i="13"/>
  <c r="AD2038" i="13"/>
  <c r="AD2039" i="13"/>
  <c r="AD2040" i="13"/>
  <c r="AD2041" i="13"/>
  <c r="AD2042" i="13"/>
  <c r="AD2043" i="13"/>
  <c r="AD2044" i="13"/>
  <c r="AD2045" i="13"/>
  <c r="AD2046" i="13"/>
  <c r="AD2047" i="13"/>
  <c r="AD2048" i="13"/>
  <c r="AD2049" i="13"/>
  <c r="AD2050" i="13"/>
  <c r="AD2051" i="13"/>
  <c r="AD2052" i="13"/>
  <c r="AD2053" i="13"/>
  <c r="AD2054" i="13"/>
  <c r="AD2055" i="13"/>
  <c r="AD2056" i="13"/>
  <c r="AD2057" i="13"/>
  <c r="AD2058" i="13"/>
  <c r="AD2059" i="13"/>
  <c r="AD2060" i="13"/>
  <c r="AD2061" i="13"/>
  <c r="AD2062" i="13"/>
  <c r="AD2063" i="13"/>
  <c r="AD2064" i="13"/>
  <c r="AD2065" i="13"/>
  <c r="AD2066" i="13"/>
  <c r="AD2067" i="13"/>
  <c r="AD2068" i="13"/>
  <c r="AD2069" i="13"/>
  <c r="AD2070" i="13"/>
  <c r="AD2071" i="13"/>
  <c r="AD2072" i="13"/>
  <c r="AD2073" i="13"/>
  <c r="AD2074" i="13"/>
  <c r="AD2075" i="13"/>
  <c r="AD2076" i="13"/>
  <c r="AD2077" i="13"/>
  <c r="AD2078" i="13"/>
  <c r="AD2079" i="13"/>
  <c r="AD2080" i="13"/>
  <c r="AD2081" i="13"/>
  <c r="AD2082" i="13"/>
  <c r="AD2083" i="13"/>
  <c r="AD2084" i="13"/>
  <c r="AD2085" i="13"/>
  <c r="AD2086" i="13"/>
  <c r="AD2087" i="13"/>
  <c r="AD2088" i="13"/>
  <c r="AD2089" i="13"/>
  <c r="AD2090" i="13"/>
  <c r="AD2091" i="13"/>
  <c r="AD2092" i="13"/>
  <c r="AD2093" i="13"/>
  <c r="AD2094" i="13"/>
  <c r="AD2095" i="13"/>
  <c r="AD2096" i="13"/>
  <c r="AD2097" i="13"/>
  <c r="AD2098" i="13"/>
  <c r="AD2099" i="13"/>
  <c r="AD2100" i="13"/>
  <c r="AD2101" i="13"/>
  <c r="AD2102" i="13"/>
  <c r="AD2103" i="13"/>
  <c r="AD2104" i="13"/>
  <c r="AD2105" i="13"/>
  <c r="AD2106" i="13"/>
  <c r="AD2107" i="13"/>
  <c r="AD2108" i="13"/>
  <c r="AD2109" i="13"/>
  <c r="AD2110" i="13"/>
  <c r="AD2111" i="13"/>
  <c r="AD2112" i="13"/>
  <c r="AD2113" i="13"/>
  <c r="AD2114" i="13"/>
  <c r="AD2115" i="13"/>
  <c r="AD2116" i="13"/>
  <c r="AD2117" i="13"/>
  <c r="AD2118" i="13"/>
  <c r="AD2119" i="13"/>
  <c r="AD2120" i="13"/>
  <c r="AD2121" i="13"/>
  <c r="AD2122" i="13"/>
  <c r="AD2123" i="13"/>
  <c r="AD2124" i="13"/>
  <c r="AD2125" i="13"/>
  <c r="AD2126" i="13"/>
  <c r="AD2127" i="13"/>
  <c r="AD2128" i="13"/>
  <c r="AD2129" i="13"/>
  <c r="AD2130" i="13"/>
  <c r="AD2131" i="13"/>
  <c r="AD2132" i="13"/>
  <c r="AD2133" i="13"/>
  <c r="AD2134" i="13"/>
  <c r="AD2135" i="13"/>
  <c r="AD2136" i="13"/>
  <c r="AD2137" i="13"/>
  <c r="AD2138" i="13"/>
  <c r="AD2139" i="13"/>
  <c r="AD2140" i="13"/>
  <c r="AD2141" i="13"/>
  <c r="AD2142" i="13"/>
  <c r="AD2143" i="13"/>
  <c r="AD2144" i="13"/>
  <c r="AD2145" i="13"/>
  <c r="AD2146" i="13"/>
  <c r="AD2147" i="13"/>
  <c r="AD2148" i="13"/>
  <c r="AD2149" i="13"/>
  <c r="AD2150" i="13"/>
  <c r="AD2151" i="13"/>
  <c r="AD2152" i="13"/>
  <c r="AD2153" i="13"/>
  <c r="AD2154" i="13"/>
  <c r="AD2155" i="13"/>
  <c r="AD2156" i="13"/>
  <c r="AD2157" i="13"/>
  <c r="AD2158" i="13"/>
  <c r="AD2159" i="13"/>
  <c r="AD2160" i="13"/>
  <c r="AD2161" i="13"/>
  <c r="AD2162" i="13"/>
  <c r="AD2163" i="13"/>
  <c r="AD2164" i="13"/>
  <c r="AD2165" i="13"/>
  <c r="AD2166" i="13"/>
  <c r="AD2167" i="13"/>
  <c r="AD2168" i="13"/>
  <c r="AD2169" i="13"/>
  <c r="AD2170" i="13"/>
  <c r="AD2171" i="13"/>
  <c r="AD2172" i="13"/>
  <c r="AD2173" i="13"/>
  <c r="AD2174" i="13"/>
  <c r="AD2175" i="13"/>
  <c r="AD2176" i="13"/>
  <c r="AD2177" i="13"/>
  <c r="AD2178" i="13"/>
  <c r="AD2179" i="13"/>
  <c r="AD2180" i="13"/>
  <c r="AD2181" i="13"/>
  <c r="AD2182" i="13"/>
  <c r="AD2183" i="13"/>
  <c r="AD2184" i="13"/>
  <c r="AD2185" i="13"/>
  <c r="AD2186" i="13"/>
  <c r="AD2187" i="13"/>
  <c r="AD2188" i="13"/>
  <c r="AD2189" i="13"/>
  <c r="AD2190" i="13"/>
  <c r="AD2191" i="13"/>
  <c r="AD2192" i="13"/>
  <c r="AD2193" i="13"/>
  <c r="AD2194" i="13"/>
  <c r="AD2195" i="13"/>
  <c r="AD2196" i="13"/>
  <c r="AD2197" i="13"/>
  <c r="AD2198" i="13"/>
  <c r="AD2199" i="13"/>
  <c r="AD2200" i="13"/>
  <c r="AD2201" i="13"/>
  <c r="AD2202" i="13"/>
  <c r="AD2203" i="13"/>
  <c r="AD2204" i="13"/>
  <c r="AD2205" i="13"/>
  <c r="AD2206" i="13"/>
  <c r="AD2207" i="13"/>
  <c r="AD2208" i="13"/>
  <c r="AD2209" i="13"/>
  <c r="AD2210" i="13"/>
  <c r="AD2211" i="13"/>
  <c r="AD2212" i="13"/>
  <c r="AD2213" i="13"/>
  <c r="AD2214" i="13"/>
  <c r="AD2215" i="13"/>
  <c r="AD2216" i="13"/>
  <c r="AD2217" i="13"/>
  <c r="AD2218" i="13"/>
  <c r="AD2219" i="13"/>
  <c r="AD2220" i="13"/>
  <c r="AD2221" i="13"/>
  <c r="AD2222" i="13"/>
  <c r="AD2223" i="13"/>
  <c r="AD2224" i="13"/>
  <c r="AD2225" i="13"/>
  <c r="AD2226" i="13"/>
  <c r="AD2227" i="13"/>
  <c r="AD2228" i="13"/>
  <c r="AD2229" i="13"/>
  <c r="AD2230" i="13"/>
  <c r="AD2231" i="13"/>
  <c r="AD2232" i="13"/>
  <c r="AD2233" i="13"/>
  <c r="AD2234" i="13"/>
  <c r="AD2235" i="13"/>
  <c r="AD2236" i="13"/>
  <c r="AD2237" i="13"/>
  <c r="AD2238" i="13"/>
  <c r="AD2239" i="13"/>
  <c r="AD2240" i="13"/>
  <c r="AD2241" i="13"/>
  <c r="AD2242" i="13"/>
  <c r="AD2243" i="13"/>
  <c r="AD2244" i="13"/>
  <c r="AD2245" i="13"/>
  <c r="AD2246" i="13"/>
  <c r="AD2247" i="13"/>
  <c r="AD2248" i="13"/>
  <c r="AD2249" i="13"/>
  <c r="AD2250" i="13"/>
  <c r="AD2251" i="13"/>
  <c r="AD2252" i="13"/>
  <c r="AD2253" i="13"/>
  <c r="AD2254" i="13"/>
  <c r="AD2255" i="13"/>
  <c r="AD2256" i="13"/>
  <c r="AD2257" i="13"/>
  <c r="AD2258" i="13"/>
  <c r="AD2259" i="13"/>
  <c r="AD2260" i="13"/>
  <c r="AD2261" i="13"/>
  <c r="AD2262" i="13"/>
  <c r="AD2263" i="13"/>
  <c r="AD2264" i="13"/>
  <c r="AD2265" i="13"/>
  <c r="AD2266" i="13"/>
  <c r="AD2267" i="13"/>
  <c r="AD2268" i="13"/>
  <c r="AD2269" i="13"/>
  <c r="AD2270" i="13"/>
  <c r="AD2271" i="13"/>
  <c r="AD2272" i="13"/>
  <c r="AD2273" i="13"/>
  <c r="AD2274" i="13"/>
  <c r="AD2275" i="13"/>
  <c r="AD2276" i="13"/>
  <c r="AD2277" i="13"/>
  <c r="AD2278" i="13"/>
  <c r="AD2279" i="13"/>
  <c r="AD2280" i="13"/>
  <c r="AD2281" i="13"/>
  <c r="AD2282" i="13"/>
  <c r="AD2283" i="13"/>
  <c r="AD2284" i="13"/>
  <c r="AD2285" i="13"/>
  <c r="AD2286" i="13"/>
  <c r="AD2287" i="13"/>
  <c r="AD2288" i="13"/>
  <c r="AD2289" i="13"/>
  <c r="AD2290" i="13"/>
  <c r="AD2291" i="13"/>
  <c r="AD2292" i="13"/>
  <c r="AD2293" i="13"/>
  <c r="AD2294" i="13"/>
  <c r="AD2295" i="13"/>
  <c r="AD2296" i="13"/>
  <c r="AD2297" i="13"/>
  <c r="AD2298" i="13"/>
  <c r="AD2299" i="13"/>
  <c r="AD2300" i="13"/>
  <c r="AD2301" i="13"/>
  <c r="AD2302" i="13"/>
  <c r="AD2303" i="13"/>
  <c r="AD2304" i="13"/>
  <c r="AD2305" i="13"/>
  <c r="AD2306" i="13"/>
  <c r="AD2307" i="13"/>
  <c r="AD2308" i="13"/>
  <c r="AD2309" i="13"/>
  <c r="AD2310" i="13"/>
  <c r="AD2311" i="13"/>
  <c r="AD2312" i="13"/>
  <c r="AD2313" i="13"/>
  <c r="AD2314" i="13"/>
  <c r="AD2315" i="13"/>
  <c r="AD2316" i="13"/>
  <c r="AD2317" i="13"/>
  <c r="AD2318" i="13"/>
  <c r="AD2319" i="13"/>
  <c r="AD2320" i="13"/>
  <c r="AD2321" i="13"/>
  <c r="AD2322" i="13"/>
  <c r="AD2323" i="13"/>
  <c r="AD2324" i="13"/>
  <c r="AD2325" i="13"/>
  <c r="AD2326" i="13"/>
  <c r="AD2327" i="13"/>
  <c r="AD2328" i="13"/>
  <c r="AD2329" i="13"/>
  <c r="AD2330" i="13"/>
  <c r="AD2331" i="13"/>
  <c r="AD2332" i="13"/>
  <c r="AD2333" i="13"/>
  <c r="AD2334" i="13"/>
  <c r="AD2335" i="13"/>
  <c r="AD2336" i="13"/>
  <c r="AD2337" i="13"/>
  <c r="AD2338" i="13"/>
  <c r="AD2339" i="13"/>
  <c r="AD2340" i="13"/>
  <c r="AD2341" i="13"/>
  <c r="AD2342" i="13"/>
  <c r="AD2343" i="13"/>
  <c r="AD2344" i="13"/>
  <c r="AD2345" i="13"/>
  <c r="AD2346" i="13"/>
  <c r="AD2347" i="13"/>
  <c r="AD2348" i="13"/>
  <c r="AD2349" i="13"/>
  <c r="AD2350" i="13"/>
  <c r="AD2351" i="13"/>
  <c r="AD2352" i="13"/>
  <c r="AD2353" i="13"/>
  <c r="AD2354" i="13"/>
  <c r="AD2355" i="13"/>
  <c r="AD2356" i="13"/>
  <c r="AD2357" i="13"/>
  <c r="AD2358" i="13"/>
  <c r="AD2359" i="13"/>
  <c r="AD2360" i="13"/>
  <c r="AD2361" i="13"/>
  <c r="AD2362" i="13"/>
  <c r="AD2363" i="13"/>
  <c r="AD2364" i="13"/>
  <c r="AD2365" i="13"/>
  <c r="AD2366" i="13"/>
  <c r="AD2367" i="13"/>
  <c r="AD2368" i="13"/>
  <c r="AD2369" i="13"/>
  <c r="AD2370" i="13"/>
  <c r="AD2371" i="13"/>
  <c r="AD2372" i="13"/>
  <c r="AD2373" i="13"/>
  <c r="AD2374" i="13"/>
  <c r="AD2375" i="13"/>
  <c r="AD2376" i="13"/>
  <c r="AD2377" i="13"/>
  <c r="AD2378" i="13"/>
  <c r="AD2379" i="13"/>
  <c r="AD2380" i="13"/>
  <c r="AD2381" i="13"/>
  <c r="AD2382" i="13"/>
  <c r="AD2383" i="13"/>
  <c r="AD2384" i="13"/>
  <c r="AD2385" i="13"/>
  <c r="AD2386" i="13"/>
  <c r="AD2387" i="13"/>
  <c r="AD2388" i="13"/>
  <c r="AD2389" i="13"/>
  <c r="AD2390" i="13"/>
  <c r="AD2391" i="13"/>
  <c r="AD2392" i="13"/>
  <c r="AD2393" i="13"/>
  <c r="AD2394" i="13"/>
  <c r="AD2395" i="13"/>
  <c r="AD2396" i="13"/>
  <c r="AD2397" i="13"/>
  <c r="AD2398" i="13"/>
  <c r="AD2399" i="13"/>
  <c r="AD2400" i="13"/>
  <c r="AD2401" i="13"/>
  <c r="AD2402" i="13"/>
  <c r="AD2403" i="13"/>
  <c r="AD2404" i="13"/>
  <c r="AD2405" i="13"/>
  <c r="AD2406" i="13"/>
  <c r="AD2407" i="13"/>
  <c r="AD2408" i="13"/>
  <c r="AD2409" i="13"/>
  <c r="AD2410" i="13"/>
  <c r="AD2411" i="13"/>
  <c r="AD2412" i="13"/>
  <c r="AD2413" i="13"/>
  <c r="AD2414" i="13"/>
  <c r="AD2415" i="13"/>
  <c r="AD2416" i="13"/>
  <c r="AD2417" i="13"/>
  <c r="AD2418" i="13"/>
  <c r="AD2419" i="13"/>
  <c r="AD2420" i="13"/>
  <c r="AD2421" i="13"/>
  <c r="AD2422" i="13"/>
  <c r="AD2423" i="13"/>
  <c r="AD2424" i="13"/>
  <c r="AD2425" i="13"/>
  <c r="AD2426" i="13"/>
  <c r="AD2427" i="13"/>
  <c r="AD2428" i="13"/>
  <c r="AD2429" i="13"/>
  <c r="AD2430" i="13"/>
  <c r="AD2431" i="13"/>
  <c r="AD2432" i="13"/>
  <c r="AD2433" i="13"/>
  <c r="AD2434" i="13"/>
  <c r="AD2435" i="13"/>
  <c r="AD2436" i="13"/>
  <c r="AD2437" i="13"/>
  <c r="AD2438" i="13"/>
  <c r="AD2439" i="13"/>
  <c r="AD2440" i="13"/>
  <c r="AD2441" i="13"/>
  <c r="AD2442" i="13"/>
  <c r="AD2443" i="13"/>
  <c r="AD2444" i="13"/>
  <c r="AD2445" i="13"/>
  <c r="AD2446" i="13"/>
  <c r="AD2447" i="13"/>
  <c r="AD2448" i="13"/>
  <c r="AD2449" i="13"/>
  <c r="AD2450" i="13"/>
  <c r="AD2451" i="13"/>
  <c r="AD2452" i="13"/>
  <c r="AD2453" i="13"/>
  <c r="AD2454" i="13"/>
  <c r="AD2455" i="13"/>
  <c r="AD2456" i="13"/>
  <c r="AD2457" i="13"/>
  <c r="AD2458" i="13"/>
  <c r="AD2459" i="13"/>
  <c r="AD2460" i="13"/>
  <c r="AD2461" i="13"/>
  <c r="AD2462" i="13"/>
  <c r="AD2463" i="13"/>
  <c r="AD2464" i="13"/>
  <c r="AD2465" i="13"/>
  <c r="AD2466" i="13"/>
  <c r="AD2467" i="13"/>
  <c r="AD2468" i="13"/>
  <c r="AD2469" i="13"/>
  <c r="AD2470" i="13"/>
  <c r="AD2471" i="13"/>
  <c r="AD2472" i="13"/>
  <c r="AD2473" i="13"/>
  <c r="AD2474" i="13"/>
  <c r="AD2475" i="13"/>
  <c r="AD2476" i="13"/>
  <c r="AD2477" i="13"/>
  <c r="AD2478" i="13"/>
  <c r="AD2479" i="13"/>
  <c r="AD2480" i="13"/>
  <c r="AD2481" i="13"/>
  <c r="AD2482" i="13"/>
  <c r="AD2483" i="13"/>
  <c r="AD2484" i="13"/>
  <c r="AD2485" i="13"/>
  <c r="AD2486" i="13"/>
  <c r="AD2487" i="13"/>
  <c r="AD2488" i="13"/>
  <c r="AD2489" i="13"/>
  <c r="AD2490" i="13"/>
  <c r="AD2491" i="13"/>
  <c r="AD2492" i="13"/>
  <c r="AD2493" i="13"/>
  <c r="AD2494" i="13"/>
  <c r="AD2495" i="13"/>
  <c r="AD2496" i="13"/>
  <c r="AD2497" i="13"/>
  <c r="AD2498" i="13"/>
  <c r="AD2499" i="13"/>
  <c r="AD2500" i="13"/>
  <c r="AD2501" i="13"/>
  <c r="AD2502" i="13"/>
  <c r="AD2503" i="13"/>
  <c r="AD2504" i="13"/>
  <c r="AD2505" i="13"/>
  <c r="AD2506" i="13"/>
  <c r="AD2507" i="13"/>
  <c r="AD2508" i="13"/>
  <c r="AD2509" i="13"/>
  <c r="AD2510" i="13"/>
  <c r="AD2511" i="13"/>
  <c r="AD2512" i="13"/>
  <c r="AD2513" i="13"/>
  <c r="AD2514" i="13"/>
  <c r="AD2515" i="13"/>
  <c r="AD2516" i="13"/>
  <c r="AD2517" i="13"/>
  <c r="AD2518" i="13"/>
  <c r="AD2519" i="13"/>
  <c r="AD2520" i="13"/>
  <c r="AD2521" i="13"/>
  <c r="AD2522" i="13"/>
  <c r="AD2523" i="13"/>
  <c r="AD2524" i="13"/>
  <c r="AD2525" i="13"/>
  <c r="AD2526" i="13"/>
  <c r="AD2527" i="13"/>
  <c r="AD2528" i="13"/>
  <c r="AD2529" i="13"/>
  <c r="AD2530" i="13"/>
  <c r="AD2531" i="13"/>
  <c r="AD2532" i="13"/>
  <c r="AD2533" i="13"/>
  <c r="AD2534" i="13"/>
  <c r="AD2535" i="13"/>
  <c r="AD2536" i="13"/>
  <c r="AD2537" i="13"/>
  <c r="AD2538" i="13"/>
  <c r="AD2539" i="13"/>
  <c r="AD2540" i="13"/>
  <c r="AD2541" i="13"/>
  <c r="AD2542" i="13"/>
  <c r="AD2543" i="13"/>
  <c r="AD2544" i="13"/>
  <c r="AD2545" i="13"/>
  <c r="AD2546" i="13"/>
  <c r="AD2547" i="13"/>
  <c r="AD2548" i="13"/>
  <c r="AD2549" i="13"/>
  <c r="AD2550" i="13"/>
  <c r="AD2551" i="13"/>
  <c r="AD2552" i="13"/>
  <c r="AD2553" i="13"/>
  <c r="AD2554" i="13"/>
  <c r="AD2555" i="13"/>
  <c r="AD2556" i="13"/>
  <c r="AD2557" i="13"/>
  <c r="AD2558" i="13"/>
  <c r="AD2559" i="13"/>
  <c r="AD2560" i="13"/>
  <c r="AD2561" i="13"/>
  <c r="AD2562" i="13"/>
  <c r="AD2563" i="13"/>
  <c r="AD2564" i="13"/>
  <c r="AD2565" i="13"/>
  <c r="AD2566" i="13"/>
  <c r="AD2567" i="13"/>
  <c r="AD2568" i="13"/>
  <c r="AD2569" i="13"/>
  <c r="AD2570" i="13"/>
  <c r="AD2571" i="13"/>
  <c r="AD2572" i="13"/>
  <c r="AD2573" i="13"/>
  <c r="AD2574" i="13"/>
  <c r="AD2575" i="13"/>
  <c r="AD2576" i="13"/>
  <c r="AD2577" i="13"/>
  <c r="AD2578" i="13"/>
  <c r="AD2579" i="13"/>
  <c r="AD2580" i="13"/>
  <c r="AD2581" i="13"/>
  <c r="AD2582" i="13"/>
  <c r="AD2583" i="13"/>
  <c r="AD2584" i="13"/>
  <c r="AD2585" i="13"/>
  <c r="AD2586" i="13"/>
  <c r="AD2587" i="13"/>
  <c r="AD2588" i="13"/>
  <c r="AD2589" i="13"/>
  <c r="AD2590" i="13"/>
  <c r="AD2591" i="13"/>
  <c r="AD2592" i="13"/>
  <c r="AD2593" i="13"/>
  <c r="AD2594" i="13"/>
  <c r="AD2595" i="13"/>
  <c r="AD2596" i="13"/>
  <c r="AD2597" i="13"/>
  <c r="AD2598" i="13"/>
  <c r="AD2599" i="13"/>
  <c r="AD2600" i="13"/>
  <c r="AD2601" i="13"/>
  <c r="AD2602" i="13"/>
  <c r="AD2603" i="13"/>
  <c r="AD2604" i="13"/>
  <c r="AD2605" i="13"/>
  <c r="AD2606" i="13"/>
  <c r="AD2607" i="13"/>
  <c r="AD2608" i="13"/>
  <c r="AD2609" i="13"/>
  <c r="AD2610" i="13"/>
  <c r="AD2611" i="13"/>
  <c r="AD2612" i="13"/>
  <c r="AD2613" i="13"/>
  <c r="AD2614" i="13"/>
  <c r="AD2615" i="13"/>
  <c r="AD2616" i="13"/>
  <c r="AD2617" i="13"/>
  <c r="AD2618" i="13"/>
  <c r="AD2619" i="13"/>
  <c r="AD2620" i="13"/>
  <c r="AD2621" i="13"/>
  <c r="AD2622" i="13"/>
  <c r="AD2623" i="13"/>
  <c r="AD2624" i="13"/>
  <c r="AD2625" i="13"/>
  <c r="AD2626" i="13"/>
  <c r="AD2627" i="13"/>
  <c r="AD2628" i="13"/>
  <c r="AD2629" i="13"/>
  <c r="AD2630" i="13"/>
  <c r="AD2631" i="13"/>
  <c r="AD2632" i="13"/>
  <c r="AD2633" i="13"/>
  <c r="AD2634" i="13"/>
  <c r="AD2635" i="13"/>
  <c r="AD2636" i="13"/>
  <c r="AD2637" i="13"/>
  <c r="AD2638" i="13"/>
  <c r="AD2639" i="13"/>
  <c r="AD2640" i="13"/>
  <c r="AD2641" i="13"/>
  <c r="AD2642" i="13"/>
  <c r="AD2643" i="13"/>
  <c r="AD2644" i="13"/>
  <c r="AD2645" i="13"/>
  <c r="AD2646" i="13"/>
  <c r="AD2647" i="13"/>
  <c r="AD2648" i="13"/>
  <c r="AD2649" i="13"/>
  <c r="AD2650" i="13"/>
  <c r="AD2651" i="13"/>
  <c r="AD2652" i="13"/>
  <c r="AD2653" i="13"/>
  <c r="AD2654" i="13"/>
  <c r="AD2655" i="13"/>
  <c r="AD2656" i="13"/>
  <c r="AD2657" i="13"/>
  <c r="AD2658" i="13"/>
  <c r="AD2659" i="13"/>
  <c r="AD2660" i="13"/>
  <c r="AD2661" i="13"/>
  <c r="AD2662" i="13"/>
  <c r="AD2663" i="13"/>
  <c r="AD2664" i="13"/>
  <c r="AD2665" i="13"/>
  <c r="AD2666" i="13"/>
  <c r="AD2667" i="13"/>
  <c r="AD2668" i="13"/>
  <c r="AD2669" i="13"/>
  <c r="AD2670" i="13"/>
  <c r="AD2671" i="13"/>
  <c r="AD2672" i="13"/>
  <c r="AD2673" i="13"/>
  <c r="AD2674" i="13"/>
  <c r="AD2675" i="13"/>
  <c r="AD2676" i="13"/>
  <c r="AD2677" i="13"/>
  <c r="AD2678" i="13"/>
  <c r="AD2679" i="13"/>
  <c r="AD2680" i="13"/>
  <c r="AD2681" i="13"/>
  <c r="AD2682" i="13"/>
  <c r="AD2683" i="13"/>
  <c r="AD2684" i="13"/>
  <c r="AD2685" i="13"/>
  <c r="AD2686" i="13"/>
  <c r="AD2687" i="13"/>
  <c r="AD2688" i="13"/>
  <c r="AD2689" i="13"/>
  <c r="AD2690" i="13"/>
  <c r="AD2691" i="13"/>
  <c r="AD2692" i="13"/>
  <c r="AD2693" i="13"/>
  <c r="AD2694" i="13"/>
  <c r="AD2695" i="13"/>
  <c r="AD2696" i="13"/>
  <c r="AD2697" i="13"/>
  <c r="AD2698" i="13"/>
  <c r="AD2699" i="13"/>
  <c r="AD2700" i="13"/>
  <c r="AD2701" i="13"/>
  <c r="AD2702" i="13"/>
  <c r="AD2703" i="13"/>
  <c r="AD2704" i="13"/>
  <c r="AD2705" i="13"/>
  <c r="AD2706" i="13"/>
  <c r="AD2707" i="13"/>
  <c r="AD2708" i="13"/>
  <c r="AD2709" i="13"/>
  <c r="AD2710" i="13"/>
  <c r="AD2711" i="13"/>
  <c r="AD2712" i="13"/>
  <c r="AD2713" i="13"/>
  <c r="AD2714" i="13"/>
  <c r="AD2715" i="13"/>
  <c r="AD2716" i="13"/>
  <c r="AD2717" i="13"/>
  <c r="AD2718" i="13"/>
  <c r="AD2719" i="13"/>
  <c r="AD2720" i="13"/>
  <c r="AD2721" i="13"/>
  <c r="AD2722" i="13"/>
  <c r="AD2723" i="13"/>
  <c r="AD2724" i="13"/>
  <c r="AD2725" i="13"/>
  <c r="AD2726" i="13"/>
  <c r="AD2727" i="13"/>
  <c r="AD2728" i="13"/>
  <c r="AD2729" i="13"/>
  <c r="AD2730" i="13"/>
  <c r="AD2731" i="13"/>
  <c r="AD2732" i="13"/>
  <c r="AD2733" i="13"/>
  <c r="AD2734" i="13"/>
  <c r="AD2735" i="13"/>
  <c r="AD2736" i="13"/>
  <c r="AD2737" i="13"/>
  <c r="AD2738" i="13"/>
  <c r="AD2739" i="13"/>
  <c r="AD2740" i="13"/>
  <c r="AD2741" i="13"/>
  <c r="AD2742" i="13"/>
  <c r="AD2743" i="13"/>
  <c r="AD2744" i="13"/>
  <c r="AD2745" i="13"/>
  <c r="AD2746" i="13"/>
  <c r="AD2747" i="13"/>
  <c r="AD2748" i="13"/>
  <c r="AD2749" i="13"/>
  <c r="AD2750" i="13"/>
  <c r="AD2751" i="13"/>
  <c r="AD2752" i="13"/>
  <c r="AD2753" i="13"/>
  <c r="AD2754" i="13"/>
  <c r="AD2755" i="13"/>
  <c r="AD2756" i="13"/>
  <c r="AD2757" i="13"/>
  <c r="AD2758" i="13"/>
  <c r="AD2759" i="13"/>
  <c r="AD2760" i="13"/>
  <c r="AD2761" i="13"/>
  <c r="AD2762" i="13"/>
  <c r="AD2763" i="13"/>
  <c r="AD2764" i="13"/>
  <c r="AD2765" i="13"/>
  <c r="AD2766" i="13"/>
  <c r="AD2767" i="13"/>
  <c r="AD2768" i="13"/>
  <c r="AD2769" i="13"/>
  <c r="AD2770" i="13"/>
  <c r="AD2771" i="13"/>
  <c r="AD2772" i="13"/>
  <c r="AD2773" i="13"/>
  <c r="AD2774" i="13"/>
  <c r="AD2775" i="13"/>
  <c r="AD2776" i="13"/>
  <c r="AD2777" i="13"/>
  <c r="AD2778" i="13"/>
  <c r="AD2779" i="13"/>
  <c r="AD2780" i="13"/>
  <c r="AD2781" i="13"/>
  <c r="AD2782" i="13"/>
  <c r="AD2783" i="13"/>
  <c r="AD2784" i="13"/>
  <c r="AD2785" i="13"/>
  <c r="AD2786" i="13"/>
  <c r="AD2787" i="13"/>
  <c r="AD2788" i="13"/>
  <c r="AD2789" i="13"/>
  <c r="AD2790" i="13"/>
  <c r="AD2791" i="13"/>
  <c r="AD2792" i="13"/>
  <c r="AD2793" i="13"/>
  <c r="AD2794" i="13"/>
  <c r="AD2795" i="13"/>
  <c r="AD2796" i="13"/>
  <c r="AD2797" i="13"/>
  <c r="AD2798" i="13"/>
  <c r="AD2799" i="13"/>
  <c r="AD2800" i="13"/>
  <c r="AD2801" i="13"/>
  <c r="AD2802" i="13"/>
  <c r="AD2803" i="13"/>
  <c r="AD2804" i="13"/>
  <c r="AD2805" i="13"/>
  <c r="AD2806" i="13"/>
  <c r="AD2807" i="13"/>
  <c r="AD2808" i="13"/>
  <c r="AD2809" i="13"/>
  <c r="AD2810" i="13"/>
  <c r="AD2811" i="13"/>
  <c r="AD2812" i="13"/>
  <c r="AD2813" i="13"/>
  <c r="AD2814" i="13"/>
  <c r="AD2815" i="13"/>
  <c r="AD2816" i="13"/>
  <c r="AD2817" i="13"/>
  <c r="AD2818" i="13"/>
  <c r="AD2819" i="13"/>
  <c r="AD2820" i="13"/>
  <c r="AD2821" i="13"/>
  <c r="AD2822" i="13"/>
  <c r="AD2823" i="13"/>
  <c r="AD2824" i="13"/>
  <c r="AD2825" i="13"/>
  <c r="AD2826" i="13"/>
  <c r="AD2827" i="13"/>
  <c r="AD2828" i="13"/>
  <c r="AD2829" i="13"/>
  <c r="AD2830" i="13"/>
  <c r="AD2831" i="13"/>
  <c r="AD2832" i="13"/>
  <c r="AD2833" i="13"/>
  <c r="AD2834" i="13"/>
  <c r="AD2835" i="13"/>
  <c r="AD2836" i="13"/>
  <c r="AD2837" i="13"/>
  <c r="AD2838" i="13"/>
  <c r="AD2839" i="13"/>
  <c r="AD2840" i="13"/>
  <c r="AD2841" i="13"/>
  <c r="AD2842" i="13"/>
  <c r="AD2843" i="13"/>
  <c r="AD2844" i="13"/>
  <c r="AD2845" i="13"/>
  <c r="AD2846" i="13"/>
  <c r="AD2847" i="13"/>
  <c r="AD2848" i="13"/>
  <c r="AD2849" i="13"/>
  <c r="AD2850" i="13"/>
  <c r="AD2851" i="13"/>
  <c r="AD2852" i="13"/>
  <c r="AD2853" i="13"/>
  <c r="AD2854" i="13"/>
  <c r="AD2855" i="13"/>
  <c r="AD2856" i="13"/>
  <c r="AD2857" i="13"/>
  <c r="AD2858" i="13"/>
  <c r="AD2859" i="13"/>
  <c r="AD2860" i="13"/>
  <c r="AD2861" i="13"/>
  <c r="AD2862" i="13"/>
  <c r="AD2863" i="13"/>
  <c r="AD2864" i="13"/>
  <c r="AD2865" i="13"/>
  <c r="AD2866" i="13"/>
  <c r="AD2867" i="13"/>
  <c r="AD2868" i="13"/>
  <c r="AD2869" i="13"/>
  <c r="AD2870" i="13"/>
  <c r="AD2871" i="13"/>
  <c r="AD2872" i="13"/>
  <c r="AD2873" i="13"/>
  <c r="AD2874" i="13"/>
  <c r="AD2875" i="13"/>
  <c r="AD2876" i="13"/>
  <c r="AD2877" i="13"/>
  <c r="AD2878" i="13"/>
  <c r="AD2879" i="13"/>
  <c r="AD2880" i="13"/>
  <c r="AD2881" i="13"/>
  <c r="AD2882" i="13"/>
  <c r="AD2883" i="13"/>
  <c r="AD2884" i="13"/>
  <c r="AD2885" i="13"/>
  <c r="AD2886" i="13"/>
  <c r="AD2887" i="13"/>
  <c r="AD2888" i="13"/>
  <c r="AD2889" i="13"/>
  <c r="AD2890" i="13"/>
  <c r="AD2891" i="13"/>
  <c r="AD2892" i="13"/>
  <c r="AD2893" i="13"/>
  <c r="AD2894" i="13"/>
  <c r="AD2895" i="13"/>
  <c r="AD2896" i="13"/>
  <c r="AD2897" i="13"/>
  <c r="AD2898" i="13"/>
  <c r="AD2899" i="13"/>
  <c r="AD2900" i="13"/>
  <c r="AD2901" i="13"/>
  <c r="AD2902" i="13"/>
  <c r="AD2903" i="13"/>
  <c r="AD2904" i="13"/>
  <c r="AD2905" i="13"/>
  <c r="AD2906" i="13"/>
  <c r="AD2907" i="13"/>
  <c r="AD2908" i="13"/>
  <c r="AD2909" i="13"/>
  <c r="AD2910" i="13"/>
  <c r="AD2911" i="13"/>
  <c r="AD2912" i="13"/>
  <c r="AD2913" i="13"/>
  <c r="AD2914" i="13"/>
  <c r="AD2915" i="13"/>
  <c r="AD2916" i="13"/>
  <c r="AD2917" i="13"/>
  <c r="AD2918" i="13"/>
  <c r="AD2919" i="13"/>
  <c r="AD2920" i="13"/>
  <c r="AD2921" i="13"/>
  <c r="AD2922" i="13"/>
  <c r="AD2923" i="13"/>
  <c r="AD2924" i="13"/>
  <c r="AD2925" i="13"/>
  <c r="AD2926" i="13"/>
  <c r="AD2927" i="13"/>
  <c r="AD2928" i="13"/>
  <c r="AD2929" i="13"/>
  <c r="AD2930" i="13"/>
  <c r="AD2931" i="13"/>
  <c r="AD2932" i="13"/>
  <c r="AD2933" i="13"/>
  <c r="AD2934" i="13"/>
  <c r="AD2935" i="13"/>
  <c r="AD2936" i="13"/>
  <c r="AD2937" i="13"/>
  <c r="AD2938" i="13"/>
  <c r="AD2939" i="13"/>
  <c r="AD2940" i="13"/>
  <c r="AD2941" i="13"/>
  <c r="AD2942" i="13"/>
  <c r="AD2943" i="13"/>
  <c r="AD2944" i="13"/>
  <c r="AD2945" i="13"/>
  <c r="AD2946" i="13"/>
  <c r="AD2947" i="13"/>
  <c r="AD2948" i="13"/>
  <c r="AD2949" i="13"/>
  <c r="AD2950" i="13"/>
  <c r="AD2951" i="13"/>
  <c r="AD2952" i="13"/>
  <c r="AD2953" i="13"/>
  <c r="AD2954" i="13"/>
  <c r="AD2955" i="13"/>
  <c r="AD2956" i="13"/>
  <c r="AD2957" i="13"/>
  <c r="AD2958" i="13"/>
  <c r="AD2959" i="13"/>
  <c r="AD2960" i="13"/>
  <c r="AD2961" i="13"/>
  <c r="AD2962" i="13"/>
  <c r="AD2963" i="13"/>
  <c r="AD2964" i="13"/>
  <c r="AD2965" i="13"/>
  <c r="AD2966" i="13"/>
  <c r="AD2967" i="13"/>
  <c r="AD2968" i="13"/>
  <c r="AD2969" i="13"/>
  <c r="AD2970" i="13"/>
  <c r="AD2971" i="13"/>
  <c r="AD2972" i="13"/>
  <c r="AD2973" i="13"/>
  <c r="AD2974" i="13"/>
  <c r="AD2975" i="13"/>
  <c r="AD2976" i="13"/>
  <c r="AD2977" i="13"/>
  <c r="AD2978" i="13"/>
  <c r="AD2979" i="13"/>
  <c r="AD2980" i="13"/>
  <c r="AD2981" i="13"/>
  <c r="AD2982" i="13"/>
  <c r="AD2983" i="13"/>
  <c r="AD2984" i="13"/>
  <c r="AD2985" i="13"/>
  <c r="AD2986" i="13"/>
  <c r="AD2987" i="13"/>
  <c r="AD2988" i="13"/>
  <c r="AD2989" i="13"/>
  <c r="AD2990" i="13"/>
  <c r="AD2991" i="13"/>
  <c r="AD2992" i="13"/>
  <c r="AD2993" i="13"/>
  <c r="AD2994" i="13"/>
  <c r="AD2995" i="13"/>
  <c r="AD2996" i="13"/>
  <c r="AD2997" i="13"/>
  <c r="AD2998" i="13"/>
  <c r="AD2999" i="13"/>
  <c r="AD3000" i="13"/>
  <c r="AD3001" i="13"/>
  <c r="AD3002" i="13"/>
  <c r="AD3003" i="13"/>
  <c r="AD3004" i="13"/>
  <c r="AD3005" i="13"/>
  <c r="AD3006" i="13"/>
  <c r="AD3007" i="13"/>
  <c r="AD3008" i="13"/>
  <c r="AD3009" i="13"/>
  <c r="AD3010" i="13"/>
  <c r="AD3011" i="13"/>
  <c r="AD3012" i="13"/>
  <c r="AD3013" i="13"/>
  <c r="AI14" i="13" l="1"/>
  <c r="AI15" i="13"/>
  <c r="AI16" i="13"/>
  <c r="AI17" i="13"/>
  <c r="AI22" i="13"/>
  <c r="AI23" i="13"/>
  <c r="AI24" i="13"/>
  <c r="AI25" i="13"/>
  <c r="AI26" i="13"/>
  <c r="AI27" i="13"/>
  <c r="AI30" i="13"/>
  <c r="AI31" i="13"/>
  <c r="AI32" i="13"/>
  <c r="AI33" i="13"/>
  <c r="AI34" i="13"/>
  <c r="AI35" i="13"/>
  <c r="AI36" i="13"/>
  <c r="AI37" i="13"/>
  <c r="AI38" i="13"/>
  <c r="AI39" i="13"/>
  <c r="AI40" i="13"/>
  <c r="AI41" i="13"/>
  <c r="AI42" i="13"/>
  <c r="AI43" i="13"/>
  <c r="AI44" i="13"/>
  <c r="AI45" i="13"/>
  <c r="AI46" i="13"/>
  <c r="AI47" i="13"/>
  <c r="AI48" i="13"/>
  <c r="AI49" i="13"/>
  <c r="AI50" i="13"/>
  <c r="AI51" i="13"/>
  <c r="AI52" i="13"/>
  <c r="AI53" i="13"/>
  <c r="AI54" i="13"/>
  <c r="AI55" i="13"/>
  <c r="AI56" i="13"/>
  <c r="AI57" i="13"/>
  <c r="AI58" i="13"/>
  <c r="AI59" i="13"/>
  <c r="AI60" i="13"/>
  <c r="AI61" i="13"/>
  <c r="AI62" i="13"/>
  <c r="AI63" i="13"/>
  <c r="AI64" i="13"/>
  <c r="AI65" i="13"/>
  <c r="AI66" i="13"/>
  <c r="AI67" i="13"/>
  <c r="AI68" i="13"/>
  <c r="AI69" i="13"/>
  <c r="AI70" i="13"/>
  <c r="AI71" i="13"/>
  <c r="AI72" i="13"/>
  <c r="AI73" i="13"/>
  <c r="AI74" i="13"/>
  <c r="AI75" i="13"/>
  <c r="AI76" i="13"/>
  <c r="AI77" i="13"/>
  <c r="AI78" i="13"/>
  <c r="AI79" i="13"/>
  <c r="AI80" i="13"/>
  <c r="AI81" i="13"/>
  <c r="AI82" i="13"/>
  <c r="AI83" i="13"/>
  <c r="AI84" i="13"/>
  <c r="AI85" i="13"/>
  <c r="AI86" i="13"/>
  <c r="AI87" i="13"/>
  <c r="AI88" i="13"/>
  <c r="AI89" i="13"/>
  <c r="AI90" i="13"/>
  <c r="AI91" i="13"/>
  <c r="AI92" i="13"/>
  <c r="AI93" i="13"/>
  <c r="AI94" i="13"/>
  <c r="AI95" i="13"/>
  <c r="AI96" i="13"/>
  <c r="AI97" i="13"/>
  <c r="AI98" i="13"/>
  <c r="AI99" i="13"/>
  <c r="AI100" i="13"/>
  <c r="AI101" i="13"/>
  <c r="AI102" i="13"/>
  <c r="AI103" i="13"/>
  <c r="AI104" i="13"/>
  <c r="AI105" i="13"/>
  <c r="AI106" i="13"/>
  <c r="AI107" i="13"/>
  <c r="AI108" i="13"/>
  <c r="AI109" i="13"/>
  <c r="AI110" i="13"/>
  <c r="AI111" i="13"/>
  <c r="AI112" i="13"/>
  <c r="AI113" i="13"/>
  <c r="AI114" i="13"/>
  <c r="AI115" i="13"/>
  <c r="AI116" i="13"/>
  <c r="AI117" i="13"/>
  <c r="AI118" i="13"/>
  <c r="AI119" i="13"/>
  <c r="AI120" i="13"/>
  <c r="AI121" i="13"/>
  <c r="AI122" i="13"/>
  <c r="AI123" i="13"/>
  <c r="AI124" i="13"/>
  <c r="AI125" i="13"/>
  <c r="AI126" i="13"/>
  <c r="AI127" i="13"/>
  <c r="AI128" i="13"/>
  <c r="AI129" i="13"/>
  <c r="AI130" i="13"/>
  <c r="AI131" i="13"/>
  <c r="AI132" i="13"/>
  <c r="AI133" i="13"/>
  <c r="AI134" i="13"/>
  <c r="AI135" i="13"/>
  <c r="AI136" i="13"/>
  <c r="AI137" i="13"/>
  <c r="AI138" i="13"/>
  <c r="AI139" i="13"/>
  <c r="AI140" i="13"/>
  <c r="AI141" i="13"/>
  <c r="AI142" i="13"/>
  <c r="AI143" i="13"/>
  <c r="AI144" i="13"/>
  <c r="AI145" i="13"/>
  <c r="AI146" i="13"/>
  <c r="AI147" i="13"/>
  <c r="AI148" i="13"/>
  <c r="AI149" i="13"/>
  <c r="AI150" i="13"/>
  <c r="AI151" i="13"/>
  <c r="AI152" i="13"/>
  <c r="AI153" i="13"/>
  <c r="AI154" i="13"/>
  <c r="AI155" i="13"/>
  <c r="AI156" i="13"/>
  <c r="AI157" i="13"/>
  <c r="AI158" i="13"/>
  <c r="AI159" i="13"/>
  <c r="AI160" i="13"/>
  <c r="AI161" i="13"/>
  <c r="AI162" i="13"/>
  <c r="AI163" i="13"/>
  <c r="AI164" i="13"/>
  <c r="AI165" i="13"/>
  <c r="AI166" i="13"/>
  <c r="AI167" i="13"/>
  <c r="AI168" i="13"/>
  <c r="AI169" i="13"/>
  <c r="AI170" i="13"/>
  <c r="AI171" i="13"/>
  <c r="AI172" i="13"/>
  <c r="AI173" i="13"/>
  <c r="AI174" i="13"/>
  <c r="AI175" i="13"/>
  <c r="AI176" i="13"/>
  <c r="AI177" i="13"/>
  <c r="AI178" i="13"/>
  <c r="AI179" i="13"/>
  <c r="AI180" i="13"/>
  <c r="AI181" i="13"/>
  <c r="AI182" i="13"/>
  <c r="AI183" i="13"/>
  <c r="AI184" i="13"/>
  <c r="AI185" i="13"/>
  <c r="AI186" i="13"/>
  <c r="AI187" i="13"/>
  <c r="AI188" i="13"/>
  <c r="AI189" i="13"/>
  <c r="AI190" i="13"/>
  <c r="AI191" i="13"/>
  <c r="AI192" i="13"/>
  <c r="AI193" i="13"/>
  <c r="AI194" i="13"/>
  <c r="AI195" i="13"/>
  <c r="AI196" i="13"/>
  <c r="AI197" i="13"/>
  <c r="AI198" i="13"/>
  <c r="AI199" i="13"/>
  <c r="AI200" i="13"/>
  <c r="AI201" i="13"/>
  <c r="AI202" i="13"/>
  <c r="AI203" i="13"/>
  <c r="AI204" i="13"/>
  <c r="AI205" i="13"/>
  <c r="AI206" i="13"/>
  <c r="AI207" i="13"/>
  <c r="AI208" i="13"/>
  <c r="AI209" i="13"/>
  <c r="AI210" i="13"/>
  <c r="AI211" i="13"/>
  <c r="AI212" i="13"/>
  <c r="AI213" i="13"/>
  <c r="AI214" i="13"/>
  <c r="AI215" i="13"/>
  <c r="AI216" i="13"/>
  <c r="AI217" i="13"/>
  <c r="AI218" i="13"/>
  <c r="AI219" i="13"/>
  <c r="AI220" i="13"/>
  <c r="AI221" i="13"/>
  <c r="AI222" i="13"/>
  <c r="AI223" i="13"/>
  <c r="AI224" i="13"/>
  <c r="AI225" i="13"/>
  <c r="AI226" i="13"/>
  <c r="AI227" i="13"/>
  <c r="AI228" i="13"/>
  <c r="AI229" i="13"/>
  <c r="AI230" i="13"/>
  <c r="AI231" i="13"/>
  <c r="AI232" i="13"/>
  <c r="AI233" i="13"/>
  <c r="AI234" i="13"/>
  <c r="AI235" i="13"/>
  <c r="AI236" i="13"/>
  <c r="AI237" i="13"/>
  <c r="AI238" i="13"/>
  <c r="AI239" i="13"/>
  <c r="AI240" i="13"/>
  <c r="AI241" i="13"/>
  <c r="AI242" i="13"/>
  <c r="AI243" i="13"/>
  <c r="AI244" i="13"/>
  <c r="AI245" i="13"/>
  <c r="AI246" i="13"/>
  <c r="AI247" i="13"/>
  <c r="AI248" i="13"/>
  <c r="AI249" i="13"/>
  <c r="AI250" i="13"/>
  <c r="AI251" i="13"/>
  <c r="AI252" i="13"/>
  <c r="AI253" i="13"/>
  <c r="AI254" i="13"/>
  <c r="AI255" i="13"/>
  <c r="AI256" i="13"/>
  <c r="AI257" i="13"/>
  <c r="AI258" i="13"/>
  <c r="AI259" i="13"/>
  <c r="AI260" i="13"/>
  <c r="AI261" i="13"/>
  <c r="AI262" i="13"/>
  <c r="AI263" i="13"/>
  <c r="AI264" i="13"/>
  <c r="AI265" i="13"/>
  <c r="AI266" i="13"/>
  <c r="AI267" i="13"/>
  <c r="AI268" i="13"/>
  <c r="AI269" i="13"/>
  <c r="AI270" i="13"/>
  <c r="AI271" i="13"/>
  <c r="AI272" i="13"/>
  <c r="AI273" i="13"/>
  <c r="AI274" i="13"/>
  <c r="AI275" i="13"/>
  <c r="AI276" i="13"/>
  <c r="AI277" i="13"/>
  <c r="AI278" i="13"/>
  <c r="AI279" i="13"/>
  <c r="AI280" i="13"/>
  <c r="AI281" i="13"/>
  <c r="AI282" i="13"/>
  <c r="AI283" i="13"/>
  <c r="AI284" i="13"/>
  <c r="AI285" i="13"/>
  <c r="AI286" i="13"/>
  <c r="AI287" i="13"/>
  <c r="AI288" i="13"/>
  <c r="AI289" i="13"/>
  <c r="AI290" i="13"/>
  <c r="AI291" i="13"/>
  <c r="AI292" i="13"/>
  <c r="AI293" i="13"/>
  <c r="AI294" i="13"/>
  <c r="AI295" i="13"/>
  <c r="AI296" i="13"/>
  <c r="AI297" i="13"/>
  <c r="AI298" i="13"/>
  <c r="AI299" i="13"/>
  <c r="AI300" i="13"/>
  <c r="AI301" i="13"/>
  <c r="AI302" i="13"/>
  <c r="AI303" i="13"/>
  <c r="AI304" i="13"/>
  <c r="AI305" i="13"/>
  <c r="AI306" i="13"/>
  <c r="AI307" i="13"/>
  <c r="AI308" i="13"/>
  <c r="AI309" i="13"/>
  <c r="AI310" i="13"/>
  <c r="AI311" i="13"/>
  <c r="AI312" i="13"/>
  <c r="AI313" i="13"/>
  <c r="AI314" i="13"/>
  <c r="AI315" i="13"/>
  <c r="AI316" i="13"/>
  <c r="AI317" i="13"/>
  <c r="AI318" i="13"/>
  <c r="AI319" i="13"/>
  <c r="AI320" i="13"/>
  <c r="AI321" i="13"/>
  <c r="AI322" i="13"/>
  <c r="AI323" i="13"/>
  <c r="AI324" i="13"/>
  <c r="AI325" i="13"/>
  <c r="AI326" i="13"/>
  <c r="AI327" i="13"/>
  <c r="AI328" i="13"/>
  <c r="AI329" i="13"/>
  <c r="AI330" i="13"/>
  <c r="AI331" i="13"/>
  <c r="AI332" i="13"/>
  <c r="AI333" i="13"/>
  <c r="AI334" i="13"/>
  <c r="AI335" i="13"/>
  <c r="AI336" i="13"/>
  <c r="AI337" i="13"/>
  <c r="AI338" i="13"/>
  <c r="AI339" i="13"/>
  <c r="AI340" i="13"/>
  <c r="AI341" i="13"/>
  <c r="AI342" i="13"/>
  <c r="AI343" i="13"/>
  <c r="AI344" i="13"/>
  <c r="AI345" i="13"/>
  <c r="AI346" i="13"/>
  <c r="AI347" i="13"/>
  <c r="AI348" i="13"/>
  <c r="AI349" i="13"/>
  <c r="AI350" i="13"/>
  <c r="AI351" i="13"/>
  <c r="AI352" i="13"/>
  <c r="AI353" i="13"/>
  <c r="AI354" i="13"/>
  <c r="AI355" i="13"/>
  <c r="AI356" i="13"/>
  <c r="AI357" i="13"/>
  <c r="AI358" i="13"/>
  <c r="AI359" i="13"/>
  <c r="AI360" i="13"/>
  <c r="AI361" i="13"/>
  <c r="AI362" i="13"/>
  <c r="AI363" i="13"/>
  <c r="AI364" i="13"/>
  <c r="AI365" i="13"/>
  <c r="AI366" i="13"/>
  <c r="AI367" i="13"/>
  <c r="AI368" i="13"/>
  <c r="AI369" i="13"/>
  <c r="AI370" i="13"/>
  <c r="AI371" i="13"/>
  <c r="AI372" i="13"/>
  <c r="AI373" i="13"/>
  <c r="AI374" i="13"/>
  <c r="AI375" i="13"/>
  <c r="AI376" i="13"/>
  <c r="AI377" i="13"/>
  <c r="AI378" i="13"/>
  <c r="AI379" i="13"/>
  <c r="AI380" i="13"/>
  <c r="AI381" i="13"/>
  <c r="AI382" i="13"/>
  <c r="AI383" i="13"/>
  <c r="AI384" i="13"/>
  <c r="AI385" i="13"/>
  <c r="AI386" i="13"/>
  <c r="AI387" i="13"/>
  <c r="AI388" i="13"/>
  <c r="AI389" i="13"/>
  <c r="AI390" i="13"/>
  <c r="AI391" i="13"/>
  <c r="AI392" i="13"/>
  <c r="AI393" i="13"/>
  <c r="AI394" i="13"/>
  <c r="AI395" i="13"/>
  <c r="AI396" i="13"/>
  <c r="AI397" i="13"/>
  <c r="AI398" i="13"/>
  <c r="AI399" i="13"/>
  <c r="AI400" i="13"/>
  <c r="AI401" i="13"/>
  <c r="AI402" i="13"/>
  <c r="AI403" i="13"/>
  <c r="AI404" i="13"/>
  <c r="AI405" i="13"/>
  <c r="AI406" i="13"/>
  <c r="AI407" i="13"/>
  <c r="AI408" i="13"/>
  <c r="AI409" i="13"/>
  <c r="AI410" i="13"/>
  <c r="AI411" i="13"/>
  <c r="AI412" i="13"/>
  <c r="AI413" i="13"/>
  <c r="AI414" i="13"/>
  <c r="AI415" i="13"/>
  <c r="AI416" i="13"/>
  <c r="AI417" i="13"/>
  <c r="AI418" i="13"/>
  <c r="AI419" i="13"/>
  <c r="AI420" i="13"/>
  <c r="AI421" i="13"/>
  <c r="AI422" i="13"/>
  <c r="AI423" i="13"/>
  <c r="AI424" i="13"/>
  <c r="AI425" i="13"/>
  <c r="AI426" i="13"/>
  <c r="AI427" i="13"/>
  <c r="AI428" i="13"/>
  <c r="AI429" i="13"/>
  <c r="AI430" i="13"/>
  <c r="AI431" i="13"/>
  <c r="AI432" i="13"/>
  <c r="AI433" i="13"/>
  <c r="AI434" i="13"/>
  <c r="AI435" i="13"/>
  <c r="AI436" i="13"/>
  <c r="AI437" i="13"/>
  <c r="AI438" i="13"/>
  <c r="AI439" i="13"/>
  <c r="AI440" i="13"/>
  <c r="AI441" i="13"/>
  <c r="AI442" i="13"/>
  <c r="AI443" i="13"/>
  <c r="AI444" i="13"/>
  <c r="AI445" i="13"/>
  <c r="AI446" i="13"/>
  <c r="AI447" i="13"/>
  <c r="AI448" i="13"/>
  <c r="AI449" i="13"/>
  <c r="AI450" i="13"/>
  <c r="AI451" i="13"/>
  <c r="AI452" i="13"/>
  <c r="AI453" i="13"/>
  <c r="AI454" i="13"/>
  <c r="AI455" i="13"/>
  <c r="AI456" i="13"/>
  <c r="AI457" i="13"/>
  <c r="AI458" i="13"/>
  <c r="AI459" i="13"/>
  <c r="AI460" i="13"/>
  <c r="AI461" i="13"/>
  <c r="AI462" i="13"/>
  <c r="AI463" i="13"/>
  <c r="AI464" i="13"/>
  <c r="AI465" i="13"/>
  <c r="AI466" i="13"/>
  <c r="AI467" i="13"/>
  <c r="AI468" i="13"/>
  <c r="AI469" i="13"/>
  <c r="AI470" i="13"/>
  <c r="AI471" i="13"/>
  <c r="AI472" i="13"/>
  <c r="AI473" i="13"/>
  <c r="AI474" i="13"/>
  <c r="AI475" i="13"/>
  <c r="AI476" i="13"/>
  <c r="AI477" i="13"/>
  <c r="AI478" i="13"/>
  <c r="AI479" i="13"/>
  <c r="AI480" i="13"/>
  <c r="AI481" i="13"/>
  <c r="AI482" i="13"/>
  <c r="AI483" i="13"/>
  <c r="AI484" i="13"/>
  <c r="AI485" i="13"/>
  <c r="AI486" i="13"/>
  <c r="AI487" i="13"/>
  <c r="AI488" i="13"/>
  <c r="AI489" i="13"/>
  <c r="AI490" i="13"/>
  <c r="AI491" i="13"/>
  <c r="AI492" i="13"/>
  <c r="AI493" i="13"/>
  <c r="AI494" i="13"/>
  <c r="AI495" i="13"/>
  <c r="AI496" i="13"/>
  <c r="AI497" i="13"/>
  <c r="AI498" i="13"/>
  <c r="AI499" i="13"/>
  <c r="AI500" i="13"/>
  <c r="AI501" i="13"/>
  <c r="AI502" i="13"/>
  <c r="AI503" i="13"/>
  <c r="AI504" i="13"/>
  <c r="AI505" i="13"/>
  <c r="AI506" i="13"/>
  <c r="AI507" i="13"/>
  <c r="AI508" i="13"/>
  <c r="AI509" i="13"/>
  <c r="AI510" i="13"/>
  <c r="AI511" i="13"/>
  <c r="AI512" i="13"/>
  <c r="AI513" i="13"/>
  <c r="AI514" i="13"/>
  <c r="AI515" i="13"/>
  <c r="AI516" i="13"/>
  <c r="AI517" i="13"/>
  <c r="AI518" i="13"/>
  <c r="AI519" i="13"/>
  <c r="AI520" i="13"/>
  <c r="AI521" i="13"/>
  <c r="AI522" i="13"/>
  <c r="AI523" i="13"/>
  <c r="AI524" i="13"/>
  <c r="AI525" i="13"/>
  <c r="AI526" i="13"/>
  <c r="AI527" i="13"/>
  <c r="AI528" i="13"/>
  <c r="AI529" i="13"/>
  <c r="AI530" i="13"/>
  <c r="AI531" i="13"/>
  <c r="AI532" i="13"/>
  <c r="AI533" i="13"/>
  <c r="AI534" i="13"/>
  <c r="AI535" i="13"/>
  <c r="AI536" i="13"/>
  <c r="AI537" i="13"/>
  <c r="AI538" i="13"/>
  <c r="AI539" i="13"/>
  <c r="AI540" i="13"/>
  <c r="AI541" i="13"/>
  <c r="AI542" i="13"/>
  <c r="AI543" i="13"/>
  <c r="AI544" i="13"/>
  <c r="AI545" i="13"/>
  <c r="AI546" i="13"/>
  <c r="AI547" i="13"/>
  <c r="AI548" i="13"/>
  <c r="AI549" i="13"/>
  <c r="AI550" i="13"/>
  <c r="AI551" i="13"/>
  <c r="AI552" i="13"/>
  <c r="AI553" i="13"/>
  <c r="AI554" i="13"/>
  <c r="AI555" i="13"/>
  <c r="AI556" i="13"/>
  <c r="AI557" i="13"/>
  <c r="AI558" i="13"/>
  <c r="AI559" i="13"/>
  <c r="AI560" i="13"/>
  <c r="AI561" i="13"/>
  <c r="AI562" i="13"/>
  <c r="AI563" i="13"/>
  <c r="AI564" i="13"/>
  <c r="AI565" i="13"/>
  <c r="AI566" i="13"/>
  <c r="AI567" i="13"/>
  <c r="AI568" i="13"/>
  <c r="AI569" i="13"/>
  <c r="AI570" i="13"/>
  <c r="AI571" i="13"/>
  <c r="AI572" i="13"/>
  <c r="AI573" i="13"/>
  <c r="AI574" i="13"/>
  <c r="AI575" i="13"/>
  <c r="AI576" i="13"/>
  <c r="AI577" i="13"/>
  <c r="AI578" i="13"/>
  <c r="AI579" i="13"/>
  <c r="AI580" i="13"/>
  <c r="AI581" i="13"/>
  <c r="AI582" i="13"/>
  <c r="AI583" i="13"/>
  <c r="AI584" i="13"/>
  <c r="AI585" i="13"/>
  <c r="AI586" i="13"/>
  <c r="AI587" i="13"/>
  <c r="AI588" i="13"/>
  <c r="AI589" i="13"/>
  <c r="AI590" i="13"/>
  <c r="AI591" i="13"/>
  <c r="AI592" i="13"/>
  <c r="AI593" i="13"/>
  <c r="AI594" i="13"/>
  <c r="AI595" i="13"/>
  <c r="AI596" i="13"/>
  <c r="AI597" i="13"/>
  <c r="AI598" i="13"/>
  <c r="AI599" i="13"/>
  <c r="AI600" i="13"/>
  <c r="AI601" i="13"/>
  <c r="AI602" i="13"/>
  <c r="AI603" i="13"/>
  <c r="AI604" i="13"/>
  <c r="AI605" i="13"/>
  <c r="AI606" i="13"/>
  <c r="AI607" i="13"/>
  <c r="AI608" i="13"/>
  <c r="AI609" i="13"/>
  <c r="AI610" i="13"/>
  <c r="AI611" i="13"/>
  <c r="AI612" i="13"/>
  <c r="AI613" i="13"/>
  <c r="AI614" i="13"/>
  <c r="AI615" i="13"/>
  <c r="AI616" i="13"/>
  <c r="AI617" i="13"/>
  <c r="AI618" i="13"/>
  <c r="AI619" i="13"/>
  <c r="AI620" i="13"/>
  <c r="AI621" i="13"/>
  <c r="AI622" i="13"/>
  <c r="AI623" i="13"/>
  <c r="AI624" i="13"/>
  <c r="AI625" i="13"/>
  <c r="AI626" i="13"/>
  <c r="AI627" i="13"/>
  <c r="AI628" i="13"/>
  <c r="AI629" i="13"/>
  <c r="AI630" i="13"/>
  <c r="AI631" i="13"/>
  <c r="AI632" i="13"/>
  <c r="AI633" i="13"/>
  <c r="AI634" i="13"/>
  <c r="AI635" i="13"/>
  <c r="AI636" i="13"/>
  <c r="AI637" i="13"/>
  <c r="AI638" i="13"/>
  <c r="AI639" i="13"/>
  <c r="AI640" i="13"/>
  <c r="AI641" i="13"/>
  <c r="AI642" i="13"/>
  <c r="AI643" i="13"/>
  <c r="AI644" i="13"/>
  <c r="AI645" i="13"/>
  <c r="AI646" i="13"/>
  <c r="AI647" i="13"/>
  <c r="AI648" i="13"/>
  <c r="AI649" i="13"/>
  <c r="AI650" i="13"/>
  <c r="AI651" i="13"/>
  <c r="AI652" i="13"/>
  <c r="AI653" i="13"/>
  <c r="AI654" i="13"/>
  <c r="AI655" i="13"/>
  <c r="AI656" i="13"/>
  <c r="AI657" i="13"/>
  <c r="AI658" i="13"/>
  <c r="AI659" i="13"/>
  <c r="AI660" i="13"/>
  <c r="AI661" i="13"/>
  <c r="AI662" i="13"/>
  <c r="AI663" i="13"/>
  <c r="AI664" i="13"/>
  <c r="AI665" i="13"/>
  <c r="AI666" i="13"/>
  <c r="AI667" i="13"/>
  <c r="AI668" i="13"/>
  <c r="AI669" i="13"/>
  <c r="AI670" i="13"/>
  <c r="AI671" i="13"/>
  <c r="AI672" i="13"/>
  <c r="AI673" i="13"/>
  <c r="AI674" i="13"/>
  <c r="AI675" i="13"/>
  <c r="AI676" i="13"/>
  <c r="AI677" i="13"/>
  <c r="AI678" i="13"/>
  <c r="AI679" i="13"/>
  <c r="AI680" i="13"/>
  <c r="AI681" i="13"/>
  <c r="AI682" i="13"/>
  <c r="AI683" i="13"/>
  <c r="AI684" i="13"/>
  <c r="AI685" i="13"/>
  <c r="AI686" i="13"/>
  <c r="AI687" i="13"/>
  <c r="AI688" i="13"/>
  <c r="AI689" i="13"/>
  <c r="AI690" i="13"/>
  <c r="AI691" i="13"/>
  <c r="AI692" i="13"/>
  <c r="AI693" i="13"/>
  <c r="AI694" i="13"/>
  <c r="AI695" i="13"/>
  <c r="AI696" i="13"/>
  <c r="AI697" i="13"/>
  <c r="AI698" i="13"/>
  <c r="AI699" i="13"/>
  <c r="AI700" i="13"/>
  <c r="AI701" i="13"/>
  <c r="AI702" i="13"/>
  <c r="AI703" i="13"/>
  <c r="AI704" i="13"/>
  <c r="AI705" i="13"/>
  <c r="AI706" i="13"/>
  <c r="AI707" i="13"/>
  <c r="AI708" i="13"/>
  <c r="AI709" i="13"/>
  <c r="AI710" i="13"/>
  <c r="AI711" i="13"/>
  <c r="AI712" i="13"/>
  <c r="AI713" i="13"/>
  <c r="AI714" i="13"/>
  <c r="AI715" i="13"/>
  <c r="AI716" i="13"/>
  <c r="AI717" i="13"/>
  <c r="AI718" i="13"/>
  <c r="AI719" i="13"/>
  <c r="AI720" i="13"/>
  <c r="AI721" i="13"/>
  <c r="AI722" i="13"/>
  <c r="AI723" i="13"/>
  <c r="AI724" i="13"/>
  <c r="AI725" i="13"/>
  <c r="AI726" i="13"/>
  <c r="AI727" i="13"/>
  <c r="AI728" i="13"/>
  <c r="AI729" i="13"/>
  <c r="AI730" i="13"/>
  <c r="AI731" i="13"/>
  <c r="AI732" i="13"/>
  <c r="AI733" i="13"/>
  <c r="AI734" i="13"/>
  <c r="AI735" i="13"/>
  <c r="AI736" i="13"/>
  <c r="AI737" i="13"/>
  <c r="AI738" i="13"/>
  <c r="AI739" i="13"/>
  <c r="AI740" i="13"/>
  <c r="AI741" i="13"/>
  <c r="AI742" i="13"/>
  <c r="AI743" i="13"/>
  <c r="AI744" i="13"/>
  <c r="AI745" i="13"/>
  <c r="AI746" i="13"/>
  <c r="AI747" i="13"/>
  <c r="AI748" i="13"/>
  <c r="AI749" i="13"/>
  <c r="AI750" i="13"/>
  <c r="AI751" i="13"/>
  <c r="AI752" i="13"/>
  <c r="AI753" i="13"/>
  <c r="AI754" i="13"/>
  <c r="AI755" i="13"/>
  <c r="AI756" i="13"/>
  <c r="AI757" i="13"/>
  <c r="AI758" i="13"/>
  <c r="AI759" i="13"/>
  <c r="AI760" i="13"/>
  <c r="AI761" i="13"/>
  <c r="AI762" i="13"/>
  <c r="AI763" i="13"/>
  <c r="AI764" i="13"/>
  <c r="AI765" i="13"/>
  <c r="AI766" i="13"/>
  <c r="AI767" i="13"/>
  <c r="AI768" i="13"/>
  <c r="AI769" i="13"/>
  <c r="AI770" i="13"/>
  <c r="AI771" i="13"/>
  <c r="AI772" i="13"/>
  <c r="AI773" i="13"/>
  <c r="AI774" i="13"/>
  <c r="AI775" i="13"/>
  <c r="AI776" i="13"/>
  <c r="AI777" i="13"/>
  <c r="AI778" i="13"/>
  <c r="AI779" i="13"/>
  <c r="AI780" i="13"/>
  <c r="AI781" i="13"/>
  <c r="AI782" i="13"/>
  <c r="AI783" i="13"/>
  <c r="AI784" i="13"/>
  <c r="AI785" i="13"/>
  <c r="AI786" i="13"/>
  <c r="AI787" i="13"/>
  <c r="AI788" i="13"/>
  <c r="AI789" i="13"/>
  <c r="AI790" i="13"/>
  <c r="AI791" i="13"/>
  <c r="AI792" i="13"/>
  <c r="AI793" i="13"/>
  <c r="AI794" i="13"/>
  <c r="AI795" i="13"/>
  <c r="AI796" i="13"/>
  <c r="AI797" i="13"/>
  <c r="AI798" i="13"/>
  <c r="AI799" i="13"/>
  <c r="AI800" i="13"/>
  <c r="AI801" i="13"/>
  <c r="AI802" i="13"/>
  <c r="AI803" i="13"/>
  <c r="AI804" i="13"/>
  <c r="AI805" i="13"/>
  <c r="AI806" i="13"/>
  <c r="AI807" i="13"/>
  <c r="AI808" i="13"/>
  <c r="AI809" i="13"/>
  <c r="AI810" i="13"/>
  <c r="AI811" i="13"/>
  <c r="AI812" i="13"/>
  <c r="AI813" i="13"/>
  <c r="AI814" i="13"/>
  <c r="AI815" i="13"/>
  <c r="AI816" i="13"/>
  <c r="AI817" i="13"/>
  <c r="AI818" i="13"/>
  <c r="AI819" i="13"/>
  <c r="AI820" i="13"/>
  <c r="AI821" i="13"/>
  <c r="AI822" i="13"/>
  <c r="AI823" i="13"/>
  <c r="AI824" i="13"/>
  <c r="AI825" i="13"/>
  <c r="AI826" i="13"/>
  <c r="AI827" i="13"/>
  <c r="AI828" i="13"/>
  <c r="AI829" i="13"/>
  <c r="AI830" i="13"/>
  <c r="AI831" i="13"/>
  <c r="AI832" i="13"/>
  <c r="AI833" i="13"/>
  <c r="AI834" i="13"/>
  <c r="AI835" i="13"/>
  <c r="AI836" i="13"/>
  <c r="AI837" i="13"/>
  <c r="AI838" i="13"/>
  <c r="AI839" i="13"/>
  <c r="AI840" i="13"/>
  <c r="AI841" i="13"/>
  <c r="AI842" i="13"/>
  <c r="AI843" i="13"/>
  <c r="AI844" i="13"/>
  <c r="AI845" i="13"/>
  <c r="AI846" i="13"/>
  <c r="AI847" i="13"/>
  <c r="AI848" i="13"/>
  <c r="AI849" i="13"/>
  <c r="AI850" i="13"/>
  <c r="AI851" i="13"/>
  <c r="AI852" i="13"/>
  <c r="AI853" i="13"/>
  <c r="AI854" i="13"/>
  <c r="AI855" i="13"/>
  <c r="AI856" i="13"/>
  <c r="AI857" i="13"/>
  <c r="AI858" i="13"/>
  <c r="AI859" i="13"/>
  <c r="AI860" i="13"/>
  <c r="AI861" i="13"/>
  <c r="AI862" i="13"/>
  <c r="AI863" i="13"/>
  <c r="AI864" i="13"/>
  <c r="AI865" i="13"/>
  <c r="AI866" i="13"/>
  <c r="AI867" i="13"/>
  <c r="AI868" i="13"/>
  <c r="AI869" i="13"/>
  <c r="AI870" i="13"/>
  <c r="AI871" i="13"/>
  <c r="AI872" i="13"/>
  <c r="AI873" i="13"/>
  <c r="AI874" i="13"/>
  <c r="AI875" i="13"/>
  <c r="AI876" i="13"/>
  <c r="AI877" i="13"/>
  <c r="AI878" i="13"/>
  <c r="AI879" i="13"/>
  <c r="AI880" i="13"/>
  <c r="AI881" i="13"/>
  <c r="AI882" i="13"/>
  <c r="AI883" i="13"/>
  <c r="AI884" i="13"/>
  <c r="AI885" i="13"/>
  <c r="AI886" i="13"/>
  <c r="AI887" i="13"/>
  <c r="AI888" i="13"/>
  <c r="AI889" i="13"/>
  <c r="AI890" i="13"/>
  <c r="AI891" i="13"/>
  <c r="AI892" i="13"/>
  <c r="AI893" i="13"/>
  <c r="AI894" i="13"/>
  <c r="AI895" i="13"/>
  <c r="AI896" i="13"/>
  <c r="AI897" i="13"/>
  <c r="AI898" i="13"/>
  <c r="AI899" i="13"/>
  <c r="AI900" i="13"/>
  <c r="AI901" i="13"/>
  <c r="AI902" i="13"/>
  <c r="AI903" i="13"/>
  <c r="AI904" i="13"/>
  <c r="AI905" i="13"/>
  <c r="AI906" i="13"/>
  <c r="AI907" i="13"/>
  <c r="AI908" i="13"/>
  <c r="AI909" i="13"/>
  <c r="AI910" i="13"/>
  <c r="AI911" i="13"/>
  <c r="AI912" i="13"/>
  <c r="AI913" i="13"/>
  <c r="AI914" i="13"/>
  <c r="AI915" i="13"/>
  <c r="AI916" i="13"/>
  <c r="AI917" i="13"/>
  <c r="AI918" i="13"/>
  <c r="AI919" i="13"/>
  <c r="AI920" i="13"/>
  <c r="AI921" i="13"/>
  <c r="AI922" i="13"/>
  <c r="AI923" i="13"/>
  <c r="AI924" i="13"/>
  <c r="AI925" i="13"/>
  <c r="AI926" i="13"/>
  <c r="AI927" i="13"/>
  <c r="AI928" i="13"/>
  <c r="AI929" i="13"/>
  <c r="AI930" i="13"/>
  <c r="AI931" i="13"/>
  <c r="AI932" i="13"/>
  <c r="AI933" i="13"/>
  <c r="AI934" i="13"/>
  <c r="AI935" i="13"/>
  <c r="AI936" i="13"/>
  <c r="AI937" i="13"/>
  <c r="AI938" i="13"/>
  <c r="AI939" i="13"/>
  <c r="AI940" i="13"/>
  <c r="AI941" i="13"/>
  <c r="AI942" i="13"/>
  <c r="AI943" i="13"/>
  <c r="AI944" i="13"/>
  <c r="AI945" i="13"/>
  <c r="AI946" i="13"/>
  <c r="AI947" i="13"/>
  <c r="AI948" i="13"/>
  <c r="AI949" i="13"/>
  <c r="AI950" i="13"/>
  <c r="AI951" i="13"/>
  <c r="AI952" i="13"/>
  <c r="AI953" i="13"/>
  <c r="AI954" i="13"/>
  <c r="AI955" i="13"/>
  <c r="AI956" i="13"/>
  <c r="AI957" i="13"/>
  <c r="AI958" i="13"/>
  <c r="AI959" i="13"/>
  <c r="AI960" i="13"/>
  <c r="AI961" i="13"/>
  <c r="AI962" i="13"/>
  <c r="AI963" i="13"/>
  <c r="AI964" i="13"/>
  <c r="AI965" i="13"/>
  <c r="AI966" i="13"/>
  <c r="AI967" i="13"/>
  <c r="AI968" i="13"/>
  <c r="AI969" i="13"/>
  <c r="AI970" i="13"/>
  <c r="AI971" i="13"/>
  <c r="AI972" i="13"/>
  <c r="AI973" i="13"/>
  <c r="AI974" i="13"/>
  <c r="AI975" i="13"/>
  <c r="AI976" i="13"/>
  <c r="AI977" i="13"/>
  <c r="AI978" i="13"/>
  <c r="AI979" i="13"/>
  <c r="AI980" i="13"/>
  <c r="AI981" i="13"/>
  <c r="AI982" i="13"/>
  <c r="AI983" i="13"/>
  <c r="AI984" i="13"/>
  <c r="AI985" i="13"/>
  <c r="AI986" i="13"/>
  <c r="AI987" i="13"/>
  <c r="AI988" i="13"/>
  <c r="AI989" i="13"/>
  <c r="AI990" i="13"/>
  <c r="AI991" i="13"/>
  <c r="AI992" i="13"/>
  <c r="AI993" i="13"/>
  <c r="AI994" i="13"/>
  <c r="AI995" i="13"/>
  <c r="AI996" i="13"/>
  <c r="AI997" i="13"/>
  <c r="AI998" i="13"/>
  <c r="AI999" i="13"/>
  <c r="AI1000" i="13"/>
  <c r="AI1001" i="13"/>
  <c r="AI1002" i="13"/>
  <c r="AI1003" i="13"/>
  <c r="AI1004" i="13"/>
  <c r="AI1005" i="13"/>
  <c r="AI1006" i="13"/>
  <c r="AI1007" i="13"/>
  <c r="AI1008" i="13"/>
  <c r="AI1009" i="13"/>
  <c r="AI1010" i="13"/>
  <c r="AI1011" i="13"/>
  <c r="AI1012" i="13"/>
  <c r="AI1013" i="13"/>
  <c r="AI1014" i="13"/>
  <c r="AI1015" i="13"/>
  <c r="AI1016" i="13"/>
  <c r="AI1017" i="13"/>
  <c r="AI1018" i="13"/>
  <c r="AI1019" i="13"/>
  <c r="AI1020" i="13"/>
  <c r="AI1021" i="13"/>
  <c r="AI1022" i="13"/>
  <c r="AI1023" i="13"/>
  <c r="AI1024" i="13"/>
  <c r="AI1025" i="13"/>
  <c r="AI1026" i="13"/>
  <c r="AI1027" i="13"/>
  <c r="AI1028" i="13"/>
  <c r="AI1029" i="13"/>
  <c r="AI1030" i="13"/>
  <c r="AI1031" i="13"/>
  <c r="AI1032" i="13"/>
  <c r="AI1033" i="13"/>
  <c r="AI1034" i="13"/>
  <c r="AI1035" i="13"/>
  <c r="AI1036" i="13"/>
  <c r="AI1037" i="13"/>
  <c r="AI1038" i="13"/>
  <c r="AI1039" i="13"/>
  <c r="AI1040" i="13"/>
  <c r="AI1041" i="13"/>
  <c r="AI1042" i="13"/>
  <c r="AI1043" i="13"/>
  <c r="AI1044" i="13"/>
  <c r="AI1045" i="13"/>
  <c r="AI1046" i="13"/>
  <c r="AI1047" i="13"/>
  <c r="AI1048" i="13"/>
  <c r="AI1049" i="13"/>
  <c r="AI1050" i="13"/>
  <c r="AI1051" i="13"/>
  <c r="AI1052" i="13"/>
  <c r="AI1053" i="13"/>
  <c r="AI1054" i="13"/>
  <c r="AI1055" i="13"/>
  <c r="AI1056" i="13"/>
  <c r="AI1057" i="13"/>
  <c r="AI1058" i="13"/>
  <c r="AI1059" i="13"/>
  <c r="AI1060" i="13"/>
  <c r="AI1061" i="13"/>
  <c r="AI1062" i="13"/>
  <c r="AI1063" i="13"/>
  <c r="AI1064" i="13"/>
  <c r="AI1065" i="13"/>
  <c r="AI1066" i="13"/>
  <c r="AI1067" i="13"/>
  <c r="AI1068" i="13"/>
  <c r="AI1069" i="13"/>
  <c r="AI1070" i="13"/>
  <c r="AI1071" i="13"/>
  <c r="AI1072" i="13"/>
  <c r="AI1073" i="13"/>
  <c r="AI1074" i="13"/>
  <c r="AI1075" i="13"/>
  <c r="AI1076" i="13"/>
  <c r="AI1077" i="13"/>
  <c r="AI1078" i="13"/>
  <c r="AI1079" i="13"/>
  <c r="AI1080" i="13"/>
  <c r="AI1081" i="13"/>
  <c r="AI1082" i="13"/>
  <c r="AI1083" i="13"/>
  <c r="AI1084" i="13"/>
  <c r="AI1085" i="13"/>
  <c r="AI1086" i="13"/>
  <c r="AI1087" i="13"/>
  <c r="AI1088" i="13"/>
  <c r="AI1089" i="13"/>
  <c r="AI1090" i="13"/>
  <c r="AI1091" i="13"/>
  <c r="AI1092" i="13"/>
  <c r="AI1093" i="13"/>
  <c r="AI1094" i="13"/>
  <c r="AI1095" i="13"/>
  <c r="AI1096" i="13"/>
  <c r="AI1097" i="13"/>
  <c r="AI1098" i="13"/>
  <c r="AI1099" i="13"/>
  <c r="AI1100" i="13"/>
  <c r="AI1101" i="13"/>
  <c r="AI1102" i="13"/>
  <c r="AI1103" i="13"/>
  <c r="AI1104" i="13"/>
  <c r="AI1105" i="13"/>
  <c r="AI1106" i="13"/>
  <c r="AI1107" i="13"/>
  <c r="AI1108" i="13"/>
  <c r="AI1109" i="13"/>
  <c r="AI1110" i="13"/>
  <c r="AI1111" i="13"/>
  <c r="AI1112" i="13"/>
  <c r="AI1113" i="13"/>
  <c r="AI1114" i="13"/>
  <c r="AI1115" i="13"/>
  <c r="AI1116" i="13"/>
  <c r="AI1117" i="13"/>
  <c r="AI1118" i="13"/>
  <c r="AI1119" i="13"/>
  <c r="AI1120" i="13"/>
  <c r="AI1121" i="13"/>
  <c r="AI1122" i="13"/>
  <c r="AI1123" i="13"/>
  <c r="AI1124" i="13"/>
  <c r="AI1125" i="13"/>
  <c r="AI1126" i="13"/>
  <c r="AI1127" i="13"/>
  <c r="AI1128" i="13"/>
  <c r="AI1129" i="13"/>
  <c r="AI1130" i="13"/>
  <c r="AI1131" i="13"/>
  <c r="AI1132" i="13"/>
  <c r="AI1133" i="13"/>
  <c r="AI1134" i="13"/>
  <c r="AI1135" i="13"/>
  <c r="AI1136" i="13"/>
  <c r="AI1137" i="13"/>
  <c r="AI1138" i="13"/>
  <c r="AI1139" i="13"/>
  <c r="AI1140" i="13"/>
  <c r="AI1141" i="13"/>
  <c r="AI1142" i="13"/>
  <c r="AI1143" i="13"/>
  <c r="AI1144" i="13"/>
  <c r="AI1145" i="13"/>
  <c r="AI1146" i="13"/>
  <c r="AI1147" i="13"/>
  <c r="AI1148" i="13"/>
  <c r="AI1149" i="13"/>
  <c r="AI1150" i="13"/>
  <c r="AI1151" i="13"/>
  <c r="AI1152" i="13"/>
  <c r="AI1153" i="13"/>
  <c r="AI1154" i="13"/>
  <c r="AI1155" i="13"/>
  <c r="AI1156" i="13"/>
  <c r="AI1157" i="13"/>
  <c r="AI1158" i="13"/>
  <c r="AI1159" i="13"/>
  <c r="AI1160" i="13"/>
  <c r="AI1161" i="13"/>
  <c r="AI1162" i="13"/>
  <c r="AI1163" i="13"/>
  <c r="AI1164" i="13"/>
  <c r="AI1165" i="13"/>
  <c r="AI1166" i="13"/>
  <c r="AI1167" i="13"/>
  <c r="AI1168" i="13"/>
  <c r="AI1169" i="13"/>
  <c r="AI1170" i="13"/>
  <c r="AI1171" i="13"/>
  <c r="AI1172" i="13"/>
  <c r="AI1173" i="13"/>
  <c r="AI1174" i="13"/>
  <c r="AI1175" i="13"/>
  <c r="AI1176" i="13"/>
  <c r="AI1177" i="13"/>
  <c r="AI1178" i="13"/>
  <c r="AI1179" i="13"/>
  <c r="AI1180" i="13"/>
  <c r="AI1181" i="13"/>
  <c r="AI1182" i="13"/>
  <c r="AI1183" i="13"/>
  <c r="AI1184" i="13"/>
  <c r="AI1185" i="13"/>
  <c r="AI1186" i="13"/>
  <c r="AI1187" i="13"/>
  <c r="AI1188" i="13"/>
  <c r="AI1189" i="13"/>
  <c r="AI1190" i="13"/>
  <c r="AI1191" i="13"/>
  <c r="AI1192" i="13"/>
  <c r="AI1193" i="13"/>
  <c r="AI1194" i="13"/>
  <c r="AI1195" i="13"/>
  <c r="AI1196" i="13"/>
  <c r="AI1197" i="13"/>
  <c r="AI1198" i="13"/>
  <c r="AI1199" i="13"/>
  <c r="AI1200" i="13"/>
  <c r="AI1201" i="13"/>
  <c r="AI1202" i="13"/>
  <c r="AI1203" i="13"/>
  <c r="AI1204" i="13"/>
  <c r="AI1205" i="13"/>
  <c r="AI1206" i="13"/>
  <c r="AI1207" i="13"/>
  <c r="AI1208" i="13"/>
  <c r="AI1209" i="13"/>
  <c r="AI1210" i="13"/>
  <c r="AI1211" i="13"/>
  <c r="AI1212" i="13"/>
  <c r="AI1213" i="13"/>
  <c r="AI1214" i="13"/>
  <c r="AI1215" i="13"/>
  <c r="AI1216" i="13"/>
  <c r="AI1217" i="13"/>
  <c r="AI1218" i="13"/>
  <c r="AI1219" i="13"/>
  <c r="AI1220" i="13"/>
  <c r="AI1221" i="13"/>
  <c r="AI1222" i="13"/>
  <c r="AI1223" i="13"/>
  <c r="AI1224" i="13"/>
  <c r="AI1225" i="13"/>
  <c r="AI1226" i="13"/>
  <c r="AI1227" i="13"/>
  <c r="AI1228" i="13"/>
  <c r="AI1229" i="13"/>
  <c r="AI1230" i="13"/>
  <c r="AI1231" i="13"/>
  <c r="AI1232" i="13"/>
  <c r="AI1233" i="13"/>
  <c r="AI1234" i="13"/>
  <c r="AI1235" i="13"/>
  <c r="AI1236" i="13"/>
  <c r="AI1237" i="13"/>
  <c r="AI1238" i="13"/>
  <c r="AI1239" i="13"/>
  <c r="AI1240" i="13"/>
  <c r="AI1241" i="13"/>
  <c r="AI1242" i="13"/>
  <c r="AI1243" i="13"/>
  <c r="AI1244" i="13"/>
  <c r="AI1245" i="13"/>
  <c r="AI1246" i="13"/>
  <c r="AI1247" i="13"/>
  <c r="AI1248" i="13"/>
  <c r="AI1249" i="13"/>
  <c r="AI1250" i="13"/>
  <c r="AI1251" i="13"/>
  <c r="AI1252" i="13"/>
  <c r="AI1253" i="13"/>
  <c r="AI1254" i="13"/>
  <c r="AI1255" i="13"/>
  <c r="AI1256" i="13"/>
  <c r="AI1257" i="13"/>
  <c r="AI1258" i="13"/>
  <c r="AI1259" i="13"/>
  <c r="AI1260" i="13"/>
  <c r="AI1261" i="13"/>
  <c r="AI1262" i="13"/>
  <c r="AI1263" i="13"/>
  <c r="AI1264" i="13"/>
  <c r="AI1265" i="13"/>
  <c r="AI1266" i="13"/>
  <c r="AI1267" i="13"/>
  <c r="AI1268" i="13"/>
  <c r="AI1269" i="13"/>
  <c r="AI1270" i="13"/>
  <c r="AI1271" i="13"/>
  <c r="AI1272" i="13"/>
  <c r="AI1273" i="13"/>
  <c r="AI1274" i="13"/>
  <c r="AI1275" i="13"/>
  <c r="AI1276" i="13"/>
  <c r="AI1277" i="13"/>
  <c r="AI1278" i="13"/>
  <c r="AI1279" i="13"/>
  <c r="AI1280" i="13"/>
  <c r="AI1281" i="13"/>
  <c r="AI1282" i="13"/>
  <c r="AI1283" i="13"/>
  <c r="AI1284" i="13"/>
  <c r="AI1285" i="13"/>
  <c r="AI1286" i="13"/>
  <c r="AI1287" i="13"/>
  <c r="AI1288" i="13"/>
  <c r="AI1289" i="13"/>
  <c r="AI1290" i="13"/>
  <c r="AI1291" i="13"/>
  <c r="AI1292" i="13"/>
  <c r="AI1293" i="13"/>
  <c r="AI1294" i="13"/>
  <c r="AI1295" i="13"/>
  <c r="AI1296" i="13"/>
  <c r="AI1297" i="13"/>
  <c r="AI1298" i="13"/>
  <c r="AI1299" i="13"/>
  <c r="AI1300" i="13"/>
  <c r="AI1301" i="13"/>
  <c r="AI1302" i="13"/>
  <c r="AI1303" i="13"/>
  <c r="AI1304" i="13"/>
  <c r="AI1305" i="13"/>
  <c r="AI1306" i="13"/>
  <c r="AI1307" i="13"/>
  <c r="AI1308" i="13"/>
  <c r="AI1309" i="13"/>
  <c r="AI1310" i="13"/>
  <c r="AI1311" i="13"/>
  <c r="AI1312" i="13"/>
  <c r="AI1313" i="13"/>
  <c r="AI1314" i="13"/>
  <c r="AI1315" i="13"/>
  <c r="AI1316" i="13"/>
  <c r="AI1317" i="13"/>
  <c r="AI1318" i="13"/>
  <c r="AI1319" i="13"/>
  <c r="AI1320" i="13"/>
  <c r="AI1321" i="13"/>
  <c r="AI1322" i="13"/>
  <c r="AI1323" i="13"/>
  <c r="AI1324" i="13"/>
  <c r="AI1325" i="13"/>
  <c r="AI1326" i="13"/>
  <c r="AI1327" i="13"/>
  <c r="AI1328" i="13"/>
  <c r="AI1329" i="13"/>
  <c r="AI1330" i="13"/>
  <c r="AI1331" i="13"/>
  <c r="AI1332" i="13"/>
  <c r="AI1333" i="13"/>
  <c r="AI1334" i="13"/>
  <c r="AI1335" i="13"/>
  <c r="AI1336" i="13"/>
  <c r="AI1337" i="13"/>
  <c r="AI1338" i="13"/>
  <c r="AI1339" i="13"/>
  <c r="AI1340" i="13"/>
  <c r="AI1341" i="13"/>
  <c r="AI1342" i="13"/>
  <c r="AI1343" i="13"/>
  <c r="AI1344" i="13"/>
  <c r="AI1345" i="13"/>
  <c r="AI1346" i="13"/>
  <c r="AI1347" i="13"/>
  <c r="AI1348" i="13"/>
  <c r="AI1349" i="13"/>
  <c r="AI1350" i="13"/>
  <c r="AI1351" i="13"/>
  <c r="AI1352" i="13"/>
  <c r="AI1353" i="13"/>
  <c r="AI1354" i="13"/>
  <c r="AI1355" i="13"/>
  <c r="AI1356" i="13"/>
  <c r="AI1357" i="13"/>
  <c r="AI1358" i="13"/>
  <c r="AI1359" i="13"/>
  <c r="AI1360" i="13"/>
  <c r="AI1361" i="13"/>
  <c r="AI1362" i="13"/>
  <c r="AI1363" i="13"/>
  <c r="AI1364" i="13"/>
  <c r="AI1365" i="13"/>
  <c r="AI1366" i="13"/>
  <c r="AI1367" i="13"/>
  <c r="AI1368" i="13"/>
  <c r="AI1369" i="13"/>
  <c r="AI1370" i="13"/>
  <c r="AI1371" i="13"/>
  <c r="AI1372" i="13"/>
  <c r="AI1373" i="13"/>
  <c r="AI1374" i="13"/>
  <c r="AI1375" i="13"/>
  <c r="AI1376" i="13"/>
  <c r="AI1377" i="13"/>
  <c r="AI1378" i="13"/>
  <c r="AI1379" i="13"/>
  <c r="AI1380" i="13"/>
  <c r="AI1381" i="13"/>
  <c r="AI1382" i="13"/>
  <c r="AI1383" i="13"/>
  <c r="AI1384" i="13"/>
  <c r="AI1385" i="13"/>
  <c r="AI1386" i="13"/>
  <c r="AI1387" i="13"/>
  <c r="AI1388" i="13"/>
  <c r="AI1389" i="13"/>
  <c r="AI1390" i="13"/>
  <c r="AI1391" i="13"/>
  <c r="AI1392" i="13"/>
  <c r="AI1393" i="13"/>
  <c r="AI1394" i="13"/>
  <c r="AI1395" i="13"/>
  <c r="AI1396" i="13"/>
  <c r="AI1397" i="13"/>
  <c r="AI1398" i="13"/>
  <c r="AI1399" i="13"/>
  <c r="AI1400" i="13"/>
  <c r="AI1401" i="13"/>
  <c r="AI1402" i="13"/>
  <c r="AI1403" i="13"/>
  <c r="AI1404" i="13"/>
  <c r="AI1405" i="13"/>
  <c r="AI1406" i="13"/>
  <c r="AI1407" i="13"/>
  <c r="AI1408" i="13"/>
  <c r="AI1409" i="13"/>
  <c r="AI1410" i="13"/>
  <c r="AI1411" i="13"/>
  <c r="AI1412" i="13"/>
  <c r="AI1413" i="13"/>
  <c r="AI1414" i="13"/>
  <c r="AI1415" i="13"/>
  <c r="AI1416" i="13"/>
  <c r="AI1417" i="13"/>
  <c r="AI1418" i="13"/>
  <c r="AI1419" i="13"/>
  <c r="AI1420" i="13"/>
  <c r="AI1421" i="13"/>
  <c r="AI1422" i="13"/>
  <c r="AI1423" i="13"/>
  <c r="AI1424" i="13"/>
  <c r="AI1425" i="13"/>
  <c r="AI1426" i="13"/>
  <c r="AI1427" i="13"/>
  <c r="AI1428" i="13"/>
  <c r="AI1429" i="13"/>
  <c r="AI1430" i="13"/>
  <c r="AI1431" i="13"/>
  <c r="AI1432" i="13"/>
  <c r="AI1433" i="13"/>
  <c r="AI1434" i="13"/>
  <c r="AI1435" i="13"/>
  <c r="AI1436" i="13"/>
  <c r="AI1437" i="13"/>
  <c r="AI1438" i="13"/>
  <c r="AI1439" i="13"/>
  <c r="AI1440" i="13"/>
  <c r="AI1441" i="13"/>
  <c r="AI1442" i="13"/>
  <c r="AI1443" i="13"/>
  <c r="AI1444" i="13"/>
  <c r="AI1445" i="13"/>
  <c r="AI1446" i="13"/>
  <c r="AI1447" i="13"/>
  <c r="AI1448" i="13"/>
  <c r="AI1449" i="13"/>
  <c r="AI1450" i="13"/>
  <c r="AI1451" i="13"/>
  <c r="AI1452" i="13"/>
  <c r="AI1453" i="13"/>
  <c r="AI1454" i="13"/>
  <c r="AI1455" i="13"/>
  <c r="AI1456" i="13"/>
  <c r="AI1457" i="13"/>
  <c r="AI1458" i="13"/>
  <c r="AI1459" i="13"/>
  <c r="AI1460" i="13"/>
  <c r="AI1461" i="13"/>
  <c r="AI1462" i="13"/>
  <c r="AI1463" i="13"/>
  <c r="AI1464" i="13"/>
  <c r="AI1465" i="13"/>
  <c r="AI1466" i="13"/>
  <c r="AI1467" i="13"/>
  <c r="AI1468" i="13"/>
  <c r="AI1469" i="13"/>
  <c r="AI1470" i="13"/>
  <c r="AI1471" i="13"/>
  <c r="AI1472" i="13"/>
  <c r="AI1473" i="13"/>
  <c r="AI1474" i="13"/>
  <c r="AI1475" i="13"/>
  <c r="AI1476" i="13"/>
  <c r="AI1477" i="13"/>
  <c r="AI1478" i="13"/>
  <c r="AI1479" i="13"/>
  <c r="AI1480" i="13"/>
  <c r="AI1481" i="13"/>
  <c r="AI1482" i="13"/>
  <c r="AI1483" i="13"/>
  <c r="AI1484" i="13"/>
  <c r="AI1485" i="13"/>
  <c r="AI1486" i="13"/>
  <c r="AI1487" i="13"/>
  <c r="AI1488" i="13"/>
  <c r="AI1489" i="13"/>
  <c r="AI1490" i="13"/>
  <c r="AI1491" i="13"/>
  <c r="AI1492" i="13"/>
  <c r="AI1493" i="13"/>
  <c r="AI1494" i="13"/>
  <c r="AI1495" i="13"/>
  <c r="AI1496" i="13"/>
  <c r="AI1497" i="13"/>
  <c r="AI1498" i="13"/>
  <c r="AI1499" i="13"/>
  <c r="AI1500" i="13"/>
  <c r="AI1501" i="13"/>
  <c r="AI1502" i="13"/>
  <c r="AI1503" i="13"/>
  <c r="AI1504" i="13"/>
  <c r="AI1505" i="13"/>
  <c r="AI1506" i="13"/>
  <c r="AI1507" i="13"/>
  <c r="AI1508" i="13"/>
  <c r="AI1509" i="13"/>
  <c r="AI1510" i="13"/>
  <c r="AI1511" i="13"/>
  <c r="AI1512" i="13"/>
  <c r="AI1513" i="13"/>
  <c r="AI1514" i="13"/>
  <c r="AI1515" i="13"/>
  <c r="AI1516" i="13"/>
  <c r="AI1517" i="13"/>
  <c r="AI1518" i="13"/>
  <c r="AI1519" i="13"/>
  <c r="AI1520" i="13"/>
  <c r="AI1521" i="13"/>
  <c r="AI1522" i="13"/>
  <c r="AI1523" i="13"/>
  <c r="AI1524" i="13"/>
  <c r="AI1525" i="13"/>
  <c r="AI1526" i="13"/>
  <c r="AI1527" i="13"/>
  <c r="AI1528" i="13"/>
  <c r="AI1529" i="13"/>
  <c r="AI1530" i="13"/>
  <c r="AI1531" i="13"/>
  <c r="AI1532" i="13"/>
  <c r="AI1533" i="13"/>
  <c r="AI1534" i="13"/>
  <c r="AI1535" i="13"/>
  <c r="AI1536" i="13"/>
  <c r="AI1537" i="13"/>
  <c r="AI1538" i="13"/>
  <c r="AI1539" i="13"/>
  <c r="AI1540" i="13"/>
  <c r="AI1541" i="13"/>
  <c r="AI1542" i="13"/>
  <c r="AI1543" i="13"/>
  <c r="AI1544" i="13"/>
  <c r="AI1545" i="13"/>
  <c r="AI1546" i="13"/>
  <c r="AI1547" i="13"/>
  <c r="AI1548" i="13"/>
  <c r="AI1549" i="13"/>
  <c r="AI1550" i="13"/>
  <c r="AI1551" i="13"/>
  <c r="AI1552" i="13"/>
  <c r="AI1553" i="13"/>
  <c r="AI1554" i="13"/>
  <c r="AI1555" i="13"/>
  <c r="AI1556" i="13"/>
  <c r="AI1557" i="13"/>
  <c r="AI1558" i="13"/>
  <c r="AI1559" i="13"/>
  <c r="AI1560" i="13"/>
  <c r="AI1561" i="13"/>
  <c r="AI1562" i="13"/>
  <c r="AI1563" i="13"/>
  <c r="AI1564" i="13"/>
  <c r="AI1565" i="13"/>
  <c r="AI1566" i="13"/>
  <c r="AI1567" i="13"/>
  <c r="AI1568" i="13"/>
  <c r="AI1569" i="13"/>
  <c r="AI1570" i="13"/>
  <c r="AI1571" i="13"/>
  <c r="AI1572" i="13"/>
  <c r="AI1573" i="13"/>
  <c r="AI1574" i="13"/>
  <c r="AI1575" i="13"/>
  <c r="AI1576" i="13"/>
  <c r="AI1577" i="13"/>
  <c r="AI1578" i="13"/>
  <c r="AI1579" i="13"/>
  <c r="AI1580" i="13"/>
  <c r="AI1581" i="13"/>
  <c r="AI1582" i="13"/>
  <c r="AI1583" i="13"/>
  <c r="AI1584" i="13"/>
  <c r="AI1585" i="13"/>
  <c r="AI1586" i="13"/>
  <c r="AI1587" i="13"/>
  <c r="AI1588" i="13"/>
  <c r="AI1589" i="13"/>
  <c r="AI1590" i="13"/>
  <c r="AI1591" i="13"/>
  <c r="AI1592" i="13"/>
  <c r="AI1593" i="13"/>
  <c r="AI1594" i="13"/>
  <c r="AI1595" i="13"/>
  <c r="AI1596" i="13"/>
  <c r="AI1597" i="13"/>
  <c r="AI1598" i="13"/>
  <c r="AI1599" i="13"/>
  <c r="AI1600" i="13"/>
  <c r="AI1601" i="13"/>
  <c r="AI1602" i="13"/>
  <c r="AI1603" i="13"/>
  <c r="AI1604" i="13"/>
  <c r="AI1605" i="13"/>
  <c r="AI1606" i="13"/>
  <c r="AI1607" i="13"/>
  <c r="AI1608" i="13"/>
  <c r="AI1609" i="13"/>
  <c r="AI1610" i="13"/>
  <c r="AI1611" i="13"/>
  <c r="AI1612" i="13"/>
  <c r="AI1613" i="13"/>
  <c r="AI1614" i="13"/>
  <c r="AI1615" i="13"/>
  <c r="AI1616" i="13"/>
  <c r="AI1617" i="13"/>
  <c r="AI1618" i="13"/>
  <c r="AI1619" i="13"/>
  <c r="AI1620" i="13"/>
  <c r="AI1621" i="13"/>
  <c r="AI1622" i="13"/>
  <c r="AI1623" i="13"/>
  <c r="AI1624" i="13"/>
  <c r="AI1625" i="13"/>
  <c r="AI1626" i="13"/>
  <c r="AI1627" i="13"/>
  <c r="AI1628" i="13"/>
  <c r="AI1629" i="13"/>
  <c r="AI1630" i="13"/>
  <c r="AI1631" i="13"/>
  <c r="AI1632" i="13"/>
  <c r="AI1633" i="13"/>
  <c r="AI1634" i="13"/>
  <c r="AI1635" i="13"/>
  <c r="AI1636" i="13"/>
  <c r="AI1637" i="13"/>
  <c r="AI1638" i="13"/>
  <c r="AI1639" i="13"/>
  <c r="AI1640" i="13"/>
  <c r="AI1641" i="13"/>
  <c r="AI1642" i="13"/>
  <c r="AI1643" i="13"/>
  <c r="AI1644" i="13"/>
  <c r="AI1645" i="13"/>
  <c r="AI1646" i="13"/>
  <c r="AI1647" i="13"/>
  <c r="AI1648" i="13"/>
  <c r="AI1649" i="13"/>
  <c r="AI1650" i="13"/>
  <c r="AI1651" i="13"/>
  <c r="AI1652" i="13"/>
  <c r="AI1653" i="13"/>
  <c r="AI1654" i="13"/>
  <c r="AI1655" i="13"/>
  <c r="AI1656" i="13"/>
  <c r="AI1657" i="13"/>
  <c r="AI1658" i="13"/>
  <c r="AI1659" i="13"/>
  <c r="AI1660" i="13"/>
  <c r="AI1661" i="13"/>
  <c r="AI1662" i="13"/>
  <c r="AI1663" i="13"/>
  <c r="AI1664" i="13"/>
  <c r="AI1665" i="13"/>
  <c r="AI1666" i="13"/>
  <c r="AI1667" i="13"/>
  <c r="AI1668" i="13"/>
  <c r="AI1669" i="13"/>
  <c r="AI1670" i="13"/>
  <c r="AI1671" i="13"/>
  <c r="AI1672" i="13"/>
  <c r="AI1673" i="13"/>
  <c r="AI1674" i="13"/>
  <c r="AI1675" i="13"/>
  <c r="AI1676" i="13"/>
  <c r="AI1677" i="13"/>
  <c r="AI1678" i="13"/>
  <c r="AI1679" i="13"/>
  <c r="AI1680" i="13"/>
  <c r="AI1681" i="13"/>
  <c r="AI1682" i="13"/>
  <c r="AI1683" i="13"/>
  <c r="AI1684" i="13"/>
  <c r="AI1685" i="13"/>
  <c r="AI1686" i="13"/>
  <c r="AI1687" i="13"/>
  <c r="AI1688" i="13"/>
  <c r="AI1689" i="13"/>
  <c r="AI1690" i="13"/>
  <c r="AI1691" i="13"/>
  <c r="AI1692" i="13"/>
  <c r="AI1693" i="13"/>
  <c r="AI1694" i="13"/>
  <c r="AI1695" i="13"/>
  <c r="AI1696" i="13"/>
  <c r="AI1697" i="13"/>
  <c r="AI1698" i="13"/>
  <c r="AI1699" i="13"/>
  <c r="AI1700" i="13"/>
  <c r="AI1701" i="13"/>
  <c r="AI1702" i="13"/>
  <c r="AI1703" i="13"/>
  <c r="AI1704" i="13"/>
  <c r="AI1705" i="13"/>
  <c r="AI1706" i="13"/>
  <c r="AI1707" i="13"/>
  <c r="AI1708" i="13"/>
  <c r="AI1709" i="13"/>
  <c r="AI1710" i="13"/>
  <c r="AI1711" i="13"/>
  <c r="AI1712" i="13"/>
  <c r="AI1713" i="13"/>
  <c r="AI1714" i="13"/>
  <c r="AI1715" i="13"/>
  <c r="AI1716" i="13"/>
  <c r="AI1717" i="13"/>
  <c r="AI1718" i="13"/>
  <c r="AI1719" i="13"/>
  <c r="AI1720" i="13"/>
  <c r="AI1721" i="13"/>
  <c r="AI1722" i="13"/>
  <c r="AI1723" i="13"/>
  <c r="AI1724" i="13"/>
  <c r="AI1725" i="13"/>
  <c r="AI1726" i="13"/>
  <c r="AI1727" i="13"/>
  <c r="AI1728" i="13"/>
  <c r="AI1729" i="13"/>
  <c r="AI1730" i="13"/>
  <c r="AI1731" i="13"/>
  <c r="AI1732" i="13"/>
  <c r="AI1733" i="13"/>
  <c r="AI1734" i="13"/>
  <c r="AI1735" i="13"/>
  <c r="AI1736" i="13"/>
  <c r="AI1737" i="13"/>
  <c r="AI1738" i="13"/>
  <c r="AI1739" i="13"/>
  <c r="AI1740" i="13"/>
  <c r="AI1741" i="13"/>
  <c r="AI1742" i="13"/>
  <c r="AI1743" i="13"/>
  <c r="AI1744" i="13"/>
  <c r="AI1745" i="13"/>
  <c r="AI1746" i="13"/>
  <c r="AI1747" i="13"/>
  <c r="AI1748" i="13"/>
  <c r="AI1749" i="13"/>
  <c r="AI1750" i="13"/>
  <c r="AI1751" i="13"/>
  <c r="AI1752" i="13"/>
  <c r="AI1753" i="13"/>
  <c r="AI1754" i="13"/>
  <c r="AI1755" i="13"/>
  <c r="AI1756" i="13"/>
  <c r="AI1757" i="13"/>
  <c r="AI1758" i="13"/>
  <c r="AI1759" i="13"/>
  <c r="AI1760" i="13"/>
  <c r="AI1761" i="13"/>
  <c r="AI1762" i="13"/>
  <c r="AI1763" i="13"/>
  <c r="AI1764" i="13"/>
  <c r="AI1765" i="13"/>
  <c r="AI1766" i="13"/>
  <c r="AI1767" i="13"/>
  <c r="AI1768" i="13"/>
  <c r="AI1769" i="13"/>
  <c r="AI1770" i="13"/>
  <c r="AI1771" i="13"/>
  <c r="AI1772" i="13"/>
  <c r="AI1773" i="13"/>
  <c r="AI1774" i="13"/>
  <c r="AI1775" i="13"/>
  <c r="AI1776" i="13"/>
  <c r="AI1777" i="13"/>
  <c r="AI1778" i="13"/>
  <c r="AI1779" i="13"/>
  <c r="AI1780" i="13"/>
  <c r="AI1781" i="13"/>
  <c r="AI1782" i="13"/>
  <c r="AI1783" i="13"/>
  <c r="AI1784" i="13"/>
  <c r="AI1785" i="13"/>
  <c r="AI1786" i="13"/>
  <c r="AI1787" i="13"/>
  <c r="AI1788" i="13"/>
  <c r="AI1789" i="13"/>
  <c r="AI1790" i="13"/>
  <c r="AI1791" i="13"/>
  <c r="AI1792" i="13"/>
  <c r="AI1793" i="13"/>
  <c r="AI1794" i="13"/>
  <c r="AI1795" i="13"/>
  <c r="AI1796" i="13"/>
  <c r="AI1797" i="13"/>
  <c r="AI1798" i="13"/>
  <c r="AI1799" i="13"/>
  <c r="AI1800" i="13"/>
  <c r="AI1801" i="13"/>
  <c r="AI1802" i="13"/>
  <c r="AI1803" i="13"/>
  <c r="AI1804" i="13"/>
  <c r="AI1805" i="13"/>
  <c r="AI1806" i="13"/>
  <c r="AI1807" i="13"/>
  <c r="AI1808" i="13"/>
  <c r="AI1809" i="13"/>
  <c r="AI1810" i="13"/>
  <c r="AI1811" i="13"/>
  <c r="AI1812" i="13"/>
  <c r="AI1813" i="13"/>
  <c r="AI1814" i="13"/>
  <c r="AI1815" i="13"/>
  <c r="AI1816" i="13"/>
  <c r="AI1817" i="13"/>
  <c r="AI1818" i="13"/>
  <c r="AI1819" i="13"/>
  <c r="AI1820" i="13"/>
  <c r="AI1821" i="13"/>
  <c r="AI1822" i="13"/>
  <c r="AI1823" i="13"/>
  <c r="AI1824" i="13"/>
  <c r="AI1825" i="13"/>
  <c r="AI1826" i="13"/>
  <c r="AI1827" i="13"/>
  <c r="AI1828" i="13"/>
  <c r="AI1829" i="13"/>
  <c r="AI1830" i="13"/>
  <c r="AI1831" i="13"/>
  <c r="AI1832" i="13"/>
  <c r="AI1833" i="13"/>
  <c r="AI1834" i="13"/>
  <c r="AI1835" i="13"/>
  <c r="AI1836" i="13"/>
  <c r="AI1837" i="13"/>
  <c r="AI1838" i="13"/>
  <c r="AI1839" i="13"/>
  <c r="AI1840" i="13"/>
  <c r="AI1841" i="13"/>
  <c r="AI1842" i="13"/>
  <c r="AI1843" i="13"/>
  <c r="AI1844" i="13"/>
  <c r="AI1845" i="13"/>
  <c r="AI1846" i="13"/>
  <c r="AI1847" i="13"/>
  <c r="AI1848" i="13"/>
  <c r="AI1849" i="13"/>
  <c r="AI1850" i="13"/>
  <c r="AI1851" i="13"/>
  <c r="AI1852" i="13"/>
  <c r="AI1853" i="13"/>
  <c r="AI1854" i="13"/>
  <c r="AI1855" i="13"/>
  <c r="AI1856" i="13"/>
  <c r="AI1857" i="13"/>
  <c r="AI1858" i="13"/>
  <c r="AI1859" i="13"/>
  <c r="AI1860" i="13"/>
  <c r="AI1861" i="13"/>
  <c r="AI1862" i="13"/>
  <c r="AI1863" i="13"/>
  <c r="AI1864" i="13"/>
  <c r="AI1865" i="13"/>
  <c r="AI1866" i="13"/>
  <c r="AI1867" i="13"/>
  <c r="AI1868" i="13"/>
  <c r="AI1869" i="13"/>
  <c r="AI1870" i="13"/>
  <c r="AI1871" i="13"/>
  <c r="AI1872" i="13"/>
  <c r="AI1873" i="13"/>
  <c r="AI1874" i="13"/>
  <c r="AI1875" i="13"/>
  <c r="AI1876" i="13"/>
  <c r="AI1877" i="13"/>
  <c r="AI1878" i="13"/>
  <c r="AI1879" i="13"/>
  <c r="AI1880" i="13"/>
  <c r="AI1881" i="13"/>
  <c r="AI1882" i="13"/>
  <c r="AI1883" i="13"/>
  <c r="AI1884" i="13"/>
  <c r="AI1885" i="13"/>
  <c r="AI1886" i="13"/>
  <c r="AI1887" i="13"/>
  <c r="AI1888" i="13"/>
  <c r="AI1889" i="13"/>
  <c r="AI1890" i="13"/>
  <c r="AI1891" i="13"/>
  <c r="AI1892" i="13"/>
  <c r="AI1893" i="13"/>
  <c r="AI1894" i="13"/>
  <c r="AI1895" i="13"/>
  <c r="AI1896" i="13"/>
  <c r="AI1897" i="13"/>
  <c r="AI1898" i="13"/>
  <c r="AI1899" i="13"/>
  <c r="AI1900" i="13"/>
  <c r="AI1901" i="13"/>
  <c r="AI1902" i="13"/>
  <c r="AI1903" i="13"/>
  <c r="AI1904" i="13"/>
  <c r="AI1905" i="13"/>
  <c r="AI1906" i="13"/>
  <c r="AI1907" i="13"/>
  <c r="AI1908" i="13"/>
  <c r="AI1909" i="13"/>
  <c r="AI1910" i="13"/>
  <c r="AI1911" i="13"/>
  <c r="AI1912" i="13"/>
  <c r="AI1913" i="13"/>
  <c r="AI1914" i="13"/>
  <c r="AI1915" i="13"/>
  <c r="AI1916" i="13"/>
  <c r="AI1917" i="13"/>
  <c r="AI1918" i="13"/>
  <c r="AI1919" i="13"/>
  <c r="AI1920" i="13"/>
  <c r="AI1921" i="13"/>
  <c r="AI1922" i="13"/>
  <c r="AI1923" i="13"/>
  <c r="AI1924" i="13"/>
  <c r="AI1925" i="13"/>
  <c r="AI1926" i="13"/>
  <c r="AI1927" i="13"/>
  <c r="AI1928" i="13"/>
  <c r="AI1929" i="13"/>
  <c r="AI1930" i="13"/>
  <c r="AI1931" i="13"/>
  <c r="AI1932" i="13"/>
  <c r="AI1933" i="13"/>
  <c r="AI1934" i="13"/>
  <c r="AI1935" i="13"/>
  <c r="AI1936" i="13"/>
  <c r="AI1937" i="13"/>
  <c r="AI1938" i="13"/>
  <c r="AI1939" i="13"/>
  <c r="AI1940" i="13"/>
  <c r="AI1941" i="13"/>
  <c r="AI1942" i="13"/>
  <c r="AI1943" i="13"/>
  <c r="AI1944" i="13"/>
  <c r="AI1945" i="13"/>
  <c r="AI1946" i="13"/>
  <c r="AI1947" i="13"/>
  <c r="AI1948" i="13"/>
  <c r="AI1949" i="13"/>
  <c r="AI1950" i="13"/>
  <c r="AI1951" i="13"/>
  <c r="AI1952" i="13"/>
  <c r="AI1953" i="13"/>
  <c r="AI1954" i="13"/>
  <c r="AI1955" i="13"/>
  <c r="AI1956" i="13"/>
  <c r="AI1957" i="13"/>
  <c r="AI1958" i="13"/>
  <c r="AI1959" i="13"/>
  <c r="AI1960" i="13"/>
  <c r="AI1961" i="13"/>
  <c r="AI1962" i="13"/>
  <c r="AI1963" i="13"/>
  <c r="AI1964" i="13"/>
  <c r="AI1965" i="13"/>
  <c r="AI1966" i="13"/>
  <c r="AI1967" i="13"/>
  <c r="AI1968" i="13"/>
  <c r="AI1969" i="13"/>
  <c r="AI1970" i="13"/>
  <c r="AI1971" i="13"/>
  <c r="AI1972" i="13"/>
  <c r="AI1973" i="13"/>
  <c r="AI1974" i="13"/>
  <c r="AI1975" i="13"/>
  <c r="AI1976" i="13"/>
  <c r="AI1977" i="13"/>
  <c r="AI1978" i="13"/>
  <c r="AI1979" i="13"/>
  <c r="AI1980" i="13"/>
  <c r="AI1981" i="13"/>
  <c r="AI1982" i="13"/>
  <c r="AI1983" i="13"/>
  <c r="AI1984" i="13"/>
  <c r="AI1985" i="13"/>
  <c r="AI1986" i="13"/>
  <c r="AI1987" i="13"/>
  <c r="AI1988" i="13"/>
  <c r="AI1989" i="13"/>
  <c r="AI1990" i="13"/>
  <c r="AI1991" i="13"/>
  <c r="AI1992" i="13"/>
  <c r="AI1993" i="13"/>
  <c r="AI1994" i="13"/>
  <c r="AI1995" i="13"/>
  <c r="AI1996" i="13"/>
  <c r="AI1997" i="13"/>
  <c r="AI1998" i="13"/>
  <c r="AI1999" i="13"/>
  <c r="AI2000" i="13"/>
  <c r="AI2001" i="13"/>
  <c r="AI2002" i="13"/>
  <c r="AI2003" i="13"/>
  <c r="AI2004" i="13"/>
  <c r="AI2005" i="13"/>
  <c r="AI2006" i="13"/>
  <c r="AI2007" i="13"/>
  <c r="AI2008" i="13"/>
  <c r="AI2009" i="13"/>
  <c r="AI2010" i="13"/>
  <c r="AI2011" i="13"/>
  <c r="AI2012" i="13"/>
  <c r="AI2013" i="13"/>
  <c r="AI2014" i="13"/>
  <c r="AI2015" i="13"/>
  <c r="AI2016" i="13"/>
  <c r="AI2017" i="13"/>
  <c r="AI2018" i="13"/>
  <c r="AI2019" i="13"/>
  <c r="AI2020" i="13"/>
  <c r="AI2021" i="13"/>
  <c r="AI2022" i="13"/>
  <c r="AI2023" i="13"/>
  <c r="AI2024" i="13"/>
  <c r="AI2025" i="13"/>
  <c r="AI2026" i="13"/>
  <c r="AI2027" i="13"/>
  <c r="AI2028" i="13"/>
  <c r="AI2029" i="13"/>
  <c r="AI2030" i="13"/>
  <c r="AI2031" i="13"/>
  <c r="AI2032" i="13"/>
  <c r="AI2033" i="13"/>
  <c r="AI2034" i="13"/>
  <c r="AI2035" i="13"/>
  <c r="AI2036" i="13"/>
  <c r="AI2037" i="13"/>
  <c r="AI2038" i="13"/>
  <c r="AI2039" i="13"/>
  <c r="AI2040" i="13"/>
  <c r="AI2041" i="13"/>
  <c r="AI2042" i="13"/>
  <c r="AI2043" i="13"/>
  <c r="AI2044" i="13"/>
  <c r="AI2045" i="13"/>
  <c r="AI2046" i="13"/>
  <c r="AI2047" i="13"/>
  <c r="AI2048" i="13"/>
  <c r="AI2049" i="13"/>
  <c r="AI2050" i="13"/>
  <c r="AI2051" i="13"/>
  <c r="AI2052" i="13"/>
  <c r="AI2053" i="13"/>
  <c r="AI2054" i="13"/>
  <c r="AI2055" i="13"/>
  <c r="AI2056" i="13"/>
  <c r="AI2057" i="13"/>
  <c r="AI2058" i="13"/>
  <c r="AI2059" i="13"/>
  <c r="AI2060" i="13"/>
  <c r="AI2061" i="13"/>
  <c r="AI2062" i="13"/>
  <c r="AI2063" i="13"/>
  <c r="AI2064" i="13"/>
  <c r="AI2065" i="13"/>
  <c r="AI2066" i="13"/>
  <c r="AI2067" i="13"/>
  <c r="AI2068" i="13"/>
  <c r="AI2069" i="13"/>
  <c r="AI2070" i="13"/>
  <c r="AI2071" i="13"/>
  <c r="AI2072" i="13"/>
  <c r="AI2073" i="13"/>
  <c r="AI2074" i="13"/>
  <c r="AI2075" i="13"/>
  <c r="AI2076" i="13"/>
  <c r="AI2077" i="13"/>
  <c r="AI2078" i="13"/>
  <c r="AI2079" i="13"/>
  <c r="AI2080" i="13"/>
  <c r="AI2081" i="13"/>
  <c r="AI2082" i="13"/>
  <c r="AI2083" i="13"/>
  <c r="AI2084" i="13"/>
  <c r="AI2085" i="13"/>
  <c r="AI2086" i="13"/>
  <c r="AI2087" i="13"/>
  <c r="AI2088" i="13"/>
  <c r="AI2089" i="13"/>
  <c r="AI2090" i="13"/>
  <c r="AI2091" i="13"/>
  <c r="AI2092" i="13"/>
  <c r="AI2093" i="13"/>
  <c r="AI2094" i="13"/>
  <c r="AI2095" i="13"/>
  <c r="AI2096" i="13"/>
  <c r="AI2097" i="13"/>
  <c r="AI2098" i="13"/>
  <c r="AI2099" i="13"/>
  <c r="AI2100" i="13"/>
  <c r="AI2101" i="13"/>
  <c r="AI2102" i="13"/>
  <c r="AI2103" i="13"/>
  <c r="AI2104" i="13"/>
  <c r="AI2105" i="13"/>
  <c r="AI2106" i="13"/>
  <c r="AI2107" i="13"/>
  <c r="AI2108" i="13"/>
  <c r="AI2109" i="13"/>
  <c r="AI2110" i="13"/>
  <c r="AI2111" i="13"/>
  <c r="AI2112" i="13"/>
  <c r="AI2113" i="13"/>
  <c r="AI2114" i="13"/>
  <c r="AI2115" i="13"/>
  <c r="AI2116" i="13"/>
  <c r="AI2117" i="13"/>
  <c r="AI2118" i="13"/>
  <c r="AI2119" i="13"/>
  <c r="AI2120" i="13"/>
  <c r="AI2121" i="13"/>
  <c r="AI2122" i="13"/>
  <c r="AI2123" i="13"/>
  <c r="AI2124" i="13"/>
  <c r="AI2125" i="13"/>
  <c r="AI2126" i="13"/>
  <c r="AI2127" i="13"/>
  <c r="AI2128" i="13"/>
  <c r="AI2129" i="13"/>
  <c r="AI2130" i="13"/>
  <c r="AI2131" i="13"/>
  <c r="AI2132" i="13"/>
  <c r="AI2133" i="13"/>
  <c r="AI2134" i="13"/>
  <c r="AI2135" i="13"/>
  <c r="AI2136" i="13"/>
  <c r="AI2137" i="13"/>
  <c r="AI2138" i="13"/>
  <c r="AI2139" i="13"/>
  <c r="AI2140" i="13"/>
  <c r="AI2141" i="13"/>
  <c r="AI2142" i="13"/>
  <c r="AI2143" i="13"/>
  <c r="AI2144" i="13"/>
  <c r="AI2145" i="13"/>
  <c r="AI2146" i="13"/>
  <c r="AI2147" i="13"/>
  <c r="AI2148" i="13"/>
  <c r="AI2149" i="13"/>
  <c r="AI2150" i="13"/>
  <c r="AI2151" i="13"/>
  <c r="AI2152" i="13"/>
  <c r="AI2153" i="13"/>
  <c r="AI2154" i="13"/>
  <c r="AI2155" i="13"/>
  <c r="AI2156" i="13"/>
  <c r="AI2157" i="13"/>
  <c r="AI2158" i="13"/>
  <c r="AI2159" i="13"/>
  <c r="AI2160" i="13"/>
  <c r="AI2161" i="13"/>
  <c r="AI2162" i="13"/>
  <c r="AI2163" i="13"/>
  <c r="AI2164" i="13"/>
  <c r="AI2165" i="13"/>
  <c r="AI2166" i="13"/>
  <c r="AI2167" i="13"/>
  <c r="AI2168" i="13"/>
  <c r="AI2169" i="13"/>
  <c r="AI2170" i="13"/>
  <c r="AI2171" i="13"/>
  <c r="AI2172" i="13"/>
  <c r="AI2173" i="13"/>
  <c r="AI2174" i="13"/>
  <c r="AI2175" i="13"/>
  <c r="AI2176" i="13"/>
  <c r="AI2177" i="13"/>
  <c r="AI2178" i="13"/>
  <c r="AI2179" i="13"/>
  <c r="AI2180" i="13"/>
  <c r="AI2181" i="13"/>
  <c r="AI2182" i="13"/>
  <c r="AI2183" i="13"/>
  <c r="AI2184" i="13"/>
  <c r="AI2185" i="13"/>
  <c r="AI2186" i="13"/>
  <c r="AI2187" i="13"/>
  <c r="AI2188" i="13"/>
  <c r="AI2189" i="13"/>
  <c r="AI2190" i="13"/>
  <c r="AI2191" i="13"/>
  <c r="AI2192" i="13"/>
  <c r="AI2193" i="13"/>
  <c r="AI2194" i="13"/>
  <c r="AI2195" i="13"/>
  <c r="AI2196" i="13"/>
  <c r="AI2197" i="13"/>
  <c r="AI2198" i="13"/>
  <c r="AI2199" i="13"/>
  <c r="AI2200" i="13"/>
  <c r="AI2201" i="13"/>
  <c r="AI2202" i="13"/>
  <c r="AI2203" i="13"/>
  <c r="AI2204" i="13"/>
  <c r="AI2205" i="13"/>
  <c r="AI2206" i="13"/>
  <c r="AI2207" i="13"/>
  <c r="AI2208" i="13"/>
  <c r="AI2209" i="13"/>
  <c r="AI2210" i="13"/>
  <c r="AI2211" i="13"/>
  <c r="AI2212" i="13"/>
  <c r="AI2213" i="13"/>
  <c r="AI2214" i="13"/>
  <c r="AI2215" i="13"/>
  <c r="AI2216" i="13"/>
  <c r="AI2217" i="13"/>
  <c r="AI2218" i="13"/>
  <c r="AI2219" i="13"/>
  <c r="AI2220" i="13"/>
  <c r="AI2221" i="13"/>
  <c r="AI2222" i="13"/>
  <c r="AI2223" i="13"/>
  <c r="AI2224" i="13"/>
  <c r="AI2225" i="13"/>
  <c r="AI2226" i="13"/>
  <c r="AI2227" i="13"/>
  <c r="AI2228" i="13"/>
  <c r="AI2229" i="13"/>
  <c r="AI2230" i="13"/>
  <c r="AI2231" i="13"/>
  <c r="AI2232" i="13"/>
  <c r="AI2233" i="13"/>
  <c r="AI2234" i="13"/>
  <c r="AI2235" i="13"/>
  <c r="AI2236" i="13"/>
  <c r="AI2237" i="13"/>
  <c r="AI2238" i="13"/>
  <c r="AI2239" i="13"/>
  <c r="AI2240" i="13"/>
  <c r="AI2241" i="13"/>
  <c r="AI2242" i="13"/>
  <c r="AI2243" i="13"/>
  <c r="AI2244" i="13"/>
  <c r="AI2245" i="13"/>
  <c r="AI2246" i="13"/>
  <c r="AI2247" i="13"/>
  <c r="AI2248" i="13"/>
  <c r="AI2249" i="13"/>
  <c r="AI2250" i="13"/>
  <c r="AI2251" i="13"/>
  <c r="AI2252" i="13"/>
  <c r="AI2253" i="13"/>
  <c r="AI2254" i="13"/>
  <c r="AI2255" i="13"/>
  <c r="AI2256" i="13"/>
  <c r="AI2257" i="13"/>
  <c r="AI2258" i="13"/>
  <c r="AI2259" i="13"/>
  <c r="AI2260" i="13"/>
  <c r="AI2261" i="13"/>
  <c r="AI2262" i="13"/>
  <c r="AI2263" i="13"/>
  <c r="AI2264" i="13"/>
  <c r="AI2265" i="13"/>
  <c r="AI2266" i="13"/>
  <c r="AI2267" i="13"/>
  <c r="AI2268" i="13"/>
  <c r="AI2269" i="13"/>
  <c r="AI2270" i="13"/>
  <c r="AI2271" i="13"/>
  <c r="AI2272" i="13"/>
  <c r="AI2273" i="13"/>
  <c r="AI2274" i="13"/>
  <c r="AI2275" i="13"/>
  <c r="AI2276" i="13"/>
  <c r="AI2277" i="13"/>
  <c r="AI2278" i="13"/>
  <c r="AI2279" i="13"/>
  <c r="AI2280" i="13"/>
  <c r="AI2281" i="13"/>
  <c r="AI2282" i="13"/>
  <c r="AI2283" i="13"/>
  <c r="AI2284" i="13"/>
  <c r="AI2285" i="13"/>
  <c r="AI2286" i="13"/>
  <c r="AI2287" i="13"/>
  <c r="AI2288" i="13"/>
  <c r="AI2289" i="13"/>
  <c r="AI2290" i="13"/>
  <c r="AI2291" i="13"/>
  <c r="AI2292" i="13"/>
  <c r="AI2293" i="13"/>
  <c r="AI2294" i="13"/>
  <c r="AI2295" i="13"/>
  <c r="AI2296" i="13"/>
  <c r="AI2297" i="13"/>
  <c r="AI2298" i="13"/>
  <c r="AI2299" i="13"/>
  <c r="AI2300" i="13"/>
  <c r="AI2301" i="13"/>
  <c r="AI2302" i="13"/>
  <c r="AI2303" i="13"/>
  <c r="AI2304" i="13"/>
  <c r="AI2305" i="13"/>
  <c r="AI2306" i="13"/>
  <c r="AI2307" i="13"/>
  <c r="AI2308" i="13"/>
  <c r="AI2309" i="13"/>
  <c r="AI2310" i="13"/>
  <c r="AI2311" i="13"/>
  <c r="AI2312" i="13"/>
  <c r="AI2313" i="13"/>
  <c r="AI2314" i="13"/>
  <c r="AI2315" i="13"/>
  <c r="AI2316" i="13"/>
  <c r="AI2317" i="13"/>
  <c r="AI2318" i="13"/>
  <c r="AI2319" i="13"/>
  <c r="AI2320" i="13"/>
  <c r="AI2321" i="13"/>
  <c r="AI2322" i="13"/>
  <c r="AI2323" i="13"/>
  <c r="AI2324" i="13"/>
  <c r="AI2325" i="13"/>
  <c r="AI2326" i="13"/>
  <c r="AI2327" i="13"/>
  <c r="AI2328" i="13"/>
  <c r="AI2329" i="13"/>
  <c r="AI2330" i="13"/>
  <c r="AI2331" i="13"/>
  <c r="AI2332" i="13"/>
  <c r="AI2333" i="13"/>
  <c r="AI2334" i="13"/>
  <c r="AI2335" i="13"/>
  <c r="AI2336" i="13"/>
  <c r="AI2337" i="13"/>
  <c r="AI2338" i="13"/>
  <c r="AI2339" i="13"/>
  <c r="AI2340" i="13"/>
  <c r="AI2341" i="13"/>
  <c r="AI2342" i="13"/>
  <c r="AI2343" i="13"/>
  <c r="AI2344" i="13"/>
  <c r="AI2345" i="13"/>
  <c r="AI2346" i="13"/>
  <c r="AI2347" i="13"/>
  <c r="AI2348" i="13"/>
  <c r="AI2349" i="13"/>
  <c r="AI2350" i="13"/>
  <c r="AI2351" i="13"/>
  <c r="AI2352" i="13"/>
  <c r="AI2353" i="13"/>
  <c r="AI2354" i="13"/>
  <c r="AI2355" i="13"/>
  <c r="AI2356" i="13"/>
  <c r="AI2357" i="13"/>
  <c r="AI2358" i="13"/>
  <c r="AI2359" i="13"/>
  <c r="AI2360" i="13"/>
  <c r="AI2361" i="13"/>
  <c r="AI2362" i="13"/>
  <c r="AI2363" i="13"/>
  <c r="AI2364" i="13"/>
  <c r="AI2365" i="13"/>
  <c r="AI2366" i="13"/>
  <c r="AI2367" i="13"/>
  <c r="AI2368" i="13"/>
  <c r="AI2369" i="13"/>
  <c r="AI2370" i="13"/>
  <c r="AI2371" i="13"/>
  <c r="AI2372" i="13"/>
  <c r="AI2373" i="13"/>
  <c r="AI2374" i="13"/>
  <c r="AI2375" i="13"/>
  <c r="AI2376" i="13"/>
  <c r="AI2377" i="13"/>
  <c r="AI2378" i="13"/>
  <c r="AI2379" i="13"/>
  <c r="AI2380" i="13"/>
  <c r="AI2381" i="13"/>
  <c r="AI2382" i="13"/>
  <c r="AI2383" i="13"/>
  <c r="AI2384" i="13"/>
  <c r="AI2385" i="13"/>
  <c r="AI2386" i="13"/>
  <c r="AI2387" i="13"/>
  <c r="AI2388" i="13"/>
  <c r="AI2389" i="13"/>
  <c r="AI2390" i="13"/>
  <c r="AI2391" i="13"/>
  <c r="AI2392" i="13"/>
  <c r="AI2393" i="13"/>
  <c r="AI2394" i="13"/>
  <c r="AI2395" i="13"/>
  <c r="AI2396" i="13"/>
  <c r="AI2397" i="13"/>
  <c r="AI2398" i="13"/>
  <c r="AI2399" i="13"/>
  <c r="AI2400" i="13"/>
  <c r="AI2401" i="13"/>
  <c r="AI2402" i="13"/>
  <c r="AI2403" i="13"/>
  <c r="AI2404" i="13"/>
  <c r="AI2405" i="13"/>
  <c r="AI2406" i="13"/>
  <c r="AI2407" i="13"/>
  <c r="AI2408" i="13"/>
  <c r="AI2409" i="13"/>
  <c r="AI2410" i="13"/>
  <c r="AI2411" i="13"/>
  <c r="AI2412" i="13"/>
  <c r="AI2413" i="13"/>
  <c r="AI2414" i="13"/>
  <c r="AI2415" i="13"/>
  <c r="AI2416" i="13"/>
  <c r="AI2417" i="13"/>
  <c r="AI2418" i="13"/>
  <c r="AI2419" i="13"/>
  <c r="AI2420" i="13"/>
  <c r="AI2421" i="13"/>
  <c r="AI2422" i="13"/>
  <c r="AI2423" i="13"/>
  <c r="AI2424" i="13"/>
  <c r="AI2425" i="13"/>
  <c r="AI2426" i="13"/>
  <c r="AI2427" i="13"/>
  <c r="AI2428" i="13"/>
  <c r="AI2429" i="13"/>
  <c r="AI2430" i="13"/>
  <c r="AI2431" i="13"/>
  <c r="AI2432" i="13"/>
  <c r="AI2433" i="13"/>
  <c r="AI2434" i="13"/>
  <c r="AI2435" i="13"/>
  <c r="AI2436" i="13"/>
  <c r="AI2437" i="13"/>
  <c r="AI2438" i="13"/>
  <c r="AI2439" i="13"/>
  <c r="AI2440" i="13"/>
  <c r="AI2441" i="13"/>
  <c r="AI2442" i="13"/>
  <c r="AI2443" i="13"/>
  <c r="AI2444" i="13"/>
  <c r="AI2445" i="13"/>
  <c r="AI2446" i="13"/>
  <c r="AI2447" i="13"/>
  <c r="AI2448" i="13"/>
  <c r="AI2449" i="13"/>
  <c r="AI2450" i="13"/>
  <c r="AI2451" i="13"/>
  <c r="AI2452" i="13"/>
  <c r="AI2453" i="13"/>
  <c r="AI2454" i="13"/>
  <c r="AI2455" i="13"/>
  <c r="AI2456" i="13"/>
  <c r="AI2457" i="13"/>
  <c r="AI2458" i="13"/>
  <c r="AI2459" i="13"/>
  <c r="AI2460" i="13"/>
  <c r="AI2461" i="13"/>
  <c r="AI2462" i="13"/>
  <c r="AI2463" i="13"/>
  <c r="AI2464" i="13"/>
  <c r="AI2465" i="13"/>
  <c r="AI2466" i="13"/>
  <c r="AI2467" i="13"/>
  <c r="AI2468" i="13"/>
  <c r="AI2469" i="13"/>
  <c r="AI2470" i="13"/>
  <c r="AI2471" i="13"/>
  <c r="AI2472" i="13"/>
  <c r="AI2473" i="13"/>
  <c r="AI2474" i="13"/>
  <c r="AI2475" i="13"/>
  <c r="AI2476" i="13"/>
  <c r="AI2477" i="13"/>
  <c r="AI2478" i="13"/>
  <c r="AI2479" i="13"/>
  <c r="AI2480" i="13"/>
  <c r="AI2481" i="13"/>
  <c r="AI2482" i="13"/>
  <c r="AI2483" i="13"/>
  <c r="AI2484" i="13"/>
  <c r="AI2485" i="13"/>
  <c r="AI2486" i="13"/>
  <c r="AI2487" i="13"/>
  <c r="AI2488" i="13"/>
  <c r="AI2489" i="13"/>
  <c r="AI2490" i="13"/>
  <c r="AI2491" i="13"/>
  <c r="AI2492" i="13"/>
  <c r="AI2493" i="13"/>
  <c r="AI2494" i="13"/>
  <c r="AI2495" i="13"/>
  <c r="AI2496" i="13"/>
  <c r="AI2497" i="13"/>
  <c r="AI2498" i="13"/>
  <c r="AI2499" i="13"/>
  <c r="AI2500" i="13"/>
  <c r="AI2501" i="13"/>
  <c r="AI2502" i="13"/>
  <c r="AI2503" i="13"/>
  <c r="AI2504" i="13"/>
  <c r="AI2505" i="13"/>
  <c r="AI2506" i="13"/>
  <c r="AI2507" i="13"/>
  <c r="AI2508" i="13"/>
  <c r="AI2509" i="13"/>
  <c r="AI2510" i="13"/>
  <c r="AI2511" i="13"/>
  <c r="AI2512" i="13"/>
  <c r="AI2513" i="13"/>
  <c r="AI2514" i="13"/>
  <c r="AI2515" i="13"/>
  <c r="AI2516" i="13"/>
  <c r="AI2517" i="13"/>
  <c r="AI2518" i="13"/>
  <c r="AI2519" i="13"/>
  <c r="AI2520" i="13"/>
  <c r="AI2521" i="13"/>
  <c r="AI2522" i="13"/>
  <c r="AI2523" i="13"/>
  <c r="AI2524" i="13"/>
  <c r="AI2525" i="13"/>
  <c r="AI2526" i="13"/>
  <c r="AI2527" i="13"/>
  <c r="AI2528" i="13"/>
  <c r="AI2529" i="13"/>
  <c r="AI2530" i="13"/>
  <c r="AI2531" i="13"/>
  <c r="AI2532" i="13"/>
  <c r="AI2533" i="13"/>
  <c r="AI2534" i="13"/>
  <c r="AI2535" i="13"/>
  <c r="AI2536" i="13"/>
  <c r="AI2537" i="13"/>
  <c r="AI2538" i="13"/>
  <c r="AI2539" i="13"/>
  <c r="AI2540" i="13"/>
  <c r="AI2541" i="13"/>
  <c r="AI2542" i="13"/>
  <c r="AI2543" i="13"/>
  <c r="AI2544" i="13"/>
  <c r="AI2545" i="13"/>
  <c r="AI2546" i="13"/>
  <c r="AI2547" i="13"/>
  <c r="AI2548" i="13"/>
  <c r="AI2549" i="13"/>
  <c r="AI2550" i="13"/>
  <c r="AI2551" i="13"/>
  <c r="AI2552" i="13"/>
  <c r="AI2553" i="13"/>
  <c r="AI2554" i="13"/>
  <c r="AI2555" i="13"/>
  <c r="AI2556" i="13"/>
  <c r="AI2557" i="13"/>
  <c r="AI2558" i="13"/>
  <c r="AI2559" i="13"/>
  <c r="AI2560" i="13"/>
  <c r="AI2561" i="13"/>
  <c r="AI2562" i="13"/>
  <c r="AI2563" i="13"/>
  <c r="AI2564" i="13"/>
  <c r="AI2565" i="13"/>
  <c r="AI2566" i="13"/>
  <c r="AI2567" i="13"/>
  <c r="AI2568" i="13"/>
  <c r="AI2569" i="13"/>
  <c r="AI2570" i="13"/>
  <c r="AI2571" i="13"/>
  <c r="AI2572" i="13"/>
  <c r="AI2573" i="13"/>
  <c r="AI2574" i="13"/>
  <c r="AI2575" i="13"/>
  <c r="AI2576" i="13"/>
  <c r="AI2577" i="13"/>
  <c r="AI2578" i="13"/>
  <c r="AI2579" i="13"/>
  <c r="AI2580" i="13"/>
  <c r="AI2581" i="13"/>
  <c r="AI2582" i="13"/>
  <c r="AI2583" i="13"/>
  <c r="AI2584" i="13"/>
  <c r="AI2585" i="13"/>
  <c r="AI2586" i="13"/>
  <c r="AI2587" i="13"/>
  <c r="AI2588" i="13"/>
  <c r="AI2589" i="13"/>
  <c r="AI2590" i="13"/>
  <c r="AI2591" i="13"/>
  <c r="AI2592" i="13"/>
  <c r="AI2593" i="13"/>
  <c r="AI2594" i="13"/>
  <c r="AI2595" i="13"/>
  <c r="AI2596" i="13"/>
  <c r="AI2597" i="13"/>
  <c r="AI2598" i="13"/>
  <c r="AI2599" i="13"/>
  <c r="AI2600" i="13"/>
  <c r="AI2601" i="13"/>
  <c r="AI2602" i="13"/>
  <c r="AI2603" i="13"/>
  <c r="AI2604" i="13"/>
  <c r="AI2605" i="13"/>
  <c r="AI2606" i="13"/>
  <c r="AI2607" i="13"/>
  <c r="AI2608" i="13"/>
  <c r="AI2609" i="13"/>
  <c r="AI2610" i="13"/>
  <c r="AI2611" i="13"/>
  <c r="AI2612" i="13"/>
  <c r="AI2613" i="13"/>
  <c r="AI2614" i="13"/>
  <c r="AI2615" i="13"/>
  <c r="AI2616" i="13"/>
  <c r="AI2617" i="13"/>
  <c r="AI2618" i="13"/>
  <c r="AI2619" i="13"/>
  <c r="AI2620" i="13"/>
  <c r="AI2621" i="13"/>
  <c r="AI2622" i="13"/>
  <c r="AI2623" i="13"/>
  <c r="AI2624" i="13"/>
  <c r="AI2625" i="13"/>
  <c r="AI2626" i="13"/>
  <c r="AI2627" i="13"/>
  <c r="AI2628" i="13"/>
  <c r="AI2629" i="13"/>
  <c r="AI2630" i="13"/>
  <c r="AI2631" i="13"/>
  <c r="AI2632" i="13"/>
  <c r="AI2633" i="13"/>
  <c r="AI2634" i="13"/>
  <c r="AI2635" i="13"/>
  <c r="AI2636" i="13"/>
  <c r="AI2637" i="13"/>
  <c r="AI2638" i="13"/>
  <c r="AI2639" i="13"/>
  <c r="AI2640" i="13"/>
  <c r="AI2641" i="13"/>
  <c r="AI2642" i="13"/>
  <c r="AI2643" i="13"/>
  <c r="AI2644" i="13"/>
  <c r="AI2645" i="13"/>
  <c r="AI2646" i="13"/>
  <c r="AI2647" i="13"/>
  <c r="AI2648" i="13"/>
  <c r="AI2649" i="13"/>
  <c r="AI2650" i="13"/>
  <c r="AI2651" i="13"/>
  <c r="AI2652" i="13"/>
  <c r="AI2653" i="13"/>
  <c r="AI2654" i="13"/>
  <c r="AI2655" i="13"/>
  <c r="AI2656" i="13"/>
  <c r="AI2657" i="13"/>
  <c r="AI2658" i="13"/>
  <c r="AI2659" i="13"/>
  <c r="AI2660" i="13"/>
  <c r="AI2661" i="13"/>
  <c r="AI2662" i="13"/>
  <c r="AI2663" i="13"/>
  <c r="AI2664" i="13"/>
  <c r="AI2665" i="13"/>
  <c r="AI2666" i="13"/>
  <c r="AI2667" i="13"/>
  <c r="AI2668" i="13"/>
  <c r="AI2669" i="13"/>
  <c r="AI2670" i="13"/>
  <c r="AI2671" i="13"/>
  <c r="AI2672" i="13"/>
  <c r="AI2673" i="13"/>
  <c r="AI2674" i="13"/>
  <c r="AI2675" i="13"/>
  <c r="AI2676" i="13"/>
  <c r="AI2677" i="13"/>
  <c r="AI2678" i="13"/>
  <c r="AI2679" i="13"/>
  <c r="AI2680" i="13"/>
  <c r="AI2681" i="13"/>
  <c r="AI2682" i="13"/>
  <c r="AI2683" i="13"/>
  <c r="AI2684" i="13"/>
  <c r="AI2685" i="13"/>
  <c r="AI2686" i="13"/>
  <c r="AI2687" i="13"/>
  <c r="AI2688" i="13"/>
  <c r="AI2689" i="13"/>
  <c r="AI2690" i="13"/>
  <c r="AI2691" i="13"/>
  <c r="AI2692" i="13"/>
  <c r="AI2693" i="13"/>
  <c r="AI2694" i="13"/>
  <c r="AI2695" i="13"/>
  <c r="AI2696" i="13"/>
  <c r="AI2697" i="13"/>
  <c r="AI2698" i="13"/>
  <c r="AI2699" i="13"/>
  <c r="AI2700" i="13"/>
  <c r="AI2701" i="13"/>
  <c r="AI2702" i="13"/>
  <c r="AI2703" i="13"/>
  <c r="AI2704" i="13"/>
  <c r="AI2705" i="13"/>
  <c r="AI2706" i="13"/>
  <c r="AI2707" i="13"/>
  <c r="AI2708" i="13"/>
  <c r="AI2709" i="13"/>
  <c r="AI2710" i="13"/>
  <c r="AI2711" i="13"/>
  <c r="AI2712" i="13"/>
  <c r="AI2713" i="13"/>
  <c r="AI2714" i="13"/>
  <c r="AI2715" i="13"/>
  <c r="AI2716" i="13"/>
  <c r="AI2717" i="13"/>
  <c r="AI2718" i="13"/>
  <c r="AI2719" i="13"/>
  <c r="AI2720" i="13"/>
  <c r="AI2721" i="13"/>
  <c r="AI2722" i="13"/>
  <c r="AI2723" i="13"/>
  <c r="AI2724" i="13"/>
  <c r="AI2725" i="13"/>
  <c r="AI2726" i="13"/>
  <c r="AI2727" i="13"/>
  <c r="AI2728" i="13"/>
  <c r="AI2729" i="13"/>
  <c r="AI2730" i="13"/>
  <c r="AI2731" i="13"/>
  <c r="AI2732" i="13"/>
  <c r="AI2733" i="13"/>
  <c r="AI2734" i="13"/>
  <c r="AI2735" i="13"/>
  <c r="AI2736" i="13"/>
  <c r="AI2737" i="13"/>
  <c r="AI2738" i="13"/>
  <c r="AI2739" i="13"/>
  <c r="AI2740" i="13"/>
  <c r="AI2741" i="13"/>
  <c r="AI2742" i="13"/>
  <c r="AI2743" i="13"/>
  <c r="AI2744" i="13"/>
  <c r="AI2745" i="13"/>
  <c r="AI2746" i="13"/>
  <c r="AI2747" i="13"/>
  <c r="AI2748" i="13"/>
  <c r="AI2749" i="13"/>
  <c r="AI2750" i="13"/>
  <c r="AI2751" i="13"/>
  <c r="AI2752" i="13"/>
  <c r="AI2753" i="13"/>
  <c r="AI2754" i="13"/>
  <c r="AI2755" i="13"/>
  <c r="AI2756" i="13"/>
  <c r="AI2757" i="13"/>
  <c r="AI2758" i="13"/>
  <c r="AI2759" i="13"/>
  <c r="AI2760" i="13"/>
  <c r="AI2761" i="13"/>
  <c r="AI2762" i="13"/>
  <c r="AI2763" i="13"/>
  <c r="AI2764" i="13"/>
  <c r="AI2765" i="13"/>
  <c r="AI2766" i="13"/>
  <c r="AI2767" i="13"/>
  <c r="AI2768" i="13"/>
  <c r="AI2769" i="13"/>
  <c r="AI2770" i="13"/>
  <c r="AI2771" i="13"/>
  <c r="AI2772" i="13"/>
  <c r="AI2773" i="13"/>
  <c r="AI2774" i="13"/>
  <c r="AI2775" i="13"/>
  <c r="AI2776" i="13"/>
  <c r="AI2777" i="13"/>
  <c r="AI2778" i="13"/>
  <c r="AI2779" i="13"/>
  <c r="AI2780" i="13"/>
  <c r="AI2781" i="13"/>
  <c r="AI2782" i="13"/>
  <c r="AI2783" i="13"/>
  <c r="AI2784" i="13"/>
  <c r="AI2785" i="13"/>
  <c r="AI2786" i="13"/>
  <c r="AI2787" i="13"/>
  <c r="AI2788" i="13"/>
  <c r="AI2789" i="13"/>
  <c r="AI2790" i="13"/>
  <c r="AI2791" i="13"/>
  <c r="AI2792" i="13"/>
  <c r="AI2793" i="13"/>
  <c r="AI2794" i="13"/>
  <c r="AI2795" i="13"/>
  <c r="AI2796" i="13"/>
  <c r="AI2797" i="13"/>
  <c r="AI2798" i="13"/>
  <c r="AI2799" i="13"/>
  <c r="AI2800" i="13"/>
  <c r="AI2801" i="13"/>
  <c r="AI2802" i="13"/>
  <c r="AI2803" i="13"/>
  <c r="AI2804" i="13"/>
  <c r="AI2805" i="13"/>
  <c r="AI2806" i="13"/>
  <c r="AI2807" i="13"/>
  <c r="AI2808" i="13"/>
  <c r="AI2809" i="13"/>
  <c r="AI2810" i="13"/>
  <c r="AI2811" i="13"/>
  <c r="AI2812" i="13"/>
  <c r="AI2813" i="13"/>
  <c r="AI2814" i="13"/>
  <c r="AI2815" i="13"/>
  <c r="AI2816" i="13"/>
  <c r="AI2817" i="13"/>
  <c r="AI2818" i="13"/>
  <c r="AI2819" i="13"/>
  <c r="AI2820" i="13"/>
  <c r="AI2821" i="13"/>
  <c r="AI2822" i="13"/>
  <c r="AI2823" i="13"/>
  <c r="AI2824" i="13"/>
  <c r="AI2825" i="13"/>
  <c r="AI2826" i="13"/>
  <c r="AI2827" i="13"/>
  <c r="AI2828" i="13"/>
  <c r="AI2829" i="13"/>
  <c r="AI2830" i="13"/>
  <c r="AI2831" i="13"/>
  <c r="AI2832" i="13"/>
  <c r="AI2833" i="13"/>
  <c r="AI2834" i="13"/>
  <c r="AI2835" i="13"/>
  <c r="AI2836" i="13"/>
  <c r="AI2837" i="13"/>
  <c r="AI2838" i="13"/>
  <c r="AI2839" i="13"/>
  <c r="AI2840" i="13"/>
  <c r="AI2841" i="13"/>
  <c r="AI2842" i="13"/>
  <c r="AI2843" i="13"/>
  <c r="AI2844" i="13"/>
  <c r="AI2845" i="13"/>
  <c r="AI2846" i="13"/>
  <c r="AI2847" i="13"/>
  <c r="AI2848" i="13"/>
  <c r="AI2849" i="13"/>
  <c r="AI2850" i="13"/>
  <c r="AI2851" i="13"/>
  <c r="AI2852" i="13"/>
  <c r="AI2853" i="13"/>
  <c r="AI2854" i="13"/>
  <c r="AI2855" i="13"/>
  <c r="AI2856" i="13"/>
  <c r="AI2857" i="13"/>
  <c r="AI2858" i="13"/>
  <c r="AI2859" i="13"/>
  <c r="AI2860" i="13"/>
  <c r="AI2861" i="13"/>
  <c r="AI2862" i="13"/>
  <c r="AI2863" i="13"/>
  <c r="AI2864" i="13"/>
  <c r="AI2865" i="13"/>
  <c r="AI2866" i="13"/>
  <c r="AI2867" i="13"/>
  <c r="AI2868" i="13"/>
  <c r="AI2869" i="13"/>
  <c r="AI2870" i="13"/>
  <c r="AI2871" i="13"/>
  <c r="AI2872" i="13"/>
  <c r="AI2873" i="13"/>
  <c r="AI2874" i="13"/>
  <c r="AI2875" i="13"/>
  <c r="AI2876" i="13"/>
  <c r="AI2877" i="13"/>
  <c r="AI2878" i="13"/>
  <c r="AI2879" i="13"/>
  <c r="AI2880" i="13"/>
  <c r="AI2881" i="13"/>
  <c r="AI2882" i="13"/>
  <c r="AI2883" i="13"/>
  <c r="AI2884" i="13"/>
  <c r="AI2885" i="13"/>
  <c r="AI2886" i="13"/>
  <c r="AI2887" i="13"/>
  <c r="AI2888" i="13"/>
  <c r="AI2889" i="13"/>
  <c r="AI2890" i="13"/>
  <c r="AI2891" i="13"/>
  <c r="AI2892" i="13"/>
  <c r="AI2893" i="13"/>
  <c r="AI2894" i="13"/>
  <c r="AI2895" i="13"/>
  <c r="AI2896" i="13"/>
  <c r="AI2897" i="13"/>
  <c r="AI2898" i="13"/>
  <c r="AI2899" i="13"/>
  <c r="AI2900" i="13"/>
  <c r="AI2901" i="13"/>
  <c r="AI2902" i="13"/>
  <c r="AI2903" i="13"/>
  <c r="AI2904" i="13"/>
  <c r="AI2905" i="13"/>
  <c r="AI2906" i="13"/>
  <c r="AI2907" i="13"/>
  <c r="AI2908" i="13"/>
  <c r="AI2909" i="13"/>
  <c r="AI2910" i="13"/>
  <c r="AI2911" i="13"/>
  <c r="AI2912" i="13"/>
  <c r="AI2913" i="13"/>
  <c r="AI2914" i="13"/>
  <c r="AI2915" i="13"/>
  <c r="AI2916" i="13"/>
  <c r="AI2917" i="13"/>
  <c r="AI2918" i="13"/>
  <c r="AI2919" i="13"/>
  <c r="AI2920" i="13"/>
  <c r="AI2921" i="13"/>
  <c r="AI2922" i="13"/>
  <c r="AI2923" i="13"/>
  <c r="AI2924" i="13"/>
  <c r="AI2925" i="13"/>
  <c r="AI2926" i="13"/>
  <c r="AI2927" i="13"/>
  <c r="AI2928" i="13"/>
  <c r="AI2929" i="13"/>
  <c r="AI2930" i="13"/>
  <c r="AI2931" i="13"/>
  <c r="AI2932" i="13"/>
  <c r="AI2933" i="13"/>
  <c r="AI2934" i="13"/>
  <c r="AI2935" i="13"/>
  <c r="AI2936" i="13"/>
  <c r="AI2937" i="13"/>
  <c r="AI2938" i="13"/>
  <c r="AI2939" i="13"/>
  <c r="AI2940" i="13"/>
  <c r="AI2941" i="13"/>
  <c r="AI2942" i="13"/>
  <c r="AI2943" i="13"/>
  <c r="AI2944" i="13"/>
  <c r="AI2945" i="13"/>
  <c r="AI2946" i="13"/>
  <c r="AI2947" i="13"/>
  <c r="AI2948" i="13"/>
  <c r="AI2949" i="13"/>
  <c r="AI2950" i="13"/>
  <c r="AI2951" i="13"/>
  <c r="AI2952" i="13"/>
  <c r="AI2953" i="13"/>
  <c r="AI2954" i="13"/>
  <c r="AI2955" i="13"/>
  <c r="AI2956" i="13"/>
  <c r="AI2957" i="13"/>
  <c r="AI2958" i="13"/>
  <c r="AI2959" i="13"/>
  <c r="AI2960" i="13"/>
  <c r="AI2961" i="13"/>
  <c r="AI2962" i="13"/>
  <c r="AI2963" i="13"/>
  <c r="AI2964" i="13"/>
  <c r="AI2965" i="13"/>
  <c r="AI2966" i="13"/>
  <c r="AI2967" i="13"/>
  <c r="AI2968" i="13"/>
  <c r="AI2969" i="13"/>
  <c r="AI2970" i="13"/>
  <c r="AI2971" i="13"/>
  <c r="AI2972" i="13"/>
  <c r="AI2973" i="13"/>
  <c r="AI2974" i="13"/>
  <c r="AI2975" i="13"/>
  <c r="AI2976" i="13"/>
  <c r="AI2977" i="13"/>
  <c r="AI2978" i="13"/>
  <c r="AI2979" i="13"/>
  <c r="AI2980" i="13"/>
  <c r="AI2981" i="13"/>
  <c r="AI2982" i="13"/>
  <c r="AI2983" i="13"/>
  <c r="AI2984" i="13"/>
  <c r="AI2985" i="13"/>
  <c r="AI2986" i="13"/>
  <c r="AI2987" i="13"/>
  <c r="AI2988" i="13"/>
  <c r="AI2989" i="13"/>
  <c r="AI2990" i="13"/>
  <c r="AI2991" i="13"/>
  <c r="AI2992" i="13"/>
  <c r="AI2993" i="13"/>
  <c r="AI2994" i="13"/>
  <c r="AI2995" i="13"/>
  <c r="AI2996" i="13"/>
  <c r="AI2997" i="13"/>
  <c r="AI2998" i="13"/>
  <c r="AI2999" i="13"/>
  <c r="AI3000" i="13"/>
  <c r="AI3001" i="13"/>
  <c r="AI3002" i="13"/>
  <c r="AI3003" i="13"/>
  <c r="AI3004" i="13"/>
  <c r="AI3005" i="13"/>
  <c r="AI3006" i="13"/>
  <c r="AI3007" i="13"/>
  <c r="AI3008" i="13"/>
  <c r="AI3009" i="13"/>
  <c r="AI3010" i="13"/>
  <c r="AI3011" i="13"/>
  <c r="AI3012" i="13"/>
  <c r="AI3013" i="13"/>
  <c r="C5" i="14" l="1"/>
  <c r="Q14" i="13" l="1"/>
  <c r="Q15" i="13"/>
  <c r="Q16" i="13"/>
  <c r="Q17" i="13"/>
  <c r="Q18" i="13"/>
  <c r="Q19" i="13"/>
  <c r="Q20" i="13"/>
  <c r="Q21" i="13"/>
  <c r="Q22" i="13"/>
  <c r="Q23" i="13"/>
  <c r="Q24" i="13"/>
  <c r="Q25" i="13"/>
  <c r="Q26" i="13"/>
  <c r="Q27" i="13"/>
  <c r="Q28" i="13"/>
  <c r="Q29" i="13"/>
  <c r="Q30" i="13"/>
  <c r="Q31" i="13"/>
  <c r="Q32" i="13"/>
  <c r="Q33" i="13"/>
  <c r="Q34" i="13"/>
  <c r="Q35" i="13"/>
  <c r="Q36" i="13"/>
  <c r="Q37" i="13"/>
  <c r="Q38" i="13"/>
  <c r="Q39" i="13"/>
  <c r="Q40" i="13"/>
  <c r="Q41" i="13"/>
  <c r="Q42" i="13"/>
  <c r="Q43" i="13"/>
  <c r="Q44" i="13"/>
  <c r="Q45" i="13"/>
  <c r="Q46" i="13"/>
  <c r="Q47" i="13"/>
  <c r="Q48" i="13"/>
  <c r="Q49" i="13"/>
  <c r="Q50" i="13"/>
  <c r="Q51" i="13"/>
  <c r="Q52" i="13"/>
  <c r="Q53" i="13"/>
  <c r="Q54" i="13"/>
  <c r="Q55" i="13"/>
  <c r="Q56" i="13"/>
  <c r="Q57" i="13"/>
  <c r="Q58" i="13"/>
  <c r="Q59" i="13"/>
  <c r="Q60" i="13"/>
  <c r="Q61" i="13"/>
  <c r="Q62" i="13"/>
  <c r="Q63" i="13"/>
  <c r="Q64" i="13"/>
  <c r="Q65" i="13"/>
  <c r="Q66" i="13"/>
  <c r="Q67" i="13"/>
  <c r="Q68" i="13"/>
  <c r="Q69" i="13"/>
  <c r="Q70" i="13"/>
  <c r="Q71" i="13"/>
  <c r="Q72" i="13"/>
  <c r="Q73" i="13"/>
  <c r="Q74" i="13"/>
  <c r="Q75" i="13"/>
  <c r="Q76" i="13"/>
  <c r="Q77" i="13"/>
  <c r="Q78" i="13"/>
  <c r="Q79" i="13"/>
  <c r="Q80" i="13"/>
  <c r="Q81" i="13"/>
  <c r="Q82" i="13"/>
  <c r="Q83" i="13"/>
  <c r="Q84" i="13"/>
  <c r="Q85" i="13"/>
  <c r="Q86" i="13"/>
  <c r="Q87" i="13"/>
  <c r="Q88" i="13"/>
  <c r="Q89" i="13"/>
  <c r="Q90" i="13"/>
  <c r="Q91" i="13"/>
  <c r="Q92" i="13"/>
  <c r="Q93" i="13"/>
  <c r="Q94" i="13"/>
  <c r="Q95" i="13"/>
  <c r="Q96" i="13"/>
  <c r="Q97" i="13"/>
  <c r="Q98" i="13"/>
  <c r="Q99" i="13"/>
  <c r="Q100" i="13"/>
  <c r="Q101" i="13"/>
  <c r="Q102" i="13"/>
  <c r="Q103" i="13"/>
  <c r="Q104" i="13"/>
  <c r="Q105" i="13"/>
  <c r="Q106" i="13"/>
  <c r="Q107" i="13"/>
  <c r="Q108" i="13"/>
  <c r="Q109" i="13"/>
  <c r="Q110" i="13"/>
  <c r="Q111" i="13"/>
  <c r="Q112" i="13"/>
  <c r="Q113" i="13"/>
  <c r="Q114" i="13"/>
  <c r="Q115" i="13"/>
  <c r="Q116" i="13"/>
  <c r="Q117" i="13"/>
  <c r="Q118" i="13"/>
  <c r="Q119" i="13"/>
  <c r="Q120" i="13"/>
  <c r="Q121" i="13"/>
  <c r="Q122" i="13"/>
  <c r="Q123" i="13"/>
  <c r="Q124" i="13"/>
  <c r="Q125" i="13"/>
  <c r="Q126" i="13"/>
  <c r="Q127" i="13"/>
  <c r="Q128" i="13"/>
  <c r="Q129" i="13"/>
  <c r="Q130" i="13"/>
  <c r="Q131" i="13"/>
  <c r="Q132" i="13"/>
  <c r="Q133" i="13"/>
  <c r="Q134" i="13"/>
  <c r="Q135" i="13"/>
  <c r="Q136" i="13"/>
  <c r="Q137" i="13"/>
  <c r="Q138" i="13"/>
  <c r="Q139" i="13"/>
  <c r="Q140" i="13"/>
  <c r="Q141" i="13"/>
  <c r="Q142" i="13"/>
  <c r="Q143" i="13"/>
  <c r="Q144" i="13"/>
  <c r="Q145" i="13"/>
  <c r="Q146" i="13"/>
  <c r="Q147" i="13"/>
  <c r="Q148" i="13"/>
  <c r="Q149" i="13"/>
  <c r="Q150" i="13"/>
  <c r="Q151" i="13"/>
  <c r="Q152" i="13"/>
  <c r="Q153" i="13"/>
  <c r="Q154" i="13"/>
  <c r="Q155" i="13"/>
  <c r="Q156" i="13"/>
  <c r="Q157" i="13"/>
  <c r="Q158" i="13"/>
  <c r="Q159" i="13"/>
  <c r="Q160" i="13"/>
  <c r="Q161" i="13"/>
  <c r="Q162" i="13"/>
  <c r="Q163" i="13"/>
  <c r="Q164" i="13"/>
  <c r="Q165" i="13"/>
  <c r="Q166" i="13"/>
  <c r="Q167" i="13"/>
  <c r="Q168" i="13"/>
  <c r="Q169" i="13"/>
  <c r="Q170" i="13"/>
  <c r="Q171" i="13"/>
  <c r="Q172" i="13"/>
  <c r="Q173" i="13"/>
  <c r="Q174" i="13"/>
  <c r="Q175" i="13"/>
  <c r="Q176" i="13"/>
  <c r="Q177" i="13"/>
  <c r="Q178" i="13"/>
  <c r="Q179" i="13"/>
  <c r="Q180" i="13"/>
  <c r="Q181" i="13"/>
  <c r="Q182" i="13"/>
  <c r="Q183" i="13"/>
  <c r="Q184" i="13"/>
  <c r="Q185" i="13"/>
  <c r="Q186" i="13"/>
  <c r="Q187" i="13"/>
  <c r="Q188" i="13"/>
  <c r="Q189" i="13"/>
  <c r="Q190" i="13"/>
  <c r="Q191" i="13"/>
  <c r="Q192" i="13"/>
  <c r="Q193" i="13"/>
  <c r="Q194" i="13"/>
  <c r="Q195" i="13"/>
  <c r="Q196" i="13"/>
  <c r="Q197" i="13"/>
  <c r="Q198" i="13"/>
  <c r="Q199" i="13"/>
  <c r="Q200" i="13"/>
  <c r="Q201" i="13"/>
  <c r="Q202" i="13"/>
  <c r="Q203" i="13"/>
  <c r="Q204" i="13"/>
  <c r="Q205" i="13"/>
  <c r="Q206" i="13"/>
  <c r="Q207" i="13"/>
  <c r="Q208" i="13"/>
  <c r="Q209" i="13"/>
  <c r="Q210" i="13"/>
  <c r="Q211" i="13"/>
  <c r="Q212" i="13"/>
  <c r="Q213" i="13"/>
  <c r="Q214" i="13"/>
  <c r="Q215" i="13"/>
  <c r="Q216" i="13"/>
  <c r="Q217" i="13"/>
  <c r="Q218" i="13"/>
  <c r="Q219" i="13"/>
  <c r="Q220" i="13"/>
  <c r="Q221" i="13"/>
  <c r="Q222" i="13"/>
  <c r="Q223" i="13"/>
  <c r="Q224" i="13"/>
  <c r="Q225" i="13"/>
  <c r="Q226" i="13"/>
  <c r="Q227" i="13"/>
  <c r="Q228" i="13"/>
  <c r="Q229" i="13"/>
  <c r="Q230" i="13"/>
  <c r="Q231" i="13"/>
  <c r="Q232" i="13"/>
  <c r="Q233" i="13"/>
  <c r="Q234" i="13"/>
  <c r="Q235" i="13"/>
  <c r="Q236" i="13"/>
  <c r="Q237" i="13"/>
  <c r="Q238" i="13"/>
  <c r="Q239" i="13"/>
  <c r="Q240" i="13"/>
  <c r="Q241" i="13"/>
  <c r="Q242" i="13"/>
  <c r="Q243" i="13"/>
  <c r="Q244" i="13"/>
  <c r="Q245" i="13"/>
  <c r="Q246" i="13"/>
  <c r="Q247" i="13"/>
  <c r="Q248" i="13"/>
  <c r="Q249" i="13"/>
  <c r="Q250" i="13"/>
  <c r="Q251" i="13"/>
  <c r="Q252" i="13"/>
  <c r="Q253" i="13"/>
  <c r="Q254" i="13"/>
  <c r="Q255" i="13"/>
  <c r="Q256" i="13"/>
  <c r="Q257" i="13"/>
  <c r="Q258" i="13"/>
  <c r="Q259" i="13"/>
  <c r="Q260" i="13"/>
  <c r="Q261" i="13"/>
  <c r="Q262" i="13"/>
  <c r="Q263" i="13"/>
  <c r="Q264" i="13"/>
  <c r="Q265" i="13"/>
  <c r="Q266" i="13"/>
  <c r="Q267" i="13"/>
  <c r="Q268" i="13"/>
  <c r="Q269" i="13"/>
  <c r="Q270" i="13"/>
  <c r="Q271" i="13"/>
  <c r="Q272" i="13"/>
  <c r="Q273" i="13"/>
  <c r="Q274" i="13"/>
  <c r="Q275" i="13"/>
  <c r="Q276" i="13"/>
  <c r="Q277" i="13"/>
  <c r="Q278" i="13"/>
  <c r="Q279" i="13"/>
  <c r="Q280" i="13"/>
  <c r="Q281" i="13"/>
  <c r="Q282" i="13"/>
  <c r="Q283" i="13"/>
  <c r="Q284" i="13"/>
  <c r="Q285" i="13"/>
  <c r="Q286" i="13"/>
  <c r="Q287" i="13"/>
  <c r="Q288" i="13"/>
  <c r="Q289" i="13"/>
  <c r="Q290" i="13"/>
  <c r="Q291" i="13"/>
  <c r="Q292" i="13"/>
  <c r="Q293" i="13"/>
  <c r="Q294" i="13"/>
  <c r="Q295" i="13"/>
  <c r="Q296" i="13"/>
  <c r="Q297" i="13"/>
  <c r="Q298" i="13"/>
  <c r="Q299" i="13"/>
  <c r="Q300" i="13"/>
  <c r="Q301" i="13"/>
  <c r="Q302" i="13"/>
  <c r="Q303" i="13"/>
  <c r="Q304" i="13"/>
  <c r="Q305" i="13"/>
  <c r="Q306" i="13"/>
  <c r="Q307" i="13"/>
  <c r="Q308" i="13"/>
  <c r="Q309" i="13"/>
  <c r="Q310" i="13"/>
  <c r="Q311" i="13"/>
  <c r="Q312" i="13"/>
  <c r="Q313" i="13"/>
  <c r="Q314" i="13"/>
  <c r="Q315" i="13"/>
  <c r="Q316" i="13"/>
  <c r="Q317" i="13"/>
  <c r="Q318" i="13"/>
  <c r="Q319" i="13"/>
  <c r="Q320" i="13"/>
  <c r="Q321" i="13"/>
  <c r="Q322" i="13"/>
  <c r="Q323" i="13"/>
  <c r="Q324" i="13"/>
  <c r="Q325" i="13"/>
  <c r="Q326" i="13"/>
  <c r="Q327" i="13"/>
  <c r="Q328" i="13"/>
  <c r="Q329" i="13"/>
  <c r="Q330" i="13"/>
  <c r="Q331" i="13"/>
  <c r="Q332" i="13"/>
  <c r="Q333" i="13"/>
  <c r="Q334" i="13"/>
  <c r="Q335" i="13"/>
  <c r="Q336" i="13"/>
  <c r="Q337" i="13"/>
  <c r="Q338" i="13"/>
  <c r="Q339" i="13"/>
  <c r="Q340" i="13"/>
  <c r="Q341" i="13"/>
  <c r="Q342" i="13"/>
  <c r="Q343" i="13"/>
  <c r="Q344" i="13"/>
  <c r="Q345" i="13"/>
  <c r="Q346" i="13"/>
  <c r="Q347" i="13"/>
  <c r="Q348" i="13"/>
  <c r="Q349" i="13"/>
  <c r="Q350" i="13"/>
  <c r="Q351" i="13"/>
  <c r="Q352" i="13"/>
  <c r="Q353" i="13"/>
  <c r="Q354" i="13"/>
  <c r="Q355" i="13"/>
  <c r="Q356" i="13"/>
  <c r="Q357" i="13"/>
  <c r="Q358" i="13"/>
  <c r="Q359" i="13"/>
  <c r="Q360" i="13"/>
  <c r="Q361" i="13"/>
  <c r="Q362" i="13"/>
  <c r="Q363" i="13"/>
  <c r="Q364" i="13"/>
  <c r="Q365" i="13"/>
  <c r="Q366" i="13"/>
  <c r="Q367" i="13"/>
  <c r="Q368" i="13"/>
  <c r="Q369" i="13"/>
  <c r="Q370" i="13"/>
  <c r="Q371" i="13"/>
  <c r="Q372" i="13"/>
  <c r="Q373" i="13"/>
  <c r="Q374" i="13"/>
  <c r="Q375" i="13"/>
  <c r="Q376" i="13"/>
  <c r="Q377" i="13"/>
  <c r="Q378" i="13"/>
  <c r="Q379" i="13"/>
  <c r="Q380" i="13"/>
  <c r="Q381" i="13"/>
  <c r="Q382" i="13"/>
  <c r="Q383" i="13"/>
  <c r="Q384" i="13"/>
  <c r="Q385" i="13"/>
  <c r="Q386" i="13"/>
  <c r="Q387" i="13"/>
  <c r="Q388" i="13"/>
  <c r="Q389" i="13"/>
  <c r="Q390" i="13"/>
  <c r="Q391" i="13"/>
  <c r="Q392" i="13"/>
  <c r="Q393" i="13"/>
  <c r="Q394" i="13"/>
  <c r="Q395" i="13"/>
  <c r="Q396" i="13"/>
  <c r="Q397" i="13"/>
  <c r="Q398" i="13"/>
  <c r="Q399" i="13"/>
  <c r="Q400" i="13"/>
  <c r="Q401" i="13"/>
  <c r="Q402" i="13"/>
  <c r="Q403" i="13"/>
  <c r="Q404" i="13"/>
  <c r="Q405" i="13"/>
  <c r="Q406" i="13"/>
  <c r="Q407" i="13"/>
  <c r="Q408" i="13"/>
  <c r="Q409" i="13"/>
  <c r="Q410" i="13"/>
  <c r="Q411" i="13"/>
  <c r="Q412" i="13"/>
  <c r="Q413" i="13"/>
  <c r="Q414" i="13"/>
  <c r="Q415" i="13"/>
  <c r="Q416" i="13"/>
  <c r="Q417" i="13"/>
  <c r="Q418" i="13"/>
  <c r="Q419" i="13"/>
  <c r="Q420" i="13"/>
  <c r="Q421" i="13"/>
  <c r="Q422" i="13"/>
  <c r="Q423" i="13"/>
  <c r="Q424" i="13"/>
  <c r="Q425" i="13"/>
  <c r="Q426" i="13"/>
  <c r="Q427" i="13"/>
  <c r="Q428" i="13"/>
  <c r="Q429" i="13"/>
  <c r="Q430" i="13"/>
  <c r="Q431" i="13"/>
  <c r="Q432" i="13"/>
  <c r="Q433" i="13"/>
  <c r="Q434" i="13"/>
  <c r="Q435" i="13"/>
  <c r="Q436" i="13"/>
  <c r="Q437" i="13"/>
  <c r="Q438" i="13"/>
  <c r="Q439" i="13"/>
  <c r="Q440" i="13"/>
  <c r="Q441" i="13"/>
  <c r="Q442" i="13"/>
  <c r="Q443" i="13"/>
  <c r="Q444" i="13"/>
  <c r="Q445" i="13"/>
  <c r="Q446" i="13"/>
  <c r="Q447" i="13"/>
  <c r="Q448" i="13"/>
  <c r="Q449" i="13"/>
  <c r="Q450" i="13"/>
  <c r="Q451" i="13"/>
  <c r="Q452" i="13"/>
  <c r="Q453" i="13"/>
  <c r="Q454" i="13"/>
  <c r="Q455" i="13"/>
  <c r="Q456" i="13"/>
  <c r="Q457" i="13"/>
  <c r="Q458" i="13"/>
  <c r="Q459" i="13"/>
  <c r="Q460" i="13"/>
  <c r="Q461" i="13"/>
  <c r="Q462" i="13"/>
  <c r="Q463" i="13"/>
  <c r="Q464" i="13"/>
  <c r="Q465" i="13"/>
  <c r="Q466" i="13"/>
  <c r="Q467" i="13"/>
  <c r="Q468" i="13"/>
  <c r="Q469" i="13"/>
  <c r="Q470" i="13"/>
  <c r="Q471" i="13"/>
  <c r="Q472" i="13"/>
  <c r="Q473" i="13"/>
  <c r="Q474" i="13"/>
  <c r="Q475" i="13"/>
  <c r="Q476" i="13"/>
  <c r="Q477" i="13"/>
  <c r="Q478" i="13"/>
  <c r="Q479" i="13"/>
  <c r="Q480" i="13"/>
  <c r="Q481" i="13"/>
  <c r="Q482" i="13"/>
  <c r="Q483" i="13"/>
  <c r="Q484" i="13"/>
  <c r="Q485" i="13"/>
  <c r="Q486" i="13"/>
  <c r="Q487" i="13"/>
  <c r="Q488" i="13"/>
  <c r="Q489" i="13"/>
  <c r="Q490" i="13"/>
  <c r="Q491" i="13"/>
  <c r="Q492" i="13"/>
  <c r="Q493" i="13"/>
  <c r="Q494" i="13"/>
  <c r="Q495" i="13"/>
  <c r="Q496" i="13"/>
  <c r="Q497" i="13"/>
  <c r="Q498" i="13"/>
  <c r="Q499" i="13"/>
  <c r="Q500" i="13"/>
  <c r="Q501" i="13"/>
  <c r="Q502" i="13"/>
  <c r="Q503" i="13"/>
  <c r="Q504" i="13"/>
  <c r="Q505" i="13"/>
  <c r="Q506" i="13"/>
  <c r="Q507" i="13"/>
  <c r="Q508" i="13"/>
  <c r="Q509" i="13"/>
  <c r="Q510" i="13"/>
  <c r="Q511" i="13"/>
  <c r="Q512" i="13"/>
  <c r="Q513" i="13"/>
  <c r="Q514" i="13"/>
  <c r="Q515" i="13"/>
  <c r="Q516" i="13"/>
  <c r="Q517" i="13"/>
  <c r="Q518" i="13"/>
  <c r="Q519" i="13"/>
  <c r="Q520" i="13"/>
  <c r="Q521" i="13"/>
  <c r="Q522" i="13"/>
  <c r="Q523" i="13"/>
  <c r="Q524" i="13"/>
  <c r="Q525" i="13"/>
  <c r="Q526" i="13"/>
  <c r="Q527" i="13"/>
  <c r="Q528" i="13"/>
  <c r="Q529" i="13"/>
  <c r="Q530" i="13"/>
  <c r="Q531" i="13"/>
  <c r="Q532" i="13"/>
  <c r="Q533" i="13"/>
  <c r="Q534" i="13"/>
  <c r="Q535" i="13"/>
  <c r="Q536" i="13"/>
  <c r="Q537" i="13"/>
  <c r="Q538" i="13"/>
  <c r="Q539" i="13"/>
  <c r="Q540" i="13"/>
  <c r="Q541" i="13"/>
  <c r="Q542" i="13"/>
  <c r="Q543" i="13"/>
  <c r="Q544" i="13"/>
  <c r="Q545" i="13"/>
  <c r="Q546" i="13"/>
  <c r="Q547" i="13"/>
  <c r="Q548" i="13"/>
  <c r="Q549" i="13"/>
  <c r="Q550" i="13"/>
  <c r="Q551" i="13"/>
  <c r="Q552" i="13"/>
  <c r="Q553" i="13"/>
  <c r="Q554" i="13"/>
  <c r="Q555" i="13"/>
  <c r="Q556" i="13"/>
  <c r="Q557" i="13"/>
  <c r="Q558" i="13"/>
  <c r="Q559" i="13"/>
  <c r="Q560" i="13"/>
  <c r="Q561" i="13"/>
  <c r="Q562" i="13"/>
  <c r="Q563" i="13"/>
  <c r="Q564" i="13"/>
  <c r="Q565" i="13"/>
  <c r="Q566" i="13"/>
  <c r="Q567" i="13"/>
  <c r="Q568" i="13"/>
  <c r="Q569" i="13"/>
  <c r="Q570" i="13"/>
  <c r="Q571" i="13"/>
  <c r="Q572" i="13"/>
  <c r="Q573" i="13"/>
  <c r="Q574" i="13"/>
  <c r="Q575" i="13"/>
  <c r="Q576" i="13"/>
  <c r="Q577" i="13"/>
  <c r="Q578" i="13"/>
  <c r="Q579" i="13"/>
  <c r="Q580" i="13"/>
  <c r="Q581" i="13"/>
  <c r="Q582" i="13"/>
  <c r="Q583" i="13"/>
  <c r="Q584" i="13"/>
  <c r="Q585" i="13"/>
  <c r="Q586" i="13"/>
  <c r="Q587" i="13"/>
  <c r="Q588" i="13"/>
  <c r="Q589" i="13"/>
  <c r="Q590" i="13"/>
  <c r="Q591" i="13"/>
  <c r="Q592" i="13"/>
  <c r="Q593" i="13"/>
  <c r="Q594" i="13"/>
  <c r="Q595" i="13"/>
  <c r="Q596" i="13"/>
  <c r="Q597" i="13"/>
  <c r="Q598" i="13"/>
  <c r="Q599" i="13"/>
  <c r="Q600" i="13"/>
  <c r="Q601" i="13"/>
  <c r="Q602" i="13"/>
  <c r="Q603" i="13"/>
  <c r="Q604" i="13"/>
  <c r="Q605" i="13"/>
  <c r="Q606" i="13"/>
  <c r="Q607" i="13"/>
  <c r="Q608" i="13"/>
  <c r="Q609" i="13"/>
  <c r="Q610" i="13"/>
  <c r="Q611" i="13"/>
  <c r="Q612" i="13"/>
  <c r="Q613" i="13"/>
  <c r="Q614" i="13"/>
  <c r="Q615" i="13"/>
  <c r="Q616" i="13"/>
  <c r="Q617" i="13"/>
  <c r="Q618" i="13"/>
  <c r="Q619" i="13"/>
  <c r="Q620" i="13"/>
  <c r="Q621" i="13"/>
  <c r="Q622" i="13"/>
  <c r="Q623" i="13"/>
  <c r="Q624" i="13"/>
  <c r="Q625" i="13"/>
  <c r="Q626" i="13"/>
  <c r="Q627" i="13"/>
  <c r="Q628" i="13"/>
  <c r="Q629" i="13"/>
  <c r="Q630" i="13"/>
  <c r="Q631" i="13"/>
  <c r="Q632" i="13"/>
  <c r="Q633" i="13"/>
  <c r="Q634" i="13"/>
  <c r="Q635" i="13"/>
  <c r="Q636" i="13"/>
  <c r="Q637" i="13"/>
  <c r="Q638" i="13"/>
  <c r="Q639" i="13"/>
  <c r="Q640" i="13"/>
  <c r="Q641" i="13"/>
  <c r="Q642" i="13"/>
  <c r="Q643" i="13"/>
  <c r="Q644" i="13"/>
  <c r="Q645" i="13"/>
  <c r="Q646" i="13"/>
  <c r="Q647" i="13"/>
  <c r="Q648" i="13"/>
  <c r="Q649" i="13"/>
  <c r="Q650" i="13"/>
  <c r="Q651" i="13"/>
  <c r="Q652" i="13"/>
  <c r="Q653" i="13"/>
  <c r="Q654" i="13"/>
  <c r="Q655" i="13"/>
  <c r="Q656" i="13"/>
  <c r="Q657" i="13"/>
  <c r="Q658" i="13"/>
  <c r="Q659" i="13"/>
  <c r="Q660" i="13"/>
  <c r="Q661" i="13"/>
  <c r="Q662" i="13"/>
  <c r="Q663" i="13"/>
  <c r="Q664" i="13"/>
  <c r="Q665" i="13"/>
  <c r="Q666" i="13"/>
  <c r="Q667" i="13"/>
  <c r="Q668" i="13"/>
  <c r="Q669" i="13"/>
  <c r="Q670" i="13"/>
  <c r="Q671" i="13"/>
  <c r="Q672" i="13"/>
  <c r="Q673" i="13"/>
  <c r="Q674" i="13"/>
  <c r="Q675" i="13"/>
  <c r="Q676" i="13"/>
  <c r="Q677" i="13"/>
  <c r="Q678" i="13"/>
  <c r="Q679" i="13"/>
  <c r="Q680" i="13"/>
  <c r="Q681" i="13"/>
  <c r="Q682" i="13"/>
  <c r="Q683" i="13"/>
  <c r="Q684" i="13"/>
  <c r="Q685" i="13"/>
  <c r="Q686" i="13"/>
  <c r="Q687" i="13"/>
  <c r="Q688" i="13"/>
  <c r="Q689" i="13"/>
  <c r="Q690" i="13"/>
  <c r="Q691" i="13"/>
  <c r="Q692" i="13"/>
  <c r="Q693" i="13"/>
  <c r="Q694" i="13"/>
  <c r="Q695" i="13"/>
  <c r="Q696" i="13"/>
  <c r="Q697" i="13"/>
  <c r="Q698" i="13"/>
  <c r="Q699" i="13"/>
  <c r="Q700" i="13"/>
  <c r="Q701" i="13"/>
  <c r="Q702" i="13"/>
  <c r="Q703" i="13"/>
  <c r="Q704" i="13"/>
  <c r="Q705" i="13"/>
  <c r="Q706" i="13"/>
  <c r="Q707" i="13"/>
  <c r="Q708" i="13"/>
  <c r="Q709" i="13"/>
  <c r="Q710" i="13"/>
  <c r="Q711" i="13"/>
  <c r="Q712" i="13"/>
  <c r="Q713" i="13"/>
  <c r="Q714" i="13"/>
  <c r="Q715" i="13"/>
  <c r="Q716" i="13"/>
  <c r="Q717" i="13"/>
  <c r="Q718" i="13"/>
  <c r="Q719" i="13"/>
  <c r="Q720" i="13"/>
  <c r="Q721" i="13"/>
  <c r="Q722" i="13"/>
  <c r="Q723" i="13"/>
  <c r="Q724" i="13"/>
  <c r="Q725" i="13"/>
  <c r="Q726" i="13"/>
  <c r="Q727" i="13"/>
  <c r="Q728" i="13"/>
  <c r="Q729" i="13"/>
  <c r="Q730" i="13"/>
  <c r="Q731" i="13"/>
  <c r="Q732" i="13"/>
  <c r="Q733" i="13"/>
  <c r="Q734" i="13"/>
  <c r="Q735" i="13"/>
  <c r="Q736" i="13"/>
  <c r="Q737" i="13"/>
  <c r="Q738" i="13"/>
  <c r="Q739" i="13"/>
  <c r="Q740" i="13"/>
  <c r="Q741" i="13"/>
  <c r="Q742" i="13"/>
  <c r="Q743" i="13"/>
  <c r="Q744" i="13"/>
  <c r="Q745" i="13"/>
  <c r="Q746" i="13"/>
  <c r="Q747" i="13"/>
  <c r="Q748" i="13"/>
  <c r="Q749" i="13"/>
  <c r="Q750" i="13"/>
  <c r="Q751" i="13"/>
  <c r="Q752" i="13"/>
  <c r="Q753" i="13"/>
  <c r="Q754" i="13"/>
  <c r="Q755" i="13"/>
  <c r="Q756" i="13"/>
  <c r="Q757" i="13"/>
  <c r="Q758" i="13"/>
  <c r="Q759" i="13"/>
  <c r="Q760" i="13"/>
  <c r="Q761" i="13"/>
  <c r="Q762" i="13"/>
  <c r="Q763" i="13"/>
  <c r="Q764" i="13"/>
  <c r="Q765" i="13"/>
  <c r="Q766" i="13"/>
  <c r="Q767" i="13"/>
  <c r="Q768" i="13"/>
  <c r="Q769" i="13"/>
  <c r="Q770" i="13"/>
  <c r="Q771" i="13"/>
  <c r="Q772" i="13"/>
  <c r="Q773" i="13"/>
  <c r="Q774" i="13"/>
  <c r="Q775" i="13"/>
  <c r="Q776" i="13"/>
  <c r="Q777" i="13"/>
  <c r="Q778" i="13"/>
  <c r="Q779" i="13"/>
  <c r="Q780" i="13"/>
  <c r="Q781" i="13"/>
  <c r="Q782" i="13"/>
  <c r="Q783" i="13"/>
  <c r="Q784" i="13"/>
  <c r="Q785" i="13"/>
  <c r="Q786" i="13"/>
  <c r="Q787" i="13"/>
  <c r="Q788" i="13"/>
  <c r="Q789" i="13"/>
  <c r="Q790" i="13"/>
  <c r="Q791" i="13"/>
  <c r="Q792" i="13"/>
  <c r="Q793" i="13"/>
  <c r="Q794" i="13"/>
  <c r="Q795" i="13"/>
  <c r="Q796" i="13"/>
  <c r="Q797" i="13"/>
  <c r="Q798" i="13"/>
  <c r="Q799" i="13"/>
  <c r="Q800" i="13"/>
  <c r="Q801" i="13"/>
  <c r="Q802" i="13"/>
  <c r="Q803" i="13"/>
  <c r="Q804" i="13"/>
  <c r="Q805" i="13"/>
  <c r="Q806" i="13"/>
  <c r="Q807" i="13"/>
  <c r="Q808" i="13"/>
  <c r="Q809" i="13"/>
  <c r="Q810" i="13"/>
  <c r="Q811" i="13"/>
  <c r="Q812" i="13"/>
  <c r="Q813" i="13"/>
  <c r="Q814" i="13"/>
  <c r="Q815" i="13"/>
  <c r="Q816" i="13"/>
  <c r="Q817" i="13"/>
  <c r="Q818" i="13"/>
  <c r="Q819" i="13"/>
  <c r="Q820" i="13"/>
  <c r="Q821" i="13"/>
  <c r="Q822" i="13"/>
  <c r="Q823" i="13"/>
  <c r="Q824" i="13"/>
  <c r="Q825" i="13"/>
  <c r="Q826" i="13"/>
  <c r="Q827" i="13"/>
  <c r="Q828" i="13"/>
  <c r="Q829" i="13"/>
  <c r="Q830" i="13"/>
  <c r="Q831" i="13"/>
  <c r="Q832" i="13"/>
  <c r="Q833" i="13"/>
  <c r="Q834" i="13"/>
  <c r="Q835" i="13"/>
  <c r="Q836" i="13"/>
  <c r="Q837" i="13"/>
  <c r="Q838" i="13"/>
  <c r="Q839" i="13"/>
  <c r="Q840" i="13"/>
  <c r="Q841" i="13"/>
  <c r="Q842" i="13"/>
  <c r="Q843" i="13"/>
  <c r="Q844" i="13"/>
  <c r="Q845" i="13"/>
  <c r="Q846" i="13"/>
  <c r="Q847" i="13"/>
  <c r="Q848" i="13"/>
  <c r="Q849" i="13"/>
  <c r="Q850" i="13"/>
  <c r="Q851" i="13"/>
  <c r="Q852" i="13"/>
  <c r="Q853" i="13"/>
  <c r="Q854" i="13"/>
  <c r="Q855" i="13"/>
  <c r="Q856" i="13"/>
  <c r="Q857" i="13"/>
  <c r="Q858" i="13"/>
  <c r="Q859" i="13"/>
  <c r="Q860" i="13"/>
  <c r="Q861" i="13"/>
  <c r="Q862" i="13"/>
  <c r="Q863" i="13"/>
  <c r="Q864" i="13"/>
  <c r="Q865" i="13"/>
  <c r="Q866" i="13"/>
  <c r="Q867" i="13"/>
  <c r="Q868" i="13"/>
  <c r="Q869" i="13"/>
  <c r="Q870" i="13"/>
  <c r="Q871" i="13"/>
  <c r="Q872" i="13"/>
  <c r="Q873" i="13"/>
  <c r="Q874" i="13"/>
  <c r="Q875" i="13"/>
  <c r="Q876" i="13"/>
  <c r="Q877" i="13"/>
  <c r="Q878" i="13"/>
  <c r="Q879" i="13"/>
  <c r="Q880" i="13"/>
  <c r="Q881" i="13"/>
  <c r="Q882" i="13"/>
  <c r="Q883" i="13"/>
  <c r="Q884" i="13"/>
  <c r="Q885" i="13"/>
  <c r="Q886" i="13"/>
  <c r="Q887" i="13"/>
  <c r="Q888" i="13"/>
  <c r="Q889" i="13"/>
  <c r="Q890" i="13"/>
  <c r="Q891" i="13"/>
  <c r="Q892" i="13"/>
  <c r="Q893" i="13"/>
  <c r="Q894" i="13"/>
  <c r="Q895" i="13"/>
  <c r="Q896" i="13"/>
  <c r="Q897" i="13"/>
  <c r="Q898" i="13"/>
  <c r="Q899" i="13"/>
  <c r="Q900" i="13"/>
  <c r="Q901" i="13"/>
  <c r="Q902" i="13"/>
  <c r="Q903" i="13"/>
  <c r="Q904" i="13"/>
  <c r="Q905" i="13"/>
  <c r="Q906" i="13"/>
  <c r="Q907" i="13"/>
  <c r="Q908" i="13"/>
  <c r="Q909" i="13"/>
  <c r="Q910" i="13"/>
  <c r="Q911" i="13"/>
  <c r="Q912" i="13"/>
  <c r="Q913" i="13"/>
  <c r="Q914" i="13"/>
  <c r="Q915" i="13"/>
  <c r="Q916" i="13"/>
  <c r="Q917" i="13"/>
  <c r="Q918" i="13"/>
  <c r="Q919" i="13"/>
  <c r="Q920" i="13"/>
  <c r="Q921" i="13"/>
  <c r="Q922" i="13"/>
  <c r="Q923" i="13"/>
  <c r="Q924" i="13"/>
  <c r="Q925" i="13"/>
  <c r="Q926" i="13"/>
  <c r="Q927" i="13"/>
  <c r="Q928" i="13"/>
  <c r="Q929" i="13"/>
  <c r="Q930" i="13"/>
  <c r="Q931" i="13"/>
  <c r="Q932" i="13"/>
  <c r="Q933" i="13"/>
  <c r="Q934" i="13"/>
  <c r="Q935" i="13"/>
  <c r="Q936" i="13"/>
  <c r="Q937" i="13"/>
  <c r="Q938" i="13"/>
  <c r="Q939" i="13"/>
  <c r="Q940" i="13"/>
  <c r="Q941" i="13"/>
  <c r="Q942" i="13"/>
  <c r="Q943" i="13"/>
  <c r="Q944" i="13"/>
  <c r="Q945" i="13"/>
  <c r="Q946" i="13"/>
  <c r="Q947" i="13"/>
  <c r="Q948" i="13"/>
  <c r="Q949" i="13"/>
  <c r="Q950" i="13"/>
  <c r="Q951" i="13"/>
  <c r="Q952" i="13"/>
  <c r="Q953" i="13"/>
  <c r="Q954" i="13"/>
  <c r="Q955" i="13"/>
  <c r="Q956" i="13"/>
  <c r="Q957" i="13"/>
  <c r="Q958" i="13"/>
  <c r="Q959" i="13"/>
  <c r="Q960" i="13"/>
  <c r="Q961" i="13"/>
  <c r="Q962" i="13"/>
  <c r="Q963" i="13"/>
  <c r="Q964" i="13"/>
  <c r="Q965" i="13"/>
  <c r="Q966" i="13"/>
  <c r="Q967" i="13"/>
  <c r="Q968" i="13"/>
  <c r="Q969" i="13"/>
  <c r="Q970" i="13"/>
  <c r="Q971" i="13"/>
  <c r="Q972" i="13"/>
  <c r="Q973" i="13"/>
  <c r="Q974" i="13"/>
  <c r="Q975" i="13"/>
  <c r="Q976" i="13"/>
  <c r="Q977" i="13"/>
  <c r="Q978" i="13"/>
  <c r="Q979" i="13"/>
  <c r="Q980" i="13"/>
  <c r="Q981" i="13"/>
  <c r="Q982" i="13"/>
  <c r="Q983" i="13"/>
  <c r="Q984" i="13"/>
  <c r="Q985" i="13"/>
  <c r="Q986" i="13"/>
  <c r="Q987" i="13"/>
  <c r="Q988" i="13"/>
  <c r="Q989" i="13"/>
  <c r="Q990" i="13"/>
  <c r="Q991" i="13"/>
  <c r="Q992" i="13"/>
  <c r="Q993" i="13"/>
  <c r="Q994" i="13"/>
  <c r="Q995" i="13"/>
  <c r="Q996" i="13"/>
  <c r="Q997" i="13"/>
  <c r="Q998" i="13"/>
  <c r="Q999" i="13"/>
  <c r="Q1000" i="13"/>
  <c r="Q1001" i="13"/>
  <c r="Q1002" i="13"/>
  <c r="Q1003" i="13"/>
  <c r="Q1004" i="13"/>
  <c r="Q1005" i="13"/>
  <c r="Q1006" i="13"/>
  <c r="Q1007" i="13"/>
  <c r="Q1008" i="13"/>
  <c r="Q1009" i="13"/>
  <c r="Q1010" i="13"/>
  <c r="Q1011" i="13"/>
  <c r="Q1012" i="13"/>
  <c r="Q1013" i="13"/>
  <c r="Q1014" i="13"/>
  <c r="Q1015" i="13"/>
  <c r="Q1016" i="13"/>
  <c r="Q1017" i="13"/>
  <c r="Q1018" i="13"/>
  <c r="Q1019" i="13"/>
  <c r="Q1020" i="13"/>
  <c r="Q1021" i="13"/>
  <c r="Q1022" i="13"/>
  <c r="Q1023" i="13"/>
  <c r="Q1024" i="13"/>
  <c r="Q1025" i="13"/>
  <c r="Q1026" i="13"/>
  <c r="Q1027" i="13"/>
  <c r="Q1028" i="13"/>
  <c r="Q1029" i="13"/>
  <c r="Q1030" i="13"/>
  <c r="Q1031" i="13"/>
  <c r="Q1032" i="13"/>
  <c r="Q1033" i="13"/>
  <c r="Q1034" i="13"/>
  <c r="Q1035" i="13"/>
  <c r="Q1036" i="13"/>
  <c r="Q1037" i="13"/>
  <c r="Q1038" i="13"/>
  <c r="Q1039" i="13"/>
  <c r="Q1040" i="13"/>
  <c r="Q1041" i="13"/>
  <c r="Q1042" i="13"/>
  <c r="Q1043" i="13"/>
  <c r="Q1044" i="13"/>
  <c r="Q1045" i="13"/>
  <c r="Q1046" i="13"/>
  <c r="Q1047" i="13"/>
  <c r="Q1048" i="13"/>
  <c r="Q1049" i="13"/>
  <c r="Q1050" i="13"/>
  <c r="Q1051" i="13"/>
  <c r="Q1052" i="13"/>
  <c r="Q1053" i="13"/>
  <c r="Q1054" i="13"/>
  <c r="Q1055" i="13"/>
  <c r="Q1056" i="13"/>
  <c r="Q1057" i="13"/>
  <c r="Q1058" i="13"/>
  <c r="Q1059" i="13"/>
  <c r="Q1060" i="13"/>
  <c r="Q1061" i="13"/>
  <c r="Q1062" i="13"/>
  <c r="Q1063" i="13"/>
  <c r="Q1064" i="13"/>
  <c r="Q1065" i="13"/>
  <c r="Q1066" i="13"/>
  <c r="Q1067" i="13"/>
  <c r="Q1068" i="13"/>
  <c r="Q1069" i="13"/>
  <c r="Q1070" i="13"/>
  <c r="Q1071" i="13"/>
  <c r="Q1072" i="13"/>
  <c r="Q1073" i="13"/>
  <c r="Q1074" i="13"/>
  <c r="Q1075" i="13"/>
  <c r="Q1076" i="13"/>
  <c r="Q1077" i="13"/>
  <c r="Q1078" i="13"/>
  <c r="Q1079" i="13"/>
  <c r="Q1080" i="13"/>
  <c r="Q1081" i="13"/>
  <c r="Q1082" i="13"/>
  <c r="Q1083" i="13"/>
  <c r="Q1084" i="13"/>
  <c r="Q1085" i="13"/>
  <c r="Q1086" i="13"/>
  <c r="Q1087" i="13"/>
  <c r="Q1088" i="13"/>
  <c r="Q1089" i="13"/>
  <c r="Q1090" i="13"/>
  <c r="Q1091" i="13"/>
  <c r="Q1092" i="13"/>
  <c r="Q1093" i="13"/>
  <c r="Q1094" i="13"/>
  <c r="Q1095" i="13"/>
  <c r="Q1096" i="13"/>
  <c r="Q1097" i="13"/>
  <c r="Q1098" i="13"/>
  <c r="Q1099" i="13"/>
  <c r="Q1100" i="13"/>
  <c r="Q1101" i="13"/>
  <c r="Q1102" i="13"/>
  <c r="Q1103" i="13"/>
  <c r="Q1104" i="13"/>
  <c r="Q1105" i="13"/>
  <c r="Q1106" i="13"/>
  <c r="Q1107" i="13"/>
  <c r="Q1108" i="13"/>
  <c r="Q1109" i="13"/>
  <c r="Q1110" i="13"/>
  <c r="Q1111" i="13"/>
  <c r="Q1112" i="13"/>
  <c r="Q1113" i="13"/>
  <c r="Q1114" i="13"/>
  <c r="Q1115" i="13"/>
  <c r="Q1116" i="13"/>
  <c r="Q1117" i="13"/>
  <c r="Q1118" i="13"/>
  <c r="Q1119" i="13"/>
  <c r="Q1120" i="13"/>
  <c r="Q1121" i="13"/>
  <c r="Q1122" i="13"/>
  <c r="Q1123" i="13"/>
  <c r="Q1124" i="13"/>
  <c r="Q1125" i="13"/>
  <c r="Q1126" i="13"/>
  <c r="Q1127" i="13"/>
  <c r="Q1128" i="13"/>
  <c r="Q1129" i="13"/>
  <c r="Q1130" i="13"/>
  <c r="Q1131" i="13"/>
  <c r="Q1132" i="13"/>
  <c r="Q1133" i="13"/>
  <c r="Q1134" i="13"/>
  <c r="Q1135" i="13"/>
  <c r="Q1136" i="13"/>
  <c r="Q1137" i="13"/>
  <c r="Q1138" i="13"/>
  <c r="Q1139" i="13"/>
  <c r="Q1140" i="13"/>
  <c r="Q1141" i="13"/>
  <c r="Q1142" i="13"/>
  <c r="Q1143" i="13"/>
  <c r="Q1144" i="13"/>
  <c r="Q1145" i="13"/>
  <c r="Q1146" i="13"/>
  <c r="Q1147" i="13"/>
  <c r="Q1148" i="13"/>
  <c r="Q1149" i="13"/>
  <c r="Q1150" i="13"/>
  <c r="Q1151" i="13"/>
  <c r="Q1152" i="13"/>
  <c r="Q1153" i="13"/>
  <c r="Q1154" i="13"/>
  <c r="Q1155" i="13"/>
  <c r="Q1156" i="13"/>
  <c r="Q1157" i="13"/>
  <c r="Q1158" i="13"/>
  <c r="Q1159" i="13"/>
  <c r="Q1160" i="13"/>
  <c r="Q1161" i="13"/>
  <c r="Q1162" i="13"/>
  <c r="Q1163" i="13"/>
  <c r="Q1164" i="13"/>
  <c r="Q1165" i="13"/>
  <c r="Q1166" i="13"/>
  <c r="Q1167" i="13"/>
  <c r="Q1168" i="13"/>
  <c r="Q1169" i="13"/>
  <c r="Q1170" i="13"/>
  <c r="Q1171" i="13"/>
  <c r="Q1172" i="13"/>
  <c r="Q1173" i="13"/>
  <c r="Q1174" i="13"/>
  <c r="Q1175" i="13"/>
  <c r="Q1176" i="13"/>
  <c r="Q1177" i="13"/>
  <c r="Q1178" i="13"/>
  <c r="Q1179" i="13"/>
  <c r="Q1180" i="13"/>
  <c r="Q1181" i="13"/>
  <c r="Q1182" i="13"/>
  <c r="Q1183" i="13"/>
  <c r="Q1184" i="13"/>
  <c r="Q1185" i="13"/>
  <c r="Q1186" i="13"/>
  <c r="Q1187" i="13"/>
  <c r="Q1188" i="13"/>
  <c r="Q1189" i="13"/>
  <c r="Q1190" i="13"/>
  <c r="Q1191" i="13"/>
  <c r="Q1192" i="13"/>
  <c r="Q1193" i="13"/>
  <c r="Q1194" i="13"/>
  <c r="Q1195" i="13"/>
  <c r="Q1196" i="13"/>
  <c r="Q1197" i="13"/>
  <c r="Q1198" i="13"/>
  <c r="Q1199" i="13"/>
  <c r="Q1200" i="13"/>
  <c r="Q1201" i="13"/>
  <c r="Q1202" i="13"/>
  <c r="Q1203" i="13"/>
  <c r="Q1204" i="13"/>
  <c r="Q1205" i="13"/>
  <c r="Q1206" i="13"/>
  <c r="Q1207" i="13"/>
  <c r="Q1208" i="13"/>
  <c r="Q1209" i="13"/>
  <c r="Q1210" i="13"/>
  <c r="Q1211" i="13"/>
  <c r="Q1212" i="13"/>
  <c r="Q1213" i="13"/>
  <c r="Q1214" i="13"/>
  <c r="Q1215" i="13"/>
  <c r="Q1216" i="13"/>
  <c r="Q1217" i="13"/>
  <c r="Q1218" i="13"/>
  <c r="Q1219" i="13"/>
  <c r="Q1220" i="13"/>
  <c r="Q1221" i="13"/>
  <c r="Q1222" i="13"/>
  <c r="Q1223" i="13"/>
  <c r="Q1224" i="13"/>
  <c r="Q1225" i="13"/>
  <c r="Q1226" i="13"/>
  <c r="Q1227" i="13"/>
  <c r="Q1228" i="13"/>
  <c r="Q1229" i="13"/>
  <c r="Q1230" i="13"/>
  <c r="Q1231" i="13"/>
  <c r="Q1232" i="13"/>
  <c r="Q1233" i="13"/>
  <c r="Q1234" i="13"/>
  <c r="Q1235" i="13"/>
  <c r="Q1236" i="13"/>
  <c r="Q1237" i="13"/>
  <c r="Q1238" i="13"/>
  <c r="Q1239" i="13"/>
  <c r="Q1240" i="13"/>
  <c r="Q1241" i="13"/>
  <c r="Q1242" i="13"/>
  <c r="Q1243" i="13"/>
  <c r="Q1244" i="13"/>
  <c r="Q1245" i="13"/>
  <c r="Q1246" i="13"/>
  <c r="Q1247" i="13"/>
  <c r="Q1248" i="13"/>
  <c r="Q1249" i="13"/>
  <c r="Q1250" i="13"/>
  <c r="Q1251" i="13"/>
  <c r="Q1252" i="13"/>
  <c r="Q1253" i="13"/>
  <c r="Q1254" i="13"/>
  <c r="Q1255" i="13"/>
  <c r="Q1256" i="13"/>
  <c r="Q1257" i="13"/>
  <c r="Q1258" i="13"/>
  <c r="Q1259" i="13"/>
  <c r="Q1260" i="13"/>
  <c r="Q1261" i="13"/>
  <c r="Q1262" i="13"/>
  <c r="Q1263" i="13"/>
  <c r="Q1264" i="13"/>
  <c r="Q1265" i="13"/>
  <c r="Q1266" i="13"/>
  <c r="Q1267" i="13"/>
  <c r="Q1268" i="13"/>
  <c r="Q1269" i="13"/>
  <c r="Q1270" i="13"/>
  <c r="Q1271" i="13"/>
  <c r="Q1272" i="13"/>
  <c r="Q1273" i="13"/>
  <c r="Q1274" i="13"/>
  <c r="Q1275" i="13"/>
  <c r="Q1276" i="13"/>
  <c r="Q1277" i="13"/>
  <c r="Q1278" i="13"/>
  <c r="Q1279" i="13"/>
  <c r="Q1280" i="13"/>
  <c r="Q1281" i="13"/>
  <c r="Q1282" i="13"/>
  <c r="Q1283" i="13"/>
  <c r="Q1284" i="13"/>
  <c r="Q1285" i="13"/>
  <c r="Q1286" i="13"/>
  <c r="Q1287" i="13"/>
  <c r="Q1288" i="13"/>
  <c r="Q1289" i="13"/>
  <c r="Q1290" i="13"/>
  <c r="Q1291" i="13"/>
  <c r="Q1292" i="13"/>
  <c r="Q1293" i="13"/>
  <c r="Q1294" i="13"/>
  <c r="Q1295" i="13"/>
  <c r="Q1296" i="13"/>
  <c r="Q1297" i="13"/>
  <c r="Q1298" i="13"/>
  <c r="Q1299" i="13"/>
  <c r="Q1300" i="13"/>
  <c r="Q1301" i="13"/>
  <c r="Q1302" i="13"/>
  <c r="Q1303" i="13"/>
  <c r="Q1304" i="13"/>
  <c r="Q1305" i="13"/>
  <c r="Q1306" i="13"/>
  <c r="Q1307" i="13"/>
  <c r="Q1308" i="13"/>
  <c r="Q1309" i="13"/>
  <c r="Q1310" i="13"/>
  <c r="Q1311" i="13"/>
  <c r="Q1312" i="13"/>
  <c r="Q1313" i="13"/>
  <c r="Q1314" i="13"/>
  <c r="Q1315" i="13"/>
  <c r="Q1316" i="13"/>
  <c r="Q1317" i="13"/>
  <c r="Q1318" i="13"/>
  <c r="Q1319" i="13"/>
  <c r="Q1320" i="13"/>
  <c r="Q1321" i="13"/>
  <c r="Q1322" i="13"/>
  <c r="Q1323" i="13"/>
  <c r="Q1324" i="13"/>
  <c r="Q1325" i="13"/>
  <c r="Q1326" i="13"/>
  <c r="Q1327" i="13"/>
  <c r="Q1328" i="13"/>
  <c r="Q1329" i="13"/>
  <c r="Q1330" i="13"/>
  <c r="Q1331" i="13"/>
  <c r="Q1332" i="13"/>
  <c r="Q1333" i="13"/>
  <c r="Q1334" i="13"/>
  <c r="Q1335" i="13"/>
  <c r="Q1336" i="13"/>
  <c r="Q1337" i="13"/>
  <c r="Q1338" i="13"/>
  <c r="Q1339" i="13"/>
  <c r="Q1340" i="13"/>
  <c r="Q1341" i="13"/>
  <c r="Q1342" i="13"/>
  <c r="Q1343" i="13"/>
  <c r="Q1344" i="13"/>
  <c r="Q1345" i="13"/>
  <c r="Q1346" i="13"/>
  <c r="Q1347" i="13"/>
  <c r="Q1348" i="13"/>
  <c r="Q1349" i="13"/>
  <c r="Q1350" i="13"/>
  <c r="Q1351" i="13"/>
  <c r="Q1352" i="13"/>
  <c r="Q1353" i="13"/>
  <c r="Q1354" i="13"/>
  <c r="Q1355" i="13"/>
  <c r="Q1356" i="13"/>
  <c r="Q1357" i="13"/>
  <c r="Q1358" i="13"/>
  <c r="Q1359" i="13"/>
  <c r="Q1360" i="13"/>
  <c r="Q1361" i="13"/>
  <c r="Q1362" i="13"/>
  <c r="Q1363" i="13"/>
  <c r="Q1364" i="13"/>
  <c r="Q1365" i="13"/>
  <c r="Q1366" i="13"/>
  <c r="Q1367" i="13"/>
  <c r="Q1368" i="13"/>
  <c r="Q1369" i="13"/>
  <c r="Q1370" i="13"/>
  <c r="Q1371" i="13"/>
  <c r="Q1372" i="13"/>
  <c r="Q1373" i="13"/>
  <c r="Q1374" i="13"/>
  <c r="Q1375" i="13"/>
  <c r="Q1376" i="13"/>
  <c r="Q1377" i="13"/>
  <c r="Q1378" i="13"/>
  <c r="Q1379" i="13"/>
  <c r="Q1380" i="13"/>
  <c r="Q1381" i="13"/>
  <c r="Q1382" i="13"/>
  <c r="Q1383" i="13"/>
  <c r="Q1384" i="13"/>
  <c r="Q1385" i="13"/>
  <c r="Q1386" i="13"/>
  <c r="Q1387" i="13"/>
  <c r="Q1388" i="13"/>
  <c r="Q1389" i="13"/>
  <c r="Q1390" i="13"/>
  <c r="Q1391" i="13"/>
  <c r="Q1392" i="13"/>
  <c r="Q1393" i="13"/>
  <c r="Q1394" i="13"/>
  <c r="Q1395" i="13"/>
  <c r="Q1396" i="13"/>
  <c r="Q1397" i="13"/>
  <c r="Q1398" i="13"/>
  <c r="Q1399" i="13"/>
  <c r="Q1400" i="13"/>
  <c r="Q1401" i="13"/>
  <c r="Q1402" i="13"/>
  <c r="Q1403" i="13"/>
  <c r="Q1404" i="13"/>
  <c r="Q1405" i="13"/>
  <c r="Q1406" i="13"/>
  <c r="Q1407" i="13"/>
  <c r="Q1408" i="13"/>
  <c r="Q1409" i="13"/>
  <c r="Q1410" i="13"/>
  <c r="Q1411" i="13"/>
  <c r="Q1412" i="13"/>
  <c r="Q1413" i="13"/>
  <c r="Q1414" i="13"/>
  <c r="Q1415" i="13"/>
  <c r="Q1416" i="13"/>
  <c r="Q1417" i="13"/>
  <c r="Q1418" i="13"/>
  <c r="Q1419" i="13"/>
  <c r="Q1420" i="13"/>
  <c r="Q1421" i="13"/>
  <c r="Q1422" i="13"/>
  <c r="Q1423" i="13"/>
  <c r="Q1424" i="13"/>
  <c r="Q1425" i="13"/>
  <c r="Q1426" i="13"/>
  <c r="Q1427" i="13"/>
  <c r="Q1428" i="13"/>
  <c r="Q1429" i="13"/>
  <c r="Q1430" i="13"/>
  <c r="Q1431" i="13"/>
  <c r="Q1432" i="13"/>
  <c r="Q1433" i="13"/>
  <c r="Q1434" i="13"/>
  <c r="Q1435" i="13"/>
  <c r="Q1436" i="13"/>
  <c r="Q1437" i="13"/>
  <c r="Q1438" i="13"/>
  <c r="Q1439" i="13"/>
  <c r="Q1440" i="13"/>
  <c r="Q1441" i="13"/>
  <c r="Q1442" i="13"/>
  <c r="Q1443" i="13"/>
  <c r="Q1444" i="13"/>
  <c r="Q1445" i="13"/>
  <c r="Q1446" i="13"/>
  <c r="Q1447" i="13"/>
  <c r="Q1448" i="13"/>
  <c r="Q1449" i="13"/>
  <c r="Q1450" i="13"/>
  <c r="Q1451" i="13"/>
  <c r="Q1452" i="13"/>
  <c r="Q1453" i="13"/>
  <c r="Q1454" i="13"/>
  <c r="Q1455" i="13"/>
  <c r="Q1456" i="13"/>
  <c r="Q1457" i="13"/>
  <c r="Q1458" i="13"/>
  <c r="Q1459" i="13"/>
  <c r="Q1460" i="13"/>
  <c r="Q1461" i="13"/>
  <c r="Q1462" i="13"/>
  <c r="Q1463" i="13"/>
  <c r="Q1464" i="13"/>
  <c r="Q1465" i="13"/>
  <c r="Q1466" i="13"/>
  <c r="Q1467" i="13"/>
  <c r="Q1468" i="13"/>
  <c r="Q1469" i="13"/>
  <c r="Q1470" i="13"/>
  <c r="Q1471" i="13"/>
  <c r="Q1472" i="13"/>
  <c r="Q1473" i="13"/>
  <c r="Q1474" i="13"/>
  <c r="Q1475" i="13"/>
  <c r="Q1476" i="13"/>
  <c r="Q1477" i="13"/>
  <c r="Q1478" i="13"/>
  <c r="Q1479" i="13"/>
  <c r="Q1480" i="13"/>
  <c r="Q1481" i="13"/>
  <c r="Q1482" i="13"/>
  <c r="Q1483" i="13"/>
  <c r="Q1484" i="13"/>
  <c r="Q1485" i="13"/>
  <c r="Q1486" i="13"/>
  <c r="Q1487" i="13"/>
  <c r="Q1488" i="13"/>
  <c r="Q1489" i="13"/>
  <c r="Q1490" i="13"/>
  <c r="Q1491" i="13"/>
  <c r="Q1492" i="13"/>
  <c r="Q1493" i="13"/>
  <c r="Q1494" i="13"/>
  <c r="Q1495" i="13"/>
  <c r="Q1496" i="13"/>
  <c r="Q1497" i="13"/>
  <c r="Q1498" i="13"/>
  <c r="Q1499" i="13"/>
  <c r="Q1500" i="13"/>
  <c r="Q1501" i="13"/>
  <c r="Q1502" i="13"/>
  <c r="Q1503" i="13"/>
  <c r="Q1504" i="13"/>
  <c r="Q1505" i="13"/>
  <c r="Q1506" i="13"/>
  <c r="Q1507" i="13"/>
  <c r="Q1508" i="13"/>
  <c r="Q1509" i="13"/>
  <c r="Q1510" i="13"/>
  <c r="Q1511" i="13"/>
  <c r="Q1512" i="13"/>
  <c r="Q1513" i="13"/>
  <c r="Q1514" i="13"/>
  <c r="Q1515" i="13"/>
  <c r="Q1516" i="13"/>
  <c r="Q1517" i="13"/>
  <c r="Q1518" i="13"/>
  <c r="Q1519" i="13"/>
  <c r="Q1520" i="13"/>
  <c r="Q1521" i="13"/>
  <c r="Q1522" i="13"/>
  <c r="Q1523" i="13"/>
  <c r="Q1524" i="13"/>
  <c r="Q1525" i="13"/>
  <c r="Q1526" i="13"/>
  <c r="Q1527" i="13"/>
  <c r="Q1528" i="13"/>
  <c r="Q1529" i="13"/>
  <c r="Q1530" i="13"/>
  <c r="Q1531" i="13"/>
  <c r="Q1532" i="13"/>
  <c r="Q1533" i="13"/>
  <c r="Q1534" i="13"/>
  <c r="Q1535" i="13"/>
  <c r="Q1536" i="13"/>
  <c r="Q1537" i="13"/>
  <c r="Q1538" i="13"/>
  <c r="Q1539" i="13"/>
  <c r="Q1540" i="13"/>
  <c r="Q1541" i="13"/>
  <c r="Q1542" i="13"/>
  <c r="Q1543" i="13"/>
  <c r="Q1544" i="13"/>
  <c r="Q1545" i="13"/>
  <c r="Q1546" i="13"/>
  <c r="Q1547" i="13"/>
  <c r="Q1548" i="13"/>
  <c r="Q1549" i="13"/>
  <c r="Q1550" i="13"/>
  <c r="Q1551" i="13"/>
  <c r="Q1552" i="13"/>
  <c r="Q1553" i="13"/>
  <c r="Q1554" i="13"/>
  <c r="Q1555" i="13"/>
  <c r="Q1556" i="13"/>
  <c r="Q1557" i="13"/>
  <c r="Q1558" i="13"/>
  <c r="Q1559" i="13"/>
  <c r="Q1560" i="13"/>
  <c r="Q1561" i="13"/>
  <c r="Q1562" i="13"/>
  <c r="Q1563" i="13"/>
  <c r="Q1564" i="13"/>
  <c r="Q1565" i="13"/>
  <c r="Q1566" i="13"/>
  <c r="Q1567" i="13"/>
  <c r="Q1568" i="13"/>
  <c r="Q1569" i="13"/>
  <c r="Q1570" i="13"/>
  <c r="Q1571" i="13"/>
  <c r="Q1572" i="13"/>
  <c r="Q1573" i="13"/>
  <c r="Q1574" i="13"/>
  <c r="Q1575" i="13"/>
  <c r="Q1576" i="13"/>
  <c r="Q1577" i="13"/>
  <c r="Q1578" i="13"/>
  <c r="Q1579" i="13"/>
  <c r="Q1580" i="13"/>
  <c r="Q1581" i="13"/>
  <c r="Q1582" i="13"/>
  <c r="Q1583" i="13"/>
  <c r="Q1584" i="13"/>
  <c r="Q1585" i="13"/>
  <c r="Q1586" i="13"/>
  <c r="Q1587" i="13"/>
  <c r="Q1588" i="13"/>
  <c r="Q1589" i="13"/>
  <c r="Q1590" i="13"/>
  <c r="Q1591" i="13"/>
  <c r="Q1592" i="13"/>
  <c r="Q1593" i="13"/>
  <c r="Q1594" i="13"/>
  <c r="Q1595" i="13"/>
  <c r="Q1596" i="13"/>
  <c r="Q1597" i="13"/>
  <c r="Q1598" i="13"/>
  <c r="Q1599" i="13"/>
  <c r="Q1600" i="13"/>
  <c r="Q1601" i="13"/>
  <c r="Q1602" i="13"/>
  <c r="Q1603" i="13"/>
  <c r="Q1604" i="13"/>
  <c r="Q1605" i="13"/>
  <c r="Q1606" i="13"/>
  <c r="Q1607" i="13"/>
  <c r="Q1608" i="13"/>
  <c r="Q1609" i="13"/>
  <c r="Q1610" i="13"/>
  <c r="Q1611" i="13"/>
  <c r="Q1612" i="13"/>
  <c r="Q1613" i="13"/>
  <c r="Q1614" i="13"/>
  <c r="Q1615" i="13"/>
  <c r="Q1616" i="13"/>
  <c r="Q1617" i="13"/>
  <c r="Q1618" i="13"/>
  <c r="Q1619" i="13"/>
  <c r="Q1620" i="13"/>
  <c r="Q1621" i="13"/>
  <c r="Q1622" i="13"/>
  <c r="Q1623" i="13"/>
  <c r="Q1624" i="13"/>
  <c r="Q1625" i="13"/>
  <c r="Q1626" i="13"/>
  <c r="Q1627" i="13"/>
  <c r="Q1628" i="13"/>
  <c r="Q1629" i="13"/>
  <c r="Q1630" i="13"/>
  <c r="Q1631" i="13"/>
  <c r="Q1632" i="13"/>
  <c r="Q1633" i="13"/>
  <c r="Q1634" i="13"/>
  <c r="Q1635" i="13"/>
  <c r="Q1636" i="13"/>
  <c r="Q1637" i="13"/>
  <c r="Q1638" i="13"/>
  <c r="Q1639" i="13"/>
  <c r="Q1640" i="13"/>
  <c r="Q1641" i="13"/>
  <c r="Q1642" i="13"/>
  <c r="Q1643" i="13"/>
  <c r="Q1644" i="13"/>
  <c r="Q1645" i="13"/>
  <c r="Q1646" i="13"/>
  <c r="Q1647" i="13"/>
  <c r="Q1648" i="13"/>
  <c r="Q1649" i="13"/>
  <c r="Q1650" i="13"/>
  <c r="Q1651" i="13"/>
  <c r="Q1652" i="13"/>
  <c r="Q1653" i="13"/>
  <c r="Q1654" i="13"/>
  <c r="Q1655" i="13"/>
  <c r="Q1656" i="13"/>
  <c r="Q1657" i="13"/>
  <c r="Q1658" i="13"/>
  <c r="Q1659" i="13"/>
  <c r="Q1660" i="13"/>
  <c r="Q1661" i="13"/>
  <c r="Q1662" i="13"/>
  <c r="Q1663" i="13"/>
  <c r="Q1664" i="13"/>
  <c r="Q1665" i="13"/>
  <c r="Q1666" i="13"/>
  <c r="Q1667" i="13"/>
  <c r="Q1668" i="13"/>
  <c r="Q1669" i="13"/>
  <c r="Q1670" i="13"/>
  <c r="Q1671" i="13"/>
  <c r="Q1672" i="13"/>
  <c r="Q1673" i="13"/>
  <c r="Q1674" i="13"/>
  <c r="Q1675" i="13"/>
  <c r="Q1676" i="13"/>
  <c r="Q1677" i="13"/>
  <c r="Q1678" i="13"/>
  <c r="Q1679" i="13"/>
  <c r="Q1680" i="13"/>
  <c r="Q1681" i="13"/>
  <c r="Q1682" i="13"/>
  <c r="Q1683" i="13"/>
  <c r="Q1684" i="13"/>
  <c r="Q1685" i="13"/>
  <c r="Q1686" i="13"/>
  <c r="Q1687" i="13"/>
  <c r="Q1688" i="13"/>
  <c r="Q1689" i="13"/>
  <c r="Q1690" i="13"/>
  <c r="Q1691" i="13"/>
  <c r="Q1692" i="13"/>
  <c r="Q1693" i="13"/>
  <c r="Q1694" i="13"/>
  <c r="Q1695" i="13"/>
  <c r="Q1696" i="13"/>
  <c r="Q1697" i="13"/>
  <c r="Q1698" i="13"/>
  <c r="Q1699" i="13"/>
  <c r="Q1700" i="13"/>
  <c r="Q1701" i="13"/>
  <c r="Q1702" i="13"/>
  <c r="Q1703" i="13"/>
  <c r="Q1704" i="13"/>
  <c r="Q1705" i="13"/>
  <c r="Q1706" i="13"/>
  <c r="Q1707" i="13"/>
  <c r="Q1708" i="13"/>
  <c r="Q1709" i="13"/>
  <c r="Q1710" i="13"/>
  <c r="Q1711" i="13"/>
  <c r="Q1712" i="13"/>
  <c r="Q1713" i="13"/>
  <c r="Q1714" i="13"/>
  <c r="Q1715" i="13"/>
  <c r="Q1716" i="13"/>
  <c r="Q1717" i="13"/>
  <c r="Q1718" i="13"/>
  <c r="Q1719" i="13"/>
  <c r="Q1720" i="13"/>
  <c r="Q1721" i="13"/>
  <c r="Q1722" i="13"/>
  <c r="Q1723" i="13"/>
  <c r="Q1724" i="13"/>
  <c r="Q1725" i="13"/>
  <c r="Q1726" i="13"/>
  <c r="Q1727" i="13"/>
  <c r="Q1728" i="13"/>
  <c r="Q1729" i="13"/>
  <c r="Q1730" i="13"/>
  <c r="Q1731" i="13"/>
  <c r="Q1732" i="13"/>
  <c r="Q1733" i="13"/>
  <c r="Q1734" i="13"/>
  <c r="Q1735" i="13"/>
  <c r="Q1736" i="13"/>
  <c r="Q1737" i="13"/>
  <c r="Q1738" i="13"/>
  <c r="Q1739" i="13"/>
  <c r="Q1740" i="13"/>
  <c r="Q1741" i="13"/>
  <c r="Q1742" i="13"/>
  <c r="Q1743" i="13"/>
  <c r="Q1744" i="13"/>
  <c r="Q1745" i="13"/>
  <c r="Q1746" i="13"/>
  <c r="Q1747" i="13"/>
  <c r="Q1748" i="13"/>
  <c r="Q1749" i="13"/>
  <c r="Q1750" i="13"/>
  <c r="Q1751" i="13"/>
  <c r="Q1752" i="13"/>
  <c r="Q1753" i="13"/>
  <c r="Q1754" i="13"/>
  <c r="Q1755" i="13"/>
  <c r="Q1756" i="13"/>
  <c r="Q1757" i="13"/>
  <c r="Q1758" i="13"/>
  <c r="Q1759" i="13"/>
  <c r="Q1760" i="13"/>
  <c r="Q1761" i="13"/>
  <c r="Q1762" i="13"/>
  <c r="Q1763" i="13"/>
  <c r="Q1764" i="13"/>
  <c r="Q1765" i="13"/>
  <c r="Q1766" i="13"/>
  <c r="Q1767" i="13"/>
  <c r="Q1768" i="13"/>
  <c r="Q1769" i="13"/>
  <c r="Q1770" i="13"/>
  <c r="Q1771" i="13"/>
  <c r="Q1772" i="13"/>
  <c r="Q1773" i="13"/>
  <c r="Q1774" i="13"/>
  <c r="Q1775" i="13"/>
  <c r="Q1776" i="13"/>
  <c r="Q1777" i="13"/>
  <c r="Q1778" i="13"/>
  <c r="Q1779" i="13"/>
  <c r="Q1780" i="13"/>
  <c r="Q1781" i="13"/>
  <c r="Q1782" i="13"/>
  <c r="Q1783" i="13"/>
  <c r="Q1784" i="13"/>
  <c r="Q1785" i="13"/>
  <c r="Q1786" i="13"/>
  <c r="Q1787" i="13"/>
  <c r="Q1788" i="13"/>
  <c r="Q1789" i="13"/>
  <c r="Q1790" i="13"/>
  <c r="Q1791" i="13"/>
  <c r="Q1792" i="13"/>
  <c r="Q1793" i="13"/>
  <c r="Q1794" i="13"/>
  <c r="Q1795" i="13"/>
  <c r="Q1796" i="13"/>
  <c r="Q1797" i="13"/>
  <c r="Q1798" i="13"/>
  <c r="Q1799" i="13"/>
  <c r="Q1800" i="13"/>
  <c r="Q1801" i="13"/>
  <c r="Q1802" i="13"/>
  <c r="Q1803" i="13"/>
  <c r="Q1804" i="13"/>
  <c r="Q1805" i="13"/>
  <c r="Q1806" i="13"/>
  <c r="Q1807" i="13"/>
  <c r="Q1808" i="13"/>
  <c r="Q1809" i="13"/>
  <c r="Q1810" i="13"/>
  <c r="Q1811" i="13"/>
  <c r="Q1812" i="13"/>
  <c r="Q1813" i="13"/>
  <c r="Q1814" i="13"/>
  <c r="Q1815" i="13"/>
  <c r="Q1816" i="13"/>
  <c r="Q1817" i="13"/>
  <c r="Q1818" i="13"/>
  <c r="Q1819" i="13"/>
  <c r="Q1820" i="13"/>
  <c r="Q1821" i="13"/>
  <c r="Q1822" i="13"/>
  <c r="Q1823" i="13"/>
  <c r="Q1824" i="13"/>
  <c r="Q1825" i="13"/>
  <c r="Q1826" i="13"/>
  <c r="Q1827" i="13"/>
  <c r="Q1828" i="13"/>
  <c r="Q1829" i="13"/>
  <c r="Q1830" i="13"/>
  <c r="Q1831" i="13"/>
  <c r="Q1832" i="13"/>
  <c r="Q1833" i="13"/>
  <c r="Q1834" i="13"/>
  <c r="Q1835" i="13"/>
  <c r="Q1836" i="13"/>
  <c r="Q1837" i="13"/>
  <c r="Q1838" i="13"/>
  <c r="Q1839" i="13"/>
  <c r="Q1840" i="13"/>
  <c r="Q1841" i="13"/>
  <c r="Q1842" i="13"/>
  <c r="Q1843" i="13"/>
  <c r="Q1844" i="13"/>
  <c r="Q1845" i="13"/>
  <c r="Q1846" i="13"/>
  <c r="Q1847" i="13"/>
  <c r="Q1848" i="13"/>
  <c r="Q1849" i="13"/>
  <c r="Q1850" i="13"/>
  <c r="Q1851" i="13"/>
  <c r="Q1852" i="13"/>
  <c r="Q1853" i="13"/>
  <c r="Q1854" i="13"/>
  <c r="Q1855" i="13"/>
  <c r="Q1856" i="13"/>
  <c r="Q1857" i="13"/>
  <c r="Q1858" i="13"/>
  <c r="Q1859" i="13"/>
  <c r="Q1860" i="13"/>
  <c r="Q1861" i="13"/>
  <c r="Q1862" i="13"/>
  <c r="Q1863" i="13"/>
  <c r="Q1864" i="13"/>
  <c r="Q1865" i="13"/>
  <c r="Q1866" i="13"/>
  <c r="Q1867" i="13"/>
  <c r="Q1868" i="13"/>
  <c r="Q1869" i="13"/>
  <c r="Q1870" i="13"/>
  <c r="Q1871" i="13"/>
  <c r="Q1872" i="13"/>
  <c r="Q1873" i="13"/>
  <c r="Q1874" i="13"/>
  <c r="Q1875" i="13"/>
  <c r="Q1876" i="13"/>
  <c r="Q1877" i="13"/>
  <c r="Q1878" i="13"/>
  <c r="Q1879" i="13"/>
  <c r="Q1880" i="13"/>
  <c r="Q1881" i="13"/>
  <c r="Q1882" i="13"/>
  <c r="Q1883" i="13"/>
  <c r="Q1884" i="13"/>
  <c r="Q1885" i="13"/>
  <c r="Q1886" i="13"/>
  <c r="Q1887" i="13"/>
  <c r="Q1888" i="13"/>
  <c r="Q1889" i="13"/>
  <c r="Q1890" i="13"/>
  <c r="Q1891" i="13"/>
  <c r="Q1892" i="13"/>
  <c r="Q1893" i="13"/>
  <c r="Q1894" i="13"/>
  <c r="Q1895" i="13"/>
  <c r="Q1896" i="13"/>
  <c r="Q1897" i="13"/>
  <c r="Q1898" i="13"/>
  <c r="Q1899" i="13"/>
  <c r="Q1900" i="13"/>
  <c r="Q1901" i="13"/>
  <c r="Q1902" i="13"/>
  <c r="Q1903" i="13"/>
  <c r="Q1904" i="13"/>
  <c r="Q1905" i="13"/>
  <c r="Q1906" i="13"/>
  <c r="Q1907" i="13"/>
  <c r="Q1908" i="13"/>
  <c r="Q1909" i="13"/>
  <c r="Q1910" i="13"/>
  <c r="Q1911" i="13"/>
  <c r="Q1912" i="13"/>
  <c r="Q1913" i="13"/>
  <c r="Q1914" i="13"/>
  <c r="Q1915" i="13"/>
  <c r="Q1916" i="13"/>
  <c r="Q1917" i="13"/>
  <c r="Q1918" i="13"/>
  <c r="Q1919" i="13"/>
  <c r="Q1920" i="13"/>
  <c r="Q1921" i="13"/>
  <c r="Q1922" i="13"/>
  <c r="Q1923" i="13"/>
  <c r="Q1924" i="13"/>
  <c r="Q1925" i="13"/>
  <c r="Q1926" i="13"/>
  <c r="Q1927" i="13"/>
  <c r="Q1928" i="13"/>
  <c r="Q1929" i="13"/>
  <c r="Q1930" i="13"/>
  <c r="Q1931" i="13"/>
  <c r="Q1932" i="13"/>
  <c r="Q1933" i="13"/>
  <c r="Q1934" i="13"/>
  <c r="Q1935" i="13"/>
  <c r="Q1936" i="13"/>
  <c r="Q1937" i="13"/>
  <c r="Q1938" i="13"/>
  <c r="Q1939" i="13"/>
  <c r="Q1940" i="13"/>
  <c r="Q1941" i="13"/>
  <c r="Q1942" i="13"/>
  <c r="Q1943" i="13"/>
  <c r="Q1944" i="13"/>
  <c r="Q1945" i="13"/>
  <c r="Q1946" i="13"/>
  <c r="Q1947" i="13"/>
  <c r="Q1948" i="13"/>
  <c r="Q1949" i="13"/>
  <c r="Q1950" i="13"/>
  <c r="Q1951" i="13"/>
  <c r="Q1952" i="13"/>
  <c r="Q1953" i="13"/>
  <c r="Q1954" i="13"/>
  <c r="Q1955" i="13"/>
  <c r="Q1956" i="13"/>
  <c r="Q1957" i="13"/>
  <c r="Q1958" i="13"/>
  <c r="Q1959" i="13"/>
  <c r="Q1960" i="13"/>
  <c r="Q1961" i="13"/>
  <c r="Q1962" i="13"/>
  <c r="Q1963" i="13"/>
  <c r="Q1964" i="13"/>
  <c r="Q1965" i="13"/>
  <c r="Q1966" i="13"/>
  <c r="Q1967" i="13"/>
  <c r="Q1968" i="13"/>
  <c r="Q1969" i="13"/>
  <c r="Q1970" i="13"/>
  <c r="Q1971" i="13"/>
  <c r="Q1972" i="13"/>
  <c r="Q1973" i="13"/>
  <c r="Q1974" i="13"/>
  <c r="Q1975" i="13"/>
  <c r="Q1976" i="13"/>
  <c r="Q1977" i="13"/>
  <c r="Q1978" i="13"/>
  <c r="Q1979" i="13"/>
  <c r="Q1980" i="13"/>
  <c r="Q1981" i="13"/>
  <c r="Q1982" i="13"/>
  <c r="Q1983" i="13"/>
  <c r="Q1984" i="13"/>
  <c r="Q1985" i="13"/>
  <c r="Q1986" i="13"/>
  <c r="Q1987" i="13"/>
  <c r="Q1988" i="13"/>
  <c r="Q1989" i="13"/>
  <c r="Q1990" i="13"/>
  <c r="Q1991" i="13"/>
  <c r="Q1992" i="13"/>
  <c r="Q1993" i="13"/>
  <c r="Q1994" i="13"/>
  <c r="Q1995" i="13"/>
  <c r="Q1996" i="13"/>
  <c r="Q1997" i="13"/>
  <c r="Q1998" i="13"/>
  <c r="Q1999" i="13"/>
  <c r="Q2000" i="13"/>
  <c r="Q2001" i="13"/>
  <c r="Q2002" i="13"/>
  <c r="Q2003" i="13"/>
  <c r="Q2004" i="13"/>
  <c r="Q2005" i="13"/>
  <c r="Q2006" i="13"/>
  <c r="Q2007" i="13"/>
  <c r="Q2008" i="13"/>
  <c r="Q2009" i="13"/>
  <c r="Q2010" i="13"/>
  <c r="Q2011" i="13"/>
  <c r="Q2012" i="13"/>
  <c r="Q2013" i="13"/>
  <c r="Q2014" i="13"/>
  <c r="Q2015" i="13"/>
  <c r="Q2016" i="13"/>
  <c r="Q2017" i="13"/>
  <c r="Q2018" i="13"/>
  <c r="Q2019" i="13"/>
  <c r="Q2020" i="13"/>
  <c r="Q2021" i="13"/>
  <c r="Q2022" i="13"/>
  <c r="Q2023" i="13"/>
  <c r="Q2024" i="13"/>
  <c r="Q2025" i="13"/>
  <c r="Q2026" i="13"/>
  <c r="Q2027" i="13"/>
  <c r="Q2028" i="13"/>
  <c r="Q2029" i="13"/>
  <c r="Q2030" i="13"/>
  <c r="Q2031" i="13"/>
  <c r="Q2032" i="13"/>
  <c r="Q2033" i="13"/>
  <c r="Q2034" i="13"/>
  <c r="Q2035" i="13"/>
  <c r="Q2036" i="13"/>
  <c r="Q2037" i="13"/>
  <c r="Q2038" i="13"/>
  <c r="Q2039" i="13"/>
  <c r="Q2040" i="13"/>
  <c r="Q2041" i="13"/>
  <c r="Q2042" i="13"/>
  <c r="Q2043" i="13"/>
  <c r="Q2044" i="13"/>
  <c r="Q2045" i="13"/>
  <c r="Q2046" i="13"/>
  <c r="Q2047" i="13"/>
  <c r="Q2048" i="13"/>
  <c r="Q2049" i="13"/>
  <c r="Q2050" i="13"/>
  <c r="Q2051" i="13"/>
  <c r="Q2052" i="13"/>
  <c r="Q2053" i="13"/>
  <c r="Q2054" i="13"/>
  <c r="Q2055" i="13"/>
  <c r="Q2056" i="13"/>
  <c r="Q2057" i="13"/>
  <c r="Q2058" i="13"/>
  <c r="Q2059" i="13"/>
  <c r="Q2060" i="13"/>
  <c r="Q2061" i="13"/>
  <c r="Q2062" i="13"/>
  <c r="Q2063" i="13"/>
  <c r="Q2064" i="13"/>
  <c r="Q2065" i="13"/>
  <c r="Q2066" i="13"/>
  <c r="Q2067" i="13"/>
  <c r="Q2068" i="13"/>
  <c r="Q2069" i="13"/>
  <c r="Q2070" i="13"/>
  <c r="Q2071" i="13"/>
  <c r="Q2072" i="13"/>
  <c r="Q2073" i="13"/>
  <c r="Q2074" i="13"/>
  <c r="Q2075" i="13"/>
  <c r="Q2076" i="13"/>
  <c r="Q2077" i="13"/>
  <c r="Q2078" i="13"/>
  <c r="Q2079" i="13"/>
  <c r="Q2080" i="13"/>
  <c r="Q2081" i="13"/>
  <c r="Q2082" i="13"/>
  <c r="Q2083" i="13"/>
  <c r="Q2084" i="13"/>
  <c r="Q2085" i="13"/>
  <c r="Q2086" i="13"/>
  <c r="Q2087" i="13"/>
  <c r="Q2088" i="13"/>
  <c r="Q2089" i="13"/>
  <c r="Q2090" i="13"/>
  <c r="Q2091" i="13"/>
  <c r="Q2092" i="13"/>
  <c r="Q2093" i="13"/>
  <c r="Q2094" i="13"/>
  <c r="Q2095" i="13"/>
  <c r="Q2096" i="13"/>
  <c r="Q2097" i="13"/>
  <c r="Q2098" i="13"/>
  <c r="Q2099" i="13"/>
  <c r="Q2100" i="13"/>
  <c r="Q2101" i="13"/>
  <c r="Q2102" i="13"/>
  <c r="Q2103" i="13"/>
  <c r="Q2104" i="13"/>
  <c r="Q2105" i="13"/>
  <c r="Q2106" i="13"/>
  <c r="Q2107" i="13"/>
  <c r="Q2108" i="13"/>
  <c r="Q2109" i="13"/>
  <c r="Q2110" i="13"/>
  <c r="Q2111" i="13"/>
  <c r="Q2112" i="13"/>
  <c r="Q2113" i="13"/>
  <c r="Q2114" i="13"/>
  <c r="Q2115" i="13"/>
  <c r="Q2116" i="13"/>
  <c r="Q2117" i="13"/>
  <c r="Q2118" i="13"/>
  <c r="Q2119" i="13"/>
  <c r="Q2120" i="13"/>
  <c r="Q2121" i="13"/>
  <c r="Q2122" i="13"/>
  <c r="Q2123" i="13"/>
  <c r="Q2124" i="13"/>
  <c r="Q2125" i="13"/>
  <c r="Q2126" i="13"/>
  <c r="Q2127" i="13"/>
  <c r="Q2128" i="13"/>
  <c r="Q2129" i="13"/>
  <c r="Q2130" i="13"/>
  <c r="Q2131" i="13"/>
  <c r="Q2132" i="13"/>
  <c r="Q2133" i="13"/>
  <c r="Q2134" i="13"/>
  <c r="Q2135" i="13"/>
  <c r="Q2136" i="13"/>
  <c r="Q2137" i="13"/>
  <c r="Q2138" i="13"/>
  <c r="Q2139" i="13"/>
  <c r="Q2140" i="13"/>
  <c r="Q2141" i="13"/>
  <c r="Q2142" i="13"/>
  <c r="Q2143" i="13"/>
  <c r="Q2144" i="13"/>
  <c r="Q2145" i="13"/>
  <c r="Q2146" i="13"/>
  <c r="Q2147" i="13"/>
  <c r="Q2148" i="13"/>
  <c r="Q2149" i="13"/>
  <c r="Q2150" i="13"/>
  <c r="Q2151" i="13"/>
  <c r="Q2152" i="13"/>
  <c r="Q2153" i="13"/>
  <c r="Q2154" i="13"/>
  <c r="Q2155" i="13"/>
  <c r="Q2156" i="13"/>
  <c r="Q2157" i="13"/>
  <c r="Q2158" i="13"/>
  <c r="Q2159" i="13"/>
  <c r="Q2160" i="13"/>
  <c r="Q2161" i="13"/>
  <c r="Q2162" i="13"/>
  <c r="Q2163" i="13"/>
  <c r="Q2164" i="13"/>
  <c r="Q2165" i="13"/>
  <c r="Q2166" i="13"/>
  <c r="Q2167" i="13"/>
  <c r="Q2168" i="13"/>
  <c r="Q2169" i="13"/>
  <c r="Q2170" i="13"/>
  <c r="Q2171" i="13"/>
  <c r="Q2172" i="13"/>
  <c r="Q2173" i="13"/>
  <c r="Q2174" i="13"/>
  <c r="Q2175" i="13"/>
  <c r="Q2176" i="13"/>
  <c r="Q2177" i="13"/>
  <c r="Q2178" i="13"/>
  <c r="Q2179" i="13"/>
  <c r="Q2180" i="13"/>
  <c r="Q2181" i="13"/>
  <c r="Q2182" i="13"/>
  <c r="Q2183" i="13"/>
  <c r="Q2184" i="13"/>
  <c r="Q2185" i="13"/>
  <c r="Q2186" i="13"/>
  <c r="Q2187" i="13"/>
  <c r="Q2188" i="13"/>
  <c r="Q2189" i="13"/>
  <c r="Q2190" i="13"/>
  <c r="Q2191" i="13"/>
  <c r="Q2192" i="13"/>
  <c r="Q2193" i="13"/>
  <c r="Q2194" i="13"/>
  <c r="Q2195" i="13"/>
  <c r="Q2196" i="13"/>
  <c r="Q2197" i="13"/>
  <c r="Q2198" i="13"/>
  <c r="Q2199" i="13"/>
  <c r="Q2200" i="13"/>
  <c r="Q2201" i="13"/>
  <c r="Q2202" i="13"/>
  <c r="Q2203" i="13"/>
  <c r="Q2204" i="13"/>
  <c r="Q2205" i="13"/>
  <c r="Q2206" i="13"/>
  <c r="Q2207" i="13"/>
  <c r="Q2208" i="13"/>
  <c r="Q2209" i="13"/>
  <c r="Q2210" i="13"/>
  <c r="Q2211" i="13"/>
  <c r="Q2212" i="13"/>
  <c r="Q2213" i="13"/>
  <c r="Q2214" i="13"/>
  <c r="Q2215" i="13"/>
  <c r="Q2216" i="13"/>
  <c r="Q2217" i="13"/>
  <c r="Q2218" i="13"/>
  <c r="Q2219" i="13"/>
  <c r="Q2220" i="13"/>
  <c r="Q2221" i="13"/>
  <c r="Q2222" i="13"/>
  <c r="Q2223" i="13"/>
  <c r="Q2224" i="13"/>
  <c r="Q2225" i="13"/>
  <c r="Q2226" i="13"/>
  <c r="Q2227" i="13"/>
  <c r="Q2228" i="13"/>
  <c r="Q2229" i="13"/>
  <c r="Q2230" i="13"/>
  <c r="Q2231" i="13"/>
  <c r="Q2232" i="13"/>
  <c r="Q2233" i="13"/>
  <c r="Q2234" i="13"/>
  <c r="Q2235" i="13"/>
  <c r="Q2236" i="13"/>
  <c r="Q2237" i="13"/>
  <c r="Q2238" i="13"/>
  <c r="Q2239" i="13"/>
  <c r="Q2240" i="13"/>
  <c r="Q2241" i="13"/>
  <c r="Q2242" i="13"/>
  <c r="Q2243" i="13"/>
  <c r="Q2244" i="13"/>
  <c r="Q2245" i="13"/>
  <c r="Q2246" i="13"/>
  <c r="Q2247" i="13"/>
  <c r="Q2248" i="13"/>
  <c r="Q2249" i="13"/>
  <c r="Q2250" i="13"/>
  <c r="Q2251" i="13"/>
  <c r="Q2252" i="13"/>
  <c r="Q2253" i="13"/>
  <c r="Q2254" i="13"/>
  <c r="Q2255" i="13"/>
  <c r="Q2256" i="13"/>
  <c r="Q2257" i="13"/>
  <c r="Q2258" i="13"/>
  <c r="Q2259" i="13"/>
  <c r="Q2260" i="13"/>
  <c r="Q2261" i="13"/>
  <c r="Q2262" i="13"/>
  <c r="Q2263" i="13"/>
  <c r="Q2264" i="13"/>
  <c r="Q2265" i="13"/>
  <c r="Q2266" i="13"/>
  <c r="Q2267" i="13"/>
  <c r="Q2268" i="13"/>
  <c r="Q2269" i="13"/>
  <c r="Q2270" i="13"/>
  <c r="Q2271" i="13"/>
  <c r="Q2272" i="13"/>
  <c r="Q2273" i="13"/>
  <c r="Q2274" i="13"/>
  <c r="Q2275" i="13"/>
  <c r="Q2276" i="13"/>
  <c r="Q2277" i="13"/>
  <c r="Q2278" i="13"/>
  <c r="Q2279" i="13"/>
  <c r="Q2280" i="13"/>
  <c r="Q2281" i="13"/>
  <c r="Q2282" i="13"/>
  <c r="Q2283" i="13"/>
  <c r="Q2284" i="13"/>
  <c r="Q2285" i="13"/>
  <c r="Q2286" i="13"/>
  <c r="Q2287" i="13"/>
  <c r="Q2288" i="13"/>
  <c r="Q2289" i="13"/>
  <c r="Q2290" i="13"/>
  <c r="Q2291" i="13"/>
  <c r="Q2292" i="13"/>
  <c r="Q2293" i="13"/>
  <c r="Q2294" i="13"/>
  <c r="Q2295" i="13"/>
  <c r="Q2296" i="13"/>
  <c r="Q2297" i="13"/>
  <c r="Q2298" i="13"/>
  <c r="Q2299" i="13"/>
  <c r="Q2300" i="13"/>
  <c r="Q2301" i="13"/>
  <c r="Q2302" i="13"/>
  <c r="Q2303" i="13"/>
  <c r="Q2304" i="13"/>
  <c r="Q2305" i="13"/>
  <c r="Q2306" i="13"/>
  <c r="Q2307" i="13"/>
  <c r="Q2308" i="13"/>
  <c r="Q2309" i="13"/>
  <c r="Q2310" i="13"/>
  <c r="Q2311" i="13"/>
  <c r="Q2312" i="13"/>
  <c r="Q2313" i="13"/>
  <c r="Q2314" i="13"/>
  <c r="Q2315" i="13"/>
  <c r="Q2316" i="13"/>
  <c r="Q2317" i="13"/>
  <c r="Q2318" i="13"/>
  <c r="Q2319" i="13"/>
  <c r="Q2320" i="13"/>
  <c r="Q2321" i="13"/>
  <c r="Q2322" i="13"/>
  <c r="Q2323" i="13"/>
  <c r="Q2324" i="13"/>
  <c r="Q2325" i="13"/>
  <c r="Q2326" i="13"/>
  <c r="Q2327" i="13"/>
  <c r="Q2328" i="13"/>
  <c r="Q2329" i="13"/>
  <c r="Q2330" i="13"/>
  <c r="Q2331" i="13"/>
  <c r="Q2332" i="13"/>
  <c r="Q2333" i="13"/>
  <c r="Q2334" i="13"/>
  <c r="Q2335" i="13"/>
  <c r="Q2336" i="13"/>
  <c r="Q2337" i="13"/>
  <c r="Q2338" i="13"/>
  <c r="Q2339" i="13"/>
  <c r="Q2340" i="13"/>
  <c r="Q2341" i="13"/>
  <c r="Q2342" i="13"/>
  <c r="Q2343" i="13"/>
  <c r="Q2344" i="13"/>
  <c r="Q2345" i="13"/>
  <c r="Q2346" i="13"/>
  <c r="Q2347" i="13"/>
  <c r="Q2348" i="13"/>
  <c r="Q2349" i="13"/>
  <c r="Q2350" i="13"/>
  <c r="Q2351" i="13"/>
  <c r="Q2352" i="13"/>
  <c r="Q2353" i="13"/>
  <c r="Q2354" i="13"/>
  <c r="Q2355" i="13"/>
  <c r="Q2356" i="13"/>
  <c r="Q2357" i="13"/>
  <c r="Q2358" i="13"/>
  <c r="Q2359" i="13"/>
  <c r="Q2360" i="13"/>
  <c r="Q2361" i="13"/>
  <c r="Q2362" i="13"/>
  <c r="Q2363" i="13"/>
  <c r="Q2364" i="13"/>
  <c r="Q2365" i="13"/>
  <c r="Q2366" i="13"/>
  <c r="Q2367" i="13"/>
  <c r="Q2368" i="13"/>
  <c r="Q2369" i="13"/>
  <c r="Q2370" i="13"/>
  <c r="Q2371" i="13"/>
  <c r="Q2372" i="13"/>
  <c r="Q2373" i="13"/>
  <c r="Q2374" i="13"/>
  <c r="Q2375" i="13"/>
  <c r="Q2376" i="13"/>
  <c r="Q2377" i="13"/>
  <c r="Q2378" i="13"/>
  <c r="Q2379" i="13"/>
  <c r="Q2380" i="13"/>
  <c r="Q2381" i="13"/>
  <c r="Q2382" i="13"/>
  <c r="Q2383" i="13"/>
  <c r="Q2384" i="13"/>
  <c r="Q2385" i="13"/>
  <c r="Q2386" i="13"/>
  <c r="Q2387" i="13"/>
  <c r="Q2388" i="13"/>
  <c r="Q2389" i="13"/>
  <c r="Q2390" i="13"/>
  <c r="Q2391" i="13"/>
  <c r="Q2392" i="13"/>
  <c r="Q2393" i="13"/>
  <c r="Q2394" i="13"/>
  <c r="Q2395" i="13"/>
  <c r="Q2396" i="13"/>
  <c r="Q2397" i="13"/>
  <c r="Q2398" i="13"/>
  <c r="Q2399" i="13"/>
  <c r="Q2400" i="13"/>
  <c r="Q2401" i="13"/>
  <c r="Q2402" i="13"/>
  <c r="Q2403" i="13"/>
  <c r="Q2404" i="13"/>
  <c r="Q2405" i="13"/>
  <c r="Q2406" i="13"/>
  <c r="Q2407" i="13"/>
  <c r="Q2408" i="13"/>
  <c r="Q2409" i="13"/>
  <c r="Q2410" i="13"/>
  <c r="Q2411" i="13"/>
  <c r="Q2412" i="13"/>
  <c r="Q2413" i="13"/>
  <c r="Q2414" i="13"/>
  <c r="Q2415" i="13"/>
  <c r="Q2416" i="13"/>
  <c r="Q2417" i="13"/>
  <c r="Q2418" i="13"/>
  <c r="Q2419" i="13"/>
  <c r="Q2420" i="13"/>
  <c r="Q2421" i="13"/>
  <c r="Q2422" i="13"/>
  <c r="Q2423" i="13"/>
  <c r="Q2424" i="13"/>
  <c r="Q2425" i="13"/>
  <c r="Q2426" i="13"/>
  <c r="Q2427" i="13"/>
  <c r="Q2428" i="13"/>
  <c r="Q2429" i="13"/>
  <c r="Q2430" i="13"/>
  <c r="Q2431" i="13"/>
  <c r="Q2432" i="13"/>
  <c r="Q2433" i="13"/>
  <c r="Q2434" i="13"/>
  <c r="Q2435" i="13"/>
  <c r="Q2436" i="13"/>
  <c r="Q2437" i="13"/>
  <c r="Q2438" i="13"/>
  <c r="Q2439" i="13"/>
  <c r="Q2440" i="13"/>
  <c r="Q2441" i="13"/>
  <c r="Q2442" i="13"/>
  <c r="Q2443" i="13"/>
  <c r="Q2444" i="13"/>
  <c r="Q2445" i="13"/>
  <c r="Q2446" i="13"/>
  <c r="Q2447" i="13"/>
  <c r="Q2448" i="13"/>
  <c r="Q2449" i="13"/>
  <c r="Q2450" i="13"/>
  <c r="Q2451" i="13"/>
  <c r="Q2452" i="13"/>
  <c r="Q2453" i="13"/>
  <c r="Q2454" i="13"/>
  <c r="Q2455" i="13"/>
  <c r="Q2456" i="13"/>
  <c r="Q2457" i="13"/>
  <c r="Q2458" i="13"/>
  <c r="Q2459" i="13"/>
  <c r="Q2460" i="13"/>
  <c r="Q2461" i="13"/>
  <c r="Q2462" i="13"/>
  <c r="Q2463" i="13"/>
  <c r="Q2464" i="13"/>
  <c r="Q2465" i="13"/>
  <c r="Q2466" i="13"/>
  <c r="Q2467" i="13"/>
  <c r="Q2468" i="13"/>
  <c r="Q2469" i="13"/>
  <c r="Q2470" i="13"/>
  <c r="Q2471" i="13"/>
  <c r="Q2472" i="13"/>
  <c r="Q2473" i="13"/>
  <c r="Q2474" i="13"/>
  <c r="Q2475" i="13"/>
  <c r="Q2476" i="13"/>
  <c r="Q2477" i="13"/>
  <c r="Q2478" i="13"/>
  <c r="Q2479" i="13"/>
  <c r="Q2480" i="13"/>
  <c r="Q2481" i="13"/>
  <c r="Q2482" i="13"/>
  <c r="Q2483" i="13"/>
  <c r="Q2484" i="13"/>
  <c r="Q2485" i="13"/>
  <c r="Q2486" i="13"/>
  <c r="Q2487" i="13"/>
  <c r="Q2488" i="13"/>
  <c r="Q2489" i="13"/>
  <c r="Q2490" i="13"/>
  <c r="Q2491" i="13"/>
  <c r="Q2492" i="13"/>
  <c r="Q2493" i="13"/>
  <c r="Q2494" i="13"/>
  <c r="Q2495" i="13"/>
  <c r="Q2496" i="13"/>
  <c r="Q2497" i="13"/>
  <c r="Q2498" i="13"/>
  <c r="Q2499" i="13"/>
  <c r="Q2500" i="13"/>
  <c r="Q2501" i="13"/>
  <c r="Q2502" i="13"/>
  <c r="Q2503" i="13"/>
  <c r="Q2504" i="13"/>
  <c r="Q2505" i="13"/>
  <c r="Q2506" i="13"/>
  <c r="Q2507" i="13"/>
  <c r="Q2508" i="13"/>
  <c r="Q2509" i="13"/>
  <c r="Q2510" i="13"/>
  <c r="Q2511" i="13"/>
  <c r="Q2512" i="13"/>
  <c r="Q2513" i="13"/>
  <c r="Q2514" i="13"/>
  <c r="Q2515" i="13"/>
  <c r="Q2516" i="13"/>
  <c r="Q2517" i="13"/>
  <c r="Q2518" i="13"/>
  <c r="Q2519" i="13"/>
  <c r="Q2520" i="13"/>
  <c r="Q2521" i="13"/>
  <c r="Q2522" i="13"/>
  <c r="Q2523" i="13"/>
  <c r="Q2524" i="13"/>
  <c r="Q2525" i="13"/>
  <c r="Q2526" i="13"/>
  <c r="Q2527" i="13"/>
  <c r="Q2528" i="13"/>
  <c r="Q2529" i="13"/>
  <c r="Q2530" i="13"/>
  <c r="Q2531" i="13"/>
  <c r="Q2532" i="13"/>
  <c r="Q2533" i="13"/>
  <c r="Q2534" i="13"/>
  <c r="Q2535" i="13"/>
  <c r="Q2536" i="13"/>
  <c r="Q2537" i="13"/>
  <c r="Q2538" i="13"/>
  <c r="Q2539" i="13"/>
  <c r="Q2540" i="13"/>
  <c r="Q2541" i="13"/>
  <c r="Q2542" i="13"/>
  <c r="Q2543" i="13"/>
  <c r="Q2544" i="13"/>
  <c r="Q2545" i="13"/>
  <c r="Q2546" i="13"/>
  <c r="Q2547" i="13"/>
  <c r="Q2548" i="13"/>
  <c r="Q2549" i="13"/>
  <c r="Q2550" i="13"/>
  <c r="Q2551" i="13"/>
  <c r="Q2552" i="13"/>
  <c r="Q2553" i="13"/>
  <c r="Q2554" i="13"/>
  <c r="Q2555" i="13"/>
  <c r="Q2556" i="13"/>
  <c r="Q2557" i="13"/>
  <c r="Q2558" i="13"/>
  <c r="Q2559" i="13"/>
  <c r="Q2560" i="13"/>
  <c r="Q2561" i="13"/>
  <c r="Q2562" i="13"/>
  <c r="Q2563" i="13"/>
  <c r="Q2564" i="13"/>
  <c r="Q2565" i="13"/>
  <c r="Q2566" i="13"/>
  <c r="Q2567" i="13"/>
  <c r="Q2568" i="13"/>
  <c r="Q2569" i="13"/>
  <c r="Q2570" i="13"/>
  <c r="Q2571" i="13"/>
  <c r="Q2572" i="13"/>
  <c r="Q2573" i="13"/>
  <c r="Q2574" i="13"/>
  <c r="Q2575" i="13"/>
  <c r="Q2576" i="13"/>
  <c r="Q2577" i="13"/>
  <c r="Q2578" i="13"/>
  <c r="Q2579" i="13"/>
  <c r="Q2580" i="13"/>
  <c r="Q2581" i="13"/>
  <c r="Q2582" i="13"/>
  <c r="Q2583" i="13"/>
  <c r="Q2584" i="13"/>
  <c r="Q2585" i="13"/>
  <c r="Q2586" i="13"/>
  <c r="Q2587" i="13"/>
  <c r="Q2588" i="13"/>
  <c r="Q2589" i="13"/>
  <c r="Q2590" i="13"/>
  <c r="Q2591" i="13"/>
  <c r="Q2592" i="13"/>
  <c r="Q2593" i="13"/>
  <c r="Q2594" i="13"/>
  <c r="Q2595" i="13"/>
  <c r="Q2596" i="13"/>
  <c r="Q2597" i="13"/>
  <c r="Q2598" i="13"/>
  <c r="Q2599" i="13"/>
  <c r="Q2600" i="13"/>
  <c r="Q2601" i="13"/>
  <c r="Q2602" i="13"/>
  <c r="Q2603" i="13"/>
  <c r="Q2604" i="13"/>
  <c r="Q2605" i="13"/>
  <c r="Q2606" i="13"/>
  <c r="Q2607" i="13"/>
  <c r="Q2608" i="13"/>
  <c r="Q2609" i="13"/>
  <c r="Q2610" i="13"/>
  <c r="Q2611" i="13"/>
  <c r="Q2612" i="13"/>
  <c r="Q2613" i="13"/>
  <c r="Q2614" i="13"/>
  <c r="Q2615" i="13"/>
  <c r="Q2616" i="13"/>
  <c r="Q2617" i="13"/>
  <c r="Q2618" i="13"/>
  <c r="Q2619" i="13"/>
  <c r="Q2620" i="13"/>
  <c r="Q2621" i="13"/>
  <c r="Q2622" i="13"/>
  <c r="Q2623" i="13"/>
  <c r="Q2624" i="13"/>
  <c r="Q2625" i="13"/>
  <c r="Q2626" i="13"/>
  <c r="Q2627" i="13"/>
  <c r="Q2628" i="13"/>
  <c r="Q2629" i="13"/>
  <c r="Q2630" i="13"/>
  <c r="Q2631" i="13"/>
  <c r="Q2632" i="13"/>
  <c r="Q2633" i="13"/>
  <c r="Q2634" i="13"/>
  <c r="Q2635" i="13"/>
  <c r="Q2636" i="13"/>
  <c r="Q2637" i="13"/>
  <c r="Q2638" i="13"/>
  <c r="Q2639" i="13"/>
  <c r="Q2640" i="13"/>
  <c r="Q2641" i="13"/>
  <c r="Q2642" i="13"/>
  <c r="Q2643" i="13"/>
  <c r="Q2644" i="13"/>
  <c r="Q2645" i="13"/>
  <c r="Q2646" i="13"/>
  <c r="Q2647" i="13"/>
  <c r="Q2648" i="13"/>
  <c r="Q2649" i="13"/>
  <c r="Q2650" i="13"/>
  <c r="Q2651" i="13"/>
  <c r="Q2652" i="13"/>
  <c r="Q2653" i="13"/>
  <c r="Q2654" i="13"/>
  <c r="Q2655" i="13"/>
  <c r="Q2656" i="13"/>
  <c r="Q2657" i="13"/>
  <c r="Q2658" i="13"/>
  <c r="Q2659" i="13"/>
  <c r="Q2660" i="13"/>
  <c r="Q2661" i="13"/>
  <c r="Q2662" i="13"/>
  <c r="Q2663" i="13"/>
  <c r="Q2664" i="13"/>
  <c r="Q2665" i="13"/>
  <c r="Q2666" i="13"/>
  <c r="Q2667" i="13"/>
  <c r="Q2668" i="13"/>
  <c r="Q2669" i="13"/>
  <c r="Q2670" i="13"/>
  <c r="Q2671" i="13"/>
  <c r="Q2672" i="13"/>
  <c r="Q2673" i="13"/>
  <c r="Q2674" i="13"/>
  <c r="Q2675" i="13"/>
  <c r="Q2676" i="13"/>
  <c r="Q2677" i="13"/>
  <c r="Q2678" i="13"/>
  <c r="Q2679" i="13"/>
  <c r="Q2680" i="13"/>
  <c r="Q2681" i="13"/>
  <c r="Q2682" i="13"/>
  <c r="Q2683" i="13"/>
  <c r="Q2684" i="13"/>
  <c r="Q2685" i="13"/>
  <c r="Q2686" i="13"/>
  <c r="Q2687" i="13"/>
  <c r="Q2688" i="13"/>
  <c r="Q2689" i="13"/>
  <c r="Q2690" i="13"/>
  <c r="Q2691" i="13"/>
  <c r="Q2692" i="13"/>
  <c r="Q2693" i="13"/>
  <c r="Q2694" i="13"/>
  <c r="Q2695" i="13"/>
  <c r="Q2696" i="13"/>
  <c r="Q2697" i="13"/>
  <c r="Q2698" i="13"/>
  <c r="Q2699" i="13"/>
  <c r="Q2700" i="13"/>
  <c r="Q2701" i="13"/>
  <c r="Q2702" i="13"/>
  <c r="Q2703" i="13"/>
  <c r="Q2704" i="13"/>
  <c r="Q2705" i="13"/>
  <c r="Q2706" i="13"/>
  <c r="Q2707" i="13"/>
  <c r="Q2708" i="13"/>
  <c r="Q2709" i="13"/>
  <c r="Q2710" i="13"/>
  <c r="Q2711" i="13"/>
  <c r="Q2712" i="13"/>
  <c r="Q2713" i="13"/>
  <c r="Q2714" i="13"/>
  <c r="Q2715" i="13"/>
  <c r="Q2716" i="13"/>
  <c r="Q2717" i="13"/>
  <c r="Q2718" i="13"/>
  <c r="Q2719" i="13"/>
  <c r="Q2720" i="13"/>
  <c r="Q2721" i="13"/>
  <c r="Q2722" i="13"/>
  <c r="Q2723" i="13"/>
  <c r="Q2724" i="13"/>
  <c r="Q2725" i="13"/>
  <c r="Q2726" i="13"/>
  <c r="Q2727" i="13"/>
  <c r="Q2728" i="13"/>
  <c r="Q2729" i="13"/>
  <c r="Q2730" i="13"/>
  <c r="Q2731" i="13"/>
  <c r="Q2732" i="13"/>
  <c r="Q2733" i="13"/>
  <c r="Q2734" i="13"/>
  <c r="Q2735" i="13"/>
  <c r="Q2736" i="13"/>
  <c r="Q2737" i="13"/>
  <c r="Q2738" i="13"/>
  <c r="Q2739" i="13"/>
  <c r="Q2740" i="13"/>
  <c r="Q2741" i="13"/>
  <c r="Q2742" i="13"/>
  <c r="Q2743" i="13"/>
  <c r="Q2744" i="13"/>
  <c r="Q2745" i="13"/>
  <c r="Q2746" i="13"/>
  <c r="Q2747" i="13"/>
  <c r="Q2748" i="13"/>
  <c r="Q2749" i="13"/>
  <c r="Q2750" i="13"/>
  <c r="Q2751" i="13"/>
  <c r="Q2752" i="13"/>
  <c r="Q2753" i="13"/>
  <c r="Q2754" i="13"/>
  <c r="Q2755" i="13"/>
  <c r="Q2756" i="13"/>
  <c r="Q2757" i="13"/>
  <c r="Q2758" i="13"/>
  <c r="Q2759" i="13"/>
  <c r="Q2760" i="13"/>
  <c r="Q2761" i="13"/>
  <c r="Q2762" i="13"/>
  <c r="Q2763" i="13"/>
  <c r="Q2764" i="13"/>
  <c r="Q2765" i="13"/>
  <c r="Q2766" i="13"/>
  <c r="Q2767" i="13"/>
  <c r="Q2768" i="13"/>
  <c r="Q2769" i="13"/>
  <c r="Q2770" i="13"/>
  <c r="Q2771" i="13"/>
  <c r="Q2772" i="13"/>
  <c r="Q2773" i="13"/>
  <c r="Q2774" i="13"/>
  <c r="Q2775" i="13"/>
  <c r="Q2776" i="13"/>
  <c r="Q2777" i="13"/>
  <c r="Q2778" i="13"/>
  <c r="Q2779" i="13"/>
  <c r="Q2780" i="13"/>
  <c r="Q2781" i="13"/>
  <c r="Q2782" i="13"/>
  <c r="Q2783" i="13"/>
  <c r="Q2784" i="13"/>
  <c r="Q2785" i="13"/>
  <c r="Q2786" i="13"/>
  <c r="Q2787" i="13"/>
  <c r="Q2788" i="13"/>
  <c r="Q2789" i="13"/>
  <c r="Q2790" i="13"/>
  <c r="Q2791" i="13"/>
  <c r="Q2792" i="13"/>
  <c r="Q2793" i="13"/>
  <c r="Q2794" i="13"/>
  <c r="Q2795" i="13"/>
  <c r="Q2796" i="13"/>
  <c r="Q2797" i="13"/>
  <c r="Q2798" i="13"/>
  <c r="Q2799" i="13"/>
  <c r="Q2800" i="13"/>
  <c r="Q2801" i="13"/>
  <c r="Q2802" i="13"/>
  <c r="Q2803" i="13"/>
  <c r="Q2804" i="13"/>
  <c r="Q2805" i="13"/>
  <c r="Q2806" i="13"/>
  <c r="Q2807" i="13"/>
  <c r="Q2808" i="13"/>
  <c r="Q2809" i="13"/>
  <c r="Q2810" i="13"/>
  <c r="Q2811" i="13"/>
  <c r="Q2812" i="13"/>
  <c r="Q2813" i="13"/>
  <c r="Q2814" i="13"/>
  <c r="Q2815" i="13"/>
  <c r="Q2816" i="13"/>
  <c r="Q2817" i="13"/>
  <c r="Q2818" i="13"/>
  <c r="Q2819" i="13"/>
  <c r="Q2820" i="13"/>
  <c r="Q2821" i="13"/>
  <c r="Q2822" i="13"/>
  <c r="Q2823" i="13"/>
  <c r="Q2824" i="13"/>
  <c r="Q2825" i="13"/>
  <c r="Q2826" i="13"/>
  <c r="Q2827" i="13"/>
  <c r="Q2828" i="13"/>
  <c r="Q2829" i="13"/>
  <c r="Q2830" i="13"/>
  <c r="Q2831" i="13"/>
  <c r="Q2832" i="13"/>
  <c r="Q2833" i="13"/>
  <c r="Q2834" i="13"/>
  <c r="Q2835" i="13"/>
  <c r="Q2836" i="13"/>
  <c r="Q2837" i="13"/>
  <c r="Q2838" i="13"/>
  <c r="Q2839" i="13"/>
  <c r="Q2840" i="13"/>
  <c r="Q2841" i="13"/>
  <c r="Q2842" i="13"/>
  <c r="Q2843" i="13"/>
  <c r="Q2844" i="13"/>
  <c r="Q2845" i="13"/>
  <c r="Q2846" i="13"/>
  <c r="Q2847" i="13"/>
  <c r="Q2848" i="13"/>
  <c r="Q2849" i="13"/>
  <c r="Q2850" i="13"/>
  <c r="Q2851" i="13"/>
  <c r="Q2852" i="13"/>
  <c r="Q2853" i="13"/>
  <c r="Q2854" i="13"/>
  <c r="Q2855" i="13"/>
  <c r="Q2856" i="13"/>
  <c r="Q2857" i="13"/>
  <c r="Q2858" i="13"/>
  <c r="Q2859" i="13"/>
  <c r="Q2860" i="13"/>
  <c r="Q2861" i="13"/>
  <c r="Q2862" i="13"/>
  <c r="Q2863" i="13"/>
  <c r="Q2864" i="13"/>
  <c r="Q2865" i="13"/>
  <c r="Q2866" i="13"/>
  <c r="Q2867" i="13"/>
  <c r="Q2868" i="13"/>
  <c r="Q2869" i="13"/>
  <c r="Q2870" i="13"/>
  <c r="Q2871" i="13"/>
  <c r="Q2872" i="13"/>
  <c r="Q2873" i="13"/>
  <c r="Q2874" i="13"/>
  <c r="Q2875" i="13"/>
  <c r="Q2876" i="13"/>
  <c r="Q2877" i="13"/>
  <c r="Q2878" i="13"/>
  <c r="Q2879" i="13"/>
  <c r="Q2880" i="13"/>
  <c r="Q2881" i="13"/>
  <c r="Q2882" i="13"/>
  <c r="Q2883" i="13"/>
  <c r="Q2884" i="13"/>
  <c r="Q2885" i="13"/>
  <c r="Q2886" i="13"/>
  <c r="Q2887" i="13"/>
  <c r="Q2888" i="13"/>
  <c r="Q2889" i="13"/>
  <c r="Q2890" i="13"/>
  <c r="Q2891" i="13"/>
  <c r="Q2892" i="13"/>
  <c r="Q2893" i="13"/>
  <c r="Q2894" i="13"/>
  <c r="Q2895" i="13"/>
  <c r="Q2896" i="13"/>
  <c r="Q2897" i="13"/>
  <c r="Q2898" i="13"/>
  <c r="Q2899" i="13"/>
  <c r="Q2900" i="13"/>
  <c r="Q2901" i="13"/>
  <c r="Q2902" i="13"/>
  <c r="Q2903" i="13"/>
  <c r="Q2904" i="13"/>
  <c r="Q2905" i="13"/>
  <c r="Q2906" i="13"/>
  <c r="Q2907" i="13"/>
  <c r="Q2908" i="13"/>
  <c r="Q2909" i="13"/>
  <c r="Q2910" i="13"/>
  <c r="Q2911" i="13"/>
  <c r="Q2912" i="13"/>
  <c r="Q2913" i="13"/>
  <c r="Q2914" i="13"/>
  <c r="Q2915" i="13"/>
  <c r="Q2916" i="13"/>
  <c r="Q2917" i="13"/>
  <c r="Q2918" i="13"/>
  <c r="Q2919" i="13"/>
  <c r="Q2920" i="13"/>
  <c r="Q2921" i="13"/>
  <c r="Q2922" i="13"/>
  <c r="Q2923" i="13"/>
  <c r="Q2924" i="13"/>
  <c r="Q2925" i="13"/>
  <c r="Q2926" i="13"/>
  <c r="Q2927" i="13"/>
  <c r="Q2928" i="13"/>
  <c r="Q2929" i="13"/>
  <c r="Q2930" i="13"/>
  <c r="Q2931" i="13"/>
  <c r="Q2932" i="13"/>
  <c r="Q2933" i="13"/>
  <c r="Q2934" i="13"/>
  <c r="Q2935" i="13"/>
  <c r="Q2936" i="13"/>
  <c r="Q2937" i="13"/>
  <c r="Q2938" i="13"/>
  <c r="Q2939" i="13"/>
  <c r="Q2940" i="13"/>
  <c r="Q2941" i="13"/>
  <c r="Q2942" i="13"/>
  <c r="Q2943" i="13"/>
  <c r="Q2944" i="13"/>
  <c r="Q2945" i="13"/>
  <c r="Q2946" i="13"/>
  <c r="Q2947" i="13"/>
  <c r="Q2948" i="13"/>
  <c r="Q2949" i="13"/>
  <c r="Q2950" i="13"/>
  <c r="Q2951" i="13"/>
  <c r="Q2952" i="13"/>
  <c r="Q2953" i="13"/>
  <c r="Q2954" i="13"/>
  <c r="Q2955" i="13"/>
  <c r="Q2956" i="13"/>
  <c r="Q2957" i="13"/>
  <c r="Q2958" i="13"/>
  <c r="Q2959" i="13"/>
  <c r="Q2960" i="13"/>
  <c r="Q2961" i="13"/>
  <c r="Q2962" i="13"/>
  <c r="Q2963" i="13"/>
  <c r="Q2964" i="13"/>
  <c r="Q2965" i="13"/>
  <c r="Q2966" i="13"/>
  <c r="Q2967" i="13"/>
  <c r="Q2968" i="13"/>
  <c r="Q2969" i="13"/>
  <c r="Q2970" i="13"/>
  <c r="Q2971" i="13"/>
  <c r="Q2972" i="13"/>
  <c r="Q2973" i="13"/>
  <c r="Q2974" i="13"/>
  <c r="Q2975" i="13"/>
  <c r="Q2976" i="13"/>
  <c r="Q2977" i="13"/>
  <c r="Q2978" i="13"/>
  <c r="Q2979" i="13"/>
  <c r="Q2980" i="13"/>
  <c r="Q2981" i="13"/>
  <c r="Q2982" i="13"/>
  <c r="Q2983" i="13"/>
  <c r="Q2984" i="13"/>
  <c r="Q2985" i="13"/>
  <c r="Q2986" i="13"/>
  <c r="Q2987" i="13"/>
  <c r="Q2988" i="13"/>
  <c r="Q2989" i="13"/>
  <c r="Q2990" i="13"/>
  <c r="Q2991" i="13"/>
  <c r="Q2992" i="13"/>
  <c r="Q2993" i="13"/>
  <c r="Q2994" i="13"/>
  <c r="Q2995" i="13"/>
  <c r="Q2996" i="13"/>
  <c r="Q2997" i="13"/>
  <c r="Q2998" i="13"/>
  <c r="Q2999" i="13"/>
  <c r="Q3000" i="13"/>
  <c r="Q3001" i="13"/>
  <c r="Q3002" i="13"/>
  <c r="Q3003" i="13"/>
  <c r="Q3004" i="13"/>
  <c r="Q3005" i="13"/>
  <c r="Q3006" i="13"/>
  <c r="Q3007" i="13"/>
  <c r="Q3008" i="13"/>
  <c r="Q3009" i="13"/>
  <c r="Q3010" i="13"/>
  <c r="Q3011" i="13"/>
  <c r="Q3012" i="13"/>
  <c r="Q30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O112" i="13"/>
  <c r="O113" i="13"/>
  <c r="O114" i="13"/>
  <c r="O115" i="13"/>
  <c r="O116" i="13"/>
  <c r="O117" i="13"/>
  <c r="O118" i="13"/>
  <c r="O119" i="13"/>
  <c r="O120" i="13"/>
  <c r="O121" i="13"/>
  <c r="O122" i="13"/>
  <c r="O123" i="13"/>
  <c r="O124" i="13"/>
  <c r="O125" i="13"/>
  <c r="O126" i="13"/>
  <c r="O127" i="13"/>
  <c r="O128" i="13"/>
  <c r="O129" i="13"/>
  <c r="O130" i="13"/>
  <c r="O131" i="13"/>
  <c r="O132" i="13"/>
  <c r="O133" i="13"/>
  <c r="O134" i="13"/>
  <c r="O135" i="13"/>
  <c r="O136" i="13"/>
  <c r="O137" i="13"/>
  <c r="O138" i="13"/>
  <c r="O139" i="13"/>
  <c r="O140" i="13"/>
  <c r="O141" i="13"/>
  <c r="O142" i="13"/>
  <c r="O143" i="13"/>
  <c r="O144" i="13"/>
  <c r="O145" i="13"/>
  <c r="O146" i="13"/>
  <c r="O147" i="13"/>
  <c r="O148" i="13"/>
  <c r="O149" i="13"/>
  <c r="O150" i="13"/>
  <c r="O151" i="13"/>
  <c r="O152" i="13"/>
  <c r="O153" i="13"/>
  <c r="O154" i="13"/>
  <c r="O155" i="13"/>
  <c r="O156" i="13"/>
  <c r="O157" i="13"/>
  <c r="O158" i="13"/>
  <c r="O159" i="13"/>
  <c r="O160" i="13"/>
  <c r="O161" i="13"/>
  <c r="O162" i="13"/>
  <c r="O163" i="13"/>
  <c r="O164" i="13"/>
  <c r="O165" i="13"/>
  <c r="O166" i="13"/>
  <c r="O167" i="13"/>
  <c r="O168" i="13"/>
  <c r="O169" i="13"/>
  <c r="O170" i="13"/>
  <c r="O171" i="13"/>
  <c r="O172" i="13"/>
  <c r="O173" i="13"/>
  <c r="O174" i="13"/>
  <c r="O175" i="13"/>
  <c r="O176" i="13"/>
  <c r="O177" i="13"/>
  <c r="O178" i="13"/>
  <c r="O179" i="13"/>
  <c r="O180" i="13"/>
  <c r="O181" i="13"/>
  <c r="O182" i="13"/>
  <c r="O183" i="13"/>
  <c r="O184" i="13"/>
  <c r="O185" i="13"/>
  <c r="O186" i="13"/>
  <c r="O187" i="13"/>
  <c r="O188" i="13"/>
  <c r="O189" i="13"/>
  <c r="O190" i="13"/>
  <c r="O191" i="13"/>
  <c r="O192" i="13"/>
  <c r="O193" i="13"/>
  <c r="O194" i="13"/>
  <c r="O195" i="13"/>
  <c r="O196" i="13"/>
  <c r="O197" i="13"/>
  <c r="O198" i="13"/>
  <c r="O199" i="13"/>
  <c r="O200" i="13"/>
  <c r="O201" i="13"/>
  <c r="O202" i="13"/>
  <c r="O203" i="13"/>
  <c r="O204" i="13"/>
  <c r="O205" i="13"/>
  <c r="O206" i="13"/>
  <c r="O207" i="13"/>
  <c r="O208" i="13"/>
  <c r="O209" i="13"/>
  <c r="O210" i="13"/>
  <c r="O211" i="13"/>
  <c r="O212" i="13"/>
  <c r="O213" i="13"/>
  <c r="O214" i="13"/>
  <c r="O215" i="13"/>
  <c r="O216" i="13"/>
  <c r="O217" i="13"/>
  <c r="O218" i="13"/>
  <c r="O219" i="13"/>
  <c r="O220" i="13"/>
  <c r="O221" i="13"/>
  <c r="O222" i="13"/>
  <c r="O223" i="13"/>
  <c r="O224" i="13"/>
  <c r="O225" i="13"/>
  <c r="O226" i="13"/>
  <c r="O227" i="13"/>
  <c r="O228" i="13"/>
  <c r="O229" i="13"/>
  <c r="O230" i="13"/>
  <c r="O231" i="13"/>
  <c r="O232" i="13"/>
  <c r="O233" i="13"/>
  <c r="O234" i="13"/>
  <c r="O235" i="13"/>
  <c r="O236" i="13"/>
  <c r="O237" i="13"/>
  <c r="O238" i="13"/>
  <c r="O239" i="13"/>
  <c r="O240" i="13"/>
  <c r="O241" i="13"/>
  <c r="O242" i="13"/>
  <c r="O243" i="13"/>
  <c r="O244" i="13"/>
  <c r="O245" i="13"/>
  <c r="O246" i="13"/>
  <c r="O247" i="13"/>
  <c r="O248" i="13"/>
  <c r="O249" i="13"/>
  <c r="O250" i="13"/>
  <c r="O251" i="13"/>
  <c r="O252" i="13"/>
  <c r="O253" i="13"/>
  <c r="O254" i="13"/>
  <c r="O255" i="13"/>
  <c r="O256" i="13"/>
  <c r="O257" i="13"/>
  <c r="O258" i="13"/>
  <c r="O259" i="13"/>
  <c r="O260" i="13"/>
  <c r="O261" i="13"/>
  <c r="O262" i="13"/>
  <c r="O263" i="13"/>
  <c r="O264" i="13"/>
  <c r="O265" i="13"/>
  <c r="O266" i="13"/>
  <c r="O267" i="13"/>
  <c r="O268" i="13"/>
  <c r="O269" i="13"/>
  <c r="O270" i="13"/>
  <c r="O271" i="13"/>
  <c r="O272" i="13"/>
  <c r="O273" i="13"/>
  <c r="O274" i="13"/>
  <c r="O275" i="13"/>
  <c r="O276" i="13"/>
  <c r="O277" i="13"/>
  <c r="O278" i="13"/>
  <c r="O279" i="13"/>
  <c r="O280" i="13"/>
  <c r="O281" i="13"/>
  <c r="O282" i="13"/>
  <c r="O283" i="13"/>
  <c r="O284" i="13"/>
  <c r="O285" i="13"/>
  <c r="O286" i="13"/>
  <c r="O287" i="13"/>
  <c r="O288" i="13"/>
  <c r="O289" i="13"/>
  <c r="O290" i="13"/>
  <c r="O291" i="13"/>
  <c r="O292" i="13"/>
  <c r="O293" i="13"/>
  <c r="O294" i="13"/>
  <c r="O295" i="13"/>
  <c r="O296" i="13"/>
  <c r="O297" i="13"/>
  <c r="O298" i="13"/>
  <c r="O299" i="13"/>
  <c r="O300" i="13"/>
  <c r="O301" i="13"/>
  <c r="O302" i="13"/>
  <c r="O303" i="13"/>
  <c r="O304" i="13"/>
  <c r="O305" i="13"/>
  <c r="O306" i="13"/>
  <c r="O307" i="13"/>
  <c r="O308" i="13"/>
  <c r="O309" i="13"/>
  <c r="O310" i="13"/>
  <c r="O311" i="13"/>
  <c r="O312" i="13"/>
  <c r="O313" i="13"/>
  <c r="O314" i="13"/>
  <c r="O315" i="13"/>
  <c r="O316" i="13"/>
  <c r="O317" i="13"/>
  <c r="O318" i="13"/>
  <c r="O319" i="13"/>
  <c r="O320" i="13"/>
  <c r="O321" i="13"/>
  <c r="O322" i="13"/>
  <c r="O323" i="13"/>
  <c r="O324" i="13"/>
  <c r="O325" i="13"/>
  <c r="O326" i="13"/>
  <c r="O327" i="13"/>
  <c r="O328" i="13"/>
  <c r="O329" i="13"/>
  <c r="O330" i="13"/>
  <c r="O331" i="13"/>
  <c r="O332" i="13"/>
  <c r="O333" i="13"/>
  <c r="O334" i="13"/>
  <c r="O335" i="13"/>
  <c r="O336" i="13"/>
  <c r="O337" i="13"/>
  <c r="O338" i="13"/>
  <c r="O339" i="13"/>
  <c r="O340" i="13"/>
  <c r="O341" i="13"/>
  <c r="O342" i="13"/>
  <c r="O343" i="13"/>
  <c r="O344" i="13"/>
  <c r="O345" i="13"/>
  <c r="O346" i="13"/>
  <c r="O347" i="13"/>
  <c r="O348" i="13"/>
  <c r="O349" i="13"/>
  <c r="O350" i="13"/>
  <c r="O351" i="13"/>
  <c r="O352" i="13"/>
  <c r="O353" i="13"/>
  <c r="O354" i="13"/>
  <c r="O355" i="13"/>
  <c r="O356" i="13"/>
  <c r="O357" i="13"/>
  <c r="O358" i="13"/>
  <c r="O359" i="13"/>
  <c r="O360" i="13"/>
  <c r="O361" i="13"/>
  <c r="O362" i="13"/>
  <c r="O363" i="13"/>
  <c r="O364" i="13"/>
  <c r="O365" i="13"/>
  <c r="O366" i="13"/>
  <c r="O367" i="13"/>
  <c r="O368" i="13"/>
  <c r="O369" i="13"/>
  <c r="O370" i="13"/>
  <c r="O371" i="13"/>
  <c r="O372" i="13"/>
  <c r="O373" i="13"/>
  <c r="O374" i="13"/>
  <c r="O375" i="13"/>
  <c r="O376" i="13"/>
  <c r="O377" i="13"/>
  <c r="O378" i="13"/>
  <c r="O379" i="13"/>
  <c r="O380" i="13"/>
  <c r="O381" i="13"/>
  <c r="O382" i="13"/>
  <c r="O383" i="13"/>
  <c r="O384" i="13"/>
  <c r="O385" i="13"/>
  <c r="O386" i="13"/>
  <c r="O387" i="13"/>
  <c r="O388" i="13"/>
  <c r="O389" i="13"/>
  <c r="O390" i="13"/>
  <c r="O391" i="13"/>
  <c r="O392" i="13"/>
  <c r="O393" i="13"/>
  <c r="O394" i="13"/>
  <c r="O395" i="13"/>
  <c r="O396" i="13"/>
  <c r="O397" i="13"/>
  <c r="O398" i="13"/>
  <c r="O399" i="13"/>
  <c r="O400" i="13"/>
  <c r="O401" i="13"/>
  <c r="O402" i="13"/>
  <c r="O403" i="13"/>
  <c r="O404" i="13"/>
  <c r="O405" i="13"/>
  <c r="O406" i="13"/>
  <c r="O407" i="13"/>
  <c r="O408" i="13"/>
  <c r="O409" i="13"/>
  <c r="O410" i="13"/>
  <c r="O411" i="13"/>
  <c r="O412" i="13"/>
  <c r="O413" i="13"/>
  <c r="O414" i="13"/>
  <c r="O415" i="13"/>
  <c r="O416" i="13"/>
  <c r="O417" i="13"/>
  <c r="O418" i="13"/>
  <c r="O419" i="13"/>
  <c r="O420" i="13"/>
  <c r="O421" i="13"/>
  <c r="O422" i="13"/>
  <c r="O423" i="13"/>
  <c r="O424" i="13"/>
  <c r="O425" i="13"/>
  <c r="O426" i="13"/>
  <c r="O427" i="13"/>
  <c r="O428" i="13"/>
  <c r="O429" i="13"/>
  <c r="O430" i="13"/>
  <c r="O431" i="13"/>
  <c r="O432" i="13"/>
  <c r="O433" i="13"/>
  <c r="O434" i="13"/>
  <c r="O435" i="13"/>
  <c r="O436" i="13"/>
  <c r="O437" i="13"/>
  <c r="O438" i="13"/>
  <c r="O439" i="13"/>
  <c r="O440" i="13"/>
  <c r="O441" i="13"/>
  <c r="O442" i="13"/>
  <c r="O443" i="13"/>
  <c r="O444" i="13"/>
  <c r="O445" i="13"/>
  <c r="O446" i="13"/>
  <c r="O447" i="13"/>
  <c r="O448" i="13"/>
  <c r="O449" i="13"/>
  <c r="O450" i="13"/>
  <c r="O451" i="13"/>
  <c r="O452" i="13"/>
  <c r="O453" i="13"/>
  <c r="O454" i="13"/>
  <c r="O455" i="13"/>
  <c r="O456" i="13"/>
  <c r="O457" i="13"/>
  <c r="O458" i="13"/>
  <c r="O459" i="13"/>
  <c r="O460" i="13"/>
  <c r="O461" i="13"/>
  <c r="O462" i="13"/>
  <c r="O463" i="13"/>
  <c r="O464" i="13"/>
  <c r="O465" i="13"/>
  <c r="O466" i="13"/>
  <c r="O467" i="13"/>
  <c r="O468" i="13"/>
  <c r="O469" i="13"/>
  <c r="O470" i="13"/>
  <c r="O471" i="13"/>
  <c r="O472" i="13"/>
  <c r="O473" i="13"/>
  <c r="O474" i="13"/>
  <c r="O475" i="13"/>
  <c r="O476" i="13"/>
  <c r="O477" i="13"/>
  <c r="O478" i="13"/>
  <c r="O479" i="13"/>
  <c r="O480" i="13"/>
  <c r="O481" i="13"/>
  <c r="O482" i="13"/>
  <c r="O483" i="13"/>
  <c r="O484" i="13"/>
  <c r="O485" i="13"/>
  <c r="O486" i="13"/>
  <c r="O487" i="13"/>
  <c r="O488" i="13"/>
  <c r="O489" i="13"/>
  <c r="O490" i="13"/>
  <c r="O491" i="13"/>
  <c r="O492" i="13"/>
  <c r="O493" i="13"/>
  <c r="O494" i="13"/>
  <c r="O495" i="13"/>
  <c r="O496" i="13"/>
  <c r="O497" i="13"/>
  <c r="O498" i="13"/>
  <c r="O499" i="13"/>
  <c r="O500" i="13"/>
  <c r="O501" i="13"/>
  <c r="O502" i="13"/>
  <c r="O503" i="13"/>
  <c r="O504" i="13"/>
  <c r="O505" i="13"/>
  <c r="O506" i="13"/>
  <c r="O507" i="13"/>
  <c r="O508" i="13"/>
  <c r="O509" i="13"/>
  <c r="O510" i="13"/>
  <c r="O511" i="13"/>
  <c r="O512" i="13"/>
  <c r="O513" i="13"/>
  <c r="O514" i="13"/>
  <c r="O515" i="13"/>
  <c r="O516" i="13"/>
  <c r="O517" i="13"/>
  <c r="O518" i="13"/>
  <c r="O519" i="13"/>
  <c r="O520" i="13"/>
  <c r="O521" i="13"/>
  <c r="O522" i="13"/>
  <c r="O523" i="13"/>
  <c r="O524" i="13"/>
  <c r="O525" i="13"/>
  <c r="O526" i="13"/>
  <c r="O527" i="13"/>
  <c r="O528" i="13"/>
  <c r="O529" i="13"/>
  <c r="O530" i="13"/>
  <c r="O531" i="13"/>
  <c r="O532" i="13"/>
  <c r="O533" i="13"/>
  <c r="O534" i="13"/>
  <c r="O535" i="13"/>
  <c r="O536" i="13"/>
  <c r="O537" i="13"/>
  <c r="O538" i="13"/>
  <c r="O539" i="13"/>
  <c r="O540" i="13"/>
  <c r="O541" i="13"/>
  <c r="O542" i="13"/>
  <c r="O543" i="13"/>
  <c r="O544" i="13"/>
  <c r="O545" i="13"/>
  <c r="O546" i="13"/>
  <c r="O547" i="13"/>
  <c r="O548" i="13"/>
  <c r="O549" i="13"/>
  <c r="O550" i="13"/>
  <c r="O551" i="13"/>
  <c r="O552" i="13"/>
  <c r="O553" i="13"/>
  <c r="O554" i="13"/>
  <c r="O555" i="13"/>
  <c r="O556" i="13"/>
  <c r="O557" i="13"/>
  <c r="O558" i="13"/>
  <c r="O559" i="13"/>
  <c r="O560" i="13"/>
  <c r="O561" i="13"/>
  <c r="O562" i="13"/>
  <c r="O563" i="13"/>
  <c r="O564" i="13"/>
  <c r="O565" i="13"/>
  <c r="O566" i="13"/>
  <c r="O567" i="13"/>
  <c r="O568" i="13"/>
  <c r="O569" i="13"/>
  <c r="O570" i="13"/>
  <c r="O571" i="13"/>
  <c r="O572" i="13"/>
  <c r="O573" i="13"/>
  <c r="O574" i="13"/>
  <c r="O575" i="13"/>
  <c r="O576" i="13"/>
  <c r="O577" i="13"/>
  <c r="O578" i="13"/>
  <c r="O579" i="13"/>
  <c r="O580" i="13"/>
  <c r="O581" i="13"/>
  <c r="O582" i="13"/>
  <c r="O583" i="13"/>
  <c r="O584" i="13"/>
  <c r="O585" i="13"/>
  <c r="O586" i="13"/>
  <c r="O587" i="13"/>
  <c r="O588" i="13"/>
  <c r="O589" i="13"/>
  <c r="O590" i="13"/>
  <c r="O591" i="13"/>
  <c r="O592" i="13"/>
  <c r="O593" i="13"/>
  <c r="O594" i="13"/>
  <c r="O595" i="13"/>
  <c r="O596" i="13"/>
  <c r="O597" i="13"/>
  <c r="O598" i="13"/>
  <c r="O599" i="13"/>
  <c r="O600" i="13"/>
  <c r="O601" i="13"/>
  <c r="O602" i="13"/>
  <c r="O603" i="13"/>
  <c r="O604" i="13"/>
  <c r="O605" i="13"/>
  <c r="O606" i="13"/>
  <c r="O607" i="13"/>
  <c r="O608" i="13"/>
  <c r="O609" i="13"/>
  <c r="O610" i="13"/>
  <c r="O611" i="13"/>
  <c r="O612" i="13"/>
  <c r="O613" i="13"/>
  <c r="O614" i="13"/>
  <c r="O615" i="13"/>
  <c r="O616" i="13"/>
  <c r="O617" i="13"/>
  <c r="O618" i="13"/>
  <c r="O619" i="13"/>
  <c r="O620" i="13"/>
  <c r="O621" i="13"/>
  <c r="O622" i="13"/>
  <c r="O623" i="13"/>
  <c r="O624" i="13"/>
  <c r="O625" i="13"/>
  <c r="O626" i="13"/>
  <c r="O627" i="13"/>
  <c r="O628" i="13"/>
  <c r="O629" i="13"/>
  <c r="O630" i="13"/>
  <c r="O631" i="13"/>
  <c r="O632" i="13"/>
  <c r="O633" i="13"/>
  <c r="O634" i="13"/>
  <c r="O635" i="13"/>
  <c r="O636" i="13"/>
  <c r="O637" i="13"/>
  <c r="O638" i="13"/>
  <c r="O639" i="13"/>
  <c r="O640" i="13"/>
  <c r="O641" i="13"/>
  <c r="O642" i="13"/>
  <c r="O643" i="13"/>
  <c r="O644" i="13"/>
  <c r="O645" i="13"/>
  <c r="O646" i="13"/>
  <c r="O647" i="13"/>
  <c r="O648" i="13"/>
  <c r="O649" i="13"/>
  <c r="O650" i="13"/>
  <c r="O651" i="13"/>
  <c r="O652" i="13"/>
  <c r="O653" i="13"/>
  <c r="O654" i="13"/>
  <c r="O655" i="13"/>
  <c r="O656" i="13"/>
  <c r="O657" i="13"/>
  <c r="O658" i="13"/>
  <c r="O659" i="13"/>
  <c r="O660" i="13"/>
  <c r="O661" i="13"/>
  <c r="O662" i="13"/>
  <c r="O663" i="13"/>
  <c r="O664" i="13"/>
  <c r="O665" i="13"/>
  <c r="O666" i="13"/>
  <c r="O667" i="13"/>
  <c r="O668" i="13"/>
  <c r="O669" i="13"/>
  <c r="O670" i="13"/>
  <c r="O671" i="13"/>
  <c r="O672" i="13"/>
  <c r="O673" i="13"/>
  <c r="O674" i="13"/>
  <c r="O675" i="13"/>
  <c r="O676" i="13"/>
  <c r="O677" i="13"/>
  <c r="O678" i="13"/>
  <c r="O679" i="13"/>
  <c r="O680" i="13"/>
  <c r="O681" i="13"/>
  <c r="O682" i="13"/>
  <c r="O683" i="13"/>
  <c r="O684" i="13"/>
  <c r="O685" i="13"/>
  <c r="O686" i="13"/>
  <c r="O687" i="13"/>
  <c r="O688" i="13"/>
  <c r="O689" i="13"/>
  <c r="O690" i="13"/>
  <c r="O691" i="13"/>
  <c r="O692" i="13"/>
  <c r="O693" i="13"/>
  <c r="O694" i="13"/>
  <c r="O695" i="13"/>
  <c r="O696" i="13"/>
  <c r="O697" i="13"/>
  <c r="O698" i="13"/>
  <c r="O699" i="13"/>
  <c r="O700" i="13"/>
  <c r="O701" i="13"/>
  <c r="O702" i="13"/>
  <c r="O703" i="13"/>
  <c r="O704" i="13"/>
  <c r="O705" i="13"/>
  <c r="O706" i="13"/>
  <c r="O707" i="13"/>
  <c r="O708" i="13"/>
  <c r="O709" i="13"/>
  <c r="O710" i="13"/>
  <c r="O711" i="13"/>
  <c r="O712" i="13"/>
  <c r="O713" i="13"/>
  <c r="O714" i="13"/>
  <c r="O715" i="13"/>
  <c r="O716" i="13"/>
  <c r="O717" i="13"/>
  <c r="O718" i="13"/>
  <c r="O719" i="13"/>
  <c r="O720" i="13"/>
  <c r="O721" i="13"/>
  <c r="O722" i="13"/>
  <c r="O723" i="13"/>
  <c r="O724" i="13"/>
  <c r="O725" i="13"/>
  <c r="O726" i="13"/>
  <c r="O727" i="13"/>
  <c r="O728" i="13"/>
  <c r="O729" i="13"/>
  <c r="O730" i="13"/>
  <c r="O731" i="13"/>
  <c r="O732" i="13"/>
  <c r="O733" i="13"/>
  <c r="O734" i="13"/>
  <c r="O735" i="13"/>
  <c r="O736" i="13"/>
  <c r="O737" i="13"/>
  <c r="O738" i="13"/>
  <c r="O739" i="13"/>
  <c r="O740" i="13"/>
  <c r="O741" i="13"/>
  <c r="O742" i="13"/>
  <c r="O743" i="13"/>
  <c r="O744" i="13"/>
  <c r="O745" i="13"/>
  <c r="O746" i="13"/>
  <c r="O747" i="13"/>
  <c r="O748" i="13"/>
  <c r="O749" i="13"/>
  <c r="O750" i="13"/>
  <c r="O751" i="13"/>
  <c r="O752" i="13"/>
  <c r="O753" i="13"/>
  <c r="O754" i="13"/>
  <c r="O755" i="13"/>
  <c r="O756" i="13"/>
  <c r="O757" i="13"/>
  <c r="O758" i="13"/>
  <c r="O759" i="13"/>
  <c r="O760" i="13"/>
  <c r="O761" i="13"/>
  <c r="O762" i="13"/>
  <c r="O763" i="13"/>
  <c r="O764" i="13"/>
  <c r="O765" i="13"/>
  <c r="O766" i="13"/>
  <c r="O767" i="13"/>
  <c r="O768" i="13"/>
  <c r="O769" i="13"/>
  <c r="O770" i="13"/>
  <c r="O771" i="13"/>
  <c r="O772" i="13"/>
  <c r="O773" i="13"/>
  <c r="O774" i="13"/>
  <c r="O775" i="13"/>
  <c r="O776" i="13"/>
  <c r="O777" i="13"/>
  <c r="O778" i="13"/>
  <c r="O779" i="13"/>
  <c r="O780" i="13"/>
  <c r="O781" i="13"/>
  <c r="O782" i="13"/>
  <c r="O783" i="13"/>
  <c r="O784" i="13"/>
  <c r="O785" i="13"/>
  <c r="O786" i="13"/>
  <c r="O787" i="13"/>
  <c r="O788" i="13"/>
  <c r="O789" i="13"/>
  <c r="O790" i="13"/>
  <c r="O791" i="13"/>
  <c r="O792" i="13"/>
  <c r="O793" i="13"/>
  <c r="O794" i="13"/>
  <c r="O795" i="13"/>
  <c r="O796" i="13"/>
  <c r="O797" i="13"/>
  <c r="O798" i="13"/>
  <c r="O799" i="13"/>
  <c r="O800" i="13"/>
  <c r="O801" i="13"/>
  <c r="O802" i="13"/>
  <c r="O803" i="13"/>
  <c r="O804" i="13"/>
  <c r="O805" i="13"/>
  <c r="O806" i="13"/>
  <c r="O807" i="13"/>
  <c r="O808" i="13"/>
  <c r="O809" i="13"/>
  <c r="O810" i="13"/>
  <c r="O811" i="13"/>
  <c r="O812" i="13"/>
  <c r="O813" i="13"/>
  <c r="O814" i="13"/>
  <c r="O815" i="13"/>
  <c r="O816" i="13"/>
  <c r="O817" i="13"/>
  <c r="O818" i="13"/>
  <c r="O819" i="13"/>
  <c r="O820" i="13"/>
  <c r="O821" i="13"/>
  <c r="O822" i="13"/>
  <c r="O823" i="13"/>
  <c r="O824" i="13"/>
  <c r="O825" i="13"/>
  <c r="O826" i="13"/>
  <c r="O827" i="13"/>
  <c r="O828" i="13"/>
  <c r="O829" i="13"/>
  <c r="O830" i="13"/>
  <c r="O831" i="13"/>
  <c r="O832" i="13"/>
  <c r="O833" i="13"/>
  <c r="O834" i="13"/>
  <c r="O835" i="13"/>
  <c r="O836" i="13"/>
  <c r="O837" i="13"/>
  <c r="O838" i="13"/>
  <c r="O839" i="13"/>
  <c r="O840" i="13"/>
  <c r="O841" i="13"/>
  <c r="O842" i="13"/>
  <c r="O843" i="13"/>
  <c r="O844" i="13"/>
  <c r="O845" i="13"/>
  <c r="O846" i="13"/>
  <c r="O847" i="13"/>
  <c r="O848" i="13"/>
  <c r="O849" i="13"/>
  <c r="O850" i="13"/>
  <c r="O851" i="13"/>
  <c r="O852" i="13"/>
  <c r="O853" i="13"/>
  <c r="O854" i="13"/>
  <c r="O855" i="13"/>
  <c r="O856" i="13"/>
  <c r="O857" i="13"/>
  <c r="O858" i="13"/>
  <c r="O859" i="13"/>
  <c r="O860" i="13"/>
  <c r="O861" i="13"/>
  <c r="O862" i="13"/>
  <c r="O863" i="13"/>
  <c r="O864" i="13"/>
  <c r="O865" i="13"/>
  <c r="O866" i="13"/>
  <c r="O867" i="13"/>
  <c r="O868" i="13"/>
  <c r="O869" i="13"/>
  <c r="O870" i="13"/>
  <c r="O871" i="13"/>
  <c r="O872" i="13"/>
  <c r="O873" i="13"/>
  <c r="O874" i="13"/>
  <c r="O875" i="13"/>
  <c r="O876" i="13"/>
  <c r="O877" i="13"/>
  <c r="O878" i="13"/>
  <c r="O879" i="13"/>
  <c r="O880" i="13"/>
  <c r="O881" i="13"/>
  <c r="O882" i="13"/>
  <c r="O883" i="13"/>
  <c r="O884" i="13"/>
  <c r="O885" i="13"/>
  <c r="O886" i="13"/>
  <c r="O887" i="13"/>
  <c r="O888" i="13"/>
  <c r="O889" i="13"/>
  <c r="O890" i="13"/>
  <c r="O891" i="13"/>
  <c r="O892" i="13"/>
  <c r="O893" i="13"/>
  <c r="O894" i="13"/>
  <c r="O895" i="13"/>
  <c r="O896" i="13"/>
  <c r="O897" i="13"/>
  <c r="O898" i="13"/>
  <c r="O899" i="13"/>
  <c r="O900" i="13"/>
  <c r="O901" i="13"/>
  <c r="O902" i="13"/>
  <c r="O903" i="13"/>
  <c r="O904" i="13"/>
  <c r="O905" i="13"/>
  <c r="O906" i="13"/>
  <c r="O907" i="13"/>
  <c r="O908" i="13"/>
  <c r="O909" i="13"/>
  <c r="O910" i="13"/>
  <c r="O911" i="13"/>
  <c r="O912" i="13"/>
  <c r="O913" i="13"/>
  <c r="O914" i="13"/>
  <c r="O915" i="13"/>
  <c r="O916" i="13"/>
  <c r="O917" i="13"/>
  <c r="O918" i="13"/>
  <c r="O919" i="13"/>
  <c r="O920" i="13"/>
  <c r="O921" i="13"/>
  <c r="O922" i="13"/>
  <c r="O923" i="13"/>
  <c r="O924" i="13"/>
  <c r="O925" i="13"/>
  <c r="O926" i="13"/>
  <c r="O927" i="13"/>
  <c r="O928" i="13"/>
  <c r="O929" i="13"/>
  <c r="O930" i="13"/>
  <c r="O931" i="13"/>
  <c r="O932" i="13"/>
  <c r="O933" i="13"/>
  <c r="O934" i="13"/>
  <c r="O935" i="13"/>
  <c r="O936" i="13"/>
  <c r="O937" i="13"/>
  <c r="O938" i="13"/>
  <c r="O939" i="13"/>
  <c r="O940" i="13"/>
  <c r="O941" i="13"/>
  <c r="O942" i="13"/>
  <c r="O943" i="13"/>
  <c r="O944" i="13"/>
  <c r="O945" i="13"/>
  <c r="O946" i="13"/>
  <c r="O947" i="13"/>
  <c r="O948" i="13"/>
  <c r="O949" i="13"/>
  <c r="O950" i="13"/>
  <c r="O951" i="13"/>
  <c r="O952" i="13"/>
  <c r="O953" i="13"/>
  <c r="O954" i="13"/>
  <c r="O955" i="13"/>
  <c r="O956" i="13"/>
  <c r="O957" i="13"/>
  <c r="O958" i="13"/>
  <c r="O959" i="13"/>
  <c r="O960" i="13"/>
  <c r="O961" i="13"/>
  <c r="O962" i="13"/>
  <c r="O963" i="13"/>
  <c r="O964" i="13"/>
  <c r="O965" i="13"/>
  <c r="O966" i="13"/>
  <c r="O967" i="13"/>
  <c r="O968" i="13"/>
  <c r="O969" i="13"/>
  <c r="O970" i="13"/>
  <c r="O971" i="13"/>
  <c r="O972" i="13"/>
  <c r="O973" i="13"/>
  <c r="O974" i="13"/>
  <c r="O975" i="13"/>
  <c r="O976" i="13"/>
  <c r="O977" i="13"/>
  <c r="O978" i="13"/>
  <c r="O979" i="13"/>
  <c r="O980" i="13"/>
  <c r="O981" i="13"/>
  <c r="O982" i="13"/>
  <c r="O983" i="13"/>
  <c r="O984" i="13"/>
  <c r="O985" i="13"/>
  <c r="O986" i="13"/>
  <c r="O987" i="13"/>
  <c r="O988" i="13"/>
  <c r="O989" i="13"/>
  <c r="O990" i="13"/>
  <c r="O991" i="13"/>
  <c r="O992" i="13"/>
  <c r="O993" i="13"/>
  <c r="O994" i="13"/>
  <c r="O995" i="13"/>
  <c r="O996" i="13"/>
  <c r="O997" i="13"/>
  <c r="O998" i="13"/>
  <c r="O999" i="13"/>
  <c r="O1000" i="13"/>
  <c r="O1001" i="13"/>
  <c r="O1002" i="13"/>
  <c r="O1003" i="13"/>
  <c r="O1004" i="13"/>
  <c r="O1005" i="13"/>
  <c r="O1006" i="13"/>
  <c r="O1007" i="13"/>
  <c r="O1008" i="13"/>
  <c r="O1009" i="13"/>
  <c r="O1010" i="13"/>
  <c r="O1011" i="13"/>
  <c r="O1012" i="13"/>
  <c r="O1013" i="13"/>
  <c r="O1014" i="13"/>
  <c r="O1015" i="13"/>
  <c r="O1016" i="13"/>
  <c r="O1017" i="13"/>
  <c r="O1018" i="13"/>
  <c r="O1019" i="13"/>
  <c r="O1020" i="13"/>
  <c r="O1021" i="13"/>
  <c r="O1022" i="13"/>
  <c r="O1023" i="13"/>
  <c r="O1024" i="13"/>
  <c r="O1025" i="13"/>
  <c r="O1026" i="13"/>
  <c r="O1027" i="13"/>
  <c r="O1028" i="13"/>
  <c r="O1029" i="13"/>
  <c r="O1030" i="13"/>
  <c r="O1031" i="13"/>
  <c r="O1032" i="13"/>
  <c r="O1033" i="13"/>
  <c r="O1034" i="13"/>
  <c r="O1035" i="13"/>
  <c r="O1036" i="13"/>
  <c r="O1037" i="13"/>
  <c r="O1038" i="13"/>
  <c r="O1039" i="13"/>
  <c r="O1040" i="13"/>
  <c r="O1041" i="13"/>
  <c r="O1042" i="13"/>
  <c r="O1043" i="13"/>
  <c r="O1044" i="13"/>
  <c r="O1045" i="13"/>
  <c r="O1046" i="13"/>
  <c r="O1047" i="13"/>
  <c r="O1048" i="13"/>
  <c r="O1049" i="13"/>
  <c r="O1050" i="13"/>
  <c r="O1051" i="13"/>
  <c r="O1052" i="13"/>
  <c r="O1053" i="13"/>
  <c r="O1054" i="13"/>
  <c r="O1055" i="13"/>
  <c r="O1056" i="13"/>
  <c r="O1057" i="13"/>
  <c r="O1058" i="13"/>
  <c r="O1059" i="13"/>
  <c r="O1060" i="13"/>
  <c r="O1061" i="13"/>
  <c r="O1062" i="13"/>
  <c r="O1063" i="13"/>
  <c r="O1064" i="13"/>
  <c r="O1065" i="13"/>
  <c r="O1066" i="13"/>
  <c r="O1067" i="13"/>
  <c r="O1068" i="13"/>
  <c r="O1069" i="13"/>
  <c r="O1070" i="13"/>
  <c r="O1071" i="13"/>
  <c r="O1072" i="13"/>
  <c r="O1073" i="13"/>
  <c r="O1074" i="13"/>
  <c r="O1075" i="13"/>
  <c r="O1076" i="13"/>
  <c r="O1077" i="13"/>
  <c r="O1078" i="13"/>
  <c r="O1079" i="13"/>
  <c r="O1080" i="13"/>
  <c r="O1081" i="13"/>
  <c r="O1082" i="13"/>
  <c r="O1083" i="13"/>
  <c r="O1084" i="13"/>
  <c r="O1085" i="13"/>
  <c r="O1086" i="13"/>
  <c r="O1087" i="13"/>
  <c r="O1088" i="13"/>
  <c r="O1089" i="13"/>
  <c r="O1090" i="13"/>
  <c r="O1091" i="13"/>
  <c r="O1092" i="13"/>
  <c r="O1093" i="13"/>
  <c r="O1094" i="13"/>
  <c r="O1095" i="13"/>
  <c r="O1096" i="13"/>
  <c r="O1097" i="13"/>
  <c r="O1098" i="13"/>
  <c r="O1099" i="13"/>
  <c r="O1100" i="13"/>
  <c r="O1101" i="13"/>
  <c r="O1102" i="13"/>
  <c r="O1103" i="13"/>
  <c r="O1104" i="13"/>
  <c r="O1105" i="13"/>
  <c r="O1106" i="13"/>
  <c r="O1107" i="13"/>
  <c r="O1108" i="13"/>
  <c r="O1109" i="13"/>
  <c r="O1110" i="13"/>
  <c r="O1111" i="13"/>
  <c r="O1112" i="13"/>
  <c r="O1113" i="13"/>
  <c r="O1114" i="13"/>
  <c r="O1115" i="13"/>
  <c r="O1116" i="13"/>
  <c r="O1117" i="13"/>
  <c r="O1118" i="13"/>
  <c r="O1119" i="13"/>
  <c r="O1120" i="13"/>
  <c r="O1121" i="13"/>
  <c r="O1122" i="13"/>
  <c r="O1123" i="13"/>
  <c r="O1124" i="13"/>
  <c r="O1125" i="13"/>
  <c r="O1126" i="13"/>
  <c r="O1127" i="13"/>
  <c r="O1128" i="13"/>
  <c r="O1129" i="13"/>
  <c r="O1130" i="13"/>
  <c r="O1131" i="13"/>
  <c r="O1132" i="13"/>
  <c r="O1133" i="13"/>
  <c r="O1134" i="13"/>
  <c r="O1135" i="13"/>
  <c r="O1136" i="13"/>
  <c r="O1137" i="13"/>
  <c r="O1138" i="13"/>
  <c r="O1139" i="13"/>
  <c r="O1140" i="13"/>
  <c r="O1141" i="13"/>
  <c r="O1142" i="13"/>
  <c r="O1143" i="13"/>
  <c r="O1144" i="13"/>
  <c r="O1145" i="13"/>
  <c r="O1146" i="13"/>
  <c r="O1147" i="13"/>
  <c r="O1148" i="13"/>
  <c r="O1149" i="13"/>
  <c r="O1150" i="13"/>
  <c r="O1151" i="13"/>
  <c r="O1152" i="13"/>
  <c r="O1153" i="13"/>
  <c r="O1154" i="13"/>
  <c r="O1155" i="13"/>
  <c r="O1156" i="13"/>
  <c r="O1157" i="13"/>
  <c r="O1158" i="13"/>
  <c r="O1159" i="13"/>
  <c r="O1160" i="13"/>
  <c r="O1161" i="13"/>
  <c r="O1162" i="13"/>
  <c r="O1163" i="13"/>
  <c r="O1164" i="13"/>
  <c r="O1165" i="13"/>
  <c r="O1166" i="13"/>
  <c r="O1167" i="13"/>
  <c r="O1168" i="13"/>
  <c r="O1169" i="13"/>
  <c r="O1170" i="13"/>
  <c r="O1171" i="13"/>
  <c r="O1172" i="13"/>
  <c r="O1173" i="13"/>
  <c r="O1174" i="13"/>
  <c r="O1175" i="13"/>
  <c r="O1176" i="13"/>
  <c r="O1177" i="13"/>
  <c r="O1178" i="13"/>
  <c r="O1179" i="13"/>
  <c r="O1180" i="13"/>
  <c r="O1181" i="13"/>
  <c r="O1182" i="13"/>
  <c r="O1183" i="13"/>
  <c r="O1184" i="13"/>
  <c r="O1185" i="13"/>
  <c r="O1186" i="13"/>
  <c r="O1187" i="13"/>
  <c r="O1188" i="13"/>
  <c r="O1189" i="13"/>
  <c r="O1190" i="13"/>
  <c r="O1191" i="13"/>
  <c r="O1192" i="13"/>
  <c r="O1193" i="13"/>
  <c r="O1194" i="13"/>
  <c r="O1195" i="13"/>
  <c r="O1196" i="13"/>
  <c r="O1197" i="13"/>
  <c r="O1198" i="13"/>
  <c r="O1199" i="13"/>
  <c r="O1200" i="13"/>
  <c r="O1201" i="13"/>
  <c r="O1202" i="13"/>
  <c r="O1203" i="13"/>
  <c r="O1204" i="13"/>
  <c r="O1205" i="13"/>
  <c r="O1206" i="13"/>
  <c r="O1207" i="13"/>
  <c r="O1208" i="13"/>
  <c r="O1209" i="13"/>
  <c r="O1210" i="13"/>
  <c r="O1211" i="13"/>
  <c r="O1212" i="13"/>
  <c r="O1213" i="13"/>
  <c r="O1214" i="13"/>
  <c r="O1215" i="13"/>
  <c r="O1216" i="13"/>
  <c r="O1217" i="13"/>
  <c r="O1218" i="13"/>
  <c r="O1219" i="13"/>
  <c r="O1220" i="13"/>
  <c r="O1221" i="13"/>
  <c r="O1222" i="13"/>
  <c r="O1223" i="13"/>
  <c r="O1224" i="13"/>
  <c r="O1225" i="13"/>
  <c r="O1226" i="13"/>
  <c r="O1227" i="13"/>
  <c r="O1228" i="13"/>
  <c r="O1229" i="13"/>
  <c r="O1230" i="13"/>
  <c r="O1231" i="13"/>
  <c r="O1232" i="13"/>
  <c r="O1233" i="13"/>
  <c r="O1234" i="13"/>
  <c r="O1235" i="13"/>
  <c r="O1236" i="13"/>
  <c r="O1237" i="13"/>
  <c r="O1238" i="13"/>
  <c r="O1239" i="13"/>
  <c r="O1240" i="13"/>
  <c r="O1241" i="13"/>
  <c r="O1242" i="13"/>
  <c r="O1243" i="13"/>
  <c r="O1244" i="13"/>
  <c r="O1245" i="13"/>
  <c r="O1246" i="13"/>
  <c r="O1247" i="13"/>
  <c r="O1248" i="13"/>
  <c r="O1249" i="13"/>
  <c r="O1250" i="13"/>
  <c r="O1251" i="13"/>
  <c r="O1252" i="13"/>
  <c r="O1253" i="13"/>
  <c r="O1254" i="13"/>
  <c r="O1255" i="13"/>
  <c r="O1256" i="13"/>
  <c r="O1257" i="13"/>
  <c r="O1258" i="13"/>
  <c r="O1259" i="13"/>
  <c r="O1260" i="13"/>
  <c r="O1261" i="13"/>
  <c r="O1262" i="13"/>
  <c r="O1263" i="13"/>
  <c r="O1264" i="13"/>
  <c r="O1265" i="13"/>
  <c r="O1266" i="13"/>
  <c r="O1267" i="13"/>
  <c r="O1268" i="13"/>
  <c r="O1269" i="13"/>
  <c r="O1270" i="13"/>
  <c r="O1271" i="13"/>
  <c r="O1272" i="13"/>
  <c r="O1273" i="13"/>
  <c r="O1274" i="13"/>
  <c r="O1275" i="13"/>
  <c r="O1276" i="13"/>
  <c r="O1277" i="13"/>
  <c r="O1278" i="13"/>
  <c r="O1279" i="13"/>
  <c r="O1280" i="13"/>
  <c r="O1281" i="13"/>
  <c r="O1282" i="13"/>
  <c r="O1283" i="13"/>
  <c r="O1284" i="13"/>
  <c r="O1285" i="13"/>
  <c r="O1286" i="13"/>
  <c r="O1287" i="13"/>
  <c r="O1288" i="13"/>
  <c r="O1289" i="13"/>
  <c r="O1290" i="13"/>
  <c r="O1291" i="13"/>
  <c r="O1292" i="13"/>
  <c r="O1293" i="13"/>
  <c r="O1294" i="13"/>
  <c r="O1295" i="13"/>
  <c r="O1296" i="13"/>
  <c r="O1297" i="13"/>
  <c r="O1298" i="13"/>
  <c r="O1299" i="13"/>
  <c r="O1300" i="13"/>
  <c r="O1301" i="13"/>
  <c r="O1302" i="13"/>
  <c r="O1303" i="13"/>
  <c r="O1304" i="13"/>
  <c r="O1305" i="13"/>
  <c r="O1306" i="13"/>
  <c r="O1307" i="13"/>
  <c r="O1308" i="13"/>
  <c r="O1309" i="13"/>
  <c r="O1310" i="13"/>
  <c r="O1311" i="13"/>
  <c r="O1312" i="13"/>
  <c r="O1313" i="13"/>
  <c r="O1314" i="13"/>
  <c r="O1315" i="13"/>
  <c r="O1316" i="13"/>
  <c r="O1317" i="13"/>
  <c r="O1318" i="13"/>
  <c r="O1319" i="13"/>
  <c r="O1320" i="13"/>
  <c r="O1321" i="13"/>
  <c r="O1322" i="13"/>
  <c r="O1323" i="13"/>
  <c r="O1324" i="13"/>
  <c r="O1325" i="13"/>
  <c r="O1326" i="13"/>
  <c r="O1327" i="13"/>
  <c r="O1328" i="13"/>
  <c r="O1329" i="13"/>
  <c r="O1330" i="13"/>
  <c r="O1331" i="13"/>
  <c r="O1332" i="13"/>
  <c r="O1333" i="13"/>
  <c r="O1334" i="13"/>
  <c r="O1335" i="13"/>
  <c r="O1336" i="13"/>
  <c r="O1337" i="13"/>
  <c r="O1338" i="13"/>
  <c r="O1339" i="13"/>
  <c r="O1340" i="13"/>
  <c r="O1341" i="13"/>
  <c r="O1342" i="13"/>
  <c r="O1343" i="13"/>
  <c r="O1344" i="13"/>
  <c r="O1345" i="13"/>
  <c r="O1346" i="13"/>
  <c r="O1347" i="13"/>
  <c r="O1348" i="13"/>
  <c r="O1349" i="13"/>
  <c r="O1350" i="13"/>
  <c r="O1351" i="13"/>
  <c r="O1352" i="13"/>
  <c r="O1353" i="13"/>
  <c r="O1354" i="13"/>
  <c r="O1355" i="13"/>
  <c r="O1356" i="13"/>
  <c r="O1357" i="13"/>
  <c r="O1358" i="13"/>
  <c r="O1359" i="13"/>
  <c r="O1360" i="13"/>
  <c r="O1361" i="13"/>
  <c r="O1362" i="13"/>
  <c r="O1363" i="13"/>
  <c r="O1364" i="13"/>
  <c r="O1365" i="13"/>
  <c r="O1366" i="13"/>
  <c r="O1367" i="13"/>
  <c r="O1368" i="13"/>
  <c r="O1369" i="13"/>
  <c r="O1370" i="13"/>
  <c r="O1371" i="13"/>
  <c r="O1372" i="13"/>
  <c r="O1373" i="13"/>
  <c r="O1374" i="13"/>
  <c r="O1375" i="13"/>
  <c r="O1376" i="13"/>
  <c r="O1377" i="13"/>
  <c r="O1378" i="13"/>
  <c r="O1379" i="13"/>
  <c r="O1380" i="13"/>
  <c r="O1381" i="13"/>
  <c r="O1382" i="13"/>
  <c r="O1383" i="13"/>
  <c r="O1384" i="13"/>
  <c r="O1385" i="13"/>
  <c r="O1386" i="13"/>
  <c r="O1387" i="13"/>
  <c r="O1388" i="13"/>
  <c r="O1389" i="13"/>
  <c r="O1390" i="13"/>
  <c r="O1391" i="13"/>
  <c r="O1392" i="13"/>
  <c r="O1393" i="13"/>
  <c r="O1394" i="13"/>
  <c r="O1395" i="13"/>
  <c r="O1396" i="13"/>
  <c r="O1397" i="13"/>
  <c r="O1398" i="13"/>
  <c r="O1399" i="13"/>
  <c r="O1400" i="13"/>
  <c r="O1401" i="13"/>
  <c r="O1402" i="13"/>
  <c r="O1403" i="13"/>
  <c r="O1404" i="13"/>
  <c r="O1405" i="13"/>
  <c r="O1406" i="13"/>
  <c r="O1407" i="13"/>
  <c r="O1408" i="13"/>
  <c r="O1409" i="13"/>
  <c r="O1410" i="13"/>
  <c r="O1411" i="13"/>
  <c r="O1412" i="13"/>
  <c r="O1413" i="13"/>
  <c r="O1414" i="13"/>
  <c r="O1415" i="13"/>
  <c r="O1416" i="13"/>
  <c r="O1417" i="13"/>
  <c r="O1418" i="13"/>
  <c r="O1419" i="13"/>
  <c r="O1420" i="13"/>
  <c r="O1421" i="13"/>
  <c r="O1422" i="13"/>
  <c r="O1423" i="13"/>
  <c r="O1424" i="13"/>
  <c r="O1425" i="13"/>
  <c r="O1426" i="13"/>
  <c r="O1427" i="13"/>
  <c r="O1428" i="13"/>
  <c r="O1429" i="13"/>
  <c r="O1430" i="13"/>
  <c r="O1431" i="13"/>
  <c r="O1432" i="13"/>
  <c r="O1433" i="13"/>
  <c r="O1434" i="13"/>
  <c r="O1435" i="13"/>
  <c r="O1436" i="13"/>
  <c r="O1437" i="13"/>
  <c r="O1438" i="13"/>
  <c r="O1439" i="13"/>
  <c r="O1440" i="13"/>
  <c r="O1441" i="13"/>
  <c r="O1442" i="13"/>
  <c r="O1443" i="13"/>
  <c r="O1444" i="13"/>
  <c r="O1445" i="13"/>
  <c r="O1446" i="13"/>
  <c r="O1447" i="13"/>
  <c r="O1448" i="13"/>
  <c r="O1449" i="13"/>
  <c r="O1450" i="13"/>
  <c r="O1451" i="13"/>
  <c r="O1452" i="13"/>
  <c r="O1453" i="13"/>
  <c r="O1454" i="13"/>
  <c r="O1455" i="13"/>
  <c r="O1456" i="13"/>
  <c r="O1457" i="13"/>
  <c r="O1458" i="13"/>
  <c r="O1459" i="13"/>
  <c r="O1460" i="13"/>
  <c r="O1461" i="13"/>
  <c r="O1462" i="13"/>
  <c r="O1463" i="13"/>
  <c r="O1464" i="13"/>
  <c r="O1465" i="13"/>
  <c r="O1466" i="13"/>
  <c r="O1467" i="13"/>
  <c r="O1468" i="13"/>
  <c r="O1469" i="13"/>
  <c r="O1470" i="13"/>
  <c r="O1471" i="13"/>
  <c r="O1472" i="13"/>
  <c r="O1473" i="13"/>
  <c r="O1474" i="13"/>
  <c r="O1475" i="13"/>
  <c r="O1476" i="13"/>
  <c r="O1477" i="13"/>
  <c r="O1478" i="13"/>
  <c r="O1479" i="13"/>
  <c r="O1480" i="13"/>
  <c r="O1481" i="13"/>
  <c r="O1482" i="13"/>
  <c r="O1483" i="13"/>
  <c r="O1484" i="13"/>
  <c r="O1485" i="13"/>
  <c r="O1486" i="13"/>
  <c r="O1487" i="13"/>
  <c r="O1488" i="13"/>
  <c r="O1489" i="13"/>
  <c r="O1490" i="13"/>
  <c r="O1491" i="13"/>
  <c r="O1492" i="13"/>
  <c r="O1493" i="13"/>
  <c r="O1494" i="13"/>
  <c r="O1495" i="13"/>
  <c r="O1496" i="13"/>
  <c r="O1497" i="13"/>
  <c r="O1498" i="13"/>
  <c r="O1499" i="13"/>
  <c r="O1500" i="13"/>
  <c r="O1501" i="13"/>
  <c r="O1502" i="13"/>
  <c r="O1503" i="13"/>
  <c r="O1504" i="13"/>
  <c r="O1505" i="13"/>
  <c r="O1506" i="13"/>
  <c r="O1507" i="13"/>
  <c r="O1508" i="13"/>
  <c r="O1509" i="13"/>
  <c r="O1510" i="13"/>
  <c r="O1511" i="13"/>
  <c r="O1512" i="13"/>
  <c r="O1513" i="13"/>
  <c r="O1514" i="13"/>
  <c r="O1515" i="13"/>
  <c r="O1516" i="13"/>
  <c r="O1517" i="13"/>
  <c r="O1518" i="13"/>
  <c r="O1519" i="13"/>
  <c r="O1520" i="13"/>
  <c r="O1521" i="13"/>
  <c r="O1522" i="13"/>
  <c r="O1523" i="13"/>
  <c r="O1524" i="13"/>
  <c r="O1525" i="13"/>
  <c r="O1526" i="13"/>
  <c r="O1527" i="13"/>
  <c r="O1528" i="13"/>
  <c r="O1529" i="13"/>
  <c r="O1530" i="13"/>
  <c r="O1531" i="13"/>
  <c r="O1532" i="13"/>
  <c r="O1533" i="13"/>
  <c r="O1534" i="13"/>
  <c r="O1535" i="13"/>
  <c r="O1536" i="13"/>
  <c r="O1537" i="13"/>
  <c r="O1538" i="13"/>
  <c r="O1539" i="13"/>
  <c r="O1540" i="13"/>
  <c r="O1541" i="13"/>
  <c r="O1542" i="13"/>
  <c r="O1543" i="13"/>
  <c r="O1544" i="13"/>
  <c r="O1545" i="13"/>
  <c r="O1546" i="13"/>
  <c r="O1547" i="13"/>
  <c r="O1548" i="13"/>
  <c r="O1549" i="13"/>
  <c r="O1550" i="13"/>
  <c r="O1551" i="13"/>
  <c r="O1552" i="13"/>
  <c r="O1553" i="13"/>
  <c r="O1554" i="13"/>
  <c r="O1555" i="13"/>
  <c r="O1556" i="13"/>
  <c r="O1557" i="13"/>
  <c r="O1558" i="13"/>
  <c r="O1559" i="13"/>
  <c r="O1560" i="13"/>
  <c r="O1561" i="13"/>
  <c r="O1562" i="13"/>
  <c r="O1563" i="13"/>
  <c r="O1564" i="13"/>
  <c r="O1565" i="13"/>
  <c r="O1566" i="13"/>
  <c r="O1567" i="13"/>
  <c r="O1568" i="13"/>
  <c r="O1569" i="13"/>
  <c r="O1570" i="13"/>
  <c r="O1571" i="13"/>
  <c r="O1572" i="13"/>
  <c r="O1573" i="13"/>
  <c r="O1574" i="13"/>
  <c r="O1575" i="13"/>
  <c r="O1576" i="13"/>
  <c r="O1577" i="13"/>
  <c r="O1578" i="13"/>
  <c r="O1579" i="13"/>
  <c r="O1580" i="13"/>
  <c r="O1581" i="13"/>
  <c r="O1582" i="13"/>
  <c r="O1583" i="13"/>
  <c r="O1584" i="13"/>
  <c r="O1585" i="13"/>
  <c r="O1586" i="13"/>
  <c r="O1587" i="13"/>
  <c r="O1588" i="13"/>
  <c r="O1589" i="13"/>
  <c r="O1590" i="13"/>
  <c r="O1591" i="13"/>
  <c r="O1592" i="13"/>
  <c r="O1593" i="13"/>
  <c r="O1594" i="13"/>
  <c r="O1595" i="13"/>
  <c r="O1596" i="13"/>
  <c r="O1597" i="13"/>
  <c r="O1598" i="13"/>
  <c r="O1599" i="13"/>
  <c r="O1600" i="13"/>
  <c r="O1601" i="13"/>
  <c r="O1602" i="13"/>
  <c r="O1603" i="13"/>
  <c r="O1604" i="13"/>
  <c r="O1605" i="13"/>
  <c r="O1606" i="13"/>
  <c r="O1607" i="13"/>
  <c r="O1608" i="13"/>
  <c r="O1609" i="13"/>
  <c r="O1610" i="13"/>
  <c r="O1611" i="13"/>
  <c r="O1612" i="13"/>
  <c r="O1613" i="13"/>
  <c r="O1614" i="13"/>
  <c r="O1615" i="13"/>
  <c r="O1616" i="13"/>
  <c r="O1617" i="13"/>
  <c r="O1618" i="13"/>
  <c r="O1619" i="13"/>
  <c r="O1620" i="13"/>
  <c r="O1621" i="13"/>
  <c r="O1622" i="13"/>
  <c r="O1623" i="13"/>
  <c r="O1624" i="13"/>
  <c r="O1625" i="13"/>
  <c r="O1626" i="13"/>
  <c r="O1627" i="13"/>
  <c r="O1628" i="13"/>
  <c r="O1629" i="13"/>
  <c r="O1630" i="13"/>
  <c r="O1631" i="13"/>
  <c r="O1632" i="13"/>
  <c r="O1633" i="13"/>
  <c r="O1634" i="13"/>
  <c r="O1635" i="13"/>
  <c r="O1636" i="13"/>
  <c r="O1637" i="13"/>
  <c r="O1638" i="13"/>
  <c r="O1639" i="13"/>
  <c r="O1640" i="13"/>
  <c r="O1641" i="13"/>
  <c r="O1642" i="13"/>
  <c r="O1643" i="13"/>
  <c r="O1644" i="13"/>
  <c r="O1645" i="13"/>
  <c r="O1646" i="13"/>
  <c r="O1647" i="13"/>
  <c r="O1648" i="13"/>
  <c r="O1649" i="13"/>
  <c r="O1650" i="13"/>
  <c r="O1651" i="13"/>
  <c r="O1652" i="13"/>
  <c r="O1653" i="13"/>
  <c r="O1654" i="13"/>
  <c r="O1655" i="13"/>
  <c r="O1656" i="13"/>
  <c r="O1657" i="13"/>
  <c r="O1658" i="13"/>
  <c r="O1659" i="13"/>
  <c r="O1660" i="13"/>
  <c r="O1661" i="13"/>
  <c r="O1662" i="13"/>
  <c r="O1663" i="13"/>
  <c r="O1664" i="13"/>
  <c r="O1665" i="13"/>
  <c r="O1666" i="13"/>
  <c r="O1667" i="13"/>
  <c r="O1668" i="13"/>
  <c r="O1669" i="13"/>
  <c r="O1670" i="13"/>
  <c r="O1671" i="13"/>
  <c r="O1672" i="13"/>
  <c r="O1673" i="13"/>
  <c r="O1674" i="13"/>
  <c r="O1675" i="13"/>
  <c r="O1676" i="13"/>
  <c r="O1677" i="13"/>
  <c r="O1678" i="13"/>
  <c r="O1679" i="13"/>
  <c r="O1680" i="13"/>
  <c r="O1681" i="13"/>
  <c r="O1682" i="13"/>
  <c r="O1683" i="13"/>
  <c r="O1684" i="13"/>
  <c r="O1685" i="13"/>
  <c r="O1686" i="13"/>
  <c r="O1687" i="13"/>
  <c r="O1688" i="13"/>
  <c r="O1689" i="13"/>
  <c r="O1690" i="13"/>
  <c r="O1691" i="13"/>
  <c r="O1692" i="13"/>
  <c r="O1693" i="13"/>
  <c r="O1694" i="13"/>
  <c r="O1695" i="13"/>
  <c r="O1696" i="13"/>
  <c r="O1697" i="13"/>
  <c r="O1698" i="13"/>
  <c r="O1699" i="13"/>
  <c r="O1700" i="13"/>
  <c r="O1701" i="13"/>
  <c r="O1702" i="13"/>
  <c r="O1703" i="13"/>
  <c r="O1704" i="13"/>
  <c r="O1705" i="13"/>
  <c r="O1706" i="13"/>
  <c r="O1707" i="13"/>
  <c r="O1708" i="13"/>
  <c r="O1709" i="13"/>
  <c r="O1710" i="13"/>
  <c r="O1711" i="13"/>
  <c r="O1712" i="13"/>
  <c r="O1713" i="13"/>
  <c r="O1714" i="13"/>
  <c r="O1715" i="13"/>
  <c r="O1716" i="13"/>
  <c r="O1717" i="13"/>
  <c r="O1718" i="13"/>
  <c r="O1719" i="13"/>
  <c r="O1720" i="13"/>
  <c r="O1721" i="13"/>
  <c r="O1722" i="13"/>
  <c r="O1723" i="13"/>
  <c r="O1724" i="13"/>
  <c r="O1725" i="13"/>
  <c r="O1726" i="13"/>
  <c r="O1727" i="13"/>
  <c r="O1728" i="13"/>
  <c r="O1729" i="13"/>
  <c r="O1730" i="13"/>
  <c r="O1731" i="13"/>
  <c r="O1732" i="13"/>
  <c r="O1733" i="13"/>
  <c r="O1734" i="13"/>
  <c r="O1735" i="13"/>
  <c r="O1736" i="13"/>
  <c r="O1737" i="13"/>
  <c r="O1738" i="13"/>
  <c r="O1739" i="13"/>
  <c r="O1740" i="13"/>
  <c r="O1741" i="13"/>
  <c r="O1742" i="13"/>
  <c r="O1743" i="13"/>
  <c r="O1744" i="13"/>
  <c r="O1745" i="13"/>
  <c r="O1746" i="13"/>
  <c r="O1747" i="13"/>
  <c r="O1748" i="13"/>
  <c r="O1749" i="13"/>
  <c r="O1750" i="13"/>
  <c r="O1751" i="13"/>
  <c r="O1752" i="13"/>
  <c r="O1753" i="13"/>
  <c r="O1754" i="13"/>
  <c r="O1755" i="13"/>
  <c r="O1756" i="13"/>
  <c r="O1757" i="13"/>
  <c r="O1758" i="13"/>
  <c r="O1759" i="13"/>
  <c r="O1760" i="13"/>
  <c r="O1761" i="13"/>
  <c r="O1762" i="13"/>
  <c r="O1763" i="13"/>
  <c r="O1764" i="13"/>
  <c r="O1765" i="13"/>
  <c r="O1766" i="13"/>
  <c r="O1767" i="13"/>
  <c r="O1768" i="13"/>
  <c r="O1769" i="13"/>
  <c r="O1770" i="13"/>
  <c r="O1771" i="13"/>
  <c r="O1772" i="13"/>
  <c r="O1773" i="13"/>
  <c r="O1774" i="13"/>
  <c r="O1775" i="13"/>
  <c r="O1776" i="13"/>
  <c r="O1777" i="13"/>
  <c r="O1778" i="13"/>
  <c r="O1779" i="13"/>
  <c r="O1780" i="13"/>
  <c r="O1781" i="13"/>
  <c r="O1782" i="13"/>
  <c r="O1783" i="13"/>
  <c r="O1784" i="13"/>
  <c r="O1785" i="13"/>
  <c r="O1786" i="13"/>
  <c r="O1787" i="13"/>
  <c r="O1788" i="13"/>
  <c r="O1789" i="13"/>
  <c r="O1790" i="13"/>
  <c r="O1791" i="13"/>
  <c r="O1792" i="13"/>
  <c r="O1793" i="13"/>
  <c r="O1794" i="13"/>
  <c r="O1795" i="13"/>
  <c r="O1796" i="13"/>
  <c r="O1797" i="13"/>
  <c r="O1798" i="13"/>
  <c r="O1799" i="13"/>
  <c r="O1800" i="13"/>
  <c r="O1801" i="13"/>
  <c r="O1802" i="13"/>
  <c r="O1803" i="13"/>
  <c r="O1804" i="13"/>
  <c r="O1805" i="13"/>
  <c r="O1806" i="13"/>
  <c r="O1807" i="13"/>
  <c r="O1808" i="13"/>
  <c r="O1809" i="13"/>
  <c r="O1810" i="13"/>
  <c r="O1811" i="13"/>
  <c r="O1812" i="13"/>
  <c r="O1813" i="13"/>
  <c r="O1814" i="13"/>
  <c r="O1815" i="13"/>
  <c r="O1816" i="13"/>
  <c r="O1817" i="13"/>
  <c r="O1818" i="13"/>
  <c r="O1819" i="13"/>
  <c r="O1820" i="13"/>
  <c r="O1821" i="13"/>
  <c r="O1822" i="13"/>
  <c r="O1823" i="13"/>
  <c r="O1824" i="13"/>
  <c r="O1825" i="13"/>
  <c r="O1826" i="13"/>
  <c r="O1827" i="13"/>
  <c r="O1828" i="13"/>
  <c r="O1829" i="13"/>
  <c r="O1830" i="13"/>
  <c r="O1831" i="13"/>
  <c r="O1832" i="13"/>
  <c r="O1833" i="13"/>
  <c r="O1834" i="13"/>
  <c r="O1835" i="13"/>
  <c r="O1836" i="13"/>
  <c r="O1837" i="13"/>
  <c r="O1838" i="13"/>
  <c r="O1839" i="13"/>
  <c r="O1840" i="13"/>
  <c r="O1841" i="13"/>
  <c r="O1842" i="13"/>
  <c r="O1843" i="13"/>
  <c r="O1844" i="13"/>
  <c r="O1845" i="13"/>
  <c r="O1846" i="13"/>
  <c r="O1847" i="13"/>
  <c r="O1848" i="13"/>
  <c r="O1849" i="13"/>
  <c r="O1850" i="13"/>
  <c r="O1851" i="13"/>
  <c r="O1852" i="13"/>
  <c r="O1853" i="13"/>
  <c r="O1854" i="13"/>
  <c r="O1855" i="13"/>
  <c r="O1856" i="13"/>
  <c r="O1857" i="13"/>
  <c r="O1858" i="13"/>
  <c r="O1859" i="13"/>
  <c r="O1860" i="13"/>
  <c r="O1861" i="13"/>
  <c r="O1862" i="13"/>
  <c r="O1863" i="13"/>
  <c r="O1864" i="13"/>
  <c r="O1865" i="13"/>
  <c r="O1866" i="13"/>
  <c r="O1867" i="13"/>
  <c r="O1868" i="13"/>
  <c r="O1869" i="13"/>
  <c r="O1870" i="13"/>
  <c r="O1871" i="13"/>
  <c r="O1872" i="13"/>
  <c r="O1873" i="13"/>
  <c r="O1874" i="13"/>
  <c r="O1875" i="13"/>
  <c r="O1876" i="13"/>
  <c r="O1877" i="13"/>
  <c r="O1878" i="13"/>
  <c r="O1879" i="13"/>
  <c r="O1880" i="13"/>
  <c r="O1881" i="13"/>
  <c r="O1882" i="13"/>
  <c r="O1883" i="13"/>
  <c r="O1884" i="13"/>
  <c r="O1885" i="13"/>
  <c r="O1886" i="13"/>
  <c r="O1887" i="13"/>
  <c r="O1888" i="13"/>
  <c r="O1889" i="13"/>
  <c r="O1890" i="13"/>
  <c r="O1891" i="13"/>
  <c r="O1892" i="13"/>
  <c r="O1893" i="13"/>
  <c r="O1894" i="13"/>
  <c r="O1895" i="13"/>
  <c r="O1896" i="13"/>
  <c r="O1897" i="13"/>
  <c r="O1898" i="13"/>
  <c r="O1899" i="13"/>
  <c r="O1900" i="13"/>
  <c r="O1901" i="13"/>
  <c r="O1902" i="13"/>
  <c r="O1903" i="13"/>
  <c r="O1904" i="13"/>
  <c r="O1905" i="13"/>
  <c r="O1906" i="13"/>
  <c r="O1907" i="13"/>
  <c r="O1908" i="13"/>
  <c r="O1909" i="13"/>
  <c r="O1910" i="13"/>
  <c r="O1911" i="13"/>
  <c r="O1912" i="13"/>
  <c r="O1913" i="13"/>
  <c r="O1914" i="13"/>
  <c r="O1915" i="13"/>
  <c r="O1916" i="13"/>
  <c r="O1917" i="13"/>
  <c r="O1918" i="13"/>
  <c r="O1919" i="13"/>
  <c r="O1920" i="13"/>
  <c r="O1921" i="13"/>
  <c r="O1922" i="13"/>
  <c r="O1923" i="13"/>
  <c r="O1924" i="13"/>
  <c r="O1925" i="13"/>
  <c r="O1926" i="13"/>
  <c r="O1927" i="13"/>
  <c r="O1928" i="13"/>
  <c r="O1929" i="13"/>
  <c r="O1930" i="13"/>
  <c r="O1931" i="13"/>
  <c r="O1932" i="13"/>
  <c r="O1933" i="13"/>
  <c r="O1934" i="13"/>
  <c r="O1935" i="13"/>
  <c r="O1936" i="13"/>
  <c r="O1937" i="13"/>
  <c r="O1938" i="13"/>
  <c r="O1939" i="13"/>
  <c r="O1940" i="13"/>
  <c r="O1941" i="13"/>
  <c r="O1942" i="13"/>
  <c r="O1943" i="13"/>
  <c r="O1944" i="13"/>
  <c r="O1945" i="13"/>
  <c r="O1946" i="13"/>
  <c r="O1947" i="13"/>
  <c r="O1948" i="13"/>
  <c r="O1949" i="13"/>
  <c r="O1950" i="13"/>
  <c r="O1951" i="13"/>
  <c r="O1952" i="13"/>
  <c r="O1953" i="13"/>
  <c r="O1954" i="13"/>
  <c r="O1955" i="13"/>
  <c r="O1956" i="13"/>
  <c r="O1957" i="13"/>
  <c r="O1958" i="13"/>
  <c r="O1959" i="13"/>
  <c r="O1960" i="13"/>
  <c r="O1961" i="13"/>
  <c r="O1962" i="13"/>
  <c r="O1963" i="13"/>
  <c r="O1964" i="13"/>
  <c r="O1965" i="13"/>
  <c r="O1966" i="13"/>
  <c r="O1967" i="13"/>
  <c r="O1968" i="13"/>
  <c r="O1969" i="13"/>
  <c r="O1970" i="13"/>
  <c r="O1971" i="13"/>
  <c r="O1972" i="13"/>
  <c r="O1973" i="13"/>
  <c r="O1974" i="13"/>
  <c r="O1975" i="13"/>
  <c r="O1976" i="13"/>
  <c r="O1977" i="13"/>
  <c r="O1978" i="13"/>
  <c r="O1979" i="13"/>
  <c r="O1980" i="13"/>
  <c r="O1981" i="13"/>
  <c r="O1982" i="13"/>
  <c r="O1983" i="13"/>
  <c r="O1984" i="13"/>
  <c r="O1985" i="13"/>
  <c r="O1986" i="13"/>
  <c r="O1987" i="13"/>
  <c r="O1988" i="13"/>
  <c r="O1989" i="13"/>
  <c r="O1990" i="13"/>
  <c r="O1991" i="13"/>
  <c r="O1992" i="13"/>
  <c r="O1993" i="13"/>
  <c r="O1994" i="13"/>
  <c r="O1995" i="13"/>
  <c r="O1996" i="13"/>
  <c r="O1997" i="13"/>
  <c r="O1998" i="13"/>
  <c r="O1999" i="13"/>
  <c r="O2000" i="13"/>
  <c r="O2001" i="13"/>
  <c r="O2002" i="13"/>
  <c r="O2003" i="13"/>
  <c r="O2004" i="13"/>
  <c r="O2005" i="13"/>
  <c r="O2006" i="13"/>
  <c r="O2007" i="13"/>
  <c r="O2008" i="13"/>
  <c r="O2009" i="13"/>
  <c r="O2010" i="13"/>
  <c r="O2011" i="13"/>
  <c r="O2012" i="13"/>
  <c r="O2013" i="13"/>
  <c r="O2014" i="13"/>
  <c r="O2015" i="13"/>
  <c r="O2016" i="13"/>
  <c r="O2017" i="13"/>
  <c r="O2018" i="13"/>
  <c r="O2019" i="13"/>
  <c r="O2020" i="13"/>
  <c r="O2021" i="13"/>
  <c r="O2022" i="13"/>
  <c r="O2023" i="13"/>
  <c r="O2024" i="13"/>
  <c r="O2025" i="13"/>
  <c r="O2026" i="13"/>
  <c r="O2027" i="13"/>
  <c r="O2028" i="13"/>
  <c r="O2029" i="13"/>
  <c r="O2030" i="13"/>
  <c r="O2031" i="13"/>
  <c r="O2032" i="13"/>
  <c r="O2033" i="13"/>
  <c r="O2034" i="13"/>
  <c r="O2035" i="13"/>
  <c r="O2036" i="13"/>
  <c r="O2037" i="13"/>
  <c r="O2038" i="13"/>
  <c r="O2039" i="13"/>
  <c r="O2040" i="13"/>
  <c r="O2041" i="13"/>
  <c r="O2042" i="13"/>
  <c r="O2043" i="13"/>
  <c r="O2044" i="13"/>
  <c r="O2045" i="13"/>
  <c r="O2046" i="13"/>
  <c r="O2047" i="13"/>
  <c r="O2048" i="13"/>
  <c r="O2049" i="13"/>
  <c r="O2050" i="13"/>
  <c r="O2051" i="13"/>
  <c r="O2052" i="13"/>
  <c r="O2053" i="13"/>
  <c r="O2054" i="13"/>
  <c r="O2055" i="13"/>
  <c r="O2056" i="13"/>
  <c r="O2057" i="13"/>
  <c r="O2058" i="13"/>
  <c r="O2059" i="13"/>
  <c r="O2060" i="13"/>
  <c r="O2061" i="13"/>
  <c r="O2062" i="13"/>
  <c r="O2063" i="13"/>
  <c r="O2064" i="13"/>
  <c r="O2065" i="13"/>
  <c r="O2066" i="13"/>
  <c r="O2067" i="13"/>
  <c r="O2068" i="13"/>
  <c r="O2069" i="13"/>
  <c r="O2070" i="13"/>
  <c r="O2071" i="13"/>
  <c r="O2072" i="13"/>
  <c r="O2073" i="13"/>
  <c r="O2074" i="13"/>
  <c r="O2075" i="13"/>
  <c r="O2076" i="13"/>
  <c r="O2077" i="13"/>
  <c r="O2078" i="13"/>
  <c r="O2079" i="13"/>
  <c r="O2080" i="13"/>
  <c r="O2081" i="13"/>
  <c r="O2082" i="13"/>
  <c r="O2083" i="13"/>
  <c r="O2084" i="13"/>
  <c r="O2085" i="13"/>
  <c r="O2086" i="13"/>
  <c r="O2087" i="13"/>
  <c r="O2088" i="13"/>
  <c r="O2089" i="13"/>
  <c r="O2090" i="13"/>
  <c r="O2091" i="13"/>
  <c r="O2092" i="13"/>
  <c r="O2093" i="13"/>
  <c r="O2094" i="13"/>
  <c r="O2095" i="13"/>
  <c r="O2096" i="13"/>
  <c r="O2097" i="13"/>
  <c r="O2098" i="13"/>
  <c r="O2099" i="13"/>
  <c r="O2100" i="13"/>
  <c r="O2101" i="13"/>
  <c r="O2102" i="13"/>
  <c r="O2103" i="13"/>
  <c r="O2104" i="13"/>
  <c r="O2105" i="13"/>
  <c r="O2106" i="13"/>
  <c r="O2107" i="13"/>
  <c r="O2108" i="13"/>
  <c r="O2109" i="13"/>
  <c r="O2110" i="13"/>
  <c r="O2111" i="13"/>
  <c r="O2112" i="13"/>
  <c r="O2113" i="13"/>
  <c r="O2114" i="13"/>
  <c r="O2115" i="13"/>
  <c r="O2116" i="13"/>
  <c r="O2117" i="13"/>
  <c r="O2118" i="13"/>
  <c r="O2119" i="13"/>
  <c r="O2120" i="13"/>
  <c r="O2121" i="13"/>
  <c r="O2122" i="13"/>
  <c r="O2123" i="13"/>
  <c r="O2124" i="13"/>
  <c r="O2125" i="13"/>
  <c r="O2126" i="13"/>
  <c r="O2127" i="13"/>
  <c r="O2128" i="13"/>
  <c r="O2129" i="13"/>
  <c r="O2130" i="13"/>
  <c r="O2131" i="13"/>
  <c r="O2132" i="13"/>
  <c r="O2133" i="13"/>
  <c r="O2134" i="13"/>
  <c r="O2135" i="13"/>
  <c r="O2136" i="13"/>
  <c r="O2137" i="13"/>
  <c r="O2138" i="13"/>
  <c r="O2139" i="13"/>
  <c r="O2140" i="13"/>
  <c r="O2141" i="13"/>
  <c r="O2142" i="13"/>
  <c r="O2143" i="13"/>
  <c r="O2144" i="13"/>
  <c r="O2145" i="13"/>
  <c r="O2146" i="13"/>
  <c r="O2147" i="13"/>
  <c r="O2148" i="13"/>
  <c r="O2149" i="13"/>
  <c r="O2150" i="13"/>
  <c r="O2151" i="13"/>
  <c r="O2152" i="13"/>
  <c r="O2153" i="13"/>
  <c r="O2154" i="13"/>
  <c r="O2155" i="13"/>
  <c r="O2156" i="13"/>
  <c r="O2157" i="13"/>
  <c r="O2158" i="13"/>
  <c r="O2159" i="13"/>
  <c r="O2160" i="13"/>
  <c r="O2161" i="13"/>
  <c r="O2162" i="13"/>
  <c r="O2163" i="13"/>
  <c r="O2164" i="13"/>
  <c r="O2165" i="13"/>
  <c r="O2166" i="13"/>
  <c r="O2167" i="13"/>
  <c r="O2168" i="13"/>
  <c r="O2169" i="13"/>
  <c r="O2170" i="13"/>
  <c r="O2171" i="13"/>
  <c r="O2172" i="13"/>
  <c r="O2173" i="13"/>
  <c r="O2174" i="13"/>
  <c r="O2175" i="13"/>
  <c r="O2176" i="13"/>
  <c r="O2177" i="13"/>
  <c r="O2178" i="13"/>
  <c r="O2179" i="13"/>
  <c r="O2180" i="13"/>
  <c r="O2181" i="13"/>
  <c r="O2182" i="13"/>
  <c r="O2183" i="13"/>
  <c r="O2184" i="13"/>
  <c r="O2185" i="13"/>
  <c r="O2186" i="13"/>
  <c r="O2187" i="13"/>
  <c r="O2188" i="13"/>
  <c r="O2189" i="13"/>
  <c r="O2190" i="13"/>
  <c r="O2191" i="13"/>
  <c r="O2192" i="13"/>
  <c r="O2193" i="13"/>
  <c r="O2194" i="13"/>
  <c r="O2195" i="13"/>
  <c r="O2196" i="13"/>
  <c r="O2197" i="13"/>
  <c r="O2198" i="13"/>
  <c r="O2199" i="13"/>
  <c r="O2200" i="13"/>
  <c r="O2201" i="13"/>
  <c r="O2202" i="13"/>
  <c r="O2203" i="13"/>
  <c r="O2204" i="13"/>
  <c r="O2205" i="13"/>
  <c r="O2206" i="13"/>
  <c r="O2207" i="13"/>
  <c r="O2208" i="13"/>
  <c r="O2209" i="13"/>
  <c r="O2210" i="13"/>
  <c r="O2211" i="13"/>
  <c r="O2212" i="13"/>
  <c r="O2213" i="13"/>
  <c r="O2214" i="13"/>
  <c r="O2215" i="13"/>
  <c r="O2216" i="13"/>
  <c r="O2217" i="13"/>
  <c r="O2218" i="13"/>
  <c r="O2219" i="13"/>
  <c r="O2220" i="13"/>
  <c r="O2221" i="13"/>
  <c r="O2222" i="13"/>
  <c r="O2223" i="13"/>
  <c r="O2224" i="13"/>
  <c r="O2225" i="13"/>
  <c r="O2226" i="13"/>
  <c r="O2227" i="13"/>
  <c r="O2228" i="13"/>
  <c r="O2229" i="13"/>
  <c r="O2230" i="13"/>
  <c r="O2231" i="13"/>
  <c r="O2232" i="13"/>
  <c r="O2233" i="13"/>
  <c r="O2234" i="13"/>
  <c r="O2235" i="13"/>
  <c r="O2236" i="13"/>
  <c r="O2237" i="13"/>
  <c r="O2238" i="13"/>
  <c r="O2239" i="13"/>
  <c r="O2240" i="13"/>
  <c r="O2241" i="13"/>
  <c r="O2242" i="13"/>
  <c r="O2243" i="13"/>
  <c r="O2244" i="13"/>
  <c r="O2245" i="13"/>
  <c r="O2246" i="13"/>
  <c r="O2247" i="13"/>
  <c r="O2248" i="13"/>
  <c r="O2249" i="13"/>
  <c r="O2250" i="13"/>
  <c r="O2251" i="13"/>
  <c r="O2252" i="13"/>
  <c r="O2253" i="13"/>
  <c r="O2254" i="13"/>
  <c r="O2255" i="13"/>
  <c r="O2256" i="13"/>
  <c r="O2257" i="13"/>
  <c r="O2258" i="13"/>
  <c r="O2259" i="13"/>
  <c r="O2260" i="13"/>
  <c r="O2261" i="13"/>
  <c r="O2262" i="13"/>
  <c r="O2263" i="13"/>
  <c r="O2264" i="13"/>
  <c r="O2265" i="13"/>
  <c r="O2266" i="13"/>
  <c r="O2267" i="13"/>
  <c r="O2268" i="13"/>
  <c r="O2269" i="13"/>
  <c r="O2270" i="13"/>
  <c r="O2271" i="13"/>
  <c r="O2272" i="13"/>
  <c r="O2273" i="13"/>
  <c r="O2274" i="13"/>
  <c r="O2275" i="13"/>
  <c r="O2276" i="13"/>
  <c r="O2277" i="13"/>
  <c r="O2278" i="13"/>
  <c r="O2279" i="13"/>
  <c r="O2280" i="13"/>
  <c r="O2281" i="13"/>
  <c r="O2282" i="13"/>
  <c r="O2283" i="13"/>
  <c r="O2284" i="13"/>
  <c r="O2285" i="13"/>
  <c r="O2286" i="13"/>
  <c r="O2287" i="13"/>
  <c r="O2288" i="13"/>
  <c r="O2289" i="13"/>
  <c r="O2290" i="13"/>
  <c r="O2291" i="13"/>
  <c r="O2292" i="13"/>
  <c r="O2293" i="13"/>
  <c r="O2294" i="13"/>
  <c r="O2295" i="13"/>
  <c r="O2296" i="13"/>
  <c r="O2297" i="13"/>
  <c r="O2298" i="13"/>
  <c r="O2299" i="13"/>
  <c r="O2300" i="13"/>
  <c r="O2301" i="13"/>
  <c r="O2302" i="13"/>
  <c r="O2303" i="13"/>
  <c r="O2304" i="13"/>
  <c r="O2305" i="13"/>
  <c r="O2306" i="13"/>
  <c r="O2307" i="13"/>
  <c r="O2308" i="13"/>
  <c r="O2309" i="13"/>
  <c r="O2310" i="13"/>
  <c r="O2311" i="13"/>
  <c r="O2312" i="13"/>
  <c r="O2313" i="13"/>
  <c r="O2314" i="13"/>
  <c r="O2315" i="13"/>
  <c r="O2316" i="13"/>
  <c r="O2317" i="13"/>
  <c r="O2318" i="13"/>
  <c r="O2319" i="13"/>
  <c r="O2320" i="13"/>
  <c r="O2321" i="13"/>
  <c r="O2322" i="13"/>
  <c r="O2323" i="13"/>
  <c r="O2324" i="13"/>
  <c r="O2325" i="13"/>
  <c r="O2326" i="13"/>
  <c r="O2327" i="13"/>
  <c r="O2328" i="13"/>
  <c r="O2329" i="13"/>
  <c r="O2330" i="13"/>
  <c r="O2331" i="13"/>
  <c r="O2332" i="13"/>
  <c r="O2333" i="13"/>
  <c r="O2334" i="13"/>
  <c r="O2335" i="13"/>
  <c r="O2336" i="13"/>
  <c r="O2337" i="13"/>
  <c r="O2338" i="13"/>
  <c r="O2339" i="13"/>
  <c r="O2340" i="13"/>
  <c r="O2341" i="13"/>
  <c r="O2342" i="13"/>
  <c r="O2343" i="13"/>
  <c r="O2344" i="13"/>
  <c r="O2345" i="13"/>
  <c r="O2346" i="13"/>
  <c r="O2347" i="13"/>
  <c r="O2348" i="13"/>
  <c r="O2349" i="13"/>
  <c r="O2350" i="13"/>
  <c r="O2351" i="13"/>
  <c r="O2352" i="13"/>
  <c r="O2353" i="13"/>
  <c r="O2354" i="13"/>
  <c r="O2355" i="13"/>
  <c r="O2356" i="13"/>
  <c r="O2357" i="13"/>
  <c r="O2358" i="13"/>
  <c r="O2359" i="13"/>
  <c r="O2360" i="13"/>
  <c r="O2361" i="13"/>
  <c r="O2362" i="13"/>
  <c r="O2363" i="13"/>
  <c r="O2364" i="13"/>
  <c r="O2365" i="13"/>
  <c r="O2366" i="13"/>
  <c r="O2367" i="13"/>
  <c r="O2368" i="13"/>
  <c r="O2369" i="13"/>
  <c r="O2370" i="13"/>
  <c r="O2371" i="13"/>
  <c r="O2372" i="13"/>
  <c r="O2373" i="13"/>
  <c r="O2374" i="13"/>
  <c r="O2375" i="13"/>
  <c r="O2376" i="13"/>
  <c r="O2377" i="13"/>
  <c r="O2378" i="13"/>
  <c r="O2379" i="13"/>
  <c r="O2380" i="13"/>
  <c r="O2381" i="13"/>
  <c r="O2382" i="13"/>
  <c r="O2383" i="13"/>
  <c r="O2384" i="13"/>
  <c r="O2385" i="13"/>
  <c r="O2386" i="13"/>
  <c r="O2387" i="13"/>
  <c r="O2388" i="13"/>
  <c r="O2389" i="13"/>
  <c r="O2390" i="13"/>
  <c r="O2391" i="13"/>
  <c r="O2392" i="13"/>
  <c r="O2393" i="13"/>
  <c r="O2394" i="13"/>
  <c r="O2395" i="13"/>
  <c r="O2396" i="13"/>
  <c r="O2397" i="13"/>
  <c r="O2398" i="13"/>
  <c r="O2399" i="13"/>
  <c r="O2400" i="13"/>
  <c r="O2401" i="13"/>
  <c r="O2402" i="13"/>
  <c r="O2403" i="13"/>
  <c r="O2404" i="13"/>
  <c r="O2405" i="13"/>
  <c r="O2406" i="13"/>
  <c r="O2407" i="13"/>
  <c r="O2408" i="13"/>
  <c r="O2409" i="13"/>
  <c r="O2410" i="13"/>
  <c r="O2411" i="13"/>
  <c r="O2412" i="13"/>
  <c r="O2413" i="13"/>
  <c r="O2414" i="13"/>
  <c r="O2415" i="13"/>
  <c r="O2416" i="13"/>
  <c r="O2417" i="13"/>
  <c r="O2418" i="13"/>
  <c r="O2419" i="13"/>
  <c r="O2420" i="13"/>
  <c r="O2421" i="13"/>
  <c r="O2422" i="13"/>
  <c r="O2423" i="13"/>
  <c r="O2424" i="13"/>
  <c r="O2425" i="13"/>
  <c r="O2426" i="13"/>
  <c r="O2427" i="13"/>
  <c r="O2428" i="13"/>
  <c r="O2429" i="13"/>
  <c r="O2430" i="13"/>
  <c r="O2431" i="13"/>
  <c r="O2432" i="13"/>
  <c r="O2433" i="13"/>
  <c r="O2434" i="13"/>
  <c r="O2435" i="13"/>
  <c r="O2436" i="13"/>
  <c r="O2437" i="13"/>
  <c r="O2438" i="13"/>
  <c r="O2439" i="13"/>
  <c r="O2440" i="13"/>
  <c r="O2441" i="13"/>
  <c r="O2442" i="13"/>
  <c r="O2443" i="13"/>
  <c r="O2444" i="13"/>
  <c r="O2445" i="13"/>
  <c r="O2446" i="13"/>
  <c r="O2447" i="13"/>
  <c r="O2448" i="13"/>
  <c r="O2449" i="13"/>
  <c r="O2450" i="13"/>
  <c r="O2451" i="13"/>
  <c r="O2452" i="13"/>
  <c r="O2453" i="13"/>
  <c r="O2454" i="13"/>
  <c r="O2455" i="13"/>
  <c r="O2456" i="13"/>
  <c r="O2457" i="13"/>
  <c r="O2458" i="13"/>
  <c r="O2459" i="13"/>
  <c r="O2460" i="13"/>
  <c r="O2461" i="13"/>
  <c r="O2462" i="13"/>
  <c r="O2463" i="13"/>
  <c r="O2464" i="13"/>
  <c r="O2465" i="13"/>
  <c r="O2466" i="13"/>
  <c r="O2467" i="13"/>
  <c r="O2468" i="13"/>
  <c r="O2469" i="13"/>
  <c r="O2470" i="13"/>
  <c r="O2471" i="13"/>
  <c r="O2472" i="13"/>
  <c r="O2473" i="13"/>
  <c r="O2474" i="13"/>
  <c r="O2475" i="13"/>
  <c r="O2476" i="13"/>
  <c r="O2477" i="13"/>
  <c r="O2478" i="13"/>
  <c r="O2479" i="13"/>
  <c r="O2480" i="13"/>
  <c r="O2481" i="13"/>
  <c r="O2482" i="13"/>
  <c r="O2483" i="13"/>
  <c r="O2484" i="13"/>
  <c r="O2485" i="13"/>
  <c r="O2486" i="13"/>
  <c r="O2487" i="13"/>
  <c r="O2488" i="13"/>
  <c r="O2489" i="13"/>
  <c r="O2490" i="13"/>
  <c r="O2491" i="13"/>
  <c r="O2492" i="13"/>
  <c r="O2493" i="13"/>
  <c r="O2494" i="13"/>
  <c r="O2495" i="13"/>
  <c r="O2496" i="13"/>
  <c r="O2497" i="13"/>
  <c r="O2498" i="13"/>
  <c r="O2499" i="13"/>
  <c r="O2500" i="13"/>
  <c r="O2501" i="13"/>
  <c r="O2502" i="13"/>
  <c r="O2503" i="13"/>
  <c r="O2504" i="13"/>
  <c r="O2505" i="13"/>
  <c r="O2506" i="13"/>
  <c r="O2507" i="13"/>
  <c r="O2508" i="13"/>
  <c r="O2509" i="13"/>
  <c r="O2510" i="13"/>
  <c r="O2511" i="13"/>
  <c r="O2512" i="13"/>
  <c r="O2513" i="13"/>
  <c r="O2514" i="13"/>
  <c r="O2515" i="13"/>
  <c r="O2516" i="13"/>
  <c r="O2517" i="13"/>
  <c r="O2518" i="13"/>
  <c r="O2519" i="13"/>
  <c r="O2520" i="13"/>
  <c r="O2521" i="13"/>
  <c r="O2522" i="13"/>
  <c r="O2523" i="13"/>
  <c r="O2524" i="13"/>
  <c r="O2525" i="13"/>
  <c r="O2526" i="13"/>
  <c r="O2527" i="13"/>
  <c r="O2528" i="13"/>
  <c r="O2529" i="13"/>
  <c r="O2530" i="13"/>
  <c r="O2531" i="13"/>
  <c r="O2532" i="13"/>
  <c r="O2533" i="13"/>
  <c r="O2534" i="13"/>
  <c r="O2535" i="13"/>
  <c r="O2536" i="13"/>
  <c r="O2537" i="13"/>
  <c r="O2538" i="13"/>
  <c r="O2539" i="13"/>
  <c r="O2540" i="13"/>
  <c r="O2541" i="13"/>
  <c r="O2542" i="13"/>
  <c r="O2543" i="13"/>
  <c r="O2544" i="13"/>
  <c r="O2545" i="13"/>
  <c r="O2546" i="13"/>
  <c r="O2547" i="13"/>
  <c r="O2548" i="13"/>
  <c r="O2549" i="13"/>
  <c r="O2550" i="13"/>
  <c r="O2551" i="13"/>
  <c r="O2552" i="13"/>
  <c r="O2553" i="13"/>
  <c r="O2554" i="13"/>
  <c r="O2555" i="13"/>
  <c r="O2556" i="13"/>
  <c r="O2557" i="13"/>
  <c r="O2558" i="13"/>
  <c r="O2559" i="13"/>
  <c r="O2560" i="13"/>
  <c r="O2561" i="13"/>
  <c r="O2562" i="13"/>
  <c r="O2563" i="13"/>
  <c r="O2564" i="13"/>
  <c r="O2565" i="13"/>
  <c r="O2566" i="13"/>
  <c r="O2567" i="13"/>
  <c r="O2568" i="13"/>
  <c r="O2569" i="13"/>
  <c r="O2570" i="13"/>
  <c r="O2571" i="13"/>
  <c r="O2572" i="13"/>
  <c r="O2573" i="13"/>
  <c r="O2574" i="13"/>
  <c r="O2575" i="13"/>
  <c r="O2576" i="13"/>
  <c r="O2577" i="13"/>
  <c r="O2578" i="13"/>
  <c r="O2579" i="13"/>
  <c r="O2580" i="13"/>
  <c r="O2581" i="13"/>
  <c r="O2582" i="13"/>
  <c r="O2583" i="13"/>
  <c r="O2584" i="13"/>
  <c r="O2585" i="13"/>
  <c r="O2586" i="13"/>
  <c r="O2587" i="13"/>
  <c r="O2588" i="13"/>
  <c r="O2589" i="13"/>
  <c r="O2590" i="13"/>
  <c r="O2591" i="13"/>
  <c r="O2592" i="13"/>
  <c r="O2593" i="13"/>
  <c r="O2594" i="13"/>
  <c r="O2595" i="13"/>
  <c r="O2596" i="13"/>
  <c r="O2597" i="13"/>
  <c r="O2598" i="13"/>
  <c r="O2599" i="13"/>
  <c r="O2600" i="13"/>
  <c r="O2601" i="13"/>
  <c r="O2602" i="13"/>
  <c r="O2603" i="13"/>
  <c r="O2604" i="13"/>
  <c r="O2605" i="13"/>
  <c r="O2606" i="13"/>
  <c r="O2607" i="13"/>
  <c r="O2608" i="13"/>
  <c r="O2609" i="13"/>
  <c r="O2610" i="13"/>
  <c r="O2611" i="13"/>
  <c r="O2612" i="13"/>
  <c r="O2613" i="13"/>
  <c r="O2614" i="13"/>
  <c r="O2615" i="13"/>
  <c r="O2616" i="13"/>
  <c r="O2617" i="13"/>
  <c r="O2618" i="13"/>
  <c r="O2619" i="13"/>
  <c r="O2620" i="13"/>
  <c r="O2621" i="13"/>
  <c r="O2622" i="13"/>
  <c r="O2623" i="13"/>
  <c r="O2624" i="13"/>
  <c r="O2625" i="13"/>
  <c r="O2626" i="13"/>
  <c r="O2627" i="13"/>
  <c r="O2628" i="13"/>
  <c r="O2629" i="13"/>
  <c r="O2630" i="13"/>
  <c r="O2631" i="13"/>
  <c r="O2632" i="13"/>
  <c r="O2633" i="13"/>
  <c r="O2634" i="13"/>
  <c r="O2635" i="13"/>
  <c r="O2636" i="13"/>
  <c r="O2637" i="13"/>
  <c r="O2638" i="13"/>
  <c r="O2639" i="13"/>
  <c r="O2640" i="13"/>
  <c r="O2641" i="13"/>
  <c r="O2642" i="13"/>
  <c r="O2643" i="13"/>
  <c r="O2644" i="13"/>
  <c r="O2645" i="13"/>
  <c r="O2646" i="13"/>
  <c r="O2647" i="13"/>
  <c r="O2648" i="13"/>
  <c r="O2649" i="13"/>
  <c r="O2650" i="13"/>
  <c r="O2651" i="13"/>
  <c r="O2652" i="13"/>
  <c r="O2653" i="13"/>
  <c r="O2654" i="13"/>
  <c r="O2655" i="13"/>
  <c r="O2656" i="13"/>
  <c r="O2657" i="13"/>
  <c r="O2658" i="13"/>
  <c r="O2659" i="13"/>
  <c r="O2660" i="13"/>
  <c r="O2661" i="13"/>
  <c r="O2662" i="13"/>
  <c r="O2663" i="13"/>
  <c r="O2664" i="13"/>
  <c r="O2665" i="13"/>
  <c r="O2666" i="13"/>
  <c r="O2667" i="13"/>
  <c r="O2668" i="13"/>
  <c r="O2669" i="13"/>
  <c r="O2670" i="13"/>
  <c r="O2671" i="13"/>
  <c r="O2672" i="13"/>
  <c r="O2673" i="13"/>
  <c r="O2674" i="13"/>
  <c r="O2675" i="13"/>
  <c r="O2676" i="13"/>
  <c r="O2677" i="13"/>
  <c r="O2678" i="13"/>
  <c r="O2679" i="13"/>
  <c r="O2680" i="13"/>
  <c r="O2681" i="13"/>
  <c r="O2682" i="13"/>
  <c r="O2683" i="13"/>
  <c r="O2684" i="13"/>
  <c r="O2685" i="13"/>
  <c r="O2686" i="13"/>
  <c r="O2687" i="13"/>
  <c r="O2688" i="13"/>
  <c r="O2689" i="13"/>
  <c r="O2690" i="13"/>
  <c r="O2691" i="13"/>
  <c r="O2692" i="13"/>
  <c r="O2693" i="13"/>
  <c r="O2694" i="13"/>
  <c r="O2695" i="13"/>
  <c r="O2696" i="13"/>
  <c r="O2697" i="13"/>
  <c r="O2698" i="13"/>
  <c r="O2699" i="13"/>
  <c r="O2700" i="13"/>
  <c r="O2701" i="13"/>
  <c r="O2702" i="13"/>
  <c r="O2703" i="13"/>
  <c r="O2704" i="13"/>
  <c r="O2705" i="13"/>
  <c r="O2706" i="13"/>
  <c r="O2707" i="13"/>
  <c r="O2708" i="13"/>
  <c r="O2709" i="13"/>
  <c r="O2710" i="13"/>
  <c r="O2711" i="13"/>
  <c r="O2712" i="13"/>
  <c r="O2713" i="13"/>
  <c r="O2714" i="13"/>
  <c r="O2715" i="13"/>
  <c r="O2716" i="13"/>
  <c r="O2717" i="13"/>
  <c r="O2718" i="13"/>
  <c r="O2719" i="13"/>
  <c r="O2720" i="13"/>
  <c r="O2721" i="13"/>
  <c r="O2722" i="13"/>
  <c r="O2723" i="13"/>
  <c r="O2724" i="13"/>
  <c r="O2725" i="13"/>
  <c r="O2726" i="13"/>
  <c r="O2727" i="13"/>
  <c r="O2728" i="13"/>
  <c r="O2729" i="13"/>
  <c r="O2730" i="13"/>
  <c r="O2731" i="13"/>
  <c r="O2732" i="13"/>
  <c r="O2733" i="13"/>
  <c r="O2734" i="13"/>
  <c r="O2735" i="13"/>
  <c r="O2736" i="13"/>
  <c r="O2737" i="13"/>
  <c r="O2738" i="13"/>
  <c r="O2739" i="13"/>
  <c r="O2740" i="13"/>
  <c r="O2741" i="13"/>
  <c r="O2742" i="13"/>
  <c r="O2743" i="13"/>
  <c r="O2744" i="13"/>
  <c r="O2745" i="13"/>
  <c r="O2746" i="13"/>
  <c r="O2747" i="13"/>
  <c r="O2748" i="13"/>
  <c r="O2749" i="13"/>
  <c r="O2750" i="13"/>
  <c r="O2751" i="13"/>
  <c r="O2752" i="13"/>
  <c r="O2753" i="13"/>
  <c r="O2754" i="13"/>
  <c r="O2755" i="13"/>
  <c r="O2756" i="13"/>
  <c r="O2757" i="13"/>
  <c r="O2758" i="13"/>
  <c r="O2759" i="13"/>
  <c r="O2760" i="13"/>
  <c r="O2761" i="13"/>
  <c r="O2762" i="13"/>
  <c r="O2763" i="13"/>
  <c r="O2764" i="13"/>
  <c r="O2765" i="13"/>
  <c r="O2766" i="13"/>
  <c r="O2767" i="13"/>
  <c r="O2768" i="13"/>
  <c r="O2769" i="13"/>
  <c r="O2770" i="13"/>
  <c r="O2771" i="13"/>
  <c r="O2772" i="13"/>
  <c r="O2773" i="13"/>
  <c r="O2774" i="13"/>
  <c r="O2775" i="13"/>
  <c r="O2776" i="13"/>
  <c r="O2777" i="13"/>
  <c r="O2778" i="13"/>
  <c r="O2779" i="13"/>
  <c r="O2780" i="13"/>
  <c r="O2781" i="13"/>
  <c r="O2782" i="13"/>
  <c r="O2783" i="13"/>
  <c r="O2784" i="13"/>
  <c r="O2785" i="13"/>
  <c r="O2786" i="13"/>
  <c r="O2787" i="13"/>
  <c r="O2788" i="13"/>
  <c r="O2789" i="13"/>
  <c r="O2790" i="13"/>
  <c r="O2791" i="13"/>
  <c r="O2792" i="13"/>
  <c r="O2793" i="13"/>
  <c r="O2794" i="13"/>
  <c r="O2795" i="13"/>
  <c r="O2796" i="13"/>
  <c r="O2797" i="13"/>
  <c r="O2798" i="13"/>
  <c r="O2799" i="13"/>
  <c r="O2800" i="13"/>
  <c r="O2801" i="13"/>
  <c r="O2802" i="13"/>
  <c r="O2803" i="13"/>
  <c r="O2804" i="13"/>
  <c r="O2805" i="13"/>
  <c r="O2806" i="13"/>
  <c r="O2807" i="13"/>
  <c r="O2808" i="13"/>
  <c r="O2809" i="13"/>
  <c r="O2810" i="13"/>
  <c r="O2811" i="13"/>
  <c r="O2812" i="13"/>
  <c r="O2813" i="13"/>
  <c r="O2814" i="13"/>
  <c r="O2815" i="13"/>
  <c r="O2816" i="13"/>
  <c r="O2817" i="13"/>
  <c r="O2818" i="13"/>
  <c r="O2819" i="13"/>
  <c r="O2820" i="13"/>
  <c r="O2821" i="13"/>
  <c r="O2822" i="13"/>
  <c r="O2823" i="13"/>
  <c r="O2824" i="13"/>
  <c r="O2825" i="13"/>
  <c r="O2826" i="13"/>
  <c r="O2827" i="13"/>
  <c r="O2828" i="13"/>
  <c r="O2829" i="13"/>
  <c r="O2830" i="13"/>
  <c r="O2831" i="13"/>
  <c r="O2832" i="13"/>
  <c r="O2833" i="13"/>
  <c r="O2834" i="13"/>
  <c r="O2835" i="13"/>
  <c r="O2836" i="13"/>
  <c r="O2837" i="13"/>
  <c r="O2838" i="13"/>
  <c r="O2839" i="13"/>
  <c r="O2840" i="13"/>
  <c r="O2841" i="13"/>
  <c r="O2842" i="13"/>
  <c r="O2843" i="13"/>
  <c r="O2844" i="13"/>
  <c r="O2845" i="13"/>
  <c r="O2846" i="13"/>
  <c r="O2847" i="13"/>
  <c r="O2848" i="13"/>
  <c r="O2849" i="13"/>
  <c r="O2850" i="13"/>
  <c r="O2851" i="13"/>
  <c r="O2852" i="13"/>
  <c r="O2853" i="13"/>
  <c r="O2854" i="13"/>
  <c r="O2855" i="13"/>
  <c r="O2856" i="13"/>
  <c r="O2857" i="13"/>
  <c r="O2858" i="13"/>
  <c r="O2859" i="13"/>
  <c r="O2860" i="13"/>
  <c r="O2861" i="13"/>
  <c r="O2862" i="13"/>
  <c r="O2863" i="13"/>
  <c r="O2864" i="13"/>
  <c r="O2865" i="13"/>
  <c r="O2866" i="13"/>
  <c r="O2867" i="13"/>
  <c r="O2868" i="13"/>
  <c r="O2869" i="13"/>
  <c r="O2870" i="13"/>
  <c r="O2871" i="13"/>
  <c r="O2872" i="13"/>
  <c r="O2873" i="13"/>
  <c r="O2874" i="13"/>
  <c r="O2875" i="13"/>
  <c r="O2876" i="13"/>
  <c r="O2877" i="13"/>
  <c r="O2878" i="13"/>
  <c r="O2879" i="13"/>
  <c r="O2880" i="13"/>
  <c r="O2881" i="13"/>
  <c r="O2882" i="13"/>
  <c r="O2883" i="13"/>
  <c r="O2884" i="13"/>
  <c r="O2885" i="13"/>
  <c r="O2886" i="13"/>
  <c r="O2887" i="13"/>
  <c r="O2888" i="13"/>
  <c r="O2889" i="13"/>
  <c r="O2890" i="13"/>
  <c r="O2891" i="13"/>
  <c r="O2892" i="13"/>
  <c r="O2893" i="13"/>
  <c r="O2894" i="13"/>
  <c r="O2895" i="13"/>
  <c r="O2896" i="13"/>
  <c r="O2897" i="13"/>
  <c r="O2898" i="13"/>
  <c r="O2899" i="13"/>
  <c r="O2900" i="13"/>
  <c r="O2901" i="13"/>
  <c r="O2902" i="13"/>
  <c r="O2903" i="13"/>
  <c r="O2904" i="13"/>
  <c r="O2905" i="13"/>
  <c r="O2906" i="13"/>
  <c r="O2907" i="13"/>
  <c r="O2908" i="13"/>
  <c r="O2909" i="13"/>
  <c r="O2910" i="13"/>
  <c r="O2911" i="13"/>
  <c r="O2912" i="13"/>
  <c r="O2913" i="13"/>
  <c r="O2914" i="13"/>
  <c r="O2915" i="13"/>
  <c r="O2916" i="13"/>
  <c r="O2917" i="13"/>
  <c r="O2918" i="13"/>
  <c r="O2919" i="13"/>
  <c r="O2920" i="13"/>
  <c r="O2921" i="13"/>
  <c r="O2922" i="13"/>
  <c r="O2923" i="13"/>
  <c r="O2924" i="13"/>
  <c r="O2925" i="13"/>
  <c r="O2926" i="13"/>
  <c r="O2927" i="13"/>
  <c r="O2928" i="13"/>
  <c r="O2929" i="13"/>
  <c r="O2930" i="13"/>
  <c r="O2931" i="13"/>
  <c r="O2932" i="13"/>
  <c r="O2933" i="13"/>
  <c r="O2934" i="13"/>
  <c r="O2935" i="13"/>
  <c r="O2936" i="13"/>
  <c r="O2937" i="13"/>
  <c r="O2938" i="13"/>
  <c r="O2939" i="13"/>
  <c r="O2940" i="13"/>
  <c r="O2941" i="13"/>
  <c r="O2942" i="13"/>
  <c r="O2943" i="13"/>
  <c r="O2944" i="13"/>
  <c r="O2945" i="13"/>
  <c r="O2946" i="13"/>
  <c r="O2947" i="13"/>
  <c r="O2948" i="13"/>
  <c r="O2949" i="13"/>
  <c r="O2950" i="13"/>
  <c r="O2951" i="13"/>
  <c r="O2952" i="13"/>
  <c r="O2953" i="13"/>
  <c r="O2954" i="13"/>
  <c r="O2955" i="13"/>
  <c r="O2956" i="13"/>
  <c r="O2957" i="13"/>
  <c r="O2958" i="13"/>
  <c r="O2959" i="13"/>
  <c r="O2960" i="13"/>
  <c r="O2961" i="13"/>
  <c r="O2962" i="13"/>
  <c r="O2963" i="13"/>
  <c r="O2964" i="13"/>
  <c r="O2965" i="13"/>
  <c r="O2966" i="13"/>
  <c r="O2967" i="13"/>
  <c r="O2968" i="13"/>
  <c r="O2969" i="13"/>
  <c r="O2970" i="13"/>
  <c r="O2971" i="13"/>
  <c r="O2972" i="13"/>
  <c r="O2973" i="13"/>
  <c r="O2974" i="13"/>
  <c r="O2975" i="13"/>
  <c r="O2976" i="13"/>
  <c r="O2977" i="13"/>
  <c r="O2978" i="13"/>
  <c r="O2979" i="13"/>
  <c r="O2980" i="13"/>
  <c r="O2981" i="13"/>
  <c r="O2982" i="13"/>
  <c r="O2983" i="13"/>
  <c r="O2984" i="13"/>
  <c r="O2985" i="13"/>
  <c r="O2986" i="13"/>
  <c r="O2987" i="13"/>
  <c r="O2988" i="13"/>
  <c r="O2989" i="13"/>
  <c r="O2990" i="13"/>
  <c r="O2991" i="13"/>
  <c r="O2992" i="13"/>
  <c r="O2993" i="13"/>
  <c r="O2994" i="13"/>
  <c r="O2995" i="13"/>
  <c r="O2996" i="13"/>
  <c r="O2997" i="13"/>
  <c r="O2998" i="13"/>
  <c r="O2999" i="13"/>
  <c r="O3000" i="13"/>
  <c r="O3001" i="13"/>
  <c r="O3002" i="13"/>
  <c r="O3003" i="13"/>
  <c r="O3004" i="13"/>
  <c r="O3005" i="13"/>
  <c r="O3006" i="13"/>
  <c r="O3007" i="13"/>
  <c r="O3008" i="13"/>
  <c r="O3009" i="13"/>
  <c r="O3010" i="13"/>
  <c r="O3011" i="13"/>
  <c r="O3012" i="13"/>
  <c r="O30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M112" i="13"/>
  <c r="M113" i="13"/>
  <c r="M114" i="13"/>
  <c r="M115" i="13"/>
  <c r="M116" i="13"/>
  <c r="M117" i="13"/>
  <c r="M118" i="13"/>
  <c r="M119" i="13"/>
  <c r="M120" i="13"/>
  <c r="M121" i="13"/>
  <c r="M122" i="13"/>
  <c r="M123" i="13"/>
  <c r="M124" i="13"/>
  <c r="M125" i="13"/>
  <c r="M126" i="13"/>
  <c r="M127" i="13"/>
  <c r="M128" i="13"/>
  <c r="M129" i="13"/>
  <c r="M130" i="13"/>
  <c r="M131" i="13"/>
  <c r="M132" i="13"/>
  <c r="M133" i="13"/>
  <c r="M134" i="13"/>
  <c r="M135" i="13"/>
  <c r="M136" i="13"/>
  <c r="M137" i="13"/>
  <c r="M138" i="13"/>
  <c r="M139" i="13"/>
  <c r="M140" i="13"/>
  <c r="M141" i="13"/>
  <c r="M142" i="13"/>
  <c r="M143" i="13"/>
  <c r="M144" i="13"/>
  <c r="M145" i="13"/>
  <c r="M146" i="13"/>
  <c r="M147" i="13"/>
  <c r="M148" i="13"/>
  <c r="M149" i="13"/>
  <c r="M150" i="13"/>
  <c r="M151" i="13"/>
  <c r="M152" i="13"/>
  <c r="M153" i="13"/>
  <c r="M154" i="13"/>
  <c r="M155" i="13"/>
  <c r="M156" i="13"/>
  <c r="M157" i="13"/>
  <c r="M158" i="13"/>
  <c r="M159" i="13"/>
  <c r="M160" i="13"/>
  <c r="M161" i="13"/>
  <c r="M162" i="13"/>
  <c r="M163" i="13"/>
  <c r="M164" i="13"/>
  <c r="M165" i="13"/>
  <c r="M166" i="13"/>
  <c r="M167" i="13"/>
  <c r="M168" i="13"/>
  <c r="M169" i="13"/>
  <c r="M170" i="13"/>
  <c r="M171" i="13"/>
  <c r="M172" i="13"/>
  <c r="M173" i="13"/>
  <c r="M174" i="13"/>
  <c r="M175" i="13"/>
  <c r="M176" i="13"/>
  <c r="M177" i="13"/>
  <c r="M178" i="13"/>
  <c r="M179" i="13"/>
  <c r="M180" i="13"/>
  <c r="M181" i="13"/>
  <c r="M182" i="13"/>
  <c r="M183" i="13"/>
  <c r="M184" i="13"/>
  <c r="M185" i="13"/>
  <c r="M186" i="13"/>
  <c r="M187" i="13"/>
  <c r="M188" i="13"/>
  <c r="M189" i="13"/>
  <c r="M190" i="13"/>
  <c r="M191" i="13"/>
  <c r="M192" i="13"/>
  <c r="M193" i="13"/>
  <c r="M194" i="13"/>
  <c r="M195" i="13"/>
  <c r="M196" i="13"/>
  <c r="M197" i="13"/>
  <c r="M198" i="13"/>
  <c r="M199" i="13"/>
  <c r="M200" i="13"/>
  <c r="M201" i="13"/>
  <c r="M202" i="13"/>
  <c r="M203" i="13"/>
  <c r="M204" i="13"/>
  <c r="M205" i="13"/>
  <c r="M206" i="13"/>
  <c r="M207" i="13"/>
  <c r="M208" i="13"/>
  <c r="M209" i="13"/>
  <c r="M210" i="13"/>
  <c r="M211" i="13"/>
  <c r="M212" i="13"/>
  <c r="M213" i="13"/>
  <c r="M214" i="13"/>
  <c r="M215" i="13"/>
  <c r="M216" i="13"/>
  <c r="M217" i="13"/>
  <c r="M218" i="13"/>
  <c r="M219" i="13"/>
  <c r="M220" i="13"/>
  <c r="M221" i="13"/>
  <c r="M222" i="13"/>
  <c r="M223" i="13"/>
  <c r="M224" i="13"/>
  <c r="M225" i="13"/>
  <c r="M226" i="13"/>
  <c r="M227" i="13"/>
  <c r="M228" i="13"/>
  <c r="M229" i="13"/>
  <c r="M230" i="13"/>
  <c r="M231" i="13"/>
  <c r="M232" i="13"/>
  <c r="M233" i="13"/>
  <c r="M234" i="13"/>
  <c r="M235" i="13"/>
  <c r="M236" i="13"/>
  <c r="M237" i="13"/>
  <c r="M238" i="13"/>
  <c r="M239" i="13"/>
  <c r="M240" i="13"/>
  <c r="M241" i="13"/>
  <c r="M242" i="13"/>
  <c r="M243" i="13"/>
  <c r="M244" i="13"/>
  <c r="M245" i="13"/>
  <c r="M246" i="13"/>
  <c r="M247" i="13"/>
  <c r="M248" i="13"/>
  <c r="M249" i="13"/>
  <c r="M250" i="13"/>
  <c r="M251" i="13"/>
  <c r="M252" i="13"/>
  <c r="M253" i="13"/>
  <c r="M254" i="13"/>
  <c r="M255" i="13"/>
  <c r="M256" i="13"/>
  <c r="M257" i="13"/>
  <c r="M258" i="13"/>
  <c r="M259" i="13"/>
  <c r="M260" i="13"/>
  <c r="M261" i="13"/>
  <c r="M262" i="13"/>
  <c r="M263" i="13"/>
  <c r="M264" i="13"/>
  <c r="M265" i="13"/>
  <c r="M266" i="13"/>
  <c r="M267" i="13"/>
  <c r="M268" i="13"/>
  <c r="M269" i="13"/>
  <c r="M270" i="13"/>
  <c r="M271" i="13"/>
  <c r="M272" i="13"/>
  <c r="M273" i="13"/>
  <c r="M274" i="13"/>
  <c r="M275" i="13"/>
  <c r="M276" i="13"/>
  <c r="M277" i="13"/>
  <c r="M278" i="13"/>
  <c r="M279" i="13"/>
  <c r="M280" i="13"/>
  <c r="M281" i="13"/>
  <c r="M282" i="13"/>
  <c r="M283" i="13"/>
  <c r="M284" i="13"/>
  <c r="M285" i="13"/>
  <c r="M286" i="13"/>
  <c r="M287" i="13"/>
  <c r="M288" i="13"/>
  <c r="M289" i="13"/>
  <c r="M290" i="13"/>
  <c r="M291" i="13"/>
  <c r="M292" i="13"/>
  <c r="M293" i="13"/>
  <c r="M294" i="13"/>
  <c r="M295" i="13"/>
  <c r="M296" i="13"/>
  <c r="M297" i="13"/>
  <c r="M298" i="13"/>
  <c r="M299" i="13"/>
  <c r="M300" i="13"/>
  <c r="M301" i="13"/>
  <c r="M302" i="13"/>
  <c r="M303" i="13"/>
  <c r="M304" i="13"/>
  <c r="M305" i="13"/>
  <c r="M306" i="13"/>
  <c r="M307" i="13"/>
  <c r="M308" i="13"/>
  <c r="M309" i="13"/>
  <c r="M310" i="13"/>
  <c r="M311" i="13"/>
  <c r="M312" i="13"/>
  <c r="M313" i="13"/>
  <c r="M314" i="13"/>
  <c r="M315" i="13"/>
  <c r="M316" i="13"/>
  <c r="M317" i="13"/>
  <c r="M318" i="13"/>
  <c r="M319" i="13"/>
  <c r="M320" i="13"/>
  <c r="M321" i="13"/>
  <c r="M322" i="13"/>
  <c r="M323" i="13"/>
  <c r="M324" i="13"/>
  <c r="M325" i="13"/>
  <c r="M326" i="13"/>
  <c r="M327" i="13"/>
  <c r="M328" i="13"/>
  <c r="M329" i="13"/>
  <c r="M330" i="13"/>
  <c r="M331" i="13"/>
  <c r="M332" i="13"/>
  <c r="M333" i="13"/>
  <c r="M334" i="13"/>
  <c r="M335" i="13"/>
  <c r="M336" i="13"/>
  <c r="M337" i="13"/>
  <c r="M338" i="13"/>
  <c r="M339" i="13"/>
  <c r="M340" i="13"/>
  <c r="M341" i="13"/>
  <c r="M342" i="13"/>
  <c r="M343" i="13"/>
  <c r="M344" i="13"/>
  <c r="M345" i="13"/>
  <c r="M346" i="13"/>
  <c r="M347" i="13"/>
  <c r="M348" i="13"/>
  <c r="M349" i="13"/>
  <c r="M350" i="13"/>
  <c r="M351" i="13"/>
  <c r="M352" i="13"/>
  <c r="M353" i="13"/>
  <c r="M354" i="13"/>
  <c r="M355" i="13"/>
  <c r="M356" i="13"/>
  <c r="M357" i="13"/>
  <c r="M358" i="13"/>
  <c r="M359" i="13"/>
  <c r="M360" i="13"/>
  <c r="M361" i="13"/>
  <c r="M362" i="13"/>
  <c r="M363" i="13"/>
  <c r="M364" i="13"/>
  <c r="M365" i="13"/>
  <c r="M366" i="13"/>
  <c r="M367" i="13"/>
  <c r="M368" i="13"/>
  <c r="M369" i="13"/>
  <c r="M370" i="13"/>
  <c r="M371" i="13"/>
  <c r="M372" i="13"/>
  <c r="M373" i="13"/>
  <c r="M374" i="13"/>
  <c r="M375" i="13"/>
  <c r="M376" i="13"/>
  <c r="M377" i="13"/>
  <c r="M378" i="13"/>
  <c r="M379" i="13"/>
  <c r="M380" i="13"/>
  <c r="M381" i="13"/>
  <c r="M382" i="13"/>
  <c r="M383" i="13"/>
  <c r="M384" i="13"/>
  <c r="M385" i="13"/>
  <c r="M386" i="13"/>
  <c r="M387" i="13"/>
  <c r="M388" i="13"/>
  <c r="M389" i="13"/>
  <c r="M390" i="13"/>
  <c r="M391" i="13"/>
  <c r="M392" i="13"/>
  <c r="M393" i="13"/>
  <c r="M394" i="13"/>
  <c r="M395" i="13"/>
  <c r="M396" i="13"/>
  <c r="M397" i="13"/>
  <c r="M398" i="13"/>
  <c r="M399" i="13"/>
  <c r="M400" i="13"/>
  <c r="M401" i="13"/>
  <c r="M402" i="13"/>
  <c r="M403" i="13"/>
  <c r="M404" i="13"/>
  <c r="M405" i="13"/>
  <c r="M406" i="13"/>
  <c r="M407" i="13"/>
  <c r="M408" i="13"/>
  <c r="M409" i="13"/>
  <c r="M410" i="13"/>
  <c r="M411" i="13"/>
  <c r="M412" i="13"/>
  <c r="M413" i="13"/>
  <c r="M414" i="13"/>
  <c r="M415" i="13"/>
  <c r="M416" i="13"/>
  <c r="M417" i="13"/>
  <c r="M418" i="13"/>
  <c r="M419" i="13"/>
  <c r="M420" i="13"/>
  <c r="M421" i="13"/>
  <c r="M422" i="13"/>
  <c r="M423" i="13"/>
  <c r="M424" i="13"/>
  <c r="M425" i="13"/>
  <c r="M426" i="13"/>
  <c r="M427" i="13"/>
  <c r="M428" i="13"/>
  <c r="M429" i="13"/>
  <c r="M430" i="13"/>
  <c r="M431" i="13"/>
  <c r="M432" i="13"/>
  <c r="M433" i="13"/>
  <c r="M434" i="13"/>
  <c r="M435" i="13"/>
  <c r="M436" i="13"/>
  <c r="M437" i="13"/>
  <c r="M438" i="13"/>
  <c r="M439" i="13"/>
  <c r="M440" i="13"/>
  <c r="M441" i="13"/>
  <c r="M442" i="13"/>
  <c r="M443" i="13"/>
  <c r="M444" i="13"/>
  <c r="M445" i="13"/>
  <c r="M446" i="13"/>
  <c r="M447" i="13"/>
  <c r="M448" i="13"/>
  <c r="M449" i="13"/>
  <c r="M450" i="13"/>
  <c r="M451" i="13"/>
  <c r="M452" i="13"/>
  <c r="M453" i="13"/>
  <c r="M454" i="13"/>
  <c r="M455" i="13"/>
  <c r="M456" i="13"/>
  <c r="M457" i="13"/>
  <c r="M458" i="13"/>
  <c r="M459" i="13"/>
  <c r="M460" i="13"/>
  <c r="M461" i="13"/>
  <c r="M462" i="13"/>
  <c r="M463" i="13"/>
  <c r="M464" i="13"/>
  <c r="M465" i="13"/>
  <c r="M466" i="13"/>
  <c r="M467" i="13"/>
  <c r="M468" i="13"/>
  <c r="M469" i="13"/>
  <c r="M470" i="13"/>
  <c r="M471" i="13"/>
  <c r="M472" i="13"/>
  <c r="M473" i="13"/>
  <c r="M474" i="13"/>
  <c r="M475" i="13"/>
  <c r="M476" i="13"/>
  <c r="M477" i="13"/>
  <c r="M478" i="13"/>
  <c r="M479" i="13"/>
  <c r="M480" i="13"/>
  <c r="M481" i="13"/>
  <c r="M482" i="13"/>
  <c r="M483" i="13"/>
  <c r="M484" i="13"/>
  <c r="M485" i="13"/>
  <c r="M486" i="13"/>
  <c r="M487" i="13"/>
  <c r="M488" i="13"/>
  <c r="M489" i="13"/>
  <c r="M490" i="13"/>
  <c r="M491" i="13"/>
  <c r="M492" i="13"/>
  <c r="M493" i="13"/>
  <c r="M494" i="13"/>
  <c r="M495" i="13"/>
  <c r="M496" i="13"/>
  <c r="M497" i="13"/>
  <c r="M498" i="13"/>
  <c r="M499" i="13"/>
  <c r="M500" i="13"/>
  <c r="M501" i="13"/>
  <c r="M502" i="13"/>
  <c r="M503" i="13"/>
  <c r="M504" i="13"/>
  <c r="M505" i="13"/>
  <c r="M506" i="13"/>
  <c r="M507" i="13"/>
  <c r="M508" i="13"/>
  <c r="M509" i="13"/>
  <c r="M510" i="13"/>
  <c r="M511" i="13"/>
  <c r="M512" i="13"/>
  <c r="M513" i="13"/>
  <c r="M514" i="13"/>
  <c r="M515" i="13"/>
  <c r="M516" i="13"/>
  <c r="M517" i="13"/>
  <c r="M518" i="13"/>
  <c r="M519" i="13"/>
  <c r="M520" i="13"/>
  <c r="M521" i="13"/>
  <c r="M522" i="13"/>
  <c r="M523" i="13"/>
  <c r="M524" i="13"/>
  <c r="M525" i="13"/>
  <c r="M526" i="13"/>
  <c r="M527" i="13"/>
  <c r="M528" i="13"/>
  <c r="M529" i="13"/>
  <c r="M530" i="13"/>
  <c r="M531" i="13"/>
  <c r="M532" i="13"/>
  <c r="M533" i="13"/>
  <c r="M534" i="13"/>
  <c r="M535" i="13"/>
  <c r="M536" i="13"/>
  <c r="M537" i="13"/>
  <c r="M538" i="13"/>
  <c r="M539" i="13"/>
  <c r="M540" i="13"/>
  <c r="M541" i="13"/>
  <c r="M542" i="13"/>
  <c r="M543" i="13"/>
  <c r="M544" i="13"/>
  <c r="M545" i="13"/>
  <c r="M546" i="13"/>
  <c r="M547" i="13"/>
  <c r="M548" i="13"/>
  <c r="M549" i="13"/>
  <c r="M550" i="13"/>
  <c r="M551" i="13"/>
  <c r="M552" i="13"/>
  <c r="M553" i="13"/>
  <c r="M554" i="13"/>
  <c r="M555" i="13"/>
  <c r="M556" i="13"/>
  <c r="M557" i="13"/>
  <c r="M558" i="13"/>
  <c r="M559" i="13"/>
  <c r="M560" i="13"/>
  <c r="M561" i="13"/>
  <c r="M562" i="13"/>
  <c r="M563" i="13"/>
  <c r="M564" i="13"/>
  <c r="M565" i="13"/>
  <c r="M566" i="13"/>
  <c r="M567" i="13"/>
  <c r="M568" i="13"/>
  <c r="M569" i="13"/>
  <c r="M570" i="13"/>
  <c r="M571" i="13"/>
  <c r="M572" i="13"/>
  <c r="M573" i="13"/>
  <c r="M574" i="13"/>
  <c r="M575" i="13"/>
  <c r="M576" i="13"/>
  <c r="M577" i="13"/>
  <c r="M578" i="13"/>
  <c r="M579" i="13"/>
  <c r="M580" i="13"/>
  <c r="M581" i="13"/>
  <c r="M582" i="13"/>
  <c r="M583" i="13"/>
  <c r="M584" i="13"/>
  <c r="M585" i="13"/>
  <c r="M586" i="13"/>
  <c r="M587" i="13"/>
  <c r="M588" i="13"/>
  <c r="M589" i="13"/>
  <c r="M590" i="13"/>
  <c r="M591" i="13"/>
  <c r="M592" i="13"/>
  <c r="M593" i="13"/>
  <c r="M594" i="13"/>
  <c r="M595" i="13"/>
  <c r="M596" i="13"/>
  <c r="M597" i="13"/>
  <c r="M598" i="13"/>
  <c r="M599" i="13"/>
  <c r="M600" i="13"/>
  <c r="M601" i="13"/>
  <c r="M602" i="13"/>
  <c r="M603" i="13"/>
  <c r="M604" i="13"/>
  <c r="M605" i="13"/>
  <c r="M606" i="13"/>
  <c r="M607" i="13"/>
  <c r="M608" i="13"/>
  <c r="M609" i="13"/>
  <c r="M610" i="13"/>
  <c r="M611" i="13"/>
  <c r="M612" i="13"/>
  <c r="M613" i="13"/>
  <c r="M614" i="13"/>
  <c r="M615" i="13"/>
  <c r="M616" i="13"/>
  <c r="M617" i="13"/>
  <c r="M618" i="13"/>
  <c r="M619" i="13"/>
  <c r="M620" i="13"/>
  <c r="M621" i="13"/>
  <c r="M622" i="13"/>
  <c r="M623" i="13"/>
  <c r="M624" i="13"/>
  <c r="M625" i="13"/>
  <c r="M626" i="13"/>
  <c r="M627" i="13"/>
  <c r="M628" i="13"/>
  <c r="M629" i="13"/>
  <c r="M630" i="13"/>
  <c r="M631" i="13"/>
  <c r="M632" i="13"/>
  <c r="M633" i="13"/>
  <c r="M634" i="13"/>
  <c r="M635" i="13"/>
  <c r="M636" i="13"/>
  <c r="M637" i="13"/>
  <c r="M638" i="13"/>
  <c r="M639" i="13"/>
  <c r="M640" i="13"/>
  <c r="M641" i="13"/>
  <c r="M642" i="13"/>
  <c r="M643" i="13"/>
  <c r="M644" i="13"/>
  <c r="M645" i="13"/>
  <c r="M646" i="13"/>
  <c r="M647" i="13"/>
  <c r="M648" i="13"/>
  <c r="M649" i="13"/>
  <c r="M650" i="13"/>
  <c r="M651" i="13"/>
  <c r="M652" i="13"/>
  <c r="M653" i="13"/>
  <c r="M654" i="13"/>
  <c r="M655" i="13"/>
  <c r="M656" i="13"/>
  <c r="M657" i="13"/>
  <c r="M658" i="13"/>
  <c r="M659" i="13"/>
  <c r="M660" i="13"/>
  <c r="M661" i="13"/>
  <c r="M662" i="13"/>
  <c r="M663" i="13"/>
  <c r="M664" i="13"/>
  <c r="M665" i="13"/>
  <c r="M666" i="13"/>
  <c r="M667" i="13"/>
  <c r="M668" i="13"/>
  <c r="M669" i="13"/>
  <c r="M670" i="13"/>
  <c r="M671" i="13"/>
  <c r="M672" i="13"/>
  <c r="M673" i="13"/>
  <c r="M674" i="13"/>
  <c r="M675" i="13"/>
  <c r="M676" i="13"/>
  <c r="M677" i="13"/>
  <c r="M678" i="13"/>
  <c r="M679" i="13"/>
  <c r="M680" i="13"/>
  <c r="M681" i="13"/>
  <c r="M682" i="13"/>
  <c r="M683" i="13"/>
  <c r="M684" i="13"/>
  <c r="M685" i="13"/>
  <c r="M686" i="13"/>
  <c r="M687" i="13"/>
  <c r="M688" i="13"/>
  <c r="M689" i="13"/>
  <c r="M690" i="13"/>
  <c r="M691" i="13"/>
  <c r="M692" i="13"/>
  <c r="M693" i="13"/>
  <c r="M694" i="13"/>
  <c r="M695" i="13"/>
  <c r="M696" i="13"/>
  <c r="M697" i="13"/>
  <c r="M698" i="13"/>
  <c r="M699" i="13"/>
  <c r="M700" i="13"/>
  <c r="M701" i="13"/>
  <c r="M702" i="13"/>
  <c r="M703" i="13"/>
  <c r="M704" i="13"/>
  <c r="M705" i="13"/>
  <c r="M706" i="13"/>
  <c r="M707" i="13"/>
  <c r="M708" i="13"/>
  <c r="M709" i="13"/>
  <c r="M710" i="13"/>
  <c r="M711" i="13"/>
  <c r="M712" i="13"/>
  <c r="M713" i="13"/>
  <c r="M714" i="13"/>
  <c r="M715" i="13"/>
  <c r="M716" i="13"/>
  <c r="M717" i="13"/>
  <c r="M718" i="13"/>
  <c r="M719" i="13"/>
  <c r="M720" i="13"/>
  <c r="M721" i="13"/>
  <c r="M722" i="13"/>
  <c r="M723" i="13"/>
  <c r="M724" i="13"/>
  <c r="M725" i="13"/>
  <c r="M726" i="13"/>
  <c r="M727" i="13"/>
  <c r="M728" i="13"/>
  <c r="M729" i="13"/>
  <c r="M730" i="13"/>
  <c r="M731" i="13"/>
  <c r="M732" i="13"/>
  <c r="M733" i="13"/>
  <c r="M734" i="13"/>
  <c r="M735" i="13"/>
  <c r="M736" i="13"/>
  <c r="M737" i="13"/>
  <c r="M738" i="13"/>
  <c r="M739" i="13"/>
  <c r="M740" i="13"/>
  <c r="M741" i="13"/>
  <c r="M742" i="13"/>
  <c r="M743" i="13"/>
  <c r="M744" i="13"/>
  <c r="M745" i="13"/>
  <c r="M746" i="13"/>
  <c r="M747" i="13"/>
  <c r="M748" i="13"/>
  <c r="M749" i="13"/>
  <c r="M750" i="13"/>
  <c r="M751" i="13"/>
  <c r="M752" i="13"/>
  <c r="M753" i="13"/>
  <c r="M754" i="13"/>
  <c r="M755" i="13"/>
  <c r="M756" i="13"/>
  <c r="M757" i="13"/>
  <c r="M758" i="13"/>
  <c r="M759" i="13"/>
  <c r="M760" i="13"/>
  <c r="M761" i="13"/>
  <c r="M762" i="13"/>
  <c r="M763" i="13"/>
  <c r="M764" i="13"/>
  <c r="M765" i="13"/>
  <c r="M766" i="13"/>
  <c r="M767" i="13"/>
  <c r="M768" i="13"/>
  <c r="M769" i="13"/>
  <c r="M770" i="13"/>
  <c r="M771" i="13"/>
  <c r="M772" i="13"/>
  <c r="M773" i="13"/>
  <c r="M774" i="13"/>
  <c r="M775" i="13"/>
  <c r="M776" i="13"/>
  <c r="M777" i="13"/>
  <c r="M778" i="13"/>
  <c r="M779" i="13"/>
  <c r="M780" i="13"/>
  <c r="M781" i="13"/>
  <c r="M782" i="13"/>
  <c r="M783" i="13"/>
  <c r="M784" i="13"/>
  <c r="M785" i="13"/>
  <c r="M786" i="13"/>
  <c r="M787" i="13"/>
  <c r="M788" i="13"/>
  <c r="M789" i="13"/>
  <c r="M790" i="13"/>
  <c r="M791" i="13"/>
  <c r="M792" i="13"/>
  <c r="M793" i="13"/>
  <c r="M794" i="13"/>
  <c r="M795" i="13"/>
  <c r="M796" i="13"/>
  <c r="M797" i="13"/>
  <c r="M798" i="13"/>
  <c r="M799" i="13"/>
  <c r="M800" i="13"/>
  <c r="M801" i="13"/>
  <c r="M802" i="13"/>
  <c r="M803" i="13"/>
  <c r="M804" i="13"/>
  <c r="M805" i="13"/>
  <c r="M806" i="13"/>
  <c r="M807" i="13"/>
  <c r="M808" i="13"/>
  <c r="M809" i="13"/>
  <c r="M810" i="13"/>
  <c r="M811" i="13"/>
  <c r="M812" i="13"/>
  <c r="M813" i="13"/>
  <c r="M814" i="13"/>
  <c r="M815" i="13"/>
  <c r="M816" i="13"/>
  <c r="M817" i="13"/>
  <c r="M818" i="13"/>
  <c r="M819" i="13"/>
  <c r="M820" i="13"/>
  <c r="M821" i="13"/>
  <c r="M822" i="13"/>
  <c r="M823" i="13"/>
  <c r="M824" i="13"/>
  <c r="M825" i="13"/>
  <c r="M826" i="13"/>
  <c r="M827" i="13"/>
  <c r="M828" i="13"/>
  <c r="M829" i="13"/>
  <c r="M830" i="13"/>
  <c r="M831" i="13"/>
  <c r="M832" i="13"/>
  <c r="M833" i="13"/>
  <c r="M834" i="13"/>
  <c r="M835" i="13"/>
  <c r="M836" i="13"/>
  <c r="M837" i="13"/>
  <c r="M838" i="13"/>
  <c r="M839" i="13"/>
  <c r="M840" i="13"/>
  <c r="M841" i="13"/>
  <c r="M842" i="13"/>
  <c r="M843" i="13"/>
  <c r="M844" i="13"/>
  <c r="M845" i="13"/>
  <c r="M846" i="13"/>
  <c r="M847" i="13"/>
  <c r="M848" i="13"/>
  <c r="M849" i="13"/>
  <c r="M850" i="13"/>
  <c r="M851" i="13"/>
  <c r="M852" i="13"/>
  <c r="M853" i="13"/>
  <c r="M854" i="13"/>
  <c r="M855" i="13"/>
  <c r="M856" i="13"/>
  <c r="M857" i="13"/>
  <c r="M858" i="13"/>
  <c r="M859" i="13"/>
  <c r="M860" i="13"/>
  <c r="M861" i="13"/>
  <c r="M862" i="13"/>
  <c r="M863" i="13"/>
  <c r="M864" i="13"/>
  <c r="M865" i="13"/>
  <c r="M866" i="13"/>
  <c r="M867" i="13"/>
  <c r="M868" i="13"/>
  <c r="M869" i="13"/>
  <c r="M870" i="13"/>
  <c r="M871" i="13"/>
  <c r="M872" i="13"/>
  <c r="M873" i="13"/>
  <c r="M874" i="13"/>
  <c r="M875" i="13"/>
  <c r="M876" i="13"/>
  <c r="M877" i="13"/>
  <c r="M878" i="13"/>
  <c r="M879" i="13"/>
  <c r="M880" i="13"/>
  <c r="M881" i="13"/>
  <c r="M882" i="13"/>
  <c r="M883" i="13"/>
  <c r="M884" i="13"/>
  <c r="M885" i="13"/>
  <c r="M886" i="13"/>
  <c r="M887" i="13"/>
  <c r="M888" i="13"/>
  <c r="M889" i="13"/>
  <c r="M890" i="13"/>
  <c r="M891" i="13"/>
  <c r="M892" i="13"/>
  <c r="M893" i="13"/>
  <c r="M894" i="13"/>
  <c r="M895" i="13"/>
  <c r="M896" i="13"/>
  <c r="M897" i="13"/>
  <c r="M898" i="13"/>
  <c r="M899" i="13"/>
  <c r="M900" i="13"/>
  <c r="M901" i="13"/>
  <c r="M902" i="13"/>
  <c r="M903" i="13"/>
  <c r="M904" i="13"/>
  <c r="M905" i="13"/>
  <c r="M906" i="13"/>
  <c r="M907" i="13"/>
  <c r="M908" i="13"/>
  <c r="M909" i="13"/>
  <c r="M910" i="13"/>
  <c r="M911" i="13"/>
  <c r="M912" i="13"/>
  <c r="M913" i="13"/>
  <c r="M914" i="13"/>
  <c r="M915" i="13"/>
  <c r="M916" i="13"/>
  <c r="M917" i="13"/>
  <c r="M918" i="13"/>
  <c r="M919" i="13"/>
  <c r="M920" i="13"/>
  <c r="M921" i="13"/>
  <c r="M922" i="13"/>
  <c r="M923" i="13"/>
  <c r="M924" i="13"/>
  <c r="M925" i="13"/>
  <c r="M926" i="13"/>
  <c r="M927" i="13"/>
  <c r="M928" i="13"/>
  <c r="M929" i="13"/>
  <c r="M930" i="13"/>
  <c r="M931" i="13"/>
  <c r="M932" i="13"/>
  <c r="M933" i="13"/>
  <c r="M934" i="13"/>
  <c r="M935" i="13"/>
  <c r="M936" i="13"/>
  <c r="M937" i="13"/>
  <c r="M938" i="13"/>
  <c r="M939" i="13"/>
  <c r="M940" i="13"/>
  <c r="M941" i="13"/>
  <c r="M942" i="13"/>
  <c r="M943" i="13"/>
  <c r="M944" i="13"/>
  <c r="M945" i="13"/>
  <c r="M946" i="13"/>
  <c r="M947" i="13"/>
  <c r="M948" i="13"/>
  <c r="M949" i="13"/>
  <c r="M950" i="13"/>
  <c r="M951" i="13"/>
  <c r="M952" i="13"/>
  <c r="M953" i="13"/>
  <c r="M954" i="13"/>
  <c r="M955" i="13"/>
  <c r="M956" i="13"/>
  <c r="M957" i="13"/>
  <c r="M958" i="13"/>
  <c r="M959" i="13"/>
  <c r="M960" i="13"/>
  <c r="M961" i="13"/>
  <c r="M962" i="13"/>
  <c r="M963" i="13"/>
  <c r="M964" i="13"/>
  <c r="M965" i="13"/>
  <c r="M966" i="13"/>
  <c r="M967" i="13"/>
  <c r="M968" i="13"/>
  <c r="M969" i="13"/>
  <c r="M970" i="13"/>
  <c r="M971" i="13"/>
  <c r="M972" i="13"/>
  <c r="M973" i="13"/>
  <c r="M974" i="13"/>
  <c r="M975" i="13"/>
  <c r="M976" i="13"/>
  <c r="M977" i="13"/>
  <c r="M978" i="13"/>
  <c r="M979" i="13"/>
  <c r="M980" i="13"/>
  <c r="M981" i="13"/>
  <c r="M982" i="13"/>
  <c r="M983" i="13"/>
  <c r="M984" i="13"/>
  <c r="M985" i="13"/>
  <c r="M986" i="13"/>
  <c r="M987" i="13"/>
  <c r="M988" i="13"/>
  <c r="M989" i="13"/>
  <c r="M990" i="13"/>
  <c r="M991" i="13"/>
  <c r="M992" i="13"/>
  <c r="M993" i="13"/>
  <c r="M994" i="13"/>
  <c r="M995" i="13"/>
  <c r="M996" i="13"/>
  <c r="M997" i="13"/>
  <c r="M998" i="13"/>
  <c r="M999" i="13"/>
  <c r="M1000" i="13"/>
  <c r="M1001" i="13"/>
  <c r="M1002" i="13"/>
  <c r="M1003" i="13"/>
  <c r="M1004" i="13"/>
  <c r="M1005" i="13"/>
  <c r="M1006" i="13"/>
  <c r="M1007" i="13"/>
  <c r="M1008" i="13"/>
  <c r="M1009" i="13"/>
  <c r="M1010" i="13"/>
  <c r="M1011" i="13"/>
  <c r="M1012" i="13"/>
  <c r="M1013" i="13"/>
  <c r="M1014" i="13"/>
  <c r="M1015" i="13"/>
  <c r="M1016" i="13"/>
  <c r="M1017" i="13"/>
  <c r="M1018" i="13"/>
  <c r="M1019" i="13"/>
  <c r="M1020" i="13"/>
  <c r="M1021" i="13"/>
  <c r="M1022" i="13"/>
  <c r="M1023" i="13"/>
  <c r="M1024" i="13"/>
  <c r="M1025" i="13"/>
  <c r="M1026" i="13"/>
  <c r="M1027" i="13"/>
  <c r="M1028" i="13"/>
  <c r="M1029" i="13"/>
  <c r="M1030" i="13"/>
  <c r="M1031" i="13"/>
  <c r="M1032" i="13"/>
  <c r="M1033" i="13"/>
  <c r="M1034" i="13"/>
  <c r="M1035" i="13"/>
  <c r="M1036" i="13"/>
  <c r="M1037" i="13"/>
  <c r="M1038" i="13"/>
  <c r="M1039" i="13"/>
  <c r="M1040" i="13"/>
  <c r="M1041" i="13"/>
  <c r="M1042" i="13"/>
  <c r="M1043" i="13"/>
  <c r="M1044" i="13"/>
  <c r="M1045" i="13"/>
  <c r="M1046" i="13"/>
  <c r="M1047" i="13"/>
  <c r="M1048" i="13"/>
  <c r="M1049" i="13"/>
  <c r="M1050" i="13"/>
  <c r="M1051" i="13"/>
  <c r="M1052" i="13"/>
  <c r="M1053" i="13"/>
  <c r="M1054" i="13"/>
  <c r="M1055" i="13"/>
  <c r="M1056" i="13"/>
  <c r="M1057" i="13"/>
  <c r="M1058" i="13"/>
  <c r="M1059" i="13"/>
  <c r="M1060" i="13"/>
  <c r="M1061" i="13"/>
  <c r="M1062" i="13"/>
  <c r="M1063" i="13"/>
  <c r="M1064" i="13"/>
  <c r="M1065" i="13"/>
  <c r="M1066" i="13"/>
  <c r="M1067" i="13"/>
  <c r="M1068" i="13"/>
  <c r="M1069" i="13"/>
  <c r="M1070" i="13"/>
  <c r="M1071" i="13"/>
  <c r="M1072" i="13"/>
  <c r="M1073" i="13"/>
  <c r="M1074" i="13"/>
  <c r="M1075" i="13"/>
  <c r="M1076" i="13"/>
  <c r="M1077" i="13"/>
  <c r="M1078" i="13"/>
  <c r="M1079" i="13"/>
  <c r="M1080" i="13"/>
  <c r="M1081" i="13"/>
  <c r="M1082" i="13"/>
  <c r="M1083" i="13"/>
  <c r="M1084" i="13"/>
  <c r="M1085" i="13"/>
  <c r="M1086" i="13"/>
  <c r="M1087" i="13"/>
  <c r="M1088" i="13"/>
  <c r="M1089" i="13"/>
  <c r="M1090" i="13"/>
  <c r="M1091" i="13"/>
  <c r="M1092" i="13"/>
  <c r="M1093" i="13"/>
  <c r="M1094" i="13"/>
  <c r="M1095" i="13"/>
  <c r="M1096" i="13"/>
  <c r="M1097" i="13"/>
  <c r="M1098" i="13"/>
  <c r="M1099" i="13"/>
  <c r="M1100" i="13"/>
  <c r="M1101" i="13"/>
  <c r="M1102" i="13"/>
  <c r="M1103" i="13"/>
  <c r="M1104" i="13"/>
  <c r="M1105" i="13"/>
  <c r="M1106" i="13"/>
  <c r="M1107" i="13"/>
  <c r="M1108" i="13"/>
  <c r="M1109" i="13"/>
  <c r="M1110" i="13"/>
  <c r="M1111" i="13"/>
  <c r="M1112" i="13"/>
  <c r="M1113" i="13"/>
  <c r="M1114" i="13"/>
  <c r="M1115" i="13"/>
  <c r="M1116" i="13"/>
  <c r="M1117" i="13"/>
  <c r="M1118" i="13"/>
  <c r="M1119" i="13"/>
  <c r="M1120" i="13"/>
  <c r="M1121" i="13"/>
  <c r="M1122" i="13"/>
  <c r="M1123" i="13"/>
  <c r="M1124" i="13"/>
  <c r="M1125" i="13"/>
  <c r="M1126" i="13"/>
  <c r="M1127" i="13"/>
  <c r="M1128" i="13"/>
  <c r="M1129" i="13"/>
  <c r="M1130" i="13"/>
  <c r="M1131" i="13"/>
  <c r="M1132" i="13"/>
  <c r="M1133" i="13"/>
  <c r="M1134" i="13"/>
  <c r="M1135" i="13"/>
  <c r="M1136" i="13"/>
  <c r="M1137" i="13"/>
  <c r="M1138" i="13"/>
  <c r="M1139" i="13"/>
  <c r="M1140" i="13"/>
  <c r="M1141" i="13"/>
  <c r="M1142" i="13"/>
  <c r="M1143" i="13"/>
  <c r="M1144" i="13"/>
  <c r="M1145" i="13"/>
  <c r="M1146" i="13"/>
  <c r="M1147" i="13"/>
  <c r="M1148" i="13"/>
  <c r="M1149" i="13"/>
  <c r="M1150" i="13"/>
  <c r="M1151" i="13"/>
  <c r="M1152" i="13"/>
  <c r="M1153" i="13"/>
  <c r="M1154" i="13"/>
  <c r="M1155" i="13"/>
  <c r="M1156" i="13"/>
  <c r="M1157" i="13"/>
  <c r="M1158" i="13"/>
  <c r="M1159" i="13"/>
  <c r="M1160" i="13"/>
  <c r="M1161" i="13"/>
  <c r="M1162" i="13"/>
  <c r="M1163" i="13"/>
  <c r="M1164" i="13"/>
  <c r="M1165" i="13"/>
  <c r="M1166" i="13"/>
  <c r="M1167" i="13"/>
  <c r="M1168" i="13"/>
  <c r="M1169" i="13"/>
  <c r="M1170" i="13"/>
  <c r="M1171" i="13"/>
  <c r="M1172" i="13"/>
  <c r="M1173" i="13"/>
  <c r="M1174" i="13"/>
  <c r="M1175" i="13"/>
  <c r="M1176" i="13"/>
  <c r="M1177" i="13"/>
  <c r="M1178" i="13"/>
  <c r="M1179" i="13"/>
  <c r="M1180" i="13"/>
  <c r="M1181" i="13"/>
  <c r="M1182" i="13"/>
  <c r="M1183" i="13"/>
  <c r="M1184" i="13"/>
  <c r="M1185" i="13"/>
  <c r="M1186" i="13"/>
  <c r="M1187" i="13"/>
  <c r="M1188" i="13"/>
  <c r="M1189" i="13"/>
  <c r="M1190" i="13"/>
  <c r="M1191" i="13"/>
  <c r="M1192" i="13"/>
  <c r="M1193" i="13"/>
  <c r="M1194" i="13"/>
  <c r="M1195" i="13"/>
  <c r="M1196" i="13"/>
  <c r="M1197" i="13"/>
  <c r="M1198" i="13"/>
  <c r="M1199" i="13"/>
  <c r="M1200" i="13"/>
  <c r="M1201" i="13"/>
  <c r="M1202" i="13"/>
  <c r="M1203" i="13"/>
  <c r="M1204" i="13"/>
  <c r="M1205" i="13"/>
  <c r="M1206" i="13"/>
  <c r="M1207" i="13"/>
  <c r="M1208" i="13"/>
  <c r="M1209" i="13"/>
  <c r="M1210" i="13"/>
  <c r="M1211" i="13"/>
  <c r="M1212" i="13"/>
  <c r="M1213" i="13"/>
  <c r="M1214" i="13"/>
  <c r="M1215" i="13"/>
  <c r="M1216" i="13"/>
  <c r="M1217" i="13"/>
  <c r="M1218" i="13"/>
  <c r="M1219" i="13"/>
  <c r="M1220" i="13"/>
  <c r="M1221" i="13"/>
  <c r="M1222" i="13"/>
  <c r="M1223" i="13"/>
  <c r="M1224" i="13"/>
  <c r="M1225" i="13"/>
  <c r="M1226" i="13"/>
  <c r="M1227" i="13"/>
  <c r="M1228" i="13"/>
  <c r="M1229" i="13"/>
  <c r="M1230" i="13"/>
  <c r="M1231" i="13"/>
  <c r="M1232" i="13"/>
  <c r="M1233" i="13"/>
  <c r="M1234" i="13"/>
  <c r="M1235" i="13"/>
  <c r="M1236" i="13"/>
  <c r="M1237" i="13"/>
  <c r="M1238" i="13"/>
  <c r="M1239" i="13"/>
  <c r="M1240" i="13"/>
  <c r="M1241" i="13"/>
  <c r="M1242" i="13"/>
  <c r="M1243" i="13"/>
  <c r="M1244" i="13"/>
  <c r="M1245" i="13"/>
  <c r="M1246" i="13"/>
  <c r="M1247" i="13"/>
  <c r="M1248" i="13"/>
  <c r="M1249" i="13"/>
  <c r="M1250" i="13"/>
  <c r="M1251" i="13"/>
  <c r="M1252" i="13"/>
  <c r="M1253" i="13"/>
  <c r="M1254" i="13"/>
  <c r="M1255" i="13"/>
  <c r="M1256" i="13"/>
  <c r="M1257" i="13"/>
  <c r="M1258" i="13"/>
  <c r="M1259" i="13"/>
  <c r="M1260" i="13"/>
  <c r="M1261" i="13"/>
  <c r="M1262" i="13"/>
  <c r="M1263" i="13"/>
  <c r="M1264" i="13"/>
  <c r="M1265" i="13"/>
  <c r="M1266" i="13"/>
  <c r="M1267" i="13"/>
  <c r="M1268" i="13"/>
  <c r="M1269" i="13"/>
  <c r="M1270" i="13"/>
  <c r="M1271" i="13"/>
  <c r="M1272" i="13"/>
  <c r="M1273" i="13"/>
  <c r="M1274" i="13"/>
  <c r="M1275" i="13"/>
  <c r="M1276" i="13"/>
  <c r="M1277" i="13"/>
  <c r="M1278" i="13"/>
  <c r="M1279" i="13"/>
  <c r="M1280" i="13"/>
  <c r="M1281" i="13"/>
  <c r="M1282" i="13"/>
  <c r="M1283" i="13"/>
  <c r="M1284" i="13"/>
  <c r="M1285" i="13"/>
  <c r="M1286" i="13"/>
  <c r="M1287" i="13"/>
  <c r="M1288" i="13"/>
  <c r="M1289" i="13"/>
  <c r="M1290" i="13"/>
  <c r="M1291" i="13"/>
  <c r="M1292" i="13"/>
  <c r="M1293" i="13"/>
  <c r="M1294" i="13"/>
  <c r="M1295" i="13"/>
  <c r="M1296" i="13"/>
  <c r="M1297" i="13"/>
  <c r="M1298" i="13"/>
  <c r="M1299" i="13"/>
  <c r="M1300" i="13"/>
  <c r="M1301" i="13"/>
  <c r="M1302" i="13"/>
  <c r="M1303" i="13"/>
  <c r="M1304" i="13"/>
  <c r="M1305" i="13"/>
  <c r="M1306" i="13"/>
  <c r="M1307" i="13"/>
  <c r="M1308" i="13"/>
  <c r="M1309" i="13"/>
  <c r="M1310" i="13"/>
  <c r="M1311" i="13"/>
  <c r="M1312" i="13"/>
  <c r="M1313" i="13"/>
  <c r="M1314" i="13"/>
  <c r="M1315" i="13"/>
  <c r="M1316" i="13"/>
  <c r="M1317" i="13"/>
  <c r="M1318" i="13"/>
  <c r="M1319" i="13"/>
  <c r="M1320" i="13"/>
  <c r="M1321" i="13"/>
  <c r="M1322" i="13"/>
  <c r="M1323" i="13"/>
  <c r="M1324" i="13"/>
  <c r="M1325" i="13"/>
  <c r="M1326" i="13"/>
  <c r="M1327" i="13"/>
  <c r="M1328" i="13"/>
  <c r="M1329" i="13"/>
  <c r="M1330" i="13"/>
  <c r="M1331" i="13"/>
  <c r="M1332" i="13"/>
  <c r="M1333" i="13"/>
  <c r="M1334" i="13"/>
  <c r="M1335" i="13"/>
  <c r="M1336" i="13"/>
  <c r="M1337" i="13"/>
  <c r="M1338" i="13"/>
  <c r="M1339" i="13"/>
  <c r="M1340" i="13"/>
  <c r="M1341" i="13"/>
  <c r="M1342" i="13"/>
  <c r="M1343" i="13"/>
  <c r="M1344" i="13"/>
  <c r="M1345" i="13"/>
  <c r="M1346" i="13"/>
  <c r="M1347" i="13"/>
  <c r="M1348" i="13"/>
  <c r="M1349" i="13"/>
  <c r="M1350" i="13"/>
  <c r="M1351" i="13"/>
  <c r="M1352" i="13"/>
  <c r="M1353" i="13"/>
  <c r="M1354" i="13"/>
  <c r="M1355" i="13"/>
  <c r="M1356" i="13"/>
  <c r="M1357" i="13"/>
  <c r="M1358" i="13"/>
  <c r="M1359" i="13"/>
  <c r="M1360" i="13"/>
  <c r="M1361" i="13"/>
  <c r="M1362" i="13"/>
  <c r="M1363" i="13"/>
  <c r="M1364" i="13"/>
  <c r="M1365" i="13"/>
  <c r="M1366" i="13"/>
  <c r="M1367" i="13"/>
  <c r="M1368" i="13"/>
  <c r="M1369" i="13"/>
  <c r="M1370" i="13"/>
  <c r="M1371" i="13"/>
  <c r="M1372" i="13"/>
  <c r="M1373" i="13"/>
  <c r="M1374" i="13"/>
  <c r="M1375" i="13"/>
  <c r="M1376" i="13"/>
  <c r="M1377" i="13"/>
  <c r="M1378" i="13"/>
  <c r="M1379" i="13"/>
  <c r="M1380" i="13"/>
  <c r="M1381" i="13"/>
  <c r="M1382" i="13"/>
  <c r="M1383" i="13"/>
  <c r="M1384" i="13"/>
  <c r="M1385" i="13"/>
  <c r="M1386" i="13"/>
  <c r="M1387" i="13"/>
  <c r="M1388" i="13"/>
  <c r="M1389" i="13"/>
  <c r="M1390" i="13"/>
  <c r="M1391" i="13"/>
  <c r="M1392" i="13"/>
  <c r="M1393" i="13"/>
  <c r="M1394" i="13"/>
  <c r="M1395" i="13"/>
  <c r="M1396" i="13"/>
  <c r="M1397" i="13"/>
  <c r="M1398" i="13"/>
  <c r="M1399" i="13"/>
  <c r="M1400" i="13"/>
  <c r="M1401" i="13"/>
  <c r="M1402" i="13"/>
  <c r="M1403" i="13"/>
  <c r="M1404" i="13"/>
  <c r="M1405" i="13"/>
  <c r="M1406" i="13"/>
  <c r="M1407" i="13"/>
  <c r="M1408" i="13"/>
  <c r="M1409" i="13"/>
  <c r="M1410" i="13"/>
  <c r="M1411" i="13"/>
  <c r="M1412" i="13"/>
  <c r="M1413" i="13"/>
  <c r="M1414" i="13"/>
  <c r="M1415" i="13"/>
  <c r="M1416" i="13"/>
  <c r="M1417" i="13"/>
  <c r="M1418" i="13"/>
  <c r="M1419" i="13"/>
  <c r="M1420" i="13"/>
  <c r="M1421" i="13"/>
  <c r="M1422" i="13"/>
  <c r="M1423" i="13"/>
  <c r="M1424" i="13"/>
  <c r="M1425" i="13"/>
  <c r="M1426" i="13"/>
  <c r="M1427" i="13"/>
  <c r="M1428" i="13"/>
  <c r="M1429" i="13"/>
  <c r="M1430" i="13"/>
  <c r="M1431" i="13"/>
  <c r="M1432" i="13"/>
  <c r="M1433" i="13"/>
  <c r="M1434" i="13"/>
  <c r="M1435" i="13"/>
  <c r="M1436" i="13"/>
  <c r="M1437" i="13"/>
  <c r="M1438" i="13"/>
  <c r="M1439" i="13"/>
  <c r="M1440" i="13"/>
  <c r="M1441" i="13"/>
  <c r="M1442" i="13"/>
  <c r="M1443" i="13"/>
  <c r="M1444" i="13"/>
  <c r="M1445" i="13"/>
  <c r="M1446" i="13"/>
  <c r="M1447" i="13"/>
  <c r="M1448" i="13"/>
  <c r="M1449" i="13"/>
  <c r="M1450" i="13"/>
  <c r="M1451" i="13"/>
  <c r="M1452" i="13"/>
  <c r="M1453" i="13"/>
  <c r="M1454" i="13"/>
  <c r="M1455" i="13"/>
  <c r="M1456" i="13"/>
  <c r="M1457" i="13"/>
  <c r="M1458" i="13"/>
  <c r="M1459" i="13"/>
  <c r="M1460" i="13"/>
  <c r="M1461" i="13"/>
  <c r="M1462" i="13"/>
  <c r="M1463" i="13"/>
  <c r="M1464" i="13"/>
  <c r="M1465" i="13"/>
  <c r="M1466" i="13"/>
  <c r="M1467" i="13"/>
  <c r="M1468" i="13"/>
  <c r="M1469" i="13"/>
  <c r="M1470" i="13"/>
  <c r="M1471" i="13"/>
  <c r="M1472" i="13"/>
  <c r="M1473" i="13"/>
  <c r="M1474" i="13"/>
  <c r="M1475" i="13"/>
  <c r="M1476" i="13"/>
  <c r="M1477" i="13"/>
  <c r="M1478" i="13"/>
  <c r="M1479" i="13"/>
  <c r="M1480" i="13"/>
  <c r="M1481" i="13"/>
  <c r="M1482" i="13"/>
  <c r="M1483" i="13"/>
  <c r="M1484" i="13"/>
  <c r="M1485" i="13"/>
  <c r="M1486" i="13"/>
  <c r="M1487" i="13"/>
  <c r="M1488" i="13"/>
  <c r="M1489" i="13"/>
  <c r="M1490" i="13"/>
  <c r="M1491" i="13"/>
  <c r="M1492" i="13"/>
  <c r="M1493" i="13"/>
  <c r="M1494" i="13"/>
  <c r="M1495" i="13"/>
  <c r="M1496" i="13"/>
  <c r="M1497" i="13"/>
  <c r="M1498" i="13"/>
  <c r="M1499" i="13"/>
  <c r="M1500" i="13"/>
  <c r="M1501" i="13"/>
  <c r="M1502" i="13"/>
  <c r="M1503" i="13"/>
  <c r="M1504" i="13"/>
  <c r="M1505" i="13"/>
  <c r="M1506" i="13"/>
  <c r="M1507" i="13"/>
  <c r="M1508" i="13"/>
  <c r="M1509" i="13"/>
  <c r="M1510" i="13"/>
  <c r="M1511" i="13"/>
  <c r="M1512" i="13"/>
  <c r="M1513" i="13"/>
  <c r="M1514" i="13"/>
  <c r="M1515" i="13"/>
  <c r="M1516" i="13"/>
  <c r="M1517" i="13"/>
  <c r="M1518" i="13"/>
  <c r="M1519" i="13"/>
  <c r="M1520" i="13"/>
  <c r="M1521" i="13"/>
  <c r="M1522" i="13"/>
  <c r="M1523" i="13"/>
  <c r="M1524" i="13"/>
  <c r="M1525" i="13"/>
  <c r="M1526" i="13"/>
  <c r="M1527" i="13"/>
  <c r="M1528" i="13"/>
  <c r="M1529" i="13"/>
  <c r="M1530" i="13"/>
  <c r="M1531" i="13"/>
  <c r="M1532" i="13"/>
  <c r="M1533" i="13"/>
  <c r="M1534" i="13"/>
  <c r="M1535" i="13"/>
  <c r="M1536" i="13"/>
  <c r="M1537" i="13"/>
  <c r="M1538" i="13"/>
  <c r="M1539" i="13"/>
  <c r="M1540" i="13"/>
  <c r="M1541" i="13"/>
  <c r="M1542" i="13"/>
  <c r="M1543" i="13"/>
  <c r="M1544" i="13"/>
  <c r="M1545" i="13"/>
  <c r="M1546" i="13"/>
  <c r="M1547" i="13"/>
  <c r="M1548" i="13"/>
  <c r="M1549" i="13"/>
  <c r="M1550" i="13"/>
  <c r="M1551" i="13"/>
  <c r="M1552" i="13"/>
  <c r="M1553" i="13"/>
  <c r="M1554" i="13"/>
  <c r="M1555" i="13"/>
  <c r="M1556" i="13"/>
  <c r="M1557" i="13"/>
  <c r="M1558" i="13"/>
  <c r="M1559" i="13"/>
  <c r="M1560" i="13"/>
  <c r="M1561" i="13"/>
  <c r="M1562" i="13"/>
  <c r="M1563" i="13"/>
  <c r="M1564" i="13"/>
  <c r="M1565" i="13"/>
  <c r="M1566" i="13"/>
  <c r="M1567" i="13"/>
  <c r="M1568" i="13"/>
  <c r="M1569" i="13"/>
  <c r="M1570" i="13"/>
  <c r="M1571" i="13"/>
  <c r="M1572" i="13"/>
  <c r="M1573" i="13"/>
  <c r="M1574" i="13"/>
  <c r="M1575" i="13"/>
  <c r="M1576" i="13"/>
  <c r="M1577" i="13"/>
  <c r="M1578" i="13"/>
  <c r="M1579" i="13"/>
  <c r="M1580" i="13"/>
  <c r="M1581" i="13"/>
  <c r="M1582" i="13"/>
  <c r="M1583" i="13"/>
  <c r="M1584" i="13"/>
  <c r="M1585" i="13"/>
  <c r="M1586" i="13"/>
  <c r="M1587" i="13"/>
  <c r="M1588" i="13"/>
  <c r="M1589" i="13"/>
  <c r="M1590" i="13"/>
  <c r="M1591" i="13"/>
  <c r="M1592" i="13"/>
  <c r="M1593" i="13"/>
  <c r="M1594" i="13"/>
  <c r="M1595" i="13"/>
  <c r="M1596" i="13"/>
  <c r="M1597" i="13"/>
  <c r="M1598" i="13"/>
  <c r="M1599" i="13"/>
  <c r="M1600" i="13"/>
  <c r="M1601" i="13"/>
  <c r="M1602" i="13"/>
  <c r="M1603" i="13"/>
  <c r="M1604" i="13"/>
  <c r="M1605" i="13"/>
  <c r="M1606" i="13"/>
  <c r="M1607" i="13"/>
  <c r="M1608" i="13"/>
  <c r="M1609" i="13"/>
  <c r="M1610" i="13"/>
  <c r="M1611" i="13"/>
  <c r="M1612" i="13"/>
  <c r="M1613" i="13"/>
  <c r="M1614" i="13"/>
  <c r="M1615" i="13"/>
  <c r="M1616" i="13"/>
  <c r="M1617" i="13"/>
  <c r="M1618" i="13"/>
  <c r="M1619" i="13"/>
  <c r="M1620" i="13"/>
  <c r="M1621" i="13"/>
  <c r="M1622" i="13"/>
  <c r="M1623" i="13"/>
  <c r="M1624" i="13"/>
  <c r="M1625" i="13"/>
  <c r="M1626" i="13"/>
  <c r="M1627" i="13"/>
  <c r="M1628" i="13"/>
  <c r="M1629" i="13"/>
  <c r="M1630" i="13"/>
  <c r="M1631" i="13"/>
  <c r="M1632" i="13"/>
  <c r="M1633" i="13"/>
  <c r="M1634" i="13"/>
  <c r="M1635" i="13"/>
  <c r="M1636" i="13"/>
  <c r="M1637" i="13"/>
  <c r="M1638" i="13"/>
  <c r="M1639" i="13"/>
  <c r="M1640" i="13"/>
  <c r="M1641" i="13"/>
  <c r="M1642" i="13"/>
  <c r="M1643" i="13"/>
  <c r="M1644" i="13"/>
  <c r="M1645" i="13"/>
  <c r="M1646" i="13"/>
  <c r="M1647" i="13"/>
  <c r="M1648" i="13"/>
  <c r="M1649" i="13"/>
  <c r="M1650" i="13"/>
  <c r="M1651" i="13"/>
  <c r="M1652" i="13"/>
  <c r="M1653" i="13"/>
  <c r="M1654" i="13"/>
  <c r="M1655" i="13"/>
  <c r="M1656" i="13"/>
  <c r="M1657" i="13"/>
  <c r="M1658" i="13"/>
  <c r="M1659" i="13"/>
  <c r="M1660" i="13"/>
  <c r="M1661" i="13"/>
  <c r="M1662" i="13"/>
  <c r="M1663" i="13"/>
  <c r="M1664" i="13"/>
  <c r="M1665" i="13"/>
  <c r="M1666" i="13"/>
  <c r="M1667" i="13"/>
  <c r="M1668" i="13"/>
  <c r="M1669" i="13"/>
  <c r="M1670" i="13"/>
  <c r="M1671" i="13"/>
  <c r="M1672" i="13"/>
  <c r="M1673" i="13"/>
  <c r="M1674" i="13"/>
  <c r="M1675" i="13"/>
  <c r="M1676" i="13"/>
  <c r="M1677" i="13"/>
  <c r="M1678" i="13"/>
  <c r="M1679" i="13"/>
  <c r="M1680" i="13"/>
  <c r="M1681" i="13"/>
  <c r="M1682" i="13"/>
  <c r="M1683" i="13"/>
  <c r="M1684" i="13"/>
  <c r="M1685" i="13"/>
  <c r="M1686" i="13"/>
  <c r="M1687" i="13"/>
  <c r="M1688" i="13"/>
  <c r="M1689" i="13"/>
  <c r="M1690" i="13"/>
  <c r="M1691" i="13"/>
  <c r="M1692" i="13"/>
  <c r="M1693" i="13"/>
  <c r="M1694" i="13"/>
  <c r="M1695" i="13"/>
  <c r="M1696" i="13"/>
  <c r="M1697" i="13"/>
  <c r="M1698" i="13"/>
  <c r="M1699" i="13"/>
  <c r="M1700" i="13"/>
  <c r="M1701" i="13"/>
  <c r="M1702" i="13"/>
  <c r="M1703" i="13"/>
  <c r="M1704" i="13"/>
  <c r="M1705" i="13"/>
  <c r="M1706" i="13"/>
  <c r="M1707" i="13"/>
  <c r="M1708" i="13"/>
  <c r="M1709" i="13"/>
  <c r="M1710" i="13"/>
  <c r="M1711" i="13"/>
  <c r="M1712" i="13"/>
  <c r="M1713" i="13"/>
  <c r="M1714" i="13"/>
  <c r="M1715" i="13"/>
  <c r="M1716" i="13"/>
  <c r="M1717" i="13"/>
  <c r="M1718" i="13"/>
  <c r="M1719" i="13"/>
  <c r="M1720" i="13"/>
  <c r="M1721" i="13"/>
  <c r="M1722" i="13"/>
  <c r="M1723" i="13"/>
  <c r="M1724" i="13"/>
  <c r="M1725" i="13"/>
  <c r="M1726" i="13"/>
  <c r="M1727" i="13"/>
  <c r="M1728" i="13"/>
  <c r="M1729" i="13"/>
  <c r="M1730" i="13"/>
  <c r="M1731" i="13"/>
  <c r="M1732" i="13"/>
  <c r="M1733" i="13"/>
  <c r="M1734" i="13"/>
  <c r="M1735" i="13"/>
  <c r="M1736" i="13"/>
  <c r="M1737" i="13"/>
  <c r="M1738" i="13"/>
  <c r="M1739" i="13"/>
  <c r="M1740" i="13"/>
  <c r="M1741" i="13"/>
  <c r="M1742" i="13"/>
  <c r="M1743" i="13"/>
  <c r="M1744" i="13"/>
  <c r="M1745" i="13"/>
  <c r="M1746" i="13"/>
  <c r="M1747" i="13"/>
  <c r="M1748" i="13"/>
  <c r="M1749" i="13"/>
  <c r="M1750" i="13"/>
  <c r="M1751" i="13"/>
  <c r="M1752" i="13"/>
  <c r="M1753" i="13"/>
  <c r="M1754" i="13"/>
  <c r="M1755" i="13"/>
  <c r="M1756" i="13"/>
  <c r="M1757" i="13"/>
  <c r="M1758" i="13"/>
  <c r="M1759" i="13"/>
  <c r="M1760" i="13"/>
  <c r="M1761" i="13"/>
  <c r="M1762" i="13"/>
  <c r="M1763" i="13"/>
  <c r="M1764" i="13"/>
  <c r="M1765" i="13"/>
  <c r="M1766" i="13"/>
  <c r="M1767" i="13"/>
  <c r="M1768" i="13"/>
  <c r="M1769" i="13"/>
  <c r="M1770" i="13"/>
  <c r="M1771" i="13"/>
  <c r="M1772" i="13"/>
  <c r="M1773" i="13"/>
  <c r="M1774" i="13"/>
  <c r="M1775" i="13"/>
  <c r="M1776" i="13"/>
  <c r="M1777" i="13"/>
  <c r="M1778" i="13"/>
  <c r="M1779" i="13"/>
  <c r="M1780" i="13"/>
  <c r="M1781" i="13"/>
  <c r="M1782" i="13"/>
  <c r="M1783" i="13"/>
  <c r="M1784" i="13"/>
  <c r="M1785" i="13"/>
  <c r="M1786" i="13"/>
  <c r="M1787" i="13"/>
  <c r="M1788" i="13"/>
  <c r="M1789" i="13"/>
  <c r="M1790" i="13"/>
  <c r="M1791" i="13"/>
  <c r="M1792" i="13"/>
  <c r="M1793" i="13"/>
  <c r="M1794" i="13"/>
  <c r="M1795" i="13"/>
  <c r="M1796" i="13"/>
  <c r="M1797" i="13"/>
  <c r="M1798" i="13"/>
  <c r="M1799" i="13"/>
  <c r="M1800" i="13"/>
  <c r="M1801" i="13"/>
  <c r="M1802" i="13"/>
  <c r="M1803" i="13"/>
  <c r="M1804" i="13"/>
  <c r="M1805" i="13"/>
  <c r="M1806" i="13"/>
  <c r="M1807" i="13"/>
  <c r="M1808" i="13"/>
  <c r="M1809" i="13"/>
  <c r="M1810" i="13"/>
  <c r="M1811" i="13"/>
  <c r="M1812" i="13"/>
  <c r="M1813" i="13"/>
  <c r="M1814" i="13"/>
  <c r="M1815" i="13"/>
  <c r="M1816" i="13"/>
  <c r="M1817" i="13"/>
  <c r="M1818" i="13"/>
  <c r="M1819" i="13"/>
  <c r="M1820" i="13"/>
  <c r="M1821" i="13"/>
  <c r="M1822" i="13"/>
  <c r="M1823" i="13"/>
  <c r="M1824" i="13"/>
  <c r="M1825" i="13"/>
  <c r="M1826" i="13"/>
  <c r="M1827" i="13"/>
  <c r="M1828" i="13"/>
  <c r="M1829" i="13"/>
  <c r="M1830" i="13"/>
  <c r="M1831" i="13"/>
  <c r="M1832" i="13"/>
  <c r="M1833" i="13"/>
  <c r="M1834" i="13"/>
  <c r="M1835" i="13"/>
  <c r="M1836" i="13"/>
  <c r="M1837" i="13"/>
  <c r="M1838" i="13"/>
  <c r="M1839" i="13"/>
  <c r="M1840" i="13"/>
  <c r="M1841" i="13"/>
  <c r="M1842" i="13"/>
  <c r="M1843" i="13"/>
  <c r="M1844" i="13"/>
  <c r="M1845" i="13"/>
  <c r="M1846" i="13"/>
  <c r="M1847" i="13"/>
  <c r="M1848" i="13"/>
  <c r="M1849" i="13"/>
  <c r="M1850" i="13"/>
  <c r="M1851" i="13"/>
  <c r="M1852" i="13"/>
  <c r="M1853" i="13"/>
  <c r="M1854" i="13"/>
  <c r="M1855" i="13"/>
  <c r="M1856" i="13"/>
  <c r="M1857" i="13"/>
  <c r="M1858" i="13"/>
  <c r="M1859" i="13"/>
  <c r="M1860" i="13"/>
  <c r="M1861" i="13"/>
  <c r="M1862" i="13"/>
  <c r="M1863" i="13"/>
  <c r="M1864" i="13"/>
  <c r="M1865" i="13"/>
  <c r="M1866" i="13"/>
  <c r="M1867" i="13"/>
  <c r="M1868" i="13"/>
  <c r="M1869" i="13"/>
  <c r="M1870" i="13"/>
  <c r="M1871" i="13"/>
  <c r="M1872" i="13"/>
  <c r="M1873" i="13"/>
  <c r="M1874" i="13"/>
  <c r="M1875" i="13"/>
  <c r="M1876" i="13"/>
  <c r="M1877" i="13"/>
  <c r="M1878" i="13"/>
  <c r="M1879" i="13"/>
  <c r="M1880" i="13"/>
  <c r="M1881" i="13"/>
  <c r="M1882" i="13"/>
  <c r="M1883" i="13"/>
  <c r="M1884" i="13"/>
  <c r="M1885" i="13"/>
  <c r="M1886" i="13"/>
  <c r="M1887" i="13"/>
  <c r="M1888" i="13"/>
  <c r="M1889" i="13"/>
  <c r="M1890" i="13"/>
  <c r="M1891" i="13"/>
  <c r="M1892" i="13"/>
  <c r="M1893" i="13"/>
  <c r="M1894" i="13"/>
  <c r="M1895" i="13"/>
  <c r="M1896" i="13"/>
  <c r="M1897" i="13"/>
  <c r="M1898" i="13"/>
  <c r="M1899" i="13"/>
  <c r="M1900" i="13"/>
  <c r="M1901" i="13"/>
  <c r="M1902" i="13"/>
  <c r="M1903" i="13"/>
  <c r="M1904" i="13"/>
  <c r="M1905" i="13"/>
  <c r="M1906" i="13"/>
  <c r="M1907" i="13"/>
  <c r="M1908" i="13"/>
  <c r="M1909" i="13"/>
  <c r="M1910" i="13"/>
  <c r="M1911" i="13"/>
  <c r="M1912" i="13"/>
  <c r="M1913" i="13"/>
  <c r="M1914" i="13"/>
  <c r="M1915" i="13"/>
  <c r="M1916" i="13"/>
  <c r="M1917" i="13"/>
  <c r="M1918" i="13"/>
  <c r="M1919" i="13"/>
  <c r="M1920" i="13"/>
  <c r="M1921" i="13"/>
  <c r="M1922" i="13"/>
  <c r="M1923" i="13"/>
  <c r="M1924" i="13"/>
  <c r="M1925" i="13"/>
  <c r="M1926" i="13"/>
  <c r="M1927" i="13"/>
  <c r="M1928" i="13"/>
  <c r="M1929" i="13"/>
  <c r="M1930" i="13"/>
  <c r="M1931" i="13"/>
  <c r="M1932" i="13"/>
  <c r="M1933" i="13"/>
  <c r="M1934" i="13"/>
  <c r="M1935" i="13"/>
  <c r="M1936" i="13"/>
  <c r="M1937" i="13"/>
  <c r="M1938" i="13"/>
  <c r="M1939" i="13"/>
  <c r="M1940" i="13"/>
  <c r="M1941" i="13"/>
  <c r="M1942" i="13"/>
  <c r="M1943" i="13"/>
  <c r="M1944" i="13"/>
  <c r="M1945" i="13"/>
  <c r="M1946" i="13"/>
  <c r="M1947" i="13"/>
  <c r="M1948" i="13"/>
  <c r="M1949" i="13"/>
  <c r="M1950" i="13"/>
  <c r="M1951" i="13"/>
  <c r="M1952" i="13"/>
  <c r="M1953" i="13"/>
  <c r="M1954" i="13"/>
  <c r="M1955" i="13"/>
  <c r="M1956" i="13"/>
  <c r="M1957" i="13"/>
  <c r="M1958" i="13"/>
  <c r="M1959" i="13"/>
  <c r="M1960" i="13"/>
  <c r="M1961" i="13"/>
  <c r="M1962" i="13"/>
  <c r="M1963" i="13"/>
  <c r="M1964" i="13"/>
  <c r="M1965" i="13"/>
  <c r="M1966" i="13"/>
  <c r="M1967" i="13"/>
  <c r="M1968" i="13"/>
  <c r="M1969" i="13"/>
  <c r="M1970" i="13"/>
  <c r="M1971" i="13"/>
  <c r="M1972" i="13"/>
  <c r="M1973" i="13"/>
  <c r="M1974" i="13"/>
  <c r="M1975" i="13"/>
  <c r="M1976" i="13"/>
  <c r="M1977" i="13"/>
  <c r="M1978" i="13"/>
  <c r="M1979" i="13"/>
  <c r="M1980" i="13"/>
  <c r="M1981" i="13"/>
  <c r="M1982" i="13"/>
  <c r="M1983" i="13"/>
  <c r="M1984" i="13"/>
  <c r="M1985" i="13"/>
  <c r="M1986" i="13"/>
  <c r="M1987" i="13"/>
  <c r="M1988" i="13"/>
  <c r="M1989" i="13"/>
  <c r="M1990" i="13"/>
  <c r="M1991" i="13"/>
  <c r="M1992" i="13"/>
  <c r="M1993" i="13"/>
  <c r="M1994" i="13"/>
  <c r="M1995" i="13"/>
  <c r="M1996" i="13"/>
  <c r="M1997" i="13"/>
  <c r="M1998" i="13"/>
  <c r="M1999" i="13"/>
  <c r="M2000" i="13"/>
  <c r="M2001" i="13"/>
  <c r="M2002" i="13"/>
  <c r="M2003" i="13"/>
  <c r="M2004" i="13"/>
  <c r="M2005" i="13"/>
  <c r="M2006" i="13"/>
  <c r="M2007" i="13"/>
  <c r="M2008" i="13"/>
  <c r="M2009" i="13"/>
  <c r="M2010" i="13"/>
  <c r="M2011" i="13"/>
  <c r="M2012" i="13"/>
  <c r="M2013" i="13"/>
  <c r="M2014" i="13"/>
  <c r="M2015" i="13"/>
  <c r="M2016" i="13"/>
  <c r="M2017" i="13"/>
  <c r="M2018" i="13"/>
  <c r="M2019" i="13"/>
  <c r="M2020" i="13"/>
  <c r="M2021" i="13"/>
  <c r="M2022" i="13"/>
  <c r="M2023" i="13"/>
  <c r="M2024" i="13"/>
  <c r="M2025" i="13"/>
  <c r="M2026" i="13"/>
  <c r="M2027" i="13"/>
  <c r="M2028" i="13"/>
  <c r="M2029" i="13"/>
  <c r="M2030" i="13"/>
  <c r="M2031" i="13"/>
  <c r="M2032" i="13"/>
  <c r="M2033" i="13"/>
  <c r="M2034" i="13"/>
  <c r="M2035" i="13"/>
  <c r="M2036" i="13"/>
  <c r="M2037" i="13"/>
  <c r="M2038" i="13"/>
  <c r="M2039" i="13"/>
  <c r="M2040" i="13"/>
  <c r="M2041" i="13"/>
  <c r="M2042" i="13"/>
  <c r="M2043" i="13"/>
  <c r="M2044" i="13"/>
  <c r="M2045" i="13"/>
  <c r="M2046" i="13"/>
  <c r="M2047" i="13"/>
  <c r="M2048" i="13"/>
  <c r="M2049" i="13"/>
  <c r="M2050" i="13"/>
  <c r="M2051" i="13"/>
  <c r="M2052" i="13"/>
  <c r="M2053" i="13"/>
  <c r="M2054" i="13"/>
  <c r="M2055" i="13"/>
  <c r="M2056" i="13"/>
  <c r="M2057" i="13"/>
  <c r="M2058" i="13"/>
  <c r="M2059" i="13"/>
  <c r="M2060" i="13"/>
  <c r="M2061" i="13"/>
  <c r="M2062" i="13"/>
  <c r="M2063" i="13"/>
  <c r="M2064" i="13"/>
  <c r="M2065" i="13"/>
  <c r="M2066" i="13"/>
  <c r="M2067" i="13"/>
  <c r="M2068" i="13"/>
  <c r="M2069" i="13"/>
  <c r="M2070" i="13"/>
  <c r="M2071" i="13"/>
  <c r="M2072" i="13"/>
  <c r="M2073" i="13"/>
  <c r="M2074" i="13"/>
  <c r="M2075" i="13"/>
  <c r="M2076" i="13"/>
  <c r="M2077" i="13"/>
  <c r="M2078" i="13"/>
  <c r="M2079" i="13"/>
  <c r="M2080" i="13"/>
  <c r="M2081" i="13"/>
  <c r="M2082" i="13"/>
  <c r="M2083" i="13"/>
  <c r="M2084" i="13"/>
  <c r="M2085" i="13"/>
  <c r="M2086" i="13"/>
  <c r="M2087" i="13"/>
  <c r="M2088" i="13"/>
  <c r="M2089" i="13"/>
  <c r="M2090" i="13"/>
  <c r="M2091" i="13"/>
  <c r="M2092" i="13"/>
  <c r="M2093" i="13"/>
  <c r="M2094" i="13"/>
  <c r="M2095" i="13"/>
  <c r="M2096" i="13"/>
  <c r="M2097" i="13"/>
  <c r="M2098" i="13"/>
  <c r="M2099" i="13"/>
  <c r="M2100" i="13"/>
  <c r="M2101" i="13"/>
  <c r="M2102" i="13"/>
  <c r="M2103" i="13"/>
  <c r="M2104" i="13"/>
  <c r="M2105" i="13"/>
  <c r="M2106" i="13"/>
  <c r="M2107" i="13"/>
  <c r="M2108" i="13"/>
  <c r="M2109" i="13"/>
  <c r="M2110" i="13"/>
  <c r="M2111" i="13"/>
  <c r="M2112" i="13"/>
  <c r="M2113" i="13"/>
  <c r="M2114" i="13"/>
  <c r="M2115" i="13"/>
  <c r="M2116" i="13"/>
  <c r="M2117" i="13"/>
  <c r="M2118" i="13"/>
  <c r="M2119" i="13"/>
  <c r="M2120" i="13"/>
  <c r="M2121" i="13"/>
  <c r="M2122" i="13"/>
  <c r="M2123" i="13"/>
  <c r="M2124" i="13"/>
  <c r="M2125" i="13"/>
  <c r="M2126" i="13"/>
  <c r="M2127" i="13"/>
  <c r="M2128" i="13"/>
  <c r="M2129" i="13"/>
  <c r="M2130" i="13"/>
  <c r="M2131" i="13"/>
  <c r="M2132" i="13"/>
  <c r="M2133" i="13"/>
  <c r="M2134" i="13"/>
  <c r="M2135" i="13"/>
  <c r="M2136" i="13"/>
  <c r="M2137" i="13"/>
  <c r="M2138" i="13"/>
  <c r="M2139" i="13"/>
  <c r="M2140" i="13"/>
  <c r="M2141" i="13"/>
  <c r="M2142" i="13"/>
  <c r="M2143" i="13"/>
  <c r="M2144" i="13"/>
  <c r="M2145" i="13"/>
  <c r="M2146" i="13"/>
  <c r="M2147" i="13"/>
  <c r="M2148" i="13"/>
  <c r="M2149" i="13"/>
  <c r="M2150" i="13"/>
  <c r="M2151" i="13"/>
  <c r="M2152" i="13"/>
  <c r="M2153" i="13"/>
  <c r="M2154" i="13"/>
  <c r="M2155" i="13"/>
  <c r="M2156" i="13"/>
  <c r="M2157" i="13"/>
  <c r="M2158" i="13"/>
  <c r="M2159" i="13"/>
  <c r="M2160" i="13"/>
  <c r="M2161" i="13"/>
  <c r="M2162" i="13"/>
  <c r="M2163" i="13"/>
  <c r="M2164" i="13"/>
  <c r="M2165" i="13"/>
  <c r="M2166" i="13"/>
  <c r="M2167" i="13"/>
  <c r="M2168" i="13"/>
  <c r="M2169" i="13"/>
  <c r="M2170" i="13"/>
  <c r="M2171" i="13"/>
  <c r="M2172" i="13"/>
  <c r="M2173" i="13"/>
  <c r="M2174" i="13"/>
  <c r="M2175" i="13"/>
  <c r="M2176" i="13"/>
  <c r="M2177" i="13"/>
  <c r="M2178" i="13"/>
  <c r="M2179" i="13"/>
  <c r="M2180" i="13"/>
  <c r="M2181" i="13"/>
  <c r="M2182" i="13"/>
  <c r="M2183" i="13"/>
  <c r="M2184" i="13"/>
  <c r="M2185" i="13"/>
  <c r="M2186" i="13"/>
  <c r="M2187" i="13"/>
  <c r="M2188" i="13"/>
  <c r="M2189" i="13"/>
  <c r="M2190" i="13"/>
  <c r="M2191" i="13"/>
  <c r="M2192" i="13"/>
  <c r="M2193" i="13"/>
  <c r="M2194" i="13"/>
  <c r="M2195" i="13"/>
  <c r="M2196" i="13"/>
  <c r="M2197" i="13"/>
  <c r="M2198" i="13"/>
  <c r="M2199" i="13"/>
  <c r="M2200" i="13"/>
  <c r="M2201" i="13"/>
  <c r="M2202" i="13"/>
  <c r="M2203" i="13"/>
  <c r="M2204" i="13"/>
  <c r="M2205" i="13"/>
  <c r="M2206" i="13"/>
  <c r="M2207" i="13"/>
  <c r="M2208" i="13"/>
  <c r="M2209" i="13"/>
  <c r="M2210" i="13"/>
  <c r="M2211" i="13"/>
  <c r="M2212" i="13"/>
  <c r="M2213" i="13"/>
  <c r="M2214" i="13"/>
  <c r="M2215" i="13"/>
  <c r="M2216" i="13"/>
  <c r="M2217" i="13"/>
  <c r="M2218" i="13"/>
  <c r="M2219" i="13"/>
  <c r="M2220" i="13"/>
  <c r="M2221" i="13"/>
  <c r="M2222" i="13"/>
  <c r="M2223" i="13"/>
  <c r="M2224" i="13"/>
  <c r="M2225" i="13"/>
  <c r="M2226" i="13"/>
  <c r="M2227" i="13"/>
  <c r="M2228" i="13"/>
  <c r="M2229" i="13"/>
  <c r="M2230" i="13"/>
  <c r="M2231" i="13"/>
  <c r="M2232" i="13"/>
  <c r="M2233" i="13"/>
  <c r="M2234" i="13"/>
  <c r="M2235" i="13"/>
  <c r="M2236" i="13"/>
  <c r="M2237" i="13"/>
  <c r="M2238" i="13"/>
  <c r="M2239" i="13"/>
  <c r="M2240" i="13"/>
  <c r="M2241" i="13"/>
  <c r="M2242" i="13"/>
  <c r="M2243" i="13"/>
  <c r="M2244" i="13"/>
  <c r="M2245" i="13"/>
  <c r="M2246" i="13"/>
  <c r="M2247" i="13"/>
  <c r="M2248" i="13"/>
  <c r="M2249" i="13"/>
  <c r="M2250" i="13"/>
  <c r="M2251" i="13"/>
  <c r="M2252" i="13"/>
  <c r="M2253" i="13"/>
  <c r="M2254" i="13"/>
  <c r="M2255" i="13"/>
  <c r="M2256" i="13"/>
  <c r="M2257" i="13"/>
  <c r="M2258" i="13"/>
  <c r="M2259" i="13"/>
  <c r="M2260" i="13"/>
  <c r="M2261" i="13"/>
  <c r="M2262" i="13"/>
  <c r="M2263" i="13"/>
  <c r="M2264" i="13"/>
  <c r="M2265" i="13"/>
  <c r="M2266" i="13"/>
  <c r="M2267" i="13"/>
  <c r="M2268" i="13"/>
  <c r="M2269" i="13"/>
  <c r="M2270" i="13"/>
  <c r="M2271" i="13"/>
  <c r="M2272" i="13"/>
  <c r="M2273" i="13"/>
  <c r="M2274" i="13"/>
  <c r="M2275" i="13"/>
  <c r="M2276" i="13"/>
  <c r="M2277" i="13"/>
  <c r="M2278" i="13"/>
  <c r="M2279" i="13"/>
  <c r="M2280" i="13"/>
  <c r="M2281" i="13"/>
  <c r="M2282" i="13"/>
  <c r="M2283" i="13"/>
  <c r="M2284" i="13"/>
  <c r="M2285" i="13"/>
  <c r="M2286" i="13"/>
  <c r="M2287" i="13"/>
  <c r="M2288" i="13"/>
  <c r="M2289" i="13"/>
  <c r="M2290" i="13"/>
  <c r="M2291" i="13"/>
  <c r="M2292" i="13"/>
  <c r="M2293" i="13"/>
  <c r="M2294" i="13"/>
  <c r="M2295" i="13"/>
  <c r="M2296" i="13"/>
  <c r="M2297" i="13"/>
  <c r="M2298" i="13"/>
  <c r="M2299" i="13"/>
  <c r="M2300" i="13"/>
  <c r="M2301" i="13"/>
  <c r="M2302" i="13"/>
  <c r="M2303" i="13"/>
  <c r="M2304" i="13"/>
  <c r="M2305" i="13"/>
  <c r="M2306" i="13"/>
  <c r="M2307" i="13"/>
  <c r="M2308" i="13"/>
  <c r="M2309" i="13"/>
  <c r="M2310" i="13"/>
  <c r="M2311" i="13"/>
  <c r="M2312" i="13"/>
  <c r="M2313" i="13"/>
  <c r="M2314" i="13"/>
  <c r="M2315" i="13"/>
  <c r="M2316" i="13"/>
  <c r="M2317" i="13"/>
  <c r="M2318" i="13"/>
  <c r="M2319" i="13"/>
  <c r="M2320" i="13"/>
  <c r="M2321" i="13"/>
  <c r="M2322" i="13"/>
  <c r="M2323" i="13"/>
  <c r="M2324" i="13"/>
  <c r="M2325" i="13"/>
  <c r="M2326" i="13"/>
  <c r="M2327" i="13"/>
  <c r="M2328" i="13"/>
  <c r="M2329" i="13"/>
  <c r="M2330" i="13"/>
  <c r="M2331" i="13"/>
  <c r="M2332" i="13"/>
  <c r="M2333" i="13"/>
  <c r="M2334" i="13"/>
  <c r="M2335" i="13"/>
  <c r="M2336" i="13"/>
  <c r="M2337" i="13"/>
  <c r="M2338" i="13"/>
  <c r="M2339" i="13"/>
  <c r="M2340" i="13"/>
  <c r="M2341" i="13"/>
  <c r="M2342" i="13"/>
  <c r="M2343" i="13"/>
  <c r="M2344" i="13"/>
  <c r="M2345" i="13"/>
  <c r="M2346" i="13"/>
  <c r="M2347" i="13"/>
  <c r="M2348" i="13"/>
  <c r="M2349" i="13"/>
  <c r="M2350" i="13"/>
  <c r="M2351" i="13"/>
  <c r="M2352" i="13"/>
  <c r="M2353" i="13"/>
  <c r="M2354" i="13"/>
  <c r="M2355" i="13"/>
  <c r="M2356" i="13"/>
  <c r="M2357" i="13"/>
  <c r="M2358" i="13"/>
  <c r="M2359" i="13"/>
  <c r="M2360" i="13"/>
  <c r="M2361" i="13"/>
  <c r="M2362" i="13"/>
  <c r="M2363" i="13"/>
  <c r="M2364" i="13"/>
  <c r="M2365" i="13"/>
  <c r="M2366" i="13"/>
  <c r="M2367" i="13"/>
  <c r="M2368" i="13"/>
  <c r="M2369" i="13"/>
  <c r="M2370" i="13"/>
  <c r="M2371" i="13"/>
  <c r="M2372" i="13"/>
  <c r="M2373" i="13"/>
  <c r="M2374" i="13"/>
  <c r="M2375" i="13"/>
  <c r="M2376" i="13"/>
  <c r="M2377" i="13"/>
  <c r="M2378" i="13"/>
  <c r="M2379" i="13"/>
  <c r="M2380" i="13"/>
  <c r="M2381" i="13"/>
  <c r="M2382" i="13"/>
  <c r="M2383" i="13"/>
  <c r="M2384" i="13"/>
  <c r="M2385" i="13"/>
  <c r="M2386" i="13"/>
  <c r="M2387" i="13"/>
  <c r="M2388" i="13"/>
  <c r="M2389" i="13"/>
  <c r="M2390" i="13"/>
  <c r="M2391" i="13"/>
  <c r="M2392" i="13"/>
  <c r="M2393" i="13"/>
  <c r="M2394" i="13"/>
  <c r="M2395" i="13"/>
  <c r="M2396" i="13"/>
  <c r="M2397" i="13"/>
  <c r="M2398" i="13"/>
  <c r="M2399" i="13"/>
  <c r="M2400" i="13"/>
  <c r="M2401" i="13"/>
  <c r="M2402" i="13"/>
  <c r="M2403" i="13"/>
  <c r="M2404" i="13"/>
  <c r="M2405" i="13"/>
  <c r="M2406" i="13"/>
  <c r="M2407" i="13"/>
  <c r="M2408" i="13"/>
  <c r="M2409" i="13"/>
  <c r="M2410" i="13"/>
  <c r="M2411" i="13"/>
  <c r="M2412" i="13"/>
  <c r="M2413" i="13"/>
  <c r="M2414" i="13"/>
  <c r="M2415" i="13"/>
  <c r="M2416" i="13"/>
  <c r="M2417" i="13"/>
  <c r="M2418" i="13"/>
  <c r="M2419" i="13"/>
  <c r="M2420" i="13"/>
  <c r="M2421" i="13"/>
  <c r="M2422" i="13"/>
  <c r="M2423" i="13"/>
  <c r="M2424" i="13"/>
  <c r="M2425" i="13"/>
  <c r="M2426" i="13"/>
  <c r="M2427" i="13"/>
  <c r="M2428" i="13"/>
  <c r="M2429" i="13"/>
  <c r="M2430" i="13"/>
  <c r="M2431" i="13"/>
  <c r="M2432" i="13"/>
  <c r="M2433" i="13"/>
  <c r="M2434" i="13"/>
  <c r="M2435" i="13"/>
  <c r="M2436" i="13"/>
  <c r="M2437" i="13"/>
  <c r="M2438" i="13"/>
  <c r="M2439" i="13"/>
  <c r="M2440" i="13"/>
  <c r="M2441" i="13"/>
  <c r="M2442" i="13"/>
  <c r="M2443" i="13"/>
  <c r="M2444" i="13"/>
  <c r="M2445" i="13"/>
  <c r="M2446" i="13"/>
  <c r="M2447" i="13"/>
  <c r="M2448" i="13"/>
  <c r="M2449" i="13"/>
  <c r="M2450" i="13"/>
  <c r="M2451" i="13"/>
  <c r="M2452" i="13"/>
  <c r="M2453" i="13"/>
  <c r="M2454" i="13"/>
  <c r="M2455" i="13"/>
  <c r="M2456" i="13"/>
  <c r="M2457" i="13"/>
  <c r="M2458" i="13"/>
  <c r="M2459" i="13"/>
  <c r="M2460" i="13"/>
  <c r="M2461" i="13"/>
  <c r="M2462" i="13"/>
  <c r="M2463" i="13"/>
  <c r="M2464" i="13"/>
  <c r="M2465" i="13"/>
  <c r="M2466" i="13"/>
  <c r="M2467" i="13"/>
  <c r="M2468" i="13"/>
  <c r="M2469" i="13"/>
  <c r="M2470" i="13"/>
  <c r="M2471" i="13"/>
  <c r="M2472" i="13"/>
  <c r="M2473" i="13"/>
  <c r="M2474" i="13"/>
  <c r="M2475" i="13"/>
  <c r="M2476" i="13"/>
  <c r="M2477" i="13"/>
  <c r="M2478" i="13"/>
  <c r="M2479" i="13"/>
  <c r="M2480" i="13"/>
  <c r="M2481" i="13"/>
  <c r="M2482" i="13"/>
  <c r="M2483" i="13"/>
  <c r="M2484" i="13"/>
  <c r="M2485" i="13"/>
  <c r="M2486" i="13"/>
  <c r="M2487" i="13"/>
  <c r="M2488" i="13"/>
  <c r="M2489" i="13"/>
  <c r="M2490" i="13"/>
  <c r="M2491" i="13"/>
  <c r="M2492" i="13"/>
  <c r="M2493" i="13"/>
  <c r="M2494" i="13"/>
  <c r="M2495" i="13"/>
  <c r="M2496" i="13"/>
  <c r="M2497" i="13"/>
  <c r="M2498" i="13"/>
  <c r="M2499" i="13"/>
  <c r="M2500" i="13"/>
  <c r="M2501" i="13"/>
  <c r="M2502" i="13"/>
  <c r="M2503" i="13"/>
  <c r="M2504" i="13"/>
  <c r="M2505" i="13"/>
  <c r="M2506" i="13"/>
  <c r="M2507" i="13"/>
  <c r="M2508" i="13"/>
  <c r="M2509" i="13"/>
  <c r="M2510" i="13"/>
  <c r="M2511" i="13"/>
  <c r="M2512" i="13"/>
  <c r="M2513" i="13"/>
  <c r="M2514" i="13"/>
  <c r="M2515" i="13"/>
  <c r="M2516" i="13"/>
  <c r="M2517" i="13"/>
  <c r="M2518" i="13"/>
  <c r="M2519" i="13"/>
  <c r="M2520" i="13"/>
  <c r="M2521" i="13"/>
  <c r="M2522" i="13"/>
  <c r="M2523" i="13"/>
  <c r="M2524" i="13"/>
  <c r="M2525" i="13"/>
  <c r="M2526" i="13"/>
  <c r="M2527" i="13"/>
  <c r="M2528" i="13"/>
  <c r="M2529" i="13"/>
  <c r="M2530" i="13"/>
  <c r="M2531" i="13"/>
  <c r="M2532" i="13"/>
  <c r="M2533" i="13"/>
  <c r="M2534" i="13"/>
  <c r="M2535" i="13"/>
  <c r="M2536" i="13"/>
  <c r="M2537" i="13"/>
  <c r="M2538" i="13"/>
  <c r="M2539" i="13"/>
  <c r="M2540" i="13"/>
  <c r="M2541" i="13"/>
  <c r="M2542" i="13"/>
  <c r="M2543" i="13"/>
  <c r="M2544" i="13"/>
  <c r="M2545" i="13"/>
  <c r="M2546" i="13"/>
  <c r="M2547" i="13"/>
  <c r="M2548" i="13"/>
  <c r="M2549" i="13"/>
  <c r="M2550" i="13"/>
  <c r="M2551" i="13"/>
  <c r="M2552" i="13"/>
  <c r="M2553" i="13"/>
  <c r="M2554" i="13"/>
  <c r="M2555" i="13"/>
  <c r="M2556" i="13"/>
  <c r="M2557" i="13"/>
  <c r="M2558" i="13"/>
  <c r="M2559" i="13"/>
  <c r="M2560" i="13"/>
  <c r="M2561" i="13"/>
  <c r="M2562" i="13"/>
  <c r="M2563" i="13"/>
  <c r="M2564" i="13"/>
  <c r="M2565" i="13"/>
  <c r="M2566" i="13"/>
  <c r="M2567" i="13"/>
  <c r="M2568" i="13"/>
  <c r="M2569" i="13"/>
  <c r="M2570" i="13"/>
  <c r="M2571" i="13"/>
  <c r="M2572" i="13"/>
  <c r="M2573" i="13"/>
  <c r="M2574" i="13"/>
  <c r="M2575" i="13"/>
  <c r="M2576" i="13"/>
  <c r="M2577" i="13"/>
  <c r="M2578" i="13"/>
  <c r="M2579" i="13"/>
  <c r="M2580" i="13"/>
  <c r="M2581" i="13"/>
  <c r="M2582" i="13"/>
  <c r="M2583" i="13"/>
  <c r="M2584" i="13"/>
  <c r="M2585" i="13"/>
  <c r="M2586" i="13"/>
  <c r="M2587" i="13"/>
  <c r="M2588" i="13"/>
  <c r="M2589" i="13"/>
  <c r="M2590" i="13"/>
  <c r="M2591" i="13"/>
  <c r="M2592" i="13"/>
  <c r="M2593" i="13"/>
  <c r="M2594" i="13"/>
  <c r="M2595" i="13"/>
  <c r="M2596" i="13"/>
  <c r="M2597" i="13"/>
  <c r="M2598" i="13"/>
  <c r="M2599" i="13"/>
  <c r="M2600" i="13"/>
  <c r="M2601" i="13"/>
  <c r="M2602" i="13"/>
  <c r="M2603" i="13"/>
  <c r="M2604" i="13"/>
  <c r="M2605" i="13"/>
  <c r="M2606" i="13"/>
  <c r="M2607" i="13"/>
  <c r="M2608" i="13"/>
  <c r="M2609" i="13"/>
  <c r="M2610" i="13"/>
  <c r="M2611" i="13"/>
  <c r="M2612" i="13"/>
  <c r="M2613" i="13"/>
  <c r="M2614" i="13"/>
  <c r="M2615" i="13"/>
  <c r="M2616" i="13"/>
  <c r="M2617" i="13"/>
  <c r="M2618" i="13"/>
  <c r="M2619" i="13"/>
  <c r="M2620" i="13"/>
  <c r="M2621" i="13"/>
  <c r="M2622" i="13"/>
  <c r="M2623" i="13"/>
  <c r="M2624" i="13"/>
  <c r="M2625" i="13"/>
  <c r="M2626" i="13"/>
  <c r="M2627" i="13"/>
  <c r="M2628" i="13"/>
  <c r="M2629" i="13"/>
  <c r="M2630" i="13"/>
  <c r="M2631" i="13"/>
  <c r="M2632" i="13"/>
  <c r="M2633" i="13"/>
  <c r="M2634" i="13"/>
  <c r="M2635" i="13"/>
  <c r="M2636" i="13"/>
  <c r="M2637" i="13"/>
  <c r="M2638" i="13"/>
  <c r="M2639" i="13"/>
  <c r="M2640" i="13"/>
  <c r="M2641" i="13"/>
  <c r="M2642" i="13"/>
  <c r="M2643" i="13"/>
  <c r="M2644" i="13"/>
  <c r="M2645" i="13"/>
  <c r="M2646" i="13"/>
  <c r="M2647" i="13"/>
  <c r="M2648" i="13"/>
  <c r="M2649" i="13"/>
  <c r="M2650" i="13"/>
  <c r="M2651" i="13"/>
  <c r="M2652" i="13"/>
  <c r="M2653" i="13"/>
  <c r="M2654" i="13"/>
  <c r="M2655" i="13"/>
  <c r="M2656" i="13"/>
  <c r="M2657" i="13"/>
  <c r="M2658" i="13"/>
  <c r="M2659" i="13"/>
  <c r="M2660" i="13"/>
  <c r="M2661" i="13"/>
  <c r="M2662" i="13"/>
  <c r="M2663" i="13"/>
  <c r="M2664" i="13"/>
  <c r="M2665" i="13"/>
  <c r="M2666" i="13"/>
  <c r="M2667" i="13"/>
  <c r="M2668" i="13"/>
  <c r="M2669" i="13"/>
  <c r="M2670" i="13"/>
  <c r="M2671" i="13"/>
  <c r="M2672" i="13"/>
  <c r="M2673" i="13"/>
  <c r="M2674" i="13"/>
  <c r="M2675" i="13"/>
  <c r="M2676" i="13"/>
  <c r="M2677" i="13"/>
  <c r="M2678" i="13"/>
  <c r="M2679" i="13"/>
  <c r="M2680" i="13"/>
  <c r="M2681" i="13"/>
  <c r="M2682" i="13"/>
  <c r="M2683" i="13"/>
  <c r="M2684" i="13"/>
  <c r="M2685" i="13"/>
  <c r="M2686" i="13"/>
  <c r="M2687" i="13"/>
  <c r="M2688" i="13"/>
  <c r="M2689" i="13"/>
  <c r="M2690" i="13"/>
  <c r="M2691" i="13"/>
  <c r="M2692" i="13"/>
  <c r="M2693" i="13"/>
  <c r="M2694" i="13"/>
  <c r="M2695" i="13"/>
  <c r="M2696" i="13"/>
  <c r="M2697" i="13"/>
  <c r="M2698" i="13"/>
  <c r="M2699" i="13"/>
  <c r="M2700" i="13"/>
  <c r="M2701" i="13"/>
  <c r="M2702" i="13"/>
  <c r="M2703" i="13"/>
  <c r="M2704" i="13"/>
  <c r="M2705" i="13"/>
  <c r="M2706" i="13"/>
  <c r="M2707" i="13"/>
  <c r="M2708" i="13"/>
  <c r="M2709" i="13"/>
  <c r="M2710" i="13"/>
  <c r="M2711" i="13"/>
  <c r="M2712" i="13"/>
  <c r="M2713" i="13"/>
  <c r="M2714" i="13"/>
  <c r="M2715" i="13"/>
  <c r="M2716" i="13"/>
  <c r="M2717" i="13"/>
  <c r="M2718" i="13"/>
  <c r="M2719" i="13"/>
  <c r="M2720" i="13"/>
  <c r="M2721" i="13"/>
  <c r="M2722" i="13"/>
  <c r="M2723" i="13"/>
  <c r="M2724" i="13"/>
  <c r="M2725" i="13"/>
  <c r="M2726" i="13"/>
  <c r="M2727" i="13"/>
  <c r="M2728" i="13"/>
  <c r="M2729" i="13"/>
  <c r="M2730" i="13"/>
  <c r="M2731" i="13"/>
  <c r="M2732" i="13"/>
  <c r="M2733" i="13"/>
  <c r="M2734" i="13"/>
  <c r="M2735" i="13"/>
  <c r="M2736" i="13"/>
  <c r="M2737" i="13"/>
  <c r="M2738" i="13"/>
  <c r="M2739" i="13"/>
  <c r="M2740" i="13"/>
  <c r="M2741" i="13"/>
  <c r="M2742" i="13"/>
  <c r="M2743" i="13"/>
  <c r="M2744" i="13"/>
  <c r="M2745" i="13"/>
  <c r="M2746" i="13"/>
  <c r="M2747" i="13"/>
  <c r="M2748" i="13"/>
  <c r="M2749" i="13"/>
  <c r="M2750" i="13"/>
  <c r="M2751" i="13"/>
  <c r="M2752" i="13"/>
  <c r="M2753" i="13"/>
  <c r="M2754" i="13"/>
  <c r="M2755" i="13"/>
  <c r="M2756" i="13"/>
  <c r="M2757" i="13"/>
  <c r="M2758" i="13"/>
  <c r="M2759" i="13"/>
  <c r="M2760" i="13"/>
  <c r="M2761" i="13"/>
  <c r="M2762" i="13"/>
  <c r="M2763" i="13"/>
  <c r="M2764" i="13"/>
  <c r="M2765" i="13"/>
  <c r="M2766" i="13"/>
  <c r="M2767" i="13"/>
  <c r="M2768" i="13"/>
  <c r="M2769" i="13"/>
  <c r="M2770" i="13"/>
  <c r="M2771" i="13"/>
  <c r="M2772" i="13"/>
  <c r="M2773" i="13"/>
  <c r="M2774" i="13"/>
  <c r="M2775" i="13"/>
  <c r="M2776" i="13"/>
  <c r="M2777" i="13"/>
  <c r="M2778" i="13"/>
  <c r="M2779" i="13"/>
  <c r="M2780" i="13"/>
  <c r="M2781" i="13"/>
  <c r="M2782" i="13"/>
  <c r="M2783" i="13"/>
  <c r="M2784" i="13"/>
  <c r="M2785" i="13"/>
  <c r="M2786" i="13"/>
  <c r="M2787" i="13"/>
  <c r="M2788" i="13"/>
  <c r="M2789" i="13"/>
  <c r="M2790" i="13"/>
  <c r="M2791" i="13"/>
  <c r="M2792" i="13"/>
  <c r="M2793" i="13"/>
  <c r="M2794" i="13"/>
  <c r="M2795" i="13"/>
  <c r="M2796" i="13"/>
  <c r="M2797" i="13"/>
  <c r="M2798" i="13"/>
  <c r="M2799" i="13"/>
  <c r="M2800" i="13"/>
  <c r="M2801" i="13"/>
  <c r="M2802" i="13"/>
  <c r="M2803" i="13"/>
  <c r="M2804" i="13"/>
  <c r="M2805" i="13"/>
  <c r="M2806" i="13"/>
  <c r="M2807" i="13"/>
  <c r="M2808" i="13"/>
  <c r="M2809" i="13"/>
  <c r="M2810" i="13"/>
  <c r="M2811" i="13"/>
  <c r="M2812" i="13"/>
  <c r="M2813" i="13"/>
  <c r="M2814" i="13"/>
  <c r="M2815" i="13"/>
  <c r="M2816" i="13"/>
  <c r="M2817" i="13"/>
  <c r="M2818" i="13"/>
  <c r="M2819" i="13"/>
  <c r="M2820" i="13"/>
  <c r="M2821" i="13"/>
  <c r="M2822" i="13"/>
  <c r="M2823" i="13"/>
  <c r="M2824" i="13"/>
  <c r="M2825" i="13"/>
  <c r="M2826" i="13"/>
  <c r="M2827" i="13"/>
  <c r="M2828" i="13"/>
  <c r="M2829" i="13"/>
  <c r="M2830" i="13"/>
  <c r="M2831" i="13"/>
  <c r="M2832" i="13"/>
  <c r="M2833" i="13"/>
  <c r="M2834" i="13"/>
  <c r="M2835" i="13"/>
  <c r="M2836" i="13"/>
  <c r="M2837" i="13"/>
  <c r="M2838" i="13"/>
  <c r="M2839" i="13"/>
  <c r="M2840" i="13"/>
  <c r="M2841" i="13"/>
  <c r="M2842" i="13"/>
  <c r="M2843" i="13"/>
  <c r="M2844" i="13"/>
  <c r="M2845" i="13"/>
  <c r="M2846" i="13"/>
  <c r="M2847" i="13"/>
  <c r="M2848" i="13"/>
  <c r="M2849" i="13"/>
  <c r="M2850" i="13"/>
  <c r="M2851" i="13"/>
  <c r="M2852" i="13"/>
  <c r="M2853" i="13"/>
  <c r="M2854" i="13"/>
  <c r="M2855" i="13"/>
  <c r="M2856" i="13"/>
  <c r="M2857" i="13"/>
  <c r="M2858" i="13"/>
  <c r="M2859" i="13"/>
  <c r="M2860" i="13"/>
  <c r="M2861" i="13"/>
  <c r="M2862" i="13"/>
  <c r="M2863" i="13"/>
  <c r="M2864" i="13"/>
  <c r="M2865" i="13"/>
  <c r="M2866" i="13"/>
  <c r="M2867" i="13"/>
  <c r="M2868" i="13"/>
  <c r="M2869" i="13"/>
  <c r="M2870" i="13"/>
  <c r="M2871" i="13"/>
  <c r="M2872" i="13"/>
  <c r="M2873" i="13"/>
  <c r="M2874" i="13"/>
  <c r="M2875" i="13"/>
  <c r="M2876" i="13"/>
  <c r="M2877" i="13"/>
  <c r="M2878" i="13"/>
  <c r="M2879" i="13"/>
  <c r="M2880" i="13"/>
  <c r="M2881" i="13"/>
  <c r="M2882" i="13"/>
  <c r="M2883" i="13"/>
  <c r="M2884" i="13"/>
  <c r="M2885" i="13"/>
  <c r="M2886" i="13"/>
  <c r="M2887" i="13"/>
  <c r="M2888" i="13"/>
  <c r="M2889" i="13"/>
  <c r="M2890" i="13"/>
  <c r="M2891" i="13"/>
  <c r="M2892" i="13"/>
  <c r="M2893" i="13"/>
  <c r="M2894" i="13"/>
  <c r="M2895" i="13"/>
  <c r="M2896" i="13"/>
  <c r="M2897" i="13"/>
  <c r="M2898" i="13"/>
  <c r="M2899" i="13"/>
  <c r="M2900" i="13"/>
  <c r="M2901" i="13"/>
  <c r="M2902" i="13"/>
  <c r="M2903" i="13"/>
  <c r="M2904" i="13"/>
  <c r="M2905" i="13"/>
  <c r="M2906" i="13"/>
  <c r="M2907" i="13"/>
  <c r="M2908" i="13"/>
  <c r="M2909" i="13"/>
  <c r="M2910" i="13"/>
  <c r="M2911" i="13"/>
  <c r="M2912" i="13"/>
  <c r="M2913" i="13"/>
  <c r="M2914" i="13"/>
  <c r="M2915" i="13"/>
  <c r="M2916" i="13"/>
  <c r="M2917" i="13"/>
  <c r="M2918" i="13"/>
  <c r="M2919" i="13"/>
  <c r="M2920" i="13"/>
  <c r="M2921" i="13"/>
  <c r="M2922" i="13"/>
  <c r="M2923" i="13"/>
  <c r="M2924" i="13"/>
  <c r="M2925" i="13"/>
  <c r="M2926" i="13"/>
  <c r="M2927" i="13"/>
  <c r="M2928" i="13"/>
  <c r="M2929" i="13"/>
  <c r="M2930" i="13"/>
  <c r="M2931" i="13"/>
  <c r="M2932" i="13"/>
  <c r="M2933" i="13"/>
  <c r="M2934" i="13"/>
  <c r="M2935" i="13"/>
  <c r="M2936" i="13"/>
  <c r="M2937" i="13"/>
  <c r="M2938" i="13"/>
  <c r="M2939" i="13"/>
  <c r="M2940" i="13"/>
  <c r="M2941" i="13"/>
  <c r="M2942" i="13"/>
  <c r="M2943" i="13"/>
  <c r="M2944" i="13"/>
  <c r="M2945" i="13"/>
  <c r="M2946" i="13"/>
  <c r="M2947" i="13"/>
  <c r="M2948" i="13"/>
  <c r="M2949" i="13"/>
  <c r="M2950" i="13"/>
  <c r="M2951" i="13"/>
  <c r="M2952" i="13"/>
  <c r="M2953" i="13"/>
  <c r="M2954" i="13"/>
  <c r="M2955" i="13"/>
  <c r="M2956" i="13"/>
  <c r="M2957" i="13"/>
  <c r="M2958" i="13"/>
  <c r="M2959" i="13"/>
  <c r="M2960" i="13"/>
  <c r="M2961" i="13"/>
  <c r="M2962" i="13"/>
  <c r="M2963" i="13"/>
  <c r="M2964" i="13"/>
  <c r="M2965" i="13"/>
  <c r="M2966" i="13"/>
  <c r="M2967" i="13"/>
  <c r="M2968" i="13"/>
  <c r="M2969" i="13"/>
  <c r="M2970" i="13"/>
  <c r="M2971" i="13"/>
  <c r="M2972" i="13"/>
  <c r="M2973" i="13"/>
  <c r="M2974" i="13"/>
  <c r="M2975" i="13"/>
  <c r="M2976" i="13"/>
  <c r="M2977" i="13"/>
  <c r="M2978" i="13"/>
  <c r="M2979" i="13"/>
  <c r="M2980" i="13"/>
  <c r="M2981" i="13"/>
  <c r="M2982" i="13"/>
  <c r="M2983" i="13"/>
  <c r="M2984" i="13"/>
  <c r="M2985" i="13"/>
  <c r="M2986" i="13"/>
  <c r="M2987" i="13"/>
  <c r="M2988" i="13"/>
  <c r="M2989" i="13"/>
  <c r="M2990" i="13"/>
  <c r="M2991" i="13"/>
  <c r="M2992" i="13"/>
  <c r="M2993" i="13"/>
  <c r="M2994" i="13"/>
  <c r="M2995" i="13"/>
  <c r="M2996" i="13"/>
  <c r="M2997" i="13"/>
  <c r="M2998" i="13"/>
  <c r="M2999" i="13"/>
  <c r="M3000" i="13"/>
  <c r="M3001" i="13"/>
  <c r="M3002" i="13"/>
  <c r="M3003" i="13"/>
  <c r="M3004" i="13"/>
  <c r="M3005" i="13"/>
  <c r="M3006" i="13"/>
  <c r="M3007" i="13"/>
  <c r="M3008" i="13"/>
  <c r="M3009" i="13"/>
  <c r="M3010" i="13"/>
  <c r="M3011" i="13"/>
  <c r="M3012" i="13"/>
  <c r="M3013" i="13"/>
  <c r="AA26" i="13"/>
  <c r="AA27" i="13"/>
  <c r="AD27" i="13" s="1"/>
  <c r="S22" i="13"/>
  <c r="Z22" i="13"/>
  <c r="B22" i="13" s="1"/>
  <c r="AG22" i="13" s="1"/>
  <c r="AH22" i="13" s="1"/>
  <c r="AB22" i="13"/>
  <c r="S23" i="13"/>
  <c r="Z23" i="13"/>
  <c r="B23" i="13" s="1"/>
  <c r="AG23" i="13" s="1"/>
  <c r="AH23" i="13" s="1"/>
  <c r="AB23" i="13"/>
  <c r="AA24" i="13"/>
  <c r="AD24" i="13" s="1"/>
  <c r="S24" i="13"/>
  <c r="Z24" i="13"/>
  <c r="B24" i="13" s="1"/>
  <c r="AG24" i="13" s="1"/>
  <c r="AH24" i="13" s="1"/>
  <c r="AB24" i="13"/>
  <c r="S25" i="13"/>
  <c r="Z25" i="13"/>
  <c r="B25" i="13" s="1"/>
  <c r="AG25" i="13" s="1"/>
  <c r="AH25" i="13" s="1"/>
  <c r="AB25" i="13"/>
  <c r="S26" i="13"/>
  <c r="Z26" i="13"/>
  <c r="B26" i="13" s="1"/>
  <c r="AG26" i="13" s="1"/>
  <c r="AH26" i="13" s="1"/>
  <c r="AB26" i="13"/>
  <c r="S27" i="13"/>
  <c r="Z27" i="13"/>
  <c r="B27" i="13" s="1"/>
  <c r="AG27" i="13" s="1"/>
  <c r="AH27" i="13" s="1"/>
  <c r="AB27" i="13"/>
  <c r="S28" i="13"/>
  <c r="Z28" i="13"/>
  <c r="AA28" i="13"/>
  <c r="AB28" i="13"/>
  <c r="S29" i="13"/>
  <c r="Z29" i="13"/>
  <c r="AA29" i="13"/>
  <c r="AB29" i="13"/>
  <c r="S30" i="13"/>
  <c r="Z30" i="13"/>
  <c r="B30" i="13" s="1"/>
  <c r="AG30" i="13" s="1"/>
  <c r="AH30" i="13" s="1"/>
  <c r="AA30" i="13"/>
  <c r="AB30" i="13"/>
  <c r="S31" i="13"/>
  <c r="Z31" i="13"/>
  <c r="B31" i="13" s="1"/>
  <c r="AG31" i="13" s="1"/>
  <c r="AH31" i="13" s="1"/>
  <c r="AA31" i="13"/>
  <c r="AB31" i="13"/>
  <c r="S32" i="13"/>
  <c r="Z32" i="13"/>
  <c r="B32" i="13" s="1"/>
  <c r="AG32" i="13" s="1"/>
  <c r="AH32" i="13" s="1"/>
  <c r="AA32" i="13"/>
  <c r="AB32" i="13"/>
  <c r="S33" i="13"/>
  <c r="Z33" i="13"/>
  <c r="B33" i="13" s="1"/>
  <c r="AG33" i="13" s="1"/>
  <c r="AH33" i="13" s="1"/>
  <c r="AA33" i="13"/>
  <c r="AC33" i="13" s="1"/>
  <c r="AB33" i="13"/>
  <c r="S34" i="13"/>
  <c r="Z34" i="13"/>
  <c r="B34" i="13" s="1"/>
  <c r="AG34" i="13" s="1"/>
  <c r="AH34" i="13" s="1"/>
  <c r="AA34" i="13"/>
  <c r="AB34" i="13"/>
  <c r="S35" i="13"/>
  <c r="Z35" i="13"/>
  <c r="B35" i="13" s="1"/>
  <c r="AG35" i="13" s="1"/>
  <c r="AH35" i="13" s="1"/>
  <c r="AA35" i="13"/>
  <c r="AC35" i="13" s="1"/>
  <c r="AB35" i="13"/>
  <c r="S36" i="13"/>
  <c r="Z36" i="13"/>
  <c r="B36" i="13" s="1"/>
  <c r="AG36" i="13" s="1"/>
  <c r="AH36" i="13" s="1"/>
  <c r="AA36" i="13"/>
  <c r="AC36" i="13" s="1"/>
  <c r="AB36" i="13"/>
  <c r="S37" i="13"/>
  <c r="Z37" i="13"/>
  <c r="B37" i="13" s="1"/>
  <c r="AG37" i="13" s="1"/>
  <c r="AH37" i="13" s="1"/>
  <c r="AA37" i="13"/>
  <c r="AB37" i="13"/>
  <c r="S38" i="13"/>
  <c r="Z38" i="13"/>
  <c r="B38" i="13" s="1"/>
  <c r="AG38" i="13" s="1"/>
  <c r="AH38" i="13" s="1"/>
  <c r="AA38" i="13"/>
  <c r="AC38" i="13" s="1"/>
  <c r="AB38" i="13"/>
  <c r="S39" i="13"/>
  <c r="Z39" i="13"/>
  <c r="B39" i="13" s="1"/>
  <c r="AG39" i="13" s="1"/>
  <c r="AH39" i="13" s="1"/>
  <c r="AA39" i="13"/>
  <c r="AB39" i="13"/>
  <c r="S40" i="13"/>
  <c r="Z40" i="13"/>
  <c r="B40" i="13" s="1"/>
  <c r="AG40" i="13" s="1"/>
  <c r="AH40" i="13" s="1"/>
  <c r="AA40" i="13"/>
  <c r="AB40" i="13"/>
  <c r="S41" i="13"/>
  <c r="Z41" i="13"/>
  <c r="B41" i="13" s="1"/>
  <c r="AG41" i="13" s="1"/>
  <c r="AH41" i="13" s="1"/>
  <c r="AA41" i="13"/>
  <c r="AB41" i="13"/>
  <c r="S42" i="13"/>
  <c r="Z42" i="13"/>
  <c r="B42" i="13" s="1"/>
  <c r="AG42" i="13" s="1"/>
  <c r="AH42" i="13" s="1"/>
  <c r="AA42" i="13"/>
  <c r="AB42" i="13"/>
  <c r="S43" i="13"/>
  <c r="Z43" i="13"/>
  <c r="B43" i="13" s="1"/>
  <c r="AG43" i="13" s="1"/>
  <c r="AH43" i="13" s="1"/>
  <c r="AA43" i="13"/>
  <c r="AB43" i="13"/>
  <c r="S44" i="13"/>
  <c r="Z44" i="13"/>
  <c r="B44" i="13" s="1"/>
  <c r="AG44" i="13" s="1"/>
  <c r="AH44" i="13" s="1"/>
  <c r="AA44" i="13"/>
  <c r="AC44" i="13" s="1"/>
  <c r="AB44" i="13"/>
  <c r="S45" i="13"/>
  <c r="Z45" i="13"/>
  <c r="B45" i="13" s="1"/>
  <c r="AG45" i="13" s="1"/>
  <c r="AH45" i="13" s="1"/>
  <c r="AA45" i="13"/>
  <c r="AC45" i="13" s="1"/>
  <c r="AB45" i="13"/>
  <c r="S46" i="13"/>
  <c r="Z46" i="13"/>
  <c r="B46" i="13" s="1"/>
  <c r="AG46" i="13" s="1"/>
  <c r="AH46" i="13" s="1"/>
  <c r="AA46" i="13"/>
  <c r="AC46" i="13" s="1"/>
  <c r="AB46" i="13"/>
  <c r="S47" i="13"/>
  <c r="Z47" i="13"/>
  <c r="B47" i="13" s="1"/>
  <c r="AG47" i="13" s="1"/>
  <c r="AH47" i="13" s="1"/>
  <c r="AA47" i="13"/>
  <c r="AC47" i="13" s="1"/>
  <c r="AB47" i="13"/>
  <c r="S48" i="13"/>
  <c r="Z48" i="13"/>
  <c r="B48" i="13" s="1"/>
  <c r="AG48" i="13" s="1"/>
  <c r="AH48" i="13" s="1"/>
  <c r="AA48" i="13"/>
  <c r="AB48" i="13"/>
  <c r="S49" i="13"/>
  <c r="Z49" i="13"/>
  <c r="B49" i="13" s="1"/>
  <c r="AG49" i="13" s="1"/>
  <c r="AH49" i="13" s="1"/>
  <c r="AA49" i="13"/>
  <c r="AB49" i="13"/>
  <c r="S50" i="13"/>
  <c r="Z50" i="13"/>
  <c r="B50" i="13" s="1"/>
  <c r="AG50" i="13" s="1"/>
  <c r="AH50" i="13" s="1"/>
  <c r="AA50" i="13"/>
  <c r="AB50" i="13"/>
  <c r="S51" i="13"/>
  <c r="Z51" i="13"/>
  <c r="B51" i="13" s="1"/>
  <c r="AG51" i="13" s="1"/>
  <c r="AH51" i="13" s="1"/>
  <c r="AA51" i="13"/>
  <c r="AC51" i="13" s="1"/>
  <c r="AB51" i="13"/>
  <c r="S52" i="13"/>
  <c r="Z52" i="13"/>
  <c r="B52" i="13" s="1"/>
  <c r="AG52" i="13" s="1"/>
  <c r="AH52" i="13" s="1"/>
  <c r="AA52" i="13"/>
  <c r="AC52" i="13" s="1"/>
  <c r="AB52" i="13"/>
  <c r="S53" i="13"/>
  <c r="Z53" i="13"/>
  <c r="B53" i="13" s="1"/>
  <c r="AG53" i="13" s="1"/>
  <c r="AH53" i="13" s="1"/>
  <c r="AA53" i="13"/>
  <c r="AC53" i="13" s="1"/>
  <c r="AB53" i="13"/>
  <c r="S54" i="13"/>
  <c r="Z54" i="13"/>
  <c r="B54" i="13" s="1"/>
  <c r="AG54" i="13" s="1"/>
  <c r="AH54" i="13" s="1"/>
  <c r="AA54" i="13"/>
  <c r="AB54" i="13"/>
  <c r="S55" i="13"/>
  <c r="Z55" i="13"/>
  <c r="B55" i="13" s="1"/>
  <c r="AG55" i="13" s="1"/>
  <c r="AH55" i="13" s="1"/>
  <c r="AA55" i="13"/>
  <c r="AB55" i="13"/>
  <c r="S56" i="13"/>
  <c r="Z56" i="13"/>
  <c r="B56" i="13" s="1"/>
  <c r="AG56" i="13" s="1"/>
  <c r="AH56" i="13" s="1"/>
  <c r="AA56" i="13"/>
  <c r="AB56" i="13"/>
  <c r="S57" i="13"/>
  <c r="Z57" i="13"/>
  <c r="B57" i="13" s="1"/>
  <c r="AG57" i="13" s="1"/>
  <c r="AH57" i="13" s="1"/>
  <c r="AA57" i="13"/>
  <c r="AC57" i="13" s="1"/>
  <c r="AB57" i="13"/>
  <c r="S58" i="13"/>
  <c r="Z58" i="13"/>
  <c r="B58" i="13" s="1"/>
  <c r="AG58" i="13" s="1"/>
  <c r="AH58" i="13" s="1"/>
  <c r="AA58" i="13"/>
  <c r="AB58" i="13"/>
  <c r="S59" i="13"/>
  <c r="Z59" i="13"/>
  <c r="B59" i="13" s="1"/>
  <c r="AG59" i="13" s="1"/>
  <c r="AH59" i="13" s="1"/>
  <c r="AA59" i="13"/>
  <c r="AB59" i="13"/>
  <c r="S60" i="13"/>
  <c r="Z60" i="13"/>
  <c r="B60" i="13" s="1"/>
  <c r="AG60" i="13" s="1"/>
  <c r="AH60" i="13" s="1"/>
  <c r="AA60" i="13"/>
  <c r="AC60" i="13" s="1"/>
  <c r="AB60" i="13"/>
  <c r="S61" i="13"/>
  <c r="Z61" i="13"/>
  <c r="B61" i="13" s="1"/>
  <c r="AG61" i="13" s="1"/>
  <c r="AH61" i="13" s="1"/>
  <c r="AA61" i="13"/>
  <c r="AB61" i="13"/>
  <c r="S62" i="13"/>
  <c r="Z62" i="13"/>
  <c r="B62" i="13" s="1"/>
  <c r="AG62" i="13" s="1"/>
  <c r="AH62" i="13" s="1"/>
  <c r="AA62" i="13"/>
  <c r="AC62" i="13" s="1"/>
  <c r="AB62" i="13"/>
  <c r="S63" i="13"/>
  <c r="Z63" i="13"/>
  <c r="B63" i="13" s="1"/>
  <c r="AG63" i="13" s="1"/>
  <c r="AH63" i="13" s="1"/>
  <c r="AA63" i="13"/>
  <c r="AB63" i="13"/>
  <c r="S64" i="13"/>
  <c r="Z64" i="13"/>
  <c r="B64" i="13" s="1"/>
  <c r="AG64" i="13" s="1"/>
  <c r="AH64" i="13" s="1"/>
  <c r="AA64" i="13"/>
  <c r="AB64" i="13"/>
  <c r="S65" i="13"/>
  <c r="Z65" i="13"/>
  <c r="B65" i="13" s="1"/>
  <c r="AG65" i="13" s="1"/>
  <c r="AH65" i="13" s="1"/>
  <c r="AA65" i="13"/>
  <c r="AC65" i="13" s="1"/>
  <c r="AB65" i="13"/>
  <c r="S66" i="13"/>
  <c r="Z66" i="13"/>
  <c r="B66" i="13" s="1"/>
  <c r="AG66" i="13" s="1"/>
  <c r="AH66" i="13" s="1"/>
  <c r="AA66" i="13"/>
  <c r="AB66" i="13"/>
  <c r="S67" i="13"/>
  <c r="Z67" i="13"/>
  <c r="B67" i="13" s="1"/>
  <c r="AG67" i="13" s="1"/>
  <c r="AH67" i="13" s="1"/>
  <c r="AA67" i="13"/>
  <c r="AB67" i="13"/>
  <c r="S68" i="13"/>
  <c r="Z68" i="13"/>
  <c r="B68" i="13" s="1"/>
  <c r="AG68" i="13" s="1"/>
  <c r="AH68" i="13" s="1"/>
  <c r="AA68" i="13"/>
  <c r="AC68" i="13" s="1"/>
  <c r="AB68" i="13"/>
  <c r="S69" i="13"/>
  <c r="Z69" i="13"/>
  <c r="B69" i="13" s="1"/>
  <c r="AG69" i="13" s="1"/>
  <c r="AH69" i="13" s="1"/>
  <c r="AA69" i="13"/>
  <c r="AC69" i="13" s="1"/>
  <c r="AB69" i="13"/>
  <c r="S70" i="13"/>
  <c r="Z70" i="13"/>
  <c r="B70" i="13" s="1"/>
  <c r="AG70" i="13" s="1"/>
  <c r="AH70" i="13" s="1"/>
  <c r="AA70" i="13"/>
  <c r="AC70" i="13" s="1"/>
  <c r="AB70" i="13"/>
  <c r="S71" i="13"/>
  <c r="Z71" i="13"/>
  <c r="B71" i="13" s="1"/>
  <c r="AG71" i="13" s="1"/>
  <c r="AH71" i="13" s="1"/>
  <c r="AA71" i="13"/>
  <c r="AB71" i="13"/>
  <c r="S72" i="13"/>
  <c r="Z72" i="13"/>
  <c r="B72" i="13" s="1"/>
  <c r="AG72" i="13" s="1"/>
  <c r="AH72" i="13" s="1"/>
  <c r="AA72" i="13"/>
  <c r="AB72" i="13"/>
  <c r="S73" i="13"/>
  <c r="Z73" i="13"/>
  <c r="B73" i="13" s="1"/>
  <c r="AG73" i="13" s="1"/>
  <c r="AH73" i="13" s="1"/>
  <c r="AA73" i="13"/>
  <c r="AC73" i="13" s="1"/>
  <c r="AB73" i="13"/>
  <c r="S74" i="13"/>
  <c r="Z74" i="13"/>
  <c r="B74" i="13" s="1"/>
  <c r="AG74" i="13" s="1"/>
  <c r="AH74" i="13" s="1"/>
  <c r="AA74" i="13"/>
  <c r="AB74" i="13"/>
  <c r="S75" i="13"/>
  <c r="Z75" i="13"/>
  <c r="B75" i="13" s="1"/>
  <c r="AG75" i="13" s="1"/>
  <c r="AH75" i="13" s="1"/>
  <c r="AA75" i="13"/>
  <c r="AC75" i="13" s="1"/>
  <c r="AB75" i="13"/>
  <c r="S76" i="13"/>
  <c r="Z76" i="13"/>
  <c r="B76" i="13" s="1"/>
  <c r="AG76" i="13" s="1"/>
  <c r="AH76" i="13" s="1"/>
  <c r="AA76" i="13"/>
  <c r="AB76" i="13"/>
  <c r="S77" i="13"/>
  <c r="Z77" i="13"/>
  <c r="B77" i="13" s="1"/>
  <c r="AG77" i="13" s="1"/>
  <c r="AH77" i="13" s="1"/>
  <c r="AA77" i="13"/>
  <c r="AC77" i="13" s="1"/>
  <c r="AB77" i="13"/>
  <c r="S78" i="13"/>
  <c r="Z78" i="13"/>
  <c r="B78" i="13" s="1"/>
  <c r="AG78" i="13" s="1"/>
  <c r="AH78" i="13" s="1"/>
  <c r="AA78" i="13"/>
  <c r="AB78" i="13"/>
  <c r="S79" i="13"/>
  <c r="Z79" i="13"/>
  <c r="B79" i="13" s="1"/>
  <c r="AG79" i="13" s="1"/>
  <c r="AH79" i="13" s="1"/>
  <c r="AA79" i="13"/>
  <c r="AB79" i="13"/>
  <c r="S80" i="13"/>
  <c r="Z80" i="13"/>
  <c r="B80" i="13" s="1"/>
  <c r="AG80" i="13" s="1"/>
  <c r="AH80" i="13" s="1"/>
  <c r="AA80" i="13"/>
  <c r="AB80" i="13"/>
  <c r="S81" i="13"/>
  <c r="Z81" i="13"/>
  <c r="B81" i="13" s="1"/>
  <c r="AG81" i="13" s="1"/>
  <c r="AH81" i="13" s="1"/>
  <c r="AA81" i="13"/>
  <c r="AC81" i="13" s="1"/>
  <c r="AB81" i="13"/>
  <c r="S82" i="13"/>
  <c r="Z82" i="13"/>
  <c r="B82" i="13" s="1"/>
  <c r="AG82" i="13" s="1"/>
  <c r="AH82" i="13" s="1"/>
  <c r="AA82" i="13"/>
  <c r="AB82" i="13"/>
  <c r="S83" i="13"/>
  <c r="Z83" i="13"/>
  <c r="B83" i="13" s="1"/>
  <c r="AG83" i="13" s="1"/>
  <c r="AH83" i="13" s="1"/>
  <c r="AA83" i="13"/>
  <c r="AB83" i="13"/>
  <c r="S84" i="13"/>
  <c r="Z84" i="13"/>
  <c r="B84" i="13" s="1"/>
  <c r="AG84" i="13" s="1"/>
  <c r="AH84" i="13" s="1"/>
  <c r="AA84" i="13"/>
  <c r="AC84" i="13" s="1"/>
  <c r="AB84" i="13"/>
  <c r="S85" i="13"/>
  <c r="Z85" i="13"/>
  <c r="B85" i="13" s="1"/>
  <c r="AG85" i="13" s="1"/>
  <c r="AH85" i="13" s="1"/>
  <c r="AA85" i="13"/>
  <c r="AC85" i="13" s="1"/>
  <c r="AB85" i="13"/>
  <c r="S86" i="13"/>
  <c r="Z86" i="13"/>
  <c r="B86" i="13" s="1"/>
  <c r="AG86" i="13" s="1"/>
  <c r="AH86" i="13" s="1"/>
  <c r="AA86" i="13"/>
  <c r="AB86" i="13"/>
  <c r="S87" i="13"/>
  <c r="Z87" i="13"/>
  <c r="B87" i="13" s="1"/>
  <c r="AG87" i="13" s="1"/>
  <c r="AH87" i="13" s="1"/>
  <c r="AA87" i="13"/>
  <c r="AB87" i="13"/>
  <c r="S88" i="13"/>
  <c r="Z88" i="13"/>
  <c r="B88" i="13" s="1"/>
  <c r="AG88" i="13" s="1"/>
  <c r="AH88" i="13" s="1"/>
  <c r="AA88" i="13"/>
  <c r="AB88" i="13"/>
  <c r="S89" i="13"/>
  <c r="Z89" i="13"/>
  <c r="B89" i="13" s="1"/>
  <c r="AG89" i="13" s="1"/>
  <c r="AH89" i="13" s="1"/>
  <c r="AA89" i="13"/>
  <c r="AC89" i="13" s="1"/>
  <c r="AB89" i="13"/>
  <c r="S90" i="13"/>
  <c r="Z90" i="13"/>
  <c r="B90" i="13" s="1"/>
  <c r="AG90" i="13" s="1"/>
  <c r="AH90" i="13" s="1"/>
  <c r="AA90" i="13"/>
  <c r="AB90" i="13"/>
  <c r="S91" i="13"/>
  <c r="Z91" i="13"/>
  <c r="B91" i="13" s="1"/>
  <c r="AG91" i="13" s="1"/>
  <c r="AH91" i="13" s="1"/>
  <c r="AA91" i="13"/>
  <c r="AB91" i="13"/>
  <c r="S92" i="13"/>
  <c r="Z92" i="13"/>
  <c r="B92" i="13" s="1"/>
  <c r="AG92" i="13" s="1"/>
  <c r="AH92" i="13" s="1"/>
  <c r="AA92" i="13"/>
  <c r="AB92" i="13"/>
  <c r="S93" i="13"/>
  <c r="Z93" i="13"/>
  <c r="B93" i="13" s="1"/>
  <c r="AG93" i="13" s="1"/>
  <c r="AH93" i="13" s="1"/>
  <c r="AA93" i="13"/>
  <c r="AC93" i="13" s="1"/>
  <c r="AB93" i="13"/>
  <c r="S94" i="13"/>
  <c r="Z94" i="13"/>
  <c r="B94" i="13" s="1"/>
  <c r="AG94" i="13" s="1"/>
  <c r="AH94" i="13" s="1"/>
  <c r="AA94" i="13"/>
  <c r="AC94" i="13" s="1"/>
  <c r="AB94" i="13"/>
  <c r="S95" i="13"/>
  <c r="Z95" i="13"/>
  <c r="B95" i="13" s="1"/>
  <c r="AG95" i="13" s="1"/>
  <c r="AH95" i="13" s="1"/>
  <c r="AA95" i="13"/>
  <c r="AB95" i="13"/>
  <c r="S96" i="13"/>
  <c r="Z96" i="13"/>
  <c r="B96" i="13" s="1"/>
  <c r="AG96" i="13" s="1"/>
  <c r="AH96" i="13" s="1"/>
  <c r="AA96" i="13"/>
  <c r="AC96" i="13" s="1"/>
  <c r="AB96" i="13"/>
  <c r="S97" i="13"/>
  <c r="Z97" i="13"/>
  <c r="B97" i="13" s="1"/>
  <c r="AG97" i="13" s="1"/>
  <c r="AH97" i="13" s="1"/>
  <c r="AA97" i="13"/>
  <c r="AC97" i="13" s="1"/>
  <c r="AB97" i="13"/>
  <c r="S98" i="13"/>
  <c r="Z98" i="13"/>
  <c r="B98" i="13" s="1"/>
  <c r="AG98" i="13" s="1"/>
  <c r="AH98" i="13" s="1"/>
  <c r="AA98" i="13"/>
  <c r="AB98" i="13"/>
  <c r="S99" i="13"/>
  <c r="Z99" i="13"/>
  <c r="B99" i="13" s="1"/>
  <c r="AG99" i="13" s="1"/>
  <c r="AH99" i="13" s="1"/>
  <c r="AA99" i="13"/>
  <c r="AB99" i="13"/>
  <c r="S100" i="13"/>
  <c r="Z100" i="13"/>
  <c r="B100" i="13" s="1"/>
  <c r="AG100" i="13" s="1"/>
  <c r="AH100" i="13" s="1"/>
  <c r="AA100" i="13"/>
  <c r="AC100" i="13" s="1"/>
  <c r="AB100" i="13"/>
  <c r="S101" i="13"/>
  <c r="Z101" i="13"/>
  <c r="B101" i="13" s="1"/>
  <c r="AG101" i="13" s="1"/>
  <c r="AH101" i="13" s="1"/>
  <c r="AA101" i="13"/>
  <c r="AB101" i="13"/>
  <c r="S102" i="13"/>
  <c r="Z102" i="13"/>
  <c r="B102" i="13" s="1"/>
  <c r="AG102" i="13" s="1"/>
  <c r="AH102" i="13" s="1"/>
  <c r="AA102" i="13"/>
  <c r="AB102" i="13"/>
  <c r="S103" i="13"/>
  <c r="Z103" i="13"/>
  <c r="B103" i="13" s="1"/>
  <c r="AG103" i="13" s="1"/>
  <c r="AH103" i="13" s="1"/>
  <c r="AA103" i="13"/>
  <c r="AB103" i="13"/>
  <c r="S104" i="13"/>
  <c r="Z104" i="13"/>
  <c r="B104" i="13" s="1"/>
  <c r="AG104" i="13" s="1"/>
  <c r="AH104" i="13" s="1"/>
  <c r="AA104" i="13"/>
  <c r="AB104" i="13"/>
  <c r="S105" i="13"/>
  <c r="Z105" i="13"/>
  <c r="B105" i="13" s="1"/>
  <c r="AG105" i="13" s="1"/>
  <c r="AH105" i="13" s="1"/>
  <c r="AA105" i="13"/>
  <c r="AB105" i="13"/>
  <c r="S106" i="13"/>
  <c r="Z106" i="13"/>
  <c r="B106" i="13" s="1"/>
  <c r="AG106" i="13" s="1"/>
  <c r="AH106" i="13" s="1"/>
  <c r="AA106" i="13"/>
  <c r="AB106" i="13"/>
  <c r="S107" i="13"/>
  <c r="Z107" i="13"/>
  <c r="B107" i="13" s="1"/>
  <c r="AG107" i="13" s="1"/>
  <c r="AH107" i="13" s="1"/>
  <c r="AA107" i="13"/>
  <c r="AB107" i="13"/>
  <c r="S108" i="13"/>
  <c r="Z108" i="13"/>
  <c r="B108" i="13" s="1"/>
  <c r="AG108" i="13" s="1"/>
  <c r="AH108" i="13" s="1"/>
  <c r="AA108" i="13"/>
  <c r="AB108" i="13"/>
  <c r="S109" i="13"/>
  <c r="Z109" i="13"/>
  <c r="B109" i="13" s="1"/>
  <c r="AG109" i="13" s="1"/>
  <c r="AH109" i="13" s="1"/>
  <c r="AA109" i="13"/>
  <c r="AC109" i="13" s="1"/>
  <c r="AB109" i="13"/>
  <c r="S110" i="13"/>
  <c r="Z110" i="13"/>
  <c r="B110" i="13" s="1"/>
  <c r="AG110" i="13" s="1"/>
  <c r="AH110" i="13" s="1"/>
  <c r="AA110" i="13"/>
  <c r="AB110" i="13"/>
  <c r="S111" i="13"/>
  <c r="Z111" i="13"/>
  <c r="B111" i="13" s="1"/>
  <c r="AG111" i="13" s="1"/>
  <c r="AH111" i="13" s="1"/>
  <c r="AA111" i="13"/>
  <c r="AB111" i="13"/>
  <c r="S112" i="13"/>
  <c r="Z112" i="13"/>
  <c r="B112" i="13" s="1"/>
  <c r="AG112" i="13" s="1"/>
  <c r="AH112" i="13" s="1"/>
  <c r="AA112" i="13"/>
  <c r="AC112" i="13" s="1"/>
  <c r="AB112" i="13"/>
  <c r="S113" i="13"/>
  <c r="Z113" i="13"/>
  <c r="B113" i="13" s="1"/>
  <c r="AG113" i="13" s="1"/>
  <c r="AH113" i="13" s="1"/>
  <c r="AA113" i="13"/>
  <c r="AB113" i="13"/>
  <c r="S114" i="13"/>
  <c r="Z114" i="13"/>
  <c r="B114" i="13" s="1"/>
  <c r="AG114" i="13" s="1"/>
  <c r="AH114" i="13" s="1"/>
  <c r="AA114" i="13"/>
  <c r="AB114" i="13"/>
  <c r="S115" i="13"/>
  <c r="Z115" i="13"/>
  <c r="B115" i="13" s="1"/>
  <c r="AG115" i="13" s="1"/>
  <c r="AH115" i="13" s="1"/>
  <c r="AA115" i="13"/>
  <c r="AB115" i="13"/>
  <c r="S116" i="13"/>
  <c r="Z116" i="13"/>
  <c r="B116" i="13" s="1"/>
  <c r="AG116" i="13" s="1"/>
  <c r="AH116" i="13" s="1"/>
  <c r="AA116" i="13"/>
  <c r="AC116" i="13" s="1"/>
  <c r="AB116" i="13"/>
  <c r="S117" i="13"/>
  <c r="Z117" i="13"/>
  <c r="B117" i="13" s="1"/>
  <c r="AG117" i="13" s="1"/>
  <c r="AH117" i="13" s="1"/>
  <c r="AA117" i="13"/>
  <c r="AC117" i="13" s="1"/>
  <c r="AB117" i="13"/>
  <c r="S118" i="13"/>
  <c r="Z118" i="13"/>
  <c r="B118" i="13" s="1"/>
  <c r="AG118" i="13" s="1"/>
  <c r="AH118" i="13" s="1"/>
  <c r="AA118" i="13"/>
  <c r="AC118" i="13" s="1"/>
  <c r="AB118" i="13"/>
  <c r="S119" i="13"/>
  <c r="Z119" i="13"/>
  <c r="B119" i="13" s="1"/>
  <c r="AG119" i="13" s="1"/>
  <c r="AH119" i="13" s="1"/>
  <c r="AA119" i="13"/>
  <c r="AC119" i="13" s="1"/>
  <c r="AB119" i="13"/>
  <c r="S120" i="13"/>
  <c r="Z120" i="13"/>
  <c r="B120" i="13" s="1"/>
  <c r="AG120" i="13" s="1"/>
  <c r="AH120" i="13" s="1"/>
  <c r="AA120" i="13"/>
  <c r="AB120" i="13"/>
  <c r="S121" i="13"/>
  <c r="Z121" i="13"/>
  <c r="B121" i="13" s="1"/>
  <c r="AG121" i="13" s="1"/>
  <c r="AH121" i="13" s="1"/>
  <c r="AA121" i="13"/>
  <c r="AB121" i="13"/>
  <c r="S122" i="13"/>
  <c r="Z122" i="13"/>
  <c r="B122" i="13" s="1"/>
  <c r="AG122" i="13" s="1"/>
  <c r="AH122" i="13" s="1"/>
  <c r="AA122" i="13"/>
  <c r="AB122" i="13"/>
  <c r="S123" i="13"/>
  <c r="Z123" i="13"/>
  <c r="B123" i="13" s="1"/>
  <c r="AG123" i="13" s="1"/>
  <c r="AH123" i="13" s="1"/>
  <c r="AA123" i="13"/>
  <c r="AB123" i="13"/>
  <c r="S124" i="13"/>
  <c r="Z124" i="13"/>
  <c r="B124" i="13" s="1"/>
  <c r="AG124" i="13" s="1"/>
  <c r="AH124" i="13" s="1"/>
  <c r="AA124" i="13"/>
  <c r="AB124" i="13"/>
  <c r="S125" i="13"/>
  <c r="Z125" i="13"/>
  <c r="B125" i="13" s="1"/>
  <c r="AG125" i="13" s="1"/>
  <c r="AH125" i="13" s="1"/>
  <c r="AA125" i="13"/>
  <c r="AB125" i="13"/>
  <c r="S126" i="13"/>
  <c r="Z126" i="13"/>
  <c r="B126" i="13" s="1"/>
  <c r="AG126" i="13" s="1"/>
  <c r="AH126" i="13" s="1"/>
  <c r="AA126" i="13"/>
  <c r="AC126" i="13" s="1"/>
  <c r="AB126" i="13"/>
  <c r="S127" i="13"/>
  <c r="Z127" i="13"/>
  <c r="B127" i="13" s="1"/>
  <c r="AG127" i="13" s="1"/>
  <c r="AH127" i="13" s="1"/>
  <c r="AA127" i="13"/>
  <c r="AB127" i="13"/>
  <c r="S128" i="13"/>
  <c r="Z128" i="13"/>
  <c r="B128" i="13" s="1"/>
  <c r="AG128" i="13" s="1"/>
  <c r="AH128" i="13" s="1"/>
  <c r="AA128" i="13"/>
  <c r="AC128" i="13" s="1"/>
  <c r="AB128" i="13"/>
  <c r="S129" i="13"/>
  <c r="Z129" i="13"/>
  <c r="B129" i="13" s="1"/>
  <c r="AG129" i="13" s="1"/>
  <c r="AH129" i="13" s="1"/>
  <c r="AA129" i="13"/>
  <c r="AC129" i="13" s="1"/>
  <c r="AB129" i="13"/>
  <c r="S130" i="13"/>
  <c r="Z130" i="13"/>
  <c r="B130" i="13" s="1"/>
  <c r="AG130" i="13" s="1"/>
  <c r="AH130" i="13" s="1"/>
  <c r="AA130" i="13"/>
  <c r="AB130" i="13"/>
  <c r="S131" i="13"/>
  <c r="Z131" i="13"/>
  <c r="B131" i="13" s="1"/>
  <c r="AG131" i="13" s="1"/>
  <c r="AH131" i="13" s="1"/>
  <c r="AA131" i="13"/>
  <c r="AC131" i="13" s="1"/>
  <c r="AB131" i="13"/>
  <c r="S132" i="13"/>
  <c r="Z132" i="13"/>
  <c r="B132" i="13" s="1"/>
  <c r="AG132" i="13" s="1"/>
  <c r="AH132" i="13" s="1"/>
  <c r="AA132" i="13"/>
  <c r="AB132" i="13"/>
  <c r="S133" i="13"/>
  <c r="Z133" i="13"/>
  <c r="B133" i="13" s="1"/>
  <c r="AG133" i="13" s="1"/>
  <c r="AH133" i="13" s="1"/>
  <c r="AA133" i="13"/>
  <c r="AB133" i="13"/>
  <c r="S134" i="13"/>
  <c r="Z134" i="13"/>
  <c r="B134" i="13" s="1"/>
  <c r="AG134" i="13" s="1"/>
  <c r="AH134" i="13" s="1"/>
  <c r="AA134" i="13"/>
  <c r="AB134" i="13"/>
  <c r="S135" i="13"/>
  <c r="Z135" i="13"/>
  <c r="B135" i="13" s="1"/>
  <c r="AG135" i="13" s="1"/>
  <c r="AH135" i="13" s="1"/>
  <c r="AA135" i="13"/>
  <c r="AB135" i="13"/>
  <c r="S136" i="13"/>
  <c r="Z136" i="13"/>
  <c r="B136" i="13" s="1"/>
  <c r="AG136" i="13" s="1"/>
  <c r="AH136" i="13" s="1"/>
  <c r="AA136" i="13"/>
  <c r="AC136" i="13" s="1"/>
  <c r="AB136" i="13"/>
  <c r="S137" i="13"/>
  <c r="Z137" i="13"/>
  <c r="B137" i="13" s="1"/>
  <c r="AG137" i="13" s="1"/>
  <c r="AH137" i="13" s="1"/>
  <c r="AA137" i="13"/>
  <c r="AC137" i="13" s="1"/>
  <c r="AB137" i="13"/>
  <c r="S138" i="13"/>
  <c r="Z138" i="13"/>
  <c r="B138" i="13" s="1"/>
  <c r="AG138" i="13" s="1"/>
  <c r="AH138" i="13" s="1"/>
  <c r="AA138" i="13"/>
  <c r="AB138" i="13"/>
  <c r="S139" i="13"/>
  <c r="Z139" i="13"/>
  <c r="B139" i="13" s="1"/>
  <c r="AG139" i="13" s="1"/>
  <c r="AH139" i="13" s="1"/>
  <c r="AA139" i="13"/>
  <c r="AB139" i="13"/>
  <c r="S140" i="13"/>
  <c r="Z140" i="13"/>
  <c r="B140" i="13" s="1"/>
  <c r="AG140" i="13" s="1"/>
  <c r="AH140" i="13" s="1"/>
  <c r="AA140" i="13"/>
  <c r="AB140" i="13"/>
  <c r="S141" i="13"/>
  <c r="Z141" i="13"/>
  <c r="B141" i="13" s="1"/>
  <c r="AG141" i="13" s="1"/>
  <c r="AH141" i="13" s="1"/>
  <c r="AA141" i="13"/>
  <c r="AB141" i="13"/>
  <c r="S142" i="13"/>
  <c r="Z142" i="13"/>
  <c r="B142" i="13" s="1"/>
  <c r="AG142" i="13" s="1"/>
  <c r="AH142" i="13" s="1"/>
  <c r="AA142" i="13"/>
  <c r="AB142" i="13"/>
  <c r="S143" i="13"/>
  <c r="Z143" i="13"/>
  <c r="B143" i="13" s="1"/>
  <c r="AG143" i="13" s="1"/>
  <c r="AH143" i="13" s="1"/>
  <c r="AA143" i="13"/>
  <c r="AB143" i="13"/>
  <c r="S144" i="13"/>
  <c r="Z144" i="13"/>
  <c r="B144" i="13" s="1"/>
  <c r="AG144" i="13" s="1"/>
  <c r="AH144" i="13" s="1"/>
  <c r="AA144" i="13"/>
  <c r="AC144" i="13" s="1"/>
  <c r="AB144" i="13"/>
  <c r="S145" i="13"/>
  <c r="Z145" i="13"/>
  <c r="B145" i="13" s="1"/>
  <c r="AG145" i="13" s="1"/>
  <c r="AH145" i="13" s="1"/>
  <c r="AA145" i="13"/>
  <c r="AC145" i="13" s="1"/>
  <c r="AB145" i="13"/>
  <c r="S146" i="13"/>
  <c r="Z146" i="13"/>
  <c r="B146" i="13" s="1"/>
  <c r="AG146" i="13" s="1"/>
  <c r="AH146" i="13" s="1"/>
  <c r="AA146" i="13"/>
  <c r="AB146" i="13"/>
  <c r="S147" i="13"/>
  <c r="Z147" i="13"/>
  <c r="B147" i="13" s="1"/>
  <c r="AG147" i="13" s="1"/>
  <c r="AH147" i="13" s="1"/>
  <c r="AA147" i="13"/>
  <c r="AB147" i="13"/>
  <c r="S148" i="13"/>
  <c r="Z148" i="13"/>
  <c r="B148" i="13" s="1"/>
  <c r="AG148" i="13" s="1"/>
  <c r="AH148" i="13" s="1"/>
  <c r="AA148" i="13"/>
  <c r="AB148" i="13"/>
  <c r="S149" i="13"/>
  <c r="Z149" i="13"/>
  <c r="B149" i="13" s="1"/>
  <c r="AG149" i="13" s="1"/>
  <c r="AH149" i="13" s="1"/>
  <c r="AA149" i="13"/>
  <c r="AB149" i="13"/>
  <c r="S150" i="13"/>
  <c r="Z150" i="13"/>
  <c r="B150" i="13" s="1"/>
  <c r="AG150" i="13" s="1"/>
  <c r="AH150" i="13" s="1"/>
  <c r="AA150" i="13"/>
  <c r="AC150" i="13" s="1"/>
  <c r="AB150" i="13"/>
  <c r="S151" i="13"/>
  <c r="Z151" i="13"/>
  <c r="B151" i="13" s="1"/>
  <c r="AG151" i="13" s="1"/>
  <c r="AH151" i="13" s="1"/>
  <c r="AA151" i="13"/>
  <c r="AB151" i="13"/>
  <c r="S152" i="13"/>
  <c r="Z152" i="13"/>
  <c r="B152" i="13" s="1"/>
  <c r="AG152" i="13" s="1"/>
  <c r="AH152" i="13" s="1"/>
  <c r="AA152" i="13"/>
  <c r="AC152" i="13" s="1"/>
  <c r="AB152" i="13"/>
  <c r="S153" i="13"/>
  <c r="Z153" i="13"/>
  <c r="B153" i="13" s="1"/>
  <c r="AG153" i="13" s="1"/>
  <c r="AH153" i="13" s="1"/>
  <c r="AA153" i="13"/>
  <c r="AC153" i="13" s="1"/>
  <c r="AB153" i="13"/>
  <c r="S154" i="13"/>
  <c r="Z154" i="13"/>
  <c r="B154" i="13" s="1"/>
  <c r="AG154" i="13" s="1"/>
  <c r="AH154" i="13" s="1"/>
  <c r="AA154" i="13"/>
  <c r="AB154" i="13"/>
  <c r="S155" i="13"/>
  <c r="Z155" i="13"/>
  <c r="B155" i="13" s="1"/>
  <c r="AG155" i="13" s="1"/>
  <c r="AH155" i="13" s="1"/>
  <c r="AA155" i="13"/>
  <c r="AB155" i="13"/>
  <c r="S156" i="13"/>
  <c r="Z156" i="13"/>
  <c r="B156" i="13" s="1"/>
  <c r="AG156" i="13" s="1"/>
  <c r="AH156" i="13" s="1"/>
  <c r="AA156" i="13"/>
  <c r="AB156" i="13"/>
  <c r="S157" i="13"/>
  <c r="Z157" i="13"/>
  <c r="B157" i="13" s="1"/>
  <c r="AG157" i="13" s="1"/>
  <c r="AH157" i="13" s="1"/>
  <c r="AA157" i="13"/>
  <c r="AB157" i="13"/>
  <c r="S158" i="13"/>
  <c r="Z158" i="13"/>
  <c r="B158" i="13" s="1"/>
  <c r="AG158" i="13" s="1"/>
  <c r="AH158" i="13" s="1"/>
  <c r="AA158" i="13"/>
  <c r="AC158" i="13" s="1"/>
  <c r="AB158" i="13"/>
  <c r="S159" i="13"/>
  <c r="Z159" i="13"/>
  <c r="B159" i="13" s="1"/>
  <c r="AG159" i="13" s="1"/>
  <c r="AH159" i="13" s="1"/>
  <c r="AA159" i="13"/>
  <c r="AB159" i="13"/>
  <c r="S160" i="13"/>
  <c r="Z160" i="13"/>
  <c r="B160" i="13" s="1"/>
  <c r="AG160" i="13" s="1"/>
  <c r="AH160" i="13" s="1"/>
  <c r="AA160" i="13"/>
  <c r="AC160" i="13" s="1"/>
  <c r="AB160" i="13"/>
  <c r="S161" i="13"/>
  <c r="Z161" i="13"/>
  <c r="B161" i="13" s="1"/>
  <c r="AG161" i="13" s="1"/>
  <c r="AH161" i="13" s="1"/>
  <c r="AA161" i="13"/>
  <c r="AC161" i="13" s="1"/>
  <c r="AB161" i="13"/>
  <c r="S162" i="13"/>
  <c r="Z162" i="13"/>
  <c r="B162" i="13" s="1"/>
  <c r="AG162" i="13" s="1"/>
  <c r="AH162" i="13" s="1"/>
  <c r="AA162" i="13"/>
  <c r="AB162" i="13"/>
  <c r="S163" i="13"/>
  <c r="Z163" i="13"/>
  <c r="B163" i="13" s="1"/>
  <c r="AG163" i="13" s="1"/>
  <c r="AH163" i="13" s="1"/>
  <c r="AA163" i="13"/>
  <c r="AB163" i="13"/>
  <c r="S164" i="13"/>
  <c r="Z164" i="13"/>
  <c r="B164" i="13" s="1"/>
  <c r="AG164" i="13" s="1"/>
  <c r="AH164" i="13" s="1"/>
  <c r="AA164" i="13"/>
  <c r="AB164" i="13"/>
  <c r="S165" i="13"/>
  <c r="Z165" i="13"/>
  <c r="B165" i="13" s="1"/>
  <c r="AG165" i="13" s="1"/>
  <c r="AH165" i="13" s="1"/>
  <c r="AA165" i="13"/>
  <c r="AB165" i="13"/>
  <c r="S166" i="13"/>
  <c r="Z166" i="13"/>
  <c r="B166" i="13" s="1"/>
  <c r="AG166" i="13" s="1"/>
  <c r="AH166" i="13" s="1"/>
  <c r="AA166" i="13"/>
  <c r="AB166" i="13"/>
  <c r="S167" i="13"/>
  <c r="Z167" i="13"/>
  <c r="B167" i="13" s="1"/>
  <c r="AG167" i="13" s="1"/>
  <c r="AH167" i="13" s="1"/>
  <c r="AA167" i="13"/>
  <c r="AB167" i="13"/>
  <c r="S168" i="13"/>
  <c r="Z168" i="13"/>
  <c r="B168" i="13" s="1"/>
  <c r="AG168" i="13" s="1"/>
  <c r="AH168" i="13" s="1"/>
  <c r="AA168" i="13"/>
  <c r="AC168" i="13" s="1"/>
  <c r="AB168" i="13"/>
  <c r="S169" i="13"/>
  <c r="Z169" i="13"/>
  <c r="B169" i="13" s="1"/>
  <c r="AG169" i="13" s="1"/>
  <c r="AH169" i="13" s="1"/>
  <c r="AA169" i="13"/>
  <c r="AC169" i="13" s="1"/>
  <c r="AB169" i="13"/>
  <c r="S170" i="13"/>
  <c r="Z170" i="13"/>
  <c r="B170" i="13" s="1"/>
  <c r="AG170" i="13" s="1"/>
  <c r="AH170" i="13" s="1"/>
  <c r="AA170" i="13"/>
  <c r="AB170" i="13"/>
  <c r="S171" i="13"/>
  <c r="Z171" i="13"/>
  <c r="B171" i="13" s="1"/>
  <c r="AG171" i="13" s="1"/>
  <c r="AH171" i="13" s="1"/>
  <c r="AA171" i="13"/>
  <c r="AB171" i="13"/>
  <c r="S172" i="13"/>
  <c r="Z172" i="13"/>
  <c r="B172" i="13" s="1"/>
  <c r="AG172" i="13" s="1"/>
  <c r="AH172" i="13" s="1"/>
  <c r="AA172" i="13"/>
  <c r="AB172" i="13"/>
  <c r="S173" i="13"/>
  <c r="Z173" i="13"/>
  <c r="B173" i="13" s="1"/>
  <c r="AG173" i="13" s="1"/>
  <c r="AH173" i="13" s="1"/>
  <c r="AA173" i="13"/>
  <c r="AB173" i="13"/>
  <c r="S174" i="13"/>
  <c r="Z174" i="13"/>
  <c r="B174" i="13" s="1"/>
  <c r="AG174" i="13" s="1"/>
  <c r="AH174" i="13" s="1"/>
  <c r="AA174" i="13"/>
  <c r="AB174" i="13"/>
  <c r="S175" i="13"/>
  <c r="Z175" i="13"/>
  <c r="B175" i="13" s="1"/>
  <c r="AG175" i="13" s="1"/>
  <c r="AH175" i="13" s="1"/>
  <c r="AA175" i="13"/>
  <c r="AB175" i="13"/>
  <c r="S176" i="13"/>
  <c r="Z176" i="13"/>
  <c r="B176" i="13" s="1"/>
  <c r="AG176" i="13" s="1"/>
  <c r="AH176" i="13" s="1"/>
  <c r="AA176" i="13"/>
  <c r="AC176" i="13" s="1"/>
  <c r="AB176" i="13"/>
  <c r="S177" i="13"/>
  <c r="Z177" i="13"/>
  <c r="B177" i="13" s="1"/>
  <c r="AG177" i="13" s="1"/>
  <c r="AH177" i="13" s="1"/>
  <c r="AA177" i="13"/>
  <c r="AB177" i="13"/>
  <c r="S178" i="13"/>
  <c r="Z178" i="13"/>
  <c r="B178" i="13" s="1"/>
  <c r="AG178" i="13" s="1"/>
  <c r="AH178" i="13" s="1"/>
  <c r="AA178" i="13"/>
  <c r="AB178" i="13"/>
  <c r="S179" i="13"/>
  <c r="Z179" i="13"/>
  <c r="B179" i="13" s="1"/>
  <c r="AG179" i="13" s="1"/>
  <c r="AH179" i="13" s="1"/>
  <c r="AA179" i="13"/>
  <c r="AB179" i="13"/>
  <c r="S180" i="13"/>
  <c r="Z180" i="13"/>
  <c r="B180" i="13" s="1"/>
  <c r="AG180" i="13" s="1"/>
  <c r="AH180" i="13" s="1"/>
  <c r="AA180" i="13"/>
  <c r="AB180" i="13"/>
  <c r="S181" i="13"/>
  <c r="Z181" i="13"/>
  <c r="B181" i="13" s="1"/>
  <c r="AG181" i="13" s="1"/>
  <c r="AH181" i="13" s="1"/>
  <c r="AA181" i="13"/>
  <c r="AB181" i="13"/>
  <c r="S182" i="13"/>
  <c r="Z182" i="13"/>
  <c r="B182" i="13" s="1"/>
  <c r="AG182" i="13" s="1"/>
  <c r="AH182" i="13" s="1"/>
  <c r="AA182" i="13"/>
  <c r="AB182" i="13"/>
  <c r="S183" i="13"/>
  <c r="Z183" i="13"/>
  <c r="B183" i="13" s="1"/>
  <c r="AG183" i="13" s="1"/>
  <c r="AH183" i="13" s="1"/>
  <c r="AA183" i="13"/>
  <c r="AB183" i="13"/>
  <c r="S184" i="13"/>
  <c r="Z184" i="13"/>
  <c r="B184" i="13" s="1"/>
  <c r="AG184" i="13" s="1"/>
  <c r="AH184" i="13" s="1"/>
  <c r="AA184" i="13"/>
  <c r="AB184" i="13"/>
  <c r="S185" i="13"/>
  <c r="Z185" i="13"/>
  <c r="B185" i="13" s="1"/>
  <c r="AG185" i="13" s="1"/>
  <c r="AH185" i="13" s="1"/>
  <c r="AA185" i="13"/>
  <c r="AB185" i="13"/>
  <c r="S186" i="13"/>
  <c r="Z186" i="13"/>
  <c r="B186" i="13" s="1"/>
  <c r="AG186" i="13" s="1"/>
  <c r="AH186" i="13" s="1"/>
  <c r="AA186" i="13"/>
  <c r="AB186" i="13"/>
  <c r="S187" i="13"/>
  <c r="Z187" i="13"/>
  <c r="B187" i="13" s="1"/>
  <c r="AG187" i="13" s="1"/>
  <c r="AH187" i="13" s="1"/>
  <c r="AA187" i="13"/>
  <c r="AC187" i="13" s="1"/>
  <c r="AB187" i="13"/>
  <c r="S188" i="13"/>
  <c r="Z188" i="13"/>
  <c r="B188" i="13" s="1"/>
  <c r="AG188" i="13" s="1"/>
  <c r="AH188" i="13" s="1"/>
  <c r="AA188" i="13"/>
  <c r="AB188" i="13"/>
  <c r="S189" i="13"/>
  <c r="Z189" i="13"/>
  <c r="B189" i="13" s="1"/>
  <c r="AG189" i="13" s="1"/>
  <c r="AH189" i="13" s="1"/>
  <c r="AA189" i="13"/>
  <c r="AB189" i="13"/>
  <c r="S190" i="13"/>
  <c r="Z190" i="13"/>
  <c r="B190" i="13" s="1"/>
  <c r="AG190" i="13" s="1"/>
  <c r="AH190" i="13" s="1"/>
  <c r="AA190" i="13"/>
  <c r="AC190" i="13" s="1"/>
  <c r="AB190" i="13"/>
  <c r="S191" i="13"/>
  <c r="Z191" i="13"/>
  <c r="B191" i="13" s="1"/>
  <c r="AG191" i="13" s="1"/>
  <c r="AH191" i="13" s="1"/>
  <c r="AA191" i="13"/>
  <c r="AB191" i="13"/>
  <c r="S192" i="13"/>
  <c r="Z192" i="13"/>
  <c r="B192" i="13" s="1"/>
  <c r="AG192" i="13" s="1"/>
  <c r="AH192" i="13" s="1"/>
  <c r="AA192" i="13"/>
  <c r="AC192" i="13" s="1"/>
  <c r="AB192" i="13"/>
  <c r="S193" i="13"/>
  <c r="Z193" i="13"/>
  <c r="B193" i="13" s="1"/>
  <c r="AG193" i="13" s="1"/>
  <c r="AH193" i="13" s="1"/>
  <c r="AA193" i="13"/>
  <c r="AB193" i="13"/>
  <c r="S194" i="13"/>
  <c r="Z194" i="13"/>
  <c r="B194" i="13" s="1"/>
  <c r="AG194" i="13" s="1"/>
  <c r="AH194" i="13" s="1"/>
  <c r="AA194" i="13"/>
  <c r="AB194" i="13"/>
  <c r="S195" i="13"/>
  <c r="Z195" i="13"/>
  <c r="B195" i="13" s="1"/>
  <c r="AG195" i="13" s="1"/>
  <c r="AH195" i="13" s="1"/>
  <c r="AA195" i="13"/>
  <c r="AB195" i="13"/>
  <c r="S196" i="13"/>
  <c r="Z196" i="13"/>
  <c r="B196" i="13" s="1"/>
  <c r="AG196" i="13" s="1"/>
  <c r="AH196" i="13" s="1"/>
  <c r="AA196" i="13"/>
  <c r="AC196" i="13" s="1"/>
  <c r="AB196" i="13"/>
  <c r="S197" i="13"/>
  <c r="Z197" i="13"/>
  <c r="B197" i="13" s="1"/>
  <c r="AG197" i="13" s="1"/>
  <c r="AH197" i="13" s="1"/>
  <c r="AA197" i="13"/>
  <c r="AB197" i="13"/>
  <c r="S198" i="13"/>
  <c r="Z198" i="13"/>
  <c r="B198" i="13" s="1"/>
  <c r="AG198" i="13" s="1"/>
  <c r="AH198" i="13" s="1"/>
  <c r="AA198" i="13"/>
  <c r="AB198" i="13"/>
  <c r="S199" i="13"/>
  <c r="Z199" i="13"/>
  <c r="B199" i="13" s="1"/>
  <c r="AG199" i="13" s="1"/>
  <c r="AH199" i="13" s="1"/>
  <c r="AA199" i="13"/>
  <c r="AB199" i="13"/>
  <c r="S200" i="13"/>
  <c r="Z200" i="13"/>
  <c r="B200" i="13" s="1"/>
  <c r="AG200" i="13" s="1"/>
  <c r="AH200" i="13" s="1"/>
  <c r="AA200" i="13"/>
  <c r="AB200" i="13"/>
  <c r="S201" i="13"/>
  <c r="Z201" i="13"/>
  <c r="B201" i="13" s="1"/>
  <c r="AG201" i="13" s="1"/>
  <c r="AH201" i="13" s="1"/>
  <c r="AA201" i="13"/>
  <c r="AB201" i="13"/>
  <c r="S202" i="13"/>
  <c r="Z202" i="13"/>
  <c r="B202" i="13" s="1"/>
  <c r="AG202" i="13" s="1"/>
  <c r="AH202" i="13" s="1"/>
  <c r="AA202" i="13"/>
  <c r="AC202" i="13" s="1"/>
  <c r="AB202" i="13"/>
  <c r="S203" i="13"/>
  <c r="Z203" i="13"/>
  <c r="B203" i="13" s="1"/>
  <c r="AG203" i="13" s="1"/>
  <c r="AH203" i="13" s="1"/>
  <c r="AA203" i="13"/>
  <c r="AB203" i="13"/>
  <c r="S204" i="13"/>
  <c r="Z204" i="13"/>
  <c r="B204" i="13" s="1"/>
  <c r="AG204" i="13" s="1"/>
  <c r="AH204" i="13" s="1"/>
  <c r="AA204" i="13"/>
  <c r="AB204" i="13"/>
  <c r="S205" i="13"/>
  <c r="Z205" i="13"/>
  <c r="B205" i="13" s="1"/>
  <c r="AG205" i="13" s="1"/>
  <c r="AH205" i="13" s="1"/>
  <c r="AA205" i="13"/>
  <c r="AB205" i="13"/>
  <c r="S206" i="13"/>
  <c r="Z206" i="13"/>
  <c r="B206" i="13" s="1"/>
  <c r="AG206" i="13" s="1"/>
  <c r="AH206" i="13" s="1"/>
  <c r="AA206" i="13"/>
  <c r="AB206" i="13"/>
  <c r="S207" i="13"/>
  <c r="Z207" i="13"/>
  <c r="B207" i="13" s="1"/>
  <c r="AG207" i="13" s="1"/>
  <c r="AH207" i="13" s="1"/>
  <c r="AA207" i="13"/>
  <c r="AB207" i="13"/>
  <c r="S208" i="13"/>
  <c r="Z208" i="13"/>
  <c r="B208" i="13" s="1"/>
  <c r="AG208" i="13" s="1"/>
  <c r="AH208" i="13" s="1"/>
  <c r="AA208" i="13"/>
  <c r="AC208" i="13" s="1"/>
  <c r="AB208" i="13"/>
  <c r="S209" i="13"/>
  <c r="Z209" i="13"/>
  <c r="B209" i="13" s="1"/>
  <c r="AG209" i="13" s="1"/>
  <c r="AH209" i="13" s="1"/>
  <c r="AA209" i="13"/>
  <c r="AB209" i="13"/>
  <c r="S210" i="13"/>
  <c r="Z210" i="13"/>
  <c r="B210" i="13" s="1"/>
  <c r="AG210" i="13" s="1"/>
  <c r="AH210" i="13" s="1"/>
  <c r="AA210" i="13"/>
  <c r="AB210" i="13"/>
  <c r="S211" i="13"/>
  <c r="Z211" i="13"/>
  <c r="B211" i="13" s="1"/>
  <c r="AG211" i="13" s="1"/>
  <c r="AH211" i="13" s="1"/>
  <c r="AA211" i="13"/>
  <c r="AB211" i="13"/>
  <c r="S212" i="13"/>
  <c r="Z212" i="13"/>
  <c r="B212" i="13" s="1"/>
  <c r="AG212" i="13" s="1"/>
  <c r="AH212" i="13" s="1"/>
  <c r="AA212" i="13"/>
  <c r="AC212" i="13" s="1"/>
  <c r="AB212" i="13"/>
  <c r="S213" i="13"/>
  <c r="Z213" i="13"/>
  <c r="B213" i="13" s="1"/>
  <c r="AG213" i="13" s="1"/>
  <c r="AH213" i="13" s="1"/>
  <c r="AA213" i="13"/>
  <c r="AB213" i="13"/>
  <c r="S214" i="13"/>
  <c r="Z214" i="13"/>
  <c r="B214" i="13" s="1"/>
  <c r="AG214" i="13" s="1"/>
  <c r="AH214" i="13" s="1"/>
  <c r="AA214" i="13"/>
  <c r="AC214" i="13" s="1"/>
  <c r="AB214" i="13"/>
  <c r="S215" i="13"/>
  <c r="Z215" i="13"/>
  <c r="B215" i="13" s="1"/>
  <c r="AG215" i="13" s="1"/>
  <c r="AH215" i="13" s="1"/>
  <c r="AA215" i="13"/>
  <c r="AB215" i="13"/>
  <c r="S216" i="13"/>
  <c r="Z216" i="13"/>
  <c r="B216" i="13" s="1"/>
  <c r="AG216" i="13" s="1"/>
  <c r="AH216" i="13" s="1"/>
  <c r="AA216" i="13"/>
  <c r="AB216" i="13"/>
  <c r="S217" i="13"/>
  <c r="Z217" i="13"/>
  <c r="B217" i="13" s="1"/>
  <c r="AG217" i="13" s="1"/>
  <c r="AH217" i="13" s="1"/>
  <c r="AA217" i="13"/>
  <c r="AB217" i="13"/>
  <c r="S218" i="13"/>
  <c r="Z218" i="13"/>
  <c r="B218" i="13" s="1"/>
  <c r="AG218" i="13" s="1"/>
  <c r="AH218" i="13" s="1"/>
  <c r="AA218" i="13"/>
  <c r="AB218" i="13"/>
  <c r="S219" i="13"/>
  <c r="Z219" i="13"/>
  <c r="B219" i="13" s="1"/>
  <c r="AG219" i="13" s="1"/>
  <c r="AH219" i="13" s="1"/>
  <c r="AA219" i="13"/>
  <c r="AB219" i="13"/>
  <c r="S220" i="13"/>
  <c r="Z220" i="13"/>
  <c r="B220" i="13" s="1"/>
  <c r="AG220" i="13" s="1"/>
  <c r="AH220" i="13" s="1"/>
  <c r="AA220" i="13"/>
  <c r="AB220" i="13"/>
  <c r="S221" i="13"/>
  <c r="Z221" i="13"/>
  <c r="B221" i="13" s="1"/>
  <c r="AG221" i="13" s="1"/>
  <c r="AH221" i="13" s="1"/>
  <c r="AA221" i="13"/>
  <c r="AB221" i="13"/>
  <c r="S222" i="13"/>
  <c r="Z222" i="13"/>
  <c r="B222" i="13" s="1"/>
  <c r="AG222" i="13" s="1"/>
  <c r="AH222" i="13" s="1"/>
  <c r="AA222" i="13"/>
  <c r="AC222" i="13" s="1"/>
  <c r="AB222" i="13"/>
  <c r="S223" i="13"/>
  <c r="Z223" i="13"/>
  <c r="B223" i="13" s="1"/>
  <c r="AG223" i="13" s="1"/>
  <c r="AH223" i="13" s="1"/>
  <c r="AA223" i="13"/>
  <c r="AB223" i="13"/>
  <c r="S224" i="13"/>
  <c r="Z224" i="13"/>
  <c r="B224" i="13" s="1"/>
  <c r="AG224" i="13" s="1"/>
  <c r="AH224" i="13" s="1"/>
  <c r="AA224" i="13"/>
  <c r="AC224" i="13" s="1"/>
  <c r="AB224" i="13"/>
  <c r="S225" i="13"/>
  <c r="Z225" i="13"/>
  <c r="B225" i="13" s="1"/>
  <c r="AG225" i="13" s="1"/>
  <c r="AH225" i="13" s="1"/>
  <c r="AA225" i="13"/>
  <c r="AB225" i="13"/>
  <c r="S226" i="13"/>
  <c r="Z226" i="13"/>
  <c r="B226" i="13" s="1"/>
  <c r="AG226" i="13" s="1"/>
  <c r="AH226" i="13" s="1"/>
  <c r="AA226" i="13"/>
  <c r="AB226" i="13"/>
  <c r="S227" i="13"/>
  <c r="Z227" i="13"/>
  <c r="B227" i="13" s="1"/>
  <c r="AG227" i="13" s="1"/>
  <c r="AH227" i="13" s="1"/>
  <c r="AA227" i="13"/>
  <c r="AB227" i="13"/>
  <c r="S228" i="13"/>
  <c r="Z228" i="13"/>
  <c r="B228" i="13" s="1"/>
  <c r="AG228" i="13" s="1"/>
  <c r="AH228" i="13" s="1"/>
  <c r="AA228" i="13"/>
  <c r="AC228" i="13" s="1"/>
  <c r="AB228" i="13"/>
  <c r="S229" i="13"/>
  <c r="Z229" i="13"/>
  <c r="B229" i="13" s="1"/>
  <c r="AG229" i="13" s="1"/>
  <c r="AH229" i="13" s="1"/>
  <c r="AA229" i="13"/>
  <c r="AB229" i="13"/>
  <c r="S230" i="13"/>
  <c r="Z230" i="13"/>
  <c r="B230" i="13" s="1"/>
  <c r="AG230" i="13" s="1"/>
  <c r="AH230" i="13" s="1"/>
  <c r="AA230" i="13"/>
  <c r="AB230" i="13"/>
  <c r="S231" i="13"/>
  <c r="Z231" i="13"/>
  <c r="B231" i="13" s="1"/>
  <c r="AG231" i="13" s="1"/>
  <c r="AH231" i="13" s="1"/>
  <c r="AA231" i="13"/>
  <c r="AB231" i="13"/>
  <c r="S232" i="13"/>
  <c r="Z232" i="13"/>
  <c r="B232" i="13" s="1"/>
  <c r="AG232" i="13" s="1"/>
  <c r="AH232" i="13" s="1"/>
  <c r="AA232" i="13"/>
  <c r="AB232" i="13"/>
  <c r="S233" i="13"/>
  <c r="Z233" i="13"/>
  <c r="B233" i="13" s="1"/>
  <c r="AG233" i="13" s="1"/>
  <c r="AH233" i="13" s="1"/>
  <c r="AA233" i="13"/>
  <c r="AB233" i="13"/>
  <c r="S234" i="13"/>
  <c r="Z234" i="13"/>
  <c r="B234" i="13" s="1"/>
  <c r="AG234" i="13" s="1"/>
  <c r="AH234" i="13" s="1"/>
  <c r="AA234" i="13"/>
  <c r="AB234" i="13"/>
  <c r="S235" i="13"/>
  <c r="Z235" i="13"/>
  <c r="B235" i="13" s="1"/>
  <c r="AG235" i="13" s="1"/>
  <c r="AH235" i="13" s="1"/>
  <c r="AA235" i="13"/>
  <c r="AB235" i="13"/>
  <c r="S236" i="13"/>
  <c r="Z236" i="13"/>
  <c r="B236" i="13" s="1"/>
  <c r="AG236" i="13" s="1"/>
  <c r="AH236" i="13" s="1"/>
  <c r="AA236" i="13"/>
  <c r="AB236" i="13"/>
  <c r="S237" i="13"/>
  <c r="Z237" i="13"/>
  <c r="B237" i="13" s="1"/>
  <c r="AG237" i="13" s="1"/>
  <c r="AH237" i="13" s="1"/>
  <c r="AA237" i="13"/>
  <c r="AC237" i="13" s="1"/>
  <c r="AB237" i="13"/>
  <c r="S238" i="13"/>
  <c r="Z238" i="13"/>
  <c r="B238" i="13" s="1"/>
  <c r="AG238" i="13" s="1"/>
  <c r="AH238" i="13" s="1"/>
  <c r="AA238" i="13"/>
  <c r="AB238" i="13"/>
  <c r="S239" i="13"/>
  <c r="Z239" i="13"/>
  <c r="B239" i="13" s="1"/>
  <c r="AG239" i="13" s="1"/>
  <c r="AH239" i="13" s="1"/>
  <c r="AA239" i="13"/>
  <c r="AB239" i="13"/>
  <c r="S240" i="13"/>
  <c r="Z240" i="13"/>
  <c r="B240" i="13" s="1"/>
  <c r="AG240" i="13" s="1"/>
  <c r="AH240" i="13" s="1"/>
  <c r="AA240" i="13"/>
  <c r="AC240" i="13" s="1"/>
  <c r="AB240" i="13"/>
  <c r="S241" i="13"/>
  <c r="Z241" i="13"/>
  <c r="B241" i="13" s="1"/>
  <c r="AG241" i="13" s="1"/>
  <c r="AH241" i="13" s="1"/>
  <c r="AA241" i="13"/>
  <c r="AC241" i="13" s="1"/>
  <c r="AB241" i="13"/>
  <c r="S242" i="13"/>
  <c r="Z242" i="13"/>
  <c r="B242" i="13" s="1"/>
  <c r="AG242" i="13" s="1"/>
  <c r="AH242" i="13" s="1"/>
  <c r="AA242" i="13"/>
  <c r="AB242" i="13"/>
  <c r="S243" i="13"/>
  <c r="Z243" i="13"/>
  <c r="B243" i="13" s="1"/>
  <c r="AG243" i="13" s="1"/>
  <c r="AH243" i="13" s="1"/>
  <c r="AA243" i="13"/>
  <c r="AB243" i="13"/>
  <c r="S244" i="13"/>
  <c r="Z244" i="13"/>
  <c r="B244" i="13" s="1"/>
  <c r="AG244" i="13" s="1"/>
  <c r="AH244" i="13" s="1"/>
  <c r="AA244" i="13"/>
  <c r="AB244" i="13"/>
  <c r="S245" i="13"/>
  <c r="Z245" i="13"/>
  <c r="B245" i="13" s="1"/>
  <c r="AG245" i="13" s="1"/>
  <c r="AH245" i="13" s="1"/>
  <c r="AA245" i="13"/>
  <c r="AC245" i="13" s="1"/>
  <c r="AB245" i="13"/>
  <c r="S246" i="13"/>
  <c r="Z246" i="13"/>
  <c r="B246" i="13" s="1"/>
  <c r="AG246" i="13" s="1"/>
  <c r="AH246" i="13" s="1"/>
  <c r="AA246" i="13"/>
  <c r="AB246" i="13"/>
  <c r="S247" i="13"/>
  <c r="Z247" i="13"/>
  <c r="B247" i="13" s="1"/>
  <c r="AG247" i="13" s="1"/>
  <c r="AH247" i="13" s="1"/>
  <c r="AA247" i="13"/>
  <c r="AB247" i="13"/>
  <c r="S248" i="13"/>
  <c r="Z248" i="13"/>
  <c r="B248" i="13" s="1"/>
  <c r="AG248" i="13" s="1"/>
  <c r="AH248" i="13" s="1"/>
  <c r="AA248" i="13"/>
  <c r="AB248" i="13"/>
  <c r="S249" i="13"/>
  <c r="Z249" i="13"/>
  <c r="B249" i="13" s="1"/>
  <c r="AG249" i="13" s="1"/>
  <c r="AH249" i="13" s="1"/>
  <c r="AA249" i="13"/>
  <c r="AC249" i="13" s="1"/>
  <c r="AB249" i="13"/>
  <c r="S250" i="13"/>
  <c r="Z250" i="13"/>
  <c r="B250" i="13" s="1"/>
  <c r="AG250" i="13" s="1"/>
  <c r="AH250" i="13" s="1"/>
  <c r="AA250" i="13"/>
  <c r="AB250" i="13"/>
  <c r="S251" i="13"/>
  <c r="Z251" i="13"/>
  <c r="B251" i="13" s="1"/>
  <c r="AG251" i="13" s="1"/>
  <c r="AH251" i="13" s="1"/>
  <c r="AA251" i="13"/>
  <c r="AB251" i="13"/>
  <c r="S252" i="13"/>
  <c r="Z252" i="13"/>
  <c r="B252" i="13" s="1"/>
  <c r="AG252" i="13" s="1"/>
  <c r="AH252" i="13" s="1"/>
  <c r="AA252" i="13"/>
  <c r="AB252" i="13"/>
  <c r="S253" i="13"/>
  <c r="Z253" i="13"/>
  <c r="B253" i="13" s="1"/>
  <c r="AG253" i="13" s="1"/>
  <c r="AH253" i="13" s="1"/>
  <c r="AA253" i="13"/>
  <c r="AC253" i="13" s="1"/>
  <c r="AB253" i="13"/>
  <c r="S254" i="13"/>
  <c r="Z254" i="13"/>
  <c r="B254" i="13" s="1"/>
  <c r="AG254" i="13" s="1"/>
  <c r="AH254" i="13" s="1"/>
  <c r="AA254" i="13"/>
  <c r="AB254" i="13"/>
  <c r="S255" i="13"/>
  <c r="Z255" i="13"/>
  <c r="B255" i="13" s="1"/>
  <c r="AG255" i="13" s="1"/>
  <c r="AH255" i="13" s="1"/>
  <c r="AA255" i="13"/>
  <c r="AB255" i="13"/>
  <c r="S256" i="13"/>
  <c r="Z256" i="13"/>
  <c r="B256" i="13" s="1"/>
  <c r="AG256" i="13" s="1"/>
  <c r="AH256" i="13" s="1"/>
  <c r="AA256" i="13"/>
  <c r="AC256" i="13" s="1"/>
  <c r="AB256" i="13"/>
  <c r="S257" i="13"/>
  <c r="Z257" i="13"/>
  <c r="B257" i="13" s="1"/>
  <c r="AG257" i="13" s="1"/>
  <c r="AH257" i="13" s="1"/>
  <c r="AA257" i="13"/>
  <c r="AB257" i="13"/>
  <c r="S258" i="13"/>
  <c r="Z258" i="13"/>
  <c r="B258" i="13" s="1"/>
  <c r="AG258" i="13" s="1"/>
  <c r="AH258" i="13" s="1"/>
  <c r="AA258" i="13"/>
  <c r="AB258" i="13"/>
  <c r="S259" i="13"/>
  <c r="Z259" i="13"/>
  <c r="B259" i="13" s="1"/>
  <c r="AG259" i="13" s="1"/>
  <c r="AH259" i="13" s="1"/>
  <c r="AA259" i="13"/>
  <c r="AB259" i="13"/>
  <c r="S260" i="13"/>
  <c r="Z260" i="13"/>
  <c r="B260" i="13" s="1"/>
  <c r="AG260" i="13" s="1"/>
  <c r="AH260" i="13" s="1"/>
  <c r="AA260" i="13"/>
  <c r="AB260" i="13"/>
  <c r="S261" i="13"/>
  <c r="Z261" i="13"/>
  <c r="B261" i="13" s="1"/>
  <c r="AG261" i="13" s="1"/>
  <c r="AH261" i="13" s="1"/>
  <c r="AA261" i="13"/>
  <c r="AC261" i="13" s="1"/>
  <c r="AB261" i="13"/>
  <c r="S262" i="13"/>
  <c r="Z262" i="13"/>
  <c r="B262" i="13" s="1"/>
  <c r="AG262" i="13" s="1"/>
  <c r="AH262" i="13" s="1"/>
  <c r="AA262" i="13"/>
  <c r="AC262" i="13" s="1"/>
  <c r="AB262" i="13"/>
  <c r="S263" i="13"/>
  <c r="Z263" i="13"/>
  <c r="B263" i="13" s="1"/>
  <c r="AG263" i="13" s="1"/>
  <c r="AH263" i="13" s="1"/>
  <c r="AA263" i="13"/>
  <c r="AB263" i="13"/>
  <c r="S264" i="13"/>
  <c r="Z264" i="13"/>
  <c r="B264" i="13" s="1"/>
  <c r="AG264" i="13" s="1"/>
  <c r="AH264" i="13" s="1"/>
  <c r="AA264" i="13"/>
  <c r="AB264" i="13"/>
  <c r="S265" i="13"/>
  <c r="Z265" i="13"/>
  <c r="B265" i="13" s="1"/>
  <c r="AG265" i="13" s="1"/>
  <c r="AH265" i="13" s="1"/>
  <c r="AA265" i="13"/>
  <c r="AB265" i="13"/>
  <c r="S266" i="13"/>
  <c r="Z266" i="13"/>
  <c r="B266" i="13" s="1"/>
  <c r="AG266" i="13" s="1"/>
  <c r="AH266" i="13" s="1"/>
  <c r="AA266" i="13"/>
  <c r="AC266" i="13" s="1"/>
  <c r="AB266" i="13"/>
  <c r="S267" i="13"/>
  <c r="Z267" i="13"/>
  <c r="B267" i="13" s="1"/>
  <c r="AG267" i="13" s="1"/>
  <c r="AH267" i="13" s="1"/>
  <c r="AA267" i="13"/>
  <c r="AB267" i="13"/>
  <c r="S268" i="13"/>
  <c r="Z268" i="13"/>
  <c r="B268" i="13" s="1"/>
  <c r="AG268" i="13" s="1"/>
  <c r="AH268" i="13" s="1"/>
  <c r="AA268" i="13"/>
  <c r="AB268" i="13"/>
  <c r="S269" i="13"/>
  <c r="Z269" i="13"/>
  <c r="B269" i="13" s="1"/>
  <c r="AG269" i="13" s="1"/>
  <c r="AH269" i="13" s="1"/>
  <c r="AA269" i="13"/>
  <c r="AC269" i="13" s="1"/>
  <c r="AB269" i="13"/>
  <c r="S270" i="13"/>
  <c r="Z270" i="13"/>
  <c r="B270" i="13" s="1"/>
  <c r="AG270" i="13" s="1"/>
  <c r="AH270" i="13" s="1"/>
  <c r="AA270" i="13"/>
  <c r="AB270" i="13"/>
  <c r="S271" i="13"/>
  <c r="Z271" i="13"/>
  <c r="B271" i="13" s="1"/>
  <c r="AG271" i="13" s="1"/>
  <c r="AH271" i="13" s="1"/>
  <c r="AA271" i="13"/>
  <c r="AB271" i="13"/>
  <c r="S272" i="13"/>
  <c r="Z272" i="13"/>
  <c r="B272" i="13" s="1"/>
  <c r="AG272" i="13" s="1"/>
  <c r="AH272" i="13" s="1"/>
  <c r="AA272" i="13"/>
  <c r="AC272" i="13" s="1"/>
  <c r="AB272" i="13"/>
  <c r="S273" i="13"/>
  <c r="Z273" i="13"/>
  <c r="B273" i="13" s="1"/>
  <c r="AG273" i="13" s="1"/>
  <c r="AH273" i="13" s="1"/>
  <c r="AA273" i="13"/>
  <c r="AB273" i="13"/>
  <c r="S274" i="13"/>
  <c r="Z274" i="13"/>
  <c r="B274" i="13" s="1"/>
  <c r="AG274" i="13" s="1"/>
  <c r="AH274" i="13" s="1"/>
  <c r="AA274" i="13"/>
  <c r="AB274" i="13"/>
  <c r="S275" i="13"/>
  <c r="Z275" i="13"/>
  <c r="B275" i="13" s="1"/>
  <c r="AG275" i="13" s="1"/>
  <c r="AH275" i="13" s="1"/>
  <c r="AA275" i="13"/>
  <c r="AB275" i="13"/>
  <c r="S276" i="13"/>
  <c r="Z276" i="13"/>
  <c r="B276" i="13" s="1"/>
  <c r="AG276" i="13" s="1"/>
  <c r="AH276" i="13" s="1"/>
  <c r="AA276" i="13"/>
  <c r="AB276" i="13"/>
  <c r="S277" i="13"/>
  <c r="Z277" i="13"/>
  <c r="B277" i="13" s="1"/>
  <c r="AG277" i="13" s="1"/>
  <c r="AH277" i="13" s="1"/>
  <c r="AA277" i="13"/>
  <c r="AB277" i="13"/>
  <c r="S278" i="13"/>
  <c r="Z278" i="13"/>
  <c r="B278" i="13" s="1"/>
  <c r="AG278" i="13" s="1"/>
  <c r="AH278" i="13" s="1"/>
  <c r="AA278" i="13"/>
  <c r="AC278" i="13" s="1"/>
  <c r="AB278" i="13"/>
  <c r="S279" i="13"/>
  <c r="Z279" i="13"/>
  <c r="B279" i="13" s="1"/>
  <c r="AG279" i="13" s="1"/>
  <c r="AH279" i="13" s="1"/>
  <c r="AA279" i="13"/>
  <c r="AB279" i="13"/>
  <c r="S280" i="13"/>
  <c r="Z280" i="13"/>
  <c r="B280" i="13" s="1"/>
  <c r="AG280" i="13" s="1"/>
  <c r="AH280" i="13" s="1"/>
  <c r="AA280" i="13"/>
  <c r="AC280" i="13" s="1"/>
  <c r="AB280" i="13"/>
  <c r="S281" i="13"/>
  <c r="Z281" i="13"/>
  <c r="B281" i="13" s="1"/>
  <c r="AG281" i="13" s="1"/>
  <c r="AH281" i="13" s="1"/>
  <c r="AA281" i="13"/>
  <c r="AB281" i="13"/>
  <c r="S282" i="13"/>
  <c r="Z282" i="13"/>
  <c r="B282" i="13" s="1"/>
  <c r="AG282" i="13" s="1"/>
  <c r="AH282" i="13" s="1"/>
  <c r="AA282" i="13"/>
  <c r="AB282" i="13"/>
  <c r="S283" i="13"/>
  <c r="Z283" i="13"/>
  <c r="B283" i="13" s="1"/>
  <c r="AG283" i="13" s="1"/>
  <c r="AH283" i="13" s="1"/>
  <c r="AA283" i="13"/>
  <c r="AB283" i="13"/>
  <c r="S284" i="13"/>
  <c r="Z284" i="13"/>
  <c r="B284" i="13" s="1"/>
  <c r="AG284" i="13" s="1"/>
  <c r="AH284" i="13" s="1"/>
  <c r="AA284" i="13"/>
  <c r="AB284" i="13"/>
  <c r="S285" i="13"/>
  <c r="Z285" i="13"/>
  <c r="B285" i="13" s="1"/>
  <c r="AG285" i="13" s="1"/>
  <c r="AH285" i="13" s="1"/>
  <c r="AA285" i="13"/>
  <c r="AB285" i="13"/>
  <c r="S286" i="13"/>
  <c r="Z286" i="13"/>
  <c r="B286" i="13" s="1"/>
  <c r="AG286" i="13" s="1"/>
  <c r="AH286" i="13" s="1"/>
  <c r="AA286" i="13"/>
  <c r="AB286" i="13"/>
  <c r="S287" i="13"/>
  <c r="Z287" i="13"/>
  <c r="B287" i="13" s="1"/>
  <c r="AG287" i="13" s="1"/>
  <c r="AH287" i="13" s="1"/>
  <c r="AA287" i="13"/>
  <c r="AB287" i="13"/>
  <c r="S288" i="13"/>
  <c r="Z288" i="13"/>
  <c r="B288" i="13" s="1"/>
  <c r="AG288" i="13" s="1"/>
  <c r="AH288" i="13" s="1"/>
  <c r="AA288" i="13"/>
  <c r="AB288" i="13"/>
  <c r="S289" i="13"/>
  <c r="Z289" i="13"/>
  <c r="B289" i="13" s="1"/>
  <c r="AG289" i="13" s="1"/>
  <c r="AH289" i="13" s="1"/>
  <c r="AA289" i="13"/>
  <c r="AB289" i="13"/>
  <c r="S290" i="13"/>
  <c r="Z290" i="13"/>
  <c r="B290" i="13" s="1"/>
  <c r="AG290" i="13" s="1"/>
  <c r="AH290" i="13" s="1"/>
  <c r="AA290" i="13"/>
  <c r="AB290" i="13"/>
  <c r="S291" i="13"/>
  <c r="Z291" i="13"/>
  <c r="B291" i="13" s="1"/>
  <c r="AG291" i="13" s="1"/>
  <c r="AH291" i="13" s="1"/>
  <c r="AA291" i="13"/>
  <c r="AB291" i="13"/>
  <c r="S292" i="13"/>
  <c r="Z292" i="13"/>
  <c r="B292" i="13" s="1"/>
  <c r="AG292" i="13" s="1"/>
  <c r="AH292" i="13" s="1"/>
  <c r="AA292" i="13"/>
  <c r="AB292" i="13"/>
  <c r="S293" i="13"/>
  <c r="Z293" i="13"/>
  <c r="B293" i="13" s="1"/>
  <c r="AG293" i="13" s="1"/>
  <c r="AH293" i="13" s="1"/>
  <c r="AA293" i="13"/>
  <c r="AB293" i="13"/>
  <c r="S294" i="13"/>
  <c r="Z294" i="13"/>
  <c r="B294" i="13" s="1"/>
  <c r="AG294" i="13" s="1"/>
  <c r="AH294" i="13" s="1"/>
  <c r="AA294" i="13"/>
  <c r="AC294" i="13" s="1"/>
  <c r="AB294" i="13"/>
  <c r="S295" i="13"/>
  <c r="Z295" i="13"/>
  <c r="B295" i="13" s="1"/>
  <c r="AG295" i="13" s="1"/>
  <c r="AH295" i="13" s="1"/>
  <c r="AA295" i="13"/>
  <c r="AB295" i="13"/>
  <c r="S296" i="13"/>
  <c r="Z296" i="13"/>
  <c r="B296" i="13" s="1"/>
  <c r="AG296" i="13" s="1"/>
  <c r="AH296" i="13" s="1"/>
  <c r="AA296" i="13"/>
  <c r="AB296" i="13"/>
  <c r="S297" i="13"/>
  <c r="Z297" i="13"/>
  <c r="B297" i="13" s="1"/>
  <c r="AG297" i="13" s="1"/>
  <c r="AH297" i="13" s="1"/>
  <c r="AA297" i="13"/>
  <c r="AB297" i="13"/>
  <c r="S298" i="13"/>
  <c r="Z298" i="13"/>
  <c r="B298" i="13" s="1"/>
  <c r="AG298" i="13" s="1"/>
  <c r="AH298" i="13" s="1"/>
  <c r="AA298" i="13"/>
  <c r="AB298" i="13"/>
  <c r="S299" i="13"/>
  <c r="Z299" i="13"/>
  <c r="B299" i="13" s="1"/>
  <c r="AG299" i="13" s="1"/>
  <c r="AH299" i="13" s="1"/>
  <c r="AA299" i="13"/>
  <c r="AB299" i="13"/>
  <c r="S300" i="13"/>
  <c r="Z300" i="13"/>
  <c r="B300" i="13" s="1"/>
  <c r="AG300" i="13" s="1"/>
  <c r="AH300" i="13" s="1"/>
  <c r="AA300" i="13"/>
  <c r="AB300" i="13"/>
  <c r="S301" i="13"/>
  <c r="Z301" i="13"/>
  <c r="B301" i="13" s="1"/>
  <c r="AG301" i="13" s="1"/>
  <c r="AH301" i="13" s="1"/>
  <c r="AA301" i="13"/>
  <c r="AB301" i="13"/>
  <c r="S302" i="13"/>
  <c r="Z302" i="13"/>
  <c r="B302" i="13" s="1"/>
  <c r="AG302" i="13" s="1"/>
  <c r="AH302" i="13" s="1"/>
  <c r="AA302" i="13"/>
  <c r="AC302" i="13" s="1"/>
  <c r="AB302" i="13"/>
  <c r="S303" i="13"/>
  <c r="Z303" i="13"/>
  <c r="B303" i="13" s="1"/>
  <c r="AG303" i="13" s="1"/>
  <c r="AH303" i="13" s="1"/>
  <c r="AA303" i="13"/>
  <c r="AB303" i="13"/>
  <c r="S304" i="13"/>
  <c r="Z304" i="13"/>
  <c r="B304" i="13" s="1"/>
  <c r="AG304" i="13" s="1"/>
  <c r="AH304" i="13" s="1"/>
  <c r="AA304" i="13"/>
  <c r="AB304" i="13"/>
  <c r="S305" i="13"/>
  <c r="Z305" i="13"/>
  <c r="B305" i="13" s="1"/>
  <c r="AG305" i="13" s="1"/>
  <c r="AH305" i="13" s="1"/>
  <c r="AA305" i="13"/>
  <c r="AB305" i="13"/>
  <c r="S306" i="13"/>
  <c r="Z306" i="13"/>
  <c r="B306" i="13" s="1"/>
  <c r="AG306" i="13" s="1"/>
  <c r="AH306" i="13" s="1"/>
  <c r="AA306" i="13"/>
  <c r="AC306" i="13" s="1"/>
  <c r="AB306" i="13"/>
  <c r="S307" i="13"/>
  <c r="Z307" i="13"/>
  <c r="B307" i="13" s="1"/>
  <c r="AG307" i="13" s="1"/>
  <c r="AH307" i="13" s="1"/>
  <c r="AA307" i="13"/>
  <c r="AB307" i="13"/>
  <c r="S308" i="13"/>
  <c r="Z308" i="13"/>
  <c r="B308" i="13" s="1"/>
  <c r="AG308" i="13" s="1"/>
  <c r="AH308" i="13" s="1"/>
  <c r="AA308" i="13"/>
  <c r="AB308" i="13"/>
  <c r="S309" i="13"/>
  <c r="Z309" i="13"/>
  <c r="B309" i="13" s="1"/>
  <c r="AG309" i="13" s="1"/>
  <c r="AH309" i="13" s="1"/>
  <c r="AA309" i="13"/>
  <c r="AB309" i="13"/>
  <c r="S310" i="13"/>
  <c r="Z310" i="13"/>
  <c r="B310" i="13" s="1"/>
  <c r="AG310" i="13" s="1"/>
  <c r="AH310" i="13" s="1"/>
  <c r="AA310" i="13"/>
  <c r="AB310" i="13"/>
  <c r="S311" i="13"/>
  <c r="Z311" i="13"/>
  <c r="B311" i="13" s="1"/>
  <c r="AG311" i="13" s="1"/>
  <c r="AH311" i="13" s="1"/>
  <c r="AA311" i="13"/>
  <c r="AB311" i="13"/>
  <c r="S312" i="13"/>
  <c r="Z312" i="13"/>
  <c r="B312" i="13" s="1"/>
  <c r="AG312" i="13" s="1"/>
  <c r="AH312" i="13" s="1"/>
  <c r="AA312" i="13"/>
  <c r="AB312" i="13"/>
  <c r="S313" i="13"/>
  <c r="Z313" i="13"/>
  <c r="B313" i="13" s="1"/>
  <c r="AG313" i="13" s="1"/>
  <c r="AH313" i="13" s="1"/>
  <c r="AA313" i="13"/>
  <c r="AB313" i="13"/>
  <c r="S314" i="13"/>
  <c r="Z314" i="13"/>
  <c r="B314" i="13" s="1"/>
  <c r="AG314" i="13" s="1"/>
  <c r="AH314" i="13" s="1"/>
  <c r="AA314" i="13"/>
  <c r="AC314" i="13" s="1"/>
  <c r="AB314" i="13"/>
  <c r="S315" i="13"/>
  <c r="Z315" i="13"/>
  <c r="B315" i="13" s="1"/>
  <c r="AG315" i="13" s="1"/>
  <c r="AH315" i="13" s="1"/>
  <c r="AA315" i="13"/>
  <c r="AB315" i="13"/>
  <c r="S316" i="13"/>
  <c r="Z316" i="13"/>
  <c r="B316" i="13" s="1"/>
  <c r="AG316" i="13" s="1"/>
  <c r="AH316" i="13" s="1"/>
  <c r="AA316" i="13"/>
  <c r="AC316" i="13" s="1"/>
  <c r="AB316" i="13"/>
  <c r="S317" i="13"/>
  <c r="Z317" i="13"/>
  <c r="B317" i="13" s="1"/>
  <c r="AG317" i="13" s="1"/>
  <c r="AH317" i="13" s="1"/>
  <c r="AA317" i="13"/>
  <c r="AB317" i="13"/>
  <c r="S318" i="13"/>
  <c r="Z318" i="13"/>
  <c r="B318" i="13" s="1"/>
  <c r="AG318" i="13" s="1"/>
  <c r="AH318" i="13" s="1"/>
  <c r="AA318" i="13"/>
  <c r="AB318" i="13"/>
  <c r="S319" i="13"/>
  <c r="Z319" i="13"/>
  <c r="B319" i="13" s="1"/>
  <c r="AG319" i="13" s="1"/>
  <c r="AH319" i="13" s="1"/>
  <c r="AA319" i="13"/>
  <c r="AB319" i="13"/>
  <c r="S320" i="13"/>
  <c r="Z320" i="13"/>
  <c r="B320" i="13" s="1"/>
  <c r="AG320" i="13" s="1"/>
  <c r="AH320" i="13" s="1"/>
  <c r="AA320" i="13"/>
  <c r="AC320" i="13" s="1"/>
  <c r="AB320" i="13"/>
  <c r="S321" i="13"/>
  <c r="Z321" i="13"/>
  <c r="B321" i="13" s="1"/>
  <c r="AG321" i="13" s="1"/>
  <c r="AH321" i="13" s="1"/>
  <c r="AA321" i="13"/>
  <c r="AB321" i="13"/>
  <c r="S322" i="13"/>
  <c r="Z322" i="13"/>
  <c r="B322" i="13" s="1"/>
  <c r="AG322" i="13" s="1"/>
  <c r="AH322" i="13" s="1"/>
  <c r="AA322" i="13"/>
  <c r="AB322" i="13"/>
  <c r="S323" i="13"/>
  <c r="Z323" i="13"/>
  <c r="B323" i="13" s="1"/>
  <c r="AG323" i="13" s="1"/>
  <c r="AH323" i="13" s="1"/>
  <c r="AA323" i="13"/>
  <c r="AB323" i="13"/>
  <c r="S324" i="13"/>
  <c r="Z324" i="13"/>
  <c r="B324" i="13" s="1"/>
  <c r="AG324" i="13" s="1"/>
  <c r="AH324" i="13" s="1"/>
  <c r="AA324" i="13"/>
  <c r="AC324" i="13" s="1"/>
  <c r="AB324" i="13"/>
  <c r="S325" i="13"/>
  <c r="Z325" i="13"/>
  <c r="B325" i="13" s="1"/>
  <c r="AG325" i="13" s="1"/>
  <c r="AH325" i="13" s="1"/>
  <c r="AA325" i="13"/>
  <c r="AB325" i="13"/>
  <c r="S326" i="13"/>
  <c r="Z326" i="13"/>
  <c r="B326" i="13" s="1"/>
  <c r="AG326" i="13" s="1"/>
  <c r="AH326" i="13" s="1"/>
  <c r="AA326" i="13"/>
  <c r="AC326" i="13" s="1"/>
  <c r="AB326" i="13"/>
  <c r="S327" i="13"/>
  <c r="Z327" i="13"/>
  <c r="B327" i="13" s="1"/>
  <c r="AG327" i="13" s="1"/>
  <c r="AH327" i="13" s="1"/>
  <c r="AA327" i="13"/>
  <c r="AB327" i="13"/>
  <c r="S328" i="13"/>
  <c r="Z328" i="13"/>
  <c r="B328" i="13" s="1"/>
  <c r="AG328" i="13" s="1"/>
  <c r="AH328" i="13" s="1"/>
  <c r="AA328" i="13"/>
  <c r="AB328" i="13"/>
  <c r="S329" i="13"/>
  <c r="Z329" i="13"/>
  <c r="B329" i="13" s="1"/>
  <c r="AG329" i="13" s="1"/>
  <c r="AH329" i="13" s="1"/>
  <c r="AA329" i="13"/>
  <c r="AB329" i="13"/>
  <c r="S330" i="13"/>
  <c r="Z330" i="13"/>
  <c r="B330" i="13" s="1"/>
  <c r="AG330" i="13" s="1"/>
  <c r="AH330" i="13" s="1"/>
  <c r="AA330" i="13"/>
  <c r="AB330" i="13"/>
  <c r="S331" i="13"/>
  <c r="Z331" i="13"/>
  <c r="B331" i="13" s="1"/>
  <c r="AG331" i="13" s="1"/>
  <c r="AH331" i="13" s="1"/>
  <c r="AA331" i="13"/>
  <c r="AB331" i="13"/>
  <c r="S332" i="13"/>
  <c r="Z332" i="13"/>
  <c r="B332" i="13" s="1"/>
  <c r="AG332" i="13" s="1"/>
  <c r="AH332" i="13" s="1"/>
  <c r="AA332" i="13"/>
  <c r="AB332" i="13"/>
  <c r="S333" i="13"/>
  <c r="Z333" i="13"/>
  <c r="B333" i="13" s="1"/>
  <c r="AG333" i="13" s="1"/>
  <c r="AH333" i="13" s="1"/>
  <c r="AA333" i="13"/>
  <c r="AB333" i="13"/>
  <c r="S334" i="13"/>
  <c r="Z334" i="13"/>
  <c r="B334" i="13" s="1"/>
  <c r="AG334" i="13" s="1"/>
  <c r="AH334" i="13" s="1"/>
  <c r="AA334" i="13"/>
  <c r="AB334" i="13"/>
  <c r="S335" i="13"/>
  <c r="Z335" i="13"/>
  <c r="B335" i="13" s="1"/>
  <c r="AG335" i="13" s="1"/>
  <c r="AH335" i="13" s="1"/>
  <c r="AA335" i="13"/>
  <c r="AB335" i="13"/>
  <c r="S336" i="13"/>
  <c r="Z336" i="13"/>
  <c r="B336" i="13" s="1"/>
  <c r="AG336" i="13" s="1"/>
  <c r="AH336" i="13" s="1"/>
  <c r="AA336" i="13"/>
  <c r="AC336" i="13" s="1"/>
  <c r="AB336" i="13"/>
  <c r="S337" i="13"/>
  <c r="Z337" i="13"/>
  <c r="B337" i="13" s="1"/>
  <c r="AG337" i="13" s="1"/>
  <c r="AH337" i="13" s="1"/>
  <c r="AA337" i="13"/>
  <c r="AB337" i="13"/>
  <c r="S338" i="13"/>
  <c r="Z338" i="13"/>
  <c r="B338" i="13" s="1"/>
  <c r="AG338" i="13" s="1"/>
  <c r="AH338" i="13" s="1"/>
  <c r="AA338" i="13"/>
  <c r="AB338" i="13"/>
  <c r="S339" i="13"/>
  <c r="Z339" i="13"/>
  <c r="B339" i="13" s="1"/>
  <c r="AG339" i="13" s="1"/>
  <c r="AH339" i="13" s="1"/>
  <c r="AA339" i="13"/>
  <c r="AB339" i="13"/>
  <c r="S340" i="13"/>
  <c r="Z340" i="13"/>
  <c r="B340" i="13" s="1"/>
  <c r="AG340" i="13" s="1"/>
  <c r="AH340" i="13" s="1"/>
  <c r="AA340" i="13"/>
  <c r="AB340" i="13"/>
  <c r="S341" i="13"/>
  <c r="Z341" i="13"/>
  <c r="B341" i="13" s="1"/>
  <c r="AG341" i="13" s="1"/>
  <c r="AH341" i="13" s="1"/>
  <c r="AA341" i="13"/>
  <c r="AB341" i="13"/>
  <c r="S342" i="13"/>
  <c r="Z342" i="13"/>
  <c r="B342" i="13" s="1"/>
  <c r="AG342" i="13" s="1"/>
  <c r="AH342" i="13" s="1"/>
  <c r="AA342" i="13"/>
  <c r="AC342" i="13" s="1"/>
  <c r="AB342" i="13"/>
  <c r="S343" i="13"/>
  <c r="Z343" i="13"/>
  <c r="B343" i="13" s="1"/>
  <c r="AG343" i="13" s="1"/>
  <c r="AH343" i="13" s="1"/>
  <c r="AA343" i="13"/>
  <c r="AB343" i="13"/>
  <c r="S344" i="13"/>
  <c r="Z344" i="13"/>
  <c r="B344" i="13" s="1"/>
  <c r="AG344" i="13" s="1"/>
  <c r="AH344" i="13" s="1"/>
  <c r="AA344" i="13"/>
  <c r="AC344" i="13" s="1"/>
  <c r="AB344" i="13"/>
  <c r="S345" i="13"/>
  <c r="Z345" i="13"/>
  <c r="B345" i="13" s="1"/>
  <c r="AG345" i="13" s="1"/>
  <c r="AH345" i="13" s="1"/>
  <c r="AA345" i="13"/>
  <c r="AC345" i="13" s="1"/>
  <c r="AB345" i="13"/>
  <c r="S346" i="13"/>
  <c r="Z346" i="13"/>
  <c r="B346" i="13" s="1"/>
  <c r="AG346" i="13" s="1"/>
  <c r="AH346" i="13" s="1"/>
  <c r="AA346" i="13"/>
  <c r="AB346" i="13"/>
  <c r="S347" i="13"/>
  <c r="Z347" i="13"/>
  <c r="B347" i="13" s="1"/>
  <c r="AG347" i="13" s="1"/>
  <c r="AH347" i="13" s="1"/>
  <c r="AA347" i="13"/>
  <c r="AB347" i="13"/>
  <c r="S348" i="13"/>
  <c r="Z348" i="13"/>
  <c r="B348" i="13" s="1"/>
  <c r="AG348" i="13" s="1"/>
  <c r="AH348" i="13" s="1"/>
  <c r="AA348" i="13"/>
  <c r="AB348" i="13"/>
  <c r="S349" i="13"/>
  <c r="Z349" i="13"/>
  <c r="B349" i="13" s="1"/>
  <c r="AG349" i="13" s="1"/>
  <c r="AH349" i="13" s="1"/>
  <c r="AA349" i="13"/>
  <c r="AC349" i="13" s="1"/>
  <c r="AB349" i="13"/>
  <c r="S350" i="13"/>
  <c r="Z350" i="13"/>
  <c r="B350" i="13" s="1"/>
  <c r="AG350" i="13" s="1"/>
  <c r="AH350" i="13" s="1"/>
  <c r="AA350" i="13"/>
  <c r="AB350" i="13"/>
  <c r="S351" i="13"/>
  <c r="Z351" i="13"/>
  <c r="B351" i="13" s="1"/>
  <c r="AG351" i="13" s="1"/>
  <c r="AH351" i="13" s="1"/>
  <c r="AA351" i="13"/>
  <c r="AB351" i="13"/>
  <c r="S352" i="13"/>
  <c r="Z352" i="13"/>
  <c r="B352" i="13" s="1"/>
  <c r="AG352" i="13" s="1"/>
  <c r="AH352" i="13" s="1"/>
  <c r="AA352" i="13"/>
  <c r="AB352" i="13"/>
  <c r="S353" i="13"/>
  <c r="Z353" i="13"/>
  <c r="B353" i="13" s="1"/>
  <c r="AG353" i="13" s="1"/>
  <c r="AH353" i="13" s="1"/>
  <c r="AA353" i="13"/>
  <c r="AC353" i="13" s="1"/>
  <c r="AB353" i="13"/>
  <c r="S354" i="13"/>
  <c r="Z354" i="13"/>
  <c r="B354" i="13" s="1"/>
  <c r="AG354" i="13" s="1"/>
  <c r="AH354" i="13" s="1"/>
  <c r="AA354" i="13"/>
  <c r="AB354" i="13"/>
  <c r="S355" i="13"/>
  <c r="Z355" i="13"/>
  <c r="B355" i="13" s="1"/>
  <c r="AG355" i="13" s="1"/>
  <c r="AH355" i="13" s="1"/>
  <c r="AA355" i="13"/>
  <c r="AB355" i="13"/>
  <c r="S356" i="13"/>
  <c r="Z356" i="13"/>
  <c r="B356" i="13" s="1"/>
  <c r="AG356" i="13" s="1"/>
  <c r="AH356" i="13" s="1"/>
  <c r="AA356" i="13"/>
  <c r="AB356" i="13"/>
  <c r="S357" i="13"/>
  <c r="Z357" i="13"/>
  <c r="B357" i="13" s="1"/>
  <c r="AG357" i="13" s="1"/>
  <c r="AH357" i="13" s="1"/>
  <c r="AA357" i="13"/>
  <c r="AB357" i="13"/>
  <c r="S358" i="13"/>
  <c r="Z358" i="13"/>
  <c r="B358" i="13" s="1"/>
  <c r="AG358" i="13" s="1"/>
  <c r="AH358" i="13" s="1"/>
  <c r="AA358" i="13"/>
  <c r="AB358" i="13"/>
  <c r="S359" i="13"/>
  <c r="Z359" i="13"/>
  <c r="B359" i="13" s="1"/>
  <c r="AG359" i="13" s="1"/>
  <c r="AH359" i="13" s="1"/>
  <c r="AA359" i="13"/>
  <c r="AB359" i="13"/>
  <c r="S360" i="13"/>
  <c r="Z360" i="13"/>
  <c r="B360" i="13" s="1"/>
  <c r="AG360" i="13" s="1"/>
  <c r="AH360" i="13" s="1"/>
  <c r="AA360" i="13"/>
  <c r="AB360" i="13"/>
  <c r="S361" i="13"/>
  <c r="Z361" i="13"/>
  <c r="B361" i="13" s="1"/>
  <c r="AG361" i="13" s="1"/>
  <c r="AH361" i="13" s="1"/>
  <c r="AA361" i="13"/>
  <c r="AC361" i="13" s="1"/>
  <c r="AB361" i="13"/>
  <c r="S362" i="13"/>
  <c r="Z362" i="13"/>
  <c r="B362" i="13" s="1"/>
  <c r="AG362" i="13" s="1"/>
  <c r="AH362" i="13" s="1"/>
  <c r="AA362" i="13"/>
  <c r="AB362" i="13"/>
  <c r="S363" i="13"/>
  <c r="Z363" i="13"/>
  <c r="B363" i="13" s="1"/>
  <c r="AG363" i="13" s="1"/>
  <c r="AH363" i="13" s="1"/>
  <c r="AA363" i="13"/>
  <c r="AB363" i="13"/>
  <c r="S364" i="13"/>
  <c r="Z364" i="13"/>
  <c r="B364" i="13" s="1"/>
  <c r="AG364" i="13" s="1"/>
  <c r="AH364" i="13" s="1"/>
  <c r="AA364" i="13"/>
  <c r="AB364" i="13"/>
  <c r="S365" i="13"/>
  <c r="Z365" i="13"/>
  <c r="B365" i="13" s="1"/>
  <c r="AG365" i="13" s="1"/>
  <c r="AH365" i="13" s="1"/>
  <c r="AA365" i="13"/>
  <c r="AB365" i="13"/>
  <c r="S366" i="13"/>
  <c r="Z366" i="13"/>
  <c r="B366" i="13" s="1"/>
  <c r="AG366" i="13" s="1"/>
  <c r="AH366" i="13" s="1"/>
  <c r="AA366" i="13"/>
  <c r="AB366" i="13"/>
  <c r="S367" i="13"/>
  <c r="Z367" i="13"/>
  <c r="B367" i="13" s="1"/>
  <c r="AG367" i="13" s="1"/>
  <c r="AH367" i="13" s="1"/>
  <c r="AA367" i="13"/>
  <c r="AB367" i="13"/>
  <c r="S368" i="13"/>
  <c r="Z368" i="13"/>
  <c r="B368" i="13" s="1"/>
  <c r="AG368" i="13" s="1"/>
  <c r="AH368" i="13" s="1"/>
  <c r="AA368" i="13"/>
  <c r="AB368" i="13"/>
  <c r="S369" i="13"/>
  <c r="Z369" i="13"/>
  <c r="B369" i="13" s="1"/>
  <c r="AG369" i="13" s="1"/>
  <c r="AH369" i="13" s="1"/>
  <c r="AA369" i="13"/>
  <c r="AC369" i="13" s="1"/>
  <c r="AB369" i="13"/>
  <c r="S370" i="13"/>
  <c r="Z370" i="13"/>
  <c r="B370" i="13" s="1"/>
  <c r="AG370" i="13" s="1"/>
  <c r="AH370" i="13" s="1"/>
  <c r="AA370" i="13"/>
  <c r="AB370" i="13"/>
  <c r="S371" i="13"/>
  <c r="Z371" i="13"/>
  <c r="B371" i="13" s="1"/>
  <c r="AG371" i="13" s="1"/>
  <c r="AH371" i="13" s="1"/>
  <c r="AA371" i="13"/>
  <c r="AB371" i="13"/>
  <c r="S372" i="13"/>
  <c r="Z372" i="13"/>
  <c r="B372" i="13" s="1"/>
  <c r="AG372" i="13" s="1"/>
  <c r="AH372" i="13" s="1"/>
  <c r="AA372" i="13"/>
  <c r="AB372" i="13"/>
  <c r="S373" i="13"/>
  <c r="Z373" i="13"/>
  <c r="B373" i="13" s="1"/>
  <c r="AG373" i="13" s="1"/>
  <c r="AH373" i="13" s="1"/>
  <c r="AA373" i="13"/>
  <c r="AB373" i="13"/>
  <c r="S374" i="13"/>
  <c r="Z374" i="13"/>
  <c r="B374" i="13" s="1"/>
  <c r="AG374" i="13" s="1"/>
  <c r="AH374" i="13" s="1"/>
  <c r="AA374" i="13"/>
  <c r="AC374" i="13" s="1"/>
  <c r="AB374" i="13"/>
  <c r="S375" i="13"/>
  <c r="Z375" i="13"/>
  <c r="B375" i="13" s="1"/>
  <c r="AG375" i="13" s="1"/>
  <c r="AH375" i="13" s="1"/>
  <c r="AA375" i="13"/>
  <c r="AB375" i="13"/>
  <c r="S376" i="13"/>
  <c r="Z376" i="13"/>
  <c r="B376" i="13" s="1"/>
  <c r="AG376" i="13" s="1"/>
  <c r="AH376" i="13" s="1"/>
  <c r="AA376" i="13"/>
  <c r="AB376" i="13"/>
  <c r="S377" i="13"/>
  <c r="Z377" i="13"/>
  <c r="B377" i="13" s="1"/>
  <c r="AG377" i="13" s="1"/>
  <c r="AH377" i="13" s="1"/>
  <c r="AA377" i="13"/>
  <c r="AB377" i="13"/>
  <c r="S378" i="13"/>
  <c r="Z378" i="13"/>
  <c r="B378" i="13" s="1"/>
  <c r="AG378" i="13" s="1"/>
  <c r="AH378" i="13" s="1"/>
  <c r="AA378" i="13"/>
  <c r="AC378" i="13" s="1"/>
  <c r="AB378" i="13"/>
  <c r="S379" i="13"/>
  <c r="Z379" i="13"/>
  <c r="B379" i="13" s="1"/>
  <c r="AG379" i="13" s="1"/>
  <c r="AH379" i="13" s="1"/>
  <c r="AA379" i="13"/>
  <c r="AB379" i="13"/>
  <c r="S380" i="13"/>
  <c r="Z380" i="13"/>
  <c r="B380" i="13" s="1"/>
  <c r="AG380" i="13" s="1"/>
  <c r="AH380" i="13" s="1"/>
  <c r="AA380" i="13"/>
  <c r="AC380" i="13" s="1"/>
  <c r="AB380" i="13"/>
  <c r="S381" i="13"/>
  <c r="Z381" i="13"/>
  <c r="B381" i="13" s="1"/>
  <c r="AG381" i="13" s="1"/>
  <c r="AH381" i="13" s="1"/>
  <c r="AA381" i="13"/>
  <c r="AC381" i="13" s="1"/>
  <c r="AB381" i="13"/>
  <c r="S382" i="13"/>
  <c r="Z382" i="13"/>
  <c r="B382" i="13" s="1"/>
  <c r="AG382" i="13" s="1"/>
  <c r="AH382" i="13" s="1"/>
  <c r="AA382" i="13"/>
  <c r="AB382" i="13"/>
  <c r="S383" i="13"/>
  <c r="Z383" i="13"/>
  <c r="B383" i="13" s="1"/>
  <c r="AG383" i="13" s="1"/>
  <c r="AH383" i="13" s="1"/>
  <c r="AA383" i="13"/>
  <c r="AB383" i="13"/>
  <c r="S384" i="13"/>
  <c r="Z384" i="13"/>
  <c r="B384" i="13" s="1"/>
  <c r="AG384" i="13" s="1"/>
  <c r="AH384" i="13" s="1"/>
  <c r="AA384" i="13"/>
  <c r="AB384" i="13"/>
  <c r="S385" i="13"/>
  <c r="Z385" i="13"/>
  <c r="B385" i="13" s="1"/>
  <c r="AG385" i="13" s="1"/>
  <c r="AH385" i="13" s="1"/>
  <c r="AA385" i="13"/>
  <c r="AC385" i="13" s="1"/>
  <c r="AB385" i="13"/>
  <c r="S386" i="13"/>
  <c r="Z386" i="13"/>
  <c r="B386" i="13" s="1"/>
  <c r="AG386" i="13" s="1"/>
  <c r="AH386" i="13" s="1"/>
  <c r="AA386" i="13"/>
  <c r="AB386" i="13"/>
  <c r="S387" i="13"/>
  <c r="Z387" i="13"/>
  <c r="B387" i="13" s="1"/>
  <c r="AG387" i="13" s="1"/>
  <c r="AH387" i="13" s="1"/>
  <c r="AA387" i="13"/>
  <c r="AB387" i="13"/>
  <c r="S388" i="13"/>
  <c r="Z388" i="13"/>
  <c r="B388" i="13" s="1"/>
  <c r="AG388" i="13" s="1"/>
  <c r="AH388" i="13" s="1"/>
  <c r="AA388" i="13"/>
  <c r="AC388" i="13" s="1"/>
  <c r="AB388" i="13"/>
  <c r="S389" i="13"/>
  <c r="Z389" i="13"/>
  <c r="B389" i="13" s="1"/>
  <c r="AG389" i="13" s="1"/>
  <c r="AH389" i="13" s="1"/>
  <c r="AA389" i="13"/>
  <c r="AB389" i="13"/>
  <c r="S390" i="13"/>
  <c r="Z390" i="13"/>
  <c r="B390" i="13" s="1"/>
  <c r="AG390" i="13" s="1"/>
  <c r="AH390" i="13" s="1"/>
  <c r="AA390" i="13"/>
  <c r="AB390" i="13"/>
  <c r="S391" i="13"/>
  <c r="Z391" i="13"/>
  <c r="B391" i="13" s="1"/>
  <c r="AG391" i="13" s="1"/>
  <c r="AH391" i="13" s="1"/>
  <c r="AA391" i="13"/>
  <c r="AB391" i="13"/>
  <c r="S392" i="13"/>
  <c r="Z392" i="13"/>
  <c r="B392" i="13" s="1"/>
  <c r="AG392" i="13" s="1"/>
  <c r="AH392" i="13" s="1"/>
  <c r="AA392" i="13"/>
  <c r="AC392" i="13" s="1"/>
  <c r="AB392" i="13"/>
  <c r="S393" i="13"/>
  <c r="Z393" i="13"/>
  <c r="B393" i="13" s="1"/>
  <c r="AG393" i="13" s="1"/>
  <c r="AH393" i="13" s="1"/>
  <c r="AA393" i="13"/>
  <c r="AC393" i="13" s="1"/>
  <c r="AB393" i="13"/>
  <c r="S394" i="13"/>
  <c r="Z394" i="13"/>
  <c r="B394" i="13" s="1"/>
  <c r="AG394" i="13" s="1"/>
  <c r="AH394" i="13" s="1"/>
  <c r="AA394" i="13"/>
  <c r="AB394" i="13"/>
  <c r="S395" i="13"/>
  <c r="Z395" i="13"/>
  <c r="B395" i="13" s="1"/>
  <c r="AG395" i="13" s="1"/>
  <c r="AH395" i="13" s="1"/>
  <c r="AA395" i="13"/>
  <c r="AB395" i="13"/>
  <c r="S396" i="13"/>
  <c r="Z396" i="13"/>
  <c r="B396" i="13" s="1"/>
  <c r="AG396" i="13" s="1"/>
  <c r="AH396" i="13" s="1"/>
  <c r="AA396" i="13"/>
  <c r="AB396" i="13"/>
  <c r="S397" i="13"/>
  <c r="Z397" i="13"/>
  <c r="B397" i="13" s="1"/>
  <c r="AG397" i="13" s="1"/>
  <c r="AH397" i="13" s="1"/>
  <c r="AA397" i="13"/>
  <c r="AC397" i="13" s="1"/>
  <c r="AB397" i="13"/>
  <c r="S398" i="13"/>
  <c r="Z398" i="13"/>
  <c r="B398" i="13" s="1"/>
  <c r="AG398" i="13" s="1"/>
  <c r="AH398" i="13" s="1"/>
  <c r="AA398" i="13"/>
  <c r="AB398" i="13"/>
  <c r="S399" i="13"/>
  <c r="Z399" i="13"/>
  <c r="B399" i="13" s="1"/>
  <c r="AG399" i="13" s="1"/>
  <c r="AH399" i="13" s="1"/>
  <c r="AA399" i="13"/>
  <c r="AB399" i="13"/>
  <c r="S400" i="13"/>
  <c r="Z400" i="13"/>
  <c r="B400" i="13" s="1"/>
  <c r="AG400" i="13" s="1"/>
  <c r="AH400" i="13" s="1"/>
  <c r="AA400" i="13"/>
  <c r="AC400" i="13" s="1"/>
  <c r="AB400" i="13"/>
  <c r="S401" i="13"/>
  <c r="Z401" i="13"/>
  <c r="B401" i="13" s="1"/>
  <c r="AG401" i="13" s="1"/>
  <c r="AH401" i="13" s="1"/>
  <c r="AA401" i="13"/>
  <c r="AC401" i="13" s="1"/>
  <c r="AB401" i="13"/>
  <c r="S402" i="13"/>
  <c r="Z402" i="13"/>
  <c r="B402" i="13" s="1"/>
  <c r="AG402" i="13" s="1"/>
  <c r="AH402" i="13" s="1"/>
  <c r="AA402" i="13"/>
  <c r="AB402" i="13"/>
  <c r="S403" i="13"/>
  <c r="Z403" i="13"/>
  <c r="B403" i="13" s="1"/>
  <c r="AG403" i="13" s="1"/>
  <c r="AH403" i="13" s="1"/>
  <c r="AA403" i="13"/>
  <c r="AB403" i="13"/>
  <c r="S404" i="13"/>
  <c r="Z404" i="13"/>
  <c r="B404" i="13" s="1"/>
  <c r="AG404" i="13" s="1"/>
  <c r="AH404" i="13" s="1"/>
  <c r="AA404" i="13"/>
  <c r="AB404" i="13"/>
  <c r="S405" i="13"/>
  <c r="Z405" i="13"/>
  <c r="B405" i="13" s="1"/>
  <c r="AG405" i="13" s="1"/>
  <c r="AH405" i="13" s="1"/>
  <c r="AA405" i="13"/>
  <c r="AB405" i="13"/>
  <c r="S406" i="13"/>
  <c r="Z406" i="13"/>
  <c r="B406" i="13" s="1"/>
  <c r="AG406" i="13" s="1"/>
  <c r="AH406" i="13" s="1"/>
  <c r="AA406" i="13"/>
  <c r="AB406" i="13"/>
  <c r="S407" i="13"/>
  <c r="Z407" i="13"/>
  <c r="B407" i="13" s="1"/>
  <c r="AG407" i="13" s="1"/>
  <c r="AH407" i="13" s="1"/>
  <c r="AA407" i="13"/>
  <c r="AB407" i="13"/>
  <c r="S408" i="13"/>
  <c r="Z408" i="13"/>
  <c r="B408" i="13" s="1"/>
  <c r="AG408" i="13" s="1"/>
  <c r="AH408" i="13" s="1"/>
  <c r="AA408" i="13"/>
  <c r="AB408" i="13"/>
  <c r="S409" i="13"/>
  <c r="Z409" i="13"/>
  <c r="B409" i="13" s="1"/>
  <c r="AG409" i="13" s="1"/>
  <c r="AH409" i="13" s="1"/>
  <c r="AA409" i="13"/>
  <c r="AB409" i="13"/>
  <c r="S410" i="13"/>
  <c r="Z410" i="13"/>
  <c r="B410" i="13" s="1"/>
  <c r="AG410" i="13" s="1"/>
  <c r="AH410" i="13" s="1"/>
  <c r="AA410" i="13"/>
  <c r="AB410" i="13"/>
  <c r="S411" i="13"/>
  <c r="Z411" i="13"/>
  <c r="B411" i="13" s="1"/>
  <c r="AG411" i="13" s="1"/>
  <c r="AH411" i="13" s="1"/>
  <c r="AA411" i="13"/>
  <c r="AB411" i="13"/>
  <c r="S412" i="13"/>
  <c r="Z412" i="13"/>
  <c r="B412" i="13" s="1"/>
  <c r="AG412" i="13" s="1"/>
  <c r="AH412" i="13" s="1"/>
  <c r="AA412" i="13"/>
  <c r="AB412" i="13"/>
  <c r="S413" i="13"/>
  <c r="Z413" i="13"/>
  <c r="B413" i="13" s="1"/>
  <c r="AG413" i="13" s="1"/>
  <c r="AH413" i="13" s="1"/>
  <c r="AA413" i="13"/>
  <c r="AB413" i="13"/>
  <c r="S414" i="13"/>
  <c r="Z414" i="13"/>
  <c r="B414" i="13" s="1"/>
  <c r="AG414" i="13" s="1"/>
  <c r="AH414" i="13" s="1"/>
  <c r="AA414" i="13"/>
  <c r="AC414" i="13" s="1"/>
  <c r="AB414" i="13"/>
  <c r="S415" i="13"/>
  <c r="Z415" i="13"/>
  <c r="B415" i="13" s="1"/>
  <c r="AG415" i="13" s="1"/>
  <c r="AH415" i="13" s="1"/>
  <c r="AA415" i="13"/>
  <c r="AB415" i="13"/>
  <c r="S416" i="13"/>
  <c r="Z416" i="13"/>
  <c r="B416" i="13" s="1"/>
  <c r="AG416" i="13" s="1"/>
  <c r="AH416" i="13" s="1"/>
  <c r="AA416" i="13"/>
  <c r="AC416" i="13" s="1"/>
  <c r="AB416" i="13"/>
  <c r="S417" i="13"/>
  <c r="Z417" i="13"/>
  <c r="B417" i="13" s="1"/>
  <c r="AG417" i="13" s="1"/>
  <c r="AH417" i="13" s="1"/>
  <c r="AA417" i="13"/>
  <c r="AB417" i="13"/>
  <c r="S418" i="13"/>
  <c r="Z418" i="13"/>
  <c r="B418" i="13" s="1"/>
  <c r="AG418" i="13" s="1"/>
  <c r="AH418" i="13" s="1"/>
  <c r="AA418" i="13"/>
  <c r="AB418" i="13"/>
  <c r="S419" i="13"/>
  <c r="Z419" i="13"/>
  <c r="B419" i="13" s="1"/>
  <c r="AG419" i="13" s="1"/>
  <c r="AH419" i="13" s="1"/>
  <c r="AA419" i="13"/>
  <c r="AB419" i="13"/>
  <c r="S420" i="13"/>
  <c r="Z420" i="13"/>
  <c r="B420" i="13" s="1"/>
  <c r="AG420" i="13" s="1"/>
  <c r="AH420" i="13" s="1"/>
  <c r="AA420" i="13"/>
  <c r="AB420" i="13"/>
  <c r="S421" i="13"/>
  <c r="Z421" i="13"/>
  <c r="B421" i="13" s="1"/>
  <c r="AG421" i="13" s="1"/>
  <c r="AH421" i="13" s="1"/>
  <c r="AA421" i="13"/>
  <c r="AB421" i="13"/>
  <c r="S422" i="13"/>
  <c r="Z422" i="13"/>
  <c r="B422" i="13" s="1"/>
  <c r="AG422" i="13" s="1"/>
  <c r="AH422" i="13" s="1"/>
  <c r="AA422" i="13"/>
  <c r="AB422" i="13"/>
  <c r="S423" i="13"/>
  <c r="Z423" i="13"/>
  <c r="B423" i="13" s="1"/>
  <c r="AG423" i="13" s="1"/>
  <c r="AH423" i="13" s="1"/>
  <c r="AA423" i="13"/>
  <c r="AB423" i="13"/>
  <c r="S424" i="13"/>
  <c r="Z424" i="13"/>
  <c r="B424" i="13" s="1"/>
  <c r="AG424" i="13" s="1"/>
  <c r="AH424" i="13" s="1"/>
  <c r="AA424" i="13"/>
  <c r="AB424" i="13"/>
  <c r="S425" i="13"/>
  <c r="Z425" i="13"/>
  <c r="B425" i="13" s="1"/>
  <c r="AG425" i="13" s="1"/>
  <c r="AH425" i="13" s="1"/>
  <c r="AA425" i="13"/>
  <c r="AC425" i="13" s="1"/>
  <c r="AB425" i="13"/>
  <c r="S426" i="13"/>
  <c r="Z426" i="13"/>
  <c r="B426" i="13" s="1"/>
  <c r="AG426" i="13" s="1"/>
  <c r="AH426" i="13" s="1"/>
  <c r="AA426" i="13"/>
  <c r="AB426" i="13"/>
  <c r="S427" i="13"/>
  <c r="Z427" i="13"/>
  <c r="B427" i="13" s="1"/>
  <c r="AG427" i="13" s="1"/>
  <c r="AH427" i="13" s="1"/>
  <c r="AA427" i="13"/>
  <c r="AB427" i="13"/>
  <c r="S428" i="13"/>
  <c r="Z428" i="13"/>
  <c r="B428" i="13" s="1"/>
  <c r="AG428" i="13" s="1"/>
  <c r="AH428" i="13" s="1"/>
  <c r="AA428" i="13"/>
  <c r="AC428" i="13" s="1"/>
  <c r="AB428" i="13"/>
  <c r="S429" i="13"/>
  <c r="Z429" i="13"/>
  <c r="B429" i="13" s="1"/>
  <c r="AG429" i="13" s="1"/>
  <c r="AH429" i="13" s="1"/>
  <c r="AA429" i="13"/>
  <c r="AB429" i="13"/>
  <c r="S430" i="13"/>
  <c r="Z430" i="13"/>
  <c r="B430" i="13" s="1"/>
  <c r="AG430" i="13" s="1"/>
  <c r="AH430" i="13" s="1"/>
  <c r="AA430" i="13"/>
  <c r="AC430" i="13" s="1"/>
  <c r="AB430" i="13"/>
  <c r="S431" i="13"/>
  <c r="Z431" i="13"/>
  <c r="B431" i="13" s="1"/>
  <c r="AG431" i="13" s="1"/>
  <c r="AH431" i="13" s="1"/>
  <c r="AA431" i="13"/>
  <c r="AB431" i="13"/>
  <c r="S432" i="13"/>
  <c r="Z432" i="13"/>
  <c r="B432" i="13" s="1"/>
  <c r="AG432" i="13" s="1"/>
  <c r="AH432" i="13" s="1"/>
  <c r="AA432" i="13"/>
  <c r="AC432" i="13" s="1"/>
  <c r="AB432" i="13"/>
  <c r="S433" i="13"/>
  <c r="Z433" i="13"/>
  <c r="B433" i="13" s="1"/>
  <c r="AG433" i="13" s="1"/>
  <c r="AH433" i="13" s="1"/>
  <c r="AA433" i="13"/>
  <c r="AB433" i="13"/>
  <c r="S434" i="13"/>
  <c r="Z434" i="13"/>
  <c r="B434" i="13" s="1"/>
  <c r="AG434" i="13" s="1"/>
  <c r="AH434" i="13" s="1"/>
  <c r="AA434" i="13"/>
  <c r="AB434" i="13"/>
  <c r="S435" i="13"/>
  <c r="Z435" i="13"/>
  <c r="B435" i="13" s="1"/>
  <c r="AG435" i="13" s="1"/>
  <c r="AH435" i="13" s="1"/>
  <c r="AA435" i="13"/>
  <c r="AB435" i="13"/>
  <c r="S436" i="13"/>
  <c r="Z436" i="13"/>
  <c r="B436" i="13" s="1"/>
  <c r="AG436" i="13" s="1"/>
  <c r="AH436" i="13" s="1"/>
  <c r="AA436" i="13"/>
  <c r="AB436" i="13"/>
  <c r="S437" i="13"/>
  <c r="Z437" i="13"/>
  <c r="B437" i="13" s="1"/>
  <c r="AG437" i="13" s="1"/>
  <c r="AH437" i="13" s="1"/>
  <c r="AA437" i="13"/>
  <c r="AB437" i="13"/>
  <c r="S438" i="13"/>
  <c r="Z438" i="13"/>
  <c r="B438" i="13" s="1"/>
  <c r="AG438" i="13" s="1"/>
  <c r="AH438" i="13" s="1"/>
  <c r="AA438" i="13"/>
  <c r="AB438" i="13"/>
  <c r="S439" i="13"/>
  <c r="Z439" i="13"/>
  <c r="B439" i="13" s="1"/>
  <c r="AG439" i="13" s="1"/>
  <c r="AH439" i="13" s="1"/>
  <c r="AA439" i="13"/>
  <c r="AB439" i="13"/>
  <c r="S440" i="13"/>
  <c r="Z440" i="13"/>
  <c r="B440" i="13" s="1"/>
  <c r="AG440" i="13" s="1"/>
  <c r="AH440" i="13" s="1"/>
  <c r="AA440" i="13"/>
  <c r="AB440" i="13"/>
  <c r="S441" i="13"/>
  <c r="Z441" i="13"/>
  <c r="B441" i="13" s="1"/>
  <c r="AG441" i="13" s="1"/>
  <c r="AH441" i="13" s="1"/>
  <c r="AA441" i="13"/>
  <c r="AB441" i="13"/>
  <c r="S442" i="13"/>
  <c r="Z442" i="13"/>
  <c r="B442" i="13" s="1"/>
  <c r="AG442" i="13" s="1"/>
  <c r="AH442" i="13" s="1"/>
  <c r="AA442" i="13"/>
  <c r="AB442" i="13"/>
  <c r="S443" i="13"/>
  <c r="Z443" i="13"/>
  <c r="B443" i="13" s="1"/>
  <c r="AG443" i="13" s="1"/>
  <c r="AH443" i="13" s="1"/>
  <c r="AA443" i="13"/>
  <c r="AB443" i="13"/>
  <c r="S444" i="13"/>
  <c r="Z444" i="13"/>
  <c r="B444" i="13" s="1"/>
  <c r="AG444" i="13" s="1"/>
  <c r="AH444" i="13" s="1"/>
  <c r="AA444" i="13"/>
  <c r="AB444" i="13"/>
  <c r="S445" i="13"/>
  <c r="Z445" i="13"/>
  <c r="B445" i="13" s="1"/>
  <c r="AG445" i="13" s="1"/>
  <c r="AH445" i="13" s="1"/>
  <c r="AA445" i="13"/>
  <c r="AB445" i="13"/>
  <c r="S446" i="13"/>
  <c r="Z446" i="13"/>
  <c r="B446" i="13" s="1"/>
  <c r="AG446" i="13" s="1"/>
  <c r="AH446" i="13" s="1"/>
  <c r="AA446" i="13"/>
  <c r="AB446" i="13"/>
  <c r="S447" i="13"/>
  <c r="Z447" i="13"/>
  <c r="B447" i="13" s="1"/>
  <c r="AG447" i="13" s="1"/>
  <c r="AH447" i="13" s="1"/>
  <c r="AA447" i="13"/>
  <c r="AB447" i="13"/>
  <c r="S448" i="13"/>
  <c r="Z448" i="13"/>
  <c r="B448" i="13" s="1"/>
  <c r="AG448" i="13" s="1"/>
  <c r="AH448" i="13" s="1"/>
  <c r="AA448" i="13"/>
  <c r="AB448" i="13"/>
  <c r="S449" i="13"/>
  <c r="Z449" i="13"/>
  <c r="B449" i="13" s="1"/>
  <c r="AG449" i="13" s="1"/>
  <c r="AH449" i="13" s="1"/>
  <c r="AA449" i="13"/>
  <c r="AB449" i="13"/>
  <c r="S450" i="13"/>
  <c r="Z450" i="13"/>
  <c r="B450" i="13" s="1"/>
  <c r="AG450" i="13" s="1"/>
  <c r="AH450" i="13" s="1"/>
  <c r="AA450" i="13"/>
  <c r="AB450" i="13"/>
  <c r="S451" i="13"/>
  <c r="Z451" i="13"/>
  <c r="B451" i="13" s="1"/>
  <c r="AG451" i="13" s="1"/>
  <c r="AH451" i="13" s="1"/>
  <c r="AA451" i="13"/>
  <c r="AC451" i="13" s="1"/>
  <c r="AB451" i="13"/>
  <c r="S452" i="13"/>
  <c r="Z452" i="13"/>
  <c r="B452" i="13" s="1"/>
  <c r="AG452" i="13" s="1"/>
  <c r="AH452" i="13" s="1"/>
  <c r="AA452" i="13"/>
  <c r="AB452" i="13"/>
  <c r="S453" i="13"/>
  <c r="Z453" i="13"/>
  <c r="B453" i="13" s="1"/>
  <c r="AG453" i="13" s="1"/>
  <c r="AH453" i="13" s="1"/>
  <c r="AA453" i="13"/>
  <c r="AB453" i="13"/>
  <c r="S454" i="13"/>
  <c r="Z454" i="13"/>
  <c r="B454" i="13" s="1"/>
  <c r="AG454" i="13" s="1"/>
  <c r="AH454" i="13" s="1"/>
  <c r="AA454" i="13"/>
  <c r="AB454" i="13"/>
  <c r="S455" i="13"/>
  <c r="Z455" i="13"/>
  <c r="B455" i="13" s="1"/>
  <c r="AG455" i="13" s="1"/>
  <c r="AH455" i="13" s="1"/>
  <c r="AA455" i="13"/>
  <c r="AB455" i="13"/>
  <c r="S456" i="13"/>
  <c r="Z456" i="13"/>
  <c r="B456" i="13" s="1"/>
  <c r="AG456" i="13" s="1"/>
  <c r="AH456" i="13" s="1"/>
  <c r="AA456" i="13"/>
  <c r="AB456" i="13"/>
  <c r="S457" i="13"/>
  <c r="Z457" i="13"/>
  <c r="B457" i="13" s="1"/>
  <c r="AG457" i="13" s="1"/>
  <c r="AH457" i="13" s="1"/>
  <c r="AA457" i="13"/>
  <c r="AB457" i="13"/>
  <c r="S458" i="13"/>
  <c r="Z458" i="13"/>
  <c r="B458" i="13" s="1"/>
  <c r="AG458" i="13" s="1"/>
  <c r="AH458" i="13" s="1"/>
  <c r="AA458" i="13"/>
  <c r="AB458" i="13"/>
  <c r="S459" i="13"/>
  <c r="Z459" i="13"/>
  <c r="B459" i="13" s="1"/>
  <c r="AG459" i="13" s="1"/>
  <c r="AH459" i="13" s="1"/>
  <c r="AA459" i="13"/>
  <c r="AB459" i="13"/>
  <c r="S460" i="13"/>
  <c r="Z460" i="13"/>
  <c r="B460" i="13" s="1"/>
  <c r="AG460" i="13" s="1"/>
  <c r="AH460" i="13" s="1"/>
  <c r="AA460" i="13"/>
  <c r="AB460" i="13"/>
  <c r="S461" i="13"/>
  <c r="Z461" i="13"/>
  <c r="B461" i="13" s="1"/>
  <c r="AG461" i="13" s="1"/>
  <c r="AH461" i="13" s="1"/>
  <c r="AA461" i="13"/>
  <c r="AB461" i="13"/>
  <c r="S462" i="13"/>
  <c r="Z462" i="13"/>
  <c r="B462" i="13" s="1"/>
  <c r="AG462" i="13" s="1"/>
  <c r="AH462" i="13" s="1"/>
  <c r="AA462" i="13"/>
  <c r="AB462" i="13"/>
  <c r="S463" i="13"/>
  <c r="Z463" i="13"/>
  <c r="B463" i="13" s="1"/>
  <c r="AG463" i="13" s="1"/>
  <c r="AH463" i="13" s="1"/>
  <c r="AA463" i="13"/>
  <c r="AC463" i="13" s="1"/>
  <c r="AB463" i="13"/>
  <c r="S464" i="13"/>
  <c r="Z464" i="13"/>
  <c r="B464" i="13" s="1"/>
  <c r="AG464" i="13" s="1"/>
  <c r="AH464" i="13" s="1"/>
  <c r="AA464" i="13"/>
  <c r="AB464" i="13"/>
  <c r="S465" i="13"/>
  <c r="Z465" i="13"/>
  <c r="B465" i="13" s="1"/>
  <c r="AG465" i="13" s="1"/>
  <c r="AH465" i="13" s="1"/>
  <c r="AA465" i="13"/>
  <c r="AB465" i="13"/>
  <c r="S466" i="13"/>
  <c r="Z466" i="13"/>
  <c r="B466" i="13" s="1"/>
  <c r="AG466" i="13" s="1"/>
  <c r="AH466" i="13" s="1"/>
  <c r="AA466" i="13"/>
  <c r="AB466" i="13"/>
  <c r="S467" i="13"/>
  <c r="Z467" i="13"/>
  <c r="B467" i="13" s="1"/>
  <c r="AG467" i="13" s="1"/>
  <c r="AH467" i="13" s="1"/>
  <c r="AA467" i="13"/>
  <c r="AC467" i="13" s="1"/>
  <c r="AB467" i="13"/>
  <c r="S468" i="13"/>
  <c r="Z468" i="13"/>
  <c r="B468" i="13" s="1"/>
  <c r="AG468" i="13" s="1"/>
  <c r="AH468" i="13" s="1"/>
  <c r="AA468" i="13"/>
  <c r="AB468" i="13"/>
  <c r="S469" i="13"/>
  <c r="Z469" i="13"/>
  <c r="B469" i="13" s="1"/>
  <c r="AG469" i="13" s="1"/>
  <c r="AH469" i="13" s="1"/>
  <c r="AA469" i="13"/>
  <c r="AB469" i="13"/>
  <c r="S470" i="13"/>
  <c r="Z470" i="13"/>
  <c r="B470" i="13" s="1"/>
  <c r="AG470" i="13" s="1"/>
  <c r="AH470" i="13" s="1"/>
  <c r="AA470" i="13"/>
  <c r="AB470" i="13"/>
  <c r="S471" i="13"/>
  <c r="Z471" i="13"/>
  <c r="B471" i="13" s="1"/>
  <c r="AG471" i="13" s="1"/>
  <c r="AH471" i="13" s="1"/>
  <c r="AA471" i="13"/>
  <c r="AB471" i="13"/>
  <c r="S472" i="13"/>
  <c r="Z472" i="13"/>
  <c r="B472" i="13" s="1"/>
  <c r="AG472" i="13" s="1"/>
  <c r="AH472" i="13" s="1"/>
  <c r="AA472" i="13"/>
  <c r="AB472" i="13"/>
  <c r="S473" i="13"/>
  <c r="Z473" i="13"/>
  <c r="B473" i="13" s="1"/>
  <c r="AG473" i="13" s="1"/>
  <c r="AH473" i="13" s="1"/>
  <c r="AA473" i="13"/>
  <c r="AB473" i="13"/>
  <c r="S474" i="13"/>
  <c r="Z474" i="13"/>
  <c r="B474" i="13" s="1"/>
  <c r="AG474" i="13" s="1"/>
  <c r="AH474" i="13" s="1"/>
  <c r="AA474" i="13"/>
  <c r="AB474" i="13"/>
  <c r="S475" i="13"/>
  <c r="Z475" i="13"/>
  <c r="B475" i="13" s="1"/>
  <c r="AG475" i="13" s="1"/>
  <c r="AH475" i="13" s="1"/>
  <c r="AA475" i="13"/>
  <c r="AB475" i="13"/>
  <c r="S476" i="13"/>
  <c r="Z476" i="13"/>
  <c r="B476" i="13" s="1"/>
  <c r="AG476" i="13" s="1"/>
  <c r="AH476" i="13" s="1"/>
  <c r="AA476" i="13"/>
  <c r="AB476" i="13"/>
  <c r="S477" i="13"/>
  <c r="Z477" i="13"/>
  <c r="B477" i="13" s="1"/>
  <c r="AG477" i="13" s="1"/>
  <c r="AH477" i="13" s="1"/>
  <c r="AA477" i="13"/>
  <c r="AB477" i="13"/>
  <c r="S478" i="13"/>
  <c r="Z478" i="13"/>
  <c r="B478" i="13" s="1"/>
  <c r="AG478" i="13" s="1"/>
  <c r="AH478" i="13" s="1"/>
  <c r="AA478" i="13"/>
  <c r="AB478" i="13"/>
  <c r="S479" i="13"/>
  <c r="Z479" i="13"/>
  <c r="B479" i="13" s="1"/>
  <c r="AG479" i="13" s="1"/>
  <c r="AH479" i="13" s="1"/>
  <c r="AA479" i="13"/>
  <c r="AC479" i="13" s="1"/>
  <c r="AB479" i="13"/>
  <c r="S480" i="13"/>
  <c r="Z480" i="13"/>
  <c r="B480" i="13" s="1"/>
  <c r="AG480" i="13" s="1"/>
  <c r="AH480" i="13" s="1"/>
  <c r="AA480" i="13"/>
  <c r="AB480" i="13"/>
  <c r="S481" i="13"/>
  <c r="Z481" i="13"/>
  <c r="B481" i="13" s="1"/>
  <c r="AG481" i="13" s="1"/>
  <c r="AH481" i="13" s="1"/>
  <c r="AA481" i="13"/>
  <c r="AB481" i="13"/>
  <c r="S482" i="13"/>
  <c r="Z482" i="13"/>
  <c r="B482" i="13" s="1"/>
  <c r="AG482" i="13" s="1"/>
  <c r="AH482" i="13" s="1"/>
  <c r="AA482" i="13"/>
  <c r="AB482" i="13"/>
  <c r="S483" i="13"/>
  <c r="Z483" i="13"/>
  <c r="B483" i="13" s="1"/>
  <c r="AG483" i="13" s="1"/>
  <c r="AH483" i="13" s="1"/>
  <c r="AA483" i="13"/>
  <c r="AC483" i="13" s="1"/>
  <c r="AB483" i="13"/>
  <c r="S484" i="13"/>
  <c r="Z484" i="13"/>
  <c r="B484" i="13" s="1"/>
  <c r="AG484" i="13" s="1"/>
  <c r="AH484" i="13" s="1"/>
  <c r="AA484" i="13"/>
  <c r="AB484" i="13"/>
  <c r="S485" i="13"/>
  <c r="Z485" i="13"/>
  <c r="B485" i="13" s="1"/>
  <c r="AG485" i="13" s="1"/>
  <c r="AH485" i="13" s="1"/>
  <c r="AA485" i="13"/>
  <c r="AB485" i="13"/>
  <c r="S486" i="13"/>
  <c r="Z486" i="13"/>
  <c r="B486" i="13" s="1"/>
  <c r="AG486" i="13" s="1"/>
  <c r="AH486" i="13" s="1"/>
  <c r="AA486" i="13"/>
  <c r="AB486" i="13"/>
  <c r="S487" i="13"/>
  <c r="Z487" i="13"/>
  <c r="B487" i="13" s="1"/>
  <c r="AG487" i="13" s="1"/>
  <c r="AH487" i="13" s="1"/>
  <c r="AA487" i="13"/>
  <c r="AC487" i="13" s="1"/>
  <c r="AB487" i="13"/>
  <c r="S488" i="13"/>
  <c r="Z488" i="13"/>
  <c r="B488" i="13" s="1"/>
  <c r="AG488" i="13" s="1"/>
  <c r="AH488" i="13" s="1"/>
  <c r="AA488" i="13"/>
  <c r="AB488" i="13"/>
  <c r="S489" i="13"/>
  <c r="Z489" i="13"/>
  <c r="B489" i="13" s="1"/>
  <c r="AG489" i="13" s="1"/>
  <c r="AH489" i="13" s="1"/>
  <c r="AA489" i="13"/>
  <c r="AB489" i="13"/>
  <c r="S490" i="13"/>
  <c r="Z490" i="13"/>
  <c r="B490" i="13" s="1"/>
  <c r="AG490" i="13" s="1"/>
  <c r="AH490" i="13" s="1"/>
  <c r="AA490" i="13"/>
  <c r="AB490" i="13"/>
  <c r="S491" i="13"/>
  <c r="Z491" i="13"/>
  <c r="B491" i="13" s="1"/>
  <c r="AG491" i="13" s="1"/>
  <c r="AH491" i="13" s="1"/>
  <c r="AA491" i="13"/>
  <c r="AB491" i="13"/>
  <c r="S492" i="13"/>
  <c r="Z492" i="13"/>
  <c r="B492" i="13" s="1"/>
  <c r="AG492" i="13" s="1"/>
  <c r="AH492" i="13" s="1"/>
  <c r="AA492" i="13"/>
  <c r="AB492" i="13"/>
  <c r="S493" i="13"/>
  <c r="Z493" i="13"/>
  <c r="B493" i="13" s="1"/>
  <c r="AG493" i="13" s="1"/>
  <c r="AH493" i="13" s="1"/>
  <c r="AA493" i="13"/>
  <c r="AB493" i="13"/>
  <c r="S494" i="13"/>
  <c r="Z494" i="13"/>
  <c r="B494" i="13" s="1"/>
  <c r="AG494" i="13" s="1"/>
  <c r="AH494" i="13" s="1"/>
  <c r="AA494" i="13"/>
  <c r="AB494" i="13"/>
  <c r="S495" i="13"/>
  <c r="Z495" i="13"/>
  <c r="B495" i="13" s="1"/>
  <c r="AG495" i="13" s="1"/>
  <c r="AH495" i="13" s="1"/>
  <c r="AA495" i="13"/>
  <c r="AB495" i="13"/>
  <c r="S496" i="13"/>
  <c r="Z496" i="13"/>
  <c r="B496" i="13" s="1"/>
  <c r="AG496" i="13" s="1"/>
  <c r="AH496" i="13" s="1"/>
  <c r="AA496" i="13"/>
  <c r="AB496" i="13"/>
  <c r="S497" i="13"/>
  <c r="Z497" i="13"/>
  <c r="B497" i="13" s="1"/>
  <c r="AG497" i="13" s="1"/>
  <c r="AH497" i="13" s="1"/>
  <c r="AA497" i="13"/>
  <c r="AC497" i="13" s="1"/>
  <c r="AB497" i="13"/>
  <c r="S498" i="13"/>
  <c r="Z498" i="13"/>
  <c r="B498" i="13" s="1"/>
  <c r="AG498" i="13" s="1"/>
  <c r="AH498" i="13" s="1"/>
  <c r="AA498" i="13"/>
  <c r="AB498" i="13"/>
  <c r="S499" i="13"/>
  <c r="Z499" i="13"/>
  <c r="B499" i="13" s="1"/>
  <c r="AG499" i="13" s="1"/>
  <c r="AH499" i="13" s="1"/>
  <c r="AA499" i="13"/>
  <c r="AB499" i="13"/>
  <c r="S500" i="13"/>
  <c r="Z500" i="13"/>
  <c r="B500" i="13" s="1"/>
  <c r="AG500" i="13" s="1"/>
  <c r="AH500" i="13" s="1"/>
  <c r="AA500" i="13"/>
  <c r="AB500" i="13"/>
  <c r="S501" i="13"/>
  <c r="Z501" i="13"/>
  <c r="B501" i="13" s="1"/>
  <c r="AG501" i="13" s="1"/>
  <c r="AH501" i="13" s="1"/>
  <c r="AA501" i="13"/>
  <c r="AC501" i="13" s="1"/>
  <c r="AB501" i="13"/>
  <c r="S502" i="13"/>
  <c r="Z502" i="13"/>
  <c r="B502" i="13" s="1"/>
  <c r="AG502" i="13" s="1"/>
  <c r="AH502" i="13" s="1"/>
  <c r="AA502" i="13"/>
  <c r="AB502" i="13"/>
  <c r="S503" i="13"/>
  <c r="Z503" i="13"/>
  <c r="B503" i="13" s="1"/>
  <c r="AG503" i="13" s="1"/>
  <c r="AH503" i="13" s="1"/>
  <c r="AA503" i="13"/>
  <c r="AC503" i="13" s="1"/>
  <c r="AB503" i="13"/>
  <c r="S504" i="13"/>
  <c r="Z504" i="13"/>
  <c r="B504" i="13" s="1"/>
  <c r="AG504" i="13" s="1"/>
  <c r="AH504" i="13" s="1"/>
  <c r="AA504" i="13"/>
  <c r="AB504" i="13"/>
  <c r="S505" i="13"/>
  <c r="Z505" i="13"/>
  <c r="B505" i="13" s="1"/>
  <c r="AG505" i="13" s="1"/>
  <c r="AH505" i="13" s="1"/>
  <c r="AA505" i="13"/>
  <c r="AC505" i="13" s="1"/>
  <c r="AB505" i="13"/>
  <c r="S506" i="13"/>
  <c r="Z506" i="13"/>
  <c r="B506" i="13" s="1"/>
  <c r="AG506" i="13" s="1"/>
  <c r="AH506" i="13" s="1"/>
  <c r="AA506" i="13"/>
  <c r="AB506" i="13"/>
  <c r="S507" i="13"/>
  <c r="Z507" i="13"/>
  <c r="B507" i="13" s="1"/>
  <c r="AG507" i="13" s="1"/>
  <c r="AH507" i="13" s="1"/>
  <c r="AA507" i="13"/>
  <c r="AB507" i="13"/>
  <c r="S508" i="13"/>
  <c r="Z508" i="13"/>
  <c r="B508" i="13" s="1"/>
  <c r="AG508" i="13" s="1"/>
  <c r="AH508" i="13" s="1"/>
  <c r="AA508" i="13"/>
  <c r="AB508" i="13"/>
  <c r="S509" i="13"/>
  <c r="Z509" i="13"/>
  <c r="B509" i="13" s="1"/>
  <c r="AG509" i="13" s="1"/>
  <c r="AH509" i="13" s="1"/>
  <c r="AA509" i="13"/>
  <c r="AB509" i="13"/>
  <c r="S510" i="13"/>
  <c r="Z510" i="13"/>
  <c r="B510" i="13" s="1"/>
  <c r="AG510" i="13" s="1"/>
  <c r="AH510" i="13" s="1"/>
  <c r="AA510" i="13"/>
  <c r="AB510" i="13"/>
  <c r="S511" i="13"/>
  <c r="Z511" i="13"/>
  <c r="B511" i="13" s="1"/>
  <c r="AG511" i="13" s="1"/>
  <c r="AH511" i="13" s="1"/>
  <c r="AA511" i="13"/>
  <c r="AB511" i="13"/>
  <c r="S512" i="13"/>
  <c r="Z512" i="13"/>
  <c r="B512" i="13" s="1"/>
  <c r="AG512" i="13" s="1"/>
  <c r="AH512" i="13" s="1"/>
  <c r="AA512" i="13"/>
  <c r="AB512" i="13"/>
  <c r="S513" i="13"/>
  <c r="Z513" i="13"/>
  <c r="B513" i="13" s="1"/>
  <c r="AG513" i="13" s="1"/>
  <c r="AH513" i="13" s="1"/>
  <c r="AA513" i="13"/>
  <c r="AB513" i="13"/>
  <c r="S514" i="13"/>
  <c r="Z514" i="13"/>
  <c r="B514" i="13" s="1"/>
  <c r="AG514" i="13" s="1"/>
  <c r="AH514" i="13" s="1"/>
  <c r="AA514" i="13"/>
  <c r="AB514" i="13"/>
  <c r="S515" i="13"/>
  <c r="Z515" i="13"/>
  <c r="B515" i="13" s="1"/>
  <c r="AG515" i="13" s="1"/>
  <c r="AH515" i="13" s="1"/>
  <c r="AA515" i="13"/>
  <c r="AB515" i="13"/>
  <c r="S516" i="13"/>
  <c r="Z516" i="13"/>
  <c r="B516" i="13" s="1"/>
  <c r="AG516" i="13" s="1"/>
  <c r="AH516" i="13" s="1"/>
  <c r="AA516" i="13"/>
  <c r="AB516" i="13"/>
  <c r="S517" i="13"/>
  <c r="Z517" i="13"/>
  <c r="B517" i="13" s="1"/>
  <c r="AG517" i="13" s="1"/>
  <c r="AH517" i="13" s="1"/>
  <c r="AA517" i="13"/>
  <c r="AB517" i="13"/>
  <c r="S518" i="13"/>
  <c r="Z518" i="13"/>
  <c r="B518" i="13" s="1"/>
  <c r="AG518" i="13" s="1"/>
  <c r="AH518" i="13" s="1"/>
  <c r="AA518" i="13"/>
  <c r="AB518" i="13"/>
  <c r="S519" i="13"/>
  <c r="Z519" i="13"/>
  <c r="B519" i="13" s="1"/>
  <c r="AG519" i="13" s="1"/>
  <c r="AH519" i="13" s="1"/>
  <c r="AA519" i="13"/>
  <c r="AB519" i="13"/>
  <c r="S520" i="13"/>
  <c r="Z520" i="13"/>
  <c r="B520" i="13" s="1"/>
  <c r="AG520" i="13" s="1"/>
  <c r="AH520" i="13" s="1"/>
  <c r="AA520" i="13"/>
  <c r="AC520" i="13" s="1"/>
  <c r="AB520" i="13"/>
  <c r="S521" i="13"/>
  <c r="Z521" i="13"/>
  <c r="B521" i="13" s="1"/>
  <c r="AG521" i="13" s="1"/>
  <c r="AH521" i="13" s="1"/>
  <c r="AA521" i="13"/>
  <c r="AB521" i="13"/>
  <c r="S522" i="13"/>
  <c r="Z522" i="13"/>
  <c r="B522" i="13" s="1"/>
  <c r="AG522" i="13" s="1"/>
  <c r="AH522" i="13" s="1"/>
  <c r="AA522" i="13"/>
  <c r="AB522" i="13"/>
  <c r="S523" i="13"/>
  <c r="Z523" i="13"/>
  <c r="B523" i="13" s="1"/>
  <c r="AG523" i="13" s="1"/>
  <c r="AH523" i="13" s="1"/>
  <c r="AA523" i="13"/>
  <c r="AB523" i="13"/>
  <c r="S524" i="13"/>
  <c r="Z524" i="13"/>
  <c r="B524" i="13" s="1"/>
  <c r="AG524" i="13" s="1"/>
  <c r="AH524" i="13" s="1"/>
  <c r="AA524" i="13"/>
  <c r="AB524" i="13"/>
  <c r="S525" i="13"/>
  <c r="Z525" i="13"/>
  <c r="B525" i="13" s="1"/>
  <c r="AG525" i="13" s="1"/>
  <c r="AH525" i="13" s="1"/>
  <c r="AA525" i="13"/>
  <c r="AC525" i="13" s="1"/>
  <c r="AB525" i="13"/>
  <c r="S526" i="13"/>
  <c r="Z526" i="13"/>
  <c r="B526" i="13" s="1"/>
  <c r="AG526" i="13" s="1"/>
  <c r="AH526" i="13" s="1"/>
  <c r="AA526" i="13"/>
  <c r="AB526" i="13"/>
  <c r="S527" i="13"/>
  <c r="Z527" i="13"/>
  <c r="B527" i="13" s="1"/>
  <c r="AG527" i="13" s="1"/>
  <c r="AH527" i="13" s="1"/>
  <c r="AA527" i="13"/>
  <c r="AB527" i="13"/>
  <c r="S528" i="13"/>
  <c r="Z528" i="13"/>
  <c r="B528" i="13" s="1"/>
  <c r="AG528" i="13" s="1"/>
  <c r="AH528" i="13" s="1"/>
  <c r="AA528" i="13"/>
  <c r="AB528" i="13"/>
  <c r="S529" i="13"/>
  <c r="Z529" i="13"/>
  <c r="B529" i="13" s="1"/>
  <c r="AG529" i="13" s="1"/>
  <c r="AH529" i="13" s="1"/>
  <c r="AA529" i="13"/>
  <c r="AB529" i="13"/>
  <c r="S530" i="13"/>
  <c r="Z530" i="13"/>
  <c r="B530" i="13" s="1"/>
  <c r="AG530" i="13" s="1"/>
  <c r="AH530" i="13" s="1"/>
  <c r="AA530" i="13"/>
  <c r="AB530" i="13"/>
  <c r="S531" i="13"/>
  <c r="Z531" i="13"/>
  <c r="B531" i="13" s="1"/>
  <c r="AG531" i="13" s="1"/>
  <c r="AH531" i="13" s="1"/>
  <c r="AA531" i="13"/>
  <c r="AB531" i="13"/>
  <c r="S532" i="13"/>
  <c r="Z532" i="13"/>
  <c r="B532" i="13" s="1"/>
  <c r="AG532" i="13" s="1"/>
  <c r="AH532" i="13" s="1"/>
  <c r="AA532" i="13"/>
  <c r="AB532" i="13"/>
  <c r="S533" i="13"/>
  <c r="Z533" i="13"/>
  <c r="B533" i="13" s="1"/>
  <c r="AG533" i="13" s="1"/>
  <c r="AH533" i="13" s="1"/>
  <c r="AA533" i="13"/>
  <c r="AB533" i="13"/>
  <c r="S534" i="13"/>
  <c r="Z534" i="13"/>
  <c r="B534" i="13" s="1"/>
  <c r="AG534" i="13" s="1"/>
  <c r="AH534" i="13" s="1"/>
  <c r="AA534" i="13"/>
  <c r="AB534" i="13"/>
  <c r="S535" i="13"/>
  <c r="Z535" i="13"/>
  <c r="B535" i="13" s="1"/>
  <c r="AG535" i="13" s="1"/>
  <c r="AH535" i="13" s="1"/>
  <c r="AA535" i="13"/>
  <c r="AB535" i="13"/>
  <c r="S536" i="13"/>
  <c r="Z536" i="13"/>
  <c r="B536" i="13" s="1"/>
  <c r="AG536" i="13" s="1"/>
  <c r="AH536" i="13" s="1"/>
  <c r="AA536" i="13"/>
  <c r="AC536" i="13" s="1"/>
  <c r="AB536" i="13"/>
  <c r="S537" i="13"/>
  <c r="Z537" i="13"/>
  <c r="B537" i="13" s="1"/>
  <c r="AG537" i="13" s="1"/>
  <c r="AH537" i="13" s="1"/>
  <c r="AA537" i="13"/>
  <c r="AB537" i="13"/>
  <c r="S538" i="13"/>
  <c r="Z538" i="13"/>
  <c r="B538" i="13" s="1"/>
  <c r="AG538" i="13" s="1"/>
  <c r="AH538" i="13" s="1"/>
  <c r="AA538" i="13"/>
  <c r="AB538" i="13"/>
  <c r="S539" i="13"/>
  <c r="Z539" i="13"/>
  <c r="B539" i="13" s="1"/>
  <c r="AG539" i="13" s="1"/>
  <c r="AH539" i="13" s="1"/>
  <c r="AA539" i="13"/>
  <c r="AB539" i="13"/>
  <c r="S540" i="13"/>
  <c r="Z540" i="13"/>
  <c r="B540" i="13" s="1"/>
  <c r="AG540" i="13" s="1"/>
  <c r="AH540" i="13" s="1"/>
  <c r="AA540" i="13"/>
  <c r="AB540" i="13"/>
  <c r="S541" i="13"/>
  <c r="Z541" i="13"/>
  <c r="B541" i="13" s="1"/>
  <c r="AG541" i="13" s="1"/>
  <c r="AH541" i="13" s="1"/>
  <c r="AA541" i="13"/>
  <c r="AB541" i="13"/>
  <c r="S542" i="13"/>
  <c r="Z542" i="13"/>
  <c r="B542" i="13" s="1"/>
  <c r="AG542" i="13" s="1"/>
  <c r="AH542" i="13" s="1"/>
  <c r="AA542" i="13"/>
  <c r="AB542" i="13"/>
  <c r="S543" i="13"/>
  <c r="Z543" i="13"/>
  <c r="B543" i="13" s="1"/>
  <c r="AG543" i="13" s="1"/>
  <c r="AH543" i="13" s="1"/>
  <c r="AA543" i="13"/>
  <c r="AB543" i="13"/>
  <c r="S544" i="13"/>
  <c r="Z544" i="13"/>
  <c r="B544" i="13" s="1"/>
  <c r="AG544" i="13" s="1"/>
  <c r="AH544" i="13" s="1"/>
  <c r="AA544" i="13"/>
  <c r="AB544" i="13"/>
  <c r="S545" i="13"/>
  <c r="Z545" i="13"/>
  <c r="B545" i="13" s="1"/>
  <c r="AG545" i="13" s="1"/>
  <c r="AH545" i="13" s="1"/>
  <c r="AA545" i="13"/>
  <c r="AB545" i="13"/>
  <c r="S546" i="13"/>
  <c r="Z546" i="13"/>
  <c r="B546" i="13" s="1"/>
  <c r="AG546" i="13" s="1"/>
  <c r="AH546" i="13" s="1"/>
  <c r="AA546" i="13"/>
  <c r="AB546" i="13"/>
  <c r="S547" i="13"/>
  <c r="Z547" i="13"/>
  <c r="B547" i="13" s="1"/>
  <c r="AG547" i="13" s="1"/>
  <c r="AH547" i="13" s="1"/>
  <c r="AA547" i="13"/>
  <c r="AB547" i="13"/>
  <c r="S548" i="13"/>
  <c r="Z548" i="13"/>
  <c r="B548" i="13" s="1"/>
  <c r="AG548" i="13" s="1"/>
  <c r="AH548" i="13" s="1"/>
  <c r="AA548" i="13"/>
  <c r="AB548" i="13"/>
  <c r="S549" i="13"/>
  <c r="Z549" i="13"/>
  <c r="B549" i="13" s="1"/>
  <c r="AG549" i="13" s="1"/>
  <c r="AH549" i="13" s="1"/>
  <c r="AA549" i="13"/>
  <c r="AB549" i="13"/>
  <c r="S550" i="13"/>
  <c r="Z550" i="13"/>
  <c r="B550" i="13" s="1"/>
  <c r="AG550" i="13" s="1"/>
  <c r="AH550" i="13" s="1"/>
  <c r="AA550" i="13"/>
  <c r="AB550" i="13"/>
  <c r="S551" i="13"/>
  <c r="Z551" i="13"/>
  <c r="B551" i="13" s="1"/>
  <c r="AG551" i="13" s="1"/>
  <c r="AH551" i="13" s="1"/>
  <c r="AA551" i="13"/>
  <c r="AB551" i="13"/>
  <c r="S552" i="13"/>
  <c r="Z552" i="13"/>
  <c r="B552" i="13" s="1"/>
  <c r="AG552" i="13" s="1"/>
  <c r="AH552" i="13" s="1"/>
  <c r="AA552" i="13"/>
  <c r="AB552" i="13"/>
  <c r="S553" i="13"/>
  <c r="Z553" i="13"/>
  <c r="B553" i="13" s="1"/>
  <c r="AG553" i="13" s="1"/>
  <c r="AH553" i="13" s="1"/>
  <c r="AA553" i="13"/>
  <c r="AB553" i="13"/>
  <c r="S554" i="13"/>
  <c r="Z554" i="13"/>
  <c r="B554" i="13" s="1"/>
  <c r="AG554" i="13" s="1"/>
  <c r="AH554" i="13" s="1"/>
  <c r="AA554" i="13"/>
  <c r="AB554" i="13"/>
  <c r="S555" i="13"/>
  <c r="Z555" i="13"/>
  <c r="B555" i="13" s="1"/>
  <c r="AG555" i="13" s="1"/>
  <c r="AH555" i="13" s="1"/>
  <c r="AA555" i="13"/>
  <c r="AB555" i="13"/>
  <c r="S556" i="13"/>
  <c r="Z556" i="13"/>
  <c r="B556" i="13" s="1"/>
  <c r="AG556" i="13" s="1"/>
  <c r="AH556" i="13" s="1"/>
  <c r="AA556" i="13"/>
  <c r="AB556" i="13"/>
  <c r="S557" i="13"/>
  <c r="Z557" i="13"/>
  <c r="B557" i="13" s="1"/>
  <c r="AG557" i="13" s="1"/>
  <c r="AH557" i="13" s="1"/>
  <c r="AA557" i="13"/>
  <c r="AB557" i="13"/>
  <c r="S558" i="13"/>
  <c r="Z558" i="13"/>
  <c r="B558" i="13" s="1"/>
  <c r="AG558" i="13" s="1"/>
  <c r="AH558" i="13" s="1"/>
  <c r="AA558" i="13"/>
  <c r="AB558" i="13"/>
  <c r="S559" i="13"/>
  <c r="Z559" i="13"/>
  <c r="B559" i="13" s="1"/>
  <c r="AG559" i="13" s="1"/>
  <c r="AH559" i="13" s="1"/>
  <c r="AA559" i="13"/>
  <c r="AC559" i="13" s="1"/>
  <c r="AB559" i="13"/>
  <c r="S560" i="13"/>
  <c r="Z560" i="13"/>
  <c r="B560" i="13" s="1"/>
  <c r="AG560" i="13" s="1"/>
  <c r="AH560" i="13" s="1"/>
  <c r="AA560" i="13"/>
  <c r="AB560" i="13"/>
  <c r="S561" i="13"/>
  <c r="Z561" i="13"/>
  <c r="B561" i="13" s="1"/>
  <c r="AG561" i="13" s="1"/>
  <c r="AH561" i="13" s="1"/>
  <c r="AA561" i="13"/>
  <c r="AB561" i="13"/>
  <c r="S562" i="13"/>
  <c r="Z562" i="13"/>
  <c r="B562" i="13" s="1"/>
  <c r="AG562" i="13" s="1"/>
  <c r="AH562" i="13" s="1"/>
  <c r="AA562" i="13"/>
  <c r="AB562" i="13"/>
  <c r="S563" i="13"/>
  <c r="Z563" i="13"/>
  <c r="B563" i="13" s="1"/>
  <c r="AG563" i="13" s="1"/>
  <c r="AH563" i="13" s="1"/>
  <c r="AA563" i="13"/>
  <c r="AB563" i="13"/>
  <c r="S564" i="13"/>
  <c r="Z564" i="13"/>
  <c r="B564" i="13" s="1"/>
  <c r="AG564" i="13" s="1"/>
  <c r="AH564" i="13" s="1"/>
  <c r="AA564" i="13"/>
  <c r="AB564" i="13"/>
  <c r="S565" i="13"/>
  <c r="Z565" i="13"/>
  <c r="B565" i="13" s="1"/>
  <c r="AG565" i="13" s="1"/>
  <c r="AH565" i="13" s="1"/>
  <c r="AA565" i="13"/>
  <c r="AB565" i="13"/>
  <c r="S566" i="13"/>
  <c r="Z566" i="13"/>
  <c r="B566" i="13" s="1"/>
  <c r="AG566" i="13" s="1"/>
  <c r="AH566" i="13" s="1"/>
  <c r="AA566" i="13"/>
  <c r="AB566" i="13"/>
  <c r="S567" i="13"/>
  <c r="Z567" i="13"/>
  <c r="B567" i="13" s="1"/>
  <c r="AG567" i="13" s="1"/>
  <c r="AH567" i="13" s="1"/>
  <c r="AA567" i="13"/>
  <c r="AB567" i="13"/>
  <c r="S568" i="13"/>
  <c r="Z568" i="13"/>
  <c r="B568" i="13" s="1"/>
  <c r="AG568" i="13" s="1"/>
  <c r="AH568" i="13" s="1"/>
  <c r="AA568" i="13"/>
  <c r="AB568" i="13"/>
  <c r="S569" i="13"/>
  <c r="Z569" i="13"/>
  <c r="B569" i="13" s="1"/>
  <c r="AG569" i="13" s="1"/>
  <c r="AH569" i="13" s="1"/>
  <c r="AA569" i="13"/>
  <c r="AB569" i="13"/>
  <c r="S570" i="13"/>
  <c r="Z570" i="13"/>
  <c r="B570" i="13" s="1"/>
  <c r="AG570" i="13" s="1"/>
  <c r="AH570" i="13" s="1"/>
  <c r="AA570" i="13"/>
  <c r="AB570" i="13"/>
  <c r="S571" i="13"/>
  <c r="Z571" i="13"/>
  <c r="B571" i="13" s="1"/>
  <c r="AG571" i="13" s="1"/>
  <c r="AH571" i="13" s="1"/>
  <c r="AA571" i="13"/>
  <c r="AB571" i="13"/>
  <c r="S572" i="13"/>
  <c r="Z572" i="13"/>
  <c r="B572" i="13" s="1"/>
  <c r="AG572" i="13" s="1"/>
  <c r="AH572" i="13" s="1"/>
  <c r="AA572" i="13"/>
  <c r="AB572" i="13"/>
  <c r="S573" i="13"/>
  <c r="Z573" i="13"/>
  <c r="B573" i="13" s="1"/>
  <c r="AG573" i="13" s="1"/>
  <c r="AH573" i="13" s="1"/>
  <c r="AA573" i="13"/>
  <c r="AB573" i="13"/>
  <c r="S574" i="13"/>
  <c r="Z574" i="13"/>
  <c r="B574" i="13" s="1"/>
  <c r="AG574" i="13" s="1"/>
  <c r="AH574" i="13" s="1"/>
  <c r="AA574" i="13"/>
  <c r="AB574" i="13"/>
  <c r="S575" i="13"/>
  <c r="Z575" i="13"/>
  <c r="B575" i="13" s="1"/>
  <c r="AG575" i="13" s="1"/>
  <c r="AH575" i="13" s="1"/>
  <c r="AA575" i="13"/>
  <c r="AB575" i="13"/>
  <c r="S576" i="13"/>
  <c r="Z576" i="13"/>
  <c r="B576" i="13" s="1"/>
  <c r="AG576" i="13" s="1"/>
  <c r="AH576" i="13" s="1"/>
  <c r="AA576" i="13"/>
  <c r="AB576" i="13"/>
  <c r="S577" i="13"/>
  <c r="Z577" i="13"/>
  <c r="B577" i="13" s="1"/>
  <c r="AG577" i="13" s="1"/>
  <c r="AH577" i="13" s="1"/>
  <c r="AA577" i="13"/>
  <c r="AB577" i="13"/>
  <c r="S578" i="13"/>
  <c r="Z578" i="13"/>
  <c r="B578" i="13" s="1"/>
  <c r="AG578" i="13" s="1"/>
  <c r="AH578" i="13" s="1"/>
  <c r="AA578" i="13"/>
  <c r="AB578" i="13"/>
  <c r="S579" i="13"/>
  <c r="Z579" i="13"/>
  <c r="B579" i="13" s="1"/>
  <c r="AG579" i="13" s="1"/>
  <c r="AH579" i="13" s="1"/>
  <c r="AA579" i="13"/>
  <c r="AB579" i="13"/>
  <c r="S580" i="13"/>
  <c r="Z580" i="13"/>
  <c r="B580" i="13" s="1"/>
  <c r="AG580" i="13" s="1"/>
  <c r="AH580" i="13" s="1"/>
  <c r="AA580" i="13"/>
  <c r="AB580" i="13"/>
  <c r="S581" i="13"/>
  <c r="Z581" i="13"/>
  <c r="B581" i="13" s="1"/>
  <c r="AG581" i="13" s="1"/>
  <c r="AH581" i="13" s="1"/>
  <c r="AA581" i="13"/>
  <c r="AC581" i="13" s="1"/>
  <c r="AB581" i="13"/>
  <c r="S582" i="13"/>
  <c r="Z582" i="13"/>
  <c r="B582" i="13" s="1"/>
  <c r="AG582" i="13" s="1"/>
  <c r="AH582" i="13" s="1"/>
  <c r="AA582" i="13"/>
  <c r="AB582" i="13"/>
  <c r="S583" i="13"/>
  <c r="Z583" i="13"/>
  <c r="B583" i="13" s="1"/>
  <c r="AG583" i="13" s="1"/>
  <c r="AH583" i="13" s="1"/>
  <c r="AA583" i="13"/>
  <c r="AB583" i="13"/>
  <c r="S584" i="13"/>
  <c r="Z584" i="13"/>
  <c r="B584" i="13" s="1"/>
  <c r="AG584" i="13" s="1"/>
  <c r="AH584" i="13" s="1"/>
  <c r="AA584" i="13"/>
  <c r="AC584" i="13" s="1"/>
  <c r="AB584" i="13"/>
  <c r="S585" i="13"/>
  <c r="Z585" i="13"/>
  <c r="B585" i="13" s="1"/>
  <c r="AG585" i="13" s="1"/>
  <c r="AH585" i="13" s="1"/>
  <c r="AA585" i="13"/>
  <c r="AB585" i="13"/>
  <c r="S586" i="13"/>
  <c r="Z586" i="13"/>
  <c r="B586" i="13" s="1"/>
  <c r="AG586" i="13" s="1"/>
  <c r="AH586" i="13" s="1"/>
  <c r="AA586" i="13"/>
  <c r="AB586" i="13"/>
  <c r="S587" i="13"/>
  <c r="Z587" i="13"/>
  <c r="B587" i="13" s="1"/>
  <c r="AG587" i="13" s="1"/>
  <c r="AH587" i="13" s="1"/>
  <c r="AA587" i="13"/>
  <c r="AB587" i="13"/>
  <c r="S588" i="13"/>
  <c r="Z588" i="13"/>
  <c r="B588" i="13" s="1"/>
  <c r="AG588" i="13" s="1"/>
  <c r="AH588" i="13" s="1"/>
  <c r="AA588" i="13"/>
  <c r="AB588" i="13"/>
  <c r="S589" i="13"/>
  <c r="Z589" i="13"/>
  <c r="B589" i="13" s="1"/>
  <c r="AG589" i="13" s="1"/>
  <c r="AH589" i="13" s="1"/>
  <c r="AA589" i="13"/>
  <c r="AB589" i="13"/>
  <c r="S590" i="13"/>
  <c r="Z590" i="13"/>
  <c r="B590" i="13" s="1"/>
  <c r="AG590" i="13" s="1"/>
  <c r="AH590" i="13" s="1"/>
  <c r="AA590" i="13"/>
  <c r="AB590" i="13"/>
  <c r="S591" i="13"/>
  <c r="Z591" i="13"/>
  <c r="B591" i="13" s="1"/>
  <c r="AG591" i="13" s="1"/>
  <c r="AH591" i="13" s="1"/>
  <c r="AA591" i="13"/>
  <c r="AB591" i="13"/>
  <c r="S592" i="13"/>
  <c r="Z592" i="13"/>
  <c r="B592" i="13" s="1"/>
  <c r="AG592" i="13" s="1"/>
  <c r="AH592" i="13" s="1"/>
  <c r="AA592" i="13"/>
  <c r="AB592" i="13"/>
  <c r="S593" i="13"/>
  <c r="Z593" i="13"/>
  <c r="B593" i="13" s="1"/>
  <c r="AG593" i="13" s="1"/>
  <c r="AH593" i="13" s="1"/>
  <c r="AA593" i="13"/>
  <c r="AB593" i="13"/>
  <c r="S594" i="13"/>
  <c r="Z594" i="13"/>
  <c r="B594" i="13" s="1"/>
  <c r="AG594" i="13" s="1"/>
  <c r="AH594" i="13" s="1"/>
  <c r="AA594" i="13"/>
  <c r="AB594" i="13"/>
  <c r="S595" i="13"/>
  <c r="Z595" i="13"/>
  <c r="B595" i="13" s="1"/>
  <c r="AG595" i="13" s="1"/>
  <c r="AH595" i="13" s="1"/>
  <c r="AA595" i="13"/>
  <c r="AB595" i="13"/>
  <c r="S596" i="13"/>
  <c r="Z596" i="13"/>
  <c r="B596" i="13" s="1"/>
  <c r="AG596" i="13" s="1"/>
  <c r="AH596" i="13" s="1"/>
  <c r="AA596" i="13"/>
  <c r="AB596" i="13"/>
  <c r="S597" i="13"/>
  <c r="Z597" i="13"/>
  <c r="B597" i="13" s="1"/>
  <c r="AG597" i="13" s="1"/>
  <c r="AH597" i="13" s="1"/>
  <c r="AA597" i="13"/>
  <c r="AB597" i="13"/>
  <c r="S598" i="13"/>
  <c r="Z598" i="13"/>
  <c r="B598" i="13" s="1"/>
  <c r="AG598" i="13" s="1"/>
  <c r="AH598" i="13" s="1"/>
  <c r="AA598" i="13"/>
  <c r="AB598" i="13"/>
  <c r="S599" i="13"/>
  <c r="Z599" i="13"/>
  <c r="B599" i="13" s="1"/>
  <c r="AG599" i="13" s="1"/>
  <c r="AH599" i="13" s="1"/>
  <c r="AA599" i="13"/>
  <c r="AB599" i="13"/>
  <c r="S600" i="13"/>
  <c r="Z600" i="13"/>
  <c r="B600" i="13" s="1"/>
  <c r="AG600" i="13" s="1"/>
  <c r="AH600" i="13" s="1"/>
  <c r="AA600" i="13"/>
  <c r="AB600" i="13"/>
  <c r="S601" i="13"/>
  <c r="Z601" i="13"/>
  <c r="B601" i="13" s="1"/>
  <c r="AG601" i="13" s="1"/>
  <c r="AH601" i="13" s="1"/>
  <c r="AA601" i="13"/>
  <c r="AB601" i="13"/>
  <c r="S602" i="13"/>
  <c r="Z602" i="13"/>
  <c r="B602" i="13" s="1"/>
  <c r="AG602" i="13" s="1"/>
  <c r="AH602" i="13" s="1"/>
  <c r="AA602" i="13"/>
  <c r="AB602" i="13"/>
  <c r="S603" i="13"/>
  <c r="Z603" i="13"/>
  <c r="B603" i="13" s="1"/>
  <c r="AG603" i="13" s="1"/>
  <c r="AH603" i="13" s="1"/>
  <c r="AA603" i="13"/>
  <c r="AB603" i="13"/>
  <c r="S604" i="13"/>
  <c r="Z604" i="13"/>
  <c r="B604" i="13" s="1"/>
  <c r="AG604" i="13" s="1"/>
  <c r="AH604" i="13" s="1"/>
  <c r="AA604" i="13"/>
  <c r="AB604" i="13"/>
  <c r="S605" i="13"/>
  <c r="Z605" i="13"/>
  <c r="B605" i="13" s="1"/>
  <c r="AG605" i="13" s="1"/>
  <c r="AH605" i="13" s="1"/>
  <c r="AA605" i="13"/>
  <c r="AC605" i="13" s="1"/>
  <c r="AB605" i="13"/>
  <c r="S606" i="13"/>
  <c r="Z606" i="13"/>
  <c r="B606" i="13" s="1"/>
  <c r="AG606" i="13" s="1"/>
  <c r="AH606" i="13" s="1"/>
  <c r="AA606" i="13"/>
  <c r="AB606" i="13"/>
  <c r="S607" i="13"/>
  <c r="Z607" i="13"/>
  <c r="B607" i="13" s="1"/>
  <c r="AG607" i="13" s="1"/>
  <c r="AH607" i="13" s="1"/>
  <c r="AA607" i="13"/>
  <c r="AB607" i="13"/>
  <c r="S608" i="13"/>
  <c r="Z608" i="13"/>
  <c r="B608" i="13" s="1"/>
  <c r="AG608" i="13" s="1"/>
  <c r="AH608" i="13" s="1"/>
  <c r="AA608" i="13"/>
  <c r="AB608" i="13"/>
  <c r="S609" i="13"/>
  <c r="Z609" i="13"/>
  <c r="B609" i="13" s="1"/>
  <c r="AG609" i="13" s="1"/>
  <c r="AH609" i="13" s="1"/>
  <c r="AA609" i="13"/>
  <c r="AB609" i="13"/>
  <c r="S610" i="13"/>
  <c r="Z610" i="13"/>
  <c r="B610" i="13" s="1"/>
  <c r="AG610" i="13" s="1"/>
  <c r="AH610" i="13" s="1"/>
  <c r="AA610" i="13"/>
  <c r="AB610" i="13"/>
  <c r="S611" i="13"/>
  <c r="Z611" i="13"/>
  <c r="B611" i="13" s="1"/>
  <c r="AG611" i="13" s="1"/>
  <c r="AH611" i="13" s="1"/>
  <c r="AA611" i="13"/>
  <c r="AB611" i="13"/>
  <c r="S612" i="13"/>
  <c r="Z612" i="13"/>
  <c r="B612" i="13" s="1"/>
  <c r="AG612" i="13" s="1"/>
  <c r="AH612" i="13" s="1"/>
  <c r="AA612" i="13"/>
  <c r="AB612" i="13"/>
  <c r="S613" i="13"/>
  <c r="Z613" i="13"/>
  <c r="B613" i="13" s="1"/>
  <c r="AG613" i="13" s="1"/>
  <c r="AH613" i="13" s="1"/>
  <c r="AA613" i="13"/>
  <c r="AB613" i="13"/>
  <c r="S614" i="13"/>
  <c r="Z614" i="13"/>
  <c r="B614" i="13" s="1"/>
  <c r="AG614" i="13" s="1"/>
  <c r="AH614" i="13" s="1"/>
  <c r="AA614" i="13"/>
  <c r="AC614" i="13" s="1"/>
  <c r="AB614" i="13"/>
  <c r="S615" i="13"/>
  <c r="Z615" i="13"/>
  <c r="B615" i="13" s="1"/>
  <c r="AG615" i="13" s="1"/>
  <c r="AH615" i="13" s="1"/>
  <c r="AA615" i="13"/>
  <c r="AB615" i="13"/>
  <c r="S616" i="13"/>
  <c r="Z616" i="13"/>
  <c r="B616" i="13" s="1"/>
  <c r="AG616" i="13" s="1"/>
  <c r="AH616" i="13" s="1"/>
  <c r="AA616" i="13"/>
  <c r="AC616" i="13" s="1"/>
  <c r="AB616" i="13"/>
  <c r="S617" i="13"/>
  <c r="Z617" i="13"/>
  <c r="B617" i="13" s="1"/>
  <c r="AG617" i="13" s="1"/>
  <c r="AH617" i="13" s="1"/>
  <c r="AA617" i="13"/>
  <c r="AB617" i="13"/>
  <c r="S618" i="13"/>
  <c r="Z618" i="13"/>
  <c r="B618" i="13" s="1"/>
  <c r="AG618" i="13" s="1"/>
  <c r="AH618" i="13" s="1"/>
  <c r="AA618" i="13"/>
  <c r="AB618" i="13"/>
  <c r="S619" i="13"/>
  <c r="Z619" i="13"/>
  <c r="B619" i="13" s="1"/>
  <c r="AG619" i="13" s="1"/>
  <c r="AH619" i="13" s="1"/>
  <c r="AA619" i="13"/>
  <c r="AB619" i="13"/>
  <c r="S620" i="13"/>
  <c r="Z620" i="13"/>
  <c r="B620" i="13" s="1"/>
  <c r="AG620" i="13" s="1"/>
  <c r="AH620" i="13" s="1"/>
  <c r="AA620" i="13"/>
  <c r="AC620" i="13" s="1"/>
  <c r="AB620" i="13"/>
  <c r="S621" i="13"/>
  <c r="Z621" i="13"/>
  <c r="B621" i="13" s="1"/>
  <c r="AG621" i="13" s="1"/>
  <c r="AH621" i="13" s="1"/>
  <c r="AA621" i="13"/>
  <c r="AB621" i="13"/>
  <c r="S622" i="13"/>
  <c r="Z622" i="13"/>
  <c r="B622" i="13" s="1"/>
  <c r="AG622" i="13" s="1"/>
  <c r="AH622" i="13" s="1"/>
  <c r="AA622" i="13"/>
  <c r="AC622" i="13" s="1"/>
  <c r="AB622" i="13"/>
  <c r="S623" i="13"/>
  <c r="Z623" i="13"/>
  <c r="B623" i="13" s="1"/>
  <c r="AG623" i="13" s="1"/>
  <c r="AH623" i="13" s="1"/>
  <c r="AA623" i="13"/>
  <c r="AB623" i="13"/>
  <c r="S624" i="13"/>
  <c r="Z624" i="13"/>
  <c r="B624" i="13" s="1"/>
  <c r="AG624" i="13" s="1"/>
  <c r="AH624" i="13" s="1"/>
  <c r="AA624" i="13"/>
  <c r="AB624" i="13"/>
  <c r="S625" i="13"/>
  <c r="Z625" i="13"/>
  <c r="B625" i="13" s="1"/>
  <c r="AG625" i="13" s="1"/>
  <c r="AH625" i="13" s="1"/>
  <c r="AA625" i="13"/>
  <c r="AB625" i="13"/>
  <c r="S626" i="13"/>
  <c r="Z626" i="13"/>
  <c r="B626" i="13" s="1"/>
  <c r="AG626" i="13" s="1"/>
  <c r="AH626" i="13" s="1"/>
  <c r="AA626" i="13"/>
  <c r="AC626" i="13" s="1"/>
  <c r="AB626" i="13"/>
  <c r="S627" i="13"/>
  <c r="Z627" i="13"/>
  <c r="B627" i="13" s="1"/>
  <c r="AG627" i="13" s="1"/>
  <c r="AH627" i="13" s="1"/>
  <c r="AA627" i="13"/>
  <c r="AB627" i="13"/>
  <c r="S628" i="13"/>
  <c r="Z628" i="13"/>
  <c r="B628" i="13" s="1"/>
  <c r="AG628" i="13" s="1"/>
  <c r="AH628" i="13" s="1"/>
  <c r="AA628" i="13"/>
  <c r="AB628" i="13"/>
  <c r="S629" i="13"/>
  <c r="Z629" i="13"/>
  <c r="B629" i="13" s="1"/>
  <c r="AG629" i="13" s="1"/>
  <c r="AH629" i="13" s="1"/>
  <c r="AA629" i="13"/>
  <c r="AB629" i="13"/>
  <c r="S630" i="13"/>
  <c r="Z630" i="13"/>
  <c r="B630" i="13" s="1"/>
  <c r="AG630" i="13" s="1"/>
  <c r="AH630" i="13" s="1"/>
  <c r="AA630" i="13"/>
  <c r="AC630" i="13" s="1"/>
  <c r="AB630" i="13"/>
  <c r="S631" i="13"/>
  <c r="Z631" i="13"/>
  <c r="B631" i="13" s="1"/>
  <c r="AG631" i="13" s="1"/>
  <c r="AH631" i="13" s="1"/>
  <c r="AA631" i="13"/>
  <c r="AB631" i="13"/>
  <c r="S632" i="13"/>
  <c r="Z632" i="13"/>
  <c r="B632" i="13" s="1"/>
  <c r="AG632" i="13" s="1"/>
  <c r="AH632" i="13" s="1"/>
  <c r="AA632" i="13"/>
  <c r="AB632" i="13"/>
  <c r="S633" i="13"/>
  <c r="Z633" i="13"/>
  <c r="B633" i="13" s="1"/>
  <c r="AG633" i="13" s="1"/>
  <c r="AH633" i="13" s="1"/>
  <c r="AA633" i="13"/>
  <c r="AB633" i="13"/>
  <c r="S634" i="13"/>
  <c r="Z634" i="13"/>
  <c r="B634" i="13" s="1"/>
  <c r="AG634" i="13" s="1"/>
  <c r="AH634" i="13" s="1"/>
  <c r="AA634" i="13"/>
  <c r="AB634" i="13"/>
  <c r="S635" i="13"/>
  <c r="Z635" i="13"/>
  <c r="B635" i="13" s="1"/>
  <c r="AG635" i="13" s="1"/>
  <c r="AH635" i="13" s="1"/>
  <c r="AA635" i="13"/>
  <c r="AB635" i="13"/>
  <c r="S636" i="13"/>
  <c r="Z636" i="13"/>
  <c r="B636" i="13" s="1"/>
  <c r="AG636" i="13" s="1"/>
  <c r="AH636" i="13" s="1"/>
  <c r="AA636" i="13"/>
  <c r="AB636" i="13"/>
  <c r="S637" i="13"/>
  <c r="Z637" i="13"/>
  <c r="B637" i="13" s="1"/>
  <c r="AG637" i="13" s="1"/>
  <c r="AH637" i="13" s="1"/>
  <c r="AA637" i="13"/>
  <c r="AB637" i="13"/>
  <c r="S638" i="13"/>
  <c r="Z638" i="13"/>
  <c r="B638" i="13" s="1"/>
  <c r="AG638" i="13" s="1"/>
  <c r="AH638" i="13" s="1"/>
  <c r="AA638" i="13"/>
  <c r="AB638" i="13"/>
  <c r="S639" i="13"/>
  <c r="Z639" i="13"/>
  <c r="B639" i="13" s="1"/>
  <c r="AG639" i="13" s="1"/>
  <c r="AH639" i="13" s="1"/>
  <c r="AA639" i="13"/>
  <c r="AB639" i="13"/>
  <c r="S640" i="13"/>
  <c r="Z640" i="13"/>
  <c r="B640" i="13" s="1"/>
  <c r="AG640" i="13" s="1"/>
  <c r="AH640" i="13" s="1"/>
  <c r="AA640" i="13"/>
  <c r="AB640" i="13"/>
  <c r="S641" i="13"/>
  <c r="Z641" i="13"/>
  <c r="B641" i="13" s="1"/>
  <c r="AG641" i="13" s="1"/>
  <c r="AH641" i="13" s="1"/>
  <c r="AA641" i="13"/>
  <c r="AB641" i="13"/>
  <c r="S642" i="13"/>
  <c r="Z642" i="13"/>
  <c r="B642" i="13" s="1"/>
  <c r="AG642" i="13" s="1"/>
  <c r="AH642" i="13" s="1"/>
  <c r="AA642" i="13"/>
  <c r="AC642" i="13" s="1"/>
  <c r="AB642" i="13"/>
  <c r="S643" i="13"/>
  <c r="Z643" i="13"/>
  <c r="B643" i="13" s="1"/>
  <c r="AG643" i="13" s="1"/>
  <c r="AH643" i="13" s="1"/>
  <c r="AA643" i="13"/>
  <c r="AB643" i="13"/>
  <c r="S644" i="13"/>
  <c r="Z644" i="13"/>
  <c r="B644" i="13" s="1"/>
  <c r="AG644" i="13" s="1"/>
  <c r="AH644" i="13" s="1"/>
  <c r="AA644" i="13"/>
  <c r="AB644" i="13"/>
  <c r="S645" i="13"/>
  <c r="Z645" i="13"/>
  <c r="B645" i="13" s="1"/>
  <c r="AG645" i="13" s="1"/>
  <c r="AH645" i="13" s="1"/>
  <c r="AA645" i="13"/>
  <c r="AB645" i="13"/>
  <c r="S646" i="13"/>
  <c r="Z646" i="13"/>
  <c r="B646" i="13" s="1"/>
  <c r="AG646" i="13" s="1"/>
  <c r="AH646" i="13" s="1"/>
  <c r="AA646" i="13"/>
  <c r="AC646" i="13" s="1"/>
  <c r="AB646" i="13"/>
  <c r="S647" i="13"/>
  <c r="Z647" i="13"/>
  <c r="B647" i="13" s="1"/>
  <c r="AG647" i="13" s="1"/>
  <c r="AH647" i="13" s="1"/>
  <c r="AA647" i="13"/>
  <c r="AB647" i="13"/>
  <c r="S648" i="13"/>
  <c r="Z648" i="13"/>
  <c r="B648" i="13" s="1"/>
  <c r="AG648" i="13" s="1"/>
  <c r="AH648" i="13" s="1"/>
  <c r="AA648" i="13"/>
  <c r="AB648" i="13"/>
  <c r="S649" i="13"/>
  <c r="Z649" i="13"/>
  <c r="B649" i="13" s="1"/>
  <c r="AG649" i="13" s="1"/>
  <c r="AH649" i="13" s="1"/>
  <c r="AA649" i="13"/>
  <c r="AB649" i="13"/>
  <c r="S650" i="13"/>
  <c r="Z650" i="13"/>
  <c r="B650" i="13" s="1"/>
  <c r="AG650" i="13" s="1"/>
  <c r="AH650" i="13" s="1"/>
  <c r="AA650" i="13"/>
  <c r="AB650" i="13"/>
  <c r="S651" i="13"/>
  <c r="Z651" i="13"/>
  <c r="B651" i="13" s="1"/>
  <c r="AG651" i="13" s="1"/>
  <c r="AH651" i="13" s="1"/>
  <c r="AA651" i="13"/>
  <c r="AB651" i="13"/>
  <c r="S652" i="13"/>
  <c r="Z652" i="13"/>
  <c r="B652" i="13" s="1"/>
  <c r="AG652" i="13" s="1"/>
  <c r="AH652" i="13" s="1"/>
  <c r="AA652" i="13"/>
  <c r="AC652" i="13" s="1"/>
  <c r="AB652" i="13"/>
  <c r="S653" i="13"/>
  <c r="Z653" i="13"/>
  <c r="B653" i="13" s="1"/>
  <c r="AG653" i="13" s="1"/>
  <c r="AH653" i="13" s="1"/>
  <c r="AA653" i="13"/>
  <c r="AB653" i="13"/>
  <c r="S654" i="13"/>
  <c r="Z654" i="13"/>
  <c r="B654" i="13" s="1"/>
  <c r="AG654" i="13" s="1"/>
  <c r="AH654" i="13" s="1"/>
  <c r="AA654" i="13"/>
  <c r="AB654" i="13"/>
  <c r="S655" i="13"/>
  <c r="Z655" i="13"/>
  <c r="B655" i="13" s="1"/>
  <c r="AG655" i="13" s="1"/>
  <c r="AH655" i="13" s="1"/>
  <c r="AA655" i="13"/>
  <c r="AB655" i="13"/>
  <c r="S656" i="13"/>
  <c r="Z656" i="13"/>
  <c r="B656" i="13" s="1"/>
  <c r="AG656" i="13" s="1"/>
  <c r="AH656" i="13" s="1"/>
  <c r="AA656" i="13"/>
  <c r="AB656" i="13"/>
  <c r="S657" i="13"/>
  <c r="Z657" i="13"/>
  <c r="B657" i="13" s="1"/>
  <c r="AG657" i="13" s="1"/>
  <c r="AH657" i="13" s="1"/>
  <c r="AA657" i="13"/>
  <c r="AB657" i="13"/>
  <c r="S658" i="13"/>
  <c r="Z658" i="13"/>
  <c r="B658" i="13" s="1"/>
  <c r="AG658" i="13" s="1"/>
  <c r="AH658" i="13" s="1"/>
  <c r="AA658" i="13"/>
  <c r="AB658" i="13"/>
  <c r="S659" i="13"/>
  <c r="Z659" i="13"/>
  <c r="B659" i="13" s="1"/>
  <c r="AG659" i="13" s="1"/>
  <c r="AH659" i="13" s="1"/>
  <c r="AA659" i="13"/>
  <c r="AB659" i="13"/>
  <c r="S660" i="13"/>
  <c r="Z660" i="13"/>
  <c r="B660" i="13" s="1"/>
  <c r="AG660" i="13" s="1"/>
  <c r="AH660" i="13" s="1"/>
  <c r="AA660" i="13"/>
  <c r="AB660" i="13"/>
  <c r="S661" i="13"/>
  <c r="Z661" i="13"/>
  <c r="B661" i="13" s="1"/>
  <c r="AG661" i="13" s="1"/>
  <c r="AH661" i="13" s="1"/>
  <c r="AA661" i="13"/>
  <c r="AB661" i="13"/>
  <c r="S662" i="13"/>
  <c r="Z662" i="13"/>
  <c r="B662" i="13" s="1"/>
  <c r="AG662" i="13" s="1"/>
  <c r="AH662" i="13" s="1"/>
  <c r="AA662" i="13"/>
  <c r="AC662" i="13" s="1"/>
  <c r="AB662" i="13"/>
  <c r="S663" i="13"/>
  <c r="Z663" i="13"/>
  <c r="B663" i="13" s="1"/>
  <c r="AG663" i="13" s="1"/>
  <c r="AH663" i="13" s="1"/>
  <c r="AA663" i="13"/>
  <c r="AB663" i="13"/>
  <c r="S664" i="13"/>
  <c r="Z664" i="13"/>
  <c r="B664" i="13" s="1"/>
  <c r="AG664" i="13" s="1"/>
  <c r="AH664" i="13" s="1"/>
  <c r="AA664" i="13"/>
  <c r="AB664" i="13"/>
  <c r="S665" i="13"/>
  <c r="Z665" i="13"/>
  <c r="B665" i="13" s="1"/>
  <c r="AG665" i="13" s="1"/>
  <c r="AH665" i="13" s="1"/>
  <c r="AA665" i="13"/>
  <c r="AB665" i="13"/>
  <c r="S666" i="13"/>
  <c r="Z666" i="13"/>
  <c r="B666" i="13" s="1"/>
  <c r="AG666" i="13" s="1"/>
  <c r="AH666" i="13" s="1"/>
  <c r="AA666" i="13"/>
  <c r="AB666" i="13"/>
  <c r="S667" i="13"/>
  <c r="Z667" i="13"/>
  <c r="B667" i="13" s="1"/>
  <c r="AG667" i="13" s="1"/>
  <c r="AH667" i="13" s="1"/>
  <c r="AA667" i="13"/>
  <c r="AB667" i="13"/>
  <c r="S668" i="13"/>
  <c r="Z668" i="13"/>
  <c r="B668" i="13" s="1"/>
  <c r="AG668" i="13" s="1"/>
  <c r="AH668" i="13" s="1"/>
  <c r="AA668" i="13"/>
  <c r="AC668" i="13" s="1"/>
  <c r="AB668" i="13"/>
  <c r="S669" i="13"/>
  <c r="Z669" i="13"/>
  <c r="B669" i="13" s="1"/>
  <c r="AG669" i="13" s="1"/>
  <c r="AH669" i="13" s="1"/>
  <c r="AA669" i="13"/>
  <c r="AB669" i="13"/>
  <c r="S670" i="13"/>
  <c r="Z670" i="13"/>
  <c r="B670" i="13" s="1"/>
  <c r="AG670" i="13" s="1"/>
  <c r="AH670" i="13" s="1"/>
  <c r="AA670" i="13"/>
  <c r="AB670" i="13"/>
  <c r="S671" i="13"/>
  <c r="Z671" i="13"/>
  <c r="B671" i="13" s="1"/>
  <c r="AG671" i="13" s="1"/>
  <c r="AH671" i="13" s="1"/>
  <c r="AA671" i="13"/>
  <c r="AB671" i="13"/>
  <c r="S672" i="13"/>
  <c r="Z672" i="13"/>
  <c r="B672" i="13" s="1"/>
  <c r="AG672" i="13" s="1"/>
  <c r="AH672" i="13" s="1"/>
  <c r="AA672" i="13"/>
  <c r="AB672" i="13"/>
  <c r="S673" i="13"/>
  <c r="Z673" i="13"/>
  <c r="B673" i="13" s="1"/>
  <c r="AG673" i="13" s="1"/>
  <c r="AH673" i="13" s="1"/>
  <c r="AA673" i="13"/>
  <c r="AB673" i="13"/>
  <c r="S674" i="13"/>
  <c r="Z674" i="13"/>
  <c r="B674" i="13" s="1"/>
  <c r="AG674" i="13" s="1"/>
  <c r="AH674" i="13" s="1"/>
  <c r="AA674" i="13"/>
  <c r="AC674" i="13" s="1"/>
  <c r="AB674" i="13"/>
  <c r="S675" i="13"/>
  <c r="Z675" i="13"/>
  <c r="B675" i="13" s="1"/>
  <c r="AG675" i="13" s="1"/>
  <c r="AH675" i="13" s="1"/>
  <c r="AA675" i="13"/>
  <c r="AB675" i="13"/>
  <c r="S676" i="13"/>
  <c r="Z676" i="13"/>
  <c r="B676" i="13" s="1"/>
  <c r="AG676" i="13" s="1"/>
  <c r="AH676" i="13" s="1"/>
  <c r="AA676" i="13"/>
  <c r="AB676" i="13"/>
  <c r="S677" i="13"/>
  <c r="Z677" i="13"/>
  <c r="B677" i="13" s="1"/>
  <c r="AG677" i="13" s="1"/>
  <c r="AH677" i="13" s="1"/>
  <c r="AA677" i="13"/>
  <c r="AB677" i="13"/>
  <c r="S678" i="13"/>
  <c r="Z678" i="13"/>
  <c r="B678" i="13" s="1"/>
  <c r="AG678" i="13" s="1"/>
  <c r="AH678" i="13" s="1"/>
  <c r="AA678" i="13"/>
  <c r="AC678" i="13" s="1"/>
  <c r="AB678" i="13"/>
  <c r="S679" i="13"/>
  <c r="Z679" i="13"/>
  <c r="B679" i="13" s="1"/>
  <c r="AG679" i="13" s="1"/>
  <c r="AH679" i="13" s="1"/>
  <c r="AA679" i="13"/>
  <c r="AB679" i="13"/>
  <c r="S680" i="13"/>
  <c r="Z680" i="13"/>
  <c r="B680" i="13" s="1"/>
  <c r="AG680" i="13" s="1"/>
  <c r="AH680" i="13" s="1"/>
  <c r="AA680" i="13"/>
  <c r="AC680" i="13" s="1"/>
  <c r="AB680" i="13"/>
  <c r="S681" i="13"/>
  <c r="Z681" i="13"/>
  <c r="B681" i="13" s="1"/>
  <c r="AG681" i="13" s="1"/>
  <c r="AH681" i="13" s="1"/>
  <c r="AA681" i="13"/>
  <c r="AB681" i="13"/>
  <c r="S682" i="13"/>
  <c r="Z682" i="13"/>
  <c r="B682" i="13" s="1"/>
  <c r="AG682" i="13" s="1"/>
  <c r="AH682" i="13" s="1"/>
  <c r="AA682" i="13"/>
  <c r="AB682" i="13"/>
  <c r="S683" i="13"/>
  <c r="Z683" i="13"/>
  <c r="B683" i="13" s="1"/>
  <c r="AG683" i="13" s="1"/>
  <c r="AH683" i="13" s="1"/>
  <c r="AA683" i="13"/>
  <c r="AB683" i="13"/>
  <c r="S684" i="13"/>
  <c r="Z684" i="13"/>
  <c r="B684" i="13" s="1"/>
  <c r="AG684" i="13" s="1"/>
  <c r="AH684" i="13" s="1"/>
  <c r="AA684" i="13"/>
  <c r="AB684" i="13"/>
  <c r="S685" i="13"/>
  <c r="Z685" i="13"/>
  <c r="B685" i="13" s="1"/>
  <c r="AG685" i="13" s="1"/>
  <c r="AH685" i="13" s="1"/>
  <c r="AA685" i="13"/>
  <c r="AB685" i="13"/>
  <c r="S686" i="13"/>
  <c r="Z686" i="13"/>
  <c r="B686" i="13" s="1"/>
  <c r="AG686" i="13" s="1"/>
  <c r="AH686" i="13" s="1"/>
  <c r="AA686" i="13"/>
  <c r="AB686" i="13"/>
  <c r="S687" i="13"/>
  <c r="Z687" i="13"/>
  <c r="B687" i="13" s="1"/>
  <c r="AG687" i="13" s="1"/>
  <c r="AH687" i="13" s="1"/>
  <c r="AA687" i="13"/>
  <c r="AB687" i="13"/>
  <c r="S688" i="13"/>
  <c r="Z688" i="13"/>
  <c r="B688" i="13" s="1"/>
  <c r="AG688" i="13" s="1"/>
  <c r="AH688" i="13" s="1"/>
  <c r="AA688" i="13"/>
  <c r="AB688" i="13"/>
  <c r="S689" i="13"/>
  <c r="Z689" i="13"/>
  <c r="B689" i="13" s="1"/>
  <c r="AG689" i="13" s="1"/>
  <c r="AH689" i="13" s="1"/>
  <c r="AA689" i="13"/>
  <c r="AB689" i="13"/>
  <c r="S690" i="13"/>
  <c r="Z690" i="13"/>
  <c r="B690" i="13" s="1"/>
  <c r="AG690" i="13" s="1"/>
  <c r="AH690" i="13" s="1"/>
  <c r="AA690" i="13"/>
  <c r="AB690" i="13"/>
  <c r="S691" i="13"/>
  <c r="Z691" i="13"/>
  <c r="B691" i="13" s="1"/>
  <c r="AG691" i="13" s="1"/>
  <c r="AH691" i="13" s="1"/>
  <c r="AA691" i="13"/>
  <c r="AB691" i="13"/>
  <c r="S692" i="13"/>
  <c r="Z692" i="13"/>
  <c r="B692" i="13" s="1"/>
  <c r="AG692" i="13" s="1"/>
  <c r="AH692" i="13" s="1"/>
  <c r="AA692" i="13"/>
  <c r="AB692" i="13"/>
  <c r="S693" i="13"/>
  <c r="Z693" i="13"/>
  <c r="B693" i="13" s="1"/>
  <c r="AG693" i="13" s="1"/>
  <c r="AH693" i="13" s="1"/>
  <c r="AA693" i="13"/>
  <c r="AB693" i="13"/>
  <c r="S694" i="13"/>
  <c r="Z694" i="13"/>
  <c r="B694" i="13" s="1"/>
  <c r="AG694" i="13" s="1"/>
  <c r="AH694" i="13" s="1"/>
  <c r="AA694" i="13"/>
  <c r="AB694" i="13"/>
  <c r="S695" i="13"/>
  <c r="Z695" i="13"/>
  <c r="B695" i="13" s="1"/>
  <c r="AG695" i="13" s="1"/>
  <c r="AH695" i="13" s="1"/>
  <c r="AA695" i="13"/>
  <c r="AB695" i="13"/>
  <c r="S696" i="13"/>
  <c r="Z696" i="13"/>
  <c r="B696" i="13" s="1"/>
  <c r="AG696" i="13" s="1"/>
  <c r="AH696" i="13" s="1"/>
  <c r="AA696" i="13"/>
  <c r="AB696" i="13"/>
  <c r="S697" i="13"/>
  <c r="Z697" i="13"/>
  <c r="B697" i="13" s="1"/>
  <c r="AG697" i="13" s="1"/>
  <c r="AH697" i="13" s="1"/>
  <c r="AA697" i="13"/>
  <c r="AB697" i="13"/>
  <c r="S698" i="13"/>
  <c r="Z698" i="13"/>
  <c r="B698" i="13" s="1"/>
  <c r="AG698" i="13" s="1"/>
  <c r="AH698" i="13" s="1"/>
  <c r="AA698" i="13"/>
  <c r="AB698" i="13"/>
  <c r="S699" i="13"/>
  <c r="Z699" i="13"/>
  <c r="B699" i="13" s="1"/>
  <c r="AG699" i="13" s="1"/>
  <c r="AH699" i="13" s="1"/>
  <c r="AA699" i="13"/>
  <c r="AB699" i="13"/>
  <c r="S700" i="13"/>
  <c r="Z700" i="13"/>
  <c r="B700" i="13" s="1"/>
  <c r="AG700" i="13" s="1"/>
  <c r="AH700" i="13" s="1"/>
  <c r="AA700" i="13"/>
  <c r="AB700" i="13"/>
  <c r="S701" i="13"/>
  <c r="Z701" i="13"/>
  <c r="B701" i="13" s="1"/>
  <c r="AG701" i="13" s="1"/>
  <c r="AH701" i="13" s="1"/>
  <c r="AA701" i="13"/>
  <c r="AB701" i="13"/>
  <c r="S702" i="13"/>
  <c r="Z702" i="13"/>
  <c r="B702" i="13" s="1"/>
  <c r="AG702" i="13" s="1"/>
  <c r="AH702" i="13" s="1"/>
  <c r="AA702" i="13"/>
  <c r="AB702" i="13"/>
  <c r="S703" i="13"/>
  <c r="Z703" i="13"/>
  <c r="B703" i="13" s="1"/>
  <c r="AG703" i="13" s="1"/>
  <c r="AH703" i="13" s="1"/>
  <c r="AA703" i="13"/>
  <c r="AB703" i="13"/>
  <c r="S704" i="13"/>
  <c r="Z704" i="13"/>
  <c r="B704" i="13" s="1"/>
  <c r="AG704" i="13" s="1"/>
  <c r="AH704" i="13" s="1"/>
  <c r="AA704" i="13"/>
  <c r="AB704" i="13"/>
  <c r="S705" i="13"/>
  <c r="Z705" i="13"/>
  <c r="B705" i="13" s="1"/>
  <c r="AG705" i="13" s="1"/>
  <c r="AH705" i="13" s="1"/>
  <c r="AA705" i="13"/>
  <c r="AB705" i="13"/>
  <c r="S706" i="13"/>
  <c r="Z706" i="13"/>
  <c r="B706" i="13" s="1"/>
  <c r="AG706" i="13" s="1"/>
  <c r="AH706" i="13" s="1"/>
  <c r="AA706" i="13"/>
  <c r="AC706" i="13" s="1"/>
  <c r="AB706" i="13"/>
  <c r="S707" i="13"/>
  <c r="Z707" i="13"/>
  <c r="B707" i="13" s="1"/>
  <c r="AG707" i="13" s="1"/>
  <c r="AH707" i="13" s="1"/>
  <c r="AA707" i="13"/>
  <c r="AB707" i="13"/>
  <c r="S708" i="13"/>
  <c r="Z708" i="13"/>
  <c r="B708" i="13" s="1"/>
  <c r="AG708" i="13" s="1"/>
  <c r="AH708" i="13" s="1"/>
  <c r="AA708" i="13"/>
  <c r="AB708" i="13"/>
  <c r="S709" i="13"/>
  <c r="Z709" i="13"/>
  <c r="B709" i="13" s="1"/>
  <c r="AG709" i="13" s="1"/>
  <c r="AH709" i="13" s="1"/>
  <c r="AA709" i="13"/>
  <c r="AC709" i="13" s="1"/>
  <c r="AB709" i="13"/>
  <c r="S710" i="13"/>
  <c r="Z710" i="13"/>
  <c r="B710" i="13" s="1"/>
  <c r="AG710" i="13" s="1"/>
  <c r="AH710" i="13" s="1"/>
  <c r="AA710" i="13"/>
  <c r="AB710" i="13"/>
  <c r="S711" i="13"/>
  <c r="Z711" i="13"/>
  <c r="B711" i="13" s="1"/>
  <c r="AG711" i="13" s="1"/>
  <c r="AH711" i="13" s="1"/>
  <c r="AA711" i="13"/>
  <c r="AB711" i="13"/>
  <c r="S712" i="13"/>
  <c r="Z712" i="13"/>
  <c r="B712" i="13" s="1"/>
  <c r="AG712" i="13" s="1"/>
  <c r="AH712" i="13" s="1"/>
  <c r="AA712" i="13"/>
  <c r="AB712" i="13"/>
  <c r="S713" i="13"/>
  <c r="Z713" i="13"/>
  <c r="B713" i="13" s="1"/>
  <c r="AG713" i="13" s="1"/>
  <c r="AH713" i="13" s="1"/>
  <c r="AA713" i="13"/>
  <c r="AB713" i="13"/>
  <c r="S714" i="13"/>
  <c r="Z714" i="13"/>
  <c r="B714" i="13" s="1"/>
  <c r="AG714" i="13" s="1"/>
  <c r="AH714" i="13" s="1"/>
  <c r="AA714" i="13"/>
  <c r="AB714" i="13"/>
  <c r="S715" i="13"/>
  <c r="Z715" i="13"/>
  <c r="B715" i="13" s="1"/>
  <c r="AG715" i="13" s="1"/>
  <c r="AH715" i="13" s="1"/>
  <c r="AA715" i="13"/>
  <c r="AB715" i="13"/>
  <c r="S716" i="13"/>
  <c r="Z716" i="13"/>
  <c r="B716" i="13" s="1"/>
  <c r="AG716" i="13" s="1"/>
  <c r="AH716" i="13" s="1"/>
  <c r="AA716" i="13"/>
  <c r="AB716" i="13"/>
  <c r="S717" i="13"/>
  <c r="Z717" i="13"/>
  <c r="B717" i="13" s="1"/>
  <c r="AG717" i="13" s="1"/>
  <c r="AH717" i="13" s="1"/>
  <c r="AA717" i="13"/>
  <c r="AB717" i="13"/>
  <c r="S718" i="13"/>
  <c r="Z718" i="13"/>
  <c r="B718" i="13" s="1"/>
  <c r="AG718" i="13" s="1"/>
  <c r="AH718" i="13" s="1"/>
  <c r="AA718" i="13"/>
  <c r="AB718" i="13"/>
  <c r="S719" i="13"/>
  <c r="Z719" i="13"/>
  <c r="B719" i="13" s="1"/>
  <c r="AG719" i="13" s="1"/>
  <c r="AH719" i="13" s="1"/>
  <c r="AA719" i="13"/>
  <c r="AB719" i="13"/>
  <c r="S720" i="13"/>
  <c r="Z720" i="13"/>
  <c r="B720" i="13" s="1"/>
  <c r="AG720" i="13" s="1"/>
  <c r="AH720" i="13" s="1"/>
  <c r="AA720" i="13"/>
  <c r="AB720" i="13"/>
  <c r="S721" i="13"/>
  <c r="Z721" i="13"/>
  <c r="B721" i="13" s="1"/>
  <c r="AG721" i="13" s="1"/>
  <c r="AH721" i="13" s="1"/>
  <c r="AA721" i="13"/>
  <c r="AB721" i="13"/>
  <c r="S722" i="13"/>
  <c r="Z722" i="13"/>
  <c r="B722" i="13" s="1"/>
  <c r="AG722" i="13" s="1"/>
  <c r="AH722" i="13" s="1"/>
  <c r="AA722" i="13"/>
  <c r="AB722" i="13"/>
  <c r="S723" i="13"/>
  <c r="Z723" i="13"/>
  <c r="B723" i="13" s="1"/>
  <c r="AG723" i="13" s="1"/>
  <c r="AH723" i="13" s="1"/>
  <c r="AA723" i="13"/>
  <c r="AB723" i="13"/>
  <c r="S724" i="13"/>
  <c r="Z724" i="13"/>
  <c r="B724" i="13" s="1"/>
  <c r="AG724" i="13" s="1"/>
  <c r="AH724" i="13" s="1"/>
  <c r="AA724" i="13"/>
  <c r="AB724" i="13"/>
  <c r="S725" i="13"/>
  <c r="Z725" i="13"/>
  <c r="B725" i="13" s="1"/>
  <c r="AG725" i="13" s="1"/>
  <c r="AH725" i="13" s="1"/>
  <c r="AA725" i="13"/>
  <c r="AB725" i="13"/>
  <c r="S726" i="13"/>
  <c r="Z726" i="13"/>
  <c r="B726" i="13" s="1"/>
  <c r="AG726" i="13" s="1"/>
  <c r="AH726" i="13" s="1"/>
  <c r="AA726" i="13"/>
  <c r="AB726" i="13"/>
  <c r="S727" i="13"/>
  <c r="Z727" i="13"/>
  <c r="B727" i="13" s="1"/>
  <c r="AG727" i="13" s="1"/>
  <c r="AH727" i="13" s="1"/>
  <c r="AA727" i="13"/>
  <c r="AC727" i="13" s="1"/>
  <c r="AB727" i="13"/>
  <c r="S728" i="13"/>
  <c r="Z728" i="13"/>
  <c r="B728" i="13" s="1"/>
  <c r="AG728" i="13" s="1"/>
  <c r="AH728" i="13" s="1"/>
  <c r="AA728" i="13"/>
  <c r="AB728" i="13"/>
  <c r="S729" i="13"/>
  <c r="Z729" i="13"/>
  <c r="B729" i="13" s="1"/>
  <c r="AG729" i="13" s="1"/>
  <c r="AH729" i="13" s="1"/>
  <c r="AA729" i="13"/>
  <c r="AB729" i="13"/>
  <c r="S730" i="13"/>
  <c r="Z730" i="13"/>
  <c r="B730" i="13" s="1"/>
  <c r="AG730" i="13" s="1"/>
  <c r="AH730" i="13" s="1"/>
  <c r="AA730" i="13"/>
  <c r="AB730" i="13"/>
  <c r="S731" i="13"/>
  <c r="Z731" i="13"/>
  <c r="B731" i="13" s="1"/>
  <c r="AG731" i="13" s="1"/>
  <c r="AH731" i="13" s="1"/>
  <c r="AA731" i="13"/>
  <c r="AB731" i="13"/>
  <c r="S732" i="13"/>
  <c r="Z732" i="13"/>
  <c r="B732" i="13" s="1"/>
  <c r="AG732" i="13" s="1"/>
  <c r="AH732" i="13" s="1"/>
  <c r="AA732" i="13"/>
  <c r="AB732" i="13"/>
  <c r="S733" i="13"/>
  <c r="Z733" i="13"/>
  <c r="B733" i="13" s="1"/>
  <c r="AG733" i="13" s="1"/>
  <c r="AH733" i="13" s="1"/>
  <c r="AA733" i="13"/>
  <c r="AB733" i="13"/>
  <c r="S734" i="13"/>
  <c r="Z734" i="13"/>
  <c r="B734" i="13" s="1"/>
  <c r="AG734" i="13" s="1"/>
  <c r="AH734" i="13" s="1"/>
  <c r="AA734" i="13"/>
  <c r="AB734" i="13"/>
  <c r="S735" i="13"/>
  <c r="Z735" i="13"/>
  <c r="B735" i="13" s="1"/>
  <c r="AG735" i="13" s="1"/>
  <c r="AH735" i="13" s="1"/>
  <c r="AA735" i="13"/>
  <c r="AB735" i="13"/>
  <c r="S736" i="13"/>
  <c r="Z736" i="13"/>
  <c r="B736" i="13" s="1"/>
  <c r="AG736" i="13" s="1"/>
  <c r="AH736" i="13" s="1"/>
  <c r="AA736" i="13"/>
  <c r="AB736" i="13"/>
  <c r="S737" i="13"/>
  <c r="Z737" i="13"/>
  <c r="B737" i="13" s="1"/>
  <c r="AG737" i="13" s="1"/>
  <c r="AH737" i="13" s="1"/>
  <c r="AA737" i="13"/>
  <c r="AB737" i="13"/>
  <c r="S738" i="13"/>
  <c r="Z738" i="13"/>
  <c r="B738" i="13" s="1"/>
  <c r="AG738" i="13" s="1"/>
  <c r="AH738" i="13" s="1"/>
  <c r="AA738" i="13"/>
  <c r="AB738" i="13"/>
  <c r="S739" i="13"/>
  <c r="Z739" i="13"/>
  <c r="B739" i="13" s="1"/>
  <c r="AG739" i="13" s="1"/>
  <c r="AH739" i="13" s="1"/>
  <c r="AA739" i="13"/>
  <c r="AB739" i="13"/>
  <c r="S740" i="13"/>
  <c r="Z740" i="13"/>
  <c r="B740" i="13" s="1"/>
  <c r="AG740" i="13" s="1"/>
  <c r="AH740" i="13" s="1"/>
  <c r="AA740" i="13"/>
  <c r="AB740" i="13"/>
  <c r="S741" i="13"/>
  <c r="Z741" i="13"/>
  <c r="B741" i="13" s="1"/>
  <c r="AG741" i="13" s="1"/>
  <c r="AH741" i="13" s="1"/>
  <c r="AA741" i="13"/>
  <c r="AB741" i="13"/>
  <c r="S742" i="13"/>
  <c r="Z742" i="13"/>
  <c r="B742" i="13" s="1"/>
  <c r="AG742" i="13" s="1"/>
  <c r="AH742" i="13" s="1"/>
  <c r="AA742" i="13"/>
  <c r="AB742" i="13"/>
  <c r="S743" i="13"/>
  <c r="Z743" i="13"/>
  <c r="B743" i="13" s="1"/>
  <c r="AG743" i="13" s="1"/>
  <c r="AH743" i="13" s="1"/>
  <c r="AA743" i="13"/>
  <c r="AC743" i="13" s="1"/>
  <c r="AB743" i="13"/>
  <c r="S744" i="13"/>
  <c r="Z744" i="13"/>
  <c r="B744" i="13" s="1"/>
  <c r="AG744" i="13" s="1"/>
  <c r="AH744" i="13" s="1"/>
  <c r="AA744" i="13"/>
  <c r="AC744" i="13" s="1"/>
  <c r="AB744" i="13"/>
  <c r="S745" i="13"/>
  <c r="Z745" i="13"/>
  <c r="B745" i="13" s="1"/>
  <c r="AG745" i="13" s="1"/>
  <c r="AH745" i="13" s="1"/>
  <c r="AA745" i="13"/>
  <c r="AB745" i="13"/>
  <c r="S746" i="13"/>
  <c r="Z746" i="13"/>
  <c r="B746" i="13" s="1"/>
  <c r="AG746" i="13" s="1"/>
  <c r="AH746" i="13" s="1"/>
  <c r="AA746" i="13"/>
  <c r="AB746" i="13"/>
  <c r="S747" i="13"/>
  <c r="Z747" i="13"/>
  <c r="B747" i="13" s="1"/>
  <c r="AG747" i="13" s="1"/>
  <c r="AH747" i="13" s="1"/>
  <c r="AA747" i="13"/>
  <c r="AC747" i="13" s="1"/>
  <c r="AB747" i="13"/>
  <c r="S748" i="13"/>
  <c r="Z748" i="13"/>
  <c r="B748" i="13" s="1"/>
  <c r="AG748" i="13" s="1"/>
  <c r="AH748" i="13" s="1"/>
  <c r="AA748" i="13"/>
  <c r="AC748" i="13" s="1"/>
  <c r="AB748" i="13"/>
  <c r="S749" i="13"/>
  <c r="Z749" i="13"/>
  <c r="B749" i="13" s="1"/>
  <c r="AG749" i="13" s="1"/>
  <c r="AH749" i="13" s="1"/>
  <c r="AA749" i="13"/>
  <c r="AB749" i="13"/>
  <c r="S750" i="13"/>
  <c r="Z750" i="13"/>
  <c r="B750" i="13" s="1"/>
  <c r="AG750" i="13" s="1"/>
  <c r="AH750" i="13" s="1"/>
  <c r="AA750" i="13"/>
  <c r="AB750" i="13"/>
  <c r="S751" i="13"/>
  <c r="Z751" i="13"/>
  <c r="B751" i="13" s="1"/>
  <c r="AG751" i="13" s="1"/>
  <c r="AH751" i="13" s="1"/>
  <c r="AA751" i="13"/>
  <c r="AB751" i="13"/>
  <c r="S752" i="13"/>
  <c r="Z752" i="13"/>
  <c r="B752" i="13" s="1"/>
  <c r="AG752" i="13" s="1"/>
  <c r="AH752" i="13" s="1"/>
  <c r="AA752" i="13"/>
  <c r="AB752" i="13"/>
  <c r="S753" i="13"/>
  <c r="Z753" i="13"/>
  <c r="B753" i="13" s="1"/>
  <c r="AG753" i="13" s="1"/>
  <c r="AH753" i="13" s="1"/>
  <c r="AA753" i="13"/>
  <c r="AB753" i="13"/>
  <c r="S754" i="13"/>
  <c r="Z754" i="13"/>
  <c r="B754" i="13" s="1"/>
  <c r="AG754" i="13" s="1"/>
  <c r="AH754" i="13" s="1"/>
  <c r="AA754" i="13"/>
  <c r="AB754" i="13"/>
  <c r="S755" i="13"/>
  <c r="Z755" i="13"/>
  <c r="B755" i="13" s="1"/>
  <c r="AG755" i="13" s="1"/>
  <c r="AH755" i="13" s="1"/>
  <c r="AA755" i="13"/>
  <c r="AB755" i="13"/>
  <c r="S756" i="13"/>
  <c r="Z756" i="13"/>
  <c r="B756" i="13" s="1"/>
  <c r="AG756" i="13" s="1"/>
  <c r="AH756" i="13" s="1"/>
  <c r="AA756" i="13"/>
  <c r="AB756" i="13"/>
  <c r="S757" i="13"/>
  <c r="Z757" i="13"/>
  <c r="B757" i="13" s="1"/>
  <c r="AG757" i="13" s="1"/>
  <c r="AH757" i="13" s="1"/>
  <c r="AA757" i="13"/>
  <c r="AB757" i="13"/>
  <c r="S758" i="13"/>
  <c r="Z758" i="13"/>
  <c r="B758" i="13" s="1"/>
  <c r="AG758" i="13" s="1"/>
  <c r="AH758" i="13" s="1"/>
  <c r="AA758" i="13"/>
  <c r="AB758" i="13"/>
  <c r="S759" i="13"/>
  <c r="Z759" i="13"/>
  <c r="B759" i="13" s="1"/>
  <c r="AG759" i="13" s="1"/>
  <c r="AH759" i="13" s="1"/>
  <c r="AA759" i="13"/>
  <c r="AC759" i="13" s="1"/>
  <c r="AB759" i="13"/>
  <c r="S760" i="13"/>
  <c r="Z760" i="13"/>
  <c r="B760" i="13" s="1"/>
  <c r="AG760" i="13" s="1"/>
  <c r="AH760" i="13" s="1"/>
  <c r="AA760" i="13"/>
  <c r="AB760" i="13"/>
  <c r="S761" i="13"/>
  <c r="Z761" i="13"/>
  <c r="B761" i="13" s="1"/>
  <c r="AG761" i="13" s="1"/>
  <c r="AH761" i="13" s="1"/>
  <c r="AA761" i="13"/>
  <c r="AB761" i="13"/>
  <c r="S762" i="13"/>
  <c r="Z762" i="13"/>
  <c r="B762" i="13" s="1"/>
  <c r="AG762" i="13" s="1"/>
  <c r="AH762" i="13" s="1"/>
  <c r="AA762" i="13"/>
  <c r="AB762" i="13"/>
  <c r="S763" i="13"/>
  <c r="Z763" i="13"/>
  <c r="B763" i="13" s="1"/>
  <c r="AG763" i="13" s="1"/>
  <c r="AH763" i="13" s="1"/>
  <c r="AA763" i="13"/>
  <c r="AB763" i="13"/>
  <c r="S764" i="13"/>
  <c r="Z764" i="13"/>
  <c r="B764" i="13" s="1"/>
  <c r="AG764" i="13" s="1"/>
  <c r="AH764" i="13" s="1"/>
  <c r="AA764" i="13"/>
  <c r="AC764" i="13" s="1"/>
  <c r="AB764" i="13"/>
  <c r="S765" i="13"/>
  <c r="Z765" i="13"/>
  <c r="B765" i="13" s="1"/>
  <c r="AG765" i="13" s="1"/>
  <c r="AH765" i="13" s="1"/>
  <c r="AA765" i="13"/>
  <c r="AB765" i="13"/>
  <c r="S766" i="13"/>
  <c r="Z766" i="13"/>
  <c r="B766" i="13" s="1"/>
  <c r="AG766" i="13" s="1"/>
  <c r="AH766" i="13" s="1"/>
  <c r="AA766" i="13"/>
  <c r="AB766" i="13"/>
  <c r="S767" i="13"/>
  <c r="Z767" i="13"/>
  <c r="B767" i="13" s="1"/>
  <c r="AG767" i="13" s="1"/>
  <c r="AH767" i="13" s="1"/>
  <c r="AA767" i="13"/>
  <c r="AC767" i="13" s="1"/>
  <c r="AB767" i="13"/>
  <c r="S768" i="13"/>
  <c r="Z768" i="13"/>
  <c r="B768" i="13" s="1"/>
  <c r="AG768" i="13" s="1"/>
  <c r="AH768" i="13" s="1"/>
  <c r="AA768" i="13"/>
  <c r="AC768" i="13" s="1"/>
  <c r="AB768" i="13"/>
  <c r="S769" i="13"/>
  <c r="Z769" i="13"/>
  <c r="B769" i="13" s="1"/>
  <c r="AG769" i="13" s="1"/>
  <c r="AH769" i="13" s="1"/>
  <c r="AA769" i="13"/>
  <c r="AB769" i="13"/>
  <c r="S770" i="13"/>
  <c r="Z770" i="13"/>
  <c r="B770" i="13" s="1"/>
  <c r="AG770" i="13" s="1"/>
  <c r="AH770" i="13" s="1"/>
  <c r="AA770" i="13"/>
  <c r="AB770" i="13"/>
  <c r="S771" i="13"/>
  <c r="Z771" i="13"/>
  <c r="B771" i="13" s="1"/>
  <c r="AG771" i="13" s="1"/>
  <c r="AH771" i="13" s="1"/>
  <c r="AA771" i="13"/>
  <c r="AB771" i="13"/>
  <c r="S772" i="13"/>
  <c r="Z772" i="13"/>
  <c r="B772" i="13" s="1"/>
  <c r="AG772" i="13" s="1"/>
  <c r="AH772" i="13" s="1"/>
  <c r="AA772" i="13"/>
  <c r="AB772" i="13"/>
  <c r="S773" i="13"/>
  <c r="Z773" i="13"/>
  <c r="B773" i="13" s="1"/>
  <c r="AG773" i="13" s="1"/>
  <c r="AH773" i="13" s="1"/>
  <c r="AA773" i="13"/>
  <c r="AB773" i="13"/>
  <c r="S774" i="13"/>
  <c r="Z774" i="13"/>
  <c r="B774" i="13" s="1"/>
  <c r="AG774" i="13" s="1"/>
  <c r="AH774" i="13" s="1"/>
  <c r="AA774" i="13"/>
  <c r="AB774" i="13"/>
  <c r="S775" i="13"/>
  <c r="Z775" i="13"/>
  <c r="B775" i="13" s="1"/>
  <c r="AG775" i="13" s="1"/>
  <c r="AH775" i="13" s="1"/>
  <c r="AA775" i="13"/>
  <c r="AC775" i="13" s="1"/>
  <c r="AB775" i="13"/>
  <c r="S776" i="13"/>
  <c r="Z776" i="13"/>
  <c r="B776" i="13" s="1"/>
  <c r="AG776" i="13" s="1"/>
  <c r="AH776" i="13" s="1"/>
  <c r="AA776" i="13"/>
  <c r="AC776" i="13" s="1"/>
  <c r="AB776" i="13"/>
  <c r="S777" i="13"/>
  <c r="Z777" i="13"/>
  <c r="B777" i="13" s="1"/>
  <c r="AG777" i="13" s="1"/>
  <c r="AH777" i="13" s="1"/>
  <c r="AA777" i="13"/>
  <c r="AB777" i="13"/>
  <c r="S778" i="13"/>
  <c r="Z778" i="13"/>
  <c r="B778" i="13" s="1"/>
  <c r="AG778" i="13" s="1"/>
  <c r="AH778" i="13" s="1"/>
  <c r="AA778" i="13"/>
  <c r="AB778" i="13"/>
  <c r="S779" i="13"/>
  <c r="Z779" i="13"/>
  <c r="B779" i="13" s="1"/>
  <c r="AG779" i="13" s="1"/>
  <c r="AH779" i="13" s="1"/>
  <c r="AA779" i="13"/>
  <c r="AC779" i="13" s="1"/>
  <c r="AB779" i="13"/>
  <c r="S780" i="13"/>
  <c r="Z780" i="13"/>
  <c r="B780" i="13" s="1"/>
  <c r="AG780" i="13" s="1"/>
  <c r="AH780" i="13" s="1"/>
  <c r="AA780" i="13"/>
  <c r="AC780" i="13" s="1"/>
  <c r="AB780" i="13"/>
  <c r="S781" i="13"/>
  <c r="Z781" i="13"/>
  <c r="B781" i="13" s="1"/>
  <c r="AG781" i="13" s="1"/>
  <c r="AH781" i="13" s="1"/>
  <c r="AA781" i="13"/>
  <c r="AB781" i="13"/>
  <c r="S782" i="13"/>
  <c r="Z782" i="13"/>
  <c r="B782" i="13" s="1"/>
  <c r="AG782" i="13" s="1"/>
  <c r="AH782" i="13" s="1"/>
  <c r="AA782" i="13"/>
  <c r="AB782" i="13"/>
  <c r="S783" i="13"/>
  <c r="Z783" i="13"/>
  <c r="B783" i="13" s="1"/>
  <c r="AG783" i="13" s="1"/>
  <c r="AH783" i="13" s="1"/>
  <c r="AA783" i="13"/>
  <c r="AB783" i="13"/>
  <c r="S784" i="13"/>
  <c r="Z784" i="13"/>
  <c r="B784" i="13" s="1"/>
  <c r="AG784" i="13" s="1"/>
  <c r="AH784" i="13" s="1"/>
  <c r="AA784" i="13"/>
  <c r="AB784" i="13"/>
  <c r="S785" i="13"/>
  <c r="Z785" i="13"/>
  <c r="B785" i="13" s="1"/>
  <c r="AG785" i="13" s="1"/>
  <c r="AH785" i="13" s="1"/>
  <c r="AA785" i="13"/>
  <c r="AB785" i="13"/>
  <c r="S786" i="13"/>
  <c r="Z786" i="13"/>
  <c r="B786" i="13" s="1"/>
  <c r="AG786" i="13" s="1"/>
  <c r="AH786" i="13" s="1"/>
  <c r="AA786" i="13"/>
  <c r="AB786" i="13"/>
  <c r="S787" i="13"/>
  <c r="Z787" i="13"/>
  <c r="B787" i="13" s="1"/>
  <c r="AG787" i="13" s="1"/>
  <c r="AH787" i="13" s="1"/>
  <c r="AA787" i="13"/>
  <c r="AB787" i="13"/>
  <c r="S788" i="13"/>
  <c r="Z788" i="13"/>
  <c r="B788" i="13" s="1"/>
  <c r="AG788" i="13" s="1"/>
  <c r="AH788" i="13" s="1"/>
  <c r="AA788" i="13"/>
  <c r="AC788" i="13" s="1"/>
  <c r="AB788" i="13"/>
  <c r="S789" i="13"/>
  <c r="Z789" i="13"/>
  <c r="B789" i="13" s="1"/>
  <c r="AG789" i="13" s="1"/>
  <c r="AH789" i="13" s="1"/>
  <c r="AA789" i="13"/>
  <c r="AB789" i="13"/>
  <c r="S790" i="13"/>
  <c r="Z790" i="13"/>
  <c r="B790" i="13" s="1"/>
  <c r="AG790" i="13" s="1"/>
  <c r="AH790" i="13" s="1"/>
  <c r="AA790" i="13"/>
  <c r="AB790" i="13"/>
  <c r="S791" i="13"/>
  <c r="Z791" i="13"/>
  <c r="B791" i="13" s="1"/>
  <c r="AG791" i="13" s="1"/>
  <c r="AH791" i="13" s="1"/>
  <c r="AA791" i="13"/>
  <c r="AC791" i="13" s="1"/>
  <c r="AB791" i="13"/>
  <c r="S792" i="13"/>
  <c r="Z792" i="13"/>
  <c r="B792" i="13" s="1"/>
  <c r="AG792" i="13" s="1"/>
  <c r="AH792" i="13" s="1"/>
  <c r="AA792" i="13"/>
  <c r="AC792" i="13" s="1"/>
  <c r="AB792" i="13"/>
  <c r="S793" i="13"/>
  <c r="Z793" i="13"/>
  <c r="B793" i="13" s="1"/>
  <c r="AG793" i="13" s="1"/>
  <c r="AH793" i="13" s="1"/>
  <c r="AA793" i="13"/>
  <c r="AB793" i="13"/>
  <c r="S794" i="13"/>
  <c r="Z794" i="13"/>
  <c r="B794" i="13" s="1"/>
  <c r="AG794" i="13" s="1"/>
  <c r="AH794" i="13" s="1"/>
  <c r="AA794" i="13"/>
  <c r="AB794" i="13"/>
  <c r="S795" i="13"/>
  <c r="Z795" i="13"/>
  <c r="B795" i="13" s="1"/>
  <c r="AG795" i="13" s="1"/>
  <c r="AH795" i="13" s="1"/>
  <c r="AA795" i="13"/>
  <c r="AB795" i="13"/>
  <c r="S796" i="13"/>
  <c r="Z796" i="13"/>
  <c r="B796" i="13" s="1"/>
  <c r="AG796" i="13" s="1"/>
  <c r="AH796" i="13" s="1"/>
  <c r="AA796" i="13"/>
  <c r="AB796" i="13"/>
  <c r="S797" i="13"/>
  <c r="Z797" i="13"/>
  <c r="B797" i="13" s="1"/>
  <c r="AG797" i="13" s="1"/>
  <c r="AH797" i="13" s="1"/>
  <c r="AA797" i="13"/>
  <c r="AB797" i="13"/>
  <c r="S798" i="13"/>
  <c r="Z798" i="13"/>
  <c r="B798" i="13" s="1"/>
  <c r="AG798" i="13" s="1"/>
  <c r="AH798" i="13" s="1"/>
  <c r="AA798" i="13"/>
  <c r="AC798" i="13" s="1"/>
  <c r="AB798" i="13"/>
  <c r="S799" i="13"/>
  <c r="Z799" i="13"/>
  <c r="B799" i="13" s="1"/>
  <c r="AG799" i="13" s="1"/>
  <c r="AH799" i="13" s="1"/>
  <c r="AA799" i="13"/>
  <c r="AB799" i="13"/>
  <c r="S800" i="13"/>
  <c r="Z800" i="13"/>
  <c r="B800" i="13" s="1"/>
  <c r="AG800" i="13" s="1"/>
  <c r="AH800" i="13" s="1"/>
  <c r="AA800" i="13"/>
  <c r="AB800" i="13"/>
  <c r="S801" i="13"/>
  <c r="Z801" i="13"/>
  <c r="B801" i="13" s="1"/>
  <c r="AG801" i="13" s="1"/>
  <c r="AH801" i="13" s="1"/>
  <c r="AA801" i="13"/>
  <c r="AB801" i="13"/>
  <c r="S802" i="13"/>
  <c r="Z802" i="13"/>
  <c r="B802" i="13" s="1"/>
  <c r="AG802" i="13" s="1"/>
  <c r="AH802" i="13" s="1"/>
  <c r="AA802" i="13"/>
  <c r="AB802" i="13"/>
  <c r="S803" i="13"/>
  <c r="Z803" i="13"/>
  <c r="B803" i="13" s="1"/>
  <c r="AG803" i="13" s="1"/>
  <c r="AH803" i="13" s="1"/>
  <c r="AA803" i="13"/>
  <c r="AB803" i="13"/>
  <c r="S804" i="13"/>
  <c r="Z804" i="13"/>
  <c r="B804" i="13" s="1"/>
  <c r="AG804" i="13" s="1"/>
  <c r="AH804" i="13" s="1"/>
  <c r="AA804" i="13"/>
  <c r="AB804" i="13"/>
  <c r="S805" i="13"/>
  <c r="Z805" i="13"/>
  <c r="B805" i="13" s="1"/>
  <c r="AG805" i="13" s="1"/>
  <c r="AH805" i="13" s="1"/>
  <c r="AA805" i="13"/>
  <c r="AB805" i="13"/>
  <c r="S806" i="13"/>
  <c r="Z806" i="13"/>
  <c r="B806" i="13" s="1"/>
  <c r="AG806" i="13" s="1"/>
  <c r="AH806" i="13" s="1"/>
  <c r="AA806" i="13"/>
  <c r="AB806" i="13"/>
  <c r="S807" i="13"/>
  <c r="Z807" i="13"/>
  <c r="B807" i="13" s="1"/>
  <c r="AG807" i="13" s="1"/>
  <c r="AH807" i="13" s="1"/>
  <c r="AA807" i="13"/>
  <c r="AB807" i="13"/>
  <c r="S808" i="13"/>
  <c r="Z808" i="13"/>
  <c r="B808" i="13" s="1"/>
  <c r="AG808" i="13" s="1"/>
  <c r="AH808" i="13" s="1"/>
  <c r="AA808" i="13"/>
  <c r="AC808" i="13" s="1"/>
  <c r="AB808" i="13"/>
  <c r="S809" i="13"/>
  <c r="Z809" i="13"/>
  <c r="B809" i="13" s="1"/>
  <c r="AG809" i="13" s="1"/>
  <c r="AH809" i="13" s="1"/>
  <c r="AA809" i="13"/>
  <c r="AB809" i="13"/>
  <c r="S810" i="13"/>
  <c r="Z810" i="13"/>
  <c r="B810" i="13" s="1"/>
  <c r="AG810" i="13" s="1"/>
  <c r="AH810" i="13" s="1"/>
  <c r="AA810" i="13"/>
  <c r="AB810" i="13"/>
  <c r="S811" i="13"/>
  <c r="Z811" i="13"/>
  <c r="B811" i="13" s="1"/>
  <c r="AG811" i="13" s="1"/>
  <c r="AH811" i="13" s="1"/>
  <c r="AA811" i="13"/>
  <c r="AB811" i="13"/>
  <c r="S812" i="13"/>
  <c r="Z812" i="13"/>
  <c r="B812" i="13" s="1"/>
  <c r="AG812" i="13" s="1"/>
  <c r="AH812" i="13" s="1"/>
  <c r="AA812" i="13"/>
  <c r="AB812" i="13"/>
  <c r="S813" i="13"/>
  <c r="Z813" i="13"/>
  <c r="B813" i="13" s="1"/>
  <c r="AG813" i="13" s="1"/>
  <c r="AH813" i="13" s="1"/>
  <c r="AA813" i="13"/>
  <c r="AB813" i="13"/>
  <c r="S814" i="13"/>
  <c r="Z814" i="13"/>
  <c r="B814" i="13" s="1"/>
  <c r="AG814" i="13" s="1"/>
  <c r="AH814" i="13" s="1"/>
  <c r="AA814" i="13"/>
  <c r="AC814" i="13" s="1"/>
  <c r="AB814" i="13"/>
  <c r="S815" i="13"/>
  <c r="Z815" i="13"/>
  <c r="B815" i="13" s="1"/>
  <c r="AG815" i="13" s="1"/>
  <c r="AH815" i="13" s="1"/>
  <c r="AA815" i="13"/>
  <c r="AB815" i="13"/>
  <c r="S816" i="13"/>
  <c r="Z816" i="13"/>
  <c r="B816" i="13" s="1"/>
  <c r="AG816" i="13" s="1"/>
  <c r="AH816" i="13" s="1"/>
  <c r="AA816" i="13"/>
  <c r="AB816" i="13"/>
  <c r="S817" i="13"/>
  <c r="Z817" i="13"/>
  <c r="B817" i="13" s="1"/>
  <c r="AG817" i="13" s="1"/>
  <c r="AH817" i="13" s="1"/>
  <c r="AA817" i="13"/>
  <c r="AB817" i="13"/>
  <c r="S818" i="13"/>
  <c r="Z818" i="13"/>
  <c r="B818" i="13" s="1"/>
  <c r="AG818" i="13" s="1"/>
  <c r="AH818" i="13" s="1"/>
  <c r="AA818" i="13"/>
  <c r="AB818" i="13"/>
  <c r="S819" i="13"/>
  <c r="Z819" i="13"/>
  <c r="B819" i="13" s="1"/>
  <c r="AG819" i="13" s="1"/>
  <c r="AH819" i="13" s="1"/>
  <c r="AA819" i="13"/>
  <c r="AB819" i="13"/>
  <c r="S820" i="13"/>
  <c r="Z820" i="13"/>
  <c r="B820" i="13" s="1"/>
  <c r="AG820" i="13" s="1"/>
  <c r="AH820" i="13" s="1"/>
  <c r="AA820" i="13"/>
  <c r="AB820" i="13"/>
  <c r="S821" i="13"/>
  <c r="Z821" i="13"/>
  <c r="B821" i="13" s="1"/>
  <c r="AG821" i="13" s="1"/>
  <c r="AH821" i="13" s="1"/>
  <c r="AA821" i="13"/>
  <c r="AB821" i="13"/>
  <c r="S822" i="13"/>
  <c r="Z822" i="13"/>
  <c r="B822" i="13" s="1"/>
  <c r="AG822" i="13" s="1"/>
  <c r="AH822" i="13" s="1"/>
  <c r="AA822" i="13"/>
  <c r="AB822" i="13"/>
  <c r="S823" i="13"/>
  <c r="Z823" i="13"/>
  <c r="B823" i="13" s="1"/>
  <c r="AG823" i="13" s="1"/>
  <c r="AH823" i="13" s="1"/>
  <c r="AA823" i="13"/>
  <c r="AC823" i="13" s="1"/>
  <c r="AB823" i="13"/>
  <c r="S824" i="13"/>
  <c r="Z824" i="13"/>
  <c r="B824" i="13" s="1"/>
  <c r="AG824" i="13" s="1"/>
  <c r="AH824" i="13" s="1"/>
  <c r="AA824" i="13"/>
  <c r="AC824" i="13" s="1"/>
  <c r="AB824" i="13"/>
  <c r="S825" i="13"/>
  <c r="Z825" i="13"/>
  <c r="B825" i="13" s="1"/>
  <c r="AG825" i="13" s="1"/>
  <c r="AH825" i="13" s="1"/>
  <c r="AA825" i="13"/>
  <c r="AB825" i="13"/>
  <c r="S826" i="13"/>
  <c r="Z826" i="13"/>
  <c r="B826" i="13" s="1"/>
  <c r="AG826" i="13" s="1"/>
  <c r="AH826" i="13" s="1"/>
  <c r="AA826" i="13"/>
  <c r="AB826" i="13"/>
  <c r="S827" i="13"/>
  <c r="Z827" i="13"/>
  <c r="B827" i="13" s="1"/>
  <c r="AG827" i="13" s="1"/>
  <c r="AH827" i="13" s="1"/>
  <c r="AA827" i="13"/>
  <c r="AB827" i="13"/>
  <c r="S828" i="13"/>
  <c r="Z828" i="13"/>
  <c r="B828" i="13" s="1"/>
  <c r="AG828" i="13" s="1"/>
  <c r="AH828" i="13" s="1"/>
  <c r="AA828" i="13"/>
  <c r="AC828" i="13" s="1"/>
  <c r="AB828" i="13"/>
  <c r="S829" i="13"/>
  <c r="Z829" i="13"/>
  <c r="B829" i="13" s="1"/>
  <c r="AG829" i="13" s="1"/>
  <c r="AH829" i="13" s="1"/>
  <c r="AA829" i="13"/>
  <c r="AB829" i="13"/>
  <c r="S830" i="13"/>
  <c r="Z830" i="13"/>
  <c r="B830" i="13" s="1"/>
  <c r="AG830" i="13" s="1"/>
  <c r="AH830" i="13" s="1"/>
  <c r="AA830" i="13"/>
  <c r="AC830" i="13" s="1"/>
  <c r="AB830" i="13"/>
  <c r="S831" i="13"/>
  <c r="Z831" i="13"/>
  <c r="B831" i="13" s="1"/>
  <c r="AG831" i="13" s="1"/>
  <c r="AH831" i="13" s="1"/>
  <c r="AA831" i="13"/>
  <c r="AB831" i="13"/>
  <c r="S832" i="13"/>
  <c r="Z832" i="13"/>
  <c r="B832" i="13" s="1"/>
  <c r="AG832" i="13" s="1"/>
  <c r="AH832" i="13" s="1"/>
  <c r="AA832" i="13"/>
  <c r="AC832" i="13" s="1"/>
  <c r="AB832" i="13"/>
  <c r="S833" i="13"/>
  <c r="Z833" i="13"/>
  <c r="B833" i="13" s="1"/>
  <c r="AG833" i="13" s="1"/>
  <c r="AH833" i="13" s="1"/>
  <c r="AA833" i="13"/>
  <c r="AB833" i="13"/>
  <c r="S834" i="13"/>
  <c r="Z834" i="13"/>
  <c r="B834" i="13" s="1"/>
  <c r="AG834" i="13" s="1"/>
  <c r="AH834" i="13" s="1"/>
  <c r="AA834" i="13"/>
  <c r="AB834" i="13"/>
  <c r="S835" i="13"/>
  <c r="Z835" i="13"/>
  <c r="B835" i="13" s="1"/>
  <c r="AG835" i="13" s="1"/>
  <c r="AH835" i="13" s="1"/>
  <c r="AA835" i="13"/>
  <c r="AB835" i="13"/>
  <c r="S836" i="13"/>
  <c r="Z836" i="13"/>
  <c r="B836" i="13" s="1"/>
  <c r="AG836" i="13" s="1"/>
  <c r="AH836" i="13" s="1"/>
  <c r="AA836" i="13"/>
  <c r="AB836" i="13"/>
  <c r="S837" i="13"/>
  <c r="Z837" i="13"/>
  <c r="B837" i="13" s="1"/>
  <c r="AG837" i="13" s="1"/>
  <c r="AH837" i="13" s="1"/>
  <c r="AA837" i="13"/>
  <c r="AB837" i="13"/>
  <c r="S838" i="13"/>
  <c r="Z838" i="13"/>
  <c r="B838" i="13" s="1"/>
  <c r="AG838" i="13" s="1"/>
  <c r="AH838" i="13" s="1"/>
  <c r="AA838" i="13"/>
  <c r="AB838" i="13"/>
  <c r="S839" i="13"/>
  <c r="Z839" i="13"/>
  <c r="B839" i="13" s="1"/>
  <c r="AG839" i="13" s="1"/>
  <c r="AH839" i="13" s="1"/>
  <c r="AA839" i="13"/>
  <c r="AB839" i="13"/>
  <c r="S840" i="13"/>
  <c r="Z840" i="13"/>
  <c r="B840" i="13" s="1"/>
  <c r="AG840" i="13" s="1"/>
  <c r="AH840" i="13" s="1"/>
  <c r="AA840" i="13"/>
  <c r="AB840" i="13"/>
  <c r="S841" i="13"/>
  <c r="Z841" i="13"/>
  <c r="B841" i="13" s="1"/>
  <c r="AG841" i="13" s="1"/>
  <c r="AH841" i="13" s="1"/>
  <c r="AA841" i="13"/>
  <c r="AB841" i="13"/>
  <c r="S842" i="13"/>
  <c r="Z842" i="13"/>
  <c r="B842" i="13" s="1"/>
  <c r="AG842" i="13" s="1"/>
  <c r="AH842" i="13" s="1"/>
  <c r="AA842" i="13"/>
  <c r="AB842" i="13"/>
  <c r="S843" i="13"/>
  <c r="Z843" i="13"/>
  <c r="B843" i="13" s="1"/>
  <c r="AG843" i="13" s="1"/>
  <c r="AH843" i="13" s="1"/>
  <c r="AA843" i="13"/>
  <c r="AB843" i="13"/>
  <c r="S844" i="13"/>
  <c r="Z844" i="13"/>
  <c r="B844" i="13" s="1"/>
  <c r="AG844" i="13" s="1"/>
  <c r="AH844" i="13" s="1"/>
  <c r="AA844" i="13"/>
  <c r="AB844" i="13"/>
  <c r="S845" i="13"/>
  <c r="Z845" i="13"/>
  <c r="B845" i="13" s="1"/>
  <c r="AG845" i="13" s="1"/>
  <c r="AH845" i="13" s="1"/>
  <c r="AA845" i="13"/>
  <c r="AB845" i="13"/>
  <c r="S846" i="13"/>
  <c r="Z846" i="13"/>
  <c r="B846" i="13" s="1"/>
  <c r="AG846" i="13" s="1"/>
  <c r="AH846" i="13" s="1"/>
  <c r="AA846" i="13"/>
  <c r="AB846" i="13"/>
  <c r="S847" i="13"/>
  <c r="Z847" i="13"/>
  <c r="B847" i="13" s="1"/>
  <c r="AG847" i="13" s="1"/>
  <c r="AH847" i="13" s="1"/>
  <c r="AA847" i="13"/>
  <c r="AB847" i="13"/>
  <c r="S848" i="13"/>
  <c r="Z848" i="13"/>
  <c r="B848" i="13" s="1"/>
  <c r="AG848" i="13" s="1"/>
  <c r="AH848" i="13" s="1"/>
  <c r="AA848" i="13"/>
  <c r="AB848" i="13"/>
  <c r="S849" i="13"/>
  <c r="Z849" i="13"/>
  <c r="B849" i="13" s="1"/>
  <c r="AG849" i="13" s="1"/>
  <c r="AH849" i="13" s="1"/>
  <c r="AA849" i="13"/>
  <c r="AB849" i="13"/>
  <c r="S850" i="13"/>
  <c r="Z850" i="13"/>
  <c r="B850" i="13" s="1"/>
  <c r="AG850" i="13" s="1"/>
  <c r="AH850" i="13" s="1"/>
  <c r="AA850" i="13"/>
  <c r="AB850" i="13"/>
  <c r="S851" i="13"/>
  <c r="Z851" i="13"/>
  <c r="B851" i="13" s="1"/>
  <c r="AG851" i="13" s="1"/>
  <c r="AH851" i="13" s="1"/>
  <c r="AA851" i="13"/>
  <c r="AC851" i="13" s="1"/>
  <c r="AB851" i="13"/>
  <c r="S852" i="13"/>
  <c r="Z852" i="13"/>
  <c r="B852" i="13" s="1"/>
  <c r="AG852" i="13" s="1"/>
  <c r="AH852" i="13" s="1"/>
  <c r="AA852" i="13"/>
  <c r="AB852" i="13"/>
  <c r="S853" i="13"/>
  <c r="Z853" i="13"/>
  <c r="B853" i="13" s="1"/>
  <c r="AG853" i="13" s="1"/>
  <c r="AH853" i="13" s="1"/>
  <c r="AA853" i="13"/>
  <c r="AB853" i="13"/>
  <c r="S854" i="13"/>
  <c r="Z854" i="13"/>
  <c r="B854" i="13" s="1"/>
  <c r="AG854" i="13" s="1"/>
  <c r="AH854" i="13" s="1"/>
  <c r="AA854" i="13"/>
  <c r="AB854" i="13"/>
  <c r="S855" i="13"/>
  <c r="Z855" i="13"/>
  <c r="B855" i="13" s="1"/>
  <c r="AG855" i="13" s="1"/>
  <c r="AH855" i="13" s="1"/>
  <c r="AA855" i="13"/>
  <c r="AB855" i="13"/>
  <c r="S856" i="13"/>
  <c r="Z856" i="13"/>
  <c r="B856" i="13" s="1"/>
  <c r="AG856" i="13" s="1"/>
  <c r="AH856" i="13" s="1"/>
  <c r="AA856" i="13"/>
  <c r="AB856" i="13"/>
  <c r="S857" i="13"/>
  <c r="Z857" i="13"/>
  <c r="B857" i="13" s="1"/>
  <c r="AG857" i="13" s="1"/>
  <c r="AH857" i="13" s="1"/>
  <c r="AA857" i="13"/>
  <c r="AB857" i="13"/>
  <c r="S858" i="13"/>
  <c r="Z858" i="13"/>
  <c r="B858" i="13" s="1"/>
  <c r="AG858" i="13" s="1"/>
  <c r="AH858" i="13" s="1"/>
  <c r="AA858" i="13"/>
  <c r="AC858" i="13" s="1"/>
  <c r="AB858" i="13"/>
  <c r="S859" i="13"/>
  <c r="Z859" i="13"/>
  <c r="B859" i="13" s="1"/>
  <c r="AG859" i="13" s="1"/>
  <c r="AH859" i="13" s="1"/>
  <c r="AA859" i="13"/>
  <c r="AC859" i="13" s="1"/>
  <c r="AB859" i="13"/>
  <c r="S860" i="13"/>
  <c r="Z860" i="13"/>
  <c r="B860" i="13" s="1"/>
  <c r="AG860" i="13" s="1"/>
  <c r="AH860" i="13" s="1"/>
  <c r="AA860" i="13"/>
  <c r="AC860" i="13" s="1"/>
  <c r="AB860" i="13"/>
  <c r="S861" i="13"/>
  <c r="Z861" i="13"/>
  <c r="B861" i="13" s="1"/>
  <c r="AG861" i="13" s="1"/>
  <c r="AH861" i="13" s="1"/>
  <c r="AA861" i="13"/>
  <c r="AB861" i="13"/>
  <c r="S862" i="13"/>
  <c r="Z862" i="13"/>
  <c r="B862" i="13" s="1"/>
  <c r="AG862" i="13" s="1"/>
  <c r="AH862" i="13" s="1"/>
  <c r="AA862" i="13"/>
  <c r="AB862" i="13"/>
  <c r="S863" i="13"/>
  <c r="Z863" i="13"/>
  <c r="B863" i="13" s="1"/>
  <c r="AG863" i="13" s="1"/>
  <c r="AH863" i="13" s="1"/>
  <c r="AA863" i="13"/>
  <c r="AB863" i="13"/>
  <c r="S864" i="13"/>
  <c r="Z864" i="13"/>
  <c r="B864" i="13" s="1"/>
  <c r="AG864" i="13" s="1"/>
  <c r="AH864" i="13" s="1"/>
  <c r="AA864" i="13"/>
  <c r="AB864" i="13"/>
  <c r="S865" i="13"/>
  <c r="Z865" i="13"/>
  <c r="B865" i="13" s="1"/>
  <c r="AG865" i="13" s="1"/>
  <c r="AH865" i="13" s="1"/>
  <c r="AA865" i="13"/>
  <c r="AB865" i="13"/>
  <c r="S866" i="13"/>
  <c r="Z866" i="13"/>
  <c r="B866" i="13" s="1"/>
  <c r="AG866" i="13" s="1"/>
  <c r="AH866" i="13" s="1"/>
  <c r="AA866" i="13"/>
  <c r="AC866" i="13" s="1"/>
  <c r="AB866" i="13"/>
  <c r="S867" i="13"/>
  <c r="Z867" i="13"/>
  <c r="B867" i="13" s="1"/>
  <c r="AG867" i="13" s="1"/>
  <c r="AH867" i="13" s="1"/>
  <c r="AA867" i="13"/>
  <c r="AB867" i="13"/>
  <c r="S868" i="13"/>
  <c r="Z868" i="13"/>
  <c r="B868" i="13" s="1"/>
  <c r="AG868" i="13" s="1"/>
  <c r="AH868" i="13" s="1"/>
  <c r="AA868" i="13"/>
  <c r="AC868" i="13" s="1"/>
  <c r="AB868" i="13"/>
  <c r="S869" i="13"/>
  <c r="Z869" i="13"/>
  <c r="B869" i="13" s="1"/>
  <c r="AG869" i="13" s="1"/>
  <c r="AH869" i="13" s="1"/>
  <c r="AA869" i="13"/>
  <c r="AB869" i="13"/>
  <c r="S870" i="13"/>
  <c r="Z870" i="13"/>
  <c r="B870" i="13" s="1"/>
  <c r="AG870" i="13" s="1"/>
  <c r="AH870" i="13" s="1"/>
  <c r="AA870" i="13"/>
  <c r="AB870" i="13"/>
  <c r="S871" i="13"/>
  <c r="Z871" i="13"/>
  <c r="B871" i="13" s="1"/>
  <c r="AG871" i="13" s="1"/>
  <c r="AH871" i="13" s="1"/>
  <c r="AA871" i="13"/>
  <c r="AB871" i="13"/>
  <c r="S872" i="13"/>
  <c r="Z872" i="13"/>
  <c r="B872" i="13" s="1"/>
  <c r="AG872" i="13" s="1"/>
  <c r="AH872" i="13" s="1"/>
  <c r="AA872" i="13"/>
  <c r="AB872" i="13"/>
  <c r="S873" i="13"/>
  <c r="Z873" i="13"/>
  <c r="B873" i="13" s="1"/>
  <c r="AG873" i="13" s="1"/>
  <c r="AH873" i="13" s="1"/>
  <c r="AA873" i="13"/>
  <c r="AB873" i="13"/>
  <c r="S874" i="13"/>
  <c r="Z874" i="13"/>
  <c r="B874" i="13" s="1"/>
  <c r="AG874" i="13" s="1"/>
  <c r="AH874" i="13" s="1"/>
  <c r="AA874" i="13"/>
  <c r="AB874" i="13"/>
  <c r="S875" i="13"/>
  <c r="Z875" i="13"/>
  <c r="B875" i="13" s="1"/>
  <c r="AG875" i="13" s="1"/>
  <c r="AH875" i="13" s="1"/>
  <c r="AA875" i="13"/>
  <c r="AC875" i="13" s="1"/>
  <c r="AB875" i="13"/>
  <c r="S876" i="13"/>
  <c r="Z876" i="13"/>
  <c r="B876" i="13" s="1"/>
  <c r="AG876" i="13" s="1"/>
  <c r="AH876" i="13" s="1"/>
  <c r="AA876" i="13"/>
  <c r="AB876" i="13"/>
  <c r="S877" i="13"/>
  <c r="Z877" i="13"/>
  <c r="B877" i="13" s="1"/>
  <c r="AG877" i="13" s="1"/>
  <c r="AH877" i="13" s="1"/>
  <c r="AA877" i="13"/>
  <c r="AB877" i="13"/>
  <c r="S878" i="13"/>
  <c r="Z878" i="13"/>
  <c r="B878" i="13" s="1"/>
  <c r="AG878" i="13" s="1"/>
  <c r="AH878" i="13" s="1"/>
  <c r="AA878" i="13"/>
  <c r="AB878" i="13"/>
  <c r="S879" i="13"/>
  <c r="Z879" i="13"/>
  <c r="B879" i="13" s="1"/>
  <c r="AG879" i="13" s="1"/>
  <c r="AH879" i="13" s="1"/>
  <c r="AA879" i="13"/>
  <c r="AB879" i="13"/>
  <c r="S880" i="13"/>
  <c r="Z880" i="13"/>
  <c r="B880" i="13" s="1"/>
  <c r="AG880" i="13" s="1"/>
  <c r="AH880" i="13" s="1"/>
  <c r="AA880" i="13"/>
  <c r="AB880" i="13"/>
  <c r="S881" i="13"/>
  <c r="Z881" i="13"/>
  <c r="B881" i="13" s="1"/>
  <c r="AG881" i="13" s="1"/>
  <c r="AH881" i="13" s="1"/>
  <c r="AA881" i="13"/>
  <c r="AB881" i="13"/>
  <c r="S882" i="13"/>
  <c r="Z882" i="13"/>
  <c r="B882" i="13" s="1"/>
  <c r="AG882" i="13" s="1"/>
  <c r="AH882" i="13" s="1"/>
  <c r="AA882" i="13"/>
  <c r="AC882" i="13" s="1"/>
  <c r="AB882" i="13"/>
  <c r="S883" i="13"/>
  <c r="Z883" i="13"/>
  <c r="B883" i="13" s="1"/>
  <c r="AG883" i="13" s="1"/>
  <c r="AH883" i="13" s="1"/>
  <c r="AA883" i="13"/>
  <c r="AB883" i="13"/>
  <c r="S884" i="13"/>
  <c r="Z884" i="13"/>
  <c r="B884" i="13" s="1"/>
  <c r="AG884" i="13" s="1"/>
  <c r="AH884" i="13" s="1"/>
  <c r="AA884" i="13"/>
  <c r="AB884" i="13"/>
  <c r="S885" i="13"/>
  <c r="Z885" i="13"/>
  <c r="B885" i="13" s="1"/>
  <c r="AG885" i="13" s="1"/>
  <c r="AH885" i="13" s="1"/>
  <c r="AA885" i="13"/>
  <c r="AB885" i="13"/>
  <c r="S886" i="13"/>
  <c r="Z886" i="13"/>
  <c r="B886" i="13" s="1"/>
  <c r="AG886" i="13" s="1"/>
  <c r="AH886" i="13" s="1"/>
  <c r="AA886" i="13"/>
  <c r="AB886" i="13"/>
  <c r="S887" i="13"/>
  <c r="Z887" i="13"/>
  <c r="B887" i="13" s="1"/>
  <c r="AG887" i="13" s="1"/>
  <c r="AH887" i="13" s="1"/>
  <c r="AA887" i="13"/>
  <c r="AB887" i="13"/>
  <c r="S888" i="13"/>
  <c r="Z888" i="13"/>
  <c r="B888" i="13" s="1"/>
  <c r="AG888" i="13" s="1"/>
  <c r="AH888" i="13" s="1"/>
  <c r="AA888" i="13"/>
  <c r="AC888" i="13" s="1"/>
  <c r="AB888" i="13"/>
  <c r="S889" i="13"/>
  <c r="Z889" i="13"/>
  <c r="B889" i="13" s="1"/>
  <c r="AG889" i="13" s="1"/>
  <c r="AH889" i="13" s="1"/>
  <c r="AA889" i="13"/>
  <c r="AB889" i="13"/>
  <c r="S890" i="13"/>
  <c r="Z890" i="13"/>
  <c r="B890" i="13" s="1"/>
  <c r="AG890" i="13" s="1"/>
  <c r="AH890" i="13" s="1"/>
  <c r="AA890" i="13"/>
  <c r="AC890" i="13" s="1"/>
  <c r="AB890" i="13"/>
  <c r="S891" i="13"/>
  <c r="Z891" i="13"/>
  <c r="B891" i="13" s="1"/>
  <c r="AG891" i="13" s="1"/>
  <c r="AH891" i="13" s="1"/>
  <c r="AA891" i="13"/>
  <c r="AB891" i="13"/>
  <c r="S892" i="13"/>
  <c r="Z892" i="13"/>
  <c r="B892" i="13" s="1"/>
  <c r="AG892" i="13" s="1"/>
  <c r="AH892" i="13" s="1"/>
  <c r="AA892" i="13"/>
  <c r="AB892" i="13"/>
  <c r="S893" i="13"/>
  <c r="Z893" i="13"/>
  <c r="B893" i="13" s="1"/>
  <c r="AG893" i="13" s="1"/>
  <c r="AH893" i="13" s="1"/>
  <c r="AA893" i="13"/>
  <c r="AB893" i="13"/>
  <c r="S894" i="13"/>
  <c r="Z894" i="13"/>
  <c r="B894" i="13" s="1"/>
  <c r="AG894" i="13" s="1"/>
  <c r="AH894" i="13" s="1"/>
  <c r="AA894" i="13"/>
  <c r="AB894" i="13"/>
  <c r="S895" i="13"/>
  <c r="Z895" i="13"/>
  <c r="B895" i="13" s="1"/>
  <c r="AG895" i="13" s="1"/>
  <c r="AH895" i="13" s="1"/>
  <c r="AA895" i="13"/>
  <c r="AB895" i="13"/>
  <c r="S896" i="13"/>
  <c r="Z896" i="13"/>
  <c r="B896" i="13" s="1"/>
  <c r="AG896" i="13" s="1"/>
  <c r="AH896" i="13" s="1"/>
  <c r="AA896" i="13"/>
  <c r="AB896" i="13"/>
  <c r="S897" i="13"/>
  <c r="Z897" i="13"/>
  <c r="B897" i="13" s="1"/>
  <c r="AG897" i="13" s="1"/>
  <c r="AH897" i="13" s="1"/>
  <c r="AA897" i="13"/>
  <c r="AB897" i="13"/>
  <c r="S898" i="13"/>
  <c r="Z898" i="13"/>
  <c r="B898" i="13" s="1"/>
  <c r="AG898" i="13" s="1"/>
  <c r="AH898" i="13" s="1"/>
  <c r="AA898" i="13"/>
  <c r="AC898" i="13" s="1"/>
  <c r="AB898" i="13"/>
  <c r="S899" i="13"/>
  <c r="Z899" i="13"/>
  <c r="B899" i="13" s="1"/>
  <c r="AG899" i="13" s="1"/>
  <c r="AH899" i="13" s="1"/>
  <c r="AA899" i="13"/>
  <c r="AB899" i="13"/>
  <c r="S900" i="13"/>
  <c r="Z900" i="13"/>
  <c r="B900" i="13" s="1"/>
  <c r="AG900" i="13" s="1"/>
  <c r="AH900" i="13" s="1"/>
  <c r="AA900" i="13"/>
  <c r="AB900" i="13"/>
  <c r="S901" i="13"/>
  <c r="Z901" i="13"/>
  <c r="B901" i="13" s="1"/>
  <c r="AG901" i="13" s="1"/>
  <c r="AH901" i="13" s="1"/>
  <c r="AA901" i="13"/>
  <c r="AB901" i="13"/>
  <c r="S902" i="13"/>
  <c r="Z902" i="13"/>
  <c r="B902" i="13" s="1"/>
  <c r="AG902" i="13" s="1"/>
  <c r="AH902" i="13" s="1"/>
  <c r="AA902" i="13"/>
  <c r="AB902" i="13"/>
  <c r="S903" i="13"/>
  <c r="Z903" i="13"/>
  <c r="B903" i="13" s="1"/>
  <c r="AG903" i="13" s="1"/>
  <c r="AH903" i="13" s="1"/>
  <c r="AA903" i="13"/>
  <c r="AB903" i="13"/>
  <c r="S904" i="13"/>
  <c r="Z904" i="13"/>
  <c r="B904" i="13" s="1"/>
  <c r="AG904" i="13" s="1"/>
  <c r="AH904" i="13" s="1"/>
  <c r="AA904" i="13"/>
  <c r="AB904" i="13"/>
  <c r="S905" i="13"/>
  <c r="Z905" i="13"/>
  <c r="B905" i="13" s="1"/>
  <c r="AG905" i="13" s="1"/>
  <c r="AH905" i="13" s="1"/>
  <c r="AA905" i="13"/>
  <c r="AB905" i="13"/>
  <c r="S906" i="13"/>
  <c r="Z906" i="13"/>
  <c r="B906" i="13" s="1"/>
  <c r="AG906" i="13" s="1"/>
  <c r="AH906" i="13" s="1"/>
  <c r="AA906" i="13"/>
  <c r="AB906" i="13"/>
  <c r="S907" i="13"/>
  <c r="Z907" i="13"/>
  <c r="B907" i="13" s="1"/>
  <c r="AG907" i="13" s="1"/>
  <c r="AH907" i="13" s="1"/>
  <c r="AA907" i="13"/>
  <c r="AB907" i="13"/>
  <c r="S908" i="13"/>
  <c r="Z908" i="13"/>
  <c r="B908" i="13" s="1"/>
  <c r="AG908" i="13" s="1"/>
  <c r="AH908" i="13" s="1"/>
  <c r="AA908" i="13"/>
  <c r="AC908" i="13" s="1"/>
  <c r="AB908" i="13"/>
  <c r="S909" i="13"/>
  <c r="Z909" i="13"/>
  <c r="B909" i="13" s="1"/>
  <c r="AG909" i="13" s="1"/>
  <c r="AH909" i="13" s="1"/>
  <c r="AA909" i="13"/>
  <c r="AB909" i="13"/>
  <c r="S910" i="13"/>
  <c r="Z910" i="13"/>
  <c r="B910" i="13" s="1"/>
  <c r="AG910" i="13" s="1"/>
  <c r="AH910" i="13" s="1"/>
  <c r="AA910" i="13"/>
  <c r="AB910" i="13"/>
  <c r="S911" i="13"/>
  <c r="Z911" i="13"/>
  <c r="B911" i="13" s="1"/>
  <c r="AG911" i="13" s="1"/>
  <c r="AH911" i="13" s="1"/>
  <c r="AA911" i="13"/>
  <c r="AB911" i="13"/>
  <c r="S912" i="13"/>
  <c r="Z912" i="13"/>
  <c r="B912" i="13" s="1"/>
  <c r="AG912" i="13" s="1"/>
  <c r="AH912" i="13" s="1"/>
  <c r="AA912" i="13"/>
  <c r="AB912" i="13"/>
  <c r="S913" i="13"/>
  <c r="Z913" i="13"/>
  <c r="B913" i="13" s="1"/>
  <c r="AG913" i="13" s="1"/>
  <c r="AH913" i="13" s="1"/>
  <c r="AA913" i="13"/>
  <c r="AB913" i="13"/>
  <c r="S914" i="13"/>
  <c r="Z914" i="13"/>
  <c r="B914" i="13" s="1"/>
  <c r="AG914" i="13" s="1"/>
  <c r="AH914" i="13" s="1"/>
  <c r="AA914" i="13"/>
  <c r="AC914" i="13" s="1"/>
  <c r="AB914" i="13"/>
  <c r="S915" i="13"/>
  <c r="Z915" i="13"/>
  <c r="B915" i="13" s="1"/>
  <c r="AG915" i="13" s="1"/>
  <c r="AH915" i="13" s="1"/>
  <c r="AA915" i="13"/>
  <c r="AB915" i="13"/>
  <c r="S916" i="13"/>
  <c r="Z916" i="13"/>
  <c r="B916" i="13" s="1"/>
  <c r="AG916" i="13" s="1"/>
  <c r="AH916" i="13" s="1"/>
  <c r="AA916" i="13"/>
  <c r="AB916" i="13"/>
  <c r="S917" i="13"/>
  <c r="Z917" i="13"/>
  <c r="B917" i="13" s="1"/>
  <c r="AG917" i="13" s="1"/>
  <c r="AH917" i="13" s="1"/>
  <c r="AA917" i="13"/>
  <c r="AB917" i="13"/>
  <c r="S918" i="13"/>
  <c r="Z918" i="13"/>
  <c r="B918" i="13" s="1"/>
  <c r="AG918" i="13" s="1"/>
  <c r="AH918" i="13" s="1"/>
  <c r="AA918" i="13"/>
  <c r="AB918" i="13"/>
  <c r="S919" i="13"/>
  <c r="Z919" i="13"/>
  <c r="B919" i="13" s="1"/>
  <c r="AG919" i="13" s="1"/>
  <c r="AH919" i="13" s="1"/>
  <c r="AA919" i="13"/>
  <c r="AB919" i="13"/>
  <c r="S920" i="13"/>
  <c r="Z920" i="13"/>
  <c r="B920" i="13" s="1"/>
  <c r="AG920" i="13" s="1"/>
  <c r="AH920" i="13" s="1"/>
  <c r="AA920" i="13"/>
  <c r="AC920" i="13" s="1"/>
  <c r="AB920" i="13"/>
  <c r="S921" i="13"/>
  <c r="Z921" i="13"/>
  <c r="B921" i="13" s="1"/>
  <c r="AG921" i="13" s="1"/>
  <c r="AH921" i="13" s="1"/>
  <c r="AA921" i="13"/>
  <c r="AB921" i="13"/>
  <c r="S922" i="13"/>
  <c r="Z922" i="13"/>
  <c r="B922" i="13" s="1"/>
  <c r="AG922" i="13" s="1"/>
  <c r="AH922" i="13" s="1"/>
  <c r="AA922" i="13"/>
  <c r="AB922" i="13"/>
  <c r="S923" i="13"/>
  <c r="Z923" i="13"/>
  <c r="B923" i="13" s="1"/>
  <c r="AG923" i="13" s="1"/>
  <c r="AH923" i="13" s="1"/>
  <c r="AA923" i="13"/>
  <c r="AB923" i="13"/>
  <c r="S924" i="13"/>
  <c r="Z924" i="13"/>
  <c r="B924" i="13" s="1"/>
  <c r="AG924" i="13" s="1"/>
  <c r="AH924" i="13" s="1"/>
  <c r="AA924" i="13"/>
  <c r="AB924" i="13"/>
  <c r="S925" i="13"/>
  <c r="Z925" i="13"/>
  <c r="B925" i="13" s="1"/>
  <c r="AG925" i="13" s="1"/>
  <c r="AH925" i="13" s="1"/>
  <c r="AA925" i="13"/>
  <c r="AB925" i="13"/>
  <c r="S926" i="13"/>
  <c r="Z926" i="13"/>
  <c r="B926" i="13" s="1"/>
  <c r="AG926" i="13" s="1"/>
  <c r="AH926" i="13" s="1"/>
  <c r="AA926" i="13"/>
  <c r="AB926" i="13"/>
  <c r="S927" i="13"/>
  <c r="Z927" i="13"/>
  <c r="B927" i="13" s="1"/>
  <c r="AG927" i="13" s="1"/>
  <c r="AH927" i="13" s="1"/>
  <c r="AA927" i="13"/>
  <c r="AB927" i="13"/>
  <c r="S928" i="13"/>
  <c r="Z928" i="13"/>
  <c r="B928" i="13" s="1"/>
  <c r="AG928" i="13" s="1"/>
  <c r="AH928" i="13" s="1"/>
  <c r="AA928" i="13"/>
  <c r="AB928" i="13"/>
  <c r="S929" i="13"/>
  <c r="Z929" i="13"/>
  <c r="B929" i="13" s="1"/>
  <c r="AG929" i="13" s="1"/>
  <c r="AH929" i="13" s="1"/>
  <c r="AA929" i="13"/>
  <c r="AB929" i="13"/>
  <c r="S930" i="13"/>
  <c r="Z930" i="13"/>
  <c r="B930" i="13" s="1"/>
  <c r="AG930" i="13" s="1"/>
  <c r="AH930" i="13" s="1"/>
  <c r="AA930" i="13"/>
  <c r="AB930" i="13"/>
  <c r="S931" i="13"/>
  <c r="Z931" i="13"/>
  <c r="B931" i="13" s="1"/>
  <c r="AG931" i="13" s="1"/>
  <c r="AH931" i="13" s="1"/>
  <c r="AA931" i="13"/>
  <c r="AB931" i="13"/>
  <c r="S932" i="13"/>
  <c r="Z932" i="13"/>
  <c r="B932" i="13" s="1"/>
  <c r="AG932" i="13" s="1"/>
  <c r="AH932" i="13" s="1"/>
  <c r="AA932" i="13"/>
  <c r="AB932" i="13"/>
  <c r="S933" i="13"/>
  <c r="Z933" i="13"/>
  <c r="B933" i="13" s="1"/>
  <c r="AG933" i="13" s="1"/>
  <c r="AH933" i="13" s="1"/>
  <c r="AA933" i="13"/>
  <c r="AB933" i="13"/>
  <c r="S934" i="13"/>
  <c r="Z934" i="13"/>
  <c r="B934" i="13" s="1"/>
  <c r="AG934" i="13" s="1"/>
  <c r="AH934" i="13" s="1"/>
  <c r="AA934" i="13"/>
  <c r="AB934" i="13"/>
  <c r="S935" i="13"/>
  <c r="Z935" i="13"/>
  <c r="B935" i="13" s="1"/>
  <c r="AG935" i="13" s="1"/>
  <c r="AH935" i="13" s="1"/>
  <c r="AA935" i="13"/>
  <c r="AC935" i="13" s="1"/>
  <c r="AB935" i="13"/>
  <c r="S936" i="13"/>
  <c r="Z936" i="13"/>
  <c r="B936" i="13" s="1"/>
  <c r="AG936" i="13" s="1"/>
  <c r="AH936" i="13" s="1"/>
  <c r="AA936" i="13"/>
  <c r="AB936" i="13"/>
  <c r="S937" i="13"/>
  <c r="Z937" i="13"/>
  <c r="B937" i="13" s="1"/>
  <c r="AG937" i="13" s="1"/>
  <c r="AH937" i="13" s="1"/>
  <c r="AA937" i="13"/>
  <c r="AC937" i="13" s="1"/>
  <c r="AB937" i="13"/>
  <c r="S938" i="13"/>
  <c r="Z938" i="13"/>
  <c r="B938" i="13" s="1"/>
  <c r="AG938" i="13" s="1"/>
  <c r="AH938" i="13" s="1"/>
  <c r="AA938" i="13"/>
  <c r="AB938" i="13"/>
  <c r="S939" i="13"/>
  <c r="Z939" i="13"/>
  <c r="B939" i="13" s="1"/>
  <c r="AG939" i="13" s="1"/>
  <c r="AH939" i="13" s="1"/>
  <c r="AA939" i="13"/>
  <c r="AB939" i="13"/>
  <c r="S940" i="13"/>
  <c r="Z940" i="13"/>
  <c r="B940" i="13" s="1"/>
  <c r="AG940" i="13" s="1"/>
  <c r="AH940" i="13" s="1"/>
  <c r="AA940" i="13"/>
  <c r="AB940" i="13"/>
  <c r="S941" i="13"/>
  <c r="Z941" i="13"/>
  <c r="B941" i="13" s="1"/>
  <c r="AG941" i="13" s="1"/>
  <c r="AH941" i="13" s="1"/>
  <c r="AA941" i="13"/>
  <c r="AB941" i="13"/>
  <c r="S942" i="13"/>
  <c r="Z942" i="13"/>
  <c r="B942" i="13" s="1"/>
  <c r="AG942" i="13" s="1"/>
  <c r="AH942" i="13" s="1"/>
  <c r="AA942" i="13"/>
  <c r="AB942" i="13"/>
  <c r="S943" i="13"/>
  <c r="Z943" i="13"/>
  <c r="B943" i="13" s="1"/>
  <c r="AG943" i="13" s="1"/>
  <c r="AH943" i="13" s="1"/>
  <c r="AA943" i="13"/>
  <c r="AB943" i="13"/>
  <c r="S944" i="13"/>
  <c r="Z944" i="13"/>
  <c r="B944" i="13" s="1"/>
  <c r="AG944" i="13" s="1"/>
  <c r="AH944" i="13" s="1"/>
  <c r="AA944" i="13"/>
  <c r="AB944" i="13"/>
  <c r="S945" i="13"/>
  <c r="Z945" i="13"/>
  <c r="B945" i="13" s="1"/>
  <c r="AG945" i="13" s="1"/>
  <c r="AH945" i="13" s="1"/>
  <c r="AA945" i="13"/>
  <c r="AB945" i="13"/>
  <c r="S946" i="13"/>
  <c r="Z946" i="13"/>
  <c r="B946" i="13" s="1"/>
  <c r="AG946" i="13" s="1"/>
  <c r="AH946" i="13" s="1"/>
  <c r="AA946" i="13"/>
  <c r="AB946" i="13"/>
  <c r="S947" i="13"/>
  <c r="Z947" i="13"/>
  <c r="B947" i="13" s="1"/>
  <c r="AG947" i="13" s="1"/>
  <c r="AH947" i="13" s="1"/>
  <c r="AA947" i="13"/>
  <c r="AB947" i="13"/>
  <c r="S948" i="13"/>
  <c r="Z948" i="13"/>
  <c r="B948" i="13" s="1"/>
  <c r="AG948" i="13" s="1"/>
  <c r="AH948" i="13" s="1"/>
  <c r="AA948" i="13"/>
  <c r="AB948" i="13"/>
  <c r="S949" i="13"/>
  <c r="Z949" i="13"/>
  <c r="B949" i="13" s="1"/>
  <c r="AG949" i="13" s="1"/>
  <c r="AH949" i="13" s="1"/>
  <c r="AA949" i="13"/>
  <c r="AB949" i="13"/>
  <c r="S950" i="13"/>
  <c r="Z950" i="13"/>
  <c r="B950" i="13" s="1"/>
  <c r="AG950" i="13" s="1"/>
  <c r="AH950" i="13" s="1"/>
  <c r="AA950" i="13"/>
  <c r="AB950" i="13"/>
  <c r="S951" i="13"/>
  <c r="Z951" i="13"/>
  <c r="B951" i="13" s="1"/>
  <c r="AG951" i="13" s="1"/>
  <c r="AH951" i="13" s="1"/>
  <c r="AA951" i="13"/>
  <c r="AC951" i="13" s="1"/>
  <c r="AB951" i="13"/>
  <c r="S952" i="13"/>
  <c r="Z952" i="13"/>
  <c r="B952" i="13" s="1"/>
  <c r="AG952" i="13" s="1"/>
  <c r="AH952" i="13" s="1"/>
  <c r="AA952" i="13"/>
  <c r="AB952" i="13"/>
  <c r="S953" i="13"/>
  <c r="Z953" i="13"/>
  <c r="B953" i="13" s="1"/>
  <c r="AG953" i="13" s="1"/>
  <c r="AH953" i="13" s="1"/>
  <c r="AA953" i="13"/>
  <c r="AB953" i="13"/>
  <c r="S954" i="13"/>
  <c r="Z954" i="13"/>
  <c r="B954" i="13" s="1"/>
  <c r="AG954" i="13" s="1"/>
  <c r="AH954" i="13" s="1"/>
  <c r="AA954" i="13"/>
  <c r="AB954" i="13"/>
  <c r="S955" i="13"/>
  <c r="Z955" i="13"/>
  <c r="B955" i="13" s="1"/>
  <c r="AG955" i="13" s="1"/>
  <c r="AH955" i="13" s="1"/>
  <c r="AA955" i="13"/>
  <c r="AC955" i="13" s="1"/>
  <c r="AB955" i="13"/>
  <c r="S956" i="13"/>
  <c r="Z956" i="13"/>
  <c r="B956" i="13" s="1"/>
  <c r="AG956" i="13" s="1"/>
  <c r="AH956" i="13" s="1"/>
  <c r="AA956" i="13"/>
  <c r="AB956" i="13"/>
  <c r="S957" i="13"/>
  <c r="Z957" i="13"/>
  <c r="B957" i="13" s="1"/>
  <c r="AG957" i="13" s="1"/>
  <c r="AH957" i="13" s="1"/>
  <c r="AA957" i="13"/>
  <c r="AB957" i="13"/>
  <c r="S958" i="13"/>
  <c r="Z958" i="13"/>
  <c r="B958" i="13" s="1"/>
  <c r="AG958" i="13" s="1"/>
  <c r="AH958" i="13" s="1"/>
  <c r="AA958" i="13"/>
  <c r="AB958" i="13"/>
  <c r="S959" i="13"/>
  <c r="Z959" i="13"/>
  <c r="B959" i="13" s="1"/>
  <c r="AG959" i="13" s="1"/>
  <c r="AH959" i="13" s="1"/>
  <c r="AA959" i="13"/>
  <c r="AB959" i="13"/>
  <c r="S960" i="13"/>
  <c r="Z960" i="13"/>
  <c r="B960" i="13" s="1"/>
  <c r="AG960" i="13" s="1"/>
  <c r="AH960" i="13" s="1"/>
  <c r="AA960" i="13"/>
  <c r="AB960" i="13"/>
  <c r="S961" i="13"/>
  <c r="Z961" i="13"/>
  <c r="B961" i="13" s="1"/>
  <c r="AG961" i="13" s="1"/>
  <c r="AH961" i="13" s="1"/>
  <c r="AA961" i="13"/>
  <c r="AB961" i="13"/>
  <c r="S962" i="13"/>
  <c r="Z962" i="13"/>
  <c r="B962" i="13" s="1"/>
  <c r="AG962" i="13" s="1"/>
  <c r="AH962" i="13" s="1"/>
  <c r="AA962" i="13"/>
  <c r="AB962" i="13"/>
  <c r="S963" i="13"/>
  <c r="Z963" i="13"/>
  <c r="B963" i="13" s="1"/>
  <c r="AG963" i="13" s="1"/>
  <c r="AH963" i="13" s="1"/>
  <c r="AA963" i="13"/>
  <c r="AB963" i="13"/>
  <c r="S964" i="13"/>
  <c r="Z964" i="13"/>
  <c r="B964" i="13" s="1"/>
  <c r="AG964" i="13" s="1"/>
  <c r="AH964" i="13" s="1"/>
  <c r="AA964" i="13"/>
  <c r="AB964" i="13"/>
  <c r="S965" i="13"/>
  <c r="Z965" i="13"/>
  <c r="B965" i="13" s="1"/>
  <c r="AG965" i="13" s="1"/>
  <c r="AH965" i="13" s="1"/>
  <c r="AA965" i="13"/>
  <c r="AB965" i="13"/>
  <c r="S966" i="13"/>
  <c r="Z966" i="13"/>
  <c r="B966" i="13" s="1"/>
  <c r="AG966" i="13" s="1"/>
  <c r="AH966" i="13" s="1"/>
  <c r="AA966" i="13"/>
  <c r="AB966" i="13"/>
  <c r="S967" i="13"/>
  <c r="Z967" i="13"/>
  <c r="B967" i="13" s="1"/>
  <c r="AG967" i="13" s="1"/>
  <c r="AH967" i="13" s="1"/>
  <c r="AA967" i="13"/>
  <c r="AC967" i="13" s="1"/>
  <c r="AB967" i="13"/>
  <c r="S968" i="13"/>
  <c r="Z968" i="13"/>
  <c r="B968" i="13" s="1"/>
  <c r="AG968" i="13" s="1"/>
  <c r="AH968" i="13" s="1"/>
  <c r="AA968" i="13"/>
  <c r="AB968" i="13"/>
  <c r="S969" i="13"/>
  <c r="Z969" i="13"/>
  <c r="B969" i="13" s="1"/>
  <c r="AG969" i="13" s="1"/>
  <c r="AH969" i="13" s="1"/>
  <c r="AA969" i="13"/>
  <c r="AB969" i="13"/>
  <c r="S970" i="13"/>
  <c r="Z970" i="13"/>
  <c r="B970" i="13" s="1"/>
  <c r="AG970" i="13" s="1"/>
  <c r="AH970" i="13" s="1"/>
  <c r="AA970" i="13"/>
  <c r="AB970" i="13"/>
  <c r="S971" i="13"/>
  <c r="Z971" i="13"/>
  <c r="B971" i="13" s="1"/>
  <c r="AG971" i="13" s="1"/>
  <c r="AH971" i="13" s="1"/>
  <c r="AA971" i="13"/>
  <c r="AB971" i="13"/>
  <c r="S972" i="13"/>
  <c r="Z972" i="13"/>
  <c r="B972" i="13" s="1"/>
  <c r="AG972" i="13" s="1"/>
  <c r="AH972" i="13" s="1"/>
  <c r="AA972" i="13"/>
  <c r="AB972" i="13"/>
  <c r="S973" i="13"/>
  <c r="Z973" i="13"/>
  <c r="B973" i="13" s="1"/>
  <c r="AG973" i="13" s="1"/>
  <c r="AH973" i="13" s="1"/>
  <c r="AA973" i="13"/>
  <c r="AB973" i="13"/>
  <c r="S974" i="13"/>
  <c r="Z974" i="13"/>
  <c r="B974" i="13" s="1"/>
  <c r="AG974" i="13" s="1"/>
  <c r="AH974" i="13" s="1"/>
  <c r="AA974" i="13"/>
  <c r="AB974" i="13"/>
  <c r="S975" i="13"/>
  <c r="Z975" i="13"/>
  <c r="B975" i="13" s="1"/>
  <c r="AG975" i="13" s="1"/>
  <c r="AH975" i="13" s="1"/>
  <c r="AA975" i="13"/>
  <c r="AC975" i="13" s="1"/>
  <c r="AB975" i="13"/>
  <c r="S976" i="13"/>
  <c r="Z976" i="13"/>
  <c r="B976" i="13" s="1"/>
  <c r="AG976" i="13" s="1"/>
  <c r="AH976" i="13" s="1"/>
  <c r="AA976" i="13"/>
  <c r="AB976" i="13"/>
  <c r="S977" i="13"/>
  <c r="Z977" i="13"/>
  <c r="B977" i="13" s="1"/>
  <c r="AG977" i="13" s="1"/>
  <c r="AH977" i="13" s="1"/>
  <c r="AA977" i="13"/>
  <c r="AB977" i="13"/>
  <c r="S978" i="13"/>
  <c r="Z978" i="13"/>
  <c r="B978" i="13" s="1"/>
  <c r="AG978" i="13" s="1"/>
  <c r="AH978" i="13" s="1"/>
  <c r="AA978" i="13"/>
  <c r="AB978" i="13"/>
  <c r="S979" i="13"/>
  <c r="Z979" i="13"/>
  <c r="B979" i="13" s="1"/>
  <c r="AG979" i="13" s="1"/>
  <c r="AH979" i="13" s="1"/>
  <c r="AA979" i="13"/>
  <c r="AB979" i="13"/>
  <c r="S980" i="13"/>
  <c r="Z980" i="13"/>
  <c r="B980" i="13" s="1"/>
  <c r="AG980" i="13" s="1"/>
  <c r="AH980" i="13" s="1"/>
  <c r="AA980" i="13"/>
  <c r="AB980" i="13"/>
  <c r="S981" i="13"/>
  <c r="Z981" i="13"/>
  <c r="B981" i="13" s="1"/>
  <c r="AG981" i="13" s="1"/>
  <c r="AH981" i="13" s="1"/>
  <c r="AA981" i="13"/>
  <c r="AB981" i="13"/>
  <c r="S982" i="13"/>
  <c r="Z982" i="13"/>
  <c r="B982" i="13" s="1"/>
  <c r="AG982" i="13" s="1"/>
  <c r="AH982" i="13" s="1"/>
  <c r="AA982" i="13"/>
  <c r="AB982" i="13"/>
  <c r="S983" i="13"/>
  <c r="Z983" i="13"/>
  <c r="B983" i="13" s="1"/>
  <c r="AG983" i="13" s="1"/>
  <c r="AH983" i="13" s="1"/>
  <c r="AA983" i="13"/>
  <c r="AB983" i="13"/>
  <c r="S984" i="13"/>
  <c r="Z984" i="13"/>
  <c r="B984" i="13" s="1"/>
  <c r="AG984" i="13" s="1"/>
  <c r="AH984" i="13" s="1"/>
  <c r="AA984" i="13"/>
  <c r="AB984" i="13"/>
  <c r="S985" i="13"/>
  <c r="Z985" i="13"/>
  <c r="B985" i="13" s="1"/>
  <c r="AG985" i="13" s="1"/>
  <c r="AH985" i="13" s="1"/>
  <c r="AA985" i="13"/>
  <c r="AB985" i="13"/>
  <c r="S986" i="13"/>
  <c r="Z986" i="13"/>
  <c r="B986" i="13" s="1"/>
  <c r="AG986" i="13" s="1"/>
  <c r="AH986" i="13" s="1"/>
  <c r="AA986" i="13"/>
  <c r="AB986" i="13"/>
  <c r="S987" i="13"/>
  <c r="Z987" i="13"/>
  <c r="B987" i="13" s="1"/>
  <c r="AG987" i="13" s="1"/>
  <c r="AH987" i="13" s="1"/>
  <c r="AA987" i="13"/>
  <c r="AB987" i="13"/>
  <c r="S988" i="13"/>
  <c r="Z988" i="13"/>
  <c r="B988" i="13" s="1"/>
  <c r="AG988" i="13" s="1"/>
  <c r="AH988" i="13" s="1"/>
  <c r="AA988" i="13"/>
  <c r="AB988" i="13"/>
  <c r="S989" i="13"/>
  <c r="Z989" i="13"/>
  <c r="B989" i="13" s="1"/>
  <c r="AG989" i="13" s="1"/>
  <c r="AH989" i="13" s="1"/>
  <c r="AA989" i="13"/>
  <c r="AB989" i="13"/>
  <c r="S990" i="13"/>
  <c r="Z990" i="13"/>
  <c r="B990" i="13" s="1"/>
  <c r="AG990" i="13" s="1"/>
  <c r="AH990" i="13" s="1"/>
  <c r="AA990" i="13"/>
  <c r="AB990" i="13"/>
  <c r="S991" i="13"/>
  <c r="Z991" i="13"/>
  <c r="B991" i="13" s="1"/>
  <c r="AG991" i="13" s="1"/>
  <c r="AH991" i="13" s="1"/>
  <c r="AA991" i="13"/>
  <c r="AC991" i="13" s="1"/>
  <c r="AB991" i="13"/>
  <c r="S992" i="13"/>
  <c r="Z992" i="13"/>
  <c r="B992" i="13" s="1"/>
  <c r="AG992" i="13" s="1"/>
  <c r="AH992" i="13" s="1"/>
  <c r="AA992" i="13"/>
  <c r="AB992" i="13"/>
  <c r="S993" i="13"/>
  <c r="Z993" i="13"/>
  <c r="B993" i="13" s="1"/>
  <c r="AG993" i="13" s="1"/>
  <c r="AH993" i="13" s="1"/>
  <c r="AA993" i="13"/>
  <c r="AB993" i="13"/>
  <c r="S994" i="13"/>
  <c r="Z994" i="13"/>
  <c r="B994" i="13" s="1"/>
  <c r="AG994" i="13" s="1"/>
  <c r="AH994" i="13" s="1"/>
  <c r="AA994" i="13"/>
  <c r="AB994" i="13"/>
  <c r="S995" i="13"/>
  <c r="Z995" i="13"/>
  <c r="B995" i="13" s="1"/>
  <c r="AG995" i="13" s="1"/>
  <c r="AH995" i="13" s="1"/>
  <c r="AA995" i="13"/>
  <c r="AB995" i="13"/>
  <c r="S996" i="13"/>
  <c r="Z996" i="13"/>
  <c r="B996" i="13" s="1"/>
  <c r="AG996" i="13" s="1"/>
  <c r="AH996" i="13" s="1"/>
  <c r="AA996" i="13"/>
  <c r="AB996" i="13"/>
  <c r="S997" i="13"/>
  <c r="Z997" i="13"/>
  <c r="B997" i="13" s="1"/>
  <c r="AG997" i="13" s="1"/>
  <c r="AH997" i="13" s="1"/>
  <c r="AA997" i="13"/>
  <c r="AB997" i="13"/>
  <c r="S998" i="13"/>
  <c r="Z998" i="13"/>
  <c r="B998" i="13" s="1"/>
  <c r="AG998" i="13" s="1"/>
  <c r="AH998" i="13" s="1"/>
  <c r="AA998" i="13"/>
  <c r="AB998" i="13"/>
  <c r="S999" i="13"/>
  <c r="Z999" i="13"/>
  <c r="B999" i="13" s="1"/>
  <c r="AG999" i="13" s="1"/>
  <c r="AH999" i="13" s="1"/>
  <c r="AA999" i="13"/>
  <c r="AC999" i="13" s="1"/>
  <c r="AB999" i="13"/>
  <c r="S1000" i="13"/>
  <c r="Z1000" i="13"/>
  <c r="B1000" i="13" s="1"/>
  <c r="AG1000" i="13" s="1"/>
  <c r="AH1000" i="13" s="1"/>
  <c r="AA1000" i="13"/>
  <c r="AB1000" i="13"/>
  <c r="S1001" i="13"/>
  <c r="Z1001" i="13"/>
  <c r="B1001" i="13" s="1"/>
  <c r="AG1001" i="13" s="1"/>
  <c r="AH1001" i="13" s="1"/>
  <c r="AA1001" i="13"/>
  <c r="AC1001" i="13" s="1"/>
  <c r="AB1001" i="13"/>
  <c r="S1002" i="13"/>
  <c r="Z1002" i="13"/>
  <c r="B1002" i="13" s="1"/>
  <c r="AG1002" i="13" s="1"/>
  <c r="AH1002" i="13" s="1"/>
  <c r="AA1002" i="13"/>
  <c r="AB1002" i="13"/>
  <c r="S1003" i="13"/>
  <c r="Z1003" i="13"/>
  <c r="B1003" i="13" s="1"/>
  <c r="AG1003" i="13" s="1"/>
  <c r="AH1003" i="13" s="1"/>
  <c r="AA1003" i="13"/>
  <c r="AB1003" i="13"/>
  <c r="S1004" i="13"/>
  <c r="Z1004" i="13"/>
  <c r="B1004" i="13" s="1"/>
  <c r="AG1004" i="13" s="1"/>
  <c r="AH1004" i="13" s="1"/>
  <c r="AA1004" i="13"/>
  <c r="AB1004" i="13"/>
  <c r="S1005" i="13"/>
  <c r="Z1005" i="13"/>
  <c r="B1005" i="13" s="1"/>
  <c r="AG1005" i="13" s="1"/>
  <c r="AH1005" i="13" s="1"/>
  <c r="AA1005" i="13"/>
  <c r="AB1005" i="13"/>
  <c r="S1006" i="13"/>
  <c r="Z1006" i="13"/>
  <c r="B1006" i="13" s="1"/>
  <c r="AG1006" i="13" s="1"/>
  <c r="AH1006" i="13" s="1"/>
  <c r="AA1006" i="13"/>
  <c r="AB1006" i="13"/>
  <c r="S1007" i="13"/>
  <c r="Z1007" i="13"/>
  <c r="B1007" i="13" s="1"/>
  <c r="AG1007" i="13" s="1"/>
  <c r="AH1007" i="13" s="1"/>
  <c r="AA1007" i="13"/>
  <c r="AB1007" i="13"/>
  <c r="S1008" i="13"/>
  <c r="Z1008" i="13"/>
  <c r="B1008" i="13" s="1"/>
  <c r="AG1008" i="13" s="1"/>
  <c r="AH1008" i="13" s="1"/>
  <c r="AA1008" i="13"/>
  <c r="AB1008" i="13"/>
  <c r="S1009" i="13"/>
  <c r="Z1009" i="13"/>
  <c r="B1009" i="13" s="1"/>
  <c r="AG1009" i="13" s="1"/>
  <c r="AH1009" i="13" s="1"/>
  <c r="AA1009" i="13"/>
  <c r="AB1009" i="13"/>
  <c r="S1010" i="13"/>
  <c r="Z1010" i="13"/>
  <c r="B1010" i="13" s="1"/>
  <c r="AG1010" i="13" s="1"/>
  <c r="AH1010" i="13" s="1"/>
  <c r="AA1010" i="13"/>
  <c r="AB1010" i="13"/>
  <c r="S1011" i="13"/>
  <c r="Z1011" i="13"/>
  <c r="B1011" i="13" s="1"/>
  <c r="AG1011" i="13" s="1"/>
  <c r="AH1011" i="13" s="1"/>
  <c r="AA1011" i="13"/>
  <c r="AB1011" i="13"/>
  <c r="S1012" i="13"/>
  <c r="Z1012" i="13"/>
  <c r="B1012" i="13" s="1"/>
  <c r="AG1012" i="13" s="1"/>
  <c r="AH1012" i="13" s="1"/>
  <c r="AA1012" i="13"/>
  <c r="AB1012" i="13"/>
  <c r="S1013" i="13"/>
  <c r="Z1013" i="13"/>
  <c r="B1013" i="13" s="1"/>
  <c r="AG1013" i="13" s="1"/>
  <c r="AH1013" i="13" s="1"/>
  <c r="AA1013" i="13"/>
  <c r="AB1013" i="13"/>
  <c r="S1014" i="13"/>
  <c r="Z1014" i="13"/>
  <c r="B1014" i="13" s="1"/>
  <c r="AG1014" i="13" s="1"/>
  <c r="AH1014" i="13" s="1"/>
  <c r="AA1014" i="13"/>
  <c r="AB1014" i="13"/>
  <c r="S1015" i="13"/>
  <c r="Z1015" i="13"/>
  <c r="B1015" i="13" s="1"/>
  <c r="AG1015" i="13" s="1"/>
  <c r="AH1015" i="13" s="1"/>
  <c r="AA1015" i="13"/>
  <c r="AB1015" i="13"/>
  <c r="S1016" i="13"/>
  <c r="Z1016" i="13"/>
  <c r="B1016" i="13" s="1"/>
  <c r="AG1016" i="13" s="1"/>
  <c r="AH1016" i="13" s="1"/>
  <c r="AA1016" i="13"/>
  <c r="AB1016" i="13"/>
  <c r="S1017" i="13"/>
  <c r="Z1017" i="13"/>
  <c r="B1017" i="13" s="1"/>
  <c r="AG1017" i="13" s="1"/>
  <c r="AH1017" i="13" s="1"/>
  <c r="AA1017" i="13"/>
  <c r="AB1017" i="13"/>
  <c r="S1018" i="13"/>
  <c r="Z1018" i="13"/>
  <c r="B1018" i="13" s="1"/>
  <c r="AG1018" i="13" s="1"/>
  <c r="AH1018" i="13" s="1"/>
  <c r="AA1018" i="13"/>
  <c r="AB1018" i="13"/>
  <c r="S1019" i="13"/>
  <c r="Z1019" i="13"/>
  <c r="B1019" i="13" s="1"/>
  <c r="AG1019" i="13" s="1"/>
  <c r="AH1019" i="13" s="1"/>
  <c r="AA1019" i="13"/>
  <c r="AB1019" i="13"/>
  <c r="S1020" i="13"/>
  <c r="Z1020" i="13"/>
  <c r="B1020" i="13" s="1"/>
  <c r="AG1020" i="13" s="1"/>
  <c r="AH1020" i="13" s="1"/>
  <c r="AA1020" i="13"/>
  <c r="AB1020" i="13"/>
  <c r="S1021" i="13"/>
  <c r="Z1021" i="13"/>
  <c r="B1021" i="13" s="1"/>
  <c r="AG1021" i="13" s="1"/>
  <c r="AH1021" i="13" s="1"/>
  <c r="AA1021" i="13"/>
  <c r="AB1021" i="13"/>
  <c r="S1022" i="13"/>
  <c r="Z1022" i="13"/>
  <c r="B1022" i="13" s="1"/>
  <c r="AG1022" i="13" s="1"/>
  <c r="AH1022" i="13" s="1"/>
  <c r="AA1022" i="13"/>
  <c r="AB1022" i="13"/>
  <c r="S1023" i="13"/>
  <c r="Z1023" i="13"/>
  <c r="B1023" i="13" s="1"/>
  <c r="AG1023" i="13" s="1"/>
  <c r="AH1023" i="13" s="1"/>
  <c r="AA1023" i="13"/>
  <c r="AB1023" i="13"/>
  <c r="S1024" i="13"/>
  <c r="Z1024" i="13"/>
  <c r="B1024" i="13" s="1"/>
  <c r="AG1024" i="13" s="1"/>
  <c r="AH1024" i="13" s="1"/>
  <c r="AA1024" i="13"/>
  <c r="AB1024" i="13"/>
  <c r="S1025" i="13"/>
  <c r="Z1025" i="13"/>
  <c r="B1025" i="13" s="1"/>
  <c r="AG1025" i="13" s="1"/>
  <c r="AH1025" i="13" s="1"/>
  <c r="AA1025" i="13"/>
  <c r="AB1025" i="13"/>
  <c r="S1026" i="13"/>
  <c r="Z1026" i="13"/>
  <c r="B1026" i="13" s="1"/>
  <c r="AG1026" i="13" s="1"/>
  <c r="AH1026" i="13" s="1"/>
  <c r="AA1026" i="13"/>
  <c r="AB1026" i="13"/>
  <c r="S1027" i="13"/>
  <c r="Z1027" i="13"/>
  <c r="B1027" i="13" s="1"/>
  <c r="AG1027" i="13" s="1"/>
  <c r="AH1027" i="13" s="1"/>
  <c r="AA1027" i="13"/>
  <c r="AB1027" i="13"/>
  <c r="S1028" i="13"/>
  <c r="Z1028" i="13"/>
  <c r="B1028" i="13" s="1"/>
  <c r="AG1028" i="13" s="1"/>
  <c r="AH1028" i="13" s="1"/>
  <c r="AA1028" i="13"/>
  <c r="AB1028" i="13"/>
  <c r="S1029" i="13"/>
  <c r="Z1029" i="13"/>
  <c r="B1029" i="13" s="1"/>
  <c r="AG1029" i="13" s="1"/>
  <c r="AH1029" i="13" s="1"/>
  <c r="AA1029" i="13"/>
  <c r="AB1029" i="13"/>
  <c r="S1030" i="13"/>
  <c r="Z1030" i="13"/>
  <c r="B1030" i="13" s="1"/>
  <c r="AG1030" i="13" s="1"/>
  <c r="AH1030" i="13" s="1"/>
  <c r="AA1030" i="13"/>
  <c r="AB1030" i="13"/>
  <c r="S1031" i="13"/>
  <c r="Z1031" i="13"/>
  <c r="B1031" i="13" s="1"/>
  <c r="AG1031" i="13" s="1"/>
  <c r="AH1031" i="13" s="1"/>
  <c r="AA1031" i="13"/>
  <c r="AB1031" i="13"/>
  <c r="S1032" i="13"/>
  <c r="Z1032" i="13"/>
  <c r="B1032" i="13" s="1"/>
  <c r="AG1032" i="13" s="1"/>
  <c r="AH1032" i="13" s="1"/>
  <c r="AA1032" i="13"/>
  <c r="AB1032" i="13"/>
  <c r="S1033" i="13"/>
  <c r="Z1033" i="13"/>
  <c r="B1033" i="13" s="1"/>
  <c r="AG1033" i="13" s="1"/>
  <c r="AH1033" i="13" s="1"/>
  <c r="AA1033" i="13"/>
  <c r="AC1033" i="13" s="1"/>
  <c r="AB1033" i="13"/>
  <c r="S1034" i="13"/>
  <c r="Z1034" i="13"/>
  <c r="B1034" i="13" s="1"/>
  <c r="AG1034" i="13" s="1"/>
  <c r="AH1034" i="13" s="1"/>
  <c r="AA1034" i="13"/>
  <c r="AB1034" i="13"/>
  <c r="S1035" i="13"/>
  <c r="Z1035" i="13"/>
  <c r="B1035" i="13" s="1"/>
  <c r="AG1035" i="13" s="1"/>
  <c r="AH1035" i="13" s="1"/>
  <c r="AA1035" i="13"/>
  <c r="AB1035" i="13"/>
  <c r="S1036" i="13"/>
  <c r="Z1036" i="13"/>
  <c r="B1036" i="13" s="1"/>
  <c r="AG1036" i="13" s="1"/>
  <c r="AH1036" i="13" s="1"/>
  <c r="AA1036" i="13"/>
  <c r="AB1036" i="13"/>
  <c r="S1037" i="13"/>
  <c r="Z1037" i="13"/>
  <c r="B1037" i="13" s="1"/>
  <c r="AG1037" i="13" s="1"/>
  <c r="AH1037" i="13" s="1"/>
  <c r="AA1037" i="13"/>
  <c r="AB1037" i="13"/>
  <c r="S1038" i="13"/>
  <c r="Z1038" i="13"/>
  <c r="B1038" i="13" s="1"/>
  <c r="AG1038" i="13" s="1"/>
  <c r="AH1038" i="13" s="1"/>
  <c r="AA1038" i="13"/>
  <c r="AB1038" i="13"/>
  <c r="S1039" i="13"/>
  <c r="Z1039" i="13"/>
  <c r="B1039" i="13" s="1"/>
  <c r="AG1039" i="13" s="1"/>
  <c r="AH1039" i="13" s="1"/>
  <c r="AA1039" i="13"/>
  <c r="AB1039" i="13"/>
  <c r="S1040" i="13"/>
  <c r="Z1040" i="13"/>
  <c r="B1040" i="13" s="1"/>
  <c r="AG1040" i="13" s="1"/>
  <c r="AH1040" i="13" s="1"/>
  <c r="AA1040" i="13"/>
  <c r="AB1040" i="13"/>
  <c r="S1041" i="13"/>
  <c r="Z1041" i="13"/>
  <c r="B1041" i="13" s="1"/>
  <c r="AG1041" i="13" s="1"/>
  <c r="AH1041" i="13" s="1"/>
  <c r="AA1041" i="13"/>
  <c r="AB1041" i="13"/>
  <c r="S1042" i="13"/>
  <c r="Z1042" i="13"/>
  <c r="B1042" i="13" s="1"/>
  <c r="AG1042" i="13" s="1"/>
  <c r="AH1042" i="13" s="1"/>
  <c r="AA1042" i="13"/>
  <c r="AB1042" i="13"/>
  <c r="S1043" i="13"/>
  <c r="Z1043" i="13"/>
  <c r="B1043" i="13" s="1"/>
  <c r="AG1043" i="13" s="1"/>
  <c r="AH1043" i="13" s="1"/>
  <c r="AA1043" i="13"/>
  <c r="AB1043" i="13"/>
  <c r="S1044" i="13"/>
  <c r="Z1044" i="13"/>
  <c r="B1044" i="13" s="1"/>
  <c r="AG1044" i="13" s="1"/>
  <c r="AH1044" i="13" s="1"/>
  <c r="AA1044" i="13"/>
  <c r="AB1044" i="13"/>
  <c r="S1045" i="13"/>
  <c r="Z1045" i="13"/>
  <c r="B1045" i="13" s="1"/>
  <c r="AG1045" i="13" s="1"/>
  <c r="AH1045" i="13" s="1"/>
  <c r="AA1045" i="13"/>
  <c r="AB1045" i="13"/>
  <c r="S1046" i="13"/>
  <c r="Z1046" i="13"/>
  <c r="B1046" i="13" s="1"/>
  <c r="AG1046" i="13" s="1"/>
  <c r="AH1046" i="13" s="1"/>
  <c r="AA1046" i="13"/>
  <c r="AB1046" i="13"/>
  <c r="S1047" i="13"/>
  <c r="Z1047" i="13"/>
  <c r="B1047" i="13" s="1"/>
  <c r="AG1047" i="13" s="1"/>
  <c r="AH1047" i="13" s="1"/>
  <c r="AA1047" i="13"/>
  <c r="AB1047" i="13"/>
  <c r="S1048" i="13"/>
  <c r="Z1048" i="13"/>
  <c r="B1048" i="13" s="1"/>
  <c r="AG1048" i="13" s="1"/>
  <c r="AH1048" i="13" s="1"/>
  <c r="AA1048" i="13"/>
  <c r="AB1048" i="13"/>
  <c r="S1049" i="13"/>
  <c r="Z1049" i="13"/>
  <c r="B1049" i="13" s="1"/>
  <c r="AG1049" i="13" s="1"/>
  <c r="AH1049" i="13" s="1"/>
  <c r="AA1049" i="13"/>
  <c r="AC1049" i="13" s="1"/>
  <c r="AB1049" i="13"/>
  <c r="S1050" i="13"/>
  <c r="Z1050" i="13"/>
  <c r="B1050" i="13" s="1"/>
  <c r="AG1050" i="13" s="1"/>
  <c r="AH1050" i="13" s="1"/>
  <c r="AA1050" i="13"/>
  <c r="AB1050" i="13"/>
  <c r="S1051" i="13"/>
  <c r="Z1051" i="13"/>
  <c r="B1051" i="13" s="1"/>
  <c r="AG1051" i="13" s="1"/>
  <c r="AH1051" i="13" s="1"/>
  <c r="AA1051" i="13"/>
  <c r="AB1051" i="13"/>
  <c r="S1052" i="13"/>
  <c r="Z1052" i="13"/>
  <c r="B1052" i="13" s="1"/>
  <c r="AG1052" i="13" s="1"/>
  <c r="AH1052" i="13" s="1"/>
  <c r="AA1052" i="13"/>
  <c r="AB1052" i="13"/>
  <c r="S1053" i="13"/>
  <c r="Z1053" i="13"/>
  <c r="B1053" i="13" s="1"/>
  <c r="AG1053" i="13" s="1"/>
  <c r="AH1053" i="13" s="1"/>
  <c r="AA1053" i="13"/>
  <c r="AB1053" i="13"/>
  <c r="S1054" i="13"/>
  <c r="Z1054" i="13"/>
  <c r="B1054" i="13" s="1"/>
  <c r="AG1054" i="13" s="1"/>
  <c r="AH1054" i="13" s="1"/>
  <c r="AA1054" i="13"/>
  <c r="AB1054" i="13"/>
  <c r="S1055" i="13"/>
  <c r="Z1055" i="13"/>
  <c r="B1055" i="13" s="1"/>
  <c r="AG1055" i="13" s="1"/>
  <c r="AH1055" i="13" s="1"/>
  <c r="AA1055" i="13"/>
  <c r="AB1055" i="13"/>
  <c r="S1056" i="13"/>
  <c r="Z1056" i="13"/>
  <c r="B1056" i="13" s="1"/>
  <c r="AG1056" i="13" s="1"/>
  <c r="AH1056" i="13" s="1"/>
  <c r="AA1056" i="13"/>
  <c r="AB1056" i="13"/>
  <c r="S1057" i="13"/>
  <c r="Z1057" i="13"/>
  <c r="B1057" i="13" s="1"/>
  <c r="AG1057" i="13" s="1"/>
  <c r="AH1057" i="13" s="1"/>
  <c r="AA1057" i="13"/>
  <c r="AB1057" i="13"/>
  <c r="S1058" i="13"/>
  <c r="Z1058" i="13"/>
  <c r="B1058" i="13" s="1"/>
  <c r="AG1058" i="13" s="1"/>
  <c r="AH1058" i="13" s="1"/>
  <c r="AA1058" i="13"/>
  <c r="AB1058" i="13"/>
  <c r="S1059" i="13"/>
  <c r="Z1059" i="13"/>
  <c r="B1059" i="13" s="1"/>
  <c r="AG1059" i="13" s="1"/>
  <c r="AH1059" i="13" s="1"/>
  <c r="AA1059" i="13"/>
  <c r="AB1059" i="13"/>
  <c r="S1060" i="13"/>
  <c r="Z1060" i="13"/>
  <c r="B1060" i="13" s="1"/>
  <c r="AG1060" i="13" s="1"/>
  <c r="AH1060" i="13" s="1"/>
  <c r="AA1060" i="13"/>
  <c r="AB1060" i="13"/>
  <c r="S1061" i="13"/>
  <c r="Z1061" i="13"/>
  <c r="B1061" i="13" s="1"/>
  <c r="AG1061" i="13" s="1"/>
  <c r="AH1061" i="13" s="1"/>
  <c r="AA1061" i="13"/>
  <c r="AB1061" i="13"/>
  <c r="S1062" i="13"/>
  <c r="Z1062" i="13"/>
  <c r="B1062" i="13" s="1"/>
  <c r="AG1062" i="13" s="1"/>
  <c r="AH1062" i="13" s="1"/>
  <c r="AA1062" i="13"/>
  <c r="AB1062" i="13"/>
  <c r="S1063" i="13"/>
  <c r="Z1063" i="13"/>
  <c r="B1063" i="13" s="1"/>
  <c r="AG1063" i="13" s="1"/>
  <c r="AH1063" i="13" s="1"/>
  <c r="AA1063" i="13"/>
  <c r="AB1063" i="13"/>
  <c r="S1064" i="13"/>
  <c r="Z1064" i="13"/>
  <c r="B1064" i="13" s="1"/>
  <c r="AG1064" i="13" s="1"/>
  <c r="AH1064" i="13" s="1"/>
  <c r="AA1064" i="13"/>
  <c r="AB1064" i="13"/>
  <c r="S1065" i="13"/>
  <c r="Z1065" i="13"/>
  <c r="B1065" i="13" s="1"/>
  <c r="AG1065" i="13" s="1"/>
  <c r="AH1065" i="13" s="1"/>
  <c r="AA1065" i="13"/>
  <c r="AB1065" i="13"/>
  <c r="S1066" i="13"/>
  <c r="Z1066" i="13"/>
  <c r="B1066" i="13" s="1"/>
  <c r="AG1066" i="13" s="1"/>
  <c r="AH1066" i="13" s="1"/>
  <c r="AA1066" i="13"/>
  <c r="AB1066" i="13"/>
  <c r="S1067" i="13"/>
  <c r="Z1067" i="13"/>
  <c r="B1067" i="13" s="1"/>
  <c r="AG1067" i="13" s="1"/>
  <c r="AH1067" i="13" s="1"/>
  <c r="AA1067" i="13"/>
  <c r="AB1067" i="13"/>
  <c r="S1068" i="13"/>
  <c r="Z1068" i="13"/>
  <c r="B1068" i="13" s="1"/>
  <c r="AG1068" i="13" s="1"/>
  <c r="AH1068" i="13" s="1"/>
  <c r="AA1068" i="13"/>
  <c r="AB1068" i="13"/>
  <c r="S1069" i="13"/>
  <c r="Z1069" i="13"/>
  <c r="B1069" i="13" s="1"/>
  <c r="AG1069" i="13" s="1"/>
  <c r="AH1069" i="13" s="1"/>
  <c r="AA1069" i="13"/>
  <c r="AB1069" i="13"/>
  <c r="S1070" i="13"/>
  <c r="Z1070" i="13"/>
  <c r="B1070" i="13" s="1"/>
  <c r="AG1070" i="13" s="1"/>
  <c r="AH1070" i="13" s="1"/>
  <c r="AA1070" i="13"/>
  <c r="AB1070" i="13"/>
  <c r="S1071" i="13"/>
  <c r="Z1071" i="13"/>
  <c r="B1071" i="13" s="1"/>
  <c r="AG1071" i="13" s="1"/>
  <c r="AH1071" i="13" s="1"/>
  <c r="AA1071" i="13"/>
  <c r="AB1071" i="13"/>
  <c r="S1072" i="13"/>
  <c r="Z1072" i="13"/>
  <c r="B1072" i="13" s="1"/>
  <c r="AG1072" i="13" s="1"/>
  <c r="AH1072" i="13" s="1"/>
  <c r="AA1072" i="13"/>
  <c r="AB1072" i="13"/>
  <c r="S1073" i="13"/>
  <c r="Z1073" i="13"/>
  <c r="B1073" i="13" s="1"/>
  <c r="AG1073" i="13" s="1"/>
  <c r="AH1073" i="13" s="1"/>
  <c r="AA1073" i="13"/>
  <c r="AB1073" i="13"/>
  <c r="S1074" i="13"/>
  <c r="Z1074" i="13"/>
  <c r="B1074" i="13" s="1"/>
  <c r="AG1074" i="13" s="1"/>
  <c r="AH1074" i="13" s="1"/>
  <c r="AA1074" i="13"/>
  <c r="AB1074" i="13"/>
  <c r="S1075" i="13"/>
  <c r="Z1075" i="13"/>
  <c r="B1075" i="13" s="1"/>
  <c r="AG1075" i="13" s="1"/>
  <c r="AH1075" i="13" s="1"/>
  <c r="AA1075" i="13"/>
  <c r="AB1075" i="13"/>
  <c r="S1076" i="13"/>
  <c r="Z1076" i="13"/>
  <c r="B1076" i="13" s="1"/>
  <c r="AG1076" i="13" s="1"/>
  <c r="AH1076" i="13" s="1"/>
  <c r="AA1076" i="13"/>
  <c r="AB1076" i="13"/>
  <c r="S1077" i="13"/>
  <c r="Z1077" i="13"/>
  <c r="B1077" i="13" s="1"/>
  <c r="AG1077" i="13" s="1"/>
  <c r="AH1077" i="13" s="1"/>
  <c r="AA1077" i="13"/>
  <c r="AB1077" i="13"/>
  <c r="S1078" i="13"/>
  <c r="Z1078" i="13"/>
  <c r="B1078" i="13" s="1"/>
  <c r="AG1078" i="13" s="1"/>
  <c r="AH1078" i="13" s="1"/>
  <c r="AA1078" i="13"/>
  <c r="AB1078" i="13"/>
  <c r="S1079" i="13"/>
  <c r="Z1079" i="13"/>
  <c r="B1079" i="13" s="1"/>
  <c r="AG1079" i="13" s="1"/>
  <c r="AH1079" i="13" s="1"/>
  <c r="AA1079" i="13"/>
  <c r="AB1079" i="13"/>
  <c r="S1080" i="13"/>
  <c r="Z1080" i="13"/>
  <c r="B1080" i="13" s="1"/>
  <c r="AG1080" i="13" s="1"/>
  <c r="AH1080" i="13" s="1"/>
  <c r="AA1080" i="13"/>
  <c r="AB1080" i="13"/>
  <c r="S1081" i="13"/>
  <c r="Z1081" i="13"/>
  <c r="B1081" i="13" s="1"/>
  <c r="AG1081" i="13" s="1"/>
  <c r="AH1081" i="13" s="1"/>
  <c r="AA1081" i="13"/>
  <c r="AC1081" i="13" s="1"/>
  <c r="AB1081" i="13"/>
  <c r="S1082" i="13"/>
  <c r="Z1082" i="13"/>
  <c r="B1082" i="13" s="1"/>
  <c r="AG1082" i="13" s="1"/>
  <c r="AH1082" i="13" s="1"/>
  <c r="AA1082" i="13"/>
  <c r="AB1082" i="13"/>
  <c r="S1083" i="13"/>
  <c r="Z1083" i="13"/>
  <c r="B1083" i="13" s="1"/>
  <c r="AG1083" i="13" s="1"/>
  <c r="AH1083" i="13" s="1"/>
  <c r="AA1083" i="13"/>
  <c r="AB1083" i="13"/>
  <c r="S1084" i="13"/>
  <c r="Z1084" i="13"/>
  <c r="B1084" i="13" s="1"/>
  <c r="AG1084" i="13" s="1"/>
  <c r="AH1084" i="13" s="1"/>
  <c r="AA1084" i="13"/>
  <c r="AB1084" i="13"/>
  <c r="S1085" i="13"/>
  <c r="Z1085" i="13"/>
  <c r="B1085" i="13" s="1"/>
  <c r="AG1085" i="13" s="1"/>
  <c r="AH1085" i="13" s="1"/>
  <c r="AA1085" i="13"/>
  <c r="AB1085" i="13"/>
  <c r="S1086" i="13"/>
  <c r="Z1086" i="13"/>
  <c r="B1086" i="13" s="1"/>
  <c r="AG1086" i="13" s="1"/>
  <c r="AH1086" i="13" s="1"/>
  <c r="AA1086" i="13"/>
  <c r="AB1086" i="13"/>
  <c r="S1087" i="13"/>
  <c r="Z1087" i="13"/>
  <c r="B1087" i="13" s="1"/>
  <c r="AG1087" i="13" s="1"/>
  <c r="AH1087" i="13" s="1"/>
  <c r="AA1087" i="13"/>
  <c r="AB1087" i="13"/>
  <c r="S1088" i="13"/>
  <c r="Z1088" i="13"/>
  <c r="B1088" i="13" s="1"/>
  <c r="AG1088" i="13" s="1"/>
  <c r="AH1088" i="13" s="1"/>
  <c r="AA1088" i="13"/>
  <c r="AB1088" i="13"/>
  <c r="S1089" i="13"/>
  <c r="Z1089" i="13"/>
  <c r="B1089" i="13" s="1"/>
  <c r="AG1089" i="13" s="1"/>
  <c r="AH1089" i="13" s="1"/>
  <c r="AA1089" i="13"/>
  <c r="AB1089" i="13"/>
  <c r="S1090" i="13"/>
  <c r="Z1090" i="13"/>
  <c r="B1090" i="13" s="1"/>
  <c r="AG1090" i="13" s="1"/>
  <c r="AH1090" i="13" s="1"/>
  <c r="AA1090" i="13"/>
  <c r="AB1090" i="13"/>
  <c r="S1091" i="13"/>
  <c r="Z1091" i="13"/>
  <c r="B1091" i="13" s="1"/>
  <c r="AG1091" i="13" s="1"/>
  <c r="AH1091" i="13" s="1"/>
  <c r="AA1091" i="13"/>
  <c r="AB1091" i="13"/>
  <c r="S1092" i="13"/>
  <c r="Z1092" i="13"/>
  <c r="B1092" i="13" s="1"/>
  <c r="AG1092" i="13" s="1"/>
  <c r="AH1092" i="13" s="1"/>
  <c r="AA1092" i="13"/>
  <c r="AB1092" i="13"/>
  <c r="S1093" i="13"/>
  <c r="Z1093" i="13"/>
  <c r="B1093" i="13" s="1"/>
  <c r="AG1093" i="13" s="1"/>
  <c r="AH1093" i="13" s="1"/>
  <c r="AA1093" i="13"/>
  <c r="AB1093" i="13"/>
  <c r="S1094" i="13"/>
  <c r="Z1094" i="13"/>
  <c r="B1094" i="13" s="1"/>
  <c r="AG1094" i="13" s="1"/>
  <c r="AH1094" i="13" s="1"/>
  <c r="AA1094" i="13"/>
  <c r="AB1094" i="13"/>
  <c r="S1095" i="13"/>
  <c r="Z1095" i="13"/>
  <c r="B1095" i="13" s="1"/>
  <c r="AG1095" i="13" s="1"/>
  <c r="AH1095" i="13" s="1"/>
  <c r="AA1095" i="13"/>
  <c r="AB1095" i="13"/>
  <c r="S1096" i="13"/>
  <c r="Z1096" i="13"/>
  <c r="B1096" i="13" s="1"/>
  <c r="AG1096" i="13" s="1"/>
  <c r="AH1096" i="13" s="1"/>
  <c r="AA1096" i="13"/>
  <c r="AB1096" i="13"/>
  <c r="S1097" i="13"/>
  <c r="Z1097" i="13"/>
  <c r="B1097" i="13" s="1"/>
  <c r="AG1097" i="13" s="1"/>
  <c r="AH1097" i="13" s="1"/>
  <c r="AA1097" i="13"/>
  <c r="AC1097" i="13" s="1"/>
  <c r="AB1097" i="13"/>
  <c r="S1098" i="13"/>
  <c r="Z1098" i="13"/>
  <c r="B1098" i="13" s="1"/>
  <c r="AG1098" i="13" s="1"/>
  <c r="AH1098" i="13" s="1"/>
  <c r="AA1098" i="13"/>
  <c r="AB1098" i="13"/>
  <c r="S1099" i="13"/>
  <c r="Z1099" i="13"/>
  <c r="B1099" i="13" s="1"/>
  <c r="AG1099" i="13" s="1"/>
  <c r="AH1099" i="13" s="1"/>
  <c r="AA1099" i="13"/>
  <c r="AB1099" i="13"/>
  <c r="S1100" i="13"/>
  <c r="Z1100" i="13"/>
  <c r="B1100" i="13" s="1"/>
  <c r="AG1100" i="13" s="1"/>
  <c r="AH1100" i="13" s="1"/>
  <c r="AA1100" i="13"/>
  <c r="AB1100" i="13"/>
  <c r="S1101" i="13"/>
  <c r="Z1101" i="13"/>
  <c r="B1101" i="13" s="1"/>
  <c r="AG1101" i="13" s="1"/>
  <c r="AH1101" i="13" s="1"/>
  <c r="AA1101" i="13"/>
  <c r="AB1101" i="13"/>
  <c r="S1102" i="13"/>
  <c r="Z1102" i="13"/>
  <c r="B1102" i="13" s="1"/>
  <c r="AG1102" i="13" s="1"/>
  <c r="AH1102" i="13" s="1"/>
  <c r="AA1102" i="13"/>
  <c r="AB1102" i="13"/>
  <c r="S1103" i="13"/>
  <c r="Z1103" i="13"/>
  <c r="B1103" i="13" s="1"/>
  <c r="AG1103" i="13" s="1"/>
  <c r="AH1103" i="13" s="1"/>
  <c r="AA1103" i="13"/>
  <c r="AB1103" i="13"/>
  <c r="S1104" i="13"/>
  <c r="Z1104" i="13"/>
  <c r="B1104" i="13" s="1"/>
  <c r="AG1104" i="13" s="1"/>
  <c r="AH1104" i="13" s="1"/>
  <c r="AA1104" i="13"/>
  <c r="AB1104" i="13"/>
  <c r="S1105" i="13"/>
  <c r="Z1105" i="13"/>
  <c r="B1105" i="13" s="1"/>
  <c r="AG1105" i="13" s="1"/>
  <c r="AH1105" i="13" s="1"/>
  <c r="AA1105" i="13"/>
  <c r="AC1105" i="13" s="1"/>
  <c r="AB1105" i="13"/>
  <c r="S1106" i="13"/>
  <c r="Z1106" i="13"/>
  <c r="B1106" i="13" s="1"/>
  <c r="AG1106" i="13" s="1"/>
  <c r="AH1106" i="13" s="1"/>
  <c r="AA1106" i="13"/>
  <c r="AB1106" i="13"/>
  <c r="S1107" i="13"/>
  <c r="Z1107" i="13"/>
  <c r="B1107" i="13" s="1"/>
  <c r="AG1107" i="13" s="1"/>
  <c r="AH1107" i="13" s="1"/>
  <c r="AA1107" i="13"/>
  <c r="AB1107" i="13"/>
  <c r="S1108" i="13"/>
  <c r="Z1108" i="13"/>
  <c r="B1108" i="13" s="1"/>
  <c r="AG1108" i="13" s="1"/>
  <c r="AH1108" i="13" s="1"/>
  <c r="AA1108" i="13"/>
  <c r="AB1108" i="13"/>
  <c r="S1109" i="13"/>
  <c r="Z1109" i="13"/>
  <c r="B1109" i="13" s="1"/>
  <c r="AG1109" i="13" s="1"/>
  <c r="AH1109" i="13" s="1"/>
  <c r="AA1109" i="13"/>
  <c r="AB1109" i="13"/>
  <c r="S1110" i="13"/>
  <c r="Z1110" i="13"/>
  <c r="B1110" i="13" s="1"/>
  <c r="AG1110" i="13" s="1"/>
  <c r="AH1110" i="13" s="1"/>
  <c r="AA1110" i="13"/>
  <c r="AB1110" i="13"/>
  <c r="S1111" i="13"/>
  <c r="Z1111" i="13"/>
  <c r="B1111" i="13" s="1"/>
  <c r="AG1111" i="13" s="1"/>
  <c r="AH1111" i="13" s="1"/>
  <c r="AA1111" i="13"/>
  <c r="AB1111" i="13"/>
  <c r="S1112" i="13"/>
  <c r="Z1112" i="13"/>
  <c r="B1112" i="13" s="1"/>
  <c r="AG1112" i="13" s="1"/>
  <c r="AH1112" i="13" s="1"/>
  <c r="AA1112" i="13"/>
  <c r="AB1112" i="13"/>
  <c r="S1113" i="13"/>
  <c r="Z1113" i="13"/>
  <c r="B1113" i="13" s="1"/>
  <c r="AG1113" i="13" s="1"/>
  <c r="AH1113" i="13" s="1"/>
  <c r="AA1113" i="13"/>
  <c r="AC1113" i="13" s="1"/>
  <c r="AB1113" i="13"/>
  <c r="S1114" i="13"/>
  <c r="Z1114" i="13"/>
  <c r="B1114" i="13" s="1"/>
  <c r="AG1114" i="13" s="1"/>
  <c r="AH1114" i="13" s="1"/>
  <c r="AA1114" i="13"/>
  <c r="AB1114" i="13"/>
  <c r="S1115" i="13"/>
  <c r="Z1115" i="13"/>
  <c r="B1115" i="13" s="1"/>
  <c r="AG1115" i="13" s="1"/>
  <c r="AH1115" i="13" s="1"/>
  <c r="AA1115" i="13"/>
  <c r="AB1115" i="13"/>
  <c r="S1116" i="13"/>
  <c r="Z1116" i="13"/>
  <c r="B1116" i="13" s="1"/>
  <c r="AG1116" i="13" s="1"/>
  <c r="AH1116" i="13" s="1"/>
  <c r="AA1116" i="13"/>
  <c r="AB1116" i="13"/>
  <c r="S1117" i="13"/>
  <c r="Z1117" i="13"/>
  <c r="B1117" i="13" s="1"/>
  <c r="AG1117" i="13" s="1"/>
  <c r="AH1117" i="13" s="1"/>
  <c r="AA1117" i="13"/>
  <c r="AB1117" i="13"/>
  <c r="S1118" i="13"/>
  <c r="Z1118" i="13"/>
  <c r="B1118" i="13" s="1"/>
  <c r="AG1118" i="13" s="1"/>
  <c r="AH1118" i="13" s="1"/>
  <c r="AA1118" i="13"/>
  <c r="AB1118" i="13"/>
  <c r="S1119" i="13"/>
  <c r="Z1119" i="13"/>
  <c r="B1119" i="13" s="1"/>
  <c r="AG1119" i="13" s="1"/>
  <c r="AH1119" i="13" s="1"/>
  <c r="AA1119" i="13"/>
  <c r="AB1119" i="13"/>
  <c r="S1120" i="13"/>
  <c r="Z1120" i="13"/>
  <c r="B1120" i="13" s="1"/>
  <c r="AG1120" i="13" s="1"/>
  <c r="AH1120" i="13" s="1"/>
  <c r="AA1120" i="13"/>
  <c r="AB1120" i="13"/>
  <c r="S1121" i="13"/>
  <c r="Z1121" i="13"/>
  <c r="B1121" i="13" s="1"/>
  <c r="AG1121" i="13" s="1"/>
  <c r="AH1121" i="13" s="1"/>
  <c r="AA1121" i="13"/>
  <c r="AB1121" i="13"/>
  <c r="S1122" i="13"/>
  <c r="Z1122" i="13"/>
  <c r="B1122" i="13" s="1"/>
  <c r="AG1122" i="13" s="1"/>
  <c r="AH1122" i="13" s="1"/>
  <c r="AA1122" i="13"/>
  <c r="AB1122" i="13"/>
  <c r="S1123" i="13"/>
  <c r="Z1123" i="13"/>
  <c r="B1123" i="13" s="1"/>
  <c r="AG1123" i="13" s="1"/>
  <c r="AH1123" i="13" s="1"/>
  <c r="AA1123" i="13"/>
  <c r="AB1123" i="13"/>
  <c r="S1124" i="13"/>
  <c r="Z1124" i="13"/>
  <c r="B1124" i="13" s="1"/>
  <c r="AG1124" i="13" s="1"/>
  <c r="AH1124" i="13" s="1"/>
  <c r="AA1124" i="13"/>
  <c r="AB1124" i="13"/>
  <c r="S1125" i="13"/>
  <c r="Z1125" i="13"/>
  <c r="B1125" i="13" s="1"/>
  <c r="AG1125" i="13" s="1"/>
  <c r="AH1125" i="13" s="1"/>
  <c r="AA1125" i="13"/>
  <c r="AB1125" i="13"/>
  <c r="S1126" i="13"/>
  <c r="Z1126" i="13"/>
  <c r="B1126" i="13" s="1"/>
  <c r="AG1126" i="13" s="1"/>
  <c r="AH1126" i="13" s="1"/>
  <c r="AA1126" i="13"/>
  <c r="AB1126" i="13"/>
  <c r="S1127" i="13"/>
  <c r="Z1127" i="13"/>
  <c r="B1127" i="13" s="1"/>
  <c r="AG1127" i="13" s="1"/>
  <c r="AH1127" i="13" s="1"/>
  <c r="AA1127" i="13"/>
  <c r="AB1127" i="13"/>
  <c r="S1128" i="13"/>
  <c r="Z1128" i="13"/>
  <c r="B1128" i="13" s="1"/>
  <c r="AG1128" i="13" s="1"/>
  <c r="AH1128" i="13" s="1"/>
  <c r="AA1128" i="13"/>
  <c r="AB1128" i="13"/>
  <c r="S1129" i="13"/>
  <c r="Z1129" i="13"/>
  <c r="B1129" i="13" s="1"/>
  <c r="AG1129" i="13" s="1"/>
  <c r="AH1129" i="13" s="1"/>
  <c r="AA1129" i="13"/>
  <c r="AB1129" i="13"/>
  <c r="S1130" i="13"/>
  <c r="Z1130" i="13"/>
  <c r="B1130" i="13" s="1"/>
  <c r="AG1130" i="13" s="1"/>
  <c r="AH1130" i="13" s="1"/>
  <c r="AA1130" i="13"/>
  <c r="AB1130" i="13"/>
  <c r="S1131" i="13"/>
  <c r="Z1131" i="13"/>
  <c r="B1131" i="13" s="1"/>
  <c r="AG1131" i="13" s="1"/>
  <c r="AH1131" i="13" s="1"/>
  <c r="AA1131" i="13"/>
  <c r="AB1131" i="13"/>
  <c r="S1132" i="13"/>
  <c r="Z1132" i="13"/>
  <c r="B1132" i="13" s="1"/>
  <c r="AG1132" i="13" s="1"/>
  <c r="AH1132" i="13" s="1"/>
  <c r="AA1132" i="13"/>
  <c r="AB1132" i="13"/>
  <c r="S1133" i="13"/>
  <c r="Z1133" i="13"/>
  <c r="B1133" i="13" s="1"/>
  <c r="AG1133" i="13" s="1"/>
  <c r="AH1133" i="13" s="1"/>
  <c r="AA1133" i="13"/>
  <c r="AB1133" i="13"/>
  <c r="S1134" i="13"/>
  <c r="Z1134" i="13"/>
  <c r="B1134" i="13" s="1"/>
  <c r="AG1134" i="13" s="1"/>
  <c r="AH1134" i="13" s="1"/>
  <c r="AA1134" i="13"/>
  <c r="AB1134" i="13"/>
  <c r="S1135" i="13"/>
  <c r="Z1135" i="13"/>
  <c r="B1135" i="13" s="1"/>
  <c r="AG1135" i="13" s="1"/>
  <c r="AH1135" i="13" s="1"/>
  <c r="AA1135" i="13"/>
  <c r="AB1135" i="13"/>
  <c r="S1136" i="13"/>
  <c r="Z1136" i="13"/>
  <c r="B1136" i="13" s="1"/>
  <c r="AG1136" i="13" s="1"/>
  <c r="AH1136" i="13" s="1"/>
  <c r="AA1136" i="13"/>
  <c r="AB1136" i="13"/>
  <c r="S1137" i="13"/>
  <c r="Z1137" i="13"/>
  <c r="B1137" i="13" s="1"/>
  <c r="AG1137" i="13" s="1"/>
  <c r="AH1137" i="13" s="1"/>
  <c r="AA1137" i="13"/>
  <c r="AC1137" i="13" s="1"/>
  <c r="AB1137" i="13"/>
  <c r="S1138" i="13"/>
  <c r="Z1138" i="13"/>
  <c r="B1138" i="13" s="1"/>
  <c r="AG1138" i="13" s="1"/>
  <c r="AH1138" i="13" s="1"/>
  <c r="AA1138" i="13"/>
  <c r="AB1138" i="13"/>
  <c r="S1139" i="13"/>
  <c r="Z1139" i="13"/>
  <c r="B1139" i="13" s="1"/>
  <c r="AG1139" i="13" s="1"/>
  <c r="AH1139" i="13" s="1"/>
  <c r="AA1139" i="13"/>
  <c r="AB1139" i="13"/>
  <c r="S1140" i="13"/>
  <c r="Z1140" i="13"/>
  <c r="B1140" i="13" s="1"/>
  <c r="AG1140" i="13" s="1"/>
  <c r="AH1140" i="13" s="1"/>
  <c r="AA1140" i="13"/>
  <c r="AB1140" i="13"/>
  <c r="S1141" i="13"/>
  <c r="Z1141" i="13"/>
  <c r="B1141" i="13" s="1"/>
  <c r="AG1141" i="13" s="1"/>
  <c r="AH1141" i="13" s="1"/>
  <c r="AA1141" i="13"/>
  <c r="AB1141" i="13"/>
  <c r="S1142" i="13"/>
  <c r="Z1142" i="13"/>
  <c r="B1142" i="13" s="1"/>
  <c r="AG1142" i="13" s="1"/>
  <c r="AH1142" i="13" s="1"/>
  <c r="AA1142" i="13"/>
  <c r="AB1142" i="13"/>
  <c r="S1143" i="13"/>
  <c r="Z1143" i="13"/>
  <c r="B1143" i="13" s="1"/>
  <c r="AG1143" i="13" s="1"/>
  <c r="AH1143" i="13" s="1"/>
  <c r="AA1143" i="13"/>
  <c r="AB1143" i="13"/>
  <c r="S1144" i="13"/>
  <c r="Z1144" i="13"/>
  <c r="B1144" i="13" s="1"/>
  <c r="AG1144" i="13" s="1"/>
  <c r="AH1144" i="13" s="1"/>
  <c r="AA1144" i="13"/>
  <c r="AB1144" i="13"/>
  <c r="S1145" i="13"/>
  <c r="Z1145" i="13"/>
  <c r="B1145" i="13" s="1"/>
  <c r="AG1145" i="13" s="1"/>
  <c r="AH1145" i="13" s="1"/>
  <c r="AA1145" i="13"/>
  <c r="AB1145" i="13"/>
  <c r="S1146" i="13"/>
  <c r="Z1146" i="13"/>
  <c r="B1146" i="13" s="1"/>
  <c r="AG1146" i="13" s="1"/>
  <c r="AH1146" i="13" s="1"/>
  <c r="AA1146" i="13"/>
  <c r="AB1146" i="13"/>
  <c r="S1147" i="13"/>
  <c r="Z1147" i="13"/>
  <c r="B1147" i="13" s="1"/>
  <c r="AG1147" i="13" s="1"/>
  <c r="AH1147" i="13" s="1"/>
  <c r="AA1147" i="13"/>
  <c r="AB1147" i="13"/>
  <c r="S1148" i="13"/>
  <c r="Z1148" i="13"/>
  <c r="B1148" i="13" s="1"/>
  <c r="AG1148" i="13" s="1"/>
  <c r="AH1148" i="13" s="1"/>
  <c r="AA1148" i="13"/>
  <c r="AB1148" i="13"/>
  <c r="S1149" i="13"/>
  <c r="Z1149" i="13"/>
  <c r="B1149" i="13" s="1"/>
  <c r="AG1149" i="13" s="1"/>
  <c r="AH1149" i="13" s="1"/>
  <c r="AA1149" i="13"/>
  <c r="AB1149" i="13"/>
  <c r="S1150" i="13"/>
  <c r="Z1150" i="13"/>
  <c r="B1150" i="13" s="1"/>
  <c r="AG1150" i="13" s="1"/>
  <c r="AH1150" i="13" s="1"/>
  <c r="AA1150" i="13"/>
  <c r="AB1150" i="13"/>
  <c r="S1151" i="13"/>
  <c r="Z1151" i="13"/>
  <c r="B1151" i="13" s="1"/>
  <c r="AG1151" i="13" s="1"/>
  <c r="AH1151" i="13" s="1"/>
  <c r="AA1151" i="13"/>
  <c r="AB1151" i="13"/>
  <c r="S1152" i="13"/>
  <c r="Z1152" i="13"/>
  <c r="B1152" i="13" s="1"/>
  <c r="AG1152" i="13" s="1"/>
  <c r="AH1152" i="13" s="1"/>
  <c r="AA1152" i="13"/>
  <c r="AB1152" i="13"/>
  <c r="S1153" i="13"/>
  <c r="Z1153" i="13"/>
  <c r="B1153" i="13" s="1"/>
  <c r="AG1153" i="13" s="1"/>
  <c r="AH1153" i="13" s="1"/>
  <c r="AA1153" i="13"/>
  <c r="AB1153" i="13"/>
  <c r="S1154" i="13"/>
  <c r="Z1154" i="13"/>
  <c r="B1154" i="13" s="1"/>
  <c r="AG1154" i="13" s="1"/>
  <c r="AH1154" i="13" s="1"/>
  <c r="AA1154" i="13"/>
  <c r="AB1154" i="13"/>
  <c r="S1155" i="13"/>
  <c r="Z1155" i="13"/>
  <c r="B1155" i="13" s="1"/>
  <c r="AG1155" i="13" s="1"/>
  <c r="AH1155" i="13" s="1"/>
  <c r="AA1155" i="13"/>
  <c r="AB1155" i="13"/>
  <c r="S1156" i="13"/>
  <c r="Z1156" i="13"/>
  <c r="B1156" i="13" s="1"/>
  <c r="AG1156" i="13" s="1"/>
  <c r="AH1156" i="13" s="1"/>
  <c r="AA1156" i="13"/>
  <c r="AB1156" i="13"/>
  <c r="S1157" i="13"/>
  <c r="Z1157" i="13"/>
  <c r="B1157" i="13" s="1"/>
  <c r="AG1157" i="13" s="1"/>
  <c r="AH1157" i="13" s="1"/>
  <c r="AA1157" i="13"/>
  <c r="AB1157" i="13"/>
  <c r="S1158" i="13"/>
  <c r="Z1158" i="13"/>
  <c r="B1158" i="13" s="1"/>
  <c r="AG1158" i="13" s="1"/>
  <c r="AH1158" i="13" s="1"/>
  <c r="AA1158" i="13"/>
  <c r="AB1158" i="13"/>
  <c r="S1159" i="13"/>
  <c r="Z1159" i="13"/>
  <c r="B1159" i="13" s="1"/>
  <c r="AG1159" i="13" s="1"/>
  <c r="AH1159" i="13" s="1"/>
  <c r="AA1159" i="13"/>
  <c r="AB1159" i="13"/>
  <c r="S1160" i="13"/>
  <c r="Z1160" i="13"/>
  <c r="B1160" i="13" s="1"/>
  <c r="AG1160" i="13" s="1"/>
  <c r="AH1160" i="13" s="1"/>
  <c r="AA1160" i="13"/>
  <c r="AB1160" i="13"/>
  <c r="S1161" i="13"/>
  <c r="Z1161" i="13"/>
  <c r="B1161" i="13" s="1"/>
  <c r="AG1161" i="13" s="1"/>
  <c r="AH1161" i="13" s="1"/>
  <c r="AA1161" i="13"/>
  <c r="AB1161" i="13"/>
  <c r="S1162" i="13"/>
  <c r="Z1162" i="13"/>
  <c r="B1162" i="13" s="1"/>
  <c r="AG1162" i="13" s="1"/>
  <c r="AH1162" i="13" s="1"/>
  <c r="AA1162" i="13"/>
  <c r="AB1162" i="13"/>
  <c r="S1163" i="13"/>
  <c r="Z1163" i="13"/>
  <c r="B1163" i="13" s="1"/>
  <c r="AG1163" i="13" s="1"/>
  <c r="AH1163" i="13" s="1"/>
  <c r="AA1163" i="13"/>
  <c r="AB1163" i="13"/>
  <c r="S1164" i="13"/>
  <c r="Z1164" i="13"/>
  <c r="B1164" i="13" s="1"/>
  <c r="AG1164" i="13" s="1"/>
  <c r="AH1164" i="13" s="1"/>
  <c r="AA1164" i="13"/>
  <c r="AB1164" i="13"/>
  <c r="S1165" i="13"/>
  <c r="Z1165" i="13"/>
  <c r="B1165" i="13" s="1"/>
  <c r="AG1165" i="13" s="1"/>
  <c r="AH1165" i="13" s="1"/>
  <c r="AA1165" i="13"/>
  <c r="AC1165" i="13" s="1"/>
  <c r="AB1165" i="13"/>
  <c r="S1166" i="13"/>
  <c r="Z1166" i="13"/>
  <c r="B1166" i="13" s="1"/>
  <c r="AG1166" i="13" s="1"/>
  <c r="AH1166" i="13" s="1"/>
  <c r="AA1166" i="13"/>
  <c r="AB1166" i="13"/>
  <c r="S1167" i="13"/>
  <c r="Z1167" i="13"/>
  <c r="B1167" i="13" s="1"/>
  <c r="AG1167" i="13" s="1"/>
  <c r="AH1167" i="13" s="1"/>
  <c r="AA1167" i="13"/>
  <c r="AB1167" i="13"/>
  <c r="S1168" i="13"/>
  <c r="Z1168" i="13"/>
  <c r="B1168" i="13" s="1"/>
  <c r="AG1168" i="13" s="1"/>
  <c r="AH1168" i="13" s="1"/>
  <c r="AA1168" i="13"/>
  <c r="AB1168" i="13"/>
  <c r="S1169" i="13"/>
  <c r="Z1169" i="13"/>
  <c r="B1169" i="13" s="1"/>
  <c r="AG1169" i="13" s="1"/>
  <c r="AH1169" i="13" s="1"/>
  <c r="AA1169" i="13"/>
  <c r="AB1169" i="13"/>
  <c r="S1170" i="13"/>
  <c r="Z1170" i="13"/>
  <c r="B1170" i="13" s="1"/>
  <c r="AG1170" i="13" s="1"/>
  <c r="AH1170" i="13" s="1"/>
  <c r="AA1170" i="13"/>
  <c r="AB1170" i="13"/>
  <c r="S1171" i="13"/>
  <c r="Z1171" i="13"/>
  <c r="B1171" i="13" s="1"/>
  <c r="AG1171" i="13" s="1"/>
  <c r="AH1171" i="13" s="1"/>
  <c r="AA1171" i="13"/>
  <c r="AB1171" i="13"/>
  <c r="S1172" i="13"/>
  <c r="Z1172" i="13"/>
  <c r="B1172" i="13" s="1"/>
  <c r="AG1172" i="13" s="1"/>
  <c r="AH1172" i="13" s="1"/>
  <c r="AA1172" i="13"/>
  <c r="AB1172" i="13"/>
  <c r="S1173" i="13"/>
  <c r="Z1173" i="13"/>
  <c r="B1173" i="13" s="1"/>
  <c r="AG1173" i="13" s="1"/>
  <c r="AH1173" i="13" s="1"/>
  <c r="AA1173" i="13"/>
  <c r="AB1173" i="13"/>
  <c r="S1174" i="13"/>
  <c r="Z1174" i="13"/>
  <c r="B1174" i="13" s="1"/>
  <c r="AG1174" i="13" s="1"/>
  <c r="AH1174" i="13" s="1"/>
  <c r="AA1174" i="13"/>
  <c r="AB1174" i="13"/>
  <c r="S1175" i="13"/>
  <c r="Z1175" i="13"/>
  <c r="B1175" i="13" s="1"/>
  <c r="AG1175" i="13" s="1"/>
  <c r="AH1175" i="13" s="1"/>
  <c r="AA1175" i="13"/>
  <c r="AB1175" i="13"/>
  <c r="S1176" i="13"/>
  <c r="Z1176" i="13"/>
  <c r="B1176" i="13" s="1"/>
  <c r="AG1176" i="13" s="1"/>
  <c r="AH1176" i="13" s="1"/>
  <c r="AA1176" i="13"/>
  <c r="AB1176" i="13"/>
  <c r="S1177" i="13"/>
  <c r="Z1177" i="13"/>
  <c r="B1177" i="13" s="1"/>
  <c r="AG1177" i="13" s="1"/>
  <c r="AH1177" i="13" s="1"/>
  <c r="AA1177" i="13"/>
  <c r="AB1177" i="13"/>
  <c r="S1178" i="13"/>
  <c r="Z1178" i="13"/>
  <c r="B1178" i="13" s="1"/>
  <c r="AG1178" i="13" s="1"/>
  <c r="AH1178" i="13" s="1"/>
  <c r="AA1178" i="13"/>
  <c r="AB1178" i="13"/>
  <c r="S1179" i="13"/>
  <c r="Z1179" i="13"/>
  <c r="B1179" i="13" s="1"/>
  <c r="AG1179" i="13" s="1"/>
  <c r="AH1179" i="13" s="1"/>
  <c r="AA1179" i="13"/>
  <c r="AB1179" i="13"/>
  <c r="S1180" i="13"/>
  <c r="Z1180" i="13"/>
  <c r="B1180" i="13" s="1"/>
  <c r="AG1180" i="13" s="1"/>
  <c r="AH1180" i="13" s="1"/>
  <c r="AA1180" i="13"/>
  <c r="AB1180" i="13"/>
  <c r="S1181" i="13"/>
  <c r="Z1181" i="13"/>
  <c r="B1181" i="13" s="1"/>
  <c r="AG1181" i="13" s="1"/>
  <c r="AH1181" i="13" s="1"/>
  <c r="AA1181" i="13"/>
  <c r="AB1181" i="13"/>
  <c r="S1182" i="13"/>
  <c r="Z1182" i="13"/>
  <c r="B1182" i="13" s="1"/>
  <c r="AG1182" i="13" s="1"/>
  <c r="AH1182" i="13" s="1"/>
  <c r="AA1182" i="13"/>
  <c r="AB1182" i="13"/>
  <c r="S1183" i="13"/>
  <c r="Z1183" i="13"/>
  <c r="B1183" i="13" s="1"/>
  <c r="AG1183" i="13" s="1"/>
  <c r="AH1183" i="13" s="1"/>
  <c r="AA1183" i="13"/>
  <c r="AB1183" i="13"/>
  <c r="S1184" i="13"/>
  <c r="Z1184" i="13"/>
  <c r="B1184" i="13" s="1"/>
  <c r="AG1184" i="13" s="1"/>
  <c r="AH1184" i="13" s="1"/>
  <c r="AA1184" i="13"/>
  <c r="AB1184" i="13"/>
  <c r="S1185" i="13"/>
  <c r="Z1185" i="13"/>
  <c r="B1185" i="13" s="1"/>
  <c r="AG1185" i="13" s="1"/>
  <c r="AH1185" i="13" s="1"/>
  <c r="AA1185" i="13"/>
  <c r="AB1185" i="13"/>
  <c r="S1186" i="13"/>
  <c r="Z1186" i="13"/>
  <c r="B1186" i="13" s="1"/>
  <c r="AG1186" i="13" s="1"/>
  <c r="AH1186" i="13" s="1"/>
  <c r="AA1186" i="13"/>
  <c r="AB1186" i="13"/>
  <c r="S1187" i="13"/>
  <c r="Z1187" i="13"/>
  <c r="B1187" i="13" s="1"/>
  <c r="AG1187" i="13" s="1"/>
  <c r="AH1187" i="13" s="1"/>
  <c r="AA1187" i="13"/>
  <c r="AB1187" i="13"/>
  <c r="S1188" i="13"/>
  <c r="Z1188" i="13"/>
  <c r="B1188" i="13" s="1"/>
  <c r="AG1188" i="13" s="1"/>
  <c r="AH1188" i="13" s="1"/>
  <c r="AA1188" i="13"/>
  <c r="AB1188" i="13"/>
  <c r="S1189" i="13"/>
  <c r="Z1189" i="13"/>
  <c r="B1189" i="13" s="1"/>
  <c r="AG1189" i="13" s="1"/>
  <c r="AH1189" i="13" s="1"/>
  <c r="AA1189" i="13"/>
  <c r="AB1189" i="13"/>
  <c r="S1190" i="13"/>
  <c r="Z1190" i="13"/>
  <c r="B1190" i="13" s="1"/>
  <c r="AG1190" i="13" s="1"/>
  <c r="AH1190" i="13" s="1"/>
  <c r="AA1190" i="13"/>
  <c r="AB1190" i="13"/>
  <c r="S1191" i="13"/>
  <c r="Z1191" i="13"/>
  <c r="B1191" i="13" s="1"/>
  <c r="AG1191" i="13" s="1"/>
  <c r="AH1191" i="13" s="1"/>
  <c r="AA1191" i="13"/>
  <c r="AB1191" i="13"/>
  <c r="S1192" i="13"/>
  <c r="Z1192" i="13"/>
  <c r="B1192" i="13" s="1"/>
  <c r="AG1192" i="13" s="1"/>
  <c r="AH1192" i="13" s="1"/>
  <c r="AA1192" i="13"/>
  <c r="AB1192" i="13"/>
  <c r="S1193" i="13"/>
  <c r="Z1193" i="13"/>
  <c r="B1193" i="13" s="1"/>
  <c r="AG1193" i="13" s="1"/>
  <c r="AH1193" i="13" s="1"/>
  <c r="AA1193" i="13"/>
  <c r="AB1193" i="13"/>
  <c r="S1194" i="13"/>
  <c r="Z1194" i="13"/>
  <c r="B1194" i="13" s="1"/>
  <c r="AG1194" i="13" s="1"/>
  <c r="AH1194" i="13" s="1"/>
  <c r="AA1194" i="13"/>
  <c r="AB1194" i="13"/>
  <c r="S1195" i="13"/>
  <c r="Z1195" i="13"/>
  <c r="B1195" i="13" s="1"/>
  <c r="AG1195" i="13" s="1"/>
  <c r="AH1195" i="13" s="1"/>
  <c r="AA1195" i="13"/>
  <c r="AB1195" i="13"/>
  <c r="S1196" i="13"/>
  <c r="Z1196" i="13"/>
  <c r="B1196" i="13" s="1"/>
  <c r="AG1196" i="13" s="1"/>
  <c r="AH1196" i="13" s="1"/>
  <c r="AA1196" i="13"/>
  <c r="AB1196" i="13"/>
  <c r="S1197" i="13"/>
  <c r="Z1197" i="13"/>
  <c r="B1197" i="13" s="1"/>
  <c r="AG1197" i="13" s="1"/>
  <c r="AH1197" i="13" s="1"/>
  <c r="AA1197" i="13"/>
  <c r="AB1197" i="13"/>
  <c r="S1198" i="13"/>
  <c r="Z1198" i="13"/>
  <c r="B1198" i="13" s="1"/>
  <c r="AG1198" i="13" s="1"/>
  <c r="AH1198" i="13" s="1"/>
  <c r="AA1198" i="13"/>
  <c r="AB1198" i="13"/>
  <c r="S1199" i="13"/>
  <c r="Z1199" i="13"/>
  <c r="B1199" i="13" s="1"/>
  <c r="AG1199" i="13" s="1"/>
  <c r="AH1199" i="13" s="1"/>
  <c r="AA1199" i="13"/>
  <c r="AB1199" i="13"/>
  <c r="S1200" i="13"/>
  <c r="Z1200" i="13"/>
  <c r="B1200" i="13" s="1"/>
  <c r="AG1200" i="13" s="1"/>
  <c r="AH1200" i="13" s="1"/>
  <c r="AA1200" i="13"/>
  <c r="AB1200" i="13"/>
  <c r="S1201" i="13"/>
  <c r="Z1201" i="13"/>
  <c r="B1201" i="13" s="1"/>
  <c r="AG1201" i="13" s="1"/>
  <c r="AH1201" i="13" s="1"/>
  <c r="AA1201" i="13"/>
  <c r="AB1201" i="13"/>
  <c r="S1202" i="13"/>
  <c r="Z1202" i="13"/>
  <c r="B1202" i="13" s="1"/>
  <c r="AG1202" i="13" s="1"/>
  <c r="AH1202" i="13" s="1"/>
  <c r="AA1202" i="13"/>
  <c r="AB1202" i="13"/>
  <c r="S1203" i="13"/>
  <c r="Z1203" i="13"/>
  <c r="B1203" i="13" s="1"/>
  <c r="AG1203" i="13" s="1"/>
  <c r="AH1203" i="13" s="1"/>
  <c r="AA1203" i="13"/>
  <c r="AB1203" i="13"/>
  <c r="S1204" i="13"/>
  <c r="Z1204" i="13"/>
  <c r="B1204" i="13" s="1"/>
  <c r="AG1204" i="13" s="1"/>
  <c r="AH1204" i="13" s="1"/>
  <c r="AA1204" i="13"/>
  <c r="AB1204" i="13"/>
  <c r="S1205" i="13"/>
  <c r="Z1205" i="13"/>
  <c r="B1205" i="13" s="1"/>
  <c r="AG1205" i="13" s="1"/>
  <c r="AH1205" i="13" s="1"/>
  <c r="AA1205" i="13"/>
  <c r="AB1205" i="13"/>
  <c r="S1206" i="13"/>
  <c r="Z1206" i="13"/>
  <c r="B1206" i="13" s="1"/>
  <c r="AG1206" i="13" s="1"/>
  <c r="AH1206" i="13" s="1"/>
  <c r="AA1206" i="13"/>
  <c r="AB1206" i="13"/>
  <c r="S1207" i="13"/>
  <c r="Z1207" i="13"/>
  <c r="B1207" i="13" s="1"/>
  <c r="AG1207" i="13" s="1"/>
  <c r="AH1207" i="13" s="1"/>
  <c r="AA1207" i="13"/>
  <c r="AB1207" i="13"/>
  <c r="S1208" i="13"/>
  <c r="Z1208" i="13"/>
  <c r="B1208" i="13" s="1"/>
  <c r="AG1208" i="13" s="1"/>
  <c r="AH1208" i="13" s="1"/>
  <c r="AA1208" i="13"/>
  <c r="AB1208" i="13"/>
  <c r="S1209" i="13"/>
  <c r="Z1209" i="13"/>
  <c r="B1209" i="13" s="1"/>
  <c r="AG1209" i="13" s="1"/>
  <c r="AH1209" i="13" s="1"/>
  <c r="AA1209" i="13"/>
  <c r="AC1209" i="13" s="1"/>
  <c r="AB1209" i="13"/>
  <c r="S1210" i="13"/>
  <c r="Z1210" i="13"/>
  <c r="B1210" i="13" s="1"/>
  <c r="AG1210" i="13" s="1"/>
  <c r="AH1210" i="13" s="1"/>
  <c r="AA1210" i="13"/>
  <c r="AB1210" i="13"/>
  <c r="S1211" i="13"/>
  <c r="Z1211" i="13"/>
  <c r="B1211" i="13" s="1"/>
  <c r="AG1211" i="13" s="1"/>
  <c r="AH1211" i="13" s="1"/>
  <c r="AA1211" i="13"/>
  <c r="AB1211" i="13"/>
  <c r="S1212" i="13"/>
  <c r="Z1212" i="13"/>
  <c r="B1212" i="13" s="1"/>
  <c r="AG1212" i="13" s="1"/>
  <c r="AH1212" i="13" s="1"/>
  <c r="AA1212" i="13"/>
  <c r="AB1212" i="13"/>
  <c r="S1213" i="13"/>
  <c r="Z1213" i="13"/>
  <c r="B1213" i="13" s="1"/>
  <c r="AG1213" i="13" s="1"/>
  <c r="AH1213" i="13" s="1"/>
  <c r="AA1213" i="13"/>
  <c r="AB1213" i="13"/>
  <c r="S1214" i="13"/>
  <c r="Z1214" i="13"/>
  <c r="B1214" i="13" s="1"/>
  <c r="AG1214" i="13" s="1"/>
  <c r="AH1214" i="13" s="1"/>
  <c r="AA1214" i="13"/>
  <c r="AB1214" i="13"/>
  <c r="S1215" i="13"/>
  <c r="Z1215" i="13"/>
  <c r="B1215" i="13" s="1"/>
  <c r="AG1215" i="13" s="1"/>
  <c r="AH1215" i="13" s="1"/>
  <c r="AA1215" i="13"/>
  <c r="AB1215" i="13"/>
  <c r="S1216" i="13"/>
  <c r="Z1216" i="13"/>
  <c r="B1216" i="13" s="1"/>
  <c r="AG1216" i="13" s="1"/>
  <c r="AH1216" i="13" s="1"/>
  <c r="AA1216" i="13"/>
  <c r="AB1216" i="13"/>
  <c r="S1217" i="13"/>
  <c r="Z1217" i="13"/>
  <c r="B1217" i="13" s="1"/>
  <c r="AG1217" i="13" s="1"/>
  <c r="AH1217" i="13" s="1"/>
  <c r="AA1217" i="13"/>
  <c r="AB1217" i="13"/>
  <c r="S1218" i="13"/>
  <c r="Z1218" i="13"/>
  <c r="B1218" i="13" s="1"/>
  <c r="AG1218" i="13" s="1"/>
  <c r="AH1218" i="13" s="1"/>
  <c r="AA1218" i="13"/>
  <c r="AB1218" i="13"/>
  <c r="S1219" i="13"/>
  <c r="Z1219" i="13"/>
  <c r="B1219" i="13" s="1"/>
  <c r="AG1219" i="13" s="1"/>
  <c r="AH1219" i="13" s="1"/>
  <c r="AA1219" i="13"/>
  <c r="AB1219" i="13"/>
  <c r="S1220" i="13"/>
  <c r="Z1220" i="13"/>
  <c r="B1220" i="13" s="1"/>
  <c r="AG1220" i="13" s="1"/>
  <c r="AH1220" i="13" s="1"/>
  <c r="AA1220" i="13"/>
  <c r="AB1220" i="13"/>
  <c r="S1221" i="13"/>
  <c r="Z1221" i="13"/>
  <c r="B1221" i="13" s="1"/>
  <c r="AG1221" i="13" s="1"/>
  <c r="AH1221" i="13" s="1"/>
  <c r="AA1221" i="13"/>
  <c r="AB1221" i="13"/>
  <c r="S1222" i="13"/>
  <c r="Z1222" i="13"/>
  <c r="B1222" i="13" s="1"/>
  <c r="AG1222" i="13" s="1"/>
  <c r="AH1222" i="13" s="1"/>
  <c r="AA1222" i="13"/>
  <c r="AB1222" i="13"/>
  <c r="S1223" i="13"/>
  <c r="Z1223" i="13"/>
  <c r="B1223" i="13" s="1"/>
  <c r="AG1223" i="13" s="1"/>
  <c r="AH1223" i="13" s="1"/>
  <c r="AA1223" i="13"/>
  <c r="AB1223" i="13"/>
  <c r="S1224" i="13"/>
  <c r="Z1224" i="13"/>
  <c r="B1224" i="13" s="1"/>
  <c r="AG1224" i="13" s="1"/>
  <c r="AH1224" i="13" s="1"/>
  <c r="AA1224" i="13"/>
  <c r="AB1224" i="13"/>
  <c r="S1225" i="13"/>
  <c r="Z1225" i="13"/>
  <c r="B1225" i="13" s="1"/>
  <c r="AG1225" i="13" s="1"/>
  <c r="AH1225" i="13" s="1"/>
  <c r="AA1225" i="13"/>
  <c r="AB1225" i="13"/>
  <c r="S1226" i="13"/>
  <c r="Z1226" i="13"/>
  <c r="B1226" i="13" s="1"/>
  <c r="AG1226" i="13" s="1"/>
  <c r="AH1226" i="13" s="1"/>
  <c r="AA1226" i="13"/>
  <c r="AB1226" i="13"/>
  <c r="S1227" i="13"/>
  <c r="Z1227" i="13"/>
  <c r="B1227" i="13" s="1"/>
  <c r="AG1227" i="13" s="1"/>
  <c r="AH1227" i="13" s="1"/>
  <c r="AA1227" i="13"/>
  <c r="AB1227" i="13"/>
  <c r="S1228" i="13"/>
  <c r="Z1228" i="13"/>
  <c r="B1228" i="13" s="1"/>
  <c r="AG1228" i="13" s="1"/>
  <c r="AH1228" i="13" s="1"/>
  <c r="AA1228" i="13"/>
  <c r="AC1228" i="13" s="1"/>
  <c r="AB1228" i="13"/>
  <c r="S1229" i="13"/>
  <c r="Z1229" i="13"/>
  <c r="B1229" i="13" s="1"/>
  <c r="AG1229" i="13" s="1"/>
  <c r="AH1229" i="13" s="1"/>
  <c r="AA1229" i="13"/>
  <c r="AB1229" i="13"/>
  <c r="S1230" i="13"/>
  <c r="Z1230" i="13"/>
  <c r="B1230" i="13" s="1"/>
  <c r="AG1230" i="13" s="1"/>
  <c r="AH1230" i="13" s="1"/>
  <c r="AA1230" i="13"/>
  <c r="AB1230" i="13"/>
  <c r="S1231" i="13"/>
  <c r="Z1231" i="13"/>
  <c r="B1231" i="13" s="1"/>
  <c r="AG1231" i="13" s="1"/>
  <c r="AH1231" i="13" s="1"/>
  <c r="AA1231" i="13"/>
  <c r="AB1231" i="13"/>
  <c r="S1232" i="13"/>
  <c r="Z1232" i="13"/>
  <c r="B1232" i="13" s="1"/>
  <c r="AG1232" i="13" s="1"/>
  <c r="AH1232" i="13" s="1"/>
  <c r="AA1232" i="13"/>
  <c r="AB1232" i="13"/>
  <c r="S1233" i="13"/>
  <c r="Z1233" i="13"/>
  <c r="B1233" i="13" s="1"/>
  <c r="AG1233" i="13" s="1"/>
  <c r="AH1233" i="13" s="1"/>
  <c r="AA1233" i="13"/>
  <c r="AC1233" i="13" s="1"/>
  <c r="AB1233" i="13"/>
  <c r="S1234" i="13"/>
  <c r="Z1234" i="13"/>
  <c r="B1234" i="13" s="1"/>
  <c r="AG1234" i="13" s="1"/>
  <c r="AH1234" i="13" s="1"/>
  <c r="AA1234" i="13"/>
  <c r="AB1234" i="13"/>
  <c r="S1235" i="13"/>
  <c r="Z1235" i="13"/>
  <c r="B1235" i="13" s="1"/>
  <c r="AG1235" i="13" s="1"/>
  <c r="AH1235" i="13" s="1"/>
  <c r="AA1235" i="13"/>
  <c r="AB1235" i="13"/>
  <c r="S1236" i="13"/>
  <c r="Z1236" i="13"/>
  <c r="B1236" i="13" s="1"/>
  <c r="AG1236" i="13" s="1"/>
  <c r="AH1236" i="13" s="1"/>
  <c r="AA1236" i="13"/>
  <c r="AB1236" i="13"/>
  <c r="S1237" i="13"/>
  <c r="Z1237" i="13"/>
  <c r="B1237" i="13" s="1"/>
  <c r="AG1237" i="13" s="1"/>
  <c r="AH1237" i="13" s="1"/>
  <c r="AA1237" i="13"/>
  <c r="AC1237" i="13" s="1"/>
  <c r="AB1237" i="13"/>
  <c r="S1238" i="13"/>
  <c r="Z1238" i="13"/>
  <c r="B1238" i="13" s="1"/>
  <c r="AG1238" i="13" s="1"/>
  <c r="AH1238" i="13" s="1"/>
  <c r="AA1238" i="13"/>
  <c r="AB1238" i="13"/>
  <c r="S1239" i="13"/>
  <c r="Z1239" i="13"/>
  <c r="B1239" i="13" s="1"/>
  <c r="AG1239" i="13" s="1"/>
  <c r="AH1239" i="13" s="1"/>
  <c r="AA1239" i="13"/>
  <c r="AB1239" i="13"/>
  <c r="S1240" i="13"/>
  <c r="Z1240" i="13"/>
  <c r="B1240" i="13" s="1"/>
  <c r="AG1240" i="13" s="1"/>
  <c r="AH1240" i="13" s="1"/>
  <c r="AA1240" i="13"/>
  <c r="AB1240" i="13"/>
  <c r="S1241" i="13"/>
  <c r="Z1241" i="13"/>
  <c r="B1241" i="13" s="1"/>
  <c r="AG1241" i="13" s="1"/>
  <c r="AH1241" i="13" s="1"/>
  <c r="AA1241" i="13"/>
  <c r="AC1241" i="13" s="1"/>
  <c r="AB1241" i="13"/>
  <c r="S1242" i="13"/>
  <c r="Z1242" i="13"/>
  <c r="B1242" i="13" s="1"/>
  <c r="AG1242" i="13" s="1"/>
  <c r="AH1242" i="13" s="1"/>
  <c r="AA1242" i="13"/>
  <c r="AB1242" i="13"/>
  <c r="S1243" i="13"/>
  <c r="Z1243" i="13"/>
  <c r="B1243" i="13" s="1"/>
  <c r="AG1243" i="13" s="1"/>
  <c r="AH1243" i="13" s="1"/>
  <c r="AA1243" i="13"/>
  <c r="AB1243" i="13"/>
  <c r="S1244" i="13"/>
  <c r="Z1244" i="13"/>
  <c r="B1244" i="13" s="1"/>
  <c r="AG1244" i="13" s="1"/>
  <c r="AH1244" i="13" s="1"/>
  <c r="AA1244" i="13"/>
  <c r="AC1244" i="13" s="1"/>
  <c r="AB1244" i="13"/>
  <c r="S1245" i="13"/>
  <c r="Z1245" i="13"/>
  <c r="B1245" i="13" s="1"/>
  <c r="AG1245" i="13" s="1"/>
  <c r="AH1245" i="13" s="1"/>
  <c r="AA1245" i="13"/>
  <c r="AB1245" i="13"/>
  <c r="S1246" i="13"/>
  <c r="Z1246" i="13"/>
  <c r="B1246" i="13" s="1"/>
  <c r="AG1246" i="13" s="1"/>
  <c r="AH1246" i="13" s="1"/>
  <c r="AA1246" i="13"/>
  <c r="AB1246" i="13"/>
  <c r="S1247" i="13"/>
  <c r="Z1247" i="13"/>
  <c r="B1247" i="13" s="1"/>
  <c r="AG1247" i="13" s="1"/>
  <c r="AH1247" i="13" s="1"/>
  <c r="AA1247" i="13"/>
  <c r="AC1247" i="13" s="1"/>
  <c r="AB1247" i="13"/>
  <c r="S1248" i="13"/>
  <c r="Z1248" i="13"/>
  <c r="B1248" i="13" s="1"/>
  <c r="AG1248" i="13" s="1"/>
  <c r="AH1248" i="13" s="1"/>
  <c r="AA1248" i="13"/>
  <c r="AB1248" i="13"/>
  <c r="S1249" i="13"/>
  <c r="Z1249" i="13"/>
  <c r="B1249" i="13" s="1"/>
  <c r="AG1249" i="13" s="1"/>
  <c r="AH1249" i="13" s="1"/>
  <c r="AA1249" i="13"/>
  <c r="AB1249" i="13"/>
  <c r="S1250" i="13"/>
  <c r="Z1250" i="13"/>
  <c r="B1250" i="13" s="1"/>
  <c r="AG1250" i="13" s="1"/>
  <c r="AH1250" i="13" s="1"/>
  <c r="AA1250" i="13"/>
  <c r="AB1250" i="13"/>
  <c r="S1251" i="13"/>
  <c r="Z1251" i="13"/>
  <c r="B1251" i="13" s="1"/>
  <c r="AG1251" i="13" s="1"/>
  <c r="AH1251" i="13" s="1"/>
  <c r="AA1251" i="13"/>
  <c r="AB1251" i="13"/>
  <c r="S1252" i="13"/>
  <c r="Z1252" i="13"/>
  <c r="B1252" i="13" s="1"/>
  <c r="AG1252" i="13" s="1"/>
  <c r="AH1252" i="13" s="1"/>
  <c r="AA1252" i="13"/>
  <c r="AB1252" i="13"/>
  <c r="S1253" i="13"/>
  <c r="Z1253" i="13"/>
  <c r="B1253" i="13" s="1"/>
  <c r="AG1253" i="13" s="1"/>
  <c r="AH1253" i="13" s="1"/>
  <c r="AA1253" i="13"/>
  <c r="AB1253" i="13"/>
  <c r="S1254" i="13"/>
  <c r="Z1254" i="13"/>
  <c r="B1254" i="13" s="1"/>
  <c r="AG1254" i="13" s="1"/>
  <c r="AH1254" i="13" s="1"/>
  <c r="AA1254" i="13"/>
  <c r="AB1254" i="13"/>
  <c r="S1255" i="13"/>
  <c r="Z1255" i="13"/>
  <c r="B1255" i="13" s="1"/>
  <c r="AG1255" i="13" s="1"/>
  <c r="AH1255" i="13" s="1"/>
  <c r="AA1255" i="13"/>
  <c r="AB1255" i="13"/>
  <c r="S1256" i="13"/>
  <c r="Z1256" i="13"/>
  <c r="B1256" i="13" s="1"/>
  <c r="AG1256" i="13" s="1"/>
  <c r="AH1256" i="13" s="1"/>
  <c r="AA1256" i="13"/>
  <c r="AB1256" i="13"/>
  <c r="S1257" i="13"/>
  <c r="Z1257" i="13"/>
  <c r="B1257" i="13" s="1"/>
  <c r="AG1257" i="13" s="1"/>
  <c r="AH1257" i="13" s="1"/>
  <c r="AA1257" i="13"/>
  <c r="AB1257" i="13"/>
  <c r="S1258" i="13"/>
  <c r="Z1258" i="13"/>
  <c r="B1258" i="13" s="1"/>
  <c r="AG1258" i="13" s="1"/>
  <c r="AH1258" i="13" s="1"/>
  <c r="AA1258" i="13"/>
  <c r="AB1258" i="13"/>
  <c r="S1259" i="13"/>
  <c r="Z1259" i="13"/>
  <c r="B1259" i="13" s="1"/>
  <c r="AG1259" i="13" s="1"/>
  <c r="AH1259" i="13" s="1"/>
  <c r="AA1259" i="13"/>
  <c r="AB1259" i="13"/>
  <c r="S1260" i="13"/>
  <c r="Z1260" i="13"/>
  <c r="B1260" i="13" s="1"/>
  <c r="AG1260" i="13" s="1"/>
  <c r="AH1260" i="13" s="1"/>
  <c r="AA1260" i="13"/>
  <c r="AC1260" i="13" s="1"/>
  <c r="AB1260" i="13"/>
  <c r="S1261" i="13"/>
  <c r="Z1261" i="13"/>
  <c r="B1261" i="13" s="1"/>
  <c r="AG1261" i="13" s="1"/>
  <c r="AH1261" i="13" s="1"/>
  <c r="AA1261" i="13"/>
  <c r="AB1261" i="13"/>
  <c r="S1262" i="13"/>
  <c r="Z1262" i="13"/>
  <c r="B1262" i="13" s="1"/>
  <c r="AG1262" i="13" s="1"/>
  <c r="AH1262" i="13" s="1"/>
  <c r="AA1262" i="13"/>
  <c r="AB1262" i="13"/>
  <c r="S1263" i="13"/>
  <c r="Z1263" i="13"/>
  <c r="B1263" i="13" s="1"/>
  <c r="AG1263" i="13" s="1"/>
  <c r="AH1263" i="13" s="1"/>
  <c r="AA1263" i="13"/>
  <c r="AB1263" i="13"/>
  <c r="S1264" i="13"/>
  <c r="Z1264" i="13"/>
  <c r="B1264" i="13" s="1"/>
  <c r="AG1264" i="13" s="1"/>
  <c r="AH1264" i="13" s="1"/>
  <c r="AA1264" i="13"/>
  <c r="AB1264" i="13"/>
  <c r="S1265" i="13"/>
  <c r="Z1265" i="13"/>
  <c r="B1265" i="13" s="1"/>
  <c r="AG1265" i="13" s="1"/>
  <c r="AH1265" i="13" s="1"/>
  <c r="AA1265" i="13"/>
  <c r="AB1265" i="13"/>
  <c r="S1266" i="13"/>
  <c r="Z1266" i="13"/>
  <c r="B1266" i="13" s="1"/>
  <c r="AG1266" i="13" s="1"/>
  <c r="AH1266" i="13" s="1"/>
  <c r="AA1266" i="13"/>
  <c r="AB1266" i="13"/>
  <c r="S1267" i="13"/>
  <c r="Z1267" i="13"/>
  <c r="B1267" i="13" s="1"/>
  <c r="AG1267" i="13" s="1"/>
  <c r="AH1267" i="13" s="1"/>
  <c r="AA1267" i="13"/>
  <c r="AB1267" i="13"/>
  <c r="S1268" i="13"/>
  <c r="Z1268" i="13"/>
  <c r="B1268" i="13" s="1"/>
  <c r="AG1268" i="13" s="1"/>
  <c r="AH1268" i="13" s="1"/>
  <c r="AA1268" i="13"/>
  <c r="AB1268" i="13"/>
  <c r="S1269" i="13"/>
  <c r="Z1269" i="13"/>
  <c r="B1269" i="13" s="1"/>
  <c r="AG1269" i="13" s="1"/>
  <c r="AH1269" i="13" s="1"/>
  <c r="AA1269" i="13"/>
  <c r="AB1269" i="13"/>
  <c r="S1270" i="13"/>
  <c r="Z1270" i="13"/>
  <c r="B1270" i="13" s="1"/>
  <c r="AG1270" i="13" s="1"/>
  <c r="AH1270" i="13" s="1"/>
  <c r="AA1270" i="13"/>
  <c r="AB1270" i="13"/>
  <c r="S1271" i="13"/>
  <c r="Z1271" i="13"/>
  <c r="B1271" i="13" s="1"/>
  <c r="AG1271" i="13" s="1"/>
  <c r="AH1271" i="13" s="1"/>
  <c r="AA1271" i="13"/>
  <c r="AB1271" i="13"/>
  <c r="S1272" i="13"/>
  <c r="Z1272" i="13"/>
  <c r="B1272" i="13" s="1"/>
  <c r="AG1272" i="13" s="1"/>
  <c r="AH1272" i="13" s="1"/>
  <c r="AA1272" i="13"/>
  <c r="AC1272" i="13" s="1"/>
  <c r="AB1272" i="13"/>
  <c r="S1273" i="13"/>
  <c r="Z1273" i="13"/>
  <c r="B1273" i="13" s="1"/>
  <c r="AG1273" i="13" s="1"/>
  <c r="AH1273" i="13" s="1"/>
  <c r="AA1273" i="13"/>
  <c r="AB1273" i="13"/>
  <c r="S1274" i="13"/>
  <c r="Z1274" i="13"/>
  <c r="B1274" i="13" s="1"/>
  <c r="AG1274" i="13" s="1"/>
  <c r="AH1274" i="13" s="1"/>
  <c r="AA1274" i="13"/>
  <c r="AB1274" i="13"/>
  <c r="S1275" i="13"/>
  <c r="Z1275" i="13"/>
  <c r="B1275" i="13" s="1"/>
  <c r="AG1275" i="13" s="1"/>
  <c r="AH1275" i="13" s="1"/>
  <c r="AA1275" i="13"/>
  <c r="AB1275" i="13"/>
  <c r="S1276" i="13"/>
  <c r="Z1276" i="13"/>
  <c r="B1276" i="13" s="1"/>
  <c r="AG1276" i="13" s="1"/>
  <c r="AH1276" i="13" s="1"/>
  <c r="AA1276" i="13"/>
  <c r="AC1276" i="13" s="1"/>
  <c r="AB1276" i="13"/>
  <c r="S1277" i="13"/>
  <c r="Z1277" i="13"/>
  <c r="B1277" i="13" s="1"/>
  <c r="AG1277" i="13" s="1"/>
  <c r="AH1277" i="13" s="1"/>
  <c r="AA1277" i="13"/>
  <c r="AB1277" i="13"/>
  <c r="S1278" i="13"/>
  <c r="Z1278" i="13"/>
  <c r="B1278" i="13" s="1"/>
  <c r="AG1278" i="13" s="1"/>
  <c r="AH1278" i="13" s="1"/>
  <c r="AA1278" i="13"/>
  <c r="AB1278" i="13"/>
  <c r="S1279" i="13"/>
  <c r="Z1279" i="13"/>
  <c r="B1279" i="13" s="1"/>
  <c r="AG1279" i="13" s="1"/>
  <c r="AH1279" i="13" s="1"/>
  <c r="AA1279" i="13"/>
  <c r="AC1279" i="13" s="1"/>
  <c r="AB1279" i="13"/>
  <c r="S1280" i="13"/>
  <c r="Z1280" i="13"/>
  <c r="B1280" i="13" s="1"/>
  <c r="AG1280" i="13" s="1"/>
  <c r="AH1280" i="13" s="1"/>
  <c r="AA1280" i="13"/>
  <c r="AB1280" i="13"/>
  <c r="S1281" i="13"/>
  <c r="Z1281" i="13"/>
  <c r="B1281" i="13" s="1"/>
  <c r="AG1281" i="13" s="1"/>
  <c r="AH1281" i="13" s="1"/>
  <c r="AA1281" i="13"/>
  <c r="AB1281" i="13"/>
  <c r="S1282" i="13"/>
  <c r="Z1282" i="13"/>
  <c r="B1282" i="13" s="1"/>
  <c r="AG1282" i="13" s="1"/>
  <c r="AH1282" i="13" s="1"/>
  <c r="AA1282" i="13"/>
  <c r="AB1282" i="13"/>
  <c r="S1283" i="13"/>
  <c r="Z1283" i="13"/>
  <c r="B1283" i="13" s="1"/>
  <c r="AG1283" i="13" s="1"/>
  <c r="AH1283" i="13" s="1"/>
  <c r="AA1283" i="13"/>
  <c r="AB1283" i="13"/>
  <c r="S1284" i="13"/>
  <c r="Z1284" i="13"/>
  <c r="B1284" i="13" s="1"/>
  <c r="AG1284" i="13" s="1"/>
  <c r="AH1284" i="13" s="1"/>
  <c r="AA1284" i="13"/>
  <c r="AB1284" i="13"/>
  <c r="S1285" i="13"/>
  <c r="Z1285" i="13"/>
  <c r="B1285" i="13" s="1"/>
  <c r="AG1285" i="13" s="1"/>
  <c r="AH1285" i="13" s="1"/>
  <c r="AA1285" i="13"/>
  <c r="AC1285" i="13" s="1"/>
  <c r="AB1285" i="13"/>
  <c r="S1286" i="13"/>
  <c r="Z1286" i="13"/>
  <c r="B1286" i="13" s="1"/>
  <c r="AG1286" i="13" s="1"/>
  <c r="AH1286" i="13" s="1"/>
  <c r="AA1286" i="13"/>
  <c r="AB1286" i="13"/>
  <c r="S1287" i="13"/>
  <c r="Z1287" i="13"/>
  <c r="B1287" i="13" s="1"/>
  <c r="AG1287" i="13" s="1"/>
  <c r="AH1287" i="13" s="1"/>
  <c r="AA1287" i="13"/>
  <c r="AC1287" i="13" s="1"/>
  <c r="AB1287" i="13"/>
  <c r="S1288" i="13"/>
  <c r="Z1288" i="13"/>
  <c r="B1288" i="13" s="1"/>
  <c r="AG1288" i="13" s="1"/>
  <c r="AH1288" i="13" s="1"/>
  <c r="AA1288" i="13"/>
  <c r="AB1288" i="13"/>
  <c r="S1289" i="13"/>
  <c r="Z1289" i="13"/>
  <c r="B1289" i="13" s="1"/>
  <c r="AG1289" i="13" s="1"/>
  <c r="AH1289" i="13" s="1"/>
  <c r="AA1289" i="13"/>
  <c r="AB1289" i="13"/>
  <c r="S1290" i="13"/>
  <c r="Z1290" i="13"/>
  <c r="B1290" i="13" s="1"/>
  <c r="AG1290" i="13" s="1"/>
  <c r="AH1290" i="13" s="1"/>
  <c r="AA1290" i="13"/>
  <c r="AB1290" i="13"/>
  <c r="S1291" i="13"/>
  <c r="Z1291" i="13"/>
  <c r="B1291" i="13" s="1"/>
  <c r="AG1291" i="13" s="1"/>
  <c r="AH1291" i="13" s="1"/>
  <c r="AA1291" i="13"/>
  <c r="AB1291" i="13"/>
  <c r="S1292" i="13"/>
  <c r="Z1292" i="13"/>
  <c r="B1292" i="13" s="1"/>
  <c r="AG1292" i="13" s="1"/>
  <c r="AH1292" i="13" s="1"/>
  <c r="AA1292" i="13"/>
  <c r="AC1292" i="13" s="1"/>
  <c r="AB1292" i="13"/>
  <c r="S1293" i="13"/>
  <c r="Z1293" i="13"/>
  <c r="B1293" i="13" s="1"/>
  <c r="AG1293" i="13" s="1"/>
  <c r="AH1293" i="13" s="1"/>
  <c r="AA1293" i="13"/>
  <c r="AB1293" i="13"/>
  <c r="S1294" i="13"/>
  <c r="Z1294" i="13"/>
  <c r="B1294" i="13" s="1"/>
  <c r="AG1294" i="13" s="1"/>
  <c r="AH1294" i="13" s="1"/>
  <c r="AA1294" i="13"/>
  <c r="AB1294" i="13"/>
  <c r="S1295" i="13"/>
  <c r="Z1295" i="13"/>
  <c r="B1295" i="13" s="1"/>
  <c r="AG1295" i="13" s="1"/>
  <c r="AH1295" i="13" s="1"/>
  <c r="AA1295" i="13"/>
  <c r="AB1295" i="13"/>
  <c r="S1296" i="13"/>
  <c r="Z1296" i="13"/>
  <c r="B1296" i="13" s="1"/>
  <c r="AG1296" i="13" s="1"/>
  <c r="AH1296" i="13" s="1"/>
  <c r="AA1296" i="13"/>
  <c r="AB1296" i="13"/>
  <c r="S1297" i="13"/>
  <c r="Z1297" i="13"/>
  <c r="B1297" i="13" s="1"/>
  <c r="AG1297" i="13" s="1"/>
  <c r="AH1297" i="13" s="1"/>
  <c r="AA1297" i="13"/>
  <c r="AB1297" i="13"/>
  <c r="S1298" i="13"/>
  <c r="Z1298" i="13"/>
  <c r="B1298" i="13" s="1"/>
  <c r="AG1298" i="13" s="1"/>
  <c r="AH1298" i="13" s="1"/>
  <c r="AA1298" i="13"/>
  <c r="AB1298" i="13"/>
  <c r="S1299" i="13"/>
  <c r="Z1299" i="13"/>
  <c r="B1299" i="13" s="1"/>
  <c r="AG1299" i="13" s="1"/>
  <c r="AH1299" i="13" s="1"/>
  <c r="AA1299" i="13"/>
  <c r="AB1299" i="13"/>
  <c r="S1300" i="13"/>
  <c r="Z1300" i="13"/>
  <c r="B1300" i="13" s="1"/>
  <c r="AG1300" i="13" s="1"/>
  <c r="AH1300" i="13" s="1"/>
  <c r="AA1300" i="13"/>
  <c r="AB1300" i="13"/>
  <c r="S1301" i="13"/>
  <c r="Z1301" i="13"/>
  <c r="B1301" i="13" s="1"/>
  <c r="AG1301" i="13" s="1"/>
  <c r="AH1301" i="13" s="1"/>
  <c r="AA1301" i="13"/>
  <c r="AB1301" i="13"/>
  <c r="S1302" i="13"/>
  <c r="Z1302" i="13"/>
  <c r="B1302" i="13" s="1"/>
  <c r="AG1302" i="13" s="1"/>
  <c r="AH1302" i="13" s="1"/>
  <c r="AA1302" i="13"/>
  <c r="AB1302" i="13"/>
  <c r="S1303" i="13"/>
  <c r="Z1303" i="13"/>
  <c r="B1303" i="13" s="1"/>
  <c r="AG1303" i="13" s="1"/>
  <c r="AH1303" i="13" s="1"/>
  <c r="AA1303" i="13"/>
  <c r="AB1303" i="13"/>
  <c r="S1304" i="13"/>
  <c r="Z1304" i="13"/>
  <c r="B1304" i="13" s="1"/>
  <c r="AG1304" i="13" s="1"/>
  <c r="AH1304" i="13" s="1"/>
  <c r="AA1304" i="13"/>
  <c r="AB1304" i="13"/>
  <c r="S1305" i="13"/>
  <c r="Z1305" i="13"/>
  <c r="B1305" i="13" s="1"/>
  <c r="AG1305" i="13" s="1"/>
  <c r="AH1305" i="13" s="1"/>
  <c r="AA1305" i="13"/>
  <c r="AB1305" i="13"/>
  <c r="S1306" i="13"/>
  <c r="Z1306" i="13"/>
  <c r="B1306" i="13" s="1"/>
  <c r="AG1306" i="13" s="1"/>
  <c r="AH1306" i="13" s="1"/>
  <c r="AA1306" i="13"/>
  <c r="AB1306" i="13"/>
  <c r="S1307" i="13"/>
  <c r="Z1307" i="13"/>
  <c r="B1307" i="13" s="1"/>
  <c r="AG1307" i="13" s="1"/>
  <c r="AH1307" i="13" s="1"/>
  <c r="AA1307" i="13"/>
  <c r="AB1307" i="13"/>
  <c r="S1308" i="13"/>
  <c r="Z1308" i="13"/>
  <c r="B1308" i="13" s="1"/>
  <c r="AG1308" i="13" s="1"/>
  <c r="AH1308" i="13" s="1"/>
  <c r="AA1308" i="13"/>
  <c r="AC1308" i="13" s="1"/>
  <c r="AB1308" i="13"/>
  <c r="S1309" i="13"/>
  <c r="Z1309" i="13"/>
  <c r="B1309" i="13" s="1"/>
  <c r="AG1309" i="13" s="1"/>
  <c r="AH1309" i="13" s="1"/>
  <c r="AA1309" i="13"/>
  <c r="AB1309" i="13"/>
  <c r="S1310" i="13"/>
  <c r="Z1310" i="13"/>
  <c r="B1310" i="13" s="1"/>
  <c r="AG1310" i="13" s="1"/>
  <c r="AH1310" i="13" s="1"/>
  <c r="AA1310" i="13"/>
  <c r="AB1310" i="13"/>
  <c r="S1311" i="13"/>
  <c r="Z1311" i="13"/>
  <c r="B1311" i="13" s="1"/>
  <c r="AG1311" i="13" s="1"/>
  <c r="AH1311" i="13" s="1"/>
  <c r="AA1311" i="13"/>
  <c r="AB1311" i="13"/>
  <c r="S1312" i="13"/>
  <c r="Z1312" i="13"/>
  <c r="B1312" i="13" s="1"/>
  <c r="AG1312" i="13" s="1"/>
  <c r="AH1312" i="13" s="1"/>
  <c r="AA1312" i="13"/>
  <c r="AB1312" i="13"/>
  <c r="S1313" i="13"/>
  <c r="Z1313" i="13"/>
  <c r="B1313" i="13" s="1"/>
  <c r="AG1313" i="13" s="1"/>
  <c r="AH1313" i="13" s="1"/>
  <c r="AA1313" i="13"/>
  <c r="AB1313" i="13"/>
  <c r="S1314" i="13"/>
  <c r="Z1314" i="13"/>
  <c r="B1314" i="13" s="1"/>
  <c r="AG1314" i="13" s="1"/>
  <c r="AH1314" i="13" s="1"/>
  <c r="AA1314" i="13"/>
  <c r="AB1314" i="13"/>
  <c r="S1315" i="13"/>
  <c r="Z1315" i="13"/>
  <c r="B1315" i="13" s="1"/>
  <c r="AG1315" i="13" s="1"/>
  <c r="AH1315" i="13" s="1"/>
  <c r="AA1315" i="13"/>
  <c r="AB1315" i="13"/>
  <c r="S1316" i="13"/>
  <c r="Z1316" i="13"/>
  <c r="B1316" i="13" s="1"/>
  <c r="AG1316" i="13" s="1"/>
  <c r="AH1316" i="13" s="1"/>
  <c r="AA1316" i="13"/>
  <c r="AB1316" i="13"/>
  <c r="S1317" i="13"/>
  <c r="Z1317" i="13"/>
  <c r="B1317" i="13" s="1"/>
  <c r="AG1317" i="13" s="1"/>
  <c r="AH1317" i="13" s="1"/>
  <c r="AA1317" i="13"/>
  <c r="AB1317" i="13"/>
  <c r="S1318" i="13"/>
  <c r="Z1318" i="13"/>
  <c r="B1318" i="13" s="1"/>
  <c r="AG1318" i="13" s="1"/>
  <c r="AH1318" i="13" s="1"/>
  <c r="AA1318" i="13"/>
  <c r="AB1318" i="13"/>
  <c r="S1319" i="13"/>
  <c r="Z1319" i="13"/>
  <c r="B1319" i="13" s="1"/>
  <c r="AG1319" i="13" s="1"/>
  <c r="AH1319" i="13" s="1"/>
  <c r="AA1319" i="13"/>
  <c r="AB1319" i="13"/>
  <c r="S1320" i="13"/>
  <c r="Z1320" i="13"/>
  <c r="B1320" i="13" s="1"/>
  <c r="AG1320" i="13" s="1"/>
  <c r="AH1320" i="13" s="1"/>
  <c r="AA1320" i="13"/>
  <c r="AB1320" i="13"/>
  <c r="S1321" i="13"/>
  <c r="Z1321" i="13"/>
  <c r="B1321" i="13" s="1"/>
  <c r="AG1321" i="13" s="1"/>
  <c r="AH1321" i="13" s="1"/>
  <c r="AA1321" i="13"/>
  <c r="AB1321" i="13"/>
  <c r="S1322" i="13"/>
  <c r="Z1322" i="13"/>
  <c r="B1322" i="13" s="1"/>
  <c r="AG1322" i="13" s="1"/>
  <c r="AH1322" i="13" s="1"/>
  <c r="AA1322" i="13"/>
  <c r="AB1322" i="13"/>
  <c r="S1323" i="13"/>
  <c r="Z1323" i="13"/>
  <c r="B1323" i="13" s="1"/>
  <c r="AG1323" i="13" s="1"/>
  <c r="AH1323" i="13" s="1"/>
  <c r="AA1323" i="13"/>
  <c r="AB1323" i="13"/>
  <c r="S1324" i="13"/>
  <c r="Z1324" i="13"/>
  <c r="B1324" i="13" s="1"/>
  <c r="AG1324" i="13" s="1"/>
  <c r="AH1324" i="13" s="1"/>
  <c r="AA1324" i="13"/>
  <c r="AC1324" i="13" s="1"/>
  <c r="AB1324" i="13"/>
  <c r="S1325" i="13"/>
  <c r="Z1325" i="13"/>
  <c r="B1325" i="13" s="1"/>
  <c r="AG1325" i="13" s="1"/>
  <c r="AH1325" i="13" s="1"/>
  <c r="AA1325" i="13"/>
  <c r="AC1325" i="13" s="1"/>
  <c r="AB1325" i="13"/>
  <c r="S1326" i="13"/>
  <c r="Z1326" i="13"/>
  <c r="B1326" i="13" s="1"/>
  <c r="AG1326" i="13" s="1"/>
  <c r="AH1326" i="13" s="1"/>
  <c r="AA1326" i="13"/>
  <c r="AB1326" i="13"/>
  <c r="S1327" i="13"/>
  <c r="Z1327" i="13"/>
  <c r="B1327" i="13" s="1"/>
  <c r="AG1327" i="13" s="1"/>
  <c r="AH1327" i="13" s="1"/>
  <c r="AA1327" i="13"/>
  <c r="AB1327" i="13"/>
  <c r="S1328" i="13"/>
  <c r="Z1328" i="13"/>
  <c r="B1328" i="13" s="1"/>
  <c r="AG1328" i="13" s="1"/>
  <c r="AH1328" i="13" s="1"/>
  <c r="AA1328" i="13"/>
  <c r="AC1328" i="13" s="1"/>
  <c r="AB1328" i="13"/>
  <c r="S1329" i="13"/>
  <c r="Z1329" i="13"/>
  <c r="B1329" i="13" s="1"/>
  <c r="AG1329" i="13" s="1"/>
  <c r="AH1329" i="13" s="1"/>
  <c r="AA1329" i="13"/>
  <c r="AB1329" i="13"/>
  <c r="S1330" i="13"/>
  <c r="Z1330" i="13"/>
  <c r="B1330" i="13" s="1"/>
  <c r="AG1330" i="13" s="1"/>
  <c r="AH1330" i="13" s="1"/>
  <c r="AA1330" i="13"/>
  <c r="AB1330" i="13"/>
  <c r="S1331" i="13"/>
  <c r="Z1331" i="13"/>
  <c r="B1331" i="13" s="1"/>
  <c r="AG1331" i="13" s="1"/>
  <c r="AH1331" i="13" s="1"/>
  <c r="AA1331" i="13"/>
  <c r="AB1331" i="13"/>
  <c r="S1332" i="13"/>
  <c r="Z1332" i="13"/>
  <c r="B1332" i="13" s="1"/>
  <c r="AG1332" i="13" s="1"/>
  <c r="AH1332" i="13" s="1"/>
  <c r="AA1332" i="13"/>
  <c r="AB1332" i="13"/>
  <c r="S1333" i="13"/>
  <c r="Z1333" i="13"/>
  <c r="B1333" i="13" s="1"/>
  <c r="AG1333" i="13" s="1"/>
  <c r="AH1333" i="13" s="1"/>
  <c r="AA1333" i="13"/>
  <c r="AB1333" i="13"/>
  <c r="S1334" i="13"/>
  <c r="Z1334" i="13"/>
  <c r="B1334" i="13" s="1"/>
  <c r="AG1334" i="13" s="1"/>
  <c r="AH1334" i="13" s="1"/>
  <c r="AA1334" i="13"/>
  <c r="AB1334" i="13"/>
  <c r="S1335" i="13"/>
  <c r="Z1335" i="13"/>
  <c r="B1335" i="13" s="1"/>
  <c r="AG1335" i="13" s="1"/>
  <c r="AH1335" i="13" s="1"/>
  <c r="AA1335" i="13"/>
  <c r="AB1335" i="13"/>
  <c r="S1336" i="13"/>
  <c r="Z1336" i="13"/>
  <c r="B1336" i="13" s="1"/>
  <c r="AG1336" i="13" s="1"/>
  <c r="AH1336" i="13" s="1"/>
  <c r="AA1336" i="13"/>
  <c r="AC1336" i="13" s="1"/>
  <c r="AB1336" i="13"/>
  <c r="S1337" i="13"/>
  <c r="Z1337" i="13"/>
  <c r="B1337" i="13" s="1"/>
  <c r="AG1337" i="13" s="1"/>
  <c r="AH1337" i="13" s="1"/>
  <c r="AA1337" i="13"/>
  <c r="AB1337" i="13"/>
  <c r="S1338" i="13"/>
  <c r="Z1338" i="13"/>
  <c r="B1338" i="13" s="1"/>
  <c r="AG1338" i="13" s="1"/>
  <c r="AH1338" i="13" s="1"/>
  <c r="AA1338" i="13"/>
  <c r="AB1338" i="13"/>
  <c r="S1339" i="13"/>
  <c r="Z1339" i="13"/>
  <c r="B1339" i="13" s="1"/>
  <c r="AG1339" i="13" s="1"/>
  <c r="AH1339" i="13" s="1"/>
  <c r="AA1339" i="13"/>
  <c r="AB1339" i="13"/>
  <c r="S1340" i="13"/>
  <c r="Z1340" i="13"/>
  <c r="B1340" i="13" s="1"/>
  <c r="AG1340" i="13" s="1"/>
  <c r="AH1340" i="13" s="1"/>
  <c r="AA1340" i="13"/>
  <c r="AC1340" i="13" s="1"/>
  <c r="AB1340" i="13"/>
  <c r="S1341" i="13"/>
  <c r="Z1341" i="13"/>
  <c r="B1341" i="13" s="1"/>
  <c r="AG1341" i="13" s="1"/>
  <c r="AH1341" i="13" s="1"/>
  <c r="AA1341" i="13"/>
  <c r="AB1341" i="13"/>
  <c r="S1342" i="13"/>
  <c r="Z1342" i="13"/>
  <c r="B1342" i="13" s="1"/>
  <c r="AG1342" i="13" s="1"/>
  <c r="AH1342" i="13" s="1"/>
  <c r="AA1342" i="13"/>
  <c r="AC1342" i="13" s="1"/>
  <c r="AB1342" i="13"/>
  <c r="S1343" i="13"/>
  <c r="Z1343" i="13"/>
  <c r="B1343" i="13" s="1"/>
  <c r="AG1343" i="13" s="1"/>
  <c r="AH1343" i="13" s="1"/>
  <c r="AA1343" i="13"/>
  <c r="AB1343" i="13"/>
  <c r="S1344" i="13"/>
  <c r="Z1344" i="13"/>
  <c r="B1344" i="13" s="1"/>
  <c r="AG1344" i="13" s="1"/>
  <c r="AH1344" i="13" s="1"/>
  <c r="AA1344" i="13"/>
  <c r="AB1344" i="13"/>
  <c r="S1345" i="13"/>
  <c r="Z1345" i="13"/>
  <c r="B1345" i="13" s="1"/>
  <c r="AG1345" i="13" s="1"/>
  <c r="AH1345" i="13" s="1"/>
  <c r="AA1345" i="13"/>
  <c r="AB1345" i="13"/>
  <c r="S1346" i="13"/>
  <c r="Z1346" i="13"/>
  <c r="B1346" i="13" s="1"/>
  <c r="AG1346" i="13" s="1"/>
  <c r="AH1346" i="13" s="1"/>
  <c r="AA1346" i="13"/>
  <c r="AB1346" i="13"/>
  <c r="S1347" i="13"/>
  <c r="Z1347" i="13"/>
  <c r="B1347" i="13" s="1"/>
  <c r="AG1347" i="13" s="1"/>
  <c r="AH1347" i="13" s="1"/>
  <c r="AA1347" i="13"/>
  <c r="AB1347" i="13"/>
  <c r="S1348" i="13"/>
  <c r="Z1348" i="13"/>
  <c r="B1348" i="13" s="1"/>
  <c r="AG1348" i="13" s="1"/>
  <c r="AH1348" i="13" s="1"/>
  <c r="AA1348" i="13"/>
  <c r="AB1348" i="13"/>
  <c r="S1349" i="13"/>
  <c r="Z1349" i="13"/>
  <c r="B1349" i="13" s="1"/>
  <c r="AG1349" i="13" s="1"/>
  <c r="AH1349" i="13" s="1"/>
  <c r="AA1349" i="13"/>
  <c r="AB1349" i="13"/>
  <c r="S1350" i="13"/>
  <c r="Z1350" i="13"/>
  <c r="B1350" i="13" s="1"/>
  <c r="AG1350" i="13" s="1"/>
  <c r="AH1350" i="13" s="1"/>
  <c r="AA1350" i="13"/>
  <c r="AB1350" i="13"/>
  <c r="S1351" i="13"/>
  <c r="Z1351" i="13"/>
  <c r="B1351" i="13" s="1"/>
  <c r="AG1351" i="13" s="1"/>
  <c r="AH1351" i="13" s="1"/>
  <c r="AA1351" i="13"/>
  <c r="AB1351" i="13"/>
  <c r="S1352" i="13"/>
  <c r="Z1352" i="13"/>
  <c r="B1352" i="13" s="1"/>
  <c r="AG1352" i="13" s="1"/>
  <c r="AH1352" i="13" s="1"/>
  <c r="AA1352" i="13"/>
  <c r="AB1352" i="13"/>
  <c r="S1353" i="13"/>
  <c r="Z1353" i="13"/>
  <c r="B1353" i="13" s="1"/>
  <c r="AG1353" i="13" s="1"/>
  <c r="AH1353" i="13" s="1"/>
  <c r="AA1353" i="13"/>
  <c r="AB1353" i="13"/>
  <c r="S1354" i="13"/>
  <c r="Z1354" i="13"/>
  <c r="B1354" i="13" s="1"/>
  <c r="AG1354" i="13" s="1"/>
  <c r="AH1354" i="13" s="1"/>
  <c r="AA1354" i="13"/>
  <c r="AC1354" i="13" s="1"/>
  <c r="AB1354" i="13"/>
  <c r="S1355" i="13"/>
  <c r="Z1355" i="13"/>
  <c r="B1355" i="13" s="1"/>
  <c r="AG1355" i="13" s="1"/>
  <c r="AH1355" i="13" s="1"/>
  <c r="AA1355" i="13"/>
  <c r="AB1355" i="13"/>
  <c r="S1356" i="13"/>
  <c r="Z1356" i="13"/>
  <c r="B1356" i="13" s="1"/>
  <c r="AG1356" i="13" s="1"/>
  <c r="AH1356" i="13" s="1"/>
  <c r="AA1356" i="13"/>
  <c r="AB1356" i="13"/>
  <c r="S1357" i="13"/>
  <c r="Z1357" i="13"/>
  <c r="B1357" i="13" s="1"/>
  <c r="AG1357" i="13" s="1"/>
  <c r="AH1357" i="13" s="1"/>
  <c r="AA1357" i="13"/>
  <c r="AB1357" i="13"/>
  <c r="S1358" i="13"/>
  <c r="Z1358" i="13"/>
  <c r="B1358" i="13" s="1"/>
  <c r="AG1358" i="13" s="1"/>
  <c r="AH1358" i="13" s="1"/>
  <c r="AA1358" i="13"/>
  <c r="AB1358" i="13"/>
  <c r="S1359" i="13"/>
  <c r="Z1359" i="13"/>
  <c r="B1359" i="13" s="1"/>
  <c r="AG1359" i="13" s="1"/>
  <c r="AH1359" i="13" s="1"/>
  <c r="AA1359" i="13"/>
  <c r="AB1359" i="13"/>
  <c r="S1360" i="13"/>
  <c r="Z1360" i="13"/>
  <c r="B1360" i="13" s="1"/>
  <c r="AG1360" i="13" s="1"/>
  <c r="AH1360" i="13" s="1"/>
  <c r="AA1360" i="13"/>
  <c r="AC1360" i="13" s="1"/>
  <c r="AB1360" i="13"/>
  <c r="S1361" i="13"/>
  <c r="Z1361" i="13"/>
  <c r="B1361" i="13" s="1"/>
  <c r="AG1361" i="13" s="1"/>
  <c r="AH1361" i="13" s="1"/>
  <c r="AA1361" i="13"/>
  <c r="AB1361" i="13"/>
  <c r="S1362" i="13"/>
  <c r="Z1362" i="13"/>
  <c r="B1362" i="13" s="1"/>
  <c r="AG1362" i="13" s="1"/>
  <c r="AH1362" i="13" s="1"/>
  <c r="AA1362" i="13"/>
  <c r="AB1362" i="13"/>
  <c r="S1363" i="13"/>
  <c r="Z1363" i="13"/>
  <c r="B1363" i="13" s="1"/>
  <c r="AG1363" i="13" s="1"/>
  <c r="AH1363" i="13" s="1"/>
  <c r="AA1363" i="13"/>
  <c r="AB1363" i="13"/>
  <c r="S1364" i="13"/>
  <c r="Z1364" i="13"/>
  <c r="B1364" i="13" s="1"/>
  <c r="AG1364" i="13" s="1"/>
  <c r="AH1364" i="13" s="1"/>
  <c r="AA1364" i="13"/>
  <c r="AB1364" i="13"/>
  <c r="S1365" i="13"/>
  <c r="Z1365" i="13"/>
  <c r="B1365" i="13" s="1"/>
  <c r="AG1365" i="13" s="1"/>
  <c r="AH1365" i="13" s="1"/>
  <c r="AA1365" i="13"/>
  <c r="AB1365" i="13"/>
  <c r="S1366" i="13"/>
  <c r="Z1366" i="13"/>
  <c r="B1366" i="13" s="1"/>
  <c r="AG1366" i="13" s="1"/>
  <c r="AH1366" i="13" s="1"/>
  <c r="AA1366" i="13"/>
  <c r="AB1366" i="13"/>
  <c r="S1367" i="13"/>
  <c r="Z1367" i="13"/>
  <c r="B1367" i="13" s="1"/>
  <c r="AG1367" i="13" s="1"/>
  <c r="AH1367" i="13" s="1"/>
  <c r="AA1367" i="13"/>
  <c r="AB1367" i="13"/>
  <c r="S1368" i="13"/>
  <c r="Z1368" i="13"/>
  <c r="B1368" i="13" s="1"/>
  <c r="AG1368" i="13" s="1"/>
  <c r="AH1368" i="13" s="1"/>
  <c r="AA1368" i="13"/>
  <c r="AB1368" i="13"/>
  <c r="S1369" i="13"/>
  <c r="Z1369" i="13"/>
  <c r="B1369" i="13" s="1"/>
  <c r="AG1369" i="13" s="1"/>
  <c r="AH1369" i="13" s="1"/>
  <c r="AA1369" i="13"/>
  <c r="AB1369" i="13"/>
  <c r="S1370" i="13"/>
  <c r="Z1370" i="13"/>
  <c r="B1370" i="13" s="1"/>
  <c r="AG1370" i="13" s="1"/>
  <c r="AH1370" i="13" s="1"/>
  <c r="AA1370" i="13"/>
  <c r="AB1370" i="13"/>
  <c r="S1371" i="13"/>
  <c r="Z1371" i="13"/>
  <c r="B1371" i="13" s="1"/>
  <c r="AG1371" i="13" s="1"/>
  <c r="AH1371" i="13" s="1"/>
  <c r="AA1371" i="13"/>
  <c r="AB1371" i="13"/>
  <c r="S1372" i="13"/>
  <c r="Z1372" i="13"/>
  <c r="B1372" i="13" s="1"/>
  <c r="AG1372" i="13" s="1"/>
  <c r="AH1372" i="13" s="1"/>
  <c r="AA1372" i="13"/>
  <c r="AC1372" i="13" s="1"/>
  <c r="AB1372" i="13"/>
  <c r="S1373" i="13"/>
  <c r="Z1373" i="13"/>
  <c r="B1373" i="13" s="1"/>
  <c r="AG1373" i="13" s="1"/>
  <c r="AH1373" i="13" s="1"/>
  <c r="AA1373" i="13"/>
  <c r="AB1373" i="13"/>
  <c r="S1374" i="13"/>
  <c r="Z1374" i="13"/>
  <c r="B1374" i="13" s="1"/>
  <c r="AG1374" i="13" s="1"/>
  <c r="AH1374" i="13" s="1"/>
  <c r="AA1374" i="13"/>
  <c r="AB1374" i="13"/>
  <c r="S1375" i="13"/>
  <c r="Z1375" i="13"/>
  <c r="B1375" i="13" s="1"/>
  <c r="AG1375" i="13" s="1"/>
  <c r="AH1375" i="13" s="1"/>
  <c r="AA1375" i="13"/>
  <c r="AB1375" i="13"/>
  <c r="S1376" i="13"/>
  <c r="Z1376" i="13"/>
  <c r="B1376" i="13" s="1"/>
  <c r="AG1376" i="13" s="1"/>
  <c r="AH1376" i="13" s="1"/>
  <c r="AA1376" i="13"/>
  <c r="AB1376" i="13"/>
  <c r="S1377" i="13"/>
  <c r="Z1377" i="13"/>
  <c r="B1377" i="13" s="1"/>
  <c r="AG1377" i="13" s="1"/>
  <c r="AH1377" i="13" s="1"/>
  <c r="AA1377" i="13"/>
  <c r="AB1377" i="13"/>
  <c r="S1378" i="13"/>
  <c r="Z1378" i="13"/>
  <c r="B1378" i="13" s="1"/>
  <c r="AG1378" i="13" s="1"/>
  <c r="AH1378" i="13" s="1"/>
  <c r="AA1378" i="13"/>
  <c r="AB1378" i="13"/>
  <c r="S1379" i="13"/>
  <c r="Z1379" i="13"/>
  <c r="B1379" i="13" s="1"/>
  <c r="AG1379" i="13" s="1"/>
  <c r="AH1379" i="13" s="1"/>
  <c r="AA1379" i="13"/>
  <c r="AB1379" i="13"/>
  <c r="S1380" i="13"/>
  <c r="Z1380" i="13"/>
  <c r="B1380" i="13" s="1"/>
  <c r="AG1380" i="13" s="1"/>
  <c r="AH1380" i="13" s="1"/>
  <c r="AA1380" i="13"/>
  <c r="AB1380" i="13"/>
  <c r="S1381" i="13"/>
  <c r="Z1381" i="13"/>
  <c r="B1381" i="13" s="1"/>
  <c r="AG1381" i="13" s="1"/>
  <c r="AH1381" i="13" s="1"/>
  <c r="AA1381" i="13"/>
  <c r="AB1381" i="13"/>
  <c r="S1382" i="13"/>
  <c r="Z1382" i="13"/>
  <c r="B1382" i="13" s="1"/>
  <c r="AG1382" i="13" s="1"/>
  <c r="AH1382" i="13" s="1"/>
  <c r="AA1382" i="13"/>
  <c r="AB1382" i="13"/>
  <c r="S1383" i="13"/>
  <c r="Z1383" i="13"/>
  <c r="B1383" i="13" s="1"/>
  <c r="AG1383" i="13" s="1"/>
  <c r="AH1383" i="13" s="1"/>
  <c r="AA1383" i="13"/>
  <c r="AB1383" i="13"/>
  <c r="S1384" i="13"/>
  <c r="Z1384" i="13"/>
  <c r="B1384" i="13" s="1"/>
  <c r="AG1384" i="13" s="1"/>
  <c r="AH1384" i="13" s="1"/>
  <c r="AA1384" i="13"/>
  <c r="AC1384" i="13" s="1"/>
  <c r="AB1384" i="13"/>
  <c r="S1385" i="13"/>
  <c r="Z1385" i="13"/>
  <c r="B1385" i="13" s="1"/>
  <c r="AG1385" i="13" s="1"/>
  <c r="AH1385" i="13" s="1"/>
  <c r="AA1385" i="13"/>
  <c r="AB1385" i="13"/>
  <c r="S1386" i="13"/>
  <c r="Z1386" i="13"/>
  <c r="B1386" i="13" s="1"/>
  <c r="AG1386" i="13" s="1"/>
  <c r="AH1386" i="13" s="1"/>
  <c r="AA1386" i="13"/>
  <c r="AB1386" i="13"/>
  <c r="S1387" i="13"/>
  <c r="Z1387" i="13"/>
  <c r="B1387" i="13" s="1"/>
  <c r="AG1387" i="13" s="1"/>
  <c r="AH1387" i="13" s="1"/>
  <c r="AA1387" i="13"/>
  <c r="AB1387" i="13"/>
  <c r="S1388" i="13"/>
  <c r="Z1388" i="13"/>
  <c r="B1388" i="13" s="1"/>
  <c r="AG1388" i="13" s="1"/>
  <c r="AH1388" i="13" s="1"/>
  <c r="AA1388" i="13"/>
  <c r="AC1388" i="13" s="1"/>
  <c r="AB1388" i="13"/>
  <c r="S1389" i="13"/>
  <c r="Z1389" i="13"/>
  <c r="B1389" i="13" s="1"/>
  <c r="AG1389" i="13" s="1"/>
  <c r="AH1389" i="13" s="1"/>
  <c r="AA1389" i="13"/>
  <c r="AB1389" i="13"/>
  <c r="S1390" i="13"/>
  <c r="Z1390" i="13"/>
  <c r="B1390" i="13" s="1"/>
  <c r="AG1390" i="13" s="1"/>
  <c r="AH1390" i="13" s="1"/>
  <c r="AA1390" i="13"/>
  <c r="AB1390" i="13"/>
  <c r="S1391" i="13"/>
  <c r="Z1391" i="13"/>
  <c r="B1391" i="13" s="1"/>
  <c r="AG1391" i="13" s="1"/>
  <c r="AH1391" i="13" s="1"/>
  <c r="AA1391" i="13"/>
  <c r="AB1391" i="13"/>
  <c r="S1392" i="13"/>
  <c r="Z1392" i="13"/>
  <c r="B1392" i="13" s="1"/>
  <c r="AG1392" i="13" s="1"/>
  <c r="AH1392" i="13" s="1"/>
  <c r="AA1392" i="13"/>
  <c r="AB1392" i="13"/>
  <c r="S1393" i="13"/>
  <c r="Z1393" i="13"/>
  <c r="B1393" i="13" s="1"/>
  <c r="AG1393" i="13" s="1"/>
  <c r="AH1393" i="13" s="1"/>
  <c r="AA1393" i="13"/>
  <c r="AB1393" i="13"/>
  <c r="S1394" i="13"/>
  <c r="Z1394" i="13"/>
  <c r="B1394" i="13" s="1"/>
  <c r="AG1394" i="13" s="1"/>
  <c r="AH1394" i="13" s="1"/>
  <c r="AA1394" i="13"/>
  <c r="AC1394" i="13" s="1"/>
  <c r="AB1394" i="13"/>
  <c r="S1395" i="13"/>
  <c r="Z1395" i="13"/>
  <c r="B1395" i="13" s="1"/>
  <c r="AG1395" i="13" s="1"/>
  <c r="AH1395" i="13" s="1"/>
  <c r="AA1395" i="13"/>
  <c r="AB1395" i="13"/>
  <c r="S1396" i="13"/>
  <c r="Z1396" i="13"/>
  <c r="B1396" i="13" s="1"/>
  <c r="AG1396" i="13" s="1"/>
  <c r="AH1396" i="13" s="1"/>
  <c r="AA1396" i="13"/>
  <c r="AB1396" i="13"/>
  <c r="S1397" i="13"/>
  <c r="Z1397" i="13"/>
  <c r="B1397" i="13" s="1"/>
  <c r="AG1397" i="13" s="1"/>
  <c r="AH1397" i="13" s="1"/>
  <c r="AA1397" i="13"/>
  <c r="AB1397" i="13"/>
  <c r="S1398" i="13"/>
  <c r="Z1398" i="13"/>
  <c r="B1398" i="13" s="1"/>
  <c r="AG1398" i="13" s="1"/>
  <c r="AH1398" i="13" s="1"/>
  <c r="AA1398" i="13"/>
  <c r="AB1398" i="13"/>
  <c r="S1399" i="13"/>
  <c r="Z1399" i="13"/>
  <c r="B1399" i="13" s="1"/>
  <c r="AG1399" i="13" s="1"/>
  <c r="AH1399" i="13" s="1"/>
  <c r="AA1399" i="13"/>
  <c r="AB1399" i="13"/>
  <c r="S1400" i="13"/>
  <c r="Z1400" i="13"/>
  <c r="B1400" i="13" s="1"/>
  <c r="AG1400" i="13" s="1"/>
  <c r="AH1400" i="13" s="1"/>
  <c r="AA1400" i="13"/>
  <c r="AB1400" i="13"/>
  <c r="S1401" i="13"/>
  <c r="Z1401" i="13"/>
  <c r="B1401" i="13" s="1"/>
  <c r="AG1401" i="13" s="1"/>
  <c r="AH1401" i="13" s="1"/>
  <c r="AA1401" i="13"/>
  <c r="AB1401" i="13"/>
  <c r="S1402" i="13"/>
  <c r="Z1402" i="13"/>
  <c r="B1402" i="13" s="1"/>
  <c r="AG1402" i="13" s="1"/>
  <c r="AH1402" i="13" s="1"/>
  <c r="AA1402" i="13"/>
  <c r="AB1402" i="13"/>
  <c r="S1403" i="13"/>
  <c r="Z1403" i="13"/>
  <c r="B1403" i="13" s="1"/>
  <c r="AG1403" i="13" s="1"/>
  <c r="AH1403" i="13" s="1"/>
  <c r="AA1403" i="13"/>
  <c r="AB1403" i="13"/>
  <c r="S1404" i="13"/>
  <c r="Z1404" i="13"/>
  <c r="B1404" i="13" s="1"/>
  <c r="AG1404" i="13" s="1"/>
  <c r="AH1404" i="13" s="1"/>
  <c r="AA1404" i="13"/>
  <c r="AB1404" i="13"/>
  <c r="S1405" i="13"/>
  <c r="Z1405" i="13"/>
  <c r="B1405" i="13" s="1"/>
  <c r="AG1405" i="13" s="1"/>
  <c r="AH1405" i="13" s="1"/>
  <c r="AA1405" i="13"/>
  <c r="AB1405" i="13"/>
  <c r="S1406" i="13"/>
  <c r="Z1406" i="13"/>
  <c r="B1406" i="13" s="1"/>
  <c r="AG1406" i="13" s="1"/>
  <c r="AH1406" i="13" s="1"/>
  <c r="AA1406" i="13"/>
  <c r="AB1406" i="13"/>
  <c r="S1407" i="13"/>
  <c r="Z1407" i="13"/>
  <c r="B1407" i="13" s="1"/>
  <c r="AG1407" i="13" s="1"/>
  <c r="AH1407" i="13" s="1"/>
  <c r="AA1407" i="13"/>
  <c r="AB1407" i="13"/>
  <c r="S1408" i="13"/>
  <c r="Z1408" i="13"/>
  <c r="B1408" i="13" s="1"/>
  <c r="AG1408" i="13" s="1"/>
  <c r="AH1408" i="13" s="1"/>
  <c r="AA1408" i="13"/>
  <c r="AB1408" i="13"/>
  <c r="S1409" i="13"/>
  <c r="Z1409" i="13"/>
  <c r="B1409" i="13" s="1"/>
  <c r="AG1409" i="13" s="1"/>
  <c r="AH1409" i="13" s="1"/>
  <c r="AA1409" i="13"/>
  <c r="AB1409" i="13"/>
  <c r="S1410" i="13"/>
  <c r="Z1410" i="13"/>
  <c r="B1410" i="13" s="1"/>
  <c r="AG1410" i="13" s="1"/>
  <c r="AH1410" i="13" s="1"/>
  <c r="AA1410" i="13"/>
  <c r="AB1410" i="13"/>
  <c r="S1411" i="13"/>
  <c r="Z1411" i="13"/>
  <c r="B1411" i="13" s="1"/>
  <c r="AG1411" i="13" s="1"/>
  <c r="AH1411" i="13" s="1"/>
  <c r="AA1411" i="13"/>
  <c r="AB1411" i="13"/>
  <c r="S1412" i="13"/>
  <c r="Z1412" i="13"/>
  <c r="B1412" i="13" s="1"/>
  <c r="AG1412" i="13" s="1"/>
  <c r="AH1412" i="13" s="1"/>
  <c r="AA1412" i="13"/>
  <c r="AB1412" i="13"/>
  <c r="S1413" i="13"/>
  <c r="Z1413" i="13"/>
  <c r="B1413" i="13" s="1"/>
  <c r="AG1413" i="13" s="1"/>
  <c r="AH1413" i="13" s="1"/>
  <c r="AA1413" i="13"/>
  <c r="AB1413" i="13"/>
  <c r="S1414" i="13"/>
  <c r="Z1414" i="13"/>
  <c r="B1414" i="13" s="1"/>
  <c r="AG1414" i="13" s="1"/>
  <c r="AH1414" i="13" s="1"/>
  <c r="AA1414" i="13"/>
  <c r="AC1414" i="13" s="1"/>
  <c r="AB1414" i="13"/>
  <c r="S1415" i="13"/>
  <c r="Z1415" i="13"/>
  <c r="B1415" i="13" s="1"/>
  <c r="AG1415" i="13" s="1"/>
  <c r="AH1415" i="13" s="1"/>
  <c r="AA1415" i="13"/>
  <c r="AB1415" i="13"/>
  <c r="S1416" i="13"/>
  <c r="Z1416" i="13"/>
  <c r="B1416" i="13" s="1"/>
  <c r="AG1416" i="13" s="1"/>
  <c r="AH1416" i="13" s="1"/>
  <c r="AA1416" i="13"/>
  <c r="AC1416" i="13" s="1"/>
  <c r="AB1416" i="13"/>
  <c r="S1417" i="13"/>
  <c r="Z1417" i="13"/>
  <c r="B1417" i="13" s="1"/>
  <c r="AG1417" i="13" s="1"/>
  <c r="AH1417" i="13" s="1"/>
  <c r="AA1417" i="13"/>
  <c r="AB1417" i="13"/>
  <c r="S1418" i="13"/>
  <c r="Z1418" i="13"/>
  <c r="B1418" i="13" s="1"/>
  <c r="AG1418" i="13" s="1"/>
  <c r="AH1418" i="13" s="1"/>
  <c r="AA1418" i="13"/>
  <c r="AB1418" i="13"/>
  <c r="S1419" i="13"/>
  <c r="Z1419" i="13"/>
  <c r="B1419" i="13" s="1"/>
  <c r="AG1419" i="13" s="1"/>
  <c r="AH1419" i="13" s="1"/>
  <c r="AA1419" i="13"/>
  <c r="AB1419" i="13"/>
  <c r="S1420" i="13"/>
  <c r="Z1420" i="13"/>
  <c r="B1420" i="13" s="1"/>
  <c r="AG1420" i="13" s="1"/>
  <c r="AH1420" i="13" s="1"/>
  <c r="AA1420" i="13"/>
  <c r="AB1420" i="13"/>
  <c r="S1421" i="13"/>
  <c r="Z1421" i="13"/>
  <c r="B1421" i="13" s="1"/>
  <c r="AG1421" i="13" s="1"/>
  <c r="AH1421" i="13" s="1"/>
  <c r="AA1421" i="13"/>
  <c r="AB1421" i="13"/>
  <c r="S1422" i="13"/>
  <c r="Z1422" i="13"/>
  <c r="B1422" i="13" s="1"/>
  <c r="AG1422" i="13" s="1"/>
  <c r="AH1422" i="13" s="1"/>
  <c r="AA1422" i="13"/>
  <c r="AB1422" i="13"/>
  <c r="S1423" i="13"/>
  <c r="Z1423" i="13"/>
  <c r="B1423" i="13" s="1"/>
  <c r="AG1423" i="13" s="1"/>
  <c r="AH1423" i="13" s="1"/>
  <c r="AA1423" i="13"/>
  <c r="AB1423" i="13"/>
  <c r="S1424" i="13"/>
  <c r="Z1424" i="13"/>
  <c r="B1424" i="13" s="1"/>
  <c r="AG1424" i="13" s="1"/>
  <c r="AH1424" i="13" s="1"/>
  <c r="AA1424" i="13"/>
  <c r="AB1424" i="13"/>
  <c r="S1425" i="13"/>
  <c r="Z1425" i="13"/>
  <c r="B1425" i="13" s="1"/>
  <c r="AG1425" i="13" s="1"/>
  <c r="AH1425" i="13" s="1"/>
  <c r="AA1425" i="13"/>
  <c r="AB1425" i="13"/>
  <c r="S1426" i="13"/>
  <c r="Z1426" i="13"/>
  <c r="B1426" i="13" s="1"/>
  <c r="AG1426" i="13" s="1"/>
  <c r="AH1426" i="13" s="1"/>
  <c r="AA1426" i="13"/>
  <c r="AC1426" i="13" s="1"/>
  <c r="AB1426" i="13"/>
  <c r="S1427" i="13"/>
  <c r="Z1427" i="13"/>
  <c r="B1427" i="13" s="1"/>
  <c r="AG1427" i="13" s="1"/>
  <c r="AH1427" i="13" s="1"/>
  <c r="AA1427" i="13"/>
  <c r="AB1427" i="13"/>
  <c r="S1428" i="13"/>
  <c r="Z1428" i="13"/>
  <c r="B1428" i="13" s="1"/>
  <c r="AG1428" i="13" s="1"/>
  <c r="AH1428" i="13" s="1"/>
  <c r="AA1428" i="13"/>
  <c r="AB1428" i="13"/>
  <c r="S1429" i="13"/>
  <c r="Z1429" i="13"/>
  <c r="B1429" i="13" s="1"/>
  <c r="AG1429" i="13" s="1"/>
  <c r="AH1429" i="13" s="1"/>
  <c r="AA1429" i="13"/>
  <c r="AB1429" i="13"/>
  <c r="S1430" i="13"/>
  <c r="Z1430" i="13"/>
  <c r="B1430" i="13" s="1"/>
  <c r="AG1430" i="13" s="1"/>
  <c r="AH1430" i="13" s="1"/>
  <c r="AA1430" i="13"/>
  <c r="AC1430" i="13" s="1"/>
  <c r="AB1430" i="13"/>
  <c r="S1431" i="13"/>
  <c r="Z1431" i="13"/>
  <c r="B1431" i="13" s="1"/>
  <c r="AG1431" i="13" s="1"/>
  <c r="AH1431" i="13" s="1"/>
  <c r="AA1431" i="13"/>
  <c r="AB1431" i="13"/>
  <c r="S1432" i="13"/>
  <c r="Z1432" i="13"/>
  <c r="B1432" i="13" s="1"/>
  <c r="AG1432" i="13" s="1"/>
  <c r="AH1432" i="13" s="1"/>
  <c r="AA1432" i="13"/>
  <c r="AC1432" i="13" s="1"/>
  <c r="AB1432" i="13"/>
  <c r="S1433" i="13"/>
  <c r="Z1433" i="13"/>
  <c r="B1433" i="13" s="1"/>
  <c r="AG1433" i="13" s="1"/>
  <c r="AH1433" i="13" s="1"/>
  <c r="AA1433" i="13"/>
  <c r="AB1433" i="13"/>
  <c r="S1434" i="13"/>
  <c r="Z1434" i="13"/>
  <c r="B1434" i="13" s="1"/>
  <c r="AG1434" i="13" s="1"/>
  <c r="AH1434" i="13" s="1"/>
  <c r="AA1434" i="13"/>
  <c r="AB1434" i="13"/>
  <c r="S1435" i="13"/>
  <c r="Z1435" i="13"/>
  <c r="B1435" i="13" s="1"/>
  <c r="AG1435" i="13" s="1"/>
  <c r="AH1435" i="13" s="1"/>
  <c r="AA1435" i="13"/>
  <c r="AB1435" i="13"/>
  <c r="S1436" i="13"/>
  <c r="Z1436" i="13"/>
  <c r="B1436" i="13" s="1"/>
  <c r="AG1436" i="13" s="1"/>
  <c r="AH1436" i="13" s="1"/>
  <c r="AA1436" i="13"/>
  <c r="AB1436" i="13"/>
  <c r="S1437" i="13"/>
  <c r="Z1437" i="13"/>
  <c r="B1437" i="13" s="1"/>
  <c r="AG1437" i="13" s="1"/>
  <c r="AH1437" i="13" s="1"/>
  <c r="AA1437" i="13"/>
  <c r="AB1437" i="13"/>
  <c r="S1438" i="13"/>
  <c r="Z1438" i="13"/>
  <c r="B1438" i="13" s="1"/>
  <c r="AG1438" i="13" s="1"/>
  <c r="AH1438" i="13" s="1"/>
  <c r="AA1438" i="13"/>
  <c r="AB1438" i="13"/>
  <c r="S1439" i="13"/>
  <c r="Z1439" i="13"/>
  <c r="B1439" i="13" s="1"/>
  <c r="AG1439" i="13" s="1"/>
  <c r="AH1439" i="13" s="1"/>
  <c r="AA1439" i="13"/>
  <c r="AB1439" i="13"/>
  <c r="S1440" i="13"/>
  <c r="Z1440" i="13"/>
  <c r="B1440" i="13" s="1"/>
  <c r="AG1440" i="13" s="1"/>
  <c r="AH1440" i="13" s="1"/>
  <c r="AA1440" i="13"/>
  <c r="AB1440" i="13"/>
  <c r="S1441" i="13"/>
  <c r="Z1441" i="13"/>
  <c r="B1441" i="13" s="1"/>
  <c r="AG1441" i="13" s="1"/>
  <c r="AH1441" i="13" s="1"/>
  <c r="AA1441" i="13"/>
  <c r="AB1441" i="13"/>
  <c r="S1442" i="13"/>
  <c r="Z1442" i="13"/>
  <c r="B1442" i="13" s="1"/>
  <c r="AG1442" i="13" s="1"/>
  <c r="AH1442" i="13" s="1"/>
  <c r="AA1442" i="13"/>
  <c r="AC1442" i="13" s="1"/>
  <c r="AB1442" i="13"/>
  <c r="S1443" i="13"/>
  <c r="Z1443" i="13"/>
  <c r="B1443" i="13" s="1"/>
  <c r="AG1443" i="13" s="1"/>
  <c r="AH1443" i="13" s="1"/>
  <c r="AA1443" i="13"/>
  <c r="AB1443" i="13"/>
  <c r="S1444" i="13"/>
  <c r="Z1444" i="13"/>
  <c r="B1444" i="13" s="1"/>
  <c r="AG1444" i="13" s="1"/>
  <c r="AH1444" i="13" s="1"/>
  <c r="AA1444" i="13"/>
  <c r="AB1444" i="13"/>
  <c r="S1445" i="13"/>
  <c r="Z1445" i="13"/>
  <c r="B1445" i="13" s="1"/>
  <c r="AG1445" i="13" s="1"/>
  <c r="AH1445" i="13" s="1"/>
  <c r="AA1445" i="13"/>
  <c r="AB1445" i="13"/>
  <c r="S1446" i="13"/>
  <c r="Z1446" i="13"/>
  <c r="B1446" i="13" s="1"/>
  <c r="AG1446" i="13" s="1"/>
  <c r="AH1446" i="13" s="1"/>
  <c r="AA1446" i="13"/>
  <c r="AB1446" i="13"/>
  <c r="S1447" i="13"/>
  <c r="Z1447" i="13"/>
  <c r="B1447" i="13" s="1"/>
  <c r="AG1447" i="13" s="1"/>
  <c r="AH1447" i="13" s="1"/>
  <c r="AA1447" i="13"/>
  <c r="AB1447" i="13"/>
  <c r="S1448" i="13"/>
  <c r="Z1448" i="13"/>
  <c r="B1448" i="13" s="1"/>
  <c r="AG1448" i="13" s="1"/>
  <c r="AH1448" i="13" s="1"/>
  <c r="AA1448" i="13"/>
  <c r="AC1448" i="13" s="1"/>
  <c r="AB1448" i="13"/>
  <c r="S1449" i="13"/>
  <c r="Z1449" i="13"/>
  <c r="B1449" i="13" s="1"/>
  <c r="AG1449" i="13" s="1"/>
  <c r="AH1449" i="13" s="1"/>
  <c r="AA1449" i="13"/>
  <c r="AB1449" i="13"/>
  <c r="S1450" i="13"/>
  <c r="Z1450" i="13"/>
  <c r="B1450" i="13" s="1"/>
  <c r="AG1450" i="13" s="1"/>
  <c r="AH1450" i="13" s="1"/>
  <c r="AA1450" i="13"/>
  <c r="AB1450" i="13"/>
  <c r="S1451" i="13"/>
  <c r="Z1451" i="13"/>
  <c r="B1451" i="13" s="1"/>
  <c r="AG1451" i="13" s="1"/>
  <c r="AH1451" i="13" s="1"/>
  <c r="AA1451" i="13"/>
  <c r="AB1451" i="13"/>
  <c r="S1452" i="13"/>
  <c r="Z1452" i="13"/>
  <c r="B1452" i="13" s="1"/>
  <c r="AG1452" i="13" s="1"/>
  <c r="AH1452" i="13" s="1"/>
  <c r="AA1452" i="13"/>
  <c r="AB1452" i="13"/>
  <c r="S1453" i="13"/>
  <c r="Z1453" i="13"/>
  <c r="B1453" i="13" s="1"/>
  <c r="AG1453" i="13" s="1"/>
  <c r="AH1453" i="13" s="1"/>
  <c r="AA1453" i="13"/>
  <c r="AB1453" i="13"/>
  <c r="S1454" i="13"/>
  <c r="Z1454" i="13"/>
  <c r="B1454" i="13" s="1"/>
  <c r="AG1454" i="13" s="1"/>
  <c r="AH1454" i="13" s="1"/>
  <c r="AA1454" i="13"/>
  <c r="AB1454" i="13"/>
  <c r="S1455" i="13"/>
  <c r="Z1455" i="13"/>
  <c r="B1455" i="13" s="1"/>
  <c r="AG1455" i="13" s="1"/>
  <c r="AH1455" i="13" s="1"/>
  <c r="AA1455" i="13"/>
  <c r="AB1455" i="13"/>
  <c r="S1456" i="13"/>
  <c r="Z1456" i="13"/>
  <c r="B1456" i="13" s="1"/>
  <c r="AG1456" i="13" s="1"/>
  <c r="AH1456" i="13" s="1"/>
  <c r="AA1456" i="13"/>
  <c r="AB1456" i="13"/>
  <c r="S1457" i="13"/>
  <c r="Z1457" i="13"/>
  <c r="B1457" i="13" s="1"/>
  <c r="AG1457" i="13" s="1"/>
  <c r="AH1457" i="13" s="1"/>
  <c r="AA1457" i="13"/>
  <c r="AB1457" i="13"/>
  <c r="S1458" i="13"/>
  <c r="Z1458" i="13"/>
  <c r="B1458" i="13" s="1"/>
  <c r="AG1458" i="13" s="1"/>
  <c r="AH1458" i="13" s="1"/>
  <c r="AA1458" i="13"/>
  <c r="AC1458" i="13" s="1"/>
  <c r="AB1458" i="13"/>
  <c r="S1459" i="13"/>
  <c r="Z1459" i="13"/>
  <c r="B1459" i="13" s="1"/>
  <c r="AG1459" i="13" s="1"/>
  <c r="AH1459" i="13" s="1"/>
  <c r="AA1459" i="13"/>
  <c r="AB1459" i="13"/>
  <c r="S1460" i="13"/>
  <c r="Z1460" i="13"/>
  <c r="B1460" i="13" s="1"/>
  <c r="AG1460" i="13" s="1"/>
  <c r="AH1460" i="13" s="1"/>
  <c r="AA1460" i="13"/>
  <c r="AB1460" i="13"/>
  <c r="S1461" i="13"/>
  <c r="Z1461" i="13"/>
  <c r="B1461" i="13" s="1"/>
  <c r="AG1461" i="13" s="1"/>
  <c r="AH1461" i="13" s="1"/>
  <c r="AA1461" i="13"/>
  <c r="AB1461" i="13"/>
  <c r="S1462" i="13"/>
  <c r="Z1462" i="13"/>
  <c r="B1462" i="13" s="1"/>
  <c r="AG1462" i="13" s="1"/>
  <c r="AH1462" i="13" s="1"/>
  <c r="AA1462" i="13"/>
  <c r="AC1462" i="13" s="1"/>
  <c r="AB1462" i="13"/>
  <c r="S1463" i="13"/>
  <c r="Z1463" i="13"/>
  <c r="B1463" i="13" s="1"/>
  <c r="AG1463" i="13" s="1"/>
  <c r="AH1463" i="13" s="1"/>
  <c r="AA1463" i="13"/>
  <c r="AB1463" i="13"/>
  <c r="S1464" i="13"/>
  <c r="Z1464" i="13"/>
  <c r="B1464" i="13" s="1"/>
  <c r="AG1464" i="13" s="1"/>
  <c r="AH1464" i="13" s="1"/>
  <c r="AA1464" i="13"/>
  <c r="AB1464" i="13"/>
  <c r="S1465" i="13"/>
  <c r="Z1465" i="13"/>
  <c r="B1465" i="13" s="1"/>
  <c r="AG1465" i="13" s="1"/>
  <c r="AH1465" i="13" s="1"/>
  <c r="AA1465" i="13"/>
  <c r="AB1465" i="13"/>
  <c r="S1466" i="13"/>
  <c r="Z1466" i="13"/>
  <c r="B1466" i="13" s="1"/>
  <c r="AG1466" i="13" s="1"/>
  <c r="AH1466" i="13" s="1"/>
  <c r="AA1466" i="13"/>
  <c r="AB1466" i="13"/>
  <c r="S1467" i="13"/>
  <c r="Z1467" i="13"/>
  <c r="B1467" i="13" s="1"/>
  <c r="AG1467" i="13" s="1"/>
  <c r="AH1467" i="13" s="1"/>
  <c r="AA1467" i="13"/>
  <c r="AB1467" i="13"/>
  <c r="S1468" i="13"/>
  <c r="Z1468" i="13"/>
  <c r="B1468" i="13" s="1"/>
  <c r="AG1468" i="13" s="1"/>
  <c r="AH1468" i="13" s="1"/>
  <c r="AA1468" i="13"/>
  <c r="AB1468" i="13"/>
  <c r="S1469" i="13"/>
  <c r="Z1469" i="13"/>
  <c r="B1469" i="13" s="1"/>
  <c r="AG1469" i="13" s="1"/>
  <c r="AH1469" i="13" s="1"/>
  <c r="AA1469" i="13"/>
  <c r="AB1469" i="13"/>
  <c r="S1470" i="13"/>
  <c r="Z1470" i="13"/>
  <c r="B1470" i="13" s="1"/>
  <c r="AG1470" i="13" s="1"/>
  <c r="AH1470" i="13" s="1"/>
  <c r="AA1470" i="13"/>
  <c r="AB1470" i="13"/>
  <c r="S1471" i="13"/>
  <c r="Z1471" i="13"/>
  <c r="B1471" i="13" s="1"/>
  <c r="AG1471" i="13" s="1"/>
  <c r="AH1471" i="13" s="1"/>
  <c r="AA1471" i="13"/>
  <c r="AB1471" i="13"/>
  <c r="S1472" i="13"/>
  <c r="Z1472" i="13"/>
  <c r="B1472" i="13" s="1"/>
  <c r="AG1472" i="13" s="1"/>
  <c r="AH1472" i="13" s="1"/>
  <c r="AA1472" i="13"/>
  <c r="AB1472" i="13"/>
  <c r="S1473" i="13"/>
  <c r="Z1473" i="13"/>
  <c r="B1473" i="13" s="1"/>
  <c r="AG1473" i="13" s="1"/>
  <c r="AH1473" i="13" s="1"/>
  <c r="AA1473" i="13"/>
  <c r="AB1473" i="13"/>
  <c r="S1474" i="13"/>
  <c r="Z1474" i="13"/>
  <c r="B1474" i="13" s="1"/>
  <c r="AG1474" i="13" s="1"/>
  <c r="AH1474" i="13" s="1"/>
  <c r="AA1474" i="13"/>
  <c r="AB1474" i="13"/>
  <c r="S1475" i="13"/>
  <c r="Z1475" i="13"/>
  <c r="B1475" i="13" s="1"/>
  <c r="AG1475" i="13" s="1"/>
  <c r="AH1475" i="13" s="1"/>
  <c r="AA1475" i="13"/>
  <c r="AB1475" i="13"/>
  <c r="S1476" i="13"/>
  <c r="Z1476" i="13"/>
  <c r="B1476" i="13" s="1"/>
  <c r="AG1476" i="13" s="1"/>
  <c r="AH1476" i="13" s="1"/>
  <c r="AA1476" i="13"/>
  <c r="AB1476" i="13"/>
  <c r="S1477" i="13"/>
  <c r="Z1477" i="13"/>
  <c r="B1477" i="13" s="1"/>
  <c r="AG1477" i="13" s="1"/>
  <c r="AH1477" i="13" s="1"/>
  <c r="AA1477" i="13"/>
  <c r="AB1477" i="13"/>
  <c r="S1478" i="13"/>
  <c r="Z1478" i="13"/>
  <c r="B1478" i="13" s="1"/>
  <c r="AG1478" i="13" s="1"/>
  <c r="AH1478" i="13" s="1"/>
  <c r="AA1478" i="13"/>
  <c r="AC1478" i="13" s="1"/>
  <c r="AB1478" i="13"/>
  <c r="S1479" i="13"/>
  <c r="Z1479" i="13"/>
  <c r="B1479" i="13" s="1"/>
  <c r="AG1479" i="13" s="1"/>
  <c r="AH1479" i="13" s="1"/>
  <c r="AA1479" i="13"/>
  <c r="AB1479" i="13"/>
  <c r="S1480" i="13"/>
  <c r="Z1480" i="13"/>
  <c r="B1480" i="13" s="1"/>
  <c r="AG1480" i="13" s="1"/>
  <c r="AH1480" i="13" s="1"/>
  <c r="AA1480" i="13"/>
  <c r="AC1480" i="13" s="1"/>
  <c r="AB1480" i="13"/>
  <c r="S1481" i="13"/>
  <c r="Z1481" i="13"/>
  <c r="B1481" i="13" s="1"/>
  <c r="AG1481" i="13" s="1"/>
  <c r="AH1481" i="13" s="1"/>
  <c r="AA1481" i="13"/>
  <c r="AB1481" i="13"/>
  <c r="S1482" i="13"/>
  <c r="Z1482" i="13"/>
  <c r="B1482" i="13" s="1"/>
  <c r="AG1482" i="13" s="1"/>
  <c r="AH1482" i="13" s="1"/>
  <c r="AA1482" i="13"/>
  <c r="AB1482" i="13"/>
  <c r="S1483" i="13"/>
  <c r="Z1483" i="13"/>
  <c r="B1483" i="13" s="1"/>
  <c r="AG1483" i="13" s="1"/>
  <c r="AH1483" i="13" s="1"/>
  <c r="AA1483" i="13"/>
  <c r="AB1483" i="13"/>
  <c r="S1484" i="13"/>
  <c r="Z1484" i="13"/>
  <c r="B1484" i="13" s="1"/>
  <c r="AG1484" i="13" s="1"/>
  <c r="AH1484" i="13" s="1"/>
  <c r="AA1484" i="13"/>
  <c r="AB1484" i="13"/>
  <c r="S1485" i="13"/>
  <c r="Z1485" i="13"/>
  <c r="B1485" i="13" s="1"/>
  <c r="AG1485" i="13" s="1"/>
  <c r="AH1485" i="13" s="1"/>
  <c r="AA1485" i="13"/>
  <c r="AB1485" i="13"/>
  <c r="S1486" i="13"/>
  <c r="Z1486" i="13"/>
  <c r="B1486" i="13" s="1"/>
  <c r="AG1486" i="13" s="1"/>
  <c r="AH1486" i="13" s="1"/>
  <c r="AA1486" i="13"/>
  <c r="AB1486" i="13"/>
  <c r="S1487" i="13"/>
  <c r="Z1487" i="13"/>
  <c r="B1487" i="13" s="1"/>
  <c r="AG1487" i="13" s="1"/>
  <c r="AH1487" i="13" s="1"/>
  <c r="AA1487" i="13"/>
  <c r="AB1487" i="13"/>
  <c r="S1488" i="13"/>
  <c r="Z1488" i="13"/>
  <c r="B1488" i="13" s="1"/>
  <c r="AG1488" i="13" s="1"/>
  <c r="AH1488" i="13" s="1"/>
  <c r="AA1488" i="13"/>
  <c r="AB1488" i="13"/>
  <c r="S1489" i="13"/>
  <c r="Z1489" i="13"/>
  <c r="B1489" i="13" s="1"/>
  <c r="AG1489" i="13" s="1"/>
  <c r="AH1489" i="13" s="1"/>
  <c r="AA1489" i="13"/>
  <c r="AB1489" i="13"/>
  <c r="S1490" i="13"/>
  <c r="Z1490" i="13"/>
  <c r="B1490" i="13" s="1"/>
  <c r="AG1490" i="13" s="1"/>
  <c r="AH1490" i="13" s="1"/>
  <c r="AA1490" i="13"/>
  <c r="AC1490" i="13" s="1"/>
  <c r="AB1490" i="13"/>
  <c r="S1491" i="13"/>
  <c r="Z1491" i="13"/>
  <c r="B1491" i="13" s="1"/>
  <c r="AG1491" i="13" s="1"/>
  <c r="AH1491" i="13" s="1"/>
  <c r="AA1491" i="13"/>
  <c r="AB1491" i="13"/>
  <c r="S1492" i="13"/>
  <c r="Z1492" i="13"/>
  <c r="B1492" i="13" s="1"/>
  <c r="AG1492" i="13" s="1"/>
  <c r="AH1492" i="13" s="1"/>
  <c r="AA1492" i="13"/>
  <c r="AB1492" i="13"/>
  <c r="S1493" i="13"/>
  <c r="Z1493" i="13"/>
  <c r="B1493" i="13" s="1"/>
  <c r="AG1493" i="13" s="1"/>
  <c r="AH1493" i="13" s="1"/>
  <c r="AA1493" i="13"/>
  <c r="AB1493" i="13"/>
  <c r="S1494" i="13"/>
  <c r="Z1494" i="13"/>
  <c r="B1494" i="13" s="1"/>
  <c r="AG1494" i="13" s="1"/>
  <c r="AH1494" i="13" s="1"/>
  <c r="AA1494" i="13"/>
  <c r="AC1494" i="13" s="1"/>
  <c r="AB1494" i="13"/>
  <c r="S1495" i="13"/>
  <c r="Z1495" i="13"/>
  <c r="B1495" i="13" s="1"/>
  <c r="AG1495" i="13" s="1"/>
  <c r="AH1495" i="13" s="1"/>
  <c r="AA1495" i="13"/>
  <c r="AB1495" i="13"/>
  <c r="S1496" i="13"/>
  <c r="Z1496" i="13"/>
  <c r="B1496" i="13" s="1"/>
  <c r="AG1496" i="13" s="1"/>
  <c r="AH1496" i="13" s="1"/>
  <c r="AA1496" i="13"/>
  <c r="AC1496" i="13" s="1"/>
  <c r="AB1496" i="13"/>
  <c r="S1497" i="13"/>
  <c r="Z1497" i="13"/>
  <c r="B1497" i="13" s="1"/>
  <c r="AG1497" i="13" s="1"/>
  <c r="AH1497" i="13" s="1"/>
  <c r="AA1497" i="13"/>
  <c r="AB1497" i="13"/>
  <c r="S1498" i="13"/>
  <c r="Z1498" i="13"/>
  <c r="B1498" i="13" s="1"/>
  <c r="AG1498" i="13" s="1"/>
  <c r="AH1498" i="13" s="1"/>
  <c r="AA1498" i="13"/>
  <c r="AB1498" i="13"/>
  <c r="S1499" i="13"/>
  <c r="Z1499" i="13"/>
  <c r="B1499" i="13" s="1"/>
  <c r="AG1499" i="13" s="1"/>
  <c r="AH1499" i="13" s="1"/>
  <c r="AA1499" i="13"/>
  <c r="AB1499" i="13"/>
  <c r="S1500" i="13"/>
  <c r="Z1500" i="13"/>
  <c r="B1500" i="13" s="1"/>
  <c r="AG1500" i="13" s="1"/>
  <c r="AH1500" i="13" s="1"/>
  <c r="AA1500" i="13"/>
  <c r="AB1500" i="13"/>
  <c r="S1501" i="13"/>
  <c r="Z1501" i="13"/>
  <c r="B1501" i="13" s="1"/>
  <c r="AG1501" i="13" s="1"/>
  <c r="AH1501" i="13" s="1"/>
  <c r="AA1501" i="13"/>
  <c r="AB1501" i="13"/>
  <c r="S1502" i="13"/>
  <c r="Z1502" i="13"/>
  <c r="B1502" i="13" s="1"/>
  <c r="AG1502" i="13" s="1"/>
  <c r="AH1502" i="13" s="1"/>
  <c r="AA1502" i="13"/>
  <c r="AB1502" i="13"/>
  <c r="S1503" i="13"/>
  <c r="Z1503" i="13"/>
  <c r="B1503" i="13" s="1"/>
  <c r="AG1503" i="13" s="1"/>
  <c r="AH1503" i="13" s="1"/>
  <c r="AA1503" i="13"/>
  <c r="AB1503" i="13"/>
  <c r="S1504" i="13"/>
  <c r="Z1504" i="13"/>
  <c r="B1504" i="13" s="1"/>
  <c r="AG1504" i="13" s="1"/>
  <c r="AH1504" i="13" s="1"/>
  <c r="AA1504" i="13"/>
  <c r="AB1504" i="13"/>
  <c r="S1505" i="13"/>
  <c r="Z1505" i="13"/>
  <c r="B1505" i="13" s="1"/>
  <c r="AG1505" i="13" s="1"/>
  <c r="AH1505" i="13" s="1"/>
  <c r="AA1505" i="13"/>
  <c r="AB1505" i="13"/>
  <c r="S1506" i="13"/>
  <c r="Z1506" i="13"/>
  <c r="B1506" i="13" s="1"/>
  <c r="AG1506" i="13" s="1"/>
  <c r="AH1506" i="13" s="1"/>
  <c r="AA1506" i="13"/>
  <c r="AC1506" i="13" s="1"/>
  <c r="AB1506" i="13"/>
  <c r="S1507" i="13"/>
  <c r="Z1507" i="13"/>
  <c r="B1507" i="13" s="1"/>
  <c r="AG1507" i="13" s="1"/>
  <c r="AH1507" i="13" s="1"/>
  <c r="AA1507" i="13"/>
  <c r="AB1507" i="13"/>
  <c r="S1508" i="13"/>
  <c r="Z1508" i="13"/>
  <c r="B1508" i="13" s="1"/>
  <c r="AG1508" i="13" s="1"/>
  <c r="AH1508" i="13" s="1"/>
  <c r="AA1508" i="13"/>
  <c r="AB1508" i="13"/>
  <c r="S1509" i="13"/>
  <c r="Z1509" i="13"/>
  <c r="B1509" i="13" s="1"/>
  <c r="AG1509" i="13" s="1"/>
  <c r="AH1509" i="13" s="1"/>
  <c r="AA1509" i="13"/>
  <c r="AB1509" i="13"/>
  <c r="S1510" i="13"/>
  <c r="Z1510" i="13"/>
  <c r="B1510" i="13" s="1"/>
  <c r="AG1510" i="13" s="1"/>
  <c r="AH1510" i="13" s="1"/>
  <c r="AA1510" i="13"/>
  <c r="AB1510" i="13"/>
  <c r="S1511" i="13"/>
  <c r="Z1511" i="13"/>
  <c r="B1511" i="13" s="1"/>
  <c r="AG1511" i="13" s="1"/>
  <c r="AH1511" i="13" s="1"/>
  <c r="AA1511" i="13"/>
  <c r="AB1511" i="13"/>
  <c r="S1512" i="13"/>
  <c r="Z1512" i="13"/>
  <c r="B1512" i="13" s="1"/>
  <c r="AG1512" i="13" s="1"/>
  <c r="AH1512" i="13" s="1"/>
  <c r="AA1512" i="13"/>
  <c r="AC1512" i="13" s="1"/>
  <c r="AB1512" i="13"/>
  <c r="S1513" i="13"/>
  <c r="Z1513" i="13"/>
  <c r="B1513" i="13" s="1"/>
  <c r="AG1513" i="13" s="1"/>
  <c r="AH1513" i="13" s="1"/>
  <c r="AA1513" i="13"/>
  <c r="AB1513" i="13"/>
  <c r="S1514" i="13"/>
  <c r="Z1514" i="13"/>
  <c r="B1514" i="13" s="1"/>
  <c r="AG1514" i="13" s="1"/>
  <c r="AH1514" i="13" s="1"/>
  <c r="AA1514" i="13"/>
  <c r="AC1514" i="13" s="1"/>
  <c r="AB1514" i="13"/>
  <c r="S1515" i="13"/>
  <c r="Z1515" i="13"/>
  <c r="B1515" i="13" s="1"/>
  <c r="AG1515" i="13" s="1"/>
  <c r="AH1515" i="13" s="1"/>
  <c r="AA1515" i="13"/>
  <c r="AB1515" i="13"/>
  <c r="S1516" i="13"/>
  <c r="Z1516" i="13"/>
  <c r="B1516" i="13" s="1"/>
  <c r="AG1516" i="13" s="1"/>
  <c r="AH1516" i="13" s="1"/>
  <c r="AA1516" i="13"/>
  <c r="AB1516" i="13"/>
  <c r="S1517" i="13"/>
  <c r="Z1517" i="13"/>
  <c r="B1517" i="13" s="1"/>
  <c r="AG1517" i="13" s="1"/>
  <c r="AH1517" i="13" s="1"/>
  <c r="AA1517" i="13"/>
  <c r="AB1517" i="13"/>
  <c r="S1518" i="13"/>
  <c r="Z1518" i="13"/>
  <c r="B1518" i="13" s="1"/>
  <c r="AG1518" i="13" s="1"/>
  <c r="AH1518" i="13" s="1"/>
  <c r="AA1518" i="13"/>
  <c r="AB1518" i="13"/>
  <c r="S1519" i="13"/>
  <c r="Z1519" i="13"/>
  <c r="B1519" i="13" s="1"/>
  <c r="AG1519" i="13" s="1"/>
  <c r="AH1519" i="13" s="1"/>
  <c r="AA1519" i="13"/>
  <c r="AB1519" i="13"/>
  <c r="S1520" i="13"/>
  <c r="Z1520" i="13"/>
  <c r="B1520" i="13" s="1"/>
  <c r="AG1520" i="13" s="1"/>
  <c r="AH1520" i="13" s="1"/>
  <c r="AA1520" i="13"/>
  <c r="AB1520" i="13"/>
  <c r="S1521" i="13"/>
  <c r="Z1521" i="13"/>
  <c r="B1521" i="13" s="1"/>
  <c r="AG1521" i="13" s="1"/>
  <c r="AH1521" i="13" s="1"/>
  <c r="AA1521" i="13"/>
  <c r="AB1521" i="13"/>
  <c r="S1522" i="13"/>
  <c r="Z1522" i="13"/>
  <c r="B1522" i="13" s="1"/>
  <c r="AG1522" i="13" s="1"/>
  <c r="AH1522" i="13" s="1"/>
  <c r="AA1522" i="13"/>
  <c r="AC1522" i="13" s="1"/>
  <c r="AB1522" i="13"/>
  <c r="S1523" i="13"/>
  <c r="Z1523" i="13"/>
  <c r="B1523" i="13" s="1"/>
  <c r="AG1523" i="13" s="1"/>
  <c r="AH1523" i="13" s="1"/>
  <c r="AA1523" i="13"/>
  <c r="AB1523" i="13"/>
  <c r="S1524" i="13"/>
  <c r="Z1524" i="13"/>
  <c r="B1524" i="13" s="1"/>
  <c r="AG1524" i="13" s="1"/>
  <c r="AH1524" i="13" s="1"/>
  <c r="AA1524" i="13"/>
  <c r="AB1524" i="13"/>
  <c r="S1525" i="13"/>
  <c r="Z1525" i="13"/>
  <c r="B1525" i="13" s="1"/>
  <c r="AG1525" i="13" s="1"/>
  <c r="AH1525" i="13" s="1"/>
  <c r="AA1525" i="13"/>
  <c r="AB1525" i="13"/>
  <c r="S1526" i="13"/>
  <c r="Z1526" i="13"/>
  <c r="B1526" i="13" s="1"/>
  <c r="AG1526" i="13" s="1"/>
  <c r="AH1526" i="13" s="1"/>
  <c r="AA1526" i="13"/>
  <c r="AC1526" i="13" s="1"/>
  <c r="AB1526" i="13"/>
  <c r="S1527" i="13"/>
  <c r="Z1527" i="13"/>
  <c r="B1527" i="13" s="1"/>
  <c r="AG1527" i="13" s="1"/>
  <c r="AH1527" i="13" s="1"/>
  <c r="AA1527" i="13"/>
  <c r="AB1527" i="13"/>
  <c r="S1528" i="13"/>
  <c r="Z1528" i="13"/>
  <c r="B1528" i="13" s="1"/>
  <c r="AG1528" i="13" s="1"/>
  <c r="AH1528" i="13" s="1"/>
  <c r="AA1528" i="13"/>
  <c r="AB1528" i="13"/>
  <c r="S1529" i="13"/>
  <c r="Z1529" i="13"/>
  <c r="B1529" i="13" s="1"/>
  <c r="AG1529" i="13" s="1"/>
  <c r="AH1529" i="13" s="1"/>
  <c r="AA1529" i="13"/>
  <c r="AB1529" i="13"/>
  <c r="S1530" i="13"/>
  <c r="Z1530" i="13"/>
  <c r="B1530" i="13" s="1"/>
  <c r="AG1530" i="13" s="1"/>
  <c r="AH1530" i="13" s="1"/>
  <c r="AA1530" i="13"/>
  <c r="AB1530" i="13"/>
  <c r="S1531" i="13"/>
  <c r="Z1531" i="13"/>
  <c r="B1531" i="13" s="1"/>
  <c r="AG1531" i="13" s="1"/>
  <c r="AH1531" i="13" s="1"/>
  <c r="AA1531" i="13"/>
  <c r="AB1531" i="13"/>
  <c r="S1532" i="13"/>
  <c r="Z1532" i="13"/>
  <c r="B1532" i="13" s="1"/>
  <c r="AG1532" i="13" s="1"/>
  <c r="AH1532" i="13" s="1"/>
  <c r="AA1532" i="13"/>
  <c r="AB1532" i="13"/>
  <c r="S1533" i="13"/>
  <c r="Z1533" i="13"/>
  <c r="B1533" i="13" s="1"/>
  <c r="AG1533" i="13" s="1"/>
  <c r="AH1533" i="13" s="1"/>
  <c r="AA1533" i="13"/>
  <c r="AB1533" i="13"/>
  <c r="S1534" i="13"/>
  <c r="Z1534" i="13"/>
  <c r="B1534" i="13" s="1"/>
  <c r="AG1534" i="13" s="1"/>
  <c r="AH1534" i="13" s="1"/>
  <c r="AA1534" i="13"/>
  <c r="AB1534" i="13"/>
  <c r="S1535" i="13"/>
  <c r="Z1535" i="13"/>
  <c r="B1535" i="13" s="1"/>
  <c r="AG1535" i="13" s="1"/>
  <c r="AH1535" i="13" s="1"/>
  <c r="AA1535" i="13"/>
  <c r="AB1535" i="13"/>
  <c r="S1536" i="13"/>
  <c r="Z1536" i="13"/>
  <c r="B1536" i="13" s="1"/>
  <c r="AG1536" i="13" s="1"/>
  <c r="AH1536" i="13" s="1"/>
  <c r="AA1536" i="13"/>
  <c r="AB1536" i="13"/>
  <c r="S1537" i="13"/>
  <c r="Z1537" i="13"/>
  <c r="B1537" i="13" s="1"/>
  <c r="AG1537" i="13" s="1"/>
  <c r="AH1537" i="13" s="1"/>
  <c r="AA1537" i="13"/>
  <c r="AB1537" i="13"/>
  <c r="S1538" i="13"/>
  <c r="Z1538" i="13"/>
  <c r="B1538" i="13" s="1"/>
  <c r="AG1538" i="13" s="1"/>
  <c r="AH1538" i="13" s="1"/>
  <c r="AA1538" i="13"/>
  <c r="AC1538" i="13" s="1"/>
  <c r="AB1538" i="13"/>
  <c r="S1539" i="13"/>
  <c r="Z1539" i="13"/>
  <c r="B1539" i="13" s="1"/>
  <c r="AG1539" i="13" s="1"/>
  <c r="AH1539" i="13" s="1"/>
  <c r="AA1539" i="13"/>
  <c r="AB1539" i="13"/>
  <c r="S1540" i="13"/>
  <c r="Z1540" i="13"/>
  <c r="B1540" i="13" s="1"/>
  <c r="AG1540" i="13" s="1"/>
  <c r="AH1540" i="13" s="1"/>
  <c r="AA1540" i="13"/>
  <c r="AB1540" i="13"/>
  <c r="S1541" i="13"/>
  <c r="Z1541" i="13"/>
  <c r="B1541" i="13" s="1"/>
  <c r="AG1541" i="13" s="1"/>
  <c r="AH1541" i="13" s="1"/>
  <c r="AA1541" i="13"/>
  <c r="AB1541" i="13"/>
  <c r="S1542" i="13"/>
  <c r="Z1542" i="13"/>
  <c r="B1542" i="13" s="1"/>
  <c r="AG1542" i="13" s="1"/>
  <c r="AH1542" i="13" s="1"/>
  <c r="AA1542" i="13"/>
  <c r="AC1542" i="13" s="1"/>
  <c r="AB1542" i="13"/>
  <c r="S1543" i="13"/>
  <c r="Z1543" i="13"/>
  <c r="B1543" i="13" s="1"/>
  <c r="AG1543" i="13" s="1"/>
  <c r="AH1543" i="13" s="1"/>
  <c r="AA1543" i="13"/>
  <c r="AB1543" i="13"/>
  <c r="S1544" i="13"/>
  <c r="Z1544" i="13"/>
  <c r="B1544" i="13" s="1"/>
  <c r="AG1544" i="13" s="1"/>
  <c r="AH1544" i="13" s="1"/>
  <c r="AA1544" i="13"/>
  <c r="AC1544" i="13" s="1"/>
  <c r="AB1544" i="13"/>
  <c r="S1545" i="13"/>
  <c r="Z1545" i="13"/>
  <c r="B1545" i="13" s="1"/>
  <c r="AG1545" i="13" s="1"/>
  <c r="AH1545" i="13" s="1"/>
  <c r="AA1545" i="13"/>
  <c r="AB1545" i="13"/>
  <c r="S1546" i="13"/>
  <c r="Z1546" i="13"/>
  <c r="B1546" i="13" s="1"/>
  <c r="AG1546" i="13" s="1"/>
  <c r="AH1546" i="13" s="1"/>
  <c r="AA1546" i="13"/>
  <c r="AB1546" i="13"/>
  <c r="S1547" i="13"/>
  <c r="Z1547" i="13"/>
  <c r="B1547" i="13" s="1"/>
  <c r="AG1547" i="13" s="1"/>
  <c r="AH1547" i="13" s="1"/>
  <c r="AA1547" i="13"/>
  <c r="AB1547" i="13"/>
  <c r="S1548" i="13"/>
  <c r="Z1548" i="13"/>
  <c r="B1548" i="13" s="1"/>
  <c r="AG1548" i="13" s="1"/>
  <c r="AH1548" i="13" s="1"/>
  <c r="AA1548" i="13"/>
  <c r="AB1548" i="13"/>
  <c r="S1549" i="13"/>
  <c r="Z1549" i="13"/>
  <c r="B1549" i="13" s="1"/>
  <c r="AG1549" i="13" s="1"/>
  <c r="AH1549" i="13" s="1"/>
  <c r="AA1549" i="13"/>
  <c r="AB1549" i="13"/>
  <c r="S1550" i="13"/>
  <c r="Z1550" i="13"/>
  <c r="B1550" i="13" s="1"/>
  <c r="AG1550" i="13" s="1"/>
  <c r="AH1550" i="13" s="1"/>
  <c r="AA1550" i="13"/>
  <c r="AB1550" i="13"/>
  <c r="S1551" i="13"/>
  <c r="Z1551" i="13"/>
  <c r="B1551" i="13" s="1"/>
  <c r="AG1551" i="13" s="1"/>
  <c r="AH1551" i="13" s="1"/>
  <c r="AA1551" i="13"/>
  <c r="AB1551" i="13"/>
  <c r="S1552" i="13"/>
  <c r="Z1552" i="13"/>
  <c r="B1552" i="13" s="1"/>
  <c r="AG1552" i="13" s="1"/>
  <c r="AH1552" i="13" s="1"/>
  <c r="AA1552" i="13"/>
  <c r="AB1552" i="13"/>
  <c r="S1553" i="13"/>
  <c r="Z1553" i="13"/>
  <c r="B1553" i="13" s="1"/>
  <c r="AG1553" i="13" s="1"/>
  <c r="AH1553" i="13" s="1"/>
  <c r="AA1553" i="13"/>
  <c r="AB1553" i="13"/>
  <c r="S1554" i="13"/>
  <c r="Z1554" i="13"/>
  <c r="B1554" i="13" s="1"/>
  <c r="AG1554" i="13" s="1"/>
  <c r="AH1554" i="13" s="1"/>
  <c r="AA1554" i="13"/>
  <c r="AB1554" i="13"/>
  <c r="S1555" i="13"/>
  <c r="Z1555" i="13"/>
  <c r="B1555" i="13" s="1"/>
  <c r="AG1555" i="13" s="1"/>
  <c r="AH1555" i="13" s="1"/>
  <c r="AA1555" i="13"/>
  <c r="AB1555" i="13"/>
  <c r="S1556" i="13"/>
  <c r="Z1556" i="13"/>
  <c r="B1556" i="13" s="1"/>
  <c r="AG1556" i="13" s="1"/>
  <c r="AH1556" i="13" s="1"/>
  <c r="AA1556" i="13"/>
  <c r="AC1556" i="13" s="1"/>
  <c r="AB1556" i="13"/>
  <c r="S1557" i="13"/>
  <c r="Z1557" i="13"/>
  <c r="B1557" i="13" s="1"/>
  <c r="AG1557" i="13" s="1"/>
  <c r="AH1557" i="13" s="1"/>
  <c r="AA1557" i="13"/>
  <c r="AB1557" i="13"/>
  <c r="S1558" i="13"/>
  <c r="Z1558" i="13"/>
  <c r="B1558" i="13" s="1"/>
  <c r="AG1558" i="13" s="1"/>
  <c r="AH1558" i="13" s="1"/>
  <c r="AA1558" i="13"/>
  <c r="AB1558" i="13"/>
  <c r="S1559" i="13"/>
  <c r="Z1559" i="13"/>
  <c r="B1559" i="13" s="1"/>
  <c r="AG1559" i="13" s="1"/>
  <c r="AH1559" i="13" s="1"/>
  <c r="AA1559" i="13"/>
  <c r="AB1559" i="13"/>
  <c r="S1560" i="13"/>
  <c r="Z1560" i="13"/>
  <c r="B1560" i="13" s="1"/>
  <c r="AG1560" i="13" s="1"/>
  <c r="AH1560" i="13" s="1"/>
  <c r="AA1560" i="13"/>
  <c r="AB1560" i="13"/>
  <c r="S1561" i="13"/>
  <c r="Z1561" i="13"/>
  <c r="B1561" i="13" s="1"/>
  <c r="AG1561" i="13" s="1"/>
  <c r="AH1561" i="13" s="1"/>
  <c r="AA1561" i="13"/>
  <c r="AB1561" i="13"/>
  <c r="S1562" i="13"/>
  <c r="Z1562" i="13"/>
  <c r="B1562" i="13" s="1"/>
  <c r="AG1562" i="13" s="1"/>
  <c r="AH1562" i="13" s="1"/>
  <c r="AA1562" i="13"/>
  <c r="AC1562" i="13" s="1"/>
  <c r="AB1562" i="13"/>
  <c r="S1563" i="13"/>
  <c r="Z1563" i="13"/>
  <c r="B1563" i="13" s="1"/>
  <c r="AG1563" i="13" s="1"/>
  <c r="AH1563" i="13" s="1"/>
  <c r="AA1563" i="13"/>
  <c r="AB1563" i="13"/>
  <c r="S1564" i="13"/>
  <c r="Z1564" i="13"/>
  <c r="B1564" i="13" s="1"/>
  <c r="AG1564" i="13" s="1"/>
  <c r="AH1564" i="13" s="1"/>
  <c r="AA1564" i="13"/>
  <c r="AB1564" i="13"/>
  <c r="S1565" i="13"/>
  <c r="Z1565" i="13"/>
  <c r="B1565" i="13" s="1"/>
  <c r="AG1565" i="13" s="1"/>
  <c r="AH1565" i="13" s="1"/>
  <c r="AA1565" i="13"/>
  <c r="AB1565" i="13"/>
  <c r="S1566" i="13"/>
  <c r="Z1566" i="13"/>
  <c r="B1566" i="13" s="1"/>
  <c r="AG1566" i="13" s="1"/>
  <c r="AH1566" i="13" s="1"/>
  <c r="AA1566" i="13"/>
  <c r="AC1566" i="13" s="1"/>
  <c r="AB1566" i="13"/>
  <c r="S1567" i="13"/>
  <c r="Z1567" i="13"/>
  <c r="B1567" i="13" s="1"/>
  <c r="AG1567" i="13" s="1"/>
  <c r="AH1567" i="13" s="1"/>
  <c r="AA1567" i="13"/>
  <c r="AB1567" i="13"/>
  <c r="S1568" i="13"/>
  <c r="Z1568" i="13"/>
  <c r="B1568" i="13" s="1"/>
  <c r="AG1568" i="13" s="1"/>
  <c r="AH1568" i="13" s="1"/>
  <c r="AA1568" i="13"/>
  <c r="AC1568" i="13" s="1"/>
  <c r="AB1568" i="13"/>
  <c r="S1569" i="13"/>
  <c r="Z1569" i="13"/>
  <c r="B1569" i="13" s="1"/>
  <c r="AG1569" i="13" s="1"/>
  <c r="AH1569" i="13" s="1"/>
  <c r="AA1569" i="13"/>
  <c r="AB1569" i="13"/>
  <c r="S1570" i="13"/>
  <c r="Z1570" i="13"/>
  <c r="B1570" i="13" s="1"/>
  <c r="AG1570" i="13" s="1"/>
  <c r="AH1570" i="13" s="1"/>
  <c r="AA1570" i="13"/>
  <c r="AB1570" i="13"/>
  <c r="S1571" i="13"/>
  <c r="Z1571" i="13"/>
  <c r="B1571" i="13" s="1"/>
  <c r="AG1571" i="13" s="1"/>
  <c r="AH1571" i="13" s="1"/>
  <c r="AA1571" i="13"/>
  <c r="AB1571" i="13"/>
  <c r="S1572" i="13"/>
  <c r="Z1572" i="13"/>
  <c r="B1572" i="13" s="1"/>
  <c r="AG1572" i="13" s="1"/>
  <c r="AH1572" i="13" s="1"/>
  <c r="AA1572" i="13"/>
  <c r="AB1572" i="13"/>
  <c r="S1573" i="13"/>
  <c r="Z1573" i="13"/>
  <c r="B1573" i="13" s="1"/>
  <c r="AG1573" i="13" s="1"/>
  <c r="AH1573" i="13" s="1"/>
  <c r="AA1573" i="13"/>
  <c r="AB1573" i="13"/>
  <c r="S1574" i="13"/>
  <c r="Z1574" i="13"/>
  <c r="B1574" i="13" s="1"/>
  <c r="AG1574" i="13" s="1"/>
  <c r="AH1574" i="13" s="1"/>
  <c r="AA1574" i="13"/>
  <c r="AB1574" i="13"/>
  <c r="S1575" i="13"/>
  <c r="Z1575" i="13"/>
  <c r="B1575" i="13" s="1"/>
  <c r="AG1575" i="13" s="1"/>
  <c r="AH1575" i="13" s="1"/>
  <c r="AA1575" i="13"/>
  <c r="AB1575" i="13"/>
  <c r="S1576" i="13"/>
  <c r="Z1576" i="13"/>
  <c r="B1576" i="13" s="1"/>
  <c r="AG1576" i="13" s="1"/>
  <c r="AH1576" i="13" s="1"/>
  <c r="AA1576" i="13"/>
  <c r="AB1576" i="13"/>
  <c r="S1577" i="13"/>
  <c r="Z1577" i="13"/>
  <c r="B1577" i="13" s="1"/>
  <c r="AG1577" i="13" s="1"/>
  <c r="AH1577" i="13" s="1"/>
  <c r="AA1577" i="13"/>
  <c r="AB1577" i="13"/>
  <c r="S1578" i="13"/>
  <c r="Z1578" i="13"/>
  <c r="B1578" i="13" s="1"/>
  <c r="AG1578" i="13" s="1"/>
  <c r="AH1578" i="13" s="1"/>
  <c r="AA1578" i="13"/>
  <c r="AC1578" i="13" s="1"/>
  <c r="AB1578" i="13"/>
  <c r="S1579" i="13"/>
  <c r="Z1579" i="13"/>
  <c r="B1579" i="13" s="1"/>
  <c r="AG1579" i="13" s="1"/>
  <c r="AH1579" i="13" s="1"/>
  <c r="AA1579" i="13"/>
  <c r="AB1579" i="13"/>
  <c r="S1580" i="13"/>
  <c r="Z1580" i="13"/>
  <c r="B1580" i="13" s="1"/>
  <c r="AG1580" i="13" s="1"/>
  <c r="AH1580" i="13" s="1"/>
  <c r="AA1580" i="13"/>
  <c r="AB1580" i="13"/>
  <c r="S1581" i="13"/>
  <c r="Z1581" i="13"/>
  <c r="B1581" i="13" s="1"/>
  <c r="AG1581" i="13" s="1"/>
  <c r="AH1581" i="13" s="1"/>
  <c r="AA1581" i="13"/>
  <c r="AB1581" i="13"/>
  <c r="S1582" i="13"/>
  <c r="Z1582" i="13"/>
  <c r="B1582" i="13" s="1"/>
  <c r="AG1582" i="13" s="1"/>
  <c r="AH1582" i="13" s="1"/>
  <c r="AA1582" i="13"/>
  <c r="AC1582" i="13" s="1"/>
  <c r="AB1582" i="13"/>
  <c r="S1583" i="13"/>
  <c r="Z1583" i="13"/>
  <c r="B1583" i="13" s="1"/>
  <c r="AG1583" i="13" s="1"/>
  <c r="AH1583" i="13" s="1"/>
  <c r="AA1583" i="13"/>
  <c r="AB1583" i="13"/>
  <c r="S1584" i="13"/>
  <c r="Z1584" i="13"/>
  <c r="B1584" i="13" s="1"/>
  <c r="AG1584" i="13" s="1"/>
  <c r="AH1584" i="13" s="1"/>
  <c r="AA1584" i="13"/>
  <c r="AB1584" i="13"/>
  <c r="S1585" i="13"/>
  <c r="Z1585" i="13"/>
  <c r="B1585" i="13" s="1"/>
  <c r="AG1585" i="13" s="1"/>
  <c r="AH1585" i="13" s="1"/>
  <c r="AA1585" i="13"/>
  <c r="AB1585" i="13"/>
  <c r="S1586" i="13"/>
  <c r="Z1586" i="13"/>
  <c r="B1586" i="13" s="1"/>
  <c r="AG1586" i="13" s="1"/>
  <c r="AH1586" i="13" s="1"/>
  <c r="AA1586" i="13"/>
  <c r="AB1586" i="13"/>
  <c r="S1587" i="13"/>
  <c r="Z1587" i="13"/>
  <c r="B1587" i="13" s="1"/>
  <c r="AG1587" i="13" s="1"/>
  <c r="AH1587" i="13" s="1"/>
  <c r="AA1587" i="13"/>
  <c r="AB1587" i="13"/>
  <c r="S1588" i="13"/>
  <c r="Z1588" i="13"/>
  <c r="B1588" i="13" s="1"/>
  <c r="AG1588" i="13" s="1"/>
  <c r="AH1588" i="13" s="1"/>
  <c r="AA1588" i="13"/>
  <c r="AC1588" i="13" s="1"/>
  <c r="AB1588" i="13"/>
  <c r="S1589" i="13"/>
  <c r="Z1589" i="13"/>
  <c r="B1589" i="13" s="1"/>
  <c r="AG1589" i="13" s="1"/>
  <c r="AH1589" i="13" s="1"/>
  <c r="AA1589" i="13"/>
  <c r="AB1589" i="13"/>
  <c r="S1590" i="13"/>
  <c r="Z1590" i="13"/>
  <c r="B1590" i="13" s="1"/>
  <c r="AG1590" i="13" s="1"/>
  <c r="AH1590" i="13" s="1"/>
  <c r="AA1590" i="13"/>
  <c r="AB1590" i="13"/>
  <c r="S1591" i="13"/>
  <c r="Z1591" i="13"/>
  <c r="B1591" i="13" s="1"/>
  <c r="AG1591" i="13" s="1"/>
  <c r="AH1591" i="13" s="1"/>
  <c r="AA1591" i="13"/>
  <c r="AB1591" i="13"/>
  <c r="S1592" i="13"/>
  <c r="Z1592" i="13"/>
  <c r="B1592" i="13" s="1"/>
  <c r="AG1592" i="13" s="1"/>
  <c r="AH1592" i="13" s="1"/>
  <c r="AA1592" i="13"/>
  <c r="AB1592" i="13"/>
  <c r="S1593" i="13"/>
  <c r="Z1593" i="13"/>
  <c r="B1593" i="13" s="1"/>
  <c r="AG1593" i="13" s="1"/>
  <c r="AH1593" i="13" s="1"/>
  <c r="AA1593" i="13"/>
  <c r="AB1593" i="13"/>
  <c r="S1594" i="13"/>
  <c r="Z1594" i="13"/>
  <c r="B1594" i="13" s="1"/>
  <c r="AG1594" i="13" s="1"/>
  <c r="AH1594" i="13" s="1"/>
  <c r="AA1594" i="13"/>
  <c r="AC1594" i="13" s="1"/>
  <c r="AB1594" i="13"/>
  <c r="S1595" i="13"/>
  <c r="Z1595" i="13"/>
  <c r="B1595" i="13" s="1"/>
  <c r="AG1595" i="13" s="1"/>
  <c r="AH1595" i="13" s="1"/>
  <c r="AA1595" i="13"/>
  <c r="AB1595" i="13"/>
  <c r="S1596" i="13"/>
  <c r="Z1596" i="13"/>
  <c r="B1596" i="13" s="1"/>
  <c r="AG1596" i="13" s="1"/>
  <c r="AH1596" i="13" s="1"/>
  <c r="AA1596" i="13"/>
  <c r="AB1596" i="13"/>
  <c r="S1597" i="13"/>
  <c r="Z1597" i="13"/>
  <c r="B1597" i="13" s="1"/>
  <c r="AG1597" i="13" s="1"/>
  <c r="AH1597" i="13" s="1"/>
  <c r="AA1597" i="13"/>
  <c r="AB1597" i="13"/>
  <c r="S1598" i="13"/>
  <c r="Z1598" i="13"/>
  <c r="B1598" i="13" s="1"/>
  <c r="AG1598" i="13" s="1"/>
  <c r="AH1598" i="13" s="1"/>
  <c r="AA1598" i="13"/>
  <c r="AC1598" i="13" s="1"/>
  <c r="AB1598" i="13"/>
  <c r="S1599" i="13"/>
  <c r="Z1599" i="13"/>
  <c r="B1599" i="13" s="1"/>
  <c r="AG1599" i="13" s="1"/>
  <c r="AH1599" i="13" s="1"/>
  <c r="AA1599" i="13"/>
  <c r="AB1599" i="13"/>
  <c r="S1600" i="13"/>
  <c r="Z1600" i="13"/>
  <c r="B1600" i="13" s="1"/>
  <c r="AG1600" i="13" s="1"/>
  <c r="AH1600" i="13" s="1"/>
  <c r="AA1600" i="13"/>
  <c r="AC1600" i="13" s="1"/>
  <c r="AB1600" i="13"/>
  <c r="S1601" i="13"/>
  <c r="Z1601" i="13"/>
  <c r="B1601" i="13" s="1"/>
  <c r="AG1601" i="13" s="1"/>
  <c r="AH1601" i="13" s="1"/>
  <c r="AA1601" i="13"/>
  <c r="AB1601" i="13"/>
  <c r="S1602" i="13"/>
  <c r="Z1602" i="13"/>
  <c r="B1602" i="13" s="1"/>
  <c r="AG1602" i="13" s="1"/>
  <c r="AH1602" i="13" s="1"/>
  <c r="AA1602" i="13"/>
  <c r="AC1602" i="13" s="1"/>
  <c r="AB1602" i="13"/>
  <c r="S1603" i="13"/>
  <c r="Z1603" i="13"/>
  <c r="B1603" i="13" s="1"/>
  <c r="AG1603" i="13" s="1"/>
  <c r="AH1603" i="13" s="1"/>
  <c r="AA1603" i="13"/>
  <c r="AB1603" i="13"/>
  <c r="S1604" i="13"/>
  <c r="Z1604" i="13"/>
  <c r="B1604" i="13" s="1"/>
  <c r="AG1604" i="13" s="1"/>
  <c r="AH1604" i="13" s="1"/>
  <c r="AA1604" i="13"/>
  <c r="AB1604" i="13"/>
  <c r="S1605" i="13"/>
  <c r="Z1605" i="13"/>
  <c r="B1605" i="13" s="1"/>
  <c r="AG1605" i="13" s="1"/>
  <c r="AH1605" i="13" s="1"/>
  <c r="AA1605" i="13"/>
  <c r="AB1605" i="13"/>
  <c r="S1606" i="13"/>
  <c r="Z1606" i="13"/>
  <c r="B1606" i="13" s="1"/>
  <c r="AG1606" i="13" s="1"/>
  <c r="AH1606" i="13" s="1"/>
  <c r="AA1606" i="13"/>
  <c r="AB1606" i="13"/>
  <c r="S1607" i="13"/>
  <c r="Z1607" i="13"/>
  <c r="B1607" i="13" s="1"/>
  <c r="AG1607" i="13" s="1"/>
  <c r="AH1607" i="13" s="1"/>
  <c r="AA1607" i="13"/>
  <c r="AB1607" i="13"/>
  <c r="S1608" i="13"/>
  <c r="Z1608" i="13"/>
  <c r="B1608" i="13" s="1"/>
  <c r="AG1608" i="13" s="1"/>
  <c r="AH1608" i="13" s="1"/>
  <c r="AA1608" i="13"/>
  <c r="AB1608" i="13"/>
  <c r="S1609" i="13"/>
  <c r="Z1609" i="13"/>
  <c r="B1609" i="13" s="1"/>
  <c r="AG1609" i="13" s="1"/>
  <c r="AH1609" i="13" s="1"/>
  <c r="AA1609" i="13"/>
  <c r="AB1609" i="13"/>
  <c r="S1610" i="13"/>
  <c r="Z1610" i="13"/>
  <c r="B1610" i="13" s="1"/>
  <c r="AG1610" i="13" s="1"/>
  <c r="AH1610" i="13" s="1"/>
  <c r="AA1610" i="13"/>
  <c r="AC1610" i="13" s="1"/>
  <c r="AB1610" i="13"/>
  <c r="S1611" i="13"/>
  <c r="Z1611" i="13"/>
  <c r="B1611" i="13" s="1"/>
  <c r="AG1611" i="13" s="1"/>
  <c r="AH1611" i="13" s="1"/>
  <c r="AA1611" i="13"/>
  <c r="AB1611" i="13"/>
  <c r="S1612" i="13"/>
  <c r="Z1612" i="13"/>
  <c r="B1612" i="13" s="1"/>
  <c r="AG1612" i="13" s="1"/>
  <c r="AH1612" i="13" s="1"/>
  <c r="AA1612" i="13"/>
  <c r="AB1612" i="13"/>
  <c r="S1613" i="13"/>
  <c r="Z1613" i="13"/>
  <c r="B1613" i="13" s="1"/>
  <c r="AG1613" i="13" s="1"/>
  <c r="AH1613" i="13" s="1"/>
  <c r="AA1613" i="13"/>
  <c r="AB1613" i="13"/>
  <c r="S1614" i="13"/>
  <c r="Z1614" i="13"/>
  <c r="B1614" i="13" s="1"/>
  <c r="AG1614" i="13" s="1"/>
  <c r="AH1614" i="13" s="1"/>
  <c r="AA1614" i="13"/>
  <c r="AC1614" i="13" s="1"/>
  <c r="AB1614" i="13"/>
  <c r="S1615" i="13"/>
  <c r="Z1615" i="13"/>
  <c r="B1615" i="13" s="1"/>
  <c r="AG1615" i="13" s="1"/>
  <c r="AH1615" i="13" s="1"/>
  <c r="AA1615" i="13"/>
  <c r="AB1615" i="13"/>
  <c r="S1616" i="13"/>
  <c r="Z1616" i="13"/>
  <c r="B1616" i="13" s="1"/>
  <c r="AG1616" i="13" s="1"/>
  <c r="AH1616" i="13" s="1"/>
  <c r="AA1616" i="13"/>
  <c r="AB1616" i="13"/>
  <c r="S1617" i="13"/>
  <c r="Z1617" i="13"/>
  <c r="B1617" i="13" s="1"/>
  <c r="AG1617" i="13" s="1"/>
  <c r="AH1617" i="13" s="1"/>
  <c r="AA1617" i="13"/>
  <c r="AB1617" i="13"/>
  <c r="S1618" i="13"/>
  <c r="Z1618" i="13"/>
  <c r="B1618" i="13" s="1"/>
  <c r="AG1618" i="13" s="1"/>
  <c r="AH1618" i="13" s="1"/>
  <c r="AA1618" i="13"/>
  <c r="AB1618" i="13"/>
  <c r="S1619" i="13"/>
  <c r="Z1619" i="13"/>
  <c r="B1619" i="13" s="1"/>
  <c r="AG1619" i="13" s="1"/>
  <c r="AH1619" i="13" s="1"/>
  <c r="AA1619" i="13"/>
  <c r="AB1619" i="13"/>
  <c r="S1620" i="13"/>
  <c r="Z1620" i="13"/>
  <c r="B1620" i="13" s="1"/>
  <c r="AG1620" i="13" s="1"/>
  <c r="AH1620" i="13" s="1"/>
  <c r="AA1620" i="13"/>
  <c r="AB1620" i="13"/>
  <c r="S1621" i="13"/>
  <c r="Z1621" i="13"/>
  <c r="B1621" i="13" s="1"/>
  <c r="AG1621" i="13" s="1"/>
  <c r="AH1621" i="13" s="1"/>
  <c r="AA1621" i="13"/>
  <c r="AB1621" i="13"/>
  <c r="S1622" i="13"/>
  <c r="Z1622" i="13"/>
  <c r="B1622" i="13" s="1"/>
  <c r="AG1622" i="13" s="1"/>
  <c r="AH1622" i="13" s="1"/>
  <c r="AA1622" i="13"/>
  <c r="AB1622" i="13"/>
  <c r="S1623" i="13"/>
  <c r="Z1623" i="13"/>
  <c r="B1623" i="13" s="1"/>
  <c r="AG1623" i="13" s="1"/>
  <c r="AH1623" i="13" s="1"/>
  <c r="AA1623" i="13"/>
  <c r="AB1623" i="13"/>
  <c r="S1624" i="13"/>
  <c r="Z1624" i="13"/>
  <c r="B1624" i="13" s="1"/>
  <c r="AG1624" i="13" s="1"/>
  <c r="AH1624" i="13" s="1"/>
  <c r="AA1624" i="13"/>
  <c r="AB1624" i="13"/>
  <c r="S1625" i="13"/>
  <c r="Z1625" i="13"/>
  <c r="B1625" i="13" s="1"/>
  <c r="AG1625" i="13" s="1"/>
  <c r="AH1625" i="13" s="1"/>
  <c r="AA1625" i="13"/>
  <c r="AB1625" i="13"/>
  <c r="S1626" i="13"/>
  <c r="Z1626" i="13"/>
  <c r="B1626" i="13" s="1"/>
  <c r="AG1626" i="13" s="1"/>
  <c r="AH1626" i="13" s="1"/>
  <c r="AA1626" i="13"/>
  <c r="AB1626" i="13"/>
  <c r="S1627" i="13"/>
  <c r="Z1627" i="13"/>
  <c r="B1627" i="13" s="1"/>
  <c r="AG1627" i="13" s="1"/>
  <c r="AH1627" i="13" s="1"/>
  <c r="AA1627" i="13"/>
  <c r="AB1627" i="13"/>
  <c r="S1628" i="13"/>
  <c r="Z1628" i="13"/>
  <c r="B1628" i="13" s="1"/>
  <c r="AG1628" i="13" s="1"/>
  <c r="AH1628" i="13" s="1"/>
  <c r="AA1628" i="13"/>
  <c r="AB1628" i="13"/>
  <c r="S1629" i="13"/>
  <c r="Z1629" i="13"/>
  <c r="B1629" i="13" s="1"/>
  <c r="AG1629" i="13" s="1"/>
  <c r="AH1629" i="13" s="1"/>
  <c r="AA1629" i="13"/>
  <c r="AB1629" i="13"/>
  <c r="S1630" i="13"/>
  <c r="Z1630" i="13"/>
  <c r="B1630" i="13" s="1"/>
  <c r="AG1630" i="13" s="1"/>
  <c r="AH1630" i="13" s="1"/>
  <c r="AA1630" i="13"/>
  <c r="AB1630" i="13"/>
  <c r="S1631" i="13"/>
  <c r="Z1631" i="13"/>
  <c r="B1631" i="13" s="1"/>
  <c r="AG1631" i="13" s="1"/>
  <c r="AH1631" i="13" s="1"/>
  <c r="AA1631" i="13"/>
  <c r="AB1631" i="13"/>
  <c r="S1632" i="13"/>
  <c r="Z1632" i="13"/>
  <c r="B1632" i="13" s="1"/>
  <c r="AG1632" i="13" s="1"/>
  <c r="AH1632" i="13" s="1"/>
  <c r="AA1632" i="13"/>
  <c r="AB1632" i="13"/>
  <c r="S1633" i="13"/>
  <c r="Z1633" i="13"/>
  <c r="B1633" i="13" s="1"/>
  <c r="AG1633" i="13" s="1"/>
  <c r="AH1633" i="13" s="1"/>
  <c r="AA1633" i="13"/>
  <c r="AB1633" i="13"/>
  <c r="S1634" i="13"/>
  <c r="Z1634" i="13"/>
  <c r="B1634" i="13" s="1"/>
  <c r="AG1634" i="13" s="1"/>
  <c r="AH1634" i="13" s="1"/>
  <c r="AA1634" i="13"/>
  <c r="AB1634" i="13"/>
  <c r="S1635" i="13"/>
  <c r="Z1635" i="13"/>
  <c r="B1635" i="13" s="1"/>
  <c r="AG1635" i="13" s="1"/>
  <c r="AH1635" i="13" s="1"/>
  <c r="AA1635" i="13"/>
  <c r="AB1635" i="13"/>
  <c r="S1636" i="13"/>
  <c r="Z1636" i="13"/>
  <c r="B1636" i="13" s="1"/>
  <c r="AG1636" i="13" s="1"/>
  <c r="AH1636" i="13" s="1"/>
  <c r="AA1636" i="13"/>
  <c r="AB1636" i="13"/>
  <c r="S1637" i="13"/>
  <c r="Z1637" i="13"/>
  <c r="B1637" i="13" s="1"/>
  <c r="AG1637" i="13" s="1"/>
  <c r="AH1637" i="13" s="1"/>
  <c r="AA1637" i="13"/>
  <c r="AB1637" i="13"/>
  <c r="S1638" i="13"/>
  <c r="Z1638" i="13"/>
  <c r="B1638" i="13" s="1"/>
  <c r="AG1638" i="13" s="1"/>
  <c r="AH1638" i="13" s="1"/>
  <c r="AA1638" i="13"/>
  <c r="AB1638" i="13"/>
  <c r="S1639" i="13"/>
  <c r="Z1639" i="13"/>
  <c r="B1639" i="13" s="1"/>
  <c r="AG1639" i="13" s="1"/>
  <c r="AH1639" i="13" s="1"/>
  <c r="AA1639" i="13"/>
  <c r="AB1639" i="13"/>
  <c r="S1640" i="13"/>
  <c r="Z1640" i="13"/>
  <c r="B1640" i="13" s="1"/>
  <c r="AG1640" i="13" s="1"/>
  <c r="AH1640" i="13" s="1"/>
  <c r="AA1640" i="13"/>
  <c r="AC1640" i="13" s="1"/>
  <c r="AB1640" i="13"/>
  <c r="S1641" i="13"/>
  <c r="Z1641" i="13"/>
  <c r="B1641" i="13" s="1"/>
  <c r="AG1641" i="13" s="1"/>
  <c r="AH1641" i="13" s="1"/>
  <c r="AA1641" i="13"/>
  <c r="AB1641" i="13"/>
  <c r="S1642" i="13"/>
  <c r="Z1642" i="13"/>
  <c r="B1642" i="13" s="1"/>
  <c r="AG1642" i="13" s="1"/>
  <c r="AH1642" i="13" s="1"/>
  <c r="AA1642" i="13"/>
  <c r="AB1642" i="13"/>
  <c r="S1643" i="13"/>
  <c r="Z1643" i="13"/>
  <c r="B1643" i="13" s="1"/>
  <c r="AG1643" i="13" s="1"/>
  <c r="AH1643" i="13" s="1"/>
  <c r="AA1643" i="13"/>
  <c r="AB1643" i="13"/>
  <c r="S1644" i="13"/>
  <c r="Z1644" i="13"/>
  <c r="B1644" i="13" s="1"/>
  <c r="AG1644" i="13" s="1"/>
  <c r="AH1644" i="13" s="1"/>
  <c r="AA1644" i="13"/>
  <c r="AB1644" i="13"/>
  <c r="S1645" i="13"/>
  <c r="Z1645" i="13"/>
  <c r="B1645" i="13" s="1"/>
  <c r="AG1645" i="13" s="1"/>
  <c r="AH1645" i="13" s="1"/>
  <c r="AA1645" i="13"/>
  <c r="AB1645" i="13"/>
  <c r="S1646" i="13"/>
  <c r="Z1646" i="13"/>
  <c r="B1646" i="13" s="1"/>
  <c r="AG1646" i="13" s="1"/>
  <c r="AH1646" i="13" s="1"/>
  <c r="AA1646" i="13"/>
  <c r="AB1646" i="13"/>
  <c r="S1647" i="13"/>
  <c r="Z1647" i="13"/>
  <c r="B1647" i="13" s="1"/>
  <c r="AG1647" i="13" s="1"/>
  <c r="AH1647" i="13" s="1"/>
  <c r="AA1647" i="13"/>
  <c r="AB1647" i="13"/>
  <c r="S1648" i="13"/>
  <c r="Z1648" i="13"/>
  <c r="B1648" i="13" s="1"/>
  <c r="AG1648" i="13" s="1"/>
  <c r="AH1648" i="13" s="1"/>
  <c r="AA1648" i="13"/>
  <c r="AB1648" i="13"/>
  <c r="S1649" i="13"/>
  <c r="Z1649" i="13"/>
  <c r="B1649" i="13" s="1"/>
  <c r="AG1649" i="13" s="1"/>
  <c r="AH1649" i="13" s="1"/>
  <c r="AA1649" i="13"/>
  <c r="AB1649" i="13"/>
  <c r="S1650" i="13"/>
  <c r="Z1650" i="13"/>
  <c r="B1650" i="13" s="1"/>
  <c r="AG1650" i="13" s="1"/>
  <c r="AH1650" i="13" s="1"/>
  <c r="AA1650" i="13"/>
  <c r="AB1650" i="13"/>
  <c r="S1651" i="13"/>
  <c r="Z1651" i="13"/>
  <c r="B1651" i="13" s="1"/>
  <c r="AG1651" i="13" s="1"/>
  <c r="AH1651" i="13" s="1"/>
  <c r="AA1651" i="13"/>
  <c r="AB1651" i="13"/>
  <c r="S1652" i="13"/>
  <c r="Z1652" i="13"/>
  <c r="B1652" i="13" s="1"/>
  <c r="AG1652" i="13" s="1"/>
  <c r="AH1652" i="13" s="1"/>
  <c r="AA1652" i="13"/>
  <c r="AC1652" i="13" s="1"/>
  <c r="AB1652" i="13"/>
  <c r="S1653" i="13"/>
  <c r="Z1653" i="13"/>
  <c r="B1653" i="13" s="1"/>
  <c r="AG1653" i="13" s="1"/>
  <c r="AH1653" i="13" s="1"/>
  <c r="AA1653" i="13"/>
  <c r="AB1653" i="13"/>
  <c r="S1654" i="13"/>
  <c r="Z1654" i="13"/>
  <c r="B1654" i="13" s="1"/>
  <c r="AG1654" i="13" s="1"/>
  <c r="AH1654" i="13" s="1"/>
  <c r="AA1654" i="13"/>
  <c r="AB1654" i="13"/>
  <c r="S1655" i="13"/>
  <c r="Z1655" i="13"/>
  <c r="B1655" i="13" s="1"/>
  <c r="AG1655" i="13" s="1"/>
  <c r="AH1655" i="13" s="1"/>
  <c r="AA1655" i="13"/>
  <c r="AB1655" i="13"/>
  <c r="S1656" i="13"/>
  <c r="Z1656" i="13"/>
  <c r="B1656" i="13" s="1"/>
  <c r="AG1656" i="13" s="1"/>
  <c r="AH1656" i="13" s="1"/>
  <c r="AA1656" i="13"/>
  <c r="AB1656" i="13"/>
  <c r="S1657" i="13"/>
  <c r="Z1657" i="13"/>
  <c r="B1657" i="13" s="1"/>
  <c r="AG1657" i="13" s="1"/>
  <c r="AH1657" i="13" s="1"/>
  <c r="AA1657" i="13"/>
  <c r="AB1657" i="13"/>
  <c r="S1658" i="13"/>
  <c r="Z1658" i="13"/>
  <c r="B1658" i="13" s="1"/>
  <c r="AG1658" i="13" s="1"/>
  <c r="AH1658" i="13" s="1"/>
  <c r="AA1658" i="13"/>
  <c r="AB1658" i="13"/>
  <c r="S1659" i="13"/>
  <c r="Z1659" i="13"/>
  <c r="B1659" i="13" s="1"/>
  <c r="AG1659" i="13" s="1"/>
  <c r="AH1659" i="13" s="1"/>
  <c r="AA1659" i="13"/>
  <c r="AB1659" i="13"/>
  <c r="S1660" i="13"/>
  <c r="Z1660" i="13"/>
  <c r="B1660" i="13" s="1"/>
  <c r="AG1660" i="13" s="1"/>
  <c r="AH1660" i="13" s="1"/>
  <c r="AA1660" i="13"/>
  <c r="AB1660" i="13"/>
  <c r="S1661" i="13"/>
  <c r="Z1661" i="13"/>
  <c r="B1661" i="13" s="1"/>
  <c r="AG1661" i="13" s="1"/>
  <c r="AH1661" i="13" s="1"/>
  <c r="AA1661" i="13"/>
  <c r="AB1661" i="13"/>
  <c r="S1662" i="13"/>
  <c r="Z1662" i="13"/>
  <c r="B1662" i="13" s="1"/>
  <c r="AG1662" i="13" s="1"/>
  <c r="AH1662" i="13" s="1"/>
  <c r="AA1662" i="13"/>
  <c r="AB1662" i="13"/>
  <c r="S1663" i="13"/>
  <c r="Z1663" i="13"/>
  <c r="B1663" i="13" s="1"/>
  <c r="AG1663" i="13" s="1"/>
  <c r="AH1663" i="13" s="1"/>
  <c r="AA1663" i="13"/>
  <c r="AB1663" i="13"/>
  <c r="S1664" i="13"/>
  <c r="Z1664" i="13"/>
  <c r="B1664" i="13" s="1"/>
  <c r="AG1664" i="13" s="1"/>
  <c r="AH1664" i="13" s="1"/>
  <c r="AA1664" i="13"/>
  <c r="AB1664" i="13"/>
  <c r="S1665" i="13"/>
  <c r="Z1665" i="13"/>
  <c r="B1665" i="13" s="1"/>
  <c r="AG1665" i="13" s="1"/>
  <c r="AH1665" i="13" s="1"/>
  <c r="AA1665" i="13"/>
  <c r="AB1665" i="13"/>
  <c r="S1666" i="13"/>
  <c r="Z1666" i="13"/>
  <c r="B1666" i="13" s="1"/>
  <c r="AG1666" i="13" s="1"/>
  <c r="AH1666" i="13" s="1"/>
  <c r="AA1666" i="13"/>
  <c r="AB1666" i="13"/>
  <c r="S1667" i="13"/>
  <c r="Z1667" i="13"/>
  <c r="B1667" i="13" s="1"/>
  <c r="AG1667" i="13" s="1"/>
  <c r="AH1667" i="13" s="1"/>
  <c r="AA1667" i="13"/>
  <c r="AB1667" i="13"/>
  <c r="S1668" i="13"/>
  <c r="Z1668" i="13"/>
  <c r="B1668" i="13" s="1"/>
  <c r="AG1668" i="13" s="1"/>
  <c r="AH1668" i="13" s="1"/>
  <c r="AA1668" i="13"/>
  <c r="AB1668" i="13"/>
  <c r="S1669" i="13"/>
  <c r="Z1669" i="13"/>
  <c r="B1669" i="13" s="1"/>
  <c r="AG1669" i="13" s="1"/>
  <c r="AH1669" i="13" s="1"/>
  <c r="AA1669" i="13"/>
  <c r="AB1669" i="13"/>
  <c r="S1670" i="13"/>
  <c r="Z1670" i="13"/>
  <c r="B1670" i="13" s="1"/>
  <c r="AG1670" i="13" s="1"/>
  <c r="AH1670" i="13" s="1"/>
  <c r="AA1670" i="13"/>
  <c r="AB1670" i="13"/>
  <c r="S1671" i="13"/>
  <c r="Z1671" i="13"/>
  <c r="B1671" i="13" s="1"/>
  <c r="AG1671" i="13" s="1"/>
  <c r="AH1671" i="13" s="1"/>
  <c r="AA1671" i="13"/>
  <c r="AB1671" i="13"/>
  <c r="S1672" i="13"/>
  <c r="Z1672" i="13"/>
  <c r="B1672" i="13" s="1"/>
  <c r="AG1672" i="13" s="1"/>
  <c r="AH1672" i="13" s="1"/>
  <c r="AA1672" i="13"/>
  <c r="AB1672" i="13"/>
  <c r="S1673" i="13"/>
  <c r="Z1673" i="13"/>
  <c r="B1673" i="13" s="1"/>
  <c r="AG1673" i="13" s="1"/>
  <c r="AH1673" i="13" s="1"/>
  <c r="AA1673" i="13"/>
  <c r="AB1673" i="13"/>
  <c r="S1674" i="13"/>
  <c r="Z1674" i="13"/>
  <c r="B1674" i="13" s="1"/>
  <c r="AG1674" i="13" s="1"/>
  <c r="AH1674" i="13" s="1"/>
  <c r="AA1674" i="13"/>
  <c r="AB1674" i="13"/>
  <c r="S1675" i="13"/>
  <c r="Z1675" i="13"/>
  <c r="B1675" i="13" s="1"/>
  <c r="AG1675" i="13" s="1"/>
  <c r="AH1675" i="13" s="1"/>
  <c r="AA1675" i="13"/>
  <c r="AB1675" i="13"/>
  <c r="S1676" i="13"/>
  <c r="Z1676" i="13"/>
  <c r="B1676" i="13" s="1"/>
  <c r="AG1676" i="13" s="1"/>
  <c r="AH1676" i="13" s="1"/>
  <c r="AA1676" i="13"/>
  <c r="AB1676" i="13"/>
  <c r="S1677" i="13"/>
  <c r="Z1677" i="13"/>
  <c r="B1677" i="13" s="1"/>
  <c r="AG1677" i="13" s="1"/>
  <c r="AH1677" i="13" s="1"/>
  <c r="AA1677" i="13"/>
  <c r="AB1677" i="13"/>
  <c r="S1678" i="13"/>
  <c r="Z1678" i="13"/>
  <c r="B1678" i="13" s="1"/>
  <c r="AG1678" i="13" s="1"/>
  <c r="AH1678" i="13" s="1"/>
  <c r="AA1678" i="13"/>
  <c r="AB1678" i="13"/>
  <c r="S1679" i="13"/>
  <c r="Z1679" i="13"/>
  <c r="B1679" i="13" s="1"/>
  <c r="AG1679" i="13" s="1"/>
  <c r="AH1679" i="13" s="1"/>
  <c r="AA1679" i="13"/>
  <c r="AC1679" i="13" s="1"/>
  <c r="AB1679" i="13"/>
  <c r="S1680" i="13"/>
  <c r="Z1680" i="13"/>
  <c r="B1680" i="13" s="1"/>
  <c r="AG1680" i="13" s="1"/>
  <c r="AH1680" i="13" s="1"/>
  <c r="AA1680" i="13"/>
  <c r="AB1680" i="13"/>
  <c r="S1681" i="13"/>
  <c r="Z1681" i="13"/>
  <c r="B1681" i="13" s="1"/>
  <c r="AG1681" i="13" s="1"/>
  <c r="AH1681" i="13" s="1"/>
  <c r="AA1681" i="13"/>
  <c r="AB1681" i="13"/>
  <c r="S1682" i="13"/>
  <c r="Z1682" i="13"/>
  <c r="B1682" i="13" s="1"/>
  <c r="AG1682" i="13" s="1"/>
  <c r="AH1682" i="13" s="1"/>
  <c r="AA1682" i="13"/>
  <c r="AB1682" i="13"/>
  <c r="S1683" i="13"/>
  <c r="Z1683" i="13"/>
  <c r="B1683" i="13" s="1"/>
  <c r="AG1683" i="13" s="1"/>
  <c r="AH1683" i="13" s="1"/>
  <c r="AA1683" i="13"/>
  <c r="AB1683" i="13"/>
  <c r="S1684" i="13"/>
  <c r="Z1684" i="13"/>
  <c r="B1684" i="13" s="1"/>
  <c r="AG1684" i="13" s="1"/>
  <c r="AH1684" i="13" s="1"/>
  <c r="AA1684" i="13"/>
  <c r="AB1684" i="13"/>
  <c r="S1685" i="13"/>
  <c r="Z1685" i="13"/>
  <c r="B1685" i="13" s="1"/>
  <c r="AG1685" i="13" s="1"/>
  <c r="AH1685" i="13" s="1"/>
  <c r="AA1685" i="13"/>
  <c r="AB1685" i="13"/>
  <c r="S1686" i="13"/>
  <c r="Z1686" i="13"/>
  <c r="B1686" i="13" s="1"/>
  <c r="AG1686" i="13" s="1"/>
  <c r="AH1686" i="13" s="1"/>
  <c r="AA1686" i="13"/>
  <c r="AC1686" i="13" s="1"/>
  <c r="AB1686" i="13"/>
  <c r="S1687" i="13"/>
  <c r="Z1687" i="13"/>
  <c r="B1687" i="13" s="1"/>
  <c r="AG1687" i="13" s="1"/>
  <c r="AH1687" i="13" s="1"/>
  <c r="AA1687" i="13"/>
  <c r="AB1687" i="13"/>
  <c r="S1688" i="13"/>
  <c r="Z1688" i="13"/>
  <c r="B1688" i="13" s="1"/>
  <c r="AG1688" i="13" s="1"/>
  <c r="AH1688" i="13" s="1"/>
  <c r="AA1688" i="13"/>
  <c r="AB1688" i="13"/>
  <c r="S1689" i="13"/>
  <c r="Z1689" i="13"/>
  <c r="B1689" i="13" s="1"/>
  <c r="AG1689" i="13" s="1"/>
  <c r="AH1689" i="13" s="1"/>
  <c r="AA1689" i="13"/>
  <c r="AB1689" i="13"/>
  <c r="S1690" i="13"/>
  <c r="Z1690" i="13"/>
  <c r="B1690" i="13" s="1"/>
  <c r="AG1690" i="13" s="1"/>
  <c r="AH1690" i="13" s="1"/>
  <c r="AA1690" i="13"/>
  <c r="AC1690" i="13" s="1"/>
  <c r="AB1690" i="13"/>
  <c r="S1691" i="13"/>
  <c r="Z1691" i="13"/>
  <c r="B1691" i="13" s="1"/>
  <c r="AG1691" i="13" s="1"/>
  <c r="AH1691" i="13" s="1"/>
  <c r="AA1691" i="13"/>
  <c r="AB1691" i="13"/>
  <c r="S1692" i="13"/>
  <c r="Z1692" i="13"/>
  <c r="B1692" i="13" s="1"/>
  <c r="AG1692" i="13" s="1"/>
  <c r="AH1692" i="13" s="1"/>
  <c r="AA1692" i="13"/>
  <c r="AB1692" i="13"/>
  <c r="S1693" i="13"/>
  <c r="Z1693" i="13"/>
  <c r="B1693" i="13" s="1"/>
  <c r="AG1693" i="13" s="1"/>
  <c r="AH1693" i="13" s="1"/>
  <c r="AA1693" i="13"/>
  <c r="AC1693" i="13" s="1"/>
  <c r="AB1693" i="13"/>
  <c r="S1694" i="13"/>
  <c r="Z1694" i="13"/>
  <c r="B1694" i="13" s="1"/>
  <c r="AG1694" i="13" s="1"/>
  <c r="AH1694" i="13" s="1"/>
  <c r="AA1694" i="13"/>
  <c r="AB1694" i="13"/>
  <c r="S1695" i="13"/>
  <c r="Z1695" i="13"/>
  <c r="B1695" i="13" s="1"/>
  <c r="AG1695" i="13" s="1"/>
  <c r="AH1695" i="13" s="1"/>
  <c r="AA1695" i="13"/>
  <c r="AB1695" i="13"/>
  <c r="S1696" i="13"/>
  <c r="Z1696" i="13"/>
  <c r="B1696" i="13" s="1"/>
  <c r="AG1696" i="13" s="1"/>
  <c r="AH1696" i="13" s="1"/>
  <c r="AA1696" i="13"/>
  <c r="AC1696" i="13" s="1"/>
  <c r="AB1696" i="13"/>
  <c r="S1697" i="13"/>
  <c r="Z1697" i="13"/>
  <c r="B1697" i="13" s="1"/>
  <c r="AG1697" i="13" s="1"/>
  <c r="AH1697" i="13" s="1"/>
  <c r="AA1697" i="13"/>
  <c r="AB1697" i="13"/>
  <c r="S1698" i="13"/>
  <c r="Z1698" i="13"/>
  <c r="B1698" i="13" s="1"/>
  <c r="AG1698" i="13" s="1"/>
  <c r="AH1698" i="13" s="1"/>
  <c r="AA1698" i="13"/>
  <c r="AC1698" i="13" s="1"/>
  <c r="AB1698" i="13"/>
  <c r="S1699" i="13"/>
  <c r="Z1699" i="13"/>
  <c r="B1699" i="13" s="1"/>
  <c r="AG1699" i="13" s="1"/>
  <c r="AH1699" i="13" s="1"/>
  <c r="AA1699" i="13"/>
  <c r="AB1699" i="13"/>
  <c r="S1700" i="13"/>
  <c r="Z1700" i="13"/>
  <c r="B1700" i="13" s="1"/>
  <c r="AG1700" i="13" s="1"/>
  <c r="AH1700" i="13" s="1"/>
  <c r="AA1700" i="13"/>
  <c r="AB1700" i="13"/>
  <c r="S1701" i="13"/>
  <c r="Z1701" i="13"/>
  <c r="B1701" i="13" s="1"/>
  <c r="AG1701" i="13" s="1"/>
  <c r="AH1701" i="13" s="1"/>
  <c r="AA1701" i="13"/>
  <c r="AB1701" i="13"/>
  <c r="S1702" i="13"/>
  <c r="Z1702" i="13"/>
  <c r="B1702" i="13" s="1"/>
  <c r="AG1702" i="13" s="1"/>
  <c r="AH1702" i="13" s="1"/>
  <c r="AA1702" i="13"/>
  <c r="AB1702" i="13"/>
  <c r="S1703" i="13"/>
  <c r="Z1703" i="13"/>
  <c r="B1703" i="13" s="1"/>
  <c r="AG1703" i="13" s="1"/>
  <c r="AH1703" i="13" s="1"/>
  <c r="AA1703" i="13"/>
  <c r="AB1703" i="13"/>
  <c r="S1704" i="13"/>
  <c r="Z1704" i="13"/>
  <c r="B1704" i="13" s="1"/>
  <c r="AG1704" i="13" s="1"/>
  <c r="AH1704" i="13" s="1"/>
  <c r="AA1704" i="13"/>
  <c r="AB1704" i="13"/>
  <c r="S1705" i="13"/>
  <c r="Z1705" i="13"/>
  <c r="B1705" i="13" s="1"/>
  <c r="AG1705" i="13" s="1"/>
  <c r="AH1705" i="13" s="1"/>
  <c r="AA1705" i="13"/>
  <c r="AB1705" i="13"/>
  <c r="S1706" i="13"/>
  <c r="Z1706" i="13"/>
  <c r="B1706" i="13" s="1"/>
  <c r="AG1706" i="13" s="1"/>
  <c r="AH1706" i="13" s="1"/>
  <c r="AA1706" i="13"/>
  <c r="AB1706" i="13"/>
  <c r="S1707" i="13"/>
  <c r="Z1707" i="13"/>
  <c r="B1707" i="13" s="1"/>
  <c r="AG1707" i="13" s="1"/>
  <c r="AH1707" i="13" s="1"/>
  <c r="AA1707" i="13"/>
  <c r="AB1707" i="13"/>
  <c r="S1708" i="13"/>
  <c r="Z1708" i="13"/>
  <c r="B1708" i="13" s="1"/>
  <c r="AG1708" i="13" s="1"/>
  <c r="AH1708" i="13" s="1"/>
  <c r="AA1708" i="13"/>
  <c r="AC1708" i="13" s="1"/>
  <c r="AB1708" i="13"/>
  <c r="S1709" i="13"/>
  <c r="Z1709" i="13"/>
  <c r="B1709" i="13" s="1"/>
  <c r="AG1709" i="13" s="1"/>
  <c r="AH1709" i="13" s="1"/>
  <c r="AA1709" i="13"/>
  <c r="AB1709" i="13"/>
  <c r="S1710" i="13"/>
  <c r="Z1710" i="13"/>
  <c r="B1710" i="13" s="1"/>
  <c r="AG1710" i="13" s="1"/>
  <c r="AH1710" i="13" s="1"/>
  <c r="AA1710" i="13"/>
  <c r="AB1710" i="13"/>
  <c r="S1711" i="13"/>
  <c r="Z1711" i="13"/>
  <c r="B1711" i="13" s="1"/>
  <c r="AG1711" i="13" s="1"/>
  <c r="AH1711" i="13" s="1"/>
  <c r="AA1711" i="13"/>
  <c r="AB1711" i="13"/>
  <c r="S1712" i="13"/>
  <c r="Z1712" i="13"/>
  <c r="B1712" i="13" s="1"/>
  <c r="AG1712" i="13" s="1"/>
  <c r="AH1712" i="13" s="1"/>
  <c r="AA1712" i="13"/>
  <c r="AB1712" i="13"/>
  <c r="S1713" i="13"/>
  <c r="Z1713" i="13"/>
  <c r="B1713" i="13" s="1"/>
  <c r="AG1713" i="13" s="1"/>
  <c r="AH1713" i="13" s="1"/>
  <c r="AA1713" i="13"/>
  <c r="AB1713" i="13"/>
  <c r="S1714" i="13"/>
  <c r="Z1714" i="13"/>
  <c r="B1714" i="13" s="1"/>
  <c r="AG1714" i="13" s="1"/>
  <c r="AH1714" i="13" s="1"/>
  <c r="AA1714" i="13"/>
  <c r="AB1714" i="13"/>
  <c r="S1715" i="13"/>
  <c r="Z1715" i="13"/>
  <c r="B1715" i="13" s="1"/>
  <c r="AG1715" i="13" s="1"/>
  <c r="AH1715" i="13" s="1"/>
  <c r="AA1715" i="13"/>
  <c r="AB1715" i="13"/>
  <c r="S1716" i="13"/>
  <c r="Z1716" i="13"/>
  <c r="B1716" i="13" s="1"/>
  <c r="AG1716" i="13" s="1"/>
  <c r="AH1716" i="13" s="1"/>
  <c r="AA1716" i="13"/>
  <c r="AB1716" i="13"/>
  <c r="S1717" i="13"/>
  <c r="Z1717" i="13"/>
  <c r="B1717" i="13" s="1"/>
  <c r="AG1717" i="13" s="1"/>
  <c r="AH1717" i="13" s="1"/>
  <c r="AA1717" i="13"/>
  <c r="AB1717" i="13"/>
  <c r="S1718" i="13"/>
  <c r="Z1718" i="13"/>
  <c r="B1718" i="13" s="1"/>
  <c r="AG1718" i="13" s="1"/>
  <c r="AH1718" i="13" s="1"/>
  <c r="AA1718" i="13"/>
  <c r="AB1718" i="13"/>
  <c r="S1719" i="13"/>
  <c r="Z1719" i="13"/>
  <c r="B1719" i="13" s="1"/>
  <c r="AG1719" i="13" s="1"/>
  <c r="AH1719" i="13" s="1"/>
  <c r="AA1719" i="13"/>
  <c r="AB1719" i="13"/>
  <c r="S1720" i="13"/>
  <c r="Z1720" i="13"/>
  <c r="B1720" i="13" s="1"/>
  <c r="AG1720" i="13" s="1"/>
  <c r="AH1720" i="13" s="1"/>
  <c r="AA1720" i="13"/>
  <c r="AB1720" i="13"/>
  <c r="S1721" i="13"/>
  <c r="Z1721" i="13"/>
  <c r="B1721" i="13" s="1"/>
  <c r="AG1721" i="13" s="1"/>
  <c r="AH1721" i="13" s="1"/>
  <c r="AA1721" i="13"/>
  <c r="AC1721" i="13" s="1"/>
  <c r="AB1721" i="13"/>
  <c r="S1722" i="13"/>
  <c r="Z1722" i="13"/>
  <c r="B1722" i="13" s="1"/>
  <c r="AG1722" i="13" s="1"/>
  <c r="AH1722" i="13" s="1"/>
  <c r="AA1722" i="13"/>
  <c r="AB1722" i="13"/>
  <c r="S1723" i="13"/>
  <c r="Z1723" i="13"/>
  <c r="B1723" i="13" s="1"/>
  <c r="AG1723" i="13" s="1"/>
  <c r="AH1723" i="13" s="1"/>
  <c r="AA1723" i="13"/>
  <c r="AB1723" i="13"/>
  <c r="S1724" i="13"/>
  <c r="Z1724" i="13"/>
  <c r="B1724" i="13" s="1"/>
  <c r="AG1724" i="13" s="1"/>
  <c r="AH1724" i="13" s="1"/>
  <c r="AA1724" i="13"/>
  <c r="AB1724" i="13"/>
  <c r="S1725" i="13"/>
  <c r="Z1725" i="13"/>
  <c r="B1725" i="13" s="1"/>
  <c r="AG1725" i="13" s="1"/>
  <c r="AH1725" i="13" s="1"/>
  <c r="AA1725" i="13"/>
  <c r="AB1725" i="13"/>
  <c r="S1726" i="13"/>
  <c r="Z1726" i="13"/>
  <c r="B1726" i="13" s="1"/>
  <c r="AG1726" i="13" s="1"/>
  <c r="AH1726" i="13" s="1"/>
  <c r="AA1726" i="13"/>
  <c r="AC1726" i="13" s="1"/>
  <c r="AB1726" i="13"/>
  <c r="S1727" i="13"/>
  <c r="Z1727" i="13"/>
  <c r="B1727" i="13" s="1"/>
  <c r="AG1727" i="13" s="1"/>
  <c r="AH1727" i="13" s="1"/>
  <c r="AA1727" i="13"/>
  <c r="AB1727" i="13"/>
  <c r="S1728" i="13"/>
  <c r="Z1728" i="13"/>
  <c r="B1728" i="13" s="1"/>
  <c r="AG1728" i="13" s="1"/>
  <c r="AH1728" i="13" s="1"/>
  <c r="AA1728" i="13"/>
  <c r="AB1728" i="13"/>
  <c r="S1729" i="13"/>
  <c r="Z1729" i="13"/>
  <c r="B1729" i="13" s="1"/>
  <c r="AG1729" i="13" s="1"/>
  <c r="AH1729" i="13" s="1"/>
  <c r="AA1729" i="13"/>
  <c r="AB1729" i="13"/>
  <c r="S1730" i="13"/>
  <c r="Z1730" i="13"/>
  <c r="B1730" i="13" s="1"/>
  <c r="AG1730" i="13" s="1"/>
  <c r="AH1730" i="13" s="1"/>
  <c r="AA1730" i="13"/>
  <c r="AB1730" i="13"/>
  <c r="S1731" i="13"/>
  <c r="Z1731" i="13"/>
  <c r="B1731" i="13" s="1"/>
  <c r="AG1731" i="13" s="1"/>
  <c r="AH1731" i="13" s="1"/>
  <c r="AA1731" i="13"/>
  <c r="AB1731" i="13"/>
  <c r="S1732" i="13"/>
  <c r="Z1732" i="13"/>
  <c r="B1732" i="13" s="1"/>
  <c r="AG1732" i="13" s="1"/>
  <c r="AH1732" i="13" s="1"/>
  <c r="AA1732" i="13"/>
  <c r="AC1732" i="13" s="1"/>
  <c r="AB1732" i="13"/>
  <c r="S1733" i="13"/>
  <c r="Z1733" i="13"/>
  <c r="B1733" i="13" s="1"/>
  <c r="AG1733" i="13" s="1"/>
  <c r="AH1733" i="13" s="1"/>
  <c r="AA1733" i="13"/>
  <c r="AC1733" i="13" s="1"/>
  <c r="AB1733" i="13"/>
  <c r="S1734" i="13"/>
  <c r="Z1734" i="13"/>
  <c r="B1734" i="13" s="1"/>
  <c r="AG1734" i="13" s="1"/>
  <c r="AH1734" i="13" s="1"/>
  <c r="AA1734" i="13"/>
  <c r="AB1734" i="13"/>
  <c r="S1735" i="13"/>
  <c r="Z1735" i="13"/>
  <c r="B1735" i="13" s="1"/>
  <c r="AG1735" i="13" s="1"/>
  <c r="AH1735" i="13" s="1"/>
  <c r="AA1735" i="13"/>
  <c r="AB1735" i="13"/>
  <c r="S1736" i="13"/>
  <c r="Z1736" i="13"/>
  <c r="B1736" i="13" s="1"/>
  <c r="AG1736" i="13" s="1"/>
  <c r="AH1736" i="13" s="1"/>
  <c r="AA1736" i="13"/>
  <c r="AB1736" i="13"/>
  <c r="S1737" i="13"/>
  <c r="Z1737" i="13"/>
  <c r="B1737" i="13" s="1"/>
  <c r="AG1737" i="13" s="1"/>
  <c r="AH1737" i="13" s="1"/>
  <c r="AA1737" i="13"/>
  <c r="AB1737" i="13"/>
  <c r="S1738" i="13"/>
  <c r="Z1738" i="13"/>
  <c r="B1738" i="13" s="1"/>
  <c r="AG1738" i="13" s="1"/>
  <c r="AH1738" i="13" s="1"/>
  <c r="AA1738" i="13"/>
  <c r="AB1738" i="13"/>
  <c r="S1739" i="13"/>
  <c r="Z1739" i="13"/>
  <c r="B1739" i="13" s="1"/>
  <c r="AG1739" i="13" s="1"/>
  <c r="AH1739" i="13" s="1"/>
  <c r="AA1739" i="13"/>
  <c r="AB1739" i="13"/>
  <c r="S1740" i="13"/>
  <c r="Z1740" i="13"/>
  <c r="B1740" i="13" s="1"/>
  <c r="AG1740" i="13" s="1"/>
  <c r="AH1740" i="13" s="1"/>
  <c r="AA1740" i="13"/>
  <c r="AB1740" i="13"/>
  <c r="S1741" i="13"/>
  <c r="Z1741" i="13"/>
  <c r="B1741" i="13" s="1"/>
  <c r="AG1741" i="13" s="1"/>
  <c r="AH1741" i="13" s="1"/>
  <c r="AA1741" i="13"/>
  <c r="AB1741" i="13"/>
  <c r="S1742" i="13"/>
  <c r="Z1742" i="13"/>
  <c r="B1742" i="13" s="1"/>
  <c r="AG1742" i="13" s="1"/>
  <c r="AH1742" i="13" s="1"/>
  <c r="AA1742" i="13"/>
  <c r="AC1742" i="13" s="1"/>
  <c r="AB1742" i="13"/>
  <c r="S1743" i="13"/>
  <c r="Z1743" i="13"/>
  <c r="B1743" i="13" s="1"/>
  <c r="AG1743" i="13" s="1"/>
  <c r="AH1743" i="13" s="1"/>
  <c r="AA1743" i="13"/>
  <c r="AB1743" i="13"/>
  <c r="S1744" i="13"/>
  <c r="Z1744" i="13"/>
  <c r="B1744" i="13" s="1"/>
  <c r="AG1744" i="13" s="1"/>
  <c r="AH1744" i="13" s="1"/>
  <c r="AA1744" i="13"/>
  <c r="AB1744" i="13"/>
  <c r="S1745" i="13"/>
  <c r="Z1745" i="13"/>
  <c r="B1745" i="13" s="1"/>
  <c r="AG1745" i="13" s="1"/>
  <c r="AH1745" i="13" s="1"/>
  <c r="AA1745" i="13"/>
  <c r="AB1745" i="13"/>
  <c r="S1746" i="13"/>
  <c r="Z1746" i="13"/>
  <c r="B1746" i="13" s="1"/>
  <c r="AG1746" i="13" s="1"/>
  <c r="AH1746" i="13" s="1"/>
  <c r="AA1746" i="13"/>
  <c r="AB1746" i="13"/>
  <c r="S1747" i="13"/>
  <c r="Z1747" i="13"/>
  <c r="B1747" i="13" s="1"/>
  <c r="AG1747" i="13" s="1"/>
  <c r="AH1747" i="13" s="1"/>
  <c r="AA1747" i="13"/>
  <c r="AB1747" i="13"/>
  <c r="S1748" i="13"/>
  <c r="Z1748" i="13"/>
  <c r="B1748" i="13" s="1"/>
  <c r="AG1748" i="13" s="1"/>
  <c r="AH1748" i="13" s="1"/>
  <c r="AA1748" i="13"/>
  <c r="AB1748" i="13"/>
  <c r="S1749" i="13"/>
  <c r="Z1749" i="13"/>
  <c r="B1749" i="13" s="1"/>
  <c r="AG1749" i="13" s="1"/>
  <c r="AH1749" i="13" s="1"/>
  <c r="AA1749" i="13"/>
  <c r="AC1749" i="13" s="1"/>
  <c r="AB1749" i="13"/>
  <c r="S1750" i="13"/>
  <c r="Z1750" i="13"/>
  <c r="B1750" i="13" s="1"/>
  <c r="AG1750" i="13" s="1"/>
  <c r="AH1750" i="13" s="1"/>
  <c r="AA1750" i="13"/>
  <c r="AC1750" i="13" s="1"/>
  <c r="AB1750" i="13"/>
  <c r="S1751" i="13"/>
  <c r="Z1751" i="13"/>
  <c r="B1751" i="13" s="1"/>
  <c r="AG1751" i="13" s="1"/>
  <c r="AH1751" i="13" s="1"/>
  <c r="AA1751" i="13"/>
  <c r="AB1751" i="13"/>
  <c r="S1752" i="13"/>
  <c r="Z1752" i="13"/>
  <c r="B1752" i="13" s="1"/>
  <c r="AG1752" i="13" s="1"/>
  <c r="AH1752" i="13" s="1"/>
  <c r="AA1752" i="13"/>
  <c r="AB1752" i="13"/>
  <c r="S1753" i="13"/>
  <c r="Z1753" i="13"/>
  <c r="B1753" i="13" s="1"/>
  <c r="AG1753" i="13" s="1"/>
  <c r="AH1753" i="13" s="1"/>
  <c r="AA1753" i="13"/>
  <c r="AC1753" i="13" s="1"/>
  <c r="AB1753" i="13"/>
  <c r="S1754" i="13"/>
  <c r="Z1754" i="13"/>
  <c r="B1754" i="13" s="1"/>
  <c r="AG1754" i="13" s="1"/>
  <c r="AH1754" i="13" s="1"/>
  <c r="AA1754" i="13"/>
  <c r="AB1754" i="13"/>
  <c r="S1755" i="13"/>
  <c r="Z1755" i="13"/>
  <c r="B1755" i="13" s="1"/>
  <c r="AG1755" i="13" s="1"/>
  <c r="AH1755" i="13" s="1"/>
  <c r="AA1755" i="13"/>
  <c r="AB1755" i="13"/>
  <c r="S1756" i="13"/>
  <c r="Z1756" i="13"/>
  <c r="B1756" i="13" s="1"/>
  <c r="AG1756" i="13" s="1"/>
  <c r="AH1756" i="13" s="1"/>
  <c r="AA1756" i="13"/>
  <c r="AB1756" i="13"/>
  <c r="S1757" i="13"/>
  <c r="Z1757" i="13"/>
  <c r="B1757" i="13" s="1"/>
  <c r="AG1757" i="13" s="1"/>
  <c r="AH1757" i="13" s="1"/>
  <c r="AA1757" i="13"/>
  <c r="AB1757" i="13"/>
  <c r="S1758" i="13"/>
  <c r="Z1758" i="13"/>
  <c r="B1758" i="13" s="1"/>
  <c r="AG1758" i="13" s="1"/>
  <c r="AH1758" i="13" s="1"/>
  <c r="AA1758" i="13"/>
  <c r="AB1758" i="13"/>
  <c r="S1759" i="13"/>
  <c r="Z1759" i="13"/>
  <c r="B1759" i="13" s="1"/>
  <c r="AG1759" i="13" s="1"/>
  <c r="AH1759" i="13" s="1"/>
  <c r="AA1759" i="13"/>
  <c r="AB1759" i="13"/>
  <c r="S1760" i="13"/>
  <c r="Z1760" i="13"/>
  <c r="B1760" i="13" s="1"/>
  <c r="AG1760" i="13" s="1"/>
  <c r="AH1760" i="13" s="1"/>
  <c r="AA1760" i="13"/>
  <c r="AC1760" i="13" s="1"/>
  <c r="AB1760" i="13"/>
  <c r="S1761" i="13"/>
  <c r="Z1761" i="13"/>
  <c r="B1761" i="13" s="1"/>
  <c r="AG1761" i="13" s="1"/>
  <c r="AH1761" i="13" s="1"/>
  <c r="AA1761" i="13"/>
  <c r="AB1761" i="13"/>
  <c r="S1762" i="13"/>
  <c r="Z1762" i="13"/>
  <c r="B1762" i="13" s="1"/>
  <c r="AG1762" i="13" s="1"/>
  <c r="AH1762" i="13" s="1"/>
  <c r="AA1762" i="13"/>
  <c r="AC1762" i="13" s="1"/>
  <c r="AB1762" i="13"/>
  <c r="S1763" i="13"/>
  <c r="Z1763" i="13"/>
  <c r="B1763" i="13" s="1"/>
  <c r="AG1763" i="13" s="1"/>
  <c r="AH1763" i="13" s="1"/>
  <c r="AA1763" i="13"/>
  <c r="AB1763" i="13"/>
  <c r="S1764" i="13"/>
  <c r="Z1764" i="13"/>
  <c r="B1764" i="13" s="1"/>
  <c r="AG1764" i="13" s="1"/>
  <c r="AH1764" i="13" s="1"/>
  <c r="AA1764" i="13"/>
  <c r="AC1764" i="13" s="1"/>
  <c r="AB1764" i="13"/>
  <c r="S1765" i="13"/>
  <c r="Z1765" i="13"/>
  <c r="B1765" i="13" s="1"/>
  <c r="AG1765" i="13" s="1"/>
  <c r="AH1765" i="13" s="1"/>
  <c r="AA1765" i="13"/>
  <c r="AB1765" i="13"/>
  <c r="S1766" i="13"/>
  <c r="Z1766" i="13"/>
  <c r="B1766" i="13" s="1"/>
  <c r="AG1766" i="13" s="1"/>
  <c r="AH1766" i="13" s="1"/>
  <c r="AA1766" i="13"/>
  <c r="AC1766" i="13" s="1"/>
  <c r="AB1766" i="13"/>
  <c r="S1767" i="13"/>
  <c r="Z1767" i="13"/>
  <c r="B1767" i="13" s="1"/>
  <c r="AG1767" i="13" s="1"/>
  <c r="AH1767" i="13" s="1"/>
  <c r="AA1767" i="13"/>
  <c r="AB1767" i="13"/>
  <c r="S1768" i="13"/>
  <c r="Z1768" i="13"/>
  <c r="B1768" i="13" s="1"/>
  <c r="AG1768" i="13" s="1"/>
  <c r="AH1768" i="13" s="1"/>
  <c r="AA1768" i="13"/>
  <c r="AB1768" i="13"/>
  <c r="S1769" i="13"/>
  <c r="Z1769" i="13"/>
  <c r="B1769" i="13" s="1"/>
  <c r="AG1769" i="13" s="1"/>
  <c r="AH1769" i="13" s="1"/>
  <c r="AA1769" i="13"/>
  <c r="AB1769" i="13"/>
  <c r="S1770" i="13"/>
  <c r="Z1770" i="13"/>
  <c r="B1770" i="13" s="1"/>
  <c r="AG1770" i="13" s="1"/>
  <c r="AH1770" i="13" s="1"/>
  <c r="AA1770" i="13"/>
  <c r="AB1770" i="13"/>
  <c r="S1771" i="13"/>
  <c r="Z1771" i="13"/>
  <c r="B1771" i="13" s="1"/>
  <c r="AG1771" i="13" s="1"/>
  <c r="AH1771" i="13" s="1"/>
  <c r="AA1771" i="13"/>
  <c r="AB1771" i="13"/>
  <c r="S1772" i="13"/>
  <c r="Z1772" i="13"/>
  <c r="B1772" i="13" s="1"/>
  <c r="AG1772" i="13" s="1"/>
  <c r="AH1772" i="13" s="1"/>
  <c r="AA1772" i="13"/>
  <c r="AB1772" i="13"/>
  <c r="S1773" i="13"/>
  <c r="Z1773" i="13"/>
  <c r="B1773" i="13" s="1"/>
  <c r="AG1773" i="13" s="1"/>
  <c r="AH1773" i="13" s="1"/>
  <c r="AA1773" i="13"/>
  <c r="AB1773" i="13"/>
  <c r="S1774" i="13"/>
  <c r="Z1774" i="13"/>
  <c r="B1774" i="13" s="1"/>
  <c r="AG1774" i="13" s="1"/>
  <c r="AH1774" i="13" s="1"/>
  <c r="AA1774" i="13"/>
  <c r="AB1774" i="13"/>
  <c r="S1775" i="13"/>
  <c r="Z1775" i="13"/>
  <c r="B1775" i="13" s="1"/>
  <c r="AG1775" i="13" s="1"/>
  <c r="AH1775" i="13" s="1"/>
  <c r="AA1775" i="13"/>
  <c r="AB1775" i="13"/>
  <c r="S1776" i="13"/>
  <c r="Z1776" i="13"/>
  <c r="B1776" i="13" s="1"/>
  <c r="AG1776" i="13" s="1"/>
  <c r="AH1776" i="13" s="1"/>
  <c r="AA1776" i="13"/>
  <c r="AC1776" i="13" s="1"/>
  <c r="AB1776" i="13"/>
  <c r="S1777" i="13"/>
  <c r="Z1777" i="13"/>
  <c r="B1777" i="13" s="1"/>
  <c r="AG1777" i="13" s="1"/>
  <c r="AH1777" i="13" s="1"/>
  <c r="AA1777" i="13"/>
  <c r="AB1777" i="13"/>
  <c r="S1778" i="13"/>
  <c r="Z1778" i="13"/>
  <c r="B1778" i="13" s="1"/>
  <c r="AG1778" i="13" s="1"/>
  <c r="AH1778" i="13" s="1"/>
  <c r="AA1778" i="13"/>
  <c r="AB1778" i="13"/>
  <c r="S1779" i="13"/>
  <c r="Z1779" i="13"/>
  <c r="B1779" i="13" s="1"/>
  <c r="AG1779" i="13" s="1"/>
  <c r="AH1779" i="13" s="1"/>
  <c r="AA1779" i="13"/>
  <c r="AB1779" i="13"/>
  <c r="S1780" i="13"/>
  <c r="Z1780" i="13"/>
  <c r="B1780" i="13" s="1"/>
  <c r="AG1780" i="13" s="1"/>
  <c r="AH1780" i="13" s="1"/>
  <c r="AA1780" i="13"/>
  <c r="AB1780" i="13"/>
  <c r="S1781" i="13"/>
  <c r="Z1781" i="13"/>
  <c r="B1781" i="13" s="1"/>
  <c r="AG1781" i="13" s="1"/>
  <c r="AH1781" i="13" s="1"/>
  <c r="AA1781" i="13"/>
  <c r="AB1781" i="13"/>
  <c r="S1782" i="13"/>
  <c r="Z1782" i="13"/>
  <c r="B1782" i="13" s="1"/>
  <c r="AG1782" i="13" s="1"/>
  <c r="AH1782" i="13" s="1"/>
  <c r="AA1782" i="13"/>
  <c r="AB1782" i="13"/>
  <c r="S1783" i="13"/>
  <c r="Z1783" i="13"/>
  <c r="B1783" i="13" s="1"/>
  <c r="AG1783" i="13" s="1"/>
  <c r="AH1783" i="13" s="1"/>
  <c r="AA1783" i="13"/>
  <c r="AB1783" i="13"/>
  <c r="S1784" i="13"/>
  <c r="Z1784" i="13"/>
  <c r="B1784" i="13" s="1"/>
  <c r="AG1784" i="13" s="1"/>
  <c r="AH1784" i="13" s="1"/>
  <c r="AA1784" i="13"/>
  <c r="AB1784" i="13"/>
  <c r="S1785" i="13"/>
  <c r="Z1785" i="13"/>
  <c r="B1785" i="13" s="1"/>
  <c r="AG1785" i="13" s="1"/>
  <c r="AH1785" i="13" s="1"/>
  <c r="AA1785" i="13"/>
  <c r="AC1785" i="13" s="1"/>
  <c r="AB1785" i="13"/>
  <c r="S1786" i="13"/>
  <c r="Z1786" i="13"/>
  <c r="B1786" i="13" s="1"/>
  <c r="AG1786" i="13" s="1"/>
  <c r="AH1786" i="13" s="1"/>
  <c r="AA1786" i="13"/>
  <c r="AB1786" i="13"/>
  <c r="S1787" i="13"/>
  <c r="Z1787" i="13"/>
  <c r="B1787" i="13" s="1"/>
  <c r="AG1787" i="13" s="1"/>
  <c r="AH1787" i="13" s="1"/>
  <c r="AA1787" i="13"/>
  <c r="AB1787" i="13"/>
  <c r="S1788" i="13"/>
  <c r="Z1788" i="13"/>
  <c r="B1788" i="13" s="1"/>
  <c r="AG1788" i="13" s="1"/>
  <c r="AH1788" i="13" s="1"/>
  <c r="AA1788" i="13"/>
  <c r="AC1788" i="13" s="1"/>
  <c r="AB1788" i="13"/>
  <c r="S1789" i="13"/>
  <c r="Z1789" i="13"/>
  <c r="B1789" i="13" s="1"/>
  <c r="AG1789" i="13" s="1"/>
  <c r="AH1789" i="13" s="1"/>
  <c r="AA1789" i="13"/>
  <c r="AB1789" i="13"/>
  <c r="S1790" i="13"/>
  <c r="Z1790" i="13"/>
  <c r="B1790" i="13" s="1"/>
  <c r="AG1790" i="13" s="1"/>
  <c r="AH1790" i="13" s="1"/>
  <c r="AA1790" i="13"/>
  <c r="AB1790" i="13"/>
  <c r="S1791" i="13"/>
  <c r="Z1791" i="13"/>
  <c r="B1791" i="13" s="1"/>
  <c r="AG1791" i="13" s="1"/>
  <c r="AH1791" i="13" s="1"/>
  <c r="AA1791" i="13"/>
  <c r="AB1791" i="13"/>
  <c r="S1792" i="13"/>
  <c r="Z1792" i="13"/>
  <c r="B1792" i="13" s="1"/>
  <c r="AG1792" i="13" s="1"/>
  <c r="AH1792" i="13" s="1"/>
  <c r="AA1792" i="13"/>
  <c r="AB1792" i="13"/>
  <c r="S1793" i="13"/>
  <c r="Z1793" i="13"/>
  <c r="B1793" i="13" s="1"/>
  <c r="AG1793" i="13" s="1"/>
  <c r="AH1793" i="13" s="1"/>
  <c r="AA1793" i="13"/>
  <c r="AB1793" i="13"/>
  <c r="S1794" i="13"/>
  <c r="Z1794" i="13"/>
  <c r="B1794" i="13" s="1"/>
  <c r="AG1794" i="13" s="1"/>
  <c r="AH1794" i="13" s="1"/>
  <c r="AA1794" i="13"/>
  <c r="AB1794" i="13"/>
  <c r="S1795" i="13"/>
  <c r="Z1795" i="13"/>
  <c r="B1795" i="13" s="1"/>
  <c r="AG1795" i="13" s="1"/>
  <c r="AH1795" i="13" s="1"/>
  <c r="AA1795" i="13"/>
  <c r="AB1795" i="13"/>
  <c r="S1796" i="13"/>
  <c r="Z1796" i="13"/>
  <c r="B1796" i="13" s="1"/>
  <c r="AG1796" i="13" s="1"/>
  <c r="AH1796" i="13" s="1"/>
  <c r="AA1796" i="13"/>
  <c r="AB1796" i="13"/>
  <c r="S1797" i="13"/>
  <c r="Z1797" i="13"/>
  <c r="B1797" i="13" s="1"/>
  <c r="AG1797" i="13" s="1"/>
  <c r="AH1797" i="13" s="1"/>
  <c r="AA1797" i="13"/>
  <c r="AB1797" i="13"/>
  <c r="S1798" i="13"/>
  <c r="Z1798" i="13"/>
  <c r="B1798" i="13" s="1"/>
  <c r="AG1798" i="13" s="1"/>
  <c r="AH1798" i="13" s="1"/>
  <c r="AA1798" i="13"/>
  <c r="AB1798" i="13"/>
  <c r="S1799" i="13"/>
  <c r="Z1799" i="13"/>
  <c r="B1799" i="13" s="1"/>
  <c r="AG1799" i="13" s="1"/>
  <c r="AH1799" i="13" s="1"/>
  <c r="AA1799" i="13"/>
  <c r="AB1799" i="13"/>
  <c r="S1800" i="13"/>
  <c r="Z1800" i="13"/>
  <c r="B1800" i="13" s="1"/>
  <c r="AG1800" i="13" s="1"/>
  <c r="AH1800" i="13" s="1"/>
  <c r="AA1800" i="13"/>
  <c r="AB1800" i="13"/>
  <c r="S1801" i="13"/>
  <c r="Z1801" i="13"/>
  <c r="B1801" i="13" s="1"/>
  <c r="AG1801" i="13" s="1"/>
  <c r="AH1801" i="13" s="1"/>
  <c r="AA1801" i="13"/>
  <c r="AB1801" i="13"/>
  <c r="S1802" i="13"/>
  <c r="Z1802" i="13"/>
  <c r="B1802" i="13" s="1"/>
  <c r="AG1802" i="13" s="1"/>
  <c r="AH1802" i="13" s="1"/>
  <c r="AA1802" i="13"/>
  <c r="AB1802" i="13"/>
  <c r="S1803" i="13"/>
  <c r="Z1803" i="13"/>
  <c r="B1803" i="13" s="1"/>
  <c r="AG1803" i="13" s="1"/>
  <c r="AH1803" i="13" s="1"/>
  <c r="AA1803" i="13"/>
  <c r="AB1803" i="13"/>
  <c r="S1804" i="13"/>
  <c r="Z1804" i="13"/>
  <c r="B1804" i="13" s="1"/>
  <c r="AG1804" i="13" s="1"/>
  <c r="AH1804" i="13" s="1"/>
  <c r="AA1804" i="13"/>
  <c r="AC1804" i="13" s="1"/>
  <c r="AB1804" i="13"/>
  <c r="S1805" i="13"/>
  <c r="Z1805" i="13"/>
  <c r="B1805" i="13" s="1"/>
  <c r="AG1805" i="13" s="1"/>
  <c r="AH1805" i="13" s="1"/>
  <c r="AA1805" i="13"/>
  <c r="AB1805" i="13"/>
  <c r="S1806" i="13"/>
  <c r="Z1806" i="13"/>
  <c r="B1806" i="13" s="1"/>
  <c r="AG1806" i="13" s="1"/>
  <c r="AH1806" i="13" s="1"/>
  <c r="AA1806" i="13"/>
  <c r="AB1806" i="13"/>
  <c r="S1807" i="13"/>
  <c r="Z1807" i="13"/>
  <c r="B1807" i="13" s="1"/>
  <c r="AG1807" i="13" s="1"/>
  <c r="AH1807" i="13" s="1"/>
  <c r="AA1807" i="13"/>
  <c r="AB1807" i="13"/>
  <c r="S1808" i="13"/>
  <c r="Z1808" i="13"/>
  <c r="B1808" i="13" s="1"/>
  <c r="AG1808" i="13" s="1"/>
  <c r="AH1808" i="13" s="1"/>
  <c r="AA1808" i="13"/>
  <c r="AB1808" i="13"/>
  <c r="S1809" i="13"/>
  <c r="Z1809" i="13"/>
  <c r="B1809" i="13" s="1"/>
  <c r="AG1809" i="13" s="1"/>
  <c r="AH1809" i="13" s="1"/>
  <c r="AA1809" i="13"/>
  <c r="AB1809" i="13"/>
  <c r="S1810" i="13"/>
  <c r="Z1810" i="13"/>
  <c r="B1810" i="13" s="1"/>
  <c r="AG1810" i="13" s="1"/>
  <c r="AH1810" i="13" s="1"/>
  <c r="AA1810" i="13"/>
  <c r="AB1810" i="13"/>
  <c r="S1811" i="13"/>
  <c r="Z1811" i="13"/>
  <c r="B1811" i="13" s="1"/>
  <c r="AG1811" i="13" s="1"/>
  <c r="AH1811" i="13" s="1"/>
  <c r="AA1811" i="13"/>
  <c r="AB1811" i="13"/>
  <c r="S1812" i="13"/>
  <c r="Z1812" i="13"/>
  <c r="B1812" i="13" s="1"/>
  <c r="AG1812" i="13" s="1"/>
  <c r="AH1812" i="13" s="1"/>
  <c r="AA1812" i="13"/>
  <c r="AC1812" i="13" s="1"/>
  <c r="AB1812" i="13"/>
  <c r="S1813" i="13"/>
  <c r="Z1813" i="13"/>
  <c r="B1813" i="13" s="1"/>
  <c r="AG1813" i="13" s="1"/>
  <c r="AH1813" i="13" s="1"/>
  <c r="AA1813" i="13"/>
  <c r="AC1813" i="13" s="1"/>
  <c r="AB1813" i="13"/>
  <c r="S1814" i="13"/>
  <c r="Z1814" i="13"/>
  <c r="B1814" i="13" s="1"/>
  <c r="AG1814" i="13" s="1"/>
  <c r="AH1814" i="13" s="1"/>
  <c r="AA1814" i="13"/>
  <c r="AC1814" i="13" s="1"/>
  <c r="AB1814" i="13"/>
  <c r="S1815" i="13"/>
  <c r="Z1815" i="13"/>
  <c r="B1815" i="13" s="1"/>
  <c r="AG1815" i="13" s="1"/>
  <c r="AH1815" i="13" s="1"/>
  <c r="AA1815" i="13"/>
  <c r="AB1815" i="13"/>
  <c r="S1816" i="13"/>
  <c r="Z1816" i="13"/>
  <c r="B1816" i="13" s="1"/>
  <c r="AG1816" i="13" s="1"/>
  <c r="AH1816" i="13" s="1"/>
  <c r="AA1816" i="13"/>
  <c r="AB1816" i="13"/>
  <c r="S1817" i="13"/>
  <c r="Z1817" i="13"/>
  <c r="B1817" i="13" s="1"/>
  <c r="AG1817" i="13" s="1"/>
  <c r="AH1817" i="13" s="1"/>
  <c r="AA1817" i="13"/>
  <c r="AC1817" i="13" s="1"/>
  <c r="AB1817" i="13"/>
  <c r="S1818" i="13"/>
  <c r="Z1818" i="13"/>
  <c r="B1818" i="13" s="1"/>
  <c r="AG1818" i="13" s="1"/>
  <c r="AH1818" i="13" s="1"/>
  <c r="AA1818" i="13"/>
  <c r="AC1818" i="13" s="1"/>
  <c r="AB1818" i="13"/>
  <c r="S1819" i="13"/>
  <c r="Z1819" i="13"/>
  <c r="B1819" i="13" s="1"/>
  <c r="AG1819" i="13" s="1"/>
  <c r="AH1819" i="13" s="1"/>
  <c r="AA1819" i="13"/>
  <c r="AB1819" i="13"/>
  <c r="S1820" i="13"/>
  <c r="Z1820" i="13"/>
  <c r="B1820" i="13" s="1"/>
  <c r="AG1820" i="13" s="1"/>
  <c r="AH1820" i="13" s="1"/>
  <c r="AA1820" i="13"/>
  <c r="AB1820" i="13"/>
  <c r="S1821" i="13"/>
  <c r="Z1821" i="13"/>
  <c r="B1821" i="13" s="1"/>
  <c r="AG1821" i="13" s="1"/>
  <c r="AH1821" i="13" s="1"/>
  <c r="AA1821" i="13"/>
  <c r="AC1821" i="13" s="1"/>
  <c r="AB1821" i="13"/>
  <c r="S1822" i="13"/>
  <c r="Z1822" i="13"/>
  <c r="B1822" i="13" s="1"/>
  <c r="AG1822" i="13" s="1"/>
  <c r="AH1822" i="13" s="1"/>
  <c r="AA1822" i="13"/>
  <c r="AB1822" i="13"/>
  <c r="S1823" i="13"/>
  <c r="Z1823" i="13"/>
  <c r="B1823" i="13" s="1"/>
  <c r="AG1823" i="13" s="1"/>
  <c r="AH1823" i="13" s="1"/>
  <c r="AA1823" i="13"/>
  <c r="AB1823" i="13"/>
  <c r="S1824" i="13"/>
  <c r="Z1824" i="13"/>
  <c r="B1824" i="13" s="1"/>
  <c r="AG1824" i="13" s="1"/>
  <c r="AH1824" i="13" s="1"/>
  <c r="AA1824" i="13"/>
  <c r="AC1824" i="13" s="1"/>
  <c r="AB1824" i="13"/>
  <c r="S1825" i="13"/>
  <c r="Z1825" i="13"/>
  <c r="B1825" i="13" s="1"/>
  <c r="AG1825" i="13" s="1"/>
  <c r="AH1825" i="13" s="1"/>
  <c r="AA1825" i="13"/>
  <c r="AB1825" i="13"/>
  <c r="S1826" i="13"/>
  <c r="Z1826" i="13"/>
  <c r="B1826" i="13" s="1"/>
  <c r="AG1826" i="13" s="1"/>
  <c r="AH1826" i="13" s="1"/>
  <c r="AA1826" i="13"/>
  <c r="AC1826" i="13" s="1"/>
  <c r="AB1826" i="13"/>
  <c r="S1827" i="13"/>
  <c r="Z1827" i="13"/>
  <c r="B1827" i="13" s="1"/>
  <c r="AG1827" i="13" s="1"/>
  <c r="AH1827" i="13" s="1"/>
  <c r="AA1827" i="13"/>
  <c r="AB1827" i="13"/>
  <c r="S1828" i="13"/>
  <c r="Z1828" i="13"/>
  <c r="B1828" i="13" s="1"/>
  <c r="AG1828" i="13" s="1"/>
  <c r="AH1828" i="13" s="1"/>
  <c r="AA1828" i="13"/>
  <c r="AB1828" i="13"/>
  <c r="S1829" i="13"/>
  <c r="Z1829" i="13"/>
  <c r="B1829" i="13" s="1"/>
  <c r="AG1829" i="13" s="1"/>
  <c r="AH1829" i="13" s="1"/>
  <c r="AA1829" i="13"/>
  <c r="AB1829" i="13"/>
  <c r="S1830" i="13"/>
  <c r="Z1830" i="13"/>
  <c r="B1830" i="13" s="1"/>
  <c r="AG1830" i="13" s="1"/>
  <c r="AH1830" i="13" s="1"/>
  <c r="AA1830" i="13"/>
  <c r="AB1830" i="13"/>
  <c r="S1831" i="13"/>
  <c r="Z1831" i="13"/>
  <c r="B1831" i="13" s="1"/>
  <c r="AG1831" i="13" s="1"/>
  <c r="AH1831" i="13" s="1"/>
  <c r="AA1831" i="13"/>
  <c r="AB1831" i="13"/>
  <c r="S1832" i="13"/>
  <c r="Z1832" i="13"/>
  <c r="B1832" i="13" s="1"/>
  <c r="AG1832" i="13" s="1"/>
  <c r="AH1832" i="13" s="1"/>
  <c r="AA1832" i="13"/>
  <c r="AB1832" i="13"/>
  <c r="S1833" i="13"/>
  <c r="Z1833" i="13"/>
  <c r="B1833" i="13" s="1"/>
  <c r="AG1833" i="13" s="1"/>
  <c r="AH1833" i="13" s="1"/>
  <c r="AA1833" i="13"/>
  <c r="AB1833" i="13"/>
  <c r="S1834" i="13"/>
  <c r="Z1834" i="13"/>
  <c r="B1834" i="13" s="1"/>
  <c r="AG1834" i="13" s="1"/>
  <c r="AH1834" i="13" s="1"/>
  <c r="AA1834" i="13"/>
  <c r="AB1834" i="13"/>
  <c r="S1835" i="13"/>
  <c r="Z1835" i="13"/>
  <c r="B1835" i="13" s="1"/>
  <c r="AG1835" i="13" s="1"/>
  <c r="AH1835" i="13" s="1"/>
  <c r="AA1835" i="13"/>
  <c r="AB1835" i="13"/>
  <c r="S1836" i="13"/>
  <c r="Z1836" i="13"/>
  <c r="B1836" i="13" s="1"/>
  <c r="AG1836" i="13" s="1"/>
  <c r="AH1836" i="13" s="1"/>
  <c r="AA1836" i="13"/>
  <c r="AB1836" i="13"/>
  <c r="S1837" i="13"/>
  <c r="Z1837" i="13"/>
  <c r="B1837" i="13" s="1"/>
  <c r="AG1837" i="13" s="1"/>
  <c r="AH1837" i="13" s="1"/>
  <c r="AA1837" i="13"/>
  <c r="AB1837" i="13"/>
  <c r="S1838" i="13"/>
  <c r="Z1838" i="13"/>
  <c r="B1838" i="13" s="1"/>
  <c r="AG1838" i="13" s="1"/>
  <c r="AH1838" i="13" s="1"/>
  <c r="AA1838" i="13"/>
  <c r="AB1838" i="13"/>
  <c r="S1839" i="13"/>
  <c r="Z1839" i="13"/>
  <c r="B1839" i="13" s="1"/>
  <c r="AG1839" i="13" s="1"/>
  <c r="AH1839" i="13" s="1"/>
  <c r="AA1839" i="13"/>
  <c r="AB1839" i="13"/>
  <c r="S1840" i="13"/>
  <c r="Z1840" i="13"/>
  <c r="B1840" i="13" s="1"/>
  <c r="AG1840" i="13" s="1"/>
  <c r="AH1840" i="13" s="1"/>
  <c r="AA1840" i="13"/>
  <c r="AB1840" i="13"/>
  <c r="S1841" i="13"/>
  <c r="Z1841" i="13"/>
  <c r="B1841" i="13" s="1"/>
  <c r="AG1841" i="13" s="1"/>
  <c r="AH1841" i="13" s="1"/>
  <c r="AA1841" i="13"/>
  <c r="AB1841" i="13"/>
  <c r="S1842" i="13"/>
  <c r="Z1842" i="13"/>
  <c r="B1842" i="13" s="1"/>
  <c r="AG1842" i="13" s="1"/>
  <c r="AH1842" i="13" s="1"/>
  <c r="AA1842" i="13"/>
  <c r="AC1842" i="13" s="1"/>
  <c r="AB1842" i="13"/>
  <c r="S1843" i="13"/>
  <c r="Z1843" i="13"/>
  <c r="B1843" i="13" s="1"/>
  <c r="AG1843" i="13" s="1"/>
  <c r="AH1843" i="13" s="1"/>
  <c r="AA1843" i="13"/>
  <c r="AB1843" i="13"/>
  <c r="S1844" i="13"/>
  <c r="Z1844" i="13"/>
  <c r="B1844" i="13" s="1"/>
  <c r="AG1844" i="13" s="1"/>
  <c r="AH1844" i="13" s="1"/>
  <c r="AA1844" i="13"/>
  <c r="AB1844" i="13"/>
  <c r="S1845" i="13"/>
  <c r="Z1845" i="13"/>
  <c r="B1845" i="13" s="1"/>
  <c r="AG1845" i="13" s="1"/>
  <c r="AH1845" i="13" s="1"/>
  <c r="AA1845" i="13"/>
  <c r="AB1845" i="13"/>
  <c r="S1846" i="13"/>
  <c r="Z1846" i="13"/>
  <c r="B1846" i="13" s="1"/>
  <c r="AG1846" i="13" s="1"/>
  <c r="AH1846" i="13" s="1"/>
  <c r="AA1846" i="13"/>
  <c r="AB1846" i="13"/>
  <c r="S1847" i="13"/>
  <c r="Z1847" i="13"/>
  <c r="B1847" i="13" s="1"/>
  <c r="AG1847" i="13" s="1"/>
  <c r="AH1847" i="13" s="1"/>
  <c r="AA1847" i="13"/>
  <c r="AB1847" i="13"/>
  <c r="S1848" i="13"/>
  <c r="Z1848" i="13"/>
  <c r="B1848" i="13" s="1"/>
  <c r="AG1848" i="13" s="1"/>
  <c r="AH1848" i="13" s="1"/>
  <c r="AA1848" i="13"/>
  <c r="AB1848" i="13"/>
  <c r="S1849" i="13"/>
  <c r="Z1849" i="13"/>
  <c r="B1849" i="13" s="1"/>
  <c r="AG1849" i="13" s="1"/>
  <c r="AH1849" i="13" s="1"/>
  <c r="AA1849" i="13"/>
  <c r="AC1849" i="13" s="1"/>
  <c r="AB1849" i="13"/>
  <c r="S1850" i="13"/>
  <c r="Z1850" i="13"/>
  <c r="B1850" i="13" s="1"/>
  <c r="AG1850" i="13" s="1"/>
  <c r="AH1850" i="13" s="1"/>
  <c r="AA1850" i="13"/>
  <c r="AB1850" i="13"/>
  <c r="S1851" i="13"/>
  <c r="Z1851" i="13"/>
  <c r="B1851" i="13" s="1"/>
  <c r="AG1851" i="13" s="1"/>
  <c r="AH1851" i="13" s="1"/>
  <c r="AA1851" i="13"/>
  <c r="AB1851" i="13"/>
  <c r="S1852" i="13"/>
  <c r="Z1852" i="13"/>
  <c r="B1852" i="13" s="1"/>
  <c r="AG1852" i="13" s="1"/>
  <c r="AH1852" i="13" s="1"/>
  <c r="AA1852" i="13"/>
  <c r="AC1852" i="13" s="1"/>
  <c r="AB1852" i="13"/>
  <c r="S1853" i="13"/>
  <c r="Z1853" i="13"/>
  <c r="B1853" i="13" s="1"/>
  <c r="AG1853" i="13" s="1"/>
  <c r="AH1853" i="13" s="1"/>
  <c r="AA1853" i="13"/>
  <c r="AB1853" i="13"/>
  <c r="S1854" i="13"/>
  <c r="Z1854" i="13"/>
  <c r="B1854" i="13" s="1"/>
  <c r="AG1854" i="13" s="1"/>
  <c r="AH1854" i="13" s="1"/>
  <c r="AA1854" i="13"/>
  <c r="AC1854" i="13" s="1"/>
  <c r="AB1854" i="13"/>
  <c r="S1855" i="13"/>
  <c r="Z1855" i="13"/>
  <c r="B1855" i="13" s="1"/>
  <c r="AG1855" i="13" s="1"/>
  <c r="AH1855" i="13" s="1"/>
  <c r="AA1855" i="13"/>
  <c r="AB1855" i="13"/>
  <c r="S1856" i="13"/>
  <c r="Z1856" i="13"/>
  <c r="B1856" i="13" s="1"/>
  <c r="AG1856" i="13" s="1"/>
  <c r="AH1856" i="13" s="1"/>
  <c r="AA1856" i="13"/>
  <c r="AB1856" i="13"/>
  <c r="S1857" i="13"/>
  <c r="Z1857" i="13"/>
  <c r="B1857" i="13" s="1"/>
  <c r="AG1857" i="13" s="1"/>
  <c r="AH1857" i="13" s="1"/>
  <c r="AA1857" i="13"/>
  <c r="AB1857" i="13"/>
  <c r="S1858" i="13"/>
  <c r="Z1858" i="13"/>
  <c r="B1858" i="13" s="1"/>
  <c r="AG1858" i="13" s="1"/>
  <c r="AH1858" i="13" s="1"/>
  <c r="AA1858" i="13"/>
  <c r="AB1858" i="13"/>
  <c r="S1859" i="13"/>
  <c r="Z1859" i="13"/>
  <c r="B1859" i="13" s="1"/>
  <c r="AG1859" i="13" s="1"/>
  <c r="AH1859" i="13" s="1"/>
  <c r="AA1859" i="13"/>
  <c r="AB1859" i="13"/>
  <c r="S1860" i="13"/>
  <c r="Z1860" i="13"/>
  <c r="B1860" i="13" s="1"/>
  <c r="AG1860" i="13" s="1"/>
  <c r="AH1860" i="13" s="1"/>
  <c r="AA1860" i="13"/>
  <c r="AC1860" i="13" s="1"/>
  <c r="AB1860" i="13"/>
  <c r="S1861" i="13"/>
  <c r="Z1861" i="13"/>
  <c r="B1861" i="13" s="1"/>
  <c r="AG1861" i="13" s="1"/>
  <c r="AH1861" i="13" s="1"/>
  <c r="AA1861" i="13"/>
  <c r="AB1861" i="13"/>
  <c r="S1862" i="13"/>
  <c r="Z1862" i="13"/>
  <c r="B1862" i="13" s="1"/>
  <c r="AG1862" i="13" s="1"/>
  <c r="AH1862" i="13" s="1"/>
  <c r="AA1862" i="13"/>
  <c r="AC1862" i="13" s="1"/>
  <c r="AB1862" i="13"/>
  <c r="S1863" i="13"/>
  <c r="Z1863" i="13"/>
  <c r="B1863" i="13" s="1"/>
  <c r="AG1863" i="13" s="1"/>
  <c r="AH1863" i="13" s="1"/>
  <c r="AA1863" i="13"/>
  <c r="AB1863" i="13"/>
  <c r="S1864" i="13"/>
  <c r="Z1864" i="13"/>
  <c r="B1864" i="13" s="1"/>
  <c r="AG1864" i="13" s="1"/>
  <c r="AH1864" i="13" s="1"/>
  <c r="AA1864" i="13"/>
  <c r="AB1864" i="13"/>
  <c r="S1865" i="13"/>
  <c r="Z1865" i="13"/>
  <c r="B1865" i="13" s="1"/>
  <c r="AG1865" i="13" s="1"/>
  <c r="AH1865" i="13" s="1"/>
  <c r="AA1865" i="13"/>
  <c r="AC1865" i="13" s="1"/>
  <c r="AB1865" i="13"/>
  <c r="S1866" i="13"/>
  <c r="Z1866" i="13"/>
  <c r="B1866" i="13" s="1"/>
  <c r="AG1866" i="13" s="1"/>
  <c r="AH1866" i="13" s="1"/>
  <c r="AA1866" i="13"/>
  <c r="AC1866" i="13" s="1"/>
  <c r="AB1866" i="13"/>
  <c r="S1867" i="13"/>
  <c r="Z1867" i="13"/>
  <c r="B1867" i="13" s="1"/>
  <c r="AG1867" i="13" s="1"/>
  <c r="AH1867" i="13" s="1"/>
  <c r="AA1867" i="13"/>
  <c r="AB1867" i="13"/>
  <c r="S1868" i="13"/>
  <c r="Z1868" i="13"/>
  <c r="B1868" i="13" s="1"/>
  <c r="AG1868" i="13" s="1"/>
  <c r="AH1868" i="13" s="1"/>
  <c r="AA1868" i="13"/>
  <c r="AB1868" i="13"/>
  <c r="S1869" i="13"/>
  <c r="Z1869" i="13"/>
  <c r="B1869" i="13" s="1"/>
  <c r="AG1869" i="13" s="1"/>
  <c r="AH1869" i="13" s="1"/>
  <c r="AA1869" i="13"/>
  <c r="AC1869" i="13" s="1"/>
  <c r="AB1869" i="13"/>
  <c r="S1870" i="13"/>
  <c r="Z1870" i="13"/>
  <c r="B1870" i="13" s="1"/>
  <c r="AG1870" i="13" s="1"/>
  <c r="AH1870" i="13" s="1"/>
  <c r="AA1870" i="13"/>
  <c r="AC1870" i="13" s="1"/>
  <c r="AB1870" i="13"/>
  <c r="S1871" i="13"/>
  <c r="Z1871" i="13"/>
  <c r="B1871" i="13" s="1"/>
  <c r="AG1871" i="13" s="1"/>
  <c r="AH1871" i="13" s="1"/>
  <c r="AA1871" i="13"/>
  <c r="AB1871" i="13"/>
  <c r="S1872" i="13"/>
  <c r="Z1872" i="13"/>
  <c r="B1872" i="13" s="1"/>
  <c r="AG1872" i="13" s="1"/>
  <c r="AH1872" i="13" s="1"/>
  <c r="AA1872" i="13"/>
  <c r="AB1872" i="13"/>
  <c r="S1873" i="13"/>
  <c r="Z1873" i="13"/>
  <c r="B1873" i="13" s="1"/>
  <c r="AG1873" i="13" s="1"/>
  <c r="AH1873" i="13" s="1"/>
  <c r="AA1873" i="13"/>
  <c r="AB1873" i="13"/>
  <c r="S1874" i="13"/>
  <c r="Z1874" i="13"/>
  <c r="B1874" i="13" s="1"/>
  <c r="AG1874" i="13" s="1"/>
  <c r="AH1874" i="13" s="1"/>
  <c r="AA1874" i="13"/>
  <c r="AB1874" i="13"/>
  <c r="S1875" i="13"/>
  <c r="Z1875" i="13"/>
  <c r="B1875" i="13" s="1"/>
  <c r="AG1875" i="13" s="1"/>
  <c r="AH1875" i="13" s="1"/>
  <c r="AA1875" i="13"/>
  <c r="AB1875" i="13"/>
  <c r="S1876" i="13"/>
  <c r="Z1876" i="13"/>
  <c r="B1876" i="13" s="1"/>
  <c r="AG1876" i="13" s="1"/>
  <c r="AH1876" i="13" s="1"/>
  <c r="AA1876" i="13"/>
  <c r="AC1876" i="13" s="1"/>
  <c r="AB1876" i="13"/>
  <c r="S1877" i="13"/>
  <c r="Z1877" i="13"/>
  <c r="B1877" i="13" s="1"/>
  <c r="AG1877" i="13" s="1"/>
  <c r="AH1877" i="13" s="1"/>
  <c r="AA1877" i="13"/>
  <c r="AB1877" i="13"/>
  <c r="S1878" i="13"/>
  <c r="Z1878" i="13"/>
  <c r="B1878" i="13" s="1"/>
  <c r="AG1878" i="13" s="1"/>
  <c r="AH1878" i="13" s="1"/>
  <c r="AA1878" i="13"/>
  <c r="AB1878" i="13"/>
  <c r="S1879" i="13"/>
  <c r="Z1879" i="13"/>
  <c r="B1879" i="13" s="1"/>
  <c r="AG1879" i="13" s="1"/>
  <c r="AH1879" i="13" s="1"/>
  <c r="AA1879" i="13"/>
  <c r="AB1879" i="13"/>
  <c r="S1880" i="13"/>
  <c r="Z1880" i="13"/>
  <c r="B1880" i="13" s="1"/>
  <c r="AG1880" i="13" s="1"/>
  <c r="AH1880" i="13" s="1"/>
  <c r="AA1880" i="13"/>
  <c r="AB1880" i="13"/>
  <c r="S1881" i="13"/>
  <c r="Z1881" i="13"/>
  <c r="B1881" i="13" s="1"/>
  <c r="AG1881" i="13" s="1"/>
  <c r="AH1881" i="13" s="1"/>
  <c r="AA1881" i="13"/>
  <c r="AB1881" i="13"/>
  <c r="S1882" i="13"/>
  <c r="Z1882" i="13"/>
  <c r="B1882" i="13" s="1"/>
  <c r="AG1882" i="13" s="1"/>
  <c r="AH1882" i="13" s="1"/>
  <c r="AA1882" i="13"/>
  <c r="AC1882" i="13" s="1"/>
  <c r="AB1882" i="13"/>
  <c r="S1883" i="13"/>
  <c r="Z1883" i="13"/>
  <c r="B1883" i="13" s="1"/>
  <c r="AG1883" i="13" s="1"/>
  <c r="AH1883" i="13" s="1"/>
  <c r="AA1883" i="13"/>
  <c r="AB1883" i="13"/>
  <c r="S1884" i="13"/>
  <c r="Z1884" i="13"/>
  <c r="B1884" i="13" s="1"/>
  <c r="AG1884" i="13" s="1"/>
  <c r="AH1884" i="13" s="1"/>
  <c r="AA1884" i="13"/>
  <c r="AB1884" i="13"/>
  <c r="S1885" i="13"/>
  <c r="Z1885" i="13"/>
  <c r="B1885" i="13" s="1"/>
  <c r="AG1885" i="13" s="1"/>
  <c r="AH1885" i="13" s="1"/>
  <c r="AA1885" i="13"/>
  <c r="AB1885" i="13"/>
  <c r="S1886" i="13"/>
  <c r="Z1886" i="13"/>
  <c r="B1886" i="13" s="1"/>
  <c r="AG1886" i="13" s="1"/>
  <c r="AH1886" i="13" s="1"/>
  <c r="AA1886" i="13"/>
  <c r="AB1886" i="13"/>
  <c r="S1887" i="13"/>
  <c r="Z1887" i="13"/>
  <c r="B1887" i="13" s="1"/>
  <c r="AG1887" i="13" s="1"/>
  <c r="AH1887" i="13" s="1"/>
  <c r="AA1887" i="13"/>
  <c r="AB1887" i="13"/>
  <c r="S1888" i="13"/>
  <c r="Z1888" i="13"/>
  <c r="B1888" i="13" s="1"/>
  <c r="AG1888" i="13" s="1"/>
  <c r="AH1888" i="13" s="1"/>
  <c r="AA1888" i="13"/>
  <c r="AC1888" i="13" s="1"/>
  <c r="AB1888" i="13"/>
  <c r="S1889" i="13"/>
  <c r="Z1889" i="13"/>
  <c r="B1889" i="13" s="1"/>
  <c r="AG1889" i="13" s="1"/>
  <c r="AH1889" i="13" s="1"/>
  <c r="AA1889" i="13"/>
  <c r="AB1889" i="13"/>
  <c r="S1890" i="13"/>
  <c r="Z1890" i="13"/>
  <c r="B1890" i="13" s="1"/>
  <c r="AG1890" i="13" s="1"/>
  <c r="AH1890" i="13" s="1"/>
  <c r="AA1890" i="13"/>
  <c r="AB1890" i="13"/>
  <c r="S1891" i="13"/>
  <c r="Z1891" i="13"/>
  <c r="B1891" i="13" s="1"/>
  <c r="AG1891" i="13" s="1"/>
  <c r="AH1891" i="13" s="1"/>
  <c r="AA1891" i="13"/>
  <c r="AB1891" i="13"/>
  <c r="S1892" i="13"/>
  <c r="Z1892" i="13"/>
  <c r="B1892" i="13" s="1"/>
  <c r="AG1892" i="13" s="1"/>
  <c r="AH1892" i="13" s="1"/>
  <c r="AA1892" i="13"/>
  <c r="AB1892" i="13"/>
  <c r="S1893" i="13"/>
  <c r="Z1893" i="13"/>
  <c r="B1893" i="13" s="1"/>
  <c r="AG1893" i="13" s="1"/>
  <c r="AH1893" i="13" s="1"/>
  <c r="AA1893" i="13"/>
  <c r="AB1893" i="13"/>
  <c r="S1894" i="13"/>
  <c r="Z1894" i="13"/>
  <c r="B1894" i="13" s="1"/>
  <c r="AG1894" i="13" s="1"/>
  <c r="AH1894" i="13" s="1"/>
  <c r="AA1894" i="13"/>
  <c r="AB1894" i="13"/>
  <c r="S1895" i="13"/>
  <c r="Z1895" i="13"/>
  <c r="B1895" i="13" s="1"/>
  <c r="AG1895" i="13" s="1"/>
  <c r="AH1895" i="13" s="1"/>
  <c r="AA1895" i="13"/>
  <c r="AB1895" i="13"/>
  <c r="S1896" i="13"/>
  <c r="Z1896" i="13"/>
  <c r="B1896" i="13" s="1"/>
  <c r="AG1896" i="13" s="1"/>
  <c r="AH1896" i="13" s="1"/>
  <c r="AA1896" i="13"/>
  <c r="AB1896" i="13"/>
  <c r="S1897" i="13"/>
  <c r="Z1897" i="13"/>
  <c r="B1897" i="13" s="1"/>
  <c r="AG1897" i="13" s="1"/>
  <c r="AH1897" i="13" s="1"/>
  <c r="AA1897" i="13"/>
  <c r="AB1897" i="13"/>
  <c r="S1898" i="13"/>
  <c r="Z1898" i="13"/>
  <c r="B1898" i="13" s="1"/>
  <c r="AG1898" i="13" s="1"/>
  <c r="AH1898" i="13" s="1"/>
  <c r="AA1898" i="13"/>
  <c r="AC1898" i="13" s="1"/>
  <c r="AB1898" i="13"/>
  <c r="S1899" i="13"/>
  <c r="Z1899" i="13"/>
  <c r="B1899" i="13" s="1"/>
  <c r="AG1899" i="13" s="1"/>
  <c r="AH1899" i="13" s="1"/>
  <c r="AA1899" i="13"/>
  <c r="AB1899" i="13"/>
  <c r="S1900" i="13"/>
  <c r="Z1900" i="13"/>
  <c r="B1900" i="13" s="1"/>
  <c r="AG1900" i="13" s="1"/>
  <c r="AH1900" i="13" s="1"/>
  <c r="AA1900" i="13"/>
  <c r="AB1900" i="13"/>
  <c r="S1901" i="13"/>
  <c r="Z1901" i="13"/>
  <c r="B1901" i="13" s="1"/>
  <c r="AG1901" i="13" s="1"/>
  <c r="AH1901" i="13" s="1"/>
  <c r="AA1901" i="13"/>
  <c r="AC1901" i="13" s="1"/>
  <c r="AB1901" i="13"/>
  <c r="S1902" i="13"/>
  <c r="Z1902" i="13"/>
  <c r="B1902" i="13" s="1"/>
  <c r="AG1902" i="13" s="1"/>
  <c r="AH1902" i="13" s="1"/>
  <c r="AA1902" i="13"/>
  <c r="AC1902" i="13" s="1"/>
  <c r="AB1902" i="13"/>
  <c r="S1903" i="13"/>
  <c r="Z1903" i="13"/>
  <c r="B1903" i="13" s="1"/>
  <c r="AG1903" i="13" s="1"/>
  <c r="AH1903" i="13" s="1"/>
  <c r="AA1903" i="13"/>
  <c r="AB1903" i="13"/>
  <c r="S1904" i="13"/>
  <c r="Z1904" i="13"/>
  <c r="B1904" i="13" s="1"/>
  <c r="AG1904" i="13" s="1"/>
  <c r="AH1904" i="13" s="1"/>
  <c r="AA1904" i="13"/>
  <c r="AB1904" i="13"/>
  <c r="S1905" i="13"/>
  <c r="Z1905" i="13"/>
  <c r="B1905" i="13" s="1"/>
  <c r="AG1905" i="13" s="1"/>
  <c r="AH1905" i="13" s="1"/>
  <c r="AA1905" i="13"/>
  <c r="AB1905" i="13"/>
  <c r="S1906" i="13"/>
  <c r="Z1906" i="13"/>
  <c r="B1906" i="13" s="1"/>
  <c r="AG1906" i="13" s="1"/>
  <c r="AH1906" i="13" s="1"/>
  <c r="AA1906" i="13"/>
  <c r="AB1906" i="13"/>
  <c r="S1907" i="13"/>
  <c r="Z1907" i="13"/>
  <c r="B1907" i="13" s="1"/>
  <c r="AG1907" i="13" s="1"/>
  <c r="AH1907" i="13" s="1"/>
  <c r="AA1907" i="13"/>
  <c r="AB1907" i="13"/>
  <c r="S1908" i="13"/>
  <c r="Z1908" i="13"/>
  <c r="B1908" i="13" s="1"/>
  <c r="AG1908" i="13" s="1"/>
  <c r="AH1908" i="13" s="1"/>
  <c r="AA1908" i="13"/>
  <c r="AB1908" i="13"/>
  <c r="S1909" i="13"/>
  <c r="Z1909" i="13"/>
  <c r="B1909" i="13" s="1"/>
  <c r="AG1909" i="13" s="1"/>
  <c r="AH1909" i="13" s="1"/>
  <c r="AA1909" i="13"/>
  <c r="AC1909" i="13" s="1"/>
  <c r="AB1909" i="13"/>
  <c r="S1910" i="13"/>
  <c r="Z1910" i="13"/>
  <c r="B1910" i="13" s="1"/>
  <c r="AG1910" i="13" s="1"/>
  <c r="AH1910" i="13" s="1"/>
  <c r="AA1910" i="13"/>
  <c r="AC1910" i="13" s="1"/>
  <c r="AB1910" i="13"/>
  <c r="S1911" i="13"/>
  <c r="Z1911" i="13"/>
  <c r="B1911" i="13" s="1"/>
  <c r="AG1911" i="13" s="1"/>
  <c r="AH1911" i="13" s="1"/>
  <c r="AA1911" i="13"/>
  <c r="AB1911" i="13"/>
  <c r="S1912" i="13"/>
  <c r="Z1912" i="13"/>
  <c r="B1912" i="13" s="1"/>
  <c r="AG1912" i="13" s="1"/>
  <c r="AH1912" i="13" s="1"/>
  <c r="AA1912" i="13"/>
  <c r="AB1912" i="13"/>
  <c r="S1913" i="13"/>
  <c r="Z1913" i="13"/>
  <c r="B1913" i="13" s="1"/>
  <c r="AG1913" i="13" s="1"/>
  <c r="AH1913" i="13" s="1"/>
  <c r="AA1913" i="13"/>
  <c r="AC1913" i="13" s="1"/>
  <c r="AB1913" i="13"/>
  <c r="S1914" i="13"/>
  <c r="Z1914" i="13"/>
  <c r="B1914" i="13" s="1"/>
  <c r="AG1914" i="13" s="1"/>
  <c r="AH1914" i="13" s="1"/>
  <c r="AA1914" i="13"/>
  <c r="AC1914" i="13" s="1"/>
  <c r="AB1914" i="13"/>
  <c r="S1915" i="13"/>
  <c r="Z1915" i="13"/>
  <c r="B1915" i="13" s="1"/>
  <c r="AG1915" i="13" s="1"/>
  <c r="AH1915" i="13" s="1"/>
  <c r="AA1915" i="13"/>
  <c r="AB1915" i="13"/>
  <c r="S1916" i="13"/>
  <c r="Z1916" i="13"/>
  <c r="B1916" i="13" s="1"/>
  <c r="AG1916" i="13" s="1"/>
  <c r="AH1916" i="13" s="1"/>
  <c r="AA1916" i="13"/>
  <c r="AB1916" i="13"/>
  <c r="S1917" i="13"/>
  <c r="Z1917" i="13"/>
  <c r="B1917" i="13" s="1"/>
  <c r="AG1917" i="13" s="1"/>
  <c r="AH1917" i="13" s="1"/>
  <c r="AA1917" i="13"/>
  <c r="AC1917" i="13" s="1"/>
  <c r="AB1917" i="13"/>
  <c r="S1918" i="13"/>
  <c r="Z1918" i="13"/>
  <c r="B1918" i="13" s="1"/>
  <c r="AG1918" i="13" s="1"/>
  <c r="AH1918" i="13" s="1"/>
  <c r="AA1918" i="13"/>
  <c r="AC1918" i="13" s="1"/>
  <c r="AB1918" i="13"/>
  <c r="S1919" i="13"/>
  <c r="Z1919" i="13"/>
  <c r="B1919" i="13" s="1"/>
  <c r="AG1919" i="13" s="1"/>
  <c r="AH1919" i="13" s="1"/>
  <c r="AA1919" i="13"/>
  <c r="AB1919" i="13"/>
  <c r="S1920" i="13"/>
  <c r="Z1920" i="13"/>
  <c r="B1920" i="13" s="1"/>
  <c r="AG1920" i="13" s="1"/>
  <c r="AH1920" i="13" s="1"/>
  <c r="AA1920" i="13"/>
  <c r="AB1920" i="13"/>
  <c r="S1921" i="13"/>
  <c r="Z1921" i="13"/>
  <c r="B1921" i="13" s="1"/>
  <c r="AG1921" i="13" s="1"/>
  <c r="AH1921" i="13" s="1"/>
  <c r="AA1921" i="13"/>
  <c r="AB1921" i="13"/>
  <c r="S1922" i="13"/>
  <c r="Z1922" i="13"/>
  <c r="B1922" i="13" s="1"/>
  <c r="AG1922" i="13" s="1"/>
  <c r="AH1922" i="13" s="1"/>
  <c r="AA1922" i="13"/>
  <c r="AB1922" i="13"/>
  <c r="S1923" i="13"/>
  <c r="Z1923" i="13"/>
  <c r="B1923" i="13" s="1"/>
  <c r="AG1923" i="13" s="1"/>
  <c r="AH1923" i="13" s="1"/>
  <c r="AA1923" i="13"/>
  <c r="AB1923" i="13"/>
  <c r="S1924" i="13"/>
  <c r="Z1924" i="13"/>
  <c r="B1924" i="13" s="1"/>
  <c r="AG1924" i="13" s="1"/>
  <c r="AH1924" i="13" s="1"/>
  <c r="AA1924" i="13"/>
  <c r="AC1924" i="13" s="1"/>
  <c r="AB1924" i="13"/>
  <c r="S1925" i="13"/>
  <c r="Z1925" i="13"/>
  <c r="B1925" i="13" s="1"/>
  <c r="AG1925" i="13" s="1"/>
  <c r="AH1925" i="13" s="1"/>
  <c r="AA1925" i="13"/>
  <c r="AC1925" i="13" s="1"/>
  <c r="AB1925" i="13"/>
  <c r="S1926" i="13"/>
  <c r="Z1926" i="13"/>
  <c r="B1926" i="13" s="1"/>
  <c r="AG1926" i="13" s="1"/>
  <c r="AH1926" i="13" s="1"/>
  <c r="AA1926" i="13"/>
  <c r="AC1926" i="13" s="1"/>
  <c r="AB1926" i="13"/>
  <c r="S1927" i="13"/>
  <c r="Z1927" i="13"/>
  <c r="B1927" i="13" s="1"/>
  <c r="AG1927" i="13" s="1"/>
  <c r="AH1927" i="13" s="1"/>
  <c r="AA1927" i="13"/>
  <c r="AB1927" i="13"/>
  <c r="S1928" i="13"/>
  <c r="Z1928" i="13"/>
  <c r="B1928" i="13" s="1"/>
  <c r="AG1928" i="13" s="1"/>
  <c r="AH1928" i="13" s="1"/>
  <c r="AA1928" i="13"/>
  <c r="AB1928" i="13"/>
  <c r="S1929" i="13"/>
  <c r="Z1929" i="13"/>
  <c r="B1929" i="13" s="1"/>
  <c r="AG1929" i="13" s="1"/>
  <c r="AH1929" i="13" s="1"/>
  <c r="AA1929" i="13"/>
  <c r="AC1929" i="13" s="1"/>
  <c r="AB1929" i="13"/>
  <c r="S1930" i="13"/>
  <c r="Z1930" i="13"/>
  <c r="B1930" i="13" s="1"/>
  <c r="AG1930" i="13" s="1"/>
  <c r="AH1930" i="13" s="1"/>
  <c r="AA1930" i="13"/>
  <c r="AB1930" i="13"/>
  <c r="S1931" i="13"/>
  <c r="Z1931" i="13"/>
  <c r="B1931" i="13" s="1"/>
  <c r="AG1931" i="13" s="1"/>
  <c r="AH1931" i="13" s="1"/>
  <c r="AA1931" i="13"/>
  <c r="AB1931" i="13"/>
  <c r="S1932" i="13"/>
  <c r="Z1932" i="13"/>
  <c r="B1932" i="13" s="1"/>
  <c r="AG1932" i="13" s="1"/>
  <c r="AH1932" i="13" s="1"/>
  <c r="AA1932" i="13"/>
  <c r="AB1932" i="13"/>
  <c r="S1933" i="13"/>
  <c r="Z1933" i="13"/>
  <c r="B1933" i="13" s="1"/>
  <c r="AG1933" i="13" s="1"/>
  <c r="AH1933" i="13" s="1"/>
  <c r="AA1933" i="13"/>
  <c r="AC1933" i="13" s="1"/>
  <c r="AB1933" i="13"/>
  <c r="S1934" i="13"/>
  <c r="Z1934" i="13"/>
  <c r="B1934" i="13" s="1"/>
  <c r="AG1934" i="13" s="1"/>
  <c r="AH1934" i="13" s="1"/>
  <c r="AA1934" i="13"/>
  <c r="AB1934" i="13"/>
  <c r="S1935" i="13"/>
  <c r="Z1935" i="13"/>
  <c r="B1935" i="13" s="1"/>
  <c r="AG1935" i="13" s="1"/>
  <c r="AH1935" i="13" s="1"/>
  <c r="AA1935" i="13"/>
  <c r="AB1935" i="13"/>
  <c r="S1936" i="13"/>
  <c r="Z1936" i="13"/>
  <c r="B1936" i="13" s="1"/>
  <c r="AG1936" i="13" s="1"/>
  <c r="AH1936" i="13" s="1"/>
  <c r="AA1936" i="13"/>
  <c r="AB1936" i="13"/>
  <c r="S1937" i="13"/>
  <c r="Z1937" i="13"/>
  <c r="B1937" i="13" s="1"/>
  <c r="AG1937" i="13" s="1"/>
  <c r="AH1937" i="13" s="1"/>
  <c r="AA1937" i="13"/>
  <c r="AB1937" i="13"/>
  <c r="S1938" i="13"/>
  <c r="Z1938" i="13"/>
  <c r="B1938" i="13" s="1"/>
  <c r="AG1938" i="13" s="1"/>
  <c r="AH1938" i="13" s="1"/>
  <c r="AA1938" i="13"/>
  <c r="AB1938" i="13"/>
  <c r="S1939" i="13"/>
  <c r="Z1939" i="13"/>
  <c r="B1939" i="13" s="1"/>
  <c r="AG1939" i="13" s="1"/>
  <c r="AH1939" i="13" s="1"/>
  <c r="AA1939" i="13"/>
  <c r="AB1939" i="13"/>
  <c r="S1940" i="13"/>
  <c r="Z1940" i="13"/>
  <c r="B1940" i="13" s="1"/>
  <c r="AG1940" i="13" s="1"/>
  <c r="AH1940" i="13" s="1"/>
  <c r="AA1940" i="13"/>
  <c r="AB1940" i="13"/>
  <c r="S1941" i="13"/>
  <c r="Z1941" i="13"/>
  <c r="B1941" i="13" s="1"/>
  <c r="AG1941" i="13" s="1"/>
  <c r="AH1941" i="13" s="1"/>
  <c r="AA1941" i="13"/>
  <c r="AB1941" i="13"/>
  <c r="S1942" i="13"/>
  <c r="Z1942" i="13"/>
  <c r="B1942" i="13" s="1"/>
  <c r="AG1942" i="13" s="1"/>
  <c r="AH1942" i="13" s="1"/>
  <c r="AA1942" i="13"/>
  <c r="AC1942" i="13" s="1"/>
  <c r="AB1942" i="13"/>
  <c r="S1943" i="13"/>
  <c r="Z1943" i="13"/>
  <c r="B1943" i="13" s="1"/>
  <c r="AG1943" i="13" s="1"/>
  <c r="AH1943" i="13" s="1"/>
  <c r="AA1943" i="13"/>
  <c r="AB1943" i="13"/>
  <c r="S1944" i="13"/>
  <c r="Z1944" i="13"/>
  <c r="B1944" i="13" s="1"/>
  <c r="AG1944" i="13" s="1"/>
  <c r="AH1944" i="13" s="1"/>
  <c r="AA1944" i="13"/>
  <c r="AB1944" i="13"/>
  <c r="S1945" i="13"/>
  <c r="Z1945" i="13"/>
  <c r="B1945" i="13" s="1"/>
  <c r="AG1945" i="13" s="1"/>
  <c r="AH1945" i="13" s="1"/>
  <c r="AA1945" i="13"/>
  <c r="AB1945" i="13"/>
  <c r="S1946" i="13"/>
  <c r="Z1946" i="13"/>
  <c r="B1946" i="13" s="1"/>
  <c r="AG1946" i="13" s="1"/>
  <c r="AH1946" i="13" s="1"/>
  <c r="AA1946" i="13"/>
  <c r="AC1946" i="13" s="1"/>
  <c r="AB1946" i="13"/>
  <c r="S1947" i="13"/>
  <c r="Z1947" i="13"/>
  <c r="B1947" i="13" s="1"/>
  <c r="AG1947" i="13" s="1"/>
  <c r="AH1947" i="13" s="1"/>
  <c r="AA1947" i="13"/>
  <c r="AB1947" i="13"/>
  <c r="S1948" i="13"/>
  <c r="Z1948" i="13"/>
  <c r="B1948" i="13" s="1"/>
  <c r="AG1948" i="13" s="1"/>
  <c r="AH1948" i="13" s="1"/>
  <c r="AA1948" i="13"/>
  <c r="AB1948" i="13"/>
  <c r="S1949" i="13"/>
  <c r="Z1949" i="13"/>
  <c r="B1949" i="13" s="1"/>
  <c r="AG1949" i="13" s="1"/>
  <c r="AH1949" i="13" s="1"/>
  <c r="AA1949" i="13"/>
  <c r="AC1949" i="13" s="1"/>
  <c r="AB1949" i="13"/>
  <c r="S1950" i="13"/>
  <c r="Z1950" i="13"/>
  <c r="B1950" i="13" s="1"/>
  <c r="AG1950" i="13" s="1"/>
  <c r="AH1950" i="13" s="1"/>
  <c r="AA1950" i="13"/>
  <c r="AB1950" i="13"/>
  <c r="S1951" i="13"/>
  <c r="Z1951" i="13"/>
  <c r="B1951" i="13" s="1"/>
  <c r="AG1951" i="13" s="1"/>
  <c r="AH1951" i="13" s="1"/>
  <c r="AA1951" i="13"/>
  <c r="AB1951" i="13"/>
  <c r="S1952" i="13"/>
  <c r="Z1952" i="13"/>
  <c r="B1952" i="13" s="1"/>
  <c r="AG1952" i="13" s="1"/>
  <c r="AH1952" i="13" s="1"/>
  <c r="AA1952" i="13"/>
  <c r="AB1952" i="13"/>
  <c r="S1953" i="13"/>
  <c r="Z1953" i="13"/>
  <c r="B1953" i="13" s="1"/>
  <c r="AG1953" i="13" s="1"/>
  <c r="AH1953" i="13" s="1"/>
  <c r="AA1953" i="13"/>
  <c r="AB1953" i="13"/>
  <c r="S1954" i="13"/>
  <c r="Z1954" i="13"/>
  <c r="B1954" i="13" s="1"/>
  <c r="AG1954" i="13" s="1"/>
  <c r="AH1954" i="13" s="1"/>
  <c r="AA1954" i="13"/>
  <c r="AB1954" i="13"/>
  <c r="S1955" i="13"/>
  <c r="Z1955" i="13"/>
  <c r="B1955" i="13" s="1"/>
  <c r="AG1955" i="13" s="1"/>
  <c r="AH1955" i="13" s="1"/>
  <c r="AA1955" i="13"/>
  <c r="AB1955" i="13"/>
  <c r="S1956" i="13"/>
  <c r="Z1956" i="13"/>
  <c r="B1956" i="13" s="1"/>
  <c r="AG1956" i="13" s="1"/>
  <c r="AH1956" i="13" s="1"/>
  <c r="AA1956" i="13"/>
  <c r="AB1956" i="13"/>
  <c r="S1957" i="13"/>
  <c r="Z1957" i="13"/>
  <c r="B1957" i="13" s="1"/>
  <c r="AG1957" i="13" s="1"/>
  <c r="AH1957" i="13" s="1"/>
  <c r="AA1957" i="13"/>
  <c r="AC1957" i="13" s="1"/>
  <c r="AB1957" i="13"/>
  <c r="S1958" i="13"/>
  <c r="Z1958" i="13"/>
  <c r="B1958" i="13" s="1"/>
  <c r="AG1958" i="13" s="1"/>
  <c r="AH1958" i="13" s="1"/>
  <c r="AA1958" i="13"/>
  <c r="AB1958" i="13"/>
  <c r="S1959" i="13"/>
  <c r="Z1959" i="13"/>
  <c r="B1959" i="13" s="1"/>
  <c r="AG1959" i="13" s="1"/>
  <c r="AH1959" i="13" s="1"/>
  <c r="AA1959" i="13"/>
  <c r="AB1959" i="13"/>
  <c r="S1960" i="13"/>
  <c r="Z1960" i="13"/>
  <c r="B1960" i="13" s="1"/>
  <c r="AG1960" i="13" s="1"/>
  <c r="AH1960" i="13" s="1"/>
  <c r="AA1960" i="13"/>
  <c r="AB1960" i="13"/>
  <c r="S1961" i="13"/>
  <c r="Z1961" i="13"/>
  <c r="B1961" i="13" s="1"/>
  <c r="AG1961" i="13" s="1"/>
  <c r="AH1961" i="13" s="1"/>
  <c r="AA1961" i="13"/>
  <c r="AB1961" i="13"/>
  <c r="S1962" i="13"/>
  <c r="Z1962" i="13"/>
  <c r="B1962" i="13" s="1"/>
  <c r="AG1962" i="13" s="1"/>
  <c r="AH1962" i="13" s="1"/>
  <c r="AA1962" i="13"/>
  <c r="AB1962" i="13"/>
  <c r="S1963" i="13"/>
  <c r="Z1963" i="13"/>
  <c r="B1963" i="13" s="1"/>
  <c r="AG1963" i="13" s="1"/>
  <c r="AH1963" i="13" s="1"/>
  <c r="AA1963" i="13"/>
  <c r="AB1963" i="13"/>
  <c r="S1964" i="13"/>
  <c r="Z1964" i="13"/>
  <c r="B1964" i="13" s="1"/>
  <c r="AG1964" i="13" s="1"/>
  <c r="AH1964" i="13" s="1"/>
  <c r="AA1964" i="13"/>
  <c r="AB1964" i="13"/>
  <c r="S1965" i="13"/>
  <c r="Z1965" i="13"/>
  <c r="B1965" i="13" s="1"/>
  <c r="AG1965" i="13" s="1"/>
  <c r="AH1965" i="13" s="1"/>
  <c r="AA1965" i="13"/>
  <c r="AB1965" i="13"/>
  <c r="S1966" i="13"/>
  <c r="Z1966" i="13"/>
  <c r="B1966" i="13" s="1"/>
  <c r="AG1966" i="13" s="1"/>
  <c r="AH1966" i="13" s="1"/>
  <c r="AA1966" i="13"/>
  <c r="AB1966" i="13"/>
  <c r="S1967" i="13"/>
  <c r="Z1967" i="13"/>
  <c r="B1967" i="13" s="1"/>
  <c r="AG1967" i="13" s="1"/>
  <c r="AH1967" i="13" s="1"/>
  <c r="AA1967" i="13"/>
  <c r="AB1967" i="13"/>
  <c r="S1968" i="13"/>
  <c r="Z1968" i="13"/>
  <c r="B1968" i="13" s="1"/>
  <c r="AG1968" i="13" s="1"/>
  <c r="AH1968" i="13" s="1"/>
  <c r="AA1968" i="13"/>
  <c r="AC1968" i="13" s="1"/>
  <c r="AB1968" i="13"/>
  <c r="S1969" i="13"/>
  <c r="Z1969" i="13"/>
  <c r="B1969" i="13" s="1"/>
  <c r="AG1969" i="13" s="1"/>
  <c r="AH1969" i="13" s="1"/>
  <c r="AA1969" i="13"/>
  <c r="AB1969" i="13"/>
  <c r="S1970" i="13"/>
  <c r="Z1970" i="13"/>
  <c r="B1970" i="13" s="1"/>
  <c r="AG1970" i="13" s="1"/>
  <c r="AH1970" i="13" s="1"/>
  <c r="AA1970" i="13"/>
  <c r="AB1970" i="13"/>
  <c r="S1971" i="13"/>
  <c r="Z1971" i="13"/>
  <c r="B1971" i="13" s="1"/>
  <c r="AG1971" i="13" s="1"/>
  <c r="AH1971" i="13" s="1"/>
  <c r="AA1971" i="13"/>
  <c r="AB1971" i="13"/>
  <c r="S1972" i="13"/>
  <c r="Z1972" i="13"/>
  <c r="B1972" i="13" s="1"/>
  <c r="AG1972" i="13" s="1"/>
  <c r="AH1972" i="13" s="1"/>
  <c r="AA1972" i="13"/>
  <c r="AC1972" i="13" s="1"/>
  <c r="AB1972" i="13"/>
  <c r="S1973" i="13"/>
  <c r="Z1973" i="13"/>
  <c r="B1973" i="13" s="1"/>
  <c r="AG1973" i="13" s="1"/>
  <c r="AH1973" i="13" s="1"/>
  <c r="AA1973" i="13"/>
  <c r="AC1973" i="13" s="1"/>
  <c r="AB1973" i="13"/>
  <c r="S1974" i="13"/>
  <c r="Z1974" i="13"/>
  <c r="B1974" i="13" s="1"/>
  <c r="AG1974" i="13" s="1"/>
  <c r="AH1974" i="13" s="1"/>
  <c r="AA1974" i="13"/>
  <c r="AB1974" i="13"/>
  <c r="S1975" i="13"/>
  <c r="Z1975" i="13"/>
  <c r="B1975" i="13" s="1"/>
  <c r="AG1975" i="13" s="1"/>
  <c r="AH1975" i="13" s="1"/>
  <c r="AA1975" i="13"/>
  <c r="AB1975" i="13"/>
  <c r="S1976" i="13"/>
  <c r="Z1976" i="13"/>
  <c r="B1976" i="13" s="1"/>
  <c r="AG1976" i="13" s="1"/>
  <c r="AH1976" i="13" s="1"/>
  <c r="AA1976" i="13"/>
  <c r="AB1976" i="13"/>
  <c r="S1977" i="13"/>
  <c r="Z1977" i="13"/>
  <c r="B1977" i="13" s="1"/>
  <c r="AG1977" i="13" s="1"/>
  <c r="AH1977" i="13" s="1"/>
  <c r="AA1977" i="13"/>
  <c r="AC1977" i="13" s="1"/>
  <c r="AB1977" i="13"/>
  <c r="S1978" i="13"/>
  <c r="Z1978" i="13"/>
  <c r="B1978" i="13" s="1"/>
  <c r="AG1978" i="13" s="1"/>
  <c r="AH1978" i="13" s="1"/>
  <c r="AA1978" i="13"/>
  <c r="AC1978" i="13" s="1"/>
  <c r="AB1978" i="13"/>
  <c r="S1979" i="13"/>
  <c r="Z1979" i="13"/>
  <c r="B1979" i="13" s="1"/>
  <c r="AG1979" i="13" s="1"/>
  <c r="AH1979" i="13" s="1"/>
  <c r="AA1979" i="13"/>
  <c r="AB1979" i="13"/>
  <c r="S1980" i="13"/>
  <c r="Z1980" i="13"/>
  <c r="B1980" i="13" s="1"/>
  <c r="AG1980" i="13" s="1"/>
  <c r="AH1980" i="13" s="1"/>
  <c r="AA1980" i="13"/>
  <c r="AB1980" i="13"/>
  <c r="S1981" i="13"/>
  <c r="Z1981" i="13"/>
  <c r="B1981" i="13" s="1"/>
  <c r="AG1981" i="13" s="1"/>
  <c r="AH1981" i="13" s="1"/>
  <c r="AA1981" i="13"/>
  <c r="AB1981" i="13"/>
  <c r="S1982" i="13"/>
  <c r="Z1982" i="13"/>
  <c r="B1982" i="13" s="1"/>
  <c r="AG1982" i="13" s="1"/>
  <c r="AH1982" i="13" s="1"/>
  <c r="AA1982" i="13"/>
  <c r="AB1982" i="13"/>
  <c r="S1983" i="13"/>
  <c r="Z1983" i="13"/>
  <c r="B1983" i="13" s="1"/>
  <c r="AG1983" i="13" s="1"/>
  <c r="AH1983" i="13" s="1"/>
  <c r="AA1983" i="13"/>
  <c r="AB1983" i="13"/>
  <c r="S1984" i="13"/>
  <c r="Z1984" i="13"/>
  <c r="B1984" i="13" s="1"/>
  <c r="AG1984" i="13" s="1"/>
  <c r="AH1984" i="13" s="1"/>
  <c r="AA1984" i="13"/>
  <c r="AB1984" i="13"/>
  <c r="S1985" i="13"/>
  <c r="Z1985" i="13"/>
  <c r="B1985" i="13" s="1"/>
  <c r="AG1985" i="13" s="1"/>
  <c r="AH1985" i="13" s="1"/>
  <c r="AA1985" i="13"/>
  <c r="AB1985" i="13"/>
  <c r="S1986" i="13"/>
  <c r="Z1986" i="13"/>
  <c r="B1986" i="13" s="1"/>
  <c r="AG1986" i="13" s="1"/>
  <c r="AH1986" i="13" s="1"/>
  <c r="AA1986" i="13"/>
  <c r="AC1986" i="13" s="1"/>
  <c r="AB1986" i="13"/>
  <c r="S1987" i="13"/>
  <c r="Z1987" i="13"/>
  <c r="B1987" i="13" s="1"/>
  <c r="AG1987" i="13" s="1"/>
  <c r="AH1987" i="13" s="1"/>
  <c r="AA1987" i="13"/>
  <c r="AB1987" i="13"/>
  <c r="S1988" i="13"/>
  <c r="Z1988" i="13"/>
  <c r="B1988" i="13" s="1"/>
  <c r="AG1988" i="13" s="1"/>
  <c r="AH1988" i="13" s="1"/>
  <c r="AA1988" i="13"/>
  <c r="AC1988" i="13" s="1"/>
  <c r="AB1988" i="13"/>
  <c r="S1989" i="13"/>
  <c r="Z1989" i="13"/>
  <c r="B1989" i="13" s="1"/>
  <c r="AG1989" i="13" s="1"/>
  <c r="AH1989" i="13" s="1"/>
  <c r="AA1989" i="13"/>
  <c r="AB1989" i="13"/>
  <c r="S1990" i="13"/>
  <c r="Z1990" i="13"/>
  <c r="B1990" i="13" s="1"/>
  <c r="AG1990" i="13" s="1"/>
  <c r="AH1990" i="13" s="1"/>
  <c r="AA1990" i="13"/>
  <c r="AB1990" i="13"/>
  <c r="S1991" i="13"/>
  <c r="Z1991" i="13"/>
  <c r="B1991" i="13" s="1"/>
  <c r="AG1991" i="13" s="1"/>
  <c r="AH1991" i="13" s="1"/>
  <c r="AA1991" i="13"/>
  <c r="AB1991" i="13"/>
  <c r="S1992" i="13"/>
  <c r="Z1992" i="13"/>
  <c r="B1992" i="13" s="1"/>
  <c r="AG1992" i="13" s="1"/>
  <c r="AH1992" i="13" s="1"/>
  <c r="AA1992" i="13"/>
  <c r="AB1992" i="13"/>
  <c r="S1993" i="13"/>
  <c r="Z1993" i="13"/>
  <c r="B1993" i="13" s="1"/>
  <c r="AG1993" i="13" s="1"/>
  <c r="AH1993" i="13" s="1"/>
  <c r="AA1993" i="13"/>
  <c r="AC1993" i="13" s="1"/>
  <c r="AB1993" i="13"/>
  <c r="S1994" i="13"/>
  <c r="Z1994" i="13"/>
  <c r="B1994" i="13" s="1"/>
  <c r="AG1994" i="13" s="1"/>
  <c r="AH1994" i="13" s="1"/>
  <c r="AA1994" i="13"/>
  <c r="AC1994" i="13" s="1"/>
  <c r="AB1994" i="13"/>
  <c r="S1995" i="13"/>
  <c r="Z1995" i="13"/>
  <c r="B1995" i="13" s="1"/>
  <c r="AG1995" i="13" s="1"/>
  <c r="AH1995" i="13" s="1"/>
  <c r="AA1995" i="13"/>
  <c r="AB1995" i="13"/>
  <c r="S1996" i="13"/>
  <c r="Z1996" i="13"/>
  <c r="B1996" i="13" s="1"/>
  <c r="AG1996" i="13" s="1"/>
  <c r="AH1996" i="13" s="1"/>
  <c r="AA1996" i="13"/>
  <c r="AB1996" i="13"/>
  <c r="S1997" i="13"/>
  <c r="Z1997" i="13"/>
  <c r="B1997" i="13" s="1"/>
  <c r="AG1997" i="13" s="1"/>
  <c r="AH1997" i="13" s="1"/>
  <c r="AA1997" i="13"/>
  <c r="AC1997" i="13" s="1"/>
  <c r="AB1997" i="13"/>
  <c r="S1998" i="13"/>
  <c r="Z1998" i="13"/>
  <c r="B1998" i="13" s="1"/>
  <c r="AG1998" i="13" s="1"/>
  <c r="AH1998" i="13" s="1"/>
  <c r="AA1998" i="13"/>
  <c r="AB1998" i="13"/>
  <c r="S1999" i="13"/>
  <c r="Z1999" i="13"/>
  <c r="B1999" i="13" s="1"/>
  <c r="AG1999" i="13" s="1"/>
  <c r="AH1999" i="13" s="1"/>
  <c r="AA1999" i="13"/>
  <c r="AB1999" i="13"/>
  <c r="S2000" i="13"/>
  <c r="Z2000" i="13"/>
  <c r="B2000" i="13" s="1"/>
  <c r="AG2000" i="13" s="1"/>
  <c r="AH2000" i="13" s="1"/>
  <c r="AA2000" i="13"/>
  <c r="AC2000" i="13" s="1"/>
  <c r="AB2000" i="13"/>
  <c r="S2001" i="13"/>
  <c r="Z2001" i="13"/>
  <c r="B2001" i="13" s="1"/>
  <c r="AG2001" i="13" s="1"/>
  <c r="AH2001" i="13" s="1"/>
  <c r="AA2001" i="13"/>
  <c r="AB2001" i="13"/>
  <c r="S2002" i="13"/>
  <c r="Z2002" i="13"/>
  <c r="B2002" i="13" s="1"/>
  <c r="AG2002" i="13" s="1"/>
  <c r="AH2002" i="13" s="1"/>
  <c r="AA2002" i="13"/>
  <c r="AB2002" i="13"/>
  <c r="S2003" i="13"/>
  <c r="Z2003" i="13"/>
  <c r="B2003" i="13" s="1"/>
  <c r="AG2003" i="13" s="1"/>
  <c r="AH2003" i="13" s="1"/>
  <c r="AA2003" i="13"/>
  <c r="AB2003" i="13"/>
  <c r="S2004" i="13"/>
  <c r="Z2004" i="13"/>
  <c r="B2004" i="13" s="1"/>
  <c r="AG2004" i="13" s="1"/>
  <c r="AH2004" i="13" s="1"/>
  <c r="AA2004" i="13"/>
  <c r="AC2004" i="13" s="1"/>
  <c r="AB2004" i="13"/>
  <c r="S2005" i="13"/>
  <c r="Z2005" i="13"/>
  <c r="B2005" i="13" s="1"/>
  <c r="AG2005" i="13" s="1"/>
  <c r="AH2005" i="13" s="1"/>
  <c r="AA2005" i="13"/>
  <c r="AB2005" i="13"/>
  <c r="S2006" i="13"/>
  <c r="Z2006" i="13"/>
  <c r="B2006" i="13" s="1"/>
  <c r="AG2006" i="13" s="1"/>
  <c r="AH2006" i="13" s="1"/>
  <c r="AA2006" i="13"/>
  <c r="AC2006" i="13" s="1"/>
  <c r="AB2006" i="13"/>
  <c r="S2007" i="13"/>
  <c r="Z2007" i="13"/>
  <c r="B2007" i="13" s="1"/>
  <c r="AG2007" i="13" s="1"/>
  <c r="AH2007" i="13" s="1"/>
  <c r="AA2007" i="13"/>
  <c r="AB2007" i="13"/>
  <c r="S2008" i="13"/>
  <c r="Z2008" i="13"/>
  <c r="B2008" i="13" s="1"/>
  <c r="AG2008" i="13" s="1"/>
  <c r="AH2008" i="13" s="1"/>
  <c r="AA2008" i="13"/>
  <c r="AB2008" i="13"/>
  <c r="S2009" i="13"/>
  <c r="Z2009" i="13"/>
  <c r="B2009" i="13" s="1"/>
  <c r="AG2009" i="13" s="1"/>
  <c r="AH2009" i="13" s="1"/>
  <c r="AA2009" i="13"/>
  <c r="AC2009" i="13" s="1"/>
  <c r="AB2009" i="13"/>
  <c r="S2010" i="13"/>
  <c r="Z2010" i="13"/>
  <c r="B2010" i="13" s="1"/>
  <c r="AG2010" i="13" s="1"/>
  <c r="AH2010" i="13" s="1"/>
  <c r="AA2010" i="13"/>
  <c r="AB2010" i="13"/>
  <c r="S2011" i="13"/>
  <c r="Z2011" i="13"/>
  <c r="B2011" i="13" s="1"/>
  <c r="AG2011" i="13" s="1"/>
  <c r="AH2011" i="13" s="1"/>
  <c r="AA2011" i="13"/>
  <c r="AB2011" i="13"/>
  <c r="S2012" i="13"/>
  <c r="Z2012" i="13"/>
  <c r="B2012" i="13" s="1"/>
  <c r="AG2012" i="13" s="1"/>
  <c r="AH2012" i="13" s="1"/>
  <c r="AA2012" i="13"/>
  <c r="AB2012" i="13"/>
  <c r="S2013" i="13"/>
  <c r="Z2013" i="13"/>
  <c r="B2013" i="13" s="1"/>
  <c r="AG2013" i="13" s="1"/>
  <c r="AH2013" i="13" s="1"/>
  <c r="AA2013" i="13"/>
  <c r="AB2013" i="13"/>
  <c r="S2014" i="13"/>
  <c r="Z2014" i="13"/>
  <c r="B2014" i="13" s="1"/>
  <c r="AG2014" i="13" s="1"/>
  <c r="AH2014" i="13" s="1"/>
  <c r="AA2014" i="13"/>
  <c r="AC2014" i="13" s="1"/>
  <c r="AB2014" i="13"/>
  <c r="S2015" i="13"/>
  <c r="Z2015" i="13"/>
  <c r="B2015" i="13" s="1"/>
  <c r="AG2015" i="13" s="1"/>
  <c r="AH2015" i="13" s="1"/>
  <c r="AA2015" i="13"/>
  <c r="AB2015" i="13"/>
  <c r="S2016" i="13"/>
  <c r="Z2016" i="13"/>
  <c r="B2016" i="13" s="1"/>
  <c r="AG2016" i="13" s="1"/>
  <c r="AH2016" i="13" s="1"/>
  <c r="AA2016" i="13"/>
  <c r="AB2016" i="13"/>
  <c r="S2017" i="13"/>
  <c r="Z2017" i="13"/>
  <c r="B2017" i="13" s="1"/>
  <c r="AG2017" i="13" s="1"/>
  <c r="AH2017" i="13" s="1"/>
  <c r="AA2017" i="13"/>
  <c r="AB2017" i="13"/>
  <c r="S2018" i="13"/>
  <c r="Z2018" i="13"/>
  <c r="B2018" i="13" s="1"/>
  <c r="AG2018" i="13" s="1"/>
  <c r="AH2018" i="13" s="1"/>
  <c r="AA2018" i="13"/>
  <c r="AB2018" i="13"/>
  <c r="S2019" i="13"/>
  <c r="Z2019" i="13"/>
  <c r="B2019" i="13" s="1"/>
  <c r="AG2019" i="13" s="1"/>
  <c r="AH2019" i="13" s="1"/>
  <c r="AA2019" i="13"/>
  <c r="AB2019" i="13"/>
  <c r="S2020" i="13"/>
  <c r="Z2020" i="13"/>
  <c r="B2020" i="13" s="1"/>
  <c r="AG2020" i="13" s="1"/>
  <c r="AH2020" i="13" s="1"/>
  <c r="AA2020" i="13"/>
  <c r="AB2020" i="13"/>
  <c r="S2021" i="13"/>
  <c r="Z2021" i="13"/>
  <c r="B2021" i="13" s="1"/>
  <c r="AG2021" i="13" s="1"/>
  <c r="AH2021" i="13" s="1"/>
  <c r="AA2021" i="13"/>
  <c r="AB2021" i="13"/>
  <c r="S2022" i="13"/>
  <c r="Z2022" i="13"/>
  <c r="B2022" i="13" s="1"/>
  <c r="AG2022" i="13" s="1"/>
  <c r="AH2022" i="13" s="1"/>
  <c r="AA2022" i="13"/>
  <c r="AB2022" i="13"/>
  <c r="S2023" i="13"/>
  <c r="Z2023" i="13"/>
  <c r="B2023" i="13" s="1"/>
  <c r="AG2023" i="13" s="1"/>
  <c r="AH2023" i="13" s="1"/>
  <c r="AA2023" i="13"/>
  <c r="AB2023" i="13"/>
  <c r="S2024" i="13"/>
  <c r="Z2024" i="13"/>
  <c r="B2024" i="13" s="1"/>
  <c r="AG2024" i="13" s="1"/>
  <c r="AH2024" i="13" s="1"/>
  <c r="AA2024" i="13"/>
  <c r="AB2024" i="13"/>
  <c r="S2025" i="13"/>
  <c r="Z2025" i="13"/>
  <c r="B2025" i="13" s="1"/>
  <c r="AG2025" i="13" s="1"/>
  <c r="AH2025" i="13" s="1"/>
  <c r="AA2025" i="13"/>
  <c r="AB2025" i="13"/>
  <c r="S2026" i="13"/>
  <c r="Z2026" i="13"/>
  <c r="B2026" i="13" s="1"/>
  <c r="AG2026" i="13" s="1"/>
  <c r="AH2026" i="13" s="1"/>
  <c r="AA2026" i="13"/>
  <c r="AC2026" i="13" s="1"/>
  <c r="AB2026" i="13"/>
  <c r="S2027" i="13"/>
  <c r="Z2027" i="13"/>
  <c r="B2027" i="13" s="1"/>
  <c r="AG2027" i="13" s="1"/>
  <c r="AH2027" i="13" s="1"/>
  <c r="AA2027" i="13"/>
  <c r="AB2027" i="13"/>
  <c r="S2028" i="13"/>
  <c r="Z2028" i="13"/>
  <c r="B2028" i="13" s="1"/>
  <c r="AG2028" i="13" s="1"/>
  <c r="AH2028" i="13" s="1"/>
  <c r="AA2028" i="13"/>
  <c r="AB2028" i="13"/>
  <c r="S2029" i="13"/>
  <c r="Z2029" i="13"/>
  <c r="B2029" i="13" s="1"/>
  <c r="AG2029" i="13" s="1"/>
  <c r="AH2029" i="13" s="1"/>
  <c r="AA2029" i="13"/>
  <c r="AB2029" i="13"/>
  <c r="S2030" i="13"/>
  <c r="Z2030" i="13"/>
  <c r="B2030" i="13" s="1"/>
  <c r="AG2030" i="13" s="1"/>
  <c r="AH2030" i="13" s="1"/>
  <c r="AA2030" i="13"/>
  <c r="AC2030" i="13" s="1"/>
  <c r="AB2030" i="13"/>
  <c r="S2031" i="13"/>
  <c r="Z2031" i="13"/>
  <c r="B2031" i="13" s="1"/>
  <c r="AG2031" i="13" s="1"/>
  <c r="AH2031" i="13" s="1"/>
  <c r="AA2031" i="13"/>
  <c r="AB2031" i="13"/>
  <c r="S2032" i="13"/>
  <c r="Z2032" i="13"/>
  <c r="B2032" i="13" s="1"/>
  <c r="AG2032" i="13" s="1"/>
  <c r="AH2032" i="13" s="1"/>
  <c r="AA2032" i="13"/>
  <c r="AB2032" i="13"/>
  <c r="S2033" i="13"/>
  <c r="Z2033" i="13"/>
  <c r="B2033" i="13" s="1"/>
  <c r="AG2033" i="13" s="1"/>
  <c r="AH2033" i="13" s="1"/>
  <c r="AA2033" i="13"/>
  <c r="AB2033" i="13"/>
  <c r="S2034" i="13"/>
  <c r="Z2034" i="13"/>
  <c r="B2034" i="13" s="1"/>
  <c r="AG2034" i="13" s="1"/>
  <c r="AH2034" i="13" s="1"/>
  <c r="AA2034" i="13"/>
  <c r="AC2034" i="13" s="1"/>
  <c r="AB2034" i="13"/>
  <c r="S2035" i="13"/>
  <c r="Z2035" i="13"/>
  <c r="B2035" i="13" s="1"/>
  <c r="AG2035" i="13" s="1"/>
  <c r="AH2035" i="13" s="1"/>
  <c r="AA2035" i="13"/>
  <c r="AB2035" i="13"/>
  <c r="S2036" i="13"/>
  <c r="Z2036" i="13"/>
  <c r="B2036" i="13" s="1"/>
  <c r="AG2036" i="13" s="1"/>
  <c r="AH2036" i="13" s="1"/>
  <c r="AA2036" i="13"/>
  <c r="AB2036" i="13"/>
  <c r="S2037" i="13"/>
  <c r="Z2037" i="13"/>
  <c r="B2037" i="13" s="1"/>
  <c r="AG2037" i="13" s="1"/>
  <c r="AH2037" i="13" s="1"/>
  <c r="AA2037" i="13"/>
  <c r="AB2037" i="13"/>
  <c r="S2038" i="13"/>
  <c r="Z2038" i="13"/>
  <c r="B2038" i="13" s="1"/>
  <c r="AG2038" i="13" s="1"/>
  <c r="AH2038" i="13" s="1"/>
  <c r="AA2038" i="13"/>
  <c r="AB2038" i="13"/>
  <c r="S2039" i="13"/>
  <c r="Z2039" i="13"/>
  <c r="B2039" i="13" s="1"/>
  <c r="AG2039" i="13" s="1"/>
  <c r="AH2039" i="13" s="1"/>
  <c r="AA2039" i="13"/>
  <c r="AB2039" i="13"/>
  <c r="S2040" i="13"/>
  <c r="Z2040" i="13"/>
  <c r="B2040" i="13" s="1"/>
  <c r="AG2040" i="13" s="1"/>
  <c r="AH2040" i="13" s="1"/>
  <c r="AA2040" i="13"/>
  <c r="AB2040" i="13"/>
  <c r="S2041" i="13"/>
  <c r="Z2041" i="13"/>
  <c r="B2041" i="13" s="1"/>
  <c r="AG2041" i="13" s="1"/>
  <c r="AH2041" i="13" s="1"/>
  <c r="AA2041" i="13"/>
  <c r="AB2041" i="13"/>
  <c r="S2042" i="13"/>
  <c r="Z2042" i="13"/>
  <c r="B2042" i="13" s="1"/>
  <c r="AG2042" i="13" s="1"/>
  <c r="AH2042" i="13" s="1"/>
  <c r="AA2042" i="13"/>
  <c r="AB2042" i="13"/>
  <c r="S2043" i="13"/>
  <c r="Z2043" i="13"/>
  <c r="B2043" i="13" s="1"/>
  <c r="AG2043" i="13" s="1"/>
  <c r="AH2043" i="13" s="1"/>
  <c r="AA2043" i="13"/>
  <c r="AB2043" i="13"/>
  <c r="S2044" i="13"/>
  <c r="Z2044" i="13"/>
  <c r="B2044" i="13" s="1"/>
  <c r="AG2044" i="13" s="1"/>
  <c r="AH2044" i="13" s="1"/>
  <c r="AA2044" i="13"/>
  <c r="AB2044" i="13"/>
  <c r="S2045" i="13"/>
  <c r="Z2045" i="13"/>
  <c r="B2045" i="13" s="1"/>
  <c r="AG2045" i="13" s="1"/>
  <c r="AH2045" i="13" s="1"/>
  <c r="AA2045" i="13"/>
  <c r="AB2045" i="13"/>
  <c r="S2046" i="13"/>
  <c r="Z2046" i="13"/>
  <c r="B2046" i="13" s="1"/>
  <c r="AG2046" i="13" s="1"/>
  <c r="AH2046" i="13" s="1"/>
  <c r="AA2046" i="13"/>
  <c r="AB2046" i="13"/>
  <c r="S2047" i="13"/>
  <c r="Z2047" i="13"/>
  <c r="B2047" i="13" s="1"/>
  <c r="AG2047" i="13" s="1"/>
  <c r="AH2047" i="13" s="1"/>
  <c r="AA2047" i="13"/>
  <c r="AB2047" i="13"/>
  <c r="S2048" i="13"/>
  <c r="Z2048" i="13"/>
  <c r="B2048" i="13" s="1"/>
  <c r="AG2048" i="13" s="1"/>
  <c r="AH2048" i="13" s="1"/>
  <c r="AA2048" i="13"/>
  <c r="AB2048" i="13"/>
  <c r="S2049" i="13"/>
  <c r="Z2049" i="13"/>
  <c r="B2049" i="13" s="1"/>
  <c r="AG2049" i="13" s="1"/>
  <c r="AH2049" i="13" s="1"/>
  <c r="AA2049" i="13"/>
  <c r="AB2049" i="13"/>
  <c r="S2050" i="13"/>
  <c r="Z2050" i="13"/>
  <c r="B2050" i="13" s="1"/>
  <c r="AG2050" i="13" s="1"/>
  <c r="AH2050" i="13" s="1"/>
  <c r="AA2050" i="13"/>
  <c r="AB2050" i="13"/>
  <c r="S2051" i="13"/>
  <c r="Z2051" i="13"/>
  <c r="B2051" i="13" s="1"/>
  <c r="AG2051" i="13" s="1"/>
  <c r="AH2051" i="13" s="1"/>
  <c r="AA2051" i="13"/>
  <c r="AB2051" i="13"/>
  <c r="S2052" i="13"/>
  <c r="Z2052" i="13"/>
  <c r="B2052" i="13" s="1"/>
  <c r="AG2052" i="13" s="1"/>
  <c r="AH2052" i="13" s="1"/>
  <c r="AA2052" i="13"/>
  <c r="AB2052" i="13"/>
  <c r="S2053" i="13"/>
  <c r="Z2053" i="13"/>
  <c r="B2053" i="13" s="1"/>
  <c r="AG2053" i="13" s="1"/>
  <c r="AH2053" i="13" s="1"/>
  <c r="AA2053" i="13"/>
  <c r="AB2053" i="13"/>
  <c r="S2054" i="13"/>
  <c r="Z2054" i="13"/>
  <c r="B2054" i="13" s="1"/>
  <c r="AG2054" i="13" s="1"/>
  <c r="AH2054" i="13" s="1"/>
  <c r="AA2054" i="13"/>
  <c r="AC2054" i="13" s="1"/>
  <c r="AB2054" i="13"/>
  <c r="S2055" i="13"/>
  <c r="Z2055" i="13"/>
  <c r="B2055" i="13" s="1"/>
  <c r="AG2055" i="13" s="1"/>
  <c r="AH2055" i="13" s="1"/>
  <c r="AA2055" i="13"/>
  <c r="AB2055" i="13"/>
  <c r="S2056" i="13"/>
  <c r="Z2056" i="13"/>
  <c r="B2056" i="13" s="1"/>
  <c r="AG2056" i="13" s="1"/>
  <c r="AH2056" i="13" s="1"/>
  <c r="AA2056" i="13"/>
  <c r="AB2056" i="13"/>
  <c r="S2057" i="13"/>
  <c r="Z2057" i="13"/>
  <c r="B2057" i="13" s="1"/>
  <c r="AG2057" i="13" s="1"/>
  <c r="AH2057" i="13" s="1"/>
  <c r="AA2057" i="13"/>
  <c r="AB2057" i="13"/>
  <c r="S2058" i="13"/>
  <c r="Z2058" i="13"/>
  <c r="B2058" i="13" s="1"/>
  <c r="AG2058" i="13" s="1"/>
  <c r="AH2058" i="13" s="1"/>
  <c r="AA2058" i="13"/>
  <c r="AB2058" i="13"/>
  <c r="S2059" i="13"/>
  <c r="Z2059" i="13"/>
  <c r="B2059" i="13" s="1"/>
  <c r="AG2059" i="13" s="1"/>
  <c r="AH2059" i="13" s="1"/>
  <c r="AA2059" i="13"/>
  <c r="AB2059" i="13"/>
  <c r="S2060" i="13"/>
  <c r="Z2060" i="13"/>
  <c r="B2060" i="13" s="1"/>
  <c r="AG2060" i="13" s="1"/>
  <c r="AH2060" i="13" s="1"/>
  <c r="AA2060" i="13"/>
  <c r="AB2060" i="13"/>
  <c r="S2061" i="13"/>
  <c r="Z2061" i="13"/>
  <c r="B2061" i="13" s="1"/>
  <c r="AG2061" i="13" s="1"/>
  <c r="AH2061" i="13" s="1"/>
  <c r="AA2061" i="13"/>
  <c r="AB2061" i="13"/>
  <c r="S2062" i="13"/>
  <c r="Z2062" i="13"/>
  <c r="B2062" i="13" s="1"/>
  <c r="AG2062" i="13" s="1"/>
  <c r="AH2062" i="13" s="1"/>
  <c r="AA2062" i="13"/>
  <c r="AC2062" i="13" s="1"/>
  <c r="AB2062" i="13"/>
  <c r="S2063" i="13"/>
  <c r="Z2063" i="13"/>
  <c r="B2063" i="13" s="1"/>
  <c r="AG2063" i="13" s="1"/>
  <c r="AH2063" i="13" s="1"/>
  <c r="AA2063" i="13"/>
  <c r="AB2063" i="13"/>
  <c r="S2064" i="13"/>
  <c r="Z2064" i="13"/>
  <c r="B2064" i="13" s="1"/>
  <c r="AG2064" i="13" s="1"/>
  <c r="AH2064" i="13" s="1"/>
  <c r="AA2064" i="13"/>
  <c r="AC2064" i="13" s="1"/>
  <c r="AB2064" i="13"/>
  <c r="S2065" i="13"/>
  <c r="Z2065" i="13"/>
  <c r="B2065" i="13" s="1"/>
  <c r="AG2065" i="13" s="1"/>
  <c r="AH2065" i="13" s="1"/>
  <c r="AA2065" i="13"/>
  <c r="AB2065" i="13"/>
  <c r="S2066" i="13"/>
  <c r="Z2066" i="13"/>
  <c r="B2066" i="13" s="1"/>
  <c r="AG2066" i="13" s="1"/>
  <c r="AH2066" i="13" s="1"/>
  <c r="AA2066" i="13"/>
  <c r="AC2066" i="13" s="1"/>
  <c r="AB2066" i="13"/>
  <c r="S2067" i="13"/>
  <c r="Z2067" i="13"/>
  <c r="B2067" i="13" s="1"/>
  <c r="AG2067" i="13" s="1"/>
  <c r="AH2067" i="13" s="1"/>
  <c r="AA2067" i="13"/>
  <c r="AB2067" i="13"/>
  <c r="S2068" i="13"/>
  <c r="Z2068" i="13"/>
  <c r="B2068" i="13" s="1"/>
  <c r="AG2068" i="13" s="1"/>
  <c r="AH2068" i="13" s="1"/>
  <c r="AA2068" i="13"/>
  <c r="AB2068" i="13"/>
  <c r="S2069" i="13"/>
  <c r="Z2069" i="13"/>
  <c r="B2069" i="13" s="1"/>
  <c r="AG2069" i="13" s="1"/>
  <c r="AH2069" i="13" s="1"/>
  <c r="AA2069" i="13"/>
  <c r="AB2069" i="13"/>
  <c r="S2070" i="13"/>
  <c r="Z2070" i="13"/>
  <c r="B2070" i="13" s="1"/>
  <c r="AG2070" i="13" s="1"/>
  <c r="AH2070" i="13" s="1"/>
  <c r="AA2070" i="13"/>
  <c r="AC2070" i="13" s="1"/>
  <c r="AB2070" i="13"/>
  <c r="S2071" i="13"/>
  <c r="Z2071" i="13"/>
  <c r="B2071" i="13" s="1"/>
  <c r="AG2071" i="13" s="1"/>
  <c r="AH2071" i="13" s="1"/>
  <c r="AA2071" i="13"/>
  <c r="AB2071" i="13"/>
  <c r="S2072" i="13"/>
  <c r="Z2072" i="13"/>
  <c r="B2072" i="13" s="1"/>
  <c r="AG2072" i="13" s="1"/>
  <c r="AH2072" i="13" s="1"/>
  <c r="AA2072" i="13"/>
  <c r="AB2072" i="13"/>
  <c r="S2073" i="13"/>
  <c r="Z2073" i="13"/>
  <c r="B2073" i="13" s="1"/>
  <c r="AG2073" i="13" s="1"/>
  <c r="AH2073" i="13" s="1"/>
  <c r="AA2073" i="13"/>
  <c r="AB2073" i="13"/>
  <c r="S2074" i="13"/>
  <c r="Z2074" i="13"/>
  <c r="B2074" i="13" s="1"/>
  <c r="AG2074" i="13" s="1"/>
  <c r="AH2074" i="13" s="1"/>
  <c r="AA2074" i="13"/>
  <c r="AB2074" i="13"/>
  <c r="S2075" i="13"/>
  <c r="Z2075" i="13"/>
  <c r="B2075" i="13" s="1"/>
  <c r="AG2075" i="13" s="1"/>
  <c r="AH2075" i="13" s="1"/>
  <c r="AA2075" i="13"/>
  <c r="AB2075" i="13"/>
  <c r="S2076" i="13"/>
  <c r="Z2076" i="13"/>
  <c r="B2076" i="13" s="1"/>
  <c r="AG2076" i="13" s="1"/>
  <c r="AH2076" i="13" s="1"/>
  <c r="AA2076" i="13"/>
  <c r="AB2076" i="13"/>
  <c r="S2077" i="13"/>
  <c r="Z2077" i="13"/>
  <c r="B2077" i="13" s="1"/>
  <c r="AG2077" i="13" s="1"/>
  <c r="AH2077" i="13" s="1"/>
  <c r="AA2077" i="13"/>
  <c r="AB2077" i="13"/>
  <c r="S2078" i="13"/>
  <c r="Z2078" i="13"/>
  <c r="B2078" i="13" s="1"/>
  <c r="AG2078" i="13" s="1"/>
  <c r="AH2078" i="13" s="1"/>
  <c r="AA2078" i="13"/>
  <c r="AB2078" i="13"/>
  <c r="S2079" i="13"/>
  <c r="Z2079" i="13"/>
  <c r="B2079" i="13" s="1"/>
  <c r="AG2079" i="13" s="1"/>
  <c r="AH2079" i="13" s="1"/>
  <c r="AA2079" i="13"/>
  <c r="AB2079" i="13"/>
  <c r="S2080" i="13"/>
  <c r="Z2080" i="13"/>
  <c r="B2080" i="13" s="1"/>
  <c r="AG2080" i="13" s="1"/>
  <c r="AH2080" i="13" s="1"/>
  <c r="AA2080" i="13"/>
  <c r="AB2080" i="13"/>
  <c r="S2081" i="13"/>
  <c r="Z2081" i="13"/>
  <c r="B2081" i="13" s="1"/>
  <c r="AG2081" i="13" s="1"/>
  <c r="AH2081" i="13" s="1"/>
  <c r="AA2081" i="13"/>
  <c r="AB2081" i="13"/>
  <c r="S2082" i="13"/>
  <c r="Z2082" i="13"/>
  <c r="B2082" i="13" s="1"/>
  <c r="AG2082" i="13" s="1"/>
  <c r="AH2082" i="13" s="1"/>
  <c r="AA2082" i="13"/>
  <c r="AB2082" i="13"/>
  <c r="S2083" i="13"/>
  <c r="Z2083" i="13"/>
  <c r="B2083" i="13" s="1"/>
  <c r="AG2083" i="13" s="1"/>
  <c r="AH2083" i="13" s="1"/>
  <c r="AA2083" i="13"/>
  <c r="AB2083" i="13"/>
  <c r="S2084" i="13"/>
  <c r="Z2084" i="13"/>
  <c r="B2084" i="13" s="1"/>
  <c r="AG2084" i="13" s="1"/>
  <c r="AH2084" i="13" s="1"/>
  <c r="AA2084" i="13"/>
  <c r="AB2084" i="13"/>
  <c r="S2085" i="13"/>
  <c r="Z2085" i="13"/>
  <c r="B2085" i="13" s="1"/>
  <c r="AG2085" i="13" s="1"/>
  <c r="AH2085" i="13" s="1"/>
  <c r="AA2085" i="13"/>
  <c r="AB2085" i="13"/>
  <c r="S2086" i="13"/>
  <c r="Z2086" i="13"/>
  <c r="B2086" i="13" s="1"/>
  <c r="AG2086" i="13" s="1"/>
  <c r="AH2086" i="13" s="1"/>
  <c r="AA2086" i="13"/>
  <c r="AC2086" i="13" s="1"/>
  <c r="AB2086" i="13"/>
  <c r="S2087" i="13"/>
  <c r="Z2087" i="13"/>
  <c r="B2087" i="13" s="1"/>
  <c r="AG2087" i="13" s="1"/>
  <c r="AH2087" i="13" s="1"/>
  <c r="AA2087" i="13"/>
  <c r="AB2087" i="13"/>
  <c r="S2088" i="13"/>
  <c r="Z2088" i="13"/>
  <c r="B2088" i="13" s="1"/>
  <c r="AG2088" i="13" s="1"/>
  <c r="AH2088" i="13" s="1"/>
  <c r="AA2088" i="13"/>
  <c r="AB2088" i="13"/>
  <c r="S2089" i="13"/>
  <c r="Z2089" i="13"/>
  <c r="B2089" i="13" s="1"/>
  <c r="AG2089" i="13" s="1"/>
  <c r="AH2089" i="13" s="1"/>
  <c r="AA2089" i="13"/>
  <c r="AB2089" i="13"/>
  <c r="S2090" i="13"/>
  <c r="Z2090" i="13"/>
  <c r="B2090" i="13" s="1"/>
  <c r="AG2090" i="13" s="1"/>
  <c r="AH2090" i="13" s="1"/>
  <c r="AA2090" i="13"/>
  <c r="AB2090" i="13"/>
  <c r="S2091" i="13"/>
  <c r="Z2091" i="13"/>
  <c r="B2091" i="13" s="1"/>
  <c r="AG2091" i="13" s="1"/>
  <c r="AH2091" i="13" s="1"/>
  <c r="AA2091" i="13"/>
  <c r="AB2091" i="13"/>
  <c r="S2092" i="13"/>
  <c r="Z2092" i="13"/>
  <c r="B2092" i="13" s="1"/>
  <c r="AG2092" i="13" s="1"/>
  <c r="AH2092" i="13" s="1"/>
  <c r="AA2092" i="13"/>
  <c r="AB2092" i="13"/>
  <c r="S2093" i="13"/>
  <c r="Z2093" i="13"/>
  <c r="B2093" i="13" s="1"/>
  <c r="AG2093" i="13" s="1"/>
  <c r="AH2093" i="13" s="1"/>
  <c r="AA2093" i="13"/>
  <c r="AB2093" i="13"/>
  <c r="S2094" i="13"/>
  <c r="Z2094" i="13"/>
  <c r="B2094" i="13" s="1"/>
  <c r="AG2094" i="13" s="1"/>
  <c r="AH2094" i="13" s="1"/>
  <c r="AA2094" i="13"/>
  <c r="AC2094" i="13" s="1"/>
  <c r="AB2094" i="13"/>
  <c r="S2095" i="13"/>
  <c r="Z2095" i="13"/>
  <c r="B2095" i="13" s="1"/>
  <c r="AG2095" i="13" s="1"/>
  <c r="AH2095" i="13" s="1"/>
  <c r="AA2095" i="13"/>
  <c r="AB2095" i="13"/>
  <c r="S2096" i="13"/>
  <c r="Z2096" i="13"/>
  <c r="B2096" i="13" s="1"/>
  <c r="AG2096" i="13" s="1"/>
  <c r="AH2096" i="13" s="1"/>
  <c r="AA2096" i="13"/>
  <c r="AB2096" i="13"/>
  <c r="S2097" i="13"/>
  <c r="Z2097" i="13"/>
  <c r="B2097" i="13" s="1"/>
  <c r="AG2097" i="13" s="1"/>
  <c r="AH2097" i="13" s="1"/>
  <c r="AA2097" i="13"/>
  <c r="AB2097" i="13"/>
  <c r="S2098" i="13"/>
  <c r="Z2098" i="13"/>
  <c r="B2098" i="13" s="1"/>
  <c r="AG2098" i="13" s="1"/>
  <c r="AH2098" i="13" s="1"/>
  <c r="AA2098" i="13"/>
  <c r="AB2098" i="13"/>
  <c r="S2099" i="13"/>
  <c r="Z2099" i="13"/>
  <c r="B2099" i="13" s="1"/>
  <c r="AG2099" i="13" s="1"/>
  <c r="AH2099" i="13" s="1"/>
  <c r="AA2099" i="13"/>
  <c r="AB2099" i="13"/>
  <c r="S2100" i="13"/>
  <c r="Z2100" i="13"/>
  <c r="B2100" i="13" s="1"/>
  <c r="AG2100" i="13" s="1"/>
  <c r="AH2100" i="13" s="1"/>
  <c r="AA2100" i="13"/>
  <c r="AB2100" i="13"/>
  <c r="S2101" i="13"/>
  <c r="Z2101" i="13"/>
  <c r="B2101" i="13" s="1"/>
  <c r="AG2101" i="13" s="1"/>
  <c r="AH2101" i="13" s="1"/>
  <c r="AA2101" i="13"/>
  <c r="AB2101" i="13"/>
  <c r="S2102" i="13"/>
  <c r="Z2102" i="13"/>
  <c r="B2102" i="13" s="1"/>
  <c r="AG2102" i="13" s="1"/>
  <c r="AH2102" i="13" s="1"/>
  <c r="AA2102" i="13"/>
  <c r="AB2102" i="13"/>
  <c r="S2103" i="13"/>
  <c r="Z2103" i="13"/>
  <c r="B2103" i="13" s="1"/>
  <c r="AG2103" i="13" s="1"/>
  <c r="AH2103" i="13" s="1"/>
  <c r="AA2103" i="13"/>
  <c r="AB2103" i="13"/>
  <c r="S2104" i="13"/>
  <c r="Z2104" i="13"/>
  <c r="B2104" i="13" s="1"/>
  <c r="AG2104" i="13" s="1"/>
  <c r="AH2104" i="13" s="1"/>
  <c r="AA2104" i="13"/>
  <c r="AB2104" i="13"/>
  <c r="S2105" i="13"/>
  <c r="Z2105" i="13"/>
  <c r="B2105" i="13" s="1"/>
  <c r="AG2105" i="13" s="1"/>
  <c r="AH2105" i="13" s="1"/>
  <c r="AA2105" i="13"/>
  <c r="AB2105" i="13"/>
  <c r="S2106" i="13"/>
  <c r="Z2106" i="13"/>
  <c r="B2106" i="13" s="1"/>
  <c r="AG2106" i="13" s="1"/>
  <c r="AH2106" i="13" s="1"/>
  <c r="AA2106" i="13"/>
  <c r="AB2106" i="13"/>
  <c r="S2107" i="13"/>
  <c r="Z2107" i="13"/>
  <c r="B2107" i="13" s="1"/>
  <c r="AG2107" i="13" s="1"/>
  <c r="AH2107" i="13" s="1"/>
  <c r="AA2107" i="13"/>
  <c r="AB2107" i="13"/>
  <c r="S2108" i="13"/>
  <c r="Z2108" i="13"/>
  <c r="B2108" i="13" s="1"/>
  <c r="AG2108" i="13" s="1"/>
  <c r="AH2108" i="13" s="1"/>
  <c r="AA2108" i="13"/>
  <c r="AB2108" i="13"/>
  <c r="S2109" i="13"/>
  <c r="Z2109" i="13"/>
  <c r="B2109" i="13" s="1"/>
  <c r="AG2109" i="13" s="1"/>
  <c r="AH2109" i="13" s="1"/>
  <c r="AA2109" i="13"/>
  <c r="AB2109" i="13"/>
  <c r="S2110" i="13"/>
  <c r="Z2110" i="13"/>
  <c r="B2110" i="13" s="1"/>
  <c r="AG2110" i="13" s="1"/>
  <c r="AH2110" i="13" s="1"/>
  <c r="AA2110" i="13"/>
  <c r="AB2110" i="13"/>
  <c r="S2111" i="13"/>
  <c r="Z2111" i="13"/>
  <c r="B2111" i="13" s="1"/>
  <c r="AG2111" i="13" s="1"/>
  <c r="AH2111" i="13" s="1"/>
  <c r="AA2111" i="13"/>
  <c r="AB2111" i="13"/>
  <c r="S2112" i="13"/>
  <c r="Z2112" i="13"/>
  <c r="B2112" i="13" s="1"/>
  <c r="AG2112" i="13" s="1"/>
  <c r="AH2112" i="13" s="1"/>
  <c r="AA2112" i="13"/>
  <c r="AB2112" i="13"/>
  <c r="S2113" i="13"/>
  <c r="Z2113" i="13"/>
  <c r="B2113" i="13" s="1"/>
  <c r="AG2113" i="13" s="1"/>
  <c r="AH2113" i="13" s="1"/>
  <c r="AA2113" i="13"/>
  <c r="AB2113" i="13"/>
  <c r="S2114" i="13"/>
  <c r="Z2114" i="13"/>
  <c r="B2114" i="13" s="1"/>
  <c r="AG2114" i="13" s="1"/>
  <c r="AH2114" i="13" s="1"/>
  <c r="AA2114" i="13"/>
  <c r="AB2114" i="13"/>
  <c r="S2115" i="13"/>
  <c r="Z2115" i="13"/>
  <c r="B2115" i="13" s="1"/>
  <c r="AG2115" i="13" s="1"/>
  <c r="AH2115" i="13" s="1"/>
  <c r="AA2115" i="13"/>
  <c r="AB2115" i="13"/>
  <c r="S2116" i="13"/>
  <c r="Z2116" i="13"/>
  <c r="B2116" i="13" s="1"/>
  <c r="AG2116" i="13" s="1"/>
  <c r="AH2116" i="13" s="1"/>
  <c r="AA2116" i="13"/>
  <c r="AB2116" i="13"/>
  <c r="S2117" i="13"/>
  <c r="Z2117" i="13"/>
  <c r="B2117" i="13" s="1"/>
  <c r="AG2117" i="13" s="1"/>
  <c r="AH2117" i="13" s="1"/>
  <c r="AA2117" i="13"/>
  <c r="AB2117" i="13"/>
  <c r="S2118" i="13"/>
  <c r="Z2118" i="13"/>
  <c r="B2118" i="13" s="1"/>
  <c r="AG2118" i="13" s="1"/>
  <c r="AH2118" i="13" s="1"/>
  <c r="AA2118" i="13"/>
  <c r="AC2118" i="13" s="1"/>
  <c r="AB2118" i="13"/>
  <c r="S2119" i="13"/>
  <c r="Z2119" i="13"/>
  <c r="B2119" i="13" s="1"/>
  <c r="AG2119" i="13" s="1"/>
  <c r="AH2119" i="13" s="1"/>
  <c r="AA2119" i="13"/>
  <c r="AB2119" i="13"/>
  <c r="S2120" i="13"/>
  <c r="Z2120" i="13"/>
  <c r="B2120" i="13" s="1"/>
  <c r="AG2120" i="13" s="1"/>
  <c r="AH2120" i="13" s="1"/>
  <c r="AA2120" i="13"/>
  <c r="AB2120" i="13"/>
  <c r="S2121" i="13"/>
  <c r="Z2121" i="13"/>
  <c r="B2121" i="13" s="1"/>
  <c r="AG2121" i="13" s="1"/>
  <c r="AH2121" i="13" s="1"/>
  <c r="AA2121" i="13"/>
  <c r="AB2121" i="13"/>
  <c r="S2122" i="13"/>
  <c r="Z2122" i="13"/>
  <c r="B2122" i="13" s="1"/>
  <c r="AG2122" i="13" s="1"/>
  <c r="AH2122" i="13" s="1"/>
  <c r="AA2122" i="13"/>
  <c r="AB2122" i="13"/>
  <c r="S2123" i="13"/>
  <c r="Z2123" i="13"/>
  <c r="B2123" i="13" s="1"/>
  <c r="AG2123" i="13" s="1"/>
  <c r="AH2123" i="13" s="1"/>
  <c r="AA2123" i="13"/>
  <c r="AB2123" i="13"/>
  <c r="S2124" i="13"/>
  <c r="Z2124" i="13"/>
  <c r="B2124" i="13" s="1"/>
  <c r="AG2124" i="13" s="1"/>
  <c r="AH2124" i="13" s="1"/>
  <c r="AA2124" i="13"/>
  <c r="AB2124" i="13"/>
  <c r="S2125" i="13"/>
  <c r="Z2125" i="13"/>
  <c r="B2125" i="13" s="1"/>
  <c r="AG2125" i="13" s="1"/>
  <c r="AH2125" i="13" s="1"/>
  <c r="AA2125" i="13"/>
  <c r="AB2125" i="13"/>
  <c r="S2126" i="13"/>
  <c r="Z2126" i="13"/>
  <c r="B2126" i="13" s="1"/>
  <c r="AG2126" i="13" s="1"/>
  <c r="AH2126" i="13" s="1"/>
  <c r="AA2126" i="13"/>
  <c r="AC2126" i="13" s="1"/>
  <c r="AB2126" i="13"/>
  <c r="S2127" i="13"/>
  <c r="Z2127" i="13"/>
  <c r="B2127" i="13" s="1"/>
  <c r="AG2127" i="13" s="1"/>
  <c r="AH2127" i="13" s="1"/>
  <c r="AA2127" i="13"/>
  <c r="AB2127" i="13"/>
  <c r="S2128" i="13"/>
  <c r="Z2128" i="13"/>
  <c r="B2128" i="13" s="1"/>
  <c r="AG2128" i="13" s="1"/>
  <c r="AH2128" i="13" s="1"/>
  <c r="AA2128" i="13"/>
  <c r="AB2128" i="13"/>
  <c r="S2129" i="13"/>
  <c r="Z2129" i="13"/>
  <c r="B2129" i="13" s="1"/>
  <c r="AG2129" i="13" s="1"/>
  <c r="AH2129" i="13" s="1"/>
  <c r="AA2129" i="13"/>
  <c r="AB2129" i="13"/>
  <c r="S2130" i="13"/>
  <c r="Z2130" i="13"/>
  <c r="B2130" i="13" s="1"/>
  <c r="AG2130" i="13" s="1"/>
  <c r="AH2130" i="13" s="1"/>
  <c r="AA2130" i="13"/>
  <c r="AB2130" i="13"/>
  <c r="S2131" i="13"/>
  <c r="Z2131" i="13"/>
  <c r="B2131" i="13" s="1"/>
  <c r="AG2131" i="13" s="1"/>
  <c r="AH2131" i="13" s="1"/>
  <c r="AA2131" i="13"/>
  <c r="AB2131" i="13"/>
  <c r="S2132" i="13"/>
  <c r="Z2132" i="13"/>
  <c r="B2132" i="13" s="1"/>
  <c r="AG2132" i="13" s="1"/>
  <c r="AH2132" i="13" s="1"/>
  <c r="AA2132" i="13"/>
  <c r="AB2132" i="13"/>
  <c r="S2133" i="13"/>
  <c r="Z2133" i="13"/>
  <c r="B2133" i="13" s="1"/>
  <c r="AG2133" i="13" s="1"/>
  <c r="AH2133" i="13" s="1"/>
  <c r="AA2133" i="13"/>
  <c r="AB2133" i="13"/>
  <c r="S2134" i="13"/>
  <c r="Z2134" i="13"/>
  <c r="B2134" i="13" s="1"/>
  <c r="AG2134" i="13" s="1"/>
  <c r="AH2134" i="13" s="1"/>
  <c r="AA2134" i="13"/>
  <c r="AC2134" i="13" s="1"/>
  <c r="AB2134" i="13"/>
  <c r="S2135" i="13"/>
  <c r="Z2135" i="13"/>
  <c r="B2135" i="13" s="1"/>
  <c r="AG2135" i="13" s="1"/>
  <c r="AH2135" i="13" s="1"/>
  <c r="AA2135" i="13"/>
  <c r="AB2135" i="13"/>
  <c r="S2136" i="13"/>
  <c r="Z2136" i="13"/>
  <c r="B2136" i="13" s="1"/>
  <c r="AG2136" i="13" s="1"/>
  <c r="AH2136" i="13" s="1"/>
  <c r="AA2136" i="13"/>
  <c r="AB2136" i="13"/>
  <c r="S2137" i="13"/>
  <c r="Z2137" i="13"/>
  <c r="B2137" i="13" s="1"/>
  <c r="AG2137" i="13" s="1"/>
  <c r="AH2137" i="13" s="1"/>
  <c r="AA2137" i="13"/>
  <c r="AB2137" i="13"/>
  <c r="S2138" i="13"/>
  <c r="Z2138" i="13"/>
  <c r="B2138" i="13" s="1"/>
  <c r="AG2138" i="13" s="1"/>
  <c r="AH2138" i="13" s="1"/>
  <c r="AA2138" i="13"/>
  <c r="AB2138" i="13"/>
  <c r="S2139" i="13"/>
  <c r="Z2139" i="13"/>
  <c r="B2139" i="13" s="1"/>
  <c r="AG2139" i="13" s="1"/>
  <c r="AH2139" i="13" s="1"/>
  <c r="AA2139" i="13"/>
  <c r="AB2139" i="13"/>
  <c r="S2140" i="13"/>
  <c r="Z2140" i="13"/>
  <c r="B2140" i="13" s="1"/>
  <c r="AG2140" i="13" s="1"/>
  <c r="AH2140" i="13" s="1"/>
  <c r="AA2140" i="13"/>
  <c r="AB2140" i="13"/>
  <c r="S2141" i="13"/>
  <c r="Z2141" i="13"/>
  <c r="B2141" i="13" s="1"/>
  <c r="AG2141" i="13" s="1"/>
  <c r="AH2141" i="13" s="1"/>
  <c r="AA2141" i="13"/>
  <c r="AB2141" i="13"/>
  <c r="S2142" i="13"/>
  <c r="Z2142" i="13"/>
  <c r="B2142" i="13" s="1"/>
  <c r="AG2142" i="13" s="1"/>
  <c r="AH2142" i="13" s="1"/>
  <c r="AA2142" i="13"/>
  <c r="AB2142" i="13"/>
  <c r="S2143" i="13"/>
  <c r="Z2143" i="13"/>
  <c r="B2143" i="13" s="1"/>
  <c r="AG2143" i="13" s="1"/>
  <c r="AH2143" i="13" s="1"/>
  <c r="AA2143" i="13"/>
  <c r="AB2143" i="13"/>
  <c r="S2144" i="13"/>
  <c r="Z2144" i="13"/>
  <c r="B2144" i="13" s="1"/>
  <c r="AG2144" i="13" s="1"/>
  <c r="AH2144" i="13" s="1"/>
  <c r="AA2144" i="13"/>
  <c r="AB2144" i="13"/>
  <c r="S2145" i="13"/>
  <c r="Z2145" i="13"/>
  <c r="B2145" i="13" s="1"/>
  <c r="AG2145" i="13" s="1"/>
  <c r="AH2145" i="13" s="1"/>
  <c r="AA2145" i="13"/>
  <c r="AB2145" i="13"/>
  <c r="S2146" i="13"/>
  <c r="Z2146" i="13"/>
  <c r="B2146" i="13" s="1"/>
  <c r="AG2146" i="13" s="1"/>
  <c r="AH2146" i="13" s="1"/>
  <c r="AA2146" i="13"/>
  <c r="AC2146" i="13" s="1"/>
  <c r="AB2146" i="13"/>
  <c r="S2147" i="13"/>
  <c r="Z2147" i="13"/>
  <c r="B2147" i="13" s="1"/>
  <c r="AG2147" i="13" s="1"/>
  <c r="AH2147" i="13" s="1"/>
  <c r="AA2147" i="13"/>
  <c r="AB2147" i="13"/>
  <c r="S2148" i="13"/>
  <c r="Z2148" i="13"/>
  <c r="B2148" i="13" s="1"/>
  <c r="AG2148" i="13" s="1"/>
  <c r="AH2148" i="13" s="1"/>
  <c r="AA2148" i="13"/>
  <c r="AB2148" i="13"/>
  <c r="S2149" i="13"/>
  <c r="Z2149" i="13"/>
  <c r="B2149" i="13" s="1"/>
  <c r="AG2149" i="13" s="1"/>
  <c r="AH2149" i="13" s="1"/>
  <c r="AA2149" i="13"/>
  <c r="AB2149" i="13"/>
  <c r="S2150" i="13"/>
  <c r="Z2150" i="13"/>
  <c r="B2150" i="13" s="1"/>
  <c r="AG2150" i="13" s="1"/>
  <c r="AH2150" i="13" s="1"/>
  <c r="AA2150" i="13"/>
  <c r="AC2150" i="13" s="1"/>
  <c r="AB2150" i="13"/>
  <c r="S2151" i="13"/>
  <c r="Z2151" i="13"/>
  <c r="B2151" i="13" s="1"/>
  <c r="AG2151" i="13" s="1"/>
  <c r="AH2151" i="13" s="1"/>
  <c r="AA2151" i="13"/>
  <c r="AB2151" i="13"/>
  <c r="S2152" i="13"/>
  <c r="Z2152" i="13"/>
  <c r="B2152" i="13" s="1"/>
  <c r="AG2152" i="13" s="1"/>
  <c r="AH2152" i="13" s="1"/>
  <c r="AA2152" i="13"/>
  <c r="AB2152" i="13"/>
  <c r="S2153" i="13"/>
  <c r="Z2153" i="13"/>
  <c r="B2153" i="13" s="1"/>
  <c r="AG2153" i="13" s="1"/>
  <c r="AH2153" i="13" s="1"/>
  <c r="AA2153" i="13"/>
  <c r="AB2153" i="13"/>
  <c r="S2154" i="13"/>
  <c r="Z2154" i="13"/>
  <c r="B2154" i="13" s="1"/>
  <c r="AG2154" i="13" s="1"/>
  <c r="AH2154" i="13" s="1"/>
  <c r="AA2154" i="13"/>
  <c r="AC2154" i="13" s="1"/>
  <c r="AB2154" i="13"/>
  <c r="S2155" i="13"/>
  <c r="Z2155" i="13"/>
  <c r="B2155" i="13" s="1"/>
  <c r="AG2155" i="13" s="1"/>
  <c r="AH2155" i="13" s="1"/>
  <c r="AA2155" i="13"/>
  <c r="AB2155" i="13"/>
  <c r="S2156" i="13"/>
  <c r="Z2156" i="13"/>
  <c r="B2156" i="13" s="1"/>
  <c r="AG2156" i="13" s="1"/>
  <c r="AH2156" i="13" s="1"/>
  <c r="AA2156" i="13"/>
  <c r="AB2156" i="13"/>
  <c r="S2157" i="13"/>
  <c r="Z2157" i="13"/>
  <c r="B2157" i="13" s="1"/>
  <c r="AG2157" i="13" s="1"/>
  <c r="AH2157" i="13" s="1"/>
  <c r="AA2157" i="13"/>
  <c r="AB2157" i="13"/>
  <c r="S2158" i="13"/>
  <c r="Z2158" i="13"/>
  <c r="B2158" i="13" s="1"/>
  <c r="AG2158" i="13" s="1"/>
  <c r="AH2158" i="13" s="1"/>
  <c r="AA2158" i="13"/>
  <c r="AC2158" i="13" s="1"/>
  <c r="AB2158" i="13"/>
  <c r="S2159" i="13"/>
  <c r="Z2159" i="13"/>
  <c r="B2159" i="13" s="1"/>
  <c r="AG2159" i="13" s="1"/>
  <c r="AH2159" i="13" s="1"/>
  <c r="AA2159" i="13"/>
  <c r="AB2159" i="13"/>
  <c r="S2160" i="13"/>
  <c r="Z2160" i="13"/>
  <c r="B2160" i="13" s="1"/>
  <c r="AG2160" i="13" s="1"/>
  <c r="AH2160" i="13" s="1"/>
  <c r="AA2160" i="13"/>
  <c r="AB2160" i="13"/>
  <c r="S2161" i="13"/>
  <c r="Z2161" i="13"/>
  <c r="B2161" i="13" s="1"/>
  <c r="AG2161" i="13" s="1"/>
  <c r="AH2161" i="13" s="1"/>
  <c r="AA2161" i="13"/>
  <c r="AB2161" i="13"/>
  <c r="S2162" i="13"/>
  <c r="Z2162" i="13"/>
  <c r="B2162" i="13" s="1"/>
  <c r="AG2162" i="13" s="1"/>
  <c r="AH2162" i="13" s="1"/>
  <c r="AA2162" i="13"/>
  <c r="AC2162" i="13" s="1"/>
  <c r="AB2162" i="13"/>
  <c r="S2163" i="13"/>
  <c r="Z2163" i="13"/>
  <c r="B2163" i="13" s="1"/>
  <c r="AG2163" i="13" s="1"/>
  <c r="AH2163" i="13" s="1"/>
  <c r="AA2163" i="13"/>
  <c r="AB2163" i="13"/>
  <c r="S2164" i="13"/>
  <c r="Z2164" i="13"/>
  <c r="B2164" i="13" s="1"/>
  <c r="AG2164" i="13" s="1"/>
  <c r="AH2164" i="13" s="1"/>
  <c r="AA2164" i="13"/>
  <c r="AB2164" i="13"/>
  <c r="S2165" i="13"/>
  <c r="Z2165" i="13"/>
  <c r="B2165" i="13" s="1"/>
  <c r="AG2165" i="13" s="1"/>
  <c r="AH2165" i="13" s="1"/>
  <c r="AA2165" i="13"/>
  <c r="AB2165" i="13"/>
  <c r="S2166" i="13"/>
  <c r="Z2166" i="13"/>
  <c r="B2166" i="13" s="1"/>
  <c r="AG2166" i="13" s="1"/>
  <c r="AH2166" i="13" s="1"/>
  <c r="AA2166" i="13"/>
  <c r="AB2166" i="13"/>
  <c r="S2167" i="13"/>
  <c r="Z2167" i="13"/>
  <c r="B2167" i="13" s="1"/>
  <c r="AG2167" i="13" s="1"/>
  <c r="AH2167" i="13" s="1"/>
  <c r="AA2167" i="13"/>
  <c r="AB2167" i="13"/>
  <c r="S2168" i="13"/>
  <c r="Z2168" i="13"/>
  <c r="B2168" i="13" s="1"/>
  <c r="AG2168" i="13" s="1"/>
  <c r="AH2168" i="13" s="1"/>
  <c r="AA2168" i="13"/>
  <c r="AB2168" i="13"/>
  <c r="S2169" i="13"/>
  <c r="Z2169" i="13"/>
  <c r="B2169" i="13" s="1"/>
  <c r="AG2169" i="13" s="1"/>
  <c r="AH2169" i="13" s="1"/>
  <c r="AA2169" i="13"/>
  <c r="AB2169" i="13"/>
  <c r="S2170" i="13"/>
  <c r="Z2170" i="13"/>
  <c r="B2170" i="13" s="1"/>
  <c r="AG2170" i="13" s="1"/>
  <c r="AH2170" i="13" s="1"/>
  <c r="AA2170" i="13"/>
  <c r="AB2170" i="13"/>
  <c r="S2171" i="13"/>
  <c r="Z2171" i="13"/>
  <c r="B2171" i="13" s="1"/>
  <c r="AG2171" i="13" s="1"/>
  <c r="AH2171" i="13" s="1"/>
  <c r="AA2171" i="13"/>
  <c r="AB2171" i="13"/>
  <c r="S2172" i="13"/>
  <c r="Z2172" i="13"/>
  <c r="B2172" i="13" s="1"/>
  <c r="AG2172" i="13" s="1"/>
  <c r="AH2172" i="13" s="1"/>
  <c r="AA2172" i="13"/>
  <c r="AB2172" i="13"/>
  <c r="S2173" i="13"/>
  <c r="Z2173" i="13"/>
  <c r="B2173" i="13" s="1"/>
  <c r="AG2173" i="13" s="1"/>
  <c r="AH2173" i="13" s="1"/>
  <c r="AA2173" i="13"/>
  <c r="AB2173" i="13"/>
  <c r="S2174" i="13"/>
  <c r="Z2174" i="13"/>
  <c r="B2174" i="13" s="1"/>
  <c r="AG2174" i="13" s="1"/>
  <c r="AH2174" i="13" s="1"/>
  <c r="AA2174" i="13"/>
  <c r="AB2174" i="13"/>
  <c r="S2175" i="13"/>
  <c r="Z2175" i="13"/>
  <c r="B2175" i="13" s="1"/>
  <c r="AG2175" i="13" s="1"/>
  <c r="AH2175" i="13" s="1"/>
  <c r="AA2175" i="13"/>
  <c r="AB2175" i="13"/>
  <c r="S2176" i="13"/>
  <c r="Z2176" i="13"/>
  <c r="B2176" i="13" s="1"/>
  <c r="AG2176" i="13" s="1"/>
  <c r="AH2176" i="13" s="1"/>
  <c r="AA2176" i="13"/>
  <c r="AB2176" i="13"/>
  <c r="S2177" i="13"/>
  <c r="Z2177" i="13"/>
  <c r="B2177" i="13" s="1"/>
  <c r="AG2177" i="13" s="1"/>
  <c r="AH2177" i="13" s="1"/>
  <c r="AA2177" i="13"/>
  <c r="AB2177" i="13"/>
  <c r="S2178" i="13"/>
  <c r="Z2178" i="13"/>
  <c r="B2178" i="13" s="1"/>
  <c r="AG2178" i="13" s="1"/>
  <c r="AH2178" i="13" s="1"/>
  <c r="AA2178" i="13"/>
  <c r="AC2178" i="13" s="1"/>
  <c r="AB2178" i="13"/>
  <c r="S2179" i="13"/>
  <c r="Z2179" i="13"/>
  <c r="B2179" i="13" s="1"/>
  <c r="AG2179" i="13" s="1"/>
  <c r="AH2179" i="13" s="1"/>
  <c r="AA2179" i="13"/>
  <c r="AB2179" i="13"/>
  <c r="S2180" i="13"/>
  <c r="Z2180" i="13"/>
  <c r="B2180" i="13" s="1"/>
  <c r="AG2180" i="13" s="1"/>
  <c r="AH2180" i="13" s="1"/>
  <c r="AA2180" i="13"/>
  <c r="AB2180" i="13"/>
  <c r="S2181" i="13"/>
  <c r="Z2181" i="13"/>
  <c r="B2181" i="13" s="1"/>
  <c r="AG2181" i="13" s="1"/>
  <c r="AH2181" i="13" s="1"/>
  <c r="AA2181" i="13"/>
  <c r="AB2181" i="13"/>
  <c r="S2182" i="13"/>
  <c r="Z2182" i="13"/>
  <c r="B2182" i="13" s="1"/>
  <c r="AG2182" i="13" s="1"/>
  <c r="AH2182" i="13" s="1"/>
  <c r="AA2182" i="13"/>
  <c r="AB2182" i="13"/>
  <c r="S2183" i="13"/>
  <c r="Z2183" i="13"/>
  <c r="B2183" i="13" s="1"/>
  <c r="AG2183" i="13" s="1"/>
  <c r="AH2183" i="13" s="1"/>
  <c r="AA2183" i="13"/>
  <c r="AB2183" i="13"/>
  <c r="S2184" i="13"/>
  <c r="Z2184" i="13"/>
  <c r="B2184" i="13" s="1"/>
  <c r="AG2184" i="13" s="1"/>
  <c r="AH2184" i="13" s="1"/>
  <c r="AA2184" i="13"/>
  <c r="AB2184" i="13"/>
  <c r="S2185" i="13"/>
  <c r="Z2185" i="13"/>
  <c r="B2185" i="13" s="1"/>
  <c r="AG2185" i="13" s="1"/>
  <c r="AH2185" i="13" s="1"/>
  <c r="AA2185" i="13"/>
  <c r="AB2185" i="13"/>
  <c r="S2186" i="13"/>
  <c r="Z2186" i="13"/>
  <c r="B2186" i="13" s="1"/>
  <c r="AG2186" i="13" s="1"/>
  <c r="AH2186" i="13" s="1"/>
  <c r="AA2186" i="13"/>
  <c r="AC2186" i="13" s="1"/>
  <c r="AB2186" i="13"/>
  <c r="S2187" i="13"/>
  <c r="Z2187" i="13"/>
  <c r="B2187" i="13" s="1"/>
  <c r="AG2187" i="13" s="1"/>
  <c r="AH2187" i="13" s="1"/>
  <c r="AA2187" i="13"/>
  <c r="AB2187" i="13"/>
  <c r="S2188" i="13"/>
  <c r="Z2188" i="13"/>
  <c r="B2188" i="13" s="1"/>
  <c r="AG2188" i="13" s="1"/>
  <c r="AH2188" i="13" s="1"/>
  <c r="AA2188" i="13"/>
  <c r="AB2188" i="13"/>
  <c r="S2189" i="13"/>
  <c r="Z2189" i="13"/>
  <c r="B2189" i="13" s="1"/>
  <c r="AG2189" i="13" s="1"/>
  <c r="AH2189" i="13" s="1"/>
  <c r="AA2189" i="13"/>
  <c r="AB2189" i="13"/>
  <c r="S2190" i="13"/>
  <c r="Z2190" i="13"/>
  <c r="B2190" i="13" s="1"/>
  <c r="AG2190" i="13" s="1"/>
  <c r="AH2190" i="13" s="1"/>
  <c r="AA2190" i="13"/>
  <c r="AB2190" i="13"/>
  <c r="S2191" i="13"/>
  <c r="Z2191" i="13"/>
  <c r="B2191" i="13" s="1"/>
  <c r="AG2191" i="13" s="1"/>
  <c r="AH2191" i="13" s="1"/>
  <c r="AA2191" i="13"/>
  <c r="AB2191" i="13"/>
  <c r="S2192" i="13"/>
  <c r="Z2192" i="13"/>
  <c r="B2192" i="13" s="1"/>
  <c r="AG2192" i="13" s="1"/>
  <c r="AH2192" i="13" s="1"/>
  <c r="AA2192" i="13"/>
  <c r="AB2192" i="13"/>
  <c r="S2193" i="13"/>
  <c r="Z2193" i="13"/>
  <c r="B2193" i="13" s="1"/>
  <c r="AG2193" i="13" s="1"/>
  <c r="AH2193" i="13" s="1"/>
  <c r="AA2193" i="13"/>
  <c r="AB2193" i="13"/>
  <c r="S2194" i="13"/>
  <c r="Z2194" i="13"/>
  <c r="B2194" i="13" s="1"/>
  <c r="AG2194" i="13" s="1"/>
  <c r="AH2194" i="13" s="1"/>
  <c r="AA2194" i="13"/>
  <c r="AC2194" i="13" s="1"/>
  <c r="AB2194" i="13"/>
  <c r="S2195" i="13"/>
  <c r="Z2195" i="13"/>
  <c r="B2195" i="13" s="1"/>
  <c r="AG2195" i="13" s="1"/>
  <c r="AH2195" i="13" s="1"/>
  <c r="AA2195" i="13"/>
  <c r="AB2195" i="13"/>
  <c r="S2196" i="13"/>
  <c r="Z2196" i="13"/>
  <c r="B2196" i="13" s="1"/>
  <c r="AG2196" i="13" s="1"/>
  <c r="AH2196" i="13" s="1"/>
  <c r="AA2196" i="13"/>
  <c r="AB2196" i="13"/>
  <c r="S2197" i="13"/>
  <c r="Z2197" i="13"/>
  <c r="B2197" i="13" s="1"/>
  <c r="AG2197" i="13" s="1"/>
  <c r="AH2197" i="13" s="1"/>
  <c r="AA2197" i="13"/>
  <c r="AB2197" i="13"/>
  <c r="S2198" i="13"/>
  <c r="Z2198" i="13"/>
  <c r="B2198" i="13" s="1"/>
  <c r="AG2198" i="13" s="1"/>
  <c r="AH2198" i="13" s="1"/>
  <c r="AA2198" i="13"/>
  <c r="AB2198" i="13"/>
  <c r="S2199" i="13"/>
  <c r="Z2199" i="13"/>
  <c r="B2199" i="13" s="1"/>
  <c r="AG2199" i="13" s="1"/>
  <c r="AH2199" i="13" s="1"/>
  <c r="AA2199" i="13"/>
  <c r="AB2199" i="13"/>
  <c r="S2200" i="13"/>
  <c r="Z2200" i="13"/>
  <c r="B2200" i="13" s="1"/>
  <c r="AG2200" i="13" s="1"/>
  <c r="AH2200" i="13" s="1"/>
  <c r="AA2200" i="13"/>
  <c r="AB2200" i="13"/>
  <c r="S2201" i="13"/>
  <c r="Z2201" i="13"/>
  <c r="B2201" i="13" s="1"/>
  <c r="AG2201" i="13" s="1"/>
  <c r="AH2201" i="13" s="1"/>
  <c r="AA2201" i="13"/>
  <c r="AB2201" i="13"/>
  <c r="S2202" i="13"/>
  <c r="Z2202" i="13"/>
  <c r="B2202" i="13" s="1"/>
  <c r="AG2202" i="13" s="1"/>
  <c r="AH2202" i="13" s="1"/>
  <c r="AA2202" i="13"/>
  <c r="AB2202" i="13"/>
  <c r="S2203" i="13"/>
  <c r="Z2203" i="13"/>
  <c r="B2203" i="13" s="1"/>
  <c r="AG2203" i="13" s="1"/>
  <c r="AH2203" i="13" s="1"/>
  <c r="AA2203" i="13"/>
  <c r="AB2203" i="13"/>
  <c r="S2204" i="13"/>
  <c r="Z2204" i="13"/>
  <c r="B2204" i="13" s="1"/>
  <c r="AG2204" i="13" s="1"/>
  <c r="AH2204" i="13" s="1"/>
  <c r="AA2204" i="13"/>
  <c r="AB2204" i="13"/>
  <c r="S2205" i="13"/>
  <c r="Z2205" i="13"/>
  <c r="B2205" i="13" s="1"/>
  <c r="AG2205" i="13" s="1"/>
  <c r="AH2205" i="13" s="1"/>
  <c r="AA2205" i="13"/>
  <c r="AB2205" i="13"/>
  <c r="S2206" i="13"/>
  <c r="Z2206" i="13"/>
  <c r="B2206" i="13" s="1"/>
  <c r="AG2206" i="13" s="1"/>
  <c r="AH2206" i="13" s="1"/>
  <c r="AA2206" i="13"/>
  <c r="AC2206" i="13" s="1"/>
  <c r="AB2206" i="13"/>
  <c r="S2207" i="13"/>
  <c r="Z2207" i="13"/>
  <c r="B2207" i="13" s="1"/>
  <c r="AG2207" i="13" s="1"/>
  <c r="AH2207" i="13" s="1"/>
  <c r="AA2207" i="13"/>
  <c r="AB2207" i="13"/>
  <c r="S2208" i="13"/>
  <c r="Z2208" i="13"/>
  <c r="B2208" i="13" s="1"/>
  <c r="AG2208" i="13" s="1"/>
  <c r="AH2208" i="13" s="1"/>
  <c r="AA2208" i="13"/>
  <c r="AB2208" i="13"/>
  <c r="S2209" i="13"/>
  <c r="Z2209" i="13"/>
  <c r="B2209" i="13" s="1"/>
  <c r="AG2209" i="13" s="1"/>
  <c r="AH2209" i="13" s="1"/>
  <c r="AA2209" i="13"/>
  <c r="AB2209" i="13"/>
  <c r="S2210" i="13"/>
  <c r="Z2210" i="13"/>
  <c r="B2210" i="13" s="1"/>
  <c r="AG2210" i="13" s="1"/>
  <c r="AH2210" i="13" s="1"/>
  <c r="AA2210" i="13"/>
  <c r="AC2210" i="13" s="1"/>
  <c r="AB2210" i="13"/>
  <c r="S2211" i="13"/>
  <c r="Z2211" i="13"/>
  <c r="B2211" i="13" s="1"/>
  <c r="AG2211" i="13" s="1"/>
  <c r="AH2211" i="13" s="1"/>
  <c r="AA2211" i="13"/>
  <c r="AB2211" i="13"/>
  <c r="S2212" i="13"/>
  <c r="Z2212" i="13"/>
  <c r="B2212" i="13" s="1"/>
  <c r="AG2212" i="13" s="1"/>
  <c r="AH2212" i="13" s="1"/>
  <c r="AA2212" i="13"/>
  <c r="AB2212" i="13"/>
  <c r="S2213" i="13"/>
  <c r="Z2213" i="13"/>
  <c r="B2213" i="13" s="1"/>
  <c r="AG2213" i="13" s="1"/>
  <c r="AH2213" i="13" s="1"/>
  <c r="AA2213" i="13"/>
  <c r="AB2213" i="13"/>
  <c r="S2214" i="13"/>
  <c r="Z2214" i="13"/>
  <c r="B2214" i="13" s="1"/>
  <c r="AG2214" i="13" s="1"/>
  <c r="AH2214" i="13" s="1"/>
  <c r="AA2214" i="13"/>
  <c r="AB2214" i="13"/>
  <c r="S2215" i="13"/>
  <c r="Z2215" i="13"/>
  <c r="B2215" i="13" s="1"/>
  <c r="AG2215" i="13" s="1"/>
  <c r="AH2215" i="13" s="1"/>
  <c r="AA2215" i="13"/>
  <c r="AB2215" i="13"/>
  <c r="S2216" i="13"/>
  <c r="Z2216" i="13"/>
  <c r="B2216" i="13" s="1"/>
  <c r="AG2216" i="13" s="1"/>
  <c r="AH2216" i="13" s="1"/>
  <c r="AA2216" i="13"/>
  <c r="AB2216" i="13"/>
  <c r="S2217" i="13"/>
  <c r="Z2217" i="13"/>
  <c r="B2217" i="13" s="1"/>
  <c r="AG2217" i="13" s="1"/>
  <c r="AH2217" i="13" s="1"/>
  <c r="AA2217" i="13"/>
  <c r="AB2217" i="13"/>
  <c r="S2218" i="13"/>
  <c r="Z2218" i="13"/>
  <c r="B2218" i="13" s="1"/>
  <c r="AG2218" i="13" s="1"/>
  <c r="AH2218" i="13" s="1"/>
  <c r="AA2218" i="13"/>
  <c r="AC2218" i="13" s="1"/>
  <c r="AB2218" i="13"/>
  <c r="S2219" i="13"/>
  <c r="Z2219" i="13"/>
  <c r="B2219" i="13" s="1"/>
  <c r="AG2219" i="13" s="1"/>
  <c r="AH2219" i="13" s="1"/>
  <c r="AA2219" i="13"/>
  <c r="AB2219" i="13"/>
  <c r="S2220" i="13"/>
  <c r="Z2220" i="13"/>
  <c r="B2220" i="13" s="1"/>
  <c r="AG2220" i="13" s="1"/>
  <c r="AH2220" i="13" s="1"/>
  <c r="AA2220" i="13"/>
  <c r="AB2220" i="13"/>
  <c r="S2221" i="13"/>
  <c r="Z2221" i="13"/>
  <c r="B2221" i="13" s="1"/>
  <c r="AG2221" i="13" s="1"/>
  <c r="AH2221" i="13" s="1"/>
  <c r="AA2221" i="13"/>
  <c r="AB2221" i="13"/>
  <c r="S2222" i="13"/>
  <c r="Z2222" i="13"/>
  <c r="B2222" i="13" s="1"/>
  <c r="AG2222" i="13" s="1"/>
  <c r="AH2222" i="13" s="1"/>
  <c r="AA2222" i="13"/>
  <c r="AC2222" i="13" s="1"/>
  <c r="AB2222" i="13"/>
  <c r="S2223" i="13"/>
  <c r="Z2223" i="13"/>
  <c r="B2223" i="13" s="1"/>
  <c r="AG2223" i="13" s="1"/>
  <c r="AH2223" i="13" s="1"/>
  <c r="AA2223" i="13"/>
  <c r="AB2223" i="13"/>
  <c r="S2224" i="13"/>
  <c r="Z2224" i="13"/>
  <c r="B2224" i="13" s="1"/>
  <c r="AG2224" i="13" s="1"/>
  <c r="AH2224" i="13" s="1"/>
  <c r="AA2224" i="13"/>
  <c r="AB2224" i="13"/>
  <c r="S2225" i="13"/>
  <c r="Z2225" i="13"/>
  <c r="B2225" i="13" s="1"/>
  <c r="AG2225" i="13" s="1"/>
  <c r="AH2225" i="13" s="1"/>
  <c r="AA2225" i="13"/>
  <c r="AB2225" i="13"/>
  <c r="S2226" i="13"/>
  <c r="Z2226" i="13"/>
  <c r="B2226" i="13" s="1"/>
  <c r="AG2226" i="13" s="1"/>
  <c r="AH2226" i="13" s="1"/>
  <c r="AA2226" i="13"/>
  <c r="AC2226" i="13" s="1"/>
  <c r="AB2226" i="13"/>
  <c r="S2227" i="13"/>
  <c r="Z2227" i="13"/>
  <c r="B2227" i="13" s="1"/>
  <c r="AG2227" i="13" s="1"/>
  <c r="AH2227" i="13" s="1"/>
  <c r="AA2227" i="13"/>
  <c r="AB2227" i="13"/>
  <c r="S2228" i="13"/>
  <c r="Z2228" i="13"/>
  <c r="B2228" i="13" s="1"/>
  <c r="AG2228" i="13" s="1"/>
  <c r="AH2228" i="13" s="1"/>
  <c r="AA2228" i="13"/>
  <c r="AB2228" i="13"/>
  <c r="S2229" i="13"/>
  <c r="Z2229" i="13"/>
  <c r="B2229" i="13" s="1"/>
  <c r="AG2229" i="13" s="1"/>
  <c r="AH2229" i="13" s="1"/>
  <c r="AA2229" i="13"/>
  <c r="AB2229" i="13"/>
  <c r="S2230" i="13"/>
  <c r="Z2230" i="13"/>
  <c r="B2230" i="13" s="1"/>
  <c r="AG2230" i="13" s="1"/>
  <c r="AH2230" i="13" s="1"/>
  <c r="AA2230" i="13"/>
  <c r="AB2230" i="13"/>
  <c r="S2231" i="13"/>
  <c r="Z2231" i="13"/>
  <c r="B2231" i="13" s="1"/>
  <c r="AG2231" i="13" s="1"/>
  <c r="AH2231" i="13" s="1"/>
  <c r="AA2231" i="13"/>
  <c r="AB2231" i="13"/>
  <c r="S2232" i="13"/>
  <c r="Z2232" i="13"/>
  <c r="B2232" i="13" s="1"/>
  <c r="AG2232" i="13" s="1"/>
  <c r="AH2232" i="13" s="1"/>
  <c r="AA2232" i="13"/>
  <c r="AB2232" i="13"/>
  <c r="S2233" i="13"/>
  <c r="Z2233" i="13"/>
  <c r="B2233" i="13" s="1"/>
  <c r="AG2233" i="13" s="1"/>
  <c r="AH2233" i="13" s="1"/>
  <c r="AA2233" i="13"/>
  <c r="AB2233" i="13"/>
  <c r="S2234" i="13"/>
  <c r="Z2234" i="13"/>
  <c r="B2234" i="13" s="1"/>
  <c r="AG2234" i="13" s="1"/>
  <c r="AH2234" i="13" s="1"/>
  <c r="AA2234" i="13"/>
  <c r="AB2234" i="13"/>
  <c r="S2235" i="13"/>
  <c r="Z2235" i="13"/>
  <c r="B2235" i="13" s="1"/>
  <c r="AG2235" i="13" s="1"/>
  <c r="AH2235" i="13" s="1"/>
  <c r="AA2235" i="13"/>
  <c r="AB2235" i="13"/>
  <c r="S2236" i="13"/>
  <c r="Z2236" i="13"/>
  <c r="B2236" i="13" s="1"/>
  <c r="AG2236" i="13" s="1"/>
  <c r="AH2236" i="13" s="1"/>
  <c r="AA2236" i="13"/>
  <c r="AB2236" i="13"/>
  <c r="S2237" i="13"/>
  <c r="Z2237" i="13"/>
  <c r="B2237" i="13" s="1"/>
  <c r="AG2237" i="13" s="1"/>
  <c r="AH2237" i="13" s="1"/>
  <c r="AA2237" i="13"/>
  <c r="AB2237" i="13"/>
  <c r="S2238" i="13"/>
  <c r="Z2238" i="13"/>
  <c r="B2238" i="13" s="1"/>
  <c r="AG2238" i="13" s="1"/>
  <c r="AH2238" i="13" s="1"/>
  <c r="AA2238" i="13"/>
  <c r="AC2238" i="13" s="1"/>
  <c r="AB2238" i="13"/>
  <c r="S2239" i="13"/>
  <c r="Z2239" i="13"/>
  <c r="B2239" i="13" s="1"/>
  <c r="AG2239" i="13" s="1"/>
  <c r="AH2239" i="13" s="1"/>
  <c r="AA2239" i="13"/>
  <c r="AB2239" i="13"/>
  <c r="S2240" i="13"/>
  <c r="Z2240" i="13"/>
  <c r="B2240" i="13" s="1"/>
  <c r="AG2240" i="13" s="1"/>
  <c r="AH2240" i="13" s="1"/>
  <c r="AA2240" i="13"/>
  <c r="AB2240" i="13"/>
  <c r="S2241" i="13"/>
  <c r="Z2241" i="13"/>
  <c r="B2241" i="13" s="1"/>
  <c r="AG2241" i="13" s="1"/>
  <c r="AH2241" i="13" s="1"/>
  <c r="AA2241" i="13"/>
  <c r="AB2241" i="13"/>
  <c r="S2242" i="13"/>
  <c r="Z2242" i="13"/>
  <c r="B2242" i="13" s="1"/>
  <c r="AG2242" i="13" s="1"/>
  <c r="AH2242" i="13" s="1"/>
  <c r="AA2242" i="13"/>
  <c r="AC2242" i="13" s="1"/>
  <c r="AB2242" i="13"/>
  <c r="S2243" i="13"/>
  <c r="Z2243" i="13"/>
  <c r="B2243" i="13" s="1"/>
  <c r="AG2243" i="13" s="1"/>
  <c r="AH2243" i="13" s="1"/>
  <c r="AA2243" i="13"/>
  <c r="AB2243" i="13"/>
  <c r="S2244" i="13"/>
  <c r="Z2244" i="13"/>
  <c r="B2244" i="13" s="1"/>
  <c r="AG2244" i="13" s="1"/>
  <c r="AH2244" i="13" s="1"/>
  <c r="AA2244" i="13"/>
  <c r="AB2244" i="13"/>
  <c r="S2245" i="13"/>
  <c r="Z2245" i="13"/>
  <c r="B2245" i="13" s="1"/>
  <c r="AG2245" i="13" s="1"/>
  <c r="AH2245" i="13" s="1"/>
  <c r="AA2245" i="13"/>
  <c r="AB2245" i="13"/>
  <c r="S2246" i="13"/>
  <c r="Z2246" i="13"/>
  <c r="B2246" i="13" s="1"/>
  <c r="AG2246" i="13" s="1"/>
  <c r="AH2246" i="13" s="1"/>
  <c r="AA2246" i="13"/>
  <c r="AC2246" i="13" s="1"/>
  <c r="AB2246" i="13"/>
  <c r="S2247" i="13"/>
  <c r="Z2247" i="13"/>
  <c r="B2247" i="13" s="1"/>
  <c r="AG2247" i="13" s="1"/>
  <c r="AH2247" i="13" s="1"/>
  <c r="AA2247" i="13"/>
  <c r="AB2247" i="13"/>
  <c r="S2248" i="13"/>
  <c r="Z2248" i="13"/>
  <c r="B2248" i="13" s="1"/>
  <c r="AG2248" i="13" s="1"/>
  <c r="AH2248" i="13" s="1"/>
  <c r="AA2248" i="13"/>
  <c r="AB2248" i="13"/>
  <c r="S2249" i="13"/>
  <c r="Z2249" i="13"/>
  <c r="B2249" i="13" s="1"/>
  <c r="AG2249" i="13" s="1"/>
  <c r="AH2249" i="13" s="1"/>
  <c r="AA2249" i="13"/>
  <c r="AB2249" i="13"/>
  <c r="S2250" i="13"/>
  <c r="Z2250" i="13"/>
  <c r="B2250" i="13" s="1"/>
  <c r="AG2250" i="13" s="1"/>
  <c r="AH2250" i="13" s="1"/>
  <c r="AA2250" i="13"/>
  <c r="AC2250" i="13" s="1"/>
  <c r="AB2250" i="13"/>
  <c r="S2251" i="13"/>
  <c r="Z2251" i="13"/>
  <c r="B2251" i="13" s="1"/>
  <c r="AG2251" i="13" s="1"/>
  <c r="AH2251" i="13" s="1"/>
  <c r="AA2251" i="13"/>
  <c r="AB2251" i="13"/>
  <c r="S2252" i="13"/>
  <c r="Z2252" i="13"/>
  <c r="B2252" i="13" s="1"/>
  <c r="AG2252" i="13" s="1"/>
  <c r="AH2252" i="13" s="1"/>
  <c r="AA2252" i="13"/>
  <c r="AB2252" i="13"/>
  <c r="S2253" i="13"/>
  <c r="Z2253" i="13"/>
  <c r="B2253" i="13" s="1"/>
  <c r="AG2253" i="13" s="1"/>
  <c r="AH2253" i="13" s="1"/>
  <c r="AA2253" i="13"/>
  <c r="AB2253" i="13"/>
  <c r="S2254" i="13"/>
  <c r="Z2254" i="13"/>
  <c r="B2254" i="13" s="1"/>
  <c r="AG2254" i="13" s="1"/>
  <c r="AH2254" i="13" s="1"/>
  <c r="AA2254" i="13"/>
  <c r="AB2254" i="13"/>
  <c r="S2255" i="13"/>
  <c r="Z2255" i="13"/>
  <c r="B2255" i="13" s="1"/>
  <c r="AG2255" i="13" s="1"/>
  <c r="AH2255" i="13" s="1"/>
  <c r="AA2255" i="13"/>
  <c r="AB2255" i="13"/>
  <c r="S2256" i="13"/>
  <c r="Z2256" i="13"/>
  <c r="B2256" i="13" s="1"/>
  <c r="AG2256" i="13" s="1"/>
  <c r="AH2256" i="13" s="1"/>
  <c r="AA2256" i="13"/>
  <c r="AB2256" i="13"/>
  <c r="S2257" i="13"/>
  <c r="Z2257" i="13"/>
  <c r="B2257" i="13" s="1"/>
  <c r="AG2257" i="13" s="1"/>
  <c r="AH2257" i="13" s="1"/>
  <c r="AA2257" i="13"/>
  <c r="AB2257" i="13"/>
  <c r="S2258" i="13"/>
  <c r="Z2258" i="13"/>
  <c r="B2258" i="13" s="1"/>
  <c r="AG2258" i="13" s="1"/>
  <c r="AH2258" i="13" s="1"/>
  <c r="AA2258" i="13"/>
  <c r="AC2258" i="13" s="1"/>
  <c r="AB2258" i="13"/>
  <c r="S2259" i="13"/>
  <c r="Z2259" i="13"/>
  <c r="B2259" i="13" s="1"/>
  <c r="AG2259" i="13" s="1"/>
  <c r="AH2259" i="13" s="1"/>
  <c r="AA2259" i="13"/>
  <c r="AB2259" i="13"/>
  <c r="S2260" i="13"/>
  <c r="Z2260" i="13"/>
  <c r="B2260" i="13" s="1"/>
  <c r="AG2260" i="13" s="1"/>
  <c r="AH2260" i="13" s="1"/>
  <c r="AA2260" i="13"/>
  <c r="AB2260" i="13"/>
  <c r="S2261" i="13"/>
  <c r="Z2261" i="13"/>
  <c r="B2261" i="13" s="1"/>
  <c r="AG2261" i="13" s="1"/>
  <c r="AH2261" i="13" s="1"/>
  <c r="AA2261" i="13"/>
  <c r="AB2261" i="13"/>
  <c r="S2262" i="13"/>
  <c r="Z2262" i="13"/>
  <c r="B2262" i="13" s="1"/>
  <c r="AG2262" i="13" s="1"/>
  <c r="AH2262" i="13" s="1"/>
  <c r="AA2262" i="13"/>
  <c r="AB2262" i="13"/>
  <c r="S2263" i="13"/>
  <c r="Z2263" i="13"/>
  <c r="B2263" i="13" s="1"/>
  <c r="AG2263" i="13" s="1"/>
  <c r="AH2263" i="13" s="1"/>
  <c r="AA2263" i="13"/>
  <c r="AB2263" i="13"/>
  <c r="S2264" i="13"/>
  <c r="Z2264" i="13"/>
  <c r="B2264" i="13" s="1"/>
  <c r="AG2264" i="13" s="1"/>
  <c r="AH2264" i="13" s="1"/>
  <c r="AA2264" i="13"/>
  <c r="AB2264" i="13"/>
  <c r="S2265" i="13"/>
  <c r="Z2265" i="13"/>
  <c r="B2265" i="13" s="1"/>
  <c r="AG2265" i="13" s="1"/>
  <c r="AH2265" i="13" s="1"/>
  <c r="AA2265" i="13"/>
  <c r="AB2265" i="13"/>
  <c r="S2266" i="13"/>
  <c r="Z2266" i="13"/>
  <c r="B2266" i="13" s="1"/>
  <c r="AG2266" i="13" s="1"/>
  <c r="AH2266" i="13" s="1"/>
  <c r="AA2266" i="13"/>
  <c r="AB2266" i="13"/>
  <c r="S2267" i="13"/>
  <c r="Z2267" i="13"/>
  <c r="B2267" i="13" s="1"/>
  <c r="AG2267" i="13" s="1"/>
  <c r="AH2267" i="13" s="1"/>
  <c r="AA2267" i="13"/>
  <c r="AB2267" i="13"/>
  <c r="S2268" i="13"/>
  <c r="Z2268" i="13"/>
  <c r="B2268" i="13" s="1"/>
  <c r="AG2268" i="13" s="1"/>
  <c r="AH2268" i="13" s="1"/>
  <c r="AA2268" i="13"/>
  <c r="AB2268" i="13"/>
  <c r="S2269" i="13"/>
  <c r="Z2269" i="13"/>
  <c r="B2269" i="13" s="1"/>
  <c r="AG2269" i="13" s="1"/>
  <c r="AH2269" i="13" s="1"/>
  <c r="AA2269" i="13"/>
  <c r="AB2269" i="13"/>
  <c r="S2270" i="13"/>
  <c r="Z2270" i="13"/>
  <c r="B2270" i="13" s="1"/>
  <c r="AG2270" i="13" s="1"/>
  <c r="AH2270" i="13" s="1"/>
  <c r="AA2270" i="13"/>
  <c r="AC2270" i="13" s="1"/>
  <c r="AB2270" i="13"/>
  <c r="S2271" i="13"/>
  <c r="Z2271" i="13"/>
  <c r="B2271" i="13" s="1"/>
  <c r="AG2271" i="13" s="1"/>
  <c r="AH2271" i="13" s="1"/>
  <c r="AA2271" i="13"/>
  <c r="AB2271" i="13"/>
  <c r="S2272" i="13"/>
  <c r="Z2272" i="13"/>
  <c r="B2272" i="13" s="1"/>
  <c r="AG2272" i="13" s="1"/>
  <c r="AH2272" i="13" s="1"/>
  <c r="AA2272" i="13"/>
  <c r="AB2272" i="13"/>
  <c r="S2273" i="13"/>
  <c r="Z2273" i="13"/>
  <c r="B2273" i="13" s="1"/>
  <c r="AG2273" i="13" s="1"/>
  <c r="AH2273" i="13" s="1"/>
  <c r="AA2273" i="13"/>
  <c r="AC2273" i="13" s="1"/>
  <c r="AB2273" i="13"/>
  <c r="S2274" i="13"/>
  <c r="Z2274" i="13"/>
  <c r="B2274" i="13" s="1"/>
  <c r="AG2274" i="13" s="1"/>
  <c r="AH2274" i="13" s="1"/>
  <c r="AA2274" i="13"/>
  <c r="AB2274" i="13"/>
  <c r="S2275" i="13"/>
  <c r="Z2275" i="13"/>
  <c r="B2275" i="13" s="1"/>
  <c r="AG2275" i="13" s="1"/>
  <c r="AH2275" i="13" s="1"/>
  <c r="AA2275" i="13"/>
  <c r="AB2275" i="13"/>
  <c r="S2276" i="13"/>
  <c r="Z2276" i="13"/>
  <c r="B2276" i="13" s="1"/>
  <c r="AG2276" i="13" s="1"/>
  <c r="AH2276" i="13" s="1"/>
  <c r="AA2276" i="13"/>
  <c r="AB2276" i="13"/>
  <c r="S2277" i="13"/>
  <c r="Z2277" i="13"/>
  <c r="B2277" i="13" s="1"/>
  <c r="AG2277" i="13" s="1"/>
  <c r="AH2277" i="13" s="1"/>
  <c r="AA2277" i="13"/>
  <c r="AB2277" i="13"/>
  <c r="S2278" i="13"/>
  <c r="Z2278" i="13"/>
  <c r="B2278" i="13" s="1"/>
  <c r="AG2278" i="13" s="1"/>
  <c r="AH2278" i="13" s="1"/>
  <c r="AA2278" i="13"/>
  <c r="AB2278" i="13"/>
  <c r="S2279" i="13"/>
  <c r="Z2279" i="13"/>
  <c r="B2279" i="13" s="1"/>
  <c r="AG2279" i="13" s="1"/>
  <c r="AH2279" i="13" s="1"/>
  <c r="AA2279" i="13"/>
  <c r="AB2279" i="13"/>
  <c r="S2280" i="13"/>
  <c r="Z2280" i="13"/>
  <c r="B2280" i="13" s="1"/>
  <c r="AG2280" i="13" s="1"/>
  <c r="AH2280" i="13" s="1"/>
  <c r="AA2280" i="13"/>
  <c r="AB2280" i="13"/>
  <c r="S2281" i="13"/>
  <c r="Z2281" i="13"/>
  <c r="B2281" i="13" s="1"/>
  <c r="AG2281" i="13" s="1"/>
  <c r="AH2281" i="13" s="1"/>
  <c r="AA2281" i="13"/>
  <c r="AC2281" i="13" s="1"/>
  <c r="AB2281" i="13"/>
  <c r="S2282" i="13"/>
  <c r="Z2282" i="13"/>
  <c r="B2282" i="13" s="1"/>
  <c r="AG2282" i="13" s="1"/>
  <c r="AH2282" i="13" s="1"/>
  <c r="AA2282" i="13"/>
  <c r="AB2282" i="13"/>
  <c r="S2283" i="13"/>
  <c r="Z2283" i="13"/>
  <c r="B2283" i="13" s="1"/>
  <c r="AG2283" i="13" s="1"/>
  <c r="AH2283" i="13" s="1"/>
  <c r="AA2283" i="13"/>
  <c r="AB2283" i="13"/>
  <c r="S2284" i="13"/>
  <c r="Z2284" i="13"/>
  <c r="B2284" i="13" s="1"/>
  <c r="AG2284" i="13" s="1"/>
  <c r="AH2284" i="13" s="1"/>
  <c r="AA2284" i="13"/>
  <c r="AB2284" i="13"/>
  <c r="S2285" i="13"/>
  <c r="Z2285" i="13"/>
  <c r="B2285" i="13" s="1"/>
  <c r="AG2285" i="13" s="1"/>
  <c r="AH2285" i="13" s="1"/>
  <c r="AA2285" i="13"/>
  <c r="AB2285" i="13"/>
  <c r="S2286" i="13"/>
  <c r="Z2286" i="13"/>
  <c r="B2286" i="13" s="1"/>
  <c r="AG2286" i="13" s="1"/>
  <c r="AH2286" i="13" s="1"/>
  <c r="AA2286" i="13"/>
  <c r="AB2286" i="13"/>
  <c r="S2287" i="13"/>
  <c r="Z2287" i="13"/>
  <c r="B2287" i="13" s="1"/>
  <c r="AG2287" i="13" s="1"/>
  <c r="AH2287" i="13" s="1"/>
  <c r="AA2287" i="13"/>
  <c r="AB2287" i="13"/>
  <c r="S2288" i="13"/>
  <c r="Z2288" i="13"/>
  <c r="B2288" i="13" s="1"/>
  <c r="AG2288" i="13" s="1"/>
  <c r="AH2288" i="13" s="1"/>
  <c r="AA2288" i="13"/>
  <c r="AB2288" i="13"/>
  <c r="S2289" i="13"/>
  <c r="Z2289" i="13"/>
  <c r="B2289" i="13" s="1"/>
  <c r="AG2289" i="13" s="1"/>
  <c r="AH2289" i="13" s="1"/>
  <c r="AA2289" i="13"/>
  <c r="AC2289" i="13" s="1"/>
  <c r="AB2289" i="13"/>
  <c r="S2290" i="13"/>
  <c r="Z2290" i="13"/>
  <c r="B2290" i="13" s="1"/>
  <c r="AG2290" i="13" s="1"/>
  <c r="AH2290" i="13" s="1"/>
  <c r="AA2290" i="13"/>
  <c r="AB2290" i="13"/>
  <c r="S2291" i="13"/>
  <c r="Z2291" i="13"/>
  <c r="B2291" i="13" s="1"/>
  <c r="AG2291" i="13" s="1"/>
  <c r="AH2291" i="13" s="1"/>
  <c r="AA2291" i="13"/>
  <c r="AB2291" i="13"/>
  <c r="S2292" i="13"/>
  <c r="Z2292" i="13"/>
  <c r="B2292" i="13" s="1"/>
  <c r="AG2292" i="13" s="1"/>
  <c r="AH2292" i="13" s="1"/>
  <c r="AA2292" i="13"/>
  <c r="AB2292" i="13"/>
  <c r="S2293" i="13"/>
  <c r="Z2293" i="13"/>
  <c r="B2293" i="13" s="1"/>
  <c r="AG2293" i="13" s="1"/>
  <c r="AH2293" i="13" s="1"/>
  <c r="AA2293" i="13"/>
  <c r="AB2293" i="13"/>
  <c r="S2294" i="13"/>
  <c r="Z2294" i="13"/>
  <c r="B2294" i="13" s="1"/>
  <c r="AG2294" i="13" s="1"/>
  <c r="AH2294" i="13" s="1"/>
  <c r="AA2294" i="13"/>
  <c r="AB2294" i="13"/>
  <c r="S2295" i="13"/>
  <c r="Z2295" i="13"/>
  <c r="B2295" i="13" s="1"/>
  <c r="AG2295" i="13" s="1"/>
  <c r="AH2295" i="13" s="1"/>
  <c r="AA2295" i="13"/>
  <c r="AB2295" i="13"/>
  <c r="S2296" i="13"/>
  <c r="Z2296" i="13"/>
  <c r="B2296" i="13" s="1"/>
  <c r="AG2296" i="13" s="1"/>
  <c r="AH2296" i="13" s="1"/>
  <c r="AA2296" i="13"/>
  <c r="AB2296" i="13"/>
  <c r="S2297" i="13"/>
  <c r="Z2297" i="13"/>
  <c r="B2297" i="13" s="1"/>
  <c r="AG2297" i="13" s="1"/>
  <c r="AH2297" i="13" s="1"/>
  <c r="AA2297" i="13"/>
  <c r="AC2297" i="13" s="1"/>
  <c r="AB2297" i="13"/>
  <c r="S2298" i="13"/>
  <c r="Z2298" i="13"/>
  <c r="B2298" i="13" s="1"/>
  <c r="AG2298" i="13" s="1"/>
  <c r="AH2298" i="13" s="1"/>
  <c r="AA2298" i="13"/>
  <c r="AB2298" i="13"/>
  <c r="S2299" i="13"/>
  <c r="Z2299" i="13"/>
  <c r="B2299" i="13" s="1"/>
  <c r="AG2299" i="13" s="1"/>
  <c r="AH2299" i="13" s="1"/>
  <c r="AA2299" i="13"/>
  <c r="AB2299" i="13"/>
  <c r="S2300" i="13"/>
  <c r="Z2300" i="13"/>
  <c r="B2300" i="13" s="1"/>
  <c r="AG2300" i="13" s="1"/>
  <c r="AH2300" i="13" s="1"/>
  <c r="AA2300" i="13"/>
  <c r="AB2300" i="13"/>
  <c r="S2301" i="13"/>
  <c r="Z2301" i="13"/>
  <c r="B2301" i="13" s="1"/>
  <c r="AG2301" i="13" s="1"/>
  <c r="AH2301" i="13" s="1"/>
  <c r="AA2301" i="13"/>
  <c r="AB2301" i="13"/>
  <c r="S2302" i="13"/>
  <c r="Z2302" i="13"/>
  <c r="B2302" i="13" s="1"/>
  <c r="AG2302" i="13" s="1"/>
  <c r="AH2302" i="13" s="1"/>
  <c r="AA2302" i="13"/>
  <c r="AC2302" i="13" s="1"/>
  <c r="AB2302" i="13"/>
  <c r="S2303" i="13"/>
  <c r="Z2303" i="13"/>
  <c r="B2303" i="13" s="1"/>
  <c r="AG2303" i="13" s="1"/>
  <c r="AH2303" i="13" s="1"/>
  <c r="AA2303" i="13"/>
  <c r="AB2303" i="13"/>
  <c r="S2304" i="13"/>
  <c r="Z2304" i="13"/>
  <c r="B2304" i="13" s="1"/>
  <c r="AG2304" i="13" s="1"/>
  <c r="AH2304" i="13" s="1"/>
  <c r="AA2304" i="13"/>
  <c r="AB2304" i="13"/>
  <c r="S2305" i="13"/>
  <c r="Z2305" i="13"/>
  <c r="B2305" i="13" s="1"/>
  <c r="AG2305" i="13" s="1"/>
  <c r="AH2305" i="13" s="1"/>
  <c r="AA2305" i="13"/>
  <c r="AC2305" i="13" s="1"/>
  <c r="AB2305" i="13"/>
  <c r="S2306" i="13"/>
  <c r="Z2306" i="13"/>
  <c r="B2306" i="13" s="1"/>
  <c r="AG2306" i="13" s="1"/>
  <c r="AH2306" i="13" s="1"/>
  <c r="AA2306" i="13"/>
  <c r="AB2306" i="13"/>
  <c r="S2307" i="13"/>
  <c r="Z2307" i="13"/>
  <c r="B2307" i="13" s="1"/>
  <c r="AG2307" i="13" s="1"/>
  <c r="AH2307" i="13" s="1"/>
  <c r="AA2307" i="13"/>
  <c r="AB2307" i="13"/>
  <c r="S2308" i="13"/>
  <c r="Z2308" i="13"/>
  <c r="B2308" i="13" s="1"/>
  <c r="AG2308" i="13" s="1"/>
  <c r="AH2308" i="13" s="1"/>
  <c r="AA2308" i="13"/>
  <c r="AB2308" i="13"/>
  <c r="S2309" i="13"/>
  <c r="Z2309" i="13"/>
  <c r="B2309" i="13" s="1"/>
  <c r="AG2309" i="13" s="1"/>
  <c r="AH2309" i="13" s="1"/>
  <c r="AA2309" i="13"/>
  <c r="AB2309" i="13"/>
  <c r="S2310" i="13"/>
  <c r="Z2310" i="13"/>
  <c r="B2310" i="13" s="1"/>
  <c r="AG2310" i="13" s="1"/>
  <c r="AH2310" i="13" s="1"/>
  <c r="AA2310" i="13"/>
  <c r="AB2310" i="13"/>
  <c r="S2311" i="13"/>
  <c r="Z2311" i="13"/>
  <c r="B2311" i="13" s="1"/>
  <c r="AG2311" i="13" s="1"/>
  <c r="AH2311" i="13" s="1"/>
  <c r="AA2311" i="13"/>
  <c r="AB2311" i="13"/>
  <c r="S2312" i="13"/>
  <c r="Z2312" i="13"/>
  <c r="B2312" i="13" s="1"/>
  <c r="AG2312" i="13" s="1"/>
  <c r="AH2312" i="13" s="1"/>
  <c r="AA2312" i="13"/>
  <c r="AB2312" i="13"/>
  <c r="S2313" i="13"/>
  <c r="Z2313" i="13"/>
  <c r="B2313" i="13" s="1"/>
  <c r="AG2313" i="13" s="1"/>
  <c r="AH2313" i="13" s="1"/>
  <c r="AA2313" i="13"/>
  <c r="AC2313" i="13" s="1"/>
  <c r="AB2313" i="13"/>
  <c r="S2314" i="13"/>
  <c r="Z2314" i="13"/>
  <c r="B2314" i="13" s="1"/>
  <c r="AG2314" i="13" s="1"/>
  <c r="AH2314" i="13" s="1"/>
  <c r="AA2314" i="13"/>
  <c r="AB2314" i="13"/>
  <c r="S2315" i="13"/>
  <c r="Z2315" i="13"/>
  <c r="B2315" i="13" s="1"/>
  <c r="AG2315" i="13" s="1"/>
  <c r="AH2315" i="13" s="1"/>
  <c r="AA2315" i="13"/>
  <c r="AB2315" i="13"/>
  <c r="S2316" i="13"/>
  <c r="Z2316" i="13"/>
  <c r="B2316" i="13" s="1"/>
  <c r="AG2316" i="13" s="1"/>
  <c r="AH2316" i="13" s="1"/>
  <c r="AA2316" i="13"/>
  <c r="AB2316" i="13"/>
  <c r="S2317" i="13"/>
  <c r="Z2317" i="13"/>
  <c r="B2317" i="13" s="1"/>
  <c r="AG2317" i="13" s="1"/>
  <c r="AH2317" i="13" s="1"/>
  <c r="AA2317" i="13"/>
  <c r="AB2317" i="13"/>
  <c r="S2318" i="13"/>
  <c r="Z2318" i="13"/>
  <c r="B2318" i="13" s="1"/>
  <c r="AG2318" i="13" s="1"/>
  <c r="AH2318" i="13" s="1"/>
  <c r="AA2318" i="13"/>
  <c r="AB2318" i="13"/>
  <c r="S2319" i="13"/>
  <c r="Z2319" i="13"/>
  <c r="B2319" i="13" s="1"/>
  <c r="AG2319" i="13" s="1"/>
  <c r="AH2319" i="13" s="1"/>
  <c r="AA2319" i="13"/>
  <c r="AB2319" i="13"/>
  <c r="S2320" i="13"/>
  <c r="Z2320" i="13"/>
  <c r="B2320" i="13" s="1"/>
  <c r="AG2320" i="13" s="1"/>
  <c r="AH2320" i="13" s="1"/>
  <c r="AA2320" i="13"/>
  <c r="AB2320" i="13"/>
  <c r="S2321" i="13"/>
  <c r="Z2321" i="13"/>
  <c r="B2321" i="13" s="1"/>
  <c r="AG2321" i="13" s="1"/>
  <c r="AH2321" i="13" s="1"/>
  <c r="AA2321" i="13"/>
  <c r="AC2321" i="13" s="1"/>
  <c r="AB2321" i="13"/>
  <c r="S2322" i="13"/>
  <c r="Z2322" i="13"/>
  <c r="B2322" i="13" s="1"/>
  <c r="AG2322" i="13" s="1"/>
  <c r="AH2322" i="13" s="1"/>
  <c r="AA2322" i="13"/>
  <c r="AC2322" i="13" s="1"/>
  <c r="AB2322" i="13"/>
  <c r="S2323" i="13"/>
  <c r="Z2323" i="13"/>
  <c r="B2323" i="13" s="1"/>
  <c r="AG2323" i="13" s="1"/>
  <c r="AH2323" i="13" s="1"/>
  <c r="AA2323" i="13"/>
  <c r="AB2323" i="13"/>
  <c r="S2324" i="13"/>
  <c r="Z2324" i="13"/>
  <c r="B2324" i="13" s="1"/>
  <c r="AG2324" i="13" s="1"/>
  <c r="AH2324" i="13" s="1"/>
  <c r="AA2324" i="13"/>
  <c r="AB2324" i="13"/>
  <c r="S2325" i="13"/>
  <c r="Z2325" i="13"/>
  <c r="B2325" i="13" s="1"/>
  <c r="AG2325" i="13" s="1"/>
  <c r="AH2325" i="13" s="1"/>
  <c r="AA2325" i="13"/>
  <c r="AB2325" i="13"/>
  <c r="S2326" i="13"/>
  <c r="Z2326" i="13"/>
  <c r="B2326" i="13" s="1"/>
  <c r="AG2326" i="13" s="1"/>
  <c r="AH2326" i="13" s="1"/>
  <c r="AA2326" i="13"/>
  <c r="AC2326" i="13" s="1"/>
  <c r="AB2326" i="13"/>
  <c r="S2327" i="13"/>
  <c r="Z2327" i="13"/>
  <c r="B2327" i="13" s="1"/>
  <c r="AG2327" i="13" s="1"/>
  <c r="AH2327" i="13" s="1"/>
  <c r="AA2327" i="13"/>
  <c r="AB2327" i="13"/>
  <c r="S2328" i="13"/>
  <c r="Z2328" i="13"/>
  <c r="B2328" i="13" s="1"/>
  <c r="AG2328" i="13" s="1"/>
  <c r="AH2328" i="13" s="1"/>
  <c r="AA2328" i="13"/>
  <c r="AB2328" i="13"/>
  <c r="S2329" i="13"/>
  <c r="Z2329" i="13"/>
  <c r="B2329" i="13" s="1"/>
  <c r="AG2329" i="13" s="1"/>
  <c r="AH2329" i="13" s="1"/>
  <c r="AA2329" i="13"/>
  <c r="AC2329" i="13" s="1"/>
  <c r="AB2329" i="13"/>
  <c r="S2330" i="13"/>
  <c r="Z2330" i="13"/>
  <c r="B2330" i="13" s="1"/>
  <c r="AG2330" i="13" s="1"/>
  <c r="AH2330" i="13" s="1"/>
  <c r="AA2330" i="13"/>
  <c r="AB2330" i="13"/>
  <c r="S2331" i="13"/>
  <c r="Z2331" i="13"/>
  <c r="B2331" i="13" s="1"/>
  <c r="AG2331" i="13" s="1"/>
  <c r="AH2331" i="13" s="1"/>
  <c r="AA2331" i="13"/>
  <c r="AB2331" i="13"/>
  <c r="S2332" i="13"/>
  <c r="Z2332" i="13"/>
  <c r="B2332" i="13" s="1"/>
  <c r="AG2332" i="13" s="1"/>
  <c r="AH2332" i="13" s="1"/>
  <c r="AA2332" i="13"/>
  <c r="AB2332" i="13"/>
  <c r="S2333" i="13"/>
  <c r="Z2333" i="13"/>
  <c r="B2333" i="13" s="1"/>
  <c r="AG2333" i="13" s="1"/>
  <c r="AH2333" i="13" s="1"/>
  <c r="AA2333" i="13"/>
  <c r="AB2333" i="13"/>
  <c r="S2334" i="13"/>
  <c r="Z2334" i="13"/>
  <c r="B2334" i="13" s="1"/>
  <c r="AG2334" i="13" s="1"/>
  <c r="AH2334" i="13" s="1"/>
  <c r="AA2334" i="13"/>
  <c r="AB2334" i="13"/>
  <c r="S2335" i="13"/>
  <c r="Z2335" i="13"/>
  <c r="B2335" i="13" s="1"/>
  <c r="AG2335" i="13" s="1"/>
  <c r="AH2335" i="13" s="1"/>
  <c r="AA2335" i="13"/>
  <c r="AB2335" i="13"/>
  <c r="S2336" i="13"/>
  <c r="Z2336" i="13"/>
  <c r="B2336" i="13" s="1"/>
  <c r="AG2336" i="13" s="1"/>
  <c r="AH2336" i="13" s="1"/>
  <c r="AA2336" i="13"/>
  <c r="AB2336" i="13"/>
  <c r="S2337" i="13"/>
  <c r="Z2337" i="13"/>
  <c r="B2337" i="13" s="1"/>
  <c r="AG2337" i="13" s="1"/>
  <c r="AH2337" i="13" s="1"/>
  <c r="AA2337" i="13"/>
  <c r="AC2337" i="13" s="1"/>
  <c r="AB2337" i="13"/>
  <c r="S2338" i="13"/>
  <c r="Z2338" i="13"/>
  <c r="B2338" i="13" s="1"/>
  <c r="AG2338" i="13" s="1"/>
  <c r="AH2338" i="13" s="1"/>
  <c r="AA2338" i="13"/>
  <c r="AB2338" i="13"/>
  <c r="S2339" i="13"/>
  <c r="Z2339" i="13"/>
  <c r="B2339" i="13" s="1"/>
  <c r="AG2339" i="13" s="1"/>
  <c r="AH2339" i="13" s="1"/>
  <c r="AA2339" i="13"/>
  <c r="AB2339" i="13"/>
  <c r="S2340" i="13"/>
  <c r="Z2340" i="13"/>
  <c r="B2340" i="13" s="1"/>
  <c r="AG2340" i="13" s="1"/>
  <c r="AH2340" i="13" s="1"/>
  <c r="AA2340" i="13"/>
  <c r="AB2340" i="13"/>
  <c r="S2341" i="13"/>
  <c r="Z2341" i="13"/>
  <c r="B2341" i="13" s="1"/>
  <c r="AG2341" i="13" s="1"/>
  <c r="AH2341" i="13" s="1"/>
  <c r="AA2341" i="13"/>
  <c r="AB2341" i="13"/>
  <c r="S2342" i="13"/>
  <c r="Z2342" i="13"/>
  <c r="B2342" i="13" s="1"/>
  <c r="AG2342" i="13" s="1"/>
  <c r="AH2342" i="13" s="1"/>
  <c r="AA2342" i="13"/>
  <c r="AB2342" i="13"/>
  <c r="S2343" i="13"/>
  <c r="Z2343" i="13"/>
  <c r="B2343" i="13" s="1"/>
  <c r="AG2343" i="13" s="1"/>
  <c r="AH2343" i="13" s="1"/>
  <c r="AA2343" i="13"/>
  <c r="AB2343" i="13"/>
  <c r="S2344" i="13"/>
  <c r="Z2344" i="13"/>
  <c r="B2344" i="13" s="1"/>
  <c r="AG2344" i="13" s="1"/>
  <c r="AH2344" i="13" s="1"/>
  <c r="AA2344" i="13"/>
  <c r="AB2344" i="13"/>
  <c r="S2345" i="13"/>
  <c r="Z2345" i="13"/>
  <c r="B2345" i="13" s="1"/>
  <c r="AG2345" i="13" s="1"/>
  <c r="AH2345" i="13" s="1"/>
  <c r="AA2345" i="13"/>
  <c r="AC2345" i="13" s="1"/>
  <c r="AB2345" i="13"/>
  <c r="S2346" i="13"/>
  <c r="Z2346" i="13"/>
  <c r="B2346" i="13" s="1"/>
  <c r="AG2346" i="13" s="1"/>
  <c r="AH2346" i="13" s="1"/>
  <c r="AA2346" i="13"/>
  <c r="AB2346" i="13"/>
  <c r="S2347" i="13"/>
  <c r="Z2347" i="13"/>
  <c r="B2347" i="13" s="1"/>
  <c r="AG2347" i="13" s="1"/>
  <c r="AH2347" i="13" s="1"/>
  <c r="AA2347" i="13"/>
  <c r="AB2347" i="13"/>
  <c r="S2348" i="13"/>
  <c r="Z2348" i="13"/>
  <c r="B2348" i="13" s="1"/>
  <c r="AG2348" i="13" s="1"/>
  <c r="AH2348" i="13" s="1"/>
  <c r="AA2348" i="13"/>
  <c r="AB2348" i="13"/>
  <c r="S2349" i="13"/>
  <c r="Z2349" i="13"/>
  <c r="B2349" i="13" s="1"/>
  <c r="AG2349" i="13" s="1"/>
  <c r="AH2349" i="13" s="1"/>
  <c r="AA2349" i="13"/>
  <c r="AB2349" i="13"/>
  <c r="S2350" i="13"/>
  <c r="Z2350" i="13"/>
  <c r="B2350" i="13" s="1"/>
  <c r="AG2350" i="13" s="1"/>
  <c r="AH2350" i="13" s="1"/>
  <c r="AA2350" i="13"/>
  <c r="AB2350" i="13"/>
  <c r="S2351" i="13"/>
  <c r="Z2351" i="13"/>
  <c r="B2351" i="13" s="1"/>
  <c r="AG2351" i="13" s="1"/>
  <c r="AH2351" i="13" s="1"/>
  <c r="AA2351" i="13"/>
  <c r="AB2351" i="13"/>
  <c r="S2352" i="13"/>
  <c r="Z2352" i="13"/>
  <c r="B2352" i="13" s="1"/>
  <c r="AG2352" i="13" s="1"/>
  <c r="AH2352" i="13" s="1"/>
  <c r="AA2352" i="13"/>
  <c r="AB2352" i="13"/>
  <c r="S2353" i="13"/>
  <c r="Z2353" i="13"/>
  <c r="B2353" i="13" s="1"/>
  <c r="AG2353" i="13" s="1"/>
  <c r="AH2353" i="13" s="1"/>
  <c r="AA2353" i="13"/>
  <c r="AB2353" i="13"/>
  <c r="S2354" i="13"/>
  <c r="Z2354" i="13"/>
  <c r="B2354" i="13" s="1"/>
  <c r="AG2354" i="13" s="1"/>
  <c r="AH2354" i="13" s="1"/>
  <c r="AA2354" i="13"/>
  <c r="AB2354" i="13"/>
  <c r="S2355" i="13"/>
  <c r="Z2355" i="13"/>
  <c r="B2355" i="13" s="1"/>
  <c r="AG2355" i="13" s="1"/>
  <c r="AH2355" i="13" s="1"/>
  <c r="AA2355" i="13"/>
  <c r="AB2355" i="13"/>
  <c r="S2356" i="13"/>
  <c r="Z2356" i="13"/>
  <c r="B2356" i="13" s="1"/>
  <c r="AG2356" i="13" s="1"/>
  <c r="AH2356" i="13" s="1"/>
  <c r="AA2356" i="13"/>
  <c r="AC2356" i="13" s="1"/>
  <c r="AB2356" i="13"/>
  <c r="S2357" i="13"/>
  <c r="Z2357" i="13"/>
  <c r="B2357" i="13" s="1"/>
  <c r="AG2357" i="13" s="1"/>
  <c r="AH2357" i="13" s="1"/>
  <c r="AA2357" i="13"/>
  <c r="AB2357" i="13"/>
  <c r="S2358" i="13"/>
  <c r="Z2358" i="13"/>
  <c r="B2358" i="13" s="1"/>
  <c r="AG2358" i="13" s="1"/>
  <c r="AH2358" i="13" s="1"/>
  <c r="AA2358" i="13"/>
  <c r="AB2358" i="13"/>
  <c r="S2359" i="13"/>
  <c r="Z2359" i="13"/>
  <c r="B2359" i="13" s="1"/>
  <c r="AG2359" i="13" s="1"/>
  <c r="AH2359" i="13" s="1"/>
  <c r="AA2359" i="13"/>
  <c r="AB2359" i="13"/>
  <c r="S2360" i="13"/>
  <c r="Z2360" i="13"/>
  <c r="B2360" i="13" s="1"/>
  <c r="AG2360" i="13" s="1"/>
  <c r="AH2360" i="13" s="1"/>
  <c r="AA2360" i="13"/>
  <c r="AB2360" i="13"/>
  <c r="S2361" i="13"/>
  <c r="Z2361" i="13"/>
  <c r="B2361" i="13" s="1"/>
  <c r="AG2361" i="13" s="1"/>
  <c r="AH2361" i="13" s="1"/>
  <c r="AA2361" i="13"/>
  <c r="AC2361" i="13" s="1"/>
  <c r="AB2361" i="13"/>
  <c r="S2362" i="13"/>
  <c r="Z2362" i="13"/>
  <c r="B2362" i="13" s="1"/>
  <c r="AG2362" i="13" s="1"/>
  <c r="AH2362" i="13" s="1"/>
  <c r="AA2362" i="13"/>
  <c r="AC2362" i="13" s="1"/>
  <c r="AB2362" i="13"/>
  <c r="S2363" i="13"/>
  <c r="Z2363" i="13"/>
  <c r="B2363" i="13" s="1"/>
  <c r="AG2363" i="13" s="1"/>
  <c r="AH2363" i="13" s="1"/>
  <c r="AA2363" i="13"/>
  <c r="AB2363" i="13"/>
  <c r="S2364" i="13"/>
  <c r="Z2364" i="13"/>
  <c r="B2364" i="13" s="1"/>
  <c r="AG2364" i="13" s="1"/>
  <c r="AH2364" i="13" s="1"/>
  <c r="AA2364" i="13"/>
  <c r="AB2364" i="13"/>
  <c r="S2365" i="13"/>
  <c r="Z2365" i="13"/>
  <c r="B2365" i="13" s="1"/>
  <c r="AG2365" i="13" s="1"/>
  <c r="AH2365" i="13" s="1"/>
  <c r="AA2365" i="13"/>
  <c r="AC2365" i="13" s="1"/>
  <c r="AB2365" i="13"/>
  <c r="S2366" i="13"/>
  <c r="Z2366" i="13"/>
  <c r="B2366" i="13" s="1"/>
  <c r="AG2366" i="13" s="1"/>
  <c r="AH2366" i="13" s="1"/>
  <c r="AA2366" i="13"/>
  <c r="AB2366" i="13"/>
  <c r="S2367" i="13"/>
  <c r="Z2367" i="13"/>
  <c r="B2367" i="13" s="1"/>
  <c r="AG2367" i="13" s="1"/>
  <c r="AH2367" i="13" s="1"/>
  <c r="AA2367" i="13"/>
  <c r="AB2367" i="13"/>
  <c r="S2368" i="13"/>
  <c r="Z2368" i="13"/>
  <c r="B2368" i="13" s="1"/>
  <c r="AG2368" i="13" s="1"/>
  <c r="AH2368" i="13" s="1"/>
  <c r="AA2368" i="13"/>
  <c r="AB2368" i="13"/>
  <c r="S2369" i="13"/>
  <c r="Z2369" i="13"/>
  <c r="B2369" i="13" s="1"/>
  <c r="AG2369" i="13" s="1"/>
  <c r="AH2369" i="13" s="1"/>
  <c r="AA2369" i="13"/>
  <c r="AB2369" i="13"/>
  <c r="S2370" i="13"/>
  <c r="Z2370" i="13"/>
  <c r="B2370" i="13" s="1"/>
  <c r="AG2370" i="13" s="1"/>
  <c r="AH2370" i="13" s="1"/>
  <c r="AA2370" i="13"/>
  <c r="AB2370" i="13"/>
  <c r="S2371" i="13"/>
  <c r="Z2371" i="13"/>
  <c r="B2371" i="13" s="1"/>
  <c r="AG2371" i="13" s="1"/>
  <c r="AH2371" i="13" s="1"/>
  <c r="AA2371" i="13"/>
  <c r="AB2371" i="13"/>
  <c r="S2372" i="13"/>
  <c r="Z2372" i="13"/>
  <c r="B2372" i="13" s="1"/>
  <c r="AG2372" i="13" s="1"/>
  <c r="AH2372" i="13" s="1"/>
  <c r="AA2372" i="13"/>
  <c r="AB2372" i="13"/>
  <c r="S2373" i="13"/>
  <c r="Z2373" i="13"/>
  <c r="B2373" i="13" s="1"/>
  <c r="AG2373" i="13" s="1"/>
  <c r="AH2373" i="13" s="1"/>
  <c r="AA2373" i="13"/>
  <c r="AC2373" i="13" s="1"/>
  <c r="AB2373" i="13"/>
  <c r="S2374" i="13"/>
  <c r="Z2374" i="13"/>
  <c r="B2374" i="13" s="1"/>
  <c r="AG2374" i="13" s="1"/>
  <c r="AH2374" i="13" s="1"/>
  <c r="AA2374" i="13"/>
  <c r="AC2374" i="13" s="1"/>
  <c r="AB2374" i="13"/>
  <c r="S2375" i="13"/>
  <c r="Z2375" i="13"/>
  <c r="B2375" i="13" s="1"/>
  <c r="AG2375" i="13" s="1"/>
  <c r="AH2375" i="13" s="1"/>
  <c r="AA2375" i="13"/>
  <c r="AB2375" i="13"/>
  <c r="S2376" i="13"/>
  <c r="Z2376" i="13"/>
  <c r="B2376" i="13" s="1"/>
  <c r="AG2376" i="13" s="1"/>
  <c r="AH2376" i="13" s="1"/>
  <c r="AA2376" i="13"/>
  <c r="AB2376" i="13"/>
  <c r="S2377" i="13"/>
  <c r="Z2377" i="13"/>
  <c r="B2377" i="13" s="1"/>
  <c r="AG2377" i="13" s="1"/>
  <c r="AH2377" i="13" s="1"/>
  <c r="AA2377" i="13"/>
  <c r="AC2377" i="13" s="1"/>
  <c r="AB2377" i="13"/>
  <c r="S2378" i="13"/>
  <c r="Z2378" i="13"/>
  <c r="B2378" i="13" s="1"/>
  <c r="AG2378" i="13" s="1"/>
  <c r="AH2378" i="13" s="1"/>
  <c r="AA2378" i="13"/>
  <c r="AC2378" i="13" s="1"/>
  <c r="AB2378" i="13"/>
  <c r="S2379" i="13"/>
  <c r="Z2379" i="13"/>
  <c r="B2379" i="13" s="1"/>
  <c r="AG2379" i="13" s="1"/>
  <c r="AH2379" i="13" s="1"/>
  <c r="AA2379" i="13"/>
  <c r="AB2379" i="13"/>
  <c r="S2380" i="13"/>
  <c r="Z2380" i="13"/>
  <c r="B2380" i="13" s="1"/>
  <c r="AG2380" i="13" s="1"/>
  <c r="AH2380" i="13" s="1"/>
  <c r="AA2380" i="13"/>
  <c r="AC2380" i="13" s="1"/>
  <c r="AB2380" i="13"/>
  <c r="S2381" i="13"/>
  <c r="Z2381" i="13"/>
  <c r="B2381" i="13" s="1"/>
  <c r="AG2381" i="13" s="1"/>
  <c r="AH2381" i="13" s="1"/>
  <c r="AA2381" i="13"/>
  <c r="AC2381" i="13" s="1"/>
  <c r="AB2381" i="13"/>
  <c r="S2382" i="13"/>
  <c r="Z2382" i="13"/>
  <c r="B2382" i="13" s="1"/>
  <c r="AG2382" i="13" s="1"/>
  <c r="AH2382" i="13" s="1"/>
  <c r="AA2382" i="13"/>
  <c r="AC2382" i="13" s="1"/>
  <c r="AB2382" i="13"/>
  <c r="S2383" i="13"/>
  <c r="Z2383" i="13"/>
  <c r="B2383" i="13" s="1"/>
  <c r="AG2383" i="13" s="1"/>
  <c r="AH2383" i="13" s="1"/>
  <c r="AA2383" i="13"/>
  <c r="AB2383" i="13"/>
  <c r="S2384" i="13"/>
  <c r="Z2384" i="13"/>
  <c r="B2384" i="13" s="1"/>
  <c r="AG2384" i="13" s="1"/>
  <c r="AH2384" i="13" s="1"/>
  <c r="AA2384" i="13"/>
  <c r="AB2384" i="13"/>
  <c r="S2385" i="13"/>
  <c r="Z2385" i="13"/>
  <c r="B2385" i="13" s="1"/>
  <c r="AG2385" i="13" s="1"/>
  <c r="AH2385" i="13" s="1"/>
  <c r="AA2385" i="13"/>
  <c r="AB2385" i="13"/>
  <c r="S2386" i="13"/>
  <c r="Z2386" i="13"/>
  <c r="B2386" i="13" s="1"/>
  <c r="AG2386" i="13" s="1"/>
  <c r="AH2386" i="13" s="1"/>
  <c r="AA2386" i="13"/>
  <c r="AC2386" i="13" s="1"/>
  <c r="AB2386" i="13"/>
  <c r="S2387" i="13"/>
  <c r="Z2387" i="13"/>
  <c r="B2387" i="13" s="1"/>
  <c r="AG2387" i="13" s="1"/>
  <c r="AH2387" i="13" s="1"/>
  <c r="AA2387" i="13"/>
  <c r="AB2387" i="13"/>
  <c r="S2388" i="13"/>
  <c r="Z2388" i="13"/>
  <c r="B2388" i="13" s="1"/>
  <c r="AG2388" i="13" s="1"/>
  <c r="AH2388" i="13" s="1"/>
  <c r="AA2388" i="13"/>
  <c r="AC2388" i="13" s="1"/>
  <c r="AB2388" i="13"/>
  <c r="S2389" i="13"/>
  <c r="Z2389" i="13"/>
  <c r="B2389" i="13" s="1"/>
  <c r="AG2389" i="13" s="1"/>
  <c r="AH2389" i="13" s="1"/>
  <c r="AA2389" i="13"/>
  <c r="AC2389" i="13" s="1"/>
  <c r="AB2389" i="13"/>
  <c r="S2390" i="13"/>
  <c r="Z2390" i="13"/>
  <c r="B2390" i="13" s="1"/>
  <c r="AG2390" i="13" s="1"/>
  <c r="AH2390" i="13" s="1"/>
  <c r="AA2390" i="13"/>
  <c r="AC2390" i="13" s="1"/>
  <c r="AB2390" i="13"/>
  <c r="S2391" i="13"/>
  <c r="Z2391" i="13"/>
  <c r="B2391" i="13" s="1"/>
  <c r="AG2391" i="13" s="1"/>
  <c r="AH2391" i="13" s="1"/>
  <c r="AA2391" i="13"/>
  <c r="AB2391" i="13"/>
  <c r="S2392" i="13"/>
  <c r="Z2392" i="13"/>
  <c r="B2392" i="13" s="1"/>
  <c r="AG2392" i="13" s="1"/>
  <c r="AH2392" i="13" s="1"/>
  <c r="AA2392" i="13"/>
  <c r="AB2392" i="13"/>
  <c r="S2393" i="13"/>
  <c r="Z2393" i="13"/>
  <c r="B2393" i="13" s="1"/>
  <c r="AG2393" i="13" s="1"/>
  <c r="AH2393" i="13" s="1"/>
  <c r="AA2393" i="13"/>
  <c r="AC2393" i="13" s="1"/>
  <c r="AB2393" i="13"/>
  <c r="S2394" i="13"/>
  <c r="Z2394" i="13"/>
  <c r="B2394" i="13" s="1"/>
  <c r="AG2394" i="13" s="1"/>
  <c r="AH2394" i="13" s="1"/>
  <c r="AA2394" i="13"/>
  <c r="AC2394" i="13" s="1"/>
  <c r="AB2394" i="13"/>
  <c r="S2395" i="13"/>
  <c r="Z2395" i="13"/>
  <c r="B2395" i="13" s="1"/>
  <c r="AG2395" i="13" s="1"/>
  <c r="AH2395" i="13" s="1"/>
  <c r="AA2395" i="13"/>
  <c r="AB2395" i="13"/>
  <c r="S2396" i="13"/>
  <c r="Z2396" i="13"/>
  <c r="B2396" i="13" s="1"/>
  <c r="AG2396" i="13" s="1"/>
  <c r="AH2396" i="13" s="1"/>
  <c r="AA2396" i="13"/>
  <c r="AC2396" i="13" s="1"/>
  <c r="AB2396" i="13"/>
  <c r="S2397" i="13"/>
  <c r="Z2397" i="13"/>
  <c r="B2397" i="13" s="1"/>
  <c r="AG2397" i="13" s="1"/>
  <c r="AH2397" i="13" s="1"/>
  <c r="AA2397" i="13"/>
  <c r="AC2397" i="13" s="1"/>
  <c r="AB2397" i="13"/>
  <c r="S2398" i="13"/>
  <c r="Z2398" i="13"/>
  <c r="B2398" i="13" s="1"/>
  <c r="AG2398" i="13" s="1"/>
  <c r="AH2398" i="13" s="1"/>
  <c r="AA2398" i="13"/>
  <c r="AC2398" i="13" s="1"/>
  <c r="AB2398" i="13"/>
  <c r="S2399" i="13"/>
  <c r="Z2399" i="13"/>
  <c r="B2399" i="13" s="1"/>
  <c r="AG2399" i="13" s="1"/>
  <c r="AH2399" i="13" s="1"/>
  <c r="AA2399" i="13"/>
  <c r="AB2399" i="13"/>
  <c r="S2400" i="13"/>
  <c r="Z2400" i="13"/>
  <c r="B2400" i="13" s="1"/>
  <c r="AG2400" i="13" s="1"/>
  <c r="AH2400" i="13" s="1"/>
  <c r="AA2400" i="13"/>
  <c r="AB2400" i="13"/>
  <c r="S2401" i="13"/>
  <c r="Z2401" i="13"/>
  <c r="B2401" i="13" s="1"/>
  <c r="AG2401" i="13" s="1"/>
  <c r="AH2401" i="13" s="1"/>
  <c r="AA2401" i="13"/>
  <c r="AB2401" i="13"/>
  <c r="S2402" i="13"/>
  <c r="Z2402" i="13"/>
  <c r="B2402" i="13" s="1"/>
  <c r="AG2402" i="13" s="1"/>
  <c r="AH2402" i="13" s="1"/>
  <c r="AA2402" i="13"/>
  <c r="AC2402" i="13" s="1"/>
  <c r="AB2402" i="13"/>
  <c r="S2403" i="13"/>
  <c r="Z2403" i="13"/>
  <c r="B2403" i="13" s="1"/>
  <c r="AG2403" i="13" s="1"/>
  <c r="AH2403" i="13" s="1"/>
  <c r="AA2403" i="13"/>
  <c r="AB2403" i="13"/>
  <c r="S2404" i="13"/>
  <c r="Z2404" i="13"/>
  <c r="B2404" i="13" s="1"/>
  <c r="AG2404" i="13" s="1"/>
  <c r="AH2404" i="13" s="1"/>
  <c r="AA2404" i="13"/>
  <c r="AB2404" i="13"/>
  <c r="S2405" i="13"/>
  <c r="Z2405" i="13"/>
  <c r="B2405" i="13" s="1"/>
  <c r="AG2405" i="13" s="1"/>
  <c r="AH2405" i="13" s="1"/>
  <c r="AA2405" i="13"/>
  <c r="AC2405" i="13" s="1"/>
  <c r="AB2405" i="13"/>
  <c r="S2406" i="13"/>
  <c r="Z2406" i="13"/>
  <c r="B2406" i="13" s="1"/>
  <c r="AG2406" i="13" s="1"/>
  <c r="AH2406" i="13" s="1"/>
  <c r="AA2406" i="13"/>
  <c r="AC2406" i="13" s="1"/>
  <c r="AB2406" i="13"/>
  <c r="S2407" i="13"/>
  <c r="Z2407" i="13"/>
  <c r="B2407" i="13" s="1"/>
  <c r="AG2407" i="13" s="1"/>
  <c r="AH2407" i="13" s="1"/>
  <c r="AA2407" i="13"/>
  <c r="AB2407" i="13"/>
  <c r="S2408" i="13"/>
  <c r="Z2408" i="13"/>
  <c r="B2408" i="13" s="1"/>
  <c r="AG2408" i="13" s="1"/>
  <c r="AH2408" i="13" s="1"/>
  <c r="AA2408" i="13"/>
  <c r="AB2408" i="13"/>
  <c r="S2409" i="13"/>
  <c r="Z2409" i="13"/>
  <c r="B2409" i="13" s="1"/>
  <c r="AG2409" i="13" s="1"/>
  <c r="AH2409" i="13" s="1"/>
  <c r="AA2409" i="13"/>
  <c r="AC2409" i="13" s="1"/>
  <c r="AB2409" i="13"/>
  <c r="S2410" i="13"/>
  <c r="Z2410" i="13"/>
  <c r="B2410" i="13" s="1"/>
  <c r="AG2410" i="13" s="1"/>
  <c r="AH2410" i="13" s="1"/>
  <c r="AA2410" i="13"/>
  <c r="AB2410" i="13"/>
  <c r="S2411" i="13"/>
  <c r="Z2411" i="13"/>
  <c r="B2411" i="13" s="1"/>
  <c r="AG2411" i="13" s="1"/>
  <c r="AH2411" i="13" s="1"/>
  <c r="AA2411" i="13"/>
  <c r="AB2411" i="13"/>
  <c r="S2412" i="13"/>
  <c r="Z2412" i="13"/>
  <c r="B2412" i="13" s="1"/>
  <c r="AG2412" i="13" s="1"/>
  <c r="AH2412" i="13" s="1"/>
  <c r="AA2412" i="13"/>
  <c r="AB2412" i="13"/>
  <c r="S2413" i="13"/>
  <c r="Z2413" i="13"/>
  <c r="B2413" i="13" s="1"/>
  <c r="AG2413" i="13" s="1"/>
  <c r="AH2413" i="13" s="1"/>
  <c r="AA2413" i="13"/>
  <c r="AC2413" i="13" s="1"/>
  <c r="AB2413" i="13"/>
  <c r="S2414" i="13"/>
  <c r="Z2414" i="13"/>
  <c r="B2414" i="13" s="1"/>
  <c r="AG2414" i="13" s="1"/>
  <c r="AH2414" i="13" s="1"/>
  <c r="AA2414" i="13"/>
  <c r="AC2414" i="13" s="1"/>
  <c r="AB2414" i="13"/>
  <c r="S2415" i="13"/>
  <c r="Z2415" i="13"/>
  <c r="B2415" i="13" s="1"/>
  <c r="AG2415" i="13" s="1"/>
  <c r="AH2415" i="13" s="1"/>
  <c r="AA2415" i="13"/>
  <c r="AB2415" i="13"/>
  <c r="S2416" i="13"/>
  <c r="Z2416" i="13"/>
  <c r="B2416" i="13" s="1"/>
  <c r="AG2416" i="13" s="1"/>
  <c r="AH2416" i="13" s="1"/>
  <c r="AA2416" i="13"/>
  <c r="AB2416" i="13"/>
  <c r="S2417" i="13"/>
  <c r="Z2417" i="13"/>
  <c r="B2417" i="13" s="1"/>
  <c r="AG2417" i="13" s="1"/>
  <c r="AH2417" i="13" s="1"/>
  <c r="AA2417" i="13"/>
  <c r="AB2417" i="13"/>
  <c r="S2418" i="13"/>
  <c r="Z2418" i="13"/>
  <c r="B2418" i="13" s="1"/>
  <c r="AG2418" i="13" s="1"/>
  <c r="AH2418" i="13" s="1"/>
  <c r="AA2418" i="13"/>
  <c r="AB2418" i="13"/>
  <c r="S2419" i="13"/>
  <c r="Z2419" i="13"/>
  <c r="B2419" i="13" s="1"/>
  <c r="AG2419" i="13" s="1"/>
  <c r="AH2419" i="13" s="1"/>
  <c r="AA2419" i="13"/>
  <c r="AB2419" i="13"/>
  <c r="S2420" i="13"/>
  <c r="Z2420" i="13"/>
  <c r="B2420" i="13" s="1"/>
  <c r="AG2420" i="13" s="1"/>
  <c r="AH2420" i="13" s="1"/>
  <c r="AA2420" i="13"/>
  <c r="AB2420" i="13"/>
  <c r="S2421" i="13"/>
  <c r="Z2421" i="13"/>
  <c r="B2421" i="13" s="1"/>
  <c r="AG2421" i="13" s="1"/>
  <c r="AH2421" i="13" s="1"/>
  <c r="AA2421" i="13"/>
  <c r="AC2421" i="13" s="1"/>
  <c r="AB2421" i="13"/>
  <c r="S2422" i="13"/>
  <c r="Z2422" i="13"/>
  <c r="B2422" i="13" s="1"/>
  <c r="AG2422" i="13" s="1"/>
  <c r="AH2422" i="13" s="1"/>
  <c r="AA2422" i="13"/>
  <c r="AB2422" i="13"/>
  <c r="S2423" i="13"/>
  <c r="Z2423" i="13"/>
  <c r="B2423" i="13" s="1"/>
  <c r="AG2423" i="13" s="1"/>
  <c r="AH2423" i="13" s="1"/>
  <c r="AA2423" i="13"/>
  <c r="AB2423" i="13"/>
  <c r="S2424" i="13"/>
  <c r="Z2424" i="13"/>
  <c r="B2424" i="13" s="1"/>
  <c r="AG2424" i="13" s="1"/>
  <c r="AH2424" i="13" s="1"/>
  <c r="AA2424" i="13"/>
  <c r="AB2424" i="13"/>
  <c r="S2425" i="13"/>
  <c r="Z2425" i="13"/>
  <c r="B2425" i="13" s="1"/>
  <c r="AG2425" i="13" s="1"/>
  <c r="AH2425" i="13" s="1"/>
  <c r="AA2425" i="13"/>
  <c r="AC2425" i="13" s="1"/>
  <c r="AB2425" i="13"/>
  <c r="S2426" i="13"/>
  <c r="Z2426" i="13"/>
  <c r="B2426" i="13" s="1"/>
  <c r="AG2426" i="13" s="1"/>
  <c r="AH2426" i="13" s="1"/>
  <c r="AA2426" i="13"/>
  <c r="AC2426" i="13" s="1"/>
  <c r="AB2426" i="13"/>
  <c r="S2427" i="13"/>
  <c r="Z2427" i="13"/>
  <c r="B2427" i="13" s="1"/>
  <c r="AG2427" i="13" s="1"/>
  <c r="AH2427" i="13" s="1"/>
  <c r="AA2427" i="13"/>
  <c r="AB2427" i="13"/>
  <c r="S2428" i="13"/>
  <c r="Z2428" i="13"/>
  <c r="B2428" i="13" s="1"/>
  <c r="AG2428" i="13" s="1"/>
  <c r="AH2428" i="13" s="1"/>
  <c r="AA2428" i="13"/>
  <c r="AB2428" i="13"/>
  <c r="S2429" i="13"/>
  <c r="Z2429" i="13"/>
  <c r="B2429" i="13" s="1"/>
  <c r="AG2429" i="13" s="1"/>
  <c r="AH2429" i="13" s="1"/>
  <c r="AA2429" i="13"/>
  <c r="AC2429" i="13" s="1"/>
  <c r="AB2429" i="13"/>
  <c r="S2430" i="13"/>
  <c r="Z2430" i="13"/>
  <c r="B2430" i="13" s="1"/>
  <c r="AG2430" i="13" s="1"/>
  <c r="AH2430" i="13" s="1"/>
  <c r="AA2430" i="13"/>
  <c r="AB2430" i="13"/>
  <c r="S2431" i="13"/>
  <c r="Z2431" i="13"/>
  <c r="B2431" i="13" s="1"/>
  <c r="AG2431" i="13" s="1"/>
  <c r="AH2431" i="13" s="1"/>
  <c r="AA2431" i="13"/>
  <c r="AB2431" i="13"/>
  <c r="S2432" i="13"/>
  <c r="Z2432" i="13"/>
  <c r="B2432" i="13" s="1"/>
  <c r="AG2432" i="13" s="1"/>
  <c r="AH2432" i="13" s="1"/>
  <c r="AA2432" i="13"/>
  <c r="AB2432" i="13"/>
  <c r="S2433" i="13"/>
  <c r="Z2433" i="13"/>
  <c r="B2433" i="13" s="1"/>
  <c r="AG2433" i="13" s="1"/>
  <c r="AH2433" i="13" s="1"/>
  <c r="AA2433" i="13"/>
  <c r="AB2433" i="13"/>
  <c r="S2434" i="13"/>
  <c r="Z2434" i="13"/>
  <c r="B2434" i="13" s="1"/>
  <c r="AG2434" i="13" s="1"/>
  <c r="AH2434" i="13" s="1"/>
  <c r="AA2434" i="13"/>
  <c r="AC2434" i="13" s="1"/>
  <c r="AB2434" i="13"/>
  <c r="S2435" i="13"/>
  <c r="Z2435" i="13"/>
  <c r="B2435" i="13" s="1"/>
  <c r="AG2435" i="13" s="1"/>
  <c r="AH2435" i="13" s="1"/>
  <c r="AA2435" i="13"/>
  <c r="AB2435" i="13"/>
  <c r="S2436" i="13"/>
  <c r="Z2436" i="13"/>
  <c r="B2436" i="13" s="1"/>
  <c r="AG2436" i="13" s="1"/>
  <c r="AH2436" i="13" s="1"/>
  <c r="AA2436" i="13"/>
  <c r="AB2436" i="13"/>
  <c r="S2437" i="13"/>
  <c r="Z2437" i="13"/>
  <c r="B2437" i="13" s="1"/>
  <c r="AG2437" i="13" s="1"/>
  <c r="AH2437" i="13" s="1"/>
  <c r="AA2437" i="13"/>
  <c r="AC2437" i="13" s="1"/>
  <c r="AB2437" i="13"/>
  <c r="S2438" i="13"/>
  <c r="Z2438" i="13"/>
  <c r="B2438" i="13" s="1"/>
  <c r="AG2438" i="13" s="1"/>
  <c r="AH2438" i="13" s="1"/>
  <c r="AA2438" i="13"/>
  <c r="AC2438" i="13" s="1"/>
  <c r="AB2438" i="13"/>
  <c r="S2439" i="13"/>
  <c r="Z2439" i="13"/>
  <c r="B2439" i="13" s="1"/>
  <c r="AG2439" i="13" s="1"/>
  <c r="AH2439" i="13" s="1"/>
  <c r="AA2439" i="13"/>
  <c r="AB2439" i="13"/>
  <c r="S2440" i="13"/>
  <c r="Z2440" i="13"/>
  <c r="B2440" i="13" s="1"/>
  <c r="AG2440" i="13" s="1"/>
  <c r="AH2440" i="13" s="1"/>
  <c r="AA2440" i="13"/>
  <c r="AB2440" i="13"/>
  <c r="S2441" i="13"/>
  <c r="Z2441" i="13"/>
  <c r="B2441" i="13" s="1"/>
  <c r="AG2441" i="13" s="1"/>
  <c r="AH2441" i="13" s="1"/>
  <c r="AA2441" i="13"/>
  <c r="AC2441" i="13" s="1"/>
  <c r="AB2441" i="13"/>
  <c r="S2442" i="13"/>
  <c r="Z2442" i="13"/>
  <c r="B2442" i="13" s="1"/>
  <c r="AG2442" i="13" s="1"/>
  <c r="AH2442" i="13" s="1"/>
  <c r="AA2442" i="13"/>
  <c r="AC2442" i="13" s="1"/>
  <c r="AB2442" i="13"/>
  <c r="S2443" i="13"/>
  <c r="Z2443" i="13"/>
  <c r="B2443" i="13" s="1"/>
  <c r="AG2443" i="13" s="1"/>
  <c r="AH2443" i="13" s="1"/>
  <c r="AA2443" i="13"/>
  <c r="AB2443" i="13"/>
  <c r="S2444" i="13"/>
  <c r="Z2444" i="13"/>
  <c r="B2444" i="13" s="1"/>
  <c r="AG2444" i="13" s="1"/>
  <c r="AH2444" i="13" s="1"/>
  <c r="AA2444" i="13"/>
  <c r="AC2444" i="13" s="1"/>
  <c r="AB2444" i="13"/>
  <c r="S2445" i="13"/>
  <c r="Z2445" i="13"/>
  <c r="B2445" i="13" s="1"/>
  <c r="AG2445" i="13" s="1"/>
  <c r="AH2445" i="13" s="1"/>
  <c r="AA2445" i="13"/>
  <c r="AC2445" i="13" s="1"/>
  <c r="AB2445" i="13"/>
  <c r="S2446" i="13"/>
  <c r="Z2446" i="13"/>
  <c r="B2446" i="13" s="1"/>
  <c r="AG2446" i="13" s="1"/>
  <c r="AH2446" i="13" s="1"/>
  <c r="AA2446" i="13"/>
  <c r="AC2446" i="13" s="1"/>
  <c r="AB2446" i="13"/>
  <c r="S2447" i="13"/>
  <c r="Z2447" i="13"/>
  <c r="B2447" i="13" s="1"/>
  <c r="AG2447" i="13" s="1"/>
  <c r="AH2447" i="13" s="1"/>
  <c r="AA2447" i="13"/>
  <c r="AB2447" i="13"/>
  <c r="S2448" i="13"/>
  <c r="Z2448" i="13"/>
  <c r="B2448" i="13" s="1"/>
  <c r="AG2448" i="13" s="1"/>
  <c r="AH2448" i="13" s="1"/>
  <c r="AA2448" i="13"/>
  <c r="AB2448" i="13"/>
  <c r="S2449" i="13"/>
  <c r="Z2449" i="13"/>
  <c r="B2449" i="13" s="1"/>
  <c r="AG2449" i="13" s="1"/>
  <c r="AH2449" i="13" s="1"/>
  <c r="AA2449" i="13"/>
  <c r="AB2449" i="13"/>
  <c r="S2450" i="13"/>
  <c r="Z2450" i="13"/>
  <c r="B2450" i="13" s="1"/>
  <c r="AG2450" i="13" s="1"/>
  <c r="AH2450" i="13" s="1"/>
  <c r="AA2450" i="13"/>
  <c r="AC2450" i="13" s="1"/>
  <c r="AB2450" i="13"/>
  <c r="S2451" i="13"/>
  <c r="Z2451" i="13"/>
  <c r="B2451" i="13" s="1"/>
  <c r="AG2451" i="13" s="1"/>
  <c r="AH2451" i="13" s="1"/>
  <c r="AA2451" i="13"/>
  <c r="AB2451" i="13"/>
  <c r="S2452" i="13"/>
  <c r="Z2452" i="13"/>
  <c r="B2452" i="13" s="1"/>
  <c r="AG2452" i="13" s="1"/>
  <c r="AH2452" i="13" s="1"/>
  <c r="AA2452" i="13"/>
  <c r="AC2452" i="13" s="1"/>
  <c r="AB2452" i="13"/>
  <c r="S2453" i="13"/>
  <c r="Z2453" i="13"/>
  <c r="B2453" i="13" s="1"/>
  <c r="AG2453" i="13" s="1"/>
  <c r="AH2453" i="13" s="1"/>
  <c r="AA2453" i="13"/>
  <c r="AC2453" i="13" s="1"/>
  <c r="AB2453" i="13"/>
  <c r="S2454" i="13"/>
  <c r="Z2454" i="13"/>
  <c r="B2454" i="13" s="1"/>
  <c r="AG2454" i="13" s="1"/>
  <c r="AH2454" i="13" s="1"/>
  <c r="AA2454" i="13"/>
  <c r="AC2454" i="13" s="1"/>
  <c r="AB2454" i="13"/>
  <c r="S2455" i="13"/>
  <c r="Z2455" i="13"/>
  <c r="B2455" i="13" s="1"/>
  <c r="AG2455" i="13" s="1"/>
  <c r="AH2455" i="13" s="1"/>
  <c r="AA2455" i="13"/>
  <c r="AB2455" i="13"/>
  <c r="S2456" i="13"/>
  <c r="Z2456" i="13"/>
  <c r="B2456" i="13" s="1"/>
  <c r="AG2456" i="13" s="1"/>
  <c r="AH2456" i="13" s="1"/>
  <c r="AA2456" i="13"/>
  <c r="AB2456" i="13"/>
  <c r="S2457" i="13"/>
  <c r="Z2457" i="13"/>
  <c r="B2457" i="13" s="1"/>
  <c r="AG2457" i="13" s="1"/>
  <c r="AH2457" i="13" s="1"/>
  <c r="AA2457" i="13"/>
  <c r="AC2457" i="13" s="1"/>
  <c r="AB2457" i="13"/>
  <c r="S2458" i="13"/>
  <c r="Z2458" i="13"/>
  <c r="B2458" i="13" s="1"/>
  <c r="AG2458" i="13" s="1"/>
  <c r="AH2458" i="13" s="1"/>
  <c r="AA2458" i="13"/>
  <c r="AC2458" i="13" s="1"/>
  <c r="AB2458" i="13"/>
  <c r="S2459" i="13"/>
  <c r="Z2459" i="13"/>
  <c r="B2459" i="13" s="1"/>
  <c r="AG2459" i="13" s="1"/>
  <c r="AH2459" i="13" s="1"/>
  <c r="AA2459" i="13"/>
  <c r="AB2459" i="13"/>
  <c r="S2460" i="13"/>
  <c r="Z2460" i="13"/>
  <c r="B2460" i="13" s="1"/>
  <c r="AG2460" i="13" s="1"/>
  <c r="AH2460" i="13" s="1"/>
  <c r="AA2460" i="13"/>
  <c r="AB2460" i="13"/>
  <c r="S2461" i="13"/>
  <c r="Z2461" i="13"/>
  <c r="B2461" i="13" s="1"/>
  <c r="AG2461" i="13" s="1"/>
  <c r="AH2461" i="13" s="1"/>
  <c r="AA2461" i="13"/>
  <c r="AB2461" i="13"/>
  <c r="S2462" i="13"/>
  <c r="Z2462" i="13"/>
  <c r="B2462" i="13" s="1"/>
  <c r="AG2462" i="13" s="1"/>
  <c r="AH2462" i="13" s="1"/>
  <c r="AA2462" i="13"/>
  <c r="AC2462" i="13" s="1"/>
  <c r="AB2462" i="13"/>
  <c r="S2463" i="13"/>
  <c r="Z2463" i="13"/>
  <c r="B2463" i="13" s="1"/>
  <c r="AG2463" i="13" s="1"/>
  <c r="AH2463" i="13" s="1"/>
  <c r="AA2463" i="13"/>
  <c r="AB2463" i="13"/>
  <c r="S2464" i="13"/>
  <c r="Z2464" i="13"/>
  <c r="B2464" i="13" s="1"/>
  <c r="AG2464" i="13" s="1"/>
  <c r="AH2464" i="13" s="1"/>
  <c r="AA2464" i="13"/>
  <c r="AB2464" i="13"/>
  <c r="S2465" i="13"/>
  <c r="Z2465" i="13"/>
  <c r="B2465" i="13" s="1"/>
  <c r="AG2465" i="13" s="1"/>
  <c r="AH2465" i="13" s="1"/>
  <c r="AA2465" i="13"/>
  <c r="AB2465" i="13"/>
  <c r="S2466" i="13"/>
  <c r="Z2466" i="13"/>
  <c r="B2466" i="13" s="1"/>
  <c r="AG2466" i="13" s="1"/>
  <c r="AH2466" i="13" s="1"/>
  <c r="AA2466" i="13"/>
  <c r="AC2466" i="13" s="1"/>
  <c r="AB2466" i="13"/>
  <c r="S2467" i="13"/>
  <c r="Z2467" i="13"/>
  <c r="B2467" i="13" s="1"/>
  <c r="AG2467" i="13" s="1"/>
  <c r="AH2467" i="13" s="1"/>
  <c r="AA2467" i="13"/>
  <c r="AB2467" i="13"/>
  <c r="S2468" i="13"/>
  <c r="Z2468" i="13"/>
  <c r="B2468" i="13" s="1"/>
  <c r="AG2468" i="13" s="1"/>
  <c r="AH2468" i="13" s="1"/>
  <c r="AA2468" i="13"/>
  <c r="AB2468" i="13"/>
  <c r="S2469" i="13"/>
  <c r="Z2469" i="13"/>
  <c r="B2469" i="13" s="1"/>
  <c r="AG2469" i="13" s="1"/>
  <c r="AH2469" i="13" s="1"/>
  <c r="AA2469" i="13"/>
  <c r="AC2469" i="13" s="1"/>
  <c r="AB2469" i="13"/>
  <c r="S2470" i="13"/>
  <c r="Z2470" i="13"/>
  <c r="B2470" i="13" s="1"/>
  <c r="AG2470" i="13" s="1"/>
  <c r="AH2470" i="13" s="1"/>
  <c r="AA2470" i="13"/>
  <c r="AC2470" i="13" s="1"/>
  <c r="AB2470" i="13"/>
  <c r="S2471" i="13"/>
  <c r="Z2471" i="13"/>
  <c r="B2471" i="13" s="1"/>
  <c r="AG2471" i="13" s="1"/>
  <c r="AH2471" i="13" s="1"/>
  <c r="AA2471" i="13"/>
  <c r="AB2471" i="13"/>
  <c r="S2472" i="13"/>
  <c r="Z2472" i="13"/>
  <c r="B2472" i="13" s="1"/>
  <c r="AG2472" i="13" s="1"/>
  <c r="AH2472" i="13" s="1"/>
  <c r="AA2472" i="13"/>
  <c r="AB2472" i="13"/>
  <c r="S2473" i="13"/>
  <c r="Z2473" i="13"/>
  <c r="B2473" i="13" s="1"/>
  <c r="AG2473" i="13" s="1"/>
  <c r="AH2473" i="13" s="1"/>
  <c r="AA2473" i="13"/>
  <c r="AC2473" i="13" s="1"/>
  <c r="AB2473" i="13"/>
  <c r="S2474" i="13"/>
  <c r="Z2474" i="13"/>
  <c r="B2474" i="13" s="1"/>
  <c r="AG2474" i="13" s="1"/>
  <c r="AH2474" i="13" s="1"/>
  <c r="AA2474" i="13"/>
  <c r="AB2474" i="13"/>
  <c r="S2475" i="13"/>
  <c r="Z2475" i="13"/>
  <c r="B2475" i="13" s="1"/>
  <c r="AG2475" i="13" s="1"/>
  <c r="AH2475" i="13" s="1"/>
  <c r="AA2475" i="13"/>
  <c r="AB2475" i="13"/>
  <c r="S2476" i="13"/>
  <c r="Z2476" i="13"/>
  <c r="B2476" i="13" s="1"/>
  <c r="AG2476" i="13" s="1"/>
  <c r="AH2476" i="13" s="1"/>
  <c r="AA2476" i="13"/>
  <c r="AB2476" i="13"/>
  <c r="S2477" i="13"/>
  <c r="Z2477" i="13"/>
  <c r="B2477" i="13" s="1"/>
  <c r="AG2477" i="13" s="1"/>
  <c r="AH2477" i="13" s="1"/>
  <c r="AA2477" i="13"/>
  <c r="AC2477" i="13" s="1"/>
  <c r="AB2477" i="13"/>
  <c r="S2478" i="13"/>
  <c r="Z2478" i="13"/>
  <c r="B2478" i="13" s="1"/>
  <c r="AG2478" i="13" s="1"/>
  <c r="AH2478" i="13" s="1"/>
  <c r="AA2478" i="13"/>
  <c r="AC2478" i="13" s="1"/>
  <c r="AB2478" i="13"/>
  <c r="S2479" i="13"/>
  <c r="Z2479" i="13"/>
  <c r="B2479" i="13" s="1"/>
  <c r="AG2479" i="13" s="1"/>
  <c r="AH2479" i="13" s="1"/>
  <c r="AA2479" i="13"/>
  <c r="AB2479" i="13"/>
  <c r="S2480" i="13"/>
  <c r="Z2480" i="13"/>
  <c r="B2480" i="13" s="1"/>
  <c r="AG2480" i="13" s="1"/>
  <c r="AH2480" i="13" s="1"/>
  <c r="AA2480" i="13"/>
  <c r="AB2480" i="13"/>
  <c r="S2481" i="13"/>
  <c r="Z2481" i="13"/>
  <c r="B2481" i="13" s="1"/>
  <c r="AG2481" i="13" s="1"/>
  <c r="AH2481" i="13" s="1"/>
  <c r="AA2481" i="13"/>
  <c r="AB2481" i="13"/>
  <c r="S2482" i="13"/>
  <c r="Z2482" i="13"/>
  <c r="B2482" i="13" s="1"/>
  <c r="AG2482" i="13" s="1"/>
  <c r="AH2482" i="13" s="1"/>
  <c r="AA2482" i="13"/>
  <c r="AB2482" i="13"/>
  <c r="S2483" i="13"/>
  <c r="Z2483" i="13"/>
  <c r="B2483" i="13" s="1"/>
  <c r="AG2483" i="13" s="1"/>
  <c r="AH2483" i="13" s="1"/>
  <c r="AA2483" i="13"/>
  <c r="AB2483" i="13"/>
  <c r="S2484" i="13"/>
  <c r="Z2484" i="13"/>
  <c r="B2484" i="13" s="1"/>
  <c r="AG2484" i="13" s="1"/>
  <c r="AH2484" i="13" s="1"/>
  <c r="AA2484" i="13"/>
  <c r="AB2484" i="13"/>
  <c r="S2485" i="13"/>
  <c r="Z2485" i="13"/>
  <c r="B2485" i="13" s="1"/>
  <c r="AG2485" i="13" s="1"/>
  <c r="AH2485" i="13" s="1"/>
  <c r="AA2485" i="13"/>
  <c r="AC2485" i="13" s="1"/>
  <c r="AB2485" i="13"/>
  <c r="S2486" i="13"/>
  <c r="Z2486" i="13"/>
  <c r="B2486" i="13" s="1"/>
  <c r="AG2486" i="13" s="1"/>
  <c r="AH2486" i="13" s="1"/>
  <c r="AA2486" i="13"/>
  <c r="AB2486" i="13"/>
  <c r="S2487" i="13"/>
  <c r="Z2487" i="13"/>
  <c r="B2487" i="13" s="1"/>
  <c r="AG2487" i="13" s="1"/>
  <c r="AH2487" i="13" s="1"/>
  <c r="AA2487" i="13"/>
  <c r="AB2487" i="13"/>
  <c r="S2488" i="13"/>
  <c r="Z2488" i="13"/>
  <c r="B2488" i="13" s="1"/>
  <c r="AG2488" i="13" s="1"/>
  <c r="AH2488" i="13" s="1"/>
  <c r="AA2488" i="13"/>
  <c r="AB2488" i="13"/>
  <c r="S2489" i="13"/>
  <c r="Z2489" i="13"/>
  <c r="B2489" i="13" s="1"/>
  <c r="AG2489" i="13" s="1"/>
  <c r="AH2489" i="13" s="1"/>
  <c r="AA2489" i="13"/>
  <c r="AC2489" i="13" s="1"/>
  <c r="AB2489" i="13"/>
  <c r="S2490" i="13"/>
  <c r="Z2490" i="13"/>
  <c r="B2490" i="13" s="1"/>
  <c r="AG2490" i="13" s="1"/>
  <c r="AH2490" i="13" s="1"/>
  <c r="AA2490" i="13"/>
  <c r="AC2490" i="13" s="1"/>
  <c r="AB2490" i="13"/>
  <c r="S2491" i="13"/>
  <c r="Z2491" i="13"/>
  <c r="B2491" i="13" s="1"/>
  <c r="AG2491" i="13" s="1"/>
  <c r="AH2491" i="13" s="1"/>
  <c r="AA2491" i="13"/>
  <c r="AB2491" i="13"/>
  <c r="S2492" i="13"/>
  <c r="Z2492" i="13"/>
  <c r="B2492" i="13" s="1"/>
  <c r="AG2492" i="13" s="1"/>
  <c r="AH2492" i="13" s="1"/>
  <c r="AA2492" i="13"/>
  <c r="AB2492" i="13"/>
  <c r="S2493" i="13"/>
  <c r="Z2493" i="13"/>
  <c r="B2493" i="13" s="1"/>
  <c r="AG2493" i="13" s="1"/>
  <c r="AH2493" i="13" s="1"/>
  <c r="AA2493" i="13"/>
  <c r="AC2493" i="13" s="1"/>
  <c r="AB2493" i="13"/>
  <c r="S2494" i="13"/>
  <c r="Z2494" i="13"/>
  <c r="B2494" i="13" s="1"/>
  <c r="AG2494" i="13" s="1"/>
  <c r="AH2494" i="13" s="1"/>
  <c r="AA2494" i="13"/>
  <c r="AB2494" i="13"/>
  <c r="S2495" i="13"/>
  <c r="Z2495" i="13"/>
  <c r="B2495" i="13" s="1"/>
  <c r="AG2495" i="13" s="1"/>
  <c r="AH2495" i="13" s="1"/>
  <c r="AA2495" i="13"/>
  <c r="AB2495" i="13"/>
  <c r="S2496" i="13"/>
  <c r="Z2496" i="13"/>
  <c r="B2496" i="13" s="1"/>
  <c r="AG2496" i="13" s="1"/>
  <c r="AH2496" i="13" s="1"/>
  <c r="AA2496" i="13"/>
  <c r="AB2496" i="13"/>
  <c r="S2497" i="13"/>
  <c r="Z2497" i="13"/>
  <c r="B2497" i="13" s="1"/>
  <c r="AG2497" i="13" s="1"/>
  <c r="AH2497" i="13" s="1"/>
  <c r="AA2497" i="13"/>
  <c r="AB2497" i="13"/>
  <c r="S2498" i="13"/>
  <c r="Z2498" i="13"/>
  <c r="B2498" i="13" s="1"/>
  <c r="AG2498" i="13" s="1"/>
  <c r="AH2498" i="13" s="1"/>
  <c r="AA2498" i="13"/>
  <c r="AC2498" i="13" s="1"/>
  <c r="AB2498" i="13"/>
  <c r="S2499" i="13"/>
  <c r="Z2499" i="13"/>
  <c r="B2499" i="13" s="1"/>
  <c r="AG2499" i="13" s="1"/>
  <c r="AH2499" i="13" s="1"/>
  <c r="AA2499" i="13"/>
  <c r="AB2499" i="13"/>
  <c r="S2500" i="13"/>
  <c r="Z2500" i="13"/>
  <c r="B2500" i="13" s="1"/>
  <c r="AG2500" i="13" s="1"/>
  <c r="AH2500" i="13" s="1"/>
  <c r="AA2500" i="13"/>
  <c r="AB2500" i="13"/>
  <c r="S2501" i="13"/>
  <c r="Z2501" i="13"/>
  <c r="B2501" i="13" s="1"/>
  <c r="AG2501" i="13" s="1"/>
  <c r="AH2501" i="13" s="1"/>
  <c r="AA2501" i="13"/>
  <c r="AC2501" i="13" s="1"/>
  <c r="AB2501" i="13"/>
  <c r="S2502" i="13"/>
  <c r="Z2502" i="13"/>
  <c r="B2502" i="13" s="1"/>
  <c r="AG2502" i="13" s="1"/>
  <c r="AH2502" i="13" s="1"/>
  <c r="AA2502" i="13"/>
  <c r="AC2502" i="13" s="1"/>
  <c r="AB2502" i="13"/>
  <c r="S2503" i="13"/>
  <c r="Z2503" i="13"/>
  <c r="B2503" i="13" s="1"/>
  <c r="AG2503" i="13" s="1"/>
  <c r="AH2503" i="13" s="1"/>
  <c r="AA2503" i="13"/>
  <c r="AB2503" i="13"/>
  <c r="S2504" i="13"/>
  <c r="Z2504" i="13"/>
  <c r="B2504" i="13" s="1"/>
  <c r="AG2504" i="13" s="1"/>
  <c r="AH2504" i="13" s="1"/>
  <c r="AA2504" i="13"/>
  <c r="AB2504" i="13"/>
  <c r="S2505" i="13"/>
  <c r="Z2505" i="13"/>
  <c r="B2505" i="13" s="1"/>
  <c r="AG2505" i="13" s="1"/>
  <c r="AH2505" i="13" s="1"/>
  <c r="AA2505" i="13"/>
  <c r="AC2505" i="13" s="1"/>
  <c r="AB2505" i="13"/>
  <c r="S2506" i="13"/>
  <c r="Z2506" i="13"/>
  <c r="B2506" i="13" s="1"/>
  <c r="AG2506" i="13" s="1"/>
  <c r="AH2506" i="13" s="1"/>
  <c r="AA2506" i="13"/>
  <c r="AC2506" i="13" s="1"/>
  <c r="AB2506" i="13"/>
  <c r="S2507" i="13"/>
  <c r="Z2507" i="13"/>
  <c r="B2507" i="13" s="1"/>
  <c r="AG2507" i="13" s="1"/>
  <c r="AH2507" i="13" s="1"/>
  <c r="AA2507" i="13"/>
  <c r="AB2507" i="13"/>
  <c r="S2508" i="13"/>
  <c r="Z2508" i="13"/>
  <c r="B2508" i="13" s="1"/>
  <c r="AG2508" i="13" s="1"/>
  <c r="AH2508" i="13" s="1"/>
  <c r="AA2508" i="13"/>
  <c r="AC2508" i="13" s="1"/>
  <c r="AB2508" i="13"/>
  <c r="S2509" i="13"/>
  <c r="Z2509" i="13"/>
  <c r="B2509" i="13" s="1"/>
  <c r="AG2509" i="13" s="1"/>
  <c r="AH2509" i="13" s="1"/>
  <c r="AA2509" i="13"/>
  <c r="AC2509" i="13" s="1"/>
  <c r="AB2509" i="13"/>
  <c r="S2510" i="13"/>
  <c r="Z2510" i="13"/>
  <c r="B2510" i="13" s="1"/>
  <c r="AG2510" i="13" s="1"/>
  <c r="AH2510" i="13" s="1"/>
  <c r="AA2510" i="13"/>
  <c r="AC2510" i="13" s="1"/>
  <c r="AB2510" i="13"/>
  <c r="S2511" i="13"/>
  <c r="Z2511" i="13"/>
  <c r="B2511" i="13" s="1"/>
  <c r="AG2511" i="13" s="1"/>
  <c r="AH2511" i="13" s="1"/>
  <c r="AA2511" i="13"/>
  <c r="AB2511" i="13"/>
  <c r="S2512" i="13"/>
  <c r="Z2512" i="13"/>
  <c r="B2512" i="13" s="1"/>
  <c r="AG2512" i="13" s="1"/>
  <c r="AH2512" i="13" s="1"/>
  <c r="AA2512" i="13"/>
  <c r="AB2512" i="13"/>
  <c r="S2513" i="13"/>
  <c r="Z2513" i="13"/>
  <c r="B2513" i="13" s="1"/>
  <c r="AG2513" i="13" s="1"/>
  <c r="AH2513" i="13" s="1"/>
  <c r="AA2513" i="13"/>
  <c r="AB2513" i="13"/>
  <c r="S2514" i="13"/>
  <c r="Z2514" i="13"/>
  <c r="B2514" i="13" s="1"/>
  <c r="AG2514" i="13" s="1"/>
  <c r="AH2514" i="13" s="1"/>
  <c r="AA2514" i="13"/>
  <c r="AC2514" i="13" s="1"/>
  <c r="AB2514" i="13"/>
  <c r="S2515" i="13"/>
  <c r="Z2515" i="13"/>
  <c r="B2515" i="13" s="1"/>
  <c r="AG2515" i="13" s="1"/>
  <c r="AH2515" i="13" s="1"/>
  <c r="AA2515" i="13"/>
  <c r="AB2515" i="13"/>
  <c r="S2516" i="13"/>
  <c r="Z2516" i="13"/>
  <c r="B2516" i="13" s="1"/>
  <c r="AG2516" i="13" s="1"/>
  <c r="AH2516" i="13" s="1"/>
  <c r="AA2516" i="13"/>
  <c r="AC2516" i="13" s="1"/>
  <c r="AB2516" i="13"/>
  <c r="S2517" i="13"/>
  <c r="Z2517" i="13"/>
  <c r="B2517" i="13" s="1"/>
  <c r="AG2517" i="13" s="1"/>
  <c r="AH2517" i="13" s="1"/>
  <c r="AA2517" i="13"/>
  <c r="AC2517" i="13" s="1"/>
  <c r="AB2517" i="13"/>
  <c r="S2518" i="13"/>
  <c r="Z2518" i="13"/>
  <c r="B2518" i="13" s="1"/>
  <c r="AG2518" i="13" s="1"/>
  <c r="AH2518" i="13" s="1"/>
  <c r="AA2518" i="13"/>
  <c r="AC2518" i="13" s="1"/>
  <c r="AB2518" i="13"/>
  <c r="S2519" i="13"/>
  <c r="Z2519" i="13"/>
  <c r="B2519" i="13" s="1"/>
  <c r="AG2519" i="13" s="1"/>
  <c r="AH2519" i="13" s="1"/>
  <c r="AA2519" i="13"/>
  <c r="AB2519" i="13"/>
  <c r="S2520" i="13"/>
  <c r="Z2520" i="13"/>
  <c r="B2520" i="13" s="1"/>
  <c r="AG2520" i="13" s="1"/>
  <c r="AH2520" i="13" s="1"/>
  <c r="AA2520" i="13"/>
  <c r="AB2520" i="13"/>
  <c r="S2521" i="13"/>
  <c r="Z2521" i="13"/>
  <c r="B2521" i="13" s="1"/>
  <c r="AG2521" i="13" s="1"/>
  <c r="AH2521" i="13" s="1"/>
  <c r="AA2521" i="13"/>
  <c r="AC2521" i="13" s="1"/>
  <c r="AB2521" i="13"/>
  <c r="S2522" i="13"/>
  <c r="Z2522" i="13"/>
  <c r="B2522" i="13" s="1"/>
  <c r="AG2522" i="13" s="1"/>
  <c r="AH2522" i="13" s="1"/>
  <c r="AA2522" i="13"/>
  <c r="AC2522" i="13" s="1"/>
  <c r="AB2522" i="13"/>
  <c r="S2523" i="13"/>
  <c r="Z2523" i="13"/>
  <c r="B2523" i="13" s="1"/>
  <c r="AG2523" i="13" s="1"/>
  <c r="AH2523" i="13" s="1"/>
  <c r="AA2523" i="13"/>
  <c r="AB2523" i="13"/>
  <c r="S2524" i="13"/>
  <c r="Z2524" i="13"/>
  <c r="B2524" i="13" s="1"/>
  <c r="AG2524" i="13" s="1"/>
  <c r="AH2524" i="13" s="1"/>
  <c r="AA2524" i="13"/>
  <c r="AB2524" i="13"/>
  <c r="S2525" i="13"/>
  <c r="Z2525" i="13"/>
  <c r="B2525" i="13" s="1"/>
  <c r="AG2525" i="13" s="1"/>
  <c r="AH2525" i="13" s="1"/>
  <c r="AA2525" i="13"/>
  <c r="AC2525" i="13" s="1"/>
  <c r="AB2525" i="13"/>
  <c r="S2526" i="13"/>
  <c r="Z2526" i="13"/>
  <c r="B2526" i="13" s="1"/>
  <c r="AG2526" i="13" s="1"/>
  <c r="AH2526" i="13" s="1"/>
  <c r="AA2526" i="13"/>
  <c r="AC2526" i="13" s="1"/>
  <c r="AB2526" i="13"/>
  <c r="S2527" i="13"/>
  <c r="Z2527" i="13"/>
  <c r="B2527" i="13" s="1"/>
  <c r="AG2527" i="13" s="1"/>
  <c r="AH2527" i="13" s="1"/>
  <c r="AA2527" i="13"/>
  <c r="AB2527" i="13"/>
  <c r="S2528" i="13"/>
  <c r="Z2528" i="13"/>
  <c r="B2528" i="13" s="1"/>
  <c r="AG2528" i="13" s="1"/>
  <c r="AH2528" i="13" s="1"/>
  <c r="AA2528" i="13"/>
  <c r="AB2528" i="13"/>
  <c r="S2529" i="13"/>
  <c r="Z2529" i="13"/>
  <c r="B2529" i="13" s="1"/>
  <c r="AG2529" i="13" s="1"/>
  <c r="AH2529" i="13" s="1"/>
  <c r="AA2529" i="13"/>
  <c r="AB2529" i="13"/>
  <c r="S2530" i="13"/>
  <c r="Z2530" i="13"/>
  <c r="B2530" i="13" s="1"/>
  <c r="AG2530" i="13" s="1"/>
  <c r="AH2530" i="13" s="1"/>
  <c r="AA2530" i="13"/>
  <c r="AC2530" i="13" s="1"/>
  <c r="AB2530" i="13"/>
  <c r="S2531" i="13"/>
  <c r="Z2531" i="13"/>
  <c r="B2531" i="13" s="1"/>
  <c r="AG2531" i="13" s="1"/>
  <c r="AH2531" i="13" s="1"/>
  <c r="AA2531" i="13"/>
  <c r="AB2531" i="13"/>
  <c r="S2532" i="13"/>
  <c r="Z2532" i="13"/>
  <c r="B2532" i="13" s="1"/>
  <c r="AG2532" i="13" s="1"/>
  <c r="AH2532" i="13" s="1"/>
  <c r="AA2532" i="13"/>
  <c r="AC2532" i="13" s="1"/>
  <c r="AB2532" i="13"/>
  <c r="S2533" i="13"/>
  <c r="Z2533" i="13"/>
  <c r="B2533" i="13" s="1"/>
  <c r="AG2533" i="13" s="1"/>
  <c r="AH2533" i="13" s="1"/>
  <c r="AA2533" i="13"/>
  <c r="AC2533" i="13" s="1"/>
  <c r="AB2533" i="13"/>
  <c r="S2534" i="13"/>
  <c r="Z2534" i="13"/>
  <c r="B2534" i="13" s="1"/>
  <c r="AG2534" i="13" s="1"/>
  <c r="AH2534" i="13" s="1"/>
  <c r="AA2534" i="13"/>
  <c r="AC2534" i="13" s="1"/>
  <c r="AB2534" i="13"/>
  <c r="S2535" i="13"/>
  <c r="Z2535" i="13"/>
  <c r="B2535" i="13" s="1"/>
  <c r="AG2535" i="13" s="1"/>
  <c r="AH2535" i="13" s="1"/>
  <c r="AA2535" i="13"/>
  <c r="AB2535" i="13"/>
  <c r="S2536" i="13"/>
  <c r="Z2536" i="13"/>
  <c r="B2536" i="13" s="1"/>
  <c r="AG2536" i="13" s="1"/>
  <c r="AH2536" i="13" s="1"/>
  <c r="AA2536" i="13"/>
  <c r="AB2536" i="13"/>
  <c r="S2537" i="13"/>
  <c r="Z2537" i="13"/>
  <c r="B2537" i="13" s="1"/>
  <c r="AG2537" i="13" s="1"/>
  <c r="AH2537" i="13" s="1"/>
  <c r="AA2537" i="13"/>
  <c r="AC2537" i="13" s="1"/>
  <c r="AB2537" i="13"/>
  <c r="S2538" i="13"/>
  <c r="Z2538" i="13"/>
  <c r="B2538" i="13" s="1"/>
  <c r="AG2538" i="13" s="1"/>
  <c r="AH2538" i="13" s="1"/>
  <c r="AA2538" i="13"/>
  <c r="AB2538" i="13"/>
  <c r="S2539" i="13"/>
  <c r="Z2539" i="13"/>
  <c r="B2539" i="13" s="1"/>
  <c r="AG2539" i="13" s="1"/>
  <c r="AH2539" i="13" s="1"/>
  <c r="AA2539" i="13"/>
  <c r="AB2539" i="13"/>
  <c r="S2540" i="13"/>
  <c r="Z2540" i="13"/>
  <c r="B2540" i="13" s="1"/>
  <c r="AG2540" i="13" s="1"/>
  <c r="AH2540" i="13" s="1"/>
  <c r="AA2540" i="13"/>
  <c r="AB2540" i="13"/>
  <c r="S2541" i="13"/>
  <c r="Z2541" i="13"/>
  <c r="B2541" i="13" s="1"/>
  <c r="AG2541" i="13" s="1"/>
  <c r="AH2541" i="13" s="1"/>
  <c r="AA2541" i="13"/>
  <c r="AC2541" i="13" s="1"/>
  <c r="AB2541" i="13"/>
  <c r="S2542" i="13"/>
  <c r="Z2542" i="13"/>
  <c r="B2542" i="13" s="1"/>
  <c r="AG2542" i="13" s="1"/>
  <c r="AH2542" i="13" s="1"/>
  <c r="AA2542" i="13"/>
  <c r="AC2542" i="13" s="1"/>
  <c r="AB2542" i="13"/>
  <c r="S2543" i="13"/>
  <c r="Z2543" i="13"/>
  <c r="B2543" i="13" s="1"/>
  <c r="AG2543" i="13" s="1"/>
  <c r="AH2543" i="13" s="1"/>
  <c r="AA2543" i="13"/>
  <c r="AB2543" i="13"/>
  <c r="S2544" i="13"/>
  <c r="Z2544" i="13"/>
  <c r="B2544" i="13" s="1"/>
  <c r="AG2544" i="13" s="1"/>
  <c r="AH2544" i="13" s="1"/>
  <c r="AA2544" i="13"/>
  <c r="AB2544" i="13"/>
  <c r="S2545" i="13"/>
  <c r="Z2545" i="13"/>
  <c r="B2545" i="13" s="1"/>
  <c r="AG2545" i="13" s="1"/>
  <c r="AH2545" i="13" s="1"/>
  <c r="AA2545" i="13"/>
  <c r="AB2545" i="13"/>
  <c r="S2546" i="13"/>
  <c r="Z2546" i="13"/>
  <c r="B2546" i="13" s="1"/>
  <c r="AG2546" i="13" s="1"/>
  <c r="AH2546" i="13" s="1"/>
  <c r="AA2546" i="13"/>
  <c r="AB2546" i="13"/>
  <c r="S2547" i="13"/>
  <c r="Z2547" i="13"/>
  <c r="B2547" i="13" s="1"/>
  <c r="AG2547" i="13" s="1"/>
  <c r="AH2547" i="13" s="1"/>
  <c r="AA2547" i="13"/>
  <c r="AB2547" i="13"/>
  <c r="S2548" i="13"/>
  <c r="Z2548" i="13"/>
  <c r="B2548" i="13" s="1"/>
  <c r="AG2548" i="13" s="1"/>
  <c r="AH2548" i="13" s="1"/>
  <c r="AA2548" i="13"/>
  <c r="AB2548" i="13"/>
  <c r="S2549" i="13"/>
  <c r="Z2549" i="13"/>
  <c r="B2549" i="13" s="1"/>
  <c r="AG2549" i="13" s="1"/>
  <c r="AH2549" i="13" s="1"/>
  <c r="AA2549" i="13"/>
  <c r="AC2549" i="13" s="1"/>
  <c r="AB2549" i="13"/>
  <c r="S2550" i="13"/>
  <c r="Z2550" i="13"/>
  <c r="B2550" i="13" s="1"/>
  <c r="AG2550" i="13" s="1"/>
  <c r="AH2550" i="13" s="1"/>
  <c r="AA2550" i="13"/>
  <c r="AB2550" i="13"/>
  <c r="S2551" i="13"/>
  <c r="Z2551" i="13"/>
  <c r="B2551" i="13" s="1"/>
  <c r="AG2551" i="13" s="1"/>
  <c r="AH2551" i="13" s="1"/>
  <c r="AA2551" i="13"/>
  <c r="AB2551" i="13"/>
  <c r="S2552" i="13"/>
  <c r="Z2552" i="13"/>
  <c r="B2552" i="13" s="1"/>
  <c r="AG2552" i="13" s="1"/>
  <c r="AH2552" i="13" s="1"/>
  <c r="AA2552" i="13"/>
  <c r="AB2552" i="13"/>
  <c r="S2553" i="13"/>
  <c r="Z2553" i="13"/>
  <c r="B2553" i="13" s="1"/>
  <c r="AG2553" i="13" s="1"/>
  <c r="AH2553" i="13" s="1"/>
  <c r="AA2553" i="13"/>
  <c r="AC2553" i="13" s="1"/>
  <c r="AB2553" i="13"/>
  <c r="S2554" i="13"/>
  <c r="Z2554" i="13"/>
  <c r="B2554" i="13" s="1"/>
  <c r="AG2554" i="13" s="1"/>
  <c r="AH2554" i="13" s="1"/>
  <c r="AA2554" i="13"/>
  <c r="AC2554" i="13" s="1"/>
  <c r="AB2554" i="13"/>
  <c r="S2555" i="13"/>
  <c r="Z2555" i="13"/>
  <c r="B2555" i="13" s="1"/>
  <c r="AG2555" i="13" s="1"/>
  <c r="AH2555" i="13" s="1"/>
  <c r="AA2555" i="13"/>
  <c r="AB2555" i="13"/>
  <c r="S2556" i="13"/>
  <c r="Z2556" i="13"/>
  <c r="B2556" i="13" s="1"/>
  <c r="AG2556" i="13" s="1"/>
  <c r="AH2556" i="13" s="1"/>
  <c r="AA2556" i="13"/>
  <c r="AB2556" i="13"/>
  <c r="S2557" i="13"/>
  <c r="Z2557" i="13"/>
  <c r="B2557" i="13" s="1"/>
  <c r="AG2557" i="13" s="1"/>
  <c r="AH2557" i="13" s="1"/>
  <c r="AA2557" i="13"/>
  <c r="AC2557" i="13" s="1"/>
  <c r="AB2557" i="13"/>
  <c r="S2558" i="13"/>
  <c r="Z2558" i="13"/>
  <c r="B2558" i="13" s="1"/>
  <c r="AG2558" i="13" s="1"/>
  <c r="AH2558" i="13" s="1"/>
  <c r="AA2558" i="13"/>
  <c r="AB2558" i="13"/>
  <c r="S2559" i="13"/>
  <c r="Z2559" i="13"/>
  <c r="B2559" i="13" s="1"/>
  <c r="AG2559" i="13" s="1"/>
  <c r="AH2559" i="13" s="1"/>
  <c r="AA2559" i="13"/>
  <c r="AB2559" i="13"/>
  <c r="S2560" i="13"/>
  <c r="Z2560" i="13"/>
  <c r="B2560" i="13" s="1"/>
  <c r="AG2560" i="13" s="1"/>
  <c r="AH2560" i="13" s="1"/>
  <c r="AA2560" i="13"/>
  <c r="AB2560" i="13"/>
  <c r="S2561" i="13"/>
  <c r="Z2561" i="13"/>
  <c r="B2561" i="13" s="1"/>
  <c r="AG2561" i="13" s="1"/>
  <c r="AH2561" i="13" s="1"/>
  <c r="AA2561" i="13"/>
  <c r="AB2561" i="13"/>
  <c r="S2562" i="13"/>
  <c r="Z2562" i="13"/>
  <c r="B2562" i="13" s="1"/>
  <c r="AG2562" i="13" s="1"/>
  <c r="AH2562" i="13" s="1"/>
  <c r="AA2562" i="13"/>
  <c r="AC2562" i="13" s="1"/>
  <c r="AB2562" i="13"/>
  <c r="S2563" i="13"/>
  <c r="Z2563" i="13"/>
  <c r="B2563" i="13" s="1"/>
  <c r="AG2563" i="13" s="1"/>
  <c r="AH2563" i="13" s="1"/>
  <c r="AA2563" i="13"/>
  <c r="AB2563" i="13"/>
  <c r="S2564" i="13"/>
  <c r="Z2564" i="13"/>
  <c r="B2564" i="13" s="1"/>
  <c r="AG2564" i="13" s="1"/>
  <c r="AH2564" i="13" s="1"/>
  <c r="AA2564" i="13"/>
  <c r="AB2564" i="13"/>
  <c r="S2565" i="13"/>
  <c r="Z2565" i="13"/>
  <c r="B2565" i="13" s="1"/>
  <c r="AG2565" i="13" s="1"/>
  <c r="AH2565" i="13" s="1"/>
  <c r="AA2565" i="13"/>
  <c r="AB2565" i="13"/>
  <c r="S2566" i="13"/>
  <c r="Z2566" i="13"/>
  <c r="B2566" i="13" s="1"/>
  <c r="AG2566" i="13" s="1"/>
  <c r="AH2566" i="13" s="1"/>
  <c r="AA2566" i="13"/>
  <c r="AB2566" i="13"/>
  <c r="S2567" i="13"/>
  <c r="Z2567" i="13"/>
  <c r="B2567" i="13" s="1"/>
  <c r="AG2567" i="13" s="1"/>
  <c r="AH2567" i="13" s="1"/>
  <c r="AA2567" i="13"/>
  <c r="AB2567" i="13"/>
  <c r="S2568" i="13"/>
  <c r="Z2568" i="13"/>
  <c r="B2568" i="13" s="1"/>
  <c r="AG2568" i="13" s="1"/>
  <c r="AH2568" i="13" s="1"/>
  <c r="AA2568" i="13"/>
  <c r="AB2568" i="13"/>
  <c r="S2569" i="13"/>
  <c r="Z2569" i="13"/>
  <c r="B2569" i="13" s="1"/>
  <c r="AG2569" i="13" s="1"/>
  <c r="AH2569" i="13" s="1"/>
  <c r="AA2569" i="13"/>
  <c r="AB2569" i="13"/>
  <c r="S2570" i="13"/>
  <c r="Z2570" i="13"/>
  <c r="B2570" i="13" s="1"/>
  <c r="AG2570" i="13" s="1"/>
  <c r="AH2570" i="13" s="1"/>
  <c r="AA2570" i="13"/>
  <c r="AC2570" i="13" s="1"/>
  <c r="AB2570" i="13"/>
  <c r="S2571" i="13"/>
  <c r="Z2571" i="13"/>
  <c r="B2571" i="13" s="1"/>
  <c r="AG2571" i="13" s="1"/>
  <c r="AH2571" i="13" s="1"/>
  <c r="AA2571" i="13"/>
  <c r="AB2571" i="13"/>
  <c r="S2572" i="13"/>
  <c r="Z2572" i="13"/>
  <c r="B2572" i="13" s="1"/>
  <c r="AG2572" i="13" s="1"/>
  <c r="AH2572" i="13" s="1"/>
  <c r="AA2572" i="13"/>
  <c r="AC2572" i="13" s="1"/>
  <c r="AB2572" i="13"/>
  <c r="S2573" i="13"/>
  <c r="Z2573" i="13"/>
  <c r="B2573" i="13" s="1"/>
  <c r="AG2573" i="13" s="1"/>
  <c r="AH2573" i="13" s="1"/>
  <c r="AA2573" i="13"/>
  <c r="AB2573" i="13"/>
  <c r="S2574" i="13"/>
  <c r="Z2574" i="13"/>
  <c r="B2574" i="13" s="1"/>
  <c r="AG2574" i="13" s="1"/>
  <c r="AH2574" i="13" s="1"/>
  <c r="AA2574" i="13"/>
  <c r="AC2574" i="13" s="1"/>
  <c r="AB2574" i="13"/>
  <c r="S2575" i="13"/>
  <c r="Z2575" i="13"/>
  <c r="B2575" i="13" s="1"/>
  <c r="AG2575" i="13" s="1"/>
  <c r="AH2575" i="13" s="1"/>
  <c r="AA2575" i="13"/>
  <c r="AB2575" i="13"/>
  <c r="S2576" i="13"/>
  <c r="Z2576" i="13"/>
  <c r="B2576" i="13" s="1"/>
  <c r="AG2576" i="13" s="1"/>
  <c r="AH2576" i="13" s="1"/>
  <c r="AA2576" i="13"/>
  <c r="AC2576" i="13" s="1"/>
  <c r="AB2576" i="13"/>
  <c r="S2577" i="13"/>
  <c r="Z2577" i="13"/>
  <c r="B2577" i="13" s="1"/>
  <c r="AG2577" i="13" s="1"/>
  <c r="AH2577" i="13" s="1"/>
  <c r="AA2577" i="13"/>
  <c r="AB2577" i="13"/>
  <c r="S2578" i="13"/>
  <c r="Z2578" i="13"/>
  <c r="B2578" i="13" s="1"/>
  <c r="AG2578" i="13" s="1"/>
  <c r="AH2578" i="13" s="1"/>
  <c r="AA2578" i="13"/>
  <c r="AC2578" i="13" s="1"/>
  <c r="AB2578" i="13"/>
  <c r="S2579" i="13"/>
  <c r="Z2579" i="13"/>
  <c r="B2579" i="13" s="1"/>
  <c r="AG2579" i="13" s="1"/>
  <c r="AH2579" i="13" s="1"/>
  <c r="AA2579" i="13"/>
  <c r="AB2579" i="13"/>
  <c r="S2580" i="13"/>
  <c r="Z2580" i="13"/>
  <c r="B2580" i="13" s="1"/>
  <c r="AG2580" i="13" s="1"/>
  <c r="AH2580" i="13" s="1"/>
  <c r="AA2580" i="13"/>
  <c r="AC2580" i="13" s="1"/>
  <c r="AB2580" i="13"/>
  <c r="S2581" i="13"/>
  <c r="Z2581" i="13"/>
  <c r="B2581" i="13" s="1"/>
  <c r="AG2581" i="13" s="1"/>
  <c r="AH2581" i="13" s="1"/>
  <c r="AA2581" i="13"/>
  <c r="AB2581" i="13"/>
  <c r="S2582" i="13"/>
  <c r="Z2582" i="13"/>
  <c r="B2582" i="13" s="1"/>
  <c r="AG2582" i="13" s="1"/>
  <c r="AH2582" i="13" s="1"/>
  <c r="AA2582" i="13"/>
  <c r="AC2582" i="13" s="1"/>
  <c r="AB2582" i="13"/>
  <c r="S2583" i="13"/>
  <c r="Z2583" i="13"/>
  <c r="B2583" i="13" s="1"/>
  <c r="AG2583" i="13" s="1"/>
  <c r="AH2583" i="13" s="1"/>
  <c r="AA2583" i="13"/>
  <c r="AB2583" i="13"/>
  <c r="S2584" i="13"/>
  <c r="Z2584" i="13"/>
  <c r="B2584" i="13" s="1"/>
  <c r="AG2584" i="13" s="1"/>
  <c r="AH2584" i="13" s="1"/>
  <c r="AA2584" i="13"/>
  <c r="AC2584" i="13" s="1"/>
  <c r="AB2584" i="13"/>
  <c r="S2585" i="13"/>
  <c r="Z2585" i="13"/>
  <c r="B2585" i="13" s="1"/>
  <c r="AG2585" i="13" s="1"/>
  <c r="AH2585" i="13" s="1"/>
  <c r="AA2585" i="13"/>
  <c r="AB2585" i="13"/>
  <c r="S2586" i="13"/>
  <c r="Z2586" i="13"/>
  <c r="B2586" i="13" s="1"/>
  <c r="AG2586" i="13" s="1"/>
  <c r="AH2586" i="13" s="1"/>
  <c r="AA2586" i="13"/>
  <c r="AC2586" i="13" s="1"/>
  <c r="AB2586" i="13"/>
  <c r="S2587" i="13"/>
  <c r="Z2587" i="13"/>
  <c r="B2587" i="13" s="1"/>
  <c r="AG2587" i="13" s="1"/>
  <c r="AH2587" i="13" s="1"/>
  <c r="AA2587" i="13"/>
  <c r="AB2587" i="13"/>
  <c r="S2588" i="13"/>
  <c r="Z2588" i="13"/>
  <c r="B2588" i="13" s="1"/>
  <c r="AG2588" i="13" s="1"/>
  <c r="AH2588" i="13" s="1"/>
  <c r="AA2588" i="13"/>
  <c r="AC2588" i="13" s="1"/>
  <c r="AB2588" i="13"/>
  <c r="S2589" i="13"/>
  <c r="Z2589" i="13"/>
  <c r="B2589" i="13" s="1"/>
  <c r="AG2589" i="13" s="1"/>
  <c r="AH2589" i="13" s="1"/>
  <c r="AA2589" i="13"/>
  <c r="AB2589" i="13"/>
  <c r="S2590" i="13"/>
  <c r="Z2590" i="13"/>
  <c r="B2590" i="13" s="1"/>
  <c r="AG2590" i="13" s="1"/>
  <c r="AH2590" i="13" s="1"/>
  <c r="AA2590" i="13"/>
  <c r="AB2590" i="13"/>
  <c r="S2591" i="13"/>
  <c r="Z2591" i="13"/>
  <c r="B2591" i="13" s="1"/>
  <c r="AG2591" i="13" s="1"/>
  <c r="AH2591" i="13" s="1"/>
  <c r="AA2591" i="13"/>
  <c r="AB2591" i="13"/>
  <c r="S2592" i="13"/>
  <c r="Z2592" i="13"/>
  <c r="B2592" i="13" s="1"/>
  <c r="AG2592" i="13" s="1"/>
  <c r="AH2592" i="13" s="1"/>
  <c r="AA2592" i="13"/>
  <c r="AC2592" i="13" s="1"/>
  <c r="AB2592" i="13"/>
  <c r="S2593" i="13"/>
  <c r="Z2593" i="13"/>
  <c r="B2593" i="13" s="1"/>
  <c r="AG2593" i="13" s="1"/>
  <c r="AH2593" i="13" s="1"/>
  <c r="AA2593" i="13"/>
  <c r="AB2593" i="13"/>
  <c r="S2594" i="13"/>
  <c r="Z2594" i="13"/>
  <c r="B2594" i="13" s="1"/>
  <c r="AG2594" i="13" s="1"/>
  <c r="AH2594" i="13" s="1"/>
  <c r="AA2594" i="13"/>
  <c r="AC2594" i="13" s="1"/>
  <c r="AB2594" i="13"/>
  <c r="S2595" i="13"/>
  <c r="Z2595" i="13"/>
  <c r="B2595" i="13" s="1"/>
  <c r="AG2595" i="13" s="1"/>
  <c r="AH2595" i="13" s="1"/>
  <c r="AA2595" i="13"/>
  <c r="AB2595" i="13"/>
  <c r="S2596" i="13"/>
  <c r="Z2596" i="13"/>
  <c r="B2596" i="13" s="1"/>
  <c r="AG2596" i="13" s="1"/>
  <c r="AH2596" i="13" s="1"/>
  <c r="AA2596" i="13"/>
  <c r="AC2596" i="13" s="1"/>
  <c r="AB2596" i="13"/>
  <c r="S2597" i="13"/>
  <c r="Z2597" i="13"/>
  <c r="B2597" i="13" s="1"/>
  <c r="AG2597" i="13" s="1"/>
  <c r="AH2597" i="13" s="1"/>
  <c r="AA2597" i="13"/>
  <c r="AB2597" i="13"/>
  <c r="S2598" i="13"/>
  <c r="Z2598" i="13"/>
  <c r="B2598" i="13" s="1"/>
  <c r="AG2598" i="13" s="1"/>
  <c r="AH2598" i="13" s="1"/>
  <c r="AA2598" i="13"/>
  <c r="AB2598" i="13"/>
  <c r="S2599" i="13"/>
  <c r="Z2599" i="13"/>
  <c r="B2599" i="13" s="1"/>
  <c r="AG2599" i="13" s="1"/>
  <c r="AH2599" i="13" s="1"/>
  <c r="AA2599" i="13"/>
  <c r="AB2599" i="13"/>
  <c r="S2600" i="13"/>
  <c r="Z2600" i="13"/>
  <c r="B2600" i="13" s="1"/>
  <c r="AG2600" i="13" s="1"/>
  <c r="AH2600" i="13" s="1"/>
  <c r="AA2600" i="13"/>
  <c r="AB2600" i="13"/>
  <c r="S2601" i="13"/>
  <c r="Z2601" i="13"/>
  <c r="B2601" i="13" s="1"/>
  <c r="AG2601" i="13" s="1"/>
  <c r="AH2601" i="13" s="1"/>
  <c r="AA2601" i="13"/>
  <c r="AB2601" i="13"/>
  <c r="S2602" i="13"/>
  <c r="Z2602" i="13"/>
  <c r="B2602" i="13" s="1"/>
  <c r="AG2602" i="13" s="1"/>
  <c r="AH2602" i="13" s="1"/>
  <c r="AA2602" i="13"/>
  <c r="AC2602" i="13" s="1"/>
  <c r="AB2602" i="13"/>
  <c r="S2603" i="13"/>
  <c r="Z2603" i="13"/>
  <c r="B2603" i="13" s="1"/>
  <c r="AG2603" i="13" s="1"/>
  <c r="AH2603" i="13" s="1"/>
  <c r="AA2603" i="13"/>
  <c r="AB2603" i="13"/>
  <c r="S2604" i="13"/>
  <c r="Z2604" i="13"/>
  <c r="B2604" i="13" s="1"/>
  <c r="AG2604" i="13" s="1"/>
  <c r="AH2604" i="13" s="1"/>
  <c r="AA2604" i="13"/>
  <c r="AC2604" i="13" s="1"/>
  <c r="AB2604" i="13"/>
  <c r="S2605" i="13"/>
  <c r="Z2605" i="13"/>
  <c r="B2605" i="13" s="1"/>
  <c r="AG2605" i="13" s="1"/>
  <c r="AH2605" i="13" s="1"/>
  <c r="AA2605" i="13"/>
  <c r="AB2605" i="13"/>
  <c r="S2606" i="13"/>
  <c r="Z2606" i="13"/>
  <c r="B2606" i="13" s="1"/>
  <c r="AG2606" i="13" s="1"/>
  <c r="AH2606" i="13" s="1"/>
  <c r="AA2606" i="13"/>
  <c r="AB2606" i="13"/>
  <c r="S2607" i="13"/>
  <c r="Z2607" i="13"/>
  <c r="B2607" i="13" s="1"/>
  <c r="AG2607" i="13" s="1"/>
  <c r="AH2607" i="13" s="1"/>
  <c r="AA2607" i="13"/>
  <c r="AB2607" i="13"/>
  <c r="S2608" i="13"/>
  <c r="Z2608" i="13"/>
  <c r="B2608" i="13" s="1"/>
  <c r="AG2608" i="13" s="1"/>
  <c r="AH2608" i="13" s="1"/>
  <c r="AA2608" i="13"/>
  <c r="AB2608" i="13"/>
  <c r="S2609" i="13"/>
  <c r="Z2609" i="13"/>
  <c r="B2609" i="13" s="1"/>
  <c r="AG2609" i="13" s="1"/>
  <c r="AH2609" i="13" s="1"/>
  <c r="AA2609" i="13"/>
  <c r="AB2609" i="13"/>
  <c r="S2610" i="13"/>
  <c r="Z2610" i="13"/>
  <c r="B2610" i="13" s="1"/>
  <c r="AG2610" i="13" s="1"/>
  <c r="AH2610" i="13" s="1"/>
  <c r="AA2610" i="13"/>
  <c r="AC2610" i="13" s="1"/>
  <c r="AB2610" i="13"/>
  <c r="S2611" i="13"/>
  <c r="Z2611" i="13"/>
  <c r="B2611" i="13" s="1"/>
  <c r="AG2611" i="13" s="1"/>
  <c r="AH2611" i="13" s="1"/>
  <c r="AA2611" i="13"/>
  <c r="AB2611" i="13"/>
  <c r="S2612" i="13"/>
  <c r="Z2612" i="13"/>
  <c r="B2612" i="13" s="1"/>
  <c r="AG2612" i="13" s="1"/>
  <c r="AH2612" i="13" s="1"/>
  <c r="AA2612" i="13"/>
  <c r="AC2612" i="13" s="1"/>
  <c r="AB2612" i="13"/>
  <c r="S2613" i="13"/>
  <c r="Z2613" i="13"/>
  <c r="B2613" i="13" s="1"/>
  <c r="AG2613" i="13" s="1"/>
  <c r="AH2613" i="13" s="1"/>
  <c r="AA2613" i="13"/>
  <c r="AB2613" i="13"/>
  <c r="S2614" i="13"/>
  <c r="Z2614" i="13"/>
  <c r="B2614" i="13" s="1"/>
  <c r="AG2614" i="13" s="1"/>
  <c r="AH2614" i="13" s="1"/>
  <c r="AA2614" i="13"/>
  <c r="AB2614" i="13"/>
  <c r="S2615" i="13"/>
  <c r="Z2615" i="13"/>
  <c r="B2615" i="13" s="1"/>
  <c r="AG2615" i="13" s="1"/>
  <c r="AH2615" i="13" s="1"/>
  <c r="AA2615" i="13"/>
  <c r="AB2615" i="13"/>
  <c r="S2616" i="13"/>
  <c r="Z2616" i="13"/>
  <c r="B2616" i="13" s="1"/>
  <c r="AG2616" i="13" s="1"/>
  <c r="AH2616" i="13" s="1"/>
  <c r="AA2616" i="13"/>
  <c r="AC2616" i="13" s="1"/>
  <c r="AB2616" i="13"/>
  <c r="S2617" i="13"/>
  <c r="Z2617" i="13"/>
  <c r="B2617" i="13" s="1"/>
  <c r="AG2617" i="13" s="1"/>
  <c r="AH2617" i="13" s="1"/>
  <c r="AA2617" i="13"/>
  <c r="AB2617" i="13"/>
  <c r="S2618" i="13"/>
  <c r="Z2618" i="13"/>
  <c r="B2618" i="13" s="1"/>
  <c r="AG2618" i="13" s="1"/>
  <c r="AH2618" i="13" s="1"/>
  <c r="AA2618" i="13"/>
  <c r="AB2618" i="13"/>
  <c r="S2619" i="13"/>
  <c r="Z2619" i="13"/>
  <c r="B2619" i="13" s="1"/>
  <c r="AG2619" i="13" s="1"/>
  <c r="AH2619" i="13" s="1"/>
  <c r="AA2619" i="13"/>
  <c r="AB2619" i="13"/>
  <c r="S2620" i="13"/>
  <c r="Z2620" i="13"/>
  <c r="B2620" i="13" s="1"/>
  <c r="AG2620" i="13" s="1"/>
  <c r="AH2620" i="13" s="1"/>
  <c r="AA2620" i="13"/>
  <c r="AB2620" i="13"/>
  <c r="S2621" i="13"/>
  <c r="Z2621" i="13"/>
  <c r="B2621" i="13" s="1"/>
  <c r="AG2621" i="13" s="1"/>
  <c r="AH2621" i="13" s="1"/>
  <c r="AA2621" i="13"/>
  <c r="AB2621" i="13"/>
  <c r="S2622" i="13"/>
  <c r="Z2622" i="13"/>
  <c r="B2622" i="13" s="1"/>
  <c r="AG2622" i="13" s="1"/>
  <c r="AH2622" i="13" s="1"/>
  <c r="AA2622" i="13"/>
  <c r="AB2622" i="13"/>
  <c r="S2623" i="13"/>
  <c r="Z2623" i="13"/>
  <c r="B2623" i="13" s="1"/>
  <c r="AG2623" i="13" s="1"/>
  <c r="AH2623" i="13" s="1"/>
  <c r="AA2623" i="13"/>
  <c r="AB2623" i="13"/>
  <c r="S2624" i="13"/>
  <c r="Z2624" i="13"/>
  <c r="B2624" i="13" s="1"/>
  <c r="AG2624" i="13" s="1"/>
  <c r="AH2624" i="13" s="1"/>
  <c r="AA2624" i="13"/>
  <c r="AB2624" i="13"/>
  <c r="S2625" i="13"/>
  <c r="Z2625" i="13"/>
  <c r="B2625" i="13" s="1"/>
  <c r="AG2625" i="13" s="1"/>
  <c r="AH2625" i="13" s="1"/>
  <c r="AA2625" i="13"/>
  <c r="AB2625" i="13"/>
  <c r="S2626" i="13"/>
  <c r="Z2626" i="13"/>
  <c r="B2626" i="13" s="1"/>
  <c r="AG2626" i="13" s="1"/>
  <c r="AH2626" i="13" s="1"/>
  <c r="AA2626" i="13"/>
  <c r="AC2626" i="13" s="1"/>
  <c r="AB2626" i="13"/>
  <c r="S2627" i="13"/>
  <c r="Z2627" i="13"/>
  <c r="B2627" i="13" s="1"/>
  <c r="AG2627" i="13" s="1"/>
  <c r="AH2627" i="13" s="1"/>
  <c r="AA2627" i="13"/>
  <c r="AB2627" i="13"/>
  <c r="S2628" i="13"/>
  <c r="Z2628" i="13"/>
  <c r="B2628" i="13" s="1"/>
  <c r="AG2628" i="13" s="1"/>
  <c r="AH2628" i="13" s="1"/>
  <c r="AA2628" i="13"/>
  <c r="AB2628" i="13"/>
  <c r="S2629" i="13"/>
  <c r="Z2629" i="13"/>
  <c r="B2629" i="13" s="1"/>
  <c r="AG2629" i="13" s="1"/>
  <c r="AH2629" i="13" s="1"/>
  <c r="AA2629" i="13"/>
  <c r="AB2629" i="13"/>
  <c r="S2630" i="13"/>
  <c r="Z2630" i="13"/>
  <c r="B2630" i="13" s="1"/>
  <c r="AG2630" i="13" s="1"/>
  <c r="AH2630" i="13" s="1"/>
  <c r="AA2630" i="13"/>
  <c r="AC2630" i="13" s="1"/>
  <c r="AB2630" i="13"/>
  <c r="S2631" i="13"/>
  <c r="Z2631" i="13"/>
  <c r="B2631" i="13" s="1"/>
  <c r="AG2631" i="13" s="1"/>
  <c r="AH2631" i="13" s="1"/>
  <c r="AA2631" i="13"/>
  <c r="AB2631" i="13"/>
  <c r="S2632" i="13"/>
  <c r="Z2632" i="13"/>
  <c r="B2632" i="13" s="1"/>
  <c r="AG2632" i="13" s="1"/>
  <c r="AH2632" i="13" s="1"/>
  <c r="AA2632" i="13"/>
  <c r="AC2632" i="13" s="1"/>
  <c r="AB2632" i="13"/>
  <c r="S2633" i="13"/>
  <c r="Z2633" i="13"/>
  <c r="B2633" i="13" s="1"/>
  <c r="AG2633" i="13" s="1"/>
  <c r="AH2633" i="13" s="1"/>
  <c r="AA2633" i="13"/>
  <c r="AB2633" i="13"/>
  <c r="S2634" i="13"/>
  <c r="Z2634" i="13"/>
  <c r="B2634" i="13" s="1"/>
  <c r="AG2634" i="13" s="1"/>
  <c r="AH2634" i="13" s="1"/>
  <c r="AA2634" i="13"/>
  <c r="AC2634" i="13" s="1"/>
  <c r="AB2634" i="13"/>
  <c r="S2635" i="13"/>
  <c r="Z2635" i="13"/>
  <c r="B2635" i="13" s="1"/>
  <c r="AG2635" i="13" s="1"/>
  <c r="AH2635" i="13" s="1"/>
  <c r="AA2635" i="13"/>
  <c r="AB2635" i="13"/>
  <c r="S2636" i="13"/>
  <c r="Z2636" i="13"/>
  <c r="B2636" i="13" s="1"/>
  <c r="AG2636" i="13" s="1"/>
  <c r="AH2636" i="13" s="1"/>
  <c r="AA2636" i="13"/>
  <c r="AB2636" i="13"/>
  <c r="S2637" i="13"/>
  <c r="Z2637" i="13"/>
  <c r="B2637" i="13" s="1"/>
  <c r="AG2637" i="13" s="1"/>
  <c r="AH2637" i="13" s="1"/>
  <c r="AA2637" i="13"/>
  <c r="AB2637" i="13"/>
  <c r="S2638" i="13"/>
  <c r="Z2638" i="13"/>
  <c r="B2638" i="13" s="1"/>
  <c r="AG2638" i="13" s="1"/>
  <c r="AH2638" i="13" s="1"/>
  <c r="AA2638" i="13"/>
  <c r="AB2638" i="13"/>
  <c r="S2639" i="13"/>
  <c r="Z2639" i="13"/>
  <c r="B2639" i="13" s="1"/>
  <c r="AG2639" i="13" s="1"/>
  <c r="AH2639" i="13" s="1"/>
  <c r="AA2639" i="13"/>
  <c r="AB2639" i="13"/>
  <c r="S2640" i="13"/>
  <c r="Z2640" i="13"/>
  <c r="B2640" i="13" s="1"/>
  <c r="AG2640" i="13" s="1"/>
  <c r="AH2640" i="13" s="1"/>
  <c r="AA2640" i="13"/>
  <c r="AB2640" i="13"/>
  <c r="S2641" i="13"/>
  <c r="Z2641" i="13"/>
  <c r="B2641" i="13" s="1"/>
  <c r="AG2641" i="13" s="1"/>
  <c r="AH2641" i="13" s="1"/>
  <c r="AA2641" i="13"/>
  <c r="AB2641" i="13"/>
  <c r="S2642" i="13"/>
  <c r="Z2642" i="13"/>
  <c r="B2642" i="13" s="1"/>
  <c r="AG2642" i="13" s="1"/>
  <c r="AH2642" i="13" s="1"/>
  <c r="AA2642" i="13"/>
  <c r="AC2642" i="13" s="1"/>
  <c r="AB2642" i="13"/>
  <c r="S2643" i="13"/>
  <c r="Z2643" i="13"/>
  <c r="B2643" i="13" s="1"/>
  <c r="AG2643" i="13" s="1"/>
  <c r="AH2643" i="13" s="1"/>
  <c r="AA2643" i="13"/>
  <c r="AB2643" i="13"/>
  <c r="S2644" i="13"/>
  <c r="Z2644" i="13"/>
  <c r="B2644" i="13" s="1"/>
  <c r="AG2644" i="13" s="1"/>
  <c r="AH2644" i="13" s="1"/>
  <c r="AA2644" i="13"/>
  <c r="AB2644" i="13"/>
  <c r="S2645" i="13"/>
  <c r="Z2645" i="13"/>
  <c r="B2645" i="13" s="1"/>
  <c r="AG2645" i="13" s="1"/>
  <c r="AH2645" i="13" s="1"/>
  <c r="AA2645" i="13"/>
  <c r="AB2645" i="13"/>
  <c r="S2646" i="13"/>
  <c r="Z2646" i="13"/>
  <c r="B2646" i="13" s="1"/>
  <c r="AG2646" i="13" s="1"/>
  <c r="AH2646" i="13" s="1"/>
  <c r="AA2646" i="13"/>
  <c r="AB2646" i="13"/>
  <c r="S2647" i="13"/>
  <c r="Z2647" i="13"/>
  <c r="B2647" i="13" s="1"/>
  <c r="AG2647" i="13" s="1"/>
  <c r="AH2647" i="13" s="1"/>
  <c r="AA2647" i="13"/>
  <c r="AB2647" i="13"/>
  <c r="S2648" i="13"/>
  <c r="Z2648" i="13"/>
  <c r="B2648" i="13" s="1"/>
  <c r="AG2648" i="13" s="1"/>
  <c r="AH2648" i="13" s="1"/>
  <c r="AA2648" i="13"/>
  <c r="AB2648" i="13"/>
  <c r="S2649" i="13"/>
  <c r="Z2649" i="13"/>
  <c r="B2649" i="13" s="1"/>
  <c r="AG2649" i="13" s="1"/>
  <c r="AH2649" i="13" s="1"/>
  <c r="AA2649" i="13"/>
  <c r="AB2649" i="13"/>
  <c r="S2650" i="13"/>
  <c r="Z2650" i="13"/>
  <c r="B2650" i="13" s="1"/>
  <c r="AG2650" i="13" s="1"/>
  <c r="AH2650" i="13" s="1"/>
  <c r="AA2650" i="13"/>
  <c r="AC2650" i="13" s="1"/>
  <c r="AB2650" i="13"/>
  <c r="S2651" i="13"/>
  <c r="Z2651" i="13"/>
  <c r="B2651" i="13" s="1"/>
  <c r="AG2651" i="13" s="1"/>
  <c r="AH2651" i="13" s="1"/>
  <c r="AA2651" i="13"/>
  <c r="AB2651" i="13"/>
  <c r="S2652" i="13"/>
  <c r="Z2652" i="13"/>
  <c r="B2652" i="13" s="1"/>
  <c r="AG2652" i="13" s="1"/>
  <c r="AH2652" i="13" s="1"/>
  <c r="AA2652" i="13"/>
  <c r="AC2652" i="13" s="1"/>
  <c r="AB2652" i="13"/>
  <c r="S2653" i="13"/>
  <c r="Z2653" i="13"/>
  <c r="B2653" i="13" s="1"/>
  <c r="AG2653" i="13" s="1"/>
  <c r="AH2653" i="13" s="1"/>
  <c r="AA2653" i="13"/>
  <c r="AB2653" i="13"/>
  <c r="S2654" i="13"/>
  <c r="Z2654" i="13"/>
  <c r="B2654" i="13" s="1"/>
  <c r="AG2654" i="13" s="1"/>
  <c r="AH2654" i="13" s="1"/>
  <c r="AA2654" i="13"/>
  <c r="AB2654" i="13"/>
  <c r="S2655" i="13"/>
  <c r="Z2655" i="13"/>
  <c r="B2655" i="13" s="1"/>
  <c r="AG2655" i="13" s="1"/>
  <c r="AH2655" i="13" s="1"/>
  <c r="AA2655" i="13"/>
  <c r="AB2655" i="13"/>
  <c r="S2656" i="13"/>
  <c r="Z2656" i="13"/>
  <c r="B2656" i="13" s="1"/>
  <c r="AG2656" i="13" s="1"/>
  <c r="AH2656" i="13" s="1"/>
  <c r="AA2656" i="13"/>
  <c r="AB2656" i="13"/>
  <c r="S2657" i="13"/>
  <c r="Z2657" i="13"/>
  <c r="B2657" i="13" s="1"/>
  <c r="AG2657" i="13" s="1"/>
  <c r="AH2657" i="13" s="1"/>
  <c r="AA2657" i="13"/>
  <c r="AB2657" i="13"/>
  <c r="S2658" i="13"/>
  <c r="Z2658" i="13"/>
  <c r="B2658" i="13" s="1"/>
  <c r="AG2658" i="13" s="1"/>
  <c r="AH2658" i="13" s="1"/>
  <c r="AA2658" i="13"/>
  <c r="AC2658" i="13" s="1"/>
  <c r="AB2658" i="13"/>
  <c r="S2659" i="13"/>
  <c r="Z2659" i="13"/>
  <c r="B2659" i="13" s="1"/>
  <c r="AG2659" i="13" s="1"/>
  <c r="AH2659" i="13" s="1"/>
  <c r="AA2659" i="13"/>
  <c r="AB2659" i="13"/>
  <c r="S2660" i="13"/>
  <c r="Z2660" i="13"/>
  <c r="B2660" i="13" s="1"/>
  <c r="AG2660" i="13" s="1"/>
  <c r="AH2660" i="13" s="1"/>
  <c r="AA2660" i="13"/>
  <c r="AB2660" i="13"/>
  <c r="S2661" i="13"/>
  <c r="Z2661" i="13"/>
  <c r="B2661" i="13" s="1"/>
  <c r="AG2661" i="13" s="1"/>
  <c r="AH2661" i="13" s="1"/>
  <c r="AA2661" i="13"/>
  <c r="AB2661" i="13"/>
  <c r="S2662" i="13"/>
  <c r="Z2662" i="13"/>
  <c r="B2662" i="13" s="1"/>
  <c r="AG2662" i="13" s="1"/>
  <c r="AH2662" i="13" s="1"/>
  <c r="AA2662" i="13"/>
  <c r="AB2662" i="13"/>
  <c r="S2663" i="13"/>
  <c r="Z2663" i="13"/>
  <c r="B2663" i="13" s="1"/>
  <c r="AG2663" i="13" s="1"/>
  <c r="AH2663" i="13" s="1"/>
  <c r="AA2663" i="13"/>
  <c r="AB2663" i="13"/>
  <c r="S2664" i="13"/>
  <c r="Z2664" i="13"/>
  <c r="B2664" i="13" s="1"/>
  <c r="AG2664" i="13" s="1"/>
  <c r="AH2664" i="13" s="1"/>
  <c r="AA2664" i="13"/>
  <c r="AB2664" i="13"/>
  <c r="S2665" i="13"/>
  <c r="Z2665" i="13"/>
  <c r="B2665" i="13" s="1"/>
  <c r="AG2665" i="13" s="1"/>
  <c r="AH2665" i="13" s="1"/>
  <c r="AA2665" i="13"/>
  <c r="AB2665" i="13"/>
  <c r="S2666" i="13"/>
  <c r="Z2666" i="13"/>
  <c r="B2666" i="13" s="1"/>
  <c r="AG2666" i="13" s="1"/>
  <c r="AH2666" i="13" s="1"/>
  <c r="AA2666" i="13"/>
  <c r="AB2666" i="13"/>
  <c r="S2667" i="13"/>
  <c r="Z2667" i="13"/>
  <c r="B2667" i="13" s="1"/>
  <c r="AG2667" i="13" s="1"/>
  <c r="AH2667" i="13" s="1"/>
  <c r="AA2667" i="13"/>
  <c r="AB2667" i="13"/>
  <c r="S2668" i="13"/>
  <c r="Z2668" i="13"/>
  <c r="B2668" i="13" s="1"/>
  <c r="AG2668" i="13" s="1"/>
  <c r="AH2668" i="13" s="1"/>
  <c r="AA2668" i="13"/>
  <c r="AC2668" i="13" s="1"/>
  <c r="AB2668" i="13"/>
  <c r="S2669" i="13"/>
  <c r="Z2669" i="13"/>
  <c r="B2669" i="13" s="1"/>
  <c r="AG2669" i="13" s="1"/>
  <c r="AH2669" i="13" s="1"/>
  <c r="AA2669" i="13"/>
  <c r="AB2669" i="13"/>
  <c r="S2670" i="13"/>
  <c r="Z2670" i="13"/>
  <c r="B2670" i="13" s="1"/>
  <c r="AG2670" i="13" s="1"/>
  <c r="AH2670" i="13" s="1"/>
  <c r="AA2670" i="13"/>
  <c r="AB2670" i="13"/>
  <c r="S2671" i="13"/>
  <c r="Z2671" i="13"/>
  <c r="B2671" i="13" s="1"/>
  <c r="AG2671" i="13" s="1"/>
  <c r="AH2671" i="13" s="1"/>
  <c r="AA2671" i="13"/>
  <c r="AB2671" i="13"/>
  <c r="S2672" i="13"/>
  <c r="Z2672" i="13"/>
  <c r="B2672" i="13" s="1"/>
  <c r="AG2672" i="13" s="1"/>
  <c r="AH2672" i="13" s="1"/>
  <c r="AA2672" i="13"/>
  <c r="AC2672" i="13" s="1"/>
  <c r="AB2672" i="13"/>
  <c r="S2673" i="13"/>
  <c r="Z2673" i="13"/>
  <c r="B2673" i="13" s="1"/>
  <c r="AG2673" i="13" s="1"/>
  <c r="AH2673" i="13" s="1"/>
  <c r="AA2673" i="13"/>
  <c r="AB2673" i="13"/>
  <c r="S2674" i="13"/>
  <c r="Z2674" i="13"/>
  <c r="B2674" i="13" s="1"/>
  <c r="AG2674" i="13" s="1"/>
  <c r="AH2674" i="13" s="1"/>
  <c r="AA2674" i="13"/>
  <c r="AC2674" i="13" s="1"/>
  <c r="AB2674" i="13"/>
  <c r="S2675" i="13"/>
  <c r="Z2675" i="13"/>
  <c r="B2675" i="13" s="1"/>
  <c r="AG2675" i="13" s="1"/>
  <c r="AH2675" i="13" s="1"/>
  <c r="AA2675" i="13"/>
  <c r="AB2675" i="13"/>
  <c r="S2676" i="13"/>
  <c r="Z2676" i="13"/>
  <c r="B2676" i="13" s="1"/>
  <c r="AG2676" i="13" s="1"/>
  <c r="AH2676" i="13" s="1"/>
  <c r="AA2676" i="13"/>
  <c r="AC2676" i="13" s="1"/>
  <c r="AB2676" i="13"/>
  <c r="S2677" i="13"/>
  <c r="Z2677" i="13"/>
  <c r="B2677" i="13" s="1"/>
  <c r="AG2677" i="13" s="1"/>
  <c r="AH2677" i="13" s="1"/>
  <c r="AA2677" i="13"/>
  <c r="AB2677" i="13"/>
  <c r="S2678" i="13"/>
  <c r="Z2678" i="13"/>
  <c r="B2678" i="13" s="1"/>
  <c r="AG2678" i="13" s="1"/>
  <c r="AH2678" i="13" s="1"/>
  <c r="AA2678" i="13"/>
  <c r="AB2678" i="13"/>
  <c r="S2679" i="13"/>
  <c r="Z2679" i="13"/>
  <c r="B2679" i="13" s="1"/>
  <c r="AG2679" i="13" s="1"/>
  <c r="AH2679" i="13" s="1"/>
  <c r="AA2679" i="13"/>
  <c r="AB2679" i="13"/>
  <c r="S2680" i="13"/>
  <c r="Z2680" i="13"/>
  <c r="B2680" i="13" s="1"/>
  <c r="AG2680" i="13" s="1"/>
  <c r="AH2680" i="13" s="1"/>
  <c r="AA2680" i="13"/>
  <c r="AB2680" i="13"/>
  <c r="S2681" i="13"/>
  <c r="Z2681" i="13"/>
  <c r="B2681" i="13" s="1"/>
  <c r="AG2681" i="13" s="1"/>
  <c r="AH2681" i="13" s="1"/>
  <c r="AA2681" i="13"/>
  <c r="AB2681" i="13"/>
  <c r="S2682" i="13"/>
  <c r="Z2682" i="13"/>
  <c r="B2682" i="13" s="1"/>
  <c r="AG2682" i="13" s="1"/>
  <c r="AH2682" i="13" s="1"/>
  <c r="AA2682" i="13"/>
  <c r="AB2682" i="13"/>
  <c r="S2683" i="13"/>
  <c r="Z2683" i="13"/>
  <c r="B2683" i="13" s="1"/>
  <c r="AG2683" i="13" s="1"/>
  <c r="AH2683" i="13" s="1"/>
  <c r="AA2683" i="13"/>
  <c r="AB2683" i="13"/>
  <c r="S2684" i="13"/>
  <c r="Z2684" i="13"/>
  <c r="B2684" i="13" s="1"/>
  <c r="AG2684" i="13" s="1"/>
  <c r="AH2684" i="13" s="1"/>
  <c r="AA2684" i="13"/>
  <c r="AB2684" i="13"/>
  <c r="S2685" i="13"/>
  <c r="Z2685" i="13"/>
  <c r="B2685" i="13" s="1"/>
  <c r="AG2685" i="13" s="1"/>
  <c r="AH2685" i="13" s="1"/>
  <c r="AA2685" i="13"/>
  <c r="AB2685" i="13"/>
  <c r="S2686" i="13"/>
  <c r="Z2686" i="13"/>
  <c r="B2686" i="13" s="1"/>
  <c r="AG2686" i="13" s="1"/>
  <c r="AH2686" i="13" s="1"/>
  <c r="AA2686" i="13"/>
  <c r="AB2686" i="13"/>
  <c r="S2687" i="13"/>
  <c r="Z2687" i="13"/>
  <c r="B2687" i="13" s="1"/>
  <c r="AG2687" i="13" s="1"/>
  <c r="AH2687" i="13" s="1"/>
  <c r="AA2687" i="13"/>
  <c r="AB2687" i="13"/>
  <c r="S2688" i="13"/>
  <c r="Z2688" i="13"/>
  <c r="B2688" i="13" s="1"/>
  <c r="AG2688" i="13" s="1"/>
  <c r="AH2688" i="13" s="1"/>
  <c r="AA2688" i="13"/>
  <c r="AC2688" i="13" s="1"/>
  <c r="AB2688" i="13"/>
  <c r="S2689" i="13"/>
  <c r="Z2689" i="13"/>
  <c r="B2689" i="13" s="1"/>
  <c r="AG2689" i="13" s="1"/>
  <c r="AH2689" i="13" s="1"/>
  <c r="AA2689" i="13"/>
  <c r="AB2689" i="13"/>
  <c r="S2690" i="13"/>
  <c r="Z2690" i="13"/>
  <c r="B2690" i="13" s="1"/>
  <c r="AG2690" i="13" s="1"/>
  <c r="AH2690" i="13" s="1"/>
  <c r="AA2690" i="13"/>
  <c r="AC2690" i="13" s="1"/>
  <c r="AB2690" i="13"/>
  <c r="S2691" i="13"/>
  <c r="Z2691" i="13"/>
  <c r="B2691" i="13" s="1"/>
  <c r="AG2691" i="13" s="1"/>
  <c r="AH2691" i="13" s="1"/>
  <c r="AA2691" i="13"/>
  <c r="AB2691" i="13"/>
  <c r="S2692" i="13"/>
  <c r="Z2692" i="13"/>
  <c r="B2692" i="13" s="1"/>
  <c r="AG2692" i="13" s="1"/>
  <c r="AH2692" i="13" s="1"/>
  <c r="AA2692" i="13"/>
  <c r="AC2692" i="13" s="1"/>
  <c r="AB2692" i="13"/>
  <c r="S2693" i="13"/>
  <c r="Z2693" i="13"/>
  <c r="B2693" i="13" s="1"/>
  <c r="AG2693" i="13" s="1"/>
  <c r="AH2693" i="13" s="1"/>
  <c r="AA2693" i="13"/>
  <c r="AB2693" i="13"/>
  <c r="S2694" i="13"/>
  <c r="Z2694" i="13"/>
  <c r="B2694" i="13" s="1"/>
  <c r="AG2694" i="13" s="1"/>
  <c r="AH2694" i="13" s="1"/>
  <c r="AA2694" i="13"/>
  <c r="AC2694" i="13" s="1"/>
  <c r="AB2694" i="13"/>
  <c r="S2695" i="13"/>
  <c r="Z2695" i="13"/>
  <c r="B2695" i="13" s="1"/>
  <c r="AG2695" i="13" s="1"/>
  <c r="AH2695" i="13" s="1"/>
  <c r="AA2695" i="13"/>
  <c r="AB2695" i="13"/>
  <c r="S2696" i="13"/>
  <c r="Z2696" i="13"/>
  <c r="B2696" i="13" s="1"/>
  <c r="AG2696" i="13" s="1"/>
  <c r="AH2696" i="13" s="1"/>
  <c r="AA2696" i="13"/>
  <c r="AC2696" i="13" s="1"/>
  <c r="AB2696" i="13"/>
  <c r="S2697" i="13"/>
  <c r="Z2697" i="13"/>
  <c r="B2697" i="13" s="1"/>
  <c r="AG2697" i="13" s="1"/>
  <c r="AH2697" i="13" s="1"/>
  <c r="AA2697" i="13"/>
  <c r="AB2697" i="13"/>
  <c r="S2698" i="13"/>
  <c r="Z2698" i="13"/>
  <c r="B2698" i="13" s="1"/>
  <c r="AG2698" i="13" s="1"/>
  <c r="AH2698" i="13" s="1"/>
  <c r="AA2698" i="13"/>
  <c r="AB2698" i="13"/>
  <c r="S2699" i="13"/>
  <c r="Z2699" i="13"/>
  <c r="B2699" i="13" s="1"/>
  <c r="AG2699" i="13" s="1"/>
  <c r="AH2699" i="13" s="1"/>
  <c r="AA2699" i="13"/>
  <c r="AB2699" i="13"/>
  <c r="S2700" i="13"/>
  <c r="Z2700" i="13"/>
  <c r="B2700" i="13" s="1"/>
  <c r="AG2700" i="13" s="1"/>
  <c r="AH2700" i="13" s="1"/>
  <c r="AA2700" i="13"/>
  <c r="AB2700" i="13"/>
  <c r="S2701" i="13"/>
  <c r="Z2701" i="13"/>
  <c r="B2701" i="13" s="1"/>
  <c r="AG2701" i="13" s="1"/>
  <c r="AH2701" i="13" s="1"/>
  <c r="AA2701" i="13"/>
  <c r="AB2701" i="13"/>
  <c r="S2702" i="13"/>
  <c r="Z2702" i="13"/>
  <c r="B2702" i="13" s="1"/>
  <c r="AG2702" i="13" s="1"/>
  <c r="AH2702" i="13" s="1"/>
  <c r="AA2702" i="13"/>
  <c r="AB2702" i="13"/>
  <c r="S2703" i="13"/>
  <c r="Z2703" i="13"/>
  <c r="B2703" i="13" s="1"/>
  <c r="AG2703" i="13" s="1"/>
  <c r="AH2703" i="13" s="1"/>
  <c r="AA2703" i="13"/>
  <c r="AB2703" i="13"/>
  <c r="S2704" i="13"/>
  <c r="Z2704" i="13"/>
  <c r="B2704" i="13" s="1"/>
  <c r="AG2704" i="13" s="1"/>
  <c r="AH2704" i="13" s="1"/>
  <c r="AA2704" i="13"/>
  <c r="AB2704" i="13"/>
  <c r="S2705" i="13"/>
  <c r="Z2705" i="13"/>
  <c r="B2705" i="13" s="1"/>
  <c r="AG2705" i="13" s="1"/>
  <c r="AH2705" i="13" s="1"/>
  <c r="AA2705" i="13"/>
  <c r="AB2705" i="13"/>
  <c r="S2706" i="13"/>
  <c r="Z2706" i="13"/>
  <c r="B2706" i="13" s="1"/>
  <c r="AG2706" i="13" s="1"/>
  <c r="AH2706" i="13" s="1"/>
  <c r="AA2706" i="13"/>
  <c r="AC2706" i="13" s="1"/>
  <c r="AB2706" i="13"/>
  <c r="S2707" i="13"/>
  <c r="Z2707" i="13"/>
  <c r="B2707" i="13" s="1"/>
  <c r="AG2707" i="13" s="1"/>
  <c r="AH2707" i="13" s="1"/>
  <c r="AA2707" i="13"/>
  <c r="AB2707" i="13"/>
  <c r="S2708" i="13"/>
  <c r="Z2708" i="13"/>
  <c r="B2708" i="13" s="1"/>
  <c r="AG2708" i="13" s="1"/>
  <c r="AH2708" i="13" s="1"/>
  <c r="AA2708" i="13"/>
  <c r="AC2708" i="13" s="1"/>
  <c r="AB2708" i="13"/>
  <c r="S2709" i="13"/>
  <c r="Z2709" i="13"/>
  <c r="B2709" i="13" s="1"/>
  <c r="AG2709" i="13" s="1"/>
  <c r="AH2709" i="13" s="1"/>
  <c r="AA2709" i="13"/>
  <c r="AB2709" i="13"/>
  <c r="S2710" i="13"/>
  <c r="Z2710" i="13"/>
  <c r="B2710" i="13" s="1"/>
  <c r="AG2710" i="13" s="1"/>
  <c r="AH2710" i="13" s="1"/>
  <c r="AA2710" i="13"/>
  <c r="AB2710" i="13"/>
  <c r="S2711" i="13"/>
  <c r="Z2711" i="13"/>
  <c r="B2711" i="13" s="1"/>
  <c r="AG2711" i="13" s="1"/>
  <c r="AH2711" i="13" s="1"/>
  <c r="AA2711" i="13"/>
  <c r="AB2711" i="13"/>
  <c r="S2712" i="13"/>
  <c r="Z2712" i="13"/>
  <c r="B2712" i="13" s="1"/>
  <c r="AG2712" i="13" s="1"/>
  <c r="AH2712" i="13" s="1"/>
  <c r="AA2712" i="13"/>
  <c r="AC2712" i="13" s="1"/>
  <c r="AB2712" i="13"/>
  <c r="S2713" i="13"/>
  <c r="Z2713" i="13"/>
  <c r="B2713" i="13" s="1"/>
  <c r="AG2713" i="13" s="1"/>
  <c r="AH2713" i="13" s="1"/>
  <c r="AA2713" i="13"/>
  <c r="AB2713" i="13"/>
  <c r="S2714" i="13"/>
  <c r="Z2714" i="13"/>
  <c r="B2714" i="13" s="1"/>
  <c r="AG2714" i="13" s="1"/>
  <c r="AH2714" i="13" s="1"/>
  <c r="AA2714" i="13"/>
  <c r="AB2714" i="13"/>
  <c r="S2715" i="13"/>
  <c r="Z2715" i="13"/>
  <c r="B2715" i="13" s="1"/>
  <c r="AG2715" i="13" s="1"/>
  <c r="AH2715" i="13" s="1"/>
  <c r="AA2715" i="13"/>
  <c r="AB2715" i="13"/>
  <c r="S2716" i="13"/>
  <c r="Z2716" i="13"/>
  <c r="B2716" i="13" s="1"/>
  <c r="AG2716" i="13" s="1"/>
  <c r="AH2716" i="13" s="1"/>
  <c r="AA2716" i="13"/>
  <c r="AB2716" i="13"/>
  <c r="S2717" i="13"/>
  <c r="Z2717" i="13"/>
  <c r="B2717" i="13" s="1"/>
  <c r="AG2717" i="13" s="1"/>
  <c r="AH2717" i="13" s="1"/>
  <c r="AA2717" i="13"/>
  <c r="AB2717" i="13"/>
  <c r="S2718" i="13"/>
  <c r="Z2718" i="13"/>
  <c r="B2718" i="13" s="1"/>
  <c r="AG2718" i="13" s="1"/>
  <c r="AH2718" i="13" s="1"/>
  <c r="AA2718" i="13"/>
  <c r="AC2718" i="13" s="1"/>
  <c r="AB2718" i="13"/>
  <c r="S2719" i="13"/>
  <c r="Z2719" i="13"/>
  <c r="B2719" i="13" s="1"/>
  <c r="AG2719" i="13" s="1"/>
  <c r="AH2719" i="13" s="1"/>
  <c r="AA2719" i="13"/>
  <c r="AB2719" i="13"/>
  <c r="S2720" i="13"/>
  <c r="Z2720" i="13"/>
  <c r="B2720" i="13" s="1"/>
  <c r="AG2720" i="13" s="1"/>
  <c r="AH2720" i="13" s="1"/>
  <c r="AA2720" i="13"/>
  <c r="AB2720" i="13"/>
  <c r="S2721" i="13"/>
  <c r="Z2721" i="13"/>
  <c r="B2721" i="13" s="1"/>
  <c r="AG2721" i="13" s="1"/>
  <c r="AH2721" i="13" s="1"/>
  <c r="AA2721" i="13"/>
  <c r="AB2721" i="13"/>
  <c r="S2722" i="13"/>
  <c r="Z2722" i="13"/>
  <c r="B2722" i="13" s="1"/>
  <c r="AG2722" i="13" s="1"/>
  <c r="AH2722" i="13" s="1"/>
  <c r="AA2722" i="13"/>
  <c r="AB2722" i="13"/>
  <c r="S2723" i="13"/>
  <c r="Z2723" i="13"/>
  <c r="B2723" i="13" s="1"/>
  <c r="AG2723" i="13" s="1"/>
  <c r="AH2723" i="13" s="1"/>
  <c r="AA2723" i="13"/>
  <c r="AB2723" i="13"/>
  <c r="S2724" i="13"/>
  <c r="Z2724" i="13"/>
  <c r="B2724" i="13" s="1"/>
  <c r="AG2724" i="13" s="1"/>
  <c r="AH2724" i="13" s="1"/>
  <c r="AA2724" i="13"/>
  <c r="AB2724" i="13"/>
  <c r="S2725" i="13"/>
  <c r="Z2725" i="13"/>
  <c r="B2725" i="13" s="1"/>
  <c r="AG2725" i="13" s="1"/>
  <c r="AH2725" i="13" s="1"/>
  <c r="AA2725" i="13"/>
  <c r="AB2725" i="13"/>
  <c r="S2726" i="13"/>
  <c r="Z2726" i="13"/>
  <c r="B2726" i="13" s="1"/>
  <c r="AG2726" i="13" s="1"/>
  <c r="AH2726" i="13" s="1"/>
  <c r="AA2726" i="13"/>
  <c r="AB2726" i="13"/>
  <c r="S2727" i="13"/>
  <c r="Z2727" i="13"/>
  <c r="B2727" i="13" s="1"/>
  <c r="AG2727" i="13" s="1"/>
  <c r="AH2727" i="13" s="1"/>
  <c r="AA2727" i="13"/>
  <c r="AB2727" i="13"/>
  <c r="S2728" i="13"/>
  <c r="Z2728" i="13"/>
  <c r="B2728" i="13" s="1"/>
  <c r="AG2728" i="13" s="1"/>
  <c r="AH2728" i="13" s="1"/>
  <c r="AA2728" i="13"/>
  <c r="AB2728" i="13"/>
  <c r="S2729" i="13"/>
  <c r="Z2729" i="13"/>
  <c r="B2729" i="13" s="1"/>
  <c r="AG2729" i="13" s="1"/>
  <c r="AH2729" i="13" s="1"/>
  <c r="AA2729" i="13"/>
  <c r="AB2729" i="13"/>
  <c r="S2730" i="13"/>
  <c r="Z2730" i="13"/>
  <c r="B2730" i="13" s="1"/>
  <c r="AG2730" i="13" s="1"/>
  <c r="AH2730" i="13" s="1"/>
  <c r="AA2730" i="13"/>
  <c r="AB2730" i="13"/>
  <c r="S2731" i="13"/>
  <c r="Z2731" i="13"/>
  <c r="B2731" i="13" s="1"/>
  <c r="AG2731" i="13" s="1"/>
  <c r="AH2731" i="13" s="1"/>
  <c r="AA2731" i="13"/>
  <c r="AB2731" i="13"/>
  <c r="S2732" i="13"/>
  <c r="Z2732" i="13"/>
  <c r="B2732" i="13" s="1"/>
  <c r="AG2732" i="13" s="1"/>
  <c r="AH2732" i="13" s="1"/>
  <c r="AA2732" i="13"/>
  <c r="AB2732" i="13"/>
  <c r="S2733" i="13"/>
  <c r="Z2733" i="13"/>
  <c r="B2733" i="13" s="1"/>
  <c r="AG2733" i="13" s="1"/>
  <c r="AH2733" i="13" s="1"/>
  <c r="AA2733" i="13"/>
  <c r="AB2733" i="13"/>
  <c r="S2734" i="13"/>
  <c r="Z2734" i="13"/>
  <c r="B2734" i="13" s="1"/>
  <c r="AG2734" i="13" s="1"/>
  <c r="AH2734" i="13" s="1"/>
  <c r="AA2734" i="13"/>
  <c r="AB2734" i="13"/>
  <c r="S2735" i="13"/>
  <c r="Z2735" i="13"/>
  <c r="B2735" i="13" s="1"/>
  <c r="AG2735" i="13" s="1"/>
  <c r="AH2735" i="13" s="1"/>
  <c r="AA2735" i="13"/>
  <c r="AB2735" i="13"/>
  <c r="S2736" i="13"/>
  <c r="Z2736" i="13"/>
  <c r="B2736" i="13" s="1"/>
  <c r="AG2736" i="13" s="1"/>
  <c r="AH2736" i="13" s="1"/>
  <c r="AA2736" i="13"/>
  <c r="AB2736" i="13"/>
  <c r="S2737" i="13"/>
  <c r="Z2737" i="13"/>
  <c r="B2737" i="13" s="1"/>
  <c r="AG2737" i="13" s="1"/>
  <c r="AH2737" i="13" s="1"/>
  <c r="AA2737" i="13"/>
  <c r="AB2737" i="13"/>
  <c r="S2738" i="13"/>
  <c r="Z2738" i="13"/>
  <c r="B2738" i="13" s="1"/>
  <c r="AG2738" i="13" s="1"/>
  <c r="AH2738" i="13" s="1"/>
  <c r="AA2738" i="13"/>
  <c r="AB2738" i="13"/>
  <c r="S2739" i="13"/>
  <c r="Z2739" i="13"/>
  <c r="B2739" i="13" s="1"/>
  <c r="AG2739" i="13" s="1"/>
  <c r="AH2739" i="13" s="1"/>
  <c r="AA2739" i="13"/>
  <c r="AB2739" i="13"/>
  <c r="S2740" i="13"/>
  <c r="Z2740" i="13"/>
  <c r="B2740" i="13" s="1"/>
  <c r="AG2740" i="13" s="1"/>
  <c r="AH2740" i="13" s="1"/>
  <c r="AA2740" i="13"/>
  <c r="AB2740" i="13"/>
  <c r="S2741" i="13"/>
  <c r="Z2741" i="13"/>
  <c r="B2741" i="13" s="1"/>
  <c r="AG2741" i="13" s="1"/>
  <c r="AH2741" i="13" s="1"/>
  <c r="AA2741" i="13"/>
  <c r="AB2741" i="13"/>
  <c r="S2742" i="13"/>
  <c r="Z2742" i="13"/>
  <c r="B2742" i="13" s="1"/>
  <c r="AG2742" i="13" s="1"/>
  <c r="AH2742" i="13" s="1"/>
  <c r="AA2742" i="13"/>
  <c r="AB2742" i="13"/>
  <c r="S2743" i="13"/>
  <c r="Z2743" i="13"/>
  <c r="B2743" i="13" s="1"/>
  <c r="AG2743" i="13" s="1"/>
  <c r="AH2743" i="13" s="1"/>
  <c r="AA2743" i="13"/>
  <c r="AB2743" i="13"/>
  <c r="S2744" i="13"/>
  <c r="Z2744" i="13"/>
  <c r="B2744" i="13" s="1"/>
  <c r="AG2744" i="13" s="1"/>
  <c r="AH2744" i="13" s="1"/>
  <c r="AA2744" i="13"/>
  <c r="AB2744" i="13"/>
  <c r="S2745" i="13"/>
  <c r="Z2745" i="13"/>
  <c r="B2745" i="13" s="1"/>
  <c r="AG2745" i="13" s="1"/>
  <c r="AH2745" i="13" s="1"/>
  <c r="AA2745" i="13"/>
  <c r="AB2745" i="13"/>
  <c r="S2746" i="13"/>
  <c r="Z2746" i="13"/>
  <c r="B2746" i="13" s="1"/>
  <c r="AG2746" i="13" s="1"/>
  <c r="AH2746" i="13" s="1"/>
  <c r="AA2746" i="13"/>
  <c r="AB2746" i="13"/>
  <c r="S2747" i="13"/>
  <c r="Z2747" i="13"/>
  <c r="B2747" i="13" s="1"/>
  <c r="AG2747" i="13" s="1"/>
  <c r="AH2747" i="13" s="1"/>
  <c r="AA2747" i="13"/>
  <c r="AB2747" i="13"/>
  <c r="S2748" i="13"/>
  <c r="Z2748" i="13"/>
  <c r="B2748" i="13" s="1"/>
  <c r="AG2748" i="13" s="1"/>
  <c r="AH2748" i="13" s="1"/>
  <c r="AA2748" i="13"/>
  <c r="AB2748" i="13"/>
  <c r="S2749" i="13"/>
  <c r="Z2749" i="13"/>
  <c r="B2749" i="13" s="1"/>
  <c r="AG2749" i="13" s="1"/>
  <c r="AH2749" i="13" s="1"/>
  <c r="AA2749" i="13"/>
  <c r="AB2749" i="13"/>
  <c r="S2750" i="13"/>
  <c r="Z2750" i="13"/>
  <c r="B2750" i="13" s="1"/>
  <c r="AG2750" i="13" s="1"/>
  <c r="AH2750" i="13" s="1"/>
  <c r="AA2750" i="13"/>
  <c r="AB2750" i="13"/>
  <c r="S2751" i="13"/>
  <c r="Z2751" i="13"/>
  <c r="B2751" i="13" s="1"/>
  <c r="AG2751" i="13" s="1"/>
  <c r="AH2751" i="13" s="1"/>
  <c r="AA2751" i="13"/>
  <c r="AB2751" i="13"/>
  <c r="S2752" i="13"/>
  <c r="Z2752" i="13"/>
  <c r="B2752" i="13" s="1"/>
  <c r="AG2752" i="13" s="1"/>
  <c r="AH2752" i="13" s="1"/>
  <c r="AA2752" i="13"/>
  <c r="AB2752" i="13"/>
  <c r="S2753" i="13"/>
  <c r="Z2753" i="13"/>
  <c r="B2753" i="13" s="1"/>
  <c r="AG2753" i="13" s="1"/>
  <c r="AH2753" i="13" s="1"/>
  <c r="AA2753" i="13"/>
  <c r="AB2753" i="13"/>
  <c r="S2754" i="13"/>
  <c r="Z2754" i="13"/>
  <c r="B2754" i="13" s="1"/>
  <c r="AG2754" i="13" s="1"/>
  <c r="AH2754" i="13" s="1"/>
  <c r="AA2754" i="13"/>
  <c r="AB2754" i="13"/>
  <c r="S2755" i="13"/>
  <c r="Z2755" i="13"/>
  <c r="B2755" i="13" s="1"/>
  <c r="AG2755" i="13" s="1"/>
  <c r="AH2755" i="13" s="1"/>
  <c r="AA2755" i="13"/>
  <c r="AB2755" i="13"/>
  <c r="S2756" i="13"/>
  <c r="Z2756" i="13"/>
  <c r="B2756" i="13" s="1"/>
  <c r="AG2756" i="13" s="1"/>
  <c r="AH2756" i="13" s="1"/>
  <c r="AA2756" i="13"/>
  <c r="AB2756" i="13"/>
  <c r="S2757" i="13"/>
  <c r="Z2757" i="13"/>
  <c r="B2757" i="13" s="1"/>
  <c r="AG2757" i="13" s="1"/>
  <c r="AH2757" i="13" s="1"/>
  <c r="AA2757" i="13"/>
  <c r="AB2757" i="13"/>
  <c r="S2758" i="13"/>
  <c r="Z2758" i="13"/>
  <c r="B2758" i="13" s="1"/>
  <c r="AG2758" i="13" s="1"/>
  <c r="AH2758" i="13" s="1"/>
  <c r="AA2758" i="13"/>
  <c r="AB2758" i="13"/>
  <c r="S2759" i="13"/>
  <c r="Z2759" i="13"/>
  <c r="B2759" i="13" s="1"/>
  <c r="AG2759" i="13" s="1"/>
  <c r="AH2759" i="13" s="1"/>
  <c r="AA2759" i="13"/>
  <c r="AB2759" i="13"/>
  <c r="S2760" i="13"/>
  <c r="Z2760" i="13"/>
  <c r="B2760" i="13" s="1"/>
  <c r="AG2760" i="13" s="1"/>
  <c r="AH2760" i="13" s="1"/>
  <c r="AA2760" i="13"/>
  <c r="AB2760" i="13"/>
  <c r="S2761" i="13"/>
  <c r="Z2761" i="13"/>
  <c r="B2761" i="13" s="1"/>
  <c r="AG2761" i="13" s="1"/>
  <c r="AH2761" i="13" s="1"/>
  <c r="AA2761" i="13"/>
  <c r="AB2761" i="13"/>
  <c r="S2762" i="13"/>
  <c r="Z2762" i="13"/>
  <c r="B2762" i="13" s="1"/>
  <c r="AG2762" i="13" s="1"/>
  <c r="AH2762" i="13" s="1"/>
  <c r="AA2762" i="13"/>
  <c r="AB2762" i="13"/>
  <c r="S2763" i="13"/>
  <c r="Z2763" i="13"/>
  <c r="B2763" i="13" s="1"/>
  <c r="AG2763" i="13" s="1"/>
  <c r="AH2763" i="13" s="1"/>
  <c r="AA2763" i="13"/>
  <c r="AB2763" i="13"/>
  <c r="S2764" i="13"/>
  <c r="Z2764" i="13"/>
  <c r="B2764" i="13" s="1"/>
  <c r="AG2764" i="13" s="1"/>
  <c r="AH2764" i="13" s="1"/>
  <c r="AA2764" i="13"/>
  <c r="AB2764" i="13"/>
  <c r="S2765" i="13"/>
  <c r="Z2765" i="13"/>
  <c r="B2765" i="13" s="1"/>
  <c r="AG2765" i="13" s="1"/>
  <c r="AH2765" i="13" s="1"/>
  <c r="AA2765" i="13"/>
  <c r="AB2765" i="13"/>
  <c r="S2766" i="13"/>
  <c r="Z2766" i="13"/>
  <c r="B2766" i="13" s="1"/>
  <c r="AG2766" i="13" s="1"/>
  <c r="AH2766" i="13" s="1"/>
  <c r="AA2766" i="13"/>
  <c r="AB2766" i="13"/>
  <c r="S2767" i="13"/>
  <c r="Z2767" i="13"/>
  <c r="B2767" i="13" s="1"/>
  <c r="AG2767" i="13" s="1"/>
  <c r="AH2767" i="13" s="1"/>
  <c r="AA2767" i="13"/>
  <c r="AB2767" i="13"/>
  <c r="S2768" i="13"/>
  <c r="Z2768" i="13"/>
  <c r="B2768" i="13" s="1"/>
  <c r="AG2768" i="13" s="1"/>
  <c r="AH2768" i="13" s="1"/>
  <c r="AA2768" i="13"/>
  <c r="AB2768" i="13"/>
  <c r="S2769" i="13"/>
  <c r="Z2769" i="13"/>
  <c r="B2769" i="13" s="1"/>
  <c r="AG2769" i="13" s="1"/>
  <c r="AH2769" i="13" s="1"/>
  <c r="AA2769" i="13"/>
  <c r="AB2769" i="13"/>
  <c r="S2770" i="13"/>
  <c r="Z2770" i="13"/>
  <c r="B2770" i="13" s="1"/>
  <c r="AG2770" i="13" s="1"/>
  <c r="AH2770" i="13" s="1"/>
  <c r="AA2770" i="13"/>
  <c r="AB2770" i="13"/>
  <c r="S2771" i="13"/>
  <c r="Z2771" i="13"/>
  <c r="B2771" i="13" s="1"/>
  <c r="AG2771" i="13" s="1"/>
  <c r="AH2771" i="13" s="1"/>
  <c r="AA2771" i="13"/>
  <c r="AB2771" i="13"/>
  <c r="S2772" i="13"/>
  <c r="Z2772" i="13"/>
  <c r="B2772" i="13" s="1"/>
  <c r="AG2772" i="13" s="1"/>
  <c r="AH2772" i="13" s="1"/>
  <c r="AA2772" i="13"/>
  <c r="AB2772" i="13"/>
  <c r="S2773" i="13"/>
  <c r="Z2773" i="13"/>
  <c r="B2773" i="13" s="1"/>
  <c r="AG2773" i="13" s="1"/>
  <c r="AH2773" i="13" s="1"/>
  <c r="AA2773" i="13"/>
  <c r="AB2773" i="13"/>
  <c r="S2774" i="13"/>
  <c r="Z2774" i="13"/>
  <c r="B2774" i="13" s="1"/>
  <c r="AG2774" i="13" s="1"/>
  <c r="AH2774" i="13" s="1"/>
  <c r="AA2774" i="13"/>
  <c r="AB2774" i="13"/>
  <c r="S2775" i="13"/>
  <c r="Z2775" i="13"/>
  <c r="B2775" i="13" s="1"/>
  <c r="AG2775" i="13" s="1"/>
  <c r="AH2775" i="13" s="1"/>
  <c r="AA2775" i="13"/>
  <c r="AB2775" i="13"/>
  <c r="S2776" i="13"/>
  <c r="Z2776" i="13"/>
  <c r="B2776" i="13" s="1"/>
  <c r="AG2776" i="13" s="1"/>
  <c r="AH2776" i="13" s="1"/>
  <c r="AA2776" i="13"/>
  <c r="AB2776" i="13"/>
  <c r="S2777" i="13"/>
  <c r="Z2777" i="13"/>
  <c r="B2777" i="13" s="1"/>
  <c r="AG2777" i="13" s="1"/>
  <c r="AH2777" i="13" s="1"/>
  <c r="AA2777" i="13"/>
  <c r="AB2777" i="13"/>
  <c r="S2778" i="13"/>
  <c r="Z2778" i="13"/>
  <c r="B2778" i="13" s="1"/>
  <c r="AG2778" i="13" s="1"/>
  <c r="AH2778" i="13" s="1"/>
  <c r="AA2778" i="13"/>
  <c r="AB2778" i="13"/>
  <c r="S2779" i="13"/>
  <c r="Z2779" i="13"/>
  <c r="B2779" i="13" s="1"/>
  <c r="AG2779" i="13" s="1"/>
  <c r="AH2779" i="13" s="1"/>
  <c r="AA2779" i="13"/>
  <c r="AB2779" i="13"/>
  <c r="S2780" i="13"/>
  <c r="Z2780" i="13"/>
  <c r="B2780" i="13" s="1"/>
  <c r="AG2780" i="13" s="1"/>
  <c r="AH2780" i="13" s="1"/>
  <c r="AA2780" i="13"/>
  <c r="AB2780" i="13"/>
  <c r="S2781" i="13"/>
  <c r="Z2781" i="13"/>
  <c r="B2781" i="13" s="1"/>
  <c r="AG2781" i="13" s="1"/>
  <c r="AH2781" i="13" s="1"/>
  <c r="AA2781" i="13"/>
  <c r="AB2781" i="13"/>
  <c r="S2782" i="13"/>
  <c r="Z2782" i="13"/>
  <c r="B2782" i="13" s="1"/>
  <c r="AG2782" i="13" s="1"/>
  <c r="AH2782" i="13" s="1"/>
  <c r="AA2782" i="13"/>
  <c r="AB2782" i="13"/>
  <c r="S2783" i="13"/>
  <c r="Z2783" i="13"/>
  <c r="B2783" i="13" s="1"/>
  <c r="AG2783" i="13" s="1"/>
  <c r="AH2783" i="13" s="1"/>
  <c r="AA2783" i="13"/>
  <c r="AB2783" i="13"/>
  <c r="S2784" i="13"/>
  <c r="Z2784" i="13"/>
  <c r="B2784" i="13" s="1"/>
  <c r="AG2784" i="13" s="1"/>
  <c r="AH2784" i="13" s="1"/>
  <c r="AA2784" i="13"/>
  <c r="AC2784" i="13" s="1"/>
  <c r="AB2784" i="13"/>
  <c r="S2785" i="13"/>
  <c r="Z2785" i="13"/>
  <c r="B2785" i="13" s="1"/>
  <c r="AG2785" i="13" s="1"/>
  <c r="AH2785" i="13" s="1"/>
  <c r="AA2785" i="13"/>
  <c r="AB2785" i="13"/>
  <c r="S2786" i="13"/>
  <c r="Z2786" i="13"/>
  <c r="B2786" i="13" s="1"/>
  <c r="AG2786" i="13" s="1"/>
  <c r="AH2786" i="13" s="1"/>
  <c r="AA2786" i="13"/>
  <c r="AB2786" i="13"/>
  <c r="S2787" i="13"/>
  <c r="Z2787" i="13"/>
  <c r="B2787" i="13" s="1"/>
  <c r="AG2787" i="13" s="1"/>
  <c r="AH2787" i="13" s="1"/>
  <c r="AA2787" i="13"/>
  <c r="AB2787" i="13"/>
  <c r="S2788" i="13"/>
  <c r="Z2788" i="13"/>
  <c r="B2788" i="13" s="1"/>
  <c r="AG2788" i="13" s="1"/>
  <c r="AH2788" i="13" s="1"/>
  <c r="AA2788" i="13"/>
  <c r="AC2788" i="13" s="1"/>
  <c r="AB2788" i="13"/>
  <c r="S2789" i="13"/>
  <c r="Z2789" i="13"/>
  <c r="B2789" i="13" s="1"/>
  <c r="AG2789" i="13" s="1"/>
  <c r="AH2789" i="13" s="1"/>
  <c r="AA2789" i="13"/>
  <c r="AB2789" i="13"/>
  <c r="S2790" i="13"/>
  <c r="Z2790" i="13"/>
  <c r="B2790" i="13" s="1"/>
  <c r="AG2790" i="13" s="1"/>
  <c r="AH2790" i="13" s="1"/>
  <c r="AA2790" i="13"/>
  <c r="AB2790" i="13"/>
  <c r="S2791" i="13"/>
  <c r="Z2791" i="13"/>
  <c r="B2791" i="13" s="1"/>
  <c r="AG2791" i="13" s="1"/>
  <c r="AH2791" i="13" s="1"/>
  <c r="AA2791" i="13"/>
  <c r="AB2791" i="13"/>
  <c r="S2792" i="13"/>
  <c r="Z2792" i="13"/>
  <c r="B2792" i="13" s="1"/>
  <c r="AG2792" i="13" s="1"/>
  <c r="AH2792" i="13" s="1"/>
  <c r="AA2792" i="13"/>
  <c r="AC2792" i="13" s="1"/>
  <c r="AB2792" i="13"/>
  <c r="S2793" i="13"/>
  <c r="Z2793" i="13"/>
  <c r="B2793" i="13" s="1"/>
  <c r="AG2793" i="13" s="1"/>
  <c r="AH2793" i="13" s="1"/>
  <c r="AA2793" i="13"/>
  <c r="AB2793" i="13"/>
  <c r="S2794" i="13"/>
  <c r="Z2794" i="13"/>
  <c r="B2794" i="13" s="1"/>
  <c r="AG2794" i="13" s="1"/>
  <c r="AH2794" i="13" s="1"/>
  <c r="AA2794" i="13"/>
  <c r="AB2794" i="13"/>
  <c r="S2795" i="13"/>
  <c r="Z2795" i="13"/>
  <c r="B2795" i="13" s="1"/>
  <c r="AG2795" i="13" s="1"/>
  <c r="AH2795" i="13" s="1"/>
  <c r="AA2795" i="13"/>
  <c r="AB2795" i="13"/>
  <c r="S2796" i="13"/>
  <c r="Z2796" i="13"/>
  <c r="B2796" i="13" s="1"/>
  <c r="AG2796" i="13" s="1"/>
  <c r="AH2796" i="13" s="1"/>
  <c r="AA2796" i="13"/>
  <c r="AB2796" i="13"/>
  <c r="S2797" i="13"/>
  <c r="Z2797" i="13"/>
  <c r="B2797" i="13" s="1"/>
  <c r="AG2797" i="13" s="1"/>
  <c r="AH2797" i="13" s="1"/>
  <c r="AA2797" i="13"/>
  <c r="AB2797" i="13"/>
  <c r="S2798" i="13"/>
  <c r="Z2798" i="13"/>
  <c r="B2798" i="13" s="1"/>
  <c r="AG2798" i="13" s="1"/>
  <c r="AH2798" i="13" s="1"/>
  <c r="AA2798" i="13"/>
  <c r="AB2798" i="13"/>
  <c r="S2799" i="13"/>
  <c r="Z2799" i="13"/>
  <c r="B2799" i="13" s="1"/>
  <c r="AG2799" i="13" s="1"/>
  <c r="AH2799" i="13" s="1"/>
  <c r="AA2799" i="13"/>
  <c r="AB2799" i="13"/>
  <c r="S2800" i="13"/>
  <c r="Z2800" i="13"/>
  <c r="B2800" i="13" s="1"/>
  <c r="AG2800" i="13" s="1"/>
  <c r="AH2800" i="13" s="1"/>
  <c r="AA2800" i="13"/>
  <c r="AC2800" i="13" s="1"/>
  <c r="AB2800" i="13"/>
  <c r="S2801" i="13"/>
  <c r="Z2801" i="13"/>
  <c r="B2801" i="13" s="1"/>
  <c r="AG2801" i="13" s="1"/>
  <c r="AH2801" i="13" s="1"/>
  <c r="AA2801" i="13"/>
  <c r="AC2801" i="13" s="1"/>
  <c r="AB2801" i="13"/>
  <c r="S2802" i="13"/>
  <c r="Z2802" i="13"/>
  <c r="B2802" i="13" s="1"/>
  <c r="AG2802" i="13" s="1"/>
  <c r="AH2802" i="13" s="1"/>
  <c r="AA2802" i="13"/>
  <c r="AB2802" i="13"/>
  <c r="S2803" i="13"/>
  <c r="Z2803" i="13"/>
  <c r="B2803" i="13" s="1"/>
  <c r="AG2803" i="13" s="1"/>
  <c r="AH2803" i="13" s="1"/>
  <c r="AA2803" i="13"/>
  <c r="AB2803" i="13"/>
  <c r="S2804" i="13"/>
  <c r="Z2804" i="13"/>
  <c r="B2804" i="13" s="1"/>
  <c r="AG2804" i="13" s="1"/>
  <c r="AH2804" i="13" s="1"/>
  <c r="AA2804" i="13"/>
  <c r="AB2804" i="13"/>
  <c r="S2805" i="13"/>
  <c r="Z2805" i="13"/>
  <c r="B2805" i="13" s="1"/>
  <c r="AG2805" i="13" s="1"/>
  <c r="AH2805" i="13" s="1"/>
  <c r="AA2805" i="13"/>
  <c r="AB2805" i="13"/>
  <c r="S2806" i="13"/>
  <c r="Z2806" i="13"/>
  <c r="B2806" i="13" s="1"/>
  <c r="AG2806" i="13" s="1"/>
  <c r="AH2806" i="13" s="1"/>
  <c r="AA2806" i="13"/>
  <c r="AB2806" i="13"/>
  <c r="S2807" i="13"/>
  <c r="Z2807" i="13"/>
  <c r="B2807" i="13" s="1"/>
  <c r="AG2807" i="13" s="1"/>
  <c r="AH2807" i="13" s="1"/>
  <c r="AA2807" i="13"/>
  <c r="AB2807" i="13"/>
  <c r="S2808" i="13"/>
  <c r="Z2808" i="13"/>
  <c r="B2808" i="13" s="1"/>
  <c r="AG2808" i="13" s="1"/>
  <c r="AH2808" i="13" s="1"/>
  <c r="AA2808" i="13"/>
  <c r="AB2808" i="13"/>
  <c r="S2809" i="13"/>
  <c r="Z2809" i="13"/>
  <c r="B2809" i="13" s="1"/>
  <c r="AG2809" i="13" s="1"/>
  <c r="AH2809" i="13" s="1"/>
  <c r="AA2809" i="13"/>
  <c r="AB2809" i="13"/>
  <c r="S2810" i="13"/>
  <c r="Z2810" i="13"/>
  <c r="B2810" i="13" s="1"/>
  <c r="AG2810" i="13" s="1"/>
  <c r="AH2810" i="13" s="1"/>
  <c r="AA2810" i="13"/>
  <c r="AC2810" i="13" s="1"/>
  <c r="AB2810" i="13"/>
  <c r="S2811" i="13"/>
  <c r="Z2811" i="13"/>
  <c r="B2811" i="13" s="1"/>
  <c r="AG2811" i="13" s="1"/>
  <c r="AH2811" i="13" s="1"/>
  <c r="AA2811" i="13"/>
  <c r="AB2811" i="13"/>
  <c r="S2812" i="13"/>
  <c r="Z2812" i="13"/>
  <c r="B2812" i="13" s="1"/>
  <c r="AG2812" i="13" s="1"/>
  <c r="AH2812" i="13" s="1"/>
  <c r="AA2812" i="13"/>
  <c r="AB2812" i="13"/>
  <c r="S2813" i="13"/>
  <c r="Z2813" i="13"/>
  <c r="B2813" i="13" s="1"/>
  <c r="AG2813" i="13" s="1"/>
  <c r="AH2813" i="13" s="1"/>
  <c r="AA2813" i="13"/>
  <c r="AB2813" i="13"/>
  <c r="S2814" i="13"/>
  <c r="Z2814" i="13"/>
  <c r="B2814" i="13" s="1"/>
  <c r="AG2814" i="13" s="1"/>
  <c r="AH2814" i="13" s="1"/>
  <c r="AA2814" i="13"/>
  <c r="AB2814" i="13"/>
  <c r="S2815" i="13"/>
  <c r="Z2815" i="13"/>
  <c r="B2815" i="13" s="1"/>
  <c r="AG2815" i="13" s="1"/>
  <c r="AH2815" i="13" s="1"/>
  <c r="AA2815" i="13"/>
  <c r="AB2815" i="13"/>
  <c r="S2816" i="13"/>
  <c r="Z2816" i="13"/>
  <c r="B2816" i="13" s="1"/>
  <c r="AG2816" i="13" s="1"/>
  <c r="AH2816" i="13" s="1"/>
  <c r="AA2816" i="13"/>
  <c r="AB2816" i="13"/>
  <c r="S2817" i="13"/>
  <c r="Z2817" i="13"/>
  <c r="B2817" i="13" s="1"/>
  <c r="AG2817" i="13" s="1"/>
  <c r="AH2817" i="13" s="1"/>
  <c r="AA2817" i="13"/>
  <c r="AB2817" i="13"/>
  <c r="S2818" i="13"/>
  <c r="Z2818" i="13"/>
  <c r="B2818" i="13" s="1"/>
  <c r="AG2818" i="13" s="1"/>
  <c r="AH2818" i="13" s="1"/>
  <c r="AA2818" i="13"/>
  <c r="AC2818" i="13" s="1"/>
  <c r="AB2818" i="13"/>
  <c r="S2819" i="13"/>
  <c r="Z2819" i="13"/>
  <c r="B2819" i="13" s="1"/>
  <c r="AG2819" i="13" s="1"/>
  <c r="AH2819" i="13" s="1"/>
  <c r="AA2819" i="13"/>
  <c r="AB2819" i="13"/>
  <c r="S2820" i="13"/>
  <c r="Z2820" i="13"/>
  <c r="B2820" i="13" s="1"/>
  <c r="AG2820" i="13" s="1"/>
  <c r="AH2820" i="13" s="1"/>
  <c r="AA2820" i="13"/>
  <c r="AC2820" i="13" s="1"/>
  <c r="AB2820" i="13"/>
  <c r="S2821" i="13"/>
  <c r="Z2821" i="13"/>
  <c r="B2821" i="13" s="1"/>
  <c r="AG2821" i="13" s="1"/>
  <c r="AH2821" i="13" s="1"/>
  <c r="AA2821" i="13"/>
  <c r="AB2821" i="13"/>
  <c r="S2822" i="13"/>
  <c r="Z2822" i="13"/>
  <c r="B2822" i="13" s="1"/>
  <c r="AG2822" i="13" s="1"/>
  <c r="AH2822" i="13" s="1"/>
  <c r="AA2822" i="13"/>
  <c r="AB2822" i="13"/>
  <c r="S2823" i="13"/>
  <c r="Z2823" i="13"/>
  <c r="B2823" i="13" s="1"/>
  <c r="AG2823" i="13" s="1"/>
  <c r="AH2823" i="13" s="1"/>
  <c r="AA2823" i="13"/>
  <c r="AB2823" i="13"/>
  <c r="S2824" i="13"/>
  <c r="Z2824" i="13"/>
  <c r="B2824" i="13" s="1"/>
  <c r="AG2824" i="13" s="1"/>
  <c r="AH2824" i="13" s="1"/>
  <c r="AA2824" i="13"/>
  <c r="AB2824" i="13"/>
  <c r="S2825" i="13"/>
  <c r="Z2825" i="13"/>
  <c r="B2825" i="13" s="1"/>
  <c r="AG2825" i="13" s="1"/>
  <c r="AH2825" i="13" s="1"/>
  <c r="AA2825" i="13"/>
  <c r="AB2825" i="13"/>
  <c r="S2826" i="13"/>
  <c r="Z2826" i="13"/>
  <c r="B2826" i="13" s="1"/>
  <c r="AG2826" i="13" s="1"/>
  <c r="AH2826" i="13" s="1"/>
  <c r="AA2826" i="13"/>
  <c r="AC2826" i="13" s="1"/>
  <c r="AB2826" i="13"/>
  <c r="S2827" i="13"/>
  <c r="Z2827" i="13"/>
  <c r="B2827" i="13" s="1"/>
  <c r="AG2827" i="13" s="1"/>
  <c r="AH2827" i="13" s="1"/>
  <c r="AA2827" i="13"/>
  <c r="AB2827" i="13"/>
  <c r="S2828" i="13"/>
  <c r="Z2828" i="13"/>
  <c r="B2828" i="13" s="1"/>
  <c r="AG2828" i="13" s="1"/>
  <c r="AH2828" i="13" s="1"/>
  <c r="AA2828" i="13"/>
  <c r="AC2828" i="13" s="1"/>
  <c r="AB2828" i="13"/>
  <c r="S2829" i="13"/>
  <c r="Z2829" i="13"/>
  <c r="B2829" i="13" s="1"/>
  <c r="AG2829" i="13" s="1"/>
  <c r="AH2829" i="13" s="1"/>
  <c r="AA2829" i="13"/>
  <c r="AB2829" i="13"/>
  <c r="S2830" i="13"/>
  <c r="Z2830" i="13"/>
  <c r="B2830" i="13" s="1"/>
  <c r="AG2830" i="13" s="1"/>
  <c r="AH2830" i="13" s="1"/>
  <c r="AA2830" i="13"/>
  <c r="AB2830" i="13"/>
  <c r="S2831" i="13"/>
  <c r="Z2831" i="13"/>
  <c r="B2831" i="13" s="1"/>
  <c r="AG2831" i="13" s="1"/>
  <c r="AH2831" i="13" s="1"/>
  <c r="AA2831" i="13"/>
  <c r="AB2831" i="13"/>
  <c r="S2832" i="13"/>
  <c r="Z2832" i="13"/>
  <c r="B2832" i="13" s="1"/>
  <c r="AG2832" i="13" s="1"/>
  <c r="AH2832" i="13" s="1"/>
  <c r="AA2832" i="13"/>
  <c r="AB2832" i="13"/>
  <c r="S2833" i="13"/>
  <c r="Z2833" i="13"/>
  <c r="B2833" i="13" s="1"/>
  <c r="AG2833" i="13" s="1"/>
  <c r="AH2833" i="13" s="1"/>
  <c r="AA2833" i="13"/>
  <c r="AB2833" i="13"/>
  <c r="S2834" i="13"/>
  <c r="Z2834" i="13"/>
  <c r="B2834" i="13" s="1"/>
  <c r="AG2834" i="13" s="1"/>
  <c r="AH2834" i="13" s="1"/>
  <c r="AA2834" i="13"/>
  <c r="AC2834" i="13" s="1"/>
  <c r="AB2834" i="13"/>
  <c r="S2835" i="13"/>
  <c r="Z2835" i="13"/>
  <c r="B2835" i="13" s="1"/>
  <c r="AG2835" i="13" s="1"/>
  <c r="AH2835" i="13" s="1"/>
  <c r="AA2835" i="13"/>
  <c r="AB2835" i="13"/>
  <c r="S2836" i="13"/>
  <c r="Z2836" i="13"/>
  <c r="B2836" i="13" s="1"/>
  <c r="AG2836" i="13" s="1"/>
  <c r="AH2836" i="13" s="1"/>
  <c r="AA2836" i="13"/>
  <c r="AC2836" i="13" s="1"/>
  <c r="AB2836" i="13"/>
  <c r="S2837" i="13"/>
  <c r="Z2837" i="13"/>
  <c r="B2837" i="13" s="1"/>
  <c r="AG2837" i="13" s="1"/>
  <c r="AH2837" i="13" s="1"/>
  <c r="AA2837" i="13"/>
  <c r="AB2837" i="13"/>
  <c r="S2838" i="13"/>
  <c r="Z2838" i="13"/>
  <c r="B2838" i="13" s="1"/>
  <c r="AG2838" i="13" s="1"/>
  <c r="AH2838" i="13" s="1"/>
  <c r="AA2838" i="13"/>
  <c r="AB2838" i="13"/>
  <c r="S2839" i="13"/>
  <c r="Z2839" i="13"/>
  <c r="B2839" i="13" s="1"/>
  <c r="AG2839" i="13" s="1"/>
  <c r="AH2839" i="13" s="1"/>
  <c r="AA2839" i="13"/>
  <c r="AB2839" i="13"/>
  <c r="S2840" i="13"/>
  <c r="Z2840" i="13"/>
  <c r="B2840" i="13" s="1"/>
  <c r="AG2840" i="13" s="1"/>
  <c r="AH2840" i="13" s="1"/>
  <c r="AA2840" i="13"/>
  <c r="AB2840" i="13"/>
  <c r="S2841" i="13"/>
  <c r="Z2841" i="13"/>
  <c r="B2841" i="13" s="1"/>
  <c r="AG2841" i="13" s="1"/>
  <c r="AH2841" i="13" s="1"/>
  <c r="AA2841" i="13"/>
  <c r="AB2841" i="13"/>
  <c r="S2842" i="13"/>
  <c r="Z2842" i="13"/>
  <c r="B2842" i="13" s="1"/>
  <c r="AG2842" i="13" s="1"/>
  <c r="AH2842" i="13" s="1"/>
  <c r="AA2842" i="13"/>
  <c r="AB2842" i="13"/>
  <c r="S2843" i="13"/>
  <c r="Z2843" i="13"/>
  <c r="B2843" i="13" s="1"/>
  <c r="AG2843" i="13" s="1"/>
  <c r="AH2843" i="13" s="1"/>
  <c r="AA2843" i="13"/>
  <c r="AB2843" i="13"/>
  <c r="S2844" i="13"/>
  <c r="Z2844" i="13"/>
  <c r="B2844" i="13" s="1"/>
  <c r="AG2844" i="13" s="1"/>
  <c r="AH2844" i="13" s="1"/>
  <c r="AA2844" i="13"/>
  <c r="AC2844" i="13" s="1"/>
  <c r="AB2844" i="13"/>
  <c r="S2845" i="13"/>
  <c r="Z2845" i="13"/>
  <c r="B2845" i="13" s="1"/>
  <c r="AG2845" i="13" s="1"/>
  <c r="AH2845" i="13" s="1"/>
  <c r="AA2845" i="13"/>
  <c r="AB2845" i="13"/>
  <c r="S2846" i="13"/>
  <c r="Z2846" i="13"/>
  <c r="B2846" i="13" s="1"/>
  <c r="AG2846" i="13" s="1"/>
  <c r="AH2846" i="13" s="1"/>
  <c r="AA2846" i="13"/>
  <c r="AB2846" i="13"/>
  <c r="S2847" i="13"/>
  <c r="Z2847" i="13"/>
  <c r="B2847" i="13" s="1"/>
  <c r="AG2847" i="13" s="1"/>
  <c r="AH2847" i="13" s="1"/>
  <c r="AA2847" i="13"/>
  <c r="AB2847" i="13"/>
  <c r="S2848" i="13"/>
  <c r="Z2848" i="13"/>
  <c r="B2848" i="13" s="1"/>
  <c r="AG2848" i="13" s="1"/>
  <c r="AH2848" i="13" s="1"/>
  <c r="AA2848" i="13"/>
  <c r="AB2848" i="13"/>
  <c r="S2849" i="13"/>
  <c r="Z2849" i="13"/>
  <c r="B2849" i="13" s="1"/>
  <c r="AG2849" i="13" s="1"/>
  <c r="AH2849" i="13" s="1"/>
  <c r="AA2849" i="13"/>
  <c r="AB2849" i="13"/>
  <c r="S2850" i="13"/>
  <c r="Z2850" i="13"/>
  <c r="B2850" i="13" s="1"/>
  <c r="AG2850" i="13" s="1"/>
  <c r="AH2850" i="13" s="1"/>
  <c r="AA2850" i="13"/>
  <c r="AB2850" i="13"/>
  <c r="S2851" i="13"/>
  <c r="Z2851" i="13"/>
  <c r="B2851" i="13" s="1"/>
  <c r="AG2851" i="13" s="1"/>
  <c r="AH2851" i="13" s="1"/>
  <c r="AA2851" i="13"/>
  <c r="AB2851" i="13"/>
  <c r="S2852" i="13"/>
  <c r="Z2852" i="13"/>
  <c r="B2852" i="13" s="1"/>
  <c r="AG2852" i="13" s="1"/>
  <c r="AH2852" i="13" s="1"/>
  <c r="AA2852" i="13"/>
  <c r="AB2852" i="13"/>
  <c r="S2853" i="13"/>
  <c r="Z2853" i="13"/>
  <c r="B2853" i="13" s="1"/>
  <c r="AG2853" i="13" s="1"/>
  <c r="AH2853" i="13" s="1"/>
  <c r="AA2853" i="13"/>
  <c r="AB2853" i="13"/>
  <c r="S2854" i="13"/>
  <c r="Z2854" i="13"/>
  <c r="B2854" i="13" s="1"/>
  <c r="AG2854" i="13" s="1"/>
  <c r="AH2854" i="13" s="1"/>
  <c r="AA2854" i="13"/>
  <c r="AB2854" i="13"/>
  <c r="S2855" i="13"/>
  <c r="Z2855" i="13"/>
  <c r="B2855" i="13" s="1"/>
  <c r="AG2855" i="13" s="1"/>
  <c r="AH2855" i="13" s="1"/>
  <c r="AA2855" i="13"/>
  <c r="AB2855" i="13"/>
  <c r="S2856" i="13"/>
  <c r="Z2856" i="13"/>
  <c r="B2856" i="13" s="1"/>
  <c r="AG2856" i="13" s="1"/>
  <c r="AH2856" i="13" s="1"/>
  <c r="AA2856" i="13"/>
  <c r="AB2856" i="13"/>
  <c r="S2857" i="13"/>
  <c r="Z2857" i="13"/>
  <c r="B2857" i="13" s="1"/>
  <c r="AG2857" i="13" s="1"/>
  <c r="AH2857" i="13" s="1"/>
  <c r="AA2857" i="13"/>
  <c r="AB2857" i="13"/>
  <c r="S2858" i="13"/>
  <c r="Z2858" i="13"/>
  <c r="B2858" i="13" s="1"/>
  <c r="AG2858" i="13" s="1"/>
  <c r="AH2858" i="13" s="1"/>
  <c r="AA2858" i="13"/>
  <c r="AC2858" i="13" s="1"/>
  <c r="AB2858" i="13"/>
  <c r="S2859" i="13"/>
  <c r="Z2859" i="13"/>
  <c r="B2859" i="13" s="1"/>
  <c r="AG2859" i="13" s="1"/>
  <c r="AH2859" i="13" s="1"/>
  <c r="AA2859" i="13"/>
  <c r="AB2859" i="13"/>
  <c r="S2860" i="13"/>
  <c r="Z2860" i="13"/>
  <c r="B2860" i="13" s="1"/>
  <c r="AG2860" i="13" s="1"/>
  <c r="AH2860" i="13" s="1"/>
  <c r="AA2860" i="13"/>
  <c r="AC2860" i="13" s="1"/>
  <c r="AB2860" i="13"/>
  <c r="S2861" i="13"/>
  <c r="Z2861" i="13"/>
  <c r="B2861" i="13" s="1"/>
  <c r="AG2861" i="13" s="1"/>
  <c r="AH2861" i="13" s="1"/>
  <c r="AA2861" i="13"/>
  <c r="AB2861" i="13"/>
  <c r="S2862" i="13"/>
  <c r="Z2862" i="13"/>
  <c r="B2862" i="13" s="1"/>
  <c r="AG2862" i="13" s="1"/>
  <c r="AH2862" i="13" s="1"/>
  <c r="AA2862" i="13"/>
  <c r="AB2862" i="13"/>
  <c r="S2863" i="13"/>
  <c r="Z2863" i="13"/>
  <c r="B2863" i="13" s="1"/>
  <c r="AG2863" i="13" s="1"/>
  <c r="AH2863" i="13" s="1"/>
  <c r="AA2863" i="13"/>
  <c r="AB2863" i="13"/>
  <c r="S2864" i="13"/>
  <c r="Z2864" i="13"/>
  <c r="B2864" i="13" s="1"/>
  <c r="AG2864" i="13" s="1"/>
  <c r="AH2864" i="13" s="1"/>
  <c r="AA2864" i="13"/>
  <c r="AB2864" i="13"/>
  <c r="S2865" i="13"/>
  <c r="Z2865" i="13"/>
  <c r="B2865" i="13" s="1"/>
  <c r="AG2865" i="13" s="1"/>
  <c r="AH2865" i="13" s="1"/>
  <c r="AA2865" i="13"/>
  <c r="AB2865" i="13"/>
  <c r="S2866" i="13"/>
  <c r="Z2866" i="13"/>
  <c r="B2866" i="13" s="1"/>
  <c r="AG2866" i="13" s="1"/>
  <c r="AH2866" i="13" s="1"/>
  <c r="AA2866" i="13"/>
  <c r="AC2866" i="13" s="1"/>
  <c r="AB2866" i="13"/>
  <c r="S2867" i="13"/>
  <c r="Z2867" i="13"/>
  <c r="B2867" i="13" s="1"/>
  <c r="AG2867" i="13" s="1"/>
  <c r="AH2867" i="13" s="1"/>
  <c r="AA2867" i="13"/>
  <c r="AB2867" i="13"/>
  <c r="S2868" i="13"/>
  <c r="Z2868" i="13"/>
  <c r="B2868" i="13" s="1"/>
  <c r="AG2868" i="13" s="1"/>
  <c r="AH2868" i="13" s="1"/>
  <c r="AA2868" i="13"/>
  <c r="AC2868" i="13" s="1"/>
  <c r="AB2868" i="13"/>
  <c r="S2869" i="13"/>
  <c r="Z2869" i="13"/>
  <c r="B2869" i="13" s="1"/>
  <c r="AG2869" i="13" s="1"/>
  <c r="AH2869" i="13" s="1"/>
  <c r="AA2869" i="13"/>
  <c r="AB2869" i="13"/>
  <c r="S2870" i="13"/>
  <c r="Z2870" i="13"/>
  <c r="B2870" i="13" s="1"/>
  <c r="AG2870" i="13" s="1"/>
  <c r="AH2870" i="13" s="1"/>
  <c r="AA2870" i="13"/>
  <c r="AB2870" i="13"/>
  <c r="S2871" i="13"/>
  <c r="Z2871" i="13"/>
  <c r="B2871" i="13" s="1"/>
  <c r="AG2871" i="13" s="1"/>
  <c r="AH2871" i="13" s="1"/>
  <c r="AA2871" i="13"/>
  <c r="AB2871" i="13"/>
  <c r="S2872" i="13"/>
  <c r="Z2872" i="13"/>
  <c r="B2872" i="13" s="1"/>
  <c r="AG2872" i="13" s="1"/>
  <c r="AH2872" i="13" s="1"/>
  <c r="AA2872" i="13"/>
  <c r="AB2872" i="13"/>
  <c r="S2873" i="13"/>
  <c r="Z2873" i="13"/>
  <c r="B2873" i="13" s="1"/>
  <c r="AG2873" i="13" s="1"/>
  <c r="AH2873" i="13" s="1"/>
  <c r="AA2873" i="13"/>
  <c r="AB2873" i="13"/>
  <c r="S2874" i="13"/>
  <c r="Z2874" i="13"/>
  <c r="B2874" i="13" s="1"/>
  <c r="AG2874" i="13" s="1"/>
  <c r="AH2874" i="13" s="1"/>
  <c r="AA2874" i="13"/>
  <c r="AC2874" i="13" s="1"/>
  <c r="AB2874" i="13"/>
  <c r="S2875" i="13"/>
  <c r="Z2875" i="13"/>
  <c r="B2875" i="13" s="1"/>
  <c r="AG2875" i="13" s="1"/>
  <c r="AH2875" i="13" s="1"/>
  <c r="AA2875" i="13"/>
  <c r="AB2875" i="13"/>
  <c r="S2876" i="13"/>
  <c r="Z2876" i="13"/>
  <c r="B2876" i="13" s="1"/>
  <c r="AG2876" i="13" s="1"/>
  <c r="AH2876" i="13" s="1"/>
  <c r="AA2876" i="13"/>
  <c r="AB2876" i="13"/>
  <c r="S2877" i="13"/>
  <c r="Z2877" i="13"/>
  <c r="B2877" i="13" s="1"/>
  <c r="AG2877" i="13" s="1"/>
  <c r="AH2877" i="13" s="1"/>
  <c r="AA2877" i="13"/>
  <c r="AB2877" i="13"/>
  <c r="S2878" i="13"/>
  <c r="Z2878" i="13"/>
  <c r="B2878" i="13" s="1"/>
  <c r="AG2878" i="13" s="1"/>
  <c r="AH2878" i="13" s="1"/>
  <c r="AA2878" i="13"/>
  <c r="AB2878" i="13"/>
  <c r="S2879" i="13"/>
  <c r="Z2879" i="13"/>
  <c r="B2879" i="13" s="1"/>
  <c r="AG2879" i="13" s="1"/>
  <c r="AH2879" i="13" s="1"/>
  <c r="AA2879" i="13"/>
  <c r="AB2879" i="13"/>
  <c r="S2880" i="13"/>
  <c r="Z2880" i="13"/>
  <c r="B2880" i="13" s="1"/>
  <c r="AG2880" i="13" s="1"/>
  <c r="AH2880" i="13" s="1"/>
  <c r="AA2880" i="13"/>
  <c r="AB2880" i="13"/>
  <c r="S2881" i="13"/>
  <c r="Z2881" i="13"/>
  <c r="B2881" i="13" s="1"/>
  <c r="AG2881" i="13" s="1"/>
  <c r="AH2881" i="13" s="1"/>
  <c r="AA2881" i="13"/>
  <c r="AB2881" i="13"/>
  <c r="S2882" i="13"/>
  <c r="Z2882" i="13"/>
  <c r="B2882" i="13" s="1"/>
  <c r="AG2882" i="13" s="1"/>
  <c r="AH2882" i="13" s="1"/>
  <c r="AA2882" i="13"/>
  <c r="AB2882" i="13"/>
  <c r="S2883" i="13"/>
  <c r="Z2883" i="13"/>
  <c r="B2883" i="13" s="1"/>
  <c r="AG2883" i="13" s="1"/>
  <c r="AH2883" i="13" s="1"/>
  <c r="AA2883" i="13"/>
  <c r="AB2883" i="13"/>
  <c r="S2884" i="13"/>
  <c r="Z2884" i="13"/>
  <c r="B2884" i="13" s="1"/>
  <c r="AG2884" i="13" s="1"/>
  <c r="AH2884" i="13" s="1"/>
  <c r="AA2884" i="13"/>
  <c r="AB2884" i="13"/>
  <c r="S2885" i="13"/>
  <c r="Z2885" i="13"/>
  <c r="B2885" i="13" s="1"/>
  <c r="AG2885" i="13" s="1"/>
  <c r="AH2885" i="13" s="1"/>
  <c r="AA2885" i="13"/>
  <c r="AB2885" i="13"/>
  <c r="S2886" i="13"/>
  <c r="Z2886" i="13"/>
  <c r="B2886" i="13" s="1"/>
  <c r="AG2886" i="13" s="1"/>
  <c r="AH2886" i="13" s="1"/>
  <c r="AA2886" i="13"/>
  <c r="AB2886" i="13"/>
  <c r="S2887" i="13"/>
  <c r="Z2887" i="13"/>
  <c r="B2887" i="13" s="1"/>
  <c r="AG2887" i="13" s="1"/>
  <c r="AH2887" i="13" s="1"/>
  <c r="AA2887" i="13"/>
  <c r="AB2887" i="13"/>
  <c r="S2888" i="13"/>
  <c r="Z2888" i="13"/>
  <c r="B2888" i="13" s="1"/>
  <c r="AG2888" i="13" s="1"/>
  <c r="AH2888" i="13" s="1"/>
  <c r="AA2888" i="13"/>
  <c r="AB2888" i="13"/>
  <c r="S2889" i="13"/>
  <c r="Z2889" i="13"/>
  <c r="B2889" i="13" s="1"/>
  <c r="AG2889" i="13" s="1"/>
  <c r="AH2889" i="13" s="1"/>
  <c r="AA2889" i="13"/>
  <c r="AB2889" i="13"/>
  <c r="S2890" i="13"/>
  <c r="Z2890" i="13"/>
  <c r="B2890" i="13" s="1"/>
  <c r="AG2890" i="13" s="1"/>
  <c r="AH2890" i="13" s="1"/>
  <c r="AA2890" i="13"/>
  <c r="AB2890" i="13"/>
  <c r="S2891" i="13"/>
  <c r="Z2891" i="13"/>
  <c r="B2891" i="13" s="1"/>
  <c r="AG2891" i="13" s="1"/>
  <c r="AH2891" i="13" s="1"/>
  <c r="AA2891" i="13"/>
  <c r="AB2891" i="13"/>
  <c r="S2892" i="13"/>
  <c r="Z2892" i="13"/>
  <c r="B2892" i="13" s="1"/>
  <c r="AG2892" i="13" s="1"/>
  <c r="AH2892" i="13" s="1"/>
  <c r="AA2892" i="13"/>
  <c r="AB2892" i="13"/>
  <c r="S2893" i="13"/>
  <c r="Z2893" i="13"/>
  <c r="B2893" i="13" s="1"/>
  <c r="AG2893" i="13" s="1"/>
  <c r="AH2893" i="13" s="1"/>
  <c r="AA2893" i="13"/>
  <c r="AB2893" i="13"/>
  <c r="S2894" i="13"/>
  <c r="Z2894" i="13"/>
  <c r="B2894" i="13" s="1"/>
  <c r="AG2894" i="13" s="1"/>
  <c r="AH2894" i="13" s="1"/>
  <c r="AA2894" i="13"/>
  <c r="AB2894" i="13"/>
  <c r="S2895" i="13"/>
  <c r="Z2895" i="13"/>
  <c r="B2895" i="13" s="1"/>
  <c r="AG2895" i="13" s="1"/>
  <c r="AH2895" i="13" s="1"/>
  <c r="AA2895" i="13"/>
  <c r="AB2895" i="13"/>
  <c r="S2896" i="13"/>
  <c r="Z2896" i="13"/>
  <c r="B2896" i="13" s="1"/>
  <c r="AG2896" i="13" s="1"/>
  <c r="AH2896" i="13" s="1"/>
  <c r="AA2896" i="13"/>
  <c r="AB2896" i="13"/>
  <c r="S2897" i="13"/>
  <c r="Z2897" i="13"/>
  <c r="B2897" i="13" s="1"/>
  <c r="AG2897" i="13" s="1"/>
  <c r="AH2897" i="13" s="1"/>
  <c r="AA2897" i="13"/>
  <c r="AB2897" i="13"/>
  <c r="S2898" i="13"/>
  <c r="Z2898" i="13"/>
  <c r="B2898" i="13" s="1"/>
  <c r="AG2898" i="13" s="1"/>
  <c r="AH2898" i="13" s="1"/>
  <c r="AA2898" i="13"/>
  <c r="AC2898" i="13" s="1"/>
  <c r="AB2898" i="13"/>
  <c r="S2899" i="13"/>
  <c r="Z2899" i="13"/>
  <c r="B2899" i="13" s="1"/>
  <c r="AG2899" i="13" s="1"/>
  <c r="AH2899" i="13" s="1"/>
  <c r="AA2899" i="13"/>
  <c r="AB2899" i="13"/>
  <c r="S2900" i="13"/>
  <c r="Z2900" i="13"/>
  <c r="B2900" i="13" s="1"/>
  <c r="AG2900" i="13" s="1"/>
  <c r="AH2900" i="13" s="1"/>
  <c r="AA2900" i="13"/>
  <c r="AC2900" i="13" s="1"/>
  <c r="AB2900" i="13"/>
  <c r="S2901" i="13"/>
  <c r="Z2901" i="13"/>
  <c r="B2901" i="13" s="1"/>
  <c r="AG2901" i="13" s="1"/>
  <c r="AH2901" i="13" s="1"/>
  <c r="AA2901" i="13"/>
  <c r="AB2901" i="13"/>
  <c r="S2902" i="13"/>
  <c r="Z2902" i="13"/>
  <c r="B2902" i="13" s="1"/>
  <c r="AG2902" i="13" s="1"/>
  <c r="AH2902" i="13" s="1"/>
  <c r="AA2902" i="13"/>
  <c r="AC2902" i="13" s="1"/>
  <c r="AB2902" i="13"/>
  <c r="S2903" i="13"/>
  <c r="Z2903" i="13"/>
  <c r="B2903" i="13" s="1"/>
  <c r="AG2903" i="13" s="1"/>
  <c r="AH2903" i="13" s="1"/>
  <c r="AA2903" i="13"/>
  <c r="AB2903" i="13"/>
  <c r="S2904" i="13"/>
  <c r="Z2904" i="13"/>
  <c r="B2904" i="13" s="1"/>
  <c r="AG2904" i="13" s="1"/>
  <c r="AH2904" i="13" s="1"/>
  <c r="AA2904" i="13"/>
  <c r="AB2904" i="13"/>
  <c r="S2905" i="13"/>
  <c r="Z2905" i="13"/>
  <c r="B2905" i="13" s="1"/>
  <c r="AG2905" i="13" s="1"/>
  <c r="AH2905" i="13" s="1"/>
  <c r="AA2905" i="13"/>
  <c r="AB2905" i="13"/>
  <c r="S2906" i="13"/>
  <c r="Z2906" i="13"/>
  <c r="B2906" i="13" s="1"/>
  <c r="AG2906" i="13" s="1"/>
  <c r="AH2906" i="13" s="1"/>
  <c r="AA2906" i="13"/>
  <c r="AB2906" i="13"/>
  <c r="S2907" i="13"/>
  <c r="Z2907" i="13"/>
  <c r="B2907" i="13" s="1"/>
  <c r="AG2907" i="13" s="1"/>
  <c r="AH2907" i="13" s="1"/>
  <c r="AA2907" i="13"/>
  <c r="AB2907" i="13"/>
  <c r="S2908" i="13"/>
  <c r="Z2908" i="13"/>
  <c r="B2908" i="13" s="1"/>
  <c r="AG2908" i="13" s="1"/>
  <c r="AH2908" i="13" s="1"/>
  <c r="AA2908" i="13"/>
  <c r="AB2908" i="13"/>
  <c r="S2909" i="13"/>
  <c r="Z2909" i="13"/>
  <c r="B2909" i="13" s="1"/>
  <c r="AG2909" i="13" s="1"/>
  <c r="AH2909" i="13" s="1"/>
  <c r="AA2909" i="13"/>
  <c r="AB2909" i="13"/>
  <c r="S2910" i="13"/>
  <c r="Z2910" i="13"/>
  <c r="B2910" i="13" s="1"/>
  <c r="AG2910" i="13" s="1"/>
  <c r="AH2910" i="13" s="1"/>
  <c r="AA2910" i="13"/>
  <c r="AB2910" i="13"/>
  <c r="S2911" i="13"/>
  <c r="Z2911" i="13"/>
  <c r="B2911" i="13" s="1"/>
  <c r="AG2911" i="13" s="1"/>
  <c r="AH2911" i="13" s="1"/>
  <c r="AA2911" i="13"/>
  <c r="AB2911" i="13"/>
  <c r="S2912" i="13"/>
  <c r="Z2912" i="13"/>
  <c r="B2912" i="13" s="1"/>
  <c r="AG2912" i="13" s="1"/>
  <c r="AH2912" i="13" s="1"/>
  <c r="AA2912" i="13"/>
  <c r="AC2912" i="13" s="1"/>
  <c r="AB2912" i="13"/>
  <c r="S2913" i="13"/>
  <c r="Z2913" i="13"/>
  <c r="B2913" i="13" s="1"/>
  <c r="AG2913" i="13" s="1"/>
  <c r="AH2913" i="13" s="1"/>
  <c r="AA2913" i="13"/>
  <c r="AB2913" i="13"/>
  <c r="S2914" i="13"/>
  <c r="Z2914" i="13"/>
  <c r="B2914" i="13" s="1"/>
  <c r="AG2914" i="13" s="1"/>
  <c r="AH2914" i="13" s="1"/>
  <c r="AA2914" i="13"/>
  <c r="AC2914" i="13" s="1"/>
  <c r="AB2914" i="13"/>
  <c r="S2915" i="13"/>
  <c r="Z2915" i="13"/>
  <c r="B2915" i="13" s="1"/>
  <c r="AG2915" i="13" s="1"/>
  <c r="AH2915" i="13" s="1"/>
  <c r="AA2915" i="13"/>
  <c r="AB2915" i="13"/>
  <c r="S2916" i="13"/>
  <c r="Z2916" i="13"/>
  <c r="B2916" i="13" s="1"/>
  <c r="AG2916" i="13" s="1"/>
  <c r="AH2916" i="13" s="1"/>
  <c r="AA2916" i="13"/>
  <c r="AC2916" i="13" s="1"/>
  <c r="AB2916" i="13"/>
  <c r="S2917" i="13"/>
  <c r="Z2917" i="13"/>
  <c r="B2917" i="13" s="1"/>
  <c r="AG2917" i="13" s="1"/>
  <c r="AH2917" i="13" s="1"/>
  <c r="AA2917" i="13"/>
  <c r="AB2917" i="13"/>
  <c r="S2918" i="13"/>
  <c r="Z2918" i="13"/>
  <c r="B2918" i="13" s="1"/>
  <c r="AG2918" i="13" s="1"/>
  <c r="AH2918" i="13" s="1"/>
  <c r="AA2918" i="13"/>
  <c r="AC2918" i="13" s="1"/>
  <c r="AB2918" i="13"/>
  <c r="S2919" i="13"/>
  <c r="Z2919" i="13"/>
  <c r="B2919" i="13" s="1"/>
  <c r="AG2919" i="13" s="1"/>
  <c r="AH2919" i="13" s="1"/>
  <c r="AA2919" i="13"/>
  <c r="AB2919" i="13"/>
  <c r="S2920" i="13"/>
  <c r="Z2920" i="13"/>
  <c r="B2920" i="13" s="1"/>
  <c r="AG2920" i="13" s="1"/>
  <c r="AH2920" i="13" s="1"/>
  <c r="AA2920" i="13"/>
  <c r="AC2920" i="13" s="1"/>
  <c r="AB2920" i="13"/>
  <c r="S2921" i="13"/>
  <c r="Z2921" i="13"/>
  <c r="B2921" i="13" s="1"/>
  <c r="AG2921" i="13" s="1"/>
  <c r="AH2921" i="13" s="1"/>
  <c r="AA2921" i="13"/>
  <c r="AB2921" i="13"/>
  <c r="S2922" i="13"/>
  <c r="Z2922" i="13"/>
  <c r="B2922" i="13" s="1"/>
  <c r="AG2922" i="13" s="1"/>
  <c r="AH2922" i="13" s="1"/>
  <c r="AA2922" i="13"/>
  <c r="AB2922" i="13"/>
  <c r="S2923" i="13"/>
  <c r="Z2923" i="13"/>
  <c r="B2923" i="13" s="1"/>
  <c r="AG2923" i="13" s="1"/>
  <c r="AH2923" i="13" s="1"/>
  <c r="AA2923" i="13"/>
  <c r="AB2923" i="13"/>
  <c r="S2924" i="13"/>
  <c r="Z2924" i="13"/>
  <c r="B2924" i="13" s="1"/>
  <c r="AG2924" i="13" s="1"/>
  <c r="AH2924" i="13" s="1"/>
  <c r="AA2924" i="13"/>
  <c r="AB2924" i="13"/>
  <c r="S2925" i="13"/>
  <c r="Z2925" i="13"/>
  <c r="B2925" i="13" s="1"/>
  <c r="AG2925" i="13" s="1"/>
  <c r="AH2925" i="13" s="1"/>
  <c r="AA2925" i="13"/>
  <c r="AB2925" i="13"/>
  <c r="S2926" i="13"/>
  <c r="Z2926" i="13"/>
  <c r="B2926" i="13" s="1"/>
  <c r="AG2926" i="13" s="1"/>
  <c r="AH2926" i="13" s="1"/>
  <c r="AA2926" i="13"/>
  <c r="AB2926" i="13"/>
  <c r="S2927" i="13"/>
  <c r="Z2927" i="13"/>
  <c r="B2927" i="13" s="1"/>
  <c r="AG2927" i="13" s="1"/>
  <c r="AH2927" i="13" s="1"/>
  <c r="AA2927" i="13"/>
  <c r="AB2927" i="13"/>
  <c r="S2928" i="13"/>
  <c r="Z2928" i="13"/>
  <c r="B2928" i="13" s="1"/>
  <c r="AG2928" i="13" s="1"/>
  <c r="AH2928" i="13" s="1"/>
  <c r="AA2928" i="13"/>
  <c r="AB2928" i="13"/>
  <c r="S2929" i="13"/>
  <c r="Z2929" i="13"/>
  <c r="B2929" i="13" s="1"/>
  <c r="AG2929" i="13" s="1"/>
  <c r="AH2929" i="13" s="1"/>
  <c r="AA2929" i="13"/>
  <c r="AB2929" i="13"/>
  <c r="S2930" i="13"/>
  <c r="Z2930" i="13"/>
  <c r="B2930" i="13" s="1"/>
  <c r="AG2930" i="13" s="1"/>
  <c r="AH2930" i="13" s="1"/>
  <c r="AA2930" i="13"/>
  <c r="AC2930" i="13" s="1"/>
  <c r="AB2930" i="13"/>
  <c r="S2931" i="13"/>
  <c r="Z2931" i="13"/>
  <c r="B2931" i="13" s="1"/>
  <c r="AG2931" i="13" s="1"/>
  <c r="AH2931" i="13" s="1"/>
  <c r="AA2931" i="13"/>
  <c r="AB2931" i="13"/>
  <c r="S2932" i="13"/>
  <c r="Z2932" i="13"/>
  <c r="B2932" i="13" s="1"/>
  <c r="AG2932" i="13" s="1"/>
  <c r="AH2932" i="13" s="1"/>
  <c r="AA2932" i="13"/>
  <c r="AC2932" i="13" s="1"/>
  <c r="AB2932" i="13"/>
  <c r="S2933" i="13"/>
  <c r="Z2933" i="13"/>
  <c r="B2933" i="13" s="1"/>
  <c r="AG2933" i="13" s="1"/>
  <c r="AH2933" i="13" s="1"/>
  <c r="AA2933" i="13"/>
  <c r="AB2933" i="13"/>
  <c r="S2934" i="13"/>
  <c r="Z2934" i="13"/>
  <c r="B2934" i="13" s="1"/>
  <c r="AG2934" i="13" s="1"/>
  <c r="AH2934" i="13" s="1"/>
  <c r="AA2934" i="13"/>
  <c r="AB2934" i="13"/>
  <c r="S2935" i="13"/>
  <c r="Z2935" i="13"/>
  <c r="B2935" i="13" s="1"/>
  <c r="AG2935" i="13" s="1"/>
  <c r="AH2935" i="13" s="1"/>
  <c r="AA2935" i="13"/>
  <c r="AB2935" i="13"/>
  <c r="S2936" i="13"/>
  <c r="Z2936" i="13"/>
  <c r="B2936" i="13" s="1"/>
  <c r="AG2936" i="13" s="1"/>
  <c r="AH2936" i="13" s="1"/>
  <c r="AA2936" i="13"/>
  <c r="AC2936" i="13" s="1"/>
  <c r="AB2936" i="13"/>
  <c r="S2937" i="13"/>
  <c r="Z2937" i="13"/>
  <c r="B2937" i="13" s="1"/>
  <c r="AG2937" i="13" s="1"/>
  <c r="AH2937" i="13" s="1"/>
  <c r="AA2937" i="13"/>
  <c r="AB2937" i="13"/>
  <c r="S2938" i="13"/>
  <c r="Z2938" i="13"/>
  <c r="B2938" i="13" s="1"/>
  <c r="AG2938" i="13" s="1"/>
  <c r="AH2938" i="13" s="1"/>
  <c r="AA2938" i="13"/>
  <c r="AB2938" i="13"/>
  <c r="S2939" i="13"/>
  <c r="Z2939" i="13"/>
  <c r="B2939" i="13" s="1"/>
  <c r="AG2939" i="13" s="1"/>
  <c r="AH2939" i="13" s="1"/>
  <c r="AA2939" i="13"/>
  <c r="AB2939" i="13"/>
  <c r="S2940" i="13"/>
  <c r="Z2940" i="13"/>
  <c r="B2940" i="13" s="1"/>
  <c r="AG2940" i="13" s="1"/>
  <c r="AH2940" i="13" s="1"/>
  <c r="AA2940" i="13"/>
  <c r="AB2940" i="13"/>
  <c r="S2941" i="13"/>
  <c r="Z2941" i="13"/>
  <c r="B2941" i="13" s="1"/>
  <c r="AG2941" i="13" s="1"/>
  <c r="AH2941" i="13" s="1"/>
  <c r="AA2941" i="13"/>
  <c r="AB2941" i="13"/>
  <c r="S2942" i="13"/>
  <c r="Z2942" i="13"/>
  <c r="B2942" i="13" s="1"/>
  <c r="AG2942" i="13" s="1"/>
  <c r="AH2942" i="13" s="1"/>
  <c r="AA2942" i="13"/>
  <c r="AB2942" i="13"/>
  <c r="S2943" i="13"/>
  <c r="Z2943" i="13"/>
  <c r="B2943" i="13" s="1"/>
  <c r="AG2943" i="13" s="1"/>
  <c r="AH2943" i="13" s="1"/>
  <c r="AA2943" i="13"/>
  <c r="AB2943" i="13"/>
  <c r="S2944" i="13"/>
  <c r="Z2944" i="13"/>
  <c r="B2944" i="13" s="1"/>
  <c r="AG2944" i="13" s="1"/>
  <c r="AH2944" i="13" s="1"/>
  <c r="AA2944" i="13"/>
  <c r="AB2944" i="13"/>
  <c r="S2945" i="13"/>
  <c r="Z2945" i="13"/>
  <c r="B2945" i="13" s="1"/>
  <c r="AG2945" i="13" s="1"/>
  <c r="AH2945" i="13" s="1"/>
  <c r="AA2945" i="13"/>
  <c r="AB2945" i="13"/>
  <c r="S2946" i="13"/>
  <c r="Z2946" i="13"/>
  <c r="B2946" i="13" s="1"/>
  <c r="AG2946" i="13" s="1"/>
  <c r="AH2946" i="13" s="1"/>
  <c r="AA2946" i="13"/>
  <c r="AC2946" i="13" s="1"/>
  <c r="AB2946" i="13"/>
  <c r="S2947" i="13"/>
  <c r="Z2947" i="13"/>
  <c r="B2947" i="13" s="1"/>
  <c r="AG2947" i="13" s="1"/>
  <c r="AH2947" i="13" s="1"/>
  <c r="AA2947" i="13"/>
  <c r="AB2947" i="13"/>
  <c r="S2948" i="13"/>
  <c r="Z2948" i="13"/>
  <c r="B2948" i="13" s="1"/>
  <c r="AG2948" i="13" s="1"/>
  <c r="AH2948" i="13" s="1"/>
  <c r="AA2948" i="13"/>
  <c r="AC2948" i="13" s="1"/>
  <c r="AB2948" i="13"/>
  <c r="S2949" i="13"/>
  <c r="Z2949" i="13"/>
  <c r="B2949" i="13" s="1"/>
  <c r="AG2949" i="13" s="1"/>
  <c r="AH2949" i="13" s="1"/>
  <c r="AA2949" i="13"/>
  <c r="AB2949" i="13"/>
  <c r="S2950" i="13"/>
  <c r="Z2950" i="13"/>
  <c r="B2950" i="13" s="1"/>
  <c r="AG2950" i="13" s="1"/>
  <c r="AH2950" i="13" s="1"/>
  <c r="AA2950" i="13"/>
  <c r="AB2950" i="13"/>
  <c r="S2951" i="13"/>
  <c r="Z2951" i="13"/>
  <c r="B2951" i="13" s="1"/>
  <c r="AG2951" i="13" s="1"/>
  <c r="AH2951" i="13" s="1"/>
  <c r="AA2951" i="13"/>
  <c r="AB2951" i="13"/>
  <c r="S2952" i="13"/>
  <c r="Z2952" i="13"/>
  <c r="B2952" i="13" s="1"/>
  <c r="AG2952" i="13" s="1"/>
  <c r="AH2952" i="13" s="1"/>
  <c r="AA2952" i="13"/>
  <c r="AC2952" i="13" s="1"/>
  <c r="AB2952" i="13"/>
  <c r="S2953" i="13"/>
  <c r="Z2953" i="13"/>
  <c r="B2953" i="13" s="1"/>
  <c r="AG2953" i="13" s="1"/>
  <c r="AH2953" i="13" s="1"/>
  <c r="AA2953" i="13"/>
  <c r="AB2953" i="13"/>
  <c r="S2954" i="13"/>
  <c r="Z2954" i="13"/>
  <c r="B2954" i="13" s="1"/>
  <c r="AG2954" i="13" s="1"/>
  <c r="AH2954" i="13" s="1"/>
  <c r="AA2954" i="13"/>
  <c r="AB2954" i="13"/>
  <c r="S2955" i="13"/>
  <c r="Z2955" i="13"/>
  <c r="B2955" i="13" s="1"/>
  <c r="AG2955" i="13" s="1"/>
  <c r="AH2955" i="13" s="1"/>
  <c r="AA2955" i="13"/>
  <c r="AB2955" i="13"/>
  <c r="S2956" i="13"/>
  <c r="Z2956" i="13"/>
  <c r="B2956" i="13" s="1"/>
  <c r="AG2956" i="13" s="1"/>
  <c r="AH2956" i="13" s="1"/>
  <c r="AA2956" i="13"/>
  <c r="AB2956" i="13"/>
  <c r="S2957" i="13"/>
  <c r="Z2957" i="13"/>
  <c r="B2957" i="13" s="1"/>
  <c r="AG2957" i="13" s="1"/>
  <c r="AH2957" i="13" s="1"/>
  <c r="AA2957" i="13"/>
  <c r="AB2957" i="13"/>
  <c r="S2958" i="13"/>
  <c r="Z2958" i="13"/>
  <c r="B2958" i="13" s="1"/>
  <c r="AG2958" i="13" s="1"/>
  <c r="AH2958" i="13" s="1"/>
  <c r="AA2958" i="13"/>
  <c r="AB2958" i="13"/>
  <c r="S2959" i="13"/>
  <c r="Z2959" i="13"/>
  <c r="B2959" i="13" s="1"/>
  <c r="AG2959" i="13" s="1"/>
  <c r="AH2959" i="13" s="1"/>
  <c r="AA2959" i="13"/>
  <c r="AB2959" i="13"/>
  <c r="S2960" i="13"/>
  <c r="Z2960" i="13"/>
  <c r="B2960" i="13" s="1"/>
  <c r="AG2960" i="13" s="1"/>
  <c r="AH2960" i="13" s="1"/>
  <c r="AA2960" i="13"/>
  <c r="AB2960" i="13"/>
  <c r="S2961" i="13"/>
  <c r="Z2961" i="13"/>
  <c r="B2961" i="13" s="1"/>
  <c r="AG2961" i="13" s="1"/>
  <c r="AH2961" i="13" s="1"/>
  <c r="AA2961" i="13"/>
  <c r="AB2961" i="13"/>
  <c r="S2962" i="13"/>
  <c r="Z2962" i="13"/>
  <c r="B2962" i="13" s="1"/>
  <c r="AG2962" i="13" s="1"/>
  <c r="AH2962" i="13" s="1"/>
  <c r="AA2962" i="13"/>
  <c r="AC2962" i="13" s="1"/>
  <c r="AB2962" i="13"/>
  <c r="S2963" i="13"/>
  <c r="Z2963" i="13"/>
  <c r="B2963" i="13" s="1"/>
  <c r="AG2963" i="13" s="1"/>
  <c r="AH2963" i="13" s="1"/>
  <c r="AA2963" i="13"/>
  <c r="AB2963" i="13"/>
  <c r="S2964" i="13"/>
  <c r="Z2964" i="13"/>
  <c r="B2964" i="13" s="1"/>
  <c r="AG2964" i="13" s="1"/>
  <c r="AH2964" i="13" s="1"/>
  <c r="AA2964" i="13"/>
  <c r="AC2964" i="13" s="1"/>
  <c r="AB2964" i="13"/>
  <c r="S2965" i="13"/>
  <c r="Z2965" i="13"/>
  <c r="B2965" i="13" s="1"/>
  <c r="AG2965" i="13" s="1"/>
  <c r="AH2965" i="13" s="1"/>
  <c r="AA2965" i="13"/>
  <c r="AB2965" i="13"/>
  <c r="S2966" i="13"/>
  <c r="Z2966" i="13"/>
  <c r="B2966" i="13" s="1"/>
  <c r="AG2966" i="13" s="1"/>
  <c r="AH2966" i="13" s="1"/>
  <c r="AA2966" i="13"/>
  <c r="AC2966" i="13" s="1"/>
  <c r="AB2966" i="13"/>
  <c r="S2967" i="13"/>
  <c r="Z2967" i="13"/>
  <c r="B2967" i="13" s="1"/>
  <c r="AG2967" i="13" s="1"/>
  <c r="AH2967" i="13" s="1"/>
  <c r="AA2967" i="13"/>
  <c r="AB2967" i="13"/>
  <c r="S2968" i="13"/>
  <c r="Z2968" i="13"/>
  <c r="B2968" i="13" s="1"/>
  <c r="AG2968" i="13" s="1"/>
  <c r="AH2968" i="13" s="1"/>
  <c r="AA2968" i="13"/>
  <c r="AB2968" i="13"/>
  <c r="S2969" i="13"/>
  <c r="Z2969" i="13"/>
  <c r="B2969" i="13" s="1"/>
  <c r="AG2969" i="13" s="1"/>
  <c r="AH2969" i="13" s="1"/>
  <c r="AA2969" i="13"/>
  <c r="AB2969" i="13"/>
  <c r="S2970" i="13"/>
  <c r="Z2970" i="13"/>
  <c r="B2970" i="13" s="1"/>
  <c r="AG2970" i="13" s="1"/>
  <c r="AH2970" i="13" s="1"/>
  <c r="AA2970" i="13"/>
  <c r="AB2970" i="13"/>
  <c r="S2971" i="13"/>
  <c r="Z2971" i="13"/>
  <c r="B2971" i="13" s="1"/>
  <c r="AG2971" i="13" s="1"/>
  <c r="AH2971" i="13" s="1"/>
  <c r="AA2971" i="13"/>
  <c r="AB2971" i="13"/>
  <c r="S2972" i="13"/>
  <c r="Z2972" i="13"/>
  <c r="B2972" i="13" s="1"/>
  <c r="AG2972" i="13" s="1"/>
  <c r="AH2972" i="13" s="1"/>
  <c r="AA2972" i="13"/>
  <c r="AB2972" i="13"/>
  <c r="S2973" i="13"/>
  <c r="Z2973" i="13"/>
  <c r="B2973" i="13" s="1"/>
  <c r="AG2973" i="13" s="1"/>
  <c r="AH2973" i="13" s="1"/>
  <c r="AA2973" i="13"/>
  <c r="AB2973" i="13"/>
  <c r="S2974" i="13"/>
  <c r="Z2974" i="13"/>
  <c r="B2974" i="13" s="1"/>
  <c r="AG2974" i="13" s="1"/>
  <c r="AH2974" i="13" s="1"/>
  <c r="AA2974" i="13"/>
  <c r="AC2974" i="13" s="1"/>
  <c r="AB2974" i="13"/>
  <c r="S2975" i="13"/>
  <c r="Z2975" i="13"/>
  <c r="B2975" i="13" s="1"/>
  <c r="AG2975" i="13" s="1"/>
  <c r="AH2975" i="13" s="1"/>
  <c r="AA2975" i="13"/>
  <c r="AB2975" i="13"/>
  <c r="S2976" i="13"/>
  <c r="Z2976" i="13"/>
  <c r="B2976" i="13" s="1"/>
  <c r="AG2976" i="13" s="1"/>
  <c r="AH2976" i="13" s="1"/>
  <c r="AA2976" i="13"/>
  <c r="AC2976" i="13" s="1"/>
  <c r="AB2976" i="13"/>
  <c r="S2977" i="13"/>
  <c r="Z2977" i="13"/>
  <c r="B2977" i="13" s="1"/>
  <c r="AG2977" i="13" s="1"/>
  <c r="AH2977" i="13" s="1"/>
  <c r="AA2977" i="13"/>
  <c r="AB2977" i="13"/>
  <c r="S2978" i="13"/>
  <c r="Z2978" i="13"/>
  <c r="B2978" i="13" s="1"/>
  <c r="AG2978" i="13" s="1"/>
  <c r="AH2978" i="13" s="1"/>
  <c r="AA2978" i="13"/>
  <c r="AC2978" i="13" s="1"/>
  <c r="AB2978" i="13"/>
  <c r="S2979" i="13"/>
  <c r="Z2979" i="13"/>
  <c r="B2979" i="13" s="1"/>
  <c r="AG2979" i="13" s="1"/>
  <c r="AH2979" i="13" s="1"/>
  <c r="AA2979" i="13"/>
  <c r="AB2979" i="13"/>
  <c r="S2980" i="13"/>
  <c r="Z2980" i="13"/>
  <c r="B2980" i="13" s="1"/>
  <c r="AG2980" i="13" s="1"/>
  <c r="AH2980" i="13" s="1"/>
  <c r="AA2980" i="13"/>
  <c r="AC2980" i="13" s="1"/>
  <c r="AB2980" i="13"/>
  <c r="S2981" i="13"/>
  <c r="Z2981" i="13"/>
  <c r="B2981" i="13" s="1"/>
  <c r="AG2981" i="13" s="1"/>
  <c r="AH2981" i="13" s="1"/>
  <c r="AA2981" i="13"/>
  <c r="AC2981" i="13" s="1"/>
  <c r="AB2981" i="13"/>
  <c r="S2982" i="13"/>
  <c r="Z2982" i="13"/>
  <c r="B2982" i="13" s="1"/>
  <c r="AG2982" i="13" s="1"/>
  <c r="AH2982" i="13" s="1"/>
  <c r="AA2982" i="13"/>
  <c r="AB2982" i="13"/>
  <c r="S2983" i="13"/>
  <c r="Z2983" i="13"/>
  <c r="B2983" i="13" s="1"/>
  <c r="AG2983" i="13" s="1"/>
  <c r="AH2983" i="13" s="1"/>
  <c r="AA2983" i="13"/>
  <c r="AB2983" i="13"/>
  <c r="S2984" i="13"/>
  <c r="Z2984" i="13"/>
  <c r="B2984" i="13" s="1"/>
  <c r="AG2984" i="13" s="1"/>
  <c r="AH2984" i="13" s="1"/>
  <c r="AA2984" i="13"/>
  <c r="AB2984" i="13"/>
  <c r="S2985" i="13"/>
  <c r="Z2985" i="13"/>
  <c r="B2985" i="13" s="1"/>
  <c r="AG2985" i="13" s="1"/>
  <c r="AH2985" i="13" s="1"/>
  <c r="AA2985" i="13"/>
  <c r="AB2985" i="13"/>
  <c r="S2986" i="13"/>
  <c r="Z2986" i="13"/>
  <c r="B2986" i="13" s="1"/>
  <c r="AG2986" i="13" s="1"/>
  <c r="AH2986" i="13" s="1"/>
  <c r="AA2986" i="13"/>
  <c r="AB2986" i="13"/>
  <c r="S2987" i="13"/>
  <c r="Z2987" i="13"/>
  <c r="B2987" i="13" s="1"/>
  <c r="AG2987" i="13" s="1"/>
  <c r="AH2987" i="13" s="1"/>
  <c r="AA2987" i="13"/>
  <c r="AB2987" i="13"/>
  <c r="S2988" i="13"/>
  <c r="Z2988" i="13"/>
  <c r="B2988" i="13" s="1"/>
  <c r="AG2988" i="13" s="1"/>
  <c r="AH2988" i="13" s="1"/>
  <c r="AA2988" i="13"/>
  <c r="AC2988" i="13" s="1"/>
  <c r="AB2988" i="13"/>
  <c r="S2989" i="13"/>
  <c r="Z2989" i="13"/>
  <c r="B2989" i="13" s="1"/>
  <c r="AG2989" i="13" s="1"/>
  <c r="AH2989" i="13" s="1"/>
  <c r="AA2989" i="13"/>
  <c r="AB2989" i="13"/>
  <c r="S2990" i="13"/>
  <c r="Z2990" i="13"/>
  <c r="B2990" i="13" s="1"/>
  <c r="AG2990" i="13" s="1"/>
  <c r="AH2990" i="13" s="1"/>
  <c r="AA2990" i="13"/>
  <c r="AB2990" i="13"/>
  <c r="S2991" i="13"/>
  <c r="Z2991" i="13"/>
  <c r="B2991" i="13" s="1"/>
  <c r="AG2991" i="13" s="1"/>
  <c r="AH2991" i="13" s="1"/>
  <c r="AA2991" i="13"/>
  <c r="AB2991" i="13"/>
  <c r="S2992" i="13"/>
  <c r="Z2992" i="13"/>
  <c r="B2992" i="13" s="1"/>
  <c r="AG2992" i="13" s="1"/>
  <c r="AH2992" i="13" s="1"/>
  <c r="AA2992" i="13"/>
  <c r="AB2992" i="13"/>
  <c r="S2993" i="13"/>
  <c r="Z2993" i="13"/>
  <c r="B2993" i="13" s="1"/>
  <c r="AG2993" i="13" s="1"/>
  <c r="AH2993" i="13" s="1"/>
  <c r="AA2993" i="13"/>
  <c r="AB2993" i="13"/>
  <c r="S2994" i="13"/>
  <c r="Z2994" i="13"/>
  <c r="B2994" i="13" s="1"/>
  <c r="AG2994" i="13" s="1"/>
  <c r="AH2994" i="13" s="1"/>
  <c r="AA2994" i="13"/>
  <c r="AB2994" i="13"/>
  <c r="S2995" i="13"/>
  <c r="Z2995" i="13"/>
  <c r="B2995" i="13" s="1"/>
  <c r="AG2995" i="13" s="1"/>
  <c r="AH2995" i="13" s="1"/>
  <c r="AA2995" i="13"/>
  <c r="AB2995" i="13"/>
  <c r="S2996" i="13"/>
  <c r="Z2996" i="13"/>
  <c r="B2996" i="13" s="1"/>
  <c r="AG2996" i="13" s="1"/>
  <c r="AH2996" i="13" s="1"/>
  <c r="AA2996" i="13"/>
  <c r="AC2996" i="13" s="1"/>
  <c r="AB2996" i="13"/>
  <c r="S2997" i="13"/>
  <c r="Z2997" i="13"/>
  <c r="B2997" i="13" s="1"/>
  <c r="AG2997" i="13" s="1"/>
  <c r="AH2997" i="13" s="1"/>
  <c r="AA2997" i="13"/>
  <c r="AB2997" i="13"/>
  <c r="S2998" i="13"/>
  <c r="Z2998" i="13"/>
  <c r="B2998" i="13" s="1"/>
  <c r="AG2998" i="13" s="1"/>
  <c r="AH2998" i="13" s="1"/>
  <c r="AA2998" i="13"/>
  <c r="AB2998" i="13"/>
  <c r="S2999" i="13"/>
  <c r="Z2999" i="13"/>
  <c r="B2999" i="13" s="1"/>
  <c r="AG2999" i="13" s="1"/>
  <c r="AH2999" i="13" s="1"/>
  <c r="AA2999" i="13"/>
  <c r="AB2999" i="13"/>
  <c r="S3000" i="13"/>
  <c r="Z3000" i="13"/>
  <c r="B3000" i="13" s="1"/>
  <c r="AG3000" i="13" s="1"/>
  <c r="AH3000" i="13" s="1"/>
  <c r="AA3000" i="13"/>
  <c r="AC3000" i="13" s="1"/>
  <c r="AB3000" i="13"/>
  <c r="S3001" i="13"/>
  <c r="Z3001" i="13"/>
  <c r="B3001" i="13" s="1"/>
  <c r="AG3001" i="13" s="1"/>
  <c r="AH3001" i="13" s="1"/>
  <c r="AA3001" i="13"/>
  <c r="AB3001" i="13"/>
  <c r="S3002" i="13"/>
  <c r="Z3002" i="13"/>
  <c r="B3002" i="13" s="1"/>
  <c r="AG3002" i="13" s="1"/>
  <c r="AH3002" i="13" s="1"/>
  <c r="AA3002" i="13"/>
  <c r="AB3002" i="13"/>
  <c r="S3003" i="13"/>
  <c r="Z3003" i="13"/>
  <c r="B3003" i="13" s="1"/>
  <c r="AG3003" i="13" s="1"/>
  <c r="AH3003" i="13" s="1"/>
  <c r="AA3003" i="13"/>
  <c r="AB3003" i="13"/>
  <c r="S3004" i="13"/>
  <c r="Z3004" i="13"/>
  <c r="B3004" i="13" s="1"/>
  <c r="AG3004" i="13" s="1"/>
  <c r="AH3004" i="13" s="1"/>
  <c r="AA3004" i="13"/>
  <c r="AC3004" i="13" s="1"/>
  <c r="AB3004" i="13"/>
  <c r="S3005" i="13"/>
  <c r="Z3005" i="13"/>
  <c r="B3005" i="13" s="1"/>
  <c r="AG3005" i="13" s="1"/>
  <c r="AH3005" i="13" s="1"/>
  <c r="AA3005" i="13"/>
  <c r="AB3005" i="13"/>
  <c r="S3006" i="13"/>
  <c r="Z3006" i="13"/>
  <c r="B3006" i="13" s="1"/>
  <c r="AG3006" i="13" s="1"/>
  <c r="AH3006" i="13" s="1"/>
  <c r="AA3006" i="13"/>
  <c r="AB3006" i="13"/>
  <c r="S3007" i="13"/>
  <c r="Z3007" i="13"/>
  <c r="B3007" i="13" s="1"/>
  <c r="AG3007" i="13" s="1"/>
  <c r="AH3007" i="13" s="1"/>
  <c r="AA3007" i="13"/>
  <c r="AB3007" i="13"/>
  <c r="S3008" i="13"/>
  <c r="Z3008" i="13"/>
  <c r="B3008" i="13" s="1"/>
  <c r="AG3008" i="13" s="1"/>
  <c r="AH3008" i="13" s="1"/>
  <c r="AA3008" i="13"/>
  <c r="AC3008" i="13" s="1"/>
  <c r="AB3008" i="13"/>
  <c r="S3009" i="13"/>
  <c r="Z3009" i="13"/>
  <c r="B3009" i="13" s="1"/>
  <c r="AG3009" i="13" s="1"/>
  <c r="AH3009" i="13" s="1"/>
  <c r="AA3009" i="13"/>
  <c r="AB3009" i="13"/>
  <c r="S3010" i="13"/>
  <c r="Z3010" i="13"/>
  <c r="B3010" i="13" s="1"/>
  <c r="AG3010" i="13" s="1"/>
  <c r="AH3010" i="13" s="1"/>
  <c r="AA3010" i="13"/>
  <c r="AB3010" i="13"/>
  <c r="S3011" i="13"/>
  <c r="Z3011" i="13"/>
  <c r="B3011" i="13" s="1"/>
  <c r="AG3011" i="13" s="1"/>
  <c r="AH3011" i="13" s="1"/>
  <c r="AA3011" i="13"/>
  <c r="AB3011" i="13"/>
  <c r="S3012" i="13"/>
  <c r="Z3012" i="13"/>
  <c r="B3012" i="13" s="1"/>
  <c r="AG3012" i="13" s="1"/>
  <c r="AH3012" i="13" s="1"/>
  <c r="AA3012" i="13"/>
  <c r="AC3012" i="13" s="1"/>
  <c r="AB3012" i="13"/>
  <c r="S3013" i="13"/>
  <c r="Z3013" i="13"/>
  <c r="B3013" i="13" s="1"/>
  <c r="AG3013" i="13" s="1"/>
  <c r="AH3013" i="13" s="1"/>
  <c r="AA3013" i="13"/>
  <c r="AB3013" i="13"/>
  <c r="S15" i="13"/>
  <c r="S16" i="13"/>
  <c r="S17" i="13"/>
  <c r="S18" i="13"/>
  <c r="S19" i="13"/>
  <c r="S20" i="13"/>
  <c r="S21" i="13"/>
  <c r="B29" i="13" l="1"/>
  <c r="AG29" i="13" s="1"/>
  <c r="AH29" i="13" s="1"/>
  <c r="AI29" i="13"/>
  <c r="B28" i="13"/>
  <c r="AG28" i="13" s="1"/>
  <c r="AH28" i="13" s="1"/>
  <c r="AI28" i="13"/>
  <c r="AC26" i="13"/>
  <c r="AD26" i="13"/>
  <c r="AE26" i="13" s="1"/>
  <c r="AC2575" i="13"/>
  <c r="AC784" i="13"/>
  <c r="AC1560" i="13"/>
  <c r="AC1682" i="13"/>
  <c r="AC2318" i="13"/>
  <c r="AC2161" i="13"/>
  <c r="AC2156" i="13"/>
  <c r="AE558" i="13"/>
  <c r="AC2585" i="13"/>
  <c r="AC2873" i="13"/>
  <c r="AC2740" i="13"/>
  <c r="AC2631" i="13"/>
  <c r="AC2368" i="13"/>
  <c r="AC2172" i="13"/>
  <c r="AC2171" i="13"/>
  <c r="AC1057" i="13"/>
  <c r="AC406" i="13"/>
  <c r="AE181" i="13"/>
  <c r="AC2736" i="13"/>
  <c r="AC2649" i="13"/>
  <c r="AC2048" i="13"/>
  <c r="AC1680" i="13"/>
  <c r="AC1500" i="13"/>
  <c r="AC1225" i="13"/>
  <c r="AC1040" i="13"/>
  <c r="AC2863" i="13"/>
  <c r="AC2686" i="13"/>
  <c r="AE1286" i="13"/>
  <c r="AE1140" i="13"/>
  <c r="AE761" i="13"/>
  <c r="AC366" i="13"/>
  <c r="AC232" i="13"/>
  <c r="AE1361" i="13"/>
  <c r="AC1121" i="13"/>
  <c r="AC296" i="13"/>
  <c r="AC83" i="13"/>
  <c r="AC1774" i="13"/>
  <c r="AC1457" i="13"/>
  <c r="AC2827" i="13"/>
  <c r="AC2262" i="13"/>
  <c r="AC2228" i="13"/>
  <c r="AC2198" i="13"/>
  <c r="AC2074" i="13"/>
  <c r="AC1775" i="13"/>
  <c r="AC1575" i="13"/>
  <c r="AC2934" i="13"/>
  <c r="AC2573" i="13"/>
  <c r="AC2254" i="13"/>
  <c r="AC2113" i="13"/>
  <c r="AC2010" i="13"/>
  <c r="AC1880" i="13"/>
  <c r="AC1879" i="13"/>
  <c r="AC1850" i="13"/>
  <c r="AC1796" i="13"/>
  <c r="AC1592" i="13"/>
  <c r="AC1532" i="13"/>
  <c r="AC1348" i="13"/>
  <c r="AC1239" i="13"/>
  <c r="AC1193" i="13"/>
  <c r="AC826" i="13"/>
  <c r="AC802" i="13"/>
  <c r="AC1960" i="13"/>
  <c r="AC1959" i="13"/>
  <c r="AC1958" i="13"/>
  <c r="AC1714" i="13"/>
  <c r="AC1712" i="13"/>
  <c r="AC1364" i="13"/>
  <c r="AC1245" i="13"/>
  <c r="AC1205" i="13"/>
  <c r="AC959" i="13"/>
  <c r="AC295" i="13"/>
  <c r="AC844" i="13"/>
  <c r="AC752" i="13"/>
  <c r="AC981" i="13"/>
  <c r="AC722" i="13"/>
  <c r="AE456" i="13"/>
  <c r="AC424" i="13"/>
  <c r="AE415" i="13"/>
  <c r="AE401" i="13"/>
  <c r="AC260" i="13"/>
  <c r="AE849" i="13"/>
  <c r="AC2461" i="13"/>
  <c r="AC2174" i="13"/>
  <c r="AC1528" i="13"/>
  <c r="AC1387" i="13"/>
  <c r="AC1217" i="13"/>
  <c r="AC2888" i="13"/>
  <c r="AC2910" i="13"/>
  <c r="AC2370" i="13"/>
  <c r="AC2128" i="13"/>
  <c r="AC2127" i="13"/>
  <c r="AC2052" i="13"/>
  <c r="AC1975" i="13"/>
  <c r="AC1961" i="13"/>
  <c r="AC1935" i="13"/>
  <c r="AC1934" i="13"/>
  <c r="AC1692" i="13"/>
  <c r="AC1668" i="13"/>
  <c r="AC1655" i="13"/>
  <c r="AC1649" i="13"/>
  <c r="AC1570" i="13"/>
  <c r="AC1554" i="13"/>
  <c r="AC1553" i="13"/>
  <c r="AC1530" i="13"/>
  <c r="AC1397" i="13"/>
  <c r="AE1278" i="13"/>
  <c r="AC1177" i="13"/>
  <c r="AC818" i="13"/>
  <c r="AC599" i="13"/>
  <c r="AC519" i="13"/>
  <c r="AC2984" i="13"/>
  <c r="AC2764" i="13"/>
  <c r="AC2566" i="13"/>
  <c r="AC2412" i="13"/>
  <c r="AC2123" i="13"/>
  <c r="AC1990" i="13"/>
  <c r="AC1639" i="13"/>
  <c r="AC1017" i="13"/>
  <c r="AC760" i="13"/>
  <c r="AC597" i="13"/>
  <c r="AE3013" i="13"/>
  <c r="AC2857" i="13"/>
  <c r="AC2855" i="13"/>
  <c r="AC2809" i="13"/>
  <c r="AC2720" i="13"/>
  <c r="AC2484" i="13"/>
  <c r="AC2460" i="13"/>
  <c r="AC2819" i="13"/>
  <c r="AC2752" i="13"/>
  <c r="AC2724" i="13"/>
  <c r="AC2591" i="13"/>
  <c r="AC2565" i="13"/>
  <c r="AC2544" i="13"/>
  <c r="AC2225" i="13"/>
  <c r="AC2089" i="13"/>
  <c r="AC1989" i="13"/>
  <c r="AC1976" i="13"/>
  <c r="AC1966" i="13"/>
  <c r="AE1851" i="13"/>
  <c r="AE1715" i="13"/>
  <c r="AC1607" i="13"/>
  <c r="AE1545" i="13"/>
  <c r="AC1502" i="13"/>
  <c r="AC1473" i="13"/>
  <c r="AE1296" i="13"/>
  <c r="AC1008" i="13"/>
  <c r="AC819" i="13"/>
  <c r="AC716" i="13"/>
  <c r="AC636" i="13"/>
  <c r="AC834" i="13"/>
  <c r="AC124" i="13"/>
  <c r="AC2950" i="13"/>
  <c r="AC2825" i="13"/>
  <c r="AC2776" i="13"/>
  <c r="AC2294" i="13"/>
  <c r="AC1974" i="13"/>
  <c r="AC1894" i="13"/>
  <c r="AC1648" i="13"/>
  <c r="AC1392" i="13"/>
  <c r="AC1289" i="13"/>
  <c r="AC1218" i="13"/>
  <c r="AC1163" i="13"/>
  <c r="AC1089" i="13"/>
  <c r="AE1433" i="13"/>
  <c r="AE1377" i="13"/>
  <c r="AE1124" i="13"/>
  <c r="AC693" i="13"/>
  <c r="AC372" i="13"/>
  <c r="AC275" i="13"/>
  <c r="AE2985" i="13"/>
  <c r="AE2315" i="13"/>
  <c r="AE2007" i="13"/>
  <c r="AE1481" i="13"/>
  <c r="AE1138" i="13"/>
  <c r="AE1060" i="13"/>
  <c r="AE913" i="13"/>
  <c r="AE905" i="13"/>
  <c r="AE897" i="13"/>
  <c r="AE431" i="13"/>
  <c r="AE409" i="13"/>
  <c r="AE42" i="13"/>
  <c r="AE3001" i="13"/>
  <c r="AC2904" i="13"/>
  <c r="AC2882" i="13"/>
  <c r="AC2859" i="13"/>
  <c r="AC2802" i="13"/>
  <c r="AC2748" i="13"/>
  <c r="AC2968" i="13"/>
  <c r="AC2944" i="13"/>
  <c r="AC2896" i="13"/>
  <c r="AC2883" i="13"/>
  <c r="AC2865" i="13"/>
  <c r="AC2850" i="13"/>
  <c r="AC2780" i="13"/>
  <c r="AC2992" i="13"/>
  <c r="AC2960" i="13"/>
  <c r="AC2938" i="13"/>
  <c r="AC2884" i="13"/>
  <c r="AC2876" i="13"/>
  <c r="AC2851" i="13"/>
  <c r="AC2813" i="13"/>
  <c r="AC2732" i="13"/>
  <c r="AC2928" i="13"/>
  <c r="AC2881" i="13"/>
  <c r="AC2852" i="13"/>
  <c r="AC2814" i="13"/>
  <c r="AC2796" i="13"/>
  <c r="AC2702" i="13"/>
  <c r="AC2639" i="13"/>
  <c r="AC2633" i="13"/>
  <c r="AC2623" i="13"/>
  <c r="AC2540" i="13"/>
  <c r="AC2496" i="13"/>
  <c r="AC2286" i="13"/>
  <c r="AC2190" i="13"/>
  <c r="AC2185" i="13"/>
  <c r="AE2123" i="13"/>
  <c r="AC2059" i="13"/>
  <c r="AC2036" i="13"/>
  <c r="AC1954" i="13"/>
  <c r="AC1671" i="13"/>
  <c r="AC1604" i="13"/>
  <c r="AC1586" i="13"/>
  <c r="AC1572" i="13"/>
  <c r="AC1550" i="13"/>
  <c r="AC1518" i="13"/>
  <c r="AC1484" i="13"/>
  <c r="AC1468" i="13"/>
  <c r="AC1368" i="13"/>
  <c r="AC1362" i="13"/>
  <c r="AC1127" i="13"/>
  <c r="AE2993" i="13"/>
  <c r="AC2942" i="13"/>
  <c r="AC2823" i="13"/>
  <c r="AE2813" i="13"/>
  <c r="AC2744" i="13"/>
  <c r="AC2728" i="13"/>
  <c r="AC2698" i="13"/>
  <c r="AC2654" i="13"/>
  <c r="AC2647" i="13"/>
  <c r="AC2641" i="13"/>
  <c r="AC2599" i="13"/>
  <c r="AE2589" i="13"/>
  <c r="AC2583" i="13"/>
  <c r="AC2524" i="13"/>
  <c r="AC2468" i="13"/>
  <c r="AC2416" i="13"/>
  <c r="AC2404" i="13"/>
  <c r="AC2352" i="13"/>
  <c r="AE2339" i="13"/>
  <c r="AC2331" i="13"/>
  <c r="AE2326" i="13"/>
  <c r="AE2282" i="13"/>
  <c r="AC2217" i="13"/>
  <c r="AE2159" i="13"/>
  <c r="AC2061" i="13"/>
  <c r="AC1983" i="13"/>
  <c r="AE1923" i="13"/>
  <c r="AC1772" i="13"/>
  <c r="AC1738" i="13"/>
  <c r="AC1718" i="13"/>
  <c r="AC1706" i="13"/>
  <c r="AE1685" i="13"/>
  <c r="AC1666" i="13"/>
  <c r="AC1664" i="13"/>
  <c r="AE1647" i="13"/>
  <c r="AC1634" i="13"/>
  <c r="AC1632" i="13"/>
  <c r="AC1585" i="13"/>
  <c r="AC1445" i="13"/>
  <c r="AC1373" i="13"/>
  <c r="AC1365" i="13"/>
  <c r="AC1350" i="13"/>
  <c r="AC1153" i="13"/>
  <c r="AC1454" i="13"/>
  <c r="AC1366" i="13"/>
  <c r="AC1248" i="13"/>
  <c r="AC1185" i="13"/>
  <c r="AE2621" i="13"/>
  <c r="AE2314" i="13"/>
  <c r="AE2294" i="13"/>
  <c r="AE2057" i="13"/>
  <c r="AE2011" i="13"/>
  <c r="AC1315" i="13"/>
  <c r="AC1261" i="13"/>
  <c r="AC1122" i="13"/>
  <c r="AC1069" i="13"/>
  <c r="AC1058" i="13"/>
  <c r="AC853" i="13"/>
  <c r="AC816" i="13"/>
  <c r="AC800" i="13"/>
  <c r="AC641" i="13"/>
  <c r="AC625" i="13"/>
  <c r="AC609" i="13"/>
  <c r="AC593" i="13"/>
  <c r="AC562" i="13"/>
  <c r="AC509" i="13"/>
  <c r="AC485" i="13"/>
  <c r="AC434" i="13"/>
  <c r="AC422" i="13"/>
  <c r="AC404" i="13"/>
  <c r="AC279" i="13"/>
  <c r="AC71" i="13"/>
  <c r="AE1188" i="13"/>
  <c r="AE1154" i="13"/>
  <c r="AC1065" i="13"/>
  <c r="AC654" i="13"/>
  <c r="AC585" i="13"/>
  <c r="AC557" i="13"/>
  <c r="AC543" i="13"/>
  <c r="AE472" i="13"/>
  <c r="AE464" i="13"/>
  <c r="AE423" i="13"/>
  <c r="AC409" i="13"/>
  <c r="AE407" i="13"/>
  <c r="AC37" i="13"/>
  <c r="AE34" i="13"/>
  <c r="AE1449" i="13"/>
  <c r="AC1327" i="13"/>
  <c r="AC1288" i="13"/>
  <c r="AC1282" i="13"/>
  <c r="AE1226" i="13"/>
  <c r="AE1220" i="13"/>
  <c r="AC1197" i="13"/>
  <c r="AC1186" i="13"/>
  <c r="AE1092" i="13"/>
  <c r="AC1073" i="13"/>
  <c r="AE1036" i="13"/>
  <c r="AC997" i="13"/>
  <c r="AE956" i="13"/>
  <c r="AC867" i="13"/>
  <c r="AC862" i="13"/>
  <c r="AC841" i="13"/>
  <c r="AC771" i="13"/>
  <c r="AE753" i="13"/>
  <c r="AE713" i="13"/>
  <c r="AC686" i="13"/>
  <c r="AC661" i="13"/>
  <c r="AC629" i="13"/>
  <c r="AC623" i="13"/>
  <c r="AE512" i="13"/>
  <c r="AC427" i="13"/>
  <c r="AE375" i="13"/>
  <c r="AC304" i="13"/>
  <c r="AC139" i="13"/>
  <c r="AC103" i="13"/>
  <c r="AC2815" i="13"/>
  <c r="AC2628" i="13"/>
  <c r="AC2615" i="13"/>
  <c r="AC2958" i="13"/>
  <c r="AC2926" i="13"/>
  <c r="AC2922" i="13"/>
  <c r="AC2894" i="13"/>
  <c r="AC2849" i="13"/>
  <c r="AC2841" i="13"/>
  <c r="AC2817" i="13"/>
  <c r="AC2803" i="13"/>
  <c r="AC2772" i="13"/>
  <c r="AC2768" i="13"/>
  <c r="AC2704" i="13"/>
  <c r="AC2660" i="13"/>
  <c r="AC2636" i="13"/>
  <c r="AC2624" i="13"/>
  <c r="AC2831" i="13"/>
  <c r="AC2756" i="13"/>
  <c r="AC2656" i="13"/>
  <c r="AC2644" i="13"/>
  <c r="AC2600" i="13"/>
  <c r="AC2842" i="13"/>
  <c r="AC2833" i="13"/>
  <c r="AC2760" i="13"/>
  <c r="AC2714" i="13"/>
  <c r="AC2680" i="13"/>
  <c r="AC2670" i="13"/>
  <c r="AC2620" i="13"/>
  <c r="AC2607" i="13"/>
  <c r="AE2609" i="13"/>
  <c r="AC2560" i="13"/>
  <c r="AC2476" i="13"/>
  <c r="AC2432" i="13"/>
  <c r="AC2343" i="13"/>
  <c r="AC2335" i="13"/>
  <c r="AC2311" i="13"/>
  <c r="AC2299" i="13"/>
  <c r="AE2275" i="13"/>
  <c r="AE2263" i="13"/>
  <c r="AC2260" i="13"/>
  <c r="AC2259" i="13"/>
  <c r="AC2257" i="13"/>
  <c r="AE2255" i="13"/>
  <c r="AC2252" i="13"/>
  <c r="AE2239" i="13"/>
  <c r="AC2235" i="13"/>
  <c r="AC2233" i="13"/>
  <c r="AC2211" i="13"/>
  <c r="AE2207" i="13"/>
  <c r="AE2199" i="13"/>
  <c r="AC2196" i="13"/>
  <c r="AC2195" i="13"/>
  <c r="AC2193" i="13"/>
  <c r="AE2191" i="13"/>
  <c r="AC2188" i="13"/>
  <c r="AC2166" i="13"/>
  <c r="AE2143" i="13"/>
  <c r="AE2115" i="13"/>
  <c r="AC2112" i="13"/>
  <c r="AC2099" i="13"/>
  <c r="AC2098" i="13"/>
  <c r="AC2095" i="13"/>
  <c r="AC2081" i="13"/>
  <c r="AC2040" i="13"/>
  <c r="AC2032" i="13"/>
  <c r="AC2003" i="13"/>
  <c r="AC1996" i="13"/>
  <c r="AC1952" i="13"/>
  <c r="AC1916" i="13"/>
  <c r="AC1900" i="13"/>
  <c r="AC1890" i="13"/>
  <c r="AC1856" i="13"/>
  <c r="AC1830" i="13"/>
  <c r="AC1790" i="13"/>
  <c r="AC2360" i="13"/>
  <c r="AC2279" i="13"/>
  <c r="AC2267" i="13"/>
  <c r="AC2204" i="13"/>
  <c r="AC2203" i="13"/>
  <c r="AC2179" i="13"/>
  <c r="AE2175" i="13"/>
  <c r="AE2167" i="13"/>
  <c r="AC2164" i="13"/>
  <c r="AC2163" i="13"/>
  <c r="AC2136" i="13"/>
  <c r="AC2106" i="13"/>
  <c r="AC2103" i="13"/>
  <c r="AE2099" i="13"/>
  <c r="AC2080" i="13"/>
  <c r="AC2057" i="13"/>
  <c r="AC2044" i="13"/>
  <c r="AE2025" i="13"/>
  <c r="AC2005" i="13"/>
  <c r="AC1938" i="13"/>
  <c r="AC1875" i="13"/>
  <c r="AC2025" i="13"/>
  <c r="AC2012" i="13"/>
  <c r="AC1948" i="13"/>
  <c r="AE2801" i="13"/>
  <c r="AE2789" i="13"/>
  <c r="AE2781" i="13"/>
  <c r="AE2773" i="13"/>
  <c r="AE2753" i="13"/>
  <c r="AE2745" i="13"/>
  <c r="AE2729" i="13"/>
  <c r="AC2710" i="13"/>
  <c r="AC2666" i="13"/>
  <c r="AC2625" i="13"/>
  <c r="AC2617" i="13"/>
  <c r="AC2609" i="13"/>
  <c r="AC2601" i="13"/>
  <c r="AC2593" i="13"/>
  <c r="AC2548" i="13"/>
  <c r="AC2480" i="13"/>
  <c r="AC2420" i="13"/>
  <c r="AC2344" i="13"/>
  <c r="AE2307" i="13"/>
  <c r="AE2283" i="13"/>
  <c r="AE2091" i="13"/>
  <c r="AC1881" i="13"/>
  <c r="AC1789" i="13"/>
  <c r="AC1780" i="13"/>
  <c r="AC1344" i="13"/>
  <c r="AC1255" i="13"/>
  <c r="AC1240" i="13"/>
  <c r="AE2041" i="13"/>
  <c r="AC1965" i="13"/>
  <c r="AC1923" i="13"/>
  <c r="AC1922" i="13"/>
  <c r="AE1901" i="13"/>
  <c r="AC1864" i="13"/>
  <c r="AC1863" i="13"/>
  <c r="AC1859" i="13"/>
  <c r="AC1858" i="13"/>
  <c r="AC1839" i="13"/>
  <c r="AC1838" i="13"/>
  <c r="AC1837" i="13"/>
  <c r="AE1835" i="13"/>
  <c r="AC1816" i="13"/>
  <c r="AC1815" i="13"/>
  <c r="AC1811" i="13"/>
  <c r="AC1763" i="13"/>
  <c r="AC1744" i="13"/>
  <c r="AC1741" i="13"/>
  <c r="AE1739" i="13"/>
  <c r="AC1720" i="13"/>
  <c r="AC1702" i="13"/>
  <c r="AE1701" i="13"/>
  <c r="AE1683" i="13"/>
  <c r="AE1663" i="13"/>
  <c r="AC1620" i="13"/>
  <c r="AC1617" i="13"/>
  <c r="AE1615" i="13"/>
  <c r="AC1584" i="13"/>
  <c r="AE1583" i="13"/>
  <c r="AE1567" i="13"/>
  <c r="AC1546" i="13"/>
  <c r="AC1521" i="13"/>
  <c r="AC1509" i="13"/>
  <c r="AE1497" i="13"/>
  <c r="AC1461" i="13"/>
  <c r="AC1450" i="13"/>
  <c r="AC1438" i="13"/>
  <c r="AC1418" i="13"/>
  <c r="AE1417" i="13"/>
  <c r="AC1406" i="13"/>
  <c r="AC1404" i="13"/>
  <c r="AC1402" i="13"/>
  <c r="AC1341" i="13"/>
  <c r="AC1323" i="13"/>
  <c r="AC1311" i="13"/>
  <c r="AC1304" i="13"/>
  <c r="AC1301" i="13"/>
  <c r="AE1859" i="13"/>
  <c r="AC1778" i="13"/>
  <c r="AC1770" i="13"/>
  <c r="AC1624" i="13"/>
  <c r="AC1525" i="13"/>
  <c r="AC1482" i="13"/>
  <c r="AC1470" i="13"/>
  <c r="AC1466" i="13"/>
  <c r="AC1436" i="13"/>
  <c r="AC1420" i="13"/>
  <c r="AC1409" i="13"/>
  <c r="AC1378" i="13"/>
  <c r="AC1358" i="13"/>
  <c r="AC1338" i="13"/>
  <c r="AC1331" i="13"/>
  <c r="AC1330" i="13"/>
  <c r="AC1320" i="13"/>
  <c r="AE1989" i="13"/>
  <c r="AE1981" i="13"/>
  <c r="AE1949" i="13"/>
  <c r="AE1941" i="13"/>
  <c r="AE1909" i="13"/>
  <c r="AE1893" i="13"/>
  <c r="AE1797" i="13"/>
  <c r="AE1771" i="13"/>
  <c r="AE1631" i="13"/>
  <c r="AE1529" i="13"/>
  <c r="AE1513" i="13"/>
  <c r="AC1296" i="13"/>
  <c r="AC1274" i="13"/>
  <c r="AC924" i="13"/>
  <c r="AC1169" i="13"/>
  <c r="AC1145" i="13"/>
  <c r="AC907" i="13"/>
  <c r="AE1248" i="13"/>
  <c r="AC1213" i="13"/>
  <c r="AE1204" i="13"/>
  <c r="AC1202" i="13"/>
  <c r="AC1201" i="13"/>
  <c r="AE1172" i="13"/>
  <c r="AE1162" i="13"/>
  <c r="AC1157" i="13"/>
  <c r="AE1130" i="13"/>
  <c r="AC1109" i="13"/>
  <c r="AC1101" i="13"/>
  <c r="AE1076" i="13"/>
  <c r="AC1029" i="13"/>
  <c r="AC994" i="13"/>
  <c r="AE980" i="13"/>
  <c r="AC978" i="13"/>
  <c r="AE964" i="13"/>
  <c r="AC962" i="13"/>
  <c r="AE954" i="13"/>
  <c r="AC945" i="13"/>
  <c r="AC916" i="13"/>
  <c r="AC904" i="13"/>
  <c r="AE1353" i="13"/>
  <c r="AE1345" i="13"/>
  <c r="AE1304" i="13"/>
  <c r="AE1302" i="13"/>
  <c r="AC1221" i="13"/>
  <c r="AE1210" i="13"/>
  <c r="AC1189" i="13"/>
  <c r="AC1181" i="13"/>
  <c r="AE1156" i="13"/>
  <c r="AC1154" i="13"/>
  <c r="AC1125" i="13"/>
  <c r="AC1117" i="13"/>
  <c r="AE1108" i="13"/>
  <c r="AC1106" i="13"/>
  <c r="AC1085" i="13"/>
  <c r="AC1061" i="13"/>
  <c r="AC1053" i="13"/>
  <c r="AC1046" i="13"/>
  <c r="AE1042" i="13"/>
  <c r="AE1026" i="13"/>
  <c r="AC1020" i="13"/>
  <c r="AC1014" i="13"/>
  <c r="AE1010" i="13"/>
  <c r="AC989" i="13"/>
  <c r="AC973" i="13"/>
  <c r="AC956" i="13"/>
  <c r="AE948" i="13"/>
  <c r="AE907" i="13"/>
  <c r="AC877" i="13"/>
  <c r="AC876" i="13"/>
  <c r="AC806" i="13"/>
  <c r="AC790" i="13"/>
  <c r="AC755" i="13"/>
  <c r="AC730" i="13"/>
  <c r="AC712" i="13"/>
  <c r="AC696" i="13"/>
  <c r="AC568" i="13"/>
  <c r="AE518" i="13"/>
  <c r="AC466" i="13"/>
  <c r="AC403" i="13"/>
  <c r="AC386" i="13"/>
  <c r="AC368" i="13"/>
  <c r="AE697" i="13"/>
  <c r="AC692" i="13"/>
  <c r="AC658" i="13"/>
  <c r="AC655" i="13"/>
  <c r="AC638" i="13"/>
  <c r="AC610" i="13"/>
  <c r="AE598" i="13"/>
  <c r="AC356" i="13"/>
  <c r="AE817" i="13"/>
  <c r="AE801" i="13"/>
  <c r="AC577" i="13"/>
  <c r="AC570" i="13"/>
  <c r="AC545" i="13"/>
  <c r="AC541" i="13"/>
  <c r="AC482" i="13"/>
  <c r="AC433" i="13"/>
  <c r="AE1004" i="13"/>
  <c r="AE994" i="13"/>
  <c r="AE978" i="13"/>
  <c r="AE785" i="13"/>
  <c r="AC782" i="13"/>
  <c r="AC738" i="13"/>
  <c r="AC702" i="13"/>
  <c r="AE701" i="13"/>
  <c r="AC684" i="13"/>
  <c r="AC671" i="13"/>
  <c r="AC426" i="13"/>
  <c r="AC360" i="13"/>
  <c r="AC328" i="13"/>
  <c r="AE425" i="13"/>
  <c r="AC334" i="13"/>
  <c r="AC191" i="13"/>
  <c r="AC180" i="13"/>
  <c r="AC252" i="13"/>
  <c r="AC235" i="13"/>
  <c r="AA22" i="13"/>
  <c r="AC292" i="13"/>
  <c r="AC198" i="13"/>
  <c r="AC59" i="13"/>
  <c r="AE440" i="13"/>
  <c r="AC199" i="13"/>
  <c r="AC174" i="13"/>
  <c r="AE299" i="13"/>
  <c r="AC171" i="13"/>
  <c r="AE82" i="13"/>
  <c r="AE66" i="13"/>
  <c r="AE213" i="13"/>
  <c r="AC110" i="13"/>
  <c r="AE52" i="13"/>
  <c r="AA23" i="13"/>
  <c r="AC2885" i="13"/>
  <c r="AC2854" i="13"/>
  <c r="AC2853" i="13"/>
  <c r="AC2500" i="13"/>
  <c r="AC2358" i="13"/>
  <c r="AC2067" i="13"/>
  <c r="AC1672" i="13"/>
  <c r="AC1636" i="13"/>
  <c r="AC1591" i="13"/>
  <c r="AC1548" i="13"/>
  <c r="AC1464" i="13"/>
  <c r="AC1383" i="13"/>
  <c r="AC1335" i="13"/>
  <c r="AC1093" i="13"/>
  <c r="AC1043" i="13"/>
  <c r="AC1041" i="13"/>
  <c r="AC1009" i="13"/>
  <c r="AC2954" i="13"/>
  <c r="AC2940" i="13"/>
  <c r="AC2890" i="13"/>
  <c r="AC2872" i="13"/>
  <c r="AC2871" i="13"/>
  <c r="AC2867" i="13"/>
  <c r="AC2862" i="13"/>
  <c r="AC2861" i="13"/>
  <c r="AC2840" i="13"/>
  <c r="AC2839" i="13"/>
  <c r="AC2835" i="13"/>
  <c r="AC2830" i="13"/>
  <c r="AC2829" i="13"/>
  <c r="AC2811" i="13"/>
  <c r="AC2716" i="13"/>
  <c r="AC2648" i="13"/>
  <c r="AC2640" i="13"/>
  <c r="AC2611" i="13"/>
  <c r="AC2556" i="13"/>
  <c r="AC2512" i="13"/>
  <c r="AC2494" i="13"/>
  <c r="AC2474" i="13"/>
  <c r="AC2428" i="13"/>
  <c r="AC2384" i="13"/>
  <c r="AC2366" i="13"/>
  <c r="AC2350" i="13"/>
  <c r="AC2342" i="13"/>
  <c r="AC2339" i="13"/>
  <c r="AC2271" i="13"/>
  <c r="AC2230" i="13"/>
  <c r="AC2214" i="13"/>
  <c r="AC2153" i="13"/>
  <c r="AC2131" i="13"/>
  <c r="AC2130" i="13"/>
  <c r="AC1987" i="13"/>
  <c r="AC1874" i="13"/>
  <c r="AC2886" i="13"/>
  <c r="AC2864" i="13"/>
  <c r="AC2822" i="13"/>
  <c r="AC2821" i="13"/>
  <c r="AC2700" i="13"/>
  <c r="AC2643" i="13"/>
  <c r="AC2418" i="13"/>
  <c r="AC2372" i="13"/>
  <c r="AC2220" i="13"/>
  <c r="AC2219" i="13"/>
  <c r="AC1608" i="13"/>
  <c r="AC1576" i="13"/>
  <c r="AC1290" i="13"/>
  <c r="AC1256" i="13"/>
  <c r="AC1011" i="13"/>
  <c r="AC972" i="13"/>
  <c r="AC912" i="13"/>
  <c r="AC2878" i="13"/>
  <c r="AC2877" i="13"/>
  <c r="AC2824" i="13"/>
  <c r="AC2806" i="13"/>
  <c r="AC2805" i="13"/>
  <c r="AC2684" i="13"/>
  <c r="AC2622" i="13"/>
  <c r="AC2621" i="13"/>
  <c r="AC2590" i="13"/>
  <c r="AC2589" i="13"/>
  <c r="AC2558" i="13"/>
  <c r="AC2538" i="13"/>
  <c r="AC2492" i="13"/>
  <c r="AC2448" i="13"/>
  <c r="AC2430" i="13"/>
  <c r="AC2410" i="13"/>
  <c r="AC2364" i="13"/>
  <c r="AC2091" i="13"/>
  <c r="AC2078" i="13"/>
  <c r="AC2018" i="13"/>
  <c r="AC1964" i="13"/>
  <c r="AC1956" i="13"/>
  <c r="AC1950" i="13"/>
  <c r="AC1836" i="13"/>
  <c r="AC1834" i="13"/>
  <c r="AC1820" i="13"/>
  <c r="AC1798" i="13"/>
  <c r="AC1792" i="13"/>
  <c r="AC2924" i="13"/>
  <c r="AC2832" i="13"/>
  <c r="AC2664" i="13"/>
  <c r="AC2618" i="13"/>
  <c r="AC2569" i="13"/>
  <c r="AC2546" i="13"/>
  <c r="AC2486" i="13"/>
  <c r="AC2236" i="13"/>
  <c r="AC2056" i="13"/>
  <c r="AC1892" i="13"/>
  <c r="AC1887" i="13"/>
  <c r="AC1559" i="13"/>
  <c r="AC1486" i="13"/>
  <c r="AC1452" i="13"/>
  <c r="AC1441" i="13"/>
  <c r="AC1352" i="13"/>
  <c r="AC1291" i="13"/>
  <c r="AC1170" i="13"/>
  <c r="AC2972" i="13"/>
  <c r="AC2908" i="13"/>
  <c r="AC2856" i="13"/>
  <c r="AC2846" i="13"/>
  <c r="AC2845" i="13"/>
  <c r="AC2970" i="13"/>
  <c r="AC2956" i="13"/>
  <c r="AC2906" i="13"/>
  <c r="AC2892" i="13"/>
  <c r="AC2880" i="13"/>
  <c r="AC2879" i="13"/>
  <c r="AC2875" i="13"/>
  <c r="AC2870" i="13"/>
  <c r="AC2869" i="13"/>
  <c r="AC2848" i="13"/>
  <c r="AC2847" i="13"/>
  <c r="AC2843" i="13"/>
  <c r="AC2838" i="13"/>
  <c r="AC2837" i="13"/>
  <c r="AE2811" i="13"/>
  <c r="AC2807" i="13"/>
  <c r="AE2803" i="13"/>
  <c r="AC2682" i="13"/>
  <c r="AC2678" i="13"/>
  <c r="AC2662" i="13"/>
  <c r="AC2646" i="13"/>
  <c r="AC2638" i="13"/>
  <c r="AC2629" i="13"/>
  <c r="AC2608" i="13"/>
  <c r="AC2581" i="13"/>
  <c r="AC2564" i="13"/>
  <c r="AC2550" i="13"/>
  <c r="AC2482" i="13"/>
  <c r="AC2436" i="13"/>
  <c r="AC2422" i="13"/>
  <c r="AC2334" i="13"/>
  <c r="AC2303" i="13"/>
  <c r="AC2244" i="13"/>
  <c r="AC2227" i="13"/>
  <c r="AC2096" i="13"/>
  <c r="AC2041" i="13"/>
  <c r="AC1984" i="13"/>
  <c r="AC1936" i="13"/>
  <c r="AC2645" i="13"/>
  <c r="AC2637" i="13"/>
  <c r="AC2635" i="13"/>
  <c r="AE2625" i="13"/>
  <c r="AC2619" i="13"/>
  <c r="AC2598" i="13"/>
  <c r="AC2597" i="13"/>
  <c r="AE2593" i="13"/>
  <c r="AC2587" i="13"/>
  <c r="AC2577" i="13"/>
  <c r="AC2528" i="13"/>
  <c r="AC2464" i="13"/>
  <c r="AC2400" i="13"/>
  <c r="AC2351" i="13"/>
  <c r="AC2314" i="13"/>
  <c r="AC2298" i="13"/>
  <c r="AC2290" i="13"/>
  <c r="AC2282" i="13"/>
  <c r="AC2266" i="13"/>
  <c r="AC2265" i="13"/>
  <c r="AC2249" i="13"/>
  <c r="AC2243" i="13"/>
  <c r="AC2241" i="13"/>
  <c r="AC2202" i="13"/>
  <c r="AC2201" i="13"/>
  <c r="AC2180" i="13"/>
  <c r="AC2148" i="13"/>
  <c r="AC2147" i="13"/>
  <c r="AC2138" i="13"/>
  <c r="AC2121" i="13"/>
  <c r="AC2120" i="13"/>
  <c r="AC2046" i="13"/>
  <c r="AC1998" i="13"/>
  <c r="AC1940" i="13"/>
  <c r="AC1912" i="13"/>
  <c r="AC1904" i="13"/>
  <c r="AC1886" i="13"/>
  <c r="AC1806" i="13"/>
  <c r="AC1805" i="13"/>
  <c r="AC1784" i="13"/>
  <c r="AC1757" i="13"/>
  <c r="AC1754" i="13"/>
  <c r="AC1727" i="13"/>
  <c r="AC1633" i="13"/>
  <c r="AC1618" i="13"/>
  <c r="AC2571" i="13"/>
  <c r="AC2348" i="13"/>
  <c r="AC2307" i="13"/>
  <c r="AC2275" i="13"/>
  <c r="AC2234" i="13"/>
  <c r="AC2209" i="13"/>
  <c r="AC2182" i="13"/>
  <c r="AC2169" i="13"/>
  <c r="AC2142" i="13"/>
  <c r="AC2135" i="13"/>
  <c r="AC2110" i="13"/>
  <c r="AC2104" i="13"/>
  <c r="AE2075" i="13"/>
  <c r="AC2050" i="13"/>
  <c r="AC2038" i="13"/>
  <c r="AC2033" i="13"/>
  <c r="AC1981" i="13"/>
  <c r="AC1980" i="13"/>
  <c r="AE1971" i="13"/>
  <c r="AC1877" i="13"/>
  <c r="AC1802" i="13"/>
  <c r="AC1800" i="13"/>
  <c r="AE1787" i="13"/>
  <c r="AC1773" i="13"/>
  <c r="AC1709" i="13"/>
  <c r="AC1650" i="13"/>
  <c r="AC1616" i="13"/>
  <c r="AC1601" i="13"/>
  <c r="AC1516" i="13"/>
  <c r="AC1505" i="13"/>
  <c r="AC1434" i="13"/>
  <c r="AC1374" i="13"/>
  <c r="AC1346" i="13"/>
  <c r="AC1298" i="13"/>
  <c r="AC1263" i="13"/>
  <c r="AC1173" i="13"/>
  <c r="AC1131" i="13"/>
  <c r="AC1129" i="13"/>
  <c r="AC2614" i="13"/>
  <c r="AC2613" i="13"/>
  <c r="AE2605" i="13"/>
  <c r="AC2603" i="13"/>
  <c r="AE3011" i="13"/>
  <c r="AE3007" i="13"/>
  <c r="AE3003" i="13"/>
  <c r="AE2999" i="13"/>
  <c r="AE2995" i="13"/>
  <c r="AE2991" i="13"/>
  <c r="AE2987" i="13"/>
  <c r="AE2983" i="13"/>
  <c r="AE2815" i="13"/>
  <c r="AE2795" i="13"/>
  <c r="AE2791" i="13"/>
  <c r="AE2787" i="13"/>
  <c r="AE2783" i="13"/>
  <c r="AE2779" i="13"/>
  <c r="AE2775" i="13"/>
  <c r="AE2771" i="13"/>
  <c r="AE2767" i="13"/>
  <c r="AE2763" i="13"/>
  <c r="AE2759" i="13"/>
  <c r="AE2755" i="13"/>
  <c r="AE2751" i="13"/>
  <c r="AE2747" i="13"/>
  <c r="AE2743" i="13"/>
  <c r="AE2739" i="13"/>
  <c r="AE2731" i="13"/>
  <c r="AE2727" i="13"/>
  <c r="AE2723" i="13"/>
  <c r="AC2627" i="13"/>
  <c r="AC2606" i="13"/>
  <c r="AC2605" i="13"/>
  <c r="AC2595" i="13"/>
  <c r="AC2579" i="13"/>
  <c r="AC2330" i="13"/>
  <c r="AC2251" i="13"/>
  <c r="AE2231" i="13"/>
  <c r="AE2223" i="13"/>
  <c r="AC2212" i="13"/>
  <c r="AC2187" i="13"/>
  <c r="AC2177" i="13"/>
  <c r="AC2155" i="13"/>
  <c r="AE2107" i="13"/>
  <c r="AC2102" i="13"/>
  <c r="AC2088" i="13"/>
  <c r="AC2065" i="13"/>
  <c r="AC2022" i="13"/>
  <c r="AC2016" i="13"/>
  <c r="AE1997" i="13"/>
  <c r="AC1911" i="13"/>
  <c r="AC1868" i="13"/>
  <c r="AC1828" i="13"/>
  <c r="AC1827" i="13"/>
  <c r="AC1783" i="13"/>
  <c r="AC1745" i="13"/>
  <c r="AC1656" i="13"/>
  <c r="AC1908" i="13"/>
  <c r="AC1907" i="13"/>
  <c r="AC1871" i="13"/>
  <c r="AC1861" i="13"/>
  <c r="AC1823" i="13"/>
  <c r="AC1799" i="13"/>
  <c r="AC1623" i="13"/>
  <c r="AC1534" i="13"/>
  <c r="AC1510" i="13"/>
  <c r="AC1493" i="13"/>
  <c r="AC1474" i="13"/>
  <c r="AC1422" i="13"/>
  <c r="AC1398" i="13"/>
  <c r="AC1380" i="13"/>
  <c r="AC1370" i="13"/>
  <c r="AC1334" i="13"/>
  <c r="AC1215" i="13"/>
  <c r="AC1141" i="13"/>
  <c r="AC1090" i="13"/>
  <c r="AC896" i="13"/>
  <c r="AC848" i="13"/>
  <c r="AC839" i="13"/>
  <c r="AC820" i="13"/>
  <c r="AC807" i="13"/>
  <c r="AC648" i="13"/>
  <c r="AC594" i="13"/>
  <c r="AC517" i="13"/>
  <c r="AC504" i="13"/>
  <c r="AC481" i="13"/>
  <c r="AC298" i="13"/>
  <c r="AC276" i="13"/>
  <c r="AC120" i="13"/>
  <c r="AC115" i="13"/>
  <c r="AC1071" i="13"/>
  <c r="AC987" i="13"/>
  <c r="AC985" i="13"/>
  <c r="AC977" i="13"/>
  <c r="AC946" i="13"/>
  <c r="AC917" i="13"/>
  <c r="AE2322" i="13"/>
  <c r="AE2318" i="13"/>
  <c r="AE2290" i="13"/>
  <c r="AE2286" i="13"/>
  <c r="AE2247" i="13"/>
  <c r="AE2215" i="13"/>
  <c r="AC2170" i="13"/>
  <c r="AC2145" i="13"/>
  <c r="AC2068" i="13"/>
  <c r="AE2005" i="13"/>
  <c r="AC2002" i="13"/>
  <c r="AE1995" i="13"/>
  <c r="AE1947" i="13"/>
  <c r="AC1930" i="13"/>
  <c r="AC1919" i="13"/>
  <c r="AE1907" i="13"/>
  <c r="AE1899" i="13"/>
  <c r="AE1861" i="13"/>
  <c r="AC1845" i="13"/>
  <c r="AE1803" i="13"/>
  <c r="AC1794" i="13"/>
  <c r="AE1773" i="13"/>
  <c r="AE1765" i="13"/>
  <c r="AC1743" i="13"/>
  <c r="AE1717" i="13"/>
  <c r="AC1711" i="13"/>
  <c r="AC1665" i="13"/>
  <c r="AE1599" i="13"/>
  <c r="AC1541" i="13"/>
  <c r="AC1498" i="13"/>
  <c r="AC1446" i="13"/>
  <c r="AC1429" i="13"/>
  <c r="AC1410" i="13"/>
  <c r="AC1356" i="13"/>
  <c r="AC1337" i="13"/>
  <c r="AC1283" i="13"/>
  <c r="AC1138" i="13"/>
  <c r="AC950" i="13"/>
  <c r="AC926" i="13"/>
  <c r="AE2183" i="13"/>
  <c r="AE2151" i="13"/>
  <c r="AE2139" i="13"/>
  <c r="AE2131" i="13"/>
  <c r="AE2083" i="13"/>
  <c r="AE1987" i="13"/>
  <c r="AE1973" i="13"/>
  <c r="AE1965" i="13"/>
  <c r="AE1925" i="13"/>
  <c r="AE1877" i="13"/>
  <c r="AE1837" i="13"/>
  <c r="AE1821" i="13"/>
  <c r="AE1699" i="13"/>
  <c r="AC1569" i="13"/>
  <c r="AC1537" i="13"/>
  <c r="AC1489" i="13"/>
  <c r="AC1477" i="13"/>
  <c r="AE1465" i="13"/>
  <c r="AC1425" i="13"/>
  <c r="AC1413" i="13"/>
  <c r="AE1401" i="13"/>
  <c r="AC1376" i="13"/>
  <c r="AC1349" i="13"/>
  <c r="AC1313" i="13"/>
  <c r="AC1306" i="13"/>
  <c r="AE1288" i="13"/>
  <c r="AC1271" i="13"/>
  <c r="AC1266" i="13"/>
  <c r="AC1264" i="13"/>
  <c r="AC1167" i="13"/>
  <c r="AC1161" i="13"/>
  <c r="AC1135" i="13"/>
  <c r="AC1087" i="13"/>
  <c r="AC1077" i="13"/>
  <c r="AC1074" i="13"/>
  <c r="AC1039" i="13"/>
  <c r="AC1036" i="13"/>
  <c r="AC1030" i="13"/>
  <c r="AC1027" i="13"/>
  <c r="AC1007" i="13"/>
  <c r="AC1004" i="13"/>
  <c r="AC998" i="13"/>
  <c r="AC988" i="13"/>
  <c r="AC971" i="13"/>
  <c r="AC969" i="13"/>
  <c r="AC966" i="13"/>
  <c r="AC943" i="13"/>
  <c r="AC940" i="13"/>
  <c r="AC934" i="13"/>
  <c r="AC930" i="13"/>
  <c r="AC850" i="13"/>
  <c r="AC810" i="13"/>
  <c r="AC794" i="13"/>
  <c r="AC676" i="13"/>
  <c r="AC657" i="13"/>
  <c r="AC529" i="13"/>
  <c r="AC339" i="13"/>
  <c r="AC78" i="13"/>
  <c r="AC1357" i="13"/>
  <c r="AC1280" i="13"/>
  <c r="AE1264" i="13"/>
  <c r="AC1229" i="13"/>
  <c r="AC1183" i="13"/>
  <c r="AC1103" i="13"/>
  <c r="AE962" i="13"/>
  <c r="AC961" i="13"/>
  <c r="AC953" i="13"/>
  <c r="AC922" i="13"/>
  <c r="AC900" i="13"/>
  <c r="AC892" i="13"/>
  <c r="AC884" i="13"/>
  <c r="AC856" i="13"/>
  <c r="AC842" i="13"/>
  <c r="AC787" i="13"/>
  <c r="AC700" i="13"/>
  <c r="AC670" i="13"/>
  <c r="AC639" i="13"/>
  <c r="AC346" i="13"/>
  <c r="AC95" i="13"/>
  <c r="AC1400" i="13"/>
  <c r="AC1393" i="13"/>
  <c r="AC1329" i="13"/>
  <c r="AC1250" i="13"/>
  <c r="AC1199" i="13"/>
  <c r="AC1151" i="13"/>
  <c r="AC1119" i="13"/>
  <c r="AC1055" i="13"/>
  <c r="AC1025" i="13"/>
  <c r="AC1023" i="13"/>
  <c r="AC993" i="13"/>
  <c r="AC872" i="13"/>
  <c r="AC812" i="13"/>
  <c r="AC796" i="13"/>
  <c r="AC756" i="13"/>
  <c r="AC714" i="13"/>
  <c r="AC645" i="13"/>
  <c r="AC567" i="13"/>
  <c r="AC560" i="13"/>
  <c r="AC553" i="13"/>
  <c r="AC243" i="13"/>
  <c r="AC107" i="13"/>
  <c r="AE1385" i="13"/>
  <c r="AE1369" i="13"/>
  <c r="AE1333" i="13"/>
  <c r="AE1320" i="13"/>
  <c r="AE1272" i="13"/>
  <c r="AE1256" i="13"/>
  <c r="AE1218" i="13"/>
  <c r="AE1212" i="13"/>
  <c r="AE1202" i="13"/>
  <c r="AE1196" i="13"/>
  <c r="AE1186" i="13"/>
  <c r="AE1180" i="13"/>
  <c r="AE1170" i="13"/>
  <c r="AE1164" i="13"/>
  <c r="AC1159" i="13"/>
  <c r="AC1149" i="13"/>
  <c r="AE1146" i="13"/>
  <c r="AC1133" i="13"/>
  <c r="AE1122" i="13"/>
  <c r="AE1116" i="13"/>
  <c r="AE1106" i="13"/>
  <c r="AE1100" i="13"/>
  <c r="AE1090" i="13"/>
  <c r="AE1084" i="13"/>
  <c r="AE1074" i="13"/>
  <c r="AE1068" i="13"/>
  <c r="AE1058" i="13"/>
  <c r="AE1052" i="13"/>
  <c r="AC1045" i="13"/>
  <c r="AE1034" i="13"/>
  <c r="AE1028" i="13"/>
  <c r="AC1024" i="13"/>
  <c r="AE1020" i="13"/>
  <c r="AC1013" i="13"/>
  <c r="AE1002" i="13"/>
  <c r="AE996" i="13"/>
  <c r="AE988" i="13"/>
  <c r="AC982" i="13"/>
  <c r="AC979" i="13"/>
  <c r="AE972" i="13"/>
  <c r="AC963" i="13"/>
  <c r="AE946" i="13"/>
  <c r="AE940" i="13"/>
  <c r="AC933" i="13"/>
  <c r="AE929" i="13"/>
  <c r="AC928" i="13"/>
  <c r="AC910" i="13"/>
  <c r="AC885" i="13"/>
  <c r="AE881" i="13"/>
  <c r="AC880" i="13"/>
  <c r="AE875" i="13"/>
  <c r="AE851" i="13"/>
  <c r="AC846" i="13"/>
  <c r="AC840" i="13"/>
  <c r="AC822" i="13"/>
  <c r="AC766" i="13"/>
  <c r="AC763" i="13"/>
  <c r="AC750" i="13"/>
  <c r="AC735" i="13"/>
  <c r="AC734" i="13"/>
  <c r="AC726" i="13"/>
  <c r="AC718" i="13"/>
  <c r="AC677" i="13"/>
  <c r="AC673" i="13"/>
  <c r="AC632" i="13"/>
  <c r="AC613" i="13"/>
  <c r="AE600" i="13"/>
  <c r="AE592" i="13"/>
  <c r="AC575" i="13"/>
  <c r="AC549" i="13"/>
  <c r="AC528" i="13"/>
  <c r="AC522" i="13"/>
  <c r="AC513" i="13"/>
  <c r="AC511" i="13"/>
  <c r="AC469" i="13"/>
  <c r="AC453" i="13"/>
  <c r="AC446" i="13"/>
  <c r="AC445" i="13"/>
  <c r="AC438" i="13"/>
  <c r="AC419" i="13"/>
  <c r="AC371" i="13"/>
  <c r="AC355" i="13"/>
  <c r="AC330" i="13"/>
  <c r="AC300" i="13"/>
  <c r="AC286" i="13"/>
  <c r="AC282" i="13"/>
  <c r="AC251" i="13"/>
  <c r="AC230" i="13"/>
  <c r="AC226" i="13"/>
  <c r="AC219" i="13"/>
  <c r="AC186" i="13"/>
  <c r="AC184" i="13"/>
  <c r="AC134" i="13"/>
  <c r="AC130" i="13"/>
  <c r="AC111" i="13"/>
  <c r="AC707" i="13"/>
  <c r="AC664" i="13"/>
  <c r="AC601" i="13"/>
  <c r="AC600" i="13"/>
  <c r="AC592" i="13"/>
  <c r="AC589" i="13"/>
  <c r="AC533" i="13"/>
  <c r="AC514" i="13"/>
  <c r="AC408" i="13"/>
  <c r="AC322" i="13"/>
  <c r="AC305" i="13"/>
  <c r="AC291" i="13"/>
  <c r="AC273" i="13"/>
  <c r="AC244" i="13"/>
  <c r="AC203" i="13"/>
  <c r="AC155" i="13"/>
  <c r="AC91" i="13"/>
  <c r="AC67" i="13"/>
  <c r="AE1194" i="13"/>
  <c r="AE1178" i="13"/>
  <c r="AE1148" i="13"/>
  <c r="AE1132" i="13"/>
  <c r="AE1114" i="13"/>
  <c r="AE1098" i="13"/>
  <c r="AE1082" i="13"/>
  <c r="AE1066" i="13"/>
  <c r="AE1050" i="13"/>
  <c r="AE1044" i="13"/>
  <c r="AE1018" i="13"/>
  <c r="AE1012" i="13"/>
  <c r="AE938" i="13"/>
  <c r="AE932" i="13"/>
  <c r="AC894" i="13"/>
  <c r="AE833" i="13"/>
  <c r="AE777" i="13"/>
  <c r="AC774" i="13"/>
  <c r="AC758" i="13"/>
  <c r="AC742" i="13"/>
  <c r="AC710" i="13"/>
  <c r="AC690" i="13"/>
  <c r="AC688" i="13"/>
  <c r="AE560" i="13"/>
  <c r="AC538" i="13"/>
  <c r="AC537" i="13"/>
  <c r="AC493" i="13"/>
  <c r="AC475" i="13"/>
  <c r="AC461" i="13"/>
  <c r="AC460" i="13"/>
  <c r="AC449" i="13"/>
  <c r="AC443" i="13"/>
  <c r="AC382" i="13"/>
  <c r="AC358" i="13"/>
  <c r="AC258" i="13"/>
  <c r="AC248" i="13"/>
  <c r="AC238" i="13"/>
  <c r="AC216" i="13"/>
  <c r="AC142" i="13"/>
  <c r="AE769" i="13"/>
  <c r="AE745" i="13"/>
  <c r="AE717" i="13"/>
  <c r="AE584" i="13"/>
  <c r="AE574" i="13"/>
  <c r="AC573" i="13"/>
  <c r="AC512" i="13"/>
  <c r="AC506" i="13"/>
  <c r="AC489" i="13"/>
  <c r="AC478" i="13"/>
  <c r="AC418" i="13"/>
  <c r="AC338" i="13"/>
  <c r="AC312" i="13"/>
  <c r="AE311" i="13"/>
  <c r="AC290" i="13"/>
  <c r="AC268" i="13"/>
  <c r="AE251" i="13"/>
  <c r="AC250" i="13"/>
  <c r="AC207" i="13"/>
  <c r="AC206" i="13"/>
  <c r="AC194" i="13"/>
  <c r="AC166" i="13"/>
  <c r="AC163" i="13"/>
  <c r="AC147" i="13"/>
  <c r="AC86" i="13"/>
  <c r="AE74" i="13"/>
  <c r="AE60" i="13"/>
  <c r="AC30" i="13"/>
  <c r="AE590" i="13"/>
  <c r="AE568" i="13"/>
  <c r="AE536" i="13"/>
  <c r="AE510" i="13"/>
  <c r="AC495" i="13"/>
  <c r="AC470" i="13"/>
  <c r="AC284" i="13"/>
  <c r="AC264" i="13"/>
  <c r="AE263" i="13"/>
  <c r="AC254" i="13"/>
  <c r="AC210" i="13"/>
  <c r="AE183" i="13"/>
  <c r="AE104" i="13"/>
  <c r="AE478" i="13"/>
  <c r="AE377" i="13"/>
  <c r="AE327" i="13"/>
  <c r="AE259" i="13"/>
  <c r="AE255" i="13"/>
  <c r="AE229" i="13"/>
  <c r="AE89" i="13"/>
  <c r="AE87" i="13"/>
  <c r="AE36" i="13"/>
  <c r="AC1903" i="13"/>
  <c r="AC1846" i="13"/>
  <c r="AC1831" i="13"/>
  <c r="AC1807" i="13"/>
  <c r="AC1746" i="13"/>
  <c r="AC1674" i="13"/>
  <c r="AC1670" i="13"/>
  <c r="AC1642" i="13"/>
  <c r="AC1638" i="13"/>
  <c r="AC1606" i="13"/>
  <c r="AC1574" i="13"/>
  <c r="AC1552" i="13"/>
  <c r="AC1520" i="13"/>
  <c r="AC1508" i="13"/>
  <c r="AC1467" i="13"/>
  <c r="AC1456" i="13"/>
  <c r="AC1444" i="13"/>
  <c r="AC1403" i="13"/>
  <c r="AC1377" i="13"/>
  <c r="AC1345" i="13"/>
  <c r="AC1312" i="13"/>
  <c r="AC1305" i="13"/>
  <c r="AC1265" i="13"/>
  <c r="AC1227" i="13"/>
  <c r="AC1211" i="13"/>
  <c r="AC1195" i="13"/>
  <c r="AC1179" i="13"/>
  <c r="AC1143" i="13"/>
  <c r="AC1142" i="13"/>
  <c r="AC1115" i="13"/>
  <c r="AC1099" i="13"/>
  <c r="AC1083" i="13"/>
  <c r="AC1067" i="13"/>
  <c r="AC1051" i="13"/>
  <c r="AC1031" i="13"/>
  <c r="AC1019" i="13"/>
  <c r="AC995" i="13"/>
  <c r="AC939" i="13"/>
  <c r="AC891" i="13"/>
  <c r="AC864" i="13"/>
  <c r="AC813" i="13"/>
  <c r="AC783" i="13"/>
  <c r="AC751" i="13"/>
  <c r="AC708" i="13"/>
  <c r="AC3002" i="13"/>
  <c r="AC2998" i="13"/>
  <c r="AC2990" i="13"/>
  <c r="AC2982" i="13"/>
  <c r="AC2816" i="13"/>
  <c r="AC2790" i="13"/>
  <c r="AC2750" i="13"/>
  <c r="AC2738" i="13"/>
  <c r="AC2734" i="13"/>
  <c r="AC2349" i="13"/>
  <c r="AC2310" i="13"/>
  <c r="AC2132" i="13"/>
  <c r="AC2100" i="13"/>
  <c r="AC2058" i="13"/>
  <c r="AC2049" i="13"/>
  <c r="AC2007" i="13"/>
  <c r="AC1967" i="13"/>
  <c r="AE1955" i="13"/>
  <c r="AC1941" i="13"/>
  <c r="AC1920" i="13"/>
  <c r="AC1897" i="13"/>
  <c r="AC1896" i="13"/>
  <c r="AC1891" i="13"/>
  <c r="AC1872" i="13"/>
  <c r="AC1822" i="13"/>
  <c r="AC1810" i="13"/>
  <c r="AC1801" i="13"/>
  <c r="AC1795" i="13"/>
  <c r="AC1781" i="13"/>
  <c r="AC1756" i="13"/>
  <c r="AC1734" i="13"/>
  <c r="AC1728" i="13"/>
  <c r="AC1725" i="13"/>
  <c r="AC1724" i="13"/>
  <c r="AC1722" i="13"/>
  <c r="AC1705" i="13"/>
  <c r="AC2140" i="13"/>
  <c r="AC3006" i="13"/>
  <c r="AC2986" i="13"/>
  <c r="AC2812" i="13"/>
  <c r="AC2804" i="13"/>
  <c r="AC2798" i="13"/>
  <c r="AC2766" i="13"/>
  <c r="AC2742" i="13"/>
  <c r="AC2357" i="13"/>
  <c r="AC2346" i="13"/>
  <c r="AC2278" i="13"/>
  <c r="AC2979" i="13"/>
  <c r="AC2971" i="13"/>
  <c r="AC2969" i="13"/>
  <c r="AC2967" i="13"/>
  <c r="AC2955" i="13"/>
  <c r="AC2953" i="13"/>
  <c r="AC2951" i="13"/>
  <c r="AC2949" i="13"/>
  <c r="AC2947" i="13"/>
  <c r="AC2945" i="13"/>
  <c r="AC2943" i="13"/>
  <c r="AC2941" i="13"/>
  <c r="AC2939" i="13"/>
  <c r="AC2937" i="13"/>
  <c r="AC2935" i="13"/>
  <c r="AC2933" i="13"/>
  <c r="AC2931" i="13"/>
  <c r="AC2923" i="13"/>
  <c r="AC2919" i="13"/>
  <c r="AC2917" i="13"/>
  <c r="AC2915" i="13"/>
  <c r="AC2913" i="13"/>
  <c r="AC2911" i="13"/>
  <c r="AC2907" i="13"/>
  <c r="AC2895" i="13"/>
  <c r="AE2863" i="13"/>
  <c r="AE2849" i="13"/>
  <c r="AE2837" i="13"/>
  <c r="AE2833" i="13"/>
  <c r="AE2821" i="13"/>
  <c r="AC2715" i="13"/>
  <c r="AC2699" i="13"/>
  <c r="AC2697" i="13"/>
  <c r="AC2695" i="13"/>
  <c r="AC2693" i="13"/>
  <c r="AC2691" i="13"/>
  <c r="AC2687" i="13"/>
  <c r="AC2679" i="13"/>
  <c r="AC2677" i="13"/>
  <c r="AC2675" i="13"/>
  <c r="AC2673" i="13"/>
  <c r="AC2671" i="13"/>
  <c r="AC2655" i="13"/>
  <c r="AC2653" i="13"/>
  <c r="AE2649" i="13"/>
  <c r="AE2633" i="13"/>
  <c r="AE2619" i="13"/>
  <c r="AE2607" i="13"/>
  <c r="AE2591" i="13"/>
  <c r="AE2585" i="13"/>
  <c r="AE2575" i="13"/>
  <c r="AC2568" i="13"/>
  <c r="AE2563" i="13"/>
  <c r="AC2552" i="13"/>
  <c r="AE2547" i="13"/>
  <c r="AC2543" i="13"/>
  <c r="AC2488" i="13"/>
  <c r="AE2483" i="13"/>
  <c r="AC2479" i="13"/>
  <c r="AE2475" i="13"/>
  <c r="AC2472" i="13"/>
  <c r="AE2467" i="13"/>
  <c r="AC2463" i="13"/>
  <c r="AE2459" i="13"/>
  <c r="AC2456" i="13"/>
  <c r="AE2451" i="13"/>
  <c r="AC2447" i="13"/>
  <c r="AE2443" i="13"/>
  <c r="AC2440" i="13"/>
  <c r="AE2435" i="13"/>
  <c r="AC2431" i="13"/>
  <c r="AC2424" i="13"/>
  <c r="AE2419" i="13"/>
  <c r="AC2415" i="13"/>
  <c r="AC2408" i="13"/>
  <c r="AE2403" i="13"/>
  <c r="AC2399" i="13"/>
  <c r="AC2392" i="13"/>
  <c r="AE2387" i="13"/>
  <c r="AC2383" i="13"/>
  <c r="AC2376" i="13"/>
  <c r="AE2371" i="13"/>
  <c r="AC2367" i="13"/>
  <c r="AC2359" i="13"/>
  <c r="AE2357" i="13"/>
  <c r="AE2349" i="13"/>
  <c r="AE2338" i="13"/>
  <c r="AE2331" i="13"/>
  <c r="AC2327" i="13"/>
  <c r="AC2323" i="13"/>
  <c r="AE2310" i="13"/>
  <c r="AE2306" i="13"/>
  <c r="AE2299" i="13"/>
  <c r="AC2295" i="13"/>
  <c r="AC2291" i="13"/>
  <c r="AE2278" i="13"/>
  <c r="AE2274" i="13"/>
  <c r="AE2267" i="13"/>
  <c r="AC2264" i="13"/>
  <c r="AE2259" i="13"/>
  <c r="AC2256" i="13"/>
  <c r="AE2251" i="13"/>
  <c r="AC2248" i="13"/>
  <c r="AE2243" i="13"/>
  <c r="AC2240" i="13"/>
  <c r="AE2235" i="13"/>
  <c r="AC2232" i="13"/>
  <c r="AE2227" i="13"/>
  <c r="AC2224" i="13"/>
  <c r="AE2219" i="13"/>
  <c r="AC2216" i="13"/>
  <c r="AE2211" i="13"/>
  <c r="AC2208" i="13"/>
  <c r="AE2203" i="13"/>
  <c r="AC2200" i="13"/>
  <c r="AE2195" i="13"/>
  <c r="AC2192" i="13"/>
  <c r="AE2187" i="13"/>
  <c r="AC2184" i="13"/>
  <c r="AE2179" i="13"/>
  <c r="AC2176" i="13"/>
  <c r="AE2171" i="13"/>
  <c r="AC2168" i="13"/>
  <c r="AE2163" i="13"/>
  <c r="AC2160" i="13"/>
  <c r="AE2155" i="13"/>
  <c r="AC2152" i="13"/>
  <c r="AE2147" i="13"/>
  <c r="AC2144" i="13"/>
  <c r="AC2137" i="13"/>
  <c r="AC2124" i="13"/>
  <c r="AC2122" i="13"/>
  <c r="AC2119" i="13"/>
  <c r="AC2115" i="13"/>
  <c r="AC2105" i="13"/>
  <c r="AC2092" i="13"/>
  <c r="AC2090" i="13"/>
  <c r="AC2087" i="13"/>
  <c r="AC2083" i="13"/>
  <c r="AC2073" i="13"/>
  <c r="AC2071" i="13"/>
  <c r="AC2063" i="13"/>
  <c r="AC2051" i="13"/>
  <c r="AC2045" i="13"/>
  <c r="AC2043" i="13"/>
  <c r="AE2039" i="13"/>
  <c r="AC2035" i="13"/>
  <c r="AC2029" i="13"/>
  <c r="AC2020" i="13"/>
  <c r="AC2013" i="13"/>
  <c r="AC2008" i="13"/>
  <c r="AC1999" i="13"/>
  <c r="AC1992" i="13"/>
  <c r="AC1991" i="13"/>
  <c r="AC1971" i="13"/>
  <c r="AE1963" i="13"/>
  <c r="AC1962" i="13"/>
  <c r="AC1955" i="13"/>
  <c r="AE1933" i="13"/>
  <c r="AC1928" i="13"/>
  <c r="AC1927" i="13"/>
  <c r="AC1906" i="13"/>
  <c r="AC1893" i="13"/>
  <c r="AE1885" i="13"/>
  <c r="AC1878" i="13"/>
  <c r="AC1840" i="13"/>
  <c r="AC1769" i="13"/>
  <c r="AC1768" i="13"/>
  <c r="AC1737" i="13"/>
  <c r="AC1736" i="13"/>
  <c r="AC2108" i="13"/>
  <c r="AC2076" i="13"/>
  <c r="AC2019" i="13"/>
  <c r="AC1945" i="13"/>
  <c r="AC1944" i="13"/>
  <c r="AC3010" i="13"/>
  <c r="AC2994" i="13"/>
  <c r="AC2808" i="13"/>
  <c r="AC2794" i="13"/>
  <c r="AC2786" i="13"/>
  <c r="AC2782" i="13"/>
  <c r="AC2778" i="13"/>
  <c r="AC2774" i="13"/>
  <c r="AC2770" i="13"/>
  <c r="AC2762" i="13"/>
  <c r="AC2758" i="13"/>
  <c r="AC2754" i="13"/>
  <c r="AC2746" i="13"/>
  <c r="AC2730" i="13"/>
  <c r="AC2726" i="13"/>
  <c r="AC2722" i="13"/>
  <c r="AE2355" i="13"/>
  <c r="AC2354" i="13"/>
  <c r="AC2338" i="13"/>
  <c r="AC2306" i="13"/>
  <c r="AC2274" i="13"/>
  <c r="AC2977" i="13"/>
  <c r="AC2975" i="13"/>
  <c r="AC2973" i="13"/>
  <c r="AC2965" i="13"/>
  <c r="AC2963" i="13"/>
  <c r="AC2961" i="13"/>
  <c r="AC2959" i="13"/>
  <c r="AC2957" i="13"/>
  <c r="AC2929" i="13"/>
  <c r="AC2927" i="13"/>
  <c r="AC2925" i="13"/>
  <c r="AC2921" i="13"/>
  <c r="AC2909" i="13"/>
  <c r="AC2905" i="13"/>
  <c r="AC2903" i="13"/>
  <c r="AC2901" i="13"/>
  <c r="AC2899" i="13"/>
  <c r="AC2897" i="13"/>
  <c r="AC2893" i="13"/>
  <c r="AC2891" i="13"/>
  <c r="AC2889" i="13"/>
  <c r="AE2887" i="13"/>
  <c r="AE2885" i="13"/>
  <c r="AE2883" i="13"/>
  <c r="AE2875" i="13"/>
  <c r="AE2873" i="13"/>
  <c r="AE2867" i="13"/>
  <c r="AE2865" i="13"/>
  <c r="AE2861" i="13"/>
  <c r="AE2851" i="13"/>
  <c r="AE2839" i="13"/>
  <c r="AE2835" i="13"/>
  <c r="AE2827" i="13"/>
  <c r="AE2825" i="13"/>
  <c r="AE2823" i="13"/>
  <c r="AC2717" i="13"/>
  <c r="AC2713" i="13"/>
  <c r="AC2711" i="13"/>
  <c r="AC2709" i="13"/>
  <c r="AC2707" i="13"/>
  <c r="AC2705" i="13"/>
  <c r="AC2703" i="13"/>
  <c r="AC2701" i="13"/>
  <c r="AC2689" i="13"/>
  <c r="AC2685" i="13"/>
  <c r="AC2683" i="13"/>
  <c r="AC2681" i="13"/>
  <c r="AC2669" i="13"/>
  <c r="AC2667" i="13"/>
  <c r="AC2665" i="13"/>
  <c r="AC2663" i="13"/>
  <c r="AC2661" i="13"/>
  <c r="AC2659" i="13"/>
  <c r="AC2657" i="13"/>
  <c r="AE2651" i="13"/>
  <c r="AE2639" i="13"/>
  <c r="AE2637" i="13"/>
  <c r="AE2635" i="13"/>
  <c r="AE2623" i="13"/>
  <c r="AE2603" i="13"/>
  <c r="AE2587" i="13"/>
  <c r="AE2573" i="13"/>
  <c r="AE2571" i="13"/>
  <c r="AE2569" i="13"/>
  <c r="AC2559" i="13"/>
  <c r="AC2536" i="13"/>
  <c r="AE2531" i="13"/>
  <c r="AC2527" i="13"/>
  <c r="AE2523" i="13"/>
  <c r="AC2520" i="13"/>
  <c r="AE2515" i="13"/>
  <c r="AC2511" i="13"/>
  <c r="AE2507" i="13"/>
  <c r="AC2504" i="13"/>
  <c r="AE2499" i="13"/>
  <c r="AC2495" i="13"/>
  <c r="AC3013" i="13"/>
  <c r="AC3011" i="13"/>
  <c r="AC3009" i="13"/>
  <c r="AC3007" i="13"/>
  <c r="AC3005" i="13"/>
  <c r="AC3003" i="13"/>
  <c r="AC3001" i="13"/>
  <c r="AC2999" i="13"/>
  <c r="AC2997" i="13"/>
  <c r="AC2995" i="13"/>
  <c r="AC2993" i="13"/>
  <c r="AC2991" i="13"/>
  <c r="AC2989" i="13"/>
  <c r="AC2987" i="13"/>
  <c r="AC2985" i="13"/>
  <c r="AC2983" i="13"/>
  <c r="AE2981" i="13"/>
  <c r="AE2975" i="13"/>
  <c r="AE2973" i="13"/>
  <c r="AE2963" i="13"/>
  <c r="AE2955" i="13"/>
  <c r="AE2953" i="13"/>
  <c r="AE2951" i="13"/>
  <c r="AE2943" i="13"/>
  <c r="AE2931" i="13"/>
  <c r="AE2923" i="13"/>
  <c r="AE2915" i="13"/>
  <c r="AE2907" i="13"/>
  <c r="AE2905" i="13"/>
  <c r="AE2903" i="13"/>
  <c r="AE2895" i="13"/>
  <c r="AC2799" i="13"/>
  <c r="AC2797" i="13"/>
  <c r="AC2795" i="13"/>
  <c r="AC2793" i="13"/>
  <c r="AC2791" i="13"/>
  <c r="AC2789" i="13"/>
  <c r="AC2787" i="13"/>
  <c r="AC2785" i="13"/>
  <c r="AC2783" i="13"/>
  <c r="AC2781" i="13"/>
  <c r="AC2779" i="13"/>
  <c r="AC2777" i="13"/>
  <c r="AC2775" i="13"/>
  <c r="AC2773" i="13"/>
  <c r="AC2771" i="13"/>
  <c r="AC2769" i="13"/>
  <c r="AC2767" i="13"/>
  <c r="AC2765" i="13"/>
  <c r="AC2763" i="13"/>
  <c r="AC2761" i="13"/>
  <c r="AC2759" i="13"/>
  <c r="AC2757" i="13"/>
  <c r="AC2755" i="13"/>
  <c r="AC2753" i="13"/>
  <c r="AC2751" i="13"/>
  <c r="AC2749" i="13"/>
  <c r="AC2747" i="13"/>
  <c r="AC2745" i="13"/>
  <c r="AC2743" i="13"/>
  <c r="AC2741" i="13"/>
  <c r="AC2739" i="13"/>
  <c r="AC2737" i="13"/>
  <c r="AC2735" i="13"/>
  <c r="AC2733" i="13"/>
  <c r="AC2731" i="13"/>
  <c r="AC2729" i="13"/>
  <c r="AC2727" i="13"/>
  <c r="AC2725" i="13"/>
  <c r="AC2723" i="13"/>
  <c r="AC2721" i="13"/>
  <c r="AE2719" i="13"/>
  <c r="AE2715" i="13"/>
  <c r="AE2713" i="13"/>
  <c r="AE2711" i="13"/>
  <c r="AE2707" i="13"/>
  <c r="AE2705" i="13"/>
  <c r="AE2703" i="13"/>
  <c r="AE2695" i="13"/>
  <c r="AE2693" i="13"/>
  <c r="AE2683" i="13"/>
  <c r="AE2681" i="13"/>
  <c r="AE2671" i="13"/>
  <c r="AE2669" i="13"/>
  <c r="AE2663" i="13"/>
  <c r="AE2661" i="13"/>
  <c r="AE2659" i="13"/>
  <c r="AE2657" i="13"/>
  <c r="AC2567" i="13"/>
  <c r="AE2565" i="13"/>
  <c r="AE2557" i="13"/>
  <c r="AC2551" i="13"/>
  <c r="AE2549" i="13"/>
  <c r="AE2541" i="13"/>
  <c r="AC2535" i="13"/>
  <c r="AE2533" i="13"/>
  <c r="AE2525" i="13"/>
  <c r="AC2519" i="13"/>
  <c r="AE2517" i="13"/>
  <c r="AE2509" i="13"/>
  <c r="AC2503" i="13"/>
  <c r="AE2501" i="13"/>
  <c r="AE2493" i="13"/>
  <c r="AC2487" i="13"/>
  <c r="AE2485" i="13"/>
  <c r="AE2477" i="13"/>
  <c r="AC2471" i="13"/>
  <c r="AE2469" i="13"/>
  <c r="AE2461" i="13"/>
  <c r="AC2455" i="13"/>
  <c r="AE2453" i="13"/>
  <c r="AE2445" i="13"/>
  <c r="AC2439" i="13"/>
  <c r="AE2437" i="13"/>
  <c r="AE2429" i="13"/>
  <c r="AC2423" i="13"/>
  <c r="AE2421" i="13"/>
  <c r="AE2413" i="13"/>
  <c r="AC2407" i="13"/>
  <c r="AE2405" i="13"/>
  <c r="AE2397" i="13"/>
  <c r="AC2391" i="13"/>
  <c r="AE2389" i="13"/>
  <c r="AE2381" i="13"/>
  <c r="AC2375" i="13"/>
  <c r="AE2373" i="13"/>
  <c r="AE2365" i="13"/>
  <c r="AE2334" i="13"/>
  <c r="AE2330" i="13"/>
  <c r="AE2323" i="13"/>
  <c r="AC2319" i="13"/>
  <c r="AC2315" i="13"/>
  <c r="AE2302" i="13"/>
  <c r="AE2298" i="13"/>
  <c r="AE2291" i="13"/>
  <c r="AC2287" i="13"/>
  <c r="AC2283" i="13"/>
  <c r="AE2270" i="13"/>
  <c r="AC2263" i="13"/>
  <c r="AC2255" i="13"/>
  <c r="AC2247" i="13"/>
  <c r="AC2239" i="13"/>
  <c r="AC2231" i="13"/>
  <c r="AC2223" i="13"/>
  <c r="AC2215" i="13"/>
  <c r="AC2207" i="13"/>
  <c r="AC2199" i="13"/>
  <c r="AC2191" i="13"/>
  <c r="AC2183" i="13"/>
  <c r="AC2175" i="13"/>
  <c r="AC2167" i="13"/>
  <c r="AC2159" i="13"/>
  <c r="AC2151" i="13"/>
  <c r="AC2143" i="13"/>
  <c r="AC2139" i="13"/>
  <c r="AC2129" i="13"/>
  <c r="AC2116" i="13"/>
  <c r="AC2114" i="13"/>
  <c r="AC2111" i="13"/>
  <c r="AC2107" i="13"/>
  <c r="AC2097" i="13"/>
  <c r="AC2084" i="13"/>
  <c r="AC2082" i="13"/>
  <c r="AC2079" i="13"/>
  <c r="AC2075" i="13"/>
  <c r="AC2072" i="13"/>
  <c r="AE2067" i="13"/>
  <c r="AC2060" i="13"/>
  <c r="AC2047" i="13"/>
  <c r="AC2042" i="13"/>
  <c r="AC2031" i="13"/>
  <c r="AC2027" i="13"/>
  <c r="AC2024" i="13"/>
  <c r="AE2019" i="13"/>
  <c r="AC2015" i="13"/>
  <c r="AE2013" i="13"/>
  <c r="AC1982" i="13"/>
  <c r="AC1970" i="13"/>
  <c r="AC1951" i="13"/>
  <c r="AC1943" i="13"/>
  <c r="AC1939" i="13"/>
  <c r="AC1932" i="13"/>
  <c r="AE1915" i="13"/>
  <c r="AC1885" i="13"/>
  <c r="AC1884" i="13"/>
  <c r="AC1853" i="13"/>
  <c r="AC1797" i="13"/>
  <c r="AC1786" i="13"/>
  <c r="AC1758" i="13"/>
  <c r="AE2135" i="13"/>
  <c r="AE2127" i="13"/>
  <c r="AE2119" i="13"/>
  <c r="AE2111" i="13"/>
  <c r="AE2103" i="13"/>
  <c r="AE2095" i="13"/>
  <c r="AE2055" i="13"/>
  <c r="AE2023" i="13"/>
  <c r="AE2003" i="13"/>
  <c r="AE1991" i="13"/>
  <c r="AE1979" i="13"/>
  <c r="AE1957" i="13"/>
  <c r="AE1939" i="13"/>
  <c r="AE1931" i="13"/>
  <c r="AE1917" i="13"/>
  <c r="AC1895" i="13"/>
  <c r="AE1867" i="13"/>
  <c r="AC1848" i="13"/>
  <c r="AC1847" i="13"/>
  <c r="AC1844" i="13"/>
  <c r="AC1833" i="13"/>
  <c r="AC1832" i="13"/>
  <c r="AE1829" i="13"/>
  <c r="AE1813" i="13"/>
  <c r="AC1791" i="13"/>
  <c r="AE1789" i="13"/>
  <c r="AC1782" i="13"/>
  <c r="AC1765" i="13"/>
  <c r="AC1759" i="13"/>
  <c r="AC1748" i="13"/>
  <c r="AC1747" i="13"/>
  <c r="AC1710" i="13"/>
  <c r="AC1701" i="13"/>
  <c r="AC1700" i="13"/>
  <c r="AC1695" i="13"/>
  <c r="AC1678" i="13"/>
  <c r="AC1676" i="13"/>
  <c r="AC1646" i="13"/>
  <c r="AC1644" i="13"/>
  <c r="AC1612" i="13"/>
  <c r="AC1580" i="13"/>
  <c r="AC1531" i="13"/>
  <c r="AC1524" i="13"/>
  <c r="AC1483" i="13"/>
  <c r="AC1472" i="13"/>
  <c r="AC1460" i="13"/>
  <c r="AC1419" i="13"/>
  <c r="AC1408" i="13"/>
  <c r="AC1396" i="13"/>
  <c r="AC1353" i="13"/>
  <c r="AC1277" i="13"/>
  <c r="AC1269" i="13"/>
  <c r="AC1253" i="13"/>
  <c r="AE1875" i="13"/>
  <c r="AC1855" i="13"/>
  <c r="AE1853" i="13"/>
  <c r="AC1829" i="13"/>
  <c r="AC1808" i="13"/>
  <c r="AC1779" i="13"/>
  <c r="AC1730" i="13"/>
  <c r="AC1689" i="13"/>
  <c r="AC1658" i="13"/>
  <c r="AC1654" i="13"/>
  <c r="AC1626" i="13"/>
  <c r="AC1622" i="13"/>
  <c r="AC1590" i="13"/>
  <c r="AC1558" i="13"/>
  <c r="AC1536" i="13"/>
  <c r="AC1499" i="13"/>
  <c r="AC1488" i="13"/>
  <c r="AC1476" i="13"/>
  <c r="AC1435" i="13"/>
  <c r="AC1424" i="13"/>
  <c r="AC1412" i="13"/>
  <c r="AC1386" i="13"/>
  <c r="AC1361" i="13"/>
  <c r="AC1321" i="13"/>
  <c r="AC1314" i="13"/>
  <c r="AC1309" i="13"/>
  <c r="AC1303" i="13"/>
  <c r="AC1281" i="13"/>
  <c r="AC1232" i="13"/>
  <c r="AC1231" i="13"/>
  <c r="AC1223" i="13"/>
  <c r="AC1207" i="13"/>
  <c r="AC1191" i="13"/>
  <c r="AC1175" i="13"/>
  <c r="AC1174" i="13"/>
  <c r="AC1152" i="13"/>
  <c r="AC1843" i="13"/>
  <c r="AC1767" i="13"/>
  <c r="AC1717" i="13"/>
  <c r="AC1716" i="13"/>
  <c r="AC1694" i="13"/>
  <c r="AC1685" i="13"/>
  <c r="AC1684" i="13"/>
  <c r="AC1662" i="13"/>
  <c r="AC1660" i="13"/>
  <c r="AC1630" i="13"/>
  <c r="AC1628" i="13"/>
  <c r="AC1596" i="13"/>
  <c r="AC1564" i="13"/>
  <c r="AC1547" i="13"/>
  <c r="AC1540" i="13"/>
  <c r="AC1515" i="13"/>
  <c r="AC1504" i="13"/>
  <c r="AC1492" i="13"/>
  <c r="AC1451" i="13"/>
  <c r="AC1440" i="13"/>
  <c r="AC1428" i="13"/>
  <c r="AC1390" i="13"/>
  <c r="AC1369" i="13"/>
  <c r="AC1297" i="13"/>
  <c r="AC1259" i="13"/>
  <c r="AC1258" i="13"/>
  <c r="AE1733" i="13"/>
  <c r="AE1673" i="13"/>
  <c r="AE1657" i="13"/>
  <c r="AE1641" i="13"/>
  <c r="AE1625" i="13"/>
  <c r="AE1609" i="13"/>
  <c r="AE1593" i="13"/>
  <c r="AE1577" i="13"/>
  <c r="AE1561" i="13"/>
  <c r="AC1381" i="13"/>
  <c r="AC1319" i="13"/>
  <c r="AC1317" i="13"/>
  <c r="AC1234" i="13"/>
  <c r="AC1164" i="13"/>
  <c r="AC1155" i="13"/>
  <c r="AC1132" i="13"/>
  <c r="AC941" i="13"/>
  <c r="AC923" i="13"/>
  <c r="AC899" i="13"/>
  <c r="AC835" i="13"/>
  <c r="AC827" i="13"/>
  <c r="AC825" i="13"/>
  <c r="AC719" i="13"/>
  <c r="AC672" i="13"/>
  <c r="AC640" i="13"/>
  <c r="AC608" i="13"/>
  <c r="AC607" i="13"/>
  <c r="AC521" i="13"/>
  <c r="AC490" i="13"/>
  <c r="AC477" i="13"/>
  <c r="AC476" i="13"/>
  <c r="AC471" i="13"/>
  <c r="AC450" i="13"/>
  <c r="AC321" i="13"/>
  <c r="AC231" i="13"/>
  <c r="AC220" i="13"/>
  <c r="AC1339" i="13"/>
  <c r="AE1337" i="13"/>
  <c r="AC1295" i="13"/>
  <c r="AC1293" i="13"/>
  <c r="AC1273" i="13"/>
  <c r="AC1267" i="13"/>
  <c r="AC1242" i="13"/>
  <c r="AC1168" i="13"/>
  <c r="AC1158" i="13"/>
  <c r="AC1136" i="13"/>
  <c r="AC1126" i="13"/>
  <c r="AC1111" i="13"/>
  <c r="AC1095" i="13"/>
  <c r="AC1079" i="13"/>
  <c r="AC1063" i="13"/>
  <c r="AC1047" i="13"/>
  <c r="AC1035" i="13"/>
  <c r="AC1015" i="13"/>
  <c r="AC1003" i="13"/>
  <c r="AC931" i="13"/>
  <c r="AC906" i="13"/>
  <c r="AC883" i="13"/>
  <c r="AC803" i="13"/>
  <c r="AC795" i="13"/>
  <c r="AC793" i="13"/>
  <c r="AC772" i="13"/>
  <c r="AC762" i="13"/>
  <c r="AC698" i="13"/>
  <c r="AC544" i="13"/>
  <c r="AE1891" i="13"/>
  <c r="AE1883" i="13"/>
  <c r="AE1869" i="13"/>
  <c r="AE1845" i="13"/>
  <c r="AE1819" i="13"/>
  <c r="AE1805" i="13"/>
  <c r="AE1781" i="13"/>
  <c r="AE1753" i="13"/>
  <c r="AE1747" i="13"/>
  <c r="AE1731" i="13"/>
  <c r="AC1675" i="13"/>
  <c r="AC1669" i="13"/>
  <c r="AC1659" i="13"/>
  <c r="AC1653" i="13"/>
  <c r="AC1643" i="13"/>
  <c r="AC1637" i="13"/>
  <c r="AC1627" i="13"/>
  <c r="AC1621" i="13"/>
  <c r="AC1611" i="13"/>
  <c r="AC1605" i="13"/>
  <c r="AC1595" i="13"/>
  <c r="AC1589" i="13"/>
  <c r="AC1579" i="13"/>
  <c r="AC1573" i="13"/>
  <c r="AC1563" i="13"/>
  <c r="AC1557" i="13"/>
  <c r="AE1551" i="13"/>
  <c r="AC1543" i="13"/>
  <c r="AE1535" i="13"/>
  <c r="AC1527" i="13"/>
  <c r="AE1519" i="13"/>
  <c r="AC1511" i="13"/>
  <c r="AE1503" i="13"/>
  <c r="AC1495" i="13"/>
  <c r="AE1487" i="13"/>
  <c r="AC1479" i="13"/>
  <c r="AE1471" i="13"/>
  <c r="AC1463" i="13"/>
  <c r="AE1455" i="13"/>
  <c r="AC1447" i="13"/>
  <c r="AE1439" i="13"/>
  <c r="AC1431" i="13"/>
  <c r="AE1423" i="13"/>
  <c r="AC1415" i="13"/>
  <c r="AE1407" i="13"/>
  <c r="AC1399" i="13"/>
  <c r="AC1382" i="13"/>
  <c r="AC1333" i="13"/>
  <c r="AC1332" i="13"/>
  <c r="AC1322" i="13"/>
  <c r="AC1299" i="13"/>
  <c r="AC1257" i="13"/>
  <c r="AC1249" i="13"/>
  <c r="AE1238" i="13"/>
  <c r="AC1235" i="13"/>
  <c r="AE1232" i="13"/>
  <c r="AC1222" i="13"/>
  <c r="AC1219" i="13"/>
  <c r="AC1216" i="13"/>
  <c r="AC1212" i="13"/>
  <c r="AC1206" i="13"/>
  <c r="AC1203" i="13"/>
  <c r="AC1200" i="13"/>
  <c r="AC1196" i="13"/>
  <c r="AC1190" i="13"/>
  <c r="AC1187" i="13"/>
  <c r="AC1184" i="13"/>
  <c r="AC1180" i="13"/>
  <c r="AC1171" i="13"/>
  <c r="AC1148" i="13"/>
  <c r="AC1147" i="13"/>
  <c r="AC1139" i="13"/>
  <c r="AC983" i="13"/>
  <c r="AC976" i="13"/>
  <c r="AC949" i="13"/>
  <c r="AC915" i="13"/>
  <c r="AC852" i="13"/>
  <c r="AC843" i="13"/>
  <c r="AC732" i="13"/>
  <c r="AC731" i="13"/>
  <c r="AC703" i="13"/>
  <c r="AC656" i="13"/>
  <c r="AC624" i="13"/>
  <c r="AC571" i="13"/>
  <c r="AC569" i="13"/>
  <c r="AC554" i="13"/>
  <c r="AC1123" i="13"/>
  <c r="AC1120" i="13"/>
  <c r="AC1116" i="13"/>
  <c r="AC1110" i="13"/>
  <c r="AC1107" i="13"/>
  <c r="AC1104" i="13"/>
  <c r="AC1100" i="13"/>
  <c r="AC1094" i="13"/>
  <c r="AC1091" i="13"/>
  <c r="AC1088" i="13"/>
  <c r="AC1084" i="13"/>
  <c r="AC1078" i="13"/>
  <c r="AC1075" i="13"/>
  <c r="AC1072" i="13"/>
  <c r="AC1068" i="13"/>
  <c r="AC1062" i="13"/>
  <c r="AC1059" i="13"/>
  <c r="AC1056" i="13"/>
  <c r="AC1052" i="13"/>
  <c r="AC992" i="13"/>
  <c r="AC901" i="13"/>
  <c r="AC861" i="13"/>
  <c r="AC770" i="13"/>
  <c r="AC740" i="13"/>
  <c r="AC739" i="13"/>
  <c r="AC720" i="13"/>
  <c r="AC704" i="13"/>
  <c r="AC694" i="13"/>
  <c r="AC683" i="13"/>
  <c r="AC682" i="13"/>
  <c r="AC667" i="13"/>
  <c r="AC666" i="13"/>
  <c r="AC660" i="13"/>
  <c r="AC651" i="13"/>
  <c r="AC650" i="13"/>
  <c r="AC644" i="13"/>
  <c r="AC635" i="13"/>
  <c r="AC634" i="13"/>
  <c r="AC628" i="13"/>
  <c r="AC619" i="13"/>
  <c r="AC618" i="13"/>
  <c r="AC612" i="13"/>
  <c r="AC552" i="13"/>
  <c r="AC551" i="13"/>
  <c r="AE528" i="13"/>
  <c r="AC447" i="13"/>
  <c r="AC1042" i="13"/>
  <c r="AC1037" i="13"/>
  <c r="AC1026" i="13"/>
  <c r="AC1021" i="13"/>
  <c r="AC1010" i="13"/>
  <c r="AC1005" i="13"/>
  <c r="AE986" i="13"/>
  <c r="AC965" i="13"/>
  <c r="AC960" i="13"/>
  <c r="AC957" i="13"/>
  <c r="AC947" i="13"/>
  <c r="AC925" i="13"/>
  <c r="AC909" i="13"/>
  <c r="AC893" i="13"/>
  <c r="AC874" i="13"/>
  <c r="AC870" i="13"/>
  <c r="AC869" i="13"/>
  <c r="AC845" i="13"/>
  <c r="AC836" i="13"/>
  <c r="AC804" i="13"/>
  <c r="AC786" i="13"/>
  <c r="AC754" i="13"/>
  <c r="AC736" i="13"/>
  <c r="AC724" i="13"/>
  <c r="AC723" i="13"/>
  <c r="AC687" i="13"/>
  <c r="AC591" i="13"/>
  <c r="AC576" i="13"/>
  <c r="AC561" i="13"/>
  <c r="AE542" i="13"/>
  <c r="AC527" i="13"/>
  <c r="AC496" i="13"/>
  <c r="AC454" i="13"/>
  <c r="AC444" i="13"/>
  <c r="AC354" i="13"/>
  <c r="AC270" i="13"/>
  <c r="AE1393" i="13"/>
  <c r="AE1391" i="13"/>
  <c r="AE1318" i="13"/>
  <c r="AE1280" i="13"/>
  <c r="AC1251" i="13"/>
  <c r="AE970" i="13"/>
  <c r="AC944" i="13"/>
  <c r="AE865" i="13"/>
  <c r="AC829" i="13"/>
  <c r="AC811" i="13"/>
  <c r="AC809" i="13"/>
  <c r="AC797" i="13"/>
  <c r="AC778" i="13"/>
  <c r="AC746" i="13"/>
  <c r="AC728" i="13"/>
  <c r="AC691" i="13"/>
  <c r="AC602" i="13"/>
  <c r="AC583" i="13"/>
  <c r="AC565" i="13"/>
  <c r="AC547" i="13"/>
  <c r="AC546" i="13"/>
  <c r="AC535" i="13"/>
  <c r="AC499" i="13"/>
  <c r="AC498" i="13"/>
  <c r="AC488" i="13"/>
  <c r="AC473" i="13"/>
  <c r="AC457" i="13"/>
  <c r="AC384" i="13"/>
  <c r="AC317" i="13"/>
  <c r="AC288" i="13"/>
  <c r="AC417" i="13"/>
  <c r="AC377" i="13"/>
  <c r="AC376" i="13"/>
  <c r="AC301" i="13"/>
  <c r="AC274" i="13"/>
  <c r="AC265" i="13"/>
  <c r="AC223" i="13"/>
  <c r="AC200" i="13"/>
  <c r="AC183" i="13"/>
  <c r="AC182" i="13"/>
  <c r="AC172" i="13"/>
  <c r="AC167" i="13"/>
  <c r="AE921" i="13"/>
  <c r="AE915" i="13"/>
  <c r="AE899" i="13"/>
  <c r="AE889" i="13"/>
  <c r="AE883" i="13"/>
  <c r="AE867" i="13"/>
  <c r="AE857" i="13"/>
  <c r="AE789" i="13"/>
  <c r="AE781" i="13"/>
  <c r="AE773" i="13"/>
  <c r="AE765" i="13"/>
  <c r="AE757" i="13"/>
  <c r="AE749" i="13"/>
  <c r="AE741" i="13"/>
  <c r="AE737" i="13"/>
  <c r="AE729" i="13"/>
  <c r="AE715" i="13"/>
  <c r="AE699" i="13"/>
  <c r="AE679" i="13"/>
  <c r="AE663" i="13"/>
  <c r="AE647" i="13"/>
  <c r="AE631" i="13"/>
  <c r="AE615" i="13"/>
  <c r="AC563" i="13"/>
  <c r="AE552" i="13"/>
  <c r="AC507" i="13"/>
  <c r="AE486" i="13"/>
  <c r="AE470" i="13"/>
  <c r="AC465" i="13"/>
  <c r="AC462" i="13"/>
  <c r="AC459" i="13"/>
  <c r="AC441" i="13"/>
  <c r="AC435" i="13"/>
  <c r="AC420" i="13"/>
  <c r="AC410" i="13"/>
  <c r="AC402" i="13"/>
  <c r="AC340" i="13"/>
  <c r="AC337" i="13"/>
  <c r="AC323" i="13"/>
  <c r="AC318" i="13"/>
  <c r="AC257" i="13"/>
  <c r="AC242" i="13"/>
  <c r="AC225" i="13"/>
  <c r="AC108" i="13"/>
  <c r="AE1383" i="13"/>
  <c r="AE1373" i="13"/>
  <c r="AE1365" i="13"/>
  <c r="AE1357" i="13"/>
  <c r="AE1349" i="13"/>
  <c r="AE1341" i="13"/>
  <c r="AE1328" i="13"/>
  <c r="AE1312" i="13"/>
  <c r="AE1270" i="13"/>
  <c r="AE1254" i="13"/>
  <c r="AE1240" i="13"/>
  <c r="AE1230" i="13"/>
  <c r="AE923" i="13"/>
  <c r="AE891" i="13"/>
  <c r="AE873" i="13"/>
  <c r="AE859" i="13"/>
  <c r="AE835" i="13"/>
  <c r="AE819" i="13"/>
  <c r="AE803" i="13"/>
  <c r="AC715" i="13"/>
  <c r="AC586" i="13"/>
  <c r="AC578" i="13"/>
  <c r="AE576" i="13"/>
  <c r="AC530" i="13"/>
  <c r="AE502" i="13"/>
  <c r="AE496" i="13"/>
  <c r="AE480" i="13"/>
  <c r="AC455" i="13"/>
  <c r="AE417" i="13"/>
  <c r="AC411" i="13"/>
  <c r="AC390" i="13"/>
  <c r="AC365" i="13"/>
  <c r="AC364" i="13"/>
  <c r="AC310" i="13"/>
  <c r="AC178" i="13"/>
  <c r="AC164" i="13"/>
  <c r="AC159" i="13"/>
  <c r="AC146" i="13"/>
  <c r="AC132" i="13"/>
  <c r="AC154" i="13"/>
  <c r="AC140" i="13"/>
  <c r="AC135" i="13"/>
  <c r="AC125" i="13"/>
  <c r="AC43" i="13"/>
  <c r="AC41" i="13"/>
  <c r="AE24" i="13"/>
  <c r="AC398" i="13"/>
  <c r="AC394" i="13"/>
  <c r="AE391" i="13"/>
  <c r="AC352" i="13"/>
  <c r="AC350" i="13"/>
  <c r="AE345" i="13"/>
  <c r="AC333" i="13"/>
  <c r="AC332" i="13"/>
  <c r="AE329" i="13"/>
  <c r="AC313" i="13"/>
  <c r="AC308" i="13"/>
  <c r="AC307" i="13"/>
  <c r="AE293" i="13"/>
  <c r="AC285" i="13"/>
  <c r="AE283" i="13"/>
  <c r="AC215" i="13"/>
  <c r="AC175" i="13"/>
  <c r="AC162" i="13"/>
  <c r="AC148" i="13"/>
  <c r="AC143" i="13"/>
  <c r="AC104" i="13"/>
  <c r="AC76" i="13"/>
  <c r="AE733" i="13"/>
  <c r="AE725" i="13"/>
  <c r="AE712" i="13"/>
  <c r="AE685" i="13"/>
  <c r="AE677" i="13"/>
  <c r="AE671" i="13"/>
  <c r="AE669" i="13"/>
  <c r="AE661" i="13"/>
  <c r="AE655" i="13"/>
  <c r="AE653" i="13"/>
  <c r="AE645" i="13"/>
  <c r="AE639" i="13"/>
  <c r="AE637" i="13"/>
  <c r="AE629" i="13"/>
  <c r="AE623" i="13"/>
  <c r="AE621" i="13"/>
  <c r="AE613" i="13"/>
  <c r="AE606" i="13"/>
  <c r="AE582" i="13"/>
  <c r="AE566" i="13"/>
  <c r="AE550" i="13"/>
  <c r="AE544" i="13"/>
  <c r="AE534" i="13"/>
  <c r="AE526" i="13"/>
  <c r="AE520" i="13"/>
  <c r="AE504" i="13"/>
  <c r="AE494" i="13"/>
  <c r="AE488" i="13"/>
  <c r="AE448" i="13"/>
  <c r="AC370" i="13"/>
  <c r="AC362" i="13"/>
  <c r="AC329" i="13"/>
  <c r="AC289" i="13"/>
  <c r="AE277" i="13"/>
  <c r="AC246" i="13"/>
  <c r="AC236" i="13"/>
  <c r="AC209" i="13"/>
  <c r="AC204" i="13"/>
  <c r="AC188" i="13"/>
  <c r="AC170" i="13"/>
  <c r="AC156" i="13"/>
  <c r="AC151" i="13"/>
  <c r="AC101" i="13"/>
  <c r="AC138" i="13"/>
  <c r="AC127" i="13"/>
  <c r="AC102" i="13"/>
  <c r="AC90" i="13"/>
  <c r="AC61" i="13"/>
  <c r="AC54" i="13"/>
  <c r="AC31" i="13"/>
  <c r="AE462" i="13"/>
  <c r="AE454" i="13"/>
  <c r="AE446" i="13"/>
  <c r="AC436" i="13"/>
  <c r="AC387" i="13"/>
  <c r="AE361" i="13"/>
  <c r="AC267" i="13"/>
  <c r="AC259" i="13"/>
  <c r="AE247" i="13"/>
  <c r="AE197" i="13"/>
  <c r="AC165" i="13"/>
  <c r="AC157" i="13"/>
  <c r="AC149" i="13"/>
  <c r="AC141" i="13"/>
  <c r="AC133" i="13"/>
  <c r="AC113" i="13"/>
  <c r="AC105" i="13"/>
  <c r="AC49" i="13"/>
  <c r="AE433" i="13"/>
  <c r="AE393" i="13"/>
  <c r="AE359" i="13"/>
  <c r="AE343" i="13"/>
  <c r="AE313" i="13"/>
  <c r="AE275" i="13"/>
  <c r="AE271" i="13"/>
  <c r="AE243" i="13"/>
  <c r="AE239" i="13"/>
  <c r="AE231" i="13"/>
  <c r="AE215" i="13"/>
  <c r="AC193" i="13"/>
  <c r="AC92" i="13"/>
  <c r="AE50" i="13"/>
  <c r="AE44" i="13"/>
  <c r="AE267" i="13"/>
  <c r="AC123" i="13"/>
  <c r="AC121" i="13"/>
  <c r="AE76" i="13"/>
  <c r="AE199" i="13"/>
  <c r="AE129" i="13"/>
  <c r="AE96" i="13"/>
  <c r="AE84" i="13"/>
  <c r="AE68" i="13"/>
  <c r="AE58" i="13"/>
  <c r="AE256" i="13"/>
  <c r="AE1580" i="13"/>
  <c r="AC29" i="13"/>
  <c r="AC28" i="13"/>
  <c r="AE1842" i="13"/>
  <c r="AE1836" i="13"/>
  <c r="AE1738" i="13"/>
  <c r="AE41" i="13"/>
  <c r="AE38" i="13"/>
  <c r="AE28" i="13"/>
  <c r="AE1779" i="13"/>
  <c r="AE1935" i="13"/>
  <c r="AE1846" i="13"/>
  <c r="AE1834" i="13"/>
  <c r="AE1775" i="13"/>
  <c r="AE242" i="13"/>
  <c r="AE130" i="13"/>
  <c r="AE55" i="13"/>
  <c r="AE1428" i="13"/>
  <c r="AE1426" i="13"/>
  <c r="AE1380" i="13"/>
  <c r="AE1139" i="13"/>
  <c r="AE2672" i="13"/>
  <c r="AE2652" i="13"/>
  <c r="AE2648" i="13"/>
  <c r="AE2205" i="13"/>
  <c r="AE1719" i="13"/>
  <c r="AE1376" i="13"/>
  <c r="AE1375" i="13"/>
  <c r="AE109" i="13"/>
  <c r="AE2063" i="13"/>
  <c r="AE225" i="13"/>
  <c r="AE820" i="13"/>
  <c r="AE2303" i="13"/>
  <c r="AE1235" i="13"/>
  <c r="AE1233" i="13"/>
  <c r="AE922" i="13"/>
  <c r="AE754" i="13"/>
  <c r="AE471" i="13"/>
  <c r="AE85" i="13"/>
  <c r="AE1983" i="13"/>
  <c r="AE1894" i="13"/>
  <c r="AE1516" i="13"/>
  <c r="AE2149" i="13"/>
  <c r="AE2120" i="13"/>
  <c r="AE2101" i="13"/>
  <c r="AE1951" i="13"/>
  <c r="AE1948" i="13"/>
  <c r="AE1908" i="13"/>
  <c r="AE1734" i="13"/>
  <c r="AE1695" i="13"/>
  <c r="AE1548" i="13"/>
  <c r="AE1492" i="13"/>
  <c r="AE1490" i="13"/>
  <c r="AE1239" i="13"/>
  <c r="AE1057" i="13"/>
  <c r="AE794" i="13"/>
  <c r="AE638" i="13"/>
  <c r="AE555" i="13"/>
  <c r="AE507" i="13"/>
  <c r="AE246" i="13"/>
  <c r="AE245" i="13"/>
  <c r="AE90" i="13"/>
  <c r="AE86" i="13"/>
  <c r="AE200" i="13"/>
  <c r="AE1157" i="13"/>
  <c r="AE684" i="13"/>
  <c r="AE2736" i="13"/>
  <c r="AE2645" i="13"/>
  <c r="AE2491" i="13"/>
  <c r="AE2438" i="13"/>
  <c r="AE2432" i="13"/>
  <c r="AE2018" i="13"/>
  <c r="AE1215" i="13"/>
  <c r="AE1213" i="13"/>
  <c r="AE1107" i="13"/>
  <c r="AE797" i="13"/>
  <c r="AE2932" i="13"/>
  <c r="AE2822" i="13"/>
  <c r="AE2724" i="13"/>
  <c r="AE2646" i="13"/>
  <c r="AE2602" i="13"/>
  <c r="AE2590" i="13"/>
  <c r="AE2396" i="13"/>
  <c r="AE2296" i="13"/>
  <c r="AE1903" i="13"/>
  <c r="AE1676" i="13"/>
  <c r="AE1578" i="13"/>
  <c r="AE1514" i="13"/>
  <c r="AE1348" i="13"/>
  <c r="AE1347" i="13"/>
  <c r="AE1344" i="13"/>
  <c r="AE1343" i="13"/>
  <c r="AE1338" i="13"/>
  <c r="AE768" i="13"/>
  <c r="AE497" i="13"/>
  <c r="AE479" i="13"/>
  <c r="AE420" i="13"/>
  <c r="AE418" i="13"/>
  <c r="AE355" i="13"/>
  <c r="AE346" i="13"/>
  <c r="AE320" i="13"/>
  <c r="AE209" i="13"/>
  <c r="AE173" i="13"/>
  <c r="AE169" i="13"/>
  <c r="AE118" i="13"/>
  <c r="AE2583" i="13"/>
  <c r="AE2582" i="13"/>
  <c r="AE2581" i="13"/>
  <c r="AE2506" i="13"/>
  <c r="AE2336" i="13"/>
  <c r="AE2272" i="13"/>
  <c r="AE1754" i="13"/>
  <c r="AE813" i="13"/>
  <c r="AE799" i="13"/>
  <c r="AE467" i="13"/>
  <c r="AE362" i="13"/>
  <c r="AE1384" i="13"/>
  <c r="AE141" i="13"/>
  <c r="AE2287" i="13"/>
  <c r="AE1926" i="13"/>
  <c r="AE2677" i="13"/>
  <c r="AE2647" i="13"/>
  <c r="AE2458" i="13"/>
  <c r="AE2311" i="13"/>
  <c r="AE1811" i="13"/>
  <c r="AE1791" i="13"/>
  <c r="AE1707" i="13"/>
  <c r="AE1702" i="13"/>
  <c r="AE853" i="13"/>
  <c r="AE330" i="13"/>
  <c r="AE2709" i="13"/>
  <c r="AE2691" i="13"/>
  <c r="AE2678" i="13"/>
  <c r="AE2383" i="13"/>
  <c r="AE2216" i="13"/>
  <c r="AE1992" i="13"/>
  <c r="AE1958" i="13"/>
  <c r="AE1827" i="13"/>
  <c r="AE1732" i="13"/>
  <c r="AE351" i="13"/>
  <c r="AE350" i="13"/>
  <c r="AE334" i="13"/>
  <c r="AE2776" i="13"/>
  <c r="AE2768" i="13"/>
  <c r="AE2692" i="13"/>
  <c r="AE2765" i="13"/>
  <c r="AE2407" i="13"/>
  <c r="AE2386" i="13"/>
  <c r="AE2279" i="13"/>
  <c r="AE2242" i="13"/>
  <c r="AE2241" i="13"/>
  <c r="AE2100" i="13"/>
  <c r="AE2015" i="13"/>
  <c r="AE1974" i="13"/>
  <c r="AE1928" i="13"/>
  <c r="AE1919" i="13"/>
  <c r="AE1902" i="13"/>
  <c r="AE1854" i="13"/>
  <c r="AE1848" i="13"/>
  <c r="AE1730" i="13"/>
  <c r="AE1283" i="13"/>
  <c r="AE1281" i="13"/>
  <c r="AE1267" i="13"/>
  <c r="AE709" i="13"/>
  <c r="AE93" i="13"/>
  <c r="AE1025" i="13"/>
  <c r="AE1017" i="13"/>
  <c r="AE1015" i="13"/>
  <c r="AE1001" i="13"/>
  <c r="AE999" i="13"/>
  <c r="AE993" i="13"/>
  <c r="AE985" i="13"/>
  <c r="AE983" i="13"/>
  <c r="AE977" i="13"/>
  <c r="AE969" i="13"/>
  <c r="AE967" i="13"/>
  <c r="AE961" i="13"/>
  <c r="AE953" i="13"/>
  <c r="AE951" i="13"/>
  <c r="AE945" i="13"/>
  <c r="AE937" i="13"/>
  <c r="AE935" i="13"/>
  <c r="AE882" i="13"/>
  <c r="AE866" i="13"/>
  <c r="AE686" i="13"/>
  <c r="AE676" i="13"/>
  <c r="AE620" i="13"/>
  <c r="AE521" i="13"/>
  <c r="AE436" i="13"/>
  <c r="AE400" i="13"/>
  <c r="AE338" i="13"/>
  <c r="AE288" i="13"/>
  <c r="AE286" i="13"/>
  <c r="AE155" i="13"/>
  <c r="AE151" i="13"/>
  <c r="AE102" i="13"/>
  <c r="AE61" i="13"/>
  <c r="AE1289" i="13"/>
  <c r="AE1279" i="13"/>
  <c r="AE1221" i="13"/>
  <c r="AE1087" i="13"/>
  <c r="AE1085" i="13"/>
  <c r="AE917" i="13"/>
  <c r="AE884" i="13"/>
  <c r="AE840" i="13"/>
  <c r="AE824" i="13"/>
  <c r="AE808" i="13"/>
  <c r="AE786" i="13"/>
  <c r="AE752" i="13"/>
  <c r="AE742" i="13"/>
  <c r="AE692" i="13"/>
  <c r="AE523" i="13"/>
  <c r="AE515" i="13"/>
  <c r="AE461" i="13"/>
  <c r="AE416" i="13"/>
  <c r="AE410" i="13"/>
  <c r="AE408" i="13"/>
  <c r="AE352" i="13"/>
  <c r="AE348" i="13"/>
  <c r="AE344" i="13"/>
  <c r="AE298" i="13"/>
  <c r="AE282" i="13"/>
  <c r="AE280" i="13"/>
  <c r="AE262" i="13"/>
  <c r="AE261" i="13"/>
  <c r="AE208" i="13"/>
  <c r="AE202" i="13"/>
  <c r="AE98" i="13"/>
  <c r="AE88" i="13"/>
  <c r="AE2992" i="13"/>
  <c r="AE2982" i="13"/>
  <c r="AE2950" i="13"/>
  <c r="AE2924" i="13"/>
  <c r="AE2834" i="13"/>
  <c r="AE2766" i="13"/>
  <c r="AE2684" i="13"/>
  <c r="AE2680" i="13"/>
  <c r="AE2422" i="13"/>
  <c r="AE2420" i="13"/>
  <c r="AE2317" i="13"/>
  <c r="AE2262" i="13"/>
  <c r="AE2138" i="13"/>
  <c r="AE2137" i="13"/>
  <c r="AE2086" i="13"/>
  <c r="AE2072" i="13"/>
  <c r="AE1924" i="13"/>
  <c r="AE1726" i="13"/>
  <c r="AE1460" i="13"/>
  <c r="AE1458" i="13"/>
  <c r="AE815" i="13"/>
  <c r="AE392" i="13"/>
  <c r="AE99" i="13"/>
  <c r="AE2922" i="13"/>
  <c r="AE2762" i="13"/>
  <c r="AE2735" i="13"/>
  <c r="AE2734" i="13"/>
  <c r="AE2689" i="13"/>
  <c r="AE2679" i="13"/>
  <c r="AE2629" i="13"/>
  <c r="AE1782" i="13"/>
  <c r="AE1763" i="13"/>
  <c r="AE1309" i="13"/>
  <c r="AE704" i="13"/>
  <c r="AE589" i="13"/>
  <c r="AE498" i="13"/>
  <c r="AE319" i="13"/>
  <c r="AE318" i="13"/>
  <c r="AE314" i="13"/>
  <c r="AE165" i="13"/>
  <c r="AE33" i="13"/>
  <c r="AE2539" i="13"/>
  <c r="AE1706" i="13"/>
  <c r="AE136" i="13"/>
  <c r="AE3006" i="13"/>
  <c r="AE2984" i="13"/>
  <c r="AE2974" i="13"/>
  <c r="AE2964" i="13"/>
  <c r="AE2962" i="13"/>
  <c r="AE2690" i="13"/>
  <c r="AE2631" i="13"/>
  <c r="AE2359" i="13"/>
  <c r="AE2617" i="13"/>
  <c r="AE2047" i="13"/>
  <c r="AE1967" i="13"/>
  <c r="AE3008" i="13"/>
  <c r="AE2902" i="13"/>
  <c r="AE2840" i="13"/>
  <c r="AE2836" i="13"/>
  <c r="AE2828" i="13"/>
  <c r="AE2824" i="13"/>
  <c r="AE2796" i="13"/>
  <c r="AE2752" i="13"/>
  <c r="AE2710" i="13"/>
  <c r="AE2670" i="13"/>
  <c r="AE2658" i="13"/>
  <c r="AE2618" i="13"/>
  <c r="AE2615" i="13"/>
  <c r="AE2610" i="13"/>
  <c r="AE2378" i="13"/>
  <c r="AE2362" i="13"/>
  <c r="AE2319" i="13"/>
  <c r="AE1990" i="13"/>
  <c r="AE1798" i="13"/>
  <c r="AE1690" i="13"/>
  <c r="AE1686" i="13"/>
  <c r="AE2786" i="13"/>
  <c r="AE2750" i="13"/>
  <c r="AE2730" i="13"/>
  <c r="AE2720" i="13"/>
  <c r="AE2664" i="13"/>
  <c r="AE2660" i="13"/>
  <c r="AE2630" i="13"/>
  <c r="AE2616" i="13"/>
  <c r="AE2604" i="13"/>
  <c r="AE2600" i="13"/>
  <c r="AE2476" i="13"/>
  <c r="AE2372" i="13"/>
  <c r="AE2304" i="13"/>
  <c r="AE2297" i="13"/>
  <c r="AE2273" i="13"/>
  <c r="AE2248" i="13"/>
  <c r="AE2246" i="13"/>
  <c r="AE2148" i="13"/>
  <c r="AE2146" i="13"/>
  <c r="AE2145" i="13"/>
  <c r="AE2110" i="13"/>
  <c r="AE2032" i="13"/>
  <c r="AE1986" i="13"/>
  <c r="AE1872" i="13"/>
  <c r="AE1855" i="13"/>
  <c r="AE1691" i="13"/>
  <c r="AE1614" i="13"/>
  <c r="AE1612" i="13"/>
  <c r="AE1610" i="13"/>
  <c r="AE1556" i="13"/>
  <c r="AE1554" i="13"/>
  <c r="AE1241" i="13"/>
  <c r="AE720" i="13"/>
  <c r="AE601" i="13"/>
  <c r="AE424" i="13"/>
  <c r="AE2544" i="13"/>
  <c r="AE2542" i="13"/>
  <c r="AE2540" i="13"/>
  <c r="AE2408" i="13"/>
  <c r="AE2398" i="13"/>
  <c r="AE2300" i="13"/>
  <c r="AE2276" i="13"/>
  <c r="AE2196" i="13"/>
  <c r="AE2174" i="13"/>
  <c r="AE2173" i="13"/>
  <c r="AE1972" i="13"/>
  <c r="AE1954" i="13"/>
  <c r="AE1950" i="13"/>
  <c r="AE1858" i="13"/>
  <c r="AE1694" i="13"/>
  <c r="AE1656" i="13"/>
  <c r="AE1307" i="13"/>
  <c r="AE784" i="13"/>
  <c r="AE736" i="13"/>
  <c r="AE426" i="13"/>
  <c r="AE399" i="13"/>
  <c r="AE378" i="13"/>
  <c r="AE366" i="13"/>
  <c r="AE339" i="13"/>
  <c r="AE266" i="13"/>
  <c r="AE216" i="13"/>
  <c r="AE123" i="13"/>
  <c r="AE101" i="13"/>
  <c r="AE1544" i="13"/>
  <c r="AE1536" i="13"/>
  <c r="AE1534" i="13"/>
  <c r="AE1532" i="13"/>
  <c r="AE1524" i="13"/>
  <c r="AE1522" i="13"/>
  <c r="AE1366" i="13"/>
  <c r="AE1350" i="13"/>
  <c r="AE1321" i="13"/>
  <c r="AE1271" i="13"/>
  <c r="AE850" i="13"/>
  <c r="AE721" i="13"/>
  <c r="AE696" i="13"/>
  <c r="AE654" i="13"/>
  <c r="AE475" i="13"/>
  <c r="AE384" i="13"/>
  <c r="AE383" i="13"/>
  <c r="AE370" i="13"/>
  <c r="AE230" i="13"/>
  <c r="AE194" i="13"/>
  <c r="AE149" i="13"/>
  <c r="AE83" i="13"/>
  <c r="AE77" i="13"/>
  <c r="AE62" i="13"/>
  <c r="AE37" i="13"/>
  <c r="AE2520" i="13"/>
  <c r="AE2392" i="13"/>
  <c r="AE2390" i="13"/>
  <c r="AE2388" i="13"/>
  <c r="AE2384" i="13"/>
  <c r="AE2333" i="13"/>
  <c r="AE2324" i="13"/>
  <c r="AE2309" i="13"/>
  <c r="AE2285" i="13"/>
  <c r="AE2252" i="13"/>
  <c r="AE2250" i="13"/>
  <c r="AE2249" i="13"/>
  <c r="AE2229" i="13"/>
  <c r="AE2210" i="13"/>
  <c r="AE2209" i="13"/>
  <c r="AE2184" i="13"/>
  <c r="AE2134" i="13"/>
  <c r="AE2133" i="13"/>
  <c r="AE2114" i="13"/>
  <c r="AE2113" i="13"/>
  <c r="AE2088" i="13"/>
  <c r="AE2036" i="13"/>
  <c r="AE2034" i="13"/>
  <c r="AE2033" i="13"/>
  <c r="AE1988" i="13"/>
  <c r="AE1980" i="13"/>
  <c r="AE1864" i="13"/>
  <c r="AE1832" i="13"/>
  <c r="AE1826" i="13"/>
  <c r="AE1764" i="13"/>
  <c r="AE1760" i="13"/>
  <c r="AE1748" i="13"/>
  <c r="AE1744" i="13"/>
  <c r="AE1704" i="13"/>
  <c r="AE1692" i="13"/>
  <c r="AE1688" i="13"/>
  <c r="AE1684" i="13"/>
  <c r="AE1606" i="13"/>
  <c r="AE1416" i="13"/>
  <c r="AE1408" i="13"/>
  <c r="AE1406" i="13"/>
  <c r="AE1336" i="13"/>
  <c r="AE1330" i="13"/>
  <c r="AE1329" i="13"/>
  <c r="AE1327" i="13"/>
  <c r="AE1325" i="13"/>
  <c r="AE1322" i="13"/>
  <c r="AE1315" i="13"/>
  <c r="AE1151" i="13"/>
  <c r="AE1149" i="13"/>
  <c r="AE1119" i="13"/>
  <c r="AE1117" i="13"/>
  <c r="AE893" i="13"/>
  <c r="AE766" i="13"/>
  <c r="AE730" i="13"/>
  <c r="AE722" i="13"/>
  <c r="AE700" i="13"/>
  <c r="AE622" i="13"/>
  <c r="AE603" i="13"/>
  <c r="AE575" i="13"/>
  <c r="AE447" i="13"/>
  <c r="AE250" i="13"/>
  <c r="AE232" i="13"/>
  <c r="AE184" i="13"/>
  <c r="AE167" i="13"/>
  <c r="AE157" i="13"/>
  <c r="AE115" i="13"/>
  <c r="AE110" i="13"/>
  <c r="AE79" i="13"/>
  <c r="AE73" i="13"/>
  <c r="AE1203" i="13"/>
  <c r="AE1199" i="13"/>
  <c r="AE1197" i="13"/>
  <c r="AE1195" i="13"/>
  <c r="AE1187" i="13"/>
  <c r="AE1075" i="13"/>
  <c r="AE1049" i="13"/>
  <c r="AE908" i="13"/>
  <c r="AE828" i="13"/>
  <c r="AE802" i="13"/>
  <c r="AE792" i="13"/>
  <c r="AE782" i="13"/>
  <c r="AE774" i="13"/>
  <c r="AE746" i="13"/>
  <c r="AE718" i="13"/>
  <c r="AE668" i="13"/>
  <c r="AE652" i="13"/>
  <c r="AE636" i="13"/>
  <c r="AE531" i="13"/>
  <c r="AE495" i="13"/>
  <c r="AE473" i="13"/>
  <c r="AE328" i="13"/>
  <c r="AE300" i="13"/>
  <c r="AE163" i="13"/>
  <c r="AE135" i="13"/>
  <c r="AE106" i="13"/>
  <c r="AE2535" i="13"/>
  <c r="AE2482" i="13"/>
  <c r="AE2347" i="13"/>
  <c r="AE1843" i="13"/>
  <c r="AE1766" i="13"/>
  <c r="AE91" i="13"/>
  <c r="AE2551" i="13"/>
  <c r="AE2550" i="13"/>
  <c r="AE2548" i="13"/>
  <c r="AE2490" i="13"/>
  <c r="AE2463" i="13"/>
  <c r="AE2450" i="13"/>
  <c r="AE2426" i="13"/>
  <c r="AE1722" i="13"/>
  <c r="AE1298" i="13"/>
  <c r="AE3000" i="13"/>
  <c r="AE2998" i="13"/>
  <c r="AE2956" i="13"/>
  <c r="AE2952" i="13"/>
  <c r="AE2930" i="13"/>
  <c r="AE2780" i="13"/>
  <c r="AE2774" i="13"/>
  <c r="AE2717" i="13"/>
  <c r="AE2712" i="13"/>
  <c r="AE2584" i="13"/>
  <c r="AE2560" i="13"/>
  <c r="AE2558" i="13"/>
  <c r="AE2556" i="13"/>
  <c r="AE2554" i="13"/>
  <c r="AE2516" i="13"/>
  <c r="AE2514" i="13"/>
  <c r="AE2511" i="13"/>
  <c r="AE2492" i="13"/>
  <c r="AE2471" i="13"/>
  <c r="AE2414" i="13"/>
  <c r="AE2412" i="13"/>
  <c r="AE2411" i="13"/>
  <c r="AE2295" i="13"/>
  <c r="AE2228" i="13"/>
  <c r="AE2206" i="13"/>
  <c r="AE2188" i="13"/>
  <c r="AE2160" i="13"/>
  <c r="AE2092" i="13"/>
  <c r="AE2089" i="13"/>
  <c r="AE2060" i="13"/>
  <c r="AE2058" i="13"/>
  <c r="AE2012" i="13"/>
  <c r="AE1962" i="13"/>
  <c r="AE1912" i="13"/>
  <c r="AE1887" i="13"/>
  <c r="AE1871" i="13"/>
  <c r="AE1838" i="13"/>
  <c r="AE1814" i="13"/>
  <c r="AE1802" i="13"/>
  <c r="AE1784" i="13"/>
  <c r="AE1780" i="13"/>
  <c r="AE1772" i="13"/>
  <c r="AE1743" i="13"/>
  <c r="AE1742" i="13"/>
  <c r="AE1714" i="13"/>
  <c r="AE1355" i="13"/>
  <c r="AE1258" i="13"/>
  <c r="AE1246" i="13"/>
  <c r="AE841" i="13"/>
  <c r="AE335" i="13"/>
  <c r="AE2976" i="13"/>
  <c r="AE2908" i="13"/>
  <c r="AE2904" i="13"/>
  <c r="AE2876" i="13"/>
  <c r="AE2874" i="13"/>
  <c r="AE2868" i="13"/>
  <c r="AE2864" i="13"/>
  <c r="AE2862" i="13"/>
  <c r="AE2704" i="13"/>
  <c r="AE2667" i="13"/>
  <c r="AE2655" i="13"/>
  <c r="AE2654" i="13"/>
  <c r="AE2608" i="13"/>
  <c r="AE2601" i="13"/>
  <c r="AE2599" i="13"/>
  <c r="AE2567" i="13"/>
  <c r="AE2518" i="13"/>
  <c r="AE2479" i="13"/>
  <c r="AE2478" i="13"/>
  <c r="AE2427" i="13"/>
  <c r="AE2395" i="13"/>
  <c r="AE2335" i="13"/>
  <c r="AE2271" i="13"/>
  <c r="AE2220" i="13"/>
  <c r="AE2170" i="13"/>
  <c r="AE2169" i="13"/>
  <c r="AE2124" i="13"/>
  <c r="AE2122" i="13"/>
  <c r="AE2121" i="13"/>
  <c r="AE2076" i="13"/>
  <c r="AE2074" i="13"/>
  <c r="AE2073" i="13"/>
  <c r="AE2000" i="13"/>
  <c r="AE1942" i="13"/>
  <c r="AE1910" i="13"/>
  <c r="AE1878" i="13"/>
  <c r="AE1852" i="13"/>
  <c r="AE1844" i="13"/>
  <c r="AE1795" i="13"/>
  <c r="AE1718" i="13"/>
  <c r="AE1711" i="13"/>
  <c r="AE1652" i="13"/>
  <c r="AE1650" i="13"/>
  <c r="AE1588" i="13"/>
  <c r="AE1586" i="13"/>
  <c r="AE1359" i="13"/>
  <c r="AE1310" i="13"/>
  <c r="AE852" i="13"/>
  <c r="AE2701" i="13"/>
  <c r="AE2423" i="13"/>
  <c r="AE1818" i="13"/>
  <c r="AE1363" i="13"/>
  <c r="AE2486" i="13"/>
  <c r="AE2484" i="13"/>
  <c r="AE2466" i="13"/>
  <c r="AE2447" i="13"/>
  <c r="AE2439" i="13"/>
  <c r="AE793" i="13"/>
  <c r="AE760" i="13"/>
  <c r="AE236" i="13"/>
  <c r="AE1404" i="13"/>
  <c r="AE1378" i="13"/>
  <c r="AE1364" i="13"/>
  <c r="AE1273" i="13"/>
  <c r="AE1171" i="13"/>
  <c r="AE1165" i="13"/>
  <c r="AE868" i="13"/>
  <c r="AE846" i="13"/>
  <c r="AE834" i="13"/>
  <c r="AE832" i="13"/>
  <c r="AE826" i="13"/>
  <c r="AE810" i="13"/>
  <c r="AE806" i="13"/>
  <c r="AE778" i="13"/>
  <c r="AE750" i="13"/>
  <c r="AE728" i="13"/>
  <c r="AE706" i="13"/>
  <c r="AE670" i="13"/>
  <c r="AE599" i="13"/>
  <c r="AE549" i="13"/>
  <c r="AE443" i="13"/>
  <c r="AE441" i="13"/>
  <c r="AE394" i="13"/>
  <c r="AE307" i="13"/>
  <c r="AE238" i="13"/>
  <c r="AE222" i="13"/>
  <c r="AE53" i="13"/>
  <c r="AE46" i="13"/>
  <c r="AE45" i="13"/>
  <c r="AE43" i="13"/>
  <c r="AE1550" i="13"/>
  <c r="AE1542" i="13"/>
  <c r="AE1464" i="13"/>
  <c r="AE1396" i="13"/>
  <c r="AE1394" i="13"/>
  <c r="AE1360" i="13"/>
  <c r="AE1356" i="13"/>
  <c r="AE1227" i="13"/>
  <c r="AE1189" i="13"/>
  <c r="AE1167" i="13"/>
  <c r="AE1163" i="13"/>
  <c r="AE1135" i="13"/>
  <c r="AE1133" i="13"/>
  <c r="AE910" i="13"/>
  <c r="AE2944" i="13"/>
  <c r="AE2916" i="13"/>
  <c r="AE2896" i="13"/>
  <c r="AE2884" i="13"/>
  <c r="AE2882" i="13"/>
  <c r="AE2852" i="13"/>
  <c r="AE2850" i="13"/>
  <c r="AE2816" i="13"/>
  <c r="AE2812" i="13"/>
  <c r="AE2810" i="13"/>
  <c r="AE2788" i="13"/>
  <c r="AE2744" i="13"/>
  <c r="AE2722" i="13"/>
  <c r="AE2718" i="13"/>
  <c r="AE2702" i="13"/>
  <c r="AE2666" i="13"/>
  <c r="AE2640" i="13"/>
  <c r="AE2636" i="13"/>
  <c r="AE2634" i="13"/>
  <c r="AE2620" i="13"/>
  <c r="AE2592" i="13"/>
  <c r="AE2588" i="13"/>
  <c r="AE2576" i="13"/>
  <c r="AE2572" i="13"/>
  <c r="AE2570" i="13"/>
  <c r="AE2502" i="13"/>
  <c r="AE2496" i="13"/>
  <c r="AE2494" i="13"/>
  <c r="AE2456" i="13"/>
  <c r="AE2440" i="13"/>
  <c r="AE2436" i="13"/>
  <c r="AE2376" i="13"/>
  <c r="AE2368" i="13"/>
  <c r="AE2344" i="13"/>
  <c r="AE2340" i="13"/>
  <c r="AE2329" i="13"/>
  <c r="AE2308" i="13"/>
  <c r="AE2280" i="13"/>
  <c r="AE2266" i="13"/>
  <c r="AE2265" i="13"/>
  <c r="AE2238" i="13"/>
  <c r="AE2232" i="13"/>
  <c r="AE2214" i="13"/>
  <c r="AE2213" i="13"/>
  <c r="AE2192" i="13"/>
  <c r="AE2180" i="13"/>
  <c r="AE2178" i="13"/>
  <c r="AE2177" i="13"/>
  <c r="AE2166" i="13"/>
  <c r="AE2165" i="13"/>
  <c r="AE2156" i="13"/>
  <c r="AE2154" i="13"/>
  <c r="AE2153" i="13"/>
  <c r="AE2142" i="13"/>
  <c r="AE2141" i="13"/>
  <c r="AE2118" i="13"/>
  <c r="AE2117" i="13"/>
  <c r="AE2070" i="13"/>
  <c r="AE2050" i="13"/>
  <c r="AE2049" i="13"/>
  <c r="AE2030" i="13"/>
  <c r="AE2021" i="13"/>
  <c r="AE2004" i="13"/>
  <c r="AE1880" i="13"/>
  <c r="AE1876" i="13"/>
  <c r="AE1856" i="13"/>
  <c r="AE1828" i="13"/>
  <c r="AE1824" i="13"/>
  <c r="AE1822" i="13"/>
  <c r="AE1820" i="13"/>
  <c r="AE1758" i="13"/>
  <c r="AE1750" i="13"/>
  <c r="AE1723" i="13"/>
  <c r="AE1640" i="13"/>
  <c r="AE1632" i="13"/>
  <c r="AE1630" i="13"/>
  <c r="AE1628" i="13"/>
  <c r="AE1518" i="13"/>
  <c r="AE1510" i="13"/>
  <c r="AE1482" i="13"/>
  <c r="AE1448" i="13"/>
  <c r="AE1440" i="13"/>
  <c r="AE1438" i="13"/>
  <c r="AE1436" i="13"/>
  <c r="AE1422" i="13"/>
  <c r="AE1420" i="13"/>
  <c r="AE1414" i="13"/>
  <c r="AE1335" i="13"/>
  <c r="AE1294" i="13"/>
  <c r="AE1287" i="13"/>
  <c r="AE1073" i="13"/>
  <c r="AE1041" i="13"/>
  <c r="AE926" i="13"/>
  <c r="AE924" i="13"/>
  <c r="AE856" i="13"/>
  <c r="AE845" i="13"/>
  <c r="AE844" i="13"/>
  <c r="AE836" i="13"/>
  <c r="AE800" i="13"/>
  <c r="AE776" i="13"/>
  <c r="AE762" i="13"/>
  <c r="AE734" i="13"/>
  <c r="AE586" i="13"/>
  <c r="AE481" i="13"/>
  <c r="AE382" i="13"/>
  <c r="AE204" i="13"/>
  <c r="AE188" i="13"/>
  <c r="AE185" i="13"/>
  <c r="AE168" i="13"/>
  <c r="AE147" i="13"/>
  <c r="AE125" i="13"/>
  <c r="AE2284" i="13"/>
  <c r="AE2245" i="13"/>
  <c r="AE2181" i="13"/>
  <c r="AE2152" i="13"/>
  <c r="AE2104" i="13"/>
  <c r="AE2085" i="13"/>
  <c r="AE2053" i="13"/>
  <c r="AE2042" i="13"/>
  <c r="AE1998" i="13"/>
  <c r="AE1920" i="13"/>
  <c r="AE1904" i="13"/>
  <c r="AE1768" i="13"/>
  <c r="AE1371" i="13"/>
  <c r="AE1261" i="13"/>
  <c r="AE1243" i="13"/>
  <c r="AE744" i="13"/>
  <c r="AE716" i="13"/>
  <c r="AE367" i="13"/>
  <c r="AE152" i="13"/>
  <c r="AE137" i="13"/>
  <c r="AE1778" i="13"/>
  <c r="AE1728" i="13"/>
  <c r="AE1720" i="13"/>
  <c r="AE1708" i="13"/>
  <c r="AE1680" i="13"/>
  <c r="AE1672" i="13"/>
  <c r="AE1664" i="13"/>
  <c r="AE1662" i="13"/>
  <c r="AE1660" i="13"/>
  <c r="AE1646" i="13"/>
  <c r="AE1644" i="13"/>
  <c r="AE1638" i="13"/>
  <c r="AE1620" i="13"/>
  <c r="AE1618" i="13"/>
  <c r="AE1576" i="13"/>
  <c r="AE1484" i="13"/>
  <c r="AE1452" i="13"/>
  <c r="AE1432" i="13"/>
  <c r="AE1386" i="13"/>
  <c r="AE1374" i="13"/>
  <c r="AE1372" i="13"/>
  <c r="AE1362" i="13"/>
  <c r="AE1358" i="13"/>
  <c r="AE1305" i="13"/>
  <c r="AE1303" i="13"/>
  <c r="AE1299" i="13"/>
  <c r="AE1275" i="13"/>
  <c r="AE1231" i="13"/>
  <c r="AE1219" i="13"/>
  <c r="AE1183" i="13"/>
  <c r="AE1181" i="13"/>
  <c r="AE1155" i="13"/>
  <c r="AE1123" i="13"/>
  <c r="AE1103" i="13"/>
  <c r="AE1101" i="13"/>
  <c r="AE1091" i="13"/>
  <c r="AE1065" i="13"/>
  <c r="AE1033" i="13"/>
  <c r="AE930" i="13"/>
  <c r="AE916" i="13"/>
  <c r="AE914" i="13"/>
  <c r="AE900" i="13"/>
  <c r="AE898" i="13"/>
  <c r="AE892" i="13"/>
  <c r="AE890" i="13"/>
  <c r="AE878" i="13"/>
  <c r="AE860" i="13"/>
  <c r="AE858" i="13"/>
  <c r="AE790" i="13"/>
  <c r="AE770" i="13"/>
  <c r="AE758" i="13"/>
  <c r="AE738" i="13"/>
  <c r="AE726" i="13"/>
  <c r="AE714" i="13"/>
  <c r="AE710" i="13"/>
  <c r="AE708" i="13"/>
  <c r="AE594" i="13"/>
  <c r="AE577" i="13"/>
  <c r="AE563" i="13"/>
  <c r="AE449" i="13"/>
  <c r="AE363" i="13"/>
  <c r="AE308" i="13"/>
  <c r="AE237" i="13"/>
  <c r="AE206" i="13"/>
  <c r="AE205" i="13"/>
  <c r="AE180" i="13"/>
  <c r="AE160" i="13"/>
  <c r="AE139" i="13"/>
  <c r="AE902" i="13"/>
  <c r="AE886" i="13"/>
  <c r="AE876" i="13"/>
  <c r="AE874" i="13"/>
  <c r="AE581" i="13"/>
  <c r="AE490" i="13"/>
  <c r="AE439" i="13"/>
  <c r="AE193" i="13"/>
  <c r="AE144" i="13"/>
  <c r="AE133" i="13"/>
  <c r="AE660" i="13"/>
  <c r="AE612" i="13"/>
  <c r="AE529" i="13"/>
  <c r="AE527" i="13"/>
  <c r="AE519" i="13"/>
  <c r="AE505" i="13"/>
  <c r="AE487" i="13"/>
  <c r="AE428" i="13"/>
  <c r="AE412" i="13"/>
  <c r="AE386" i="13"/>
  <c r="AE380" i="13"/>
  <c r="AE372" i="13"/>
  <c r="AE364" i="13"/>
  <c r="AE354" i="13"/>
  <c r="AE336" i="13"/>
  <c r="AE332" i="13"/>
  <c r="AE322" i="13"/>
  <c r="AE316" i="13"/>
  <c r="AE278" i="13"/>
  <c r="AE260" i="13"/>
  <c r="AE174" i="13"/>
  <c r="AE171" i="13"/>
  <c r="AE159" i="13"/>
  <c r="AE143" i="13"/>
  <c r="AE142" i="13"/>
  <c r="AE111" i="13"/>
  <c r="AE103" i="13"/>
  <c r="AE94" i="13"/>
  <c r="AE67" i="13"/>
  <c r="AE59" i="13"/>
  <c r="AE51" i="13"/>
  <c r="AE296" i="13"/>
  <c r="AE214" i="13"/>
  <c r="AE150" i="13"/>
  <c r="AE2168" i="13"/>
  <c r="AE2164" i="13"/>
  <c r="AE2128" i="13"/>
  <c r="AE2116" i="13"/>
  <c r="AE2106" i="13"/>
  <c r="AE2105" i="13"/>
  <c r="AE2102" i="13"/>
  <c r="AE2090" i="13"/>
  <c r="AE2080" i="13"/>
  <c r="AE2051" i="13"/>
  <c r="AE2014" i="13"/>
  <c r="AE1999" i="13"/>
  <c r="AE1759" i="13"/>
  <c r="AE2559" i="13"/>
  <c r="AE2410" i="13"/>
  <c r="AE2327" i="13"/>
  <c r="AE3002" i="13"/>
  <c r="AE2994" i="13"/>
  <c r="AE2986" i="13"/>
  <c r="AE3010" i="13"/>
  <c r="AE3009" i="13"/>
  <c r="AE3004" i="13"/>
  <c r="AE2996" i="13"/>
  <c r="AE2988" i="13"/>
  <c r="AE2980" i="13"/>
  <c r="AE2979" i="13"/>
  <c r="AE2978" i="13"/>
  <c r="AE2968" i="13"/>
  <c r="AE2967" i="13"/>
  <c r="AE2966" i="13"/>
  <c r="AE2960" i="13"/>
  <c r="AE2959" i="13"/>
  <c r="AE2958" i="13"/>
  <c r="AE2957" i="13"/>
  <c r="AE2948" i="13"/>
  <c r="AE2947" i="13"/>
  <c r="AE2946" i="13"/>
  <c r="AE2945" i="13"/>
  <c r="AE2936" i="13"/>
  <c r="AE2935" i="13"/>
  <c r="AE2934" i="13"/>
  <c r="AE2928" i="13"/>
  <c r="AE2927" i="13"/>
  <c r="AE2926" i="13"/>
  <c r="AE2920" i="13"/>
  <c r="AE2919" i="13"/>
  <c r="AE2918" i="13"/>
  <c r="AE2917" i="13"/>
  <c r="AE2900" i="13"/>
  <c r="AE2899" i="13"/>
  <c r="AE2898" i="13"/>
  <c r="AE2897" i="13"/>
  <c r="AE2888" i="13"/>
  <c r="AE2880" i="13"/>
  <c r="AE2879" i="13"/>
  <c r="AE2878" i="13"/>
  <c r="AE2856" i="13"/>
  <c r="AE2855" i="13"/>
  <c r="AE2854" i="13"/>
  <c r="AE2844" i="13"/>
  <c r="AE2843" i="13"/>
  <c r="AE2842" i="13"/>
  <c r="AE2841" i="13"/>
  <c r="AE2802" i="13"/>
  <c r="AE2782" i="13"/>
  <c r="AE2772" i="13"/>
  <c r="AE2760" i="13"/>
  <c r="AE2742" i="13"/>
  <c r="AE2738" i="13"/>
  <c r="AE2732" i="13"/>
  <c r="AE2694" i="13"/>
  <c r="AE2675" i="13"/>
  <c r="AE2656" i="13"/>
  <c r="AE2643" i="13"/>
  <c r="AE2632" i="13"/>
  <c r="AE2622" i="13"/>
  <c r="AE2597" i="13"/>
  <c r="AE2579" i="13"/>
  <c r="AE2568" i="13"/>
  <c r="AE2564" i="13"/>
  <c r="AE2538" i="13"/>
  <c r="AE2536" i="13"/>
  <c r="AE2526" i="13"/>
  <c r="AE2524" i="13"/>
  <c r="AE2519" i="13"/>
  <c r="AE2512" i="13"/>
  <c r="AE2498" i="13"/>
  <c r="AE2480" i="13"/>
  <c r="AE2431" i="13"/>
  <c r="AE2430" i="13"/>
  <c r="AE2428" i="13"/>
  <c r="AE2374" i="13"/>
  <c r="AE2363" i="13"/>
  <c r="AE2360" i="13"/>
  <c r="AE2350" i="13"/>
  <c r="AE2348" i="13"/>
  <c r="AE2342" i="13"/>
  <c r="AE2328" i="13"/>
  <c r="AE2256" i="13"/>
  <c r="AE2244" i="13"/>
  <c r="AE2234" i="13"/>
  <c r="AE2233" i="13"/>
  <c r="AE2230" i="13"/>
  <c r="AE2218" i="13"/>
  <c r="AE2217" i="13"/>
  <c r="AE2182" i="13"/>
  <c r="AE3012" i="13"/>
  <c r="AE2990" i="13"/>
  <c r="AE2989" i="13"/>
  <c r="AE2972" i="13"/>
  <c r="AE2971" i="13"/>
  <c r="AE2970" i="13"/>
  <c r="AE2969" i="13"/>
  <c r="AE2940" i="13"/>
  <c r="AE2939" i="13"/>
  <c r="AE2938" i="13"/>
  <c r="AE2937" i="13"/>
  <c r="AE2912" i="13"/>
  <c r="AE2911" i="13"/>
  <c r="AE2910" i="13"/>
  <c r="AE2892" i="13"/>
  <c r="AE2891" i="13"/>
  <c r="AE2890" i="13"/>
  <c r="AE2889" i="13"/>
  <c r="AE2872" i="13"/>
  <c r="AE2871" i="13"/>
  <c r="AE2870" i="13"/>
  <c r="AE2860" i="13"/>
  <c r="AE2859" i="13"/>
  <c r="AE2858" i="13"/>
  <c r="AE2857" i="13"/>
  <c r="AE2848" i="13"/>
  <c r="AE2847" i="13"/>
  <c r="AE2846" i="13"/>
  <c r="AE2845" i="13"/>
  <c r="AE2832" i="13"/>
  <c r="AE2831" i="13"/>
  <c r="AE2830" i="13"/>
  <c r="AE2820" i="13"/>
  <c r="AE2819" i="13"/>
  <c r="AE2818" i="13"/>
  <c r="AE2817" i="13"/>
  <c r="AE2805" i="13"/>
  <c r="AE2804" i="13"/>
  <c r="AE2794" i="13"/>
  <c r="AE2790" i="13"/>
  <c r="AE2784" i="13"/>
  <c r="AE2757" i="13"/>
  <c r="AE2756" i="13"/>
  <c r="AE2754" i="13"/>
  <c r="AE2748" i="13"/>
  <c r="AE2746" i="13"/>
  <c r="AE2728" i="13"/>
  <c r="AE2697" i="13"/>
  <c r="AE2696" i="13"/>
  <c r="AE2682" i="13"/>
  <c r="AE2668" i="13"/>
  <c r="AE2650" i="13"/>
  <c r="AE2627" i="13"/>
  <c r="AE2626" i="13"/>
  <c r="AE2624" i="13"/>
  <c r="AE2606" i="13"/>
  <c r="AE2586" i="13"/>
  <c r="AE2566" i="13"/>
  <c r="AE2555" i="13"/>
  <c r="AE2546" i="13"/>
  <c r="AE2543" i="13"/>
  <c r="AE2530" i="13"/>
  <c r="AE2527" i="13"/>
  <c r="AE2522" i="13"/>
  <c r="AE2504" i="13"/>
  <c r="AE2500" i="13"/>
  <c r="AE2487" i="13"/>
  <c r="AE2474" i="13"/>
  <c r="AE2472" i="13"/>
  <c r="AE2462" i="13"/>
  <c r="AE2460" i="13"/>
  <c r="AE2455" i="13"/>
  <c r="AE2454" i="13"/>
  <c r="AE2452" i="13"/>
  <c r="AE2448" i="13"/>
  <c r="AE2434" i="13"/>
  <c r="AE2416" i="13"/>
  <c r="AE2379" i="13"/>
  <c r="AE2375" i="13"/>
  <c r="AE2367" i="13"/>
  <c r="AE2366" i="13"/>
  <c r="AE2364" i="13"/>
  <c r="AE2354" i="13"/>
  <c r="AE2351" i="13"/>
  <c r="AE2346" i="13"/>
  <c r="AE2343" i="13"/>
  <c r="AE2332" i="13"/>
  <c r="AE2321" i="13"/>
  <c r="AE2312" i="13"/>
  <c r="AE2288" i="13"/>
  <c r="AE2264" i="13"/>
  <c r="AE2260" i="13"/>
  <c r="AE2237" i="13"/>
  <c r="AE2224" i="13"/>
  <c r="AE2212" i="13"/>
  <c r="AE2202" i="13"/>
  <c r="AE2201" i="13"/>
  <c r="AE2198" i="13"/>
  <c r="AE2197" i="13"/>
  <c r="AE2186" i="13"/>
  <c r="AE2185" i="13"/>
  <c r="AE2150" i="13"/>
  <c r="AE2136" i="13"/>
  <c r="AE2132" i="13"/>
  <c r="AE2109" i="13"/>
  <c r="AE2096" i="13"/>
  <c r="AE2069" i="13"/>
  <c r="AE2056" i="13"/>
  <c r="AE2031" i="13"/>
  <c r="AE1982" i="13"/>
  <c r="AE1968" i="13"/>
  <c r="AE1339" i="13"/>
  <c r="AE1326" i="13"/>
  <c r="AE1293" i="13"/>
  <c r="AE1274" i="13"/>
  <c r="AE809" i="13"/>
  <c r="AE772" i="13"/>
  <c r="AE740" i="13"/>
  <c r="AE530" i="13"/>
  <c r="AE2807" i="13"/>
  <c r="AE2797" i="13"/>
  <c r="AE2611" i="13"/>
  <c r="AE2391" i="13"/>
  <c r="AE2370" i="13"/>
  <c r="AE2035" i="13"/>
  <c r="AE2010" i="13"/>
  <c r="AE1862" i="13"/>
  <c r="AE2699" i="13"/>
  <c r="AE2685" i="13"/>
  <c r="AE2954" i="13"/>
  <c r="AE2942" i="13"/>
  <c r="AE2914" i="13"/>
  <c r="AE2906" i="13"/>
  <c r="AE2894" i="13"/>
  <c r="AE2886" i="13"/>
  <c r="AE2866" i="13"/>
  <c r="AE2838" i="13"/>
  <c r="AE2826" i="13"/>
  <c r="AE2814" i="13"/>
  <c r="AE2799" i="13"/>
  <c r="AE2777" i="13"/>
  <c r="AE2714" i="13"/>
  <c r="AE2706" i="13"/>
  <c r="AE2687" i="13"/>
  <c r="AE2662" i="13"/>
  <c r="AE2641" i="13"/>
  <c r="AE2638" i="13"/>
  <c r="AE2613" i="13"/>
  <c r="AE2595" i="13"/>
  <c r="AE2594" i="13"/>
  <c r="AE2577" i="13"/>
  <c r="AE2574" i="13"/>
  <c r="AE2562" i="13"/>
  <c r="AE2503" i="13"/>
  <c r="AE2495" i="13"/>
  <c r="AE2442" i="13"/>
  <c r="AE2418" i="13"/>
  <c r="AE2415" i="13"/>
  <c r="AE2402" i="13"/>
  <c r="AE2399" i="13"/>
  <c r="AE2394" i="13"/>
  <c r="AE2341" i="13"/>
  <c r="AE2313" i="13"/>
  <c r="AE2301" i="13"/>
  <c r="AE2292" i="13"/>
  <c r="AE2289" i="13"/>
  <c r="AE2277" i="13"/>
  <c r="AE2268" i="13"/>
  <c r="AE2261" i="13"/>
  <c r="AE2200" i="13"/>
  <c r="AE1978" i="13"/>
  <c r="AE1839" i="13"/>
  <c r="AE1830" i="13"/>
  <c r="AE1823" i="13"/>
  <c r="AE1786" i="13"/>
  <c r="AE1727" i="13"/>
  <c r="AE2082" i="13"/>
  <c r="AE2081" i="13"/>
  <c r="AE2066" i="13"/>
  <c r="AE2065" i="13"/>
  <c r="AE2052" i="13"/>
  <c r="AE2048" i="13"/>
  <c r="AE2046" i="13"/>
  <c r="AE2040" i="13"/>
  <c r="AE2028" i="13"/>
  <c r="AE2020" i="13"/>
  <c r="AE2008" i="13"/>
  <c r="AE1996" i="13"/>
  <c r="AE1976" i="13"/>
  <c r="AE1936" i="13"/>
  <c r="AE1888" i="13"/>
  <c r="AE1808" i="13"/>
  <c r="AE1792" i="13"/>
  <c r="AE1756" i="13"/>
  <c r="AE1735" i="13"/>
  <c r="AE1379" i="13"/>
  <c r="AE1290" i="13"/>
  <c r="AE1960" i="13"/>
  <c r="AE1956" i="13"/>
  <c r="AE1938" i="13"/>
  <c r="AE1934" i="13"/>
  <c r="AE1932" i="13"/>
  <c r="AE1890" i="13"/>
  <c r="AE1886" i="13"/>
  <c r="AE1884" i="13"/>
  <c r="AE1860" i="13"/>
  <c r="AE1794" i="13"/>
  <c r="AE1790" i="13"/>
  <c r="AE1788" i="13"/>
  <c r="AE1736" i="13"/>
  <c r="AE1678" i="13"/>
  <c r="AE1670" i="13"/>
  <c r="AE1642" i="13"/>
  <c r="AE1592" i="13"/>
  <c r="AE1568" i="13"/>
  <c r="AE1367" i="13"/>
  <c r="AE1331" i="13"/>
  <c r="AE2808" i="13"/>
  <c r="AE2806" i="13"/>
  <c r="AE2800" i="13"/>
  <c r="AE2798" i="13"/>
  <c r="AE2792" i="13"/>
  <c r="AE2778" i="13"/>
  <c r="AE2770" i="13"/>
  <c r="AE2764" i="13"/>
  <c r="AE2758" i="13"/>
  <c r="AE2740" i="13"/>
  <c r="AE2726" i="13"/>
  <c r="AE2716" i="13"/>
  <c r="AE2708" i="13"/>
  <c r="AE2700" i="13"/>
  <c r="AE2698" i="13"/>
  <c r="AE2688" i="13"/>
  <c r="AE2686" i="13"/>
  <c r="AE2676" i="13"/>
  <c r="AE2674" i="13"/>
  <c r="AE2644" i="13"/>
  <c r="AE2642" i="13"/>
  <c r="AE2628" i="13"/>
  <c r="AE2614" i="13"/>
  <c r="AE2612" i="13"/>
  <c r="AE2598" i="13"/>
  <c r="AE2596" i="13"/>
  <c r="AE2580" i="13"/>
  <c r="AE2578" i="13"/>
  <c r="AE2552" i="13"/>
  <c r="AE2534" i="13"/>
  <c r="AE2532" i="13"/>
  <c r="AE2528" i="13"/>
  <c r="AE2510" i="13"/>
  <c r="AE2508" i="13"/>
  <c r="AE2488" i="13"/>
  <c r="AE2470" i="13"/>
  <c r="AE2468" i="13"/>
  <c r="AE2464" i="13"/>
  <c r="AE2446" i="13"/>
  <c r="AE2444" i="13"/>
  <c r="AE2424" i="13"/>
  <c r="AE2406" i="13"/>
  <c r="AE2404" i="13"/>
  <c r="AE2400" i="13"/>
  <c r="AE2382" i="13"/>
  <c r="AE2380" i="13"/>
  <c r="AE2358" i="13"/>
  <c r="AE2356" i="13"/>
  <c r="AE2352" i="13"/>
  <c r="AE2337" i="13"/>
  <c r="AE2325" i="13"/>
  <c r="AE2320" i="13"/>
  <c r="AE2316" i="13"/>
  <c r="AE2305" i="13"/>
  <c r="AE2293" i="13"/>
  <c r="AE2281" i="13"/>
  <c r="AE2269" i="13"/>
  <c r="AE2258" i="13"/>
  <c r="AE2257" i="13"/>
  <c r="AE2254" i="13"/>
  <c r="AE2253" i="13"/>
  <c r="AE2240" i="13"/>
  <c r="AE2236" i="13"/>
  <c r="AE2226" i="13"/>
  <c r="AE2225" i="13"/>
  <c r="AE2222" i="13"/>
  <c r="AE2221" i="13"/>
  <c r="AE2208" i="13"/>
  <c r="AE2204" i="13"/>
  <c r="AE2194" i="13"/>
  <c r="AE2193" i="13"/>
  <c r="AE2190" i="13"/>
  <c r="AE2189" i="13"/>
  <c r="AE2176" i="13"/>
  <c r="AE2172" i="13"/>
  <c r="AE2162" i="13"/>
  <c r="AE2161" i="13"/>
  <c r="AE2158" i="13"/>
  <c r="AE2157" i="13"/>
  <c r="AE2144" i="13"/>
  <c r="AE2140" i="13"/>
  <c r="AE2130" i="13"/>
  <c r="AE2129" i="13"/>
  <c r="AE2126" i="13"/>
  <c r="AE2125" i="13"/>
  <c r="AE2112" i="13"/>
  <c r="AE2108" i="13"/>
  <c r="AE2098" i="13"/>
  <c r="AE2097" i="13"/>
  <c r="AE2094" i="13"/>
  <c r="AE2093" i="13"/>
  <c r="AE2084" i="13"/>
  <c r="AE2078" i="13"/>
  <c r="AE2077" i="13"/>
  <c r="AE2068" i="13"/>
  <c r="AE2064" i="13"/>
  <c r="AE2062" i="13"/>
  <c r="AE2044" i="13"/>
  <c r="AE2037" i="13"/>
  <c r="AE2026" i="13"/>
  <c r="AE2024" i="13"/>
  <c r="AE2016" i="13"/>
  <c r="AE2006" i="13"/>
  <c r="AE2002" i="13"/>
  <c r="AE1984" i="13"/>
  <c r="AE1970" i="13"/>
  <c r="AE1966" i="13"/>
  <c r="AE1964" i="13"/>
  <c r="AE1952" i="13"/>
  <c r="AE1944" i="13"/>
  <c r="AE1940" i="13"/>
  <c r="AE1922" i="13"/>
  <c r="AE1918" i="13"/>
  <c r="AE1916" i="13"/>
  <c r="AE1906" i="13"/>
  <c r="AE1900" i="13"/>
  <c r="AE1898" i="13"/>
  <c r="AE1812" i="13"/>
  <c r="AE1807" i="13"/>
  <c r="AE1800" i="13"/>
  <c r="AE1774" i="13"/>
  <c r="AE1770" i="13"/>
  <c r="AE1762" i="13"/>
  <c r="AE1755" i="13"/>
  <c r="AE1752" i="13"/>
  <c r="AE1710" i="13"/>
  <c r="AE1696" i="13"/>
  <c r="AE1679" i="13"/>
  <c r="AE1674" i="13"/>
  <c r="AE1624" i="13"/>
  <c r="AE1608" i="13"/>
  <c r="AE1600" i="13"/>
  <c r="AE1598" i="13"/>
  <c r="AE1596" i="13"/>
  <c r="AE1582" i="13"/>
  <c r="AE1574" i="13"/>
  <c r="AE1546" i="13"/>
  <c r="AE1242" i="13"/>
  <c r="AE1306" i="13"/>
  <c r="AE220" i="13"/>
  <c r="AE176" i="13"/>
  <c r="AE172" i="13"/>
  <c r="AE117" i="13"/>
  <c r="AE1566" i="13"/>
  <c r="AE1564" i="13"/>
  <c r="AE1560" i="13"/>
  <c r="AE1496" i="13"/>
  <c r="AE1480" i="13"/>
  <c r="AE1472" i="13"/>
  <c r="AE1470" i="13"/>
  <c r="AE1468" i="13"/>
  <c r="AE1454" i="13"/>
  <c r="AE1446" i="13"/>
  <c r="AE1418" i="13"/>
  <c r="AE1392" i="13"/>
  <c r="AE1351" i="13"/>
  <c r="AE1346" i="13"/>
  <c r="AE1342" i="13"/>
  <c r="AE1340" i="13"/>
  <c r="AE1334" i="13"/>
  <c r="AE1332" i="13"/>
  <c r="AE1314" i="13"/>
  <c r="AE1313" i="13"/>
  <c r="AE1311" i="13"/>
  <c r="AE1277" i="13"/>
  <c r="AE1262" i="13"/>
  <c r="AE1259" i="13"/>
  <c r="AE1249" i="13"/>
  <c r="AE1247" i="13"/>
  <c r="AE1229" i="13"/>
  <c r="AE1205" i="13"/>
  <c r="AE1173" i="13"/>
  <c r="AE1896" i="13"/>
  <c r="AE1892" i="13"/>
  <c r="AE1874" i="13"/>
  <c r="AE1870" i="13"/>
  <c r="AE1868" i="13"/>
  <c r="AE1840" i="13"/>
  <c r="AE1816" i="13"/>
  <c r="AE1810" i="13"/>
  <c r="AE1806" i="13"/>
  <c r="AE1804" i="13"/>
  <c r="AE1796" i="13"/>
  <c r="AE1776" i="13"/>
  <c r="AE1749" i="13"/>
  <c r="AE1740" i="13"/>
  <c r="AE1724" i="13"/>
  <c r="AE1716" i="13"/>
  <c r="AE1712" i="13"/>
  <c r="AE1700" i="13"/>
  <c r="AE1668" i="13"/>
  <c r="AE1666" i="13"/>
  <c r="AE1658" i="13"/>
  <c r="AE1654" i="13"/>
  <c r="AE1648" i="13"/>
  <c r="AE1636" i="13"/>
  <c r="AE1634" i="13"/>
  <c r="AE1626" i="13"/>
  <c r="AE1622" i="13"/>
  <c r="AE1616" i="13"/>
  <c r="AE1604" i="13"/>
  <c r="AE1602" i="13"/>
  <c r="AE1594" i="13"/>
  <c r="AE1590" i="13"/>
  <c r="AE1584" i="13"/>
  <c r="AE1572" i="13"/>
  <c r="AE1570" i="13"/>
  <c r="AE1562" i="13"/>
  <c r="AE1558" i="13"/>
  <c r="AE1552" i="13"/>
  <c r="AE1528" i="13"/>
  <c r="AE1512" i="13"/>
  <c r="AE1504" i="13"/>
  <c r="AE1502" i="13"/>
  <c r="AE1500" i="13"/>
  <c r="AE1486" i="13"/>
  <c r="AE1478" i="13"/>
  <c r="AE1450" i="13"/>
  <c r="AE1400" i="13"/>
  <c r="AE1323" i="13"/>
  <c r="AE1319" i="13"/>
  <c r="AE1282" i="13"/>
  <c r="AE1266" i="13"/>
  <c r="AE1265" i="13"/>
  <c r="AE1263" i="13"/>
  <c r="AE1250" i="13"/>
  <c r="AE1245" i="13"/>
  <c r="AE1234" i="13"/>
  <c r="AE1211" i="13"/>
  <c r="AE1179" i="13"/>
  <c r="AE920" i="13"/>
  <c r="AE885" i="13"/>
  <c r="AE1540" i="13"/>
  <c r="AE1538" i="13"/>
  <c r="AE1530" i="13"/>
  <c r="AE1526" i="13"/>
  <c r="AE1520" i="13"/>
  <c r="AE1508" i="13"/>
  <c r="AE1506" i="13"/>
  <c r="AE1498" i="13"/>
  <c r="AE1494" i="13"/>
  <c r="AE1488" i="13"/>
  <c r="AE1476" i="13"/>
  <c r="AE1474" i="13"/>
  <c r="AE1466" i="13"/>
  <c r="AE1462" i="13"/>
  <c r="AE1456" i="13"/>
  <c r="AE1444" i="13"/>
  <c r="AE1442" i="13"/>
  <c r="AE1434" i="13"/>
  <c r="AE1430" i="13"/>
  <c r="AE1424" i="13"/>
  <c r="AE1412" i="13"/>
  <c r="AE1410" i="13"/>
  <c r="AE1402" i="13"/>
  <c r="AE1398" i="13"/>
  <c r="AE1390" i="13"/>
  <c r="AE1388" i="13"/>
  <c r="AE1382" i="13"/>
  <c r="AE1370" i="13"/>
  <c r="AE1368" i="13"/>
  <c r="AE1354" i="13"/>
  <c r="AE1352" i="13"/>
  <c r="AE1297" i="13"/>
  <c r="AE1295" i="13"/>
  <c r="AE1291" i="13"/>
  <c r="AE1257" i="13"/>
  <c r="AE1255" i="13"/>
  <c r="AE1251" i="13"/>
  <c r="AE1225" i="13"/>
  <c r="AE1223" i="13"/>
  <c r="AE1217" i="13"/>
  <c r="AE1209" i="13"/>
  <c r="AE1207" i="13"/>
  <c r="AE1201" i="13"/>
  <c r="AE1193" i="13"/>
  <c r="AE1191" i="13"/>
  <c r="AE1185" i="13"/>
  <c r="AE1177" i="13"/>
  <c r="AE1175" i="13"/>
  <c r="AE1169" i="13"/>
  <c r="AE1161" i="13"/>
  <c r="AE1159" i="13"/>
  <c r="AE1153" i="13"/>
  <c r="AE1145" i="13"/>
  <c r="AE1143" i="13"/>
  <c r="AE1137" i="13"/>
  <c r="AE1129" i="13"/>
  <c r="AE1127" i="13"/>
  <c r="AE1121" i="13"/>
  <c r="AE1113" i="13"/>
  <c r="AE1111" i="13"/>
  <c r="AE1105" i="13"/>
  <c r="AE1097" i="13"/>
  <c r="AE1095" i="13"/>
  <c r="AE1089" i="13"/>
  <c r="AE1081" i="13"/>
  <c r="AE1079" i="13"/>
  <c r="AE925" i="13"/>
  <c r="AE438" i="13"/>
  <c r="AE258" i="13"/>
  <c r="AE253" i="13"/>
  <c r="AE1063" i="13"/>
  <c r="AE1047" i="13"/>
  <c r="AE1031" i="13"/>
  <c r="AE788" i="13"/>
  <c r="AE756" i="13"/>
  <c r="AE724" i="13"/>
  <c r="AE398" i="13"/>
  <c r="AE387" i="13"/>
  <c r="AE274" i="13"/>
  <c r="AE270" i="13"/>
  <c r="AE1147" i="13"/>
  <c r="AE1141" i="13"/>
  <c r="AE1131" i="13"/>
  <c r="AE1125" i="13"/>
  <c r="AE1115" i="13"/>
  <c r="AE1109" i="13"/>
  <c r="AE1099" i="13"/>
  <c r="AE1093" i="13"/>
  <c r="AE1083" i="13"/>
  <c r="AE1077" i="13"/>
  <c r="AE918" i="13"/>
  <c r="AE880" i="13"/>
  <c r="AE861" i="13"/>
  <c r="AE829" i="13"/>
  <c r="AE825" i="13"/>
  <c r="AE804" i="13"/>
  <c r="AE517" i="13"/>
  <c r="AE411" i="13"/>
  <c r="AE1071" i="13"/>
  <c r="AE1069" i="13"/>
  <c r="AE1067" i="13"/>
  <c r="AE1061" i="13"/>
  <c r="AE1059" i="13"/>
  <c r="AE1055" i="13"/>
  <c r="AE1053" i="13"/>
  <c r="AE1051" i="13"/>
  <c r="AE1045" i="13"/>
  <c r="AE1043" i="13"/>
  <c r="AE1039" i="13"/>
  <c r="AE1037" i="13"/>
  <c r="AE1035" i="13"/>
  <c r="AE1029" i="13"/>
  <c r="AE1027" i="13"/>
  <c r="AE1023" i="13"/>
  <c r="AE1021" i="13"/>
  <c r="AE1009" i="13"/>
  <c r="AE912" i="13"/>
  <c r="AE888" i="13"/>
  <c r="AE805" i="13"/>
  <c r="AE644" i="13"/>
  <c r="AE539" i="13"/>
  <c r="AE522" i="13"/>
  <c r="AE414" i="13"/>
  <c r="AE310" i="13"/>
  <c r="AE254" i="13"/>
  <c r="AE221" i="13"/>
  <c r="AE145" i="13"/>
  <c r="AE140" i="13"/>
  <c r="AE628" i="13"/>
  <c r="AE554" i="13"/>
  <c r="AE553" i="13"/>
  <c r="AE453" i="13"/>
  <c r="AE419" i="13"/>
  <c r="AE831" i="13"/>
  <c r="AE780" i="13"/>
  <c r="AE764" i="13"/>
  <c r="AE748" i="13"/>
  <c r="AE732" i="13"/>
  <c r="AE567" i="13"/>
  <c r="AE543" i="13"/>
  <c r="AE493" i="13"/>
  <c r="AE485" i="13"/>
  <c r="AE371" i="13"/>
  <c r="AE331" i="13"/>
  <c r="AE323" i="13"/>
  <c r="AE269" i="13"/>
  <c r="AE189" i="13"/>
  <c r="AE148" i="13"/>
  <c r="AE1019" i="13"/>
  <c r="AE1013" i="13"/>
  <c r="AE1011" i="13"/>
  <c r="AE1007" i="13"/>
  <c r="AE1005" i="13"/>
  <c r="AE1003" i="13"/>
  <c r="AE997" i="13"/>
  <c r="AE995" i="13"/>
  <c r="AE991" i="13"/>
  <c r="AE989" i="13"/>
  <c r="AE987" i="13"/>
  <c r="AE981" i="13"/>
  <c r="AE979" i="13"/>
  <c r="AE975" i="13"/>
  <c r="AE973" i="13"/>
  <c r="AE971" i="13"/>
  <c r="AE965" i="13"/>
  <c r="AE963" i="13"/>
  <c r="AE959" i="13"/>
  <c r="AE957" i="13"/>
  <c r="AE955" i="13"/>
  <c r="AE949" i="13"/>
  <c r="AE947" i="13"/>
  <c r="AE943" i="13"/>
  <c r="AE941" i="13"/>
  <c r="AE939" i="13"/>
  <c r="AE933" i="13"/>
  <c r="AE931" i="13"/>
  <c r="AE870" i="13"/>
  <c r="AE838" i="13"/>
  <c r="AE830" i="13"/>
  <c r="AE818" i="13"/>
  <c r="AE812" i="13"/>
  <c r="AE796" i="13"/>
  <c r="AE690" i="13"/>
  <c r="AE688" i="13"/>
  <c r="AE682" i="13"/>
  <c r="AE678" i="13"/>
  <c r="AE674" i="13"/>
  <c r="AE666" i="13"/>
  <c r="AE662" i="13"/>
  <c r="AE658" i="13"/>
  <c r="AE650" i="13"/>
  <c r="AE646" i="13"/>
  <c r="AE642" i="13"/>
  <c r="AE634" i="13"/>
  <c r="AE630" i="13"/>
  <c r="AE626" i="13"/>
  <c r="AE618" i="13"/>
  <c r="AE614" i="13"/>
  <c r="AE610" i="13"/>
  <c r="AE569" i="13"/>
  <c r="AE561" i="13"/>
  <c r="AE559" i="13"/>
  <c r="AE551" i="13"/>
  <c r="AE545" i="13"/>
  <c r="AE537" i="13"/>
  <c r="AE535" i="13"/>
  <c r="AE483" i="13"/>
  <c r="AE477" i="13"/>
  <c r="AE465" i="13"/>
  <c r="AE463" i="13"/>
  <c r="AE459" i="13"/>
  <c r="AE455" i="13"/>
  <c r="AE451" i="13"/>
  <c r="AE445" i="13"/>
  <c r="AE402" i="13"/>
  <c r="AE356" i="13"/>
  <c r="AE315" i="13"/>
  <c r="AE312" i="13"/>
  <c r="AE196" i="13"/>
  <c r="AE158" i="13"/>
  <c r="AE156" i="13"/>
  <c r="AE153" i="13"/>
  <c r="AE906" i="13"/>
  <c r="AE894" i="13"/>
  <c r="AE862" i="13"/>
  <c r="AE854" i="13"/>
  <c r="AE847" i="13"/>
  <c r="AE842" i="13"/>
  <c r="AE822" i="13"/>
  <c r="AE814" i="13"/>
  <c r="AE798" i="13"/>
  <c r="AE702" i="13"/>
  <c r="AE698" i="13"/>
  <c r="AE694" i="13"/>
  <c r="AE680" i="13"/>
  <c r="AE672" i="13"/>
  <c r="AE664" i="13"/>
  <c r="AE656" i="13"/>
  <c r="AE648" i="13"/>
  <c r="AE640" i="13"/>
  <c r="AE632" i="13"/>
  <c r="AE624" i="13"/>
  <c r="AE616" i="13"/>
  <c r="AE608" i="13"/>
  <c r="AE607" i="13"/>
  <c r="AE595" i="13"/>
  <c r="AE593" i="13"/>
  <c r="AE591" i="13"/>
  <c r="AE587" i="13"/>
  <c r="AE585" i="13"/>
  <c r="AE583" i="13"/>
  <c r="AE579" i="13"/>
  <c r="AE571" i="13"/>
  <c r="AE562" i="13"/>
  <c r="AE557" i="13"/>
  <c r="AE547" i="13"/>
  <c r="AE525" i="13"/>
  <c r="AE513" i="13"/>
  <c r="AE511" i="13"/>
  <c r="AE503" i="13"/>
  <c r="AE499" i="13"/>
  <c r="AE491" i="13"/>
  <c r="AE489" i="13"/>
  <c r="AE469" i="13"/>
  <c r="AE457" i="13"/>
  <c r="AE434" i="13"/>
  <c r="AE432" i="13"/>
  <c r="AE406" i="13"/>
  <c r="AE404" i="13"/>
  <c r="AE379" i="13"/>
  <c r="AE376" i="13"/>
  <c r="AE374" i="13"/>
  <c r="AE342" i="13"/>
  <c r="AE340" i="13"/>
  <c r="AE306" i="13"/>
  <c r="AE292" i="13"/>
  <c r="AE268" i="13"/>
  <c r="AE264" i="13"/>
  <c r="AE177" i="13"/>
  <c r="AE166" i="13"/>
  <c r="AE164" i="13"/>
  <c r="AE161" i="13"/>
  <c r="AE134" i="13"/>
  <c r="AE132" i="13"/>
  <c r="AE78" i="13"/>
  <c r="AE252" i="13"/>
  <c r="AE248" i="13"/>
  <c r="AE234" i="13"/>
  <c r="AE192" i="13"/>
  <c r="AE186" i="13"/>
  <c r="AE95" i="13"/>
  <c r="AE57" i="13"/>
  <c r="AE396" i="13"/>
  <c r="AE388" i="13"/>
  <c r="AE368" i="13"/>
  <c r="AE360" i="13"/>
  <c r="AE324" i="13"/>
  <c r="AE304" i="13"/>
  <c r="AE302" i="13"/>
  <c r="AE294" i="13"/>
  <c r="AE290" i="13"/>
  <c r="AE284" i="13"/>
  <c r="AE276" i="13"/>
  <c r="AE272" i="13"/>
  <c r="AE244" i="13"/>
  <c r="AE240" i="13"/>
  <c r="AE226" i="13"/>
  <c r="AE201" i="13"/>
  <c r="AE198" i="13"/>
  <c r="AE170" i="13"/>
  <c r="AE162" i="13"/>
  <c r="AE154" i="13"/>
  <c r="AE146" i="13"/>
  <c r="AE138" i="13"/>
  <c r="AE131" i="13"/>
  <c r="AE122" i="13"/>
  <c r="AE92" i="13"/>
  <c r="AE54" i="13"/>
  <c r="AE39" i="13"/>
  <c r="AE224" i="13"/>
  <c r="AE218" i="13"/>
  <c r="AE210" i="13"/>
  <c r="AE190" i="13"/>
  <c r="AE182" i="13"/>
  <c r="AE178" i="13"/>
  <c r="AE126" i="13"/>
  <c r="AE119" i="13"/>
  <c r="AE114" i="13"/>
  <c r="AE107" i="13"/>
  <c r="AE75" i="13"/>
  <c r="AE63" i="13"/>
  <c r="AE31" i="13"/>
  <c r="AE29" i="13"/>
  <c r="AE71" i="13"/>
  <c r="AE69" i="13"/>
  <c r="AE47" i="13"/>
  <c r="AE35" i="13"/>
  <c r="AE2925" i="13"/>
  <c r="AC2055" i="13"/>
  <c r="AE2029" i="13"/>
  <c r="AC2021" i="13"/>
  <c r="AE1993" i="13"/>
  <c r="AC1969" i="13"/>
  <c r="AE1929" i="13"/>
  <c r="AC1915" i="13"/>
  <c r="AC1905" i="13"/>
  <c r="AE1865" i="13"/>
  <c r="AC1851" i="13"/>
  <c r="AC1841" i="13"/>
  <c r="AE1817" i="13"/>
  <c r="AC1809" i="13"/>
  <c r="AE1785" i="13"/>
  <c r="AC1777" i="13"/>
  <c r="AC1704" i="13"/>
  <c r="AC1270" i="13"/>
  <c r="AE1096" i="13"/>
  <c r="AC831" i="13"/>
  <c r="AE2881" i="13"/>
  <c r="AE2877" i="13"/>
  <c r="AE2869" i="13"/>
  <c r="AE2853" i="13"/>
  <c r="AE2829" i="13"/>
  <c r="AE2809" i="13"/>
  <c r="AE2793" i="13"/>
  <c r="AE2785" i="13"/>
  <c r="AE2769" i="13"/>
  <c r="AE2761" i="13"/>
  <c r="AE2741" i="13"/>
  <c r="AE2733" i="13"/>
  <c r="AE2725" i="13"/>
  <c r="AE2721" i="13"/>
  <c r="AC2719" i="13"/>
  <c r="AE2673" i="13"/>
  <c r="AE2665" i="13"/>
  <c r="AC2563" i="13"/>
  <c r="AC2561" i="13"/>
  <c r="AE2553" i="13"/>
  <c r="AC2547" i="13"/>
  <c r="AC2545" i="13"/>
  <c r="AE2537" i="13"/>
  <c r="AC2531" i="13"/>
  <c r="AC2529" i="13"/>
  <c r="AE2521" i="13"/>
  <c r="AC2515" i="13"/>
  <c r="AC2513" i="13"/>
  <c r="AE2505" i="13"/>
  <c r="AC2499" i="13"/>
  <c r="AC2497" i="13"/>
  <c r="AE2489" i="13"/>
  <c r="AC2483" i="13"/>
  <c r="AC2481" i="13"/>
  <c r="AE2473" i="13"/>
  <c r="AC2467" i="13"/>
  <c r="AC2465" i="13"/>
  <c r="AE2457" i="13"/>
  <c r="AC2451" i="13"/>
  <c r="AC2449" i="13"/>
  <c r="AE2441" i="13"/>
  <c r="AC2435" i="13"/>
  <c r="AC2433" i="13"/>
  <c r="AE2425" i="13"/>
  <c r="AC2419" i="13"/>
  <c r="AC2417" i="13"/>
  <c r="AE2409" i="13"/>
  <c r="AC2403" i="13"/>
  <c r="AC2401" i="13"/>
  <c r="AE2393" i="13"/>
  <c r="AC2387" i="13"/>
  <c r="AC2385" i="13"/>
  <c r="AE2377" i="13"/>
  <c r="AC2371" i="13"/>
  <c r="AC2369" i="13"/>
  <c r="AE2361" i="13"/>
  <c r="AC2355" i="13"/>
  <c r="AC2353" i="13"/>
  <c r="AE2345" i="13"/>
  <c r="AC2341" i="13"/>
  <c r="AC2340" i="13"/>
  <c r="AC2333" i="13"/>
  <c r="AC2332" i="13"/>
  <c r="AC2325" i="13"/>
  <c r="AC2324" i="13"/>
  <c r="AC2317" i="13"/>
  <c r="AC2316" i="13"/>
  <c r="AC2309" i="13"/>
  <c r="AC2308" i="13"/>
  <c r="AC2301" i="13"/>
  <c r="AC2300" i="13"/>
  <c r="AC2293" i="13"/>
  <c r="AC2292" i="13"/>
  <c r="AC2285" i="13"/>
  <c r="AC2284" i="13"/>
  <c r="AC2277" i="13"/>
  <c r="AC2276" i="13"/>
  <c r="AC2269" i="13"/>
  <c r="AC2268" i="13"/>
  <c r="AE2045" i="13"/>
  <c r="AC2037" i="13"/>
  <c r="AE2027" i="13"/>
  <c r="AE2022" i="13"/>
  <c r="AC2011" i="13"/>
  <c r="AC2001" i="13"/>
  <c r="AC1979" i="13"/>
  <c r="AC1963" i="13"/>
  <c r="AC1953" i="13"/>
  <c r="AE1946" i="13"/>
  <c r="AE1913" i="13"/>
  <c r="AC1899" i="13"/>
  <c r="AC1889" i="13"/>
  <c r="AE1882" i="13"/>
  <c r="AE1849" i="13"/>
  <c r="AC1835" i="13"/>
  <c r="AC1803" i="13"/>
  <c r="AC1771" i="13"/>
  <c r="AC1740" i="13"/>
  <c r="AC1302" i="13"/>
  <c r="AE968" i="13"/>
  <c r="AC2887" i="13"/>
  <c r="AE2749" i="13"/>
  <c r="AE2737" i="13"/>
  <c r="AE2653" i="13"/>
  <c r="AE2087" i="13"/>
  <c r="AE2079" i="13"/>
  <c r="AE2071" i="13"/>
  <c r="AE2061" i="13"/>
  <c r="AC2053" i="13"/>
  <c r="AE2043" i="13"/>
  <c r="AE2038" i="13"/>
  <c r="AC2023" i="13"/>
  <c r="AE2009" i="13"/>
  <c r="AE1994" i="13"/>
  <c r="AE1977" i="13"/>
  <c r="AE1961" i="13"/>
  <c r="AC1947" i="13"/>
  <c r="AC1937" i="13"/>
  <c r="AE1930" i="13"/>
  <c r="AE1897" i="13"/>
  <c r="AC1883" i="13"/>
  <c r="AC1873" i="13"/>
  <c r="AE1866" i="13"/>
  <c r="AE1833" i="13"/>
  <c r="AC1825" i="13"/>
  <c r="AE1801" i="13"/>
  <c r="AC1793" i="13"/>
  <c r="AE1769" i="13"/>
  <c r="AC1761" i="13"/>
  <c r="AE1698" i="13"/>
  <c r="AE1689" i="13"/>
  <c r="AE1389" i="13"/>
  <c r="AC1178" i="13"/>
  <c r="AC1172" i="13"/>
  <c r="AE3005" i="13"/>
  <c r="AE2997" i="13"/>
  <c r="AE2977" i="13"/>
  <c r="AE2965" i="13"/>
  <c r="AE2961" i="13"/>
  <c r="AE2949" i="13"/>
  <c r="AE2941" i="13"/>
  <c r="AE2933" i="13"/>
  <c r="AE2929" i="13"/>
  <c r="AE2921" i="13"/>
  <c r="AE2913" i="13"/>
  <c r="AE2909" i="13"/>
  <c r="AE2901" i="13"/>
  <c r="AE2893" i="13"/>
  <c r="AC2651" i="13"/>
  <c r="AE2561" i="13"/>
  <c r="AC2555" i="13"/>
  <c r="AE2545" i="13"/>
  <c r="AC2539" i="13"/>
  <c r="AE2529" i="13"/>
  <c r="AC2523" i="13"/>
  <c r="AE2513" i="13"/>
  <c r="AC2507" i="13"/>
  <c r="AE2497" i="13"/>
  <c r="AC2491" i="13"/>
  <c r="AE2481" i="13"/>
  <c r="AC2475" i="13"/>
  <c r="AE2465" i="13"/>
  <c r="AC2459" i="13"/>
  <c r="AE2449" i="13"/>
  <c r="AC2443" i="13"/>
  <c r="AE2433" i="13"/>
  <c r="AC2427" i="13"/>
  <c r="AE2417" i="13"/>
  <c r="AC2411" i="13"/>
  <c r="AE2401" i="13"/>
  <c r="AC2395" i="13"/>
  <c r="AE2385" i="13"/>
  <c r="AC2379" i="13"/>
  <c r="AE2369" i="13"/>
  <c r="AC2363" i="13"/>
  <c r="AE2353" i="13"/>
  <c r="AC2347" i="13"/>
  <c r="AC2336" i="13"/>
  <c r="AC2328" i="13"/>
  <c r="AC2320" i="13"/>
  <c r="AC2312" i="13"/>
  <c r="AC2304" i="13"/>
  <c r="AC2296" i="13"/>
  <c r="AC2288" i="13"/>
  <c r="AC2280" i="13"/>
  <c r="AC2272" i="13"/>
  <c r="AC2261" i="13"/>
  <c r="AC2253" i="13"/>
  <c r="AC2245" i="13"/>
  <c r="AC2237" i="13"/>
  <c r="AC2229" i="13"/>
  <c r="AC2221" i="13"/>
  <c r="AC2213" i="13"/>
  <c r="AC2205" i="13"/>
  <c r="AC2197" i="13"/>
  <c r="AC2189" i="13"/>
  <c r="AC2181" i="13"/>
  <c r="AC2173" i="13"/>
  <c r="AC2165" i="13"/>
  <c r="AC2157" i="13"/>
  <c r="AC2149" i="13"/>
  <c r="AC2141" i="13"/>
  <c r="AC2133" i="13"/>
  <c r="AC2125" i="13"/>
  <c r="AC2117" i="13"/>
  <c r="AC2109" i="13"/>
  <c r="AC2101" i="13"/>
  <c r="AC2093" i="13"/>
  <c r="AC2085" i="13"/>
  <c r="AC2077" i="13"/>
  <c r="AC2069" i="13"/>
  <c r="AE2059" i="13"/>
  <c r="AE2054" i="13"/>
  <c r="AC2039" i="13"/>
  <c r="AC2028" i="13"/>
  <c r="AC2017" i="13"/>
  <c r="AC1995" i="13"/>
  <c r="AC1985" i="13"/>
  <c r="AE1945" i="13"/>
  <c r="AC1931" i="13"/>
  <c r="AC1921" i="13"/>
  <c r="AE1914" i="13"/>
  <c r="AE1881" i="13"/>
  <c r="AC1867" i="13"/>
  <c r="AC1857" i="13"/>
  <c r="AE1850" i="13"/>
  <c r="AC1819" i="13"/>
  <c r="AC1787" i="13"/>
  <c r="AC1731" i="13"/>
  <c r="AC1713" i="13"/>
  <c r="AE1703" i="13"/>
  <c r="AC1238" i="13"/>
  <c r="AE1224" i="13"/>
  <c r="AC1050" i="13"/>
  <c r="AC1044" i="13"/>
  <c r="AE1737" i="13"/>
  <c r="AC1715" i="13"/>
  <c r="AC1697" i="13"/>
  <c r="AE1677" i="13"/>
  <c r="AC1673" i="13"/>
  <c r="AE1667" i="13"/>
  <c r="AE1661" i="13"/>
  <c r="AC1657" i="13"/>
  <c r="AE1651" i="13"/>
  <c r="AE1645" i="13"/>
  <c r="AC1641" i="13"/>
  <c r="AE1635" i="13"/>
  <c r="AE1629" i="13"/>
  <c r="AC1625" i="13"/>
  <c r="AE1619" i="13"/>
  <c r="AE1613" i="13"/>
  <c r="AC1609" i="13"/>
  <c r="AE1603" i="13"/>
  <c r="AE1597" i="13"/>
  <c r="AC1593" i="13"/>
  <c r="AE1587" i="13"/>
  <c r="AE1581" i="13"/>
  <c r="AC1577" i="13"/>
  <c r="AE1571" i="13"/>
  <c r="AE1565" i="13"/>
  <c r="AC1561" i="13"/>
  <c r="AE1555" i="13"/>
  <c r="AE1549" i="13"/>
  <c r="AC1545" i="13"/>
  <c r="AE1539" i="13"/>
  <c r="AE1533" i="13"/>
  <c r="AC1529" i="13"/>
  <c r="AE1523" i="13"/>
  <c r="AE1517" i="13"/>
  <c r="AC1513" i="13"/>
  <c r="AE1507" i="13"/>
  <c r="AE1501" i="13"/>
  <c r="AC1497" i="13"/>
  <c r="AE1491" i="13"/>
  <c r="AE1485" i="13"/>
  <c r="AC1481" i="13"/>
  <c r="AE1475" i="13"/>
  <c r="AE1469" i="13"/>
  <c r="AC1465" i="13"/>
  <c r="AE1459" i="13"/>
  <c r="AE1453" i="13"/>
  <c r="AC1449" i="13"/>
  <c r="AE1443" i="13"/>
  <c r="AE1437" i="13"/>
  <c r="AC1433" i="13"/>
  <c r="AE1427" i="13"/>
  <c r="AE1421" i="13"/>
  <c r="AC1417" i="13"/>
  <c r="AE1411" i="13"/>
  <c r="AE1405" i="13"/>
  <c r="AC1401" i="13"/>
  <c r="AE1395" i="13"/>
  <c r="AE1324" i="13"/>
  <c r="AE1292" i="13"/>
  <c r="AE1260" i="13"/>
  <c r="AE1228" i="13"/>
  <c r="AE1192" i="13"/>
  <c r="AC1146" i="13"/>
  <c r="AC1140" i="13"/>
  <c r="AE1064" i="13"/>
  <c r="AC1018" i="13"/>
  <c r="AC1012" i="13"/>
  <c r="AE936" i="13"/>
  <c r="AE928" i="13"/>
  <c r="AE927" i="13"/>
  <c r="AC921" i="13"/>
  <c r="AC902" i="13"/>
  <c r="AE1975" i="13"/>
  <c r="AE1959" i="13"/>
  <c r="AE1943" i="13"/>
  <c r="AE1927" i="13"/>
  <c r="AE1911" i="13"/>
  <c r="AE1895" i="13"/>
  <c r="AE1879" i="13"/>
  <c r="AE1863" i="13"/>
  <c r="AE1847" i="13"/>
  <c r="AE1831" i="13"/>
  <c r="AE1815" i="13"/>
  <c r="AE1799" i="13"/>
  <c r="AE1783" i="13"/>
  <c r="AE1767" i="13"/>
  <c r="AC1752" i="13"/>
  <c r="AC1751" i="13"/>
  <c r="AE1746" i="13"/>
  <c r="AE1741" i="13"/>
  <c r="AE1721" i="13"/>
  <c r="AC1699" i="13"/>
  <c r="AE1682" i="13"/>
  <c r="AC1681" i="13"/>
  <c r="AC1391" i="13"/>
  <c r="AC1385" i="13"/>
  <c r="AE1160" i="13"/>
  <c r="AC1114" i="13"/>
  <c r="AC1108" i="13"/>
  <c r="AE1032" i="13"/>
  <c r="AC986" i="13"/>
  <c r="AC980" i="13"/>
  <c r="AE2017" i="13"/>
  <c r="AE2001" i="13"/>
  <c r="AE1985" i="13"/>
  <c r="AE1969" i="13"/>
  <c r="AE1953" i="13"/>
  <c r="AE1937" i="13"/>
  <c r="AE1921" i="13"/>
  <c r="AE1905" i="13"/>
  <c r="AE1889" i="13"/>
  <c r="AE1873" i="13"/>
  <c r="AE1857" i="13"/>
  <c r="AE1841" i="13"/>
  <c r="AE1825" i="13"/>
  <c r="AE1809" i="13"/>
  <c r="AE1793" i="13"/>
  <c r="AE1777" i="13"/>
  <c r="AE1761" i="13"/>
  <c r="AE1757" i="13"/>
  <c r="AE1751" i="13"/>
  <c r="AC1729" i="13"/>
  <c r="AE1705" i="13"/>
  <c r="AC1688" i="13"/>
  <c r="AE1687" i="13"/>
  <c r="AC1683" i="13"/>
  <c r="AC1663" i="13"/>
  <c r="AC1647" i="13"/>
  <c r="AC1631" i="13"/>
  <c r="AC1615" i="13"/>
  <c r="AC1599" i="13"/>
  <c r="AC1583" i="13"/>
  <c r="AC1567" i="13"/>
  <c r="AC1551" i="13"/>
  <c r="AC1535" i="13"/>
  <c r="AC1519" i="13"/>
  <c r="AC1503" i="13"/>
  <c r="AC1487" i="13"/>
  <c r="AC1471" i="13"/>
  <c r="AC1455" i="13"/>
  <c r="AC1439" i="13"/>
  <c r="AC1423" i="13"/>
  <c r="AC1407" i="13"/>
  <c r="AE1317" i="13"/>
  <c r="AE1285" i="13"/>
  <c r="AE1253" i="13"/>
  <c r="AC1210" i="13"/>
  <c r="AC1204" i="13"/>
  <c r="AE1128" i="13"/>
  <c r="AC1082" i="13"/>
  <c r="AC1076" i="13"/>
  <c r="AE1000" i="13"/>
  <c r="AC954" i="13"/>
  <c r="AC948" i="13"/>
  <c r="AC879" i="13"/>
  <c r="AC817" i="13"/>
  <c r="AE771" i="13"/>
  <c r="AC769" i="13"/>
  <c r="AC637" i="13"/>
  <c r="AC197" i="13"/>
  <c r="AC179" i="13"/>
  <c r="AE112" i="13"/>
  <c r="AC1316" i="13"/>
  <c r="AC1307" i="13"/>
  <c r="AC1284" i="13"/>
  <c r="AC1275" i="13"/>
  <c r="AC1252" i="13"/>
  <c r="AC1243" i="13"/>
  <c r="AE1198" i="13"/>
  <c r="AE1166" i="13"/>
  <c r="AE1134" i="13"/>
  <c r="AE1102" i="13"/>
  <c r="AE1070" i="13"/>
  <c r="AE1038" i="13"/>
  <c r="AE1006" i="13"/>
  <c r="AE974" i="13"/>
  <c r="AE942" i="13"/>
  <c r="AE909" i="13"/>
  <c r="AE755" i="13"/>
  <c r="AC753" i="13"/>
  <c r="AC516" i="13"/>
  <c r="AC1735" i="13"/>
  <c r="AE1725" i="13"/>
  <c r="AC1719" i="13"/>
  <c r="AE1709" i="13"/>
  <c r="AC1703" i="13"/>
  <c r="AE1693" i="13"/>
  <c r="AC1687" i="13"/>
  <c r="AE1671" i="13"/>
  <c r="AE1665" i="13"/>
  <c r="AE1655" i="13"/>
  <c r="AE1649" i="13"/>
  <c r="AE1639" i="13"/>
  <c r="AE1633" i="13"/>
  <c r="AE1623" i="13"/>
  <c r="AE1617" i="13"/>
  <c r="AE1607" i="13"/>
  <c r="AE1601" i="13"/>
  <c r="AE1591" i="13"/>
  <c r="AE1585" i="13"/>
  <c r="AE1575" i="13"/>
  <c r="AE1569" i="13"/>
  <c r="AE1559" i="13"/>
  <c r="AE1553" i="13"/>
  <c r="AE1543" i="13"/>
  <c r="AE1537" i="13"/>
  <c r="AE1527" i="13"/>
  <c r="AE1521" i="13"/>
  <c r="AE1511" i="13"/>
  <c r="AE1505" i="13"/>
  <c r="AE1495" i="13"/>
  <c r="AE1489" i="13"/>
  <c r="AE1479" i="13"/>
  <c r="AE1473" i="13"/>
  <c r="AE1463" i="13"/>
  <c r="AE1457" i="13"/>
  <c r="AE1447" i="13"/>
  <c r="AE1441" i="13"/>
  <c r="AE1431" i="13"/>
  <c r="AE1425" i="13"/>
  <c r="AE1415" i="13"/>
  <c r="AE1409" i="13"/>
  <c r="AE1399" i="13"/>
  <c r="AC1318" i="13"/>
  <c r="AE1308" i="13"/>
  <c r="AC1286" i="13"/>
  <c r="AE1276" i="13"/>
  <c r="AC1254" i="13"/>
  <c r="AE1244" i="13"/>
  <c r="AC1226" i="13"/>
  <c r="AC1220" i="13"/>
  <c r="AE1208" i="13"/>
  <c r="AC1194" i="13"/>
  <c r="AC1188" i="13"/>
  <c r="AE1176" i="13"/>
  <c r="AC1162" i="13"/>
  <c r="AC1156" i="13"/>
  <c r="AE1144" i="13"/>
  <c r="AC1130" i="13"/>
  <c r="AC1124" i="13"/>
  <c r="AE1112" i="13"/>
  <c r="AC1098" i="13"/>
  <c r="AC1092" i="13"/>
  <c r="AE1080" i="13"/>
  <c r="AC1066" i="13"/>
  <c r="AC1060" i="13"/>
  <c r="AE1048" i="13"/>
  <c r="AC1034" i="13"/>
  <c r="AC1028" i="13"/>
  <c r="AE1016" i="13"/>
  <c r="AC1002" i="13"/>
  <c r="AC996" i="13"/>
  <c r="AE984" i="13"/>
  <c r="AC970" i="13"/>
  <c r="AC964" i="13"/>
  <c r="AE952" i="13"/>
  <c r="AC938" i="13"/>
  <c r="AC932" i="13"/>
  <c r="AE904" i="13"/>
  <c r="AC903" i="13"/>
  <c r="AE887" i="13"/>
  <c r="AC881" i="13"/>
  <c r="AC878" i="13"/>
  <c r="AE869" i="13"/>
  <c r="AE848" i="13"/>
  <c r="AE837" i="13"/>
  <c r="AE807" i="13"/>
  <c r="AE739" i="13"/>
  <c r="AC737" i="13"/>
  <c r="AC717" i="13"/>
  <c r="AC582" i="13"/>
  <c r="AC579" i="13"/>
  <c r="AC1755" i="13"/>
  <c r="AE1745" i="13"/>
  <c r="AC1739" i="13"/>
  <c r="AE1729" i="13"/>
  <c r="AC1723" i="13"/>
  <c r="AE1713" i="13"/>
  <c r="AC1707" i="13"/>
  <c r="AE1697" i="13"/>
  <c r="AC1691" i="13"/>
  <c r="AE1681" i="13"/>
  <c r="AC1677" i="13"/>
  <c r="AE1675" i="13"/>
  <c r="AE1669" i="13"/>
  <c r="AC1667" i="13"/>
  <c r="AC1661" i="13"/>
  <c r="AE1659" i="13"/>
  <c r="AE1653" i="13"/>
  <c r="AC1651" i="13"/>
  <c r="AC1645" i="13"/>
  <c r="AE1643" i="13"/>
  <c r="AE1637" i="13"/>
  <c r="AC1635" i="13"/>
  <c r="AC1629" i="13"/>
  <c r="AE1627" i="13"/>
  <c r="AE1621" i="13"/>
  <c r="AC1619" i="13"/>
  <c r="AC1613" i="13"/>
  <c r="AE1611" i="13"/>
  <c r="AE1605" i="13"/>
  <c r="AC1603" i="13"/>
  <c r="AC1597" i="13"/>
  <c r="AE1595" i="13"/>
  <c r="AE1589" i="13"/>
  <c r="AC1587" i="13"/>
  <c r="AC1581" i="13"/>
  <c r="AE1579" i="13"/>
  <c r="AE1573" i="13"/>
  <c r="AC1571" i="13"/>
  <c r="AC1565" i="13"/>
  <c r="AE1563" i="13"/>
  <c r="AE1557" i="13"/>
  <c r="AC1555" i="13"/>
  <c r="AC1549" i="13"/>
  <c r="AE1547" i="13"/>
  <c r="AE1541" i="13"/>
  <c r="AC1539" i="13"/>
  <c r="AC1533" i="13"/>
  <c r="AE1531" i="13"/>
  <c r="AE1525" i="13"/>
  <c r="AC1523" i="13"/>
  <c r="AC1517" i="13"/>
  <c r="AE1515" i="13"/>
  <c r="AE1509" i="13"/>
  <c r="AC1507" i="13"/>
  <c r="AC1501" i="13"/>
  <c r="AE1499" i="13"/>
  <c r="AE1493" i="13"/>
  <c r="AC1491" i="13"/>
  <c r="AC1485" i="13"/>
  <c r="AE1483" i="13"/>
  <c r="AE1477" i="13"/>
  <c r="AC1475" i="13"/>
  <c r="AC1469" i="13"/>
  <c r="AE1467" i="13"/>
  <c r="AE1461" i="13"/>
  <c r="AC1459" i="13"/>
  <c r="AC1453" i="13"/>
  <c r="AE1451" i="13"/>
  <c r="AE1445" i="13"/>
  <c r="AC1443" i="13"/>
  <c r="AC1437" i="13"/>
  <c r="AE1435" i="13"/>
  <c r="AE1429" i="13"/>
  <c r="AC1427" i="13"/>
  <c r="AC1421" i="13"/>
  <c r="AE1419" i="13"/>
  <c r="AE1413" i="13"/>
  <c r="AC1411" i="13"/>
  <c r="AC1405" i="13"/>
  <c r="AE1403" i="13"/>
  <c r="AE1397" i="13"/>
  <c r="AC1395" i="13"/>
  <c r="AC1389" i="13"/>
  <c r="AE1387" i="13"/>
  <c r="AE1381" i="13"/>
  <c r="AC1379" i="13"/>
  <c r="AC1375" i="13"/>
  <c r="AC1371" i="13"/>
  <c r="AC1367" i="13"/>
  <c r="AC1363" i="13"/>
  <c r="AC1359" i="13"/>
  <c r="AC1355" i="13"/>
  <c r="AC1351" i="13"/>
  <c r="AC1347" i="13"/>
  <c r="AC1343" i="13"/>
  <c r="AE1301" i="13"/>
  <c r="AC1300" i="13"/>
  <c r="AE1269" i="13"/>
  <c r="AC1268" i="13"/>
  <c r="AE1237" i="13"/>
  <c r="AC1236" i="13"/>
  <c r="AE1214" i="13"/>
  <c r="AE1182" i="13"/>
  <c r="AE1150" i="13"/>
  <c r="AE1118" i="13"/>
  <c r="AE1086" i="13"/>
  <c r="AE1054" i="13"/>
  <c r="AE1022" i="13"/>
  <c r="AE990" i="13"/>
  <c r="AE958" i="13"/>
  <c r="AE864" i="13"/>
  <c r="AE863" i="13"/>
  <c r="AC857" i="13"/>
  <c r="AE787" i="13"/>
  <c r="AC785" i="13"/>
  <c r="AE723" i="13"/>
  <c r="AC697" i="13"/>
  <c r="AE689" i="13"/>
  <c r="AC929" i="13"/>
  <c r="AC927" i="13"/>
  <c r="AC918" i="13"/>
  <c r="AE911" i="13"/>
  <c r="AC905" i="13"/>
  <c r="AC887" i="13"/>
  <c r="AE871" i="13"/>
  <c r="AC865" i="13"/>
  <c r="AC863" i="13"/>
  <c r="AC854" i="13"/>
  <c r="AC847" i="13"/>
  <c r="AC838" i="13"/>
  <c r="AC833" i="13"/>
  <c r="AE823" i="13"/>
  <c r="AE821" i="13"/>
  <c r="AE783" i="13"/>
  <c r="AC781" i="13"/>
  <c r="AE767" i="13"/>
  <c r="AC765" i="13"/>
  <c r="AE751" i="13"/>
  <c r="AC749" i="13"/>
  <c r="AE735" i="13"/>
  <c r="AC733" i="13"/>
  <c r="AE705" i="13"/>
  <c r="AC699" i="13"/>
  <c r="AC695" i="13"/>
  <c r="AC456" i="13"/>
  <c r="AE919" i="13"/>
  <c r="AC913" i="13"/>
  <c r="AC911" i="13"/>
  <c r="AE895" i="13"/>
  <c r="AC889" i="13"/>
  <c r="AC871" i="13"/>
  <c r="AE855" i="13"/>
  <c r="AC849" i="13"/>
  <c r="AE839" i="13"/>
  <c r="AC799" i="13"/>
  <c r="AE779" i="13"/>
  <c r="AC777" i="13"/>
  <c r="AE763" i="13"/>
  <c r="AC761" i="13"/>
  <c r="AE747" i="13"/>
  <c r="AC745" i="13"/>
  <c r="AE731" i="13"/>
  <c r="AC729" i="13"/>
  <c r="AC669" i="13"/>
  <c r="AC415" i="13"/>
  <c r="AC1326" i="13"/>
  <c r="AE1316" i="13"/>
  <c r="AC1310" i="13"/>
  <c r="AE1300" i="13"/>
  <c r="AC1294" i="13"/>
  <c r="AE1284" i="13"/>
  <c r="AC1278" i="13"/>
  <c r="AE1268" i="13"/>
  <c r="AC1262" i="13"/>
  <c r="AE1252" i="13"/>
  <c r="AC1246" i="13"/>
  <c r="AE1236" i="13"/>
  <c r="AC1230" i="13"/>
  <c r="AC1224" i="13"/>
  <c r="AE1222" i="13"/>
  <c r="AE1216" i="13"/>
  <c r="AC1214" i="13"/>
  <c r="AC1208" i="13"/>
  <c r="AE1206" i="13"/>
  <c r="AE1200" i="13"/>
  <c r="AC1198" i="13"/>
  <c r="AC1192" i="13"/>
  <c r="AE1190" i="13"/>
  <c r="AE1184" i="13"/>
  <c r="AC1182" i="13"/>
  <c r="AC1176" i="13"/>
  <c r="AE1174" i="13"/>
  <c r="AE1168" i="13"/>
  <c r="AC1166" i="13"/>
  <c r="AC1160" i="13"/>
  <c r="AE1158" i="13"/>
  <c r="AE1152" i="13"/>
  <c r="AC1150" i="13"/>
  <c r="AC1144" i="13"/>
  <c r="AE1142" i="13"/>
  <c r="AE1136" i="13"/>
  <c r="AC1134" i="13"/>
  <c r="AC1128" i="13"/>
  <c r="AE1126" i="13"/>
  <c r="AE1120" i="13"/>
  <c r="AC1118" i="13"/>
  <c r="AC1112" i="13"/>
  <c r="AE1110" i="13"/>
  <c r="AE1104" i="13"/>
  <c r="AC1102" i="13"/>
  <c r="AC1096" i="13"/>
  <c r="AE1094" i="13"/>
  <c r="AE1088" i="13"/>
  <c r="AC1086" i="13"/>
  <c r="AC1080" i="13"/>
  <c r="AE1078" i="13"/>
  <c r="AE1072" i="13"/>
  <c r="AC1070" i="13"/>
  <c r="AC1064" i="13"/>
  <c r="AE1062" i="13"/>
  <c r="AE1056" i="13"/>
  <c r="AC1054" i="13"/>
  <c r="AC1048" i="13"/>
  <c r="AE1046" i="13"/>
  <c r="AE1040" i="13"/>
  <c r="AC1038" i="13"/>
  <c r="AC1032" i="13"/>
  <c r="AE1030" i="13"/>
  <c r="AE1024" i="13"/>
  <c r="AC1022" i="13"/>
  <c r="AC1016" i="13"/>
  <c r="AE1014" i="13"/>
  <c r="AE1008" i="13"/>
  <c r="AC1006" i="13"/>
  <c r="AC1000" i="13"/>
  <c r="AE998" i="13"/>
  <c r="AE992" i="13"/>
  <c r="AC990" i="13"/>
  <c r="AC984" i="13"/>
  <c r="AE982" i="13"/>
  <c r="AE976" i="13"/>
  <c r="AC974" i="13"/>
  <c r="AC968" i="13"/>
  <c r="AE966" i="13"/>
  <c r="AE960" i="13"/>
  <c r="AC958" i="13"/>
  <c r="AC952" i="13"/>
  <c r="AE950" i="13"/>
  <c r="AE944" i="13"/>
  <c r="AC942" i="13"/>
  <c r="AC936" i="13"/>
  <c r="AE934" i="13"/>
  <c r="AC919" i="13"/>
  <c r="AE903" i="13"/>
  <c r="AE901" i="13"/>
  <c r="AC897" i="13"/>
  <c r="AE896" i="13"/>
  <c r="AC895" i="13"/>
  <c r="AC886" i="13"/>
  <c r="AE879" i="13"/>
  <c r="AE877" i="13"/>
  <c r="AC873" i="13"/>
  <c r="AE872" i="13"/>
  <c r="AC855" i="13"/>
  <c r="AE816" i="13"/>
  <c r="AC815" i="13"/>
  <c r="AC801" i="13"/>
  <c r="AE791" i="13"/>
  <c r="AC789" i="13"/>
  <c r="AE775" i="13"/>
  <c r="AC773" i="13"/>
  <c r="AE759" i="13"/>
  <c r="AC757" i="13"/>
  <c r="AE743" i="13"/>
  <c r="AC741" i="13"/>
  <c r="AE727" i="13"/>
  <c r="AC725" i="13"/>
  <c r="AE707" i="13"/>
  <c r="AE703" i="13"/>
  <c r="AC472" i="13"/>
  <c r="AC440" i="13"/>
  <c r="AE435" i="13"/>
  <c r="AC689" i="13"/>
  <c r="AE683" i="13"/>
  <c r="AC679" i="13"/>
  <c r="AE657" i="13"/>
  <c r="AE651" i="13"/>
  <c r="AC647" i="13"/>
  <c r="AE625" i="13"/>
  <c r="AE619" i="13"/>
  <c r="AC615" i="13"/>
  <c r="AC603" i="13"/>
  <c r="AE588" i="13"/>
  <c r="AE565" i="13"/>
  <c r="AE564" i="13"/>
  <c r="AC558" i="13"/>
  <c r="AE541" i="13"/>
  <c r="AC540" i="13"/>
  <c r="AE506" i="13"/>
  <c r="AE474" i="13"/>
  <c r="AE458" i="13"/>
  <c r="AE442" i="13"/>
  <c r="AE843" i="13"/>
  <c r="AC837" i="13"/>
  <c r="AE827" i="13"/>
  <c r="AC821" i="13"/>
  <c r="AE811" i="13"/>
  <c r="AC805" i="13"/>
  <c r="AE795" i="13"/>
  <c r="AE693" i="13"/>
  <c r="AE687" i="13"/>
  <c r="AC685" i="13"/>
  <c r="AC653" i="13"/>
  <c r="AC621" i="13"/>
  <c r="AC580" i="13"/>
  <c r="AC518" i="13"/>
  <c r="AC515" i="13"/>
  <c r="AC439" i="13"/>
  <c r="AE719" i="13"/>
  <c r="AC713" i="13"/>
  <c r="AC711" i="13"/>
  <c r="AC701" i="13"/>
  <c r="AE673" i="13"/>
  <c r="AE667" i="13"/>
  <c r="AC663" i="13"/>
  <c r="AE641" i="13"/>
  <c r="AE635" i="13"/>
  <c r="AC631" i="13"/>
  <c r="AE609" i="13"/>
  <c r="AE605" i="13"/>
  <c r="AC604" i="13"/>
  <c r="AE570" i="13"/>
  <c r="AE546" i="13"/>
  <c r="AC539" i="13"/>
  <c r="AE524" i="13"/>
  <c r="AE501" i="13"/>
  <c r="AE500" i="13"/>
  <c r="AC494" i="13"/>
  <c r="AE482" i="13"/>
  <c r="AE466" i="13"/>
  <c r="AE450" i="13"/>
  <c r="AE358" i="13"/>
  <c r="AE349" i="13"/>
  <c r="AE326" i="13"/>
  <c r="AE317" i="13"/>
  <c r="AC299" i="13"/>
  <c r="AE281" i="13"/>
  <c r="AC277" i="13"/>
  <c r="AC234" i="13"/>
  <c r="AC681" i="13"/>
  <c r="AC675" i="13"/>
  <c r="AC665" i="13"/>
  <c r="AC659" i="13"/>
  <c r="AC649" i="13"/>
  <c r="AC643" i="13"/>
  <c r="AC633" i="13"/>
  <c r="AC627" i="13"/>
  <c r="AC617" i="13"/>
  <c r="AC611" i="13"/>
  <c r="AC606" i="13"/>
  <c r="AC595" i="13"/>
  <c r="AC588" i="13"/>
  <c r="AE572" i="13"/>
  <c r="AC566" i="13"/>
  <c r="AC564" i="13"/>
  <c r="AC555" i="13"/>
  <c r="AE548" i="13"/>
  <c r="AC542" i="13"/>
  <c r="AC531" i="13"/>
  <c r="AC524" i="13"/>
  <c r="AE508" i="13"/>
  <c r="AC502" i="13"/>
  <c r="AC500" i="13"/>
  <c r="AC491" i="13"/>
  <c r="AE413" i="13"/>
  <c r="AC396" i="13"/>
  <c r="AE395" i="13"/>
  <c r="AC391" i="13"/>
  <c r="AC309" i="13"/>
  <c r="AE287" i="13"/>
  <c r="AE596" i="13"/>
  <c r="AC590" i="13"/>
  <c r="AC572" i="13"/>
  <c r="AE556" i="13"/>
  <c r="AC550" i="13"/>
  <c r="AC548" i="13"/>
  <c r="AE532" i="13"/>
  <c r="AC526" i="13"/>
  <c r="AC508" i="13"/>
  <c r="AE492" i="13"/>
  <c r="AC486" i="13"/>
  <c r="AE484" i="13"/>
  <c r="AE468" i="13"/>
  <c r="AE452" i="13"/>
  <c r="AE430" i="13"/>
  <c r="AC429" i="13"/>
  <c r="AE422" i="13"/>
  <c r="AE421" i="13"/>
  <c r="AC405" i="13"/>
  <c r="AE390" i="13"/>
  <c r="AE381" i="13"/>
  <c r="AE297" i="13"/>
  <c r="AC293" i="13"/>
  <c r="AC283" i="13"/>
  <c r="AE228" i="13"/>
  <c r="AE219" i="13"/>
  <c r="AC721" i="13"/>
  <c r="AE711" i="13"/>
  <c r="AC705" i="13"/>
  <c r="AE695" i="13"/>
  <c r="AE691" i="13"/>
  <c r="AE681" i="13"/>
  <c r="AE675" i="13"/>
  <c r="AE665" i="13"/>
  <c r="AE659" i="13"/>
  <c r="AE649" i="13"/>
  <c r="AE643" i="13"/>
  <c r="AE633" i="13"/>
  <c r="AE627" i="13"/>
  <c r="AE617" i="13"/>
  <c r="AE611" i="13"/>
  <c r="AE604" i="13"/>
  <c r="AE602" i="13"/>
  <c r="AC598" i="13"/>
  <c r="AE597" i="13"/>
  <c r="AC596" i="13"/>
  <c r="AC587" i="13"/>
  <c r="AE580" i="13"/>
  <c r="AE578" i="13"/>
  <c r="AC574" i="13"/>
  <c r="AE573" i="13"/>
  <c r="AC556" i="13"/>
  <c r="AE540" i="13"/>
  <c r="AE538" i="13"/>
  <c r="AC534" i="13"/>
  <c r="AE533" i="13"/>
  <c r="AC532" i="13"/>
  <c r="AC523" i="13"/>
  <c r="AE516" i="13"/>
  <c r="AE514" i="13"/>
  <c r="AC510" i="13"/>
  <c r="AE509" i="13"/>
  <c r="AC492" i="13"/>
  <c r="AC480" i="13"/>
  <c r="AE476" i="13"/>
  <c r="AC464" i="13"/>
  <c r="AE460" i="13"/>
  <c r="AC448" i="13"/>
  <c r="AE444" i="13"/>
  <c r="AC437" i="13"/>
  <c r="AE427" i="13"/>
  <c r="AC407" i="13"/>
  <c r="AE403" i="13"/>
  <c r="AC373" i="13"/>
  <c r="AC359" i="13"/>
  <c r="AC341" i="13"/>
  <c r="AC327" i="13"/>
  <c r="AE303" i="13"/>
  <c r="AC484" i="13"/>
  <c r="AC474" i="13"/>
  <c r="AC468" i="13"/>
  <c r="AC458" i="13"/>
  <c r="AC452" i="13"/>
  <c r="AC442" i="13"/>
  <c r="AE429" i="13"/>
  <c r="AC423" i="13"/>
  <c r="AC421" i="13"/>
  <c r="AC412" i="13"/>
  <c r="AE405" i="13"/>
  <c r="AC389" i="13"/>
  <c r="AE365" i="13"/>
  <c r="AC348" i="13"/>
  <c r="AE347" i="13"/>
  <c r="AC343" i="13"/>
  <c r="AC325" i="13"/>
  <c r="AE437" i="13"/>
  <c r="AC431" i="13"/>
  <c r="AC413" i="13"/>
  <c r="AE397" i="13"/>
  <c r="AC375" i="13"/>
  <c r="AC357" i="13"/>
  <c r="AE333" i="13"/>
  <c r="AC311" i="13"/>
  <c r="AC271" i="13"/>
  <c r="AC263" i="13"/>
  <c r="AC255" i="13"/>
  <c r="AC247" i="13"/>
  <c r="AC239" i="13"/>
  <c r="AE233" i="13"/>
  <c r="AC227" i="13"/>
  <c r="AE203" i="13"/>
  <c r="AC181" i="13"/>
  <c r="AC395" i="13"/>
  <c r="AE385" i="13"/>
  <c r="AC379" i="13"/>
  <c r="AE369" i="13"/>
  <c r="AC363" i="13"/>
  <c r="AE353" i="13"/>
  <c r="AC347" i="13"/>
  <c r="AE337" i="13"/>
  <c r="AC331" i="13"/>
  <c r="AE321" i="13"/>
  <c r="AC315" i="13"/>
  <c r="AE305" i="13"/>
  <c r="AE301" i="13"/>
  <c r="AE291" i="13"/>
  <c r="AE285" i="13"/>
  <c r="AE273" i="13"/>
  <c r="AE265" i="13"/>
  <c r="AE257" i="13"/>
  <c r="AE249" i="13"/>
  <c r="AE241" i="13"/>
  <c r="AC229" i="13"/>
  <c r="AE212" i="13"/>
  <c r="AC211" i="13"/>
  <c r="AE187" i="13"/>
  <c r="AC114" i="13"/>
  <c r="AE97" i="13"/>
  <c r="AC399" i="13"/>
  <c r="AE389" i="13"/>
  <c r="AC383" i="13"/>
  <c r="AE373" i="13"/>
  <c r="AC367" i="13"/>
  <c r="AE357" i="13"/>
  <c r="AC351" i="13"/>
  <c r="AE341" i="13"/>
  <c r="AC335" i="13"/>
  <c r="AE325" i="13"/>
  <c r="AC319" i="13"/>
  <c r="AE309" i="13"/>
  <c r="AC303" i="13"/>
  <c r="AC297" i="13"/>
  <c r="AE295" i="13"/>
  <c r="AE289" i="13"/>
  <c r="AC287" i="13"/>
  <c r="AC281" i="13"/>
  <c r="AE279" i="13"/>
  <c r="AE235" i="13"/>
  <c r="AC218" i="13"/>
  <c r="AE217" i="13"/>
  <c r="AC213" i="13"/>
  <c r="AC195" i="13"/>
  <c r="AE105" i="13"/>
  <c r="AC99" i="13"/>
  <c r="AC88" i="13"/>
  <c r="AC122" i="13"/>
  <c r="AE65" i="13"/>
  <c r="AC64" i="13"/>
  <c r="AE48" i="13"/>
  <c r="AC233" i="13"/>
  <c r="AE223" i="13"/>
  <c r="AC217" i="13"/>
  <c r="AE207" i="13"/>
  <c r="AC201" i="13"/>
  <c r="AE191" i="13"/>
  <c r="AC185" i="13"/>
  <c r="AE128" i="13"/>
  <c r="AE120" i="13"/>
  <c r="AE113" i="13"/>
  <c r="AC98" i="13"/>
  <c r="AC58" i="13"/>
  <c r="AC55" i="13"/>
  <c r="AE227" i="13"/>
  <c r="AC221" i="13"/>
  <c r="AE211" i="13"/>
  <c r="AC205" i="13"/>
  <c r="AE195" i="13"/>
  <c r="AC189" i="13"/>
  <c r="AE179" i="13"/>
  <c r="AC177" i="13"/>
  <c r="AE175" i="13"/>
  <c r="AC173" i="13"/>
  <c r="AE121" i="13"/>
  <c r="AC106" i="13"/>
  <c r="AE81" i="13"/>
  <c r="AC80" i="13"/>
  <c r="AC40" i="13"/>
  <c r="AC42" i="13"/>
  <c r="AC34" i="13"/>
  <c r="AE70" i="13"/>
  <c r="AC63" i="13"/>
  <c r="AC39" i="13"/>
  <c r="AE127" i="13"/>
  <c r="AE124" i="13"/>
  <c r="AE116" i="13"/>
  <c r="AE108" i="13"/>
  <c r="AE100" i="13"/>
  <c r="AC87" i="13"/>
  <c r="AC82" i="13"/>
  <c r="AC79" i="13"/>
  <c r="AE64" i="13"/>
  <c r="AC56" i="13"/>
  <c r="AE40" i="13"/>
  <c r="AE30" i="13"/>
  <c r="AC27" i="13"/>
  <c r="AE27" i="13"/>
  <c r="AE72" i="13"/>
  <c r="AC66" i="13"/>
  <c r="AC48" i="13"/>
  <c r="AE32" i="13"/>
  <c r="AC24" i="13"/>
  <c r="AE80" i="13"/>
  <c r="AC74" i="13"/>
  <c r="AC72" i="13"/>
  <c r="AE56" i="13"/>
  <c r="AC50" i="13"/>
  <c r="AE49" i="13"/>
  <c r="AC32" i="13"/>
  <c r="AA25" i="13"/>
  <c r="AD25" i="13" s="1"/>
  <c r="AD22" i="13" l="1"/>
  <c r="AE22" i="13" s="1"/>
  <c r="AC23" i="13"/>
  <c r="AD23" i="13"/>
  <c r="AE23" i="13" s="1"/>
  <c r="AC22" i="13"/>
  <c r="AC25" i="13"/>
  <c r="AE25" i="13"/>
  <c r="B2" i="14" l="1"/>
  <c r="AA18" i="13" l="1"/>
  <c r="AA19" i="13"/>
  <c r="AA20" i="13"/>
  <c r="AC20" i="13" s="1"/>
  <c r="AA21" i="13"/>
  <c r="AD21" i="13" s="1"/>
  <c r="AB14" i="13"/>
  <c r="AB15" i="13"/>
  <c r="AB16" i="13"/>
  <c r="AB17" i="13"/>
  <c r="AB18" i="13"/>
  <c r="AB19" i="13"/>
  <c r="AB20" i="13"/>
  <c r="AB21" i="13"/>
  <c r="S14" i="13"/>
  <c r="AC18" i="13" l="1"/>
  <c r="AD18" i="13"/>
  <c r="AE18" i="13" s="1"/>
  <c r="AE20" i="13"/>
  <c r="AC19" i="13"/>
  <c r="AE21" i="13"/>
  <c r="AC21" i="13"/>
  <c r="AE19" i="13"/>
  <c r="Z14" i="13" l="1"/>
  <c r="B14" i="13" s="1"/>
  <c r="Z15" i="13"/>
  <c r="B15" i="13" s="1"/>
  <c r="AG15" i="13" s="1"/>
  <c r="AH15" i="13" s="1"/>
  <c r="Z16" i="13"/>
  <c r="B16" i="13" s="1"/>
  <c r="AG16" i="13" s="1"/>
  <c r="AH16" i="13" s="1"/>
  <c r="Z17" i="13"/>
  <c r="B17" i="13" s="1"/>
  <c r="AG17" i="13" s="1"/>
  <c r="AH17" i="13" s="1"/>
  <c r="Z18" i="13"/>
  <c r="Z19" i="13"/>
  <c r="Z20" i="13"/>
  <c r="Z21" i="13"/>
  <c r="C15" i="13"/>
  <c r="C16" i="13" s="1"/>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C87" i="13" s="1"/>
  <c r="C88" i="13" s="1"/>
  <c r="C89" i="13" s="1"/>
  <c r="C90" i="13" s="1"/>
  <c r="C91" i="13" s="1"/>
  <c r="C92" i="13" s="1"/>
  <c r="C93" i="13" s="1"/>
  <c r="C94" i="13" s="1"/>
  <c r="C95" i="13" s="1"/>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15" i="13" s="1"/>
  <c r="C116" i="13" s="1"/>
  <c r="C117" i="13" s="1"/>
  <c r="C118" i="13" s="1"/>
  <c r="C119" i="13" s="1"/>
  <c r="C120" i="13" s="1"/>
  <c r="C121" i="13" s="1"/>
  <c r="C122" i="13" s="1"/>
  <c r="C123" i="13" s="1"/>
  <c r="C124" i="13" s="1"/>
  <c r="C125" i="13" s="1"/>
  <c r="C126" i="13" s="1"/>
  <c r="C127" i="13" s="1"/>
  <c r="C128" i="13" s="1"/>
  <c r="C129" i="13" s="1"/>
  <c r="C130" i="13" s="1"/>
  <c r="C131" i="13" s="1"/>
  <c r="C132" i="13" s="1"/>
  <c r="C133" i="13" s="1"/>
  <c r="C134" i="13" s="1"/>
  <c r="C135" i="13" s="1"/>
  <c r="C136" i="13" s="1"/>
  <c r="C137" i="13" s="1"/>
  <c r="C138" i="13" s="1"/>
  <c r="C139" i="13" s="1"/>
  <c r="C140" i="13" s="1"/>
  <c r="C141" i="13" s="1"/>
  <c r="C142" i="13" s="1"/>
  <c r="C143" i="13" s="1"/>
  <c r="C144" i="13" s="1"/>
  <c r="C145" i="13" s="1"/>
  <c r="C146" i="13" s="1"/>
  <c r="C147" i="13" s="1"/>
  <c r="C148" i="13" s="1"/>
  <c r="C149" i="13" s="1"/>
  <c r="C150" i="13" s="1"/>
  <c r="C151" i="13" s="1"/>
  <c r="C152" i="13" s="1"/>
  <c r="C153" i="13" s="1"/>
  <c r="C154" i="13" s="1"/>
  <c r="C155" i="13" s="1"/>
  <c r="C156" i="13" s="1"/>
  <c r="C157" i="13" s="1"/>
  <c r="C158" i="13" s="1"/>
  <c r="C159" i="13" s="1"/>
  <c r="C160" i="13" s="1"/>
  <c r="C161" i="13" s="1"/>
  <c r="C162" i="13" s="1"/>
  <c r="C163" i="13" s="1"/>
  <c r="C164" i="13" s="1"/>
  <c r="C165" i="13" s="1"/>
  <c r="C166" i="13" s="1"/>
  <c r="C167" i="13" s="1"/>
  <c r="C168" i="13" s="1"/>
  <c r="C169" i="13" s="1"/>
  <c r="C170" i="13" s="1"/>
  <c r="C171" i="13" s="1"/>
  <c r="C172" i="13" s="1"/>
  <c r="C173" i="13" s="1"/>
  <c r="C174" i="13" s="1"/>
  <c r="C175" i="13" s="1"/>
  <c r="C176" i="13" s="1"/>
  <c r="C177" i="13" s="1"/>
  <c r="C178" i="13" s="1"/>
  <c r="C179" i="13" s="1"/>
  <c r="C180" i="13" s="1"/>
  <c r="C181" i="13" s="1"/>
  <c r="C182" i="13" s="1"/>
  <c r="C183" i="13" s="1"/>
  <c r="C184" i="13" s="1"/>
  <c r="C185" i="13" s="1"/>
  <c r="C186" i="13" s="1"/>
  <c r="C187" i="13" s="1"/>
  <c r="C188" i="13" s="1"/>
  <c r="C189" i="13" s="1"/>
  <c r="C190" i="13" s="1"/>
  <c r="C191" i="13" s="1"/>
  <c r="C192" i="13" s="1"/>
  <c r="C193" i="13" s="1"/>
  <c r="C194" i="13" s="1"/>
  <c r="C195" i="13" s="1"/>
  <c r="C196" i="13" s="1"/>
  <c r="C197" i="13" s="1"/>
  <c r="C198" i="13" s="1"/>
  <c r="C199" i="13" s="1"/>
  <c r="C200" i="13" s="1"/>
  <c r="C201" i="13" s="1"/>
  <c r="C202" i="13" s="1"/>
  <c r="C203" i="13" s="1"/>
  <c r="C204" i="13" s="1"/>
  <c r="C205" i="13" s="1"/>
  <c r="C206" i="13" s="1"/>
  <c r="C207" i="13" s="1"/>
  <c r="C208" i="13" s="1"/>
  <c r="C209" i="13" s="1"/>
  <c r="C210" i="13" s="1"/>
  <c r="C211" i="13" s="1"/>
  <c r="C212" i="13" s="1"/>
  <c r="C213" i="13" s="1"/>
  <c r="C214" i="13" s="1"/>
  <c r="C215" i="13" s="1"/>
  <c r="C216" i="13" s="1"/>
  <c r="C217" i="13" s="1"/>
  <c r="C218" i="13" s="1"/>
  <c r="C219" i="13" s="1"/>
  <c r="C220" i="13" s="1"/>
  <c r="C221" i="13" s="1"/>
  <c r="C222" i="13" s="1"/>
  <c r="C223" i="13" s="1"/>
  <c r="C224" i="13" s="1"/>
  <c r="C225" i="13" s="1"/>
  <c r="C226" i="13" s="1"/>
  <c r="C227" i="13" s="1"/>
  <c r="C228" i="13" s="1"/>
  <c r="C229" i="13" s="1"/>
  <c r="C230" i="13" s="1"/>
  <c r="C231" i="13" s="1"/>
  <c r="C232" i="13" s="1"/>
  <c r="C233" i="13" s="1"/>
  <c r="C234" i="13" s="1"/>
  <c r="C235" i="13" s="1"/>
  <c r="C236" i="13" s="1"/>
  <c r="C237" i="13" s="1"/>
  <c r="C238" i="13" s="1"/>
  <c r="C239" i="13" s="1"/>
  <c r="C240" i="13" s="1"/>
  <c r="C241" i="13" s="1"/>
  <c r="C242" i="13" s="1"/>
  <c r="C243" i="13" s="1"/>
  <c r="C244" i="13" s="1"/>
  <c r="C245" i="13" s="1"/>
  <c r="C246" i="13" s="1"/>
  <c r="C247" i="13" s="1"/>
  <c r="C248" i="13" s="1"/>
  <c r="C249" i="13" s="1"/>
  <c r="C250" i="13" s="1"/>
  <c r="C251" i="13" s="1"/>
  <c r="C252" i="13" s="1"/>
  <c r="C253" i="13" s="1"/>
  <c r="C254" i="13" s="1"/>
  <c r="C255" i="13" s="1"/>
  <c r="C256" i="13" s="1"/>
  <c r="C257" i="13" s="1"/>
  <c r="C258" i="13" s="1"/>
  <c r="C259" i="13" s="1"/>
  <c r="C260" i="13" s="1"/>
  <c r="C261" i="13" s="1"/>
  <c r="C262" i="13" s="1"/>
  <c r="C263" i="13" s="1"/>
  <c r="C264" i="13" s="1"/>
  <c r="C265" i="13" s="1"/>
  <c r="C266" i="13" s="1"/>
  <c r="C267" i="13" s="1"/>
  <c r="C268" i="13" s="1"/>
  <c r="C269" i="13" s="1"/>
  <c r="C270" i="13" s="1"/>
  <c r="C271" i="13" s="1"/>
  <c r="C272" i="13" s="1"/>
  <c r="C273" i="13" s="1"/>
  <c r="C274" i="13" s="1"/>
  <c r="C275" i="13" s="1"/>
  <c r="C276" i="13" s="1"/>
  <c r="C277" i="13" s="1"/>
  <c r="C278" i="13" s="1"/>
  <c r="C279" i="13" s="1"/>
  <c r="C280" i="13" s="1"/>
  <c r="C281" i="13" s="1"/>
  <c r="C282" i="13" s="1"/>
  <c r="C283" i="13" s="1"/>
  <c r="C284" i="13" s="1"/>
  <c r="C285" i="13" s="1"/>
  <c r="C286" i="13" s="1"/>
  <c r="C287" i="13" s="1"/>
  <c r="C288" i="13" s="1"/>
  <c r="C289" i="13" s="1"/>
  <c r="C290" i="13" s="1"/>
  <c r="C291" i="13" s="1"/>
  <c r="C292" i="13" s="1"/>
  <c r="C293" i="13" s="1"/>
  <c r="C294" i="13" s="1"/>
  <c r="C295" i="13" s="1"/>
  <c r="C296" i="13" s="1"/>
  <c r="C297" i="13" s="1"/>
  <c r="C298" i="13" s="1"/>
  <c r="C299" i="13" s="1"/>
  <c r="C300" i="13" s="1"/>
  <c r="C301" i="13" s="1"/>
  <c r="C302" i="13" s="1"/>
  <c r="C303" i="13" s="1"/>
  <c r="C304" i="13" s="1"/>
  <c r="C305" i="13" s="1"/>
  <c r="C306" i="13" s="1"/>
  <c r="C307" i="13" s="1"/>
  <c r="C308" i="13" s="1"/>
  <c r="C309" i="13" s="1"/>
  <c r="C310" i="13" s="1"/>
  <c r="C311" i="13" s="1"/>
  <c r="C312" i="13" s="1"/>
  <c r="C313" i="13" s="1"/>
  <c r="C314" i="13" s="1"/>
  <c r="C315" i="13" s="1"/>
  <c r="C316" i="13" s="1"/>
  <c r="C317" i="13" s="1"/>
  <c r="C318" i="13" s="1"/>
  <c r="C319" i="13" s="1"/>
  <c r="C320" i="13" s="1"/>
  <c r="C321" i="13" s="1"/>
  <c r="C322" i="13" s="1"/>
  <c r="C323" i="13" s="1"/>
  <c r="C324" i="13" s="1"/>
  <c r="C325" i="13" s="1"/>
  <c r="C326" i="13" s="1"/>
  <c r="C327" i="13" s="1"/>
  <c r="C328" i="13" s="1"/>
  <c r="C329" i="13" s="1"/>
  <c r="C330" i="13" s="1"/>
  <c r="C331" i="13" s="1"/>
  <c r="C332" i="13" s="1"/>
  <c r="C333" i="13" s="1"/>
  <c r="C334" i="13" s="1"/>
  <c r="C335" i="13" s="1"/>
  <c r="C336" i="13" s="1"/>
  <c r="C337" i="13" s="1"/>
  <c r="C338" i="13" s="1"/>
  <c r="C339" i="13" s="1"/>
  <c r="C340" i="13" s="1"/>
  <c r="C341" i="13" s="1"/>
  <c r="C342" i="13" s="1"/>
  <c r="C343" i="13" s="1"/>
  <c r="C344" i="13" s="1"/>
  <c r="C345" i="13" s="1"/>
  <c r="C346" i="13" s="1"/>
  <c r="C347" i="13" s="1"/>
  <c r="C348" i="13" s="1"/>
  <c r="C349" i="13" s="1"/>
  <c r="C350" i="13" s="1"/>
  <c r="C351" i="13" s="1"/>
  <c r="C352" i="13" s="1"/>
  <c r="C353" i="13" s="1"/>
  <c r="C354" i="13" s="1"/>
  <c r="C355" i="13" s="1"/>
  <c r="C356" i="13" s="1"/>
  <c r="C357" i="13" s="1"/>
  <c r="C358" i="13" s="1"/>
  <c r="C359" i="13" s="1"/>
  <c r="C360" i="13" s="1"/>
  <c r="C361" i="13" s="1"/>
  <c r="C362" i="13" s="1"/>
  <c r="C363" i="13" s="1"/>
  <c r="C364" i="13" s="1"/>
  <c r="C365" i="13" s="1"/>
  <c r="C366" i="13" s="1"/>
  <c r="C367" i="13" s="1"/>
  <c r="C368" i="13" s="1"/>
  <c r="C369" i="13" s="1"/>
  <c r="C370" i="13" s="1"/>
  <c r="C371" i="13" s="1"/>
  <c r="C372" i="13" s="1"/>
  <c r="C373" i="13" s="1"/>
  <c r="C374" i="13" s="1"/>
  <c r="C375" i="13" s="1"/>
  <c r="C376" i="13" s="1"/>
  <c r="C377" i="13" s="1"/>
  <c r="C378" i="13" s="1"/>
  <c r="C379" i="13" s="1"/>
  <c r="C380" i="13" s="1"/>
  <c r="C381" i="13" s="1"/>
  <c r="C382" i="13" s="1"/>
  <c r="C383" i="13" s="1"/>
  <c r="C384" i="13" s="1"/>
  <c r="C385" i="13" s="1"/>
  <c r="C386" i="13" s="1"/>
  <c r="C387" i="13" s="1"/>
  <c r="C388" i="13" s="1"/>
  <c r="C389" i="13" s="1"/>
  <c r="C390" i="13" s="1"/>
  <c r="C391" i="13" s="1"/>
  <c r="C392" i="13" s="1"/>
  <c r="C393" i="13" s="1"/>
  <c r="C394" i="13" s="1"/>
  <c r="C395" i="13" s="1"/>
  <c r="C396" i="13" s="1"/>
  <c r="C397" i="13" s="1"/>
  <c r="C398" i="13" s="1"/>
  <c r="C399" i="13" s="1"/>
  <c r="C400" i="13" s="1"/>
  <c r="C401" i="13" s="1"/>
  <c r="C402" i="13" s="1"/>
  <c r="C403" i="13" s="1"/>
  <c r="C404" i="13" s="1"/>
  <c r="C405" i="13" s="1"/>
  <c r="C406" i="13" s="1"/>
  <c r="C407" i="13" s="1"/>
  <c r="C408" i="13" s="1"/>
  <c r="C409" i="13" s="1"/>
  <c r="C410" i="13" s="1"/>
  <c r="C411" i="13" s="1"/>
  <c r="C412" i="13" s="1"/>
  <c r="C413" i="13" s="1"/>
  <c r="C414" i="13" s="1"/>
  <c r="C415" i="13" s="1"/>
  <c r="C416" i="13" s="1"/>
  <c r="C417" i="13" s="1"/>
  <c r="C418" i="13" s="1"/>
  <c r="C419" i="13" s="1"/>
  <c r="C420" i="13" s="1"/>
  <c r="C421" i="13" s="1"/>
  <c r="C422" i="13" s="1"/>
  <c r="C423" i="13" s="1"/>
  <c r="C424" i="13" s="1"/>
  <c r="C425" i="13" s="1"/>
  <c r="C426" i="13" s="1"/>
  <c r="C427" i="13" s="1"/>
  <c r="C428" i="13" s="1"/>
  <c r="C429" i="13" s="1"/>
  <c r="C430" i="13" s="1"/>
  <c r="C431" i="13" s="1"/>
  <c r="C432" i="13" s="1"/>
  <c r="C433" i="13" s="1"/>
  <c r="C434" i="13" s="1"/>
  <c r="C435" i="13" s="1"/>
  <c r="C436" i="13" s="1"/>
  <c r="C437" i="13" s="1"/>
  <c r="C438" i="13" s="1"/>
  <c r="C439" i="13" s="1"/>
  <c r="C440" i="13" s="1"/>
  <c r="C441" i="13" s="1"/>
  <c r="C442" i="13" s="1"/>
  <c r="C443" i="13" s="1"/>
  <c r="C444" i="13" s="1"/>
  <c r="C445" i="13" s="1"/>
  <c r="C446" i="13" s="1"/>
  <c r="C447" i="13" s="1"/>
  <c r="C448" i="13" s="1"/>
  <c r="C449" i="13" s="1"/>
  <c r="C450" i="13" s="1"/>
  <c r="C451" i="13" s="1"/>
  <c r="C452" i="13" s="1"/>
  <c r="C453" i="13" s="1"/>
  <c r="C454" i="13" s="1"/>
  <c r="C455" i="13" s="1"/>
  <c r="C456" i="13" s="1"/>
  <c r="C457" i="13" s="1"/>
  <c r="C458" i="13" s="1"/>
  <c r="C459" i="13" s="1"/>
  <c r="C460" i="13" s="1"/>
  <c r="C461" i="13" s="1"/>
  <c r="C462" i="13" s="1"/>
  <c r="C463" i="13" s="1"/>
  <c r="C464" i="13" s="1"/>
  <c r="C465" i="13" s="1"/>
  <c r="C466" i="13" s="1"/>
  <c r="C467" i="13" s="1"/>
  <c r="C468" i="13" s="1"/>
  <c r="C469" i="13" s="1"/>
  <c r="C470" i="13" s="1"/>
  <c r="C471" i="13" s="1"/>
  <c r="C472" i="13" s="1"/>
  <c r="C473" i="13" s="1"/>
  <c r="C474" i="13" s="1"/>
  <c r="C475" i="13" s="1"/>
  <c r="C476" i="13" s="1"/>
  <c r="C477" i="13" s="1"/>
  <c r="C478" i="13" s="1"/>
  <c r="C479" i="13" s="1"/>
  <c r="C480" i="13" s="1"/>
  <c r="C481" i="13" s="1"/>
  <c r="C482" i="13" s="1"/>
  <c r="C483" i="13" s="1"/>
  <c r="C484" i="13" s="1"/>
  <c r="C485" i="13" s="1"/>
  <c r="C486" i="13" s="1"/>
  <c r="C487" i="13" s="1"/>
  <c r="C488" i="13" s="1"/>
  <c r="C489" i="13" s="1"/>
  <c r="C490" i="13" s="1"/>
  <c r="C491" i="13" s="1"/>
  <c r="C492" i="13" s="1"/>
  <c r="C493" i="13" s="1"/>
  <c r="C494" i="13" s="1"/>
  <c r="C495" i="13" s="1"/>
  <c r="C496" i="13" s="1"/>
  <c r="C497" i="13" s="1"/>
  <c r="C498" i="13" s="1"/>
  <c r="C499" i="13" s="1"/>
  <c r="C500" i="13" s="1"/>
  <c r="C501" i="13" s="1"/>
  <c r="C502" i="13" s="1"/>
  <c r="C503" i="13" s="1"/>
  <c r="C504" i="13" s="1"/>
  <c r="C505" i="13" s="1"/>
  <c r="C506" i="13" s="1"/>
  <c r="C507" i="13" s="1"/>
  <c r="C508" i="13" s="1"/>
  <c r="C509" i="13" s="1"/>
  <c r="C510" i="13" s="1"/>
  <c r="C511" i="13" s="1"/>
  <c r="C512" i="13" s="1"/>
  <c r="C513" i="13" s="1"/>
  <c r="C514" i="13" s="1"/>
  <c r="C515" i="13" s="1"/>
  <c r="C516" i="13" s="1"/>
  <c r="C517" i="13" s="1"/>
  <c r="C518" i="13" s="1"/>
  <c r="C519" i="13" s="1"/>
  <c r="C520" i="13" s="1"/>
  <c r="C521" i="13" s="1"/>
  <c r="C522" i="13" s="1"/>
  <c r="C523" i="13" s="1"/>
  <c r="C524" i="13" s="1"/>
  <c r="C525" i="13" s="1"/>
  <c r="C526" i="13" s="1"/>
  <c r="C527" i="13" s="1"/>
  <c r="C528" i="13" s="1"/>
  <c r="C529" i="13" s="1"/>
  <c r="C530" i="13" s="1"/>
  <c r="C531" i="13" s="1"/>
  <c r="C532" i="13" s="1"/>
  <c r="C533" i="13" s="1"/>
  <c r="C534" i="13" s="1"/>
  <c r="C535" i="13" s="1"/>
  <c r="C536" i="13" s="1"/>
  <c r="C537" i="13" s="1"/>
  <c r="C538" i="13" s="1"/>
  <c r="C539" i="13" s="1"/>
  <c r="C540" i="13" s="1"/>
  <c r="C541" i="13" s="1"/>
  <c r="C542" i="13" s="1"/>
  <c r="C543" i="13" s="1"/>
  <c r="C544" i="13" s="1"/>
  <c r="C545" i="13" s="1"/>
  <c r="C546" i="13" s="1"/>
  <c r="C547" i="13" s="1"/>
  <c r="C548" i="13" s="1"/>
  <c r="C549" i="13" s="1"/>
  <c r="C550" i="13" s="1"/>
  <c r="C551" i="13" s="1"/>
  <c r="C552" i="13" s="1"/>
  <c r="C553" i="13" s="1"/>
  <c r="C554" i="13" s="1"/>
  <c r="C555" i="13" s="1"/>
  <c r="C556" i="13" s="1"/>
  <c r="C557" i="13" s="1"/>
  <c r="C558" i="13" s="1"/>
  <c r="C559" i="13" s="1"/>
  <c r="C560" i="13" s="1"/>
  <c r="C561" i="13" s="1"/>
  <c r="C562" i="13" s="1"/>
  <c r="C563" i="13" s="1"/>
  <c r="C564" i="13" s="1"/>
  <c r="C565" i="13" s="1"/>
  <c r="C566" i="13" s="1"/>
  <c r="C567" i="13" s="1"/>
  <c r="C568" i="13" s="1"/>
  <c r="C569" i="13" s="1"/>
  <c r="C570" i="13" s="1"/>
  <c r="C571" i="13" s="1"/>
  <c r="C572" i="13" s="1"/>
  <c r="C573" i="13" s="1"/>
  <c r="C574" i="13" s="1"/>
  <c r="C575" i="13" s="1"/>
  <c r="C576" i="13" s="1"/>
  <c r="C577" i="13" s="1"/>
  <c r="C578" i="13" s="1"/>
  <c r="C579" i="13" s="1"/>
  <c r="C580" i="13" s="1"/>
  <c r="C581" i="13" s="1"/>
  <c r="C582" i="13" s="1"/>
  <c r="C583" i="13" s="1"/>
  <c r="C584" i="13" s="1"/>
  <c r="C585" i="13" s="1"/>
  <c r="C586" i="13" s="1"/>
  <c r="C587" i="13" s="1"/>
  <c r="C588" i="13" s="1"/>
  <c r="C589" i="13" s="1"/>
  <c r="C590" i="13" s="1"/>
  <c r="C591" i="13" s="1"/>
  <c r="C592" i="13" s="1"/>
  <c r="C593" i="13" s="1"/>
  <c r="C594" i="13" s="1"/>
  <c r="C595" i="13" s="1"/>
  <c r="C596" i="13" s="1"/>
  <c r="C597" i="13" s="1"/>
  <c r="C598" i="13" s="1"/>
  <c r="C599" i="13" s="1"/>
  <c r="C600" i="13" s="1"/>
  <c r="C601" i="13" s="1"/>
  <c r="C602" i="13" s="1"/>
  <c r="C603" i="13" s="1"/>
  <c r="C604" i="13" s="1"/>
  <c r="C605" i="13" s="1"/>
  <c r="C606" i="13" s="1"/>
  <c r="C607" i="13" s="1"/>
  <c r="C608" i="13" s="1"/>
  <c r="C609" i="13" s="1"/>
  <c r="C610" i="13" s="1"/>
  <c r="C611" i="13" s="1"/>
  <c r="C612" i="13" s="1"/>
  <c r="C613" i="13" s="1"/>
  <c r="C614" i="13" s="1"/>
  <c r="C615" i="13" s="1"/>
  <c r="C616" i="13" s="1"/>
  <c r="C617" i="13" s="1"/>
  <c r="C618" i="13" s="1"/>
  <c r="C619" i="13" s="1"/>
  <c r="C620" i="13" s="1"/>
  <c r="C621" i="13" s="1"/>
  <c r="C622" i="13" s="1"/>
  <c r="C623" i="13" s="1"/>
  <c r="C624" i="13" s="1"/>
  <c r="C625" i="13" s="1"/>
  <c r="C626" i="13" s="1"/>
  <c r="C627" i="13" s="1"/>
  <c r="C628" i="13" s="1"/>
  <c r="C629" i="13" s="1"/>
  <c r="C630" i="13" s="1"/>
  <c r="C631" i="13" s="1"/>
  <c r="C632" i="13" s="1"/>
  <c r="C633" i="13" s="1"/>
  <c r="C634" i="13" s="1"/>
  <c r="C635" i="13" s="1"/>
  <c r="C636" i="13" s="1"/>
  <c r="C637" i="13" s="1"/>
  <c r="C638" i="13" s="1"/>
  <c r="C639" i="13" s="1"/>
  <c r="C640" i="13" s="1"/>
  <c r="C641" i="13" s="1"/>
  <c r="C642" i="13" s="1"/>
  <c r="C643" i="13" s="1"/>
  <c r="C644" i="13" s="1"/>
  <c r="C645" i="13" s="1"/>
  <c r="C646" i="13" s="1"/>
  <c r="C647" i="13" s="1"/>
  <c r="C648" i="13" s="1"/>
  <c r="C649" i="13" s="1"/>
  <c r="C650" i="13" s="1"/>
  <c r="C651" i="13" s="1"/>
  <c r="C652" i="13" s="1"/>
  <c r="C653" i="13" s="1"/>
  <c r="C654" i="13" s="1"/>
  <c r="C655" i="13" s="1"/>
  <c r="C656" i="13" s="1"/>
  <c r="C657" i="13" s="1"/>
  <c r="C658" i="13" s="1"/>
  <c r="C659" i="13" s="1"/>
  <c r="C660" i="13" s="1"/>
  <c r="C661" i="13" s="1"/>
  <c r="C662" i="13" s="1"/>
  <c r="C663" i="13" s="1"/>
  <c r="C664" i="13" s="1"/>
  <c r="C665" i="13" s="1"/>
  <c r="C666" i="13" s="1"/>
  <c r="C667" i="13" s="1"/>
  <c r="C668" i="13" s="1"/>
  <c r="C669" i="13" s="1"/>
  <c r="C670" i="13" s="1"/>
  <c r="C671" i="13" s="1"/>
  <c r="C672" i="13" s="1"/>
  <c r="C673" i="13" s="1"/>
  <c r="C674" i="13" s="1"/>
  <c r="C675" i="13" s="1"/>
  <c r="C676" i="13" s="1"/>
  <c r="C677" i="13" s="1"/>
  <c r="C678" i="13" s="1"/>
  <c r="C679" i="13" s="1"/>
  <c r="C680" i="13" s="1"/>
  <c r="C681" i="13" s="1"/>
  <c r="C682" i="13" s="1"/>
  <c r="C683" i="13" s="1"/>
  <c r="C684" i="13" s="1"/>
  <c r="C685" i="13" s="1"/>
  <c r="C686" i="13" s="1"/>
  <c r="C687" i="13" s="1"/>
  <c r="C688" i="13" s="1"/>
  <c r="C689" i="13" s="1"/>
  <c r="C690" i="13" s="1"/>
  <c r="C691" i="13" s="1"/>
  <c r="C692" i="13" s="1"/>
  <c r="C693" i="13" s="1"/>
  <c r="C694" i="13" s="1"/>
  <c r="C695" i="13" s="1"/>
  <c r="C696" i="13" s="1"/>
  <c r="C697" i="13" s="1"/>
  <c r="C698" i="13" s="1"/>
  <c r="C699" i="13" s="1"/>
  <c r="C700" i="13" s="1"/>
  <c r="C701" i="13" s="1"/>
  <c r="C702" i="13" s="1"/>
  <c r="C703" i="13" s="1"/>
  <c r="C704" i="13" s="1"/>
  <c r="C705" i="13" s="1"/>
  <c r="C706" i="13" s="1"/>
  <c r="C707" i="13" s="1"/>
  <c r="C708" i="13" s="1"/>
  <c r="C709" i="13" s="1"/>
  <c r="C710" i="13" s="1"/>
  <c r="C711" i="13" s="1"/>
  <c r="C712" i="13" s="1"/>
  <c r="C713" i="13" s="1"/>
  <c r="C714" i="13" s="1"/>
  <c r="C715" i="13" s="1"/>
  <c r="C716" i="13" s="1"/>
  <c r="C717" i="13" s="1"/>
  <c r="C718" i="13" s="1"/>
  <c r="C719" i="13" s="1"/>
  <c r="C720" i="13" s="1"/>
  <c r="C721" i="13" s="1"/>
  <c r="C722" i="13" s="1"/>
  <c r="C723" i="13" s="1"/>
  <c r="C724" i="13" s="1"/>
  <c r="C725" i="13" s="1"/>
  <c r="C726" i="13" s="1"/>
  <c r="C727" i="13" s="1"/>
  <c r="C728" i="13" s="1"/>
  <c r="C729" i="13" s="1"/>
  <c r="C730" i="13" s="1"/>
  <c r="C731" i="13" s="1"/>
  <c r="C732" i="13" s="1"/>
  <c r="C733" i="13" s="1"/>
  <c r="C734" i="13" s="1"/>
  <c r="C735" i="13" s="1"/>
  <c r="C736" i="13" s="1"/>
  <c r="C737" i="13" s="1"/>
  <c r="C738" i="13" s="1"/>
  <c r="C739" i="13" s="1"/>
  <c r="C740" i="13" s="1"/>
  <c r="C741" i="13" s="1"/>
  <c r="C742" i="13" s="1"/>
  <c r="C743" i="13" s="1"/>
  <c r="C744" i="13" s="1"/>
  <c r="C745" i="13" s="1"/>
  <c r="C746" i="13" s="1"/>
  <c r="C747" i="13" s="1"/>
  <c r="C748" i="13" s="1"/>
  <c r="C749" i="13" s="1"/>
  <c r="C750" i="13" s="1"/>
  <c r="C751" i="13" s="1"/>
  <c r="C752" i="13" s="1"/>
  <c r="C753" i="13" s="1"/>
  <c r="C754" i="13" s="1"/>
  <c r="C755" i="13" s="1"/>
  <c r="C756" i="13" s="1"/>
  <c r="C757" i="13" s="1"/>
  <c r="C758" i="13" s="1"/>
  <c r="C759" i="13" s="1"/>
  <c r="C760" i="13" s="1"/>
  <c r="C761" i="13" s="1"/>
  <c r="C762" i="13" s="1"/>
  <c r="C763" i="13" s="1"/>
  <c r="C764" i="13" s="1"/>
  <c r="C765" i="13" s="1"/>
  <c r="C766" i="13" s="1"/>
  <c r="C767" i="13" s="1"/>
  <c r="C768" i="13" s="1"/>
  <c r="C769" i="13" s="1"/>
  <c r="C770" i="13" s="1"/>
  <c r="C771" i="13" s="1"/>
  <c r="C772" i="13" s="1"/>
  <c r="C773" i="13" s="1"/>
  <c r="C774" i="13" s="1"/>
  <c r="C775" i="13" s="1"/>
  <c r="C776" i="13" s="1"/>
  <c r="C777" i="13" s="1"/>
  <c r="C778" i="13" s="1"/>
  <c r="C779" i="13" s="1"/>
  <c r="C780" i="13" s="1"/>
  <c r="C781" i="13" s="1"/>
  <c r="C782" i="13" s="1"/>
  <c r="C783" i="13" s="1"/>
  <c r="C784" i="13" s="1"/>
  <c r="C785" i="13" s="1"/>
  <c r="C786" i="13" s="1"/>
  <c r="C787" i="13" s="1"/>
  <c r="C788" i="13" s="1"/>
  <c r="C789" i="13" s="1"/>
  <c r="C790" i="13" s="1"/>
  <c r="C791" i="13" s="1"/>
  <c r="C792" i="13" s="1"/>
  <c r="C793" i="13" s="1"/>
  <c r="C794" i="13" s="1"/>
  <c r="C795" i="13" s="1"/>
  <c r="C796" i="13" s="1"/>
  <c r="C797" i="13" s="1"/>
  <c r="C798" i="13" s="1"/>
  <c r="C799" i="13" s="1"/>
  <c r="C800" i="13" s="1"/>
  <c r="C801" i="13" s="1"/>
  <c r="C802" i="13" s="1"/>
  <c r="C803" i="13" s="1"/>
  <c r="C804" i="13" s="1"/>
  <c r="C805" i="13" s="1"/>
  <c r="C806" i="13" s="1"/>
  <c r="C807" i="13" s="1"/>
  <c r="C808" i="13" s="1"/>
  <c r="C809" i="13" s="1"/>
  <c r="C810" i="13" s="1"/>
  <c r="C811" i="13" s="1"/>
  <c r="C812" i="13" s="1"/>
  <c r="C813" i="13" s="1"/>
  <c r="C814" i="13" s="1"/>
  <c r="C815" i="13" s="1"/>
  <c r="C816" i="13" s="1"/>
  <c r="C817" i="13" s="1"/>
  <c r="C818" i="13" s="1"/>
  <c r="C819" i="13" s="1"/>
  <c r="C820" i="13" s="1"/>
  <c r="C821" i="13" s="1"/>
  <c r="C822" i="13" s="1"/>
  <c r="C823" i="13" s="1"/>
  <c r="C824" i="13" s="1"/>
  <c r="C825" i="13" s="1"/>
  <c r="C826" i="13" s="1"/>
  <c r="C827" i="13" s="1"/>
  <c r="C828" i="13" s="1"/>
  <c r="C829" i="13" s="1"/>
  <c r="C830" i="13" s="1"/>
  <c r="C831" i="13" s="1"/>
  <c r="C832" i="13" s="1"/>
  <c r="C833" i="13" s="1"/>
  <c r="C834" i="13" s="1"/>
  <c r="C835" i="13" s="1"/>
  <c r="C836" i="13" s="1"/>
  <c r="C837" i="13" s="1"/>
  <c r="C838" i="13" s="1"/>
  <c r="C839" i="13" s="1"/>
  <c r="C840" i="13" s="1"/>
  <c r="C841" i="13" s="1"/>
  <c r="C842" i="13" s="1"/>
  <c r="C843" i="13" s="1"/>
  <c r="C844" i="13" s="1"/>
  <c r="C845" i="13" s="1"/>
  <c r="C846" i="13" s="1"/>
  <c r="C847" i="13" s="1"/>
  <c r="C848" i="13" s="1"/>
  <c r="C849" i="13" s="1"/>
  <c r="C850" i="13" s="1"/>
  <c r="C851" i="13" s="1"/>
  <c r="C852" i="13" s="1"/>
  <c r="C853" i="13" s="1"/>
  <c r="C854" i="13" s="1"/>
  <c r="C855" i="13" s="1"/>
  <c r="C856" i="13" s="1"/>
  <c r="C857" i="13" s="1"/>
  <c r="C858" i="13" s="1"/>
  <c r="C859" i="13" s="1"/>
  <c r="C860" i="13" s="1"/>
  <c r="C861" i="13" s="1"/>
  <c r="C862" i="13" s="1"/>
  <c r="C863" i="13" s="1"/>
  <c r="C864" i="13" s="1"/>
  <c r="C865" i="13" s="1"/>
  <c r="C866" i="13" s="1"/>
  <c r="C867" i="13" s="1"/>
  <c r="C868" i="13" s="1"/>
  <c r="C869" i="13" s="1"/>
  <c r="C870" i="13" s="1"/>
  <c r="C871" i="13" s="1"/>
  <c r="C872" i="13" s="1"/>
  <c r="C873" i="13" s="1"/>
  <c r="C874" i="13" s="1"/>
  <c r="C875" i="13" s="1"/>
  <c r="C876" i="13" s="1"/>
  <c r="C877" i="13" s="1"/>
  <c r="C878" i="13" s="1"/>
  <c r="C879" i="13" s="1"/>
  <c r="C880" i="13" s="1"/>
  <c r="C881" i="13" s="1"/>
  <c r="C882" i="13" s="1"/>
  <c r="C883" i="13" s="1"/>
  <c r="C884" i="13" s="1"/>
  <c r="C885" i="13" s="1"/>
  <c r="C886" i="13" s="1"/>
  <c r="C887" i="13" s="1"/>
  <c r="C888" i="13" s="1"/>
  <c r="C889" i="13" s="1"/>
  <c r="C890" i="13" s="1"/>
  <c r="C891" i="13" s="1"/>
  <c r="C892" i="13" s="1"/>
  <c r="C893" i="13" s="1"/>
  <c r="C894" i="13" s="1"/>
  <c r="C895" i="13" s="1"/>
  <c r="C896" i="13" s="1"/>
  <c r="C897" i="13" s="1"/>
  <c r="C898" i="13" s="1"/>
  <c r="C899" i="13" s="1"/>
  <c r="C900" i="13" s="1"/>
  <c r="C901" i="13" s="1"/>
  <c r="C902" i="13" s="1"/>
  <c r="C903" i="13" s="1"/>
  <c r="C904" i="13" s="1"/>
  <c r="C905" i="13" s="1"/>
  <c r="C906" i="13" s="1"/>
  <c r="C907" i="13" s="1"/>
  <c r="C908" i="13" s="1"/>
  <c r="C909" i="13" s="1"/>
  <c r="C910" i="13" s="1"/>
  <c r="C911" i="13" s="1"/>
  <c r="C912" i="13" s="1"/>
  <c r="C913" i="13" s="1"/>
  <c r="C914" i="13" s="1"/>
  <c r="C915" i="13" s="1"/>
  <c r="C916" i="13" s="1"/>
  <c r="C917" i="13" s="1"/>
  <c r="C918" i="13" s="1"/>
  <c r="C919" i="13" s="1"/>
  <c r="C920" i="13" s="1"/>
  <c r="C921" i="13" s="1"/>
  <c r="C922" i="13" s="1"/>
  <c r="C923" i="13" s="1"/>
  <c r="C924" i="13" s="1"/>
  <c r="C925" i="13" s="1"/>
  <c r="C926" i="13" s="1"/>
  <c r="C927" i="13" s="1"/>
  <c r="C928" i="13" s="1"/>
  <c r="C929" i="13" s="1"/>
  <c r="C930" i="13" s="1"/>
  <c r="C931" i="13" s="1"/>
  <c r="C932" i="13" s="1"/>
  <c r="C933" i="13" s="1"/>
  <c r="C934" i="13" s="1"/>
  <c r="C935" i="13" s="1"/>
  <c r="C936" i="13" s="1"/>
  <c r="C937" i="13" s="1"/>
  <c r="C938" i="13" s="1"/>
  <c r="C939" i="13" s="1"/>
  <c r="C940" i="13" s="1"/>
  <c r="C941" i="13" s="1"/>
  <c r="C942" i="13" s="1"/>
  <c r="C943" i="13" s="1"/>
  <c r="C944" i="13" s="1"/>
  <c r="C945" i="13" s="1"/>
  <c r="C946" i="13" s="1"/>
  <c r="C947" i="13" s="1"/>
  <c r="C948" i="13" s="1"/>
  <c r="C949" i="13" s="1"/>
  <c r="C950" i="13" s="1"/>
  <c r="C951" i="13" s="1"/>
  <c r="C952" i="13" s="1"/>
  <c r="C953" i="13" s="1"/>
  <c r="C954" i="13" s="1"/>
  <c r="C955" i="13" s="1"/>
  <c r="C956" i="13" s="1"/>
  <c r="C957" i="13" s="1"/>
  <c r="C958" i="13" s="1"/>
  <c r="C959" i="13" s="1"/>
  <c r="C960" i="13" s="1"/>
  <c r="C961" i="13" s="1"/>
  <c r="C962" i="13" s="1"/>
  <c r="C963" i="13" s="1"/>
  <c r="C964" i="13" s="1"/>
  <c r="C965" i="13" s="1"/>
  <c r="C966" i="13" s="1"/>
  <c r="C967" i="13" s="1"/>
  <c r="C968" i="13" s="1"/>
  <c r="C969" i="13" s="1"/>
  <c r="C970" i="13" s="1"/>
  <c r="C971" i="13" s="1"/>
  <c r="C972" i="13" s="1"/>
  <c r="C973" i="13" s="1"/>
  <c r="C974" i="13" s="1"/>
  <c r="C975" i="13" s="1"/>
  <c r="C976" i="13" s="1"/>
  <c r="C977" i="13" s="1"/>
  <c r="C978" i="13" s="1"/>
  <c r="C979" i="13" s="1"/>
  <c r="C980" i="13" s="1"/>
  <c r="C981" i="13" s="1"/>
  <c r="C982" i="13" s="1"/>
  <c r="C983" i="13" s="1"/>
  <c r="C984" i="13" s="1"/>
  <c r="C985" i="13" s="1"/>
  <c r="C986" i="13" s="1"/>
  <c r="C987" i="13" s="1"/>
  <c r="C988" i="13" s="1"/>
  <c r="C989" i="13" s="1"/>
  <c r="C990" i="13" s="1"/>
  <c r="C991" i="13" s="1"/>
  <c r="C992" i="13" s="1"/>
  <c r="C993" i="13" s="1"/>
  <c r="C994" i="13" s="1"/>
  <c r="C995" i="13" s="1"/>
  <c r="C996" i="13" s="1"/>
  <c r="C997" i="13" s="1"/>
  <c r="C998" i="13" s="1"/>
  <c r="C999" i="13" s="1"/>
  <c r="C1000" i="13" s="1"/>
  <c r="C1001" i="13" s="1"/>
  <c r="C1002" i="13" s="1"/>
  <c r="C1003" i="13" s="1"/>
  <c r="C1004" i="13" s="1"/>
  <c r="C1005" i="13" s="1"/>
  <c r="C1006" i="13" s="1"/>
  <c r="C1007" i="13" s="1"/>
  <c r="C1008" i="13" s="1"/>
  <c r="C1009" i="13" s="1"/>
  <c r="C1010" i="13" s="1"/>
  <c r="C1011" i="13" s="1"/>
  <c r="C1012" i="13" s="1"/>
  <c r="C1013" i="13" s="1"/>
  <c r="C1014" i="13" s="1"/>
  <c r="C1015" i="13" s="1"/>
  <c r="C1016" i="13" s="1"/>
  <c r="C1017" i="13" s="1"/>
  <c r="C1018" i="13" s="1"/>
  <c r="C1019" i="13" s="1"/>
  <c r="C1020" i="13" s="1"/>
  <c r="C1021" i="13" s="1"/>
  <c r="C1022" i="13" s="1"/>
  <c r="C1023" i="13" s="1"/>
  <c r="C1024" i="13" s="1"/>
  <c r="C1025" i="13" s="1"/>
  <c r="C1026" i="13" s="1"/>
  <c r="C1027" i="13" s="1"/>
  <c r="C1028" i="13" s="1"/>
  <c r="C1029" i="13" s="1"/>
  <c r="C1030" i="13" s="1"/>
  <c r="C1031" i="13" s="1"/>
  <c r="C1032" i="13" s="1"/>
  <c r="C1033" i="13" s="1"/>
  <c r="C1034" i="13" s="1"/>
  <c r="C1035" i="13" s="1"/>
  <c r="C1036" i="13" s="1"/>
  <c r="C1037" i="13" s="1"/>
  <c r="C1038" i="13" s="1"/>
  <c r="C1039" i="13" s="1"/>
  <c r="C1040" i="13" s="1"/>
  <c r="C1041" i="13" s="1"/>
  <c r="C1042" i="13" s="1"/>
  <c r="C1043" i="13" s="1"/>
  <c r="C1044" i="13" s="1"/>
  <c r="C1045" i="13" s="1"/>
  <c r="C1046" i="13" s="1"/>
  <c r="C1047" i="13" s="1"/>
  <c r="C1048" i="13" s="1"/>
  <c r="C1049" i="13" s="1"/>
  <c r="C1050" i="13" s="1"/>
  <c r="C1051" i="13" s="1"/>
  <c r="C1052" i="13" s="1"/>
  <c r="C1053" i="13" s="1"/>
  <c r="C1054" i="13" s="1"/>
  <c r="C1055" i="13" s="1"/>
  <c r="C1056" i="13" s="1"/>
  <c r="C1057" i="13" s="1"/>
  <c r="C1058" i="13" s="1"/>
  <c r="C1059" i="13" s="1"/>
  <c r="C1060" i="13" s="1"/>
  <c r="C1061" i="13" s="1"/>
  <c r="C1062" i="13" s="1"/>
  <c r="C1063" i="13" s="1"/>
  <c r="C1064" i="13" s="1"/>
  <c r="C1065" i="13" s="1"/>
  <c r="C1066" i="13" s="1"/>
  <c r="C1067" i="13" s="1"/>
  <c r="C1068" i="13" s="1"/>
  <c r="C1069" i="13" s="1"/>
  <c r="C1070" i="13" s="1"/>
  <c r="C1071" i="13" s="1"/>
  <c r="C1072" i="13" s="1"/>
  <c r="C1073" i="13" s="1"/>
  <c r="C1074" i="13" s="1"/>
  <c r="C1075" i="13" s="1"/>
  <c r="C1076" i="13" s="1"/>
  <c r="C1077" i="13" s="1"/>
  <c r="C1078" i="13" s="1"/>
  <c r="C1079" i="13" s="1"/>
  <c r="C1080" i="13" s="1"/>
  <c r="C1081" i="13" s="1"/>
  <c r="C1082" i="13" s="1"/>
  <c r="C1083" i="13" s="1"/>
  <c r="C1084" i="13" s="1"/>
  <c r="C1085" i="13" s="1"/>
  <c r="C1086" i="13" s="1"/>
  <c r="C1087" i="13" s="1"/>
  <c r="C1088" i="13" s="1"/>
  <c r="C1089" i="13" s="1"/>
  <c r="C1090" i="13" s="1"/>
  <c r="C1091" i="13" s="1"/>
  <c r="C1092" i="13" s="1"/>
  <c r="C1093" i="13" s="1"/>
  <c r="C1094" i="13" s="1"/>
  <c r="C1095" i="13" s="1"/>
  <c r="C1096" i="13" s="1"/>
  <c r="C1097" i="13" s="1"/>
  <c r="C1098" i="13" s="1"/>
  <c r="C1099" i="13" s="1"/>
  <c r="C1100" i="13" s="1"/>
  <c r="C1101" i="13" s="1"/>
  <c r="C1102" i="13" s="1"/>
  <c r="C1103" i="13" s="1"/>
  <c r="C1104" i="13" s="1"/>
  <c r="C1105" i="13" s="1"/>
  <c r="C1106" i="13" s="1"/>
  <c r="C1107" i="13" s="1"/>
  <c r="C1108" i="13" s="1"/>
  <c r="C1109" i="13" s="1"/>
  <c r="C1110" i="13" s="1"/>
  <c r="C1111" i="13" s="1"/>
  <c r="C1112" i="13" s="1"/>
  <c r="C1113" i="13" s="1"/>
  <c r="C1114" i="13" s="1"/>
  <c r="C1115" i="13" s="1"/>
  <c r="C1116" i="13" s="1"/>
  <c r="C1117" i="13" s="1"/>
  <c r="C1118" i="13" s="1"/>
  <c r="C1119" i="13" s="1"/>
  <c r="C1120" i="13" s="1"/>
  <c r="C1121" i="13" s="1"/>
  <c r="C1122" i="13" s="1"/>
  <c r="C1123" i="13" s="1"/>
  <c r="C1124" i="13" s="1"/>
  <c r="C1125" i="13" s="1"/>
  <c r="C1126" i="13" s="1"/>
  <c r="C1127" i="13" s="1"/>
  <c r="C1128" i="13" s="1"/>
  <c r="C1129" i="13" s="1"/>
  <c r="C1130" i="13" s="1"/>
  <c r="C1131" i="13" s="1"/>
  <c r="C1132" i="13" s="1"/>
  <c r="C1133" i="13" s="1"/>
  <c r="C1134" i="13" s="1"/>
  <c r="C1135" i="13" s="1"/>
  <c r="C1136" i="13" s="1"/>
  <c r="C1137" i="13" s="1"/>
  <c r="C1138" i="13" s="1"/>
  <c r="C1139" i="13" s="1"/>
  <c r="C1140" i="13" s="1"/>
  <c r="C1141" i="13" s="1"/>
  <c r="C1142" i="13" s="1"/>
  <c r="C1143" i="13" s="1"/>
  <c r="C1144" i="13" s="1"/>
  <c r="C1145" i="13" s="1"/>
  <c r="C1146" i="13" s="1"/>
  <c r="C1147" i="13" s="1"/>
  <c r="C1148" i="13" s="1"/>
  <c r="C1149" i="13" s="1"/>
  <c r="C1150" i="13" s="1"/>
  <c r="C1151" i="13" s="1"/>
  <c r="C1152" i="13" s="1"/>
  <c r="C1153" i="13" s="1"/>
  <c r="C1154" i="13" s="1"/>
  <c r="C1155" i="13" s="1"/>
  <c r="C1156" i="13" s="1"/>
  <c r="C1157" i="13" s="1"/>
  <c r="C1158" i="13" s="1"/>
  <c r="C1159" i="13" s="1"/>
  <c r="C1160" i="13" s="1"/>
  <c r="C1161" i="13" s="1"/>
  <c r="C1162" i="13" s="1"/>
  <c r="C1163" i="13" s="1"/>
  <c r="C1164" i="13" s="1"/>
  <c r="C1165" i="13" s="1"/>
  <c r="C1166" i="13" s="1"/>
  <c r="C1167" i="13" s="1"/>
  <c r="C1168" i="13" s="1"/>
  <c r="C1169" i="13" s="1"/>
  <c r="C1170" i="13" s="1"/>
  <c r="C1171" i="13" s="1"/>
  <c r="C1172" i="13" s="1"/>
  <c r="C1173" i="13" s="1"/>
  <c r="C1174" i="13" s="1"/>
  <c r="C1175" i="13" s="1"/>
  <c r="C1176" i="13" s="1"/>
  <c r="C1177" i="13" s="1"/>
  <c r="C1178" i="13" s="1"/>
  <c r="C1179" i="13" s="1"/>
  <c r="C1180" i="13" s="1"/>
  <c r="C1181" i="13" s="1"/>
  <c r="C1182" i="13" s="1"/>
  <c r="C1183" i="13" s="1"/>
  <c r="C1184" i="13" s="1"/>
  <c r="C1185" i="13" s="1"/>
  <c r="C1186" i="13" s="1"/>
  <c r="C1187" i="13" s="1"/>
  <c r="C1188" i="13" s="1"/>
  <c r="C1189" i="13" s="1"/>
  <c r="C1190" i="13" s="1"/>
  <c r="C1191" i="13" s="1"/>
  <c r="C1192" i="13" s="1"/>
  <c r="C1193" i="13" s="1"/>
  <c r="C1194" i="13" s="1"/>
  <c r="C1195" i="13" s="1"/>
  <c r="C1196" i="13" s="1"/>
  <c r="C1197" i="13" s="1"/>
  <c r="C1198" i="13" s="1"/>
  <c r="C1199" i="13" s="1"/>
  <c r="C1200" i="13" s="1"/>
  <c r="C1201" i="13" s="1"/>
  <c r="C1202" i="13" s="1"/>
  <c r="C1203" i="13" s="1"/>
  <c r="C1204" i="13" s="1"/>
  <c r="C1205" i="13" s="1"/>
  <c r="C1206" i="13" s="1"/>
  <c r="C1207" i="13" s="1"/>
  <c r="C1208" i="13" s="1"/>
  <c r="C1209" i="13" s="1"/>
  <c r="C1210" i="13" s="1"/>
  <c r="C1211" i="13" s="1"/>
  <c r="C1212" i="13" s="1"/>
  <c r="C1213" i="13" s="1"/>
  <c r="C1214" i="13" s="1"/>
  <c r="C1215" i="13" s="1"/>
  <c r="C1216" i="13" s="1"/>
  <c r="C1217" i="13" s="1"/>
  <c r="C1218" i="13" s="1"/>
  <c r="C1219" i="13" s="1"/>
  <c r="C1220" i="13" s="1"/>
  <c r="C1221" i="13" s="1"/>
  <c r="C1222" i="13" s="1"/>
  <c r="C1223" i="13" s="1"/>
  <c r="C1224" i="13" s="1"/>
  <c r="C1225" i="13" s="1"/>
  <c r="C1226" i="13" s="1"/>
  <c r="C1227" i="13" s="1"/>
  <c r="C1228" i="13" s="1"/>
  <c r="C1229" i="13" s="1"/>
  <c r="C1230" i="13" s="1"/>
  <c r="C1231" i="13" s="1"/>
  <c r="C1232" i="13" s="1"/>
  <c r="C1233" i="13" s="1"/>
  <c r="C1234" i="13" s="1"/>
  <c r="C1235" i="13" s="1"/>
  <c r="C1236" i="13" s="1"/>
  <c r="C1237" i="13" s="1"/>
  <c r="C1238" i="13" s="1"/>
  <c r="C1239" i="13" s="1"/>
  <c r="C1240" i="13" s="1"/>
  <c r="C1241" i="13" s="1"/>
  <c r="C1242" i="13" s="1"/>
  <c r="C1243" i="13" s="1"/>
  <c r="C1244" i="13" s="1"/>
  <c r="C1245" i="13" s="1"/>
  <c r="C1246" i="13" s="1"/>
  <c r="C1247" i="13" s="1"/>
  <c r="C1248" i="13" s="1"/>
  <c r="C1249" i="13" s="1"/>
  <c r="C1250" i="13" s="1"/>
  <c r="C1251" i="13" s="1"/>
  <c r="C1252" i="13" s="1"/>
  <c r="C1253" i="13" s="1"/>
  <c r="C1254" i="13" s="1"/>
  <c r="C1255" i="13" s="1"/>
  <c r="C1256" i="13" s="1"/>
  <c r="C1257" i="13" s="1"/>
  <c r="C1258" i="13" s="1"/>
  <c r="C1259" i="13" s="1"/>
  <c r="C1260" i="13" s="1"/>
  <c r="C1261" i="13" s="1"/>
  <c r="C1262" i="13" s="1"/>
  <c r="C1263" i="13" s="1"/>
  <c r="C1264" i="13" s="1"/>
  <c r="C1265" i="13" s="1"/>
  <c r="C1266" i="13" s="1"/>
  <c r="C1267" i="13" s="1"/>
  <c r="C1268" i="13" s="1"/>
  <c r="C1269" i="13" s="1"/>
  <c r="C1270" i="13" s="1"/>
  <c r="C1271" i="13" s="1"/>
  <c r="C1272" i="13" s="1"/>
  <c r="C1273" i="13" s="1"/>
  <c r="C1274" i="13" s="1"/>
  <c r="C1275" i="13" s="1"/>
  <c r="C1276" i="13" s="1"/>
  <c r="C1277" i="13" s="1"/>
  <c r="C1278" i="13" s="1"/>
  <c r="C1279" i="13" s="1"/>
  <c r="C1280" i="13" s="1"/>
  <c r="C1281" i="13" s="1"/>
  <c r="C1282" i="13" s="1"/>
  <c r="C1283" i="13" s="1"/>
  <c r="C1284" i="13" s="1"/>
  <c r="C1285" i="13" s="1"/>
  <c r="C1286" i="13" s="1"/>
  <c r="C1287" i="13" s="1"/>
  <c r="C1288" i="13" s="1"/>
  <c r="C1289" i="13" s="1"/>
  <c r="C1290" i="13" s="1"/>
  <c r="C1291" i="13" s="1"/>
  <c r="C1292" i="13" s="1"/>
  <c r="C1293" i="13" s="1"/>
  <c r="C1294" i="13" s="1"/>
  <c r="C1295" i="13" s="1"/>
  <c r="C1296" i="13" s="1"/>
  <c r="C1297" i="13" s="1"/>
  <c r="C1298" i="13" s="1"/>
  <c r="C1299" i="13" s="1"/>
  <c r="C1300" i="13" s="1"/>
  <c r="C1301" i="13" s="1"/>
  <c r="C1302" i="13" s="1"/>
  <c r="C1303" i="13" s="1"/>
  <c r="C1304" i="13" s="1"/>
  <c r="C1305" i="13" s="1"/>
  <c r="C1306" i="13" s="1"/>
  <c r="C1307" i="13" s="1"/>
  <c r="C1308" i="13" s="1"/>
  <c r="C1309" i="13" s="1"/>
  <c r="C1310" i="13" s="1"/>
  <c r="C1311" i="13" s="1"/>
  <c r="C1312" i="13" s="1"/>
  <c r="C1313" i="13" s="1"/>
  <c r="C1314" i="13" s="1"/>
  <c r="C1315" i="13" s="1"/>
  <c r="C1316" i="13" s="1"/>
  <c r="C1317" i="13" s="1"/>
  <c r="C1318" i="13" s="1"/>
  <c r="C1319" i="13" s="1"/>
  <c r="C1320" i="13" s="1"/>
  <c r="C1321" i="13" s="1"/>
  <c r="C1322" i="13" s="1"/>
  <c r="C1323" i="13" s="1"/>
  <c r="C1324" i="13" s="1"/>
  <c r="C1325" i="13" s="1"/>
  <c r="C1326" i="13" s="1"/>
  <c r="C1327" i="13" s="1"/>
  <c r="C1328" i="13" s="1"/>
  <c r="C1329" i="13" s="1"/>
  <c r="C1330" i="13" s="1"/>
  <c r="C1331" i="13" s="1"/>
  <c r="C1332" i="13" s="1"/>
  <c r="C1333" i="13" s="1"/>
  <c r="C1334" i="13" s="1"/>
  <c r="C1335" i="13" s="1"/>
  <c r="C1336" i="13" s="1"/>
  <c r="C1337" i="13" s="1"/>
  <c r="C1338" i="13" s="1"/>
  <c r="C1339" i="13" s="1"/>
  <c r="C1340" i="13" s="1"/>
  <c r="C1341" i="13" s="1"/>
  <c r="C1342" i="13" s="1"/>
  <c r="C1343" i="13" s="1"/>
  <c r="C1344" i="13" s="1"/>
  <c r="C1345" i="13" s="1"/>
  <c r="C1346" i="13" s="1"/>
  <c r="C1347" i="13" s="1"/>
  <c r="C1348" i="13" s="1"/>
  <c r="C1349" i="13" s="1"/>
  <c r="C1350" i="13" s="1"/>
  <c r="C1351" i="13" s="1"/>
  <c r="C1352" i="13" s="1"/>
  <c r="C1353" i="13" s="1"/>
  <c r="C1354" i="13" s="1"/>
  <c r="C1355" i="13" s="1"/>
  <c r="C1356" i="13" s="1"/>
  <c r="C1357" i="13" s="1"/>
  <c r="C1358" i="13" s="1"/>
  <c r="C1359" i="13" s="1"/>
  <c r="C1360" i="13" s="1"/>
  <c r="C1361" i="13" s="1"/>
  <c r="C1362" i="13" s="1"/>
  <c r="C1363" i="13" s="1"/>
  <c r="C1364" i="13" s="1"/>
  <c r="C1365" i="13" s="1"/>
  <c r="C1366" i="13" s="1"/>
  <c r="C1367" i="13" s="1"/>
  <c r="C1368" i="13" s="1"/>
  <c r="C1369" i="13" s="1"/>
  <c r="C1370" i="13" s="1"/>
  <c r="C1371" i="13" s="1"/>
  <c r="C1372" i="13" s="1"/>
  <c r="C1373" i="13" s="1"/>
  <c r="C1374" i="13" s="1"/>
  <c r="C1375" i="13" s="1"/>
  <c r="C1376" i="13" s="1"/>
  <c r="C1377" i="13" s="1"/>
  <c r="C1378" i="13" s="1"/>
  <c r="C1379" i="13" s="1"/>
  <c r="C1380" i="13" s="1"/>
  <c r="C1381" i="13" s="1"/>
  <c r="C1382" i="13" s="1"/>
  <c r="C1383" i="13" s="1"/>
  <c r="C1384" i="13" s="1"/>
  <c r="C1385" i="13" s="1"/>
  <c r="C1386" i="13" s="1"/>
  <c r="C1387" i="13" s="1"/>
  <c r="C1388" i="13" s="1"/>
  <c r="C1389" i="13" s="1"/>
  <c r="C1390" i="13" s="1"/>
  <c r="C1391" i="13" s="1"/>
  <c r="C1392" i="13" s="1"/>
  <c r="C1393" i="13" s="1"/>
  <c r="C1394" i="13" s="1"/>
  <c r="C1395" i="13" s="1"/>
  <c r="C1396" i="13" s="1"/>
  <c r="C1397" i="13" s="1"/>
  <c r="C1398" i="13" s="1"/>
  <c r="C1399" i="13" s="1"/>
  <c r="C1400" i="13" s="1"/>
  <c r="C1401" i="13" s="1"/>
  <c r="C1402" i="13" s="1"/>
  <c r="C1403" i="13" s="1"/>
  <c r="C1404" i="13" s="1"/>
  <c r="C1405" i="13" s="1"/>
  <c r="C1406" i="13" s="1"/>
  <c r="C1407" i="13" s="1"/>
  <c r="C1408" i="13" s="1"/>
  <c r="C1409" i="13" s="1"/>
  <c r="C1410" i="13" s="1"/>
  <c r="C1411" i="13" s="1"/>
  <c r="C1412" i="13" s="1"/>
  <c r="C1413" i="13" s="1"/>
  <c r="C1414" i="13" s="1"/>
  <c r="C1415" i="13" s="1"/>
  <c r="C1416" i="13" s="1"/>
  <c r="C1417" i="13" s="1"/>
  <c r="C1418" i="13" s="1"/>
  <c r="C1419" i="13" s="1"/>
  <c r="C1420" i="13" s="1"/>
  <c r="C1421" i="13" s="1"/>
  <c r="C1422" i="13" s="1"/>
  <c r="C1423" i="13" s="1"/>
  <c r="C1424" i="13" s="1"/>
  <c r="C1425" i="13" s="1"/>
  <c r="C1426" i="13" s="1"/>
  <c r="C1427" i="13" s="1"/>
  <c r="C1428" i="13" s="1"/>
  <c r="C1429" i="13" s="1"/>
  <c r="C1430" i="13" s="1"/>
  <c r="C1431" i="13" s="1"/>
  <c r="C1432" i="13" s="1"/>
  <c r="C1433" i="13" s="1"/>
  <c r="C1434" i="13" s="1"/>
  <c r="C1435" i="13" s="1"/>
  <c r="C1436" i="13" s="1"/>
  <c r="C1437" i="13" s="1"/>
  <c r="C1438" i="13" s="1"/>
  <c r="C1439" i="13" s="1"/>
  <c r="C1440" i="13" s="1"/>
  <c r="C1441" i="13" s="1"/>
  <c r="C1442" i="13" s="1"/>
  <c r="C1443" i="13" s="1"/>
  <c r="C1444" i="13" s="1"/>
  <c r="C1445" i="13" s="1"/>
  <c r="C1446" i="13" s="1"/>
  <c r="C1447" i="13" s="1"/>
  <c r="C1448" i="13" s="1"/>
  <c r="C1449" i="13" s="1"/>
  <c r="C1450" i="13" s="1"/>
  <c r="C1451" i="13" s="1"/>
  <c r="C1452" i="13" s="1"/>
  <c r="C1453" i="13" s="1"/>
  <c r="C1454" i="13" s="1"/>
  <c r="C1455" i="13" s="1"/>
  <c r="C1456" i="13" s="1"/>
  <c r="C1457" i="13" s="1"/>
  <c r="C1458" i="13" s="1"/>
  <c r="C1459" i="13" s="1"/>
  <c r="C1460" i="13" s="1"/>
  <c r="C1461" i="13" s="1"/>
  <c r="C1462" i="13" s="1"/>
  <c r="C1463" i="13" s="1"/>
  <c r="C1464" i="13" s="1"/>
  <c r="C1465" i="13" s="1"/>
  <c r="C1466" i="13" s="1"/>
  <c r="C1467" i="13" s="1"/>
  <c r="C1468" i="13" s="1"/>
  <c r="C1469" i="13" s="1"/>
  <c r="C1470" i="13" s="1"/>
  <c r="C1471" i="13" s="1"/>
  <c r="C1472" i="13" s="1"/>
  <c r="C1473" i="13" s="1"/>
  <c r="C1474" i="13" s="1"/>
  <c r="C1475" i="13" s="1"/>
  <c r="C1476" i="13" s="1"/>
  <c r="C1477" i="13" s="1"/>
  <c r="C1478" i="13" s="1"/>
  <c r="C1479" i="13" s="1"/>
  <c r="C1480" i="13" s="1"/>
  <c r="C1481" i="13" s="1"/>
  <c r="C1482" i="13" s="1"/>
  <c r="C1483" i="13" s="1"/>
  <c r="C1484" i="13" s="1"/>
  <c r="C1485" i="13" s="1"/>
  <c r="C1486" i="13" s="1"/>
  <c r="C1487" i="13" s="1"/>
  <c r="C1488" i="13" s="1"/>
  <c r="C1489" i="13" s="1"/>
  <c r="C1490" i="13" s="1"/>
  <c r="C1491" i="13" s="1"/>
  <c r="C1492" i="13" s="1"/>
  <c r="C1493" i="13" s="1"/>
  <c r="C1494" i="13" s="1"/>
  <c r="C1495" i="13" s="1"/>
  <c r="C1496" i="13" s="1"/>
  <c r="C1497" i="13" s="1"/>
  <c r="C1498" i="13" s="1"/>
  <c r="C1499" i="13" s="1"/>
  <c r="C1500" i="13" s="1"/>
  <c r="C1501" i="13" s="1"/>
  <c r="C1502" i="13" s="1"/>
  <c r="C1503" i="13" s="1"/>
  <c r="C1504" i="13" s="1"/>
  <c r="C1505" i="13" s="1"/>
  <c r="C1506" i="13" s="1"/>
  <c r="C1507" i="13" s="1"/>
  <c r="C1508" i="13" s="1"/>
  <c r="C1509" i="13" s="1"/>
  <c r="C1510" i="13" s="1"/>
  <c r="C1511" i="13" s="1"/>
  <c r="C1512" i="13" s="1"/>
  <c r="C1513" i="13" s="1"/>
  <c r="C1514" i="13" s="1"/>
  <c r="C1515" i="13" s="1"/>
  <c r="C1516" i="13" s="1"/>
  <c r="C1517" i="13" s="1"/>
  <c r="C1518" i="13" s="1"/>
  <c r="C1519" i="13" s="1"/>
  <c r="C1520" i="13" s="1"/>
  <c r="C1521" i="13" s="1"/>
  <c r="C1522" i="13" s="1"/>
  <c r="C1523" i="13" s="1"/>
  <c r="C1524" i="13" s="1"/>
  <c r="C1525" i="13" s="1"/>
  <c r="C1526" i="13" s="1"/>
  <c r="C1527" i="13" s="1"/>
  <c r="C1528" i="13" s="1"/>
  <c r="C1529" i="13" s="1"/>
  <c r="C1530" i="13" s="1"/>
  <c r="C1531" i="13" s="1"/>
  <c r="C1532" i="13" s="1"/>
  <c r="C1533" i="13" s="1"/>
  <c r="C1534" i="13" s="1"/>
  <c r="C1535" i="13" s="1"/>
  <c r="C1536" i="13" s="1"/>
  <c r="C1537" i="13" s="1"/>
  <c r="C1538" i="13" s="1"/>
  <c r="C1539" i="13" s="1"/>
  <c r="C1540" i="13" s="1"/>
  <c r="C1541" i="13" s="1"/>
  <c r="C1542" i="13" s="1"/>
  <c r="C1543" i="13" s="1"/>
  <c r="C1544" i="13" s="1"/>
  <c r="C1545" i="13" s="1"/>
  <c r="C1546" i="13" s="1"/>
  <c r="C1547" i="13" s="1"/>
  <c r="C1548" i="13" s="1"/>
  <c r="C1549" i="13" s="1"/>
  <c r="C1550" i="13" s="1"/>
  <c r="C1551" i="13" s="1"/>
  <c r="C1552" i="13" s="1"/>
  <c r="C1553" i="13" s="1"/>
  <c r="C1554" i="13" s="1"/>
  <c r="C1555" i="13" s="1"/>
  <c r="C1556" i="13" s="1"/>
  <c r="C1557" i="13" s="1"/>
  <c r="C1558" i="13" s="1"/>
  <c r="C1559" i="13" s="1"/>
  <c r="C1560" i="13" s="1"/>
  <c r="C1561" i="13" s="1"/>
  <c r="C1562" i="13" s="1"/>
  <c r="C1563" i="13" s="1"/>
  <c r="C1564" i="13" s="1"/>
  <c r="C1565" i="13" s="1"/>
  <c r="C1566" i="13" s="1"/>
  <c r="C1567" i="13" s="1"/>
  <c r="C1568" i="13" s="1"/>
  <c r="C1569" i="13" s="1"/>
  <c r="C1570" i="13" s="1"/>
  <c r="C1571" i="13" s="1"/>
  <c r="C1572" i="13" s="1"/>
  <c r="C1573" i="13" s="1"/>
  <c r="C1574" i="13" s="1"/>
  <c r="C1575" i="13" s="1"/>
  <c r="C1576" i="13" s="1"/>
  <c r="C1577" i="13" s="1"/>
  <c r="C1578" i="13" s="1"/>
  <c r="C1579" i="13" s="1"/>
  <c r="C1580" i="13" s="1"/>
  <c r="C1581" i="13" s="1"/>
  <c r="C1582" i="13" s="1"/>
  <c r="C1583" i="13" s="1"/>
  <c r="C1584" i="13" s="1"/>
  <c r="C1585" i="13" s="1"/>
  <c r="C1586" i="13" s="1"/>
  <c r="C1587" i="13" s="1"/>
  <c r="C1588" i="13" s="1"/>
  <c r="C1589" i="13" s="1"/>
  <c r="C1590" i="13" s="1"/>
  <c r="C1591" i="13" s="1"/>
  <c r="C1592" i="13" s="1"/>
  <c r="C1593" i="13" s="1"/>
  <c r="C1594" i="13" s="1"/>
  <c r="C1595" i="13" s="1"/>
  <c r="C1596" i="13" s="1"/>
  <c r="C1597" i="13" s="1"/>
  <c r="C1598" i="13" s="1"/>
  <c r="C1599" i="13" s="1"/>
  <c r="C1600" i="13" s="1"/>
  <c r="C1601" i="13" s="1"/>
  <c r="C1602" i="13" s="1"/>
  <c r="C1603" i="13" s="1"/>
  <c r="C1604" i="13" s="1"/>
  <c r="C1605" i="13" s="1"/>
  <c r="C1606" i="13" s="1"/>
  <c r="C1607" i="13" s="1"/>
  <c r="C1608" i="13" s="1"/>
  <c r="C1609" i="13" s="1"/>
  <c r="C1610" i="13" s="1"/>
  <c r="C1611" i="13" s="1"/>
  <c r="C1612" i="13" s="1"/>
  <c r="C1613" i="13" s="1"/>
  <c r="C1614" i="13" s="1"/>
  <c r="C1615" i="13" s="1"/>
  <c r="C1616" i="13" s="1"/>
  <c r="C1617" i="13" s="1"/>
  <c r="C1618" i="13" s="1"/>
  <c r="C1619" i="13" s="1"/>
  <c r="C1620" i="13" s="1"/>
  <c r="C1621" i="13" s="1"/>
  <c r="C1622" i="13" s="1"/>
  <c r="C1623" i="13" s="1"/>
  <c r="C1624" i="13" s="1"/>
  <c r="C1625" i="13" s="1"/>
  <c r="C1626" i="13" s="1"/>
  <c r="C1627" i="13" s="1"/>
  <c r="C1628" i="13" s="1"/>
  <c r="C1629" i="13" s="1"/>
  <c r="C1630" i="13" s="1"/>
  <c r="C1631" i="13" s="1"/>
  <c r="C1632" i="13" s="1"/>
  <c r="C1633" i="13" s="1"/>
  <c r="C1634" i="13" s="1"/>
  <c r="C1635" i="13" s="1"/>
  <c r="C1636" i="13" s="1"/>
  <c r="C1637" i="13" s="1"/>
  <c r="C1638" i="13" s="1"/>
  <c r="C1639" i="13" s="1"/>
  <c r="C1640" i="13" s="1"/>
  <c r="C1641" i="13" s="1"/>
  <c r="C1642" i="13" s="1"/>
  <c r="C1643" i="13" s="1"/>
  <c r="C1644" i="13" s="1"/>
  <c r="C1645" i="13" s="1"/>
  <c r="C1646" i="13" s="1"/>
  <c r="C1647" i="13" s="1"/>
  <c r="C1648" i="13" s="1"/>
  <c r="C1649" i="13" s="1"/>
  <c r="C1650" i="13" s="1"/>
  <c r="C1651" i="13" s="1"/>
  <c r="C1652" i="13" s="1"/>
  <c r="C1653" i="13" s="1"/>
  <c r="C1654" i="13" s="1"/>
  <c r="C1655" i="13" s="1"/>
  <c r="C1656" i="13" s="1"/>
  <c r="C1657" i="13" s="1"/>
  <c r="C1658" i="13" s="1"/>
  <c r="C1659" i="13" s="1"/>
  <c r="C1660" i="13" s="1"/>
  <c r="C1661" i="13" s="1"/>
  <c r="C1662" i="13" s="1"/>
  <c r="C1663" i="13" s="1"/>
  <c r="C1664" i="13" s="1"/>
  <c r="C1665" i="13" s="1"/>
  <c r="C1666" i="13" s="1"/>
  <c r="C1667" i="13" s="1"/>
  <c r="C1668" i="13" s="1"/>
  <c r="C1669" i="13" s="1"/>
  <c r="C1670" i="13" s="1"/>
  <c r="C1671" i="13" s="1"/>
  <c r="C1672" i="13" s="1"/>
  <c r="C1673" i="13" s="1"/>
  <c r="C1674" i="13" s="1"/>
  <c r="C1675" i="13" s="1"/>
  <c r="C1676" i="13" s="1"/>
  <c r="C1677" i="13" s="1"/>
  <c r="C1678" i="13" s="1"/>
  <c r="C1679" i="13" s="1"/>
  <c r="C1680" i="13" s="1"/>
  <c r="C1681" i="13" s="1"/>
  <c r="C1682" i="13" s="1"/>
  <c r="C1683" i="13" s="1"/>
  <c r="C1684" i="13" s="1"/>
  <c r="C1685" i="13" s="1"/>
  <c r="C1686" i="13" s="1"/>
  <c r="C1687" i="13" s="1"/>
  <c r="C1688" i="13" s="1"/>
  <c r="C1689" i="13" s="1"/>
  <c r="C1690" i="13" s="1"/>
  <c r="C1691" i="13" s="1"/>
  <c r="C1692" i="13" s="1"/>
  <c r="C1693" i="13" s="1"/>
  <c r="C1694" i="13" s="1"/>
  <c r="C1695" i="13" s="1"/>
  <c r="C1696" i="13" s="1"/>
  <c r="C1697" i="13" s="1"/>
  <c r="C1698" i="13" s="1"/>
  <c r="C1699" i="13" s="1"/>
  <c r="C1700" i="13" s="1"/>
  <c r="C1701" i="13" s="1"/>
  <c r="C1702" i="13" s="1"/>
  <c r="C1703" i="13" s="1"/>
  <c r="C1704" i="13" s="1"/>
  <c r="C1705" i="13" s="1"/>
  <c r="C1706" i="13" s="1"/>
  <c r="C1707" i="13" s="1"/>
  <c r="C1708" i="13" s="1"/>
  <c r="C1709" i="13" s="1"/>
  <c r="C1710" i="13" s="1"/>
  <c r="C1711" i="13" s="1"/>
  <c r="C1712" i="13" s="1"/>
  <c r="C1713" i="13" s="1"/>
  <c r="C1714" i="13" s="1"/>
  <c r="C1715" i="13" s="1"/>
  <c r="C1716" i="13" s="1"/>
  <c r="C1717" i="13" s="1"/>
  <c r="C1718" i="13" s="1"/>
  <c r="C1719" i="13" s="1"/>
  <c r="C1720" i="13" s="1"/>
  <c r="C1721" i="13" s="1"/>
  <c r="C1722" i="13" s="1"/>
  <c r="C1723" i="13" s="1"/>
  <c r="C1724" i="13" s="1"/>
  <c r="C1725" i="13" s="1"/>
  <c r="C1726" i="13" s="1"/>
  <c r="C1727" i="13" s="1"/>
  <c r="C1728" i="13" s="1"/>
  <c r="C1729" i="13" s="1"/>
  <c r="C1730" i="13" s="1"/>
  <c r="C1731" i="13" s="1"/>
  <c r="C1732" i="13" s="1"/>
  <c r="C1733" i="13" s="1"/>
  <c r="C1734" i="13" s="1"/>
  <c r="C1735" i="13" s="1"/>
  <c r="C1736" i="13" s="1"/>
  <c r="C1737" i="13" s="1"/>
  <c r="C1738" i="13" s="1"/>
  <c r="C1739" i="13" s="1"/>
  <c r="C1740" i="13" s="1"/>
  <c r="C1741" i="13" s="1"/>
  <c r="C1742" i="13" s="1"/>
  <c r="C1743" i="13" s="1"/>
  <c r="C1744" i="13" s="1"/>
  <c r="C1745" i="13" s="1"/>
  <c r="C1746" i="13" s="1"/>
  <c r="C1747" i="13" s="1"/>
  <c r="C1748" i="13" s="1"/>
  <c r="C1749" i="13" s="1"/>
  <c r="C1750" i="13" s="1"/>
  <c r="C1751" i="13" s="1"/>
  <c r="C1752" i="13" s="1"/>
  <c r="C1753" i="13" s="1"/>
  <c r="C1754" i="13" s="1"/>
  <c r="C1755" i="13" s="1"/>
  <c r="C1756" i="13" s="1"/>
  <c r="C1757" i="13" s="1"/>
  <c r="C1758" i="13" s="1"/>
  <c r="C1759" i="13" s="1"/>
  <c r="C1760" i="13" s="1"/>
  <c r="C1761" i="13" s="1"/>
  <c r="C1762" i="13" s="1"/>
  <c r="C1763" i="13" s="1"/>
  <c r="C1764" i="13" s="1"/>
  <c r="C1765" i="13" s="1"/>
  <c r="C1766" i="13" s="1"/>
  <c r="C1767" i="13" s="1"/>
  <c r="C1768" i="13" s="1"/>
  <c r="C1769" i="13" s="1"/>
  <c r="C1770" i="13" s="1"/>
  <c r="C1771" i="13" s="1"/>
  <c r="C1772" i="13" s="1"/>
  <c r="C1773" i="13" s="1"/>
  <c r="C1774" i="13" s="1"/>
  <c r="C1775" i="13" s="1"/>
  <c r="C1776" i="13" s="1"/>
  <c r="C1777" i="13" s="1"/>
  <c r="C1778" i="13" s="1"/>
  <c r="C1779" i="13" s="1"/>
  <c r="C1780" i="13" s="1"/>
  <c r="C1781" i="13" s="1"/>
  <c r="C1782" i="13" s="1"/>
  <c r="C1783" i="13" s="1"/>
  <c r="C1784" i="13" s="1"/>
  <c r="C1785" i="13" s="1"/>
  <c r="C1786" i="13" s="1"/>
  <c r="C1787" i="13" s="1"/>
  <c r="C1788" i="13" s="1"/>
  <c r="C1789" i="13" s="1"/>
  <c r="C1790" i="13" s="1"/>
  <c r="C1791" i="13" s="1"/>
  <c r="C1792" i="13" s="1"/>
  <c r="C1793" i="13" s="1"/>
  <c r="C1794" i="13" s="1"/>
  <c r="C1795" i="13" s="1"/>
  <c r="C1796" i="13" s="1"/>
  <c r="C1797" i="13" s="1"/>
  <c r="C1798" i="13" s="1"/>
  <c r="C1799" i="13" s="1"/>
  <c r="C1800" i="13" s="1"/>
  <c r="C1801" i="13" s="1"/>
  <c r="C1802" i="13" s="1"/>
  <c r="C1803" i="13" s="1"/>
  <c r="C1804" i="13" s="1"/>
  <c r="C1805" i="13" s="1"/>
  <c r="C1806" i="13" s="1"/>
  <c r="C1807" i="13" s="1"/>
  <c r="C1808" i="13" s="1"/>
  <c r="C1809" i="13" s="1"/>
  <c r="C1810" i="13" s="1"/>
  <c r="C1811" i="13" s="1"/>
  <c r="C1812" i="13" s="1"/>
  <c r="C1813" i="13" s="1"/>
  <c r="C1814" i="13" s="1"/>
  <c r="C1815" i="13" s="1"/>
  <c r="C1816" i="13" s="1"/>
  <c r="C1817" i="13" s="1"/>
  <c r="C1818" i="13" s="1"/>
  <c r="C1819" i="13" s="1"/>
  <c r="C1820" i="13" s="1"/>
  <c r="C1821" i="13" s="1"/>
  <c r="C1822" i="13" s="1"/>
  <c r="C1823" i="13" s="1"/>
  <c r="C1824" i="13" s="1"/>
  <c r="C1825" i="13" s="1"/>
  <c r="C1826" i="13" s="1"/>
  <c r="C1827" i="13" s="1"/>
  <c r="C1828" i="13" s="1"/>
  <c r="C1829" i="13" s="1"/>
  <c r="C1830" i="13" s="1"/>
  <c r="C1831" i="13" s="1"/>
  <c r="C1832" i="13" s="1"/>
  <c r="C1833" i="13" s="1"/>
  <c r="C1834" i="13" s="1"/>
  <c r="C1835" i="13" s="1"/>
  <c r="C1836" i="13" s="1"/>
  <c r="C1837" i="13" s="1"/>
  <c r="C1838" i="13" s="1"/>
  <c r="C1839" i="13" s="1"/>
  <c r="C1840" i="13" s="1"/>
  <c r="C1841" i="13" s="1"/>
  <c r="C1842" i="13" s="1"/>
  <c r="C1843" i="13" s="1"/>
  <c r="C1844" i="13" s="1"/>
  <c r="C1845" i="13" s="1"/>
  <c r="C1846" i="13" s="1"/>
  <c r="C1847" i="13" s="1"/>
  <c r="C1848" i="13" s="1"/>
  <c r="C1849" i="13" s="1"/>
  <c r="C1850" i="13" s="1"/>
  <c r="C1851" i="13" s="1"/>
  <c r="C1852" i="13" s="1"/>
  <c r="C1853" i="13" s="1"/>
  <c r="C1854" i="13" s="1"/>
  <c r="C1855" i="13" s="1"/>
  <c r="C1856" i="13" s="1"/>
  <c r="C1857" i="13" s="1"/>
  <c r="C1858" i="13" s="1"/>
  <c r="C1859" i="13" s="1"/>
  <c r="C1860" i="13" s="1"/>
  <c r="C1861" i="13" s="1"/>
  <c r="C1862" i="13" s="1"/>
  <c r="C1863" i="13" s="1"/>
  <c r="C1864" i="13" s="1"/>
  <c r="C1865" i="13" s="1"/>
  <c r="C1866" i="13" s="1"/>
  <c r="C1867" i="13" s="1"/>
  <c r="C1868" i="13" s="1"/>
  <c r="C1869" i="13" s="1"/>
  <c r="C1870" i="13" s="1"/>
  <c r="C1871" i="13" s="1"/>
  <c r="C1872" i="13" s="1"/>
  <c r="C1873" i="13" s="1"/>
  <c r="C1874" i="13" s="1"/>
  <c r="C1875" i="13" s="1"/>
  <c r="C1876" i="13" s="1"/>
  <c r="C1877" i="13" s="1"/>
  <c r="C1878" i="13" s="1"/>
  <c r="C1879" i="13" s="1"/>
  <c r="C1880" i="13" s="1"/>
  <c r="C1881" i="13" s="1"/>
  <c r="C1882" i="13" s="1"/>
  <c r="C1883" i="13" s="1"/>
  <c r="C1884" i="13" s="1"/>
  <c r="C1885" i="13" s="1"/>
  <c r="C1886" i="13" s="1"/>
  <c r="C1887" i="13" s="1"/>
  <c r="C1888" i="13" s="1"/>
  <c r="C1889" i="13" s="1"/>
  <c r="C1890" i="13" s="1"/>
  <c r="C1891" i="13" s="1"/>
  <c r="C1892" i="13" s="1"/>
  <c r="C1893" i="13" s="1"/>
  <c r="C1894" i="13" s="1"/>
  <c r="C1895" i="13" s="1"/>
  <c r="C1896" i="13" s="1"/>
  <c r="C1897" i="13" s="1"/>
  <c r="C1898" i="13" s="1"/>
  <c r="C1899" i="13" s="1"/>
  <c r="C1900" i="13" s="1"/>
  <c r="C1901" i="13" s="1"/>
  <c r="C1902" i="13" s="1"/>
  <c r="C1903" i="13" s="1"/>
  <c r="C1904" i="13" s="1"/>
  <c r="C1905" i="13" s="1"/>
  <c r="C1906" i="13" s="1"/>
  <c r="C1907" i="13" s="1"/>
  <c r="C1908" i="13" s="1"/>
  <c r="C1909" i="13" s="1"/>
  <c r="C1910" i="13" s="1"/>
  <c r="C1911" i="13" s="1"/>
  <c r="C1912" i="13" s="1"/>
  <c r="C1913" i="13" s="1"/>
  <c r="C1914" i="13" s="1"/>
  <c r="C1915" i="13" s="1"/>
  <c r="C1916" i="13" s="1"/>
  <c r="C1917" i="13" s="1"/>
  <c r="C1918" i="13" s="1"/>
  <c r="C1919" i="13" s="1"/>
  <c r="C1920" i="13" s="1"/>
  <c r="C1921" i="13" s="1"/>
  <c r="C1922" i="13" s="1"/>
  <c r="C1923" i="13" s="1"/>
  <c r="C1924" i="13" s="1"/>
  <c r="C1925" i="13" s="1"/>
  <c r="C1926" i="13" s="1"/>
  <c r="C1927" i="13" s="1"/>
  <c r="C1928" i="13" s="1"/>
  <c r="C1929" i="13" s="1"/>
  <c r="C1930" i="13" s="1"/>
  <c r="C1931" i="13" s="1"/>
  <c r="C1932" i="13" s="1"/>
  <c r="C1933" i="13" s="1"/>
  <c r="C1934" i="13" s="1"/>
  <c r="C1935" i="13" s="1"/>
  <c r="C1936" i="13" s="1"/>
  <c r="C1937" i="13" s="1"/>
  <c r="C1938" i="13" s="1"/>
  <c r="C1939" i="13" s="1"/>
  <c r="C1940" i="13" s="1"/>
  <c r="C1941" i="13" s="1"/>
  <c r="C1942" i="13" s="1"/>
  <c r="C1943" i="13" s="1"/>
  <c r="C1944" i="13" s="1"/>
  <c r="C1945" i="13" s="1"/>
  <c r="C1946" i="13" s="1"/>
  <c r="C1947" i="13" s="1"/>
  <c r="C1948" i="13" s="1"/>
  <c r="C1949" i="13" s="1"/>
  <c r="C1950" i="13" s="1"/>
  <c r="C1951" i="13" s="1"/>
  <c r="C1952" i="13" s="1"/>
  <c r="C1953" i="13" s="1"/>
  <c r="C1954" i="13" s="1"/>
  <c r="C1955" i="13" s="1"/>
  <c r="C1956" i="13" s="1"/>
  <c r="C1957" i="13" s="1"/>
  <c r="C1958" i="13" s="1"/>
  <c r="C1959" i="13" s="1"/>
  <c r="C1960" i="13" s="1"/>
  <c r="C1961" i="13" s="1"/>
  <c r="C1962" i="13" s="1"/>
  <c r="C1963" i="13" s="1"/>
  <c r="C1964" i="13" s="1"/>
  <c r="C1965" i="13" s="1"/>
  <c r="C1966" i="13" s="1"/>
  <c r="C1967" i="13" s="1"/>
  <c r="C1968" i="13" s="1"/>
  <c r="C1969" i="13" s="1"/>
  <c r="C1970" i="13" s="1"/>
  <c r="C1971" i="13" s="1"/>
  <c r="C1972" i="13" s="1"/>
  <c r="C1973" i="13" s="1"/>
  <c r="C1974" i="13" s="1"/>
  <c r="C1975" i="13" s="1"/>
  <c r="C1976" i="13" s="1"/>
  <c r="C1977" i="13" s="1"/>
  <c r="C1978" i="13" s="1"/>
  <c r="C1979" i="13" s="1"/>
  <c r="C1980" i="13" s="1"/>
  <c r="C1981" i="13" s="1"/>
  <c r="C1982" i="13" s="1"/>
  <c r="C1983" i="13" s="1"/>
  <c r="C1984" i="13" s="1"/>
  <c r="C1985" i="13" s="1"/>
  <c r="C1986" i="13" s="1"/>
  <c r="C1987" i="13" s="1"/>
  <c r="C1988" i="13" s="1"/>
  <c r="C1989" i="13" s="1"/>
  <c r="C1990" i="13" s="1"/>
  <c r="C1991" i="13" s="1"/>
  <c r="C1992" i="13" s="1"/>
  <c r="C1993" i="13" s="1"/>
  <c r="C1994" i="13" s="1"/>
  <c r="C1995" i="13" s="1"/>
  <c r="C1996" i="13" s="1"/>
  <c r="C1997" i="13" s="1"/>
  <c r="C1998" i="13" s="1"/>
  <c r="C1999" i="13" s="1"/>
  <c r="C2000" i="13" s="1"/>
  <c r="C2001" i="13" s="1"/>
  <c r="C2002" i="13" s="1"/>
  <c r="C2003" i="13" s="1"/>
  <c r="C2004" i="13" s="1"/>
  <c r="C2005" i="13" s="1"/>
  <c r="C2006" i="13" s="1"/>
  <c r="C2007" i="13" s="1"/>
  <c r="C2008" i="13" s="1"/>
  <c r="C2009" i="13" s="1"/>
  <c r="C2010" i="13" s="1"/>
  <c r="C2011" i="13" s="1"/>
  <c r="C2012" i="13" s="1"/>
  <c r="C2013" i="13" s="1"/>
  <c r="C2014" i="13" s="1"/>
  <c r="C2015" i="13" s="1"/>
  <c r="C2016" i="13" s="1"/>
  <c r="C2017" i="13" s="1"/>
  <c r="C2018" i="13" s="1"/>
  <c r="C2019" i="13" s="1"/>
  <c r="C2020" i="13" s="1"/>
  <c r="C2021" i="13" s="1"/>
  <c r="C2022" i="13" s="1"/>
  <c r="C2023" i="13" s="1"/>
  <c r="C2024" i="13" s="1"/>
  <c r="C2025" i="13" s="1"/>
  <c r="C2026" i="13" s="1"/>
  <c r="C2027" i="13" s="1"/>
  <c r="C2028" i="13" s="1"/>
  <c r="C2029" i="13" s="1"/>
  <c r="C2030" i="13" s="1"/>
  <c r="C2031" i="13" s="1"/>
  <c r="C2032" i="13" s="1"/>
  <c r="C2033" i="13" s="1"/>
  <c r="C2034" i="13" s="1"/>
  <c r="C2035" i="13" s="1"/>
  <c r="C2036" i="13" s="1"/>
  <c r="C2037" i="13" s="1"/>
  <c r="C2038" i="13" s="1"/>
  <c r="C2039" i="13" s="1"/>
  <c r="C2040" i="13" s="1"/>
  <c r="C2041" i="13" s="1"/>
  <c r="C2042" i="13" s="1"/>
  <c r="C2043" i="13" s="1"/>
  <c r="C2044" i="13" s="1"/>
  <c r="C2045" i="13" s="1"/>
  <c r="C2046" i="13" s="1"/>
  <c r="C2047" i="13" s="1"/>
  <c r="C2048" i="13" s="1"/>
  <c r="C2049" i="13" s="1"/>
  <c r="C2050" i="13" s="1"/>
  <c r="C2051" i="13" s="1"/>
  <c r="C2052" i="13" s="1"/>
  <c r="C2053" i="13" s="1"/>
  <c r="C2054" i="13" s="1"/>
  <c r="C2055" i="13" s="1"/>
  <c r="C2056" i="13" s="1"/>
  <c r="C2057" i="13" s="1"/>
  <c r="C2058" i="13" s="1"/>
  <c r="C2059" i="13" s="1"/>
  <c r="C2060" i="13" s="1"/>
  <c r="C2061" i="13" s="1"/>
  <c r="C2062" i="13" s="1"/>
  <c r="C2063" i="13" s="1"/>
  <c r="C2064" i="13" s="1"/>
  <c r="C2065" i="13" s="1"/>
  <c r="C2066" i="13" s="1"/>
  <c r="C2067" i="13" s="1"/>
  <c r="C2068" i="13" s="1"/>
  <c r="C2069" i="13" s="1"/>
  <c r="C2070" i="13" s="1"/>
  <c r="C2071" i="13" s="1"/>
  <c r="C2072" i="13" s="1"/>
  <c r="C2073" i="13" s="1"/>
  <c r="C2074" i="13" s="1"/>
  <c r="C2075" i="13" s="1"/>
  <c r="C2076" i="13" s="1"/>
  <c r="C2077" i="13" s="1"/>
  <c r="C2078" i="13" s="1"/>
  <c r="C2079" i="13" s="1"/>
  <c r="C2080" i="13" s="1"/>
  <c r="C2081" i="13" s="1"/>
  <c r="C2082" i="13" s="1"/>
  <c r="C2083" i="13" s="1"/>
  <c r="C2084" i="13" s="1"/>
  <c r="C2085" i="13" s="1"/>
  <c r="C2086" i="13" s="1"/>
  <c r="C2087" i="13" s="1"/>
  <c r="C2088" i="13" s="1"/>
  <c r="C2089" i="13" s="1"/>
  <c r="C2090" i="13" s="1"/>
  <c r="C2091" i="13" s="1"/>
  <c r="C2092" i="13" s="1"/>
  <c r="C2093" i="13" s="1"/>
  <c r="C2094" i="13" s="1"/>
  <c r="C2095" i="13" s="1"/>
  <c r="C2096" i="13" s="1"/>
  <c r="C2097" i="13" s="1"/>
  <c r="C2098" i="13" s="1"/>
  <c r="C2099" i="13" s="1"/>
  <c r="C2100" i="13" s="1"/>
  <c r="C2101" i="13" s="1"/>
  <c r="C2102" i="13" s="1"/>
  <c r="C2103" i="13" s="1"/>
  <c r="C2104" i="13" s="1"/>
  <c r="C2105" i="13" s="1"/>
  <c r="C2106" i="13" s="1"/>
  <c r="C2107" i="13" s="1"/>
  <c r="C2108" i="13" s="1"/>
  <c r="C2109" i="13" s="1"/>
  <c r="C2110" i="13" s="1"/>
  <c r="C2111" i="13" s="1"/>
  <c r="C2112" i="13" s="1"/>
  <c r="C2113" i="13" s="1"/>
  <c r="C2114" i="13" s="1"/>
  <c r="C2115" i="13" s="1"/>
  <c r="C2116" i="13" s="1"/>
  <c r="C2117" i="13" s="1"/>
  <c r="C2118" i="13" s="1"/>
  <c r="C2119" i="13" s="1"/>
  <c r="C2120" i="13" s="1"/>
  <c r="C2121" i="13" s="1"/>
  <c r="C2122" i="13" s="1"/>
  <c r="C2123" i="13" s="1"/>
  <c r="C2124" i="13" s="1"/>
  <c r="C2125" i="13" s="1"/>
  <c r="C2126" i="13" s="1"/>
  <c r="C2127" i="13" s="1"/>
  <c r="C2128" i="13" s="1"/>
  <c r="C2129" i="13" s="1"/>
  <c r="C2130" i="13" s="1"/>
  <c r="C2131" i="13" s="1"/>
  <c r="C2132" i="13" s="1"/>
  <c r="C2133" i="13" s="1"/>
  <c r="C2134" i="13" s="1"/>
  <c r="C2135" i="13" s="1"/>
  <c r="C2136" i="13" s="1"/>
  <c r="C2137" i="13" s="1"/>
  <c r="C2138" i="13" s="1"/>
  <c r="C2139" i="13" s="1"/>
  <c r="C2140" i="13" s="1"/>
  <c r="C2141" i="13" s="1"/>
  <c r="C2142" i="13" s="1"/>
  <c r="C2143" i="13" s="1"/>
  <c r="C2144" i="13" s="1"/>
  <c r="C2145" i="13" s="1"/>
  <c r="C2146" i="13" s="1"/>
  <c r="C2147" i="13" s="1"/>
  <c r="C2148" i="13" s="1"/>
  <c r="C2149" i="13" s="1"/>
  <c r="C2150" i="13" s="1"/>
  <c r="C2151" i="13" s="1"/>
  <c r="C2152" i="13" s="1"/>
  <c r="C2153" i="13" s="1"/>
  <c r="C2154" i="13" s="1"/>
  <c r="C2155" i="13" s="1"/>
  <c r="C2156" i="13" s="1"/>
  <c r="C2157" i="13" s="1"/>
  <c r="C2158" i="13" s="1"/>
  <c r="C2159" i="13" s="1"/>
  <c r="C2160" i="13" s="1"/>
  <c r="C2161" i="13" s="1"/>
  <c r="C2162" i="13" s="1"/>
  <c r="C2163" i="13" s="1"/>
  <c r="C2164" i="13" s="1"/>
  <c r="C2165" i="13" s="1"/>
  <c r="C2166" i="13" s="1"/>
  <c r="C2167" i="13" s="1"/>
  <c r="C2168" i="13" s="1"/>
  <c r="C2169" i="13" s="1"/>
  <c r="C2170" i="13" s="1"/>
  <c r="C2171" i="13" s="1"/>
  <c r="C2172" i="13" s="1"/>
  <c r="C2173" i="13" s="1"/>
  <c r="C2174" i="13" s="1"/>
  <c r="C2175" i="13" s="1"/>
  <c r="C2176" i="13" s="1"/>
  <c r="C2177" i="13" s="1"/>
  <c r="C2178" i="13" s="1"/>
  <c r="C2179" i="13" s="1"/>
  <c r="C2180" i="13" s="1"/>
  <c r="C2181" i="13" s="1"/>
  <c r="C2182" i="13" s="1"/>
  <c r="C2183" i="13" s="1"/>
  <c r="C2184" i="13" s="1"/>
  <c r="C2185" i="13" s="1"/>
  <c r="C2186" i="13" s="1"/>
  <c r="C2187" i="13" s="1"/>
  <c r="C2188" i="13" s="1"/>
  <c r="C2189" i="13" s="1"/>
  <c r="C2190" i="13" s="1"/>
  <c r="C2191" i="13" s="1"/>
  <c r="C2192" i="13" s="1"/>
  <c r="C2193" i="13" s="1"/>
  <c r="C2194" i="13" s="1"/>
  <c r="C2195" i="13" s="1"/>
  <c r="C2196" i="13" s="1"/>
  <c r="C2197" i="13" s="1"/>
  <c r="C2198" i="13" s="1"/>
  <c r="C2199" i="13" s="1"/>
  <c r="C2200" i="13" s="1"/>
  <c r="C2201" i="13" s="1"/>
  <c r="C2202" i="13" s="1"/>
  <c r="C2203" i="13" s="1"/>
  <c r="C2204" i="13" s="1"/>
  <c r="C2205" i="13" s="1"/>
  <c r="C2206" i="13" s="1"/>
  <c r="C2207" i="13" s="1"/>
  <c r="C2208" i="13" s="1"/>
  <c r="C2209" i="13" s="1"/>
  <c r="C2210" i="13" s="1"/>
  <c r="C2211" i="13" s="1"/>
  <c r="C2212" i="13" s="1"/>
  <c r="C2213" i="13" s="1"/>
  <c r="C2214" i="13" s="1"/>
  <c r="C2215" i="13" s="1"/>
  <c r="C2216" i="13" s="1"/>
  <c r="C2217" i="13" s="1"/>
  <c r="C2218" i="13" s="1"/>
  <c r="C2219" i="13" s="1"/>
  <c r="C2220" i="13" s="1"/>
  <c r="C2221" i="13" s="1"/>
  <c r="C2222" i="13" s="1"/>
  <c r="C2223" i="13" s="1"/>
  <c r="C2224" i="13" s="1"/>
  <c r="C2225" i="13" s="1"/>
  <c r="C2226" i="13" s="1"/>
  <c r="C2227" i="13" s="1"/>
  <c r="C2228" i="13" s="1"/>
  <c r="C2229" i="13" s="1"/>
  <c r="C2230" i="13" s="1"/>
  <c r="C2231" i="13" s="1"/>
  <c r="C2232" i="13" s="1"/>
  <c r="C2233" i="13" s="1"/>
  <c r="C2234" i="13" s="1"/>
  <c r="C2235" i="13" s="1"/>
  <c r="C2236" i="13" s="1"/>
  <c r="C2237" i="13" s="1"/>
  <c r="C2238" i="13" s="1"/>
  <c r="C2239" i="13" s="1"/>
  <c r="C2240" i="13" s="1"/>
  <c r="C2241" i="13" s="1"/>
  <c r="C2242" i="13" s="1"/>
  <c r="C2243" i="13" s="1"/>
  <c r="C2244" i="13" s="1"/>
  <c r="C2245" i="13" s="1"/>
  <c r="C2246" i="13" s="1"/>
  <c r="C2247" i="13" s="1"/>
  <c r="C2248" i="13" s="1"/>
  <c r="C2249" i="13" s="1"/>
  <c r="C2250" i="13" s="1"/>
  <c r="C2251" i="13" s="1"/>
  <c r="C2252" i="13" s="1"/>
  <c r="C2253" i="13" s="1"/>
  <c r="C2254" i="13" s="1"/>
  <c r="C2255" i="13" s="1"/>
  <c r="C2256" i="13" s="1"/>
  <c r="C2257" i="13" s="1"/>
  <c r="C2258" i="13" s="1"/>
  <c r="C2259" i="13" s="1"/>
  <c r="C2260" i="13" s="1"/>
  <c r="C2261" i="13" s="1"/>
  <c r="C2262" i="13" s="1"/>
  <c r="C2263" i="13" s="1"/>
  <c r="C2264" i="13" s="1"/>
  <c r="C2265" i="13" s="1"/>
  <c r="C2266" i="13" s="1"/>
  <c r="C2267" i="13" s="1"/>
  <c r="C2268" i="13" s="1"/>
  <c r="C2269" i="13" s="1"/>
  <c r="C2270" i="13" s="1"/>
  <c r="C2271" i="13" s="1"/>
  <c r="C2272" i="13" s="1"/>
  <c r="C2273" i="13" s="1"/>
  <c r="C2274" i="13" s="1"/>
  <c r="C2275" i="13" s="1"/>
  <c r="C2276" i="13" s="1"/>
  <c r="C2277" i="13" s="1"/>
  <c r="C2278" i="13" s="1"/>
  <c r="C2279" i="13" s="1"/>
  <c r="C2280" i="13" s="1"/>
  <c r="C2281" i="13" s="1"/>
  <c r="C2282" i="13" s="1"/>
  <c r="C2283" i="13" s="1"/>
  <c r="C2284" i="13" s="1"/>
  <c r="C2285" i="13" s="1"/>
  <c r="C2286" i="13" s="1"/>
  <c r="C2287" i="13" s="1"/>
  <c r="C2288" i="13" s="1"/>
  <c r="C2289" i="13" s="1"/>
  <c r="C2290" i="13" s="1"/>
  <c r="C2291" i="13" s="1"/>
  <c r="C2292" i="13" s="1"/>
  <c r="C2293" i="13" s="1"/>
  <c r="C2294" i="13" s="1"/>
  <c r="C2295" i="13" s="1"/>
  <c r="C2296" i="13" s="1"/>
  <c r="C2297" i="13" s="1"/>
  <c r="C2298" i="13" s="1"/>
  <c r="C2299" i="13" s="1"/>
  <c r="C2300" i="13" s="1"/>
  <c r="C2301" i="13" s="1"/>
  <c r="C2302" i="13" s="1"/>
  <c r="C2303" i="13" s="1"/>
  <c r="C2304" i="13" s="1"/>
  <c r="C2305" i="13" s="1"/>
  <c r="C2306" i="13" s="1"/>
  <c r="C2307" i="13" s="1"/>
  <c r="C2308" i="13" s="1"/>
  <c r="C2309" i="13" s="1"/>
  <c r="C2310" i="13" s="1"/>
  <c r="C2311" i="13" s="1"/>
  <c r="C2312" i="13" s="1"/>
  <c r="C2313" i="13" s="1"/>
  <c r="C2314" i="13" s="1"/>
  <c r="C2315" i="13" s="1"/>
  <c r="C2316" i="13" s="1"/>
  <c r="C2317" i="13" s="1"/>
  <c r="C2318" i="13" s="1"/>
  <c r="C2319" i="13" s="1"/>
  <c r="C2320" i="13" s="1"/>
  <c r="C2321" i="13" s="1"/>
  <c r="C2322" i="13" s="1"/>
  <c r="C2323" i="13" s="1"/>
  <c r="C2324" i="13" s="1"/>
  <c r="C2325" i="13" s="1"/>
  <c r="C2326" i="13" s="1"/>
  <c r="C2327" i="13" s="1"/>
  <c r="C2328" i="13" s="1"/>
  <c r="C2329" i="13" s="1"/>
  <c r="C2330" i="13" s="1"/>
  <c r="C2331" i="13" s="1"/>
  <c r="C2332" i="13" s="1"/>
  <c r="C2333" i="13" s="1"/>
  <c r="C2334" i="13" s="1"/>
  <c r="C2335" i="13" s="1"/>
  <c r="C2336" i="13" s="1"/>
  <c r="C2337" i="13" s="1"/>
  <c r="C2338" i="13" s="1"/>
  <c r="C2339" i="13" s="1"/>
  <c r="C2340" i="13" s="1"/>
  <c r="C2341" i="13" s="1"/>
  <c r="C2342" i="13" s="1"/>
  <c r="C2343" i="13" s="1"/>
  <c r="C2344" i="13" s="1"/>
  <c r="C2345" i="13" s="1"/>
  <c r="C2346" i="13" s="1"/>
  <c r="C2347" i="13" s="1"/>
  <c r="C2348" i="13" s="1"/>
  <c r="C2349" i="13" s="1"/>
  <c r="C2350" i="13" s="1"/>
  <c r="C2351" i="13" s="1"/>
  <c r="C2352" i="13" s="1"/>
  <c r="C2353" i="13" s="1"/>
  <c r="C2354" i="13" s="1"/>
  <c r="C2355" i="13" s="1"/>
  <c r="C2356" i="13" s="1"/>
  <c r="C2357" i="13" s="1"/>
  <c r="C2358" i="13" s="1"/>
  <c r="C2359" i="13" s="1"/>
  <c r="C2360" i="13" s="1"/>
  <c r="C2361" i="13" s="1"/>
  <c r="C2362" i="13" s="1"/>
  <c r="C2363" i="13" s="1"/>
  <c r="C2364" i="13" s="1"/>
  <c r="C2365" i="13" s="1"/>
  <c r="C2366" i="13" s="1"/>
  <c r="C2367" i="13" s="1"/>
  <c r="C2368" i="13" s="1"/>
  <c r="C2369" i="13" s="1"/>
  <c r="C2370" i="13" s="1"/>
  <c r="C2371" i="13" s="1"/>
  <c r="C2372" i="13" s="1"/>
  <c r="C2373" i="13" s="1"/>
  <c r="C2374" i="13" s="1"/>
  <c r="C2375" i="13" s="1"/>
  <c r="C2376" i="13" s="1"/>
  <c r="C2377" i="13" s="1"/>
  <c r="C2378" i="13" s="1"/>
  <c r="C2379" i="13" s="1"/>
  <c r="C2380" i="13" s="1"/>
  <c r="C2381" i="13" s="1"/>
  <c r="C2382" i="13" s="1"/>
  <c r="C2383" i="13" s="1"/>
  <c r="C2384" i="13" s="1"/>
  <c r="C2385" i="13" s="1"/>
  <c r="C2386" i="13" s="1"/>
  <c r="C2387" i="13" s="1"/>
  <c r="C2388" i="13" s="1"/>
  <c r="C2389" i="13" s="1"/>
  <c r="C2390" i="13" s="1"/>
  <c r="C2391" i="13" s="1"/>
  <c r="C2392" i="13" s="1"/>
  <c r="C2393" i="13" s="1"/>
  <c r="C2394" i="13" s="1"/>
  <c r="C2395" i="13" s="1"/>
  <c r="C2396" i="13" s="1"/>
  <c r="C2397" i="13" s="1"/>
  <c r="C2398" i="13" s="1"/>
  <c r="C2399" i="13" s="1"/>
  <c r="C2400" i="13" s="1"/>
  <c r="C2401" i="13" s="1"/>
  <c r="C2402" i="13" s="1"/>
  <c r="C2403" i="13" s="1"/>
  <c r="C2404" i="13" s="1"/>
  <c r="C2405" i="13" s="1"/>
  <c r="C2406" i="13" s="1"/>
  <c r="C2407" i="13" s="1"/>
  <c r="C2408" i="13" s="1"/>
  <c r="C2409" i="13" s="1"/>
  <c r="C2410" i="13" s="1"/>
  <c r="C2411" i="13" s="1"/>
  <c r="C2412" i="13" s="1"/>
  <c r="C2413" i="13" s="1"/>
  <c r="C2414" i="13" s="1"/>
  <c r="C2415" i="13" s="1"/>
  <c r="C2416" i="13" s="1"/>
  <c r="C2417" i="13" s="1"/>
  <c r="C2418" i="13" s="1"/>
  <c r="C2419" i="13" s="1"/>
  <c r="C2420" i="13" s="1"/>
  <c r="C2421" i="13" s="1"/>
  <c r="C2422" i="13" s="1"/>
  <c r="C2423" i="13" s="1"/>
  <c r="C2424" i="13" s="1"/>
  <c r="C2425" i="13" s="1"/>
  <c r="C2426" i="13" s="1"/>
  <c r="C2427" i="13" s="1"/>
  <c r="C2428" i="13" s="1"/>
  <c r="C2429" i="13" s="1"/>
  <c r="C2430" i="13" s="1"/>
  <c r="C2431" i="13" s="1"/>
  <c r="C2432" i="13" s="1"/>
  <c r="C2433" i="13" s="1"/>
  <c r="C2434" i="13" s="1"/>
  <c r="C2435" i="13" s="1"/>
  <c r="C2436" i="13" s="1"/>
  <c r="C2437" i="13" s="1"/>
  <c r="C2438" i="13" s="1"/>
  <c r="C2439" i="13" s="1"/>
  <c r="C2440" i="13" s="1"/>
  <c r="C2441" i="13" s="1"/>
  <c r="C2442" i="13" s="1"/>
  <c r="C2443" i="13" s="1"/>
  <c r="C2444" i="13" s="1"/>
  <c r="C2445" i="13" s="1"/>
  <c r="C2446" i="13" s="1"/>
  <c r="C2447" i="13" s="1"/>
  <c r="C2448" i="13" s="1"/>
  <c r="C2449" i="13" s="1"/>
  <c r="C2450" i="13" s="1"/>
  <c r="C2451" i="13" s="1"/>
  <c r="C2452" i="13" s="1"/>
  <c r="C2453" i="13" s="1"/>
  <c r="C2454" i="13" s="1"/>
  <c r="C2455" i="13" s="1"/>
  <c r="C2456" i="13" s="1"/>
  <c r="C2457" i="13" s="1"/>
  <c r="C2458" i="13" s="1"/>
  <c r="C2459" i="13" s="1"/>
  <c r="C2460" i="13" s="1"/>
  <c r="C2461" i="13" s="1"/>
  <c r="C2462" i="13" s="1"/>
  <c r="C2463" i="13" s="1"/>
  <c r="C2464" i="13" s="1"/>
  <c r="C2465" i="13" s="1"/>
  <c r="C2466" i="13" s="1"/>
  <c r="C2467" i="13" s="1"/>
  <c r="C2468" i="13" s="1"/>
  <c r="C2469" i="13" s="1"/>
  <c r="C2470" i="13" s="1"/>
  <c r="C2471" i="13" s="1"/>
  <c r="C2472" i="13" s="1"/>
  <c r="C2473" i="13" s="1"/>
  <c r="C2474" i="13" s="1"/>
  <c r="C2475" i="13" s="1"/>
  <c r="C2476" i="13" s="1"/>
  <c r="C2477" i="13" s="1"/>
  <c r="C2478" i="13" s="1"/>
  <c r="C2479" i="13" s="1"/>
  <c r="C2480" i="13" s="1"/>
  <c r="C2481" i="13" s="1"/>
  <c r="C2482" i="13" s="1"/>
  <c r="C2483" i="13" s="1"/>
  <c r="C2484" i="13" s="1"/>
  <c r="C2485" i="13" s="1"/>
  <c r="C2486" i="13" s="1"/>
  <c r="C2487" i="13" s="1"/>
  <c r="C2488" i="13" s="1"/>
  <c r="C2489" i="13" s="1"/>
  <c r="C2490" i="13" s="1"/>
  <c r="C2491" i="13" s="1"/>
  <c r="C2492" i="13" s="1"/>
  <c r="C2493" i="13" s="1"/>
  <c r="C2494" i="13" s="1"/>
  <c r="C2495" i="13" s="1"/>
  <c r="C2496" i="13" s="1"/>
  <c r="C2497" i="13" s="1"/>
  <c r="C2498" i="13" s="1"/>
  <c r="C2499" i="13" s="1"/>
  <c r="C2500" i="13" s="1"/>
  <c r="C2501" i="13" s="1"/>
  <c r="C2502" i="13" s="1"/>
  <c r="C2503" i="13" s="1"/>
  <c r="C2504" i="13" s="1"/>
  <c r="C2505" i="13" s="1"/>
  <c r="C2506" i="13" s="1"/>
  <c r="C2507" i="13" s="1"/>
  <c r="C2508" i="13" s="1"/>
  <c r="C2509" i="13" s="1"/>
  <c r="C2510" i="13" s="1"/>
  <c r="C2511" i="13" s="1"/>
  <c r="C2512" i="13" s="1"/>
  <c r="C2513" i="13" s="1"/>
  <c r="C2514" i="13" s="1"/>
  <c r="C2515" i="13" s="1"/>
  <c r="C2516" i="13" s="1"/>
  <c r="C2517" i="13" s="1"/>
  <c r="C2518" i="13" s="1"/>
  <c r="C2519" i="13" s="1"/>
  <c r="C2520" i="13" s="1"/>
  <c r="C2521" i="13" s="1"/>
  <c r="C2522" i="13" s="1"/>
  <c r="C2523" i="13" s="1"/>
  <c r="C2524" i="13" s="1"/>
  <c r="C2525" i="13" s="1"/>
  <c r="C2526" i="13" s="1"/>
  <c r="C2527" i="13" s="1"/>
  <c r="C2528" i="13" s="1"/>
  <c r="C2529" i="13" s="1"/>
  <c r="C2530" i="13" s="1"/>
  <c r="C2531" i="13" s="1"/>
  <c r="C2532" i="13" s="1"/>
  <c r="C2533" i="13" s="1"/>
  <c r="C2534" i="13" s="1"/>
  <c r="C2535" i="13" s="1"/>
  <c r="C2536" i="13" s="1"/>
  <c r="C2537" i="13" s="1"/>
  <c r="C2538" i="13" s="1"/>
  <c r="C2539" i="13" s="1"/>
  <c r="C2540" i="13" s="1"/>
  <c r="C2541" i="13" s="1"/>
  <c r="C2542" i="13" s="1"/>
  <c r="C2543" i="13" s="1"/>
  <c r="C2544" i="13" s="1"/>
  <c r="C2545" i="13" s="1"/>
  <c r="C2546" i="13" s="1"/>
  <c r="C2547" i="13" s="1"/>
  <c r="C2548" i="13" s="1"/>
  <c r="C2549" i="13" s="1"/>
  <c r="C2550" i="13" s="1"/>
  <c r="C2551" i="13" s="1"/>
  <c r="C2552" i="13" s="1"/>
  <c r="C2553" i="13" s="1"/>
  <c r="C2554" i="13" s="1"/>
  <c r="C2555" i="13" s="1"/>
  <c r="C2556" i="13" s="1"/>
  <c r="C2557" i="13" s="1"/>
  <c r="C2558" i="13" s="1"/>
  <c r="C2559" i="13" s="1"/>
  <c r="C2560" i="13" s="1"/>
  <c r="C2561" i="13" s="1"/>
  <c r="C2562" i="13" s="1"/>
  <c r="C2563" i="13" s="1"/>
  <c r="C2564" i="13" s="1"/>
  <c r="C2565" i="13" s="1"/>
  <c r="C2566" i="13" s="1"/>
  <c r="C2567" i="13" s="1"/>
  <c r="C2568" i="13" s="1"/>
  <c r="C2569" i="13" s="1"/>
  <c r="C2570" i="13" s="1"/>
  <c r="C2571" i="13" s="1"/>
  <c r="C2572" i="13" s="1"/>
  <c r="C2573" i="13" s="1"/>
  <c r="C2574" i="13" s="1"/>
  <c r="C2575" i="13" s="1"/>
  <c r="C2576" i="13" s="1"/>
  <c r="C2577" i="13" s="1"/>
  <c r="C2578" i="13" s="1"/>
  <c r="C2579" i="13" s="1"/>
  <c r="C2580" i="13" s="1"/>
  <c r="C2581" i="13" s="1"/>
  <c r="C2582" i="13" s="1"/>
  <c r="C2583" i="13" s="1"/>
  <c r="C2584" i="13" s="1"/>
  <c r="C2585" i="13" s="1"/>
  <c r="C2586" i="13" s="1"/>
  <c r="C2587" i="13" s="1"/>
  <c r="C2588" i="13" s="1"/>
  <c r="C2589" i="13" s="1"/>
  <c r="C2590" i="13" s="1"/>
  <c r="C2591" i="13" s="1"/>
  <c r="C2592" i="13" s="1"/>
  <c r="C2593" i="13" s="1"/>
  <c r="C2594" i="13" s="1"/>
  <c r="C2595" i="13" s="1"/>
  <c r="C2596" i="13" s="1"/>
  <c r="C2597" i="13" s="1"/>
  <c r="C2598" i="13" s="1"/>
  <c r="C2599" i="13" s="1"/>
  <c r="C2600" i="13" s="1"/>
  <c r="C2601" i="13" s="1"/>
  <c r="C2602" i="13" s="1"/>
  <c r="C2603" i="13" s="1"/>
  <c r="C2604" i="13" s="1"/>
  <c r="C2605" i="13" s="1"/>
  <c r="C2606" i="13" s="1"/>
  <c r="C2607" i="13" s="1"/>
  <c r="C2608" i="13" s="1"/>
  <c r="C2609" i="13" s="1"/>
  <c r="C2610" i="13" s="1"/>
  <c r="C2611" i="13" s="1"/>
  <c r="C2612" i="13" s="1"/>
  <c r="C2613" i="13" s="1"/>
  <c r="C2614" i="13" s="1"/>
  <c r="C2615" i="13" s="1"/>
  <c r="C2616" i="13" s="1"/>
  <c r="C2617" i="13" s="1"/>
  <c r="C2618" i="13" s="1"/>
  <c r="C2619" i="13" s="1"/>
  <c r="C2620" i="13" s="1"/>
  <c r="C2621" i="13" s="1"/>
  <c r="C2622" i="13" s="1"/>
  <c r="C2623" i="13" s="1"/>
  <c r="C2624" i="13" s="1"/>
  <c r="C2625" i="13" s="1"/>
  <c r="C2626" i="13" s="1"/>
  <c r="C2627" i="13" s="1"/>
  <c r="C2628" i="13" s="1"/>
  <c r="C2629" i="13" s="1"/>
  <c r="C2630" i="13" s="1"/>
  <c r="C2631" i="13" s="1"/>
  <c r="C2632" i="13" s="1"/>
  <c r="C2633" i="13" s="1"/>
  <c r="C2634" i="13" s="1"/>
  <c r="C2635" i="13" s="1"/>
  <c r="C2636" i="13" s="1"/>
  <c r="C2637" i="13" s="1"/>
  <c r="C2638" i="13" s="1"/>
  <c r="C2639" i="13" s="1"/>
  <c r="C2640" i="13" s="1"/>
  <c r="C2641" i="13" s="1"/>
  <c r="C2642" i="13" s="1"/>
  <c r="C2643" i="13" s="1"/>
  <c r="C2644" i="13" s="1"/>
  <c r="C2645" i="13" s="1"/>
  <c r="C2646" i="13" s="1"/>
  <c r="C2647" i="13" s="1"/>
  <c r="C2648" i="13" s="1"/>
  <c r="C2649" i="13" s="1"/>
  <c r="C2650" i="13" s="1"/>
  <c r="C2651" i="13" s="1"/>
  <c r="C2652" i="13" s="1"/>
  <c r="C2653" i="13" s="1"/>
  <c r="C2654" i="13" s="1"/>
  <c r="C2655" i="13" s="1"/>
  <c r="C2656" i="13" s="1"/>
  <c r="C2657" i="13" s="1"/>
  <c r="C2658" i="13" s="1"/>
  <c r="C2659" i="13" s="1"/>
  <c r="C2660" i="13" s="1"/>
  <c r="C2661" i="13" s="1"/>
  <c r="C2662" i="13" s="1"/>
  <c r="C2663" i="13" s="1"/>
  <c r="C2664" i="13" s="1"/>
  <c r="C2665" i="13" s="1"/>
  <c r="C2666" i="13" s="1"/>
  <c r="C2667" i="13" s="1"/>
  <c r="C2668" i="13" s="1"/>
  <c r="C2669" i="13" s="1"/>
  <c r="C2670" i="13" s="1"/>
  <c r="C2671" i="13" s="1"/>
  <c r="C2672" i="13" s="1"/>
  <c r="C2673" i="13" s="1"/>
  <c r="C2674" i="13" s="1"/>
  <c r="C2675" i="13" s="1"/>
  <c r="C2676" i="13" s="1"/>
  <c r="C2677" i="13" s="1"/>
  <c r="C2678" i="13" s="1"/>
  <c r="C2679" i="13" s="1"/>
  <c r="C2680" i="13" s="1"/>
  <c r="C2681" i="13" s="1"/>
  <c r="C2682" i="13" s="1"/>
  <c r="C2683" i="13" s="1"/>
  <c r="C2684" i="13" s="1"/>
  <c r="C2685" i="13" s="1"/>
  <c r="C2686" i="13" s="1"/>
  <c r="C2687" i="13" s="1"/>
  <c r="C2688" i="13" s="1"/>
  <c r="C2689" i="13" s="1"/>
  <c r="C2690" i="13" s="1"/>
  <c r="C2691" i="13" s="1"/>
  <c r="C2692" i="13" s="1"/>
  <c r="C2693" i="13" s="1"/>
  <c r="C2694" i="13" s="1"/>
  <c r="C2695" i="13" s="1"/>
  <c r="C2696" i="13" s="1"/>
  <c r="C2697" i="13" s="1"/>
  <c r="C2698" i="13" s="1"/>
  <c r="C2699" i="13" s="1"/>
  <c r="C2700" i="13" s="1"/>
  <c r="C2701" i="13" s="1"/>
  <c r="C2702" i="13" s="1"/>
  <c r="C2703" i="13" s="1"/>
  <c r="C2704" i="13" s="1"/>
  <c r="C2705" i="13" s="1"/>
  <c r="C2706" i="13" s="1"/>
  <c r="C2707" i="13" s="1"/>
  <c r="C2708" i="13" s="1"/>
  <c r="C2709" i="13" s="1"/>
  <c r="C2710" i="13" s="1"/>
  <c r="C2711" i="13" s="1"/>
  <c r="C2712" i="13" s="1"/>
  <c r="C2713" i="13" s="1"/>
  <c r="C2714" i="13" s="1"/>
  <c r="C2715" i="13" s="1"/>
  <c r="C2716" i="13" s="1"/>
  <c r="C2717" i="13" s="1"/>
  <c r="C2718" i="13" s="1"/>
  <c r="C2719" i="13" s="1"/>
  <c r="C2720" i="13" s="1"/>
  <c r="C2721" i="13" s="1"/>
  <c r="C2722" i="13" s="1"/>
  <c r="C2723" i="13" s="1"/>
  <c r="C2724" i="13" s="1"/>
  <c r="C2725" i="13" s="1"/>
  <c r="C2726" i="13" s="1"/>
  <c r="C2727" i="13" s="1"/>
  <c r="C2728" i="13" s="1"/>
  <c r="C2729" i="13" s="1"/>
  <c r="C2730" i="13" s="1"/>
  <c r="C2731" i="13" s="1"/>
  <c r="C2732" i="13" s="1"/>
  <c r="C2733" i="13" s="1"/>
  <c r="C2734" i="13" s="1"/>
  <c r="C2735" i="13" s="1"/>
  <c r="C2736" i="13" s="1"/>
  <c r="C2737" i="13" s="1"/>
  <c r="C2738" i="13" s="1"/>
  <c r="C2739" i="13" s="1"/>
  <c r="C2740" i="13" s="1"/>
  <c r="C2741" i="13" s="1"/>
  <c r="C2742" i="13" s="1"/>
  <c r="C2743" i="13" s="1"/>
  <c r="C2744" i="13" s="1"/>
  <c r="C2745" i="13" s="1"/>
  <c r="C2746" i="13" s="1"/>
  <c r="C2747" i="13" s="1"/>
  <c r="C2748" i="13" s="1"/>
  <c r="C2749" i="13" s="1"/>
  <c r="C2750" i="13" s="1"/>
  <c r="C2751" i="13" s="1"/>
  <c r="C2752" i="13" s="1"/>
  <c r="C2753" i="13" s="1"/>
  <c r="C2754" i="13" s="1"/>
  <c r="C2755" i="13" s="1"/>
  <c r="C2756" i="13" s="1"/>
  <c r="C2757" i="13" s="1"/>
  <c r="C2758" i="13" s="1"/>
  <c r="C2759" i="13" s="1"/>
  <c r="C2760" i="13" s="1"/>
  <c r="C2761" i="13" s="1"/>
  <c r="C2762" i="13" s="1"/>
  <c r="C2763" i="13" s="1"/>
  <c r="C2764" i="13" s="1"/>
  <c r="C2765" i="13" s="1"/>
  <c r="C2766" i="13" s="1"/>
  <c r="C2767" i="13" s="1"/>
  <c r="C2768" i="13" s="1"/>
  <c r="C2769" i="13" s="1"/>
  <c r="C2770" i="13" s="1"/>
  <c r="C2771" i="13" s="1"/>
  <c r="C2772" i="13" s="1"/>
  <c r="C2773" i="13" s="1"/>
  <c r="C2774" i="13" s="1"/>
  <c r="C2775" i="13" s="1"/>
  <c r="C2776" i="13" s="1"/>
  <c r="C2777" i="13" s="1"/>
  <c r="C2778" i="13" s="1"/>
  <c r="C2779" i="13" s="1"/>
  <c r="C2780" i="13" s="1"/>
  <c r="C2781" i="13" s="1"/>
  <c r="C2782" i="13" s="1"/>
  <c r="C2783" i="13" s="1"/>
  <c r="C2784" i="13" s="1"/>
  <c r="C2785" i="13" s="1"/>
  <c r="C2786" i="13" s="1"/>
  <c r="C2787" i="13" s="1"/>
  <c r="C2788" i="13" s="1"/>
  <c r="C2789" i="13" s="1"/>
  <c r="C2790" i="13" s="1"/>
  <c r="C2791" i="13" s="1"/>
  <c r="C2792" i="13" s="1"/>
  <c r="C2793" i="13" s="1"/>
  <c r="C2794" i="13" s="1"/>
  <c r="C2795" i="13" s="1"/>
  <c r="C2796" i="13" s="1"/>
  <c r="C2797" i="13" s="1"/>
  <c r="C2798" i="13" s="1"/>
  <c r="C2799" i="13" s="1"/>
  <c r="C2800" i="13" s="1"/>
  <c r="C2801" i="13" s="1"/>
  <c r="C2802" i="13" s="1"/>
  <c r="C2803" i="13" s="1"/>
  <c r="C2804" i="13" s="1"/>
  <c r="C2805" i="13" s="1"/>
  <c r="C2806" i="13" s="1"/>
  <c r="C2807" i="13" s="1"/>
  <c r="C2808" i="13" s="1"/>
  <c r="C2809" i="13" s="1"/>
  <c r="C2810" i="13" s="1"/>
  <c r="C2811" i="13" s="1"/>
  <c r="C2812" i="13" s="1"/>
  <c r="C2813" i="13" s="1"/>
  <c r="C2814" i="13" s="1"/>
  <c r="C2815" i="13" s="1"/>
  <c r="C2816" i="13" s="1"/>
  <c r="C2817" i="13" s="1"/>
  <c r="C2818" i="13" s="1"/>
  <c r="C2819" i="13" s="1"/>
  <c r="C2820" i="13" s="1"/>
  <c r="C2821" i="13" s="1"/>
  <c r="C2822" i="13" s="1"/>
  <c r="C2823" i="13" s="1"/>
  <c r="C2824" i="13" s="1"/>
  <c r="C2825" i="13" s="1"/>
  <c r="C2826" i="13" s="1"/>
  <c r="C2827" i="13" s="1"/>
  <c r="C2828" i="13" s="1"/>
  <c r="C2829" i="13" s="1"/>
  <c r="C2830" i="13" s="1"/>
  <c r="C2831" i="13" s="1"/>
  <c r="C2832" i="13" s="1"/>
  <c r="C2833" i="13" s="1"/>
  <c r="C2834" i="13" s="1"/>
  <c r="C2835" i="13" s="1"/>
  <c r="C2836" i="13" s="1"/>
  <c r="C2837" i="13" s="1"/>
  <c r="C2838" i="13" s="1"/>
  <c r="C2839" i="13" s="1"/>
  <c r="C2840" i="13" s="1"/>
  <c r="C2841" i="13" s="1"/>
  <c r="C2842" i="13" s="1"/>
  <c r="C2843" i="13" s="1"/>
  <c r="C2844" i="13" s="1"/>
  <c r="C2845" i="13" s="1"/>
  <c r="C2846" i="13" s="1"/>
  <c r="C2847" i="13" s="1"/>
  <c r="C2848" i="13" s="1"/>
  <c r="C2849" i="13" s="1"/>
  <c r="C2850" i="13" s="1"/>
  <c r="C2851" i="13" s="1"/>
  <c r="C2852" i="13" s="1"/>
  <c r="C2853" i="13" s="1"/>
  <c r="C2854" i="13" s="1"/>
  <c r="C2855" i="13" s="1"/>
  <c r="C2856" i="13" s="1"/>
  <c r="C2857" i="13" s="1"/>
  <c r="C2858" i="13" s="1"/>
  <c r="C2859" i="13" s="1"/>
  <c r="C2860" i="13" s="1"/>
  <c r="C2861" i="13" s="1"/>
  <c r="C2862" i="13" s="1"/>
  <c r="C2863" i="13" s="1"/>
  <c r="C2864" i="13" s="1"/>
  <c r="C2865" i="13" s="1"/>
  <c r="C2866" i="13" s="1"/>
  <c r="C2867" i="13" s="1"/>
  <c r="C2868" i="13" s="1"/>
  <c r="C2869" i="13" s="1"/>
  <c r="C2870" i="13" s="1"/>
  <c r="C2871" i="13" s="1"/>
  <c r="C2872" i="13" s="1"/>
  <c r="C2873" i="13" s="1"/>
  <c r="C2874" i="13" s="1"/>
  <c r="C2875" i="13" s="1"/>
  <c r="C2876" i="13" s="1"/>
  <c r="C2877" i="13" s="1"/>
  <c r="C2878" i="13" s="1"/>
  <c r="C2879" i="13" s="1"/>
  <c r="C2880" i="13" s="1"/>
  <c r="C2881" i="13" s="1"/>
  <c r="C2882" i="13" s="1"/>
  <c r="C2883" i="13" s="1"/>
  <c r="C2884" i="13" s="1"/>
  <c r="C2885" i="13" s="1"/>
  <c r="C2886" i="13" s="1"/>
  <c r="C2887" i="13" s="1"/>
  <c r="C2888" i="13" s="1"/>
  <c r="C2889" i="13" s="1"/>
  <c r="C2890" i="13" s="1"/>
  <c r="C2891" i="13" s="1"/>
  <c r="C2892" i="13" s="1"/>
  <c r="C2893" i="13" s="1"/>
  <c r="C2894" i="13" s="1"/>
  <c r="C2895" i="13" s="1"/>
  <c r="C2896" i="13" s="1"/>
  <c r="C2897" i="13" s="1"/>
  <c r="C2898" i="13" s="1"/>
  <c r="C2899" i="13" s="1"/>
  <c r="C2900" i="13" s="1"/>
  <c r="C2901" i="13" s="1"/>
  <c r="C2902" i="13" s="1"/>
  <c r="C2903" i="13" s="1"/>
  <c r="C2904" i="13" s="1"/>
  <c r="C2905" i="13" s="1"/>
  <c r="C2906" i="13" s="1"/>
  <c r="C2907" i="13" s="1"/>
  <c r="C2908" i="13" s="1"/>
  <c r="C2909" i="13" s="1"/>
  <c r="C2910" i="13" s="1"/>
  <c r="C2911" i="13" s="1"/>
  <c r="C2912" i="13" s="1"/>
  <c r="C2913" i="13" s="1"/>
  <c r="C2914" i="13" s="1"/>
  <c r="C2915" i="13" s="1"/>
  <c r="C2916" i="13" s="1"/>
  <c r="C2917" i="13" s="1"/>
  <c r="C2918" i="13" s="1"/>
  <c r="C2919" i="13" s="1"/>
  <c r="C2920" i="13" s="1"/>
  <c r="C2921" i="13" s="1"/>
  <c r="C2922" i="13" s="1"/>
  <c r="C2923" i="13" s="1"/>
  <c r="C2924" i="13" s="1"/>
  <c r="C2925" i="13" s="1"/>
  <c r="C2926" i="13" s="1"/>
  <c r="C2927" i="13" s="1"/>
  <c r="C2928" i="13" s="1"/>
  <c r="C2929" i="13" s="1"/>
  <c r="C2930" i="13" s="1"/>
  <c r="C2931" i="13" s="1"/>
  <c r="C2932" i="13" s="1"/>
  <c r="C2933" i="13" s="1"/>
  <c r="C2934" i="13" s="1"/>
  <c r="C2935" i="13" s="1"/>
  <c r="C2936" i="13" s="1"/>
  <c r="C2937" i="13" s="1"/>
  <c r="C2938" i="13" s="1"/>
  <c r="C2939" i="13" s="1"/>
  <c r="C2940" i="13" s="1"/>
  <c r="C2941" i="13" s="1"/>
  <c r="C2942" i="13" s="1"/>
  <c r="C2943" i="13" s="1"/>
  <c r="C2944" i="13" s="1"/>
  <c r="C2945" i="13" s="1"/>
  <c r="C2946" i="13" s="1"/>
  <c r="C2947" i="13" s="1"/>
  <c r="C2948" i="13" s="1"/>
  <c r="C2949" i="13" s="1"/>
  <c r="C2950" i="13" s="1"/>
  <c r="C2951" i="13" s="1"/>
  <c r="C2952" i="13" s="1"/>
  <c r="C2953" i="13" s="1"/>
  <c r="C2954" i="13" s="1"/>
  <c r="C2955" i="13" s="1"/>
  <c r="C2956" i="13" s="1"/>
  <c r="C2957" i="13" s="1"/>
  <c r="C2958" i="13" s="1"/>
  <c r="C2959" i="13" s="1"/>
  <c r="C2960" i="13" s="1"/>
  <c r="C2961" i="13" s="1"/>
  <c r="C2962" i="13" s="1"/>
  <c r="C2963" i="13" s="1"/>
  <c r="C2964" i="13" s="1"/>
  <c r="C2965" i="13" s="1"/>
  <c r="C2966" i="13" s="1"/>
  <c r="C2967" i="13" s="1"/>
  <c r="C2968" i="13" s="1"/>
  <c r="C2969" i="13" s="1"/>
  <c r="C2970" i="13" s="1"/>
  <c r="C2971" i="13" s="1"/>
  <c r="C2972" i="13" s="1"/>
  <c r="C2973" i="13" s="1"/>
  <c r="C2974" i="13" s="1"/>
  <c r="C2975" i="13" s="1"/>
  <c r="C2976" i="13" s="1"/>
  <c r="C2977" i="13" s="1"/>
  <c r="C2978" i="13" s="1"/>
  <c r="C2979" i="13" s="1"/>
  <c r="C2980" i="13" s="1"/>
  <c r="C2981" i="13" s="1"/>
  <c r="C2982" i="13" s="1"/>
  <c r="C2983" i="13" s="1"/>
  <c r="C2984" i="13" s="1"/>
  <c r="C2985" i="13" s="1"/>
  <c r="C2986" i="13" s="1"/>
  <c r="C2987" i="13" s="1"/>
  <c r="C2988" i="13" s="1"/>
  <c r="C2989" i="13" s="1"/>
  <c r="C2990" i="13" s="1"/>
  <c r="C2991" i="13" s="1"/>
  <c r="C2992" i="13" s="1"/>
  <c r="C2993" i="13" s="1"/>
  <c r="C2994" i="13" s="1"/>
  <c r="C2995" i="13" s="1"/>
  <c r="C2996" i="13" s="1"/>
  <c r="C2997" i="13" s="1"/>
  <c r="C2998" i="13" s="1"/>
  <c r="C2999" i="13" s="1"/>
  <c r="C3000" i="13" s="1"/>
  <c r="C3001" i="13" s="1"/>
  <c r="C3002" i="13" s="1"/>
  <c r="C3003" i="13" s="1"/>
  <c r="C3004" i="13" s="1"/>
  <c r="C3005" i="13" s="1"/>
  <c r="C3006" i="13" s="1"/>
  <c r="C3007" i="13" s="1"/>
  <c r="C3008" i="13" s="1"/>
  <c r="C3009" i="13" s="1"/>
  <c r="C3010" i="13" s="1"/>
  <c r="C3011" i="13" s="1"/>
  <c r="C3012" i="13" s="1"/>
  <c r="C3013" i="13" s="1"/>
  <c r="AG14" i="13" l="1"/>
  <c r="AH14" i="13" s="1"/>
  <c r="AI20" i="13"/>
  <c r="B20" i="13"/>
  <c r="AG20" i="13" s="1"/>
  <c r="AH20" i="13" s="1"/>
  <c r="AI19" i="13"/>
  <c r="B19" i="13"/>
  <c r="AG19" i="13" s="1"/>
  <c r="AH19" i="13" s="1"/>
  <c r="AI18" i="13"/>
  <c r="B18" i="13"/>
  <c r="AG18" i="13" s="1"/>
  <c r="AH18" i="13" s="1"/>
  <c r="AI21" i="13"/>
  <c r="B21" i="13"/>
  <c r="AG21" i="13" s="1"/>
  <c r="AH21" i="13" s="1"/>
  <c r="C10" i="13" l="1"/>
  <c r="B10" i="13"/>
  <c r="D5" i="14"/>
  <c r="D10" i="13" l="1"/>
  <c r="E10" i="13" s="1"/>
  <c r="C6" i="14"/>
  <c r="AA14" i="13" l="1"/>
  <c r="AD14" i="13" s="1"/>
  <c r="AE14" i="13" l="1"/>
  <c r="AC14" i="13"/>
  <c r="AA17" i="13" l="1"/>
  <c r="AA16" i="13"/>
  <c r="AA15" i="13"/>
  <c r="AD15" i="13" s="1"/>
  <c r="AD16" i="13" l="1"/>
  <c r="AD17" i="13"/>
  <c r="AE17" i="13" s="1"/>
  <c r="AC17" i="13"/>
  <c r="AC15" i="13"/>
  <c r="AC16" i="13"/>
  <c r="AE15" i="13"/>
  <c r="C6" i="13" l="1" a="1"/>
  <c r="C6" i="13" s="1"/>
  <c r="AE16"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<sst xmlns="http://schemas.openxmlformats.org/spreadsheetml/2006/main" count="143" uniqueCount="108">
  <si>
    <t>CTI</t>
  </si>
  <si>
    <t>MBB</t>
  </si>
  <si>
    <t>ANV</t>
  </si>
  <si>
    <t>KDH</t>
  </si>
  <si>
    <t>Short-term</t>
  </si>
  <si>
    <t>VRE</t>
  </si>
  <si>
    <t>CTG</t>
  </si>
  <si>
    <t>CODE</t>
  </si>
  <si>
    <t>BUY DATE</t>
  </si>
  <si>
    <t>% THRESHOLD (LOSS)</t>
  </si>
  <si>
    <t>SELLING DATE</t>
  </si>
  <si>
    <t>SELLING QUANTITY</t>
  </si>
  <si>
    <t>BASE CASE</t>
  </si>
  <si>
    <t>WORST CASE</t>
  </si>
  <si>
    <t>CONSERVATIVE CASE</t>
  </si>
  <si>
    <t>% THRESHOLD (RETURN)_2</t>
  </si>
  <si>
    <t>% THRESHOLD (RETURN)_1</t>
  </si>
  <si>
    <t>Medium-term</t>
  </si>
  <si>
    <t>Transfer date</t>
  </si>
  <si>
    <t>Row Labels</t>
  </si>
  <si>
    <t>Grand Total</t>
  </si>
  <si>
    <t>Unit: '000 VND</t>
  </si>
  <si>
    <t>TOTAL RETURN/LOSS</t>
  </si>
  <si>
    <t>SELLING PRICE</t>
  </si>
  <si>
    <t>PRICE TO 
CUT LOST</t>
  </si>
  <si>
    <t>BUYING PRICE</t>
  </si>
  <si>
    <t>BUYING QUANTITY</t>
  </si>
  <si>
    <t>CURRENT INVEST AMT</t>
  </si>
  <si>
    <t>CASH DIVIDEND</t>
  </si>
  <si>
    <t>STOCK DIVIDEND</t>
  </si>
  <si>
    <t/>
  </si>
  <si>
    <t>Total</t>
  </si>
  <si>
    <t>Net amount</t>
  </si>
  <si>
    <r>
      <rPr>
        <b/>
        <sz val="9"/>
        <color theme="1" tint="0.249977111117893"/>
        <rFont val="Lato"/>
      </rPr>
      <t>Instructions</t>
    </r>
    <r>
      <rPr>
        <sz val="9"/>
        <color theme="1" tint="0.249977111117893"/>
        <rFont val="Lato"/>
      </rPr>
      <t>:</t>
    </r>
    <r>
      <rPr>
        <i/>
        <sz val="9"/>
        <color theme="1" tint="0.249977111117893"/>
        <rFont val="Lato"/>
      </rPr>
      <t xml:space="preserve">
- This is the summary of Return on Investment Analysis per stock
- To update the chart, go to Data ribbon -&gt; Refresh All.</t>
    </r>
  </si>
  <si>
    <r>
      <t xml:space="preserve">BUYING FEE
</t>
    </r>
    <r>
      <rPr>
        <b/>
        <i/>
        <sz val="9"/>
        <color theme="0"/>
        <rFont val="Lato"/>
      </rPr>
      <t>(auto-fill)</t>
    </r>
  </si>
  <si>
    <r>
      <t xml:space="preserve">% RETURN FROM CASH DIVIDEND
</t>
    </r>
    <r>
      <rPr>
        <b/>
        <i/>
        <sz val="9"/>
        <color theme="0"/>
        <rFont val="Lato"/>
      </rPr>
      <t>(auto-fill)</t>
    </r>
  </si>
  <si>
    <r>
      <t xml:space="preserve">TAX, SELLING FEE
</t>
    </r>
    <r>
      <rPr>
        <b/>
        <i/>
        <sz val="9"/>
        <color theme="0"/>
        <rFont val="Lato"/>
      </rPr>
      <t>(auto-fill)</t>
    </r>
  </si>
  <si>
    <r>
      <t xml:space="preserve">REMAINING QUANTITY
</t>
    </r>
    <r>
      <rPr>
        <b/>
        <i/>
        <sz val="9"/>
        <color theme="0"/>
        <rFont val="Lato"/>
      </rPr>
      <t>(auto-fill)</t>
    </r>
  </si>
  <si>
    <r>
      <t xml:space="preserve">RETURN/(LOSS) FROM TRADING
</t>
    </r>
    <r>
      <rPr>
        <b/>
        <i/>
        <sz val="9"/>
        <color theme="0"/>
        <rFont val="Lato"/>
      </rPr>
      <t>(auto-fill)</t>
    </r>
  </si>
  <si>
    <r>
      <t xml:space="preserve">HOLDING DAYS
</t>
    </r>
    <r>
      <rPr>
        <b/>
        <i/>
        <sz val="9"/>
        <color theme="0"/>
        <rFont val="Lato"/>
      </rPr>
      <t>(auto-fill)</t>
    </r>
  </si>
  <si>
    <r>
      <t xml:space="preserve">CURRENT INVESTMENT AMOUNT
</t>
    </r>
    <r>
      <rPr>
        <b/>
        <i/>
        <sz val="9"/>
        <color theme="0"/>
        <rFont val="Lato"/>
      </rPr>
      <t>(auto-fill)</t>
    </r>
  </si>
  <si>
    <r>
      <t xml:space="preserve">TARGET HOLDING
</t>
    </r>
    <r>
      <rPr>
        <b/>
        <i/>
        <sz val="9"/>
        <color theme="0"/>
        <rFont val="Lato"/>
      </rPr>
      <t>(ALT+Down to select)</t>
    </r>
  </si>
  <si>
    <t>INSTRUCTION</t>
  </si>
  <si>
    <t>Creator: Thao Pham</t>
  </si>
  <si>
    <t>Read the below information before using this template</t>
  </si>
  <si>
    <t>Instructions</t>
  </si>
  <si>
    <t xml:space="preserve">- Click on each object contain worksheet name on the first row to quickly go to the specific worksheet.
- See the detailed instruction on each worksheet.
- On some worksheets, already have example data, clear and input your data </t>
  </si>
  <si>
    <t>Disclaimer</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</si>
  <si>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money transferring from cash to stock account
- Input for actual transferring transaction in table below</t>
    </r>
  </si>
  <si>
    <t>PIT fee</t>
  </si>
  <si>
    <r>
      <t xml:space="preserve">PRICE TO SELL_1
</t>
    </r>
    <r>
      <rPr>
        <b/>
        <i/>
        <sz val="9"/>
        <color theme="0"/>
        <rFont val="Lato"/>
      </rPr>
      <t>(auto-fill)</t>
    </r>
  </si>
  <si>
    <r>
      <t xml:space="preserve">PRICE TO SELL_2
</t>
    </r>
    <r>
      <rPr>
        <b/>
        <i/>
        <sz val="9"/>
        <color theme="0"/>
        <rFont val="Lato"/>
      </rPr>
      <t>(auto-fill)</t>
    </r>
  </si>
  <si>
    <r>
      <t xml:space="preserve">TOTAL RETURN/(LOSS)
</t>
    </r>
    <r>
      <rPr>
        <b/>
        <i/>
        <sz val="9"/>
        <color theme="0"/>
        <rFont val="Lato"/>
      </rPr>
      <t>(auto-fill)</t>
    </r>
  </si>
  <si>
    <r>
      <t xml:space="preserve">% TOTAL RETURN/(LOSS)
</t>
    </r>
    <r>
      <rPr>
        <b/>
        <i/>
        <sz val="9"/>
        <color theme="0"/>
        <rFont val="Lato"/>
      </rPr>
      <t>(auto-fill)</t>
    </r>
  </si>
  <si>
    <r>
      <t xml:space="preserve">% TOTAL RETURN/(LOSS)
per Year
</t>
    </r>
    <r>
      <rPr>
        <b/>
        <i/>
        <sz val="9"/>
        <color theme="0"/>
        <rFont val="Lato"/>
      </rPr>
      <t>(auto-fill)</t>
    </r>
  </si>
  <si>
    <t>Average of % TOTAL RETURN/(LOSS)</t>
  </si>
  <si>
    <t>RETURN ON INVESTMENT ANALYSIS</t>
  </si>
  <si>
    <t>Sum of HOLDING DAYS</t>
  </si>
  <si>
    <r>
      <t xml:space="preserve">STATUS
</t>
    </r>
    <r>
      <rPr>
        <b/>
        <i/>
        <sz val="9"/>
        <color theme="0"/>
        <rFont val="Lato"/>
      </rPr>
      <t>(auto-fill)</t>
    </r>
  </si>
  <si>
    <r>
      <t xml:space="preserve">NO.
</t>
    </r>
    <r>
      <rPr>
        <b/>
        <i/>
        <sz val="9"/>
        <color theme="0"/>
        <rFont val="Lato"/>
      </rPr>
      <t>(auto-fill)</t>
    </r>
  </si>
  <si>
    <t>This Excel template will support you: 
- Manage/Track all your stock transactions (in-out)
- Summary all of them to provide a general picture of return on investment (ROI).</t>
  </si>
  <si>
    <t>Thanks for downloading Excel Template "Stock portfolio management". I hope you find it useful.</t>
  </si>
  <si>
    <t>Copyrights</t>
  </si>
  <si>
    <r>
      <t xml:space="preserve"> - My purpose is to support everyone to enhance their personal financial planning, and to respect my copyright laws any distribution from others is not allowed. If you know any sharing from others or would like to give me any contribution to developing this template, feel free to let me know through my email: </t>
    </r>
    <r>
      <rPr>
        <u/>
        <sz val="10"/>
        <color theme="4" tint="-0.249977111117893"/>
        <rFont val="Lato"/>
      </rPr>
      <t>bichthaoph0410@gmail.com</t>
    </r>
  </si>
  <si>
    <t>- I'm creator of this Excel template and strive to keep the information up to date and correct, I make no representations or warranties of any kind, express or implied, about the completeness, accuracy, reliability, suitability, or availability with respect to this template. Any reliance you place on such information is therefore strictly at your own risk.</t>
  </si>
  <si>
    <t>STOCK PORTFOLIO MANAGEMENT</t>
  </si>
  <si>
    <r>
      <rPr>
        <b/>
        <sz val="9"/>
        <color theme="1" tint="0.249977111117893"/>
        <rFont val="Lato"/>
      </rPr>
      <t>Instructions</t>
    </r>
    <r>
      <rPr>
        <sz val="9"/>
        <color theme="1" tint="0.249977111117893"/>
        <rFont val="Lato"/>
      </rPr>
      <t>:</t>
    </r>
    <r>
      <rPr>
        <i/>
        <sz val="9"/>
        <color theme="1" tint="0.249977111117893"/>
        <rFont val="Lato"/>
      </rPr>
      <t xml:space="preserve">
- This worksheet support you to manage your stock in-out 
- For columns with header color are </t>
    </r>
    <r>
      <rPr>
        <b/>
        <i/>
        <sz val="9"/>
        <color theme="5" tint="-0.249977111117893"/>
        <rFont val="Lato"/>
      </rPr>
      <t>Orange</t>
    </r>
    <r>
      <rPr>
        <i/>
        <sz val="9"/>
        <rFont val="Lato"/>
      </rPr>
      <t xml:space="preserve">: </t>
    </r>
    <r>
      <rPr>
        <i/>
        <sz val="9"/>
        <color theme="1" tint="0.249977111117893"/>
        <rFont val="Lato"/>
      </rPr>
      <t xml:space="preserve">input any changes related to your stock in-out in there
- For remaining columns with header color are </t>
    </r>
    <r>
      <rPr>
        <b/>
        <i/>
        <sz val="9"/>
        <color theme="3" tint="-0.499984740745262"/>
        <rFont val="Lato"/>
      </rPr>
      <t>Blue</t>
    </r>
    <r>
      <rPr>
        <i/>
        <sz val="9"/>
        <color theme="4" tint="-0.499984740745262"/>
        <rFont val="Lato"/>
      </rPr>
      <t>:</t>
    </r>
    <r>
      <rPr>
        <i/>
        <sz val="9"/>
        <color theme="1" tint="0.249977111117893"/>
        <rFont val="Lato"/>
      </rPr>
      <t xml:space="preserve"> They are automatically updated </t>
    </r>
  </si>
  <si>
    <t>% AVERAGE ROI</t>
  </si>
  <si>
    <t>MONEY TRANFERRING TO STOCK ACCOUNT</t>
  </si>
  <si>
    <t xml:space="preserve">Transfer in amount </t>
  </si>
  <si>
    <t xml:space="preserve">Transfer out amount </t>
  </si>
  <si>
    <t>Manufacturing</t>
  </si>
  <si>
    <t>Finance and Insurance</t>
  </si>
  <si>
    <t>Wholesale Trade</t>
  </si>
  <si>
    <t>Information and Technology</t>
  </si>
  <si>
    <t>Mining, Quarrying, and Oil and Gas Extraction</t>
  </si>
  <si>
    <t>Construction and Real Estate</t>
  </si>
  <si>
    <t>Transportation and Warehousing</t>
  </si>
  <si>
    <t>Professional, Scientific, and Technical Services</t>
  </si>
  <si>
    <t>Retail Trade</t>
  </si>
  <si>
    <t>Agriculture Production</t>
  </si>
  <si>
    <t>Utilities</t>
  </si>
  <si>
    <t>Accommodation and Food Services</t>
  </si>
  <si>
    <t>Administrative and Support and Waste Management and Remediation Services</t>
  </si>
  <si>
    <t>Educational Services</t>
  </si>
  <si>
    <t>Other Services (except Public Administration)</t>
  </si>
  <si>
    <t>Arts, Entertainment, and Recreation</t>
  </si>
  <si>
    <t>Public Administration</t>
  </si>
  <si>
    <t>Rental and Leasing</t>
  </si>
  <si>
    <t>Health Care and Social Assistance</t>
  </si>
  <si>
    <t>MARKET PRICE</t>
  </si>
  <si>
    <r>
      <t xml:space="preserve">CHANGE (%)
</t>
    </r>
    <r>
      <rPr>
        <b/>
        <i/>
        <sz val="9"/>
        <color theme="0"/>
        <rFont val="Lato"/>
      </rPr>
      <t>(auto-fill)</t>
    </r>
  </si>
  <si>
    <r>
      <t xml:space="preserve">CHANGE
</t>
    </r>
    <r>
      <rPr>
        <b/>
        <i/>
        <sz val="9"/>
        <color theme="0"/>
        <rFont val="Lato"/>
      </rPr>
      <t>(auto-fill)</t>
    </r>
  </si>
  <si>
    <t>INVEST AMT</t>
  </si>
  <si>
    <t>TOTAL CHANGE</t>
  </si>
  <si>
    <t>% CHANGE</t>
  </si>
  <si>
    <t>ORIGINAL INVEST AMT</t>
  </si>
  <si>
    <t>STATUS
(auto-fill)</t>
  </si>
  <si>
    <t>SOLD OUT</t>
  </si>
  <si>
    <t>Average of % TOTAL RETURN/(LOSS) per Year</t>
  </si>
  <si>
    <t>Sum of CURRENT INVESTMENT AMOUNT</t>
  </si>
  <si>
    <t>HOLDING</t>
  </si>
  <si>
    <t>CURRENT STOCK PORTFOLIO</t>
  </si>
  <si>
    <r>
      <rPr>
        <b/>
        <sz val="9"/>
        <color theme="1" tint="0.249977111117893"/>
        <rFont val="Lato"/>
      </rPr>
      <t>Instructions</t>
    </r>
    <r>
      <rPr>
        <sz val="9"/>
        <color theme="1" tint="0.249977111117893"/>
        <rFont val="Lato"/>
      </rPr>
      <t>:</t>
    </r>
    <r>
      <rPr>
        <i/>
        <sz val="9"/>
        <color theme="1" tint="0.249977111117893"/>
        <rFont val="Lato"/>
      </rPr>
      <t xml:space="preserve">
- This is the summary of your Current portfolio by stock &amp; by industry
- To update the chart, go to Data ribbon -&gt; Refresh All.</t>
    </r>
  </si>
  <si>
    <t>Industry group</t>
  </si>
  <si>
    <r>
      <t xml:space="preserve">INDUSTRY GROUP- SECTOR 1
</t>
    </r>
    <r>
      <rPr>
        <b/>
        <i/>
        <sz val="9"/>
        <color theme="0"/>
        <rFont val="Lato"/>
      </rPr>
      <t>(ALT+Down to select)</t>
    </r>
  </si>
  <si>
    <t>% SELLING FEE</t>
  </si>
  <si>
    <t>% BUYING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</si>
</sst>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i/>
      <sz val="9"/>
      <color theme="5" tint="-0.249977111117893"/>
      <name val="Lato"/>
    </font>
    <font>
      <b/>
      <sz val="9"/>
      <color indexed="81"/>
      <name val="Tahoma"/>
      <family val="2"/>
    </font>
    <font>
      <u/>
      <sz val="10"/>
      <color theme="4" tint="-0.249977111117893"/>
      <name val="Lato"/>
    </font>
    <font>
      <sz val="11"/>
      <color rgb="FF333333"/>
      <name val="Arial"/>
      <family val="2"/>
    </font>
    <font>
      <b/>
      <sz val="12"/>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9" borderId="0" applyNumberFormat="0" applyProtection="0">
      <alignment vertical="center"/>
    </xf>
    <xf numFmtId="43" fontId="7" fillId="0" borderId="0" applyFill="0" applyBorder="0" applyAlignment="0" applyProtection="0"/>
    <xf numFmtId="0" fontId="1" fillId="0" borderId="0"/>
    <xf numFmtId="0" fontId="7" fillId="13" borderId="0">
      <alignment vertical="center" wrapText="1"/>
    </xf>
  </cellStyleXfs>
  <cellXfs count="180">
    <xf numFmtId="0" fontId="0" fillId="0" borderId="0" xfId="0"/>
    <xf numFmtId="0" fontId="6" fillId="10" borderId="10" xfId="6" applyFont="1" applyFill="1" applyBorder="1" applyAlignment="1">
      <alignment vertical="center"/>
    </xf>
    <xf numFmtId="0" fontId="8" fillId="10" borderId="9" xfId="6" applyFont="1" applyFill="1" applyBorder="1">
      <alignment vertical="center"/>
    </xf>
    <xf numFmtId="0" fontId="9" fillId="0" borderId="0" xfId="0" applyFont="1"/>
    <xf numFmtId="0" fontId="10" fillId="0" borderId="0" xfId="0" applyFont="1"/>
    <xf numFmtId="165" fontId="11" fillId="0" borderId="0" xfId="2" applyFont="1" applyAlignment="1">
      <alignment horizontal="left" indent="1"/>
    </xf>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10" borderId="10" xfId="6" applyFont="1" applyFill="1" applyBorder="1" applyAlignment="1">
      <alignment vertical="center"/>
    </xf>
    <xf numFmtId="0" fontId="20" fillId="0" borderId="0" xfId="0" applyFont="1"/>
    <xf numFmtId="0" fontId="26" fillId="10" borderId="10" xfId="6" applyFont="1" applyFill="1" applyBorder="1" applyAlignment="1">
      <alignment vertical="center"/>
    </xf>
    <xf numFmtId="0" fontId="10" fillId="0" borderId="0" xfId="0" pivotButton="1" applyFont="1"/>
    <xf numFmtId="168" fontId="10" fillId="0" borderId="0" xfId="0" applyNumberFormat="1" applyFont="1"/>
    <xf numFmtId="0" fontId="25" fillId="10"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10" borderId="9" xfId="6" applyFont="1" applyFill="1" applyBorder="1">
      <alignment vertical="center"/>
    </xf>
    <xf numFmtId="0" fontId="33" fillId="10" borderId="10" xfId="6" applyFont="1" applyFill="1" applyBorder="1" applyAlignment="1">
      <alignment vertical="center"/>
    </xf>
    <xf numFmtId="0" fontId="1" fillId="10" borderId="0" xfId="8" applyFill="1"/>
    <xf numFmtId="0" fontId="32" fillId="10"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8" fillId="0" borderId="14" xfId="9" applyFont="1" applyFill="1" applyBorder="1" applyAlignment="1">
      <alignment vertical="center"/>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5" fontId="16" fillId="5" borderId="1" xfId="0" applyNumberFormat="1" applyFont="1" applyFill="1" applyBorder="1" applyAlignment="1" applyProtection="1">
      <alignment horizontal="center" vertical="center" wrapText="1"/>
      <protection locked="0"/>
    </xf>
    <xf numFmtId="49" fontId="16" fillId="5" borderId="1"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5" fontId="16" fillId="5" borderId="1" xfId="2" applyNumberFormat="1" applyFont="1" applyFill="1" applyBorder="1" applyAlignment="1" applyProtection="1">
      <alignment horizontal="left" vertical="center" wrapText="1" indent="1"/>
      <protection locked="0"/>
    </xf>
    <xf numFmtId="167" fontId="16" fillId="5" borderId="1" xfId="2" applyNumberFormat="1" applyFont="1" applyFill="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3" borderId="5" xfId="5" applyNumberFormat="1" applyFont="1" applyFill="1" applyBorder="1" applyAlignment="1" applyProtection="1">
      <alignment horizontal="left" vertical="center" wrapText="1" indent="1"/>
      <protection locked="0"/>
    </xf>
    <xf numFmtId="165" fontId="16" fillId="3" borderId="1"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65" fontId="16" fillId="5" borderId="1" xfId="2" applyNumberFormat="1" applyFont="1" applyFill="1" applyBorder="1" applyAlignment="1" applyProtection="1">
      <alignment horizontal="right" vertical="center" wrapText="1" indent="1"/>
      <protection locked="0"/>
    </xf>
    <xf numFmtId="167" fontId="16" fillId="5" borderId="1" xfId="2" applyNumberFormat="1" applyFont="1" applyFill="1" applyBorder="1" applyAlignment="1" applyProtection="1">
      <alignment horizontal="center" vertical="center" wrapText="1"/>
      <protection locked="0"/>
    </xf>
    <xf numFmtId="10" fontId="39"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0" fontId="10" fillId="0" borderId="0" xfId="0" applyFont="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3" fontId="16" fillId="3" borderId="1"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0" fontId="16" fillId="3" borderId="1" xfId="0" applyNumberFormat="1" applyFont="1" applyFill="1" applyBorder="1" applyAlignment="1" applyProtection="1">
      <alignment horizontal="left" vertical="center" wrapText="1" indent="1"/>
      <protection hidden="1"/>
    </xf>
    <xf numFmtId="1" fontId="16" fillId="5" borderId="1"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7" fontId="16" fillId="5" borderId="1" xfId="2" applyNumberFormat="1" applyFont="1" applyFill="1" applyBorder="1" applyAlignment="1" applyProtection="1">
      <alignment horizontal="center" vertical="center" wrapText="1"/>
      <protection hidden="1"/>
    </xf>
    <xf numFmtId="167" fontId="16" fillId="3" borderId="1" xfId="2" applyNumberFormat="1" applyFont="1" applyFill="1" applyBorder="1" applyAlignment="1" applyProtection="1">
      <alignment horizontal="center" vertical="center" wrapText="1"/>
      <protection hidden="1"/>
    </xf>
    <xf numFmtId="38" fontId="16" fillId="3" borderId="1" xfId="2" applyNumberFormat="1" applyFont="1" applyFill="1" applyBorder="1" applyAlignment="1" applyProtection="1">
      <alignment horizontal="right" vertical="center" wrapText="1"/>
      <protection hidden="1"/>
    </xf>
    <xf numFmtId="167" fontId="16" fillId="3" borderId="1" xfId="2" applyNumberFormat="1" applyFont="1" applyFill="1" applyBorder="1" applyAlignment="1" applyProtection="1">
      <alignment horizontal="left" vertical="center" wrapText="1" indent="1"/>
      <protection hidden="1"/>
    </xf>
    <xf numFmtId="167" fontId="16" fillId="3" borderId="5" xfId="2" applyNumberFormat="1" applyFont="1" applyFill="1" applyBorder="1" applyAlignment="1" applyProtection="1">
      <alignment horizontal="left" vertical="center" wrapText="1" inden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0" fontId="13" fillId="4" borderId="2" xfId="0" applyFont="1" applyFill="1" applyBorder="1" applyAlignment="1">
      <alignment horizontal="center" vertical="center" wrapText="1"/>
    </xf>
    <xf numFmtId="170" fontId="16" fillId="0" borderId="1" xfId="5" applyNumberFormat="1" applyFont="1" applyBorder="1" applyAlignment="1" applyProtection="1">
      <alignment horizontal="right" vertical="center" wrapText="1"/>
      <protection hidden="1"/>
    </xf>
    <xf numFmtId="170" fontId="16" fillId="3" borderId="5" xfId="5" applyNumberFormat="1" applyFont="1" applyFill="1" applyBorder="1" applyAlignment="1" applyProtection="1">
      <alignment horizontal="right" vertical="center" wrapText="1"/>
      <protection hidden="1"/>
    </xf>
    <xf numFmtId="170" fontId="16" fillId="0" borderId="5" xfId="5" applyNumberFormat="1" applyFont="1" applyBorder="1" applyAlignment="1" applyProtection="1">
      <alignment horizontal="right" vertical="center" wrapText="1"/>
      <protection hidden="1"/>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43" fillId="0" borderId="0" xfId="0" applyFont="1" applyFill="1"/>
    <xf numFmtId="0" fontId="42" fillId="0" borderId="0" xfId="0" applyFont="1" applyFill="1" applyBorder="1" applyAlignment="1">
      <alignment vertical="center"/>
    </xf>
    <xf numFmtId="0" fontId="42"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3" borderId="5" xfId="0" applyNumberFormat="1" applyFont="1" applyFill="1" applyBorder="1" applyAlignment="1" applyProtection="1">
      <alignment horizontal="left" vertical="center" wrapText="1" indent="1"/>
      <protection locked="0"/>
    </xf>
    <xf numFmtId="0" fontId="16" fillId="11" borderId="0" xfId="0" applyFont="1" applyFill="1" applyBorder="1" applyAlignment="1">
      <alignment horizontal="left" vertical="center" wrapText="1"/>
    </xf>
    <xf numFmtId="9" fontId="16" fillId="5" borderId="5" xfId="5" applyFont="1" applyFill="1" applyBorder="1" applyAlignment="1" applyProtection="1">
      <alignment horizontal="left" vertical="center" wrapText="1" indent="1"/>
      <protection locked="0"/>
    </xf>
    <xf numFmtId="10" fontId="16" fillId="0" borderId="1" xfId="5"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center" vertical="center" wrapText="1"/>
      <protection locked="0"/>
    </xf>
    <xf numFmtId="9" fontId="16" fillId="3" borderId="5" xfId="5" applyFont="1" applyFill="1" applyBorder="1" applyAlignment="1" applyProtection="1">
      <alignment horizontal="center" vertical="center" wrapText="1"/>
      <protection locked="0"/>
    </xf>
    <xf numFmtId="9" fontId="16" fillId="5" borderId="1" xfId="5" applyFont="1" applyFill="1" applyBorder="1" applyAlignment="1" applyProtection="1">
      <alignment horizontal="center" vertical="center" wrapText="1"/>
      <protection locked="0"/>
    </xf>
    <xf numFmtId="10" fontId="16" fillId="0" borderId="1" xfId="5" applyNumberFormat="1" applyFont="1" applyBorder="1" applyAlignment="1" applyProtection="1">
      <alignment horizontal="center" vertical="center" wrapText="1"/>
      <protection locked="0"/>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0" fontId="16" fillId="11" borderId="0" xfId="0" applyFont="1" applyFill="1" applyBorder="1" applyAlignment="1">
      <alignment horizontal="left" vertical="center" wrapText="1"/>
    </xf>
    <xf numFmtId="0" fontId="13" fillId="4" borderId="5" xfId="0" applyFont="1" applyFill="1" applyBorder="1" applyAlignment="1">
      <alignment horizontal="center" vertical="center" wrapText="1"/>
    </xf>
    <xf numFmtId="0" fontId="13" fillId="4" borderId="2" xfId="0" applyFont="1" applyFill="1" applyBorder="1" applyAlignment="1">
      <alignment horizontal="center" vertical="center" wrapText="1"/>
    </xf>
    <xf numFmtId="166" fontId="20" fillId="8" borderId="0" xfId="0" applyNumberFormat="1" applyFont="1" applyFill="1" applyAlignment="1">
      <alignment horizontal="center"/>
    </xf>
    <xf numFmtId="166" fontId="20" fillId="6" borderId="0" xfId="0" applyNumberFormat="1" applyFont="1" applyFill="1" applyAlignment="1">
      <alignment horizontal="center"/>
    </xf>
    <xf numFmtId="166" fontId="20" fillId="7" borderId="0" xfId="0" applyNumberFormat="1" applyFont="1" applyFill="1" applyAlignment="1">
      <alignment horizontal="center"/>
    </xf>
    <xf numFmtId="0" fontId="16" fillId="11" borderId="11" xfId="0" applyFont="1" applyFill="1" applyBorder="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92">
    <dxf>
      <numFmt numFmtId="168" formatCode="0.0%"/>
    </dxf>
    <dxf>
      <numFmt numFmtId="168" formatCode="0.0%"/>
    </dxf>
    <dxf>
      <font>
        <sz val="9"/>
      </font>
    </dxf>
    <dxf>
      <font>
        <sz val="9"/>
      </font>
    </dxf>
    <dxf>
      <font>
        <sz val="9"/>
      </font>
    </dxf>
    <dxf>
      <font>
        <sz val="9"/>
      </font>
    </dxf>
    <dxf>
      <font>
        <sz val="9"/>
      </font>
    </dxf>
    <dxf>
      <font>
        <sz val="10"/>
      </font>
    </dxf>
    <dxf>
      <font>
        <sz val="10"/>
      </font>
    </dxf>
    <dxf>
      <font>
        <sz val="10"/>
      </font>
    </dxf>
    <dxf>
      <font>
        <sz val="10"/>
      </font>
    </dxf>
    <dxf>
      <font>
        <sz val="10"/>
      </font>
    </dxf>
    <dxf>
      <font>
        <name val="Lato"/>
        <scheme val="none"/>
      </font>
    </dxf>
    <dxf>
      <font>
        <name val="Lato"/>
        <scheme val="none"/>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8" tint="0.7999816888943144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color auto="1"/>
      </font>
    </dxf>
    <dxf>
      <font>
        <color rgb="FFFF0000"/>
      </font>
    </dxf>
    <dxf>
      <font>
        <color theme="5" tint="-0.24994659260841701"/>
      </font>
    </dxf>
    <dxf>
      <font>
        <color rgb="FF9C0006"/>
      </font>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44"/>
        <c:spPr>
          <a:ln w="31750" cap="rnd">
            <a:solidFill>
              <a:schemeClr val="accent2"/>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Sum of HOLDING DAYS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C1CD-4195-81E0-ECD881D8C2FE}"/>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TOTAL RETURN/(LOSS)</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0-DE58-4D53-8DD2-2064822F99B0}"/>
            </c:ext>
          </c:extLst>
        </c:ser>
        <c:ser>
          <c:idx val="2"/>
          <c:order val="2"/>
          <c:tx>
            <c:strRef>
              <c:f>ROI!$AM$5</c:f>
              <c:strCache>
                <c:ptCount val="1"/>
                <c:pt idx="0">
                  <c:v>Average of % TOTAL RETURN/(LOSS) per Year</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ROI!$AM$6:$AM$10</c:f>
              <c:numCache>
                <c:formatCode>0.0%</c:formatCode>
                <c:ptCount val="4"/>
                <c:pt idx="0">
                  <c:v>-1.5704993135870018E-4</c:v>
                </c:pt>
                <c:pt idx="1">
                  <c:v>0.20267853699492824</c:v>
                </c:pt>
                <c:pt idx="2">
                  <c:v>0.25991282033723156</c:v>
                </c:pt>
                <c:pt idx="3">
                  <c:v>0.40592707636658243</c:v>
                </c:pt>
              </c:numCache>
            </c:numRef>
          </c:val>
          <c:smooth val="0"/>
          <c:extLst>
            <c:ext xmlns:c16="http://schemas.microsoft.com/office/drawing/2014/chart" uri="{C3380CC4-5D6E-409C-BE32-E72D297353CC}">
              <c16:uniqueId val="{00000001-AD42-485D-BE09-EE63E4735EA9}"/>
            </c:ext>
          </c:extLst>
        </c:ser>
        <c:dLbls>
          <c:showLegendKey val="0"/>
          <c:showVal val="0"/>
          <c:showCatName val="0"/>
          <c:showSerName val="0"/>
          <c:showPercent val="0"/>
          <c:showBubbleSize val="0"/>
        </c:dLbls>
        <c:marker val="1"/>
        <c:smooth val="0"/>
        <c:axId val="940540368"/>
        <c:axId val="940540784"/>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9405407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940540368"/>
        <c:crosses val="max"/>
        <c:crossBetween val="between"/>
      </c:valAx>
      <c:catAx>
        <c:axId val="940540368"/>
        <c:scaling>
          <c:orientation val="minMax"/>
        </c:scaling>
        <c:delete val="1"/>
        <c:axPos val="b"/>
        <c:numFmt formatCode="General" sourceLinked="1"/>
        <c:majorTickMark val="out"/>
        <c:minorTickMark val="none"/>
        <c:tickLblPos val="nextTo"/>
        <c:crossAx val="940540784"/>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80093802084850363"/>
          <c:h val="6.424784515228647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Current portfolio by stock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Portfolio'!$R$5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DD7-4330-B043-4D259C0FA925}"/>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DD7-4330-B043-4D259C0FA925}"/>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DD7-4330-B043-4D259C0FA925}"/>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DD7-4330-B043-4D259C0FA925}"/>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Lato"/>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'Current Portfolio'!$Q$6:$Q$8</c:f>
              <c:strCache>
                <c:ptCount val="2"/>
                <c:pt idx="0">
                  <c:v>CTG</c:v>
                </c:pt>
                <c:pt idx="1">
                  <c:v>VRE</c:v>
                </c:pt>
              </c:strCache>
            </c:strRef>
          </c:cat>
          <c:val>
            <c:numRef>
              <c:f>'Current Portfolio'!$R$6:$R$8</c:f>
              <c:numCache>
                <c:formatCode>0%</c:formatCode>
                <c:ptCount val="2"/>
                <c:pt idx="0">
                  <c:v>0.86927835051546387</c:v>
                </c:pt>
                <c:pt idx="1">
                  <c:v>0.13072164948453607</c:v>
                </c:pt>
              </c:numCache>
            </c:numRef>
          </c:val>
          <c:extLst>
            <c:ext xmlns:c16="http://schemas.microsoft.com/office/drawing/2014/chart" uri="{C3380CC4-5D6E-409C-BE32-E72D297353CC}">
              <c16:uniqueId val="{00000000-BB84-453A-B2A6-7C48713E990E}"/>
            </c:ext>
          </c:extLst>
        </c:ser>
        <c:dLbls>
          <c:dLblPos val="bestFit"/>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ysClr val="window" lastClr="FFFFFF"/>
    </a:solid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[Stock-portfolio-management_EN.xlsx]Current Portfolio!PivotTable5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r>
              <a:rPr lang="en-US" sz="1500" b="1"/>
              <a:t>Current portfolio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'Current Portfolio'!$U$5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'Current Portfolio'!$T$6:$T$10</c:f>
              <c:multiLvlStrCache>
                <c:ptCount val="2"/>
                <c:lvl>
                  <c:pt idx="0">
                    <c:v>VRE</c:v>
                  </c:pt>
                  <c:pt idx="1">
                    <c:v>CTG</c:v>
                  </c:pt>
                </c:lvl>
                <c:lvl>
                  <c:pt idx="0">
                    <c:v>Construction and Real Estate</c:v>
                  </c:pt>
                  <c:pt idx="1">
                    <c:v>Finance and Insurance</c:v>
                  </c:pt>
                </c:lvl>
              </c:multiLvlStrCache>
            </c:multiLvlStrRef>
          </c:cat>
          <c:val>
            <c:numRef>
              <c:f>'Current Portfolio'!$U$6:$U$10</c:f>
              <c:numCache>
                <c:formatCode>0%</c:formatCode>
                <c:ptCount val="2"/>
                <c:pt idx="0">
                  <c:v>0.13072164948453607</c:v>
                </c:pt>
                <c:pt idx="1">
                  <c:v>0.86927835051546387</c:v>
                </c:pt>
              </c:numCache>
            </c:numRef>
          </c:val>
          <c:extLst>
            <c:ext xmlns:c16="http://schemas.microsoft.com/office/drawing/2014/chart" uri="{C3380CC4-5D6E-409C-BE32-E72D297353CC}">
              <c16:uniqueId val="{00000000-2BB6-4C11-8A12-94D2E9A63F5C}"/>
            </c:ext>
          </c:extLst>
        </c:ser>
        <c:dLbls>
          <c:dLblPos val="outEnd"/>
          <c:showLegendKey val="0"/>
          <c:showVal val="1"/>
          <c:showCatName val="0"/>
          <c:showSerName val="0"/>
          <c:showPercent val="0"/>
          <c:showBubbleSize val="0"/>
        </c:dLbls>
        <c:gapWidth val="219"/>
        <c:overlap val="-27"/>
        <c:axId val="352829376"/>
        <c:axId val="228754240"/>
      </c:barChart>
      <c:catAx>
        <c:axId val="3528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228754240"/>
        <c:crosses val="autoZero"/>
        <c:auto val="1"/>
        <c:lblAlgn val="ctr"/>
        <c:lblOffset val="100"/>
        <c:noMultiLvlLbl val="0"/>
      </c:catAx>
      <c:valAx>
        <c:axId val="228754240"/>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52829376"/>
        <c:crosses val="autoZero"/>
        <c:crossBetween val="between"/>
      </c:valAx>
      <c:spPr>
        <a:noFill/>
        <a:ln w="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Stock Portfolio'!A1"/><Relationship Id="rId7" Type="http://schemas.openxmlformats.org/officeDocument/2006/relationships/chart" Target="../charts/chart3.xml"/><Relationship Id="rId2" Type="http://schemas.openxmlformats.org/officeDocument/2006/relationships/hyperlink" Target="#'Money Transferring'!A1"/><Relationship Id="rId1" Type="http://schemas.openxmlformats.org/officeDocument/2006/relationships/chart" Target="../charts/chart2.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131797</xdr:colOff>
      <xdr:row>0</xdr:row>
      <xdr:rowOff>78314</xdr:rowOff>
    </xdr:from>
    <xdr:to>
      <xdr:col>4</xdr:col>
      <xdr:colOff>25407</xdr:colOff>
      <xdr:row>0</xdr:row>
      <xdr:rowOff>517226</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40130" y="7831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7</xdr:col>
      <xdr:colOff>126568</xdr:colOff>
      <xdr:row>0</xdr:row>
      <xdr:rowOff>58892</xdr:rowOff>
    </xdr:from>
    <xdr:to>
      <xdr:col>8</xdr:col>
      <xdr:colOff>377825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1524066</xdr:colOff>
      <xdr:row>0</xdr:row>
      <xdr:rowOff>57772</xdr:rowOff>
    </xdr:from>
    <xdr:to>
      <xdr:col>7</xdr:col>
      <xdr:colOff>61026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552450</xdr:colOff>
      <xdr:row>0</xdr:row>
      <xdr:rowOff>57150</xdr:rowOff>
    </xdr:from>
    <xdr:to>
      <xdr:col>5</xdr:col>
      <xdr:colOff>1483781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441888</xdr:colOff>
      <xdr:row>0</xdr:row>
      <xdr:rowOff>62507</xdr:rowOff>
    </xdr:from>
    <xdr:to>
      <xdr:col>9</xdr:col>
      <xdr:colOff>474140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9</xdr:col>
      <xdr:colOff>533400</xdr:colOff>
      <xdr:row>0</xdr:row>
      <xdr:rowOff>66675</xdr:rowOff>
    </xdr:from>
    <xdr:to>
      <xdr:col>10</xdr:col>
      <xdr:colOff>546602</xdr:colOff>
      <xdr:row>0</xdr:row>
      <xdr:rowOff>505587</xdr:rowOff>
    </xdr:to>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31318</xdr:colOff>
      <xdr:row>0</xdr:row>
      <xdr:rowOff>58892</xdr:rowOff>
    </xdr:from>
    <xdr:to>
      <xdr:col>8</xdr:col>
      <xdr:colOff>463550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4416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5</xdr:col>
      <xdr:colOff>285816</xdr:colOff>
      <xdr:row>0</xdr:row>
      <xdr:rowOff>57772</xdr:rowOff>
    </xdr:from>
    <xdr:to>
      <xdr:col>6</xdr:col>
      <xdr:colOff>651576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3245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57150</xdr:rowOff>
    </xdr:from>
    <xdr:to>
      <xdr:col>5</xdr:col>
      <xdr:colOff>245531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3529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62507</xdr:rowOff>
    </xdr:from>
    <xdr:to>
      <xdr:col>10</xdr:col>
      <xdr:colOff>55040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6237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10</xdr:col>
      <xdr:colOff>104775</xdr:colOff>
      <xdr:row>0</xdr:row>
      <xdr:rowOff>66675</xdr:rowOff>
    </xdr:from>
    <xdr:to>
      <xdr:col>11</xdr:col>
      <xdr:colOff>318002</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572500"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430212</xdr:colOff>
      <xdr:row>7</xdr:row>
      <xdr:rowOff>51859</xdr:rowOff>
    </xdr:from>
    <xdr:to>
      <xdr:col>5</xdr:col>
      <xdr:colOff>96837</xdr:colOff>
      <xdr:row>20</xdr:row>
      <xdr:rowOff>194733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31318</xdr:colOff>
      <xdr:row>0</xdr:row>
      <xdr:rowOff>77942</xdr:rowOff>
    </xdr:from>
    <xdr:to>
      <xdr:col>8</xdr:col>
      <xdr:colOff>463550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270193"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285816</xdr:colOff>
      <xdr:row>0</xdr:row>
      <xdr:rowOff>76822</xdr:rowOff>
    </xdr:from>
    <xdr:to>
      <xdr:col>6</xdr:col>
      <xdr:colOff>651576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153091"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0</xdr:colOff>
      <xdr:row>0</xdr:row>
      <xdr:rowOff>76200</xdr:rowOff>
    </xdr:from>
    <xdr:to>
      <xdr:col>5</xdr:col>
      <xdr:colOff>245531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181475"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527613</xdr:colOff>
      <xdr:row>0</xdr:row>
      <xdr:rowOff>81557</xdr:rowOff>
    </xdr:from>
    <xdr:to>
      <xdr:col>10</xdr:col>
      <xdr:colOff>55040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452288" y="8155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10</xdr:col>
      <xdr:colOff>104775</xdr:colOff>
      <xdr:row>0</xdr:row>
      <xdr:rowOff>76200</xdr:rowOff>
    </xdr:from>
    <xdr:to>
      <xdr:col>11</xdr:col>
      <xdr:colOff>318002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401050" y="76200"/>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twoCellAnchor>
    <xdr:from>
      <xdr:col>5</xdr:col>
      <xdr:colOff>576262</xdr:colOff>
      <xdr:row>7</xdr:row>
      <xdr:rowOff>52916</xdr:rowOff>
    </xdr:from>
    <xdr:to>
      <xdr:col>12</xdr:col>
      <xdr:colOff>952500</xdr:colOff>
      <xdr:row>20</xdr:row>
      <xdr:rowOff>179915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9.485255439817" createdVersion="6" refreshedVersion="6" minRefreshableVersion="3" recordCount="3000">
  <cacheSource type="worksheet">
    <worksheetSource name="Stock"/>
  </cacheSource>
  <cacheFields count="34">
    <cacheField name="STATUS_x000a_(auto-fill)" numFmtId="0">
      <sharedItems count="3">
        <s v="SOLD OUT"/>
        <s v="HOLDING"/>
        <s v=""/>
      </sharedItems>
    </cacheField>
    <cacheField name="NO._x000a_(auto-fill)" numFmtId="1">
      <sharedItems containsSemiMixedTypes="0" containsString="0" containsNumber="1" containsInteger="1" minValue="1" maxValue="3000"/>
    </cacheField>
    <cacheField name="BUY DATE" numFmtId="15">
      <sharedItems containsNonDate="0" containsDate="1" containsString="0" containsBlank="1" minDate="2021-01-11T00:00:00" maxDate="2021-04-23T00:00:00"/>
    </cacheField>
    <cacheField name="CODE" numFmtId="49">
      <sharedItems containsBlank="1" count="13">
        <s v="MBB"/>
        <s v="CTI"/>
        <s v="ANV"/>
        <s v="KDH"/>
        <s v="VRE"/>
        <s v="CTG"/>
        <m/>
        <s v="KBC" u="1"/>
        <s v="HPG" u="1"/>
        <s v="GIL" u="1"/>
        <s v="TCB" u="1"/>
        <s v="DPM" u="1"/>
        <s v="SZC" u="1"/>
      </sharedItems>
    </cacheField>
    <cacheField name="INDUSTRY GROUP- SECTOR 1_x000a_(ALT+Down to select)" numFmtId="0">
      <sharedItems containsBlank="1" count="4">
        <s v="Finance and Insurance"/>
        <s v="Construction and Real Estate"/>
        <s v="Manufacturing"/>
        <m/>
      </sharedItems>
    </cacheField>
    <cacheField name="BUYING PRICE" numFmtId="165">
      <sharedItems containsString="0" containsBlank="1" containsNumber="1" minValue="16.850000000000001" maxValue="41"/>
    </cacheField>
    <cacheField name="BUYING QUANTITY" numFmtId="167">
      <sharedItems containsString="0" containsBlank="1" containsNumber="1" containsInteger="1" minValue="100" maxValue="200"/>
    </cacheField>
    <cacheField name="Column1" numFmtId="0">
      <sharedItems containsString="0" containsBlank="1" containsNumber="1" minValue="1.5E-3" maxValue="1.5E-3"/>
    </cacheField>
    <cacheField name="BUYING FEE_x000a_(auto-fill)" numFmtId="167">
      <sharedItems containsMixedTypes="1" containsNumber="1" minValue="2.5275000000000003" maxValue="12.239999999999998"/>
    </cacheField>
    <cacheField name="TARGET HOLDING_x000a_(ALT+Down to select)" numFmtId="167">
      <sharedItems containsBlank="1"/>
    </cacheField>
    <cacheField name="% THRESHOLD (RETURN)_1" numFmtId="9">
      <sharedItems containsString="0" containsBlank="1" containsNumber="1" minValue="0.2" maxValue="0.2"/>
    </cacheField>
    <cacheField name="PRICE TO SELL_1_x000a_(auto-fill)" numFmtId="165">
      <sharedItems containsMixedTypes="1" containsNumber="1" minValue="20.220000000000002" maxValue="49.199999999999996"/>
    </cacheField>
    <cacheField name="% THRESHOLD (RETURN)_2" numFmtId="0">
      <sharedItems containsString="0" containsBlank="1" containsNumber="1" minValue="0.1" maxValue="0.1"/>
    </cacheField>
    <cacheField name="PRICE TO SELL_2_x000a_(auto-fill)" numFmtId="165">
      <sharedItems containsMixedTypes="1" containsNumber="1" minValue="18.535000000000004" maxValue="45.1"/>
    </cacheField>
    <cacheField name="% THRESHOLD (LOSS)" numFmtId="0">
      <sharedItems containsString="0" containsBlank="1" containsNumber="1" minValue="-0.05" maxValue="-0.05"/>
    </cacheField>
    <cacheField name="PRICE TO _x000a_CUT LOST" numFmtId="165">
      <sharedItems containsMixedTypes="1" containsNumber="1" minValue="16.0075" maxValue="38.949999999999996"/>
    </cacheField>
    <cacheField name="CASH DIVIDEND" numFmtId="3">
      <sharedItems containsNonDate="0" containsString="0" containsBlank="1"/>
    </cacheField>
    <cacheField name="% RETURN FROM CASH DIVIDEND_x000a_(auto-fill)" numFmtId="168">
      <sharedItems/>
    </cacheField>
    <cacheField name="STOCK DIVIDEND" numFmtId="3">
      <sharedItems containsNonDate="0" containsString="0" containsBlank="1"/>
    </cacheField>
    <cacheField name="SELLING DATE" numFmtId="15">
      <sharedItems containsNonDate="0" containsDate="1" containsString="0" containsBlank="1" minDate="2021-03-15T00:00:00" maxDate="2021-05-26T00:00:00"/>
    </cacheField>
    <cacheField name="SELLING PRICE" numFmtId="165">
      <sharedItems containsString="0" containsBlank="1" containsNumber="1" minValue="17.5" maxValue="35.299999999999997"/>
    </cacheField>
    <cacheField name="SELLING QUANTITY" numFmtId="167">
      <sharedItems containsString="0" containsBlank="1" containsNumber="1" containsInteger="1" minValue="100" maxValue="100"/>
    </cacheField>
    <cacheField name="% SELLING FEE" numFmtId="0">
      <sharedItems containsString="0" containsBlank="1" containsNumber="1" minValue="1.5E-3" maxValue="1.5E-3"/>
    </cacheField>
    <cacheField name="TAX, SELLING FEE_x000a_(auto-fill)" numFmtId="167">
      <sharedItems containsMixedTypes="1" containsNumber="1" minValue="4.375" maxValue="8.8249999999999993"/>
    </cacheField>
    <cacheField name="REMAINING QUANTITY_x000a_(auto-fill)" numFmtId="167">
      <sharedItems containsSemiMixedTypes="0" containsString="0" containsNumber="1" containsInteger="1" minValue="0" maxValue="200"/>
    </cacheField>
    <cacheField name="RETURN/(LOSS) FROM TRADING_x000a_(auto-fill)" numFmtId="38">
      <sharedItems containsMixedTypes="1" containsNumber="1" minValue="-0.14499999999998181" maxValue="236.25500000000011"/>
    </cacheField>
    <cacheField name="HOLDING DAYS_x000a_(auto-fill)" numFmtId="167">
      <sharedItems containsSemiMixedTypes="0" containsString="0" containsNumber="1" containsInteger="1" minValue="0" maxValue="276"/>
    </cacheField>
    <cacheField name="TOTAL RETURN/(LOSS)_x000a_(auto-fill)" numFmtId="38">
      <sharedItems containsMixedTypes="1" containsNumber="1" minValue="-0.14499999999998181" maxValue="236.25500000000011"/>
    </cacheField>
    <cacheField name="% TOTAL RETURN/(LOSS)_x000a_(auto-fill)" numFmtId="170">
      <sharedItems containsMixedTypes="1" containsNumber="1" minValue="-5.7226413344403082E-5" maxValue="7.192108179194627E-2"/>
    </cacheField>
    <cacheField name="% TOTAL RETURN/(LOSS)_x000a_per Year_x000a_(auto-fill)" numFmtId="170">
      <sharedItems containsMixedTypes="1" containsNumber="1" minValue="-1.5704993135870018E-4" maxValue="0.40592707636658243"/>
    </cacheField>
    <cacheField name="MARKET PRICE" numFmtId="165">
      <sharedItems containsString="0" containsBlank="1" containsNumber="1" minValue="31.7" maxValue="52.7"/>
    </cacheField>
    <cacheField name="CHANGE_x000a_(auto-fill)" numFmtId="40">
      <sharedItems containsMixedTypes="1" containsNumber="1" minValue="-0.30000000000000071" maxValue="13.5"/>
    </cacheField>
    <cacheField name="CHANGE (%)_x000a_(auto-fill)" numFmtId="170">
      <sharedItems containsMixedTypes="1" containsNumber="1" minValue="-9.3750000000000222E-3" maxValue="0.34438775510204078"/>
    </cacheField>
    <cacheField name="CURRENT INVESTMENT AMOUNT_x000a_(auto-fill)" numFmtId="167">
      <sharedItems containsMixedTypes="1" containsNumber="1" containsInteger="1" minValue="3170" maxValue="105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1.5E-3"/>
    <n v="3.9750000000000001"/>
    <s v="Short-term"/>
    <n v="0.2"/>
    <n v="31.799999999999997"/>
    <n v="0.1"/>
    <n v="29.150000000000002"/>
    <n v="-0.05"/>
    <n v="25.174999999999997"/>
    <m/>
    <s v=""/>
    <m/>
    <d v="2021-03-15T00:00:00"/>
    <n v="28.5"/>
    <n v="100"/>
    <n v="1.5E-3"/>
    <n v="7.125"/>
    <n v="0"/>
    <n v="188.90000000000009"/>
    <n v="64"/>
    <n v="188.90000000000009"/>
    <n v="7.1176254486195273E-2"/>
    <n v="0.40592707636658243"/>
    <m/>
    <s v=""/>
    <s v=""/>
    <s v=""/>
  </r>
  <r>
    <x v="0"/>
    <n v="2"/>
    <d v="2021-01-13T00:00:00"/>
    <x v="1"/>
    <x v="1"/>
    <n v="16.850000000000001"/>
    <n v="100"/>
    <n v="1.5E-3"/>
    <n v="2.5275000000000003"/>
    <s v="Short-term"/>
    <n v="0.2"/>
    <n v="20.220000000000002"/>
    <n v="0.1"/>
    <n v="18.535000000000004"/>
    <n v="-0.05"/>
    <n v="16.0075"/>
    <m/>
    <s v=""/>
    <m/>
    <d v="2021-03-15T00:00:00"/>
    <n v="17.5"/>
    <n v="100"/>
    <n v="1.5E-3"/>
    <n v="4.375"/>
    <n v="0"/>
    <n v="58.097499999999854"/>
    <n v="62"/>
    <n v="58.097499999999854"/>
    <n v="3.4427587105987811E-2"/>
    <n v="0.20267853699492824"/>
    <m/>
    <s v=""/>
    <s v=""/>
    <s v=""/>
  </r>
  <r>
    <x v="0"/>
    <n v="3"/>
    <d v="2021-01-13T00:00:00"/>
    <x v="2"/>
    <x v="2"/>
    <n v="25.3"/>
    <n v="100"/>
    <n v="1.5E-3"/>
    <n v="3.7949999999999999"/>
    <s v="Short-term"/>
    <n v="0.2"/>
    <n v="30.36"/>
    <n v="0.1"/>
    <n v="27.830000000000002"/>
    <n v="-0.05"/>
    <n v="24.035"/>
    <m/>
    <s v=""/>
    <m/>
    <d v="2021-05-25T00:00:00"/>
    <n v="25.4"/>
    <n v="100"/>
    <n v="1.5E-3"/>
    <n v="6.35"/>
    <n v="0"/>
    <n v="-0.14499999999998181"/>
    <n v="133"/>
    <n v="-0.14499999999998181"/>
    <n v="-5.7226413344403082E-5"/>
    <n v="-1.5704993135870018E-4"/>
    <m/>
    <s v=""/>
    <s v=""/>
    <s v=""/>
  </r>
  <r>
    <x v="0"/>
    <n v="4"/>
    <d v="2021-01-13T00:00:00"/>
    <x v="3"/>
    <x v="1"/>
    <n v="32.799999999999997"/>
    <n v="100"/>
    <n v="1.5E-3"/>
    <n v="4.919999999999999"/>
    <s v="Short-term"/>
    <n v="0.2"/>
    <n v="39.359999999999992"/>
    <n v="0.1"/>
    <n v="36.08"/>
    <n v="-0.05"/>
    <n v="31.159999999999997"/>
    <m/>
    <s v=""/>
    <m/>
    <d v="2021-04-23T00:00:00"/>
    <n v="35.299999999999997"/>
    <n v="100"/>
    <n v="1.5E-3"/>
    <n v="8.8249999999999993"/>
    <n v="0"/>
    <n v="236.25500000000011"/>
    <n v="101"/>
    <n v="236.25500000000011"/>
    <n v="7.192108179194627E-2"/>
    <n v="0.25991282033723156"/>
    <m/>
    <s v=""/>
    <s v=""/>
    <s v=""/>
  </r>
  <r>
    <x v="1"/>
    <n v="5"/>
    <d v="2021-01-18T00:00:00"/>
    <x v="4"/>
    <x v="1"/>
    <n v="32"/>
    <n v="100"/>
    <n v="1.5E-3"/>
    <n v="4.8"/>
    <s v="Short-term"/>
    <n v="0.2"/>
    <n v="38.4"/>
    <n v="0.1"/>
    <n v="35.200000000000003"/>
    <n v="-0.05"/>
    <n v="30.4"/>
    <m/>
    <s v=""/>
    <m/>
    <m/>
    <m/>
    <m/>
    <m/>
    <s v=""/>
    <n v="100"/>
    <s v=""/>
    <n v="276"/>
    <s v=""/>
    <s v=""/>
    <s v=""/>
    <n v="31.7"/>
    <n v="-0.30000000000000071"/>
    <n v="-9.3750000000000222E-3"/>
    <n v="3170"/>
  </r>
  <r>
    <x v="1"/>
    <n v="6"/>
    <d v="2021-01-18T00:00:00"/>
    <x v="5"/>
    <x v="0"/>
    <n v="39.200000000000003"/>
    <n v="100"/>
    <n v="1.5E-3"/>
    <n v="5.8800000000000008"/>
    <s v="Medium-term"/>
    <n v="0.2"/>
    <n v="47.04"/>
    <n v="0.1"/>
    <n v="43.120000000000005"/>
    <n v="-0.05"/>
    <n v="37.24"/>
    <m/>
    <s v=""/>
    <m/>
    <m/>
    <m/>
    <m/>
    <m/>
    <s v=""/>
    <n v="100"/>
    <s v=""/>
    <n v="276"/>
    <s v=""/>
    <s v=""/>
    <s v=""/>
    <n v="52.7"/>
    <n v="13.5"/>
    <n v="0.34438775510204078"/>
    <n v="5270"/>
  </r>
  <r>
    <x v="1"/>
    <n v="7"/>
    <d v="2021-04-16T00:00:00"/>
    <x v="5"/>
    <x v="0"/>
    <n v="41"/>
    <n v="100"/>
    <n v="1.5E-3"/>
    <n v="6.15"/>
    <s v="Medium-term"/>
    <n v="0.2"/>
    <n v="49.199999999999996"/>
    <n v="0.1"/>
    <n v="45.1"/>
    <n v="-0.05"/>
    <n v="38.949999999999996"/>
    <m/>
    <s v=""/>
    <m/>
    <m/>
    <m/>
    <m/>
    <m/>
    <s v=""/>
    <n v="100"/>
    <s v=""/>
    <n v="188"/>
    <s v=""/>
    <s v=""/>
    <s v=""/>
    <n v="52.7"/>
    <n v="11.700000000000003"/>
    <n v="0.28536585365853667"/>
    <n v="5270"/>
  </r>
  <r>
    <x v="1"/>
    <n v="8"/>
    <d v="2021-04-22T00:00:00"/>
    <x v="5"/>
    <x v="0"/>
    <n v="40.799999999999997"/>
    <n v="200"/>
    <n v="1.5E-3"/>
    <n v="12.239999999999998"/>
    <s v="Medium-term"/>
    <n v="0.2"/>
    <n v="48.959999999999994"/>
    <n v="0.1"/>
    <n v="44.88"/>
    <n v="-0.05"/>
    <n v="38.76"/>
    <m/>
    <s v=""/>
    <m/>
    <m/>
    <m/>
    <m/>
    <m/>
    <s v=""/>
    <n v="200"/>
    <s v=""/>
    <n v="182"/>
    <s v=""/>
    <s v=""/>
    <s v=""/>
    <n v="52.7"/>
    <n v="11.900000000000006"/>
    <n v="0.29166666666666685"/>
    <n v="10540"/>
  </r>
  <r>
    <x v="2"/>
    <n v="9"/>
    <m/>
    <x v="6"/>
    <x v="3"/>
    <m/>
    <m/>
    <m/>
    <s v=""/>
    <m/>
    <m/>
    <s v=""/>
    <m/>
    <s v=""/>
    <m/>
    <s v=""/>
    <m/>
    <s v=""/>
    <m/>
    <m/>
    <m/>
    <m/>
    <m/>
    <s v=""/>
    <n v="0"/>
    <s v=""/>
    <n v="0"/>
    <s v=""/>
    <s v=""/>
    <s v=""/>
    <m/>
    <s v=""/>
    <s v=""/>
    <s v=""/>
  </r>
  <r>
    <x v="2"/>
    <n v="10"/>
    <m/>
    <x v="6"/>
    <x v="3"/>
    <m/>
    <m/>
    <m/>
    <s v=""/>
    <m/>
    <m/>
    <s v=""/>
    <m/>
    <s v=""/>
    <m/>
    <s v=""/>
    <m/>
    <s v=""/>
    <m/>
    <m/>
    <m/>
    <m/>
    <m/>
    <s v=""/>
    <n v="0"/>
    <s v=""/>
    <n v="0"/>
    <s v=""/>
    <s v=""/>
    <s v=""/>
    <m/>
    <s v=""/>
    <s v=""/>
    <s v=""/>
  </r>
  <r>
    <x v="2"/>
    <n v="11"/>
    <m/>
    <x v="6"/>
    <x v="3"/>
    <m/>
    <m/>
    <m/>
    <s v=""/>
    <m/>
    <m/>
    <s v=""/>
    <m/>
    <s v=""/>
    <m/>
    <s v=""/>
    <m/>
    <s v=""/>
    <m/>
    <m/>
    <m/>
    <m/>
    <m/>
    <s v=""/>
    <n v="0"/>
    <s v=""/>
    <n v="0"/>
    <s v=""/>
    <s v=""/>
    <s v=""/>
    <m/>
    <s v=""/>
    <s v=""/>
    <s v=""/>
  </r>
  <r>
    <x v="2"/>
    <n v="12"/>
    <m/>
    <x v="6"/>
    <x v="3"/>
    <m/>
    <m/>
    <m/>
    <s v=""/>
    <m/>
    <m/>
    <s v=""/>
    <m/>
    <s v=""/>
    <m/>
    <s v=""/>
    <m/>
    <s v=""/>
    <m/>
    <m/>
    <m/>
    <m/>
    <m/>
    <s v=""/>
    <n v="0"/>
    <s v=""/>
    <n v="0"/>
    <s v=""/>
    <s v=""/>
    <s v=""/>
    <m/>
    <s v=""/>
    <s v=""/>
    <s v=""/>
  </r>
  <r>
    <x v="2"/>
    <n v="13"/>
    <m/>
    <x v="6"/>
    <x v="3"/>
    <m/>
    <m/>
    <m/>
    <s v=""/>
    <m/>
    <m/>
    <s v=""/>
    <m/>
    <s v=""/>
    <m/>
    <s v=""/>
    <m/>
    <s v=""/>
    <m/>
    <m/>
    <m/>
    <m/>
    <m/>
    <s v=""/>
    <n v="0"/>
    <s v=""/>
    <n v="0"/>
    <s v=""/>
    <s v=""/>
    <s v=""/>
    <m/>
    <s v=""/>
    <s v=""/>
    <s v=""/>
  </r>
  <r>
    <x v="2"/>
    <n v="14"/>
    <m/>
    <x v="6"/>
    <x v="3"/>
    <m/>
    <m/>
    <m/>
    <s v=""/>
    <m/>
    <m/>
    <s v=""/>
    <m/>
    <s v=""/>
    <m/>
    <s v=""/>
    <m/>
    <s v=""/>
    <m/>
    <m/>
    <m/>
    <m/>
    <m/>
    <s v=""/>
    <n v="0"/>
    <s v=""/>
    <n v="0"/>
    <s v=""/>
    <s v=""/>
    <s v=""/>
    <m/>
    <s v=""/>
    <s v=""/>
    <s v=""/>
  </r>
  <r>
    <x v="2"/>
    <n v="15"/>
    <m/>
    <x v="6"/>
    <x v="3"/>
    <m/>
    <m/>
    <m/>
    <s v=""/>
    <m/>
    <m/>
    <s v=""/>
    <m/>
    <s v=""/>
    <m/>
    <s v=""/>
    <m/>
    <s v=""/>
    <m/>
    <m/>
    <m/>
    <m/>
    <m/>
    <s v=""/>
    <n v="0"/>
    <s v=""/>
    <n v="0"/>
    <s v=""/>
    <s v=""/>
    <s v=""/>
    <m/>
    <s v=""/>
    <s v=""/>
    <s v=""/>
  </r>
  <r>
    <x v="2"/>
    <n v="16"/>
    <m/>
    <x v="6"/>
    <x v="3"/>
    <m/>
    <m/>
    <m/>
    <s v=""/>
    <m/>
    <m/>
    <s v=""/>
    <m/>
    <s v=""/>
    <m/>
    <s v=""/>
    <m/>
    <s v=""/>
    <m/>
    <m/>
    <m/>
    <m/>
    <m/>
    <s v=""/>
    <n v="0"/>
    <s v=""/>
    <n v="0"/>
    <s v=""/>
    <s v=""/>
    <s v=""/>
    <m/>
    <s v=""/>
    <s v=""/>
    <s v=""/>
  </r>
  <r>
    <x v="2"/>
    <n v="17"/>
    <m/>
    <x v="6"/>
    <x v="3"/>
    <m/>
    <m/>
    <m/>
    <s v=""/>
    <m/>
    <m/>
    <s v=""/>
    <m/>
    <s v=""/>
    <m/>
    <s v=""/>
    <m/>
    <s v=""/>
    <m/>
    <m/>
    <m/>
    <m/>
    <m/>
    <s v=""/>
    <n v="0"/>
    <s v=""/>
    <n v="0"/>
    <s v=""/>
    <s v=""/>
    <s v=""/>
    <m/>
    <s v=""/>
    <s v=""/>
    <s v=""/>
  </r>
  <r>
    <x v="2"/>
    <n v="18"/>
    <m/>
    <x v="6"/>
    <x v="3"/>
    <m/>
    <m/>
    <m/>
    <s v=""/>
    <m/>
    <m/>
    <s v=""/>
    <m/>
    <s v=""/>
    <m/>
    <s v=""/>
    <m/>
    <s v=""/>
    <m/>
    <m/>
    <m/>
    <m/>
    <m/>
    <s v=""/>
    <n v="0"/>
    <s v=""/>
    <n v="0"/>
    <s v=""/>
    <s v=""/>
    <s v=""/>
    <m/>
    <s v=""/>
    <s v=""/>
    <s v=""/>
  </r>
  <r>
    <x v="2"/>
    <n v="19"/>
    <m/>
    <x v="6"/>
    <x v="3"/>
    <m/>
    <m/>
    <m/>
    <s v=""/>
    <m/>
    <m/>
    <s v=""/>
    <m/>
    <s v=""/>
    <m/>
    <s v=""/>
    <m/>
    <s v=""/>
    <m/>
    <m/>
    <m/>
    <m/>
    <m/>
    <s v=""/>
    <n v="0"/>
    <s v=""/>
    <n v="0"/>
    <s v=""/>
    <s v=""/>
    <s v=""/>
    <m/>
    <s v=""/>
    <s v=""/>
    <s v=""/>
  </r>
  <r>
    <x v="2"/>
    <n v="20"/>
    <m/>
    <x v="6"/>
    <x v="3"/>
    <m/>
    <m/>
    <m/>
    <s v=""/>
    <m/>
    <m/>
    <s v=""/>
    <m/>
    <s v=""/>
    <m/>
    <s v=""/>
    <m/>
    <s v=""/>
    <m/>
    <m/>
    <m/>
    <m/>
    <m/>
    <s v=""/>
    <n v="0"/>
    <s v=""/>
    <n v="0"/>
    <s v=""/>
    <s v=""/>
    <s v=""/>
    <m/>
    <s v=""/>
    <s v=""/>
    <s v=""/>
  </r>
  <r>
    <x v="2"/>
    <n v="21"/>
    <m/>
    <x v="6"/>
    <x v="3"/>
    <m/>
    <m/>
    <m/>
    <s v=""/>
    <m/>
    <m/>
    <s v=""/>
    <m/>
    <s v=""/>
    <m/>
    <s v=""/>
    <m/>
    <s v=""/>
    <m/>
    <m/>
    <m/>
    <m/>
    <m/>
    <s v=""/>
    <n v="0"/>
    <s v=""/>
    <n v="0"/>
    <s v=""/>
    <s v=""/>
    <s v=""/>
    <m/>
    <s v=""/>
    <s v=""/>
    <s v=""/>
  </r>
  <r>
    <x v="2"/>
    <n v="22"/>
    <m/>
    <x v="6"/>
    <x v="3"/>
    <m/>
    <m/>
    <m/>
    <s v=""/>
    <m/>
    <m/>
    <s v=""/>
    <m/>
    <s v=""/>
    <m/>
    <s v=""/>
    <m/>
    <s v=""/>
    <m/>
    <m/>
    <m/>
    <m/>
    <m/>
    <s v=""/>
    <n v="0"/>
    <s v=""/>
    <n v="0"/>
    <s v=""/>
    <s v=""/>
    <s v=""/>
    <m/>
    <s v=""/>
    <s v=""/>
    <s v=""/>
  </r>
  <r>
    <x v="2"/>
    <n v="23"/>
    <m/>
    <x v="6"/>
    <x v="3"/>
    <m/>
    <m/>
    <m/>
    <s v=""/>
    <m/>
    <m/>
    <s v=""/>
    <m/>
    <s v=""/>
    <m/>
    <s v=""/>
    <m/>
    <s v=""/>
    <m/>
    <m/>
    <m/>
    <m/>
    <m/>
    <s v=""/>
    <n v="0"/>
    <s v=""/>
    <n v="0"/>
    <s v=""/>
    <s v=""/>
    <s v=""/>
    <m/>
    <s v=""/>
    <s v=""/>
    <s v=""/>
  </r>
  <r>
    <x v="2"/>
    <n v="24"/>
    <m/>
    <x v="6"/>
    <x v="3"/>
    <m/>
    <m/>
    <m/>
    <s v=""/>
    <m/>
    <m/>
    <s v=""/>
    <m/>
    <s v=""/>
    <m/>
    <s v=""/>
    <m/>
    <s v=""/>
    <m/>
    <m/>
    <m/>
    <m/>
    <m/>
    <s v=""/>
    <n v="0"/>
    <s v=""/>
    <n v="0"/>
    <s v=""/>
    <s v=""/>
    <s v=""/>
    <m/>
    <s v=""/>
    <s v=""/>
    <s v=""/>
  </r>
  <r>
    <x v="2"/>
    <n v="25"/>
    <m/>
    <x v="6"/>
    <x v="3"/>
    <m/>
    <m/>
    <m/>
    <s v=""/>
    <m/>
    <m/>
    <s v=""/>
    <m/>
    <s v=""/>
    <m/>
    <s v=""/>
    <m/>
    <s v=""/>
    <m/>
    <m/>
    <m/>
    <m/>
    <m/>
    <s v=""/>
    <n v="0"/>
    <s v=""/>
    <n v="0"/>
    <s v=""/>
    <s v=""/>
    <s v=""/>
    <m/>
    <s v=""/>
    <s v=""/>
    <s v=""/>
  </r>
  <r>
    <x v="2"/>
    <n v="26"/>
    <m/>
    <x v="6"/>
    <x v="3"/>
    <m/>
    <m/>
    <m/>
    <s v=""/>
    <m/>
    <m/>
    <s v=""/>
    <m/>
    <s v=""/>
    <m/>
    <s v=""/>
    <m/>
    <s v=""/>
    <m/>
    <m/>
    <m/>
    <m/>
    <m/>
    <s v=""/>
    <n v="0"/>
    <s v=""/>
    <n v="0"/>
    <s v=""/>
    <s v=""/>
    <s v=""/>
    <m/>
    <s v=""/>
    <s v=""/>
    <s v=""/>
  </r>
  <r>
    <x v="2"/>
    <n v="27"/>
    <m/>
    <x v="6"/>
    <x v="3"/>
    <m/>
    <m/>
    <m/>
    <s v=""/>
    <m/>
    <m/>
    <s v=""/>
    <m/>
    <s v=""/>
    <m/>
    <s v=""/>
    <m/>
    <s v=""/>
    <m/>
    <m/>
    <m/>
    <m/>
    <m/>
    <s v=""/>
    <n v="0"/>
    <s v=""/>
    <n v="0"/>
    <s v=""/>
    <s v=""/>
    <s v=""/>
    <m/>
    <s v=""/>
    <s v=""/>
    <s v=""/>
  </r>
  <r>
    <x v="2"/>
    <n v="28"/>
    <m/>
    <x v="6"/>
    <x v="3"/>
    <m/>
    <m/>
    <m/>
    <s v=""/>
    <m/>
    <m/>
    <s v=""/>
    <m/>
    <s v=""/>
    <m/>
    <s v=""/>
    <m/>
    <s v=""/>
    <m/>
    <m/>
    <m/>
    <m/>
    <m/>
    <s v=""/>
    <n v="0"/>
    <s v=""/>
    <n v="0"/>
    <s v=""/>
    <s v=""/>
    <s v=""/>
    <m/>
    <s v=""/>
    <s v=""/>
    <s v=""/>
  </r>
  <r>
    <x v="2"/>
    <n v="29"/>
    <m/>
    <x v="6"/>
    <x v="3"/>
    <m/>
    <m/>
    <m/>
    <s v=""/>
    <m/>
    <m/>
    <s v=""/>
    <m/>
    <s v=""/>
    <m/>
    <s v=""/>
    <m/>
    <s v=""/>
    <m/>
    <m/>
    <m/>
    <m/>
    <m/>
    <s v=""/>
    <n v="0"/>
    <s v=""/>
    <n v="0"/>
    <s v=""/>
    <s v=""/>
    <s v=""/>
    <m/>
    <s v=""/>
    <s v=""/>
    <s v=""/>
  </r>
  <r>
    <x v="2"/>
    <n v="30"/>
    <m/>
    <x v="6"/>
    <x v="3"/>
    <m/>
    <m/>
    <m/>
    <s v=""/>
    <m/>
    <m/>
    <s v=""/>
    <m/>
    <s v=""/>
    <m/>
    <s v=""/>
    <m/>
    <s v=""/>
    <m/>
    <m/>
    <m/>
    <m/>
    <m/>
    <s v=""/>
    <n v="0"/>
    <s v=""/>
    <n v="0"/>
    <s v=""/>
    <s v=""/>
    <s v=""/>
    <m/>
    <s v=""/>
    <s v=""/>
    <s v=""/>
  </r>
  <r>
    <x v="2"/>
    <n v="31"/>
    <m/>
    <x v="6"/>
    <x v="3"/>
    <m/>
    <m/>
    <m/>
    <s v=""/>
    <m/>
    <m/>
    <s v=""/>
    <m/>
    <s v=""/>
    <m/>
    <s v=""/>
    <m/>
    <s v=""/>
    <m/>
    <m/>
    <m/>
    <m/>
    <m/>
    <s v=""/>
    <n v="0"/>
    <s v=""/>
    <n v="0"/>
    <s v=""/>
    <s v=""/>
    <s v=""/>
    <m/>
    <s v=""/>
    <s v=""/>
    <s v=""/>
  </r>
  <r>
    <x v="2"/>
    <n v="32"/>
    <m/>
    <x v="6"/>
    <x v="3"/>
    <m/>
    <m/>
    <m/>
    <s v=""/>
    <m/>
    <m/>
    <s v=""/>
    <m/>
    <s v=""/>
    <m/>
    <s v=""/>
    <m/>
    <s v=""/>
    <m/>
    <m/>
    <m/>
    <m/>
    <m/>
    <s v=""/>
    <n v="0"/>
    <s v=""/>
    <n v="0"/>
    <s v=""/>
    <s v=""/>
    <s v=""/>
    <m/>
    <s v=""/>
    <s v=""/>
    <s v=""/>
  </r>
  <r>
    <x v="2"/>
    <n v="33"/>
    <m/>
    <x v="6"/>
    <x v="3"/>
    <m/>
    <m/>
    <m/>
    <s v=""/>
    <m/>
    <m/>
    <s v=""/>
    <m/>
    <s v=""/>
    <m/>
    <s v=""/>
    <m/>
    <s v=""/>
    <m/>
    <m/>
    <m/>
    <m/>
    <m/>
    <s v=""/>
    <n v="0"/>
    <s v=""/>
    <n v="0"/>
    <s v=""/>
    <s v=""/>
    <s v=""/>
    <m/>
    <s v=""/>
    <s v=""/>
    <s v=""/>
  </r>
  <r>
    <x v="2"/>
    <n v="34"/>
    <m/>
    <x v="6"/>
    <x v="3"/>
    <m/>
    <m/>
    <m/>
    <s v=""/>
    <m/>
    <m/>
    <s v=""/>
    <m/>
    <s v=""/>
    <m/>
    <s v=""/>
    <m/>
    <s v=""/>
    <m/>
    <m/>
    <m/>
    <m/>
    <m/>
    <s v=""/>
    <n v="0"/>
    <s v=""/>
    <n v="0"/>
    <s v=""/>
    <s v=""/>
    <s v=""/>
    <m/>
    <s v=""/>
    <s v=""/>
    <s v=""/>
  </r>
  <r>
    <x v="2"/>
    <n v="35"/>
    <m/>
    <x v="6"/>
    <x v="3"/>
    <m/>
    <m/>
    <m/>
    <s v=""/>
    <m/>
    <m/>
    <s v=""/>
    <m/>
    <s v=""/>
    <m/>
    <s v=""/>
    <m/>
    <s v=""/>
    <m/>
    <m/>
    <m/>
    <m/>
    <m/>
    <s v=""/>
    <n v="0"/>
    <s v=""/>
    <n v="0"/>
    <s v=""/>
    <s v=""/>
    <s v=""/>
    <m/>
    <s v=""/>
    <s v=""/>
    <s v=""/>
  </r>
  <r>
    <x v="2"/>
    <n v="36"/>
    <m/>
    <x v="6"/>
    <x v="3"/>
    <m/>
    <m/>
    <m/>
    <s v=""/>
    <m/>
    <m/>
    <s v=""/>
    <m/>
    <s v=""/>
    <m/>
    <s v=""/>
    <m/>
    <s v=""/>
    <m/>
    <m/>
    <m/>
    <m/>
    <m/>
    <s v=""/>
    <n v="0"/>
    <s v=""/>
    <n v="0"/>
    <s v=""/>
    <s v=""/>
    <s v=""/>
    <m/>
    <s v=""/>
    <s v=""/>
    <s v=""/>
  </r>
  <r>
    <x v="2"/>
    <n v="37"/>
    <m/>
    <x v="6"/>
    <x v="3"/>
    <m/>
    <m/>
    <m/>
    <s v=""/>
    <m/>
    <m/>
    <s v=""/>
    <m/>
    <s v=""/>
    <m/>
    <s v=""/>
    <m/>
    <s v=""/>
    <m/>
    <m/>
    <m/>
    <m/>
    <m/>
    <s v=""/>
    <n v="0"/>
    <s v=""/>
    <n v="0"/>
    <s v=""/>
    <s v=""/>
    <s v=""/>
    <m/>
    <s v=""/>
    <s v=""/>
    <s v=""/>
  </r>
  <r>
    <x v="2"/>
    <n v="38"/>
    <m/>
    <x v="6"/>
    <x v="3"/>
    <m/>
    <m/>
    <m/>
    <s v=""/>
    <m/>
    <m/>
    <s v=""/>
    <m/>
    <s v=""/>
    <m/>
    <s v=""/>
    <m/>
    <s v=""/>
    <m/>
    <m/>
    <m/>
    <m/>
    <m/>
    <s v=""/>
    <n v="0"/>
    <s v=""/>
    <n v="0"/>
    <s v=""/>
    <s v=""/>
    <s v=""/>
    <m/>
    <s v=""/>
    <s v=""/>
    <s v=""/>
  </r>
  <r>
    <x v="2"/>
    <n v="39"/>
    <m/>
    <x v="6"/>
    <x v="3"/>
    <m/>
    <m/>
    <m/>
    <s v=""/>
    <m/>
    <m/>
    <s v=""/>
    <m/>
    <s v=""/>
    <m/>
    <s v=""/>
    <m/>
    <s v=""/>
    <m/>
    <m/>
    <m/>
    <m/>
    <m/>
    <s v=""/>
    <n v="0"/>
    <s v=""/>
    <n v="0"/>
    <s v=""/>
    <s v=""/>
    <s v=""/>
    <m/>
    <s v=""/>
    <s v=""/>
    <s v=""/>
  </r>
  <r>
    <x v="2"/>
    <n v="40"/>
    <m/>
    <x v="6"/>
    <x v="3"/>
    <m/>
    <m/>
    <m/>
    <s v=""/>
    <m/>
    <m/>
    <s v=""/>
    <m/>
    <s v=""/>
    <m/>
    <s v=""/>
    <m/>
    <s v=""/>
    <m/>
    <m/>
    <m/>
    <m/>
    <m/>
    <s v=""/>
    <n v="0"/>
    <s v=""/>
    <n v="0"/>
    <s v=""/>
    <s v=""/>
    <s v=""/>
    <m/>
    <s v=""/>
    <s v=""/>
    <s v=""/>
  </r>
  <r>
    <x v="2"/>
    <n v="41"/>
    <m/>
    <x v="6"/>
    <x v="3"/>
    <m/>
    <m/>
    <m/>
    <s v=""/>
    <m/>
    <m/>
    <s v=""/>
    <m/>
    <s v=""/>
    <m/>
    <s v=""/>
    <m/>
    <s v=""/>
    <m/>
    <m/>
    <m/>
    <m/>
    <m/>
    <s v=""/>
    <n v="0"/>
    <s v=""/>
    <n v="0"/>
    <s v=""/>
    <s v=""/>
    <s v=""/>
    <m/>
    <s v=""/>
    <s v=""/>
    <s v=""/>
  </r>
  <r>
    <x v="2"/>
    <n v="42"/>
    <m/>
    <x v="6"/>
    <x v="3"/>
    <m/>
    <m/>
    <m/>
    <s v=""/>
    <m/>
    <m/>
    <s v=""/>
    <m/>
    <s v=""/>
    <m/>
    <s v=""/>
    <m/>
    <s v=""/>
    <m/>
    <m/>
    <m/>
    <m/>
    <m/>
    <s v=""/>
    <n v="0"/>
    <s v=""/>
    <n v="0"/>
    <s v=""/>
    <s v=""/>
    <s v=""/>
    <m/>
    <s v=""/>
    <s v=""/>
    <s v=""/>
  </r>
  <r>
    <x v="2"/>
    <n v="43"/>
    <m/>
    <x v="6"/>
    <x v="3"/>
    <m/>
    <m/>
    <m/>
    <s v=""/>
    <m/>
    <m/>
    <s v=""/>
    <m/>
    <s v=""/>
    <m/>
    <s v=""/>
    <m/>
    <s v=""/>
    <m/>
    <m/>
    <m/>
    <m/>
    <m/>
    <s v=""/>
    <n v="0"/>
    <s v=""/>
    <n v="0"/>
    <s v=""/>
    <s v=""/>
    <s v=""/>
    <m/>
    <s v=""/>
    <s v=""/>
    <s v=""/>
  </r>
  <r>
    <x v="2"/>
    <n v="44"/>
    <m/>
    <x v="6"/>
    <x v="3"/>
    <m/>
    <m/>
    <m/>
    <s v=""/>
    <m/>
    <m/>
    <s v=""/>
    <m/>
    <s v=""/>
    <m/>
    <s v=""/>
    <m/>
    <s v=""/>
    <m/>
    <m/>
    <m/>
    <m/>
    <m/>
    <s v=""/>
    <n v="0"/>
    <s v=""/>
    <n v="0"/>
    <s v=""/>
    <s v=""/>
    <s v=""/>
    <m/>
    <s v=""/>
    <s v=""/>
    <s v=""/>
  </r>
  <r>
    <x v="2"/>
    <n v="45"/>
    <m/>
    <x v="6"/>
    <x v="3"/>
    <m/>
    <m/>
    <m/>
    <s v=""/>
    <m/>
    <m/>
    <s v=""/>
    <m/>
    <s v=""/>
    <m/>
    <s v=""/>
    <m/>
    <s v=""/>
    <m/>
    <m/>
    <m/>
    <m/>
    <m/>
    <s v=""/>
    <n v="0"/>
    <s v=""/>
    <n v="0"/>
    <s v=""/>
    <s v=""/>
    <s v=""/>
    <m/>
    <s v=""/>
    <s v=""/>
    <s v=""/>
  </r>
  <r>
    <x v="2"/>
    <n v="46"/>
    <m/>
    <x v="6"/>
    <x v="3"/>
    <m/>
    <m/>
    <m/>
    <s v=""/>
    <m/>
    <m/>
    <s v=""/>
    <m/>
    <s v=""/>
    <m/>
    <s v=""/>
    <m/>
    <s v=""/>
    <m/>
    <m/>
    <m/>
    <m/>
    <m/>
    <s v=""/>
    <n v="0"/>
    <s v=""/>
    <n v="0"/>
    <s v=""/>
    <s v=""/>
    <s v=""/>
    <m/>
    <s v=""/>
    <s v=""/>
    <s v=""/>
  </r>
  <r>
    <x v="2"/>
    <n v="47"/>
    <m/>
    <x v="6"/>
    <x v="3"/>
    <m/>
    <m/>
    <m/>
    <s v=""/>
    <m/>
    <m/>
    <s v=""/>
    <m/>
    <s v=""/>
    <m/>
    <s v=""/>
    <m/>
    <s v=""/>
    <m/>
    <m/>
    <m/>
    <m/>
    <m/>
    <s v=""/>
    <n v="0"/>
    <s v=""/>
    <n v="0"/>
    <s v=""/>
    <s v=""/>
    <s v=""/>
    <m/>
    <s v=""/>
    <s v=""/>
    <s v=""/>
  </r>
  <r>
    <x v="2"/>
    <n v="48"/>
    <m/>
    <x v="6"/>
    <x v="3"/>
    <m/>
    <m/>
    <m/>
    <s v=""/>
    <m/>
    <m/>
    <s v=""/>
    <m/>
    <s v=""/>
    <m/>
    <s v=""/>
    <m/>
    <s v=""/>
    <m/>
    <m/>
    <m/>
    <m/>
    <m/>
    <s v=""/>
    <n v="0"/>
    <s v=""/>
    <n v="0"/>
    <s v=""/>
    <s v=""/>
    <s v=""/>
    <m/>
    <s v=""/>
    <s v=""/>
    <s v=""/>
  </r>
  <r>
    <x v="2"/>
    <n v="49"/>
    <m/>
    <x v="6"/>
    <x v="3"/>
    <m/>
    <m/>
    <m/>
    <s v=""/>
    <m/>
    <m/>
    <s v=""/>
    <m/>
    <s v=""/>
    <m/>
    <s v=""/>
    <m/>
    <s v=""/>
    <m/>
    <m/>
    <m/>
    <m/>
    <m/>
    <s v=""/>
    <n v="0"/>
    <s v=""/>
    <n v="0"/>
    <s v=""/>
    <s v=""/>
    <s v=""/>
    <m/>
    <s v=""/>
    <s v=""/>
    <s v=""/>
  </r>
  <r>
    <x v="2"/>
    <n v="50"/>
    <m/>
    <x v="6"/>
    <x v="3"/>
    <m/>
    <m/>
    <m/>
    <s v=""/>
    <m/>
    <m/>
    <s v=""/>
    <m/>
    <s v=""/>
    <m/>
    <s v=""/>
    <m/>
    <s v=""/>
    <m/>
    <m/>
    <m/>
    <m/>
    <m/>
    <s v=""/>
    <n v="0"/>
    <s v=""/>
    <n v="0"/>
    <s v=""/>
    <s v=""/>
    <s v=""/>
    <m/>
    <s v=""/>
    <s v=""/>
    <s v=""/>
  </r>
  <r>
    <x v="2"/>
    <n v="51"/>
    <m/>
    <x v="6"/>
    <x v="3"/>
    <m/>
    <m/>
    <m/>
    <s v=""/>
    <m/>
    <m/>
    <s v=""/>
    <m/>
    <s v=""/>
    <m/>
    <s v=""/>
    <m/>
    <s v=""/>
    <m/>
    <m/>
    <m/>
    <m/>
    <m/>
    <s v=""/>
    <n v="0"/>
    <s v=""/>
    <n v="0"/>
    <s v=""/>
    <s v=""/>
    <s v=""/>
    <m/>
    <s v=""/>
    <s v=""/>
    <s v=""/>
  </r>
  <r>
    <x v="2"/>
    <n v="52"/>
    <m/>
    <x v="6"/>
    <x v="3"/>
    <m/>
    <m/>
    <m/>
    <s v=""/>
    <m/>
    <m/>
    <s v=""/>
    <m/>
    <s v=""/>
    <m/>
    <s v=""/>
    <m/>
    <s v=""/>
    <m/>
    <m/>
    <m/>
    <m/>
    <m/>
    <s v=""/>
    <n v="0"/>
    <s v=""/>
    <n v="0"/>
    <s v=""/>
    <s v=""/>
    <s v=""/>
    <m/>
    <s v=""/>
    <s v=""/>
    <s v=""/>
  </r>
  <r>
    <x v="2"/>
    <n v="53"/>
    <m/>
    <x v="6"/>
    <x v="3"/>
    <m/>
    <m/>
    <m/>
    <s v=""/>
    <m/>
    <m/>
    <s v=""/>
    <m/>
    <s v=""/>
    <m/>
    <s v=""/>
    <m/>
    <s v=""/>
    <m/>
    <m/>
    <m/>
    <m/>
    <m/>
    <s v=""/>
    <n v="0"/>
    <s v=""/>
    <n v="0"/>
    <s v=""/>
    <s v=""/>
    <s v=""/>
    <m/>
    <s v=""/>
    <s v=""/>
    <s v=""/>
  </r>
  <r>
    <x v="2"/>
    <n v="54"/>
    <m/>
    <x v="6"/>
    <x v="3"/>
    <m/>
    <m/>
    <m/>
    <s v=""/>
    <m/>
    <m/>
    <s v=""/>
    <m/>
    <s v=""/>
    <m/>
    <s v=""/>
    <m/>
    <s v=""/>
    <m/>
    <m/>
    <m/>
    <m/>
    <m/>
    <s v=""/>
    <n v="0"/>
    <s v=""/>
    <n v="0"/>
    <s v=""/>
    <s v=""/>
    <s v=""/>
    <m/>
    <s v=""/>
    <s v=""/>
    <s v=""/>
  </r>
  <r>
    <x v="2"/>
    <n v="55"/>
    <m/>
    <x v="6"/>
    <x v="3"/>
    <m/>
    <m/>
    <m/>
    <s v=""/>
    <m/>
    <m/>
    <s v=""/>
    <m/>
    <s v=""/>
    <m/>
    <s v=""/>
    <m/>
    <s v=""/>
    <m/>
    <m/>
    <m/>
    <m/>
    <m/>
    <s v=""/>
    <n v="0"/>
    <s v=""/>
    <n v="0"/>
    <s v=""/>
    <s v=""/>
    <s v=""/>
    <m/>
    <s v=""/>
    <s v=""/>
    <s v=""/>
  </r>
  <r>
    <x v="2"/>
    <n v="56"/>
    <m/>
    <x v="6"/>
    <x v="3"/>
    <m/>
    <m/>
    <m/>
    <s v=""/>
    <m/>
    <m/>
    <s v=""/>
    <m/>
    <s v=""/>
    <m/>
    <s v=""/>
    <m/>
    <s v=""/>
    <m/>
    <m/>
    <m/>
    <m/>
    <m/>
    <s v=""/>
    <n v="0"/>
    <s v=""/>
    <n v="0"/>
    <s v=""/>
    <s v=""/>
    <s v=""/>
    <m/>
    <s v=""/>
    <s v=""/>
    <s v=""/>
  </r>
  <r>
    <x v="2"/>
    <n v="57"/>
    <m/>
    <x v="6"/>
    <x v="3"/>
    <m/>
    <m/>
    <m/>
    <s v=""/>
    <m/>
    <m/>
    <s v=""/>
    <m/>
    <s v=""/>
    <m/>
    <s v=""/>
    <m/>
    <s v=""/>
    <m/>
    <m/>
    <m/>
    <m/>
    <m/>
    <s v=""/>
    <n v="0"/>
    <s v=""/>
    <n v="0"/>
    <s v=""/>
    <s v=""/>
    <s v=""/>
    <m/>
    <s v=""/>
    <s v=""/>
    <s v=""/>
  </r>
  <r>
    <x v="2"/>
    <n v="58"/>
    <m/>
    <x v="6"/>
    <x v="3"/>
    <m/>
    <m/>
    <m/>
    <s v=""/>
    <m/>
    <m/>
    <s v=""/>
    <m/>
    <s v=""/>
    <m/>
    <s v=""/>
    <m/>
    <s v=""/>
    <m/>
    <m/>
    <m/>
    <m/>
    <m/>
    <s v=""/>
    <n v="0"/>
    <s v=""/>
    <n v="0"/>
    <s v=""/>
    <s v=""/>
    <s v=""/>
    <m/>
    <s v=""/>
    <s v=""/>
    <s v=""/>
  </r>
  <r>
    <x v="2"/>
    <n v="59"/>
    <m/>
    <x v="6"/>
    <x v="3"/>
    <m/>
    <m/>
    <m/>
    <s v=""/>
    <m/>
    <m/>
    <s v=""/>
    <m/>
    <s v=""/>
    <m/>
    <s v=""/>
    <m/>
    <s v=""/>
    <m/>
    <m/>
    <m/>
    <m/>
    <m/>
    <s v=""/>
    <n v="0"/>
    <s v=""/>
    <n v="0"/>
    <s v=""/>
    <s v=""/>
    <s v=""/>
    <m/>
    <s v=""/>
    <s v=""/>
    <s v=""/>
  </r>
  <r>
    <x v="2"/>
    <n v="60"/>
    <m/>
    <x v="6"/>
    <x v="3"/>
    <m/>
    <m/>
    <m/>
    <s v=""/>
    <m/>
    <m/>
    <s v=""/>
    <m/>
    <s v=""/>
    <m/>
    <s v=""/>
    <m/>
    <s v=""/>
    <m/>
    <m/>
    <m/>
    <m/>
    <m/>
    <s v=""/>
    <n v="0"/>
    <s v=""/>
    <n v="0"/>
    <s v=""/>
    <s v=""/>
    <s v=""/>
    <m/>
    <s v=""/>
    <s v=""/>
    <s v=""/>
  </r>
  <r>
    <x v="2"/>
    <n v="61"/>
    <m/>
    <x v="6"/>
    <x v="3"/>
    <m/>
    <m/>
    <m/>
    <s v=""/>
    <m/>
    <m/>
    <s v=""/>
    <m/>
    <s v=""/>
    <m/>
    <s v=""/>
    <m/>
    <s v=""/>
    <m/>
    <m/>
    <m/>
    <m/>
    <m/>
    <s v=""/>
    <n v="0"/>
    <s v=""/>
    <n v="0"/>
    <s v=""/>
    <s v=""/>
    <s v=""/>
    <m/>
    <s v=""/>
    <s v=""/>
    <s v=""/>
  </r>
  <r>
    <x v="2"/>
    <n v="62"/>
    <m/>
    <x v="6"/>
    <x v="3"/>
    <m/>
    <m/>
    <m/>
    <s v=""/>
    <m/>
    <m/>
    <s v=""/>
    <m/>
    <s v=""/>
    <m/>
    <s v=""/>
    <m/>
    <s v=""/>
    <m/>
    <m/>
    <m/>
    <m/>
    <m/>
    <s v=""/>
    <n v="0"/>
    <s v=""/>
    <n v="0"/>
    <s v=""/>
    <s v=""/>
    <s v=""/>
    <m/>
    <s v=""/>
    <s v=""/>
    <s v=""/>
  </r>
  <r>
    <x v="2"/>
    <n v="63"/>
    <m/>
    <x v="6"/>
    <x v="3"/>
    <m/>
    <m/>
    <m/>
    <s v=""/>
    <m/>
    <m/>
    <s v=""/>
    <m/>
    <s v=""/>
    <m/>
    <s v=""/>
    <m/>
    <s v=""/>
    <m/>
    <m/>
    <m/>
    <m/>
    <m/>
    <s v=""/>
    <n v="0"/>
    <s v=""/>
    <n v="0"/>
    <s v=""/>
    <s v=""/>
    <s v=""/>
    <m/>
    <s v=""/>
    <s v=""/>
    <s v=""/>
  </r>
  <r>
    <x v="2"/>
    <n v="64"/>
    <m/>
    <x v="6"/>
    <x v="3"/>
    <m/>
    <m/>
    <m/>
    <s v=""/>
    <m/>
    <m/>
    <s v=""/>
    <m/>
    <s v=""/>
    <m/>
    <s v=""/>
    <m/>
    <s v=""/>
    <m/>
    <m/>
    <m/>
    <m/>
    <m/>
    <s v=""/>
    <n v="0"/>
    <s v=""/>
    <n v="0"/>
    <s v=""/>
    <s v=""/>
    <s v=""/>
    <m/>
    <s v=""/>
    <s v=""/>
    <s v=""/>
  </r>
  <r>
    <x v="2"/>
    <n v="65"/>
    <m/>
    <x v="6"/>
    <x v="3"/>
    <m/>
    <m/>
    <m/>
    <s v=""/>
    <m/>
    <m/>
    <s v=""/>
    <m/>
    <s v=""/>
    <m/>
    <s v=""/>
    <m/>
    <s v=""/>
    <m/>
    <m/>
    <m/>
    <m/>
    <m/>
    <s v=""/>
    <n v="0"/>
    <s v=""/>
    <n v="0"/>
    <s v=""/>
    <s v=""/>
    <s v=""/>
    <m/>
    <s v=""/>
    <s v=""/>
    <s v=""/>
  </r>
  <r>
    <x v="2"/>
    <n v="66"/>
    <m/>
    <x v="6"/>
    <x v="3"/>
    <m/>
    <m/>
    <m/>
    <s v=""/>
    <m/>
    <m/>
    <s v=""/>
    <m/>
    <s v=""/>
    <m/>
    <s v=""/>
    <m/>
    <s v=""/>
    <m/>
    <m/>
    <m/>
    <m/>
    <m/>
    <s v=""/>
    <n v="0"/>
    <s v=""/>
    <n v="0"/>
    <s v=""/>
    <s v=""/>
    <s v=""/>
    <m/>
    <s v=""/>
    <s v=""/>
    <s v=""/>
  </r>
  <r>
    <x v="2"/>
    <n v="67"/>
    <m/>
    <x v="6"/>
    <x v="3"/>
    <m/>
    <m/>
    <m/>
    <s v=""/>
    <m/>
    <m/>
    <s v=""/>
    <m/>
    <s v=""/>
    <m/>
    <s v=""/>
    <m/>
    <s v=""/>
    <m/>
    <m/>
    <m/>
    <m/>
    <m/>
    <s v=""/>
    <n v="0"/>
    <s v=""/>
    <n v="0"/>
    <s v=""/>
    <s v=""/>
    <s v=""/>
    <m/>
    <s v=""/>
    <s v=""/>
    <s v=""/>
  </r>
  <r>
    <x v="2"/>
    <n v="68"/>
    <m/>
    <x v="6"/>
    <x v="3"/>
    <m/>
    <m/>
    <m/>
    <s v=""/>
    <m/>
    <m/>
    <s v=""/>
    <m/>
    <s v=""/>
    <m/>
    <s v=""/>
    <m/>
    <s v=""/>
    <m/>
    <m/>
    <m/>
    <m/>
    <m/>
    <s v=""/>
    <n v="0"/>
    <s v=""/>
    <n v="0"/>
    <s v=""/>
    <s v=""/>
    <s v=""/>
    <m/>
    <s v=""/>
    <s v=""/>
    <s v=""/>
  </r>
  <r>
    <x v="2"/>
    <n v="69"/>
    <m/>
    <x v="6"/>
    <x v="3"/>
    <m/>
    <m/>
    <m/>
    <s v=""/>
    <m/>
    <m/>
    <s v=""/>
    <m/>
    <s v=""/>
    <m/>
    <s v=""/>
    <m/>
    <s v=""/>
    <m/>
    <m/>
    <m/>
    <m/>
    <m/>
    <s v=""/>
    <n v="0"/>
    <s v=""/>
    <n v="0"/>
    <s v=""/>
    <s v=""/>
    <s v=""/>
    <m/>
    <s v=""/>
    <s v=""/>
    <s v=""/>
  </r>
  <r>
    <x v="2"/>
    <n v="70"/>
    <m/>
    <x v="6"/>
    <x v="3"/>
    <m/>
    <m/>
    <m/>
    <s v=""/>
    <m/>
    <m/>
    <s v=""/>
    <m/>
    <s v=""/>
    <m/>
    <s v=""/>
    <m/>
    <s v=""/>
    <m/>
    <m/>
    <m/>
    <m/>
    <m/>
    <s v=""/>
    <n v="0"/>
    <s v=""/>
    <n v="0"/>
    <s v=""/>
    <s v=""/>
    <s v=""/>
    <m/>
    <s v=""/>
    <s v=""/>
    <s v=""/>
  </r>
  <r>
    <x v="2"/>
    <n v="71"/>
    <m/>
    <x v="6"/>
    <x v="3"/>
    <m/>
    <m/>
    <m/>
    <s v=""/>
    <m/>
    <m/>
    <s v=""/>
    <m/>
    <s v=""/>
    <m/>
    <s v=""/>
    <m/>
    <s v=""/>
    <m/>
    <m/>
    <m/>
    <m/>
    <m/>
    <s v=""/>
    <n v="0"/>
    <s v=""/>
    <n v="0"/>
    <s v=""/>
    <s v=""/>
    <s v=""/>
    <m/>
    <s v=""/>
    <s v=""/>
    <s v=""/>
  </r>
  <r>
    <x v="2"/>
    <n v="72"/>
    <m/>
    <x v="6"/>
    <x v="3"/>
    <m/>
    <m/>
    <m/>
    <s v=""/>
    <m/>
    <m/>
    <s v=""/>
    <m/>
    <s v=""/>
    <m/>
    <s v=""/>
    <m/>
    <s v=""/>
    <m/>
    <m/>
    <m/>
    <m/>
    <m/>
    <s v=""/>
    <n v="0"/>
    <s v=""/>
    <n v="0"/>
    <s v=""/>
    <s v=""/>
    <s v=""/>
    <m/>
    <s v=""/>
    <s v=""/>
    <s v=""/>
  </r>
  <r>
    <x v="2"/>
    <n v="73"/>
    <m/>
    <x v="6"/>
    <x v="3"/>
    <m/>
    <m/>
    <m/>
    <s v=""/>
    <m/>
    <m/>
    <s v=""/>
    <m/>
    <s v=""/>
    <m/>
    <s v=""/>
    <m/>
    <s v=""/>
    <m/>
    <m/>
    <m/>
    <m/>
    <m/>
    <s v=""/>
    <n v="0"/>
    <s v=""/>
    <n v="0"/>
    <s v=""/>
    <s v=""/>
    <s v=""/>
    <m/>
    <s v=""/>
    <s v=""/>
    <s v=""/>
  </r>
  <r>
    <x v="2"/>
    <n v="74"/>
    <m/>
    <x v="6"/>
    <x v="3"/>
    <m/>
    <m/>
    <m/>
    <s v=""/>
    <m/>
    <m/>
    <s v=""/>
    <m/>
    <s v=""/>
    <m/>
    <s v=""/>
    <m/>
    <s v=""/>
    <m/>
    <m/>
    <m/>
    <m/>
    <m/>
    <s v=""/>
    <n v="0"/>
    <s v=""/>
    <n v="0"/>
    <s v=""/>
    <s v=""/>
    <s v=""/>
    <m/>
    <s v=""/>
    <s v=""/>
    <s v=""/>
  </r>
  <r>
    <x v="2"/>
    <n v="75"/>
    <m/>
    <x v="6"/>
    <x v="3"/>
    <m/>
    <m/>
    <m/>
    <s v=""/>
    <m/>
    <m/>
    <s v=""/>
    <m/>
    <s v=""/>
    <m/>
    <s v=""/>
    <m/>
    <s v=""/>
    <m/>
    <m/>
    <m/>
    <m/>
    <m/>
    <s v=""/>
    <n v="0"/>
    <s v=""/>
    <n v="0"/>
    <s v=""/>
    <s v=""/>
    <s v=""/>
    <m/>
    <s v=""/>
    <s v=""/>
    <s v=""/>
  </r>
  <r>
    <x v="2"/>
    <n v="76"/>
    <m/>
    <x v="6"/>
    <x v="3"/>
    <m/>
    <m/>
    <m/>
    <s v=""/>
    <m/>
    <m/>
    <s v=""/>
    <m/>
    <s v=""/>
    <m/>
    <s v=""/>
    <m/>
    <s v=""/>
    <m/>
    <m/>
    <m/>
    <m/>
    <m/>
    <s v=""/>
    <n v="0"/>
    <s v=""/>
    <n v="0"/>
    <s v=""/>
    <s v=""/>
    <s v=""/>
    <m/>
    <s v=""/>
    <s v=""/>
    <s v=""/>
  </r>
  <r>
    <x v="2"/>
    <n v="77"/>
    <m/>
    <x v="6"/>
    <x v="3"/>
    <m/>
    <m/>
    <m/>
    <s v=""/>
    <m/>
    <m/>
    <s v=""/>
    <m/>
    <s v=""/>
    <m/>
    <s v=""/>
    <m/>
    <s v=""/>
    <m/>
    <m/>
    <m/>
    <m/>
    <m/>
    <s v=""/>
    <n v="0"/>
    <s v=""/>
    <n v="0"/>
    <s v=""/>
    <s v=""/>
    <s v=""/>
    <m/>
    <s v=""/>
    <s v=""/>
    <s v=""/>
  </r>
  <r>
    <x v="2"/>
    <n v="78"/>
    <m/>
    <x v="6"/>
    <x v="3"/>
    <m/>
    <m/>
    <m/>
    <s v=""/>
    <m/>
    <m/>
    <s v=""/>
    <m/>
    <s v=""/>
    <m/>
    <s v=""/>
    <m/>
    <s v=""/>
    <m/>
    <m/>
    <m/>
    <m/>
    <m/>
    <s v=""/>
    <n v="0"/>
    <s v=""/>
    <n v="0"/>
    <s v=""/>
    <s v=""/>
    <s v=""/>
    <m/>
    <s v=""/>
    <s v=""/>
    <s v=""/>
  </r>
  <r>
    <x v="2"/>
    <n v="79"/>
    <m/>
    <x v="6"/>
    <x v="3"/>
    <m/>
    <m/>
    <m/>
    <s v=""/>
    <m/>
    <m/>
    <s v=""/>
    <m/>
    <s v=""/>
    <m/>
    <s v=""/>
    <m/>
    <s v=""/>
    <m/>
    <m/>
    <m/>
    <m/>
    <m/>
    <s v=""/>
    <n v="0"/>
    <s v=""/>
    <n v="0"/>
    <s v=""/>
    <s v=""/>
    <s v=""/>
    <m/>
    <s v=""/>
    <s v=""/>
    <s v=""/>
  </r>
  <r>
    <x v="2"/>
    <n v="80"/>
    <m/>
    <x v="6"/>
    <x v="3"/>
    <m/>
    <m/>
    <m/>
    <s v=""/>
    <m/>
    <m/>
    <s v=""/>
    <m/>
    <s v=""/>
    <m/>
    <s v=""/>
    <m/>
    <s v=""/>
    <m/>
    <m/>
    <m/>
    <m/>
    <m/>
    <s v=""/>
    <n v="0"/>
    <s v=""/>
    <n v="0"/>
    <s v=""/>
    <s v=""/>
    <s v=""/>
    <m/>
    <s v=""/>
    <s v=""/>
    <s v=""/>
  </r>
  <r>
    <x v="2"/>
    <n v="81"/>
    <m/>
    <x v="6"/>
    <x v="3"/>
    <m/>
    <m/>
    <m/>
    <s v=""/>
    <m/>
    <m/>
    <s v=""/>
    <m/>
    <s v=""/>
    <m/>
    <s v=""/>
    <m/>
    <s v=""/>
    <m/>
    <m/>
    <m/>
    <m/>
    <m/>
    <s v=""/>
    <n v="0"/>
    <s v=""/>
    <n v="0"/>
    <s v=""/>
    <s v=""/>
    <s v=""/>
    <m/>
    <s v=""/>
    <s v=""/>
    <s v=""/>
  </r>
  <r>
    <x v="2"/>
    <n v="82"/>
    <m/>
    <x v="6"/>
    <x v="3"/>
    <m/>
    <m/>
    <m/>
    <s v=""/>
    <m/>
    <m/>
    <s v=""/>
    <m/>
    <s v=""/>
    <m/>
    <s v=""/>
    <m/>
    <s v=""/>
    <m/>
    <m/>
    <m/>
    <m/>
    <m/>
    <s v=""/>
    <n v="0"/>
    <s v=""/>
    <n v="0"/>
    <s v=""/>
    <s v=""/>
    <s v=""/>
    <m/>
    <s v=""/>
    <s v=""/>
    <s v=""/>
  </r>
  <r>
    <x v="2"/>
    <n v="83"/>
    <m/>
    <x v="6"/>
    <x v="3"/>
    <m/>
    <m/>
    <m/>
    <s v=""/>
    <m/>
    <m/>
    <s v=""/>
    <m/>
    <s v=""/>
    <m/>
    <s v=""/>
    <m/>
    <s v=""/>
    <m/>
    <m/>
    <m/>
    <m/>
    <m/>
    <s v=""/>
    <n v="0"/>
    <s v=""/>
    <n v="0"/>
    <s v=""/>
    <s v=""/>
    <s v=""/>
    <m/>
    <s v=""/>
    <s v=""/>
    <s v=""/>
  </r>
  <r>
    <x v="2"/>
    <n v="84"/>
    <m/>
    <x v="6"/>
    <x v="3"/>
    <m/>
    <m/>
    <m/>
    <s v=""/>
    <m/>
    <m/>
    <s v=""/>
    <m/>
    <s v=""/>
    <m/>
    <s v=""/>
    <m/>
    <s v=""/>
    <m/>
    <m/>
    <m/>
    <m/>
    <m/>
    <s v=""/>
    <n v="0"/>
    <s v=""/>
    <n v="0"/>
    <s v=""/>
    <s v=""/>
    <s v=""/>
    <m/>
    <s v=""/>
    <s v=""/>
    <s v=""/>
  </r>
  <r>
    <x v="2"/>
    <n v="85"/>
    <m/>
    <x v="6"/>
    <x v="3"/>
    <m/>
    <m/>
    <m/>
    <s v=""/>
    <m/>
    <m/>
    <s v=""/>
    <m/>
    <s v=""/>
    <m/>
    <s v=""/>
    <m/>
    <s v=""/>
    <m/>
    <m/>
    <m/>
    <m/>
    <m/>
    <s v=""/>
    <n v="0"/>
    <s v=""/>
    <n v="0"/>
    <s v=""/>
    <s v=""/>
    <s v=""/>
    <m/>
    <s v=""/>
    <s v=""/>
    <s v=""/>
  </r>
  <r>
    <x v="2"/>
    <n v="86"/>
    <m/>
    <x v="6"/>
    <x v="3"/>
    <m/>
    <m/>
    <m/>
    <s v=""/>
    <m/>
    <m/>
    <s v=""/>
    <m/>
    <s v=""/>
    <m/>
    <s v=""/>
    <m/>
    <s v=""/>
    <m/>
    <m/>
    <m/>
    <m/>
    <m/>
    <s v=""/>
    <n v="0"/>
    <s v=""/>
    <n v="0"/>
    <s v=""/>
    <s v=""/>
    <s v=""/>
    <m/>
    <s v=""/>
    <s v=""/>
    <s v=""/>
  </r>
  <r>
    <x v="2"/>
    <n v="87"/>
    <m/>
    <x v="6"/>
    <x v="3"/>
    <m/>
    <m/>
    <m/>
    <s v=""/>
    <m/>
    <m/>
    <s v=""/>
    <m/>
    <s v=""/>
    <m/>
    <s v=""/>
    <m/>
    <s v=""/>
    <m/>
    <m/>
    <m/>
    <m/>
    <m/>
    <s v=""/>
    <n v="0"/>
    <s v=""/>
    <n v="0"/>
    <s v=""/>
    <s v=""/>
    <s v=""/>
    <m/>
    <s v=""/>
    <s v=""/>
    <s v=""/>
  </r>
  <r>
    <x v="2"/>
    <n v="88"/>
    <m/>
    <x v="6"/>
    <x v="3"/>
    <m/>
    <m/>
    <m/>
    <s v=""/>
    <m/>
    <m/>
    <s v=""/>
    <m/>
    <s v=""/>
    <m/>
    <s v=""/>
    <m/>
    <s v=""/>
    <m/>
    <m/>
    <m/>
    <m/>
    <m/>
    <s v=""/>
    <n v="0"/>
    <s v=""/>
    <n v="0"/>
    <s v=""/>
    <s v=""/>
    <s v=""/>
    <m/>
    <s v=""/>
    <s v=""/>
    <s v=""/>
  </r>
  <r>
    <x v="2"/>
    <n v="89"/>
    <m/>
    <x v="6"/>
    <x v="3"/>
    <m/>
    <m/>
    <m/>
    <s v=""/>
    <m/>
    <m/>
    <s v=""/>
    <m/>
    <s v=""/>
    <m/>
    <s v=""/>
    <m/>
    <s v=""/>
    <m/>
    <m/>
    <m/>
    <m/>
    <m/>
    <s v=""/>
    <n v="0"/>
    <s v=""/>
    <n v="0"/>
    <s v=""/>
    <s v=""/>
    <s v=""/>
    <m/>
    <s v=""/>
    <s v=""/>
    <s v=""/>
  </r>
  <r>
    <x v="2"/>
    <n v="90"/>
    <m/>
    <x v="6"/>
    <x v="3"/>
    <m/>
    <m/>
    <m/>
    <s v=""/>
    <m/>
    <m/>
    <s v=""/>
    <m/>
    <s v=""/>
    <m/>
    <s v=""/>
    <m/>
    <s v=""/>
    <m/>
    <m/>
    <m/>
    <m/>
    <m/>
    <s v=""/>
    <n v="0"/>
    <s v=""/>
    <n v="0"/>
    <s v=""/>
    <s v=""/>
    <s v=""/>
    <m/>
    <s v=""/>
    <s v=""/>
    <s v=""/>
  </r>
  <r>
    <x v="2"/>
    <n v="91"/>
    <m/>
    <x v="6"/>
    <x v="3"/>
    <m/>
    <m/>
    <m/>
    <s v=""/>
    <m/>
    <m/>
    <s v=""/>
    <m/>
    <s v=""/>
    <m/>
    <s v=""/>
    <m/>
    <s v=""/>
    <m/>
    <m/>
    <m/>
    <m/>
    <m/>
    <s v=""/>
    <n v="0"/>
    <s v=""/>
    <n v="0"/>
    <s v=""/>
    <s v=""/>
    <s v=""/>
    <m/>
    <s v=""/>
    <s v=""/>
    <s v=""/>
  </r>
  <r>
    <x v="2"/>
    <n v="92"/>
    <m/>
    <x v="6"/>
    <x v="3"/>
    <m/>
    <m/>
    <m/>
    <s v=""/>
    <m/>
    <m/>
    <s v=""/>
    <m/>
    <s v=""/>
    <m/>
    <s v=""/>
    <m/>
    <s v=""/>
    <m/>
    <m/>
    <m/>
    <m/>
    <m/>
    <s v=""/>
    <n v="0"/>
    <s v=""/>
    <n v="0"/>
    <s v=""/>
    <s v=""/>
    <s v=""/>
    <m/>
    <s v=""/>
    <s v=""/>
    <s v=""/>
  </r>
  <r>
    <x v="2"/>
    <n v="93"/>
    <m/>
    <x v="6"/>
    <x v="3"/>
    <m/>
    <m/>
    <m/>
    <s v=""/>
    <m/>
    <m/>
    <s v=""/>
    <m/>
    <s v=""/>
    <m/>
    <s v=""/>
    <m/>
    <s v=""/>
    <m/>
    <m/>
    <m/>
    <m/>
    <m/>
    <s v=""/>
    <n v="0"/>
    <s v=""/>
    <n v="0"/>
    <s v=""/>
    <s v=""/>
    <s v=""/>
    <m/>
    <s v=""/>
    <s v=""/>
    <s v=""/>
  </r>
  <r>
    <x v="2"/>
    <n v="94"/>
    <m/>
    <x v="6"/>
    <x v="3"/>
    <m/>
    <m/>
    <m/>
    <s v=""/>
    <m/>
    <m/>
    <s v=""/>
    <m/>
    <s v=""/>
    <m/>
    <s v=""/>
    <m/>
    <s v=""/>
    <m/>
    <m/>
    <m/>
    <m/>
    <m/>
    <s v=""/>
    <n v="0"/>
    <s v=""/>
    <n v="0"/>
    <s v=""/>
    <s v=""/>
    <s v=""/>
    <m/>
    <s v=""/>
    <s v=""/>
    <s v=""/>
  </r>
  <r>
    <x v="2"/>
    <n v="95"/>
    <m/>
    <x v="6"/>
    <x v="3"/>
    <m/>
    <m/>
    <m/>
    <s v=""/>
    <m/>
    <m/>
    <s v=""/>
    <m/>
    <s v=""/>
    <m/>
    <s v=""/>
    <m/>
    <s v=""/>
    <m/>
    <m/>
    <m/>
    <m/>
    <m/>
    <s v=""/>
    <n v="0"/>
    <s v=""/>
    <n v="0"/>
    <s v=""/>
    <s v=""/>
    <s v=""/>
    <m/>
    <s v=""/>
    <s v=""/>
    <s v=""/>
  </r>
  <r>
    <x v="2"/>
    <n v="96"/>
    <m/>
    <x v="6"/>
    <x v="3"/>
    <m/>
    <m/>
    <m/>
    <s v=""/>
    <m/>
    <m/>
    <s v=""/>
    <m/>
    <s v=""/>
    <m/>
    <s v=""/>
    <m/>
    <s v=""/>
    <m/>
    <m/>
    <m/>
    <m/>
    <m/>
    <s v=""/>
    <n v="0"/>
    <s v=""/>
    <n v="0"/>
    <s v=""/>
    <s v=""/>
    <s v=""/>
    <m/>
    <s v=""/>
    <s v=""/>
    <s v=""/>
  </r>
  <r>
    <x v="2"/>
    <n v="97"/>
    <m/>
    <x v="6"/>
    <x v="3"/>
    <m/>
    <m/>
    <m/>
    <s v=""/>
    <m/>
    <m/>
    <s v=""/>
    <m/>
    <s v=""/>
    <m/>
    <s v=""/>
    <m/>
    <s v=""/>
    <m/>
    <m/>
    <m/>
    <m/>
    <m/>
    <s v=""/>
    <n v="0"/>
    <s v=""/>
    <n v="0"/>
    <s v=""/>
    <s v=""/>
    <s v=""/>
    <m/>
    <s v=""/>
    <s v=""/>
    <s v=""/>
  </r>
  <r>
    <x v="2"/>
    <n v="98"/>
    <m/>
    <x v="6"/>
    <x v="3"/>
    <m/>
    <m/>
    <m/>
    <s v=""/>
    <m/>
    <m/>
    <s v=""/>
    <m/>
    <s v=""/>
    <m/>
    <s v=""/>
    <m/>
    <s v=""/>
    <m/>
    <m/>
    <m/>
    <m/>
    <m/>
    <s v=""/>
    <n v="0"/>
    <s v=""/>
    <n v="0"/>
    <s v=""/>
    <s v=""/>
    <s v=""/>
    <m/>
    <s v=""/>
    <s v=""/>
    <s v=""/>
  </r>
  <r>
    <x v="2"/>
    <n v="99"/>
    <m/>
    <x v="6"/>
    <x v="3"/>
    <m/>
    <m/>
    <m/>
    <s v=""/>
    <m/>
    <m/>
    <s v=""/>
    <m/>
    <s v=""/>
    <m/>
    <s v=""/>
    <m/>
    <s v=""/>
    <m/>
    <m/>
    <m/>
    <m/>
    <m/>
    <s v=""/>
    <n v="0"/>
    <s v=""/>
    <n v="0"/>
    <s v=""/>
    <s v=""/>
    <s v=""/>
    <m/>
    <s v=""/>
    <s v=""/>
    <s v=""/>
  </r>
  <r>
    <x v="2"/>
    <n v="100"/>
    <m/>
    <x v="6"/>
    <x v="3"/>
    <m/>
    <m/>
    <m/>
    <s v=""/>
    <m/>
    <m/>
    <s v=""/>
    <m/>
    <s v=""/>
    <m/>
    <s v=""/>
    <m/>
    <s v=""/>
    <m/>
    <m/>
    <m/>
    <m/>
    <m/>
    <s v=""/>
    <n v="0"/>
    <s v=""/>
    <n v="0"/>
    <s v=""/>
    <s v=""/>
    <s v=""/>
    <m/>
    <s v=""/>
    <s v=""/>
    <s v=""/>
  </r>
  <r>
    <x v="2"/>
    <n v="101"/>
    <m/>
    <x v="6"/>
    <x v="3"/>
    <m/>
    <m/>
    <m/>
    <s v=""/>
    <m/>
    <m/>
    <s v=""/>
    <m/>
    <s v=""/>
    <m/>
    <s v=""/>
    <m/>
    <s v=""/>
    <m/>
    <m/>
    <m/>
    <m/>
    <m/>
    <s v=""/>
    <n v="0"/>
    <s v=""/>
    <n v="0"/>
    <s v=""/>
    <s v=""/>
    <s v=""/>
    <m/>
    <s v=""/>
    <s v=""/>
    <s v=""/>
  </r>
  <r>
    <x v="2"/>
    <n v="102"/>
    <m/>
    <x v="6"/>
    <x v="3"/>
    <m/>
    <m/>
    <m/>
    <s v=""/>
    <m/>
    <m/>
    <s v=""/>
    <m/>
    <s v=""/>
    <m/>
    <s v=""/>
    <m/>
    <s v=""/>
    <m/>
    <m/>
    <m/>
    <m/>
    <m/>
    <s v=""/>
    <n v="0"/>
    <s v=""/>
    <n v="0"/>
    <s v=""/>
    <s v=""/>
    <s v=""/>
    <m/>
    <s v=""/>
    <s v=""/>
    <s v=""/>
  </r>
  <r>
    <x v="2"/>
    <n v="103"/>
    <m/>
    <x v="6"/>
    <x v="3"/>
    <m/>
    <m/>
    <m/>
    <s v=""/>
    <m/>
    <m/>
    <s v=""/>
    <m/>
    <s v=""/>
    <m/>
    <s v=""/>
    <m/>
    <s v=""/>
    <m/>
    <m/>
    <m/>
    <m/>
    <m/>
    <s v=""/>
    <n v="0"/>
    <s v=""/>
    <n v="0"/>
    <s v=""/>
    <s v=""/>
    <s v=""/>
    <m/>
    <s v=""/>
    <s v=""/>
    <s v=""/>
  </r>
  <r>
    <x v="2"/>
    <n v="104"/>
    <m/>
    <x v="6"/>
    <x v="3"/>
    <m/>
    <m/>
    <m/>
    <s v=""/>
    <m/>
    <m/>
    <s v=""/>
    <m/>
    <s v=""/>
    <m/>
    <s v=""/>
    <m/>
    <s v=""/>
    <m/>
    <m/>
    <m/>
    <m/>
    <m/>
    <s v=""/>
    <n v="0"/>
    <s v=""/>
    <n v="0"/>
    <s v=""/>
    <s v=""/>
    <s v=""/>
    <m/>
    <s v=""/>
    <s v=""/>
    <s v=""/>
  </r>
  <r>
    <x v="2"/>
    <n v="105"/>
    <m/>
    <x v="6"/>
    <x v="3"/>
    <m/>
    <m/>
    <m/>
    <s v=""/>
    <m/>
    <m/>
    <s v=""/>
    <m/>
    <s v=""/>
    <m/>
    <s v=""/>
    <m/>
    <s v=""/>
    <m/>
    <m/>
    <m/>
    <m/>
    <m/>
    <s v=""/>
    <n v="0"/>
    <s v=""/>
    <n v="0"/>
    <s v=""/>
    <s v=""/>
    <s v=""/>
    <m/>
    <s v=""/>
    <s v=""/>
    <s v=""/>
  </r>
  <r>
    <x v="2"/>
    <n v="106"/>
    <m/>
    <x v="6"/>
    <x v="3"/>
    <m/>
    <m/>
    <m/>
    <s v=""/>
    <m/>
    <m/>
    <s v=""/>
    <m/>
    <s v=""/>
    <m/>
    <s v=""/>
    <m/>
    <s v=""/>
    <m/>
    <m/>
    <m/>
    <m/>
    <m/>
    <s v=""/>
    <n v="0"/>
    <s v=""/>
    <n v="0"/>
    <s v=""/>
    <s v=""/>
    <s v=""/>
    <m/>
    <s v=""/>
    <s v=""/>
    <s v=""/>
  </r>
  <r>
    <x v="2"/>
    <n v="107"/>
    <m/>
    <x v="6"/>
    <x v="3"/>
    <m/>
    <m/>
    <m/>
    <s v=""/>
    <m/>
    <m/>
    <s v=""/>
    <m/>
    <s v=""/>
    <m/>
    <s v=""/>
    <m/>
    <s v=""/>
    <m/>
    <m/>
    <m/>
    <m/>
    <m/>
    <s v=""/>
    <n v="0"/>
    <s v=""/>
    <n v="0"/>
    <s v=""/>
    <s v=""/>
    <s v=""/>
    <m/>
    <s v=""/>
    <s v=""/>
    <s v=""/>
  </r>
  <r>
    <x v="2"/>
    <n v="108"/>
    <m/>
    <x v="6"/>
    <x v="3"/>
    <m/>
    <m/>
    <m/>
    <s v=""/>
    <m/>
    <m/>
    <s v=""/>
    <m/>
    <s v=""/>
    <m/>
    <s v=""/>
    <m/>
    <s v=""/>
    <m/>
    <m/>
    <m/>
    <m/>
    <m/>
    <s v=""/>
    <n v="0"/>
    <s v=""/>
    <n v="0"/>
    <s v=""/>
    <s v=""/>
    <s v=""/>
    <m/>
    <s v=""/>
    <s v=""/>
    <s v=""/>
  </r>
  <r>
    <x v="2"/>
    <n v="109"/>
    <m/>
    <x v="6"/>
    <x v="3"/>
    <m/>
    <m/>
    <m/>
    <s v=""/>
    <m/>
    <m/>
    <s v=""/>
    <m/>
    <s v=""/>
    <m/>
    <s v=""/>
    <m/>
    <s v=""/>
    <m/>
    <m/>
    <m/>
    <m/>
    <m/>
    <s v=""/>
    <n v="0"/>
    <s v=""/>
    <n v="0"/>
    <s v=""/>
    <s v=""/>
    <s v=""/>
    <m/>
    <s v=""/>
    <s v=""/>
    <s v=""/>
  </r>
  <r>
    <x v="2"/>
    <n v="110"/>
    <m/>
    <x v="6"/>
    <x v="3"/>
    <m/>
    <m/>
    <m/>
    <s v=""/>
    <m/>
    <m/>
    <s v=""/>
    <m/>
    <s v=""/>
    <m/>
    <s v=""/>
    <m/>
    <s v=""/>
    <m/>
    <m/>
    <m/>
    <m/>
    <m/>
    <s v=""/>
    <n v="0"/>
    <s v=""/>
    <n v="0"/>
    <s v=""/>
    <s v=""/>
    <s v=""/>
    <m/>
    <s v=""/>
    <s v=""/>
    <s v=""/>
  </r>
  <r>
    <x v="2"/>
    <n v="111"/>
    <m/>
    <x v="6"/>
    <x v="3"/>
    <m/>
    <m/>
    <m/>
    <s v=""/>
    <m/>
    <m/>
    <s v=""/>
    <m/>
    <s v=""/>
    <m/>
    <s v=""/>
    <m/>
    <s v=""/>
    <m/>
    <m/>
    <m/>
    <m/>
    <m/>
    <s v=""/>
    <n v="0"/>
    <s v=""/>
    <n v="0"/>
    <s v=""/>
    <s v=""/>
    <s v=""/>
    <m/>
    <s v=""/>
    <s v=""/>
    <s v=""/>
  </r>
  <r>
    <x v="2"/>
    <n v="112"/>
    <m/>
    <x v="6"/>
    <x v="3"/>
    <m/>
    <m/>
    <m/>
    <s v=""/>
    <m/>
    <m/>
    <s v=""/>
    <m/>
    <s v=""/>
    <m/>
    <s v=""/>
    <m/>
    <s v=""/>
    <m/>
    <m/>
    <m/>
    <m/>
    <m/>
    <s v=""/>
    <n v="0"/>
    <s v=""/>
    <n v="0"/>
    <s v=""/>
    <s v=""/>
    <s v=""/>
    <m/>
    <s v=""/>
    <s v=""/>
    <s v=""/>
  </r>
  <r>
    <x v="2"/>
    <n v="113"/>
    <m/>
    <x v="6"/>
    <x v="3"/>
    <m/>
    <m/>
    <m/>
    <s v=""/>
    <m/>
    <m/>
    <s v=""/>
    <m/>
    <s v=""/>
    <m/>
    <s v=""/>
    <m/>
    <s v=""/>
    <m/>
    <m/>
    <m/>
    <m/>
    <m/>
    <s v=""/>
    <n v="0"/>
    <s v=""/>
    <n v="0"/>
    <s v=""/>
    <s v=""/>
    <s v=""/>
    <m/>
    <s v=""/>
    <s v=""/>
    <s v=""/>
  </r>
  <r>
    <x v="2"/>
    <n v="114"/>
    <m/>
    <x v="6"/>
    <x v="3"/>
    <m/>
    <m/>
    <m/>
    <s v=""/>
    <m/>
    <m/>
    <s v=""/>
    <m/>
    <s v=""/>
    <m/>
    <s v=""/>
    <m/>
    <s v=""/>
    <m/>
    <m/>
    <m/>
    <m/>
    <m/>
    <s v=""/>
    <n v="0"/>
    <s v=""/>
    <n v="0"/>
    <s v=""/>
    <s v=""/>
    <s v=""/>
    <m/>
    <s v=""/>
    <s v=""/>
    <s v=""/>
  </r>
  <r>
    <x v="2"/>
    <n v="115"/>
    <m/>
    <x v="6"/>
    <x v="3"/>
    <m/>
    <m/>
    <m/>
    <s v=""/>
    <m/>
    <m/>
    <s v=""/>
    <m/>
    <s v=""/>
    <m/>
    <s v=""/>
    <m/>
    <s v=""/>
    <m/>
    <m/>
    <m/>
    <m/>
    <m/>
    <s v=""/>
    <n v="0"/>
    <s v=""/>
    <n v="0"/>
    <s v=""/>
    <s v=""/>
    <s v=""/>
    <m/>
    <s v=""/>
    <s v=""/>
    <s v=""/>
  </r>
  <r>
    <x v="2"/>
    <n v="116"/>
    <m/>
    <x v="6"/>
    <x v="3"/>
    <m/>
    <m/>
    <m/>
    <s v=""/>
    <m/>
    <m/>
    <s v=""/>
    <m/>
    <s v=""/>
    <m/>
    <s v=""/>
    <m/>
    <s v=""/>
    <m/>
    <m/>
    <m/>
    <m/>
    <m/>
    <s v=""/>
    <n v="0"/>
    <s v=""/>
    <n v="0"/>
    <s v=""/>
    <s v=""/>
    <s v=""/>
    <m/>
    <s v=""/>
    <s v=""/>
    <s v=""/>
  </r>
  <r>
    <x v="2"/>
    <n v="117"/>
    <m/>
    <x v="6"/>
    <x v="3"/>
    <m/>
    <m/>
    <m/>
    <s v=""/>
    <m/>
    <m/>
    <s v=""/>
    <m/>
    <s v=""/>
    <m/>
    <s v=""/>
    <m/>
    <s v=""/>
    <m/>
    <m/>
    <m/>
    <m/>
    <m/>
    <s v=""/>
    <n v="0"/>
    <s v=""/>
    <n v="0"/>
    <s v=""/>
    <s v=""/>
    <s v=""/>
    <m/>
    <s v=""/>
    <s v=""/>
    <s v=""/>
  </r>
  <r>
    <x v="2"/>
    <n v="118"/>
    <m/>
    <x v="6"/>
    <x v="3"/>
    <m/>
    <m/>
    <m/>
    <s v=""/>
    <m/>
    <m/>
    <s v=""/>
    <m/>
    <s v=""/>
    <m/>
    <s v=""/>
    <m/>
    <s v=""/>
    <m/>
    <m/>
    <m/>
    <m/>
    <m/>
    <s v=""/>
    <n v="0"/>
    <s v=""/>
    <n v="0"/>
    <s v=""/>
    <s v=""/>
    <s v=""/>
    <m/>
    <s v=""/>
    <s v=""/>
    <s v=""/>
  </r>
  <r>
    <x v="2"/>
    <n v="119"/>
    <m/>
    <x v="6"/>
    <x v="3"/>
    <m/>
    <m/>
    <m/>
    <s v=""/>
    <m/>
    <m/>
    <s v=""/>
    <m/>
    <s v=""/>
    <m/>
    <s v=""/>
    <m/>
    <s v=""/>
    <m/>
    <m/>
    <m/>
    <m/>
    <m/>
    <s v=""/>
    <n v="0"/>
    <s v=""/>
    <n v="0"/>
    <s v=""/>
    <s v=""/>
    <s v=""/>
    <m/>
    <s v=""/>
    <s v=""/>
    <s v=""/>
  </r>
  <r>
    <x v="2"/>
    <n v="120"/>
    <m/>
    <x v="6"/>
    <x v="3"/>
    <m/>
    <m/>
    <m/>
    <s v=""/>
    <m/>
    <m/>
    <s v=""/>
    <m/>
    <s v=""/>
    <m/>
    <s v=""/>
    <m/>
    <s v=""/>
    <m/>
    <m/>
    <m/>
    <m/>
    <m/>
    <s v=""/>
    <n v="0"/>
    <s v=""/>
    <n v="0"/>
    <s v=""/>
    <s v=""/>
    <s v=""/>
    <m/>
    <s v=""/>
    <s v=""/>
    <s v=""/>
  </r>
  <r>
    <x v="2"/>
    <n v="121"/>
    <m/>
    <x v="6"/>
    <x v="3"/>
    <m/>
    <m/>
    <m/>
    <s v=""/>
    <m/>
    <m/>
    <s v=""/>
    <m/>
    <s v=""/>
    <m/>
    <s v=""/>
    <m/>
    <s v=""/>
    <m/>
    <m/>
    <m/>
    <m/>
    <m/>
    <s v=""/>
    <n v="0"/>
    <s v=""/>
    <n v="0"/>
    <s v=""/>
    <s v=""/>
    <s v=""/>
    <m/>
    <s v=""/>
    <s v=""/>
    <s v=""/>
  </r>
  <r>
    <x v="2"/>
    <n v="122"/>
    <m/>
    <x v="6"/>
    <x v="3"/>
    <m/>
    <m/>
    <m/>
    <s v=""/>
    <m/>
    <m/>
    <s v=""/>
    <m/>
    <s v=""/>
    <m/>
    <s v=""/>
    <m/>
    <s v=""/>
    <m/>
    <m/>
    <m/>
    <m/>
    <m/>
    <s v=""/>
    <n v="0"/>
    <s v=""/>
    <n v="0"/>
    <s v=""/>
    <s v=""/>
    <s v=""/>
    <m/>
    <s v=""/>
    <s v=""/>
    <s v=""/>
  </r>
  <r>
    <x v="2"/>
    <n v="123"/>
    <m/>
    <x v="6"/>
    <x v="3"/>
    <m/>
    <m/>
    <m/>
    <s v=""/>
    <m/>
    <m/>
    <s v=""/>
    <m/>
    <s v=""/>
    <m/>
    <s v=""/>
    <m/>
    <s v=""/>
    <m/>
    <m/>
    <m/>
    <m/>
    <m/>
    <s v=""/>
    <n v="0"/>
    <s v=""/>
    <n v="0"/>
    <s v=""/>
    <s v=""/>
    <s v=""/>
    <m/>
    <s v=""/>
    <s v=""/>
    <s v=""/>
  </r>
  <r>
    <x v="2"/>
    <n v="124"/>
    <m/>
    <x v="6"/>
    <x v="3"/>
    <m/>
    <m/>
    <m/>
    <s v=""/>
    <m/>
    <m/>
    <s v=""/>
    <m/>
    <s v=""/>
    <m/>
    <s v=""/>
    <m/>
    <s v=""/>
    <m/>
    <m/>
    <m/>
    <m/>
    <m/>
    <s v=""/>
    <n v="0"/>
    <s v=""/>
    <n v="0"/>
    <s v=""/>
    <s v=""/>
    <s v=""/>
    <m/>
    <s v=""/>
    <s v=""/>
    <s v=""/>
  </r>
  <r>
    <x v="2"/>
    <n v="125"/>
    <m/>
    <x v="6"/>
    <x v="3"/>
    <m/>
    <m/>
    <m/>
    <s v=""/>
    <m/>
    <m/>
    <s v=""/>
    <m/>
    <s v=""/>
    <m/>
    <s v=""/>
    <m/>
    <s v=""/>
    <m/>
    <m/>
    <m/>
    <m/>
    <m/>
    <s v=""/>
    <n v="0"/>
    <s v=""/>
    <n v="0"/>
    <s v=""/>
    <s v=""/>
    <s v=""/>
    <m/>
    <s v=""/>
    <s v=""/>
    <s v=""/>
  </r>
  <r>
    <x v="2"/>
    <n v="126"/>
    <m/>
    <x v="6"/>
    <x v="3"/>
    <m/>
    <m/>
    <m/>
    <s v=""/>
    <m/>
    <m/>
    <s v=""/>
    <m/>
    <s v=""/>
    <m/>
    <s v=""/>
    <m/>
    <s v=""/>
    <m/>
    <m/>
    <m/>
    <m/>
    <m/>
    <s v=""/>
    <n v="0"/>
    <s v=""/>
    <n v="0"/>
    <s v=""/>
    <s v=""/>
    <s v=""/>
    <m/>
    <s v=""/>
    <s v=""/>
    <s v=""/>
  </r>
  <r>
    <x v="2"/>
    <n v="127"/>
    <m/>
    <x v="6"/>
    <x v="3"/>
    <m/>
    <m/>
    <m/>
    <s v=""/>
    <m/>
    <m/>
    <s v=""/>
    <m/>
    <s v=""/>
    <m/>
    <s v=""/>
    <m/>
    <s v=""/>
    <m/>
    <m/>
    <m/>
    <m/>
    <m/>
    <s v=""/>
    <n v="0"/>
    <s v=""/>
    <n v="0"/>
    <s v=""/>
    <s v=""/>
    <s v=""/>
    <m/>
    <s v=""/>
    <s v=""/>
    <s v=""/>
  </r>
  <r>
    <x v="2"/>
    <n v="128"/>
    <m/>
    <x v="6"/>
    <x v="3"/>
    <m/>
    <m/>
    <m/>
    <s v=""/>
    <m/>
    <m/>
    <s v=""/>
    <m/>
    <s v=""/>
    <m/>
    <s v=""/>
    <m/>
    <s v=""/>
    <m/>
    <m/>
    <m/>
    <m/>
    <m/>
    <s v=""/>
    <n v="0"/>
    <s v=""/>
    <n v="0"/>
    <s v=""/>
    <s v=""/>
    <s v=""/>
    <m/>
    <s v=""/>
    <s v=""/>
    <s v=""/>
  </r>
  <r>
    <x v="2"/>
    <n v="129"/>
    <m/>
    <x v="6"/>
    <x v="3"/>
    <m/>
    <m/>
    <m/>
    <s v=""/>
    <m/>
    <m/>
    <s v=""/>
    <m/>
    <s v=""/>
    <m/>
    <s v=""/>
    <m/>
    <s v=""/>
    <m/>
    <m/>
    <m/>
    <m/>
    <m/>
    <s v=""/>
    <n v="0"/>
    <s v=""/>
    <n v="0"/>
    <s v=""/>
    <s v=""/>
    <s v=""/>
    <m/>
    <s v=""/>
    <s v=""/>
    <s v=""/>
  </r>
  <r>
    <x v="2"/>
    <n v="130"/>
    <m/>
    <x v="6"/>
    <x v="3"/>
    <m/>
    <m/>
    <m/>
    <s v=""/>
    <m/>
    <m/>
    <s v=""/>
    <m/>
    <s v=""/>
    <m/>
    <s v=""/>
    <m/>
    <s v=""/>
    <m/>
    <m/>
    <m/>
    <m/>
    <m/>
    <s v=""/>
    <n v="0"/>
    <s v=""/>
    <n v="0"/>
    <s v=""/>
    <s v=""/>
    <s v=""/>
    <m/>
    <s v=""/>
    <s v=""/>
    <s v=""/>
  </r>
  <r>
    <x v="2"/>
    <n v="131"/>
    <m/>
    <x v="6"/>
    <x v="3"/>
    <m/>
    <m/>
    <m/>
    <s v=""/>
    <m/>
    <m/>
    <s v=""/>
    <m/>
    <s v=""/>
    <m/>
    <s v=""/>
    <m/>
    <s v=""/>
    <m/>
    <m/>
    <m/>
    <m/>
    <m/>
    <s v=""/>
    <n v="0"/>
    <s v=""/>
    <n v="0"/>
    <s v=""/>
    <s v=""/>
    <s v=""/>
    <m/>
    <s v=""/>
    <s v=""/>
    <s v=""/>
  </r>
  <r>
    <x v="2"/>
    <n v="132"/>
    <m/>
    <x v="6"/>
    <x v="3"/>
    <m/>
    <m/>
    <m/>
    <s v=""/>
    <m/>
    <m/>
    <s v=""/>
    <m/>
    <s v=""/>
    <m/>
    <s v=""/>
    <m/>
    <s v=""/>
    <m/>
    <m/>
    <m/>
    <m/>
    <m/>
    <s v=""/>
    <n v="0"/>
    <s v=""/>
    <n v="0"/>
    <s v=""/>
    <s v=""/>
    <s v=""/>
    <m/>
    <s v=""/>
    <s v=""/>
    <s v=""/>
  </r>
  <r>
    <x v="2"/>
    <n v="133"/>
    <m/>
    <x v="6"/>
    <x v="3"/>
    <m/>
    <m/>
    <m/>
    <s v=""/>
    <m/>
    <m/>
    <s v=""/>
    <m/>
    <s v=""/>
    <m/>
    <s v=""/>
    <m/>
    <s v=""/>
    <m/>
    <m/>
    <m/>
    <m/>
    <m/>
    <s v=""/>
    <n v="0"/>
    <s v=""/>
    <n v="0"/>
    <s v=""/>
    <s v=""/>
    <s v=""/>
    <m/>
    <s v=""/>
    <s v=""/>
    <s v=""/>
  </r>
  <r>
    <x v="2"/>
    <n v="134"/>
    <m/>
    <x v="6"/>
    <x v="3"/>
    <m/>
    <m/>
    <m/>
    <s v=""/>
    <m/>
    <m/>
    <s v=""/>
    <m/>
    <s v=""/>
    <m/>
    <s v=""/>
    <m/>
    <s v=""/>
    <m/>
    <m/>
    <m/>
    <m/>
    <m/>
    <s v=""/>
    <n v="0"/>
    <s v=""/>
    <n v="0"/>
    <s v=""/>
    <s v=""/>
    <s v=""/>
    <m/>
    <s v=""/>
    <s v=""/>
    <s v=""/>
  </r>
  <r>
    <x v="2"/>
    <n v="135"/>
    <m/>
    <x v="6"/>
    <x v="3"/>
    <m/>
    <m/>
    <m/>
    <s v=""/>
    <m/>
    <m/>
    <s v=""/>
    <m/>
    <s v=""/>
    <m/>
    <s v=""/>
    <m/>
    <s v=""/>
    <m/>
    <m/>
    <m/>
    <m/>
    <m/>
    <s v=""/>
    <n v="0"/>
    <s v=""/>
    <n v="0"/>
    <s v=""/>
    <s v=""/>
    <s v=""/>
    <m/>
    <s v=""/>
    <s v=""/>
    <s v=""/>
  </r>
  <r>
    <x v="2"/>
    <n v="136"/>
    <m/>
    <x v="6"/>
    <x v="3"/>
    <m/>
    <m/>
    <m/>
    <s v=""/>
    <m/>
    <m/>
    <s v=""/>
    <m/>
    <s v=""/>
    <m/>
    <s v=""/>
    <m/>
    <s v=""/>
    <m/>
    <m/>
    <m/>
    <m/>
    <m/>
    <s v=""/>
    <n v="0"/>
    <s v=""/>
    <n v="0"/>
    <s v=""/>
    <s v=""/>
    <s v=""/>
    <m/>
    <s v=""/>
    <s v=""/>
    <s v=""/>
  </r>
  <r>
    <x v="2"/>
    <n v="137"/>
    <m/>
    <x v="6"/>
    <x v="3"/>
    <m/>
    <m/>
    <m/>
    <s v=""/>
    <m/>
    <m/>
    <s v=""/>
    <m/>
    <s v=""/>
    <m/>
    <s v=""/>
    <m/>
    <s v=""/>
    <m/>
    <m/>
    <m/>
    <m/>
    <m/>
    <s v=""/>
    <n v="0"/>
    <s v=""/>
    <n v="0"/>
    <s v=""/>
    <s v=""/>
    <s v=""/>
    <m/>
    <s v=""/>
    <s v=""/>
    <s v=""/>
  </r>
  <r>
    <x v="2"/>
    <n v="138"/>
    <m/>
    <x v="6"/>
    <x v="3"/>
    <m/>
    <m/>
    <m/>
    <s v=""/>
    <m/>
    <m/>
    <s v=""/>
    <m/>
    <s v=""/>
    <m/>
    <s v=""/>
    <m/>
    <s v=""/>
    <m/>
    <m/>
    <m/>
    <m/>
    <m/>
    <s v=""/>
    <n v="0"/>
    <s v=""/>
    <n v="0"/>
    <s v=""/>
    <s v=""/>
    <s v=""/>
    <m/>
    <s v=""/>
    <s v=""/>
    <s v=""/>
  </r>
  <r>
    <x v="2"/>
    <n v="139"/>
    <m/>
    <x v="6"/>
    <x v="3"/>
    <m/>
    <m/>
    <m/>
    <s v=""/>
    <m/>
    <m/>
    <s v=""/>
    <m/>
    <s v=""/>
    <m/>
    <s v=""/>
    <m/>
    <s v=""/>
    <m/>
    <m/>
    <m/>
    <m/>
    <m/>
    <s v=""/>
    <n v="0"/>
    <s v=""/>
    <n v="0"/>
    <s v=""/>
    <s v=""/>
    <s v=""/>
    <m/>
    <s v=""/>
    <s v=""/>
    <s v=""/>
  </r>
  <r>
    <x v="2"/>
    <n v="140"/>
    <m/>
    <x v="6"/>
    <x v="3"/>
    <m/>
    <m/>
    <m/>
    <s v=""/>
    <m/>
    <m/>
    <s v=""/>
    <m/>
    <s v=""/>
    <m/>
    <s v=""/>
    <m/>
    <s v=""/>
    <m/>
    <m/>
    <m/>
    <m/>
    <m/>
    <s v=""/>
    <n v="0"/>
    <s v=""/>
    <n v="0"/>
    <s v=""/>
    <s v=""/>
    <s v=""/>
    <m/>
    <s v=""/>
    <s v=""/>
    <s v=""/>
  </r>
  <r>
    <x v="2"/>
    <n v="141"/>
    <m/>
    <x v="6"/>
    <x v="3"/>
    <m/>
    <m/>
    <m/>
    <s v=""/>
    <m/>
    <m/>
    <s v=""/>
    <m/>
    <s v=""/>
    <m/>
    <s v=""/>
    <m/>
    <s v=""/>
    <m/>
    <m/>
    <m/>
    <m/>
    <m/>
    <s v=""/>
    <n v="0"/>
    <s v=""/>
    <n v="0"/>
    <s v=""/>
    <s v=""/>
    <s v=""/>
    <m/>
    <s v=""/>
    <s v=""/>
    <s v=""/>
  </r>
  <r>
    <x v="2"/>
    <n v="142"/>
    <m/>
    <x v="6"/>
    <x v="3"/>
    <m/>
    <m/>
    <m/>
    <s v=""/>
    <m/>
    <m/>
    <s v=""/>
    <m/>
    <s v=""/>
    <m/>
    <s v=""/>
    <m/>
    <s v=""/>
    <m/>
    <m/>
    <m/>
    <m/>
    <m/>
    <s v=""/>
    <n v="0"/>
    <s v=""/>
    <n v="0"/>
    <s v=""/>
    <s v=""/>
    <s v=""/>
    <m/>
    <s v=""/>
    <s v=""/>
    <s v=""/>
  </r>
  <r>
    <x v="2"/>
    <n v="143"/>
    <m/>
    <x v="6"/>
    <x v="3"/>
    <m/>
    <m/>
    <m/>
    <s v=""/>
    <m/>
    <m/>
    <s v=""/>
    <m/>
    <s v=""/>
    <m/>
    <s v=""/>
    <m/>
    <s v=""/>
    <m/>
    <m/>
    <m/>
    <m/>
    <m/>
    <s v=""/>
    <n v="0"/>
    <s v=""/>
    <n v="0"/>
    <s v=""/>
    <s v=""/>
    <s v=""/>
    <m/>
    <s v=""/>
    <s v=""/>
    <s v=""/>
  </r>
  <r>
    <x v="2"/>
    <n v="144"/>
    <m/>
    <x v="6"/>
    <x v="3"/>
    <m/>
    <m/>
    <m/>
    <s v=""/>
    <m/>
    <m/>
    <s v=""/>
    <m/>
    <s v=""/>
    <m/>
    <s v=""/>
    <m/>
    <s v=""/>
    <m/>
    <m/>
    <m/>
    <m/>
    <m/>
    <s v=""/>
    <n v="0"/>
    <s v=""/>
    <n v="0"/>
    <s v=""/>
    <s v=""/>
    <s v=""/>
    <m/>
    <s v=""/>
    <s v=""/>
    <s v=""/>
  </r>
  <r>
    <x v="2"/>
    <n v="145"/>
    <m/>
    <x v="6"/>
    <x v="3"/>
    <m/>
    <m/>
    <m/>
    <s v=""/>
    <m/>
    <m/>
    <s v=""/>
    <m/>
    <s v=""/>
    <m/>
    <s v=""/>
    <m/>
    <s v=""/>
    <m/>
    <m/>
    <m/>
    <m/>
    <m/>
    <s v=""/>
    <n v="0"/>
    <s v=""/>
    <n v="0"/>
    <s v=""/>
    <s v=""/>
    <s v=""/>
    <m/>
    <s v=""/>
    <s v=""/>
    <s v=""/>
  </r>
  <r>
    <x v="2"/>
    <n v="146"/>
    <m/>
    <x v="6"/>
    <x v="3"/>
    <m/>
    <m/>
    <m/>
    <s v=""/>
    <m/>
    <m/>
    <s v=""/>
    <m/>
    <s v=""/>
    <m/>
    <s v=""/>
    <m/>
    <s v=""/>
    <m/>
    <m/>
    <m/>
    <m/>
    <m/>
    <s v=""/>
    <n v="0"/>
    <s v=""/>
    <n v="0"/>
    <s v=""/>
    <s v=""/>
    <s v=""/>
    <m/>
    <s v=""/>
    <s v=""/>
    <s v=""/>
  </r>
  <r>
    <x v="2"/>
    <n v="147"/>
    <m/>
    <x v="6"/>
    <x v="3"/>
    <m/>
    <m/>
    <m/>
    <s v=""/>
    <m/>
    <m/>
    <s v=""/>
    <m/>
    <s v=""/>
    <m/>
    <s v=""/>
    <m/>
    <s v=""/>
    <m/>
    <m/>
    <m/>
    <m/>
    <m/>
    <s v=""/>
    <n v="0"/>
    <s v=""/>
    <n v="0"/>
    <s v=""/>
    <s v=""/>
    <s v=""/>
    <m/>
    <s v=""/>
    <s v=""/>
    <s v=""/>
  </r>
  <r>
    <x v="2"/>
    <n v="148"/>
    <m/>
    <x v="6"/>
    <x v="3"/>
    <m/>
    <m/>
    <m/>
    <s v=""/>
    <m/>
    <m/>
    <s v=""/>
    <m/>
    <s v=""/>
    <m/>
    <s v=""/>
    <m/>
    <s v=""/>
    <m/>
    <m/>
    <m/>
    <m/>
    <m/>
    <s v=""/>
    <n v="0"/>
    <s v=""/>
    <n v="0"/>
    <s v=""/>
    <s v=""/>
    <s v=""/>
    <m/>
    <s v=""/>
    <s v=""/>
    <s v=""/>
  </r>
  <r>
    <x v="2"/>
    <n v="149"/>
    <m/>
    <x v="6"/>
    <x v="3"/>
    <m/>
    <m/>
    <m/>
    <s v=""/>
    <m/>
    <m/>
    <s v=""/>
    <m/>
    <s v=""/>
    <m/>
    <s v=""/>
    <m/>
    <s v=""/>
    <m/>
    <m/>
    <m/>
    <m/>
    <m/>
    <s v=""/>
    <n v="0"/>
    <s v=""/>
    <n v="0"/>
    <s v=""/>
    <s v=""/>
    <s v=""/>
    <m/>
    <s v=""/>
    <s v=""/>
    <s v=""/>
  </r>
  <r>
    <x v="2"/>
    <n v="150"/>
    <m/>
    <x v="6"/>
    <x v="3"/>
    <m/>
    <m/>
    <m/>
    <s v=""/>
    <m/>
    <m/>
    <s v=""/>
    <m/>
    <s v=""/>
    <m/>
    <s v=""/>
    <m/>
    <s v=""/>
    <m/>
    <m/>
    <m/>
    <m/>
    <m/>
    <s v=""/>
    <n v="0"/>
    <s v=""/>
    <n v="0"/>
    <s v=""/>
    <s v=""/>
    <s v=""/>
    <m/>
    <s v=""/>
    <s v=""/>
    <s v=""/>
  </r>
  <r>
    <x v="2"/>
    <n v="151"/>
    <m/>
    <x v="6"/>
    <x v="3"/>
    <m/>
    <m/>
    <m/>
    <s v=""/>
    <m/>
    <m/>
    <s v=""/>
    <m/>
    <s v=""/>
    <m/>
    <s v=""/>
    <m/>
    <s v=""/>
    <m/>
    <m/>
    <m/>
    <m/>
    <m/>
    <s v=""/>
    <n v="0"/>
    <s v=""/>
    <n v="0"/>
    <s v=""/>
    <s v=""/>
    <s v=""/>
    <m/>
    <s v=""/>
    <s v=""/>
    <s v=""/>
  </r>
  <r>
    <x v="2"/>
    <n v="152"/>
    <m/>
    <x v="6"/>
    <x v="3"/>
    <m/>
    <m/>
    <m/>
    <s v=""/>
    <m/>
    <m/>
    <s v=""/>
    <m/>
    <s v=""/>
    <m/>
    <s v=""/>
    <m/>
    <s v=""/>
    <m/>
    <m/>
    <m/>
    <m/>
    <m/>
    <s v=""/>
    <n v="0"/>
    <s v=""/>
    <n v="0"/>
    <s v=""/>
    <s v=""/>
    <s v=""/>
    <m/>
    <s v=""/>
    <s v=""/>
    <s v=""/>
  </r>
  <r>
    <x v="2"/>
    <n v="153"/>
    <m/>
    <x v="6"/>
    <x v="3"/>
    <m/>
    <m/>
    <m/>
    <s v=""/>
    <m/>
    <m/>
    <s v=""/>
    <m/>
    <s v=""/>
    <m/>
    <s v=""/>
    <m/>
    <s v=""/>
    <m/>
    <m/>
    <m/>
    <m/>
    <m/>
    <s v=""/>
    <n v="0"/>
    <s v=""/>
    <n v="0"/>
    <s v=""/>
    <s v=""/>
    <s v=""/>
    <m/>
    <s v=""/>
    <s v=""/>
    <s v=""/>
  </r>
  <r>
    <x v="2"/>
    <n v="154"/>
    <m/>
    <x v="6"/>
    <x v="3"/>
    <m/>
    <m/>
    <m/>
    <s v=""/>
    <m/>
    <m/>
    <s v=""/>
    <m/>
    <s v=""/>
    <m/>
    <s v=""/>
    <m/>
    <s v=""/>
    <m/>
    <m/>
    <m/>
    <m/>
    <m/>
    <s v=""/>
    <n v="0"/>
    <s v=""/>
    <n v="0"/>
    <s v=""/>
    <s v=""/>
    <s v=""/>
    <m/>
    <s v=""/>
    <s v=""/>
    <s v=""/>
  </r>
  <r>
    <x v="2"/>
    <n v="155"/>
    <m/>
    <x v="6"/>
    <x v="3"/>
    <m/>
    <m/>
    <m/>
    <s v=""/>
    <m/>
    <m/>
    <s v=""/>
    <m/>
    <s v=""/>
    <m/>
    <s v=""/>
    <m/>
    <s v=""/>
    <m/>
    <m/>
    <m/>
    <m/>
    <m/>
    <s v=""/>
    <n v="0"/>
    <s v=""/>
    <n v="0"/>
    <s v=""/>
    <s v=""/>
    <s v=""/>
    <m/>
    <s v=""/>
    <s v=""/>
    <s v=""/>
  </r>
  <r>
    <x v="2"/>
    <n v="156"/>
    <m/>
    <x v="6"/>
    <x v="3"/>
    <m/>
    <m/>
    <m/>
    <s v=""/>
    <m/>
    <m/>
    <s v=""/>
    <m/>
    <s v=""/>
    <m/>
    <s v=""/>
    <m/>
    <s v=""/>
    <m/>
    <m/>
    <m/>
    <m/>
    <m/>
    <s v=""/>
    <n v="0"/>
    <s v=""/>
    <n v="0"/>
    <s v=""/>
    <s v=""/>
    <s v=""/>
    <m/>
    <s v=""/>
    <s v=""/>
    <s v=""/>
  </r>
  <r>
    <x v="2"/>
    <n v="157"/>
    <m/>
    <x v="6"/>
    <x v="3"/>
    <m/>
    <m/>
    <m/>
    <s v=""/>
    <m/>
    <m/>
    <s v=""/>
    <m/>
    <s v=""/>
    <m/>
    <s v=""/>
    <m/>
    <s v=""/>
    <m/>
    <m/>
    <m/>
    <m/>
    <m/>
    <s v=""/>
    <n v="0"/>
    <s v=""/>
    <n v="0"/>
    <s v=""/>
    <s v=""/>
    <s v=""/>
    <m/>
    <s v=""/>
    <s v=""/>
    <s v=""/>
  </r>
  <r>
    <x v="2"/>
    <n v="158"/>
    <m/>
    <x v="6"/>
    <x v="3"/>
    <m/>
    <m/>
    <m/>
    <s v=""/>
    <m/>
    <m/>
    <s v=""/>
    <m/>
    <s v=""/>
    <m/>
    <s v=""/>
    <m/>
    <s v=""/>
    <m/>
    <m/>
    <m/>
    <m/>
    <m/>
    <s v=""/>
    <n v="0"/>
    <s v=""/>
    <n v="0"/>
    <s v=""/>
    <s v=""/>
    <s v=""/>
    <m/>
    <s v=""/>
    <s v=""/>
    <s v=""/>
  </r>
  <r>
    <x v="2"/>
    <n v="159"/>
    <m/>
    <x v="6"/>
    <x v="3"/>
    <m/>
    <m/>
    <m/>
    <s v=""/>
    <m/>
    <m/>
    <s v=""/>
    <m/>
    <s v=""/>
    <m/>
    <s v=""/>
    <m/>
    <s v=""/>
    <m/>
    <m/>
    <m/>
    <m/>
    <m/>
    <s v=""/>
    <n v="0"/>
    <s v=""/>
    <n v="0"/>
    <s v=""/>
    <s v=""/>
    <s v=""/>
    <m/>
    <s v=""/>
    <s v=""/>
    <s v=""/>
  </r>
  <r>
    <x v="2"/>
    <n v="160"/>
    <m/>
    <x v="6"/>
    <x v="3"/>
    <m/>
    <m/>
    <m/>
    <s v=""/>
    <m/>
    <m/>
    <s v=""/>
    <m/>
    <s v=""/>
    <m/>
    <s v=""/>
    <m/>
    <s v=""/>
    <m/>
    <m/>
    <m/>
    <m/>
    <m/>
    <s v=""/>
    <n v="0"/>
    <s v=""/>
    <n v="0"/>
    <s v=""/>
    <s v=""/>
    <s v=""/>
    <m/>
    <s v=""/>
    <s v=""/>
    <s v=""/>
  </r>
  <r>
    <x v="2"/>
    <n v="161"/>
    <m/>
    <x v="6"/>
    <x v="3"/>
    <m/>
    <m/>
    <m/>
    <s v=""/>
    <m/>
    <m/>
    <s v=""/>
    <m/>
    <s v=""/>
    <m/>
    <s v=""/>
    <m/>
    <s v=""/>
    <m/>
    <m/>
    <m/>
    <m/>
    <m/>
    <s v=""/>
    <n v="0"/>
    <s v=""/>
    <n v="0"/>
    <s v=""/>
    <s v=""/>
    <s v=""/>
    <m/>
    <s v=""/>
    <s v=""/>
    <s v=""/>
  </r>
  <r>
    <x v="2"/>
    <n v="162"/>
    <m/>
    <x v="6"/>
    <x v="3"/>
    <m/>
    <m/>
    <m/>
    <s v=""/>
    <m/>
    <m/>
    <s v=""/>
    <m/>
    <s v=""/>
    <m/>
    <s v=""/>
    <m/>
    <s v=""/>
    <m/>
    <m/>
    <m/>
    <m/>
    <m/>
    <s v=""/>
    <n v="0"/>
    <s v=""/>
    <n v="0"/>
    <s v=""/>
    <s v=""/>
    <s v=""/>
    <m/>
    <s v=""/>
    <s v=""/>
    <s v=""/>
  </r>
  <r>
    <x v="2"/>
    <n v="163"/>
    <m/>
    <x v="6"/>
    <x v="3"/>
    <m/>
    <m/>
    <m/>
    <s v=""/>
    <m/>
    <m/>
    <s v=""/>
    <m/>
    <s v=""/>
    <m/>
    <s v=""/>
    <m/>
    <s v=""/>
    <m/>
    <m/>
    <m/>
    <m/>
    <m/>
    <s v=""/>
    <n v="0"/>
    <s v=""/>
    <n v="0"/>
    <s v=""/>
    <s v=""/>
    <s v=""/>
    <m/>
    <s v=""/>
    <s v=""/>
    <s v=""/>
  </r>
  <r>
    <x v="2"/>
    <n v="164"/>
    <m/>
    <x v="6"/>
    <x v="3"/>
    <m/>
    <m/>
    <m/>
    <s v=""/>
    <m/>
    <m/>
    <s v=""/>
    <m/>
    <s v=""/>
    <m/>
    <s v=""/>
    <m/>
    <s v=""/>
    <m/>
    <m/>
    <m/>
    <m/>
    <m/>
    <s v=""/>
    <n v="0"/>
    <s v=""/>
    <n v="0"/>
    <s v=""/>
    <s v=""/>
    <s v=""/>
    <m/>
    <s v=""/>
    <s v=""/>
    <s v=""/>
  </r>
  <r>
    <x v="2"/>
    <n v="165"/>
    <m/>
    <x v="6"/>
    <x v="3"/>
    <m/>
    <m/>
    <m/>
    <s v=""/>
    <m/>
    <m/>
    <s v=""/>
    <m/>
    <s v=""/>
    <m/>
    <s v=""/>
    <m/>
    <s v=""/>
    <m/>
    <m/>
    <m/>
    <m/>
    <m/>
    <s v=""/>
    <n v="0"/>
    <s v=""/>
    <n v="0"/>
    <s v=""/>
    <s v=""/>
    <s v=""/>
    <m/>
    <s v=""/>
    <s v=""/>
    <s v=""/>
  </r>
  <r>
    <x v="2"/>
    <n v="166"/>
    <m/>
    <x v="6"/>
    <x v="3"/>
    <m/>
    <m/>
    <m/>
    <s v=""/>
    <m/>
    <m/>
    <s v=""/>
    <m/>
    <s v=""/>
    <m/>
    <s v=""/>
    <m/>
    <s v=""/>
    <m/>
    <m/>
    <m/>
    <m/>
    <m/>
    <s v=""/>
    <n v="0"/>
    <s v=""/>
    <n v="0"/>
    <s v=""/>
    <s v=""/>
    <s v=""/>
    <m/>
    <s v=""/>
    <s v=""/>
    <s v=""/>
  </r>
  <r>
    <x v="2"/>
    <n v="167"/>
    <m/>
    <x v="6"/>
    <x v="3"/>
    <m/>
    <m/>
    <m/>
    <s v=""/>
    <m/>
    <m/>
    <s v=""/>
    <m/>
    <s v=""/>
    <m/>
    <s v=""/>
    <m/>
    <s v=""/>
    <m/>
    <m/>
    <m/>
    <m/>
    <m/>
    <s v=""/>
    <n v="0"/>
    <s v=""/>
    <n v="0"/>
    <s v=""/>
    <s v=""/>
    <s v=""/>
    <m/>
    <s v=""/>
    <s v=""/>
    <s v=""/>
  </r>
  <r>
    <x v="2"/>
    <n v="168"/>
    <m/>
    <x v="6"/>
    <x v="3"/>
    <m/>
    <m/>
    <m/>
    <s v=""/>
    <m/>
    <m/>
    <s v=""/>
    <m/>
    <s v=""/>
    <m/>
    <s v=""/>
    <m/>
    <s v=""/>
    <m/>
    <m/>
    <m/>
    <m/>
    <m/>
    <s v=""/>
    <n v="0"/>
    <s v=""/>
    <n v="0"/>
    <s v=""/>
    <s v=""/>
    <s v=""/>
    <m/>
    <s v=""/>
    <s v=""/>
    <s v=""/>
  </r>
  <r>
    <x v="2"/>
    <n v="169"/>
    <m/>
    <x v="6"/>
    <x v="3"/>
    <m/>
    <m/>
    <m/>
    <s v=""/>
    <m/>
    <m/>
    <s v=""/>
    <m/>
    <s v=""/>
    <m/>
    <s v=""/>
    <m/>
    <s v=""/>
    <m/>
    <m/>
    <m/>
    <m/>
    <m/>
    <s v=""/>
    <n v="0"/>
    <s v=""/>
    <n v="0"/>
    <s v=""/>
    <s v=""/>
    <s v=""/>
    <m/>
    <s v=""/>
    <s v=""/>
    <s v=""/>
  </r>
  <r>
    <x v="2"/>
    <n v="170"/>
    <m/>
    <x v="6"/>
    <x v="3"/>
    <m/>
    <m/>
    <m/>
    <s v=""/>
    <m/>
    <m/>
    <s v=""/>
    <m/>
    <s v=""/>
    <m/>
    <s v=""/>
    <m/>
    <s v=""/>
    <m/>
    <m/>
    <m/>
    <m/>
    <m/>
    <s v=""/>
    <n v="0"/>
    <s v=""/>
    <n v="0"/>
    <s v=""/>
    <s v=""/>
    <s v=""/>
    <m/>
    <s v=""/>
    <s v=""/>
    <s v=""/>
  </r>
  <r>
    <x v="2"/>
    <n v="171"/>
    <m/>
    <x v="6"/>
    <x v="3"/>
    <m/>
    <m/>
    <m/>
    <s v=""/>
    <m/>
    <m/>
    <s v=""/>
    <m/>
    <s v=""/>
    <m/>
    <s v=""/>
    <m/>
    <s v=""/>
    <m/>
    <m/>
    <m/>
    <m/>
    <m/>
    <s v=""/>
    <n v="0"/>
    <s v=""/>
    <n v="0"/>
    <s v=""/>
    <s v=""/>
    <s v=""/>
    <m/>
    <s v=""/>
    <s v=""/>
    <s v=""/>
  </r>
  <r>
    <x v="2"/>
    <n v="172"/>
    <m/>
    <x v="6"/>
    <x v="3"/>
    <m/>
    <m/>
    <m/>
    <s v=""/>
    <m/>
    <m/>
    <s v=""/>
    <m/>
    <s v=""/>
    <m/>
    <s v=""/>
    <m/>
    <s v=""/>
    <m/>
    <m/>
    <m/>
    <m/>
    <m/>
    <s v=""/>
    <n v="0"/>
    <s v=""/>
    <n v="0"/>
    <s v=""/>
    <s v=""/>
    <s v=""/>
    <m/>
    <s v=""/>
    <s v=""/>
    <s v=""/>
  </r>
  <r>
    <x v="2"/>
    <n v="173"/>
    <m/>
    <x v="6"/>
    <x v="3"/>
    <m/>
    <m/>
    <m/>
    <s v=""/>
    <m/>
    <m/>
    <s v=""/>
    <m/>
    <s v=""/>
    <m/>
    <s v=""/>
    <m/>
    <s v=""/>
    <m/>
    <m/>
    <m/>
    <m/>
    <m/>
    <s v=""/>
    <n v="0"/>
    <s v=""/>
    <n v="0"/>
    <s v=""/>
    <s v=""/>
    <s v=""/>
    <m/>
    <s v=""/>
    <s v=""/>
    <s v=""/>
  </r>
  <r>
    <x v="2"/>
    <n v="174"/>
    <m/>
    <x v="6"/>
    <x v="3"/>
    <m/>
    <m/>
    <m/>
    <s v=""/>
    <m/>
    <m/>
    <s v=""/>
    <m/>
    <s v=""/>
    <m/>
    <s v=""/>
    <m/>
    <s v=""/>
    <m/>
    <m/>
    <m/>
    <m/>
    <m/>
    <s v=""/>
    <n v="0"/>
    <s v=""/>
    <n v="0"/>
    <s v=""/>
    <s v=""/>
    <s v=""/>
    <m/>
    <s v=""/>
    <s v=""/>
    <s v=""/>
  </r>
  <r>
    <x v="2"/>
    <n v="175"/>
    <m/>
    <x v="6"/>
    <x v="3"/>
    <m/>
    <m/>
    <m/>
    <s v=""/>
    <m/>
    <m/>
    <s v=""/>
    <m/>
    <s v=""/>
    <m/>
    <s v=""/>
    <m/>
    <s v=""/>
    <m/>
    <m/>
    <m/>
    <m/>
    <m/>
    <s v=""/>
    <n v="0"/>
    <s v=""/>
    <n v="0"/>
    <s v=""/>
    <s v=""/>
    <s v=""/>
    <m/>
    <s v=""/>
    <s v=""/>
    <s v=""/>
  </r>
  <r>
    <x v="2"/>
    <n v="176"/>
    <m/>
    <x v="6"/>
    <x v="3"/>
    <m/>
    <m/>
    <m/>
    <s v=""/>
    <m/>
    <m/>
    <s v=""/>
    <m/>
    <s v=""/>
    <m/>
    <s v=""/>
    <m/>
    <s v=""/>
    <m/>
    <m/>
    <m/>
    <m/>
    <m/>
    <s v=""/>
    <n v="0"/>
    <s v=""/>
    <n v="0"/>
    <s v=""/>
    <s v=""/>
    <s v=""/>
    <m/>
    <s v=""/>
    <s v=""/>
    <s v=""/>
  </r>
  <r>
    <x v="2"/>
    <n v="177"/>
    <m/>
    <x v="6"/>
    <x v="3"/>
    <m/>
    <m/>
    <m/>
    <s v=""/>
    <m/>
    <m/>
    <s v=""/>
    <m/>
    <s v=""/>
    <m/>
    <s v=""/>
    <m/>
    <s v=""/>
    <m/>
    <m/>
    <m/>
    <m/>
    <m/>
    <s v=""/>
    <n v="0"/>
    <s v=""/>
    <n v="0"/>
    <s v=""/>
    <s v=""/>
    <s v=""/>
    <m/>
    <s v=""/>
    <s v=""/>
    <s v=""/>
  </r>
  <r>
    <x v="2"/>
    <n v="178"/>
    <m/>
    <x v="6"/>
    <x v="3"/>
    <m/>
    <m/>
    <m/>
    <s v=""/>
    <m/>
    <m/>
    <s v=""/>
    <m/>
    <s v=""/>
    <m/>
    <s v=""/>
    <m/>
    <s v=""/>
    <m/>
    <m/>
    <m/>
    <m/>
    <m/>
    <s v=""/>
    <n v="0"/>
    <s v=""/>
    <n v="0"/>
    <s v=""/>
    <s v=""/>
    <s v=""/>
    <m/>
    <s v=""/>
    <s v=""/>
    <s v=""/>
  </r>
  <r>
    <x v="2"/>
    <n v="179"/>
    <m/>
    <x v="6"/>
    <x v="3"/>
    <m/>
    <m/>
    <m/>
    <s v=""/>
    <m/>
    <m/>
    <s v=""/>
    <m/>
    <s v=""/>
    <m/>
    <s v=""/>
    <m/>
    <s v=""/>
    <m/>
    <m/>
    <m/>
    <m/>
    <m/>
    <s v=""/>
    <n v="0"/>
    <s v=""/>
    <n v="0"/>
    <s v=""/>
    <s v=""/>
    <s v=""/>
    <m/>
    <s v=""/>
    <s v=""/>
    <s v=""/>
  </r>
  <r>
    <x v="2"/>
    <n v="180"/>
    <m/>
    <x v="6"/>
    <x v="3"/>
    <m/>
    <m/>
    <m/>
    <s v=""/>
    <m/>
    <m/>
    <s v=""/>
    <m/>
    <s v=""/>
    <m/>
    <s v=""/>
    <m/>
    <s v=""/>
    <m/>
    <m/>
    <m/>
    <m/>
    <m/>
    <s v=""/>
    <n v="0"/>
    <s v=""/>
    <n v="0"/>
    <s v=""/>
    <s v=""/>
    <s v=""/>
    <m/>
    <s v=""/>
    <s v=""/>
    <s v=""/>
  </r>
  <r>
    <x v="2"/>
    <n v="181"/>
    <m/>
    <x v="6"/>
    <x v="3"/>
    <m/>
    <m/>
    <m/>
    <s v=""/>
    <m/>
    <m/>
    <s v=""/>
    <m/>
    <s v=""/>
    <m/>
    <s v=""/>
    <m/>
    <s v=""/>
    <m/>
    <m/>
    <m/>
    <m/>
    <m/>
    <s v=""/>
    <n v="0"/>
    <s v=""/>
    <n v="0"/>
    <s v=""/>
    <s v=""/>
    <s v=""/>
    <m/>
    <s v=""/>
    <s v=""/>
    <s v=""/>
  </r>
  <r>
    <x v="2"/>
    <n v="182"/>
    <m/>
    <x v="6"/>
    <x v="3"/>
    <m/>
    <m/>
    <m/>
    <s v=""/>
    <m/>
    <m/>
    <s v=""/>
    <m/>
    <s v=""/>
    <m/>
    <s v=""/>
    <m/>
    <s v=""/>
    <m/>
    <m/>
    <m/>
    <m/>
    <m/>
    <s v=""/>
    <n v="0"/>
    <s v=""/>
    <n v="0"/>
    <s v=""/>
    <s v=""/>
    <s v=""/>
    <m/>
    <s v=""/>
    <s v=""/>
    <s v=""/>
  </r>
  <r>
    <x v="2"/>
    <n v="183"/>
    <m/>
    <x v="6"/>
    <x v="3"/>
    <m/>
    <m/>
    <m/>
    <s v=""/>
    <m/>
    <m/>
    <s v=""/>
    <m/>
    <s v=""/>
    <m/>
    <s v=""/>
    <m/>
    <s v=""/>
    <m/>
    <m/>
    <m/>
    <m/>
    <m/>
    <s v=""/>
    <n v="0"/>
    <s v=""/>
    <n v="0"/>
    <s v=""/>
    <s v=""/>
    <s v=""/>
    <m/>
    <s v=""/>
    <s v=""/>
    <s v=""/>
  </r>
  <r>
    <x v="2"/>
    <n v="184"/>
    <m/>
    <x v="6"/>
    <x v="3"/>
    <m/>
    <m/>
    <m/>
    <s v=""/>
    <m/>
    <m/>
    <s v=""/>
    <m/>
    <s v=""/>
    <m/>
    <s v=""/>
    <m/>
    <s v=""/>
    <m/>
    <m/>
    <m/>
    <m/>
    <m/>
    <s v=""/>
    <n v="0"/>
    <s v=""/>
    <n v="0"/>
    <s v=""/>
    <s v=""/>
    <s v=""/>
    <m/>
    <s v=""/>
    <s v=""/>
    <s v=""/>
  </r>
  <r>
    <x v="2"/>
    <n v="185"/>
    <m/>
    <x v="6"/>
    <x v="3"/>
    <m/>
    <m/>
    <m/>
    <s v=""/>
    <m/>
    <m/>
    <s v=""/>
    <m/>
    <s v=""/>
    <m/>
    <s v=""/>
    <m/>
    <s v=""/>
    <m/>
    <m/>
    <m/>
    <m/>
    <m/>
    <s v=""/>
    <n v="0"/>
    <s v=""/>
    <n v="0"/>
    <s v=""/>
    <s v=""/>
    <s v=""/>
    <m/>
    <s v=""/>
    <s v=""/>
    <s v=""/>
  </r>
  <r>
    <x v="2"/>
    <n v="186"/>
    <m/>
    <x v="6"/>
    <x v="3"/>
    <m/>
    <m/>
    <m/>
    <s v=""/>
    <m/>
    <m/>
    <s v=""/>
    <m/>
    <s v=""/>
    <m/>
    <s v=""/>
    <m/>
    <s v=""/>
    <m/>
    <m/>
    <m/>
    <m/>
    <m/>
    <s v=""/>
    <n v="0"/>
    <s v=""/>
    <n v="0"/>
    <s v=""/>
    <s v=""/>
    <s v=""/>
    <m/>
    <s v=""/>
    <s v=""/>
    <s v=""/>
  </r>
  <r>
    <x v="2"/>
    <n v="187"/>
    <m/>
    <x v="6"/>
    <x v="3"/>
    <m/>
    <m/>
    <m/>
    <s v=""/>
    <m/>
    <m/>
    <s v=""/>
    <m/>
    <s v=""/>
    <m/>
    <s v=""/>
    <m/>
    <s v=""/>
    <m/>
    <m/>
    <m/>
    <m/>
    <m/>
    <s v=""/>
    <n v="0"/>
    <s v=""/>
    <n v="0"/>
    <s v=""/>
    <s v=""/>
    <s v=""/>
    <m/>
    <s v=""/>
    <s v=""/>
    <s v=""/>
  </r>
  <r>
    <x v="2"/>
    <n v="188"/>
    <m/>
    <x v="6"/>
    <x v="3"/>
    <m/>
    <m/>
    <m/>
    <s v=""/>
    <m/>
    <m/>
    <s v=""/>
    <m/>
    <s v=""/>
    <m/>
    <s v=""/>
    <m/>
    <s v=""/>
    <m/>
    <m/>
    <m/>
    <m/>
    <m/>
    <s v=""/>
    <n v="0"/>
    <s v=""/>
    <n v="0"/>
    <s v=""/>
    <s v=""/>
    <s v=""/>
    <m/>
    <s v=""/>
    <s v=""/>
    <s v=""/>
  </r>
  <r>
    <x v="2"/>
    <n v="189"/>
    <m/>
    <x v="6"/>
    <x v="3"/>
    <m/>
    <m/>
    <m/>
    <s v=""/>
    <m/>
    <m/>
    <s v=""/>
    <m/>
    <s v=""/>
    <m/>
    <s v=""/>
    <m/>
    <s v=""/>
    <m/>
    <m/>
    <m/>
    <m/>
    <m/>
    <s v=""/>
    <n v="0"/>
    <s v=""/>
    <n v="0"/>
    <s v=""/>
    <s v=""/>
    <s v=""/>
    <m/>
    <s v=""/>
    <s v=""/>
    <s v=""/>
  </r>
  <r>
    <x v="2"/>
    <n v="190"/>
    <m/>
    <x v="6"/>
    <x v="3"/>
    <m/>
    <m/>
    <m/>
    <s v=""/>
    <m/>
    <m/>
    <s v=""/>
    <m/>
    <s v=""/>
    <m/>
    <s v=""/>
    <m/>
    <s v=""/>
    <m/>
    <m/>
    <m/>
    <m/>
    <m/>
    <s v=""/>
    <n v="0"/>
    <s v=""/>
    <n v="0"/>
    <s v=""/>
    <s v=""/>
    <s v=""/>
    <m/>
    <s v=""/>
    <s v=""/>
    <s v=""/>
  </r>
  <r>
    <x v="2"/>
    <n v="191"/>
    <m/>
    <x v="6"/>
    <x v="3"/>
    <m/>
    <m/>
    <m/>
    <s v=""/>
    <m/>
    <m/>
    <s v=""/>
    <m/>
    <s v=""/>
    <m/>
    <s v=""/>
    <m/>
    <s v=""/>
    <m/>
    <m/>
    <m/>
    <m/>
    <m/>
    <s v=""/>
    <n v="0"/>
    <s v=""/>
    <n v="0"/>
    <s v=""/>
    <s v=""/>
    <s v=""/>
    <m/>
    <s v=""/>
    <s v=""/>
    <s v=""/>
  </r>
  <r>
    <x v="2"/>
    <n v="192"/>
    <m/>
    <x v="6"/>
    <x v="3"/>
    <m/>
    <m/>
    <m/>
    <s v=""/>
    <m/>
    <m/>
    <s v=""/>
    <m/>
    <s v=""/>
    <m/>
    <s v=""/>
    <m/>
    <s v=""/>
    <m/>
    <m/>
    <m/>
    <m/>
    <m/>
    <s v=""/>
    <n v="0"/>
    <s v=""/>
    <n v="0"/>
    <s v=""/>
    <s v=""/>
    <s v=""/>
    <m/>
    <s v=""/>
    <s v=""/>
    <s v=""/>
  </r>
  <r>
    <x v="2"/>
    <n v="193"/>
    <m/>
    <x v="6"/>
    <x v="3"/>
    <m/>
    <m/>
    <m/>
    <s v=""/>
    <m/>
    <m/>
    <s v=""/>
    <m/>
    <s v=""/>
    <m/>
    <s v=""/>
    <m/>
    <s v=""/>
    <m/>
    <m/>
    <m/>
    <m/>
    <m/>
    <s v=""/>
    <n v="0"/>
    <s v=""/>
    <n v="0"/>
    <s v=""/>
    <s v=""/>
    <s v=""/>
    <m/>
    <s v=""/>
    <s v=""/>
    <s v=""/>
  </r>
  <r>
    <x v="2"/>
    <n v="194"/>
    <m/>
    <x v="6"/>
    <x v="3"/>
    <m/>
    <m/>
    <m/>
    <s v=""/>
    <m/>
    <m/>
    <s v=""/>
    <m/>
    <s v=""/>
    <m/>
    <s v=""/>
    <m/>
    <s v=""/>
    <m/>
    <m/>
    <m/>
    <m/>
    <m/>
    <s v=""/>
    <n v="0"/>
    <s v=""/>
    <n v="0"/>
    <s v=""/>
    <s v=""/>
    <s v=""/>
    <m/>
    <s v=""/>
    <s v=""/>
    <s v=""/>
  </r>
  <r>
    <x v="2"/>
    <n v="195"/>
    <m/>
    <x v="6"/>
    <x v="3"/>
    <m/>
    <m/>
    <m/>
    <s v=""/>
    <m/>
    <m/>
    <s v=""/>
    <m/>
    <s v=""/>
    <m/>
    <s v=""/>
    <m/>
    <s v=""/>
    <m/>
    <m/>
    <m/>
    <m/>
    <m/>
    <s v=""/>
    <n v="0"/>
    <s v=""/>
    <n v="0"/>
    <s v=""/>
    <s v=""/>
    <s v=""/>
    <m/>
    <s v=""/>
    <s v=""/>
    <s v=""/>
  </r>
  <r>
    <x v="2"/>
    <n v="196"/>
    <m/>
    <x v="6"/>
    <x v="3"/>
    <m/>
    <m/>
    <m/>
    <s v=""/>
    <m/>
    <m/>
    <s v=""/>
    <m/>
    <s v=""/>
    <m/>
    <s v=""/>
    <m/>
    <s v=""/>
    <m/>
    <m/>
    <m/>
    <m/>
    <m/>
    <s v=""/>
    <n v="0"/>
    <s v=""/>
    <n v="0"/>
    <s v=""/>
    <s v=""/>
    <s v=""/>
    <m/>
    <s v=""/>
    <s v=""/>
    <s v=""/>
  </r>
  <r>
    <x v="2"/>
    <n v="197"/>
    <m/>
    <x v="6"/>
    <x v="3"/>
    <m/>
    <m/>
    <m/>
    <s v=""/>
    <m/>
    <m/>
    <s v=""/>
    <m/>
    <s v=""/>
    <m/>
    <s v=""/>
    <m/>
    <s v=""/>
    <m/>
    <m/>
    <m/>
    <m/>
    <m/>
    <s v=""/>
    <n v="0"/>
    <s v=""/>
    <n v="0"/>
    <s v=""/>
    <s v=""/>
    <s v=""/>
    <m/>
    <s v=""/>
    <s v=""/>
    <s v=""/>
  </r>
  <r>
    <x v="2"/>
    <n v="198"/>
    <m/>
    <x v="6"/>
    <x v="3"/>
    <m/>
    <m/>
    <m/>
    <s v=""/>
    <m/>
    <m/>
    <s v=""/>
    <m/>
    <s v=""/>
    <m/>
    <s v=""/>
    <m/>
    <s v=""/>
    <m/>
    <m/>
    <m/>
    <m/>
    <m/>
    <s v=""/>
    <n v="0"/>
    <s v=""/>
    <n v="0"/>
    <s v=""/>
    <s v=""/>
    <s v=""/>
    <m/>
    <s v=""/>
    <s v=""/>
    <s v=""/>
  </r>
  <r>
    <x v="2"/>
    <n v="199"/>
    <m/>
    <x v="6"/>
    <x v="3"/>
    <m/>
    <m/>
    <m/>
    <s v=""/>
    <m/>
    <m/>
    <s v=""/>
    <m/>
    <s v=""/>
    <m/>
    <s v=""/>
    <m/>
    <s v=""/>
    <m/>
    <m/>
    <m/>
    <m/>
    <m/>
    <s v=""/>
    <n v="0"/>
    <s v=""/>
    <n v="0"/>
    <s v=""/>
    <s v=""/>
    <s v=""/>
    <m/>
    <s v=""/>
    <s v=""/>
    <s v=""/>
  </r>
  <r>
    <x v="2"/>
    <n v="200"/>
    <m/>
    <x v="6"/>
    <x v="3"/>
    <m/>
    <m/>
    <m/>
    <s v=""/>
    <m/>
    <m/>
    <s v=""/>
    <m/>
    <s v=""/>
    <m/>
    <s v=""/>
    <m/>
    <s v=""/>
    <m/>
    <m/>
    <m/>
    <m/>
    <m/>
    <s v=""/>
    <n v="0"/>
    <s v=""/>
    <n v="0"/>
    <s v=""/>
    <s v=""/>
    <s v=""/>
    <m/>
    <s v=""/>
    <s v=""/>
    <s v=""/>
  </r>
  <r>
    <x v="2"/>
    <n v="201"/>
    <m/>
    <x v="6"/>
    <x v="3"/>
    <m/>
    <m/>
    <m/>
    <s v=""/>
    <m/>
    <m/>
    <s v=""/>
    <m/>
    <s v=""/>
    <m/>
    <s v=""/>
    <m/>
    <s v=""/>
    <m/>
    <m/>
    <m/>
    <m/>
    <m/>
    <s v=""/>
    <n v="0"/>
    <s v=""/>
    <n v="0"/>
    <s v=""/>
    <s v=""/>
    <s v=""/>
    <m/>
    <s v=""/>
    <s v=""/>
    <s v=""/>
  </r>
  <r>
    <x v="2"/>
    <n v="202"/>
    <m/>
    <x v="6"/>
    <x v="3"/>
    <m/>
    <m/>
    <m/>
    <s v=""/>
    <m/>
    <m/>
    <s v=""/>
    <m/>
    <s v=""/>
    <m/>
    <s v=""/>
    <m/>
    <s v=""/>
    <m/>
    <m/>
    <m/>
    <m/>
    <m/>
    <s v=""/>
    <n v="0"/>
    <s v=""/>
    <n v="0"/>
    <s v=""/>
    <s v=""/>
    <s v=""/>
    <m/>
    <s v=""/>
    <s v=""/>
    <s v=""/>
  </r>
  <r>
    <x v="2"/>
    <n v="203"/>
    <m/>
    <x v="6"/>
    <x v="3"/>
    <m/>
    <m/>
    <m/>
    <s v=""/>
    <m/>
    <m/>
    <s v=""/>
    <m/>
    <s v=""/>
    <m/>
    <s v=""/>
    <m/>
    <s v=""/>
    <m/>
    <m/>
    <m/>
    <m/>
    <m/>
    <s v=""/>
    <n v="0"/>
    <s v=""/>
    <n v="0"/>
    <s v=""/>
    <s v=""/>
    <s v=""/>
    <m/>
    <s v=""/>
    <s v=""/>
    <s v=""/>
  </r>
  <r>
    <x v="2"/>
    <n v="204"/>
    <m/>
    <x v="6"/>
    <x v="3"/>
    <m/>
    <m/>
    <m/>
    <s v=""/>
    <m/>
    <m/>
    <s v=""/>
    <m/>
    <s v=""/>
    <m/>
    <s v=""/>
    <m/>
    <s v=""/>
    <m/>
    <m/>
    <m/>
    <m/>
    <m/>
    <s v=""/>
    <n v="0"/>
    <s v=""/>
    <n v="0"/>
    <s v=""/>
    <s v=""/>
    <s v=""/>
    <m/>
    <s v=""/>
    <s v=""/>
    <s v=""/>
  </r>
  <r>
    <x v="2"/>
    <n v="205"/>
    <m/>
    <x v="6"/>
    <x v="3"/>
    <m/>
    <m/>
    <m/>
    <s v=""/>
    <m/>
    <m/>
    <s v=""/>
    <m/>
    <s v=""/>
    <m/>
    <s v=""/>
    <m/>
    <s v=""/>
    <m/>
    <m/>
    <m/>
    <m/>
    <m/>
    <s v=""/>
    <n v="0"/>
    <s v=""/>
    <n v="0"/>
    <s v=""/>
    <s v=""/>
    <s v=""/>
    <m/>
    <s v=""/>
    <s v=""/>
    <s v=""/>
  </r>
  <r>
    <x v="2"/>
    <n v="206"/>
    <m/>
    <x v="6"/>
    <x v="3"/>
    <m/>
    <m/>
    <m/>
    <s v=""/>
    <m/>
    <m/>
    <s v=""/>
    <m/>
    <s v=""/>
    <m/>
    <s v=""/>
    <m/>
    <s v=""/>
    <m/>
    <m/>
    <m/>
    <m/>
    <m/>
    <s v=""/>
    <n v="0"/>
    <s v=""/>
    <n v="0"/>
    <s v=""/>
    <s v=""/>
    <s v=""/>
    <m/>
    <s v=""/>
    <s v=""/>
    <s v=""/>
  </r>
  <r>
    <x v="2"/>
    <n v="207"/>
    <m/>
    <x v="6"/>
    <x v="3"/>
    <m/>
    <m/>
    <m/>
    <s v=""/>
    <m/>
    <m/>
    <s v=""/>
    <m/>
    <s v=""/>
    <m/>
    <s v=""/>
    <m/>
    <s v=""/>
    <m/>
    <m/>
    <m/>
    <m/>
    <m/>
    <s v=""/>
    <n v="0"/>
    <s v=""/>
    <n v="0"/>
    <s v=""/>
    <s v=""/>
    <s v=""/>
    <m/>
    <s v=""/>
    <s v=""/>
    <s v=""/>
  </r>
  <r>
    <x v="2"/>
    <n v="208"/>
    <m/>
    <x v="6"/>
    <x v="3"/>
    <m/>
    <m/>
    <m/>
    <s v=""/>
    <m/>
    <m/>
    <s v=""/>
    <m/>
    <s v=""/>
    <m/>
    <s v=""/>
    <m/>
    <s v=""/>
    <m/>
    <m/>
    <m/>
    <m/>
    <m/>
    <s v=""/>
    <n v="0"/>
    <s v=""/>
    <n v="0"/>
    <s v=""/>
    <s v=""/>
    <s v=""/>
    <m/>
    <s v=""/>
    <s v=""/>
    <s v=""/>
  </r>
  <r>
    <x v="2"/>
    <n v="209"/>
    <m/>
    <x v="6"/>
    <x v="3"/>
    <m/>
    <m/>
    <m/>
    <s v=""/>
    <m/>
    <m/>
    <s v=""/>
    <m/>
    <s v=""/>
    <m/>
    <s v=""/>
    <m/>
    <s v=""/>
    <m/>
    <m/>
    <m/>
    <m/>
    <m/>
    <s v=""/>
    <n v="0"/>
    <s v=""/>
    <n v="0"/>
    <s v=""/>
    <s v=""/>
    <s v=""/>
    <m/>
    <s v=""/>
    <s v=""/>
    <s v=""/>
  </r>
  <r>
    <x v="2"/>
    <n v="210"/>
    <m/>
    <x v="6"/>
    <x v="3"/>
    <m/>
    <m/>
    <m/>
    <s v=""/>
    <m/>
    <m/>
    <s v=""/>
    <m/>
    <s v=""/>
    <m/>
    <s v=""/>
    <m/>
    <s v=""/>
    <m/>
    <m/>
    <m/>
    <m/>
    <m/>
    <s v=""/>
    <n v="0"/>
    <s v=""/>
    <n v="0"/>
    <s v=""/>
    <s v=""/>
    <s v=""/>
    <m/>
    <s v=""/>
    <s v=""/>
    <s v=""/>
  </r>
  <r>
    <x v="2"/>
    <n v="211"/>
    <m/>
    <x v="6"/>
    <x v="3"/>
    <m/>
    <m/>
    <m/>
    <s v=""/>
    <m/>
    <m/>
    <s v=""/>
    <m/>
    <s v=""/>
    <m/>
    <s v=""/>
    <m/>
    <s v=""/>
    <m/>
    <m/>
    <m/>
    <m/>
    <m/>
    <s v=""/>
    <n v="0"/>
    <s v=""/>
    <n v="0"/>
    <s v=""/>
    <s v=""/>
    <s v=""/>
    <m/>
    <s v=""/>
    <s v=""/>
    <s v=""/>
  </r>
  <r>
    <x v="2"/>
    <n v="212"/>
    <m/>
    <x v="6"/>
    <x v="3"/>
    <m/>
    <m/>
    <m/>
    <s v=""/>
    <m/>
    <m/>
    <s v=""/>
    <m/>
    <s v=""/>
    <m/>
    <s v=""/>
    <m/>
    <s v=""/>
    <m/>
    <m/>
    <m/>
    <m/>
    <m/>
    <s v=""/>
    <n v="0"/>
    <s v=""/>
    <n v="0"/>
    <s v=""/>
    <s v=""/>
    <s v=""/>
    <m/>
    <s v=""/>
    <s v=""/>
    <s v=""/>
  </r>
  <r>
    <x v="2"/>
    <n v="213"/>
    <m/>
    <x v="6"/>
    <x v="3"/>
    <m/>
    <m/>
    <m/>
    <s v=""/>
    <m/>
    <m/>
    <s v=""/>
    <m/>
    <s v=""/>
    <m/>
    <s v=""/>
    <m/>
    <s v=""/>
    <m/>
    <m/>
    <m/>
    <m/>
    <m/>
    <s v=""/>
    <n v="0"/>
    <s v=""/>
    <n v="0"/>
    <s v=""/>
    <s v=""/>
    <s v=""/>
    <m/>
    <s v=""/>
    <s v=""/>
    <s v=""/>
  </r>
  <r>
    <x v="2"/>
    <n v="214"/>
    <m/>
    <x v="6"/>
    <x v="3"/>
    <m/>
    <m/>
    <m/>
    <s v=""/>
    <m/>
    <m/>
    <s v=""/>
    <m/>
    <s v=""/>
    <m/>
    <s v=""/>
    <m/>
    <s v=""/>
    <m/>
    <m/>
    <m/>
    <m/>
    <m/>
    <s v=""/>
    <n v="0"/>
    <s v=""/>
    <n v="0"/>
    <s v=""/>
    <s v=""/>
    <s v=""/>
    <m/>
    <s v=""/>
    <s v=""/>
    <s v=""/>
  </r>
  <r>
    <x v="2"/>
    <n v="215"/>
    <m/>
    <x v="6"/>
    <x v="3"/>
    <m/>
    <m/>
    <m/>
    <s v=""/>
    <m/>
    <m/>
    <s v=""/>
    <m/>
    <s v=""/>
    <m/>
    <s v=""/>
    <m/>
    <s v=""/>
    <m/>
    <m/>
    <m/>
    <m/>
    <m/>
    <s v=""/>
    <n v="0"/>
    <s v=""/>
    <n v="0"/>
    <s v=""/>
    <s v=""/>
    <s v=""/>
    <m/>
    <s v=""/>
    <s v=""/>
    <s v=""/>
  </r>
  <r>
    <x v="2"/>
    <n v="216"/>
    <m/>
    <x v="6"/>
    <x v="3"/>
    <m/>
    <m/>
    <m/>
    <s v=""/>
    <m/>
    <m/>
    <s v=""/>
    <m/>
    <s v=""/>
    <m/>
    <s v=""/>
    <m/>
    <s v=""/>
    <m/>
    <m/>
    <m/>
    <m/>
    <m/>
    <s v=""/>
    <n v="0"/>
    <s v=""/>
    <n v="0"/>
    <s v=""/>
    <s v=""/>
    <s v=""/>
    <m/>
    <s v=""/>
    <s v=""/>
    <s v=""/>
  </r>
  <r>
    <x v="2"/>
    <n v="217"/>
    <m/>
    <x v="6"/>
    <x v="3"/>
    <m/>
    <m/>
    <m/>
    <s v=""/>
    <m/>
    <m/>
    <s v=""/>
    <m/>
    <s v=""/>
    <m/>
    <s v=""/>
    <m/>
    <s v=""/>
    <m/>
    <m/>
    <m/>
    <m/>
    <m/>
    <s v=""/>
    <n v="0"/>
    <s v=""/>
    <n v="0"/>
    <s v=""/>
    <s v=""/>
    <s v=""/>
    <m/>
    <s v=""/>
    <s v=""/>
    <s v=""/>
  </r>
  <r>
    <x v="2"/>
    <n v="218"/>
    <m/>
    <x v="6"/>
    <x v="3"/>
    <m/>
    <m/>
    <m/>
    <s v=""/>
    <m/>
    <m/>
    <s v=""/>
    <m/>
    <s v=""/>
    <m/>
    <s v=""/>
    <m/>
    <s v=""/>
    <m/>
    <m/>
    <m/>
    <m/>
    <m/>
    <s v=""/>
    <n v="0"/>
    <s v=""/>
    <n v="0"/>
    <s v=""/>
    <s v=""/>
    <s v=""/>
    <m/>
    <s v=""/>
    <s v=""/>
    <s v=""/>
  </r>
  <r>
    <x v="2"/>
    <n v="219"/>
    <m/>
    <x v="6"/>
    <x v="3"/>
    <m/>
    <m/>
    <m/>
    <s v=""/>
    <m/>
    <m/>
    <s v=""/>
    <m/>
    <s v=""/>
    <m/>
    <s v=""/>
    <m/>
    <s v=""/>
    <m/>
    <m/>
    <m/>
    <m/>
    <m/>
    <s v=""/>
    <n v="0"/>
    <s v=""/>
    <n v="0"/>
    <s v=""/>
    <s v=""/>
    <s v=""/>
    <m/>
    <s v=""/>
    <s v=""/>
    <s v=""/>
  </r>
  <r>
    <x v="2"/>
    <n v="220"/>
    <m/>
    <x v="6"/>
    <x v="3"/>
    <m/>
    <m/>
    <m/>
    <s v=""/>
    <m/>
    <m/>
    <s v=""/>
    <m/>
    <s v=""/>
    <m/>
    <s v=""/>
    <m/>
    <s v=""/>
    <m/>
    <m/>
    <m/>
    <m/>
    <m/>
    <s v=""/>
    <n v="0"/>
    <s v=""/>
    <n v="0"/>
    <s v=""/>
    <s v=""/>
    <s v=""/>
    <m/>
    <s v=""/>
    <s v=""/>
    <s v=""/>
  </r>
  <r>
    <x v="2"/>
    <n v="221"/>
    <m/>
    <x v="6"/>
    <x v="3"/>
    <m/>
    <m/>
    <m/>
    <s v=""/>
    <m/>
    <m/>
    <s v=""/>
    <m/>
    <s v=""/>
    <m/>
    <s v=""/>
    <m/>
    <s v=""/>
    <m/>
    <m/>
    <m/>
    <m/>
    <m/>
    <s v=""/>
    <n v="0"/>
    <s v=""/>
    <n v="0"/>
    <s v=""/>
    <s v=""/>
    <s v=""/>
    <m/>
    <s v=""/>
    <s v=""/>
    <s v=""/>
  </r>
  <r>
    <x v="2"/>
    <n v="222"/>
    <m/>
    <x v="6"/>
    <x v="3"/>
    <m/>
    <m/>
    <m/>
    <s v=""/>
    <m/>
    <m/>
    <s v=""/>
    <m/>
    <s v=""/>
    <m/>
    <s v=""/>
    <m/>
    <s v=""/>
    <m/>
    <m/>
    <m/>
    <m/>
    <m/>
    <s v=""/>
    <n v="0"/>
    <s v=""/>
    <n v="0"/>
    <s v=""/>
    <s v=""/>
    <s v=""/>
    <m/>
    <s v=""/>
    <s v=""/>
    <s v=""/>
  </r>
  <r>
    <x v="2"/>
    <n v="223"/>
    <m/>
    <x v="6"/>
    <x v="3"/>
    <m/>
    <m/>
    <m/>
    <s v=""/>
    <m/>
    <m/>
    <s v=""/>
    <m/>
    <s v=""/>
    <m/>
    <s v=""/>
    <m/>
    <s v=""/>
    <m/>
    <m/>
    <m/>
    <m/>
    <m/>
    <s v=""/>
    <n v="0"/>
    <s v=""/>
    <n v="0"/>
    <s v=""/>
    <s v=""/>
    <s v=""/>
    <m/>
    <s v=""/>
    <s v=""/>
    <s v=""/>
  </r>
  <r>
    <x v="2"/>
    <n v="224"/>
    <m/>
    <x v="6"/>
    <x v="3"/>
    <m/>
    <m/>
    <m/>
    <s v=""/>
    <m/>
    <m/>
    <s v=""/>
    <m/>
    <s v=""/>
    <m/>
    <s v=""/>
    <m/>
    <s v=""/>
    <m/>
    <m/>
    <m/>
    <m/>
    <m/>
    <s v=""/>
    <n v="0"/>
    <s v=""/>
    <n v="0"/>
    <s v=""/>
    <s v=""/>
    <s v=""/>
    <m/>
    <s v=""/>
    <s v=""/>
    <s v=""/>
  </r>
  <r>
    <x v="2"/>
    <n v="225"/>
    <m/>
    <x v="6"/>
    <x v="3"/>
    <m/>
    <m/>
    <m/>
    <s v=""/>
    <m/>
    <m/>
    <s v=""/>
    <m/>
    <s v=""/>
    <m/>
    <s v=""/>
    <m/>
    <s v=""/>
    <m/>
    <m/>
    <m/>
    <m/>
    <m/>
    <s v=""/>
    <n v="0"/>
    <s v=""/>
    <n v="0"/>
    <s v=""/>
    <s v=""/>
    <s v=""/>
    <m/>
    <s v=""/>
    <s v=""/>
    <s v=""/>
  </r>
  <r>
    <x v="2"/>
    <n v="226"/>
    <m/>
    <x v="6"/>
    <x v="3"/>
    <m/>
    <m/>
    <m/>
    <s v=""/>
    <m/>
    <m/>
    <s v=""/>
    <m/>
    <s v=""/>
    <m/>
    <s v=""/>
    <m/>
    <s v=""/>
    <m/>
    <m/>
    <m/>
    <m/>
    <m/>
    <s v=""/>
    <n v="0"/>
    <s v=""/>
    <n v="0"/>
    <s v=""/>
    <s v=""/>
    <s v=""/>
    <m/>
    <s v=""/>
    <s v=""/>
    <s v=""/>
  </r>
  <r>
    <x v="2"/>
    <n v="227"/>
    <m/>
    <x v="6"/>
    <x v="3"/>
    <m/>
    <m/>
    <m/>
    <s v=""/>
    <m/>
    <m/>
    <s v=""/>
    <m/>
    <s v=""/>
    <m/>
    <s v=""/>
    <m/>
    <s v=""/>
    <m/>
    <m/>
    <m/>
    <m/>
    <m/>
    <s v=""/>
    <n v="0"/>
    <s v=""/>
    <n v="0"/>
    <s v=""/>
    <s v=""/>
    <s v=""/>
    <m/>
    <s v=""/>
    <s v=""/>
    <s v=""/>
  </r>
  <r>
    <x v="2"/>
    <n v="228"/>
    <m/>
    <x v="6"/>
    <x v="3"/>
    <m/>
    <m/>
    <m/>
    <s v=""/>
    <m/>
    <m/>
    <s v=""/>
    <m/>
    <s v=""/>
    <m/>
    <s v=""/>
    <m/>
    <s v=""/>
    <m/>
    <m/>
    <m/>
    <m/>
    <m/>
    <s v=""/>
    <n v="0"/>
    <s v=""/>
    <n v="0"/>
    <s v=""/>
    <s v=""/>
    <s v=""/>
    <m/>
    <s v=""/>
    <s v=""/>
    <s v=""/>
  </r>
  <r>
    <x v="2"/>
    <n v="229"/>
    <m/>
    <x v="6"/>
    <x v="3"/>
    <m/>
    <m/>
    <m/>
    <s v=""/>
    <m/>
    <m/>
    <s v=""/>
    <m/>
    <s v=""/>
    <m/>
    <s v=""/>
    <m/>
    <s v=""/>
    <m/>
    <m/>
    <m/>
    <m/>
    <m/>
    <s v=""/>
    <n v="0"/>
    <s v=""/>
    <n v="0"/>
    <s v=""/>
    <s v=""/>
    <s v=""/>
    <m/>
    <s v=""/>
    <s v=""/>
    <s v=""/>
  </r>
  <r>
    <x v="2"/>
    <n v="230"/>
    <m/>
    <x v="6"/>
    <x v="3"/>
    <m/>
    <m/>
    <m/>
    <s v=""/>
    <m/>
    <m/>
    <s v=""/>
    <m/>
    <s v=""/>
    <m/>
    <s v=""/>
    <m/>
    <s v=""/>
    <m/>
    <m/>
    <m/>
    <m/>
    <m/>
    <s v=""/>
    <n v="0"/>
    <s v=""/>
    <n v="0"/>
    <s v=""/>
    <s v=""/>
    <s v=""/>
    <m/>
    <s v=""/>
    <s v=""/>
    <s v=""/>
  </r>
  <r>
    <x v="2"/>
    <n v="231"/>
    <m/>
    <x v="6"/>
    <x v="3"/>
    <m/>
    <m/>
    <m/>
    <s v=""/>
    <m/>
    <m/>
    <s v=""/>
    <m/>
    <s v=""/>
    <m/>
    <s v=""/>
    <m/>
    <s v=""/>
    <m/>
    <m/>
    <m/>
    <m/>
    <m/>
    <s v=""/>
    <n v="0"/>
    <s v=""/>
    <n v="0"/>
    <s v=""/>
    <s v=""/>
    <s v=""/>
    <m/>
    <s v=""/>
    <s v=""/>
    <s v=""/>
  </r>
  <r>
    <x v="2"/>
    <n v="232"/>
    <m/>
    <x v="6"/>
    <x v="3"/>
    <m/>
    <m/>
    <m/>
    <s v=""/>
    <m/>
    <m/>
    <s v=""/>
    <m/>
    <s v=""/>
    <m/>
    <s v=""/>
    <m/>
    <s v=""/>
    <m/>
    <m/>
    <m/>
    <m/>
    <m/>
    <s v=""/>
    <n v="0"/>
    <s v=""/>
    <n v="0"/>
    <s v=""/>
    <s v=""/>
    <s v=""/>
    <m/>
    <s v=""/>
    <s v=""/>
    <s v=""/>
  </r>
  <r>
    <x v="2"/>
    <n v="233"/>
    <m/>
    <x v="6"/>
    <x v="3"/>
    <m/>
    <m/>
    <m/>
    <s v=""/>
    <m/>
    <m/>
    <s v=""/>
    <m/>
    <s v=""/>
    <m/>
    <s v=""/>
    <m/>
    <s v=""/>
    <m/>
    <m/>
    <m/>
    <m/>
    <m/>
    <s v=""/>
    <n v="0"/>
    <s v=""/>
    <n v="0"/>
    <s v=""/>
    <s v=""/>
    <s v=""/>
    <m/>
    <s v=""/>
    <s v=""/>
    <s v=""/>
  </r>
  <r>
    <x v="2"/>
    <n v="234"/>
    <m/>
    <x v="6"/>
    <x v="3"/>
    <m/>
    <m/>
    <m/>
    <s v=""/>
    <m/>
    <m/>
    <s v=""/>
    <m/>
    <s v=""/>
    <m/>
    <s v=""/>
    <m/>
    <s v=""/>
    <m/>
    <m/>
    <m/>
    <m/>
    <m/>
    <s v=""/>
    <n v="0"/>
    <s v=""/>
    <n v="0"/>
    <s v=""/>
    <s v=""/>
    <s v=""/>
    <m/>
    <s v=""/>
    <s v=""/>
    <s v=""/>
  </r>
  <r>
    <x v="2"/>
    <n v="235"/>
    <m/>
    <x v="6"/>
    <x v="3"/>
    <m/>
    <m/>
    <m/>
    <s v=""/>
    <m/>
    <m/>
    <s v=""/>
    <m/>
    <s v=""/>
    <m/>
    <s v=""/>
    <m/>
    <s v=""/>
    <m/>
    <m/>
    <m/>
    <m/>
    <m/>
    <s v=""/>
    <n v="0"/>
    <s v=""/>
    <n v="0"/>
    <s v=""/>
    <s v=""/>
    <s v=""/>
    <m/>
    <s v=""/>
    <s v=""/>
    <s v=""/>
  </r>
  <r>
    <x v="2"/>
    <n v="236"/>
    <m/>
    <x v="6"/>
    <x v="3"/>
    <m/>
    <m/>
    <m/>
    <s v=""/>
    <m/>
    <m/>
    <s v=""/>
    <m/>
    <s v=""/>
    <m/>
    <s v=""/>
    <m/>
    <s v=""/>
    <m/>
    <m/>
    <m/>
    <m/>
    <m/>
    <s v=""/>
    <n v="0"/>
    <s v=""/>
    <n v="0"/>
    <s v=""/>
    <s v=""/>
    <s v=""/>
    <m/>
    <s v=""/>
    <s v=""/>
    <s v=""/>
  </r>
  <r>
    <x v="2"/>
    <n v="237"/>
    <m/>
    <x v="6"/>
    <x v="3"/>
    <m/>
    <m/>
    <m/>
    <s v=""/>
    <m/>
    <m/>
    <s v=""/>
    <m/>
    <s v=""/>
    <m/>
    <s v=""/>
    <m/>
    <s v=""/>
    <m/>
    <m/>
    <m/>
    <m/>
    <m/>
    <s v=""/>
    <n v="0"/>
    <s v=""/>
    <n v="0"/>
    <s v=""/>
    <s v=""/>
    <s v=""/>
    <m/>
    <s v=""/>
    <s v=""/>
    <s v=""/>
  </r>
  <r>
    <x v="2"/>
    <n v="238"/>
    <m/>
    <x v="6"/>
    <x v="3"/>
    <m/>
    <m/>
    <m/>
    <s v=""/>
    <m/>
    <m/>
    <s v=""/>
    <m/>
    <s v=""/>
    <m/>
    <s v=""/>
    <m/>
    <s v=""/>
    <m/>
    <m/>
    <m/>
    <m/>
    <m/>
    <s v=""/>
    <n v="0"/>
    <s v=""/>
    <n v="0"/>
    <s v=""/>
    <s v=""/>
    <s v=""/>
    <m/>
    <s v=""/>
    <s v=""/>
    <s v=""/>
  </r>
  <r>
    <x v="2"/>
    <n v="239"/>
    <m/>
    <x v="6"/>
    <x v="3"/>
    <m/>
    <m/>
    <m/>
    <s v=""/>
    <m/>
    <m/>
    <s v=""/>
    <m/>
    <s v=""/>
    <m/>
    <s v=""/>
    <m/>
    <s v=""/>
    <m/>
    <m/>
    <m/>
    <m/>
    <m/>
    <s v=""/>
    <n v="0"/>
    <s v=""/>
    <n v="0"/>
    <s v=""/>
    <s v=""/>
    <s v=""/>
    <m/>
    <s v=""/>
    <s v=""/>
    <s v=""/>
  </r>
  <r>
    <x v="2"/>
    <n v="240"/>
    <m/>
    <x v="6"/>
    <x v="3"/>
    <m/>
    <m/>
    <m/>
    <s v=""/>
    <m/>
    <m/>
    <s v=""/>
    <m/>
    <s v=""/>
    <m/>
    <s v=""/>
    <m/>
    <s v=""/>
    <m/>
    <m/>
    <m/>
    <m/>
    <m/>
    <s v=""/>
    <n v="0"/>
    <s v=""/>
    <n v="0"/>
    <s v=""/>
    <s v=""/>
    <s v=""/>
    <m/>
    <s v=""/>
    <s v=""/>
    <s v=""/>
  </r>
  <r>
    <x v="2"/>
    <n v="241"/>
    <m/>
    <x v="6"/>
    <x v="3"/>
    <m/>
    <m/>
    <m/>
    <s v=""/>
    <m/>
    <m/>
    <s v=""/>
    <m/>
    <s v=""/>
    <m/>
    <s v=""/>
    <m/>
    <s v=""/>
    <m/>
    <m/>
    <m/>
    <m/>
    <m/>
    <s v=""/>
    <n v="0"/>
    <s v=""/>
    <n v="0"/>
    <s v=""/>
    <s v=""/>
    <s v=""/>
    <m/>
    <s v=""/>
    <s v=""/>
    <s v=""/>
  </r>
  <r>
    <x v="2"/>
    <n v="242"/>
    <m/>
    <x v="6"/>
    <x v="3"/>
    <m/>
    <m/>
    <m/>
    <s v=""/>
    <m/>
    <m/>
    <s v=""/>
    <m/>
    <s v=""/>
    <m/>
    <s v=""/>
    <m/>
    <s v=""/>
    <m/>
    <m/>
    <m/>
    <m/>
    <m/>
    <s v=""/>
    <n v="0"/>
    <s v=""/>
    <n v="0"/>
    <s v=""/>
    <s v=""/>
    <s v=""/>
    <m/>
    <s v=""/>
    <s v=""/>
    <s v=""/>
  </r>
  <r>
    <x v="2"/>
    <n v="243"/>
    <m/>
    <x v="6"/>
    <x v="3"/>
    <m/>
    <m/>
    <m/>
    <s v=""/>
    <m/>
    <m/>
    <s v=""/>
    <m/>
    <s v=""/>
    <m/>
    <s v=""/>
    <m/>
    <s v=""/>
    <m/>
    <m/>
    <m/>
    <m/>
    <m/>
    <s v=""/>
    <n v="0"/>
    <s v=""/>
    <n v="0"/>
    <s v=""/>
    <s v=""/>
    <s v=""/>
    <m/>
    <s v=""/>
    <s v=""/>
    <s v=""/>
  </r>
  <r>
    <x v="2"/>
    <n v="244"/>
    <m/>
    <x v="6"/>
    <x v="3"/>
    <m/>
    <m/>
    <m/>
    <s v=""/>
    <m/>
    <m/>
    <s v=""/>
    <m/>
    <s v=""/>
    <m/>
    <s v=""/>
    <m/>
    <s v=""/>
    <m/>
    <m/>
    <m/>
    <m/>
    <m/>
    <s v=""/>
    <n v="0"/>
    <s v=""/>
    <n v="0"/>
    <s v=""/>
    <s v=""/>
    <s v=""/>
    <m/>
    <s v=""/>
    <s v=""/>
    <s v=""/>
  </r>
  <r>
    <x v="2"/>
    <n v="245"/>
    <m/>
    <x v="6"/>
    <x v="3"/>
    <m/>
    <m/>
    <m/>
    <s v=""/>
    <m/>
    <m/>
    <s v=""/>
    <m/>
    <s v=""/>
    <m/>
    <s v=""/>
    <m/>
    <s v=""/>
    <m/>
    <m/>
    <m/>
    <m/>
    <m/>
    <s v=""/>
    <n v="0"/>
    <s v=""/>
    <n v="0"/>
    <s v=""/>
    <s v=""/>
    <s v=""/>
    <m/>
    <s v=""/>
    <s v=""/>
    <s v=""/>
  </r>
  <r>
    <x v="2"/>
    <n v="246"/>
    <m/>
    <x v="6"/>
    <x v="3"/>
    <m/>
    <m/>
    <m/>
    <s v=""/>
    <m/>
    <m/>
    <s v=""/>
    <m/>
    <s v=""/>
    <m/>
    <s v=""/>
    <m/>
    <s v=""/>
    <m/>
    <m/>
    <m/>
    <m/>
    <m/>
    <s v=""/>
    <n v="0"/>
    <s v=""/>
    <n v="0"/>
    <s v=""/>
    <s v=""/>
    <s v=""/>
    <m/>
    <s v=""/>
    <s v=""/>
    <s v=""/>
  </r>
  <r>
    <x v="2"/>
    <n v="247"/>
    <m/>
    <x v="6"/>
    <x v="3"/>
    <m/>
    <m/>
    <m/>
    <s v=""/>
    <m/>
    <m/>
    <s v=""/>
    <m/>
    <s v=""/>
    <m/>
    <s v=""/>
    <m/>
    <s v=""/>
    <m/>
    <m/>
    <m/>
    <m/>
    <m/>
    <s v=""/>
    <n v="0"/>
    <s v=""/>
    <n v="0"/>
    <s v=""/>
    <s v=""/>
    <s v=""/>
    <m/>
    <s v=""/>
    <s v=""/>
    <s v=""/>
  </r>
  <r>
    <x v="2"/>
    <n v="248"/>
    <m/>
    <x v="6"/>
    <x v="3"/>
    <m/>
    <m/>
    <m/>
    <s v=""/>
    <m/>
    <m/>
    <s v=""/>
    <m/>
    <s v=""/>
    <m/>
    <s v=""/>
    <m/>
    <s v=""/>
    <m/>
    <m/>
    <m/>
    <m/>
    <m/>
    <s v=""/>
    <n v="0"/>
    <s v=""/>
    <n v="0"/>
    <s v=""/>
    <s v=""/>
    <s v=""/>
    <m/>
    <s v=""/>
    <s v=""/>
    <s v=""/>
  </r>
  <r>
    <x v="2"/>
    <n v="249"/>
    <m/>
    <x v="6"/>
    <x v="3"/>
    <m/>
    <m/>
    <m/>
    <s v=""/>
    <m/>
    <m/>
    <s v=""/>
    <m/>
    <s v=""/>
    <m/>
    <s v=""/>
    <m/>
    <s v=""/>
    <m/>
    <m/>
    <m/>
    <m/>
    <m/>
    <s v=""/>
    <n v="0"/>
    <s v=""/>
    <n v="0"/>
    <s v=""/>
    <s v=""/>
    <s v=""/>
    <m/>
    <s v=""/>
    <s v=""/>
    <s v=""/>
  </r>
  <r>
    <x v="2"/>
    <n v="250"/>
    <m/>
    <x v="6"/>
    <x v="3"/>
    <m/>
    <m/>
    <m/>
    <s v=""/>
    <m/>
    <m/>
    <s v=""/>
    <m/>
    <s v=""/>
    <m/>
    <s v=""/>
    <m/>
    <s v=""/>
    <m/>
    <m/>
    <m/>
    <m/>
    <m/>
    <s v=""/>
    <n v="0"/>
    <s v=""/>
    <n v="0"/>
    <s v=""/>
    <s v=""/>
    <s v=""/>
    <m/>
    <s v=""/>
    <s v=""/>
    <s v=""/>
  </r>
  <r>
    <x v="2"/>
    <n v="251"/>
    <m/>
    <x v="6"/>
    <x v="3"/>
    <m/>
    <m/>
    <m/>
    <s v=""/>
    <m/>
    <m/>
    <s v=""/>
    <m/>
    <s v=""/>
    <m/>
    <s v=""/>
    <m/>
    <s v=""/>
    <m/>
    <m/>
    <m/>
    <m/>
    <m/>
    <s v=""/>
    <n v="0"/>
    <s v=""/>
    <n v="0"/>
    <s v=""/>
    <s v=""/>
    <s v=""/>
    <m/>
    <s v=""/>
    <s v=""/>
    <s v=""/>
  </r>
  <r>
    <x v="2"/>
    <n v="252"/>
    <m/>
    <x v="6"/>
    <x v="3"/>
    <m/>
    <m/>
    <m/>
    <s v=""/>
    <m/>
    <m/>
    <s v=""/>
    <m/>
    <s v=""/>
    <m/>
    <s v=""/>
    <m/>
    <s v=""/>
    <m/>
    <m/>
    <m/>
    <m/>
    <m/>
    <s v=""/>
    <n v="0"/>
    <s v=""/>
    <n v="0"/>
    <s v=""/>
    <s v=""/>
    <s v=""/>
    <m/>
    <s v=""/>
    <s v=""/>
    <s v=""/>
  </r>
  <r>
    <x v="2"/>
    <n v="253"/>
    <m/>
    <x v="6"/>
    <x v="3"/>
    <m/>
    <m/>
    <m/>
    <s v=""/>
    <m/>
    <m/>
    <s v=""/>
    <m/>
    <s v=""/>
    <m/>
    <s v=""/>
    <m/>
    <s v=""/>
    <m/>
    <m/>
    <m/>
    <m/>
    <m/>
    <s v=""/>
    <n v="0"/>
    <s v=""/>
    <n v="0"/>
    <s v=""/>
    <s v=""/>
    <s v=""/>
    <m/>
    <s v=""/>
    <s v=""/>
    <s v=""/>
  </r>
  <r>
    <x v="2"/>
    <n v="254"/>
    <m/>
    <x v="6"/>
    <x v="3"/>
    <m/>
    <m/>
    <m/>
    <s v=""/>
    <m/>
    <m/>
    <s v=""/>
    <m/>
    <s v=""/>
    <m/>
    <s v=""/>
    <m/>
    <s v=""/>
    <m/>
    <m/>
    <m/>
    <m/>
    <m/>
    <s v=""/>
    <n v="0"/>
    <s v=""/>
    <n v="0"/>
    <s v=""/>
    <s v=""/>
    <s v=""/>
    <m/>
    <s v=""/>
    <s v=""/>
    <s v=""/>
  </r>
  <r>
    <x v="2"/>
    <n v="255"/>
    <m/>
    <x v="6"/>
    <x v="3"/>
    <m/>
    <m/>
    <m/>
    <s v=""/>
    <m/>
    <m/>
    <s v=""/>
    <m/>
    <s v=""/>
    <m/>
    <s v=""/>
    <m/>
    <s v=""/>
    <m/>
    <m/>
    <m/>
    <m/>
    <m/>
    <s v=""/>
    <n v="0"/>
    <s v=""/>
    <n v="0"/>
    <s v=""/>
    <s v=""/>
    <s v=""/>
    <m/>
    <s v=""/>
    <s v=""/>
    <s v=""/>
  </r>
  <r>
    <x v="2"/>
    <n v="256"/>
    <m/>
    <x v="6"/>
    <x v="3"/>
    <m/>
    <m/>
    <m/>
    <s v=""/>
    <m/>
    <m/>
    <s v=""/>
    <m/>
    <s v=""/>
    <m/>
    <s v=""/>
    <m/>
    <s v=""/>
    <m/>
    <m/>
    <m/>
    <m/>
    <m/>
    <s v=""/>
    <n v="0"/>
    <s v=""/>
    <n v="0"/>
    <s v=""/>
    <s v=""/>
    <s v=""/>
    <m/>
    <s v=""/>
    <s v=""/>
    <s v=""/>
  </r>
  <r>
    <x v="2"/>
    <n v="257"/>
    <m/>
    <x v="6"/>
    <x v="3"/>
    <m/>
    <m/>
    <m/>
    <s v=""/>
    <m/>
    <m/>
    <s v=""/>
    <m/>
    <s v=""/>
    <m/>
    <s v=""/>
    <m/>
    <s v=""/>
    <m/>
    <m/>
    <m/>
    <m/>
    <m/>
    <s v=""/>
    <n v="0"/>
    <s v=""/>
    <n v="0"/>
    <s v=""/>
    <s v=""/>
    <s v=""/>
    <m/>
    <s v=""/>
    <s v=""/>
    <s v=""/>
  </r>
  <r>
    <x v="2"/>
    <n v="258"/>
    <m/>
    <x v="6"/>
    <x v="3"/>
    <m/>
    <m/>
    <m/>
    <s v=""/>
    <m/>
    <m/>
    <s v=""/>
    <m/>
    <s v=""/>
    <m/>
    <s v=""/>
    <m/>
    <s v=""/>
    <m/>
    <m/>
    <m/>
    <m/>
    <m/>
    <s v=""/>
    <n v="0"/>
    <s v=""/>
    <n v="0"/>
    <s v=""/>
    <s v=""/>
    <s v=""/>
    <m/>
    <s v=""/>
    <s v=""/>
    <s v=""/>
  </r>
  <r>
    <x v="2"/>
    <n v="259"/>
    <m/>
    <x v="6"/>
    <x v="3"/>
    <m/>
    <m/>
    <m/>
    <s v=""/>
    <m/>
    <m/>
    <s v=""/>
    <m/>
    <s v=""/>
    <m/>
    <s v=""/>
    <m/>
    <s v=""/>
    <m/>
    <m/>
    <m/>
    <m/>
    <m/>
    <s v=""/>
    <n v="0"/>
    <s v=""/>
    <n v="0"/>
    <s v=""/>
    <s v=""/>
    <s v=""/>
    <m/>
    <s v=""/>
    <s v=""/>
    <s v=""/>
  </r>
  <r>
    <x v="2"/>
    <n v="260"/>
    <m/>
    <x v="6"/>
    <x v="3"/>
    <m/>
    <m/>
    <m/>
    <s v=""/>
    <m/>
    <m/>
    <s v=""/>
    <m/>
    <s v=""/>
    <m/>
    <s v=""/>
    <m/>
    <s v=""/>
    <m/>
    <m/>
    <m/>
    <m/>
    <m/>
    <s v=""/>
    <n v="0"/>
    <s v=""/>
    <n v="0"/>
    <s v=""/>
    <s v=""/>
    <s v=""/>
    <m/>
    <s v=""/>
    <s v=""/>
    <s v=""/>
  </r>
  <r>
    <x v="2"/>
    <n v="261"/>
    <m/>
    <x v="6"/>
    <x v="3"/>
    <m/>
    <m/>
    <m/>
    <s v=""/>
    <m/>
    <m/>
    <s v=""/>
    <m/>
    <s v=""/>
    <m/>
    <s v=""/>
    <m/>
    <s v=""/>
    <m/>
    <m/>
    <m/>
    <m/>
    <m/>
    <s v=""/>
    <n v="0"/>
    <s v=""/>
    <n v="0"/>
    <s v=""/>
    <s v=""/>
    <s v=""/>
    <m/>
    <s v=""/>
    <s v=""/>
    <s v=""/>
  </r>
  <r>
    <x v="2"/>
    <n v="262"/>
    <m/>
    <x v="6"/>
    <x v="3"/>
    <m/>
    <m/>
    <m/>
    <s v=""/>
    <m/>
    <m/>
    <s v=""/>
    <m/>
    <s v=""/>
    <m/>
    <s v=""/>
    <m/>
    <s v=""/>
    <m/>
    <m/>
    <m/>
    <m/>
    <m/>
    <s v=""/>
    <n v="0"/>
    <s v=""/>
    <n v="0"/>
    <s v=""/>
    <s v=""/>
    <s v=""/>
    <m/>
    <s v=""/>
    <s v=""/>
    <s v=""/>
  </r>
  <r>
    <x v="2"/>
    <n v="263"/>
    <m/>
    <x v="6"/>
    <x v="3"/>
    <m/>
    <m/>
    <m/>
    <s v=""/>
    <m/>
    <m/>
    <s v=""/>
    <m/>
    <s v=""/>
    <m/>
    <s v=""/>
    <m/>
    <s v=""/>
    <m/>
    <m/>
    <m/>
    <m/>
    <m/>
    <s v=""/>
    <n v="0"/>
    <s v=""/>
    <n v="0"/>
    <s v=""/>
    <s v=""/>
    <s v=""/>
    <m/>
    <s v=""/>
    <s v=""/>
    <s v=""/>
  </r>
  <r>
    <x v="2"/>
    <n v="264"/>
    <m/>
    <x v="6"/>
    <x v="3"/>
    <m/>
    <m/>
    <m/>
    <s v=""/>
    <m/>
    <m/>
    <s v=""/>
    <m/>
    <s v=""/>
    <m/>
    <s v=""/>
    <m/>
    <s v=""/>
    <m/>
    <m/>
    <m/>
    <m/>
    <m/>
    <s v=""/>
    <n v="0"/>
    <s v=""/>
    <n v="0"/>
    <s v=""/>
    <s v=""/>
    <s v=""/>
    <m/>
    <s v=""/>
    <s v=""/>
    <s v=""/>
  </r>
  <r>
    <x v="2"/>
    <n v="265"/>
    <m/>
    <x v="6"/>
    <x v="3"/>
    <m/>
    <m/>
    <m/>
    <s v=""/>
    <m/>
    <m/>
    <s v=""/>
    <m/>
    <s v=""/>
    <m/>
    <s v=""/>
    <m/>
    <s v=""/>
    <m/>
    <m/>
    <m/>
    <m/>
    <m/>
    <s v=""/>
    <n v="0"/>
    <s v=""/>
    <n v="0"/>
    <s v=""/>
    <s v=""/>
    <s v=""/>
    <m/>
    <s v=""/>
    <s v=""/>
    <s v=""/>
  </r>
  <r>
    <x v="2"/>
    <n v="266"/>
    <m/>
    <x v="6"/>
    <x v="3"/>
    <m/>
    <m/>
    <m/>
    <s v=""/>
    <m/>
    <m/>
    <s v=""/>
    <m/>
    <s v=""/>
    <m/>
    <s v=""/>
    <m/>
    <s v=""/>
    <m/>
    <m/>
    <m/>
    <m/>
    <m/>
    <s v=""/>
    <n v="0"/>
    <s v=""/>
    <n v="0"/>
    <s v=""/>
    <s v=""/>
    <s v=""/>
    <m/>
    <s v=""/>
    <s v=""/>
    <s v=""/>
  </r>
  <r>
    <x v="2"/>
    <n v="267"/>
    <m/>
    <x v="6"/>
    <x v="3"/>
    <m/>
    <m/>
    <m/>
    <s v=""/>
    <m/>
    <m/>
    <s v=""/>
    <m/>
    <s v=""/>
    <m/>
    <s v=""/>
    <m/>
    <s v=""/>
    <m/>
    <m/>
    <m/>
    <m/>
    <m/>
    <s v=""/>
    <n v="0"/>
    <s v=""/>
    <n v="0"/>
    <s v=""/>
    <s v=""/>
    <s v=""/>
    <m/>
    <s v=""/>
    <s v=""/>
    <s v=""/>
  </r>
  <r>
    <x v="2"/>
    <n v="268"/>
    <m/>
    <x v="6"/>
    <x v="3"/>
    <m/>
    <m/>
    <m/>
    <s v=""/>
    <m/>
    <m/>
    <s v=""/>
    <m/>
    <s v=""/>
    <m/>
    <s v=""/>
    <m/>
    <s v=""/>
    <m/>
    <m/>
    <m/>
    <m/>
    <m/>
    <s v=""/>
    <n v="0"/>
    <s v=""/>
    <n v="0"/>
    <s v=""/>
    <s v=""/>
    <s v=""/>
    <m/>
    <s v=""/>
    <s v=""/>
    <s v=""/>
  </r>
  <r>
    <x v="2"/>
    <n v="269"/>
    <m/>
    <x v="6"/>
    <x v="3"/>
    <m/>
    <m/>
    <m/>
    <s v=""/>
    <m/>
    <m/>
    <s v=""/>
    <m/>
    <s v=""/>
    <m/>
    <s v=""/>
    <m/>
    <s v=""/>
    <m/>
    <m/>
    <m/>
    <m/>
    <m/>
    <s v=""/>
    <n v="0"/>
    <s v=""/>
    <n v="0"/>
    <s v=""/>
    <s v=""/>
    <s v=""/>
    <m/>
    <s v=""/>
    <s v=""/>
    <s v=""/>
  </r>
  <r>
    <x v="2"/>
    <n v="270"/>
    <m/>
    <x v="6"/>
    <x v="3"/>
    <m/>
    <m/>
    <m/>
    <s v=""/>
    <m/>
    <m/>
    <s v=""/>
    <m/>
    <s v=""/>
    <m/>
    <s v=""/>
    <m/>
    <s v=""/>
    <m/>
    <m/>
    <m/>
    <m/>
    <m/>
    <s v=""/>
    <n v="0"/>
    <s v=""/>
    <n v="0"/>
    <s v=""/>
    <s v=""/>
    <s v=""/>
    <m/>
    <s v=""/>
    <s v=""/>
    <s v=""/>
  </r>
  <r>
    <x v="2"/>
    <n v="271"/>
    <m/>
    <x v="6"/>
    <x v="3"/>
    <m/>
    <m/>
    <m/>
    <s v=""/>
    <m/>
    <m/>
    <s v=""/>
    <m/>
    <s v=""/>
    <m/>
    <s v=""/>
    <m/>
    <s v=""/>
    <m/>
    <m/>
    <m/>
    <m/>
    <m/>
    <s v=""/>
    <n v="0"/>
    <s v=""/>
    <n v="0"/>
    <s v=""/>
    <s v=""/>
    <s v=""/>
    <m/>
    <s v=""/>
    <s v=""/>
    <s v=""/>
  </r>
  <r>
    <x v="2"/>
    <n v="272"/>
    <m/>
    <x v="6"/>
    <x v="3"/>
    <m/>
    <m/>
    <m/>
    <s v=""/>
    <m/>
    <m/>
    <s v=""/>
    <m/>
    <s v=""/>
    <m/>
    <s v=""/>
    <m/>
    <s v=""/>
    <m/>
    <m/>
    <m/>
    <m/>
    <m/>
    <s v=""/>
    <n v="0"/>
    <s v=""/>
    <n v="0"/>
    <s v=""/>
    <s v=""/>
    <s v=""/>
    <m/>
    <s v=""/>
    <s v=""/>
    <s v=""/>
  </r>
  <r>
    <x v="2"/>
    <n v="273"/>
    <m/>
    <x v="6"/>
    <x v="3"/>
    <m/>
    <m/>
    <m/>
    <s v=""/>
    <m/>
    <m/>
    <s v=""/>
    <m/>
    <s v=""/>
    <m/>
    <s v=""/>
    <m/>
    <s v=""/>
    <m/>
    <m/>
    <m/>
    <m/>
    <m/>
    <s v=""/>
    <n v="0"/>
    <s v=""/>
    <n v="0"/>
    <s v=""/>
    <s v=""/>
    <s v=""/>
    <m/>
    <s v=""/>
    <s v=""/>
    <s v=""/>
  </r>
  <r>
    <x v="2"/>
    <n v="274"/>
    <m/>
    <x v="6"/>
    <x v="3"/>
    <m/>
    <m/>
    <m/>
    <s v=""/>
    <m/>
    <m/>
    <s v=""/>
    <m/>
    <s v=""/>
    <m/>
    <s v=""/>
    <m/>
    <s v=""/>
    <m/>
    <m/>
    <m/>
    <m/>
    <m/>
    <s v=""/>
    <n v="0"/>
    <s v=""/>
    <n v="0"/>
    <s v=""/>
    <s v=""/>
    <s v=""/>
    <m/>
    <s v=""/>
    <s v=""/>
    <s v=""/>
  </r>
  <r>
    <x v="2"/>
    <n v="275"/>
    <m/>
    <x v="6"/>
    <x v="3"/>
    <m/>
    <m/>
    <m/>
    <s v=""/>
    <m/>
    <m/>
    <s v=""/>
    <m/>
    <s v=""/>
    <m/>
    <s v=""/>
    <m/>
    <s v=""/>
    <m/>
    <m/>
    <m/>
    <m/>
    <m/>
    <s v=""/>
    <n v="0"/>
    <s v=""/>
    <n v="0"/>
    <s v=""/>
    <s v=""/>
    <s v=""/>
    <m/>
    <s v=""/>
    <s v=""/>
    <s v=""/>
  </r>
  <r>
    <x v="2"/>
    <n v="276"/>
    <m/>
    <x v="6"/>
    <x v="3"/>
    <m/>
    <m/>
    <m/>
    <s v=""/>
    <m/>
    <m/>
    <s v=""/>
    <m/>
    <s v=""/>
    <m/>
    <s v=""/>
    <m/>
    <s v=""/>
    <m/>
    <m/>
    <m/>
    <m/>
    <m/>
    <s v=""/>
    <n v="0"/>
    <s v=""/>
    <n v="0"/>
    <s v=""/>
    <s v=""/>
    <s v=""/>
    <m/>
    <s v=""/>
    <s v=""/>
    <s v=""/>
  </r>
  <r>
    <x v="2"/>
    <n v="277"/>
    <m/>
    <x v="6"/>
    <x v="3"/>
    <m/>
    <m/>
    <m/>
    <s v=""/>
    <m/>
    <m/>
    <s v=""/>
    <m/>
    <s v=""/>
    <m/>
    <s v=""/>
    <m/>
    <s v=""/>
    <m/>
    <m/>
    <m/>
    <m/>
    <m/>
    <s v=""/>
    <n v="0"/>
    <s v=""/>
    <n v="0"/>
    <s v=""/>
    <s v=""/>
    <s v=""/>
    <m/>
    <s v=""/>
    <s v=""/>
    <s v=""/>
  </r>
  <r>
    <x v="2"/>
    <n v="278"/>
    <m/>
    <x v="6"/>
    <x v="3"/>
    <m/>
    <m/>
    <m/>
    <s v=""/>
    <m/>
    <m/>
    <s v=""/>
    <m/>
    <s v=""/>
    <m/>
    <s v=""/>
    <m/>
    <s v=""/>
    <m/>
    <m/>
    <m/>
    <m/>
    <m/>
    <s v=""/>
    <n v="0"/>
    <s v=""/>
    <n v="0"/>
    <s v=""/>
    <s v=""/>
    <s v=""/>
    <m/>
    <s v=""/>
    <s v=""/>
    <s v=""/>
  </r>
  <r>
    <x v="2"/>
    <n v="279"/>
    <m/>
    <x v="6"/>
    <x v="3"/>
    <m/>
    <m/>
    <m/>
    <s v=""/>
    <m/>
    <m/>
    <s v=""/>
    <m/>
    <s v=""/>
    <m/>
    <s v=""/>
    <m/>
    <s v=""/>
    <m/>
    <m/>
    <m/>
    <m/>
    <m/>
    <s v=""/>
    <n v="0"/>
    <s v=""/>
    <n v="0"/>
    <s v=""/>
    <s v=""/>
    <s v=""/>
    <m/>
    <s v=""/>
    <s v=""/>
    <s v=""/>
  </r>
  <r>
    <x v="2"/>
    <n v="280"/>
    <m/>
    <x v="6"/>
    <x v="3"/>
    <m/>
    <m/>
    <m/>
    <s v=""/>
    <m/>
    <m/>
    <s v=""/>
    <m/>
    <s v=""/>
    <m/>
    <s v=""/>
    <m/>
    <s v=""/>
    <m/>
    <m/>
    <m/>
    <m/>
    <m/>
    <s v=""/>
    <n v="0"/>
    <s v=""/>
    <n v="0"/>
    <s v=""/>
    <s v=""/>
    <s v=""/>
    <m/>
    <s v=""/>
    <s v=""/>
    <s v=""/>
  </r>
  <r>
    <x v="2"/>
    <n v="281"/>
    <m/>
    <x v="6"/>
    <x v="3"/>
    <m/>
    <m/>
    <m/>
    <s v=""/>
    <m/>
    <m/>
    <s v=""/>
    <m/>
    <s v=""/>
    <m/>
    <s v=""/>
    <m/>
    <s v=""/>
    <m/>
    <m/>
    <m/>
    <m/>
    <m/>
    <s v=""/>
    <n v="0"/>
    <s v=""/>
    <n v="0"/>
    <s v=""/>
    <s v=""/>
    <s v=""/>
    <m/>
    <s v=""/>
    <s v=""/>
    <s v=""/>
  </r>
  <r>
    <x v="2"/>
    <n v="282"/>
    <m/>
    <x v="6"/>
    <x v="3"/>
    <m/>
    <m/>
    <m/>
    <s v=""/>
    <m/>
    <m/>
    <s v=""/>
    <m/>
    <s v=""/>
    <m/>
    <s v=""/>
    <m/>
    <s v=""/>
    <m/>
    <m/>
    <m/>
    <m/>
    <m/>
    <s v=""/>
    <n v="0"/>
    <s v=""/>
    <n v="0"/>
    <s v=""/>
    <s v=""/>
    <s v=""/>
    <m/>
    <s v=""/>
    <s v=""/>
    <s v=""/>
  </r>
  <r>
    <x v="2"/>
    <n v="283"/>
    <m/>
    <x v="6"/>
    <x v="3"/>
    <m/>
    <m/>
    <m/>
    <s v=""/>
    <m/>
    <m/>
    <s v=""/>
    <m/>
    <s v=""/>
    <m/>
    <s v=""/>
    <m/>
    <s v=""/>
    <m/>
    <m/>
    <m/>
    <m/>
    <m/>
    <s v=""/>
    <n v="0"/>
    <s v=""/>
    <n v="0"/>
    <s v=""/>
    <s v=""/>
    <s v=""/>
    <m/>
    <s v=""/>
    <s v=""/>
    <s v=""/>
  </r>
  <r>
    <x v="2"/>
    <n v="284"/>
    <m/>
    <x v="6"/>
    <x v="3"/>
    <m/>
    <m/>
    <m/>
    <s v=""/>
    <m/>
    <m/>
    <s v=""/>
    <m/>
    <s v=""/>
    <m/>
    <s v=""/>
    <m/>
    <s v=""/>
    <m/>
    <m/>
    <m/>
    <m/>
    <m/>
    <s v=""/>
    <n v="0"/>
    <s v=""/>
    <n v="0"/>
    <s v=""/>
    <s v=""/>
    <s v=""/>
    <m/>
    <s v=""/>
    <s v=""/>
    <s v=""/>
  </r>
  <r>
    <x v="2"/>
    <n v="285"/>
    <m/>
    <x v="6"/>
    <x v="3"/>
    <m/>
    <m/>
    <m/>
    <s v=""/>
    <m/>
    <m/>
    <s v=""/>
    <m/>
    <s v=""/>
    <m/>
    <s v=""/>
    <m/>
    <s v=""/>
    <m/>
    <m/>
    <m/>
    <m/>
    <m/>
    <s v=""/>
    <n v="0"/>
    <s v=""/>
    <n v="0"/>
    <s v=""/>
    <s v=""/>
    <s v=""/>
    <m/>
    <s v=""/>
    <s v=""/>
    <s v=""/>
  </r>
  <r>
    <x v="2"/>
    <n v="286"/>
    <m/>
    <x v="6"/>
    <x v="3"/>
    <m/>
    <m/>
    <m/>
    <s v=""/>
    <m/>
    <m/>
    <s v=""/>
    <m/>
    <s v=""/>
    <m/>
    <s v=""/>
    <m/>
    <s v=""/>
    <m/>
    <m/>
    <m/>
    <m/>
    <m/>
    <s v=""/>
    <n v="0"/>
    <s v=""/>
    <n v="0"/>
    <s v=""/>
    <s v=""/>
    <s v=""/>
    <m/>
    <s v=""/>
    <s v=""/>
    <s v=""/>
  </r>
  <r>
    <x v="2"/>
    <n v="287"/>
    <m/>
    <x v="6"/>
    <x v="3"/>
    <m/>
    <m/>
    <m/>
    <s v=""/>
    <m/>
    <m/>
    <s v=""/>
    <m/>
    <s v=""/>
    <m/>
    <s v=""/>
    <m/>
    <s v=""/>
    <m/>
    <m/>
    <m/>
    <m/>
    <m/>
    <s v=""/>
    <n v="0"/>
    <s v=""/>
    <n v="0"/>
    <s v=""/>
    <s v=""/>
    <s v=""/>
    <m/>
    <s v=""/>
    <s v=""/>
    <s v=""/>
  </r>
  <r>
    <x v="2"/>
    <n v="288"/>
    <m/>
    <x v="6"/>
    <x v="3"/>
    <m/>
    <m/>
    <m/>
    <s v=""/>
    <m/>
    <m/>
    <s v=""/>
    <m/>
    <s v=""/>
    <m/>
    <s v=""/>
    <m/>
    <s v=""/>
    <m/>
    <m/>
    <m/>
    <m/>
    <m/>
    <s v=""/>
    <n v="0"/>
    <s v=""/>
    <n v="0"/>
    <s v=""/>
    <s v=""/>
    <s v=""/>
    <m/>
    <s v=""/>
    <s v=""/>
    <s v=""/>
  </r>
  <r>
    <x v="2"/>
    <n v="289"/>
    <m/>
    <x v="6"/>
    <x v="3"/>
    <m/>
    <m/>
    <m/>
    <s v=""/>
    <m/>
    <m/>
    <s v=""/>
    <m/>
    <s v=""/>
    <m/>
    <s v=""/>
    <m/>
    <s v=""/>
    <m/>
    <m/>
    <m/>
    <m/>
    <m/>
    <s v=""/>
    <n v="0"/>
    <s v=""/>
    <n v="0"/>
    <s v=""/>
    <s v=""/>
    <s v=""/>
    <m/>
    <s v=""/>
    <s v=""/>
    <s v=""/>
  </r>
  <r>
    <x v="2"/>
    <n v="290"/>
    <m/>
    <x v="6"/>
    <x v="3"/>
    <m/>
    <m/>
    <m/>
    <s v=""/>
    <m/>
    <m/>
    <s v=""/>
    <m/>
    <s v=""/>
    <m/>
    <s v=""/>
    <m/>
    <s v=""/>
    <m/>
    <m/>
    <m/>
    <m/>
    <m/>
    <s v=""/>
    <n v="0"/>
    <s v=""/>
    <n v="0"/>
    <s v=""/>
    <s v=""/>
    <s v=""/>
    <m/>
    <s v=""/>
    <s v=""/>
    <s v=""/>
  </r>
  <r>
    <x v="2"/>
    <n v="291"/>
    <m/>
    <x v="6"/>
    <x v="3"/>
    <m/>
    <m/>
    <m/>
    <s v=""/>
    <m/>
    <m/>
    <s v=""/>
    <m/>
    <s v=""/>
    <m/>
    <s v=""/>
    <m/>
    <s v=""/>
    <m/>
    <m/>
    <m/>
    <m/>
    <m/>
    <s v=""/>
    <n v="0"/>
    <s v=""/>
    <n v="0"/>
    <s v=""/>
    <s v=""/>
    <s v=""/>
    <m/>
    <s v=""/>
    <s v=""/>
    <s v=""/>
  </r>
  <r>
    <x v="2"/>
    <n v="292"/>
    <m/>
    <x v="6"/>
    <x v="3"/>
    <m/>
    <m/>
    <m/>
    <s v=""/>
    <m/>
    <m/>
    <s v=""/>
    <m/>
    <s v=""/>
    <m/>
    <s v=""/>
    <m/>
    <s v=""/>
    <m/>
    <m/>
    <m/>
    <m/>
    <m/>
    <s v=""/>
    <n v="0"/>
    <s v=""/>
    <n v="0"/>
    <s v=""/>
    <s v=""/>
    <s v=""/>
    <m/>
    <s v=""/>
    <s v=""/>
    <s v=""/>
  </r>
  <r>
    <x v="2"/>
    <n v="293"/>
    <m/>
    <x v="6"/>
    <x v="3"/>
    <m/>
    <m/>
    <m/>
    <s v=""/>
    <m/>
    <m/>
    <s v=""/>
    <m/>
    <s v=""/>
    <m/>
    <s v=""/>
    <m/>
    <s v=""/>
    <m/>
    <m/>
    <m/>
    <m/>
    <m/>
    <s v=""/>
    <n v="0"/>
    <s v=""/>
    <n v="0"/>
    <s v=""/>
    <s v=""/>
    <s v=""/>
    <m/>
    <s v=""/>
    <s v=""/>
    <s v=""/>
  </r>
  <r>
    <x v="2"/>
    <n v="294"/>
    <m/>
    <x v="6"/>
    <x v="3"/>
    <m/>
    <m/>
    <m/>
    <s v=""/>
    <m/>
    <m/>
    <s v=""/>
    <m/>
    <s v=""/>
    <m/>
    <s v=""/>
    <m/>
    <s v=""/>
    <m/>
    <m/>
    <m/>
    <m/>
    <m/>
    <s v=""/>
    <n v="0"/>
    <s v=""/>
    <n v="0"/>
    <s v=""/>
    <s v=""/>
    <s v=""/>
    <m/>
    <s v=""/>
    <s v=""/>
    <s v=""/>
  </r>
  <r>
    <x v="2"/>
    <n v="295"/>
    <m/>
    <x v="6"/>
    <x v="3"/>
    <m/>
    <m/>
    <m/>
    <s v=""/>
    <m/>
    <m/>
    <s v=""/>
    <m/>
    <s v=""/>
    <m/>
    <s v=""/>
    <m/>
    <s v=""/>
    <m/>
    <m/>
    <m/>
    <m/>
    <m/>
    <s v=""/>
    <n v="0"/>
    <s v=""/>
    <n v="0"/>
    <s v=""/>
    <s v=""/>
    <s v=""/>
    <m/>
    <s v=""/>
    <s v=""/>
    <s v=""/>
  </r>
  <r>
    <x v="2"/>
    <n v="296"/>
    <m/>
    <x v="6"/>
    <x v="3"/>
    <m/>
    <m/>
    <m/>
    <s v=""/>
    <m/>
    <m/>
    <s v=""/>
    <m/>
    <s v=""/>
    <m/>
    <s v=""/>
    <m/>
    <s v=""/>
    <m/>
    <m/>
    <m/>
    <m/>
    <m/>
    <s v=""/>
    <n v="0"/>
    <s v=""/>
    <n v="0"/>
    <s v=""/>
    <s v=""/>
    <s v=""/>
    <m/>
    <s v=""/>
    <s v=""/>
    <s v=""/>
  </r>
  <r>
    <x v="2"/>
    <n v="297"/>
    <m/>
    <x v="6"/>
    <x v="3"/>
    <m/>
    <m/>
    <m/>
    <s v=""/>
    <m/>
    <m/>
    <s v=""/>
    <m/>
    <s v=""/>
    <m/>
    <s v=""/>
    <m/>
    <s v=""/>
    <m/>
    <m/>
    <m/>
    <m/>
    <m/>
    <s v=""/>
    <n v="0"/>
    <s v=""/>
    <n v="0"/>
    <s v=""/>
    <s v=""/>
    <s v=""/>
    <m/>
    <s v=""/>
    <s v=""/>
    <s v=""/>
  </r>
  <r>
    <x v="2"/>
    <n v="298"/>
    <m/>
    <x v="6"/>
    <x v="3"/>
    <m/>
    <m/>
    <m/>
    <s v=""/>
    <m/>
    <m/>
    <s v=""/>
    <m/>
    <s v=""/>
    <m/>
    <s v=""/>
    <m/>
    <s v=""/>
    <m/>
    <m/>
    <m/>
    <m/>
    <m/>
    <s v=""/>
    <n v="0"/>
    <s v=""/>
    <n v="0"/>
    <s v=""/>
    <s v=""/>
    <s v=""/>
    <m/>
    <s v=""/>
    <s v=""/>
    <s v=""/>
  </r>
  <r>
    <x v="2"/>
    <n v="299"/>
    <m/>
    <x v="6"/>
    <x v="3"/>
    <m/>
    <m/>
    <m/>
    <s v=""/>
    <m/>
    <m/>
    <s v=""/>
    <m/>
    <s v=""/>
    <m/>
    <s v=""/>
    <m/>
    <s v=""/>
    <m/>
    <m/>
    <m/>
    <m/>
    <m/>
    <s v=""/>
    <n v="0"/>
    <s v=""/>
    <n v="0"/>
    <s v=""/>
    <s v=""/>
    <s v=""/>
    <m/>
    <s v=""/>
    <s v=""/>
    <s v=""/>
  </r>
  <r>
    <x v="2"/>
    <n v="300"/>
    <m/>
    <x v="6"/>
    <x v="3"/>
    <m/>
    <m/>
    <m/>
    <s v=""/>
    <m/>
    <m/>
    <s v=""/>
    <m/>
    <s v=""/>
    <m/>
    <s v=""/>
    <m/>
    <s v=""/>
    <m/>
    <m/>
    <m/>
    <m/>
    <m/>
    <s v=""/>
    <n v="0"/>
    <s v=""/>
    <n v="0"/>
    <s v=""/>
    <s v=""/>
    <s v=""/>
    <m/>
    <s v=""/>
    <s v=""/>
    <s v=""/>
  </r>
  <r>
    <x v="2"/>
    <n v="301"/>
    <m/>
    <x v="6"/>
    <x v="3"/>
    <m/>
    <m/>
    <m/>
    <s v=""/>
    <m/>
    <m/>
    <s v=""/>
    <m/>
    <s v=""/>
    <m/>
    <s v=""/>
    <m/>
    <s v=""/>
    <m/>
    <m/>
    <m/>
    <m/>
    <m/>
    <s v=""/>
    <n v="0"/>
    <s v=""/>
    <n v="0"/>
    <s v=""/>
    <s v=""/>
    <s v=""/>
    <m/>
    <s v=""/>
    <s v=""/>
    <s v=""/>
  </r>
  <r>
    <x v="2"/>
    <n v="302"/>
    <m/>
    <x v="6"/>
    <x v="3"/>
    <m/>
    <m/>
    <m/>
    <s v=""/>
    <m/>
    <m/>
    <s v=""/>
    <m/>
    <s v=""/>
    <m/>
    <s v=""/>
    <m/>
    <s v=""/>
    <m/>
    <m/>
    <m/>
    <m/>
    <m/>
    <s v=""/>
    <n v="0"/>
    <s v=""/>
    <n v="0"/>
    <s v=""/>
    <s v=""/>
    <s v=""/>
    <m/>
    <s v=""/>
    <s v=""/>
    <s v=""/>
  </r>
  <r>
    <x v="2"/>
    <n v="303"/>
    <m/>
    <x v="6"/>
    <x v="3"/>
    <m/>
    <m/>
    <m/>
    <s v=""/>
    <m/>
    <m/>
    <s v=""/>
    <m/>
    <s v=""/>
    <m/>
    <s v=""/>
    <m/>
    <s v=""/>
    <m/>
    <m/>
    <m/>
    <m/>
    <m/>
    <s v=""/>
    <n v="0"/>
    <s v=""/>
    <n v="0"/>
    <s v=""/>
    <s v=""/>
    <s v=""/>
    <m/>
    <s v=""/>
    <s v=""/>
    <s v=""/>
  </r>
  <r>
    <x v="2"/>
    <n v="304"/>
    <m/>
    <x v="6"/>
    <x v="3"/>
    <m/>
    <m/>
    <m/>
    <s v=""/>
    <m/>
    <m/>
    <s v=""/>
    <m/>
    <s v=""/>
    <m/>
    <s v=""/>
    <m/>
    <s v=""/>
    <m/>
    <m/>
    <m/>
    <m/>
    <m/>
    <s v=""/>
    <n v="0"/>
    <s v=""/>
    <n v="0"/>
    <s v=""/>
    <s v=""/>
    <s v=""/>
    <m/>
    <s v=""/>
    <s v=""/>
    <s v=""/>
  </r>
  <r>
    <x v="2"/>
    <n v="305"/>
    <m/>
    <x v="6"/>
    <x v="3"/>
    <m/>
    <m/>
    <m/>
    <s v=""/>
    <m/>
    <m/>
    <s v=""/>
    <m/>
    <s v=""/>
    <m/>
    <s v=""/>
    <m/>
    <s v=""/>
    <m/>
    <m/>
    <m/>
    <m/>
    <m/>
    <s v=""/>
    <n v="0"/>
    <s v=""/>
    <n v="0"/>
    <s v=""/>
    <s v=""/>
    <s v=""/>
    <m/>
    <s v=""/>
    <s v=""/>
    <s v=""/>
  </r>
  <r>
    <x v="2"/>
    <n v="306"/>
    <m/>
    <x v="6"/>
    <x v="3"/>
    <m/>
    <m/>
    <m/>
    <s v=""/>
    <m/>
    <m/>
    <s v=""/>
    <m/>
    <s v=""/>
    <m/>
    <s v=""/>
    <m/>
    <s v=""/>
    <m/>
    <m/>
    <m/>
    <m/>
    <m/>
    <s v=""/>
    <n v="0"/>
    <s v=""/>
    <n v="0"/>
    <s v=""/>
    <s v=""/>
    <s v=""/>
    <m/>
    <s v=""/>
    <s v=""/>
    <s v=""/>
  </r>
  <r>
    <x v="2"/>
    <n v="307"/>
    <m/>
    <x v="6"/>
    <x v="3"/>
    <m/>
    <m/>
    <m/>
    <s v=""/>
    <m/>
    <m/>
    <s v=""/>
    <m/>
    <s v=""/>
    <m/>
    <s v=""/>
    <m/>
    <s v=""/>
    <m/>
    <m/>
    <m/>
    <m/>
    <m/>
    <s v=""/>
    <n v="0"/>
    <s v=""/>
    <n v="0"/>
    <s v=""/>
    <s v=""/>
    <s v=""/>
    <m/>
    <s v=""/>
    <s v=""/>
    <s v=""/>
  </r>
  <r>
    <x v="2"/>
    <n v="308"/>
    <m/>
    <x v="6"/>
    <x v="3"/>
    <m/>
    <m/>
    <m/>
    <s v=""/>
    <m/>
    <m/>
    <s v=""/>
    <m/>
    <s v=""/>
    <m/>
    <s v=""/>
    <m/>
    <s v=""/>
    <m/>
    <m/>
    <m/>
    <m/>
    <m/>
    <s v=""/>
    <n v="0"/>
    <s v=""/>
    <n v="0"/>
    <s v=""/>
    <s v=""/>
    <s v=""/>
    <m/>
    <s v=""/>
    <s v=""/>
    <s v=""/>
  </r>
  <r>
    <x v="2"/>
    <n v="309"/>
    <m/>
    <x v="6"/>
    <x v="3"/>
    <m/>
    <m/>
    <m/>
    <s v=""/>
    <m/>
    <m/>
    <s v=""/>
    <m/>
    <s v=""/>
    <m/>
    <s v=""/>
    <m/>
    <s v=""/>
    <m/>
    <m/>
    <m/>
    <m/>
    <m/>
    <s v=""/>
    <n v="0"/>
    <s v=""/>
    <n v="0"/>
    <s v=""/>
    <s v=""/>
    <s v=""/>
    <m/>
    <s v=""/>
    <s v=""/>
    <s v=""/>
  </r>
  <r>
    <x v="2"/>
    <n v="310"/>
    <m/>
    <x v="6"/>
    <x v="3"/>
    <m/>
    <m/>
    <m/>
    <s v=""/>
    <m/>
    <m/>
    <s v=""/>
    <m/>
    <s v=""/>
    <m/>
    <s v=""/>
    <m/>
    <s v=""/>
    <m/>
    <m/>
    <m/>
    <m/>
    <m/>
    <s v=""/>
    <n v="0"/>
    <s v=""/>
    <n v="0"/>
    <s v=""/>
    <s v=""/>
    <s v=""/>
    <m/>
    <s v=""/>
    <s v=""/>
    <s v=""/>
  </r>
  <r>
    <x v="2"/>
    <n v="311"/>
    <m/>
    <x v="6"/>
    <x v="3"/>
    <m/>
    <m/>
    <m/>
    <s v=""/>
    <m/>
    <m/>
    <s v=""/>
    <m/>
    <s v=""/>
    <m/>
    <s v=""/>
    <m/>
    <s v=""/>
    <m/>
    <m/>
    <m/>
    <m/>
    <m/>
    <s v=""/>
    <n v="0"/>
    <s v=""/>
    <n v="0"/>
    <s v=""/>
    <s v=""/>
    <s v=""/>
    <m/>
    <s v=""/>
    <s v=""/>
    <s v=""/>
  </r>
  <r>
    <x v="2"/>
    <n v="312"/>
    <m/>
    <x v="6"/>
    <x v="3"/>
    <m/>
    <m/>
    <m/>
    <s v=""/>
    <m/>
    <m/>
    <s v=""/>
    <m/>
    <s v=""/>
    <m/>
    <s v=""/>
    <m/>
    <s v=""/>
    <m/>
    <m/>
    <m/>
    <m/>
    <m/>
    <s v=""/>
    <n v="0"/>
    <s v=""/>
    <n v="0"/>
    <s v=""/>
    <s v=""/>
    <s v=""/>
    <m/>
    <s v=""/>
    <s v=""/>
    <s v=""/>
  </r>
  <r>
    <x v="2"/>
    <n v="313"/>
    <m/>
    <x v="6"/>
    <x v="3"/>
    <m/>
    <m/>
    <m/>
    <s v=""/>
    <m/>
    <m/>
    <s v=""/>
    <m/>
    <s v=""/>
    <m/>
    <s v=""/>
    <m/>
    <s v=""/>
    <m/>
    <m/>
    <m/>
    <m/>
    <m/>
    <s v=""/>
    <n v="0"/>
    <s v=""/>
    <n v="0"/>
    <s v=""/>
    <s v=""/>
    <s v=""/>
    <m/>
    <s v=""/>
    <s v=""/>
    <s v=""/>
  </r>
  <r>
    <x v="2"/>
    <n v="314"/>
    <m/>
    <x v="6"/>
    <x v="3"/>
    <m/>
    <m/>
    <m/>
    <s v=""/>
    <m/>
    <m/>
    <s v=""/>
    <m/>
    <s v=""/>
    <m/>
    <s v=""/>
    <m/>
    <s v=""/>
    <m/>
    <m/>
    <m/>
    <m/>
    <m/>
    <s v=""/>
    <n v="0"/>
    <s v=""/>
    <n v="0"/>
    <s v=""/>
    <s v=""/>
    <s v=""/>
    <m/>
    <s v=""/>
    <s v=""/>
    <s v=""/>
  </r>
  <r>
    <x v="2"/>
    <n v="315"/>
    <m/>
    <x v="6"/>
    <x v="3"/>
    <m/>
    <m/>
    <m/>
    <s v=""/>
    <m/>
    <m/>
    <s v=""/>
    <m/>
    <s v=""/>
    <m/>
    <s v=""/>
    <m/>
    <s v=""/>
    <m/>
    <m/>
    <m/>
    <m/>
    <m/>
    <s v=""/>
    <n v="0"/>
    <s v=""/>
    <n v="0"/>
    <s v=""/>
    <s v=""/>
    <s v=""/>
    <m/>
    <s v=""/>
    <s v=""/>
    <s v=""/>
  </r>
  <r>
    <x v="2"/>
    <n v="316"/>
    <m/>
    <x v="6"/>
    <x v="3"/>
    <m/>
    <m/>
    <m/>
    <s v=""/>
    <m/>
    <m/>
    <s v=""/>
    <m/>
    <s v=""/>
    <m/>
    <s v=""/>
    <m/>
    <s v=""/>
    <m/>
    <m/>
    <m/>
    <m/>
    <m/>
    <s v=""/>
    <n v="0"/>
    <s v=""/>
    <n v="0"/>
    <s v=""/>
    <s v=""/>
    <s v=""/>
    <m/>
    <s v=""/>
    <s v=""/>
    <s v=""/>
  </r>
  <r>
    <x v="2"/>
    <n v="317"/>
    <m/>
    <x v="6"/>
    <x v="3"/>
    <m/>
    <m/>
    <m/>
    <s v=""/>
    <m/>
    <m/>
    <s v=""/>
    <m/>
    <s v=""/>
    <m/>
    <s v=""/>
    <m/>
    <s v=""/>
    <m/>
    <m/>
    <m/>
    <m/>
    <m/>
    <s v=""/>
    <n v="0"/>
    <s v=""/>
    <n v="0"/>
    <s v=""/>
    <s v=""/>
    <s v=""/>
    <m/>
    <s v=""/>
    <s v=""/>
    <s v=""/>
  </r>
  <r>
    <x v="2"/>
    <n v="318"/>
    <m/>
    <x v="6"/>
    <x v="3"/>
    <m/>
    <m/>
    <m/>
    <s v=""/>
    <m/>
    <m/>
    <s v=""/>
    <m/>
    <s v=""/>
    <m/>
    <s v=""/>
    <m/>
    <s v=""/>
    <m/>
    <m/>
    <m/>
    <m/>
    <m/>
    <s v=""/>
    <n v="0"/>
    <s v=""/>
    <n v="0"/>
    <s v=""/>
    <s v=""/>
    <s v=""/>
    <m/>
    <s v=""/>
    <s v=""/>
    <s v=""/>
  </r>
  <r>
    <x v="2"/>
    <n v="319"/>
    <m/>
    <x v="6"/>
    <x v="3"/>
    <m/>
    <m/>
    <m/>
    <s v=""/>
    <m/>
    <m/>
    <s v=""/>
    <m/>
    <s v=""/>
    <m/>
    <s v=""/>
    <m/>
    <s v=""/>
    <m/>
    <m/>
    <m/>
    <m/>
    <m/>
    <s v=""/>
    <n v="0"/>
    <s v=""/>
    <n v="0"/>
    <s v=""/>
    <s v=""/>
    <s v=""/>
    <m/>
    <s v=""/>
    <s v=""/>
    <s v=""/>
  </r>
  <r>
    <x v="2"/>
    <n v="320"/>
    <m/>
    <x v="6"/>
    <x v="3"/>
    <m/>
    <m/>
    <m/>
    <s v=""/>
    <m/>
    <m/>
    <s v=""/>
    <m/>
    <s v=""/>
    <m/>
    <s v=""/>
    <m/>
    <s v=""/>
    <m/>
    <m/>
    <m/>
    <m/>
    <m/>
    <s v=""/>
    <n v="0"/>
    <s v=""/>
    <n v="0"/>
    <s v=""/>
    <s v=""/>
    <s v=""/>
    <m/>
    <s v=""/>
    <s v=""/>
    <s v=""/>
  </r>
  <r>
    <x v="2"/>
    <n v="321"/>
    <m/>
    <x v="6"/>
    <x v="3"/>
    <m/>
    <m/>
    <m/>
    <s v=""/>
    <m/>
    <m/>
    <s v=""/>
    <m/>
    <s v=""/>
    <m/>
    <s v=""/>
    <m/>
    <s v=""/>
    <m/>
    <m/>
    <m/>
    <m/>
    <m/>
    <s v=""/>
    <n v="0"/>
    <s v=""/>
    <n v="0"/>
    <s v=""/>
    <s v=""/>
    <s v=""/>
    <m/>
    <s v=""/>
    <s v=""/>
    <s v=""/>
  </r>
  <r>
    <x v="2"/>
    <n v="322"/>
    <m/>
    <x v="6"/>
    <x v="3"/>
    <m/>
    <m/>
    <m/>
    <s v=""/>
    <m/>
    <m/>
    <s v=""/>
    <m/>
    <s v=""/>
    <m/>
    <s v=""/>
    <m/>
    <s v=""/>
    <m/>
    <m/>
    <m/>
    <m/>
    <m/>
    <s v=""/>
    <n v="0"/>
    <s v=""/>
    <n v="0"/>
    <s v=""/>
    <s v=""/>
    <s v=""/>
    <m/>
    <s v=""/>
    <s v=""/>
    <s v=""/>
  </r>
  <r>
    <x v="2"/>
    <n v="323"/>
    <m/>
    <x v="6"/>
    <x v="3"/>
    <m/>
    <m/>
    <m/>
    <s v=""/>
    <m/>
    <m/>
    <s v=""/>
    <m/>
    <s v=""/>
    <m/>
    <s v=""/>
    <m/>
    <s v=""/>
    <m/>
    <m/>
    <m/>
    <m/>
    <m/>
    <s v=""/>
    <n v="0"/>
    <s v=""/>
    <n v="0"/>
    <s v=""/>
    <s v=""/>
    <s v=""/>
    <m/>
    <s v=""/>
    <s v=""/>
    <s v=""/>
  </r>
  <r>
    <x v="2"/>
    <n v="324"/>
    <m/>
    <x v="6"/>
    <x v="3"/>
    <m/>
    <m/>
    <m/>
    <s v=""/>
    <m/>
    <m/>
    <s v=""/>
    <m/>
    <s v=""/>
    <m/>
    <s v=""/>
    <m/>
    <s v=""/>
    <m/>
    <m/>
    <m/>
    <m/>
    <m/>
    <s v=""/>
    <n v="0"/>
    <s v=""/>
    <n v="0"/>
    <s v=""/>
    <s v=""/>
    <s v=""/>
    <m/>
    <s v=""/>
    <s v=""/>
    <s v=""/>
  </r>
  <r>
    <x v="2"/>
    <n v="325"/>
    <m/>
    <x v="6"/>
    <x v="3"/>
    <m/>
    <m/>
    <m/>
    <s v=""/>
    <m/>
    <m/>
    <s v=""/>
    <m/>
    <s v=""/>
    <m/>
    <s v=""/>
    <m/>
    <s v=""/>
    <m/>
    <m/>
    <m/>
    <m/>
    <m/>
    <s v=""/>
    <n v="0"/>
    <s v=""/>
    <n v="0"/>
    <s v=""/>
    <s v=""/>
    <s v=""/>
    <m/>
    <s v=""/>
    <s v=""/>
    <s v=""/>
  </r>
  <r>
    <x v="2"/>
    <n v="326"/>
    <m/>
    <x v="6"/>
    <x v="3"/>
    <m/>
    <m/>
    <m/>
    <s v=""/>
    <m/>
    <m/>
    <s v=""/>
    <m/>
    <s v=""/>
    <m/>
    <s v=""/>
    <m/>
    <s v=""/>
    <m/>
    <m/>
    <m/>
    <m/>
    <m/>
    <s v=""/>
    <n v="0"/>
    <s v=""/>
    <n v="0"/>
    <s v=""/>
    <s v=""/>
    <s v=""/>
    <m/>
    <s v=""/>
    <s v=""/>
    <s v=""/>
  </r>
  <r>
    <x v="2"/>
    <n v="327"/>
    <m/>
    <x v="6"/>
    <x v="3"/>
    <m/>
    <m/>
    <m/>
    <s v=""/>
    <m/>
    <m/>
    <s v=""/>
    <m/>
    <s v=""/>
    <m/>
    <s v=""/>
    <m/>
    <s v=""/>
    <m/>
    <m/>
    <m/>
    <m/>
    <m/>
    <s v=""/>
    <n v="0"/>
    <s v=""/>
    <n v="0"/>
    <s v=""/>
    <s v=""/>
    <s v=""/>
    <m/>
    <s v=""/>
    <s v=""/>
    <s v=""/>
  </r>
  <r>
    <x v="2"/>
    <n v="328"/>
    <m/>
    <x v="6"/>
    <x v="3"/>
    <m/>
    <m/>
    <m/>
    <s v=""/>
    <m/>
    <m/>
    <s v=""/>
    <m/>
    <s v=""/>
    <m/>
    <s v=""/>
    <m/>
    <s v=""/>
    <m/>
    <m/>
    <m/>
    <m/>
    <m/>
    <s v=""/>
    <n v="0"/>
    <s v=""/>
    <n v="0"/>
    <s v=""/>
    <s v=""/>
    <s v=""/>
    <m/>
    <s v=""/>
    <s v=""/>
    <s v=""/>
  </r>
  <r>
    <x v="2"/>
    <n v="329"/>
    <m/>
    <x v="6"/>
    <x v="3"/>
    <m/>
    <m/>
    <m/>
    <s v=""/>
    <m/>
    <m/>
    <s v=""/>
    <m/>
    <s v=""/>
    <m/>
    <s v=""/>
    <m/>
    <s v=""/>
    <m/>
    <m/>
    <m/>
    <m/>
    <m/>
    <s v=""/>
    <n v="0"/>
    <s v=""/>
    <n v="0"/>
    <s v=""/>
    <s v=""/>
    <s v=""/>
    <m/>
    <s v=""/>
    <s v=""/>
    <s v=""/>
  </r>
  <r>
    <x v="2"/>
    <n v="330"/>
    <m/>
    <x v="6"/>
    <x v="3"/>
    <m/>
    <m/>
    <m/>
    <s v=""/>
    <m/>
    <m/>
    <s v=""/>
    <m/>
    <s v=""/>
    <m/>
    <s v=""/>
    <m/>
    <s v=""/>
    <m/>
    <m/>
    <m/>
    <m/>
    <m/>
    <s v=""/>
    <n v="0"/>
    <s v=""/>
    <n v="0"/>
    <s v=""/>
    <s v=""/>
    <s v=""/>
    <m/>
    <s v=""/>
    <s v=""/>
    <s v=""/>
  </r>
  <r>
    <x v="2"/>
    <n v="331"/>
    <m/>
    <x v="6"/>
    <x v="3"/>
    <m/>
    <m/>
    <m/>
    <s v=""/>
    <m/>
    <m/>
    <s v=""/>
    <m/>
    <s v=""/>
    <m/>
    <s v=""/>
    <m/>
    <s v=""/>
    <m/>
    <m/>
    <m/>
    <m/>
    <m/>
    <s v=""/>
    <n v="0"/>
    <s v=""/>
    <n v="0"/>
    <s v=""/>
    <s v=""/>
    <s v=""/>
    <m/>
    <s v=""/>
    <s v=""/>
    <s v=""/>
  </r>
  <r>
    <x v="2"/>
    <n v="332"/>
    <m/>
    <x v="6"/>
    <x v="3"/>
    <m/>
    <m/>
    <m/>
    <s v=""/>
    <m/>
    <m/>
    <s v=""/>
    <m/>
    <s v=""/>
    <m/>
    <s v=""/>
    <m/>
    <s v=""/>
    <m/>
    <m/>
    <m/>
    <m/>
    <m/>
    <s v=""/>
    <n v="0"/>
    <s v=""/>
    <n v="0"/>
    <s v=""/>
    <s v=""/>
    <s v=""/>
    <m/>
    <s v=""/>
    <s v=""/>
    <s v=""/>
  </r>
  <r>
    <x v="2"/>
    <n v="333"/>
    <m/>
    <x v="6"/>
    <x v="3"/>
    <m/>
    <m/>
    <m/>
    <s v=""/>
    <m/>
    <m/>
    <s v=""/>
    <m/>
    <s v=""/>
    <m/>
    <s v=""/>
    <m/>
    <s v=""/>
    <m/>
    <m/>
    <m/>
    <m/>
    <m/>
    <s v=""/>
    <n v="0"/>
    <s v=""/>
    <n v="0"/>
    <s v=""/>
    <s v=""/>
    <s v=""/>
    <m/>
    <s v=""/>
    <s v=""/>
    <s v=""/>
  </r>
  <r>
    <x v="2"/>
    <n v="334"/>
    <m/>
    <x v="6"/>
    <x v="3"/>
    <m/>
    <m/>
    <m/>
    <s v=""/>
    <m/>
    <m/>
    <s v=""/>
    <m/>
    <s v=""/>
    <m/>
    <s v=""/>
    <m/>
    <s v=""/>
    <m/>
    <m/>
    <m/>
    <m/>
    <m/>
    <s v=""/>
    <n v="0"/>
    <s v=""/>
    <n v="0"/>
    <s v=""/>
    <s v=""/>
    <s v=""/>
    <m/>
    <s v=""/>
    <s v=""/>
    <s v=""/>
  </r>
  <r>
    <x v="2"/>
    <n v="335"/>
    <m/>
    <x v="6"/>
    <x v="3"/>
    <m/>
    <m/>
    <m/>
    <s v=""/>
    <m/>
    <m/>
    <s v=""/>
    <m/>
    <s v=""/>
    <m/>
    <s v=""/>
    <m/>
    <s v=""/>
    <m/>
    <m/>
    <m/>
    <m/>
    <m/>
    <s v=""/>
    <n v="0"/>
    <s v=""/>
    <n v="0"/>
    <s v=""/>
    <s v=""/>
    <s v=""/>
    <m/>
    <s v=""/>
    <s v=""/>
    <s v=""/>
  </r>
  <r>
    <x v="2"/>
    <n v="336"/>
    <m/>
    <x v="6"/>
    <x v="3"/>
    <m/>
    <m/>
    <m/>
    <s v=""/>
    <m/>
    <m/>
    <s v=""/>
    <m/>
    <s v=""/>
    <m/>
    <s v=""/>
    <m/>
    <s v=""/>
    <m/>
    <m/>
    <m/>
    <m/>
    <m/>
    <s v=""/>
    <n v="0"/>
    <s v=""/>
    <n v="0"/>
    <s v=""/>
    <s v=""/>
    <s v=""/>
    <m/>
    <s v=""/>
    <s v=""/>
    <s v=""/>
  </r>
  <r>
    <x v="2"/>
    <n v="337"/>
    <m/>
    <x v="6"/>
    <x v="3"/>
    <m/>
    <m/>
    <m/>
    <s v=""/>
    <m/>
    <m/>
    <s v=""/>
    <m/>
    <s v=""/>
    <m/>
    <s v=""/>
    <m/>
    <s v=""/>
    <m/>
    <m/>
    <m/>
    <m/>
    <m/>
    <s v=""/>
    <n v="0"/>
    <s v=""/>
    <n v="0"/>
    <s v=""/>
    <s v=""/>
    <s v=""/>
    <m/>
    <s v=""/>
    <s v=""/>
    <s v=""/>
  </r>
  <r>
    <x v="2"/>
    <n v="338"/>
    <m/>
    <x v="6"/>
    <x v="3"/>
    <m/>
    <m/>
    <m/>
    <s v=""/>
    <m/>
    <m/>
    <s v=""/>
    <m/>
    <s v=""/>
    <m/>
    <s v=""/>
    <m/>
    <s v=""/>
    <m/>
    <m/>
    <m/>
    <m/>
    <m/>
    <s v=""/>
    <n v="0"/>
    <s v=""/>
    <n v="0"/>
    <s v=""/>
    <s v=""/>
    <s v=""/>
    <m/>
    <s v=""/>
    <s v=""/>
    <s v=""/>
  </r>
  <r>
    <x v="2"/>
    <n v="339"/>
    <m/>
    <x v="6"/>
    <x v="3"/>
    <m/>
    <m/>
    <m/>
    <s v=""/>
    <m/>
    <m/>
    <s v=""/>
    <m/>
    <s v=""/>
    <m/>
    <s v=""/>
    <m/>
    <s v=""/>
    <m/>
    <m/>
    <m/>
    <m/>
    <m/>
    <s v=""/>
    <n v="0"/>
    <s v=""/>
    <n v="0"/>
    <s v=""/>
    <s v=""/>
    <s v=""/>
    <m/>
    <s v=""/>
    <s v=""/>
    <s v=""/>
  </r>
  <r>
    <x v="2"/>
    <n v="340"/>
    <m/>
    <x v="6"/>
    <x v="3"/>
    <m/>
    <m/>
    <m/>
    <s v=""/>
    <m/>
    <m/>
    <s v=""/>
    <m/>
    <s v=""/>
    <m/>
    <s v=""/>
    <m/>
    <s v=""/>
    <m/>
    <m/>
    <m/>
    <m/>
    <m/>
    <s v=""/>
    <n v="0"/>
    <s v=""/>
    <n v="0"/>
    <s v=""/>
    <s v=""/>
    <s v=""/>
    <m/>
    <s v=""/>
    <s v=""/>
    <s v=""/>
  </r>
  <r>
    <x v="2"/>
    <n v="341"/>
    <m/>
    <x v="6"/>
    <x v="3"/>
    <m/>
    <m/>
    <m/>
    <s v=""/>
    <m/>
    <m/>
    <s v=""/>
    <m/>
    <s v=""/>
    <m/>
    <s v=""/>
    <m/>
    <s v=""/>
    <m/>
    <m/>
    <m/>
    <m/>
    <m/>
    <s v=""/>
    <n v="0"/>
    <s v=""/>
    <n v="0"/>
    <s v=""/>
    <s v=""/>
    <s v=""/>
    <m/>
    <s v=""/>
    <s v=""/>
    <s v=""/>
  </r>
  <r>
    <x v="2"/>
    <n v="342"/>
    <m/>
    <x v="6"/>
    <x v="3"/>
    <m/>
    <m/>
    <m/>
    <s v=""/>
    <m/>
    <m/>
    <s v=""/>
    <m/>
    <s v=""/>
    <m/>
    <s v=""/>
    <m/>
    <s v=""/>
    <m/>
    <m/>
    <m/>
    <m/>
    <m/>
    <s v=""/>
    <n v="0"/>
    <s v=""/>
    <n v="0"/>
    <s v=""/>
    <s v=""/>
    <s v=""/>
    <m/>
    <s v=""/>
    <s v=""/>
    <s v=""/>
  </r>
  <r>
    <x v="2"/>
    <n v="343"/>
    <m/>
    <x v="6"/>
    <x v="3"/>
    <m/>
    <m/>
    <m/>
    <s v=""/>
    <m/>
    <m/>
    <s v=""/>
    <m/>
    <s v=""/>
    <m/>
    <s v=""/>
    <m/>
    <s v=""/>
    <m/>
    <m/>
    <m/>
    <m/>
    <m/>
    <s v=""/>
    <n v="0"/>
    <s v=""/>
    <n v="0"/>
    <s v=""/>
    <s v=""/>
    <s v=""/>
    <m/>
    <s v=""/>
    <s v=""/>
    <s v=""/>
  </r>
  <r>
    <x v="2"/>
    <n v="344"/>
    <m/>
    <x v="6"/>
    <x v="3"/>
    <m/>
    <m/>
    <m/>
    <s v=""/>
    <m/>
    <m/>
    <s v=""/>
    <m/>
    <s v=""/>
    <m/>
    <s v=""/>
    <m/>
    <s v=""/>
    <m/>
    <m/>
    <m/>
    <m/>
    <m/>
    <s v=""/>
    <n v="0"/>
    <s v=""/>
    <n v="0"/>
    <s v=""/>
    <s v=""/>
    <s v=""/>
    <m/>
    <s v=""/>
    <s v=""/>
    <s v=""/>
  </r>
  <r>
    <x v="2"/>
    <n v="345"/>
    <m/>
    <x v="6"/>
    <x v="3"/>
    <m/>
    <m/>
    <m/>
    <s v=""/>
    <m/>
    <m/>
    <s v=""/>
    <m/>
    <s v=""/>
    <m/>
    <s v=""/>
    <m/>
    <s v=""/>
    <m/>
    <m/>
    <m/>
    <m/>
    <m/>
    <s v=""/>
    <n v="0"/>
    <s v=""/>
    <n v="0"/>
    <s v=""/>
    <s v=""/>
    <s v=""/>
    <m/>
    <s v=""/>
    <s v=""/>
    <s v=""/>
  </r>
  <r>
    <x v="2"/>
    <n v="346"/>
    <m/>
    <x v="6"/>
    <x v="3"/>
    <m/>
    <m/>
    <m/>
    <s v=""/>
    <m/>
    <m/>
    <s v=""/>
    <m/>
    <s v=""/>
    <m/>
    <s v=""/>
    <m/>
    <s v=""/>
    <m/>
    <m/>
    <m/>
    <m/>
    <m/>
    <s v=""/>
    <n v="0"/>
    <s v=""/>
    <n v="0"/>
    <s v=""/>
    <s v=""/>
    <s v=""/>
    <m/>
    <s v=""/>
    <s v=""/>
    <s v=""/>
  </r>
  <r>
    <x v="2"/>
    <n v="347"/>
    <m/>
    <x v="6"/>
    <x v="3"/>
    <m/>
    <m/>
    <m/>
    <s v=""/>
    <m/>
    <m/>
    <s v=""/>
    <m/>
    <s v=""/>
    <m/>
    <s v=""/>
    <m/>
    <s v=""/>
    <m/>
    <m/>
    <m/>
    <m/>
    <m/>
    <s v=""/>
    <n v="0"/>
    <s v=""/>
    <n v="0"/>
    <s v=""/>
    <s v=""/>
    <s v=""/>
    <m/>
    <s v=""/>
    <s v=""/>
    <s v=""/>
  </r>
  <r>
    <x v="2"/>
    <n v="348"/>
    <m/>
    <x v="6"/>
    <x v="3"/>
    <m/>
    <m/>
    <m/>
    <s v=""/>
    <m/>
    <m/>
    <s v=""/>
    <m/>
    <s v=""/>
    <m/>
    <s v=""/>
    <m/>
    <s v=""/>
    <m/>
    <m/>
    <m/>
    <m/>
    <m/>
    <s v=""/>
    <n v="0"/>
    <s v=""/>
    <n v="0"/>
    <s v=""/>
    <s v=""/>
    <s v=""/>
    <m/>
    <s v=""/>
    <s v=""/>
    <s v=""/>
  </r>
  <r>
    <x v="2"/>
    <n v="349"/>
    <m/>
    <x v="6"/>
    <x v="3"/>
    <m/>
    <m/>
    <m/>
    <s v=""/>
    <m/>
    <m/>
    <s v=""/>
    <m/>
    <s v=""/>
    <m/>
    <s v=""/>
    <m/>
    <s v=""/>
    <m/>
    <m/>
    <m/>
    <m/>
    <m/>
    <s v=""/>
    <n v="0"/>
    <s v=""/>
    <n v="0"/>
    <s v=""/>
    <s v=""/>
    <s v=""/>
    <m/>
    <s v=""/>
    <s v=""/>
    <s v=""/>
  </r>
  <r>
    <x v="2"/>
    <n v="350"/>
    <m/>
    <x v="6"/>
    <x v="3"/>
    <m/>
    <m/>
    <m/>
    <s v=""/>
    <m/>
    <m/>
    <s v=""/>
    <m/>
    <s v=""/>
    <m/>
    <s v=""/>
    <m/>
    <s v=""/>
    <m/>
    <m/>
    <m/>
    <m/>
    <m/>
    <s v=""/>
    <n v="0"/>
    <s v=""/>
    <n v="0"/>
    <s v=""/>
    <s v=""/>
    <s v=""/>
    <m/>
    <s v=""/>
    <s v=""/>
    <s v=""/>
  </r>
  <r>
    <x v="2"/>
    <n v="351"/>
    <m/>
    <x v="6"/>
    <x v="3"/>
    <m/>
    <m/>
    <m/>
    <s v=""/>
    <m/>
    <m/>
    <s v=""/>
    <m/>
    <s v=""/>
    <m/>
    <s v=""/>
    <m/>
    <s v=""/>
    <m/>
    <m/>
    <m/>
    <m/>
    <m/>
    <s v=""/>
    <n v="0"/>
    <s v=""/>
    <n v="0"/>
    <s v=""/>
    <s v=""/>
    <s v=""/>
    <m/>
    <s v=""/>
    <s v=""/>
    <s v=""/>
  </r>
  <r>
    <x v="2"/>
    <n v="352"/>
    <m/>
    <x v="6"/>
    <x v="3"/>
    <m/>
    <m/>
    <m/>
    <s v=""/>
    <m/>
    <m/>
    <s v=""/>
    <m/>
    <s v=""/>
    <m/>
    <s v=""/>
    <m/>
    <s v=""/>
    <m/>
    <m/>
    <m/>
    <m/>
    <m/>
    <s v=""/>
    <n v="0"/>
    <s v=""/>
    <n v="0"/>
    <s v=""/>
    <s v=""/>
    <s v=""/>
    <m/>
    <s v=""/>
    <s v=""/>
    <s v=""/>
  </r>
  <r>
    <x v="2"/>
    <n v="353"/>
    <m/>
    <x v="6"/>
    <x v="3"/>
    <m/>
    <m/>
    <m/>
    <s v=""/>
    <m/>
    <m/>
    <s v=""/>
    <m/>
    <s v=""/>
    <m/>
    <s v=""/>
    <m/>
    <s v=""/>
    <m/>
    <m/>
    <m/>
    <m/>
    <m/>
    <s v=""/>
    <n v="0"/>
    <s v=""/>
    <n v="0"/>
    <s v=""/>
    <s v=""/>
    <s v=""/>
    <m/>
    <s v=""/>
    <s v=""/>
    <s v=""/>
  </r>
  <r>
    <x v="2"/>
    <n v="354"/>
    <m/>
    <x v="6"/>
    <x v="3"/>
    <m/>
    <m/>
    <m/>
    <s v=""/>
    <m/>
    <m/>
    <s v=""/>
    <m/>
    <s v=""/>
    <m/>
    <s v=""/>
    <m/>
    <s v=""/>
    <m/>
    <m/>
    <m/>
    <m/>
    <m/>
    <s v=""/>
    <n v="0"/>
    <s v=""/>
    <n v="0"/>
    <s v=""/>
    <s v=""/>
    <s v=""/>
    <m/>
    <s v=""/>
    <s v=""/>
    <s v=""/>
  </r>
  <r>
    <x v="2"/>
    <n v="355"/>
    <m/>
    <x v="6"/>
    <x v="3"/>
    <m/>
    <m/>
    <m/>
    <s v=""/>
    <m/>
    <m/>
    <s v=""/>
    <m/>
    <s v=""/>
    <m/>
    <s v=""/>
    <m/>
    <s v=""/>
    <m/>
    <m/>
    <m/>
    <m/>
    <m/>
    <s v=""/>
    <n v="0"/>
    <s v=""/>
    <n v="0"/>
    <s v=""/>
    <s v=""/>
    <s v=""/>
    <m/>
    <s v=""/>
    <s v=""/>
    <s v=""/>
  </r>
  <r>
    <x v="2"/>
    <n v="356"/>
    <m/>
    <x v="6"/>
    <x v="3"/>
    <m/>
    <m/>
    <m/>
    <s v=""/>
    <m/>
    <m/>
    <s v=""/>
    <m/>
    <s v=""/>
    <m/>
    <s v=""/>
    <m/>
    <s v=""/>
    <m/>
    <m/>
    <m/>
    <m/>
    <m/>
    <s v=""/>
    <n v="0"/>
    <s v=""/>
    <n v="0"/>
    <s v=""/>
    <s v=""/>
    <s v=""/>
    <m/>
    <s v=""/>
    <s v=""/>
    <s v=""/>
  </r>
  <r>
    <x v="2"/>
    <n v="357"/>
    <m/>
    <x v="6"/>
    <x v="3"/>
    <m/>
    <m/>
    <m/>
    <s v=""/>
    <m/>
    <m/>
    <s v=""/>
    <m/>
    <s v=""/>
    <m/>
    <s v=""/>
    <m/>
    <s v=""/>
    <m/>
    <m/>
    <m/>
    <m/>
    <m/>
    <s v=""/>
    <n v="0"/>
    <s v=""/>
    <n v="0"/>
    <s v=""/>
    <s v=""/>
    <s v=""/>
    <m/>
    <s v=""/>
    <s v=""/>
    <s v=""/>
  </r>
  <r>
    <x v="2"/>
    <n v="358"/>
    <m/>
    <x v="6"/>
    <x v="3"/>
    <m/>
    <m/>
    <m/>
    <s v=""/>
    <m/>
    <m/>
    <s v=""/>
    <m/>
    <s v=""/>
    <m/>
    <s v=""/>
    <m/>
    <s v=""/>
    <m/>
    <m/>
    <m/>
    <m/>
    <m/>
    <s v=""/>
    <n v="0"/>
    <s v=""/>
    <n v="0"/>
    <s v=""/>
    <s v=""/>
    <s v=""/>
    <m/>
    <s v=""/>
    <s v=""/>
    <s v=""/>
  </r>
  <r>
    <x v="2"/>
    <n v="359"/>
    <m/>
    <x v="6"/>
    <x v="3"/>
    <m/>
    <m/>
    <m/>
    <s v=""/>
    <m/>
    <m/>
    <s v=""/>
    <m/>
    <s v=""/>
    <m/>
    <s v=""/>
    <m/>
    <s v=""/>
    <m/>
    <m/>
    <m/>
    <m/>
    <m/>
    <s v=""/>
    <n v="0"/>
    <s v=""/>
    <n v="0"/>
    <s v=""/>
    <s v=""/>
    <s v=""/>
    <m/>
    <s v=""/>
    <s v=""/>
    <s v=""/>
  </r>
  <r>
    <x v="2"/>
    <n v="360"/>
    <m/>
    <x v="6"/>
    <x v="3"/>
    <m/>
    <m/>
    <m/>
    <s v=""/>
    <m/>
    <m/>
    <s v=""/>
    <m/>
    <s v=""/>
    <m/>
    <s v=""/>
    <m/>
    <s v=""/>
    <m/>
    <m/>
    <m/>
    <m/>
    <m/>
    <s v=""/>
    <n v="0"/>
    <s v=""/>
    <n v="0"/>
    <s v=""/>
    <s v=""/>
    <s v=""/>
    <m/>
    <s v=""/>
    <s v=""/>
    <s v=""/>
  </r>
  <r>
    <x v="2"/>
    <n v="361"/>
    <m/>
    <x v="6"/>
    <x v="3"/>
    <m/>
    <m/>
    <m/>
    <s v=""/>
    <m/>
    <m/>
    <s v=""/>
    <m/>
    <s v=""/>
    <m/>
    <s v=""/>
    <m/>
    <s v=""/>
    <m/>
    <m/>
    <m/>
    <m/>
    <m/>
    <s v=""/>
    <n v="0"/>
    <s v=""/>
    <n v="0"/>
    <s v=""/>
    <s v=""/>
    <s v=""/>
    <m/>
    <s v=""/>
    <s v=""/>
    <s v=""/>
  </r>
  <r>
    <x v="2"/>
    <n v="362"/>
    <m/>
    <x v="6"/>
    <x v="3"/>
    <m/>
    <m/>
    <m/>
    <s v=""/>
    <m/>
    <m/>
    <s v=""/>
    <m/>
    <s v=""/>
    <m/>
    <s v=""/>
    <m/>
    <s v=""/>
    <m/>
    <m/>
    <m/>
    <m/>
    <m/>
    <s v=""/>
    <n v="0"/>
    <s v=""/>
    <n v="0"/>
    <s v=""/>
    <s v=""/>
    <s v=""/>
    <m/>
    <s v=""/>
    <s v=""/>
    <s v=""/>
  </r>
  <r>
    <x v="2"/>
    <n v="363"/>
    <m/>
    <x v="6"/>
    <x v="3"/>
    <m/>
    <m/>
    <m/>
    <s v=""/>
    <m/>
    <m/>
    <s v=""/>
    <m/>
    <s v=""/>
    <m/>
    <s v=""/>
    <m/>
    <s v=""/>
    <m/>
    <m/>
    <m/>
    <m/>
    <m/>
    <s v=""/>
    <n v="0"/>
    <s v=""/>
    <n v="0"/>
    <s v=""/>
    <s v=""/>
    <s v=""/>
    <m/>
    <s v=""/>
    <s v=""/>
    <s v=""/>
  </r>
  <r>
    <x v="2"/>
    <n v="364"/>
    <m/>
    <x v="6"/>
    <x v="3"/>
    <m/>
    <m/>
    <m/>
    <s v=""/>
    <m/>
    <m/>
    <s v=""/>
    <m/>
    <s v=""/>
    <m/>
    <s v=""/>
    <m/>
    <s v=""/>
    <m/>
    <m/>
    <m/>
    <m/>
    <m/>
    <s v=""/>
    <n v="0"/>
    <s v=""/>
    <n v="0"/>
    <s v=""/>
    <s v=""/>
    <s v=""/>
    <m/>
    <s v=""/>
    <s v=""/>
    <s v=""/>
  </r>
  <r>
    <x v="2"/>
    <n v="365"/>
    <m/>
    <x v="6"/>
    <x v="3"/>
    <m/>
    <m/>
    <m/>
    <s v=""/>
    <m/>
    <m/>
    <s v=""/>
    <m/>
    <s v=""/>
    <m/>
    <s v=""/>
    <m/>
    <s v=""/>
    <m/>
    <m/>
    <m/>
    <m/>
    <m/>
    <s v=""/>
    <n v="0"/>
    <s v=""/>
    <n v="0"/>
    <s v=""/>
    <s v=""/>
    <s v=""/>
    <m/>
    <s v=""/>
    <s v=""/>
    <s v=""/>
  </r>
  <r>
    <x v="2"/>
    <n v="366"/>
    <m/>
    <x v="6"/>
    <x v="3"/>
    <m/>
    <m/>
    <m/>
    <s v=""/>
    <m/>
    <m/>
    <s v=""/>
    <m/>
    <s v=""/>
    <m/>
    <s v=""/>
    <m/>
    <s v=""/>
    <m/>
    <m/>
    <m/>
    <m/>
    <m/>
    <s v=""/>
    <n v="0"/>
    <s v=""/>
    <n v="0"/>
    <s v=""/>
    <s v=""/>
    <s v=""/>
    <m/>
    <s v=""/>
    <s v=""/>
    <s v=""/>
  </r>
  <r>
    <x v="2"/>
    <n v="367"/>
    <m/>
    <x v="6"/>
    <x v="3"/>
    <m/>
    <m/>
    <m/>
    <s v=""/>
    <m/>
    <m/>
    <s v=""/>
    <m/>
    <s v=""/>
    <m/>
    <s v=""/>
    <m/>
    <s v=""/>
    <m/>
    <m/>
    <m/>
    <m/>
    <m/>
    <s v=""/>
    <n v="0"/>
    <s v=""/>
    <n v="0"/>
    <s v=""/>
    <s v=""/>
    <s v=""/>
    <m/>
    <s v=""/>
    <s v=""/>
    <s v=""/>
  </r>
  <r>
    <x v="2"/>
    <n v="368"/>
    <m/>
    <x v="6"/>
    <x v="3"/>
    <m/>
    <m/>
    <m/>
    <s v=""/>
    <m/>
    <m/>
    <s v=""/>
    <m/>
    <s v=""/>
    <m/>
    <s v=""/>
    <m/>
    <s v=""/>
    <m/>
    <m/>
    <m/>
    <m/>
    <m/>
    <s v=""/>
    <n v="0"/>
    <s v=""/>
    <n v="0"/>
    <s v=""/>
    <s v=""/>
    <s v=""/>
    <m/>
    <s v=""/>
    <s v=""/>
    <s v=""/>
  </r>
  <r>
    <x v="2"/>
    <n v="369"/>
    <m/>
    <x v="6"/>
    <x v="3"/>
    <m/>
    <m/>
    <m/>
    <s v=""/>
    <m/>
    <m/>
    <s v=""/>
    <m/>
    <s v=""/>
    <m/>
    <s v=""/>
    <m/>
    <s v=""/>
    <m/>
    <m/>
    <m/>
    <m/>
    <m/>
    <s v=""/>
    <n v="0"/>
    <s v=""/>
    <n v="0"/>
    <s v=""/>
    <s v=""/>
    <s v=""/>
    <m/>
    <s v=""/>
    <s v=""/>
    <s v=""/>
  </r>
  <r>
    <x v="2"/>
    <n v="370"/>
    <m/>
    <x v="6"/>
    <x v="3"/>
    <m/>
    <m/>
    <m/>
    <s v=""/>
    <m/>
    <m/>
    <s v=""/>
    <m/>
    <s v=""/>
    <m/>
    <s v=""/>
    <m/>
    <s v=""/>
    <m/>
    <m/>
    <m/>
    <m/>
    <m/>
    <s v=""/>
    <n v="0"/>
    <s v=""/>
    <n v="0"/>
    <s v=""/>
    <s v=""/>
    <s v=""/>
    <m/>
    <s v=""/>
    <s v=""/>
    <s v=""/>
  </r>
  <r>
    <x v="2"/>
    <n v="371"/>
    <m/>
    <x v="6"/>
    <x v="3"/>
    <m/>
    <m/>
    <m/>
    <s v=""/>
    <m/>
    <m/>
    <s v=""/>
    <m/>
    <s v=""/>
    <m/>
    <s v=""/>
    <m/>
    <s v=""/>
    <m/>
    <m/>
    <m/>
    <m/>
    <m/>
    <s v=""/>
    <n v="0"/>
    <s v=""/>
    <n v="0"/>
    <s v=""/>
    <s v=""/>
    <s v=""/>
    <m/>
    <s v=""/>
    <s v=""/>
    <s v=""/>
  </r>
  <r>
    <x v="2"/>
    <n v="372"/>
    <m/>
    <x v="6"/>
    <x v="3"/>
    <m/>
    <m/>
    <m/>
    <s v=""/>
    <m/>
    <m/>
    <s v=""/>
    <m/>
    <s v=""/>
    <m/>
    <s v=""/>
    <m/>
    <s v=""/>
    <m/>
    <m/>
    <m/>
    <m/>
    <m/>
    <s v=""/>
    <n v="0"/>
    <s v=""/>
    <n v="0"/>
    <s v=""/>
    <s v=""/>
    <s v=""/>
    <m/>
    <s v=""/>
    <s v=""/>
    <s v=""/>
  </r>
  <r>
    <x v="2"/>
    <n v="373"/>
    <m/>
    <x v="6"/>
    <x v="3"/>
    <m/>
    <m/>
    <m/>
    <s v=""/>
    <m/>
    <m/>
    <s v=""/>
    <m/>
    <s v=""/>
    <m/>
    <s v=""/>
    <m/>
    <s v=""/>
    <m/>
    <m/>
    <m/>
    <m/>
    <m/>
    <s v=""/>
    <n v="0"/>
    <s v=""/>
    <n v="0"/>
    <s v=""/>
    <s v=""/>
    <s v=""/>
    <m/>
    <s v=""/>
    <s v=""/>
    <s v=""/>
  </r>
  <r>
    <x v="2"/>
    <n v="374"/>
    <m/>
    <x v="6"/>
    <x v="3"/>
    <m/>
    <m/>
    <m/>
    <s v=""/>
    <m/>
    <m/>
    <s v=""/>
    <m/>
    <s v=""/>
    <m/>
    <s v=""/>
    <m/>
    <s v=""/>
    <m/>
    <m/>
    <m/>
    <m/>
    <m/>
    <s v=""/>
    <n v="0"/>
    <s v=""/>
    <n v="0"/>
    <s v=""/>
    <s v=""/>
    <s v=""/>
    <m/>
    <s v=""/>
    <s v=""/>
    <s v=""/>
  </r>
  <r>
    <x v="2"/>
    <n v="375"/>
    <m/>
    <x v="6"/>
    <x v="3"/>
    <m/>
    <m/>
    <m/>
    <s v=""/>
    <m/>
    <m/>
    <s v=""/>
    <m/>
    <s v=""/>
    <m/>
    <s v=""/>
    <m/>
    <s v=""/>
    <m/>
    <m/>
    <m/>
    <m/>
    <m/>
    <s v=""/>
    <n v="0"/>
    <s v=""/>
    <n v="0"/>
    <s v=""/>
    <s v=""/>
    <s v=""/>
    <m/>
    <s v=""/>
    <s v=""/>
    <s v=""/>
  </r>
  <r>
    <x v="2"/>
    <n v="376"/>
    <m/>
    <x v="6"/>
    <x v="3"/>
    <m/>
    <m/>
    <m/>
    <s v=""/>
    <m/>
    <m/>
    <s v=""/>
    <m/>
    <s v=""/>
    <m/>
    <s v=""/>
    <m/>
    <s v=""/>
    <m/>
    <m/>
    <m/>
    <m/>
    <m/>
    <s v=""/>
    <n v="0"/>
    <s v=""/>
    <n v="0"/>
    <s v=""/>
    <s v=""/>
    <s v=""/>
    <m/>
    <s v=""/>
    <s v=""/>
    <s v=""/>
  </r>
  <r>
    <x v="2"/>
    <n v="377"/>
    <m/>
    <x v="6"/>
    <x v="3"/>
    <m/>
    <m/>
    <m/>
    <s v=""/>
    <m/>
    <m/>
    <s v=""/>
    <m/>
    <s v=""/>
    <m/>
    <s v=""/>
    <m/>
    <s v=""/>
    <m/>
    <m/>
    <m/>
    <m/>
    <m/>
    <s v=""/>
    <n v="0"/>
    <s v=""/>
    <n v="0"/>
    <s v=""/>
    <s v=""/>
    <s v=""/>
    <m/>
    <s v=""/>
    <s v=""/>
    <s v=""/>
  </r>
  <r>
    <x v="2"/>
    <n v="378"/>
    <m/>
    <x v="6"/>
    <x v="3"/>
    <m/>
    <m/>
    <m/>
    <s v=""/>
    <m/>
    <m/>
    <s v=""/>
    <m/>
    <s v=""/>
    <m/>
    <s v=""/>
    <m/>
    <s v=""/>
    <m/>
    <m/>
    <m/>
    <m/>
    <m/>
    <s v=""/>
    <n v="0"/>
    <s v=""/>
    <n v="0"/>
    <s v=""/>
    <s v=""/>
    <s v=""/>
    <m/>
    <s v=""/>
    <s v=""/>
    <s v=""/>
  </r>
  <r>
    <x v="2"/>
    <n v="379"/>
    <m/>
    <x v="6"/>
    <x v="3"/>
    <m/>
    <m/>
    <m/>
    <s v=""/>
    <m/>
    <m/>
    <s v=""/>
    <m/>
    <s v=""/>
    <m/>
    <s v=""/>
    <m/>
    <s v=""/>
    <m/>
    <m/>
    <m/>
    <m/>
    <m/>
    <s v=""/>
    <n v="0"/>
    <s v=""/>
    <n v="0"/>
    <s v=""/>
    <s v=""/>
    <s v=""/>
    <m/>
    <s v=""/>
    <s v=""/>
    <s v=""/>
  </r>
  <r>
    <x v="2"/>
    <n v="380"/>
    <m/>
    <x v="6"/>
    <x v="3"/>
    <m/>
    <m/>
    <m/>
    <s v=""/>
    <m/>
    <m/>
    <s v=""/>
    <m/>
    <s v=""/>
    <m/>
    <s v=""/>
    <m/>
    <s v=""/>
    <m/>
    <m/>
    <m/>
    <m/>
    <m/>
    <s v=""/>
    <n v="0"/>
    <s v=""/>
    <n v="0"/>
    <s v=""/>
    <s v=""/>
    <s v=""/>
    <m/>
    <s v=""/>
    <s v=""/>
    <s v=""/>
  </r>
  <r>
    <x v="2"/>
    <n v="381"/>
    <m/>
    <x v="6"/>
    <x v="3"/>
    <m/>
    <m/>
    <m/>
    <s v=""/>
    <m/>
    <m/>
    <s v=""/>
    <m/>
    <s v=""/>
    <m/>
    <s v=""/>
    <m/>
    <s v=""/>
    <m/>
    <m/>
    <m/>
    <m/>
    <m/>
    <s v=""/>
    <n v="0"/>
    <s v=""/>
    <n v="0"/>
    <s v=""/>
    <s v=""/>
    <s v=""/>
    <m/>
    <s v=""/>
    <s v=""/>
    <s v=""/>
  </r>
  <r>
    <x v="2"/>
    <n v="382"/>
    <m/>
    <x v="6"/>
    <x v="3"/>
    <m/>
    <m/>
    <m/>
    <s v=""/>
    <m/>
    <m/>
    <s v=""/>
    <m/>
    <s v=""/>
    <m/>
    <s v=""/>
    <m/>
    <s v=""/>
    <m/>
    <m/>
    <m/>
    <m/>
    <m/>
    <s v=""/>
    <n v="0"/>
    <s v=""/>
    <n v="0"/>
    <s v=""/>
    <s v=""/>
    <s v=""/>
    <m/>
    <s v=""/>
    <s v=""/>
    <s v=""/>
  </r>
  <r>
    <x v="2"/>
    <n v="383"/>
    <m/>
    <x v="6"/>
    <x v="3"/>
    <m/>
    <m/>
    <m/>
    <s v=""/>
    <m/>
    <m/>
    <s v=""/>
    <m/>
    <s v=""/>
    <m/>
    <s v=""/>
    <m/>
    <s v=""/>
    <m/>
    <m/>
    <m/>
    <m/>
    <m/>
    <s v=""/>
    <n v="0"/>
    <s v=""/>
    <n v="0"/>
    <s v=""/>
    <s v=""/>
    <s v=""/>
    <m/>
    <s v=""/>
    <s v=""/>
    <s v=""/>
  </r>
  <r>
    <x v="2"/>
    <n v="384"/>
    <m/>
    <x v="6"/>
    <x v="3"/>
    <m/>
    <m/>
    <m/>
    <s v=""/>
    <m/>
    <m/>
    <s v=""/>
    <m/>
    <s v=""/>
    <m/>
    <s v=""/>
    <m/>
    <s v=""/>
    <m/>
    <m/>
    <m/>
    <m/>
    <m/>
    <s v=""/>
    <n v="0"/>
    <s v=""/>
    <n v="0"/>
    <s v=""/>
    <s v=""/>
    <s v=""/>
    <m/>
    <s v=""/>
    <s v=""/>
    <s v=""/>
  </r>
  <r>
    <x v="2"/>
    <n v="385"/>
    <m/>
    <x v="6"/>
    <x v="3"/>
    <m/>
    <m/>
    <m/>
    <s v=""/>
    <m/>
    <m/>
    <s v=""/>
    <m/>
    <s v=""/>
    <m/>
    <s v=""/>
    <m/>
    <s v=""/>
    <m/>
    <m/>
    <m/>
    <m/>
    <m/>
    <s v=""/>
    <n v="0"/>
    <s v=""/>
    <n v="0"/>
    <s v=""/>
    <s v=""/>
    <s v=""/>
    <m/>
    <s v=""/>
    <s v=""/>
    <s v=""/>
  </r>
  <r>
    <x v="2"/>
    <n v="386"/>
    <m/>
    <x v="6"/>
    <x v="3"/>
    <m/>
    <m/>
    <m/>
    <s v=""/>
    <m/>
    <m/>
    <s v=""/>
    <m/>
    <s v=""/>
    <m/>
    <s v=""/>
    <m/>
    <s v=""/>
    <m/>
    <m/>
    <m/>
    <m/>
    <m/>
    <s v=""/>
    <n v="0"/>
    <s v=""/>
    <n v="0"/>
    <s v=""/>
    <s v=""/>
    <s v=""/>
    <m/>
    <s v=""/>
    <s v=""/>
    <s v=""/>
  </r>
  <r>
    <x v="2"/>
    <n v="387"/>
    <m/>
    <x v="6"/>
    <x v="3"/>
    <m/>
    <m/>
    <m/>
    <s v=""/>
    <m/>
    <m/>
    <s v=""/>
    <m/>
    <s v=""/>
    <m/>
    <s v=""/>
    <m/>
    <s v=""/>
    <m/>
    <m/>
    <m/>
    <m/>
    <m/>
    <s v=""/>
    <n v="0"/>
    <s v=""/>
    <n v="0"/>
    <s v=""/>
    <s v=""/>
    <s v=""/>
    <m/>
    <s v=""/>
    <s v=""/>
    <s v=""/>
  </r>
  <r>
    <x v="2"/>
    <n v="388"/>
    <m/>
    <x v="6"/>
    <x v="3"/>
    <m/>
    <m/>
    <m/>
    <s v=""/>
    <m/>
    <m/>
    <s v=""/>
    <m/>
    <s v=""/>
    <m/>
    <s v=""/>
    <m/>
    <s v=""/>
    <m/>
    <m/>
    <m/>
    <m/>
    <m/>
    <s v=""/>
    <n v="0"/>
    <s v=""/>
    <n v="0"/>
    <s v=""/>
    <s v=""/>
    <s v=""/>
    <m/>
    <s v=""/>
    <s v=""/>
    <s v=""/>
  </r>
  <r>
    <x v="2"/>
    <n v="389"/>
    <m/>
    <x v="6"/>
    <x v="3"/>
    <m/>
    <m/>
    <m/>
    <s v=""/>
    <m/>
    <m/>
    <s v=""/>
    <m/>
    <s v=""/>
    <m/>
    <s v=""/>
    <m/>
    <s v=""/>
    <m/>
    <m/>
    <m/>
    <m/>
    <m/>
    <s v=""/>
    <n v="0"/>
    <s v=""/>
    <n v="0"/>
    <s v=""/>
    <s v=""/>
    <s v=""/>
    <m/>
    <s v=""/>
    <s v=""/>
    <s v=""/>
  </r>
  <r>
    <x v="2"/>
    <n v="390"/>
    <m/>
    <x v="6"/>
    <x v="3"/>
    <m/>
    <m/>
    <m/>
    <s v=""/>
    <m/>
    <m/>
    <s v=""/>
    <m/>
    <s v=""/>
    <m/>
    <s v=""/>
    <m/>
    <s v=""/>
    <m/>
    <m/>
    <m/>
    <m/>
    <m/>
    <s v=""/>
    <n v="0"/>
    <s v=""/>
    <n v="0"/>
    <s v=""/>
    <s v=""/>
    <s v=""/>
    <m/>
    <s v=""/>
    <s v=""/>
    <s v=""/>
  </r>
  <r>
    <x v="2"/>
    <n v="391"/>
    <m/>
    <x v="6"/>
    <x v="3"/>
    <m/>
    <m/>
    <m/>
    <s v=""/>
    <m/>
    <m/>
    <s v=""/>
    <m/>
    <s v=""/>
    <m/>
    <s v=""/>
    <m/>
    <s v=""/>
    <m/>
    <m/>
    <m/>
    <m/>
    <m/>
    <s v=""/>
    <n v="0"/>
    <s v=""/>
    <n v="0"/>
    <s v=""/>
    <s v=""/>
    <s v=""/>
    <m/>
    <s v=""/>
    <s v=""/>
    <s v=""/>
  </r>
  <r>
    <x v="2"/>
    <n v="392"/>
    <m/>
    <x v="6"/>
    <x v="3"/>
    <m/>
    <m/>
    <m/>
    <s v=""/>
    <m/>
    <m/>
    <s v=""/>
    <m/>
    <s v=""/>
    <m/>
    <s v=""/>
    <m/>
    <s v=""/>
    <m/>
    <m/>
    <m/>
    <m/>
    <m/>
    <s v=""/>
    <n v="0"/>
    <s v=""/>
    <n v="0"/>
    <s v=""/>
    <s v=""/>
    <s v=""/>
    <m/>
    <s v=""/>
    <s v=""/>
    <s v=""/>
  </r>
  <r>
    <x v="2"/>
    <n v="393"/>
    <m/>
    <x v="6"/>
    <x v="3"/>
    <m/>
    <m/>
    <m/>
    <s v=""/>
    <m/>
    <m/>
    <s v=""/>
    <m/>
    <s v=""/>
    <m/>
    <s v=""/>
    <m/>
    <s v=""/>
    <m/>
    <m/>
    <m/>
    <m/>
    <m/>
    <s v=""/>
    <n v="0"/>
    <s v=""/>
    <n v="0"/>
    <s v=""/>
    <s v=""/>
    <s v=""/>
    <m/>
    <s v=""/>
    <s v=""/>
    <s v=""/>
  </r>
  <r>
    <x v="2"/>
    <n v="394"/>
    <m/>
    <x v="6"/>
    <x v="3"/>
    <m/>
    <m/>
    <m/>
    <s v=""/>
    <m/>
    <m/>
    <s v=""/>
    <m/>
    <s v=""/>
    <m/>
    <s v=""/>
    <m/>
    <s v=""/>
    <m/>
    <m/>
    <m/>
    <m/>
    <m/>
    <s v=""/>
    <n v="0"/>
    <s v=""/>
    <n v="0"/>
    <s v=""/>
    <s v=""/>
    <s v=""/>
    <m/>
    <s v=""/>
    <s v=""/>
    <s v=""/>
  </r>
  <r>
    <x v="2"/>
    <n v="395"/>
    <m/>
    <x v="6"/>
    <x v="3"/>
    <m/>
    <m/>
    <m/>
    <s v=""/>
    <m/>
    <m/>
    <s v=""/>
    <m/>
    <s v=""/>
    <m/>
    <s v=""/>
    <m/>
    <s v=""/>
    <m/>
    <m/>
    <m/>
    <m/>
    <m/>
    <s v=""/>
    <n v="0"/>
    <s v=""/>
    <n v="0"/>
    <s v=""/>
    <s v=""/>
    <s v=""/>
    <m/>
    <s v=""/>
    <s v=""/>
    <s v=""/>
  </r>
  <r>
    <x v="2"/>
    <n v="396"/>
    <m/>
    <x v="6"/>
    <x v="3"/>
    <m/>
    <m/>
    <m/>
    <s v=""/>
    <m/>
    <m/>
    <s v=""/>
    <m/>
    <s v=""/>
    <m/>
    <s v=""/>
    <m/>
    <s v=""/>
    <m/>
    <m/>
    <m/>
    <m/>
    <m/>
    <s v=""/>
    <n v="0"/>
    <s v=""/>
    <n v="0"/>
    <s v=""/>
    <s v=""/>
    <s v=""/>
    <m/>
    <s v=""/>
    <s v=""/>
    <s v=""/>
  </r>
  <r>
    <x v="2"/>
    <n v="397"/>
    <m/>
    <x v="6"/>
    <x v="3"/>
    <m/>
    <m/>
    <m/>
    <s v=""/>
    <m/>
    <m/>
    <s v=""/>
    <m/>
    <s v=""/>
    <m/>
    <s v=""/>
    <m/>
    <s v=""/>
    <m/>
    <m/>
    <m/>
    <m/>
    <m/>
    <s v=""/>
    <n v="0"/>
    <s v=""/>
    <n v="0"/>
    <s v=""/>
    <s v=""/>
    <s v=""/>
    <m/>
    <s v=""/>
    <s v=""/>
    <s v=""/>
  </r>
  <r>
    <x v="2"/>
    <n v="398"/>
    <m/>
    <x v="6"/>
    <x v="3"/>
    <m/>
    <m/>
    <m/>
    <s v=""/>
    <m/>
    <m/>
    <s v=""/>
    <m/>
    <s v=""/>
    <m/>
    <s v=""/>
    <m/>
    <s v=""/>
    <m/>
    <m/>
    <m/>
    <m/>
    <m/>
    <s v=""/>
    <n v="0"/>
    <s v=""/>
    <n v="0"/>
    <s v=""/>
    <s v=""/>
    <s v=""/>
    <m/>
    <s v=""/>
    <s v=""/>
    <s v=""/>
  </r>
  <r>
    <x v="2"/>
    <n v="399"/>
    <m/>
    <x v="6"/>
    <x v="3"/>
    <m/>
    <m/>
    <m/>
    <s v=""/>
    <m/>
    <m/>
    <s v=""/>
    <m/>
    <s v=""/>
    <m/>
    <s v=""/>
    <m/>
    <s v=""/>
    <m/>
    <m/>
    <m/>
    <m/>
    <m/>
    <s v=""/>
    <n v="0"/>
    <s v=""/>
    <n v="0"/>
    <s v=""/>
    <s v=""/>
    <s v=""/>
    <m/>
    <s v=""/>
    <s v=""/>
    <s v=""/>
  </r>
  <r>
    <x v="2"/>
    <n v="400"/>
    <m/>
    <x v="6"/>
    <x v="3"/>
    <m/>
    <m/>
    <m/>
    <s v=""/>
    <m/>
    <m/>
    <s v=""/>
    <m/>
    <s v=""/>
    <m/>
    <s v=""/>
    <m/>
    <s v=""/>
    <m/>
    <m/>
    <m/>
    <m/>
    <m/>
    <s v=""/>
    <n v="0"/>
    <s v=""/>
    <n v="0"/>
    <s v=""/>
    <s v=""/>
    <s v=""/>
    <m/>
    <s v=""/>
    <s v=""/>
    <s v=""/>
  </r>
  <r>
    <x v="2"/>
    <n v="401"/>
    <m/>
    <x v="6"/>
    <x v="3"/>
    <m/>
    <m/>
    <m/>
    <s v=""/>
    <m/>
    <m/>
    <s v=""/>
    <m/>
    <s v=""/>
    <m/>
    <s v=""/>
    <m/>
    <s v=""/>
    <m/>
    <m/>
    <m/>
    <m/>
    <m/>
    <s v=""/>
    <n v="0"/>
    <s v=""/>
    <n v="0"/>
    <s v=""/>
    <s v=""/>
    <s v=""/>
    <m/>
    <s v=""/>
    <s v=""/>
    <s v=""/>
  </r>
  <r>
    <x v="2"/>
    <n v="402"/>
    <m/>
    <x v="6"/>
    <x v="3"/>
    <m/>
    <m/>
    <m/>
    <s v=""/>
    <m/>
    <m/>
    <s v=""/>
    <m/>
    <s v=""/>
    <m/>
    <s v=""/>
    <m/>
    <s v=""/>
    <m/>
    <m/>
    <m/>
    <m/>
    <m/>
    <s v=""/>
    <n v="0"/>
    <s v=""/>
    <n v="0"/>
    <s v=""/>
    <s v=""/>
    <s v=""/>
    <m/>
    <s v=""/>
    <s v=""/>
    <s v=""/>
  </r>
  <r>
    <x v="2"/>
    <n v="403"/>
    <m/>
    <x v="6"/>
    <x v="3"/>
    <m/>
    <m/>
    <m/>
    <s v=""/>
    <m/>
    <m/>
    <s v=""/>
    <m/>
    <s v=""/>
    <m/>
    <s v=""/>
    <m/>
    <s v=""/>
    <m/>
    <m/>
    <m/>
    <m/>
    <m/>
    <s v=""/>
    <n v="0"/>
    <s v=""/>
    <n v="0"/>
    <s v=""/>
    <s v=""/>
    <s v=""/>
    <m/>
    <s v=""/>
    <s v=""/>
    <s v=""/>
  </r>
  <r>
    <x v="2"/>
    <n v="404"/>
    <m/>
    <x v="6"/>
    <x v="3"/>
    <m/>
    <m/>
    <m/>
    <s v=""/>
    <m/>
    <m/>
    <s v=""/>
    <m/>
    <s v=""/>
    <m/>
    <s v=""/>
    <m/>
    <s v=""/>
    <m/>
    <m/>
    <m/>
    <m/>
    <m/>
    <s v=""/>
    <n v="0"/>
    <s v=""/>
    <n v="0"/>
    <s v=""/>
    <s v=""/>
    <s v=""/>
    <m/>
    <s v=""/>
    <s v=""/>
    <s v=""/>
  </r>
  <r>
    <x v="2"/>
    <n v="405"/>
    <m/>
    <x v="6"/>
    <x v="3"/>
    <m/>
    <m/>
    <m/>
    <s v=""/>
    <m/>
    <m/>
    <s v=""/>
    <m/>
    <s v=""/>
    <m/>
    <s v=""/>
    <m/>
    <s v=""/>
    <m/>
    <m/>
    <m/>
    <m/>
    <m/>
    <s v=""/>
    <n v="0"/>
    <s v=""/>
    <n v="0"/>
    <s v=""/>
    <s v=""/>
    <s v=""/>
    <m/>
    <s v=""/>
    <s v=""/>
    <s v=""/>
  </r>
  <r>
    <x v="2"/>
    <n v="406"/>
    <m/>
    <x v="6"/>
    <x v="3"/>
    <m/>
    <m/>
    <m/>
    <s v=""/>
    <m/>
    <m/>
    <s v=""/>
    <m/>
    <s v=""/>
    <m/>
    <s v=""/>
    <m/>
    <s v=""/>
    <m/>
    <m/>
    <m/>
    <m/>
    <m/>
    <s v=""/>
    <n v="0"/>
    <s v=""/>
    <n v="0"/>
    <s v=""/>
    <s v=""/>
    <s v=""/>
    <m/>
    <s v=""/>
    <s v=""/>
    <s v=""/>
  </r>
  <r>
    <x v="2"/>
    <n v="407"/>
    <m/>
    <x v="6"/>
    <x v="3"/>
    <m/>
    <m/>
    <m/>
    <s v=""/>
    <m/>
    <m/>
    <s v=""/>
    <m/>
    <s v=""/>
    <m/>
    <s v=""/>
    <m/>
    <s v=""/>
    <m/>
    <m/>
    <m/>
    <m/>
    <m/>
    <s v=""/>
    <n v="0"/>
    <s v=""/>
    <n v="0"/>
    <s v=""/>
    <s v=""/>
    <s v=""/>
    <m/>
    <s v=""/>
    <s v=""/>
    <s v=""/>
  </r>
  <r>
    <x v="2"/>
    <n v="408"/>
    <m/>
    <x v="6"/>
    <x v="3"/>
    <m/>
    <m/>
    <m/>
    <s v=""/>
    <m/>
    <m/>
    <s v=""/>
    <m/>
    <s v=""/>
    <m/>
    <s v=""/>
    <m/>
    <s v=""/>
    <m/>
    <m/>
    <m/>
    <m/>
    <m/>
    <s v=""/>
    <n v="0"/>
    <s v=""/>
    <n v="0"/>
    <s v=""/>
    <s v=""/>
    <s v=""/>
    <m/>
    <s v=""/>
    <s v=""/>
    <s v=""/>
  </r>
  <r>
    <x v="2"/>
    <n v="409"/>
    <m/>
    <x v="6"/>
    <x v="3"/>
    <m/>
    <m/>
    <m/>
    <s v=""/>
    <m/>
    <m/>
    <s v=""/>
    <m/>
    <s v=""/>
    <m/>
    <s v=""/>
    <m/>
    <s v=""/>
    <m/>
    <m/>
    <m/>
    <m/>
    <m/>
    <s v=""/>
    <n v="0"/>
    <s v=""/>
    <n v="0"/>
    <s v=""/>
    <s v=""/>
    <s v=""/>
    <m/>
    <s v=""/>
    <s v=""/>
    <s v=""/>
  </r>
  <r>
    <x v="2"/>
    <n v="410"/>
    <m/>
    <x v="6"/>
    <x v="3"/>
    <m/>
    <m/>
    <m/>
    <s v=""/>
    <m/>
    <m/>
    <s v=""/>
    <m/>
    <s v=""/>
    <m/>
    <s v=""/>
    <m/>
    <s v=""/>
    <m/>
    <m/>
    <m/>
    <m/>
    <m/>
    <s v=""/>
    <n v="0"/>
    <s v=""/>
    <n v="0"/>
    <s v=""/>
    <s v=""/>
    <s v=""/>
    <m/>
    <s v=""/>
    <s v=""/>
    <s v=""/>
  </r>
  <r>
    <x v="2"/>
    <n v="411"/>
    <m/>
    <x v="6"/>
    <x v="3"/>
    <m/>
    <m/>
    <m/>
    <s v=""/>
    <m/>
    <m/>
    <s v=""/>
    <m/>
    <s v=""/>
    <m/>
    <s v=""/>
    <m/>
    <s v=""/>
    <m/>
    <m/>
    <m/>
    <m/>
    <m/>
    <s v=""/>
    <n v="0"/>
    <s v=""/>
    <n v="0"/>
    <s v=""/>
    <s v=""/>
    <s v=""/>
    <m/>
    <s v=""/>
    <s v=""/>
    <s v=""/>
  </r>
  <r>
    <x v="2"/>
    <n v="412"/>
    <m/>
    <x v="6"/>
    <x v="3"/>
    <m/>
    <m/>
    <m/>
    <s v=""/>
    <m/>
    <m/>
    <s v=""/>
    <m/>
    <s v=""/>
    <m/>
    <s v=""/>
    <m/>
    <s v=""/>
    <m/>
    <m/>
    <m/>
    <m/>
    <m/>
    <s v=""/>
    <n v="0"/>
    <s v=""/>
    <n v="0"/>
    <s v=""/>
    <s v=""/>
    <s v=""/>
    <m/>
    <s v=""/>
    <s v=""/>
    <s v=""/>
  </r>
  <r>
    <x v="2"/>
    <n v="413"/>
    <m/>
    <x v="6"/>
    <x v="3"/>
    <m/>
    <m/>
    <m/>
    <s v=""/>
    <m/>
    <m/>
    <s v=""/>
    <m/>
    <s v=""/>
    <m/>
    <s v=""/>
    <m/>
    <s v=""/>
    <m/>
    <m/>
    <m/>
    <m/>
    <m/>
    <s v=""/>
    <n v="0"/>
    <s v=""/>
    <n v="0"/>
    <s v=""/>
    <s v=""/>
    <s v=""/>
    <m/>
    <s v=""/>
    <s v=""/>
    <s v=""/>
  </r>
  <r>
    <x v="2"/>
    <n v="414"/>
    <m/>
    <x v="6"/>
    <x v="3"/>
    <m/>
    <m/>
    <m/>
    <s v=""/>
    <m/>
    <m/>
    <s v=""/>
    <m/>
    <s v=""/>
    <m/>
    <s v=""/>
    <m/>
    <s v=""/>
    <m/>
    <m/>
    <m/>
    <m/>
    <m/>
    <s v=""/>
    <n v="0"/>
    <s v=""/>
    <n v="0"/>
    <s v=""/>
    <s v=""/>
    <s v=""/>
    <m/>
    <s v=""/>
    <s v=""/>
    <s v=""/>
  </r>
  <r>
    <x v="2"/>
    <n v="415"/>
    <m/>
    <x v="6"/>
    <x v="3"/>
    <m/>
    <m/>
    <m/>
    <s v=""/>
    <m/>
    <m/>
    <s v=""/>
    <m/>
    <s v=""/>
    <m/>
    <s v=""/>
    <m/>
    <s v=""/>
    <m/>
    <m/>
    <m/>
    <m/>
    <m/>
    <s v=""/>
    <n v="0"/>
    <s v=""/>
    <n v="0"/>
    <s v=""/>
    <s v=""/>
    <s v=""/>
    <m/>
    <s v=""/>
    <s v=""/>
    <s v=""/>
  </r>
  <r>
    <x v="2"/>
    <n v="416"/>
    <m/>
    <x v="6"/>
    <x v="3"/>
    <m/>
    <m/>
    <m/>
    <s v=""/>
    <m/>
    <m/>
    <s v=""/>
    <m/>
    <s v=""/>
    <m/>
    <s v=""/>
    <m/>
    <s v=""/>
    <m/>
    <m/>
    <m/>
    <m/>
    <m/>
    <s v=""/>
    <n v="0"/>
    <s v=""/>
    <n v="0"/>
    <s v=""/>
    <s v=""/>
    <s v=""/>
    <m/>
    <s v=""/>
    <s v=""/>
    <s v=""/>
  </r>
  <r>
    <x v="2"/>
    <n v="417"/>
    <m/>
    <x v="6"/>
    <x v="3"/>
    <m/>
    <m/>
    <m/>
    <s v=""/>
    <m/>
    <m/>
    <s v=""/>
    <m/>
    <s v=""/>
    <m/>
    <s v=""/>
    <m/>
    <s v=""/>
    <m/>
    <m/>
    <m/>
    <m/>
    <m/>
    <s v=""/>
    <n v="0"/>
    <s v=""/>
    <n v="0"/>
    <s v=""/>
    <s v=""/>
    <s v=""/>
    <m/>
    <s v=""/>
    <s v=""/>
    <s v=""/>
  </r>
  <r>
    <x v="2"/>
    <n v="418"/>
    <m/>
    <x v="6"/>
    <x v="3"/>
    <m/>
    <m/>
    <m/>
    <s v=""/>
    <m/>
    <m/>
    <s v=""/>
    <m/>
    <s v=""/>
    <m/>
    <s v=""/>
    <m/>
    <s v=""/>
    <m/>
    <m/>
    <m/>
    <m/>
    <m/>
    <s v=""/>
    <n v="0"/>
    <s v=""/>
    <n v="0"/>
    <s v=""/>
    <s v=""/>
    <s v=""/>
    <m/>
    <s v=""/>
    <s v=""/>
    <s v=""/>
  </r>
  <r>
    <x v="2"/>
    <n v="419"/>
    <m/>
    <x v="6"/>
    <x v="3"/>
    <m/>
    <m/>
    <m/>
    <s v=""/>
    <m/>
    <m/>
    <s v=""/>
    <m/>
    <s v=""/>
    <m/>
    <s v=""/>
    <m/>
    <s v=""/>
    <m/>
    <m/>
    <m/>
    <m/>
    <m/>
    <s v=""/>
    <n v="0"/>
    <s v=""/>
    <n v="0"/>
    <s v=""/>
    <s v=""/>
    <s v=""/>
    <m/>
    <s v=""/>
    <s v=""/>
    <s v=""/>
  </r>
  <r>
    <x v="2"/>
    <n v="420"/>
    <m/>
    <x v="6"/>
    <x v="3"/>
    <m/>
    <m/>
    <m/>
    <s v=""/>
    <m/>
    <m/>
    <s v=""/>
    <m/>
    <s v=""/>
    <m/>
    <s v=""/>
    <m/>
    <s v=""/>
    <m/>
    <m/>
    <m/>
    <m/>
    <m/>
    <s v=""/>
    <n v="0"/>
    <s v=""/>
    <n v="0"/>
    <s v=""/>
    <s v=""/>
    <s v=""/>
    <m/>
    <s v=""/>
    <s v=""/>
    <s v=""/>
  </r>
  <r>
    <x v="2"/>
    <n v="421"/>
    <m/>
    <x v="6"/>
    <x v="3"/>
    <m/>
    <m/>
    <m/>
    <s v=""/>
    <m/>
    <m/>
    <s v=""/>
    <m/>
    <s v=""/>
    <m/>
    <s v=""/>
    <m/>
    <s v=""/>
    <m/>
    <m/>
    <m/>
    <m/>
    <m/>
    <s v=""/>
    <n v="0"/>
    <s v=""/>
    <n v="0"/>
    <s v=""/>
    <s v=""/>
    <s v=""/>
    <m/>
    <s v=""/>
    <s v=""/>
    <s v=""/>
  </r>
  <r>
    <x v="2"/>
    <n v="422"/>
    <m/>
    <x v="6"/>
    <x v="3"/>
    <m/>
    <m/>
    <m/>
    <s v=""/>
    <m/>
    <m/>
    <s v=""/>
    <m/>
    <s v=""/>
    <m/>
    <s v=""/>
    <m/>
    <s v=""/>
    <m/>
    <m/>
    <m/>
    <m/>
    <m/>
    <s v=""/>
    <n v="0"/>
    <s v=""/>
    <n v="0"/>
    <s v=""/>
    <s v=""/>
    <s v=""/>
    <m/>
    <s v=""/>
    <s v=""/>
    <s v=""/>
  </r>
  <r>
    <x v="2"/>
    <n v="423"/>
    <m/>
    <x v="6"/>
    <x v="3"/>
    <m/>
    <m/>
    <m/>
    <s v=""/>
    <m/>
    <m/>
    <s v=""/>
    <m/>
    <s v=""/>
    <m/>
    <s v=""/>
    <m/>
    <s v=""/>
    <m/>
    <m/>
    <m/>
    <m/>
    <m/>
    <s v=""/>
    <n v="0"/>
    <s v=""/>
    <n v="0"/>
    <s v=""/>
    <s v=""/>
    <s v=""/>
    <m/>
    <s v=""/>
    <s v=""/>
    <s v=""/>
  </r>
  <r>
    <x v="2"/>
    <n v="424"/>
    <m/>
    <x v="6"/>
    <x v="3"/>
    <m/>
    <m/>
    <m/>
    <s v=""/>
    <m/>
    <m/>
    <s v=""/>
    <m/>
    <s v=""/>
    <m/>
    <s v=""/>
    <m/>
    <s v=""/>
    <m/>
    <m/>
    <m/>
    <m/>
    <m/>
    <s v=""/>
    <n v="0"/>
    <s v=""/>
    <n v="0"/>
    <s v=""/>
    <s v=""/>
    <s v=""/>
    <m/>
    <s v=""/>
    <s v=""/>
    <s v=""/>
  </r>
  <r>
    <x v="2"/>
    <n v="425"/>
    <m/>
    <x v="6"/>
    <x v="3"/>
    <m/>
    <m/>
    <m/>
    <s v=""/>
    <m/>
    <m/>
    <s v=""/>
    <m/>
    <s v=""/>
    <m/>
    <s v=""/>
    <m/>
    <s v=""/>
    <m/>
    <m/>
    <m/>
    <m/>
    <m/>
    <s v=""/>
    <n v="0"/>
    <s v=""/>
    <n v="0"/>
    <s v=""/>
    <s v=""/>
    <s v=""/>
    <m/>
    <s v=""/>
    <s v=""/>
    <s v=""/>
  </r>
  <r>
    <x v="2"/>
    <n v="426"/>
    <m/>
    <x v="6"/>
    <x v="3"/>
    <m/>
    <m/>
    <m/>
    <s v=""/>
    <m/>
    <m/>
    <s v=""/>
    <m/>
    <s v=""/>
    <m/>
    <s v=""/>
    <m/>
    <s v=""/>
    <m/>
    <m/>
    <m/>
    <m/>
    <m/>
    <s v=""/>
    <n v="0"/>
    <s v=""/>
    <n v="0"/>
    <s v=""/>
    <s v=""/>
    <s v=""/>
    <m/>
    <s v=""/>
    <s v=""/>
    <s v=""/>
  </r>
  <r>
    <x v="2"/>
    <n v="427"/>
    <m/>
    <x v="6"/>
    <x v="3"/>
    <m/>
    <m/>
    <m/>
    <s v=""/>
    <m/>
    <m/>
    <s v=""/>
    <m/>
    <s v=""/>
    <m/>
    <s v=""/>
    <m/>
    <s v=""/>
    <m/>
    <m/>
    <m/>
    <m/>
    <m/>
    <s v=""/>
    <n v="0"/>
    <s v=""/>
    <n v="0"/>
    <s v=""/>
    <s v=""/>
    <s v=""/>
    <m/>
    <s v=""/>
    <s v=""/>
    <s v=""/>
  </r>
  <r>
    <x v="2"/>
    <n v="428"/>
    <m/>
    <x v="6"/>
    <x v="3"/>
    <m/>
    <m/>
    <m/>
    <s v=""/>
    <m/>
    <m/>
    <s v=""/>
    <m/>
    <s v=""/>
    <m/>
    <s v=""/>
    <m/>
    <s v=""/>
    <m/>
    <m/>
    <m/>
    <m/>
    <m/>
    <s v=""/>
    <n v="0"/>
    <s v=""/>
    <n v="0"/>
    <s v=""/>
    <s v=""/>
    <s v=""/>
    <m/>
    <s v=""/>
    <s v=""/>
    <s v=""/>
  </r>
  <r>
    <x v="2"/>
    <n v="429"/>
    <m/>
    <x v="6"/>
    <x v="3"/>
    <m/>
    <m/>
    <m/>
    <s v=""/>
    <m/>
    <m/>
    <s v=""/>
    <m/>
    <s v=""/>
    <m/>
    <s v=""/>
    <m/>
    <s v=""/>
    <m/>
    <m/>
    <m/>
    <m/>
    <m/>
    <s v=""/>
    <n v="0"/>
    <s v=""/>
    <n v="0"/>
    <s v=""/>
    <s v=""/>
    <s v=""/>
    <m/>
    <s v=""/>
    <s v=""/>
    <s v=""/>
  </r>
  <r>
    <x v="2"/>
    <n v="430"/>
    <m/>
    <x v="6"/>
    <x v="3"/>
    <m/>
    <m/>
    <m/>
    <s v=""/>
    <m/>
    <m/>
    <s v=""/>
    <m/>
    <s v=""/>
    <m/>
    <s v=""/>
    <m/>
    <s v=""/>
    <m/>
    <m/>
    <m/>
    <m/>
    <m/>
    <s v=""/>
    <n v="0"/>
    <s v=""/>
    <n v="0"/>
    <s v=""/>
    <s v=""/>
    <s v=""/>
    <m/>
    <s v=""/>
    <s v=""/>
    <s v=""/>
  </r>
  <r>
    <x v="2"/>
    <n v="431"/>
    <m/>
    <x v="6"/>
    <x v="3"/>
    <m/>
    <m/>
    <m/>
    <s v=""/>
    <m/>
    <m/>
    <s v=""/>
    <m/>
    <s v=""/>
    <m/>
    <s v=""/>
    <m/>
    <s v=""/>
    <m/>
    <m/>
    <m/>
    <m/>
    <m/>
    <s v=""/>
    <n v="0"/>
    <s v=""/>
    <n v="0"/>
    <s v=""/>
    <s v=""/>
    <s v=""/>
    <m/>
    <s v=""/>
    <s v=""/>
    <s v=""/>
  </r>
  <r>
    <x v="2"/>
    <n v="432"/>
    <m/>
    <x v="6"/>
    <x v="3"/>
    <m/>
    <m/>
    <m/>
    <s v=""/>
    <m/>
    <m/>
    <s v=""/>
    <m/>
    <s v=""/>
    <m/>
    <s v=""/>
    <m/>
    <s v=""/>
    <m/>
    <m/>
    <m/>
    <m/>
    <m/>
    <s v=""/>
    <n v="0"/>
    <s v=""/>
    <n v="0"/>
    <s v=""/>
    <s v=""/>
    <s v=""/>
    <m/>
    <s v=""/>
    <s v=""/>
    <s v=""/>
  </r>
  <r>
    <x v="2"/>
    <n v="433"/>
    <m/>
    <x v="6"/>
    <x v="3"/>
    <m/>
    <m/>
    <m/>
    <s v=""/>
    <m/>
    <m/>
    <s v=""/>
    <m/>
    <s v=""/>
    <m/>
    <s v=""/>
    <m/>
    <s v=""/>
    <m/>
    <m/>
    <m/>
    <m/>
    <m/>
    <s v=""/>
    <n v="0"/>
    <s v=""/>
    <n v="0"/>
    <s v=""/>
    <s v=""/>
    <s v=""/>
    <m/>
    <s v=""/>
    <s v=""/>
    <s v=""/>
  </r>
  <r>
    <x v="2"/>
    <n v="434"/>
    <m/>
    <x v="6"/>
    <x v="3"/>
    <m/>
    <m/>
    <m/>
    <s v=""/>
    <m/>
    <m/>
    <s v=""/>
    <m/>
    <s v=""/>
    <m/>
    <s v=""/>
    <m/>
    <s v=""/>
    <m/>
    <m/>
    <m/>
    <m/>
    <m/>
    <s v=""/>
    <n v="0"/>
    <s v=""/>
    <n v="0"/>
    <s v=""/>
    <s v=""/>
    <s v=""/>
    <m/>
    <s v=""/>
    <s v=""/>
    <s v=""/>
  </r>
  <r>
    <x v="2"/>
    <n v="435"/>
    <m/>
    <x v="6"/>
    <x v="3"/>
    <m/>
    <m/>
    <m/>
    <s v=""/>
    <m/>
    <m/>
    <s v=""/>
    <m/>
    <s v=""/>
    <m/>
    <s v=""/>
    <m/>
    <s v=""/>
    <m/>
    <m/>
    <m/>
    <m/>
    <m/>
    <s v=""/>
    <n v="0"/>
    <s v=""/>
    <n v="0"/>
    <s v=""/>
    <s v=""/>
    <s v=""/>
    <m/>
    <s v=""/>
    <s v=""/>
    <s v=""/>
  </r>
  <r>
    <x v="2"/>
    <n v="436"/>
    <m/>
    <x v="6"/>
    <x v="3"/>
    <m/>
    <m/>
    <m/>
    <s v=""/>
    <m/>
    <m/>
    <s v=""/>
    <m/>
    <s v=""/>
    <m/>
    <s v=""/>
    <m/>
    <s v=""/>
    <m/>
    <m/>
    <m/>
    <m/>
    <m/>
    <s v=""/>
    <n v="0"/>
    <s v=""/>
    <n v="0"/>
    <s v=""/>
    <s v=""/>
    <s v=""/>
    <m/>
    <s v=""/>
    <s v=""/>
    <s v=""/>
  </r>
  <r>
    <x v="2"/>
    <n v="437"/>
    <m/>
    <x v="6"/>
    <x v="3"/>
    <m/>
    <m/>
    <m/>
    <s v=""/>
    <m/>
    <m/>
    <s v=""/>
    <m/>
    <s v=""/>
    <m/>
    <s v=""/>
    <m/>
    <s v=""/>
    <m/>
    <m/>
    <m/>
    <m/>
    <m/>
    <s v=""/>
    <n v="0"/>
    <s v=""/>
    <n v="0"/>
    <s v=""/>
    <s v=""/>
    <s v=""/>
    <m/>
    <s v=""/>
    <s v=""/>
    <s v=""/>
  </r>
  <r>
    <x v="2"/>
    <n v="438"/>
    <m/>
    <x v="6"/>
    <x v="3"/>
    <m/>
    <m/>
    <m/>
    <s v=""/>
    <m/>
    <m/>
    <s v=""/>
    <m/>
    <s v=""/>
    <m/>
    <s v=""/>
    <m/>
    <s v=""/>
    <m/>
    <m/>
    <m/>
    <m/>
    <m/>
    <s v=""/>
    <n v="0"/>
    <s v=""/>
    <n v="0"/>
    <s v=""/>
    <s v=""/>
    <s v=""/>
    <m/>
    <s v=""/>
    <s v=""/>
    <s v=""/>
  </r>
  <r>
    <x v="2"/>
    <n v="439"/>
    <m/>
    <x v="6"/>
    <x v="3"/>
    <m/>
    <m/>
    <m/>
    <s v=""/>
    <m/>
    <m/>
    <s v=""/>
    <m/>
    <s v=""/>
    <m/>
    <s v=""/>
    <m/>
    <s v=""/>
    <m/>
    <m/>
    <m/>
    <m/>
    <m/>
    <s v=""/>
    <n v="0"/>
    <s v=""/>
    <n v="0"/>
    <s v=""/>
    <s v=""/>
    <s v=""/>
    <m/>
    <s v=""/>
    <s v=""/>
    <s v=""/>
  </r>
  <r>
    <x v="2"/>
    <n v="440"/>
    <m/>
    <x v="6"/>
    <x v="3"/>
    <m/>
    <m/>
    <m/>
    <s v=""/>
    <m/>
    <m/>
    <s v=""/>
    <m/>
    <s v=""/>
    <m/>
    <s v=""/>
    <m/>
    <s v=""/>
    <m/>
    <m/>
    <m/>
    <m/>
    <m/>
    <s v=""/>
    <n v="0"/>
    <s v=""/>
    <n v="0"/>
    <s v=""/>
    <s v=""/>
    <s v=""/>
    <m/>
    <s v=""/>
    <s v=""/>
    <s v=""/>
  </r>
  <r>
    <x v="2"/>
    <n v="441"/>
    <m/>
    <x v="6"/>
    <x v="3"/>
    <m/>
    <m/>
    <m/>
    <s v=""/>
    <m/>
    <m/>
    <s v=""/>
    <m/>
    <s v=""/>
    <m/>
    <s v=""/>
    <m/>
    <s v=""/>
    <m/>
    <m/>
    <m/>
    <m/>
    <m/>
    <s v=""/>
    <n v="0"/>
    <s v=""/>
    <n v="0"/>
    <s v=""/>
    <s v=""/>
    <s v=""/>
    <m/>
    <s v=""/>
    <s v=""/>
    <s v=""/>
  </r>
  <r>
    <x v="2"/>
    <n v="442"/>
    <m/>
    <x v="6"/>
    <x v="3"/>
    <m/>
    <m/>
    <m/>
    <s v=""/>
    <m/>
    <m/>
    <s v=""/>
    <m/>
    <s v=""/>
    <m/>
    <s v=""/>
    <m/>
    <s v=""/>
    <m/>
    <m/>
    <m/>
    <m/>
    <m/>
    <s v=""/>
    <n v="0"/>
    <s v=""/>
    <n v="0"/>
    <s v=""/>
    <s v=""/>
    <s v=""/>
    <m/>
    <s v=""/>
    <s v=""/>
    <s v=""/>
  </r>
  <r>
    <x v="2"/>
    <n v="443"/>
    <m/>
    <x v="6"/>
    <x v="3"/>
    <m/>
    <m/>
    <m/>
    <s v=""/>
    <m/>
    <m/>
    <s v=""/>
    <m/>
    <s v=""/>
    <m/>
    <s v=""/>
    <m/>
    <s v=""/>
    <m/>
    <m/>
    <m/>
    <m/>
    <m/>
    <s v=""/>
    <n v="0"/>
    <s v=""/>
    <n v="0"/>
    <s v=""/>
    <s v=""/>
    <s v=""/>
    <m/>
    <s v=""/>
    <s v=""/>
    <s v=""/>
  </r>
  <r>
    <x v="2"/>
    <n v="444"/>
    <m/>
    <x v="6"/>
    <x v="3"/>
    <m/>
    <m/>
    <m/>
    <s v=""/>
    <m/>
    <m/>
    <s v=""/>
    <m/>
    <s v=""/>
    <m/>
    <s v=""/>
    <m/>
    <s v=""/>
    <m/>
    <m/>
    <m/>
    <m/>
    <m/>
    <s v=""/>
    <n v="0"/>
    <s v=""/>
    <n v="0"/>
    <s v=""/>
    <s v=""/>
    <s v=""/>
    <m/>
    <s v=""/>
    <s v=""/>
    <s v=""/>
  </r>
  <r>
    <x v="2"/>
    <n v="445"/>
    <m/>
    <x v="6"/>
    <x v="3"/>
    <m/>
    <m/>
    <m/>
    <s v=""/>
    <m/>
    <m/>
    <s v=""/>
    <m/>
    <s v=""/>
    <m/>
    <s v=""/>
    <m/>
    <s v=""/>
    <m/>
    <m/>
    <m/>
    <m/>
    <m/>
    <s v=""/>
    <n v="0"/>
    <s v=""/>
    <n v="0"/>
    <s v=""/>
    <s v=""/>
    <s v=""/>
    <m/>
    <s v=""/>
    <s v=""/>
    <s v=""/>
  </r>
  <r>
    <x v="2"/>
    <n v="446"/>
    <m/>
    <x v="6"/>
    <x v="3"/>
    <m/>
    <m/>
    <m/>
    <s v=""/>
    <m/>
    <m/>
    <s v=""/>
    <m/>
    <s v=""/>
    <m/>
    <s v=""/>
    <m/>
    <s v=""/>
    <m/>
    <m/>
    <m/>
    <m/>
    <m/>
    <s v=""/>
    <n v="0"/>
    <s v=""/>
    <n v="0"/>
    <s v=""/>
    <s v=""/>
    <s v=""/>
    <m/>
    <s v=""/>
    <s v=""/>
    <s v=""/>
  </r>
  <r>
    <x v="2"/>
    <n v="447"/>
    <m/>
    <x v="6"/>
    <x v="3"/>
    <m/>
    <m/>
    <m/>
    <s v=""/>
    <m/>
    <m/>
    <s v=""/>
    <m/>
    <s v=""/>
    <m/>
    <s v=""/>
    <m/>
    <s v=""/>
    <m/>
    <m/>
    <m/>
    <m/>
    <m/>
    <s v=""/>
    <n v="0"/>
    <s v=""/>
    <n v="0"/>
    <s v=""/>
    <s v=""/>
    <s v=""/>
    <m/>
    <s v=""/>
    <s v=""/>
    <s v=""/>
  </r>
  <r>
    <x v="2"/>
    <n v="448"/>
    <m/>
    <x v="6"/>
    <x v="3"/>
    <m/>
    <m/>
    <m/>
    <s v=""/>
    <m/>
    <m/>
    <s v=""/>
    <m/>
    <s v=""/>
    <m/>
    <s v=""/>
    <m/>
    <s v=""/>
    <m/>
    <m/>
    <m/>
    <m/>
    <m/>
    <s v=""/>
    <n v="0"/>
    <s v=""/>
    <n v="0"/>
    <s v=""/>
    <s v=""/>
    <s v=""/>
    <m/>
    <s v=""/>
    <s v=""/>
    <s v=""/>
  </r>
  <r>
    <x v="2"/>
    <n v="449"/>
    <m/>
    <x v="6"/>
    <x v="3"/>
    <m/>
    <m/>
    <m/>
    <s v=""/>
    <m/>
    <m/>
    <s v=""/>
    <m/>
    <s v=""/>
    <m/>
    <s v=""/>
    <m/>
    <s v=""/>
    <m/>
    <m/>
    <m/>
    <m/>
    <m/>
    <s v=""/>
    <n v="0"/>
    <s v=""/>
    <n v="0"/>
    <s v=""/>
    <s v=""/>
    <s v=""/>
    <m/>
    <s v=""/>
    <s v=""/>
    <s v=""/>
  </r>
  <r>
    <x v="2"/>
    <n v="450"/>
    <m/>
    <x v="6"/>
    <x v="3"/>
    <m/>
    <m/>
    <m/>
    <s v=""/>
    <m/>
    <m/>
    <s v=""/>
    <m/>
    <s v=""/>
    <m/>
    <s v=""/>
    <m/>
    <s v=""/>
    <m/>
    <m/>
    <m/>
    <m/>
    <m/>
    <s v=""/>
    <n v="0"/>
    <s v=""/>
    <n v="0"/>
    <s v=""/>
    <s v=""/>
    <s v=""/>
    <m/>
    <s v=""/>
    <s v=""/>
    <s v=""/>
  </r>
  <r>
    <x v="2"/>
    <n v="451"/>
    <m/>
    <x v="6"/>
    <x v="3"/>
    <m/>
    <m/>
    <m/>
    <s v=""/>
    <m/>
    <m/>
    <s v=""/>
    <m/>
    <s v=""/>
    <m/>
    <s v=""/>
    <m/>
    <s v=""/>
    <m/>
    <m/>
    <m/>
    <m/>
    <m/>
    <s v=""/>
    <n v="0"/>
    <s v=""/>
    <n v="0"/>
    <s v=""/>
    <s v=""/>
    <s v=""/>
    <m/>
    <s v=""/>
    <s v=""/>
    <s v=""/>
  </r>
  <r>
    <x v="2"/>
    <n v="452"/>
    <m/>
    <x v="6"/>
    <x v="3"/>
    <m/>
    <m/>
    <m/>
    <s v=""/>
    <m/>
    <m/>
    <s v=""/>
    <m/>
    <s v=""/>
    <m/>
    <s v=""/>
    <m/>
    <s v=""/>
    <m/>
    <m/>
    <m/>
    <m/>
    <m/>
    <s v=""/>
    <n v="0"/>
    <s v=""/>
    <n v="0"/>
    <s v=""/>
    <s v=""/>
    <s v=""/>
    <m/>
    <s v=""/>
    <s v=""/>
    <s v=""/>
  </r>
  <r>
    <x v="2"/>
    <n v="453"/>
    <m/>
    <x v="6"/>
    <x v="3"/>
    <m/>
    <m/>
    <m/>
    <s v=""/>
    <m/>
    <m/>
    <s v=""/>
    <m/>
    <s v=""/>
    <m/>
    <s v=""/>
    <m/>
    <s v=""/>
    <m/>
    <m/>
    <m/>
    <m/>
    <m/>
    <s v=""/>
    <n v="0"/>
    <s v=""/>
    <n v="0"/>
    <s v=""/>
    <s v=""/>
    <s v=""/>
    <m/>
    <s v=""/>
    <s v=""/>
    <s v=""/>
  </r>
  <r>
    <x v="2"/>
    <n v="454"/>
    <m/>
    <x v="6"/>
    <x v="3"/>
    <m/>
    <m/>
    <m/>
    <s v=""/>
    <m/>
    <m/>
    <s v=""/>
    <m/>
    <s v=""/>
    <m/>
    <s v=""/>
    <m/>
    <s v=""/>
    <m/>
    <m/>
    <m/>
    <m/>
    <m/>
    <s v=""/>
    <n v="0"/>
    <s v=""/>
    <n v="0"/>
    <s v=""/>
    <s v=""/>
    <s v=""/>
    <m/>
    <s v=""/>
    <s v=""/>
    <s v=""/>
  </r>
  <r>
    <x v="2"/>
    <n v="455"/>
    <m/>
    <x v="6"/>
    <x v="3"/>
    <m/>
    <m/>
    <m/>
    <s v=""/>
    <m/>
    <m/>
    <s v=""/>
    <m/>
    <s v=""/>
    <m/>
    <s v=""/>
    <m/>
    <s v=""/>
    <m/>
    <m/>
    <m/>
    <m/>
    <m/>
    <s v=""/>
    <n v="0"/>
    <s v=""/>
    <n v="0"/>
    <s v=""/>
    <s v=""/>
    <s v=""/>
    <m/>
    <s v=""/>
    <s v=""/>
    <s v=""/>
  </r>
  <r>
    <x v="2"/>
    <n v="456"/>
    <m/>
    <x v="6"/>
    <x v="3"/>
    <m/>
    <m/>
    <m/>
    <s v=""/>
    <m/>
    <m/>
    <s v=""/>
    <m/>
    <s v=""/>
    <m/>
    <s v=""/>
    <m/>
    <s v=""/>
    <m/>
    <m/>
    <m/>
    <m/>
    <m/>
    <s v=""/>
    <n v="0"/>
    <s v=""/>
    <n v="0"/>
    <s v=""/>
    <s v=""/>
    <s v=""/>
    <m/>
    <s v=""/>
    <s v=""/>
    <s v=""/>
  </r>
  <r>
    <x v="2"/>
    <n v="457"/>
    <m/>
    <x v="6"/>
    <x v="3"/>
    <m/>
    <m/>
    <m/>
    <s v=""/>
    <m/>
    <m/>
    <s v=""/>
    <m/>
    <s v=""/>
    <m/>
    <s v=""/>
    <m/>
    <s v=""/>
    <m/>
    <m/>
    <m/>
    <m/>
    <m/>
    <s v=""/>
    <n v="0"/>
    <s v=""/>
    <n v="0"/>
    <s v=""/>
    <s v=""/>
    <s v=""/>
    <m/>
    <s v=""/>
    <s v=""/>
    <s v=""/>
  </r>
  <r>
    <x v="2"/>
    <n v="458"/>
    <m/>
    <x v="6"/>
    <x v="3"/>
    <m/>
    <m/>
    <m/>
    <s v=""/>
    <m/>
    <m/>
    <s v=""/>
    <m/>
    <s v=""/>
    <m/>
    <s v=""/>
    <m/>
    <s v=""/>
    <m/>
    <m/>
    <m/>
    <m/>
    <m/>
    <s v=""/>
    <n v="0"/>
    <s v=""/>
    <n v="0"/>
    <s v=""/>
    <s v=""/>
    <s v=""/>
    <m/>
    <s v=""/>
    <s v=""/>
    <s v=""/>
  </r>
  <r>
    <x v="2"/>
    <n v="459"/>
    <m/>
    <x v="6"/>
    <x v="3"/>
    <m/>
    <m/>
    <m/>
    <s v=""/>
    <m/>
    <m/>
    <s v=""/>
    <m/>
    <s v=""/>
    <m/>
    <s v=""/>
    <m/>
    <s v=""/>
    <m/>
    <m/>
    <m/>
    <m/>
    <m/>
    <s v=""/>
    <n v="0"/>
    <s v=""/>
    <n v="0"/>
    <s v=""/>
    <s v=""/>
    <s v=""/>
    <m/>
    <s v=""/>
    <s v=""/>
    <s v=""/>
  </r>
  <r>
    <x v="2"/>
    <n v="460"/>
    <m/>
    <x v="6"/>
    <x v="3"/>
    <m/>
    <m/>
    <m/>
    <s v=""/>
    <m/>
    <m/>
    <s v=""/>
    <m/>
    <s v=""/>
    <m/>
    <s v=""/>
    <m/>
    <s v=""/>
    <m/>
    <m/>
    <m/>
    <m/>
    <m/>
    <s v=""/>
    <n v="0"/>
    <s v=""/>
    <n v="0"/>
    <s v=""/>
    <s v=""/>
    <s v=""/>
    <m/>
    <s v=""/>
    <s v=""/>
    <s v=""/>
  </r>
  <r>
    <x v="2"/>
    <n v="461"/>
    <m/>
    <x v="6"/>
    <x v="3"/>
    <m/>
    <m/>
    <m/>
    <s v=""/>
    <m/>
    <m/>
    <s v=""/>
    <m/>
    <s v=""/>
    <m/>
    <s v=""/>
    <m/>
    <s v=""/>
    <m/>
    <m/>
    <m/>
    <m/>
    <m/>
    <s v=""/>
    <n v="0"/>
    <s v=""/>
    <n v="0"/>
    <s v=""/>
    <s v=""/>
    <s v=""/>
    <m/>
    <s v=""/>
    <s v=""/>
    <s v=""/>
  </r>
  <r>
    <x v="2"/>
    <n v="462"/>
    <m/>
    <x v="6"/>
    <x v="3"/>
    <m/>
    <m/>
    <m/>
    <s v=""/>
    <m/>
    <m/>
    <s v=""/>
    <m/>
    <s v=""/>
    <m/>
    <s v=""/>
    <m/>
    <s v=""/>
    <m/>
    <m/>
    <m/>
    <m/>
    <m/>
    <s v=""/>
    <n v="0"/>
    <s v=""/>
    <n v="0"/>
    <s v=""/>
    <s v=""/>
    <s v=""/>
    <m/>
    <s v=""/>
    <s v=""/>
    <s v=""/>
  </r>
  <r>
    <x v="2"/>
    <n v="463"/>
    <m/>
    <x v="6"/>
    <x v="3"/>
    <m/>
    <m/>
    <m/>
    <s v=""/>
    <m/>
    <m/>
    <s v=""/>
    <m/>
    <s v=""/>
    <m/>
    <s v=""/>
    <m/>
    <s v=""/>
    <m/>
    <m/>
    <m/>
    <m/>
    <m/>
    <s v=""/>
    <n v="0"/>
    <s v=""/>
    <n v="0"/>
    <s v=""/>
    <s v=""/>
    <s v=""/>
    <m/>
    <s v=""/>
    <s v=""/>
    <s v=""/>
  </r>
  <r>
    <x v="2"/>
    <n v="464"/>
    <m/>
    <x v="6"/>
    <x v="3"/>
    <m/>
    <m/>
    <m/>
    <s v=""/>
    <m/>
    <m/>
    <s v=""/>
    <m/>
    <s v=""/>
    <m/>
    <s v=""/>
    <m/>
    <s v=""/>
    <m/>
    <m/>
    <m/>
    <m/>
    <m/>
    <s v=""/>
    <n v="0"/>
    <s v=""/>
    <n v="0"/>
    <s v=""/>
    <s v=""/>
    <s v=""/>
    <m/>
    <s v=""/>
    <s v=""/>
    <s v=""/>
  </r>
  <r>
    <x v="2"/>
    <n v="465"/>
    <m/>
    <x v="6"/>
    <x v="3"/>
    <m/>
    <m/>
    <m/>
    <s v=""/>
    <m/>
    <m/>
    <s v=""/>
    <m/>
    <s v=""/>
    <m/>
    <s v=""/>
    <m/>
    <s v=""/>
    <m/>
    <m/>
    <m/>
    <m/>
    <m/>
    <s v=""/>
    <n v="0"/>
    <s v=""/>
    <n v="0"/>
    <s v=""/>
    <s v=""/>
    <s v=""/>
    <m/>
    <s v=""/>
    <s v=""/>
    <s v=""/>
  </r>
  <r>
    <x v="2"/>
    <n v="466"/>
    <m/>
    <x v="6"/>
    <x v="3"/>
    <m/>
    <m/>
    <m/>
    <s v=""/>
    <m/>
    <m/>
    <s v=""/>
    <m/>
    <s v=""/>
    <m/>
    <s v=""/>
    <m/>
    <s v=""/>
    <m/>
    <m/>
    <m/>
    <m/>
    <m/>
    <s v=""/>
    <n v="0"/>
    <s v=""/>
    <n v="0"/>
    <s v=""/>
    <s v=""/>
    <s v=""/>
    <m/>
    <s v=""/>
    <s v=""/>
    <s v=""/>
  </r>
  <r>
    <x v="2"/>
    <n v="467"/>
    <m/>
    <x v="6"/>
    <x v="3"/>
    <m/>
    <m/>
    <m/>
    <s v=""/>
    <m/>
    <m/>
    <s v=""/>
    <m/>
    <s v=""/>
    <m/>
    <s v=""/>
    <m/>
    <s v=""/>
    <m/>
    <m/>
    <m/>
    <m/>
    <m/>
    <s v=""/>
    <n v="0"/>
    <s v=""/>
    <n v="0"/>
    <s v=""/>
    <s v=""/>
    <s v=""/>
    <m/>
    <s v=""/>
    <s v=""/>
    <s v=""/>
  </r>
  <r>
    <x v="2"/>
    <n v="468"/>
    <m/>
    <x v="6"/>
    <x v="3"/>
    <m/>
    <m/>
    <m/>
    <s v=""/>
    <m/>
    <m/>
    <s v=""/>
    <m/>
    <s v=""/>
    <m/>
    <s v=""/>
    <m/>
    <s v=""/>
    <m/>
    <m/>
    <m/>
    <m/>
    <m/>
    <s v=""/>
    <n v="0"/>
    <s v=""/>
    <n v="0"/>
    <s v=""/>
    <s v=""/>
    <s v=""/>
    <m/>
    <s v=""/>
    <s v=""/>
    <s v=""/>
  </r>
  <r>
    <x v="2"/>
    <n v="469"/>
    <m/>
    <x v="6"/>
    <x v="3"/>
    <m/>
    <m/>
    <m/>
    <s v=""/>
    <m/>
    <m/>
    <s v=""/>
    <m/>
    <s v=""/>
    <m/>
    <s v=""/>
    <m/>
    <s v=""/>
    <m/>
    <m/>
    <m/>
    <m/>
    <m/>
    <s v=""/>
    <n v="0"/>
    <s v=""/>
    <n v="0"/>
    <s v=""/>
    <s v=""/>
    <s v=""/>
    <m/>
    <s v=""/>
    <s v=""/>
    <s v=""/>
  </r>
  <r>
    <x v="2"/>
    <n v="470"/>
    <m/>
    <x v="6"/>
    <x v="3"/>
    <m/>
    <m/>
    <m/>
    <s v=""/>
    <m/>
    <m/>
    <s v=""/>
    <m/>
    <s v=""/>
    <m/>
    <s v=""/>
    <m/>
    <s v=""/>
    <m/>
    <m/>
    <m/>
    <m/>
    <m/>
    <s v=""/>
    <n v="0"/>
    <s v=""/>
    <n v="0"/>
    <s v=""/>
    <s v=""/>
    <s v=""/>
    <m/>
    <s v=""/>
    <s v=""/>
    <s v=""/>
  </r>
  <r>
    <x v="2"/>
    <n v="471"/>
    <m/>
    <x v="6"/>
    <x v="3"/>
    <m/>
    <m/>
    <m/>
    <s v=""/>
    <m/>
    <m/>
    <s v=""/>
    <m/>
    <s v=""/>
    <m/>
    <s v=""/>
    <m/>
    <s v=""/>
    <m/>
    <m/>
    <m/>
    <m/>
    <m/>
    <s v=""/>
    <n v="0"/>
    <s v=""/>
    <n v="0"/>
    <s v=""/>
    <s v=""/>
    <s v=""/>
    <m/>
    <s v=""/>
    <s v=""/>
    <s v=""/>
  </r>
  <r>
    <x v="2"/>
    <n v="472"/>
    <m/>
    <x v="6"/>
    <x v="3"/>
    <m/>
    <m/>
    <m/>
    <s v=""/>
    <m/>
    <m/>
    <s v=""/>
    <m/>
    <s v=""/>
    <m/>
    <s v=""/>
    <m/>
    <s v=""/>
    <m/>
    <m/>
    <m/>
    <m/>
    <m/>
    <s v=""/>
    <n v="0"/>
    <s v=""/>
    <n v="0"/>
    <s v=""/>
    <s v=""/>
    <s v=""/>
    <m/>
    <s v=""/>
    <s v=""/>
    <s v=""/>
  </r>
  <r>
    <x v="2"/>
    <n v="473"/>
    <m/>
    <x v="6"/>
    <x v="3"/>
    <m/>
    <m/>
    <m/>
    <s v=""/>
    <m/>
    <m/>
    <s v=""/>
    <m/>
    <s v=""/>
    <m/>
    <s v=""/>
    <m/>
    <s v=""/>
    <m/>
    <m/>
    <m/>
    <m/>
    <m/>
    <s v=""/>
    <n v="0"/>
    <s v=""/>
    <n v="0"/>
    <s v=""/>
    <s v=""/>
    <s v=""/>
    <m/>
    <s v=""/>
    <s v=""/>
    <s v=""/>
  </r>
  <r>
    <x v="2"/>
    <n v="474"/>
    <m/>
    <x v="6"/>
    <x v="3"/>
    <m/>
    <m/>
    <m/>
    <s v=""/>
    <m/>
    <m/>
    <s v=""/>
    <m/>
    <s v=""/>
    <m/>
    <s v=""/>
    <m/>
    <s v=""/>
    <m/>
    <m/>
    <m/>
    <m/>
    <m/>
    <s v=""/>
    <n v="0"/>
    <s v=""/>
    <n v="0"/>
    <s v=""/>
    <s v=""/>
    <s v=""/>
    <m/>
    <s v=""/>
    <s v=""/>
    <s v=""/>
  </r>
  <r>
    <x v="2"/>
    <n v="475"/>
    <m/>
    <x v="6"/>
    <x v="3"/>
    <m/>
    <m/>
    <m/>
    <s v=""/>
    <m/>
    <m/>
    <s v=""/>
    <m/>
    <s v=""/>
    <m/>
    <s v=""/>
    <m/>
    <s v=""/>
    <m/>
    <m/>
    <m/>
    <m/>
    <m/>
    <s v=""/>
    <n v="0"/>
    <s v=""/>
    <n v="0"/>
    <s v=""/>
    <s v=""/>
    <s v=""/>
    <m/>
    <s v=""/>
    <s v=""/>
    <s v=""/>
  </r>
  <r>
    <x v="2"/>
    <n v="476"/>
    <m/>
    <x v="6"/>
    <x v="3"/>
    <m/>
    <m/>
    <m/>
    <s v=""/>
    <m/>
    <m/>
    <s v=""/>
    <m/>
    <s v=""/>
    <m/>
    <s v=""/>
    <m/>
    <s v=""/>
    <m/>
    <m/>
    <m/>
    <m/>
    <m/>
    <s v=""/>
    <n v="0"/>
    <s v=""/>
    <n v="0"/>
    <s v=""/>
    <s v=""/>
    <s v=""/>
    <m/>
    <s v=""/>
    <s v=""/>
    <s v=""/>
  </r>
  <r>
    <x v="2"/>
    <n v="477"/>
    <m/>
    <x v="6"/>
    <x v="3"/>
    <m/>
    <m/>
    <m/>
    <s v=""/>
    <m/>
    <m/>
    <s v=""/>
    <m/>
    <s v=""/>
    <m/>
    <s v=""/>
    <m/>
    <s v=""/>
    <m/>
    <m/>
    <m/>
    <m/>
    <m/>
    <s v=""/>
    <n v="0"/>
    <s v=""/>
    <n v="0"/>
    <s v=""/>
    <s v=""/>
    <s v=""/>
    <m/>
    <s v=""/>
    <s v=""/>
    <s v=""/>
  </r>
  <r>
    <x v="2"/>
    <n v="478"/>
    <m/>
    <x v="6"/>
    <x v="3"/>
    <m/>
    <m/>
    <m/>
    <s v=""/>
    <m/>
    <m/>
    <s v=""/>
    <m/>
    <s v=""/>
    <m/>
    <s v=""/>
    <m/>
    <s v=""/>
    <m/>
    <m/>
    <m/>
    <m/>
    <m/>
    <s v=""/>
    <n v="0"/>
    <s v=""/>
    <n v="0"/>
    <s v=""/>
    <s v=""/>
    <s v=""/>
    <m/>
    <s v=""/>
    <s v=""/>
    <s v=""/>
  </r>
  <r>
    <x v="2"/>
    <n v="479"/>
    <m/>
    <x v="6"/>
    <x v="3"/>
    <m/>
    <m/>
    <m/>
    <s v=""/>
    <m/>
    <m/>
    <s v=""/>
    <m/>
    <s v=""/>
    <m/>
    <s v=""/>
    <m/>
    <s v=""/>
    <m/>
    <m/>
    <m/>
    <m/>
    <m/>
    <s v=""/>
    <n v="0"/>
    <s v=""/>
    <n v="0"/>
    <s v=""/>
    <s v=""/>
    <s v=""/>
    <m/>
    <s v=""/>
    <s v=""/>
    <s v=""/>
  </r>
  <r>
    <x v="2"/>
    <n v="480"/>
    <m/>
    <x v="6"/>
    <x v="3"/>
    <m/>
    <m/>
    <m/>
    <s v=""/>
    <m/>
    <m/>
    <s v=""/>
    <m/>
    <s v=""/>
    <m/>
    <s v=""/>
    <m/>
    <s v=""/>
    <m/>
    <m/>
    <m/>
    <m/>
    <m/>
    <s v=""/>
    <n v="0"/>
    <s v=""/>
    <n v="0"/>
    <s v=""/>
    <s v=""/>
    <s v=""/>
    <m/>
    <s v=""/>
    <s v=""/>
    <s v=""/>
  </r>
  <r>
    <x v="2"/>
    <n v="481"/>
    <m/>
    <x v="6"/>
    <x v="3"/>
    <m/>
    <m/>
    <m/>
    <s v=""/>
    <m/>
    <m/>
    <s v=""/>
    <m/>
    <s v=""/>
    <m/>
    <s v=""/>
    <m/>
    <s v=""/>
    <m/>
    <m/>
    <m/>
    <m/>
    <m/>
    <s v=""/>
    <n v="0"/>
    <s v=""/>
    <n v="0"/>
    <s v=""/>
    <s v=""/>
    <s v=""/>
    <m/>
    <s v=""/>
    <s v=""/>
    <s v=""/>
  </r>
  <r>
    <x v="2"/>
    <n v="482"/>
    <m/>
    <x v="6"/>
    <x v="3"/>
    <m/>
    <m/>
    <m/>
    <s v=""/>
    <m/>
    <m/>
    <s v=""/>
    <m/>
    <s v=""/>
    <m/>
    <s v=""/>
    <m/>
    <s v=""/>
    <m/>
    <m/>
    <m/>
    <m/>
    <m/>
    <s v=""/>
    <n v="0"/>
    <s v=""/>
    <n v="0"/>
    <s v=""/>
    <s v=""/>
    <s v=""/>
    <m/>
    <s v=""/>
    <s v=""/>
    <s v=""/>
  </r>
  <r>
    <x v="2"/>
    <n v="483"/>
    <m/>
    <x v="6"/>
    <x v="3"/>
    <m/>
    <m/>
    <m/>
    <s v=""/>
    <m/>
    <m/>
    <s v=""/>
    <m/>
    <s v=""/>
    <m/>
    <s v=""/>
    <m/>
    <s v=""/>
    <m/>
    <m/>
    <m/>
    <m/>
    <m/>
    <s v=""/>
    <n v="0"/>
    <s v=""/>
    <n v="0"/>
    <s v=""/>
    <s v=""/>
    <s v=""/>
    <m/>
    <s v=""/>
    <s v=""/>
    <s v=""/>
  </r>
  <r>
    <x v="2"/>
    <n v="484"/>
    <m/>
    <x v="6"/>
    <x v="3"/>
    <m/>
    <m/>
    <m/>
    <s v=""/>
    <m/>
    <m/>
    <s v=""/>
    <m/>
    <s v=""/>
    <m/>
    <s v=""/>
    <m/>
    <s v=""/>
    <m/>
    <m/>
    <m/>
    <m/>
    <m/>
    <s v=""/>
    <n v="0"/>
    <s v=""/>
    <n v="0"/>
    <s v=""/>
    <s v=""/>
    <s v=""/>
    <m/>
    <s v=""/>
    <s v=""/>
    <s v=""/>
  </r>
  <r>
    <x v="2"/>
    <n v="485"/>
    <m/>
    <x v="6"/>
    <x v="3"/>
    <m/>
    <m/>
    <m/>
    <s v=""/>
    <m/>
    <m/>
    <s v=""/>
    <m/>
    <s v=""/>
    <m/>
    <s v=""/>
    <m/>
    <s v=""/>
    <m/>
    <m/>
    <m/>
    <m/>
    <m/>
    <s v=""/>
    <n v="0"/>
    <s v=""/>
    <n v="0"/>
    <s v=""/>
    <s v=""/>
    <s v=""/>
    <m/>
    <s v=""/>
    <s v=""/>
    <s v=""/>
  </r>
  <r>
    <x v="2"/>
    <n v="486"/>
    <m/>
    <x v="6"/>
    <x v="3"/>
    <m/>
    <m/>
    <m/>
    <s v=""/>
    <m/>
    <m/>
    <s v=""/>
    <m/>
    <s v=""/>
    <m/>
    <s v=""/>
    <m/>
    <s v=""/>
    <m/>
    <m/>
    <m/>
    <m/>
    <m/>
    <s v=""/>
    <n v="0"/>
    <s v=""/>
    <n v="0"/>
    <s v=""/>
    <s v=""/>
    <s v=""/>
    <m/>
    <s v=""/>
    <s v=""/>
    <s v=""/>
  </r>
  <r>
    <x v="2"/>
    <n v="487"/>
    <m/>
    <x v="6"/>
    <x v="3"/>
    <m/>
    <m/>
    <m/>
    <s v=""/>
    <m/>
    <m/>
    <s v=""/>
    <m/>
    <s v=""/>
    <m/>
    <s v=""/>
    <m/>
    <s v=""/>
    <m/>
    <m/>
    <m/>
    <m/>
    <m/>
    <s v=""/>
    <n v="0"/>
    <s v=""/>
    <n v="0"/>
    <s v=""/>
    <s v=""/>
    <s v=""/>
    <m/>
    <s v=""/>
    <s v=""/>
    <s v=""/>
  </r>
  <r>
    <x v="2"/>
    <n v="488"/>
    <m/>
    <x v="6"/>
    <x v="3"/>
    <m/>
    <m/>
    <m/>
    <s v=""/>
    <m/>
    <m/>
    <s v=""/>
    <m/>
    <s v=""/>
    <m/>
    <s v=""/>
    <m/>
    <s v=""/>
    <m/>
    <m/>
    <m/>
    <m/>
    <m/>
    <s v=""/>
    <n v="0"/>
    <s v=""/>
    <n v="0"/>
    <s v=""/>
    <s v=""/>
    <s v=""/>
    <m/>
    <s v=""/>
    <s v=""/>
    <s v=""/>
  </r>
  <r>
    <x v="2"/>
    <n v="489"/>
    <m/>
    <x v="6"/>
    <x v="3"/>
    <m/>
    <m/>
    <m/>
    <s v=""/>
    <m/>
    <m/>
    <s v=""/>
    <m/>
    <s v=""/>
    <m/>
    <s v=""/>
    <m/>
    <s v=""/>
    <m/>
    <m/>
    <m/>
    <m/>
    <m/>
    <s v=""/>
    <n v="0"/>
    <s v=""/>
    <n v="0"/>
    <s v=""/>
    <s v=""/>
    <s v=""/>
    <m/>
    <s v=""/>
    <s v=""/>
    <s v=""/>
  </r>
  <r>
    <x v="2"/>
    <n v="490"/>
    <m/>
    <x v="6"/>
    <x v="3"/>
    <m/>
    <m/>
    <m/>
    <s v=""/>
    <m/>
    <m/>
    <s v=""/>
    <m/>
    <s v=""/>
    <m/>
    <s v=""/>
    <m/>
    <s v=""/>
    <m/>
    <m/>
    <m/>
    <m/>
    <m/>
    <s v=""/>
    <n v="0"/>
    <s v=""/>
    <n v="0"/>
    <s v=""/>
    <s v=""/>
    <s v=""/>
    <m/>
    <s v=""/>
    <s v=""/>
    <s v=""/>
  </r>
  <r>
    <x v="2"/>
    <n v="491"/>
    <m/>
    <x v="6"/>
    <x v="3"/>
    <m/>
    <m/>
    <m/>
    <s v=""/>
    <m/>
    <m/>
    <s v=""/>
    <m/>
    <s v=""/>
    <m/>
    <s v=""/>
    <m/>
    <s v=""/>
    <m/>
    <m/>
    <m/>
    <m/>
    <m/>
    <s v=""/>
    <n v="0"/>
    <s v=""/>
    <n v="0"/>
    <s v=""/>
    <s v=""/>
    <s v=""/>
    <m/>
    <s v=""/>
    <s v=""/>
    <s v=""/>
  </r>
  <r>
    <x v="2"/>
    <n v="492"/>
    <m/>
    <x v="6"/>
    <x v="3"/>
    <m/>
    <m/>
    <m/>
    <s v=""/>
    <m/>
    <m/>
    <s v=""/>
    <m/>
    <s v=""/>
    <m/>
    <s v=""/>
    <m/>
    <s v=""/>
    <m/>
    <m/>
    <m/>
    <m/>
    <m/>
    <s v=""/>
    <n v="0"/>
    <s v=""/>
    <n v="0"/>
    <s v=""/>
    <s v=""/>
    <s v=""/>
    <m/>
    <s v=""/>
    <s v=""/>
    <s v=""/>
  </r>
  <r>
    <x v="2"/>
    <n v="493"/>
    <m/>
    <x v="6"/>
    <x v="3"/>
    <m/>
    <m/>
    <m/>
    <s v=""/>
    <m/>
    <m/>
    <s v=""/>
    <m/>
    <s v=""/>
    <m/>
    <s v=""/>
    <m/>
    <s v=""/>
    <m/>
    <m/>
    <m/>
    <m/>
    <m/>
    <s v=""/>
    <n v="0"/>
    <s v=""/>
    <n v="0"/>
    <s v=""/>
    <s v=""/>
    <s v=""/>
    <m/>
    <s v=""/>
    <s v=""/>
    <s v=""/>
  </r>
  <r>
    <x v="2"/>
    <n v="494"/>
    <m/>
    <x v="6"/>
    <x v="3"/>
    <m/>
    <m/>
    <m/>
    <s v=""/>
    <m/>
    <m/>
    <s v=""/>
    <m/>
    <s v=""/>
    <m/>
    <s v=""/>
    <m/>
    <s v=""/>
    <m/>
    <m/>
    <m/>
    <m/>
    <m/>
    <s v=""/>
    <n v="0"/>
    <s v=""/>
    <n v="0"/>
    <s v=""/>
    <s v=""/>
    <s v=""/>
    <m/>
    <s v=""/>
    <s v=""/>
    <s v=""/>
  </r>
  <r>
    <x v="2"/>
    <n v="495"/>
    <m/>
    <x v="6"/>
    <x v="3"/>
    <m/>
    <m/>
    <m/>
    <s v=""/>
    <m/>
    <m/>
    <s v=""/>
    <m/>
    <s v=""/>
    <m/>
    <s v=""/>
    <m/>
    <s v=""/>
    <m/>
    <m/>
    <m/>
    <m/>
    <m/>
    <s v=""/>
    <n v="0"/>
    <s v=""/>
    <n v="0"/>
    <s v=""/>
    <s v=""/>
    <s v=""/>
    <m/>
    <s v=""/>
    <s v=""/>
    <s v=""/>
  </r>
  <r>
    <x v="2"/>
    <n v="496"/>
    <m/>
    <x v="6"/>
    <x v="3"/>
    <m/>
    <m/>
    <m/>
    <s v=""/>
    <m/>
    <m/>
    <s v=""/>
    <m/>
    <s v=""/>
    <m/>
    <s v=""/>
    <m/>
    <s v=""/>
    <m/>
    <m/>
    <m/>
    <m/>
    <m/>
    <s v=""/>
    <n v="0"/>
    <s v=""/>
    <n v="0"/>
    <s v=""/>
    <s v=""/>
    <s v=""/>
    <m/>
    <s v=""/>
    <s v=""/>
    <s v=""/>
  </r>
  <r>
    <x v="2"/>
    <n v="497"/>
    <m/>
    <x v="6"/>
    <x v="3"/>
    <m/>
    <m/>
    <m/>
    <s v=""/>
    <m/>
    <m/>
    <s v=""/>
    <m/>
    <s v=""/>
    <m/>
    <s v=""/>
    <m/>
    <s v=""/>
    <m/>
    <m/>
    <m/>
    <m/>
    <m/>
    <s v=""/>
    <n v="0"/>
    <s v=""/>
    <n v="0"/>
    <s v=""/>
    <s v=""/>
    <s v=""/>
    <m/>
    <s v=""/>
    <s v=""/>
    <s v=""/>
  </r>
  <r>
    <x v="2"/>
    <n v="498"/>
    <m/>
    <x v="6"/>
    <x v="3"/>
    <m/>
    <m/>
    <m/>
    <s v=""/>
    <m/>
    <m/>
    <s v=""/>
    <m/>
    <s v=""/>
    <m/>
    <s v=""/>
    <m/>
    <s v=""/>
    <m/>
    <m/>
    <m/>
    <m/>
    <m/>
    <s v=""/>
    <n v="0"/>
    <s v=""/>
    <n v="0"/>
    <s v=""/>
    <s v=""/>
    <s v=""/>
    <m/>
    <s v=""/>
    <s v=""/>
    <s v=""/>
  </r>
  <r>
    <x v="2"/>
    <n v="499"/>
    <m/>
    <x v="6"/>
    <x v="3"/>
    <m/>
    <m/>
    <m/>
    <s v=""/>
    <m/>
    <m/>
    <s v=""/>
    <m/>
    <s v=""/>
    <m/>
    <s v=""/>
    <m/>
    <s v=""/>
    <m/>
    <m/>
    <m/>
    <m/>
    <m/>
    <s v=""/>
    <n v="0"/>
    <s v=""/>
    <n v="0"/>
    <s v=""/>
    <s v=""/>
    <s v=""/>
    <m/>
    <s v=""/>
    <s v=""/>
    <s v=""/>
  </r>
  <r>
    <x v="2"/>
    <n v="500"/>
    <m/>
    <x v="6"/>
    <x v="3"/>
    <m/>
    <m/>
    <m/>
    <s v=""/>
    <m/>
    <m/>
    <s v=""/>
    <m/>
    <s v=""/>
    <m/>
    <s v=""/>
    <m/>
    <s v=""/>
    <m/>
    <m/>
    <m/>
    <m/>
    <m/>
    <s v=""/>
    <n v="0"/>
    <s v=""/>
    <n v="0"/>
    <s v=""/>
    <s v=""/>
    <s v=""/>
    <m/>
    <s v=""/>
    <s v=""/>
    <s v=""/>
  </r>
  <r>
    <x v="2"/>
    <n v="501"/>
    <m/>
    <x v="6"/>
    <x v="3"/>
    <m/>
    <m/>
    <m/>
    <s v=""/>
    <m/>
    <m/>
    <s v=""/>
    <m/>
    <s v=""/>
    <m/>
    <s v=""/>
    <m/>
    <s v=""/>
    <m/>
    <m/>
    <m/>
    <m/>
    <m/>
    <s v=""/>
    <n v="0"/>
    <s v=""/>
    <n v="0"/>
    <s v=""/>
    <s v=""/>
    <s v=""/>
    <m/>
    <s v=""/>
    <s v=""/>
    <s v=""/>
  </r>
  <r>
    <x v="2"/>
    <n v="502"/>
    <m/>
    <x v="6"/>
    <x v="3"/>
    <m/>
    <m/>
    <m/>
    <s v=""/>
    <m/>
    <m/>
    <s v=""/>
    <m/>
    <s v=""/>
    <m/>
    <s v=""/>
    <m/>
    <s v=""/>
    <m/>
    <m/>
    <m/>
    <m/>
    <m/>
    <s v=""/>
    <n v="0"/>
    <s v=""/>
    <n v="0"/>
    <s v=""/>
    <s v=""/>
    <s v=""/>
    <m/>
    <s v=""/>
    <s v=""/>
    <s v=""/>
  </r>
  <r>
    <x v="2"/>
    <n v="503"/>
    <m/>
    <x v="6"/>
    <x v="3"/>
    <m/>
    <m/>
    <m/>
    <s v=""/>
    <m/>
    <m/>
    <s v=""/>
    <m/>
    <s v=""/>
    <m/>
    <s v=""/>
    <m/>
    <s v=""/>
    <m/>
    <m/>
    <m/>
    <m/>
    <m/>
    <s v=""/>
    <n v="0"/>
    <s v=""/>
    <n v="0"/>
    <s v=""/>
    <s v=""/>
    <s v=""/>
    <m/>
    <s v=""/>
    <s v=""/>
    <s v=""/>
  </r>
  <r>
    <x v="2"/>
    <n v="504"/>
    <m/>
    <x v="6"/>
    <x v="3"/>
    <m/>
    <m/>
    <m/>
    <s v=""/>
    <m/>
    <m/>
    <s v=""/>
    <m/>
    <s v=""/>
    <m/>
    <s v=""/>
    <m/>
    <s v=""/>
    <m/>
    <m/>
    <m/>
    <m/>
    <m/>
    <s v=""/>
    <n v="0"/>
    <s v=""/>
    <n v="0"/>
    <s v=""/>
    <s v=""/>
    <s v=""/>
    <m/>
    <s v=""/>
    <s v=""/>
    <s v=""/>
  </r>
  <r>
    <x v="2"/>
    <n v="505"/>
    <m/>
    <x v="6"/>
    <x v="3"/>
    <m/>
    <m/>
    <m/>
    <s v=""/>
    <m/>
    <m/>
    <s v=""/>
    <m/>
    <s v=""/>
    <m/>
    <s v=""/>
    <m/>
    <s v=""/>
    <m/>
    <m/>
    <m/>
    <m/>
    <m/>
    <s v=""/>
    <n v="0"/>
    <s v=""/>
    <n v="0"/>
    <s v=""/>
    <s v=""/>
    <s v=""/>
    <m/>
    <s v=""/>
    <s v=""/>
    <s v=""/>
  </r>
  <r>
    <x v="2"/>
    <n v="506"/>
    <m/>
    <x v="6"/>
    <x v="3"/>
    <m/>
    <m/>
    <m/>
    <s v=""/>
    <m/>
    <m/>
    <s v=""/>
    <m/>
    <s v=""/>
    <m/>
    <s v=""/>
    <m/>
    <s v=""/>
    <m/>
    <m/>
    <m/>
    <m/>
    <m/>
    <s v=""/>
    <n v="0"/>
    <s v=""/>
    <n v="0"/>
    <s v=""/>
    <s v=""/>
    <s v=""/>
    <m/>
    <s v=""/>
    <s v=""/>
    <s v=""/>
  </r>
  <r>
    <x v="2"/>
    <n v="507"/>
    <m/>
    <x v="6"/>
    <x v="3"/>
    <m/>
    <m/>
    <m/>
    <s v=""/>
    <m/>
    <m/>
    <s v=""/>
    <m/>
    <s v=""/>
    <m/>
    <s v=""/>
    <m/>
    <s v=""/>
    <m/>
    <m/>
    <m/>
    <m/>
    <m/>
    <s v=""/>
    <n v="0"/>
    <s v=""/>
    <n v="0"/>
    <s v=""/>
    <s v=""/>
    <s v=""/>
    <m/>
    <s v=""/>
    <s v=""/>
    <s v=""/>
  </r>
  <r>
    <x v="2"/>
    <n v="508"/>
    <m/>
    <x v="6"/>
    <x v="3"/>
    <m/>
    <m/>
    <m/>
    <s v=""/>
    <m/>
    <m/>
    <s v=""/>
    <m/>
    <s v=""/>
    <m/>
    <s v=""/>
    <m/>
    <s v=""/>
    <m/>
    <m/>
    <m/>
    <m/>
    <m/>
    <s v=""/>
    <n v="0"/>
    <s v=""/>
    <n v="0"/>
    <s v=""/>
    <s v=""/>
    <s v=""/>
    <m/>
    <s v=""/>
    <s v=""/>
    <s v=""/>
  </r>
  <r>
    <x v="2"/>
    <n v="509"/>
    <m/>
    <x v="6"/>
    <x v="3"/>
    <m/>
    <m/>
    <m/>
    <s v=""/>
    <m/>
    <m/>
    <s v=""/>
    <m/>
    <s v=""/>
    <m/>
    <s v=""/>
    <m/>
    <s v=""/>
    <m/>
    <m/>
    <m/>
    <m/>
    <m/>
    <s v=""/>
    <n v="0"/>
    <s v=""/>
    <n v="0"/>
    <s v=""/>
    <s v=""/>
    <s v=""/>
    <m/>
    <s v=""/>
    <s v=""/>
    <s v=""/>
  </r>
  <r>
    <x v="2"/>
    <n v="510"/>
    <m/>
    <x v="6"/>
    <x v="3"/>
    <m/>
    <m/>
    <m/>
    <s v=""/>
    <m/>
    <m/>
    <s v=""/>
    <m/>
    <s v=""/>
    <m/>
    <s v=""/>
    <m/>
    <s v=""/>
    <m/>
    <m/>
    <m/>
    <m/>
    <m/>
    <s v=""/>
    <n v="0"/>
    <s v=""/>
    <n v="0"/>
    <s v=""/>
    <s v=""/>
    <s v=""/>
    <m/>
    <s v=""/>
    <s v=""/>
    <s v=""/>
  </r>
  <r>
    <x v="2"/>
    <n v="511"/>
    <m/>
    <x v="6"/>
    <x v="3"/>
    <m/>
    <m/>
    <m/>
    <s v=""/>
    <m/>
    <m/>
    <s v=""/>
    <m/>
    <s v=""/>
    <m/>
    <s v=""/>
    <m/>
    <s v=""/>
    <m/>
    <m/>
    <m/>
    <m/>
    <m/>
    <s v=""/>
    <n v="0"/>
    <s v=""/>
    <n v="0"/>
    <s v=""/>
    <s v=""/>
    <s v=""/>
    <m/>
    <s v=""/>
    <s v=""/>
    <s v=""/>
  </r>
  <r>
    <x v="2"/>
    <n v="512"/>
    <m/>
    <x v="6"/>
    <x v="3"/>
    <m/>
    <m/>
    <m/>
    <s v=""/>
    <m/>
    <m/>
    <s v=""/>
    <m/>
    <s v=""/>
    <m/>
    <s v=""/>
    <m/>
    <s v=""/>
    <m/>
    <m/>
    <m/>
    <m/>
    <m/>
    <s v=""/>
    <n v="0"/>
    <s v=""/>
    <n v="0"/>
    <s v=""/>
    <s v=""/>
    <s v=""/>
    <m/>
    <s v=""/>
    <s v=""/>
    <s v=""/>
  </r>
  <r>
    <x v="2"/>
    <n v="513"/>
    <m/>
    <x v="6"/>
    <x v="3"/>
    <m/>
    <m/>
    <m/>
    <s v=""/>
    <m/>
    <m/>
    <s v=""/>
    <m/>
    <s v=""/>
    <m/>
    <s v=""/>
    <m/>
    <s v=""/>
    <m/>
    <m/>
    <m/>
    <m/>
    <m/>
    <s v=""/>
    <n v="0"/>
    <s v=""/>
    <n v="0"/>
    <s v=""/>
    <s v=""/>
    <s v=""/>
    <m/>
    <s v=""/>
    <s v=""/>
    <s v=""/>
  </r>
  <r>
    <x v="2"/>
    <n v="514"/>
    <m/>
    <x v="6"/>
    <x v="3"/>
    <m/>
    <m/>
    <m/>
    <s v=""/>
    <m/>
    <m/>
    <s v=""/>
    <m/>
    <s v=""/>
    <m/>
    <s v=""/>
    <m/>
    <s v=""/>
    <m/>
    <m/>
    <m/>
    <m/>
    <m/>
    <s v=""/>
    <n v="0"/>
    <s v=""/>
    <n v="0"/>
    <s v=""/>
    <s v=""/>
    <s v=""/>
    <m/>
    <s v=""/>
    <s v=""/>
    <s v=""/>
  </r>
  <r>
    <x v="2"/>
    <n v="515"/>
    <m/>
    <x v="6"/>
    <x v="3"/>
    <m/>
    <m/>
    <m/>
    <s v=""/>
    <m/>
    <m/>
    <s v=""/>
    <m/>
    <s v=""/>
    <m/>
    <s v=""/>
    <m/>
    <s v=""/>
    <m/>
    <m/>
    <m/>
    <m/>
    <m/>
    <s v=""/>
    <n v="0"/>
    <s v=""/>
    <n v="0"/>
    <s v=""/>
    <s v=""/>
    <s v=""/>
    <m/>
    <s v=""/>
    <s v=""/>
    <s v=""/>
  </r>
  <r>
    <x v="2"/>
    <n v="516"/>
    <m/>
    <x v="6"/>
    <x v="3"/>
    <m/>
    <m/>
    <m/>
    <s v=""/>
    <m/>
    <m/>
    <s v=""/>
    <m/>
    <s v=""/>
    <m/>
    <s v=""/>
    <m/>
    <s v=""/>
    <m/>
    <m/>
    <m/>
    <m/>
    <m/>
    <s v=""/>
    <n v="0"/>
    <s v=""/>
    <n v="0"/>
    <s v=""/>
    <s v=""/>
    <s v=""/>
    <m/>
    <s v=""/>
    <s v=""/>
    <s v=""/>
  </r>
  <r>
    <x v="2"/>
    <n v="517"/>
    <m/>
    <x v="6"/>
    <x v="3"/>
    <m/>
    <m/>
    <m/>
    <s v=""/>
    <m/>
    <m/>
    <s v=""/>
    <m/>
    <s v=""/>
    <m/>
    <s v=""/>
    <m/>
    <s v=""/>
    <m/>
    <m/>
    <m/>
    <m/>
    <m/>
    <s v=""/>
    <n v="0"/>
    <s v=""/>
    <n v="0"/>
    <s v=""/>
    <s v=""/>
    <s v=""/>
    <m/>
    <s v=""/>
    <s v=""/>
    <s v=""/>
  </r>
  <r>
    <x v="2"/>
    <n v="518"/>
    <m/>
    <x v="6"/>
    <x v="3"/>
    <m/>
    <m/>
    <m/>
    <s v=""/>
    <m/>
    <m/>
    <s v=""/>
    <m/>
    <s v=""/>
    <m/>
    <s v=""/>
    <m/>
    <s v=""/>
    <m/>
    <m/>
    <m/>
    <m/>
    <m/>
    <s v=""/>
    <n v="0"/>
    <s v=""/>
    <n v="0"/>
    <s v=""/>
    <s v=""/>
    <s v=""/>
    <m/>
    <s v=""/>
    <s v=""/>
    <s v=""/>
  </r>
  <r>
    <x v="2"/>
    <n v="519"/>
    <m/>
    <x v="6"/>
    <x v="3"/>
    <m/>
    <m/>
    <m/>
    <s v=""/>
    <m/>
    <m/>
    <s v=""/>
    <m/>
    <s v=""/>
    <m/>
    <s v=""/>
    <m/>
    <s v=""/>
    <m/>
    <m/>
    <m/>
    <m/>
    <m/>
    <s v=""/>
    <n v="0"/>
    <s v=""/>
    <n v="0"/>
    <s v=""/>
    <s v=""/>
    <s v=""/>
    <m/>
    <s v=""/>
    <s v=""/>
    <s v=""/>
  </r>
  <r>
    <x v="2"/>
    <n v="520"/>
    <m/>
    <x v="6"/>
    <x v="3"/>
    <m/>
    <m/>
    <m/>
    <s v=""/>
    <m/>
    <m/>
    <s v=""/>
    <m/>
    <s v=""/>
    <m/>
    <s v=""/>
    <m/>
    <s v=""/>
    <m/>
    <m/>
    <m/>
    <m/>
    <m/>
    <s v=""/>
    <n v="0"/>
    <s v=""/>
    <n v="0"/>
    <s v=""/>
    <s v=""/>
    <s v=""/>
    <m/>
    <s v=""/>
    <s v=""/>
    <s v=""/>
  </r>
  <r>
    <x v="2"/>
    <n v="521"/>
    <m/>
    <x v="6"/>
    <x v="3"/>
    <m/>
    <m/>
    <m/>
    <s v=""/>
    <m/>
    <m/>
    <s v=""/>
    <m/>
    <s v=""/>
    <m/>
    <s v=""/>
    <m/>
    <s v=""/>
    <m/>
    <m/>
    <m/>
    <m/>
    <m/>
    <s v=""/>
    <n v="0"/>
    <s v=""/>
    <n v="0"/>
    <s v=""/>
    <s v=""/>
    <s v=""/>
    <m/>
    <s v=""/>
    <s v=""/>
    <s v=""/>
  </r>
  <r>
    <x v="2"/>
    <n v="522"/>
    <m/>
    <x v="6"/>
    <x v="3"/>
    <m/>
    <m/>
    <m/>
    <s v=""/>
    <m/>
    <m/>
    <s v=""/>
    <m/>
    <s v=""/>
    <m/>
    <s v=""/>
    <m/>
    <s v=""/>
    <m/>
    <m/>
    <m/>
    <m/>
    <m/>
    <s v=""/>
    <n v="0"/>
    <s v=""/>
    <n v="0"/>
    <s v=""/>
    <s v=""/>
    <s v=""/>
    <m/>
    <s v=""/>
    <s v=""/>
    <s v=""/>
  </r>
  <r>
    <x v="2"/>
    <n v="523"/>
    <m/>
    <x v="6"/>
    <x v="3"/>
    <m/>
    <m/>
    <m/>
    <s v=""/>
    <m/>
    <m/>
    <s v=""/>
    <m/>
    <s v=""/>
    <m/>
    <s v=""/>
    <m/>
    <s v=""/>
    <m/>
    <m/>
    <m/>
    <m/>
    <m/>
    <s v=""/>
    <n v="0"/>
    <s v=""/>
    <n v="0"/>
    <s v=""/>
    <s v=""/>
    <s v=""/>
    <m/>
    <s v=""/>
    <s v=""/>
    <s v=""/>
  </r>
  <r>
    <x v="2"/>
    <n v="524"/>
    <m/>
    <x v="6"/>
    <x v="3"/>
    <m/>
    <m/>
    <m/>
    <s v=""/>
    <m/>
    <m/>
    <s v=""/>
    <m/>
    <s v=""/>
    <m/>
    <s v=""/>
    <m/>
    <s v=""/>
    <m/>
    <m/>
    <m/>
    <m/>
    <m/>
    <s v=""/>
    <n v="0"/>
    <s v=""/>
    <n v="0"/>
    <s v=""/>
    <s v=""/>
    <s v=""/>
    <m/>
    <s v=""/>
    <s v=""/>
    <s v=""/>
  </r>
  <r>
    <x v="2"/>
    <n v="525"/>
    <m/>
    <x v="6"/>
    <x v="3"/>
    <m/>
    <m/>
    <m/>
    <s v=""/>
    <m/>
    <m/>
    <s v=""/>
    <m/>
    <s v=""/>
    <m/>
    <s v=""/>
    <m/>
    <s v=""/>
    <m/>
    <m/>
    <m/>
    <m/>
    <m/>
    <s v=""/>
    <n v="0"/>
    <s v=""/>
    <n v="0"/>
    <s v=""/>
    <s v=""/>
    <s v=""/>
    <m/>
    <s v=""/>
    <s v=""/>
    <s v=""/>
  </r>
  <r>
    <x v="2"/>
    <n v="526"/>
    <m/>
    <x v="6"/>
    <x v="3"/>
    <m/>
    <m/>
    <m/>
    <s v=""/>
    <m/>
    <m/>
    <s v=""/>
    <m/>
    <s v=""/>
    <m/>
    <s v=""/>
    <m/>
    <s v=""/>
    <m/>
    <m/>
    <m/>
    <m/>
    <m/>
    <s v=""/>
    <n v="0"/>
    <s v=""/>
    <n v="0"/>
    <s v=""/>
    <s v=""/>
    <s v=""/>
    <m/>
    <s v=""/>
    <s v=""/>
    <s v=""/>
  </r>
  <r>
    <x v="2"/>
    <n v="527"/>
    <m/>
    <x v="6"/>
    <x v="3"/>
    <m/>
    <m/>
    <m/>
    <s v=""/>
    <m/>
    <m/>
    <s v=""/>
    <m/>
    <s v=""/>
    <m/>
    <s v=""/>
    <m/>
    <s v=""/>
    <m/>
    <m/>
    <m/>
    <m/>
    <m/>
    <s v=""/>
    <n v="0"/>
    <s v=""/>
    <n v="0"/>
    <s v=""/>
    <s v=""/>
    <s v=""/>
    <m/>
    <s v=""/>
    <s v=""/>
    <s v=""/>
  </r>
  <r>
    <x v="2"/>
    <n v="528"/>
    <m/>
    <x v="6"/>
    <x v="3"/>
    <m/>
    <m/>
    <m/>
    <s v=""/>
    <m/>
    <m/>
    <s v=""/>
    <m/>
    <s v=""/>
    <m/>
    <s v=""/>
    <m/>
    <s v=""/>
    <m/>
    <m/>
    <m/>
    <m/>
    <m/>
    <s v=""/>
    <n v="0"/>
    <s v=""/>
    <n v="0"/>
    <s v=""/>
    <s v=""/>
    <s v=""/>
    <m/>
    <s v=""/>
    <s v=""/>
    <s v=""/>
  </r>
  <r>
    <x v="2"/>
    <n v="529"/>
    <m/>
    <x v="6"/>
    <x v="3"/>
    <m/>
    <m/>
    <m/>
    <s v=""/>
    <m/>
    <m/>
    <s v=""/>
    <m/>
    <s v=""/>
    <m/>
    <s v=""/>
    <m/>
    <s v=""/>
    <m/>
    <m/>
    <m/>
    <m/>
    <m/>
    <s v=""/>
    <n v="0"/>
    <s v=""/>
    <n v="0"/>
    <s v=""/>
    <s v=""/>
    <s v=""/>
    <m/>
    <s v=""/>
    <s v=""/>
    <s v=""/>
  </r>
  <r>
    <x v="2"/>
    <n v="530"/>
    <m/>
    <x v="6"/>
    <x v="3"/>
    <m/>
    <m/>
    <m/>
    <s v=""/>
    <m/>
    <m/>
    <s v=""/>
    <m/>
    <s v=""/>
    <m/>
    <s v=""/>
    <m/>
    <s v=""/>
    <m/>
    <m/>
    <m/>
    <m/>
    <m/>
    <s v=""/>
    <n v="0"/>
    <s v=""/>
    <n v="0"/>
    <s v=""/>
    <s v=""/>
    <s v=""/>
    <m/>
    <s v=""/>
    <s v=""/>
    <s v=""/>
  </r>
  <r>
    <x v="2"/>
    <n v="531"/>
    <m/>
    <x v="6"/>
    <x v="3"/>
    <m/>
    <m/>
    <m/>
    <s v=""/>
    <m/>
    <m/>
    <s v=""/>
    <m/>
    <s v=""/>
    <m/>
    <s v=""/>
    <m/>
    <s v=""/>
    <m/>
    <m/>
    <m/>
    <m/>
    <m/>
    <s v=""/>
    <n v="0"/>
    <s v=""/>
    <n v="0"/>
    <s v=""/>
    <s v=""/>
    <s v=""/>
    <m/>
    <s v=""/>
    <s v=""/>
    <s v=""/>
  </r>
  <r>
    <x v="2"/>
    <n v="532"/>
    <m/>
    <x v="6"/>
    <x v="3"/>
    <m/>
    <m/>
    <m/>
    <s v=""/>
    <m/>
    <m/>
    <s v=""/>
    <m/>
    <s v=""/>
    <m/>
    <s v=""/>
    <m/>
    <s v=""/>
    <m/>
    <m/>
    <m/>
    <m/>
    <m/>
    <s v=""/>
    <n v="0"/>
    <s v=""/>
    <n v="0"/>
    <s v=""/>
    <s v=""/>
    <s v=""/>
    <m/>
    <s v=""/>
    <s v=""/>
    <s v=""/>
  </r>
  <r>
    <x v="2"/>
    <n v="533"/>
    <m/>
    <x v="6"/>
    <x v="3"/>
    <m/>
    <m/>
    <m/>
    <s v=""/>
    <m/>
    <m/>
    <s v=""/>
    <m/>
    <s v=""/>
    <m/>
    <s v=""/>
    <m/>
    <s v=""/>
    <m/>
    <m/>
    <m/>
    <m/>
    <m/>
    <s v=""/>
    <n v="0"/>
    <s v=""/>
    <n v="0"/>
    <s v=""/>
    <s v=""/>
    <s v=""/>
    <m/>
    <s v=""/>
    <s v=""/>
    <s v=""/>
  </r>
  <r>
    <x v="2"/>
    <n v="534"/>
    <m/>
    <x v="6"/>
    <x v="3"/>
    <m/>
    <m/>
    <m/>
    <s v=""/>
    <m/>
    <m/>
    <s v=""/>
    <m/>
    <s v=""/>
    <m/>
    <s v=""/>
    <m/>
    <s v=""/>
    <m/>
    <m/>
    <m/>
    <m/>
    <m/>
    <s v=""/>
    <n v="0"/>
    <s v=""/>
    <n v="0"/>
    <s v=""/>
    <s v=""/>
    <s v=""/>
    <m/>
    <s v=""/>
    <s v=""/>
    <s v=""/>
  </r>
  <r>
    <x v="2"/>
    <n v="535"/>
    <m/>
    <x v="6"/>
    <x v="3"/>
    <m/>
    <m/>
    <m/>
    <s v=""/>
    <m/>
    <m/>
    <s v=""/>
    <m/>
    <s v=""/>
    <m/>
    <s v=""/>
    <m/>
    <s v=""/>
    <m/>
    <m/>
    <m/>
    <m/>
    <m/>
    <s v=""/>
    <n v="0"/>
    <s v=""/>
    <n v="0"/>
    <s v=""/>
    <s v=""/>
    <s v=""/>
    <m/>
    <s v=""/>
    <s v=""/>
    <s v=""/>
  </r>
  <r>
    <x v="2"/>
    <n v="536"/>
    <m/>
    <x v="6"/>
    <x v="3"/>
    <m/>
    <m/>
    <m/>
    <s v=""/>
    <m/>
    <m/>
    <s v=""/>
    <m/>
    <s v=""/>
    <m/>
    <s v=""/>
    <m/>
    <s v=""/>
    <m/>
    <m/>
    <m/>
    <m/>
    <m/>
    <s v=""/>
    <n v="0"/>
    <s v=""/>
    <n v="0"/>
    <s v=""/>
    <s v=""/>
    <s v=""/>
    <m/>
    <s v=""/>
    <s v=""/>
    <s v=""/>
  </r>
  <r>
    <x v="2"/>
    <n v="537"/>
    <m/>
    <x v="6"/>
    <x v="3"/>
    <m/>
    <m/>
    <m/>
    <s v=""/>
    <m/>
    <m/>
    <s v=""/>
    <m/>
    <s v=""/>
    <m/>
    <s v=""/>
    <m/>
    <s v=""/>
    <m/>
    <m/>
    <m/>
    <m/>
    <m/>
    <s v=""/>
    <n v="0"/>
    <s v=""/>
    <n v="0"/>
    <s v=""/>
    <s v=""/>
    <s v=""/>
    <m/>
    <s v=""/>
    <s v=""/>
    <s v=""/>
  </r>
  <r>
    <x v="2"/>
    <n v="538"/>
    <m/>
    <x v="6"/>
    <x v="3"/>
    <m/>
    <m/>
    <m/>
    <s v=""/>
    <m/>
    <m/>
    <s v=""/>
    <m/>
    <s v=""/>
    <m/>
    <s v=""/>
    <m/>
    <s v=""/>
    <m/>
    <m/>
    <m/>
    <m/>
    <m/>
    <s v=""/>
    <n v="0"/>
    <s v=""/>
    <n v="0"/>
    <s v=""/>
    <s v=""/>
    <s v=""/>
    <m/>
    <s v=""/>
    <s v=""/>
    <s v=""/>
  </r>
  <r>
    <x v="2"/>
    <n v="539"/>
    <m/>
    <x v="6"/>
    <x v="3"/>
    <m/>
    <m/>
    <m/>
    <s v=""/>
    <m/>
    <m/>
    <s v=""/>
    <m/>
    <s v=""/>
    <m/>
    <s v=""/>
    <m/>
    <s v=""/>
    <m/>
    <m/>
    <m/>
    <m/>
    <m/>
    <s v=""/>
    <n v="0"/>
    <s v=""/>
    <n v="0"/>
    <s v=""/>
    <s v=""/>
    <s v=""/>
    <m/>
    <s v=""/>
    <s v=""/>
    <s v=""/>
  </r>
  <r>
    <x v="2"/>
    <n v="540"/>
    <m/>
    <x v="6"/>
    <x v="3"/>
    <m/>
    <m/>
    <m/>
    <s v=""/>
    <m/>
    <m/>
    <s v=""/>
    <m/>
    <s v=""/>
    <m/>
    <s v=""/>
    <m/>
    <s v=""/>
    <m/>
    <m/>
    <m/>
    <m/>
    <m/>
    <s v=""/>
    <n v="0"/>
    <s v=""/>
    <n v="0"/>
    <s v=""/>
    <s v=""/>
    <s v=""/>
    <m/>
    <s v=""/>
    <s v=""/>
    <s v=""/>
  </r>
  <r>
    <x v="2"/>
    <n v="541"/>
    <m/>
    <x v="6"/>
    <x v="3"/>
    <m/>
    <m/>
    <m/>
    <s v=""/>
    <m/>
    <m/>
    <s v=""/>
    <m/>
    <s v=""/>
    <m/>
    <s v=""/>
    <m/>
    <s v=""/>
    <m/>
    <m/>
    <m/>
    <m/>
    <m/>
    <s v=""/>
    <n v="0"/>
    <s v=""/>
    <n v="0"/>
    <s v=""/>
    <s v=""/>
    <s v=""/>
    <m/>
    <s v=""/>
    <s v=""/>
    <s v=""/>
  </r>
  <r>
    <x v="2"/>
    <n v="542"/>
    <m/>
    <x v="6"/>
    <x v="3"/>
    <m/>
    <m/>
    <m/>
    <s v=""/>
    <m/>
    <m/>
    <s v=""/>
    <m/>
    <s v=""/>
    <m/>
    <s v=""/>
    <m/>
    <s v=""/>
    <m/>
    <m/>
    <m/>
    <m/>
    <m/>
    <s v=""/>
    <n v="0"/>
    <s v=""/>
    <n v="0"/>
    <s v=""/>
    <s v=""/>
    <s v=""/>
    <m/>
    <s v=""/>
    <s v=""/>
    <s v=""/>
  </r>
  <r>
    <x v="2"/>
    <n v="543"/>
    <m/>
    <x v="6"/>
    <x v="3"/>
    <m/>
    <m/>
    <m/>
    <s v=""/>
    <m/>
    <m/>
    <s v=""/>
    <m/>
    <s v=""/>
    <m/>
    <s v=""/>
    <m/>
    <s v=""/>
    <m/>
    <m/>
    <m/>
    <m/>
    <m/>
    <s v=""/>
    <n v="0"/>
    <s v=""/>
    <n v="0"/>
    <s v=""/>
    <s v=""/>
    <s v=""/>
    <m/>
    <s v=""/>
    <s v=""/>
    <s v=""/>
  </r>
  <r>
    <x v="2"/>
    <n v="544"/>
    <m/>
    <x v="6"/>
    <x v="3"/>
    <m/>
    <m/>
    <m/>
    <s v=""/>
    <m/>
    <m/>
    <s v=""/>
    <m/>
    <s v=""/>
    <m/>
    <s v=""/>
    <m/>
    <s v=""/>
    <m/>
    <m/>
    <m/>
    <m/>
    <m/>
    <s v=""/>
    <n v="0"/>
    <s v=""/>
    <n v="0"/>
    <s v=""/>
    <s v=""/>
    <s v=""/>
    <m/>
    <s v=""/>
    <s v=""/>
    <s v=""/>
  </r>
  <r>
    <x v="2"/>
    <n v="545"/>
    <m/>
    <x v="6"/>
    <x v="3"/>
    <m/>
    <m/>
    <m/>
    <s v=""/>
    <m/>
    <m/>
    <s v=""/>
    <m/>
    <s v=""/>
    <m/>
    <s v=""/>
    <m/>
    <s v=""/>
    <m/>
    <m/>
    <m/>
    <m/>
    <m/>
    <s v=""/>
    <n v="0"/>
    <s v=""/>
    <n v="0"/>
    <s v=""/>
    <s v=""/>
    <s v=""/>
    <m/>
    <s v=""/>
    <s v=""/>
    <s v=""/>
  </r>
  <r>
    <x v="2"/>
    <n v="546"/>
    <m/>
    <x v="6"/>
    <x v="3"/>
    <m/>
    <m/>
    <m/>
    <s v=""/>
    <m/>
    <m/>
    <s v=""/>
    <m/>
    <s v=""/>
    <m/>
    <s v=""/>
    <m/>
    <s v=""/>
    <m/>
    <m/>
    <m/>
    <m/>
    <m/>
    <s v=""/>
    <n v="0"/>
    <s v=""/>
    <n v="0"/>
    <s v=""/>
    <s v=""/>
    <s v=""/>
    <m/>
    <s v=""/>
    <s v=""/>
    <s v=""/>
  </r>
  <r>
    <x v="2"/>
    <n v="547"/>
    <m/>
    <x v="6"/>
    <x v="3"/>
    <m/>
    <m/>
    <m/>
    <s v=""/>
    <m/>
    <m/>
    <s v=""/>
    <m/>
    <s v=""/>
    <m/>
    <s v=""/>
    <m/>
    <s v=""/>
    <m/>
    <m/>
    <m/>
    <m/>
    <m/>
    <s v=""/>
    <n v="0"/>
    <s v=""/>
    <n v="0"/>
    <s v=""/>
    <s v=""/>
    <s v=""/>
    <m/>
    <s v=""/>
    <s v=""/>
    <s v=""/>
  </r>
  <r>
    <x v="2"/>
    <n v="548"/>
    <m/>
    <x v="6"/>
    <x v="3"/>
    <m/>
    <m/>
    <m/>
    <s v=""/>
    <m/>
    <m/>
    <s v=""/>
    <m/>
    <s v=""/>
    <m/>
    <s v=""/>
    <m/>
    <s v=""/>
    <m/>
    <m/>
    <m/>
    <m/>
    <m/>
    <s v=""/>
    <n v="0"/>
    <s v=""/>
    <n v="0"/>
    <s v=""/>
    <s v=""/>
    <s v=""/>
    <m/>
    <s v=""/>
    <s v=""/>
    <s v=""/>
  </r>
  <r>
    <x v="2"/>
    <n v="549"/>
    <m/>
    <x v="6"/>
    <x v="3"/>
    <m/>
    <m/>
    <m/>
    <s v=""/>
    <m/>
    <m/>
    <s v=""/>
    <m/>
    <s v=""/>
    <m/>
    <s v=""/>
    <m/>
    <s v=""/>
    <m/>
    <m/>
    <m/>
    <m/>
    <m/>
    <s v=""/>
    <n v="0"/>
    <s v=""/>
    <n v="0"/>
    <s v=""/>
    <s v=""/>
    <s v=""/>
    <m/>
    <s v=""/>
    <s v=""/>
    <s v=""/>
  </r>
  <r>
    <x v="2"/>
    <n v="550"/>
    <m/>
    <x v="6"/>
    <x v="3"/>
    <m/>
    <m/>
    <m/>
    <s v=""/>
    <m/>
    <m/>
    <s v=""/>
    <m/>
    <s v=""/>
    <m/>
    <s v=""/>
    <m/>
    <s v=""/>
    <m/>
    <m/>
    <m/>
    <m/>
    <m/>
    <s v=""/>
    <n v="0"/>
    <s v=""/>
    <n v="0"/>
    <s v=""/>
    <s v=""/>
    <s v=""/>
    <m/>
    <s v=""/>
    <s v=""/>
    <s v=""/>
  </r>
  <r>
    <x v="2"/>
    <n v="551"/>
    <m/>
    <x v="6"/>
    <x v="3"/>
    <m/>
    <m/>
    <m/>
    <s v=""/>
    <m/>
    <m/>
    <s v=""/>
    <m/>
    <s v=""/>
    <m/>
    <s v=""/>
    <m/>
    <s v=""/>
    <m/>
    <m/>
    <m/>
    <m/>
    <m/>
    <s v=""/>
    <n v="0"/>
    <s v=""/>
    <n v="0"/>
    <s v=""/>
    <s v=""/>
    <s v=""/>
    <m/>
    <s v=""/>
    <s v=""/>
    <s v=""/>
  </r>
  <r>
    <x v="2"/>
    <n v="552"/>
    <m/>
    <x v="6"/>
    <x v="3"/>
    <m/>
    <m/>
    <m/>
    <s v=""/>
    <m/>
    <m/>
    <s v=""/>
    <m/>
    <s v=""/>
    <m/>
    <s v=""/>
    <m/>
    <s v=""/>
    <m/>
    <m/>
    <m/>
    <m/>
    <m/>
    <s v=""/>
    <n v="0"/>
    <s v=""/>
    <n v="0"/>
    <s v=""/>
    <s v=""/>
    <s v=""/>
    <m/>
    <s v=""/>
    <s v=""/>
    <s v=""/>
  </r>
  <r>
    <x v="2"/>
    <n v="553"/>
    <m/>
    <x v="6"/>
    <x v="3"/>
    <m/>
    <m/>
    <m/>
    <s v=""/>
    <m/>
    <m/>
    <s v=""/>
    <m/>
    <s v=""/>
    <m/>
    <s v=""/>
    <m/>
    <s v=""/>
    <m/>
    <m/>
    <m/>
    <m/>
    <m/>
    <s v=""/>
    <n v="0"/>
    <s v=""/>
    <n v="0"/>
    <s v=""/>
    <s v=""/>
    <s v=""/>
    <m/>
    <s v=""/>
    <s v=""/>
    <s v=""/>
  </r>
  <r>
    <x v="2"/>
    <n v="554"/>
    <m/>
    <x v="6"/>
    <x v="3"/>
    <m/>
    <m/>
    <m/>
    <s v=""/>
    <m/>
    <m/>
    <s v=""/>
    <m/>
    <s v=""/>
    <m/>
    <s v=""/>
    <m/>
    <s v=""/>
    <m/>
    <m/>
    <m/>
    <m/>
    <m/>
    <s v=""/>
    <n v="0"/>
    <s v=""/>
    <n v="0"/>
    <s v=""/>
    <s v=""/>
    <s v=""/>
    <m/>
    <s v=""/>
    <s v=""/>
    <s v=""/>
  </r>
  <r>
    <x v="2"/>
    <n v="555"/>
    <m/>
    <x v="6"/>
    <x v="3"/>
    <m/>
    <m/>
    <m/>
    <s v=""/>
    <m/>
    <m/>
    <s v=""/>
    <m/>
    <s v=""/>
    <m/>
    <s v=""/>
    <m/>
    <s v=""/>
    <m/>
    <m/>
    <m/>
    <m/>
    <m/>
    <s v=""/>
    <n v="0"/>
    <s v=""/>
    <n v="0"/>
    <s v=""/>
    <s v=""/>
    <s v=""/>
    <m/>
    <s v=""/>
    <s v=""/>
    <s v=""/>
  </r>
  <r>
    <x v="2"/>
    <n v="556"/>
    <m/>
    <x v="6"/>
    <x v="3"/>
    <m/>
    <m/>
    <m/>
    <s v=""/>
    <m/>
    <m/>
    <s v=""/>
    <m/>
    <s v=""/>
    <m/>
    <s v=""/>
    <m/>
    <s v=""/>
    <m/>
    <m/>
    <m/>
    <m/>
    <m/>
    <s v=""/>
    <n v="0"/>
    <s v=""/>
    <n v="0"/>
    <s v=""/>
    <s v=""/>
    <s v=""/>
    <m/>
    <s v=""/>
    <s v=""/>
    <s v=""/>
  </r>
  <r>
    <x v="2"/>
    <n v="557"/>
    <m/>
    <x v="6"/>
    <x v="3"/>
    <m/>
    <m/>
    <m/>
    <s v=""/>
    <m/>
    <m/>
    <s v=""/>
    <m/>
    <s v=""/>
    <m/>
    <s v=""/>
    <m/>
    <s v=""/>
    <m/>
    <m/>
    <m/>
    <m/>
    <m/>
    <s v=""/>
    <n v="0"/>
    <s v=""/>
    <n v="0"/>
    <s v=""/>
    <s v=""/>
    <s v=""/>
    <m/>
    <s v=""/>
    <s v=""/>
    <s v=""/>
  </r>
  <r>
    <x v="2"/>
    <n v="558"/>
    <m/>
    <x v="6"/>
    <x v="3"/>
    <m/>
    <m/>
    <m/>
    <s v=""/>
    <m/>
    <m/>
    <s v=""/>
    <m/>
    <s v=""/>
    <m/>
    <s v=""/>
    <m/>
    <s v=""/>
    <m/>
    <m/>
    <m/>
    <m/>
    <m/>
    <s v=""/>
    <n v="0"/>
    <s v=""/>
    <n v="0"/>
    <s v=""/>
    <s v=""/>
    <s v=""/>
    <m/>
    <s v=""/>
    <s v=""/>
    <s v=""/>
  </r>
  <r>
    <x v="2"/>
    <n v="559"/>
    <m/>
    <x v="6"/>
    <x v="3"/>
    <m/>
    <m/>
    <m/>
    <s v=""/>
    <m/>
    <m/>
    <s v=""/>
    <m/>
    <s v=""/>
    <m/>
    <s v=""/>
    <m/>
    <s v=""/>
    <m/>
    <m/>
    <m/>
    <m/>
    <m/>
    <s v=""/>
    <n v="0"/>
    <s v=""/>
    <n v="0"/>
    <s v=""/>
    <s v=""/>
    <s v=""/>
    <m/>
    <s v=""/>
    <s v=""/>
    <s v=""/>
  </r>
  <r>
    <x v="2"/>
    <n v="560"/>
    <m/>
    <x v="6"/>
    <x v="3"/>
    <m/>
    <m/>
    <m/>
    <s v=""/>
    <m/>
    <m/>
    <s v=""/>
    <m/>
    <s v=""/>
    <m/>
    <s v=""/>
    <m/>
    <s v=""/>
    <m/>
    <m/>
    <m/>
    <m/>
    <m/>
    <s v=""/>
    <n v="0"/>
    <s v=""/>
    <n v="0"/>
    <s v=""/>
    <s v=""/>
    <s v=""/>
    <m/>
    <s v=""/>
    <s v=""/>
    <s v=""/>
  </r>
  <r>
    <x v="2"/>
    <n v="561"/>
    <m/>
    <x v="6"/>
    <x v="3"/>
    <m/>
    <m/>
    <m/>
    <s v=""/>
    <m/>
    <m/>
    <s v=""/>
    <m/>
    <s v=""/>
    <m/>
    <s v=""/>
    <m/>
    <s v=""/>
    <m/>
    <m/>
    <m/>
    <m/>
    <m/>
    <s v=""/>
    <n v="0"/>
    <s v=""/>
    <n v="0"/>
    <s v=""/>
    <s v=""/>
    <s v=""/>
    <m/>
    <s v=""/>
    <s v=""/>
    <s v=""/>
  </r>
  <r>
    <x v="2"/>
    <n v="562"/>
    <m/>
    <x v="6"/>
    <x v="3"/>
    <m/>
    <m/>
    <m/>
    <s v=""/>
    <m/>
    <m/>
    <s v=""/>
    <m/>
    <s v=""/>
    <m/>
    <s v=""/>
    <m/>
    <s v=""/>
    <m/>
    <m/>
    <m/>
    <m/>
    <m/>
    <s v=""/>
    <n v="0"/>
    <s v=""/>
    <n v="0"/>
    <s v=""/>
    <s v=""/>
    <s v=""/>
    <m/>
    <s v=""/>
    <s v=""/>
    <s v=""/>
  </r>
  <r>
    <x v="2"/>
    <n v="563"/>
    <m/>
    <x v="6"/>
    <x v="3"/>
    <m/>
    <m/>
    <m/>
    <s v=""/>
    <m/>
    <m/>
    <s v=""/>
    <m/>
    <s v=""/>
    <m/>
    <s v=""/>
    <m/>
    <s v=""/>
    <m/>
    <m/>
    <m/>
    <m/>
    <m/>
    <s v=""/>
    <n v="0"/>
    <s v=""/>
    <n v="0"/>
    <s v=""/>
    <s v=""/>
    <s v=""/>
    <m/>
    <s v=""/>
    <s v=""/>
    <s v=""/>
  </r>
  <r>
    <x v="2"/>
    <n v="564"/>
    <m/>
    <x v="6"/>
    <x v="3"/>
    <m/>
    <m/>
    <m/>
    <s v=""/>
    <m/>
    <m/>
    <s v=""/>
    <m/>
    <s v=""/>
    <m/>
    <s v=""/>
    <m/>
    <s v=""/>
    <m/>
    <m/>
    <m/>
    <m/>
    <m/>
    <s v=""/>
    <n v="0"/>
    <s v=""/>
    <n v="0"/>
    <s v=""/>
    <s v=""/>
    <s v=""/>
    <m/>
    <s v=""/>
    <s v=""/>
    <s v=""/>
  </r>
  <r>
    <x v="2"/>
    <n v="565"/>
    <m/>
    <x v="6"/>
    <x v="3"/>
    <m/>
    <m/>
    <m/>
    <s v=""/>
    <m/>
    <m/>
    <s v=""/>
    <m/>
    <s v=""/>
    <m/>
    <s v=""/>
    <m/>
    <s v=""/>
    <m/>
    <m/>
    <m/>
    <m/>
    <m/>
    <s v=""/>
    <n v="0"/>
    <s v=""/>
    <n v="0"/>
    <s v=""/>
    <s v=""/>
    <s v=""/>
    <m/>
    <s v=""/>
    <s v=""/>
    <s v=""/>
  </r>
  <r>
    <x v="2"/>
    <n v="566"/>
    <m/>
    <x v="6"/>
    <x v="3"/>
    <m/>
    <m/>
    <m/>
    <s v=""/>
    <m/>
    <m/>
    <s v=""/>
    <m/>
    <s v=""/>
    <m/>
    <s v=""/>
    <m/>
    <s v=""/>
    <m/>
    <m/>
    <m/>
    <m/>
    <m/>
    <s v=""/>
    <n v="0"/>
    <s v=""/>
    <n v="0"/>
    <s v=""/>
    <s v=""/>
    <s v=""/>
    <m/>
    <s v=""/>
    <s v=""/>
    <s v=""/>
  </r>
  <r>
    <x v="2"/>
    <n v="567"/>
    <m/>
    <x v="6"/>
    <x v="3"/>
    <m/>
    <m/>
    <m/>
    <s v=""/>
    <m/>
    <m/>
    <s v=""/>
    <m/>
    <s v=""/>
    <m/>
    <s v=""/>
    <m/>
    <s v=""/>
    <m/>
    <m/>
    <m/>
    <m/>
    <m/>
    <s v=""/>
    <n v="0"/>
    <s v=""/>
    <n v="0"/>
    <s v=""/>
    <s v=""/>
    <s v=""/>
    <m/>
    <s v=""/>
    <s v=""/>
    <s v=""/>
  </r>
  <r>
    <x v="2"/>
    <n v="568"/>
    <m/>
    <x v="6"/>
    <x v="3"/>
    <m/>
    <m/>
    <m/>
    <s v=""/>
    <m/>
    <m/>
    <s v=""/>
    <m/>
    <s v=""/>
    <m/>
    <s v=""/>
    <m/>
    <s v=""/>
    <m/>
    <m/>
    <m/>
    <m/>
    <m/>
    <s v=""/>
    <n v="0"/>
    <s v=""/>
    <n v="0"/>
    <s v=""/>
    <s v=""/>
    <s v=""/>
    <m/>
    <s v=""/>
    <s v=""/>
    <s v=""/>
  </r>
  <r>
    <x v="2"/>
    <n v="569"/>
    <m/>
    <x v="6"/>
    <x v="3"/>
    <m/>
    <m/>
    <m/>
    <s v=""/>
    <m/>
    <m/>
    <s v=""/>
    <m/>
    <s v=""/>
    <m/>
    <s v=""/>
    <m/>
    <s v=""/>
    <m/>
    <m/>
    <m/>
    <m/>
    <m/>
    <s v=""/>
    <n v="0"/>
    <s v=""/>
    <n v="0"/>
    <s v=""/>
    <s v=""/>
    <s v=""/>
    <m/>
    <s v=""/>
    <s v=""/>
    <s v=""/>
  </r>
  <r>
    <x v="2"/>
    <n v="570"/>
    <m/>
    <x v="6"/>
    <x v="3"/>
    <m/>
    <m/>
    <m/>
    <s v=""/>
    <m/>
    <m/>
    <s v=""/>
    <m/>
    <s v=""/>
    <m/>
    <s v=""/>
    <m/>
    <s v=""/>
    <m/>
    <m/>
    <m/>
    <m/>
    <m/>
    <s v=""/>
    <n v="0"/>
    <s v=""/>
    <n v="0"/>
    <s v=""/>
    <s v=""/>
    <s v=""/>
    <m/>
    <s v=""/>
    <s v=""/>
    <s v=""/>
  </r>
  <r>
    <x v="2"/>
    <n v="571"/>
    <m/>
    <x v="6"/>
    <x v="3"/>
    <m/>
    <m/>
    <m/>
    <s v=""/>
    <m/>
    <m/>
    <s v=""/>
    <m/>
    <s v=""/>
    <m/>
    <s v=""/>
    <m/>
    <s v=""/>
    <m/>
    <m/>
    <m/>
    <m/>
    <m/>
    <s v=""/>
    <n v="0"/>
    <s v=""/>
    <n v="0"/>
    <s v=""/>
    <s v=""/>
    <s v=""/>
    <m/>
    <s v=""/>
    <s v=""/>
    <s v=""/>
  </r>
  <r>
    <x v="2"/>
    <n v="572"/>
    <m/>
    <x v="6"/>
    <x v="3"/>
    <m/>
    <m/>
    <m/>
    <s v=""/>
    <m/>
    <m/>
    <s v=""/>
    <m/>
    <s v=""/>
    <m/>
    <s v=""/>
    <m/>
    <s v=""/>
    <m/>
    <m/>
    <m/>
    <m/>
    <m/>
    <s v=""/>
    <n v="0"/>
    <s v=""/>
    <n v="0"/>
    <s v=""/>
    <s v=""/>
    <s v=""/>
    <m/>
    <s v=""/>
    <s v=""/>
    <s v=""/>
  </r>
  <r>
    <x v="2"/>
    <n v="573"/>
    <m/>
    <x v="6"/>
    <x v="3"/>
    <m/>
    <m/>
    <m/>
    <s v=""/>
    <m/>
    <m/>
    <s v=""/>
    <m/>
    <s v=""/>
    <m/>
    <s v=""/>
    <m/>
    <s v=""/>
    <m/>
    <m/>
    <m/>
    <m/>
    <m/>
    <s v=""/>
    <n v="0"/>
    <s v=""/>
    <n v="0"/>
    <s v=""/>
    <s v=""/>
    <s v=""/>
    <m/>
    <s v=""/>
    <s v=""/>
    <s v=""/>
  </r>
  <r>
    <x v="2"/>
    <n v="574"/>
    <m/>
    <x v="6"/>
    <x v="3"/>
    <m/>
    <m/>
    <m/>
    <s v=""/>
    <m/>
    <m/>
    <s v=""/>
    <m/>
    <s v=""/>
    <m/>
    <s v=""/>
    <m/>
    <s v=""/>
    <m/>
    <m/>
    <m/>
    <m/>
    <m/>
    <s v=""/>
    <n v="0"/>
    <s v=""/>
    <n v="0"/>
    <s v=""/>
    <s v=""/>
    <s v=""/>
    <m/>
    <s v=""/>
    <s v=""/>
    <s v=""/>
  </r>
  <r>
    <x v="2"/>
    <n v="575"/>
    <m/>
    <x v="6"/>
    <x v="3"/>
    <m/>
    <m/>
    <m/>
    <s v=""/>
    <m/>
    <m/>
    <s v=""/>
    <m/>
    <s v=""/>
    <m/>
    <s v=""/>
    <m/>
    <s v=""/>
    <m/>
    <m/>
    <m/>
    <m/>
    <m/>
    <s v=""/>
    <n v="0"/>
    <s v=""/>
    <n v="0"/>
    <s v=""/>
    <s v=""/>
    <s v=""/>
    <m/>
    <s v=""/>
    <s v=""/>
    <s v=""/>
  </r>
  <r>
    <x v="2"/>
    <n v="576"/>
    <m/>
    <x v="6"/>
    <x v="3"/>
    <m/>
    <m/>
    <m/>
    <s v=""/>
    <m/>
    <m/>
    <s v=""/>
    <m/>
    <s v=""/>
    <m/>
    <s v=""/>
    <m/>
    <s v=""/>
    <m/>
    <m/>
    <m/>
    <m/>
    <m/>
    <s v=""/>
    <n v="0"/>
    <s v=""/>
    <n v="0"/>
    <s v=""/>
    <s v=""/>
    <s v=""/>
    <m/>
    <s v=""/>
    <s v=""/>
    <s v=""/>
  </r>
  <r>
    <x v="2"/>
    <n v="577"/>
    <m/>
    <x v="6"/>
    <x v="3"/>
    <m/>
    <m/>
    <m/>
    <s v=""/>
    <m/>
    <m/>
    <s v=""/>
    <m/>
    <s v=""/>
    <m/>
    <s v=""/>
    <m/>
    <s v=""/>
    <m/>
    <m/>
    <m/>
    <m/>
    <m/>
    <s v=""/>
    <n v="0"/>
    <s v=""/>
    <n v="0"/>
    <s v=""/>
    <s v=""/>
    <s v=""/>
    <m/>
    <s v=""/>
    <s v=""/>
    <s v=""/>
  </r>
  <r>
    <x v="2"/>
    <n v="578"/>
    <m/>
    <x v="6"/>
    <x v="3"/>
    <m/>
    <m/>
    <m/>
    <s v=""/>
    <m/>
    <m/>
    <s v=""/>
    <m/>
    <s v=""/>
    <m/>
    <s v=""/>
    <m/>
    <s v=""/>
    <m/>
    <m/>
    <m/>
    <m/>
    <m/>
    <s v=""/>
    <n v="0"/>
    <s v=""/>
    <n v="0"/>
    <s v=""/>
    <s v=""/>
    <s v=""/>
    <m/>
    <s v=""/>
    <s v=""/>
    <s v=""/>
  </r>
  <r>
    <x v="2"/>
    <n v="579"/>
    <m/>
    <x v="6"/>
    <x v="3"/>
    <m/>
    <m/>
    <m/>
    <s v=""/>
    <m/>
    <m/>
    <s v=""/>
    <m/>
    <s v=""/>
    <m/>
    <s v=""/>
    <m/>
    <s v=""/>
    <m/>
    <m/>
    <m/>
    <m/>
    <m/>
    <s v=""/>
    <n v="0"/>
    <s v=""/>
    <n v="0"/>
    <s v=""/>
    <s v=""/>
    <s v=""/>
    <m/>
    <s v=""/>
    <s v=""/>
    <s v=""/>
  </r>
  <r>
    <x v="2"/>
    <n v="580"/>
    <m/>
    <x v="6"/>
    <x v="3"/>
    <m/>
    <m/>
    <m/>
    <s v=""/>
    <m/>
    <m/>
    <s v=""/>
    <m/>
    <s v=""/>
    <m/>
    <s v=""/>
    <m/>
    <s v=""/>
    <m/>
    <m/>
    <m/>
    <m/>
    <m/>
    <s v=""/>
    <n v="0"/>
    <s v=""/>
    <n v="0"/>
    <s v=""/>
    <s v=""/>
    <s v=""/>
    <m/>
    <s v=""/>
    <s v=""/>
    <s v=""/>
  </r>
  <r>
    <x v="2"/>
    <n v="581"/>
    <m/>
    <x v="6"/>
    <x v="3"/>
    <m/>
    <m/>
    <m/>
    <s v=""/>
    <m/>
    <m/>
    <s v=""/>
    <m/>
    <s v=""/>
    <m/>
    <s v=""/>
    <m/>
    <s v=""/>
    <m/>
    <m/>
    <m/>
    <m/>
    <m/>
    <s v=""/>
    <n v="0"/>
    <s v=""/>
    <n v="0"/>
    <s v=""/>
    <s v=""/>
    <s v=""/>
    <m/>
    <s v=""/>
    <s v=""/>
    <s v=""/>
  </r>
  <r>
    <x v="2"/>
    <n v="582"/>
    <m/>
    <x v="6"/>
    <x v="3"/>
    <m/>
    <m/>
    <m/>
    <s v=""/>
    <m/>
    <m/>
    <s v=""/>
    <m/>
    <s v=""/>
    <m/>
    <s v=""/>
    <m/>
    <s v=""/>
    <m/>
    <m/>
    <m/>
    <m/>
    <m/>
    <s v=""/>
    <n v="0"/>
    <s v=""/>
    <n v="0"/>
    <s v=""/>
    <s v=""/>
    <s v=""/>
    <m/>
    <s v=""/>
    <s v=""/>
    <s v=""/>
  </r>
  <r>
    <x v="2"/>
    <n v="583"/>
    <m/>
    <x v="6"/>
    <x v="3"/>
    <m/>
    <m/>
    <m/>
    <s v=""/>
    <m/>
    <m/>
    <s v=""/>
    <m/>
    <s v=""/>
    <m/>
    <s v=""/>
    <m/>
    <s v=""/>
    <m/>
    <m/>
    <m/>
    <m/>
    <m/>
    <s v=""/>
    <n v="0"/>
    <s v=""/>
    <n v="0"/>
    <s v=""/>
    <s v=""/>
    <s v=""/>
    <m/>
    <s v=""/>
    <s v=""/>
    <s v=""/>
  </r>
  <r>
    <x v="2"/>
    <n v="584"/>
    <m/>
    <x v="6"/>
    <x v="3"/>
    <m/>
    <m/>
    <m/>
    <s v=""/>
    <m/>
    <m/>
    <s v=""/>
    <m/>
    <s v=""/>
    <m/>
    <s v=""/>
    <m/>
    <s v=""/>
    <m/>
    <m/>
    <m/>
    <m/>
    <m/>
    <s v=""/>
    <n v="0"/>
    <s v=""/>
    <n v="0"/>
    <s v=""/>
    <s v=""/>
    <s v=""/>
    <m/>
    <s v=""/>
    <s v=""/>
    <s v=""/>
  </r>
  <r>
    <x v="2"/>
    <n v="585"/>
    <m/>
    <x v="6"/>
    <x v="3"/>
    <m/>
    <m/>
    <m/>
    <s v=""/>
    <m/>
    <m/>
    <s v=""/>
    <m/>
    <s v=""/>
    <m/>
    <s v=""/>
    <m/>
    <s v=""/>
    <m/>
    <m/>
    <m/>
    <m/>
    <m/>
    <s v=""/>
    <n v="0"/>
    <s v=""/>
    <n v="0"/>
    <s v=""/>
    <s v=""/>
    <s v=""/>
    <m/>
    <s v=""/>
    <s v=""/>
    <s v=""/>
  </r>
  <r>
    <x v="2"/>
    <n v="586"/>
    <m/>
    <x v="6"/>
    <x v="3"/>
    <m/>
    <m/>
    <m/>
    <s v=""/>
    <m/>
    <m/>
    <s v=""/>
    <m/>
    <s v=""/>
    <m/>
    <s v=""/>
    <m/>
    <s v=""/>
    <m/>
    <m/>
    <m/>
    <m/>
    <m/>
    <s v=""/>
    <n v="0"/>
    <s v=""/>
    <n v="0"/>
    <s v=""/>
    <s v=""/>
    <s v=""/>
    <m/>
    <s v=""/>
    <s v=""/>
    <s v=""/>
  </r>
  <r>
    <x v="2"/>
    <n v="587"/>
    <m/>
    <x v="6"/>
    <x v="3"/>
    <m/>
    <m/>
    <m/>
    <s v=""/>
    <m/>
    <m/>
    <s v=""/>
    <m/>
    <s v=""/>
    <m/>
    <s v=""/>
    <m/>
    <s v=""/>
    <m/>
    <m/>
    <m/>
    <m/>
    <m/>
    <s v=""/>
    <n v="0"/>
    <s v=""/>
    <n v="0"/>
    <s v=""/>
    <s v=""/>
    <s v=""/>
    <m/>
    <s v=""/>
    <s v=""/>
    <s v=""/>
  </r>
  <r>
    <x v="2"/>
    <n v="588"/>
    <m/>
    <x v="6"/>
    <x v="3"/>
    <m/>
    <m/>
    <m/>
    <s v=""/>
    <m/>
    <m/>
    <s v=""/>
    <m/>
    <s v=""/>
    <m/>
    <s v=""/>
    <m/>
    <s v=""/>
    <m/>
    <m/>
    <m/>
    <m/>
    <m/>
    <s v=""/>
    <n v="0"/>
    <s v=""/>
    <n v="0"/>
    <s v=""/>
    <s v=""/>
    <s v=""/>
    <m/>
    <s v=""/>
    <s v=""/>
    <s v=""/>
  </r>
  <r>
    <x v="2"/>
    <n v="589"/>
    <m/>
    <x v="6"/>
    <x v="3"/>
    <m/>
    <m/>
    <m/>
    <s v=""/>
    <m/>
    <m/>
    <s v=""/>
    <m/>
    <s v=""/>
    <m/>
    <s v=""/>
    <m/>
    <s v=""/>
    <m/>
    <m/>
    <m/>
    <m/>
    <m/>
    <s v=""/>
    <n v="0"/>
    <s v=""/>
    <n v="0"/>
    <s v=""/>
    <s v=""/>
    <s v=""/>
    <m/>
    <s v=""/>
    <s v=""/>
    <s v=""/>
  </r>
  <r>
    <x v="2"/>
    <n v="590"/>
    <m/>
    <x v="6"/>
    <x v="3"/>
    <m/>
    <m/>
    <m/>
    <s v=""/>
    <m/>
    <m/>
    <s v=""/>
    <m/>
    <s v=""/>
    <m/>
    <s v=""/>
    <m/>
    <s v=""/>
    <m/>
    <m/>
    <m/>
    <m/>
    <m/>
    <s v=""/>
    <n v="0"/>
    <s v=""/>
    <n v="0"/>
    <s v=""/>
    <s v=""/>
    <s v=""/>
    <m/>
    <s v=""/>
    <s v=""/>
    <s v=""/>
  </r>
  <r>
    <x v="2"/>
    <n v="591"/>
    <m/>
    <x v="6"/>
    <x v="3"/>
    <m/>
    <m/>
    <m/>
    <s v=""/>
    <m/>
    <m/>
    <s v=""/>
    <m/>
    <s v=""/>
    <m/>
    <s v=""/>
    <m/>
    <s v=""/>
    <m/>
    <m/>
    <m/>
    <m/>
    <m/>
    <s v=""/>
    <n v="0"/>
    <s v=""/>
    <n v="0"/>
    <s v=""/>
    <s v=""/>
    <s v=""/>
    <m/>
    <s v=""/>
    <s v=""/>
    <s v=""/>
  </r>
  <r>
    <x v="2"/>
    <n v="592"/>
    <m/>
    <x v="6"/>
    <x v="3"/>
    <m/>
    <m/>
    <m/>
    <s v=""/>
    <m/>
    <m/>
    <s v=""/>
    <m/>
    <s v=""/>
    <m/>
    <s v=""/>
    <m/>
    <s v=""/>
    <m/>
    <m/>
    <m/>
    <m/>
    <m/>
    <s v=""/>
    <n v="0"/>
    <s v=""/>
    <n v="0"/>
    <s v=""/>
    <s v=""/>
    <s v=""/>
    <m/>
    <s v=""/>
    <s v=""/>
    <s v=""/>
  </r>
  <r>
    <x v="2"/>
    <n v="593"/>
    <m/>
    <x v="6"/>
    <x v="3"/>
    <m/>
    <m/>
    <m/>
    <s v=""/>
    <m/>
    <m/>
    <s v=""/>
    <m/>
    <s v=""/>
    <m/>
    <s v=""/>
    <m/>
    <s v=""/>
    <m/>
    <m/>
    <m/>
    <m/>
    <m/>
    <s v=""/>
    <n v="0"/>
    <s v=""/>
    <n v="0"/>
    <s v=""/>
    <s v=""/>
    <s v=""/>
    <m/>
    <s v=""/>
    <s v=""/>
    <s v=""/>
  </r>
  <r>
    <x v="2"/>
    <n v="594"/>
    <m/>
    <x v="6"/>
    <x v="3"/>
    <m/>
    <m/>
    <m/>
    <s v=""/>
    <m/>
    <m/>
    <s v=""/>
    <m/>
    <s v=""/>
    <m/>
    <s v=""/>
    <m/>
    <s v=""/>
    <m/>
    <m/>
    <m/>
    <m/>
    <m/>
    <s v=""/>
    <n v="0"/>
    <s v=""/>
    <n v="0"/>
    <s v=""/>
    <s v=""/>
    <s v=""/>
    <m/>
    <s v=""/>
    <s v=""/>
    <s v=""/>
  </r>
  <r>
    <x v="2"/>
    <n v="595"/>
    <m/>
    <x v="6"/>
    <x v="3"/>
    <m/>
    <m/>
    <m/>
    <s v=""/>
    <m/>
    <m/>
    <s v=""/>
    <m/>
    <s v=""/>
    <m/>
    <s v=""/>
    <m/>
    <s v=""/>
    <m/>
    <m/>
    <m/>
    <m/>
    <m/>
    <s v=""/>
    <n v="0"/>
    <s v=""/>
    <n v="0"/>
    <s v=""/>
    <s v=""/>
    <s v=""/>
    <m/>
    <s v=""/>
    <s v=""/>
    <s v=""/>
  </r>
  <r>
    <x v="2"/>
    <n v="596"/>
    <m/>
    <x v="6"/>
    <x v="3"/>
    <m/>
    <m/>
    <m/>
    <s v=""/>
    <m/>
    <m/>
    <s v=""/>
    <m/>
    <s v=""/>
    <m/>
    <s v=""/>
    <m/>
    <s v=""/>
    <m/>
    <m/>
    <m/>
    <m/>
    <m/>
    <s v=""/>
    <n v="0"/>
    <s v=""/>
    <n v="0"/>
    <s v=""/>
    <s v=""/>
    <s v=""/>
    <m/>
    <s v=""/>
    <s v=""/>
    <s v=""/>
  </r>
  <r>
    <x v="2"/>
    <n v="597"/>
    <m/>
    <x v="6"/>
    <x v="3"/>
    <m/>
    <m/>
    <m/>
    <s v=""/>
    <m/>
    <m/>
    <s v=""/>
    <m/>
    <s v=""/>
    <m/>
    <s v=""/>
    <m/>
    <s v=""/>
    <m/>
    <m/>
    <m/>
    <m/>
    <m/>
    <s v=""/>
    <n v="0"/>
    <s v=""/>
    <n v="0"/>
    <s v=""/>
    <s v=""/>
    <s v=""/>
    <m/>
    <s v=""/>
    <s v=""/>
    <s v=""/>
  </r>
  <r>
    <x v="2"/>
    <n v="598"/>
    <m/>
    <x v="6"/>
    <x v="3"/>
    <m/>
    <m/>
    <m/>
    <s v=""/>
    <m/>
    <m/>
    <s v=""/>
    <m/>
    <s v=""/>
    <m/>
    <s v=""/>
    <m/>
    <s v=""/>
    <m/>
    <m/>
    <m/>
    <m/>
    <m/>
    <s v=""/>
    <n v="0"/>
    <s v=""/>
    <n v="0"/>
    <s v=""/>
    <s v=""/>
    <s v=""/>
    <m/>
    <s v=""/>
    <s v=""/>
    <s v=""/>
  </r>
  <r>
    <x v="2"/>
    <n v="599"/>
    <m/>
    <x v="6"/>
    <x v="3"/>
    <m/>
    <m/>
    <m/>
    <s v=""/>
    <m/>
    <m/>
    <s v=""/>
    <m/>
    <s v=""/>
    <m/>
    <s v=""/>
    <m/>
    <s v=""/>
    <m/>
    <m/>
    <m/>
    <m/>
    <m/>
    <s v=""/>
    <n v="0"/>
    <s v=""/>
    <n v="0"/>
    <s v=""/>
    <s v=""/>
    <s v=""/>
    <m/>
    <s v=""/>
    <s v=""/>
    <s v=""/>
  </r>
  <r>
    <x v="2"/>
    <n v="600"/>
    <m/>
    <x v="6"/>
    <x v="3"/>
    <m/>
    <m/>
    <m/>
    <s v=""/>
    <m/>
    <m/>
    <s v=""/>
    <m/>
    <s v=""/>
    <m/>
    <s v=""/>
    <m/>
    <s v=""/>
    <m/>
    <m/>
    <m/>
    <m/>
    <m/>
    <s v=""/>
    <n v="0"/>
    <s v=""/>
    <n v="0"/>
    <s v=""/>
    <s v=""/>
    <s v=""/>
    <m/>
    <s v=""/>
    <s v=""/>
    <s v=""/>
  </r>
  <r>
    <x v="2"/>
    <n v="601"/>
    <m/>
    <x v="6"/>
    <x v="3"/>
    <m/>
    <m/>
    <m/>
    <s v=""/>
    <m/>
    <m/>
    <s v=""/>
    <m/>
    <s v=""/>
    <m/>
    <s v=""/>
    <m/>
    <s v=""/>
    <m/>
    <m/>
    <m/>
    <m/>
    <m/>
    <s v=""/>
    <n v="0"/>
    <s v=""/>
    <n v="0"/>
    <s v=""/>
    <s v=""/>
    <s v=""/>
    <m/>
    <s v=""/>
    <s v=""/>
    <s v=""/>
  </r>
  <r>
    <x v="2"/>
    <n v="602"/>
    <m/>
    <x v="6"/>
    <x v="3"/>
    <m/>
    <m/>
    <m/>
    <s v=""/>
    <m/>
    <m/>
    <s v=""/>
    <m/>
    <s v=""/>
    <m/>
    <s v=""/>
    <m/>
    <s v=""/>
    <m/>
    <m/>
    <m/>
    <m/>
    <m/>
    <s v=""/>
    <n v="0"/>
    <s v=""/>
    <n v="0"/>
    <s v=""/>
    <s v=""/>
    <s v=""/>
    <m/>
    <s v=""/>
    <s v=""/>
    <s v=""/>
  </r>
  <r>
    <x v="2"/>
    <n v="603"/>
    <m/>
    <x v="6"/>
    <x v="3"/>
    <m/>
    <m/>
    <m/>
    <s v=""/>
    <m/>
    <m/>
    <s v=""/>
    <m/>
    <s v=""/>
    <m/>
    <s v=""/>
    <m/>
    <s v=""/>
    <m/>
    <m/>
    <m/>
    <m/>
    <m/>
    <s v=""/>
    <n v="0"/>
    <s v=""/>
    <n v="0"/>
    <s v=""/>
    <s v=""/>
    <s v=""/>
    <m/>
    <s v=""/>
    <s v=""/>
    <s v=""/>
  </r>
  <r>
    <x v="2"/>
    <n v="604"/>
    <m/>
    <x v="6"/>
    <x v="3"/>
    <m/>
    <m/>
    <m/>
    <s v=""/>
    <m/>
    <m/>
    <s v=""/>
    <m/>
    <s v=""/>
    <m/>
    <s v=""/>
    <m/>
    <s v=""/>
    <m/>
    <m/>
    <m/>
    <m/>
    <m/>
    <s v=""/>
    <n v="0"/>
    <s v=""/>
    <n v="0"/>
    <s v=""/>
    <s v=""/>
    <s v=""/>
    <m/>
    <s v=""/>
    <s v=""/>
    <s v=""/>
  </r>
  <r>
    <x v="2"/>
    <n v="605"/>
    <m/>
    <x v="6"/>
    <x v="3"/>
    <m/>
    <m/>
    <m/>
    <s v=""/>
    <m/>
    <m/>
    <s v=""/>
    <m/>
    <s v=""/>
    <m/>
    <s v=""/>
    <m/>
    <s v=""/>
    <m/>
    <m/>
    <m/>
    <m/>
    <m/>
    <s v=""/>
    <n v="0"/>
    <s v=""/>
    <n v="0"/>
    <s v=""/>
    <s v=""/>
    <s v=""/>
    <m/>
    <s v=""/>
    <s v=""/>
    <s v=""/>
  </r>
  <r>
    <x v="2"/>
    <n v="606"/>
    <m/>
    <x v="6"/>
    <x v="3"/>
    <m/>
    <m/>
    <m/>
    <s v=""/>
    <m/>
    <m/>
    <s v=""/>
    <m/>
    <s v=""/>
    <m/>
    <s v=""/>
    <m/>
    <s v=""/>
    <m/>
    <m/>
    <m/>
    <m/>
    <m/>
    <s v=""/>
    <n v="0"/>
    <s v=""/>
    <n v="0"/>
    <s v=""/>
    <s v=""/>
    <s v=""/>
    <m/>
    <s v=""/>
    <s v=""/>
    <s v=""/>
  </r>
  <r>
    <x v="2"/>
    <n v="607"/>
    <m/>
    <x v="6"/>
    <x v="3"/>
    <m/>
    <m/>
    <m/>
    <s v=""/>
    <m/>
    <m/>
    <s v=""/>
    <m/>
    <s v=""/>
    <m/>
    <s v=""/>
    <m/>
    <s v=""/>
    <m/>
    <m/>
    <m/>
    <m/>
    <m/>
    <s v=""/>
    <n v="0"/>
    <s v=""/>
    <n v="0"/>
    <s v=""/>
    <s v=""/>
    <s v=""/>
    <m/>
    <s v=""/>
    <s v=""/>
    <s v=""/>
  </r>
  <r>
    <x v="2"/>
    <n v="608"/>
    <m/>
    <x v="6"/>
    <x v="3"/>
    <m/>
    <m/>
    <m/>
    <s v=""/>
    <m/>
    <m/>
    <s v=""/>
    <m/>
    <s v=""/>
    <m/>
    <s v=""/>
    <m/>
    <s v=""/>
    <m/>
    <m/>
    <m/>
    <m/>
    <m/>
    <s v=""/>
    <n v="0"/>
    <s v=""/>
    <n v="0"/>
    <s v=""/>
    <s v=""/>
    <s v=""/>
    <m/>
    <s v=""/>
    <s v=""/>
    <s v=""/>
  </r>
  <r>
    <x v="2"/>
    <n v="609"/>
    <m/>
    <x v="6"/>
    <x v="3"/>
    <m/>
    <m/>
    <m/>
    <s v=""/>
    <m/>
    <m/>
    <s v=""/>
    <m/>
    <s v=""/>
    <m/>
    <s v=""/>
    <m/>
    <s v=""/>
    <m/>
    <m/>
    <m/>
    <m/>
    <m/>
    <s v=""/>
    <n v="0"/>
    <s v=""/>
    <n v="0"/>
    <s v=""/>
    <s v=""/>
    <s v=""/>
    <m/>
    <s v=""/>
    <s v=""/>
    <s v=""/>
  </r>
  <r>
    <x v="2"/>
    <n v="610"/>
    <m/>
    <x v="6"/>
    <x v="3"/>
    <m/>
    <m/>
    <m/>
    <s v=""/>
    <m/>
    <m/>
    <s v=""/>
    <m/>
    <s v=""/>
    <m/>
    <s v=""/>
    <m/>
    <s v=""/>
    <m/>
    <m/>
    <m/>
    <m/>
    <m/>
    <s v=""/>
    <n v="0"/>
    <s v=""/>
    <n v="0"/>
    <s v=""/>
    <s v=""/>
    <s v=""/>
    <m/>
    <s v=""/>
    <s v=""/>
    <s v=""/>
  </r>
  <r>
    <x v="2"/>
    <n v="611"/>
    <m/>
    <x v="6"/>
    <x v="3"/>
    <m/>
    <m/>
    <m/>
    <s v=""/>
    <m/>
    <m/>
    <s v=""/>
    <m/>
    <s v=""/>
    <m/>
    <s v=""/>
    <m/>
    <s v=""/>
    <m/>
    <m/>
    <m/>
    <m/>
    <m/>
    <s v=""/>
    <n v="0"/>
    <s v=""/>
    <n v="0"/>
    <s v=""/>
    <s v=""/>
    <s v=""/>
    <m/>
    <s v=""/>
    <s v=""/>
    <s v=""/>
  </r>
  <r>
    <x v="2"/>
    <n v="612"/>
    <m/>
    <x v="6"/>
    <x v="3"/>
    <m/>
    <m/>
    <m/>
    <s v=""/>
    <m/>
    <m/>
    <s v=""/>
    <m/>
    <s v=""/>
    <m/>
    <s v=""/>
    <m/>
    <s v=""/>
    <m/>
    <m/>
    <m/>
    <m/>
    <m/>
    <s v=""/>
    <n v="0"/>
    <s v=""/>
    <n v="0"/>
    <s v=""/>
    <s v=""/>
    <s v=""/>
    <m/>
    <s v=""/>
    <s v=""/>
    <s v=""/>
  </r>
  <r>
    <x v="2"/>
    <n v="613"/>
    <m/>
    <x v="6"/>
    <x v="3"/>
    <m/>
    <m/>
    <m/>
    <s v=""/>
    <m/>
    <m/>
    <s v=""/>
    <m/>
    <s v=""/>
    <m/>
    <s v=""/>
    <m/>
    <s v=""/>
    <m/>
    <m/>
    <m/>
    <m/>
    <m/>
    <s v=""/>
    <n v="0"/>
    <s v=""/>
    <n v="0"/>
    <s v=""/>
    <s v=""/>
    <s v=""/>
    <m/>
    <s v=""/>
    <s v=""/>
    <s v=""/>
  </r>
  <r>
    <x v="2"/>
    <n v="614"/>
    <m/>
    <x v="6"/>
    <x v="3"/>
    <m/>
    <m/>
    <m/>
    <s v=""/>
    <m/>
    <m/>
    <s v=""/>
    <m/>
    <s v=""/>
    <m/>
    <s v=""/>
    <m/>
    <s v=""/>
    <m/>
    <m/>
    <m/>
    <m/>
    <m/>
    <s v=""/>
    <n v="0"/>
    <s v=""/>
    <n v="0"/>
    <s v=""/>
    <s v=""/>
    <s v=""/>
    <m/>
    <s v=""/>
    <s v=""/>
    <s v=""/>
  </r>
  <r>
    <x v="2"/>
    <n v="615"/>
    <m/>
    <x v="6"/>
    <x v="3"/>
    <m/>
    <m/>
    <m/>
    <s v=""/>
    <m/>
    <m/>
    <s v=""/>
    <m/>
    <s v=""/>
    <m/>
    <s v=""/>
    <m/>
    <s v=""/>
    <m/>
    <m/>
    <m/>
    <m/>
    <m/>
    <s v=""/>
    <n v="0"/>
    <s v=""/>
    <n v="0"/>
    <s v=""/>
    <s v=""/>
    <s v=""/>
    <m/>
    <s v=""/>
    <s v=""/>
    <s v=""/>
  </r>
  <r>
    <x v="2"/>
    <n v="616"/>
    <m/>
    <x v="6"/>
    <x v="3"/>
    <m/>
    <m/>
    <m/>
    <s v=""/>
    <m/>
    <m/>
    <s v=""/>
    <m/>
    <s v=""/>
    <m/>
    <s v=""/>
    <m/>
    <s v=""/>
    <m/>
    <m/>
    <m/>
    <m/>
    <m/>
    <s v=""/>
    <n v="0"/>
    <s v=""/>
    <n v="0"/>
    <s v=""/>
    <s v=""/>
    <s v=""/>
    <m/>
    <s v=""/>
    <s v=""/>
    <s v=""/>
  </r>
  <r>
    <x v="2"/>
    <n v="617"/>
    <m/>
    <x v="6"/>
    <x v="3"/>
    <m/>
    <m/>
    <m/>
    <s v=""/>
    <m/>
    <m/>
    <s v=""/>
    <m/>
    <s v=""/>
    <m/>
    <s v=""/>
    <m/>
    <s v=""/>
    <m/>
    <m/>
    <m/>
    <m/>
    <m/>
    <s v=""/>
    <n v="0"/>
    <s v=""/>
    <n v="0"/>
    <s v=""/>
    <s v=""/>
    <s v=""/>
    <m/>
    <s v=""/>
    <s v=""/>
    <s v=""/>
  </r>
  <r>
    <x v="2"/>
    <n v="618"/>
    <m/>
    <x v="6"/>
    <x v="3"/>
    <m/>
    <m/>
    <m/>
    <s v=""/>
    <m/>
    <m/>
    <s v=""/>
    <m/>
    <s v=""/>
    <m/>
    <s v=""/>
    <m/>
    <s v=""/>
    <m/>
    <m/>
    <m/>
    <m/>
    <m/>
    <s v=""/>
    <n v="0"/>
    <s v=""/>
    <n v="0"/>
    <s v=""/>
    <s v=""/>
    <s v=""/>
    <m/>
    <s v=""/>
    <s v=""/>
    <s v=""/>
  </r>
  <r>
    <x v="2"/>
    <n v="619"/>
    <m/>
    <x v="6"/>
    <x v="3"/>
    <m/>
    <m/>
    <m/>
    <s v=""/>
    <m/>
    <m/>
    <s v=""/>
    <m/>
    <s v=""/>
    <m/>
    <s v=""/>
    <m/>
    <s v=""/>
    <m/>
    <m/>
    <m/>
    <m/>
    <m/>
    <s v=""/>
    <n v="0"/>
    <s v=""/>
    <n v="0"/>
    <s v=""/>
    <s v=""/>
    <s v=""/>
    <m/>
    <s v=""/>
    <s v=""/>
    <s v=""/>
  </r>
  <r>
    <x v="2"/>
    <n v="620"/>
    <m/>
    <x v="6"/>
    <x v="3"/>
    <m/>
    <m/>
    <m/>
    <s v=""/>
    <m/>
    <m/>
    <s v=""/>
    <m/>
    <s v=""/>
    <m/>
    <s v=""/>
    <m/>
    <s v=""/>
    <m/>
    <m/>
    <m/>
    <m/>
    <m/>
    <s v=""/>
    <n v="0"/>
    <s v=""/>
    <n v="0"/>
    <s v=""/>
    <s v=""/>
    <s v=""/>
    <m/>
    <s v=""/>
    <s v=""/>
    <s v=""/>
  </r>
  <r>
    <x v="2"/>
    <n v="621"/>
    <m/>
    <x v="6"/>
    <x v="3"/>
    <m/>
    <m/>
    <m/>
    <s v=""/>
    <m/>
    <m/>
    <s v=""/>
    <m/>
    <s v=""/>
    <m/>
    <s v=""/>
    <m/>
    <s v=""/>
    <m/>
    <m/>
    <m/>
    <m/>
    <m/>
    <s v=""/>
    <n v="0"/>
    <s v=""/>
    <n v="0"/>
    <s v=""/>
    <s v=""/>
    <s v=""/>
    <m/>
    <s v=""/>
    <s v=""/>
    <s v=""/>
  </r>
  <r>
    <x v="2"/>
    <n v="622"/>
    <m/>
    <x v="6"/>
    <x v="3"/>
    <m/>
    <m/>
    <m/>
    <s v=""/>
    <m/>
    <m/>
    <s v=""/>
    <m/>
    <s v=""/>
    <m/>
    <s v=""/>
    <m/>
    <s v=""/>
    <m/>
    <m/>
    <m/>
    <m/>
    <m/>
    <s v=""/>
    <n v="0"/>
    <s v=""/>
    <n v="0"/>
    <s v=""/>
    <s v=""/>
    <s v=""/>
    <m/>
    <s v=""/>
    <s v=""/>
    <s v=""/>
  </r>
  <r>
    <x v="2"/>
    <n v="623"/>
    <m/>
    <x v="6"/>
    <x v="3"/>
    <m/>
    <m/>
    <m/>
    <s v=""/>
    <m/>
    <m/>
    <s v=""/>
    <m/>
    <s v=""/>
    <m/>
    <s v=""/>
    <m/>
    <s v=""/>
    <m/>
    <m/>
    <m/>
    <m/>
    <m/>
    <s v=""/>
    <n v="0"/>
    <s v=""/>
    <n v="0"/>
    <s v=""/>
    <s v=""/>
    <s v=""/>
    <m/>
    <s v=""/>
    <s v=""/>
    <s v=""/>
  </r>
  <r>
    <x v="2"/>
    <n v="624"/>
    <m/>
    <x v="6"/>
    <x v="3"/>
    <m/>
    <m/>
    <m/>
    <s v=""/>
    <m/>
    <m/>
    <s v=""/>
    <m/>
    <s v=""/>
    <m/>
    <s v=""/>
    <m/>
    <s v=""/>
    <m/>
    <m/>
    <m/>
    <m/>
    <m/>
    <s v=""/>
    <n v="0"/>
    <s v=""/>
    <n v="0"/>
    <s v=""/>
    <s v=""/>
    <s v=""/>
    <m/>
    <s v=""/>
    <s v=""/>
    <s v=""/>
  </r>
  <r>
    <x v="2"/>
    <n v="625"/>
    <m/>
    <x v="6"/>
    <x v="3"/>
    <m/>
    <m/>
    <m/>
    <s v=""/>
    <m/>
    <m/>
    <s v=""/>
    <m/>
    <s v=""/>
    <m/>
    <s v=""/>
    <m/>
    <s v=""/>
    <m/>
    <m/>
    <m/>
    <m/>
    <m/>
    <s v=""/>
    <n v="0"/>
    <s v=""/>
    <n v="0"/>
    <s v=""/>
    <s v=""/>
    <s v=""/>
    <m/>
    <s v=""/>
    <s v=""/>
    <s v=""/>
  </r>
  <r>
    <x v="2"/>
    <n v="626"/>
    <m/>
    <x v="6"/>
    <x v="3"/>
    <m/>
    <m/>
    <m/>
    <s v=""/>
    <m/>
    <m/>
    <s v=""/>
    <m/>
    <s v=""/>
    <m/>
    <s v=""/>
    <m/>
    <s v=""/>
    <m/>
    <m/>
    <m/>
    <m/>
    <m/>
    <s v=""/>
    <n v="0"/>
    <s v=""/>
    <n v="0"/>
    <s v=""/>
    <s v=""/>
    <s v=""/>
    <m/>
    <s v=""/>
    <s v=""/>
    <s v=""/>
  </r>
  <r>
    <x v="2"/>
    <n v="627"/>
    <m/>
    <x v="6"/>
    <x v="3"/>
    <m/>
    <m/>
    <m/>
    <s v=""/>
    <m/>
    <m/>
    <s v=""/>
    <m/>
    <s v=""/>
    <m/>
    <s v=""/>
    <m/>
    <s v=""/>
    <m/>
    <m/>
    <m/>
    <m/>
    <m/>
    <s v=""/>
    <n v="0"/>
    <s v=""/>
    <n v="0"/>
    <s v=""/>
    <s v=""/>
    <s v=""/>
    <m/>
    <s v=""/>
    <s v=""/>
    <s v=""/>
  </r>
  <r>
    <x v="2"/>
    <n v="628"/>
    <m/>
    <x v="6"/>
    <x v="3"/>
    <m/>
    <m/>
    <m/>
    <s v=""/>
    <m/>
    <m/>
    <s v=""/>
    <m/>
    <s v=""/>
    <m/>
    <s v=""/>
    <m/>
    <s v=""/>
    <m/>
    <m/>
    <m/>
    <m/>
    <m/>
    <s v=""/>
    <n v="0"/>
    <s v=""/>
    <n v="0"/>
    <s v=""/>
    <s v=""/>
    <s v=""/>
    <m/>
    <s v=""/>
    <s v=""/>
    <s v=""/>
  </r>
  <r>
    <x v="2"/>
    <n v="629"/>
    <m/>
    <x v="6"/>
    <x v="3"/>
    <m/>
    <m/>
    <m/>
    <s v=""/>
    <m/>
    <m/>
    <s v=""/>
    <m/>
    <s v=""/>
    <m/>
    <s v=""/>
    <m/>
    <s v=""/>
    <m/>
    <m/>
    <m/>
    <m/>
    <m/>
    <s v=""/>
    <n v="0"/>
    <s v=""/>
    <n v="0"/>
    <s v=""/>
    <s v=""/>
    <s v=""/>
    <m/>
    <s v=""/>
    <s v=""/>
    <s v=""/>
  </r>
  <r>
    <x v="2"/>
    <n v="630"/>
    <m/>
    <x v="6"/>
    <x v="3"/>
    <m/>
    <m/>
    <m/>
    <s v=""/>
    <m/>
    <m/>
    <s v=""/>
    <m/>
    <s v=""/>
    <m/>
    <s v=""/>
    <m/>
    <s v=""/>
    <m/>
    <m/>
    <m/>
    <m/>
    <m/>
    <s v=""/>
    <n v="0"/>
    <s v=""/>
    <n v="0"/>
    <s v=""/>
    <s v=""/>
    <s v=""/>
    <m/>
    <s v=""/>
    <s v=""/>
    <s v=""/>
  </r>
  <r>
    <x v="2"/>
    <n v="631"/>
    <m/>
    <x v="6"/>
    <x v="3"/>
    <m/>
    <m/>
    <m/>
    <s v=""/>
    <m/>
    <m/>
    <s v=""/>
    <m/>
    <s v=""/>
    <m/>
    <s v=""/>
    <m/>
    <s v=""/>
    <m/>
    <m/>
    <m/>
    <m/>
    <m/>
    <s v=""/>
    <n v="0"/>
    <s v=""/>
    <n v="0"/>
    <s v=""/>
    <s v=""/>
    <s v=""/>
    <m/>
    <s v=""/>
    <s v=""/>
    <s v=""/>
  </r>
  <r>
    <x v="2"/>
    <n v="632"/>
    <m/>
    <x v="6"/>
    <x v="3"/>
    <m/>
    <m/>
    <m/>
    <s v=""/>
    <m/>
    <m/>
    <s v=""/>
    <m/>
    <s v=""/>
    <m/>
    <s v=""/>
    <m/>
    <s v=""/>
    <m/>
    <m/>
    <m/>
    <m/>
    <m/>
    <s v=""/>
    <n v="0"/>
    <s v=""/>
    <n v="0"/>
    <s v=""/>
    <s v=""/>
    <s v=""/>
    <m/>
    <s v=""/>
    <s v=""/>
    <s v=""/>
  </r>
  <r>
    <x v="2"/>
    <n v="633"/>
    <m/>
    <x v="6"/>
    <x v="3"/>
    <m/>
    <m/>
    <m/>
    <s v=""/>
    <m/>
    <m/>
    <s v=""/>
    <m/>
    <s v=""/>
    <m/>
    <s v=""/>
    <m/>
    <s v=""/>
    <m/>
    <m/>
    <m/>
    <m/>
    <m/>
    <s v=""/>
    <n v="0"/>
    <s v=""/>
    <n v="0"/>
    <s v=""/>
    <s v=""/>
    <s v=""/>
    <m/>
    <s v=""/>
    <s v=""/>
    <s v=""/>
  </r>
  <r>
    <x v="2"/>
    <n v="634"/>
    <m/>
    <x v="6"/>
    <x v="3"/>
    <m/>
    <m/>
    <m/>
    <s v=""/>
    <m/>
    <m/>
    <s v=""/>
    <m/>
    <s v=""/>
    <m/>
    <s v=""/>
    <m/>
    <s v=""/>
    <m/>
    <m/>
    <m/>
    <m/>
    <m/>
    <s v=""/>
    <n v="0"/>
    <s v=""/>
    <n v="0"/>
    <s v=""/>
    <s v=""/>
    <s v=""/>
    <m/>
    <s v=""/>
    <s v=""/>
    <s v=""/>
  </r>
  <r>
    <x v="2"/>
    <n v="635"/>
    <m/>
    <x v="6"/>
    <x v="3"/>
    <m/>
    <m/>
    <m/>
    <s v=""/>
    <m/>
    <m/>
    <s v=""/>
    <m/>
    <s v=""/>
    <m/>
    <s v=""/>
    <m/>
    <s v=""/>
    <m/>
    <m/>
    <m/>
    <m/>
    <m/>
    <s v=""/>
    <n v="0"/>
    <s v=""/>
    <n v="0"/>
    <s v=""/>
    <s v=""/>
    <s v=""/>
    <m/>
    <s v=""/>
    <s v=""/>
    <s v=""/>
  </r>
  <r>
    <x v="2"/>
    <n v="636"/>
    <m/>
    <x v="6"/>
    <x v="3"/>
    <m/>
    <m/>
    <m/>
    <s v=""/>
    <m/>
    <m/>
    <s v=""/>
    <m/>
    <s v=""/>
    <m/>
    <s v=""/>
    <m/>
    <s v=""/>
    <m/>
    <m/>
    <m/>
    <m/>
    <m/>
    <s v=""/>
    <n v="0"/>
    <s v=""/>
    <n v="0"/>
    <s v=""/>
    <s v=""/>
    <s v=""/>
    <m/>
    <s v=""/>
    <s v=""/>
    <s v=""/>
  </r>
  <r>
    <x v="2"/>
    <n v="637"/>
    <m/>
    <x v="6"/>
    <x v="3"/>
    <m/>
    <m/>
    <m/>
    <s v=""/>
    <m/>
    <m/>
    <s v=""/>
    <m/>
    <s v=""/>
    <m/>
    <s v=""/>
    <m/>
    <s v=""/>
    <m/>
    <m/>
    <m/>
    <m/>
    <m/>
    <s v=""/>
    <n v="0"/>
    <s v=""/>
    <n v="0"/>
    <s v=""/>
    <s v=""/>
    <s v=""/>
    <m/>
    <s v=""/>
    <s v=""/>
    <s v=""/>
  </r>
  <r>
    <x v="2"/>
    <n v="638"/>
    <m/>
    <x v="6"/>
    <x v="3"/>
    <m/>
    <m/>
    <m/>
    <s v=""/>
    <m/>
    <m/>
    <s v=""/>
    <m/>
    <s v=""/>
    <m/>
    <s v=""/>
    <m/>
    <s v=""/>
    <m/>
    <m/>
    <m/>
    <m/>
    <m/>
    <s v=""/>
    <n v="0"/>
    <s v=""/>
    <n v="0"/>
    <s v=""/>
    <s v=""/>
    <s v=""/>
    <m/>
    <s v=""/>
    <s v=""/>
    <s v=""/>
  </r>
  <r>
    <x v="2"/>
    <n v="639"/>
    <m/>
    <x v="6"/>
    <x v="3"/>
    <m/>
    <m/>
    <m/>
    <s v=""/>
    <m/>
    <m/>
    <s v=""/>
    <m/>
    <s v=""/>
    <m/>
    <s v=""/>
    <m/>
    <s v=""/>
    <m/>
    <m/>
    <m/>
    <m/>
    <m/>
    <s v=""/>
    <n v="0"/>
    <s v=""/>
    <n v="0"/>
    <s v=""/>
    <s v=""/>
    <s v=""/>
    <m/>
    <s v=""/>
    <s v=""/>
    <s v=""/>
  </r>
  <r>
    <x v="2"/>
    <n v="640"/>
    <m/>
    <x v="6"/>
    <x v="3"/>
    <m/>
    <m/>
    <m/>
    <s v=""/>
    <m/>
    <m/>
    <s v=""/>
    <m/>
    <s v=""/>
    <m/>
    <s v=""/>
    <m/>
    <s v=""/>
    <m/>
    <m/>
    <m/>
    <m/>
    <m/>
    <s v=""/>
    <n v="0"/>
    <s v=""/>
    <n v="0"/>
    <s v=""/>
    <s v=""/>
    <s v=""/>
    <m/>
    <s v=""/>
    <s v=""/>
    <s v=""/>
  </r>
  <r>
    <x v="2"/>
    <n v="641"/>
    <m/>
    <x v="6"/>
    <x v="3"/>
    <m/>
    <m/>
    <m/>
    <s v=""/>
    <m/>
    <m/>
    <s v=""/>
    <m/>
    <s v=""/>
    <m/>
    <s v=""/>
    <m/>
    <s v=""/>
    <m/>
    <m/>
    <m/>
    <m/>
    <m/>
    <s v=""/>
    <n v="0"/>
    <s v=""/>
    <n v="0"/>
    <s v=""/>
    <s v=""/>
    <s v=""/>
    <m/>
    <s v=""/>
    <s v=""/>
    <s v=""/>
  </r>
  <r>
    <x v="2"/>
    <n v="642"/>
    <m/>
    <x v="6"/>
    <x v="3"/>
    <m/>
    <m/>
    <m/>
    <s v=""/>
    <m/>
    <m/>
    <s v=""/>
    <m/>
    <s v=""/>
    <m/>
    <s v=""/>
    <m/>
    <s v=""/>
    <m/>
    <m/>
    <m/>
    <m/>
    <m/>
    <s v=""/>
    <n v="0"/>
    <s v=""/>
    <n v="0"/>
    <s v=""/>
    <s v=""/>
    <s v=""/>
    <m/>
    <s v=""/>
    <s v=""/>
    <s v=""/>
  </r>
  <r>
    <x v="2"/>
    <n v="643"/>
    <m/>
    <x v="6"/>
    <x v="3"/>
    <m/>
    <m/>
    <m/>
    <s v=""/>
    <m/>
    <m/>
    <s v=""/>
    <m/>
    <s v=""/>
    <m/>
    <s v=""/>
    <m/>
    <s v=""/>
    <m/>
    <m/>
    <m/>
    <m/>
    <m/>
    <s v=""/>
    <n v="0"/>
    <s v=""/>
    <n v="0"/>
    <s v=""/>
    <s v=""/>
    <s v=""/>
    <m/>
    <s v=""/>
    <s v=""/>
    <s v=""/>
  </r>
  <r>
    <x v="2"/>
    <n v="644"/>
    <m/>
    <x v="6"/>
    <x v="3"/>
    <m/>
    <m/>
    <m/>
    <s v=""/>
    <m/>
    <m/>
    <s v=""/>
    <m/>
    <s v=""/>
    <m/>
    <s v=""/>
    <m/>
    <s v=""/>
    <m/>
    <m/>
    <m/>
    <m/>
    <m/>
    <s v=""/>
    <n v="0"/>
    <s v=""/>
    <n v="0"/>
    <s v=""/>
    <s v=""/>
    <s v=""/>
    <m/>
    <s v=""/>
    <s v=""/>
    <s v=""/>
  </r>
  <r>
    <x v="2"/>
    <n v="645"/>
    <m/>
    <x v="6"/>
    <x v="3"/>
    <m/>
    <m/>
    <m/>
    <s v=""/>
    <m/>
    <m/>
    <s v=""/>
    <m/>
    <s v=""/>
    <m/>
    <s v=""/>
    <m/>
    <s v=""/>
    <m/>
    <m/>
    <m/>
    <m/>
    <m/>
    <s v=""/>
    <n v="0"/>
    <s v=""/>
    <n v="0"/>
    <s v=""/>
    <s v=""/>
    <s v=""/>
    <m/>
    <s v=""/>
    <s v=""/>
    <s v=""/>
  </r>
  <r>
    <x v="2"/>
    <n v="646"/>
    <m/>
    <x v="6"/>
    <x v="3"/>
    <m/>
    <m/>
    <m/>
    <s v=""/>
    <m/>
    <m/>
    <s v=""/>
    <m/>
    <s v=""/>
    <m/>
    <s v=""/>
    <m/>
    <s v=""/>
    <m/>
    <m/>
    <m/>
    <m/>
    <m/>
    <s v=""/>
    <n v="0"/>
    <s v=""/>
    <n v="0"/>
    <s v=""/>
    <s v=""/>
    <s v=""/>
    <m/>
    <s v=""/>
    <s v=""/>
    <s v=""/>
  </r>
  <r>
    <x v="2"/>
    <n v="647"/>
    <m/>
    <x v="6"/>
    <x v="3"/>
    <m/>
    <m/>
    <m/>
    <s v=""/>
    <m/>
    <m/>
    <s v=""/>
    <m/>
    <s v=""/>
    <m/>
    <s v=""/>
    <m/>
    <s v=""/>
    <m/>
    <m/>
    <m/>
    <m/>
    <m/>
    <s v=""/>
    <n v="0"/>
    <s v=""/>
    <n v="0"/>
    <s v=""/>
    <s v=""/>
    <s v=""/>
    <m/>
    <s v=""/>
    <s v=""/>
    <s v=""/>
  </r>
  <r>
    <x v="2"/>
    <n v="648"/>
    <m/>
    <x v="6"/>
    <x v="3"/>
    <m/>
    <m/>
    <m/>
    <s v=""/>
    <m/>
    <m/>
    <s v=""/>
    <m/>
    <s v=""/>
    <m/>
    <s v=""/>
    <m/>
    <s v=""/>
    <m/>
    <m/>
    <m/>
    <m/>
    <m/>
    <s v=""/>
    <n v="0"/>
    <s v=""/>
    <n v="0"/>
    <s v=""/>
    <s v=""/>
    <s v=""/>
    <m/>
    <s v=""/>
    <s v=""/>
    <s v=""/>
  </r>
  <r>
    <x v="2"/>
    <n v="649"/>
    <m/>
    <x v="6"/>
    <x v="3"/>
    <m/>
    <m/>
    <m/>
    <s v=""/>
    <m/>
    <m/>
    <s v=""/>
    <m/>
    <s v=""/>
    <m/>
    <s v=""/>
    <m/>
    <s v=""/>
    <m/>
    <m/>
    <m/>
    <m/>
    <m/>
    <s v=""/>
    <n v="0"/>
    <s v=""/>
    <n v="0"/>
    <s v=""/>
    <s v=""/>
    <s v=""/>
    <m/>
    <s v=""/>
    <s v=""/>
    <s v=""/>
  </r>
  <r>
    <x v="2"/>
    <n v="650"/>
    <m/>
    <x v="6"/>
    <x v="3"/>
    <m/>
    <m/>
    <m/>
    <s v=""/>
    <m/>
    <m/>
    <s v=""/>
    <m/>
    <s v=""/>
    <m/>
    <s v=""/>
    <m/>
    <s v=""/>
    <m/>
    <m/>
    <m/>
    <m/>
    <m/>
    <s v=""/>
    <n v="0"/>
    <s v=""/>
    <n v="0"/>
    <s v=""/>
    <s v=""/>
    <s v=""/>
    <m/>
    <s v=""/>
    <s v=""/>
    <s v=""/>
  </r>
  <r>
    <x v="2"/>
    <n v="651"/>
    <m/>
    <x v="6"/>
    <x v="3"/>
    <m/>
    <m/>
    <m/>
    <s v=""/>
    <m/>
    <m/>
    <s v=""/>
    <m/>
    <s v=""/>
    <m/>
    <s v=""/>
    <m/>
    <s v=""/>
    <m/>
    <m/>
    <m/>
    <m/>
    <m/>
    <s v=""/>
    <n v="0"/>
    <s v=""/>
    <n v="0"/>
    <s v=""/>
    <s v=""/>
    <s v=""/>
    <m/>
    <s v=""/>
    <s v=""/>
    <s v=""/>
  </r>
  <r>
    <x v="2"/>
    <n v="652"/>
    <m/>
    <x v="6"/>
    <x v="3"/>
    <m/>
    <m/>
    <m/>
    <s v=""/>
    <m/>
    <m/>
    <s v=""/>
    <m/>
    <s v=""/>
    <m/>
    <s v=""/>
    <m/>
    <s v=""/>
    <m/>
    <m/>
    <m/>
    <m/>
    <m/>
    <s v=""/>
    <n v="0"/>
    <s v=""/>
    <n v="0"/>
    <s v=""/>
    <s v=""/>
    <s v=""/>
    <m/>
    <s v=""/>
    <s v=""/>
    <s v=""/>
  </r>
  <r>
    <x v="2"/>
    <n v="653"/>
    <m/>
    <x v="6"/>
    <x v="3"/>
    <m/>
    <m/>
    <m/>
    <s v=""/>
    <m/>
    <m/>
    <s v=""/>
    <m/>
    <s v=""/>
    <m/>
    <s v=""/>
    <m/>
    <s v=""/>
    <m/>
    <m/>
    <m/>
    <m/>
    <m/>
    <s v=""/>
    <n v="0"/>
    <s v=""/>
    <n v="0"/>
    <s v=""/>
    <s v=""/>
    <s v=""/>
    <m/>
    <s v=""/>
    <s v=""/>
    <s v=""/>
  </r>
  <r>
    <x v="2"/>
    <n v="654"/>
    <m/>
    <x v="6"/>
    <x v="3"/>
    <m/>
    <m/>
    <m/>
    <s v=""/>
    <m/>
    <m/>
    <s v=""/>
    <m/>
    <s v=""/>
    <m/>
    <s v=""/>
    <m/>
    <s v=""/>
    <m/>
    <m/>
    <m/>
    <m/>
    <m/>
    <s v=""/>
    <n v="0"/>
    <s v=""/>
    <n v="0"/>
    <s v=""/>
    <s v=""/>
    <s v=""/>
    <m/>
    <s v=""/>
    <s v=""/>
    <s v=""/>
  </r>
  <r>
    <x v="2"/>
    <n v="655"/>
    <m/>
    <x v="6"/>
    <x v="3"/>
    <m/>
    <m/>
    <m/>
    <s v=""/>
    <m/>
    <m/>
    <s v=""/>
    <m/>
    <s v=""/>
    <m/>
    <s v=""/>
    <m/>
    <s v=""/>
    <m/>
    <m/>
    <m/>
    <m/>
    <m/>
    <s v=""/>
    <n v="0"/>
    <s v=""/>
    <n v="0"/>
    <s v=""/>
    <s v=""/>
    <s v=""/>
    <m/>
    <s v=""/>
    <s v=""/>
    <s v=""/>
  </r>
  <r>
    <x v="2"/>
    <n v="656"/>
    <m/>
    <x v="6"/>
    <x v="3"/>
    <m/>
    <m/>
    <m/>
    <s v=""/>
    <m/>
    <m/>
    <s v=""/>
    <m/>
    <s v=""/>
    <m/>
    <s v=""/>
    <m/>
    <s v=""/>
    <m/>
    <m/>
    <m/>
    <m/>
    <m/>
    <s v=""/>
    <n v="0"/>
    <s v=""/>
    <n v="0"/>
    <s v=""/>
    <s v=""/>
    <s v=""/>
    <m/>
    <s v=""/>
    <s v=""/>
    <s v=""/>
  </r>
  <r>
    <x v="2"/>
    <n v="657"/>
    <m/>
    <x v="6"/>
    <x v="3"/>
    <m/>
    <m/>
    <m/>
    <s v=""/>
    <m/>
    <m/>
    <s v=""/>
    <m/>
    <s v=""/>
    <m/>
    <s v=""/>
    <m/>
    <s v=""/>
    <m/>
    <m/>
    <m/>
    <m/>
    <m/>
    <s v=""/>
    <n v="0"/>
    <s v=""/>
    <n v="0"/>
    <s v=""/>
    <s v=""/>
    <s v=""/>
    <m/>
    <s v=""/>
    <s v=""/>
    <s v=""/>
  </r>
  <r>
    <x v="2"/>
    <n v="658"/>
    <m/>
    <x v="6"/>
    <x v="3"/>
    <m/>
    <m/>
    <m/>
    <s v=""/>
    <m/>
    <m/>
    <s v=""/>
    <m/>
    <s v=""/>
    <m/>
    <s v=""/>
    <m/>
    <s v=""/>
    <m/>
    <m/>
    <m/>
    <m/>
    <m/>
    <s v=""/>
    <n v="0"/>
    <s v=""/>
    <n v="0"/>
    <s v=""/>
    <s v=""/>
    <s v=""/>
    <m/>
    <s v=""/>
    <s v=""/>
    <s v=""/>
  </r>
  <r>
    <x v="2"/>
    <n v="659"/>
    <m/>
    <x v="6"/>
    <x v="3"/>
    <m/>
    <m/>
    <m/>
    <s v=""/>
    <m/>
    <m/>
    <s v=""/>
    <m/>
    <s v=""/>
    <m/>
    <s v=""/>
    <m/>
    <s v=""/>
    <m/>
    <m/>
    <m/>
    <m/>
    <m/>
    <s v=""/>
    <n v="0"/>
    <s v=""/>
    <n v="0"/>
    <s v=""/>
    <s v=""/>
    <s v=""/>
    <m/>
    <s v=""/>
    <s v=""/>
    <s v=""/>
  </r>
  <r>
    <x v="2"/>
    <n v="660"/>
    <m/>
    <x v="6"/>
    <x v="3"/>
    <m/>
    <m/>
    <m/>
    <s v=""/>
    <m/>
    <m/>
    <s v=""/>
    <m/>
    <s v=""/>
    <m/>
    <s v=""/>
    <m/>
    <s v=""/>
    <m/>
    <m/>
    <m/>
    <m/>
    <m/>
    <s v=""/>
    <n v="0"/>
    <s v=""/>
    <n v="0"/>
    <s v=""/>
    <s v=""/>
    <s v=""/>
    <m/>
    <s v=""/>
    <s v=""/>
    <s v=""/>
  </r>
  <r>
    <x v="2"/>
    <n v="661"/>
    <m/>
    <x v="6"/>
    <x v="3"/>
    <m/>
    <m/>
    <m/>
    <s v=""/>
    <m/>
    <m/>
    <s v=""/>
    <m/>
    <s v=""/>
    <m/>
    <s v=""/>
    <m/>
    <s v=""/>
    <m/>
    <m/>
    <m/>
    <m/>
    <m/>
    <s v=""/>
    <n v="0"/>
    <s v=""/>
    <n v="0"/>
    <s v=""/>
    <s v=""/>
    <s v=""/>
    <m/>
    <s v=""/>
    <s v=""/>
    <s v=""/>
  </r>
  <r>
    <x v="2"/>
    <n v="662"/>
    <m/>
    <x v="6"/>
    <x v="3"/>
    <m/>
    <m/>
    <m/>
    <s v=""/>
    <m/>
    <m/>
    <s v=""/>
    <m/>
    <s v=""/>
    <m/>
    <s v=""/>
    <m/>
    <s v=""/>
    <m/>
    <m/>
    <m/>
    <m/>
    <m/>
    <s v=""/>
    <n v="0"/>
    <s v=""/>
    <n v="0"/>
    <s v=""/>
    <s v=""/>
    <s v=""/>
    <m/>
    <s v=""/>
    <s v=""/>
    <s v=""/>
  </r>
  <r>
    <x v="2"/>
    <n v="663"/>
    <m/>
    <x v="6"/>
    <x v="3"/>
    <m/>
    <m/>
    <m/>
    <s v=""/>
    <m/>
    <m/>
    <s v=""/>
    <m/>
    <s v=""/>
    <m/>
    <s v=""/>
    <m/>
    <s v=""/>
    <m/>
    <m/>
    <m/>
    <m/>
    <m/>
    <s v=""/>
    <n v="0"/>
    <s v=""/>
    <n v="0"/>
    <s v=""/>
    <s v=""/>
    <s v=""/>
    <m/>
    <s v=""/>
    <s v=""/>
    <s v=""/>
  </r>
  <r>
    <x v="2"/>
    <n v="664"/>
    <m/>
    <x v="6"/>
    <x v="3"/>
    <m/>
    <m/>
    <m/>
    <s v=""/>
    <m/>
    <m/>
    <s v=""/>
    <m/>
    <s v=""/>
    <m/>
    <s v=""/>
    <m/>
    <s v=""/>
    <m/>
    <m/>
    <m/>
    <m/>
    <m/>
    <s v=""/>
    <n v="0"/>
    <s v=""/>
    <n v="0"/>
    <s v=""/>
    <s v=""/>
    <s v=""/>
    <m/>
    <s v=""/>
    <s v=""/>
    <s v=""/>
  </r>
  <r>
    <x v="2"/>
    <n v="665"/>
    <m/>
    <x v="6"/>
    <x v="3"/>
    <m/>
    <m/>
    <m/>
    <s v=""/>
    <m/>
    <m/>
    <s v=""/>
    <m/>
    <s v=""/>
    <m/>
    <s v=""/>
    <m/>
    <s v=""/>
    <m/>
    <m/>
    <m/>
    <m/>
    <m/>
    <s v=""/>
    <n v="0"/>
    <s v=""/>
    <n v="0"/>
    <s v=""/>
    <s v=""/>
    <s v=""/>
    <m/>
    <s v=""/>
    <s v=""/>
    <s v=""/>
  </r>
  <r>
    <x v="2"/>
    <n v="666"/>
    <m/>
    <x v="6"/>
    <x v="3"/>
    <m/>
    <m/>
    <m/>
    <s v=""/>
    <m/>
    <m/>
    <s v=""/>
    <m/>
    <s v=""/>
    <m/>
    <s v=""/>
    <m/>
    <s v=""/>
    <m/>
    <m/>
    <m/>
    <m/>
    <m/>
    <s v=""/>
    <n v="0"/>
    <s v=""/>
    <n v="0"/>
    <s v=""/>
    <s v=""/>
    <s v=""/>
    <m/>
    <s v=""/>
    <s v=""/>
    <s v=""/>
  </r>
  <r>
    <x v="2"/>
    <n v="667"/>
    <m/>
    <x v="6"/>
    <x v="3"/>
    <m/>
    <m/>
    <m/>
    <s v=""/>
    <m/>
    <m/>
    <s v=""/>
    <m/>
    <s v=""/>
    <m/>
    <s v=""/>
    <m/>
    <s v=""/>
    <m/>
    <m/>
    <m/>
    <m/>
    <m/>
    <s v=""/>
    <n v="0"/>
    <s v=""/>
    <n v="0"/>
    <s v=""/>
    <s v=""/>
    <s v=""/>
    <m/>
    <s v=""/>
    <s v=""/>
    <s v=""/>
  </r>
  <r>
    <x v="2"/>
    <n v="668"/>
    <m/>
    <x v="6"/>
    <x v="3"/>
    <m/>
    <m/>
    <m/>
    <s v=""/>
    <m/>
    <m/>
    <s v=""/>
    <m/>
    <s v=""/>
    <m/>
    <s v=""/>
    <m/>
    <s v=""/>
    <m/>
    <m/>
    <m/>
    <m/>
    <m/>
    <s v=""/>
    <n v="0"/>
    <s v=""/>
    <n v="0"/>
    <s v=""/>
    <s v=""/>
    <s v=""/>
    <m/>
    <s v=""/>
    <s v=""/>
    <s v=""/>
  </r>
  <r>
    <x v="2"/>
    <n v="669"/>
    <m/>
    <x v="6"/>
    <x v="3"/>
    <m/>
    <m/>
    <m/>
    <s v=""/>
    <m/>
    <m/>
    <s v=""/>
    <m/>
    <s v=""/>
    <m/>
    <s v=""/>
    <m/>
    <s v=""/>
    <m/>
    <m/>
    <m/>
    <m/>
    <m/>
    <s v=""/>
    <n v="0"/>
    <s v=""/>
    <n v="0"/>
    <s v=""/>
    <s v=""/>
    <s v=""/>
    <m/>
    <s v=""/>
    <s v=""/>
    <s v=""/>
  </r>
  <r>
    <x v="2"/>
    <n v="670"/>
    <m/>
    <x v="6"/>
    <x v="3"/>
    <m/>
    <m/>
    <m/>
    <s v=""/>
    <m/>
    <m/>
    <s v=""/>
    <m/>
    <s v=""/>
    <m/>
    <s v=""/>
    <m/>
    <s v=""/>
    <m/>
    <m/>
    <m/>
    <m/>
    <m/>
    <s v=""/>
    <n v="0"/>
    <s v=""/>
    <n v="0"/>
    <s v=""/>
    <s v=""/>
    <s v=""/>
    <m/>
    <s v=""/>
    <s v=""/>
    <s v=""/>
  </r>
  <r>
    <x v="2"/>
    <n v="671"/>
    <m/>
    <x v="6"/>
    <x v="3"/>
    <m/>
    <m/>
    <m/>
    <s v=""/>
    <m/>
    <m/>
    <s v=""/>
    <m/>
    <s v=""/>
    <m/>
    <s v=""/>
    <m/>
    <s v=""/>
    <m/>
    <m/>
    <m/>
    <m/>
    <m/>
    <s v=""/>
    <n v="0"/>
    <s v=""/>
    <n v="0"/>
    <s v=""/>
    <s v=""/>
    <s v=""/>
    <m/>
    <s v=""/>
    <s v=""/>
    <s v=""/>
  </r>
  <r>
    <x v="2"/>
    <n v="672"/>
    <m/>
    <x v="6"/>
    <x v="3"/>
    <m/>
    <m/>
    <m/>
    <s v=""/>
    <m/>
    <m/>
    <s v=""/>
    <m/>
    <s v=""/>
    <m/>
    <s v=""/>
    <m/>
    <s v=""/>
    <m/>
    <m/>
    <m/>
    <m/>
    <m/>
    <s v=""/>
    <n v="0"/>
    <s v=""/>
    <n v="0"/>
    <s v=""/>
    <s v=""/>
    <s v=""/>
    <m/>
    <s v=""/>
    <s v=""/>
    <s v=""/>
  </r>
  <r>
    <x v="2"/>
    <n v="673"/>
    <m/>
    <x v="6"/>
    <x v="3"/>
    <m/>
    <m/>
    <m/>
    <s v=""/>
    <m/>
    <m/>
    <s v=""/>
    <m/>
    <s v=""/>
    <m/>
    <s v=""/>
    <m/>
    <s v=""/>
    <m/>
    <m/>
    <m/>
    <m/>
    <m/>
    <s v=""/>
    <n v="0"/>
    <s v=""/>
    <n v="0"/>
    <s v=""/>
    <s v=""/>
    <s v=""/>
    <m/>
    <s v=""/>
    <s v=""/>
    <s v=""/>
  </r>
  <r>
    <x v="2"/>
    <n v="674"/>
    <m/>
    <x v="6"/>
    <x v="3"/>
    <m/>
    <m/>
    <m/>
    <s v=""/>
    <m/>
    <m/>
    <s v=""/>
    <m/>
    <s v=""/>
    <m/>
    <s v=""/>
    <m/>
    <s v=""/>
    <m/>
    <m/>
    <m/>
    <m/>
    <m/>
    <s v=""/>
    <n v="0"/>
    <s v=""/>
    <n v="0"/>
    <s v=""/>
    <s v=""/>
    <s v=""/>
    <m/>
    <s v=""/>
    <s v=""/>
    <s v=""/>
  </r>
  <r>
    <x v="2"/>
    <n v="675"/>
    <m/>
    <x v="6"/>
    <x v="3"/>
    <m/>
    <m/>
    <m/>
    <s v=""/>
    <m/>
    <m/>
    <s v=""/>
    <m/>
    <s v=""/>
    <m/>
    <s v=""/>
    <m/>
    <s v=""/>
    <m/>
    <m/>
    <m/>
    <m/>
    <m/>
    <s v=""/>
    <n v="0"/>
    <s v=""/>
    <n v="0"/>
    <s v=""/>
    <s v=""/>
    <s v=""/>
    <m/>
    <s v=""/>
    <s v=""/>
    <s v=""/>
  </r>
  <r>
    <x v="2"/>
    <n v="676"/>
    <m/>
    <x v="6"/>
    <x v="3"/>
    <m/>
    <m/>
    <m/>
    <s v=""/>
    <m/>
    <m/>
    <s v=""/>
    <m/>
    <s v=""/>
    <m/>
    <s v=""/>
    <m/>
    <s v=""/>
    <m/>
    <m/>
    <m/>
    <m/>
    <m/>
    <s v=""/>
    <n v="0"/>
    <s v=""/>
    <n v="0"/>
    <s v=""/>
    <s v=""/>
    <s v=""/>
    <m/>
    <s v=""/>
    <s v=""/>
    <s v=""/>
  </r>
  <r>
    <x v="2"/>
    <n v="677"/>
    <m/>
    <x v="6"/>
    <x v="3"/>
    <m/>
    <m/>
    <m/>
    <s v=""/>
    <m/>
    <m/>
    <s v=""/>
    <m/>
    <s v=""/>
    <m/>
    <s v=""/>
    <m/>
    <s v=""/>
    <m/>
    <m/>
    <m/>
    <m/>
    <m/>
    <s v=""/>
    <n v="0"/>
    <s v=""/>
    <n v="0"/>
    <s v=""/>
    <s v=""/>
    <s v=""/>
    <m/>
    <s v=""/>
    <s v=""/>
    <s v=""/>
  </r>
  <r>
    <x v="2"/>
    <n v="678"/>
    <m/>
    <x v="6"/>
    <x v="3"/>
    <m/>
    <m/>
    <m/>
    <s v=""/>
    <m/>
    <m/>
    <s v=""/>
    <m/>
    <s v=""/>
    <m/>
    <s v=""/>
    <m/>
    <s v=""/>
    <m/>
    <m/>
    <m/>
    <m/>
    <m/>
    <s v=""/>
    <n v="0"/>
    <s v=""/>
    <n v="0"/>
    <s v=""/>
    <s v=""/>
    <s v=""/>
    <m/>
    <s v=""/>
    <s v=""/>
    <s v=""/>
  </r>
  <r>
    <x v="2"/>
    <n v="679"/>
    <m/>
    <x v="6"/>
    <x v="3"/>
    <m/>
    <m/>
    <m/>
    <s v=""/>
    <m/>
    <m/>
    <s v=""/>
    <m/>
    <s v=""/>
    <m/>
    <s v=""/>
    <m/>
    <s v=""/>
    <m/>
    <m/>
    <m/>
    <m/>
    <m/>
    <s v=""/>
    <n v="0"/>
    <s v=""/>
    <n v="0"/>
    <s v=""/>
    <s v=""/>
    <s v=""/>
    <m/>
    <s v=""/>
    <s v=""/>
    <s v=""/>
  </r>
  <r>
    <x v="2"/>
    <n v="680"/>
    <m/>
    <x v="6"/>
    <x v="3"/>
    <m/>
    <m/>
    <m/>
    <s v=""/>
    <m/>
    <m/>
    <s v=""/>
    <m/>
    <s v=""/>
    <m/>
    <s v=""/>
    <m/>
    <s v=""/>
    <m/>
    <m/>
    <m/>
    <m/>
    <m/>
    <s v=""/>
    <n v="0"/>
    <s v=""/>
    <n v="0"/>
    <s v=""/>
    <s v=""/>
    <s v=""/>
    <m/>
    <s v=""/>
    <s v=""/>
    <s v=""/>
  </r>
  <r>
    <x v="2"/>
    <n v="681"/>
    <m/>
    <x v="6"/>
    <x v="3"/>
    <m/>
    <m/>
    <m/>
    <s v=""/>
    <m/>
    <m/>
    <s v=""/>
    <m/>
    <s v=""/>
    <m/>
    <s v=""/>
    <m/>
    <s v=""/>
    <m/>
    <m/>
    <m/>
    <m/>
    <m/>
    <s v=""/>
    <n v="0"/>
    <s v=""/>
    <n v="0"/>
    <s v=""/>
    <s v=""/>
    <s v=""/>
    <m/>
    <s v=""/>
    <s v=""/>
    <s v=""/>
  </r>
  <r>
    <x v="2"/>
    <n v="682"/>
    <m/>
    <x v="6"/>
    <x v="3"/>
    <m/>
    <m/>
    <m/>
    <s v=""/>
    <m/>
    <m/>
    <s v=""/>
    <m/>
    <s v=""/>
    <m/>
    <s v=""/>
    <m/>
    <s v=""/>
    <m/>
    <m/>
    <m/>
    <m/>
    <m/>
    <s v=""/>
    <n v="0"/>
    <s v=""/>
    <n v="0"/>
    <s v=""/>
    <s v=""/>
    <s v=""/>
    <m/>
    <s v=""/>
    <s v=""/>
    <s v=""/>
  </r>
  <r>
    <x v="2"/>
    <n v="683"/>
    <m/>
    <x v="6"/>
    <x v="3"/>
    <m/>
    <m/>
    <m/>
    <s v=""/>
    <m/>
    <m/>
    <s v=""/>
    <m/>
    <s v=""/>
    <m/>
    <s v=""/>
    <m/>
    <s v=""/>
    <m/>
    <m/>
    <m/>
    <m/>
    <m/>
    <s v=""/>
    <n v="0"/>
    <s v=""/>
    <n v="0"/>
    <s v=""/>
    <s v=""/>
    <s v=""/>
    <m/>
    <s v=""/>
    <s v=""/>
    <s v=""/>
  </r>
  <r>
    <x v="2"/>
    <n v="684"/>
    <m/>
    <x v="6"/>
    <x v="3"/>
    <m/>
    <m/>
    <m/>
    <s v=""/>
    <m/>
    <m/>
    <s v=""/>
    <m/>
    <s v=""/>
    <m/>
    <s v=""/>
    <m/>
    <s v=""/>
    <m/>
    <m/>
    <m/>
    <m/>
    <m/>
    <s v=""/>
    <n v="0"/>
    <s v=""/>
    <n v="0"/>
    <s v=""/>
    <s v=""/>
    <s v=""/>
    <m/>
    <s v=""/>
    <s v=""/>
    <s v=""/>
  </r>
  <r>
    <x v="2"/>
    <n v="685"/>
    <m/>
    <x v="6"/>
    <x v="3"/>
    <m/>
    <m/>
    <m/>
    <s v=""/>
    <m/>
    <m/>
    <s v=""/>
    <m/>
    <s v=""/>
    <m/>
    <s v=""/>
    <m/>
    <s v=""/>
    <m/>
    <m/>
    <m/>
    <m/>
    <m/>
    <s v=""/>
    <n v="0"/>
    <s v=""/>
    <n v="0"/>
    <s v=""/>
    <s v=""/>
    <s v=""/>
    <m/>
    <s v=""/>
    <s v=""/>
    <s v=""/>
  </r>
  <r>
    <x v="2"/>
    <n v="686"/>
    <m/>
    <x v="6"/>
    <x v="3"/>
    <m/>
    <m/>
    <m/>
    <s v=""/>
    <m/>
    <m/>
    <s v=""/>
    <m/>
    <s v=""/>
    <m/>
    <s v=""/>
    <m/>
    <s v=""/>
    <m/>
    <m/>
    <m/>
    <m/>
    <m/>
    <s v=""/>
    <n v="0"/>
    <s v=""/>
    <n v="0"/>
    <s v=""/>
    <s v=""/>
    <s v=""/>
    <m/>
    <s v=""/>
    <s v=""/>
    <s v=""/>
  </r>
  <r>
    <x v="2"/>
    <n v="687"/>
    <m/>
    <x v="6"/>
    <x v="3"/>
    <m/>
    <m/>
    <m/>
    <s v=""/>
    <m/>
    <m/>
    <s v=""/>
    <m/>
    <s v=""/>
    <m/>
    <s v=""/>
    <m/>
    <s v=""/>
    <m/>
    <m/>
    <m/>
    <m/>
    <m/>
    <s v=""/>
    <n v="0"/>
    <s v=""/>
    <n v="0"/>
    <s v=""/>
    <s v=""/>
    <s v=""/>
    <m/>
    <s v=""/>
    <s v=""/>
    <s v=""/>
  </r>
  <r>
    <x v="2"/>
    <n v="688"/>
    <m/>
    <x v="6"/>
    <x v="3"/>
    <m/>
    <m/>
    <m/>
    <s v=""/>
    <m/>
    <m/>
    <s v=""/>
    <m/>
    <s v=""/>
    <m/>
    <s v=""/>
    <m/>
    <s v=""/>
    <m/>
    <m/>
    <m/>
    <m/>
    <m/>
    <s v=""/>
    <n v="0"/>
    <s v=""/>
    <n v="0"/>
    <s v=""/>
    <s v=""/>
    <s v=""/>
    <m/>
    <s v=""/>
    <s v=""/>
    <s v=""/>
  </r>
  <r>
    <x v="2"/>
    <n v="689"/>
    <m/>
    <x v="6"/>
    <x v="3"/>
    <m/>
    <m/>
    <m/>
    <s v=""/>
    <m/>
    <m/>
    <s v=""/>
    <m/>
    <s v=""/>
    <m/>
    <s v=""/>
    <m/>
    <s v=""/>
    <m/>
    <m/>
    <m/>
    <m/>
    <m/>
    <s v=""/>
    <n v="0"/>
    <s v=""/>
    <n v="0"/>
    <s v=""/>
    <s v=""/>
    <s v=""/>
    <m/>
    <s v=""/>
    <s v=""/>
    <s v=""/>
  </r>
  <r>
    <x v="2"/>
    <n v="690"/>
    <m/>
    <x v="6"/>
    <x v="3"/>
    <m/>
    <m/>
    <m/>
    <s v=""/>
    <m/>
    <m/>
    <s v=""/>
    <m/>
    <s v=""/>
    <m/>
    <s v=""/>
    <m/>
    <s v=""/>
    <m/>
    <m/>
    <m/>
    <m/>
    <m/>
    <s v=""/>
    <n v="0"/>
    <s v=""/>
    <n v="0"/>
    <s v=""/>
    <s v=""/>
    <s v=""/>
    <m/>
    <s v=""/>
    <s v=""/>
    <s v=""/>
  </r>
  <r>
    <x v="2"/>
    <n v="691"/>
    <m/>
    <x v="6"/>
    <x v="3"/>
    <m/>
    <m/>
    <m/>
    <s v=""/>
    <m/>
    <m/>
    <s v=""/>
    <m/>
    <s v=""/>
    <m/>
    <s v=""/>
    <m/>
    <s v=""/>
    <m/>
    <m/>
    <m/>
    <m/>
    <m/>
    <s v=""/>
    <n v="0"/>
    <s v=""/>
    <n v="0"/>
    <s v=""/>
    <s v=""/>
    <s v=""/>
    <m/>
    <s v=""/>
    <s v=""/>
    <s v=""/>
  </r>
  <r>
    <x v="2"/>
    <n v="692"/>
    <m/>
    <x v="6"/>
    <x v="3"/>
    <m/>
    <m/>
    <m/>
    <s v=""/>
    <m/>
    <m/>
    <s v=""/>
    <m/>
    <s v=""/>
    <m/>
    <s v=""/>
    <m/>
    <s v=""/>
    <m/>
    <m/>
    <m/>
    <m/>
    <m/>
    <s v=""/>
    <n v="0"/>
    <s v=""/>
    <n v="0"/>
    <s v=""/>
    <s v=""/>
    <s v=""/>
    <m/>
    <s v=""/>
    <s v=""/>
    <s v=""/>
  </r>
  <r>
    <x v="2"/>
    <n v="693"/>
    <m/>
    <x v="6"/>
    <x v="3"/>
    <m/>
    <m/>
    <m/>
    <s v=""/>
    <m/>
    <m/>
    <s v=""/>
    <m/>
    <s v=""/>
    <m/>
    <s v=""/>
    <m/>
    <s v=""/>
    <m/>
    <m/>
    <m/>
    <m/>
    <m/>
    <s v=""/>
    <n v="0"/>
    <s v=""/>
    <n v="0"/>
    <s v=""/>
    <s v=""/>
    <s v=""/>
    <m/>
    <s v=""/>
    <s v=""/>
    <s v=""/>
  </r>
  <r>
    <x v="2"/>
    <n v="694"/>
    <m/>
    <x v="6"/>
    <x v="3"/>
    <m/>
    <m/>
    <m/>
    <s v=""/>
    <m/>
    <m/>
    <s v=""/>
    <m/>
    <s v=""/>
    <m/>
    <s v=""/>
    <m/>
    <s v=""/>
    <m/>
    <m/>
    <m/>
    <m/>
    <m/>
    <s v=""/>
    <n v="0"/>
    <s v=""/>
    <n v="0"/>
    <s v=""/>
    <s v=""/>
    <s v=""/>
    <m/>
    <s v=""/>
    <s v=""/>
    <s v=""/>
  </r>
  <r>
    <x v="2"/>
    <n v="695"/>
    <m/>
    <x v="6"/>
    <x v="3"/>
    <m/>
    <m/>
    <m/>
    <s v=""/>
    <m/>
    <m/>
    <s v=""/>
    <m/>
    <s v=""/>
    <m/>
    <s v=""/>
    <m/>
    <s v=""/>
    <m/>
    <m/>
    <m/>
    <m/>
    <m/>
    <s v=""/>
    <n v="0"/>
    <s v=""/>
    <n v="0"/>
    <s v=""/>
    <s v=""/>
    <s v=""/>
    <m/>
    <s v=""/>
    <s v=""/>
    <s v=""/>
  </r>
  <r>
    <x v="2"/>
    <n v="696"/>
    <m/>
    <x v="6"/>
    <x v="3"/>
    <m/>
    <m/>
    <m/>
    <s v=""/>
    <m/>
    <m/>
    <s v=""/>
    <m/>
    <s v=""/>
    <m/>
    <s v=""/>
    <m/>
    <s v=""/>
    <m/>
    <m/>
    <m/>
    <m/>
    <m/>
    <s v=""/>
    <n v="0"/>
    <s v=""/>
    <n v="0"/>
    <s v=""/>
    <s v=""/>
    <s v=""/>
    <m/>
    <s v=""/>
    <s v=""/>
    <s v=""/>
  </r>
  <r>
    <x v="2"/>
    <n v="697"/>
    <m/>
    <x v="6"/>
    <x v="3"/>
    <m/>
    <m/>
    <m/>
    <s v=""/>
    <m/>
    <m/>
    <s v=""/>
    <m/>
    <s v=""/>
    <m/>
    <s v=""/>
    <m/>
    <s v=""/>
    <m/>
    <m/>
    <m/>
    <m/>
    <m/>
    <s v=""/>
    <n v="0"/>
    <s v=""/>
    <n v="0"/>
    <s v=""/>
    <s v=""/>
    <s v=""/>
    <m/>
    <s v=""/>
    <s v=""/>
    <s v=""/>
  </r>
  <r>
    <x v="2"/>
    <n v="698"/>
    <m/>
    <x v="6"/>
    <x v="3"/>
    <m/>
    <m/>
    <m/>
    <s v=""/>
    <m/>
    <m/>
    <s v=""/>
    <m/>
    <s v=""/>
    <m/>
    <s v=""/>
    <m/>
    <s v=""/>
    <m/>
    <m/>
    <m/>
    <m/>
    <m/>
    <s v=""/>
    <n v="0"/>
    <s v=""/>
    <n v="0"/>
    <s v=""/>
    <s v=""/>
    <s v=""/>
    <m/>
    <s v=""/>
    <s v=""/>
    <s v=""/>
  </r>
  <r>
    <x v="2"/>
    <n v="699"/>
    <m/>
    <x v="6"/>
    <x v="3"/>
    <m/>
    <m/>
    <m/>
    <s v=""/>
    <m/>
    <m/>
    <s v=""/>
    <m/>
    <s v=""/>
    <m/>
    <s v=""/>
    <m/>
    <s v=""/>
    <m/>
    <m/>
    <m/>
    <m/>
    <m/>
    <s v=""/>
    <n v="0"/>
    <s v=""/>
    <n v="0"/>
    <s v=""/>
    <s v=""/>
    <s v=""/>
    <m/>
    <s v=""/>
    <s v=""/>
    <s v=""/>
  </r>
  <r>
    <x v="2"/>
    <n v="700"/>
    <m/>
    <x v="6"/>
    <x v="3"/>
    <m/>
    <m/>
    <m/>
    <s v=""/>
    <m/>
    <m/>
    <s v=""/>
    <m/>
    <s v=""/>
    <m/>
    <s v=""/>
    <m/>
    <s v=""/>
    <m/>
    <m/>
    <m/>
    <m/>
    <m/>
    <s v=""/>
    <n v="0"/>
    <s v=""/>
    <n v="0"/>
    <s v=""/>
    <s v=""/>
    <s v=""/>
    <m/>
    <s v=""/>
    <s v=""/>
    <s v=""/>
  </r>
  <r>
    <x v="2"/>
    <n v="701"/>
    <m/>
    <x v="6"/>
    <x v="3"/>
    <m/>
    <m/>
    <m/>
    <s v=""/>
    <m/>
    <m/>
    <s v=""/>
    <m/>
    <s v=""/>
    <m/>
    <s v=""/>
    <m/>
    <s v=""/>
    <m/>
    <m/>
    <m/>
    <m/>
    <m/>
    <s v=""/>
    <n v="0"/>
    <s v=""/>
    <n v="0"/>
    <s v=""/>
    <s v=""/>
    <s v=""/>
    <m/>
    <s v=""/>
    <s v=""/>
    <s v=""/>
  </r>
  <r>
    <x v="2"/>
    <n v="702"/>
    <m/>
    <x v="6"/>
    <x v="3"/>
    <m/>
    <m/>
    <m/>
    <s v=""/>
    <m/>
    <m/>
    <s v=""/>
    <m/>
    <s v=""/>
    <m/>
    <s v=""/>
    <m/>
    <s v=""/>
    <m/>
    <m/>
    <m/>
    <m/>
    <m/>
    <s v=""/>
    <n v="0"/>
    <s v=""/>
    <n v="0"/>
    <s v=""/>
    <s v=""/>
    <s v=""/>
    <m/>
    <s v=""/>
    <s v=""/>
    <s v=""/>
  </r>
  <r>
    <x v="2"/>
    <n v="703"/>
    <m/>
    <x v="6"/>
    <x v="3"/>
    <m/>
    <m/>
    <m/>
    <s v=""/>
    <m/>
    <m/>
    <s v=""/>
    <m/>
    <s v=""/>
    <m/>
    <s v=""/>
    <m/>
    <s v=""/>
    <m/>
    <m/>
    <m/>
    <m/>
    <m/>
    <s v=""/>
    <n v="0"/>
    <s v=""/>
    <n v="0"/>
    <s v=""/>
    <s v=""/>
    <s v=""/>
    <m/>
    <s v=""/>
    <s v=""/>
    <s v=""/>
  </r>
  <r>
    <x v="2"/>
    <n v="704"/>
    <m/>
    <x v="6"/>
    <x v="3"/>
    <m/>
    <m/>
    <m/>
    <s v=""/>
    <m/>
    <m/>
    <s v=""/>
    <m/>
    <s v=""/>
    <m/>
    <s v=""/>
    <m/>
    <s v=""/>
    <m/>
    <m/>
    <m/>
    <m/>
    <m/>
    <s v=""/>
    <n v="0"/>
    <s v=""/>
    <n v="0"/>
    <s v=""/>
    <s v=""/>
    <s v=""/>
    <m/>
    <s v=""/>
    <s v=""/>
    <s v=""/>
  </r>
  <r>
    <x v="2"/>
    <n v="705"/>
    <m/>
    <x v="6"/>
    <x v="3"/>
    <m/>
    <m/>
    <m/>
    <s v=""/>
    <m/>
    <m/>
    <s v=""/>
    <m/>
    <s v=""/>
    <m/>
    <s v=""/>
    <m/>
    <s v=""/>
    <m/>
    <m/>
    <m/>
    <m/>
    <m/>
    <s v=""/>
    <n v="0"/>
    <s v=""/>
    <n v="0"/>
    <s v=""/>
    <s v=""/>
    <s v=""/>
    <m/>
    <s v=""/>
    <s v=""/>
    <s v=""/>
  </r>
  <r>
    <x v="2"/>
    <n v="706"/>
    <m/>
    <x v="6"/>
    <x v="3"/>
    <m/>
    <m/>
    <m/>
    <s v=""/>
    <m/>
    <m/>
    <s v=""/>
    <m/>
    <s v=""/>
    <m/>
    <s v=""/>
    <m/>
    <s v=""/>
    <m/>
    <m/>
    <m/>
    <m/>
    <m/>
    <s v=""/>
    <n v="0"/>
    <s v=""/>
    <n v="0"/>
    <s v=""/>
    <s v=""/>
    <s v=""/>
    <m/>
    <s v=""/>
    <s v=""/>
    <s v=""/>
  </r>
  <r>
    <x v="2"/>
    <n v="707"/>
    <m/>
    <x v="6"/>
    <x v="3"/>
    <m/>
    <m/>
    <m/>
    <s v=""/>
    <m/>
    <m/>
    <s v=""/>
    <m/>
    <s v=""/>
    <m/>
    <s v=""/>
    <m/>
    <s v=""/>
    <m/>
    <m/>
    <m/>
    <m/>
    <m/>
    <s v=""/>
    <n v="0"/>
    <s v=""/>
    <n v="0"/>
    <s v=""/>
    <s v=""/>
    <s v=""/>
    <m/>
    <s v=""/>
    <s v=""/>
    <s v=""/>
  </r>
  <r>
    <x v="2"/>
    <n v="708"/>
    <m/>
    <x v="6"/>
    <x v="3"/>
    <m/>
    <m/>
    <m/>
    <s v=""/>
    <m/>
    <m/>
    <s v=""/>
    <m/>
    <s v=""/>
    <m/>
    <s v=""/>
    <m/>
    <s v=""/>
    <m/>
    <m/>
    <m/>
    <m/>
    <m/>
    <s v=""/>
    <n v="0"/>
    <s v=""/>
    <n v="0"/>
    <s v=""/>
    <s v=""/>
    <s v=""/>
    <m/>
    <s v=""/>
    <s v=""/>
    <s v=""/>
  </r>
  <r>
    <x v="2"/>
    <n v="709"/>
    <m/>
    <x v="6"/>
    <x v="3"/>
    <m/>
    <m/>
    <m/>
    <s v=""/>
    <m/>
    <m/>
    <s v=""/>
    <m/>
    <s v=""/>
    <m/>
    <s v=""/>
    <m/>
    <s v=""/>
    <m/>
    <m/>
    <m/>
    <m/>
    <m/>
    <s v=""/>
    <n v="0"/>
    <s v=""/>
    <n v="0"/>
    <s v=""/>
    <s v=""/>
    <s v=""/>
    <m/>
    <s v=""/>
    <s v=""/>
    <s v=""/>
  </r>
  <r>
    <x v="2"/>
    <n v="710"/>
    <m/>
    <x v="6"/>
    <x v="3"/>
    <m/>
    <m/>
    <m/>
    <s v=""/>
    <m/>
    <m/>
    <s v=""/>
    <m/>
    <s v=""/>
    <m/>
    <s v=""/>
    <m/>
    <s v=""/>
    <m/>
    <m/>
    <m/>
    <m/>
    <m/>
    <s v=""/>
    <n v="0"/>
    <s v=""/>
    <n v="0"/>
    <s v=""/>
    <s v=""/>
    <s v=""/>
    <m/>
    <s v=""/>
    <s v=""/>
    <s v=""/>
  </r>
  <r>
    <x v="2"/>
    <n v="711"/>
    <m/>
    <x v="6"/>
    <x v="3"/>
    <m/>
    <m/>
    <m/>
    <s v=""/>
    <m/>
    <m/>
    <s v=""/>
    <m/>
    <s v=""/>
    <m/>
    <s v=""/>
    <m/>
    <s v=""/>
    <m/>
    <m/>
    <m/>
    <m/>
    <m/>
    <s v=""/>
    <n v="0"/>
    <s v=""/>
    <n v="0"/>
    <s v=""/>
    <s v=""/>
    <s v=""/>
    <m/>
    <s v=""/>
    <s v=""/>
    <s v=""/>
  </r>
  <r>
    <x v="2"/>
    <n v="712"/>
    <m/>
    <x v="6"/>
    <x v="3"/>
    <m/>
    <m/>
    <m/>
    <s v=""/>
    <m/>
    <m/>
    <s v=""/>
    <m/>
    <s v=""/>
    <m/>
    <s v=""/>
    <m/>
    <s v=""/>
    <m/>
    <m/>
    <m/>
    <m/>
    <m/>
    <s v=""/>
    <n v="0"/>
    <s v=""/>
    <n v="0"/>
    <s v=""/>
    <s v=""/>
    <s v=""/>
    <m/>
    <s v=""/>
    <s v=""/>
    <s v=""/>
  </r>
  <r>
    <x v="2"/>
    <n v="713"/>
    <m/>
    <x v="6"/>
    <x v="3"/>
    <m/>
    <m/>
    <m/>
    <s v=""/>
    <m/>
    <m/>
    <s v=""/>
    <m/>
    <s v=""/>
    <m/>
    <s v=""/>
    <m/>
    <s v=""/>
    <m/>
    <m/>
    <m/>
    <m/>
    <m/>
    <s v=""/>
    <n v="0"/>
    <s v=""/>
    <n v="0"/>
    <s v=""/>
    <s v=""/>
    <s v=""/>
    <m/>
    <s v=""/>
    <s v=""/>
    <s v=""/>
  </r>
  <r>
    <x v="2"/>
    <n v="714"/>
    <m/>
    <x v="6"/>
    <x v="3"/>
    <m/>
    <m/>
    <m/>
    <s v=""/>
    <m/>
    <m/>
    <s v=""/>
    <m/>
    <s v=""/>
    <m/>
    <s v=""/>
    <m/>
    <s v=""/>
    <m/>
    <m/>
    <m/>
    <m/>
    <m/>
    <s v=""/>
    <n v="0"/>
    <s v=""/>
    <n v="0"/>
    <s v=""/>
    <s v=""/>
    <s v=""/>
    <m/>
    <s v=""/>
    <s v=""/>
    <s v=""/>
  </r>
  <r>
    <x v="2"/>
    <n v="715"/>
    <m/>
    <x v="6"/>
    <x v="3"/>
    <m/>
    <m/>
    <m/>
    <s v=""/>
    <m/>
    <m/>
    <s v=""/>
    <m/>
    <s v=""/>
    <m/>
    <s v=""/>
    <m/>
    <s v=""/>
    <m/>
    <m/>
    <m/>
    <m/>
    <m/>
    <s v=""/>
    <n v="0"/>
    <s v=""/>
    <n v="0"/>
    <s v=""/>
    <s v=""/>
    <s v=""/>
    <m/>
    <s v=""/>
    <s v=""/>
    <s v=""/>
  </r>
  <r>
    <x v="2"/>
    <n v="716"/>
    <m/>
    <x v="6"/>
    <x v="3"/>
    <m/>
    <m/>
    <m/>
    <s v=""/>
    <m/>
    <m/>
    <s v=""/>
    <m/>
    <s v=""/>
    <m/>
    <s v=""/>
    <m/>
    <s v=""/>
    <m/>
    <m/>
    <m/>
    <m/>
    <m/>
    <s v=""/>
    <n v="0"/>
    <s v=""/>
    <n v="0"/>
    <s v=""/>
    <s v=""/>
    <s v=""/>
    <m/>
    <s v=""/>
    <s v=""/>
    <s v=""/>
  </r>
  <r>
    <x v="2"/>
    <n v="717"/>
    <m/>
    <x v="6"/>
    <x v="3"/>
    <m/>
    <m/>
    <m/>
    <s v=""/>
    <m/>
    <m/>
    <s v=""/>
    <m/>
    <s v=""/>
    <m/>
    <s v=""/>
    <m/>
    <s v=""/>
    <m/>
    <m/>
    <m/>
    <m/>
    <m/>
    <s v=""/>
    <n v="0"/>
    <s v=""/>
    <n v="0"/>
    <s v=""/>
    <s v=""/>
    <s v=""/>
    <m/>
    <s v=""/>
    <s v=""/>
    <s v=""/>
  </r>
  <r>
    <x v="2"/>
    <n v="718"/>
    <m/>
    <x v="6"/>
    <x v="3"/>
    <m/>
    <m/>
    <m/>
    <s v=""/>
    <m/>
    <m/>
    <s v=""/>
    <m/>
    <s v=""/>
    <m/>
    <s v=""/>
    <m/>
    <s v=""/>
    <m/>
    <m/>
    <m/>
    <m/>
    <m/>
    <s v=""/>
    <n v="0"/>
    <s v=""/>
    <n v="0"/>
    <s v=""/>
    <s v=""/>
    <s v=""/>
    <m/>
    <s v=""/>
    <s v=""/>
    <s v=""/>
  </r>
  <r>
    <x v="2"/>
    <n v="719"/>
    <m/>
    <x v="6"/>
    <x v="3"/>
    <m/>
    <m/>
    <m/>
    <s v=""/>
    <m/>
    <m/>
    <s v=""/>
    <m/>
    <s v=""/>
    <m/>
    <s v=""/>
    <m/>
    <s v=""/>
    <m/>
    <m/>
    <m/>
    <m/>
    <m/>
    <s v=""/>
    <n v="0"/>
    <s v=""/>
    <n v="0"/>
    <s v=""/>
    <s v=""/>
    <s v=""/>
    <m/>
    <s v=""/>
    <s v=""/>
    <s v=""/>
  </r>
  <r>
    <x v="2"/>
    <n v="720"/>
    <m/>
    <x v="6"/>
    <x v="3"/>
    <m/>
    <m/>
    <m/>
    <s v=""/>
    <m/>
    <m/>
    <s v=""/>
    <m/>
    <s v=""/>
    <m/>
    <s v=""/>
    <m/>
    <s v=""/>
    <m/>
    <m/>
    <m/>
    <m/>
    <m/>
    <s v=""/>
    <n v="0"/>
    <s v=""/>
    <n v="0"/>
    <s v=""/>
    <s v=""/>
    <s v=""/>
    <m/>
    <s v=""/>
    <s v=""/>
    <s v=""/>
  </r>
  <r>
    <x v="2"/>
    <n v="721"/>
    <m/>
    <x v="6"/>
    <x v="3"/>
    <m/>
    <m/>
    <m/>
    <s v=""/>
    <m/>
    <m/>
    <s v=""/>
    <m/>
    <s v=""/>
    <m/>
    <s v=""/>
    <m/>
    <s v=""/>
    <m/>
    <m/>
    <m/>
    <m/>
    <m/>
    <s v=""/>
    <n v="0"/>
    <s v=""/>
    <n v="0"/>
    <s v=""/>
    <s v=""/>
    <s v=""/>
    <m/>
    <s v=""/>
    <s v=""/>
    <s v=""/>
  </r>
  <r>
    <x v="2"/>
    <n v="722"/>
    <m/>
    <x v="6"/>
    <x v="3"/>
    <m/>
    <m/>
    <m/>
    <s v=""/>
    <m/>
    <m/>
    <s v=""/>
    <m/>
    <s v=""/>
    <m/>
    <s v=""/>
    <m/>
    <s v=""/>
    <m/>
    <m/>
    <m/>
    <m/>
    <m/>
    <s v=""/>
    <n v="0"/>
    <s v=""/>
    <n v="0"/>
    <s v=""/>
    <s v=""/>
    <s v=""/>
    <m/>
    <s v=""/>
    <s v=""/>
    <s v=""/>
  </r>
  <r>
    <x v="2"/>
    <n v="723"/>
    <m/>
    <x v="6"/>
    <x v="3"/>
    <m/>
    <m/>
    <m/>
    <s v=""/>
    <m/>
    <m/>
    <s v=""/>
    <m/>
    <s v=""/>
    <m/>
    <s v=""/>
    <m/>
    <s v=""/>
    <m/>
    <m/>
    <m/>
    <m/>
    <m/>
    <s v=""/>
    <n v="0"/>
    <s v=""/>
    <n v="0"/>
    <s v=""/>
    <s v=""/>
    <s v=""/>
    <m/>
    <s v=""/>
    <s v=""/>
    <s v=""/>
  </r>
  <r>
    <x v="2"/>
    <n v="724"/>
    <m/>
    <x v="6"/>
    <x v="3"/>
    <m/>
    <m/>
    <m/>
    <s v=""/>
    <m/>
    <m/>
    <s v=""/>
    <m/>
    <s v=""/>
    <m/>
    <s v=""/>
    <m/>
    <s v=""/>
    <m/>
    <m/>
    <m/>
    <m/>
    <m/>
    <s v=""/>
    <n v="0"/>
    <s v=""/>
    <n v="0"/>
    <s v=""/>
    <s v=""/>
    <s v=""/>
    <m/>
    <s v=""/>
    <s v=""/>
    <s v=""/>
  </r>
  <r>
    <x v="2"/>
    <n v="725"/>
    <m/>
    <x v="6"/>
    <x v="3"/>
    <m/>
    <m/>
    <m/>
    <s v=""/>
    <m/>
    <m/>
    <s v=""/>
    <m/>
    <s v=""/>
    <m/>
    <s v=""/>
    <m/>
    <s v=""/>
    <m/>
    <m/>
    <m/>
    <m/>
    <m/>
    <s v=""/>
    <n v="0"/>
    <s v=""/>
    <n v="0"/>
    <s v=""/>
    <s v=""/>
    <s v=""/>
    <m/>
    <s v=""/>
    <s v=""/>
    <s v=""/>
  </r>
  <r>
    <x v="2"/>
    <n v="726"/>
    <m/>
    <x v="6"/>
    <x v="3"/>
    <m/>
    <m/>
    <m/>
    <s v=""/>
    <m/>
    <m/>
    <s v=""/>
    <m/>
    <s v=""/>
    <m/>
    <s v=""/>
    <m/>
    <s v=""/>
    <m/>
    <m/>
    <m/>
    <m/>
    <m/>
    <s v=""/>
    <n v="0"/>
    <s v=""/>
    <n v="0"/>
    <s v=""/>
    <s v=""/>
    <s v=""/>
    <m/>
    <s v=""/>
    <s v=""/>
    <s v=""/>
  </r>
  <r>
    <x v="2"/>
    <n v="727"/>
    <m/>
    <x v="6"/>
    <x v="3"/>
    <m/>
    <m/>
    <m/>
    <s v=""/>
    <m/>
    <m/>
    <s v=""/>
    <m/>
    <s v=""/>
    <m/>
    <s v=""/>
    <m/>
    <s v=""/>
    <m/>
    <m/>
    <m/>
    <m/>
    <m/>
    <s v=""/>
    <n v="0"/>
    <s v=""/>
    <n v="0"/>
    <s v=""/>
    <s v=""/>
    <s v=""/>
    <m/>
    <s v=""/>
    <s v=""/>
    <s v=""/>
  </r>
  <r>
    <x v="2"/>
    <n v="728"/>
    <m/>
    <x v="6"/>
    <x v="3"/>
    <m/>
    <m/>
    <m/>
    <s v=""/>
    <m/>
    <m/>
    <s v=""/>
    <m/>
    <s v=""/>
    <m/>
    <s v=""/>
    <m/>
    <s v=""/>
    <m/>
    <m/>
    <m/>
    <m/>
    <m/>
    <s v=""/>
    <n v="0"/>
    <s v=""/>
    <n v="0"/>
    <s v=""/>
    <s v=""/>
    <s v=""/>
    <m/>
    <s v=""/>
    <s v=""/>
    <s v=""/>
  </r>
  <r>
    <x v="2"/>
    <n v="729"/>
    <m/>
    <x v="6"/>
    <x v="3"/>
    <m/>
    <m/>
    <m/>
    <s v=""/>
    <m/>
    <m/>
    <s v=""/>
    <m/>
    <s v=""/>
    <m/>
    <s v=""/>
    <m/>
    <s v=""/>
    <m/>
    <m/>
    <m/>
    <m/>
    <m/>
    <s v=""/>
    <n v="0"/>
    <s v=""/>
    <n v="0"/>
    <s v=""/>
    <s v=""/>
    <s v=""/>
    <m/>
    <s v=""/>
    <s v=""/>
    <s v=""/>
  </r>
  <r>
    <x v="2"/>
    <n v="730"/>
    <m/>
    <x v="6"/>
    <x v="3"/>
    <m/>
    <m/>
    <m/>
    <s v=""/>
    <m/>
    <m/>
    <s v=""/>
    <m/>
    <s v=""/>
    <m/>
    <s v=""/>
    <m/>
    <s v=""/>
    <m/>
    <m/>
    <m/>
    <m/>
    <m/>
    <s v=""/>
    <n v="0"/>
    <s v=""/>
    <n v="0"/>
    <s v=""/>
    <s v=""/>
    <s v=""/>
    <m/>
    <s v=""/>
    <s v=""/>
    <s v=""/>
  </r>
  <r>
    <x v="2"/>
    <n v="731"/>
    <m/>
    <x v="6"/>
    <x v="3"/>
    <m/>
    <m/>
    <m/>
    <s v=""/>
    <m/>
    <m/>
    <s v=""/>
    <m/>
    <s v=""/>
    <m/>
    <s v=""/>
    <m/>
    <s v=""/>
    <m/>
    <m/>
    <m/>
    <m/>
    <m/>
    <s v=""/>
    <n v="0"/>
    <s v=""/>
    <n v="0"/>
    <s v=""/>
    <s v=""/>
    <s v=""/>
    <m/>
    <s v=""/>
    <s v=""/>
    <s v=""/>
  </r>
  <r>
    <x v="2"/>
    <n v="732"/>
    <m/>
    <x v="6"/>
    <x v="3"/>
    <m/>
    <m/>
    <m/>
    <s v=""/>
    <m/>
    <m/>
    <s v=""/>
    <m/>
    <s v=""/>
    <m/>
    <s v=""/>
    <m/>
    <s v=""/>
    <m/>
    <m/>
    <m/>
    <m/>
    <m/>
    <s v=""/>
    <n v="0"/>
    <s v=""/>
    <n v="0"/>
    <s v=""/>
    <s v=""/>
    <s v=""/>
    <m/>
    <s v=""/>
    <s v=""/>
    <s v=""/>
  </r>
  <r>
    <x v="2"/>
    <n v="733"/>
    <m/>
    <x v="6"/>
    <x v="3"/>
    <m/>
    <m/>
    <m/>
    <s v=""/>
    <m/>
    <m/>
    <s v=""/>
    <m/>
    <s v=""/>
    <m/>
    <s v=""/>
    <m/>
    <s v=""/>
    <m/>
    <m/>
    <m/>
    <m/>
    <m/>
    <s v=""/>
    <n v="0"/>
    <s v=""/>
    <n v="0"/>
    <s v=""/>
    <s v=""/>
    <s v=""/>
    <m/>
    <s v=""/>
    <s v=""/>
    <s v=""/>
  </r>
  <r>
    <x v="2"/>
    <n v="734"/>
    <m/>
    <x v="6"/>
    <x v="3"/>
    <m/>
    <m/>
    <m/>
    <s v=""/>
    <m/>
    <m/>
    <s v=""/>
    <m/>
    <s v=""/>
    <m/>
    <s v=""/>
    <m/>
    <s v=""/>
    <m/>
    <m/>
    <m/>
    <m/>
    <m/>
    <s v=""/>
    <n v="0"/>
    <s v=""/>
    <n v="0"/>
    <s v=""/>
    <s v=""/>
    <s v=""/>
    <m/>
    <s v=""/>
    <s v=""/>
    <s v=""/>
  </r>
  <r>
    <x v="2"/>
    <n v="735"/>
    <m/>
    <x v="6"/>
    <x v="3"/>
    <m/>
    <m/>
    <m/>
    <s v=""/>
    <m/>
    <m/>
    <s v=""/>
    <m/>
    <s v=""/>
    <m/>
    <s v=""/>
    <m/>
    <s v=""/>
    <m/>
    <m/>
    <m/>
    <m/>
    <m/>
    <s v=""/>
    <n v="0"/>
    <s v=""/>
    <n v="0"/>
    <s v=""/>
    <s v=""/>
    <s v=""/>
    <m/>
    <s v=""/>
    <s v=""/>
    <s v=""/>
  </r>
  <r>
    <x v="2"/>
    <n v="736"/>
    <m/>
    <x v="6"/>
    <x v="3"/>
    <m/>
    <m/>
    <m/>
    <s v=""/>
    <m/>
    <m/>
    <s v=""/>
    <m/>
    <s v=""/>
    <m/>
    <s v=""/>
    <m/>
    <s v=""/>
    <m/>
    <m/>
    <m/>
    <m/>
    <m/>
    <s v=""/>
    <n v="0"/>
    <s v=""/>
    <n v="0"/>
    <s v=""/>
    <s v=""/>
    <s v=""/>
    <m/>
    <s v=""/>
    <s v=""/>
    <s v=""/>
  </r>
  <r>
    <x v="2"/>
    <n v="737"/>
    <m/>
    <x v="6"/>
    <x v="3"/>
    <m/>
    <m/>
    <m/>
    <s v=""/>
    <m/>
    <m/>
    <s v=""/>
    <m/>
    <s v=""/>
    <m/>
    <s v=""/>
    <m/>
    <s v=""/>
    <m/>
    <m/>
    <m/>
    <m/>
    <m/>
    <s v=""/>
    <n v="0"/>
    <s v=""/>
    <n v="0"/>
    <s v=""/>
    <s v=""/>
    <s v=""/>
    <m/>
    <s v=""/>
    <s v=""/>
    <s v=""/>
  </r>
  <r>
    <x v="2"/>
    <n v="738"/>
    <m/>
    <x v="6"/>
    <x v="3"/>
    <m/>
    <m/>
    <m/>
    <s v=""/>
    <m/>
    <m/>
    <s v=""/>
    <m/>
    <s v=""/>
    <m/>
    <s v=""/>
    <m/>
    <s v=""/>
    <m/>
    <m/>
    <m/>
    <m/>
    <m/>
    <s v=""/>
    <n v="0"/>
    <s v=""/>
    <n v="0"/>
    <s v=""/>
    <s v=""/>
    <s v=""/>
    <m/>
    <s v=""/>
    <s v=""/>
    <s v=""/>
  </r>
  <r>
    <x v="2"/>
    <n v="739"/>
    <m/>
    <x v="6"/>
    <x v="3"/>
    <m/>
    <m/>
    <m/>
    <s v=""/>
    <m/>
    <m/>
    <s v=""/>
    <m/>
    <s v=""/>
    <m/>
    <s v=""/>
    <m/>
    <s v=""/>
    <m/>
    <m/>
    <m/>
    <m/>
    <m/>
    <s v=""/>
    <n v="0"/>
    <s v=""/>
    <n v="0"/>
    <s v=""/>
    <s v=""/>
    <s v=""/>
    <m/>
    <s v=""/>
    <s v=""/>
    <s v=""/>
  </r>
  <r>
    <x v="2"/>
    <n v="740"/>
    <m/>
    <x v="6"/>
    <x v="3"/>
    <m/>
    <m/>
    <m/>
    <s v=""/>
    <m/>
    <m/>
    <s v=""/>
    <m/>
    <s v=""/>
    <m/>
    <s v=""/>
    <m/>
    <s v=""/>
    <m/>
    <m/>
    <m/>
    <m/>
    <m/>
    <s v=""/>
    <n v="0"/>
    <s v=""/>
    <n v="0"/>
    <s v=""/>
    <s v=""/>
    <s v=""/>
    <m/>
    <s v=""/>
    <s v=""/>
    <s v=""/>
  </r>
  <r>
    <x v="2"/>
    <n v="741"/>
    <m/>
    <x v="6"/>
    <x v="3"/>
    <m/>
    <m/>
    <m/>
    <s v=""/>
    <m/>
    <m/>
    <s v=""/>
    <m/>
    <s v=""/>
    <m/>
    <s v=""/>
    <m/>
    <s v=""/>
    <m/>
    <m/>
    <m/>
    <m/>
    <m/>
    <s v=""/>
    <n v="0"/>
    <s v=""/>
    <n v="0"/>
    <s v=""/>
    <s v=""/>
    <s v=""/>
    <m/>
    <s v=""/>
    <s v=""/>
    <s v=""/>
  </r>
  <r>
    <x v="2"/>
    <n v="742"/>
    <m/>
    <x v="6"/>
    <x v="3"/>
    <m/>
    <m/>
    <m/>
    <s v=""/>
    <m/>
    <m/>
    <s v=""/>
    <m/>
    <s v=""/>
    <m/>
    <s v=""/>
    <m/>
    <s v=""/>
    <m/>
    <m/>
    <m/>
    <m/>
    <m/>
    <s v=""/>
    <n v="0"/>
    <s v=""/>
    <n v="0"/>
    <s v=""/>
    <s v=""/>
    <s v=""/>
    <m/>
    <s v=""/>
    <s v=""/>
    <s v=""/>
  </r>
  <r>
    <x v="2"/>
    <n v="743"/>
    <m/>
    <x v="6"/>
    <x v="3"/>
    <m/>
    <m/>
    <m/>
    <s v=""/>
    <m/>
    <m/>
    <s v=""/>
    <m/>
    <s v=""/>
    <m/>
    <s v=""/>
    <m/>
    <s v=""/>
    <m/>
    <m/>
    <m/>
    <m/>
    <m/>
    <s v=""/>
    <n v="0"/>
    <s v=""/>
    <n v="0"/>
    <s v=""/>
    <s v=""/>
    <s v=""/>
    <m/>
    <s v=""/>
    <s v=""/>
    <s v=""/>
  </r>
  <r>
    <x v="2"/>
    <n v="744"/>
    <m/>
    <x v="6"/>
    <x v="3"/>
    <m/>
    <m/>
    <m/>
    <s v=""/>
    <m/>
    <m/>
    <s v=""/>
    <m/>
    <s v=""/>
    <m/>
    <s v=""/>
    <m/>
    <s v=""/>
    <m/>
    <m/>
    <m/>
    <m/>
    <m/>
    <s v=""/>
    <n v="0"/>
    <s v=""/>
    <n v="0"/>
    <s v=""/>
    <s v=""/>
    <s v=""/>
    <m/>
    <s v=""/>
    <s v=""/>
    <s v=""/>
  </r>
  <r>
    <x v="2"/>
    <n v="745"/>
    <m/>
    <x v="6"/>
    <x v="3"/>
    <m/>
    <m/>
    <m/>
    <s v=""/>
    <m/>
    <m/>
    <s v=""/>
    <m/>
    <s v=""/>
    <m/>
    <s v=""/>
    <m/>
    <s v=""/>
    <m/>
    <m/>
    <m/>
    <m/>
    <m/>
    <s v=""/>
    <n v="0"/>
    <s v=""/>
    <n v="0"/>
    <s v=""/>
    <s v=""/>
    <s v=""/>
    <m/>
    <s v=""/>
    <s v=""/>
    <s v=""/>
  </r>
  <r>
    <x v="2"/>
    <n v="746"/>
    <m/>
    <x v="6"/>
    <x v="3"/>
    <m/>
    <m/>
    <m/>
    <s v=""/>
    <m/>
    <m/>
    <s v=""/>
    <m/>
    <s v=""/>
    <m/>
    <s v=""/>
    <m/>
    <s v=""/>
    <m/>
    <m/>
    <m/>
    <m/>
    <m/>
    <s v=""/>
    <n v="0"/>
    <s v=""/>
    <n v="0"/>
    <s v=""/>
    <s v=""/>
    <s v=""/>
    <m/>
    <s v=""/>
    <s v=""/>
    <s v=""/>
  </r>
  <r>
    <x v="2"/>
    <n v="747"/>
    <m/>
    <x v="6"/>
    <x v="3"/>
    <m/>
    <m/>
    <m/>
    <s v=""/>
    <m/>
    <m/>
    <s v=""/>
    <m/>
    <s v=""/>
    <m/>
    <s v=""/>
    <m/>
    <s v=""/>
    <m/>
    <m/>
    <m/>
    <m/>
    <m/>
    <s v=""/>
    <n v="0"/>
    <s v=""/>
    <n v="0"/>
    <s v=""/>
    <s v=""/>
    <s v=""/>
    <m/>
    <s v=""/>
    <s v=""/>
    <s v=""/>
  </r>
  <r>
    <x v="2"/>
    <n v="748"/>
    <m/>
    <x v="6"/>
    <x v="3"/>
    <m/>
    <m/>
    <m/>
    <s v=""/>
    <m/>
    <m/>
    <s v=""/>
    <m/>
    <s v=""/>
    <m/>
    <s v=""/>
    <m/>
    <s v=""/>
    <m/>
    <m/>
    <m/>
    <m/>
    <m/>
    <s v=""/>
    <n v="0"/>
    <s v=""/>
    <n v="0"/>
    <s v=""/>
    <s v=""/>
    <s v=""/>
    <m/>
    <s v=""/>
    <s v=""/>
    <s v=""/>
  </r>
  <r>
    <x v="2"/>
    <n v="749"/>
    <m/>
    <x v="6"/>
    <x v="3"/>
    <m/>
    <m/>
    <m/>
    <s v=""/>
    <m/>
    <m/>
    <s v=""/>
    <m/>
    <s v=""/>
    <m/>
    <s v=""/>
    <m/>
    <s v=""/>
    <m/>
    <m/>
    <m/>
    <m/>
    <m/>
    <s v=""/>
    <n v="0"/>
    <s v=""/>
    <n v="0"/>
    <s v=""/>
    <s v=""/>
    <s v=""/>
    <m/>
    <s v=""/>
    <s v=""/>
    <s v=""/>
  </r>
  <r>
    <x v="2"/>
    <n v="750"/>
    <m/>
    <x v="6"/>
    <x v="3"/>
    <m/>
    <m/>
    <m/>
    <s v=""/>
    <m/>
    <m/>
    <s v=""/>
    <m/>
    <s v=""/>
    <m/>
    <s v=""/>
    <m/>
    <s v=""/>
    <m/>
    <m/>
    <m/>
    <m/>
    <m/>
    <s v=""/>
    <n v="0"/>
    <s v=""/>
    <n v="0"/>
    <s v=""/>
    <s v=""/>
    <s v=""/>
    <m/>
    <s v=""/>
    <s v=""/>
    <s v=""/>
  </r>
  <r>
    <x v="2"/>
    <n v="751"/>
    <m/>
    <x v="6"/>
    <x v="3"/>
    <m/>
    <m/>
    <m/>
    <s v=""/>
    <m/>
    <m/>
    <s v=""/>
    <m/>
    <s v=""/>
    <m/>
    <s v=""/>
    <m/>
    <s v=""/>
    <m/>
    <m/>
    <m/>
    <m/>
    <m/>
    <s v=""/>
    <n v="0"/>
    <s v=""/>
    <n v="0"/>
    <s v=""/>
    <s v=""/>
    <s v=""/>
    <m/>
    <s v=""/>
    <s v=""/>
    <s v=""/>
  </r>
  <r>
    <x v="2"/>
    <n v="752"/>
    <m/>
    <x v="6"/>
    <x v="3"/>
    <m/>
    <m/>
    <m/>
    <s v=""/>
    <m/>
    <m/>
    <s v=""/>
    <m/>
    <s v=""/>
    <m/>
    <s v=""/>
    <m/>
    <s v=""/>
    <m/>
    <m/>
    <m/>
    <m/>
    <m/>
    <s v=""/>
    <n v="0"/>
    <s v=""/>
    <n v="0"/>
    <s v=""/>
    <s v=""/>
    <s v=""/>
    <m/>
    <s v=""/>
    <s v=""/>
    <s v=""/>
  </r>
  <r>
    <x v="2"/>
    <n v="753"/>
    <m/>
    <x v="6"/>
    <x v="3"/>
    <m/>
    <m/>
    <m/>
    <s v=""/>
    <m/>
    <m/>
    <s v=""/>
    <m/>
    <s v=""/>
    <m/>
    <s v=""/>
    <m/>
    <s v=""/>
    <m/>
    <m/>
    <m/>
    <m/>
    <m/>
    <s v=""/>
    <n v="0"/>
    <s v=""/>
    <n v="0"/>
    <s v=""/>
    <s v=""/>
    <s v=""/>
    <m/>
    <s v=""/>
    <s v=""/>
    <s v=""/>
  </r>
  <r>
    <x v="2"/>
    <n v="754"/>
    <m/>
    <x v="6"/>
    <x v="3"/>
    <m/>
    <m/>
    <m/>
    <s v=""/>
    <m/>
    <m/>
    <s v=""/>
    <m/>
    <s v=""/>
    <m/>
    <s v=""/>
    <m/>
    <s v=""/>
    <m/>
    <m/>
    <m/>
    <m/>
    <m/>
    <s v=""/>
    <n v="0"/>
    <s v=""/>
    <n v="0"/>
    <s v=""/>
    <s v=""/>
    <s v=""/>
    <m/>
    <s v=""/>
    <s v=""/>
    <s v=""/>
  </r>
  <r>
    <x v="2"/>
    <n v="755"/>
    <m/>
    <x v="6"/>
    <x v="3"/>
    <m/>
    <m/>
    <m/>
    <s v=""/>
    <m/>
    <m/>
    <s v=""/>
    <m/>
    <s v=""/>
    <m/>
    <s v=""/>
    <m/>
    <s v=""/>
    <m/>
    <m/>
    <m/>
    <m/>
    <m/>
    <s v=""/>
    <n v="0"/>
    <s v=""/>
    <n v="0"/>
    <s v=""/>
    <s v=""/>
    <s v=""/>
    <m/>
    <s v=""/>
    <s v=""/>
    <s v=""/>
  </r>
  <r>
    <x v="2"/>
    <n v="756"/>
    <m/>
    <x v="6"/>
    <x v="3"/>
    <m/>
    <m/>
    <m/>
    <s v=""/>
    <m/>
    <m/>
    <s v=""/>
    <m/>
    <s v=""/>
    <m/>
    <s v=""/>
    <m/>
    <s v=""/>
    <m/>
    <m/>
    <m/>
    <m/>
    <m/>
    <s v=""/>
    <n v="0"/>
    <s v=""/>
    <n v="0"/>
    <s v=""/>
    <s v=""/>
    <s v=""/>
    <m/>
    <s v=""/>
    <s v=""/>
    <s v=""/>
  </r>
  <r>
    <x v="2"/>
    <n v="757"/>
    <m/>
    <x v="6"/>
    <x v="3"/>
    <m/>
    <m/>
    <m/>
    <s v=""/>
    <m/>
    <m/>
    <s v=""/>
    <m/>
    <s v=""/>
    <m/>
    <s v=""/>
    <m/>
    <s v=""/>
    <m/>
    <m/>
    <m/>
    <m/>
    <m/>
    <s v=""/>
    <n v="0"/>
    <s v=""/>
    <n v="0"/>
    <s v=""/>
    <s v=""/>
    <s v=""/>
    <m/>
    <s v=""/>
    <s v=""/>
    <s v=""/>
  </r>
  <r>
    <x v="2"/>
    <n v="758"/>
    <m/>
    <x v="6"/>
    <x v="3"/>
    <m/>
    <m/>
    <m/>
    <s v=""/>
    <m/>
    <m/>
    <s v=""/>
    <m/>
    <s v=""/>
    <m/>
    <s v=""/>
    <m/>
    <s v=""/>
    <m/>
    <m/>
    <m/>
    <m/>
    <m/>
    <s v=""/>
    <n v="0"/>
    <s v=""/>
    <n v="0"/>
    <s v=""/>
    <s v=""/>
    <s v=""/>
    <m/>
    <s v=""/>
    <s v=""/>
    <s v=""/>
  </r>
  <r>
    <x v="2"/>
    <n v="759"/>
    <m/>
    <x v="6"/>
    <x v="3"/>
    <m/>
    <m/>
    <m/>
    <s v=""/>
    <m/>
    <m/>
    <s v=""/>
    <m/>
    <s v=""/>
    <m/>
    <s v=""/>
    <m/>
    <s v=""/>
    <m/>
    <m/>
    <m/>
    <m/>
    <m/>
    <s v=""/>
    <n v="0"/>
    <s v=""/>
    <n v="0"/>
    <s v=""/>
    <s v=""/>
    <s v=""/>
    <m/>
    <s v=""/>
    <s v=""/>
    <s v=""/>
  </r>
  <r>
    <x v="2"/>
    <n v="760"/>
    <m/>
    <x v="6"/>
    <x v="3"/>
    <m/>
    <m/>
    <m/>
    <s v=""/>
    <m/>
    <m/>
    <s v=""/>
    <m/>
    <s v=""/>
    <m/>
    <s v=""/>
    <m/>
    <s v=""/>
    <m/>
    <m/>
    <m/>
    <m/>
    <m/>
    <s v=""/>
    <n v="0"/>
    <s v=""/>
    <n v="0"/>
    <s v=""/>
    <s v=""/>
    <s v=""/>
    <m/>
    <s v=""/>
    <s v=""/>
    <s v=""/>
  </r>
  <r>
    <x v="2"/>
    <n v="761"/>
    <m/>
    <x v="6"/>
    <x v="3"/>
    <m/>
    <m/>
    <m/>
    <s v=""/>
    <m/>
    <m/>
    <s v=""/>
    <m/>
    <s v=""/>
    <m/>
    <s v=""/>
    <m/>
    <s v=""/>
    <m/>
    <m/>
    <m/>
    <m/>
    <m/>
    <s v=""/>
    <n v="0"/>
    <s v=""/>
    <n v="0"/>
    <s v=""/>
    <s v=""/>
    <s v=""/>
    <m/>
    <s v=""/>
    <s v=""/>
    <s v=""/>
  </r>
  <r>
    <x v="2"/>
    <n v="762"/>
    <m/>
    <x v="6"/>
    <x v="3"/>
    <m/>
    <m/>
    <m/>
    <s v=""/>
    <m/>
    <m/>
    <s v=""/>
    <m/>
    <s v=""/>
    <m/>
    <s v=""/>
    <m/>
    <s v=""/>
    <m/>
    <m/>
    <m/>
    <m/>
    <m/>
    <s v=""/>
    <n v="0"/>
    <s v=""/>
    <n v="0"/>
    <s v=""/>
    <s v=""/>
    <s v=""/>
    <m/>
    <s v=""/>
    <s v=""/>
    <s v=""/>
  </r>
  <r>
    <x v="2"/>
    <n v="763"/>
    <m/>
    <x v="6"/>
    <x v="3"/>
    <m/>
    <m/>
    <m/>
    <s v=""/>
    <m/>
    <m/>
    <s v=""/>
    <m/>
    <s v=""/>
    <m/>
    <s v=""/>
    <m/>
    <s v=""/>
    <m/>
    <m/>
    <m/>
    <m/>
    <m/>
    <s v=""/>
    <n v="0"/>
    <s v=""/>
    <n v="0"/>
    <s v=""/>
    <s v=""/>
    <s v=""/>
    <m/>
    <s v=""/>
    <s v=""/>
    <s v=""/>
  </r>
  <r>
    <x v="2"/>
    <n v="764"/>
    <m/>
    <x v="6"/>
    <x v="3"/>
    <m/>
    <m/>
    <m/>
    <s v=""/>
    <m/>
    <m/>
    <s v=""/>
    <m/>
    <s v=""/>
    <m/>
    <s v=""/>
    <m/>
    <s v=""/>
    <m/>
    <m/>
    <m/>
    <m/>
    <m/>
    <s v=""/>
    <n v="0"/>
    <s v=""/>
    <n v="0"/>
    <s v=""/>
    <s v=""/>
    <s v=""/>
    <m/>
    <s v=""/>
    <s v=""/>
    <s v=""/>
  </r>
  <r>
    <x v="2"/>
    <n v="765"/>
    <m/>
    <x v="6"/>
    <x v="3"/>
    <m/>
    <m/>
    <m/>
    <s v=""/>
    <m/>
    <m/>
    <s v=""/>
    <m/>
    <s v=""/>
    <m/>
    <s v=""/>
    <m/>
    <s v=""/>
    <m/>
    <m/>
    <m/>
    <m/>
    <m/>
    <s v=""/>
    <n v="0"/>
    <s v=""/>
    <n v="0"/>
    <s v=""/>
    <s v=""/>
    <s v=""/>
    <m/>
    <s v=""/>
    <s v=""/>
    <s v=""/>
  </r>
  <r>
    <x v="2"/>
    <n v="766"/>
    <m/>
    <x v="6"/>
    <x v="3"/>
    <m/>
    <m/>
    <m/>
    <s v=""/>
    <m/>
    <m/>
    <s v=""/>
    <m/>
    <s v=""/>
    <m/>
    <s v=""/>
    <m/>
    <s v=""/>
    <m/>
    <m/>
    <m/>
    <m/>
    <m/>
    <s v=""/>
    <n v="0"/>
    <s v=""/>
    <n v="0"/>
    <s v=""/>
    <s v=""/>
    <s v=""/>
    <m/>
    <s v=""/>
    <s v=""/>
    <s v=""/>
  </r>
  <r>
    <x v="2"/>
    <n v="767"/>
    <m/>
    <x v="6"/>
    <x v="3"/>
    <m/>
    <m/>
    <m/>
    <s v=""/>
    <m/>
    <m/>
    <s v=""/>
    <m/>
    <s v=""/>
    <m/>
    <s v=""/>
    <m/>
    <s v=""/>
    <m/>
    <m/>
    <m/>
    <m/>
    <m/>
    <s v=""/>
    <n v="0"/>
    <s v=""/>
    <n v="0"/>
    <s v=""/>
    <s v=""/>
    <s v=""/>
    <m/>
    <s v=""/>
    <s v=""/>
    <s v=""/>
  </r>
  <r>
    <x v="2"/>
    <n v="768"/>
    <m/>
    <x v="6"/>
    <x v="3"/>
    <m/>
    <m/>
    <m/>
    <s v=""/>
    <m/>
    <m/>
    <s v=""/>
    <m/>
    <s v=""/>
    <m/>
    <s v=""/>
    <m/>
    <s v=""/>
    <m/>
    <m/>
    <m/>
    <m/>
    <m/>
    <s v=""/>
    <n v="0"/>
    <s v=""/>
    <n v="0"/>
    <s v=""/>
    <s v=""/>
    <s v=""/>
    <m/>
    <s v=""/>
    <s v=""/>
    <s v=""/>
  </r>
  <r>
    <x v="2"/>
    <n v="769"/>
    <m/>
    <x v="6"/>
    <x v="3"/>
    <m/>
    <m/>
    <m/>
    <s v=""/>
    <m/>
    <m/>
    <s v=""/>
    <m/>
    <s v=""/>
    <m/>
    <s v=""/>
    <m/>
    <s v=""/>
    <m/>
    <m/>
    <m/>
    <m/>
    <m/>
    <s v=""/>
    <n v="0"/>
    <s v=""/>
    <n v="0"/>
    <s v=""/>
    <s v=""/>
    <s v=""/>
    <m/>
    <s v=""/>
    <s v=""/>
    <s v=""/>
  </r>
  <r>
    <x v="2"/>
    <n v="770"/>
    <m/>
    <x v="6"/>
    <x v="3"/>
    <m/>
    <m/>
    <m/>
    <s v=""/>
    <m/>
    <m/>
    <s v=""/>
    <m/>
    <s v=""/>
    <m/>
    <s v=""/>
    <m/>
    <s v=""/>
    <m/>
    <m/>
    <m/>
    <m/>
    <m/>
    <s v=""/>
    <n v="0"/>
    <s v=""/>
    <n v="0"/>
    <s v=""/>
    <s v=""/>
    <s v=""/>
    <m/>
    <s v=""/>
    <s v=""/>
    <s v=""/>
  </r>
  <r>
    <x v="2"/>
    <n v="771"/>
    <m/>
    <x v="6"/>
    <x v="3"/>
    <m/>
    <m/>
    <m/>
    <s v=""/>
    <m/>
    <m/>
    <s v=""/>
    <m/>
    <s v=""/>
    <m/>
    <s v=""/>
    <m/>
    <s v=""/>
    <m/>
    <m/>
    <m/>
    <m/>
    <m/>
    <s v=""/>
    <n v="0"/>
    <s v=""/>
    <n v="0"/>
    <s v=""/>
    <s v=""/>
    <s v=""/>
    <m/>
    <s v=""/>
    <s v=""/>
    <s v=""/>
  </r>
  <r>
    <x v="2"/>
    <n v="772"/>
    <m/>
    <x v="6"/>
    <x v="3"/>
    <m/>
    <m/>
    <m/>
    <s v=""/>
    <m/>
    <m/>
    <s v=""/>
    <m/>
    <s v=""/>
    <m/>
    <s v=""/>
    <m/>
    <s v=""/>
    <m/>
    <m/>
    <m/>
    <m/>
    <m/>
    <s v=""/>
    <n v="0"/>
    <s v=""/>
    <n v="0"/>
    <s v=""/>
    <s v=""/>
    <s v=""/>
    <m/>
    <s v=""/>
    <s v=""/>
    <s v=""/>
  </r>
  <r>
    <x v="2"/>
    <n v="773"/>
    <m/>
    <x v="6"/>
    <x v="3"/>
    <m/>
    <m/>
    <m/>
    <s v=""/>
    <m/>
    <m/>
    <s v=""/>
    <m/>
    <s v=""/>
    <m/>
    <s v=""/>
    <m/>
    <s v=""/>
    <m/>
    <m/>
    <m/>
    <m/>
    <m/>
    <s v=""/>
    <n v="0"/>
    <s v=""/>
    <n v="0"/>
    <s v=""/>
    <s v=""/>
    <s v=""/>
    <m/>
    <s v=""/>
    <s v=""/>
    <s v=""/>
  </r>
  <r>
    <x v="2"/>
    <n v="774"/>
    <m/>
    <x v="6"/>
    <x v="3"/>
    <m/>
    <m/>
    <m/>
    <s v=""/>
    <m/>
    <m/>
    <s v=""/>
    <m/>
    <s v=""/>
    <m/>
    <s v=""/>
    <m/>
    <s v=""/>
    <m/>
    <m/>
    <m/>
    <m/>
    <m/>
    <s v=""/>
    <n v="0"/>
    <s v=""/>
    <n v="0"/>
    <s v=""/>
    <s v=""/>
    <s v=""/>
    <m/>
    <s v=""/>
    <s v=""/>
    <s v=""/>
  </r>
  <r>
    <x v="2"/>
    <n v="775"/>
    <m/>
    <x v="6"/>
    <x v="3"/>
    <m/>
    <m/>
    <m/>
    <s v=""/>
    <m/>
    <m/>
    <s v=""/>
    <m/>
    <s v=""/>
    <m/>
    <s v=""/>
    <m/>
    <s v=""/>
    <m/>
    <m/>
    <m/>
    <m/>
    <m/>
    <s v=""/>
    <n v="0"/>
    <s v=""/>
    <n v="0"/>
    <s v=""/>
    <s v=""/>
    <s v=""/>
    <m/>
    <s v=""/>
    <s v=""/>
    <s v=""/>
  </r>
  <r>
    <x v="2"/>
    <n v="776"/>
    <m/>
    <x v="6"/>
    <x v="3"/>
    <m/>
    <m/>
    <m/>
    <s v=""/>
    <m/>
    <m/>
    <s v=""/>
    <m/>
    <s v=""/>
    <m/>
    <s v=""/>
    <m/>
    <s v=""/>
    <m/>
    <m/>
    <m/>
    <m/>
    <m/>
    <s v=""/>
    <n v="0"/>
    <s v=""/>
    <n v="0"/>
    <s v=""/>
    <s v=""/>
    <s v=""/>
    <m/>
    <s v=""/>
    <s v=""/>
    <s v=""/>
  </r>
  <r>
    <x v="2"/>
    <n v="777"/>
    <m/>
    <x v="6"/>
    <x v="3"/>
    <m/>
    <m/>
    <m/>
    <s v=""/>
    <m/>
    <m/>
    <s v=""/>
    <m/>
    <s v=""/>
    <m/>
    <s v=""/>
    <m/>
    <s v=""/>
    <m/>
    <m/>
    <m/>
    <m/>
    <m/>
    <s v=""/>
    <n v="0"/>
    <s v=""/>
    <n v="0"/>
    <s v=""/>
    <s v=""/>
    <s v=""/>
    <m/>
    <s v=""/>
    <s v=""/>
    <s v=""/>
  </r>
  <r>
    <x v="2"/>
    <n v="778"/>
    <m/>
    <x v="6"/>
    <x v="3"/>
    <m/>
    <m/>
    <m/>
    <s v=""/>
    <m/>
    <m/>
    <s v=""/>
    <m/>
    <s v=""/>
    <m/>
    <s v=""/>
    <m/>
    <s v=""/>
    <m/>
    <m/>
    <m/>
    <m/>
    <m/>
    <s v=""/>
    <n v="0"/>
    <s v=""/>
    <n v="0"/>
    <s v=""/>
    <s v=""/>
    <s v=""/>
    <m/>
    <s v=""/>
    <s v=""/>
    <s v=""/>
  </r>
  <r>
    <x v="2"/>
    <n v="779"/>
    <m/>
    <x v="6"/>
    <x v="3"/>
    <m/>
    <m/>
    <m/>
    <s v=""/>
    <m/>
    <m/>
    <s v=""/>
    <m/>
    <s v=""/>
    <m/>
    <s v=""/>
    <m/>
    <s v=""/>
    <m/>
    <m/>
    <m/>
    <m/>
    <m/>
    <s v=""/>
    <n v="0"/>
    <s v=""/>
    <n v="0"/>
    <s v=""/>
    <s v=""/>
    <s v=""/>
    <m/>
    <s v=""/>
    <s v=""/>
    <s v=""/>
  </r>
  <r>
    <x v="2"/>
    <n v="780"/>
    <m/>
    <x v="6"/>
    <x v="3"/>
    <m/>
    <m/>
    <m/>
    <s v=""/>
    <m/>
    <m/>
    <s v=""/>
    <m/>
    <s v=""/>
    <m/>
    <s v=""/>
    <m/>
    <s v=""/>
    <m/>
    <m/>
    <m/>
    <m/>
    <m/>
    <s v=""/>
    <n v="0"/>
    <s v=""/>
    <n v="0"/>
    <s v=""/>
    <s v=""/>
    <s v=""/>
    <m/>
    <s v=""/>
    <s v=""/>
    <s v=""/>
  </r>
  <r>
    <x v="2"/>
    <n v="781"/>
    <m/>
    <x v="6"/>
    <x v="3"/>
    <m/>
    <m/>
    <m/>
    <s v=""/>
    <m/>
    <m/>
    <s v=""/>
    <m/>
    <s v=""/>
    <m/>
    <s v=""/>
    <m/>
    <s v=""/>
    <m/>
    <m/>
    <m/>
    <m/>
    <m/>
    <s v=""/>
    <n v="0"/>
    <s v=""/>
    <n v="0"/>
    <s v=""/>
    <s v=""/>
    <s v=""/>
    <m/>
    <s v=""/>
    <s v=""/>
    <s v=""/>
  </r>
  <r>
    <x v="2"/>
    <n v="782"/>
    <m/>
    <x v="6"/>
    <x v="3"/>
    <m/>
    <m/>
    <m/>
    <s v=""/>
    <m/>
    <m/>
    <s v=""/>
    <m/>
    <s v=""/>
    <m/>
    <s v=""/>
    <m/>
    <s v=""/>
    <m/>
    <m/>
    <m/>
    <m/>
    <m/>
    <s v=""/>
    <n v="0"/>
    <s v=""/>
    <n v="0"/>
    <s v=""/>
    <s v=""/>
    <s v=""/>
    <m/>
    <s v=""/>
    <s v=""/>
    <s v=""/>
  </r>
  <r>
    <x v="2"/>
    <n v="783"/>
    <m/>
    <x v="6"/>
    <x v="3"/>
    <m/>
    <m/>
    <m/>
    <s v=""/>
    <m/>
    <m/>
    <s v=""/>
    <m/>
    <s v=""/>
    <m/>
    <s v=""/>
    <m/>
    <s v=""/>
    <m/>
    <m/>
    <m/>
    <m/>
    <m/>
    <s v=""/>
    <n v="0"/>
    <s v=""/>
    <n v="0"/>
    <s v=""/>
    <s v=""/>
    <s v=""/>
    <m/>
    <s v=""/>
    <s v=""/>
    <s v=""/>
  </r>
  <r>
    <x v="2"/>
    <n v="784"/>
    <m/>
    <x v="6"/>
    <x v="3"/>
    <m/>
    <m/>
    <m/>
    <s v=""/>
    <m/>
    <m/>
    <s v=""/>
    <m/>
    <s v=""/>
    <m/>
    <s v=""/>
    <m/>
    <s v=""/>
    <m/>
    <m/>
    <m/>
    <m/>
    <m/>
    <s v=""/>
    <n v="0"/>
    <s v=""/>
    <n v="0"/>
    <s v=""/>
    <s v=""/>
    <s v=""/>
    <m/>
    <s v=""/>
    <s v=""/>
    <s v=""/>
  </r>
  <r>
    <x v="2"/>
    <n v="785"/>
    <m/>
    <x v="6"/>
    <x v="3"/>
    <m/>
    <m/>
    <m/>
    <s v=""/>
    <m/>
    <m/>
    <s v=""/>
    <m/>
    <s v=""/>
    <m/>
    <s v=""/>
    <m/>
    <s v=""/>
    <m/>
    <m/>
    <m/>
    <m/>
    <m/>
    <s v=""/>
    <n v="0"/>
    <s v=""/>
    <n v="0"/>
    <s v=""/>
    <s v=""/>
    <s v=""/>
    <m/>
    <s v=""/>
    <s v=""/>
    <s v=""/>
  </r>
  <r>
    <x v="2"/>
    <n v="786"/>
    <m/>
    <x v="6"/>
    <x v="3"/>
    <m/>
    <m/>
    <m/>
    <s v=""/>
    <m/>
    <m/>
    <s v=""/>
    <m/>
    <s v=""/>
    <m/>
    <s v=""/>
    <m/>
    <s v=""/>
    <m/>
    <m/>
    <m/>
    <m/>
    <m/>
    <s v=""/>
    <n v="0"/>
    <s v=""/>
    <n v="0"/>
    <s v=""/>
    <s v=""/>
    <s v=""/>
    <m/>
    <s v=""/>
    <s v=""/>
    <s v=""/>
  </r>
  <r>
    <x v="2"/>
    <n v="787"/>
    <m/>
    <x v="6"/>
    <x v="3"/>
    <m/>
    <m/>
    <m/>
    <s v=""/>
    <m/>
    <m/>
    <s v=""/>
    <m/>
    <s v=""/>
    <m/>
    <s v=""/>
    <m/>
    <s v=""/>
    <m/>
    <m/>
    <m/>
    <m/>
    <m/>
    <s v=""/>
    <n v="0"/>
    <s v=""/>
    <n v="0"/>
    <s v=""/>
    <s v=""/>
    <s v=""/>
    <m/>
    <s v=""/>
    <s v=""/>
    <s v=""/>
  </r>
  <r>
    <x v="2"/>
    <n v="788"/>
    <m/>
    <x v="6"/>
    <x v="3"/>
    <m/>
    <m/>
    <m/>
    <s v=""/>
    <m/>
    <m/>
    <s v=""/>
    <m/>
    <s v=""/>
    <m/>
    <s v=""/>
    <m/>
    <s v=""/>
    <m/>
    <m/>
    <m/>
    <m/>
    <m/>
    <s v=""/>
    <n v="0"/>
    <s v=""/>
    <n v="0"/>
    <s v=""/>
    <s v=""/>
    <s v=""/>
    <m/>
    <s v=""/>
    <s v=""/>
    <s v=""/>
  </r>
  <r>
    <x v="2"/>
    <n v="789"/>
    <m/>
    <x v="6"/>
    <x v="3"/>
    <m/>
    <m/>
    <m/>
    <s v=""/>
    <m/>
    <m/>
    <s v=""/>
    <m/>
    <s v=""/>
    <m/>
    <s v=""/>
    <m/>
    <s v=""/>
    <m/>
    <m/>
    <m/>
    <m/>
    <m/>
    <s v=""/>
    <n v="0"/>
    <s v=""/>
    <n v="0"/>
    <s v=""/>
    <s v=""/>
    <s v=""/>
    <m/>
    <s v=""/>
    <s v=""/>
    <s v=""/>
  </r>
  <r>
    <x v="2"/>
    <n v="790"/>
    <m/>
    <x v="6"/>
    <x v="3"/>
    <m/>
    <m/>
    <m/>
    <s v=""/>
    <m/>
    <m/>
    <s v=""/>
    <m/>
    <s v=""/>
    <m/>
    <s v=""/>
    <m/>
    <s v=""/>
    <m/>
    <m/>
    <m/>
    <m/>
    <m/>
    <s v=""/>
    <n v="0"/>
    <s v=""/>
    <n v="0"/>
    <s v=""/>
    <s v=""/>
    <s v=""/>
    <m/>
    <s v=""/>
    <s v=""/>
    <s v=""/>
  </r>
  <r>
    <x v="2"/>
    <n v="791"/>
    <m/>
    <x v="6"/>
    <x v="3"/>
    <m/>
    <m/>
    <m/>
    <s v=""/>
    <m/>
    <m/>
    <s v=""/>
    <m/>
    <s v=""/>
    <m/>
    <s v=""/>
    <m/>
    <s v=""/>
    <m/>
    <m/>
    <m/>
    <m/>
    <m/>
    <s v=""/>
    <n v="0"/>
    <s v=""/>
    <n v="0"/>
    <s v=""/>
    <s v=""/>
    <s v=""/>
    <m/>
    <s v=""/>
    <s v=""/>
    <s v=""/>
  </r>
  <r>
    <x v="2"/>
    <n v="792"/>
    <m/>
    <x v="6"/>
    <x v="3"/>
    <m/>
    <m/>
    <m/>
    <s v=""/>
    <m/>
    <m/>
    <s v=""/>
    <m/>
    <s v=""/>
    <m/>
    <s v=""/>
    <m/>
    <s v=""/>
    <m/>
    <m/>
    <m/>
    <m/>
    <m/>
    <s v=""/>
    <n v="0"/>
    <s v=""/>
    <n v="0"/>
    <s v=""/>
    <s v=""/>
    <s v=""/>
    <m/>
    <s v=""/>
    <s v=""/>
    <s v=""/>
  </r>
  <r>
    <x v="2"/>
    <n v="793"/>
    <m/>
    <x v="6"/>
    <x v="3"/>
    <m/>
    <m/>
    <m/>
    <s v=""/>
    <m/>
    <m/>
    <s v=""/>
    <m/>
    <s v=""/>
    <m/>
    <s v=""/>
    <m/>
    <s v=""/>
    <m/>
    <m/>
    <m/>
    <m/>
    <m/>
    <s v=""/>
    <n v="0"/>
    <s v=""/>
    <n v="0"/>
    <s v=""/>
    <s v=""/>
    <s v=""/>
    <m/>
    <s v=""/>
    <s v=""/>
    <s v=""/>
  </r>
  <r>
    <x v="2"/>
    <n v="794"/>
    <m/>
    <x v="6"/>
    <x v="3"/>
    <m/>
    <m/>
    <m/>
    <s v=""/>
    <m/>
    <m/>
    <s v=""/>
    <m/>
    <s v=""/>
    <m/>
    <s v=""/>
    <m/>
    <s v=""/>
    <m/>
    <m/>
    <m/>
    <m/>
    <m/>
    <s v=""/>
    <n v="0"/>
    <s v=""/>
    <n v="0"/>
    <s v=""/>
    <s v=""/>
    <s v=""/>
    <m/>
    <s v=""/>
    <s v=""/>
    <s v=""/>
  </r>
  <r>
    <x v="2"/>
    <n v="795"/>
    <m/>
    <x v="6"/>
    <x v="3"/>
    <m/>
    <m/>
    <m/>
    <s v=""/>
    <m/>
    <m/>
    <s v=""/>
    <m/>
    <s v=""/>
    <m/>
    <s v=""/>
    <m/>
    <s v=""/>
    <m/>
    <m/>
    <m/>
    <m/>
    <m/>
    <s v=""/>
    <n v="0"/>
    <s v=""/>
    <n v="0"/>
    <s v=""/>
    <s v=""/>
    <s v=""/>
    <m/>
    <s v=""/>
    <s v=""/>
    <s v=""/>
  </r>
  <r>
    <x v="2"/>
    <n v="796"/>
    <m/>
    <x v="6"/>
    <x v="3"/>
    <m/>
    <m/>
    <m/>
    <s v=""/>
    <m/>
    <m/>
    <s v=""/>
    <m/>
    <s v=""/>
    <m/>
    <s v=""/>
    <m/>
    <s v=""/>
    <m/>
    <m/>
    <m/>
    <m/>
    <m/>
    <s v=""/>
    <n v="0"/>
    <s v=""/>
    <n v="0"/>
    <s v=""/>
    <s v=""/>
    <s v=""/>
    <m/>
    <s v=""/>
    <s v=""/>
    <s v=""/>
  </r>
  <r>
    <x v="2"/>
    <n v="797"/>
    <m/>
    <x v="6"/>
    <x v="3"/>
    <m/>
    <m/>
    <m/>
    <s v=""/>
    <m/>
    <m/>
    <s v=""/>
    <m/>
    <s v=""/>
    <m/>
    <s v=""/>
    <m/>
    <s v=""/>
    <m/>
    <m/>
    <m/>
    <m/>
    <m/>
    <s v=""/>
    <n v="0"/>
    <s v=""/>
    <n v="0"/>
    <s v=""/>
    <s v=""/>
    <s v=""/>
    <m/>
    <s v=""/>
    <s v=""/>
    <s v=""/>
  </r>
  <r>
    <x v="2"/>
    <n v="798"/>
    <m/>
    <x v="6"/>
    <x v="3"/>
    <m/>
    <m/>
    <m/>
    <s v=""/>
    <m/>
    <m/>
    <s v=""/>
    <m/>
    <s v=""/>
    <m/>
    <s v=""/>
    <m/>
    <s v=""/>
    <m/>
    <m/>
    <m/>
    <m/>
    <m/>
    <s v=""/>
    <n v="0"/>
    <s v=""/>
    <n v="0"/>
    <s v=""/>
    <s v=""/>
    <s v=""/>
    <m/>
    <s v=""/>
    <s v=""/>
    <s v=""/>
  </r>
  <r>
    <x v="2"/>
    <n v="799"/>
    <m/>
    <x v="6"/>
    <x v="3"/>
    <m/>
    <m/>
    <m/>
    <s v=""/>
    <m/>
    <m/>
    <s v=""/>
    <m/>
    <s v=""/>
    <m/>
    <s v=""/>
    <m/>
    <s v=""/>
    <m/>
    <m/>
    <m/>
    <m/>
    <m/>
    <s v=""/>
    <n v="0"/>
    <s v=""/>
    <n v="0"/>
    <s v=""/>
    <s v=""/>
    <s v=""/>
    <m/>
    <s v=""/>
    <s v=""/>
    <s v=""/>
  </r>
  <r>
    <x v="2"/>
    <n v="800"/>
    <m/>
    <x v="6"/>
    <x v="3"/>
    <m/>
    <m/>
    <m/>
    <s v=""/>
    <m/>
    <m/>
    <s v=""/>
    <m/>
    <s v=""/>
    <m/>
    <s v=""/>
    <m/>
    <s v=""/>
    <m/>
    <m/>
    <m/>
    <m/>
    <m/>
    <s v=""/>
    <n v="0"/>
    <s v=""/>
    <n v="0"/>
    <s v=""/>
    <s v=""/>
    <s v=""/>
    <m/>
    <s v=""/>
    <s v=""/>
    <s v=""/>
  </r>
  <r>
    <x v="2"/>
    <n v="801"/>
    <m/>
    <x v="6"/>
    <x v="3"/>
    <m/>
    <m/>
    <m/>
    <s v=""/>
    <m/>
    <m/>
    <s v=""/>
    <m/>
    <s v=""/>
    <m/>
    <s v=""/>
    <m/>
    <s v=""/>
    <m/>
    <m/>
    <m/>
    <m/>
    <m/>
    <s v=""/>
    <n v="0"/>
    <s v=""/>
    <n v="0"/>
    <s v=""/>
    <s v=""/>
    <s v=""/>
    <m/>
    <s v=""/>
    <s v=""/>
    <s v=""/>
  </r>
  <r>
    <x v="2"/>
    <n v="802"/>
    <m/>
    <x v="6"/>
    <x v="3"/>
    <m/>
    <m/>
    <m/>
    <s v=""/>
    <m/>
    <m/>
    <s v=""/>
    <m/>
    <s v=""/>
    <m/>
    <s v=""/>
    <m/>
    <s v=""/>
    <m/>
    <m/>
    <m/>
    <m/>
    <m/>
    <s v=""/>
    <n v="0"/>
    <s v=""/>
    <n v="0"/>
    <s v=""/>
    <s v=""/>
    <s v=""/>
    <m/>
    <s v=""/>
    <s v=""/>
    <s v=""/>
  </r>
  <r>
    <x v="2"/>
    <n v="803"/>
    <m/>
    <x v="6"/>
    <x v="3"/>
    <m/>
    <m/>
    <m/>
    <s v=""/>
    <m/>
    <m/>
    <s v=""/>
    <m/>
    <s v=""/>
    <m/>
    <s v=""/>
    <m/>
    <s v=""/>
    <m/>
    <m/>
    <m/>
    <m/>
    <m/>
    <s v=""/>
    <n v="0"/>
    <s v=""/>
    <n v="0"/>
    <s v=""/>
    <s v=""/>
    <s v=""/>
    <m/>
    <s v=""/>
    <s v=""/>
    <s v=""/>
  </r>
  <r>
    <x v="2"/>
    <n v="804"/>
    <m/>
    <x v="6"/>
    <x v="3"/>
    <m/>
    <m/>
    <m/>
    <s v=""/>
    <m/>
    <m/>
    <s v=""/>
    <m/>
    <s v=""/>
    <m/>
    <s v=""/>
    <m/>
    <s v=""/>
    <m/>
    <m/>
    <m/>
    <m/>
    <m/>
    <s v=""/>
    <n v="0"/>
    <s v=""/>
    <n v="0"/>
    <s v=""/>
    <s v=""/>
    <s v=""/>
    <m/>
    <s v=""/>
    <s v=""/>
    <s v=""/>
  </r>
  <r>
    <x v="2"/>
    <n v="805"/>
    <m/>
    <x v="6"/>
    <x v="3"/>
    <m/>
    <m/>
    <m/>
    <s v=""/>
    <m/>
    <m/>
    <s v=""/>
    <m/>
    <s v=""/>
    <m/>
    <s v=""/>
    <m/>
    <s v=""/>
    <m/>
    <m/>
    <m/>
    <m/>
    <m/>
    <s v=""/>
    <n v="0"/>
    <s v=""/>
    <n v="0"/>
    <s v=""/>
    <s v=""/>
    <s v=""/>
    <m/>
    <s v=""/>
    <s v=""/>
    <s v=""/>
  </r>
  <r>
    <x v="2"/>
    <n v="806"/>
    <m/>
    <x v="6"/>
    <x v="3"/>
    <m/>
    <m/>
    <m/>
    <s v=""/>
    <m/>
    <m/>
    <s v=""/>
    <m/>
    <s v=""/>
    <m/>
    <s v=""/>
    <m/>
    <s v=""/>
    <m/>
    <m/>
    <m/>
    <m/>
    <m/>
    <s v=""/>
    <n v="0"/>
    <s v=""/>
    <n v="0"/>
    <s v=""/>
    <s v=""/>
    <s v=""/>
    <m/>
    <s v=""/>
    <s v=""/>
    <s v=""/>
  </r>
  <r>
    <x v="2"/>
    <n v="807"/>
    <m/>
    <x v="6"/>
    <x v="3"/>
    <m/>
    <m/>
    <m/>
    <s v=""/>
    <m/>
    <m/>
    <s v=""/>
    <m/>
    <s v=""/>
    <m/>
    <s v=""/>
    <m/>
    <s v=""/>
    <m/>
    <m/>
    <m/>
    <m/>
    <m/>
    <s v=""/>
    <n v="0"/>
    <s v=""/>
    <n v="0"/>
    <s v=""/>
    <s v=""/>
    <s v=""/>
    <m/>
    <s v=""/>
    <s v=""/>
    <s v=""/>
  </r>
  <r>
    <x v="2"/>
    <n v="808"/>
    <m/>
    <x v="6"/>
    <x v="3"/>
    <m/>
    <m/>
    <m/>
    <s v=""/>
    <m/>
    <m/>
    <s v=""/>
    <m/>
    <s v=""/>
    <m/>
    <s v=""/>
    <m/>
    <s v=""/>
    <m/>
    <m/>
    <m/>
    <m/>
    <m/>
    <s v=""/>
    <n v="0"/>
    <s v=""/>
    <n v="0"/>
    <s v=""/>
    <s v=""/>
    <s v=""/>
    <m/>
    <s v=""/>
    <s v=""/>
    <s v=""/>
  </r>
  <r>
    <x v="2"/>
    <n v="809"/>
    <m/>
    <x v="6"/>
    <x v="3"/>
    <m/>
    <m/>
    <m/>
    <s v=""/>
    <m/>
    <m/>
    <s v=""/>
    <m/>
    <s v=""/>
    <m/>
    <s v=""/>
    <m/>
    <s v=""/>
    <m/>
    <m/>
    <m/>
    <m/>
    <m/>
    <s v=""/>
    <n v="0"/>
    <s v=""/>
    <n v="0"/>
    <s v=""/>
    <s v=""/>
    <s v=""/>
    <m/>
    <s v=""/>
    <s v=""/>
    <s v=""/>
  </r>
  <r>
    <x v="2"/>
    <n v="810"/>
    <m/>
    <x v="6"/>
    <x v="3"/>
    <m/>
    <m/>
    <m/>
    <s v=""/>
    <m/>
    <m/>
    <s v=""/>
    <m/>
    <s v=""/>
    <m/>
    <s v=""/>
    <m/>
    <s v=""/>
    <m/>
    <m/>
    <m/>
    <m/>
    <m/>
    <s v=""/>
    <n v="0"/>
    <s v=""/>
    <n v="0"/>
    <s v=""/>
    <s v=""/>
    <s v=""/>
    <m/>
    <s v=""/>
    <s v=""/>
    <s v=""/>
  </r>
  <r>
    <x v="2"/>
    <n v="811"/>
    <m/>
    <x v="6"/>
    <x v="3"/>
    <m/>
    <m/>
    <m/>
    <s v=""/>
    <m/>
    <m/>
    <s v=""/>
    <m/>
    <s v=""/>
    <m/>
    <s v=""/>
    <m/>
    <s v=""/>
    <m/>
    <m/>
    <m/>
    <m/>
    <m/>
    <s v=""/>
    <n v="0"/>
    <s v=""/>
    <n v="0"/>
    <s v=""/>
    <s v=""/>
    <s v=""/>
    <m/>
    <s v=""/>
    <s v=""/>
    <s v=""/>
  </r>
  <r>
    <x v="2"/>
    <n v="812"/>
    <m/>
    <x v="6"/>
    <x v="3"/>
    <m/>
    <m/>
    <m/>
    <s v=""/>
    <m/>
    <m/>
    <s v=""/>
    <m/>
    <s v=""/>
    <m/>
    <s v=""/>
    <m/>
    <s v=""/>
    <m/>
    <m/>
    <m/>
    <m/>
    <m/>
    <s v=""/>
    <n v="0"/>
    <s v=""/>
    <n v="0"/>
    <s v=""/>
    <s v=""/>
    <s v=""/>
    <m/>
    <s v=""/>
    <s v=""/>
    <s v=""/>
  </r>
  <r>
    <x v="2"/>
    <n v="813"/>
    <m/>
    <x v="6"/>
    <x v="3"/>
    <m/>
    <m/>
    <m/>
    <s v=""/>
    <m/>
    <m/>
    <s v=""/>
    <m/>
    <s v=""/>
    <m/>
    <s v=""/>
    <m/>
    <s v=""/>
    <m/>
    <m/>
    <m/>
    <m/>
    <m/>
    <s v=""/>
    <n v="0"/>
    <s v=""/>
    <n v="0"/>
    <s v=""/>
    <s v=""/>
    <s v=""/>
    <m/>
    <s v=""/>
    <s v=""/>
    <s v=""/>
  </r>
  <r>
    <x v="2"/>
    <n v="814"/>
    <m/>
    <x v="6"/>
    <x v="3"/>
    <m/>
    <m/>
    <m/>
    <s v=""/>
    <m/>
    <m/>
    <s v=""/>
    <m/>
    <s v=""/>
    <m/>
    <s v=""/>
    <m/>
    <s v=""/>
    <m/>
    <m/>
    <m/>
    <m/>
    <m/>
    <s v=""/>
    <n v="0"/>
    <s v=""/>
    <n v="0"/>
    <s v=""/>
    <s v=""/>
    <s v=""/>
    <m/>
    <s v=""/>
    <s v=""/>
    <s v=""/>
  </r>
  <r>
    <x v="2"/>
    <n v="815"/>
    <m/>
    <x v="6"/>
    <x v="3"/>
    <m/>
    <m/>
    <m/>
    <s v=""/>
    <m/>
    <m/>
    <s v=""/>
    <m/>
    <s v=""/>
    <m/>
    <s v=""/>
    <m/>
    <s v=""/>
    <m/>
    <m/>
    <m/>
    <m/>
    <m/>
    <s v=""/>
    <n v="0"/>
    <s v=""/>
    <n v="0"/>
    <s v=""/>
    <s v=""/>
    <s v=""/>
    <m/>
    <s v=""/>
    <s v=""/>
    <s v=""/>
  </r>
  <r>
    <x v="2"/>
    <n v="816"/>
    <m/>
    <x v="6"/>
    <x v="3"/>
    <m/>
    <m/>
    <m/>
    <s v=""/>
    <m/>
    <m/>
    <s v=""/>
    <m/>
    <s v=""/>
    <m/>
    <s v=""/>
    <m/>
    <s v=""/>
    <m/>
    <m/>
    <m/>
    <m/>
    <m/>
    <s v=""/>
    <n v="0"/>
    <s v=""/>
    <n v="0"/>
    <s v=""/>
    <s v=""/>
    <s v=""/>
    <m/>
    <s v=""/>
    <s v=""/>
    <s v=""/>
  </r>
  <r>
    <x v="2"/>
    <n v="817"/>
    <m/>
    <x v="6"/>
    <x v="3"/>
    <m/>
    <m/>
    <m/>
    <s v=""/>
    <m/>
    <m/>
    <s v=""/>
    <m/>
    <s v=""/>
    <m/>
    <s v=""/>
    <m/>
    <s v=""/>
    <m/>
    <m/>
    <m/>
    <m/>
    <m/>
    <s v=""/>
    <n v="0"/>
    <s v=""/>
    <n v="0"/>
    <s v=""/>
    <s v=""/>
    <s v=""/>
    <m/>
    <s v=""/>
    <s v=""/>
    <s v=""/>
  </r>
  <r>
    <x v="2"/>
    <n v="818"/>
    <m/>
    <x v="6"/>
    <x v="3"/>
    <m/>
    <m/>
    <m/>
    <s v=""/>
    <m/>
    <m/>
    <s v=""/>
    <m/>
    <s v=""/>
    <m/>
    <s v=""/>
    <m/>
    <s v=""/>
    <m/>
    <m/>
    <m/>
    <m/>
    <m/>
    <s v=""/>
    <n v="0"/>
    <s v=""/>
    <n v="0"/>
    <s v=""/>
    <s v=""/>
    <s v=""/>
    <m/>
    <s v=""/>
    <s v=""/>
    <s v=""/>
  </r>
  <r>
    <x v="2"/>
    <n v="819"/>
    <m/>
    <x v="6"/>
    <x v="3"/>
    <m/>
    <m/>
    <m/>
    <s v=""/>
    <m/>
    <m/>
    <s v=""/>
    <m/>
    <s v=""/>
    <m/>
    <s v=""/>
    <m/>
    <s v=""/>
    <m/>
    <m/>
    <m/>
    <m/>
    <m/>
    <s v=""/>
    <n v="0"/>
    <s v=""/>
    <n v="0"/>
    <s v=""/>
    <s v=""/>
    <s v=""/>
    <m/>
    <s v=""/>
    <s v=""/>
    <s v=""/>
  </r>
  <r>
    <x v="2"/>
    <n v="820"/>
    <m/>
    <x v="6"/>
    <x v="3"/>
    <m/>
    <m/>
    <m/>
    <s v=""/>
    <m/>
    <m/>
    <s v=""/>
    <m/>
    <s v=""/>
    <m/>
    <s v=""/>
    <m/>
    <s v=""/>
    <m/>
    <m/>
    <m/>
    <m/>
    <m/>
    <s v=""/>
    <n v="0"/>
    <s v=""/>
    <n v="0"/>
    <s v=""/>
    <s v=""/>
    <s v=""/>
    <m/>
    <s v=""/>
    <s v=""/>
    <s v=""/>
  </r>
  <r>
    <x v="2"/>
    <n v="821"/>
    <m/>
    <x v="6"/>
    <x v="3"/>
    <m/>
    <m/>
    <m/>
    <s v=""/>
    <m/>
    <m/>
    <s v=""/>
    <m/>
    <s v=""/>
    <m/>
    <s v=""/>
    <m/>
    <s v=""/>
    <m/>
    <m/>
    <m/>
    <m/>
    <m/>
    <s v=""/>
    <n v="0"/>
    <s v=""/>
    <n v="0"/>
    <s v=""/>
    <s v=""/>
    <s v=""/>
    <m/>
    <s v=""/>
    <s v=""/>
    <s v=""/>
  </r>
  <r>
    <x v="2"/>
    <n v="822"/>
    <m/>
    <x v="6"/>
    <x v="3"/>
    <m/>
    <m/>
    <m/>
    <s v=""/>
    <m/>
    <m/>
    <s v=""/>
    <m/>
    <s v=""/>
    <m/>
    <s v=""/>
    <m/>
    <s v=""/>
    <m/>
    <m/>
    <m/>
    <m/>
    <m/>
    <s v=""/>
    <n v="0"/>
    <s v=""/>
    <n v="0"/>
    <s v=""/>
    <s v=""/>
    <s v=""/>
    <m/>
    <s v=""/>
    <s v=""/>
    <s v=""/>
  </r>
  <r>
    <x v="2"/>
    <n v="823"/>
    <m/>
    <x v="6"/>
    <x v="3"/>
    <m/>
    <m/>
    <m/>
    <s v=""/>
    <m/>
    <m/>
    <s v=""/>
    <m/>
    <s v=""/>
    <m/>
    <s v=""/>
    <m/>
    <s v=""/>
    <m/>
    <m/>
    <m/>
    <m/>
    <m/>
    <s v=""/>
    <n v="0"/>
    <s v=""/>
    <n v="0"/>
    <s v=""/>
    <s v=""/>
    <s v=""/>
    <m/>
    <s v=""/>
    <s v=""/>
    <s v=""/>
  </r>
  <r>
    <x v="2"/>
    <n v="824"/>
    <m/>
    <x v="6"/>
    <x v="3"/>
    <m/>
    <m/>
    <m/>
    <s v=""/>
    <m/>
    <m/>
    <s v=""/>
    <m/>
    <s v=""/>
    <m/>
    <s v=""/>
    <m/>
    <s v=""/>
    <m/>
    <m/>
    <m/>
    <m/>
    <m/>
    <s v=""/>
    <n v="0"/>
    <s v=""/>
    <n v="0"/>
    <s v=""/>
    <s v=""/>
    <s v=""/>
    <m/>
    <s v=""/>
    <s v=""/>
    <s v=""/>
  </r>
  <r>
    <x v="2"/>
    <n v="825"/>
    <m/>
    <x v="6"/>
    <x v="3"/>
    <m/>
    <m/>
    <m/>
    <s v=""/>
    <m/>
    <m/>
    <s v=""/>
    <m/>
    <s v=""/>
    <m/>
    <s v=""/>
    <m/>
    <s v=""/>
    <m/>
    <m/>
    <m/>
    <m/>
    <m/>
    <s v=""/>
    <n v="0"/>
    <s v=""/>
    <n v="0"/>
    <s v=""/>
    <s v=""/>
    <s v=""/>
    <m/>
    <s v=""/>
    <s v=""/>
    <s v=""/>
  </r>
  <r>
    <x v="2"/>
    <n v="826"/>
    <m/>
    <x v="6"/>
    <x v="3"/>
    <m/>
    <m/>
    <m/>
    <s v=""/>
    <m/>
    <m/>
    <s v=""/>
    <m/>
    <s v=""/>
    <m/>
    <s v=""/>
    <m/>
    <s v=""/>
    <m/>
    <m/>
    <m/>
    <m/>
    <m/>
    <s v=""/>
    <n v="0"/>
    <s v=""/>
    <n v="0"/>
    <s v=""/>
    <s v=""/>
    <s v=""/>
    <m/>
    <s v=""/>
    <s v=""/>
    <s v=""/>
  </r>
  <r>
    <x v="2"/>
    <n v="827"/>
    <m/>
    <x v="6"/>
    <x v="3"/>
    <m/>
    <m/>
    <m/>
    <s v=""/>
    <m/>
    <m/>
    <s v=""/>
    <m/>
    <s v=""/>
    <m/>
    <s v=""/>
    <m/>
    <s v=""/>
    <m/>
    <m/>
    <m/>
    <m/>
    <m/>
    <s v=""/>
    <n v="0"/>
    <s v=""/>
    <n v="0"/>
    <s v=""/>
    <s v=""/>
    <s v=""/>
    <m/>
    <s v=""/>
    <s v=""/>
    <s v=""/>
  </r>
  <r>
    <x v="2"/>
    <n v="828"/>
    <m/>
    <x v="6"/>
    <x v="3"/>
    <m/>
    <m/>
    <m/>
    <s v=""/>
    <m/>
    <m/>
    <s v=""/>
    <m/>
    <s v=""/>
    <m/>
    <s v=""/>
    <m/>
    <s v=""/>
    <m/>
    <m/>
    <m/>
    <m/>
    <m/>
    <s v=""/>
    <n v="0"/>
    <s v=""/>
    <n v="0"/>
    <s v=""/>
    <s v=""/>
    <s v=""/>
    <m/>
    <s v=""/>
    <s v=""/>
    <s v=""/>
  </r>
  <r>
    <x v="2"/>
    <n v="829"/>
    <m/>
    <x v="6"/>
    <x v="3"/>
    <m/>
    <m/>
    <m/>
    <s v=""/>
    <m/>
    <m/>
    <s v=""/>
    <m/>
    <s v=""/>
    <m/>
    <s v=""/>
    <m/>
    <s v=""/>
    <m/>
    <m/>
    <m/>
    <m/>
    <m/>
    <s v=""/>
    <n v="0"/>
    <s v=""/>
    <n v="0"/>
    <s v=""/>
    <s v=""/>
    <s v=""/>
    <m/>
    <s v=""/>
    <s v=""/>
    <s v=""/>
  </r>
  <r>
    <x v="2"/>
    <n v="830"/>
    <m/>
    <x v="6"/>
    <x v="3"/>
    <m/>
    <m/>
    <m/>
    <s v=""/>
    <m/>
    <m/>
    <s v=""/>
    <m/>
    <s v=""/>
    <m/>
    <s v=""/>
    <m/>
    <s v=""/>
    <m/>
    <m/>
    <m/>
    <m/>
    <m/>
    <s v=""/>
    <n v="0"/>
    <s v=""/>
    <n v="0"/>
    <s v=""/>
    <s v=""/>
    <s v=""/>
    <m/>
    <s v=""/>
    <s v=""/>
    <s v=""/>
  </r>
  <r>
    <x v="2"/>
    <n v="831"/>
    <m/>
    <x v="6"/>
    <x v="3"/>
    <m/>
    <m/>
    <m/>
    <s v=""/>
    <m/>
    <m/>
    <s v=""/>
    <m/>
    <s v=""/>
    <m/>
    <s v=""/>
    <m/>
    <s v=""/>
    <m/>
    <m/>
    <m/>
    <m/>
    <m/>
    <s v=""/>
    <n v="0"/>
    <s v=""/>
    <n v="0"/>
    <s v=""/>
    <s v=""/>
    <s v=""/>
    <m/>
    <s v=""/>
    <s v=""/>
    <s v=""/>
  </r>
  <r>
    <x v="2"/>
    <n v="832"/>
    <m/>
    <x v="6"/>
    <x v="3"/>
    <m/>
    <m/>
    <m/>
    <s v=""/>
    <m/>
    <m/>
    <s v=""/>
    <m/>
    <s v=""/>
    <m/>
    <s v=""/>
    <m/>
    <s v=""/>
    <m/>
    <m/>
    <m/>
    <m/>
    <m/>
    <s v=""/>
    <n v="0"/>
    <s v=""/>
    <n v="0"/>
    <s v=""/>
    <s v=""/>
    <s v=""/>
    <m/>
    <s v=""/>
    <s v=""/>
    <s v=""/>
  </r>
  <r>
    <x v="2"/>
    <n v="833"/>
    <m/>
    <x v="6"/>
    <x v="3"/>
    <m/>
    <m/>
    <m/>
    <s v=""/>
    <m/>
    <m/>
    <s v=""/>
    <m/>
    <s v=""/>
    <m/>
    <s v=""/>
    <m/>
    <s v=""/>
    <m/>
    <m/>
    <m/>
    <m/>
    <m/>
    <s v=""/>
    <n v="0"/>
    <s v=""/>
    <n v="0"/>
    <s v=""/>
    <s v=""/>
    <s v=""/>
    <m/>
    <s v=""/>
    <s v=""/>
    <s v=""/>
  </r>
  <r>
    <x v="2"/>
    <n v="834"/>
    <m/>
    <x v="6"/>
    <x v="3"/>
    <m/>
    <m/>
    <m/>
    <s v=""/>
    <m/>
    <m/>
    <s v=""/>
    <m/>
    <s v=""/>
    <m/>
    <s v=""/>
    <m/>
    <s v=""/>
    <m/>
    <m/>
    <m/>
    <m/>
    <m/>
    <s v=""/>
    <n v="0"/>
    <s v=""/>
    <n v="0"/>
    <s v=""/>
    <s v=""/>
    <s v=""/>
    <m/>
    <s v=""/>
    <s v=""/>
    <s v=""/>
  </r>
  <r>
    <x v="2"/>
    <n v="835"/>
    <m/>
    <x v="6"/>
    <x v="3"/>
    <m/>
    <m/>
    <m/>
    <s v=""/>
    <m/>
    <m/>
    <s v=""/>
    <m/>
    <s v=""/>
    <m/>
    <s v=""/>
    <m/>
    <s v=""/>
    <m/>
    <m/>
    <m/>
    <m/>
    <m/>
    <s v=""/>
    <n v="0"/>
    <s v=""/>
    <n v="0"/>
    <s v=""/>
    <s v=""/>
    <s v=""/>
    <m/>
    <s v=""/>
    <s v=""/>
    <s v=""/>
  </r>
  <r>
    <x v="2"/>
    <n v="836"/>
    <m/>
    <x v="6"/>
    <x v="3"/>
    <m/>
    <m/>
    <m/>
    <s v=""/>
    <m/>
    <m/>
    <s v=""/>
    <m/>
    <s v=""/>
    <m/>
    <s v=""/>
    <m/>
    <s v=""/>
    <m/>
    <m/>
    <m/>
    <m/>
    <m/>
    <s v=""/>
    <n v="0"/>
    <s v=""/>
    <n v="0"/>
    <s v=""/>
    <s v=""/>
    <s v=""/>
    <m/>
    <s v=""/>
    <s v=""/>
    <s v=""/>
  </r>
  <r>
    <x v="2"/>
    <n v="837"/>
    <m/>
    <x v="6"/>
    <x v="3"/>
    <m/>
    <m/>
    <m/>
    <s v=""/>
    <m/>
    <m/>
    <s v=""/>
    <m/>
    <s v=""/>
    <m/>
    <s v=""/>
    <m/>
    <s v=""/>
    <m/>
    <m/>
    <m/>
    <m/>
    <m/>
    <s v=""/>
    <n v="0"/>
    <s v=""/>
    <n v="0"/>
    <s v=""/>
    <s v=""/>
    <s v=""/>
    <m/>
    <s v=""/>
    <s v=""/>
    <s v=""/>
  </r>
  <r>
    <x v="2"/>
    <n v="838"/>
    <m/>
    <x v="6"/>
    <x v="3"/>
    <m/>
    <m/>
    <m/>
    <s v=""/>
    <m/>
    <m/>
    <s v=""/>
    <m/>
    <s v=""/>
    <m/>
    <s v=""/>
    <m/>
    <s v=""/>
    <m/>
    <m/>
    <m/>
    <m/>
    <m/>
    <s v=""/>
    <n v="0"/>
    <s v=""/>
    <n v="0"/>
    <s v=""/>
    <s v=""/>
    <s v=""/>
    <m/>
    <s v=""/>
    <s v=""/>
    <s v=""/>
  </r>
  <r>
    <x v="2"/>
    <n v="839"/>
    <m/>
    <x v="6"/>
    <x v="3"/>
    <m/>
    <m/>
    <m/>
    <s v=""/>
    <m/>
    <m/>
    <s v=""/>
    <m/>
    <s v=""/>
    <m/>
    <s v=""/>
    <m/>
    <s v=""/>
    <m/>
    <m/>
    <m/>
    <m/>
    <m/>
    <s v=""/>
    <n v="0"/>
    <s v=""/>
    <n v="0"/>
    <s v=""/>
    <s v=""/>
    <s v=""/>
    <m/>
    <s v=""/>
    <s v=""/>
    <s v=""/>
  </r>
  <r>
    <x v="2"/>
    <n v="840"/>
    <m/>
    <x v="6"/>
    <x v="3"/>
    <m/>
    <m/>
    <m/>
    <s v=""/>
    <m/>
    <m/>
    <s v=""/>
    <m/>
    <s v=""/>
    <m/>
    <s v=""/>
    <m/>
    <s v=""/>
    <m/>
    <m/>
    <m/>
    <m/>
    <m/>
    <s v=""/>
    <n v="0"/>
    <s v=""/>
    <n v="0"/>
    <s v=""/>
    <s v=""/>
    <s v=""/>
    <m/>
    <s v=""/>
    <s v=""/>
    <s v=""/>
  </r>
  <r>
    <x v="2"/>
    <n v="841"/>
    <m/>
    <x v="6"/>
    <x v="3"/>
    <m/>
    <m/>
    <m/>
    <s v=""/>
    <m/>
    <m/>
    <s v=""/>
    <m/>
    <s v=""/>
    <m/>
    <s v=""/>
    <m/>
    <s v=""/>
    <m/>
    <m/>
    <m/>
    <m/>
    <m/>
    <s v=""/>
    <n v="0"/>
    <s v=""/>
    <n v="0"/>
    <s v=""/>
    <s v=""/>
    <s v=""/>
    <m/>
    <s v=""/>
    <s v=""/>
    <s v=""/>
  </r>
  <r>
    <x v="2"/>
    <n v="842"/>
    <m/>
    <x v="6"/>
    <x v="3"/>
    <m/>
    <m/>
    <m/>
    <s v=""/>
    <m/>
    <m/>
    <s v=""/>
    <m/>
    <s v=""/>
    <m/>
    <s v=""/>
    <m/>
    <s v=""/>
    <m/>
    <m/>
    <m/>
    <m/>
    <m/>
    <s v=""/>
    <n v="0"/>
    <s v=""/>
    <n v="0"/>
    <s v=""/>
    <s v=""/>
    <s v=""/>
    <m/>
    <s v=""/>
    <s v=""/>
    <s v=""/>
  </r>
  <r>
    <x v="2"/>
    <n v="843"/>
    <m/>
    <x v="6"/>
    <x v="3"/>
    <m/>
    <m/>
    <m/>
    <s v=""/>
    <m/>
    <m/>
    <s v=""/>
    <m/>
    <s v=""/>
    <m/>
    <s v=""/>
    <m/>
    <s v=""/>
    <m/>
    <m/>
    <m/>
    <m/>
    <m/>
    <s v=""/>
    <n v="0"/>
    <s v=""/>
    <n v="0"/>
    <s v=""/>
    <s v=""/>
    <s v=""/>
    <m/>
    <s v=""/>
    <s v=""/>
    <s v=""/>
  </r>
  <r>
    <x v="2"/>
    <n v="844"/>
    <m/>
    <x v="6"/>
    <x v="3"/>
    <m/>
    <m/>
    <m/>
    <s v=""/>
    <m/>
    <m/>
    <s v=""/>
    <m/>
    <s v=""/>
    <m/>
    <s v=""/>
    <m/>
    <s v=""/>
    <m/>
    <m/>
    <m/>
    <m/>
    <m/>
    <s v=""/>
    <n v="0"/>
    <s v=""/>
    <n v="0"/>
    <s v=""/>
    <s v=""/>
    <s v=""/>
    <m/>
    <s v=""/>
    <s v=""/>
    <s v=""/>
  </r>
  <r>
    <x v="2"/>
    <n v="845"/>
    <m/>
    <x v="6"/>
    <x v="3"/>
    <m/>
    <m/>
    <m/>
    <s v=""/>
    <m/>
    <m/>
    <s v=""/>
    <m/>
    <s v=""/>
    <m/>
    <s v=""/>
    <m/>
    <s v=""/>
    <m/>
    <m/>
    <m/>
    <m/>
    <m/>
    <s v=""/>
    <n v="0"/>
    <s v=""/>
    <n v="0"/>
    <s v=""/>
    <s v=""/>
    <s v=""/>
    <m/>
    <s v=""/>
    <s v=""/>
    <s v=""/>
  </r>
  <r>
    <x v="2"/>
    <n v="846"/>
    <m/>
    <x v="6"/>
    <x v="3"/>
    <m/>
    <m/>
    <m/>
    <s v=""/>
    <m/>
    <m/>
    <s v=""/>
    <m/>
    <s v=""/>
    <m/>
    <s v=""/>
    <m/>
    <s v=""/>
    <m/>
    <m/>
    <m/>
    <m/>
    <m/>
    <s v=""/>
    <n v="0"/>
    <s v=""/>
    <n v="0"/>
    <s v=""/>
    <s v=""/>
    <s v=""/>
    <m/>
    <s v=""/>
    <s v=""/>
    <s v=""/>
  </r>
  <r>
    <x v="2"/>
    <n v="847"/>
    <m/>
    <x v="6"/>
    <x v="3"/>
    <m/>
    <m/>
    <m/>
    <s v=""/>
    <m/>
    <m/>
    <s v=""/>
    <m/>
    <s v=""/>
    <m/>
    <s v=""/>
    <m/>
    <s v=""/>
    <m/>
    <m/>
    <m/>
    <m/>
    <m/>
    <s v=""/>
    <n v="0"/>
    <s v=""/>
    <n v="0"/>
    <s v=""/>
    <s v=""/>
    <s v=""/>
    <m/>
    <s v=""/>
    <s v=""/>
    <s v=""/>
  </r>
  <r>
    <x v="2"/>
    <n v="848"/>
    <m/>
    <x v="6"/>
    <x v="3"/>
    <m/>
    <m/>
    <m/>
    <s v=""/>
    <m/>
    <m/>
    <s v=""/>
    <m/>
    <s v=""/>
    <m/>
    <s v=""/>
    <m/>
    <s v=""/>
    <m/>
    <m/>
    <m/>
    <m/>
    <m/>
    <s v=""/>
    <n v="0"/>
    <s v=""/>
    <n v="0"/>
    <s v=""/>
    <s v=""/>
    <s v=""/>
    <m/>
    <s v=""/>
    <s v=""/>
    <s v=""/>
  </r>
  <r>
    <x v="2"/>
    <n v="849"/>
    <m/>
    <x v="6"/>
    <x v="3"/>
    <m/>
    <m/>
    <m/>
    <s v=""/>
    <m/>
    <m/>
    <s v=""/>
    <m/>
    <s v=""/>
    <m/>
    <s v=""/>
    <m/>
    <s v=""/>
    <m/>
    <m/>
    <m/>
    <m/>
    <m/>
    <s v=""/>
    <n v="0"/>
    <s v=""/>
    <n v="0"/>
    <s v=""/>
    <s v=""/>
    <s v=""/>
    <m/>
    <s v=""/>
    <s v=""/>
    <s v=""/>
  </r>
  <r>
    <x v="2"/>
    <n v="850"/>
    <m/>
    <x v="6"/>
    <x v="3"/>
    <m/>
    <m/>
    <m/>
    <s v=""/>
    <m/>
    <m/>
    <s v=""/>
    <m/>
    <s v=""/>
    <m/>
    <s v=""/>
    <m/>
    <s v=""/>
    <m/>
    <m/>
    <m/>
    <m/>
    <m/>
    <s v=""/>
    <n v="0"/>
    <s v=""/>
    <n v="0"/>
    <s v=""/>
    <s v=""/>
    <s v=""/>
    <m/>
    <s v=""/>
    <s v=""/>
    <s v=""/>
  </r>
  <r>
    <x v="2"/>
    <n v="851"/>
    <m/>
    <x v="6"/>
    <x v="3"/>
    <m/>
    <m/>
    <m/>
    <s v=""/>
    <m/>
    <m/>
    <s v=""/>
    <m/>
    <s v=""/>
    <m/>
    <s v=""/>
    <m/>
    <s v=""/>
    <m/>
    <m/>
    <m/>
    <m/>
    <m/>
    <s v=""/>
    <n v="0"/>
    <s v=""/>
    <n v="0"/>
    <s v=""/>
    <s v=""/>
    <s v=""/>
    <m/>
    <s v=""/>
    <s v=""/>
    <s v=""/>
  </r>
  <r>
    <x v="2"/>
    <n v="852"/>
    <m/>
    <x v="6"/>
    <x v="3"/>
    <m/>
    <m/>
    <m/>
    <s v=""/>
    <m/>
    <m/>
    <s v=""/>
    <m/>
    <s v=""/>
    <m/>
    <s v=""/>
    <m/>
    <s v=""/>
    <m/>
    <m/>
    <m/>
    <m/>
    <m/>
    <s v=""/>
    <n v="0"/>
    <s v=""/>
    <n v="0"/>
    <s v=""/>
    <s v=""/>
    <s v=""/>
    <m/>
    <s v=""/>
    <s v=""/>
    <s v=""/>
  </r>
  <r>
    <x v="2"/>
    <n v="853"/>
    <m/>
    <x v="6"/>
    <x v="3"/>
    <m/>
    <m/>
    <m/>
    <s v=""/>
    <m/>
    <m/>
    <s v=""/>
    <m/>
    <s v=""/>
    <m/>
    <s v=""/>
    <m/>
    <s v=""/>
    <m/>
    <m/>
    <m/>
    <m/>
    <m/>
    <s v=""/>
    <n v="0"/>
    <s v=""/>
    <n v="0"/>
    <s v=""/>
    <s v=""/>
    <s v=""/>
    <m/>
    <s v=""/>
    <s v=""/>
    <s v=""/>
  </r>
  <r>
    <x v="2"/>
    <n v="854"/>
    <m/>
    <x v="6"/>
    <x v="3"/>
    <m/>
    <m/>
    <m/>
    <s v=""/>
    <m/>
    <m/>
    <s v=""/>
    <m/>
    <s v=""/>
    <m/>
    <s v=""/>
    <m/>
    <s v=""/>
    <m/>
    <m/>
    <m/>
    <m/>
    <m/>
    <s v=""/>
    <n v="0"/>
    <s v=""/>
    <n v="0"/>
    <s v=""/>
    <s v=""/>
    <s v=""/>
    <m/>
    <s v=""/>
    <s v=""/>
    <s v=""/>
  </r>
  <r>
    <x v="2"/>
    <n v="855"/>
    <m/>
    <x v="6"/>
    <x v="3"/>
    <m/>
    <m/>
    <m/>
    <s v=""/>
    <m/>
    <m/>
    <s v=""/>
    <m/>
    <s v=""/>
    <m/>
    <s v=""/>
    <m/>
    <s v=""/>
    <m/>
    <m/>
    <m/>
    <m/>
    <m/>
    <s v=""/>
    <n v="0"/>
    <s v=""/>
    <n v="0"/>
    <s v=""/>
    <s v=""/>
    <s v=""/>
    <m/>
    <s v=""/>
    <s v=""/>
    <s v=""/>
  </r>
  <r>
    <x v="2"/>
    <n v="856"/>
    <m/>
    <x v="6"/>
    <x v="3"/>
    <m/>
    <m/>
    <m/>
    <s v=""/>
    <m/>
    <m/>
    <s v=""/>
    <m/>
    <s v=""/>
    <m/>
    <s v=""/>
    <m/>
    <s v=""/>
    <m/>
    <m/>
    <m/>
    <m/>
    <m/>
    <s v=""/>
    <n v="0"/>
    <s v=""/>
    <n v="0"/>
    <s v=""/>
    <s v=""/>
    <s v=""/>
    <m/>
    <s v=""/>
    <s v=""/>
    <s v=""/>
  </r>
  <r>
    <x v="2"/>
    <n v="857"/>
    <m/>
    <x v="6"/>
    <x v="3"/>
    <m/>
    <m/>
    <m/>
    <s v=""/>
    <m/>
    <m/>
    <s v=""/>
    <m/>
    <s v=""/>
    <m/>
    <s v=""/>
    <m/>
    <s v=""/>
    <m/>
    <m/>
    <m/>
    <m/>
    <m/>
    <s v=""/>
    <n v="0"/>
    <s v=""/>
    <n v="0"/>
    <s v=""/>
    <s v=""/>
    <s v=""/>
    <m/>
    <s v=""/>
    <s v=""/>
    <s v=""/>
  </r>
  <r>
    <x v="2"/>
    <n v="858"/>
    <m/>
    <x v="6"/>
    <x v="3"/>
    <m/>
    <m/>
    <m/>
    <s v=""/>
    <m/>
    <m/>
    <s v=""/>
    <m/>
    <s v=""/>
    <m/>
    <s v=""/>
    <m/>
    <s v=""/>
    <m/>
    <m/>
    <m/>
    <m/>
    <m/>
    <s v=""/>
    <n v="0"/>
    <s v=""/>
    <n v="0"/>
    <s v=""/>
    <s v=""/>
    <s v=""/>
    <m/>
    <s v=""/>
    <s v=""/>
    <s v=""/>
  </r>
  <r>
    <x v="2"/>
    <n v="859"/>
    <m/>
    <x v="6"/>
    <x v="3"/>
    <m/>
    <m/>
    <m/>
    <s v=""/>
    <m/>
    <m/>
    <s v=""/>
    <m/>
    <s v=""/>
    <m/>
    <s v=""/>
    <m/>
    <s v=""/>
    <m/>
    <m/>
    <m/>
    <m/>
    <m/>
    <s v=""/>
    <n v="0"/>
    <s v=""/>
    <n v="0"/>
    <s v=""/>
    <s v=""/>
    <s v=""/>
    <m/>
    <s v=""/>
    <s v=""/>
    <s v=""/>
  </r>
  <r>
    <x v="2"/>
    <n v="860"/>
    <m/>
    <x v="6"/>
    <x v="3"/>
    <m/>
    <m/>
    <m/>
    <s v=""/>
    <m/>
    <m/>
    <s v=""/>
    <m/>
    <s v=""/>
    <m/>
    <s v=""/>
    <m/>
    <s v=""/>
    <m/>
    <m/>
    <m/>
    <m/>
    <m/>
    <s v=""/>
    <n v="0"/>
    <s v=""/>
    <n v="0"/>
    <s v=""/>
    <s v=""/>
    <s v=""/>
    <m/>
    <s v=""/>
    <s v=""/>
    <s v=""/>
  </r>
  <r>
    <x v="2"/>
    <n v="861"/>
    <m/>
    <x v="6"/>
    <x v="3"/>
    <m/>
    <m/>
    <m/>
    <s v=""/>
    <m/>
    <m/>
    <s v=""/>
    <m/>
    <s v=""/>
    <m/>
    <s v=""/>
    <m/>
    <s v=""/>
    <m/>
    <m/>
    <m/>
    <m/>
    <m/>
    <s v=""/>
    <n v="0"/>
    <s v=""/>
    <n v="0"/>
    <s v=""/>
    <s v=""/>
    <s v=""/>
    <m/>
    <s v=""/>
    <s v=""/>
    <s v=""/>
  </r>
  <r>
    <x v="2"/>
    <n v="862"/>
    <m/>
    <x v="6"/>
    <x v="3"/>
    <m/>
    <m/>
    <m/>
    <s v=""/>
    <m/>
    <m/>
    <s v=""/>
    <m/>
    <s v=""/>
    <m/>
    <s v=""/>
    <m/>
    <s v=""/>
    <m/>
    <m/>
    <m/>
    <m/>
    <m/>
    <s v=""/>
    <n v="0"/>
    <s v=""/>
    <n v="0"/>
    <s v=""/>
    <s v=""/>
    <s v=""/>
    <m/>
    <s v=""/>
    <s v=""/>
    <s v=""/>
  </r>
  <r>
    <x v="2"/>
    <n v="863"/>
    <m/>
    <x v="6"/>
    <x v="3"/>
    <m/>
    <m/>
    <m/>
    <s v=""/>
    <m/>
    <m/>
    <s v=""/>
    <m/>
    <s v=""/>
    <m/>
    <s v=""/>
    <m/>
    <s v=""/>
    <m/>
    <m/>
    <m/>
    <m/>
    <m/>
    <s v=""/>
    <n v="0"/>
    <s v=""/>
    <n v="0"/>
    <s v=""/>
    <s v=""/>
    <s v=""/>
    <m/>
    <s v=""/>
    <s v=""/>
    <s v=""/>
  </r>
  <r>
    <x v="2"/>
    <n v="864"/>
    <m/>
    <x v="6"/>
    <x v="3"/>
    <m/>
    <m/>
    <m/>
    <s v=""/>
    <m/>
    <m/>
    <s v=""/>
    <m/>
    <s v=""/>
    <m/>
    <s v=""/>
    <m/>
    <s v=""/>
    <m/>
    <m/>
    <m/>
    <m/>
    <m/>
    <s v=""/>
    <n v="0"/>
    <s v=""/>
    <n v="0"/>
    <s v=""/>
    <s v=""/>
    <s v=""/>
    <m/>
    <s v=""/>
    <s v=""/>
    <s v=""/>
  </r>
  <r>
    <x v="2"/>
    <n v="865"/>
    <m/>
    <x v="6"/>
    <x v="3"/>
    <m/>
    <m/>
    <m/>
    <s v=""/>
    <m/>
    <m/>
    <s v=""/>
    <m/>
    <s v=""/>
    <m/>
    <s v=""/>
    <m/>
    <s v=""/>
    <m/>
    <m/>
    <m/>
    <m/>
    <m/>
    <s v=""/>
    <n v="0"/>
    <s v=""/>
    <n v="0"/>
    <s v=""/>
    <s v=""/>
    <s v=""/>
    <m/>
    <s v=""/>
    <s v=""/>
    <s v=""/>
  </r>
  <r>
    <x v="2"/>
    <n v="866"/>
    <m/>
    <x v="6"/>
    <x v="3"/>
    <m/>
    <m/>
    <m/>
    <s v=""/>
    <m/>
    <m/>
    <s v=""/>
    <m/>
    <s v=""/>
    <m/>
    <s v=""/>
    <m/>
    <s v=""/>
    <m/>
    <m/>
    <m/>
    <m/>
    <m/>
    <s v=""/>
    <n v="0"/>
    <s v=""/>
    <n v="0"/>
    <s v=""/>
    <s v=""/>
    <s v=""/>
    <m/>
    <s v=""/>
    <s v=""/>
    <s v=""/>
  </r>
  <r>
    <x v="2"/>
    <n v="867"/>
    <m/>
    <x v="6"/>
    <x v="3"/>
    <m/>
    <m/>
    <m/>
    <s v=""/>
    <m/>
    <m/>
    <s v=""/>
    <m/>
    <s v=""/>
    <m/>
    <s v=""/>
    <m/>
    <s v=""/>
    <m/>
    <m/>
    <m/>
    <m/>
    <m/>
    <s v=""/>
    <n v="0"/>
    <s v=""/>
    <n v="0"/>
    <s v=""/>
    <s v=""/>
    <s v=""/>
    <m/>
    <s v=""/>
    <s v=""/>
    <s v=""/>
  </r>
  <r>
    <x v="2"/>
    <n v="868"/>
    <m/>
    <x v="6"/>
    <x v="3"/>
    <m/>
    <m/>
    <m/>
    <s v=""/>
    <m/>
    <m/>
    <s v=""/>
    <m/>
    <s v=""/>
    <m/>
    <s v=""/>
    <m/>
    <s v=""/>
    <m/>
    <m/>
    <m/>
    <m/>
    <m/>
    <s v=""/>
    <n v="0"/>
    <s v=""/>
    <n v="0"/>
    <s v=""/>
    <s v=""/>
    <s v=""/>
    <m/>
    <s v=""/>
    <s v=""/>
    <s v=""/>
  </r>
  <r>
    <x v="2"/>
    <n v="869"/>
    <m/>
    <x v="6"/>
    <x v="3"/>
    <m/>
    <m/>
    <m/>
    <s v=""/>
    <m/>
    <m/>
    <s v=""/>
    <m/>
    <s v=""/>
    <m/>
    <s v=""/>
    <m/>
    <s v=""/>
    <m/>
    <m/>
    <m/>
    <m/>
    <m/>
    <s v=""/>
    <n v="0"/>
    <s v=""/>
    <n v="0"/>
    <s v=""/>
    <s v=""/>
    <s v=""/>
    <m/>
    <s v=""/>
    <s v=""/>
    <s v=""/>
  </r>
  <r>
    <x v="2"/>
    <n v="870"/>
    <m/>
    <x v="6"/>
    <x v="3"/>
    <m/>
    <m/>
    <m/>
    <s v=""/>
    <m/>
    <m/>
    <s v=""/>
    <m/>
    <s v=""/>
    <m/>
    <s v=""/>
    <m/>
    <s v=""/>
    <m/>
    <m/>
    <m/>
    <m/>
    <m/>
    <s v=""/>
    <n v="0"/>
    <s v=""/>
    <n v="0"/>
    <s v=""/>
    <s v=""/>
    <s v=""/>
    <m/>
    <s v=""/>
    <s v=""/>
    <s v=""/>
  </r>
  <r>
    <x v="2"/>
    <n v="871"/>
    <m/>
    <x v="6"/>
    <x v="3"/>
    <m/>
    <m/>
    <m/>
    <s v=""/>
    <m/>
    <m/>
    <s v=""/>
    <m/>
    <s v=""/>
    <m/>
    <s v=""/>
    <m/>
    <s v=""/>
    <m/>
    <m/>
    <m/>
    <m/>
    <m/>
    <s v=""/>
    <n v="0"/>
    <s v=""/>
    <n v="0"/>
    <s v=""/>
    <s v=""/>
    <s v=""/>
    <m/>
    <s v=""/>
    <s v=""/>
    <s v=""/>
  </r>
  <r>
    <x v="2"/>
    <n v="872"/>
    <m/>
    <x v="6"/>
    <x v="3"/>
    <m/>
    <m/>
    <m/>
    <s v=""/>
    <m/>
    <m/>
    <s v=""/>
    <m/>
    <s v=""/>
    <m/>
    <s v=""/>
    <m/>
    <s v=""/>
    <m/>
    <m/>
    <m/>
    <m/>
    <m/>
    <s v=""/>
    <n v="0"/>
    <s v=""/>
    <n v="0"/>
    <s v=""/>
    <s v=""/>
    <s v=""/>
    <m/>
    <s v=""/>
    <s v=""/>
    <s v=""/>
  </r>
  <r>
    <x v="2"/>
    <n v="873"/>
    <m/>
    <x v="6"/>
    <x v="3"/>
    <m/>
    <m/>
    <m/>
    <s v=""/>
    <m/>
    <m/>
    <s v=""/>
    <m/>
    <s v=""/>
    <m/>
    <s v=""/>
    <m/>
    <s v=""/>
    <m/>
    <m/>
    <m/>
    <m/>
    <m/>
    <s v=""/>
    <n v="0"/>
    <s v=""/>
    <n v="0"/>
    <s v=""/>
    <s v=""/>
    <s v=""/>
    <m/>
    <s v=""/>
    <s v=""/>
    <s v=""/>
  </r>
  <r>
    <x v="2"/>
    <n v="874"/>
    <m/>
    <x v="6"/>
    <x v="3"/>
    <m/>
    <m/>
    <m/>
    <s v=""/>
    <m/>
    <m/>
    <s v=""/>
    <m/>
    <s v=""/>
    <m/>
    <s v=""/>
    <m/>
    <s v=""/>
    <m/>
    <m/>
    <m/>
    <m/>
    <m/>
    <s v=""/>
    <n v="0"/>
    <s v=""/>
    <n v="0"/>
    <s v=""/>
    <s v=""/>
    <s v=""/>
    <m/>
    <s v=""/>
    <s v=""/>
    <s v=""/>
  </r>
  <r>
    <x v="2"/>
    <n v="875"/>
    <m/>
    <x v="6"/>
    <x v="3"/>
    <m/>
    <m/>
    <m/>
    <s v=""/>
    <m/>
    <m/>
    <s v=""/>
    <m/>
    <s v=""/>
    <m/>
    <s v=""/>
    <m/>
    <s v=""/>
    <m/>
    <m/>
    <m/>
    <m/>
    <m/>
    <s v=""/>
    <n v="0"/>
    <s v=""/>
    <n v="0"/>
    <s v=""/>
    <s v=""/>
    <s v=""/>
    <m/>
    <s v=""/>
    <s v=""/>
    <s v=""/>
  </r>
  <r>
    <x v="2"/>
    <n v="876"/>
    <m/>
    <x v="6"/>
    <x v="3"/>
    <m/>
    <m/>
    <m/>
    <s v=""/>
    <m/>
    <m/>
    <s v=""/>
    <m/>
    <s v=""/>
    <m/>
    <s v=""/>
    <m/>
    <s v=""/>
    <m/>
    <m/>
    <m/>
    <m/>
    <m/>
    <s v=""/>
    <n v="0"/>
    <s v=""/>
    <n v="0"/>
    <s v=""/>
    <s v=""/>
    <s v=""/>
    <m/>
    <s v=""/>
    <s v=""/>
    <s v=""/>
  </r>
  <r>
    <x v="2"/>
    <n v="877"/>
    <m/>
    <x v="6"/>
    <x v="3"/>
    <m/>
    <m/>
    <m/>
    <s v=""/>
    <m/>
    <m/>
    <s v=""/>
    <m/>
    <s v=""/>
    <m/>
    <s v=""/>
    <m/>
    <s v=""/>
    <m/>
    <m/>
    <m/>
    <m/>
    <m/>
    <s v=""/>
    <n v="0"/>
    <s v=""/>
    <n v="0"/>
    <s v=""/>
    <s v=""/>
    <s v=""/>
    <m/>
    <s v=""/>
    <s v=""/>
    <s v=""/>
  </r>
  <r>
    <x v="2"/>
    <n v="878"/>
    <m/>
    <x v="6"/>
    <x v="3"/>
    <m/>
    <m/>
    <m/>
    <s v=""/>
    <m/>
    <m/>
    <s v=""/>
    <m/>
    <s v=""/>
    <m/>
    <s v=""/>
    <m/>
    <s v=""/>
    <m/>
    <m/>
    <m/>
    <m/>
    <m/>
    <s v=""/>
    <n v="0"/>
    <s v=""/>
    <n v="0"/>
    <s v=""/>
    <s v=""/>
    <s v=""/>
    <m/>
    <s v=""/>
    <s v=""/>
    <s v=""/>
  </r>
  <r>
    <x v="2"/>
    <n v="879"/>
    <m/>
    <x v="6"/>
    <x v="3"/>
    <m/>
    <m/>
    <m/>
    <s v=""/>
    <m/>
    <m/>
    <s v=""/>
    <m/>
    <s v=""/>
    <m/>
    <s v=""/>
    <m/>
    <s v=""/>
    <m/>
    <m/>
    <m/>
    <m/>
    <m/>
    <s v=""/>
    <n v="0"/>
    <s v=""/>
    <n v="0"/>
    <s v=""/>
    <s v=""/>
    <s v=""/>
    <m/>
    <s v=""/>
    <s v=""/>
    <s v=""/>
  </r>
  <r>
    <x v="2"/>
    <n v="880"/>
    <m/>
    <x v="6"/>
    <x v="3"/>
    <m/>
    <m/>
    <m/>
    <s v=""/>
    <m/>
    <m/>
    <s v=""/>
    <m/>
    <s v=""/>
    <m/>
    <s v=""/>
    <m/>
    <s v=""/>
    <m/>
    <m/>
    <m/>
    <m/>
    <m/>
    <s v=""/>
    <n v="0"/>
    <s v=""/>
    <n v="0"/>
    <s v=""/>
    <s v=""/>
    <s v=""/>
    <m/>
    <s v=""/>
    <s v=""/>
    <s v=""/>
  </r>
  <r>
    <x v="2"/>
    <n v="881"/>
    <m/>
    <x v="6"/>
    <x v="3"/>
    <m/>
    <m/>
    <m/>
    <s v=""/>
    <m/>
    <m/>
    <s v=""/>
    <m/>
    <s v=""/>
    <m/>
    <s v=""/>
    <m/>
    <s v=""/>
    <m/>
    <m/>
    <m/>
    <m/>
    <m/>
    <s v=""/>
    <n v="0"/>
    <s v=""/>
    <n v="0"/>
    <s v=""/>
    <s v=""/>
    <s v=""/>
    <m/>
    <s v=""/>
    <s v=""/>
    <s v=""/>
  </r>
  <r>
    <x v="2"/>
    <n v="882"/>
    <m/>
    <x v="6"/>
    <x v="3"/>
    <m/>
    <m/>
    <m/>
    <s v=""/>
    <m/>
    <m/>
    <s v=""/>
    <m/>
    <s v=""/>
    <m/>
    <s v=""/>
    <m/>
    <s v=""/>
    <m/>
    <m/>
    <m/>
    <m/>
    <m/>
    <s v=""/>
    <n v="0"/>
    <s v=""/>
    <n v="0"/>
    <s v=""/>
    <s v=""/>
    <s v=""/>
    <m/>
    <s v=""/>
    <s v=""/>
    <s v=""/>
  </r>
  <r>
    <x v="2"/>
    <n v="883"/>
    <m/>
    <x v="6"/>
    <x v="3"/>
    <m/>
    <m/>
    <m/>
    <s v=""/>
    <m/>
    <m/>
    <s v=""/>
    <m/>
    <s v=""/>
    <m/>
    <s v=""/>
    <m/>
    <s v=""/>
    <m/>
    <m/>
    <m/>
    <m/>
    <m/>
    <s v=""/>
    <n v="0"/>
    <s v=""/>
    <n v="0"/>
    <s v=""/>
    <s v=""/>
    <s v=""/>
    <m/>
    <s v=""/>
    <s v=""/>
    <s v=""/>
  </r>
  <r>
    <x v="2"/>
    <n v="884"/>
    <m/>
    <x v="6"/>
    <x v="3"/>
    <m/>
    <m/>
    <m/>
    <s v=""/>
    <m/>
    <m/>
    <s v=""/>
    <m/>
    <s v=""/>
    <m/>
    <s v=""/>
    <m/>
    <s v=""/>
    <m/>
    <m/>
    <m/>
    <m/>
    <m/>
    <s v=""/>
    <n v="0"/>
    <s v=""/>
    <n v="0"/>
    <s v=""/>
    <s v=""/>
    <s v=""/>
    <m/>
    <s v=""/>
    <s v=""/>
    <s v=""/>
  </r>
  <r>
    <x v="2"/>
    <n v="885"/>
    <m/>
    <x v="6"/>
    <x v="3"/>
    <m/>
    <m/>
    <m/>
    <s v=""/>
    <m/>
    <m/>
    <s v=""/>
    <m/>
    <s v=""/>
    <m/>
    <s v=""/>
    <m/>
    <s v=""/>
    <m/>
    <m/>
    <m/>
    <m/>
    <m/>
    <s v=""/>
    <n v="0"/>
    <s v=""/>
    <n v="0"/>
    <s v=""/>
    <s v=""/>
    <s v=""/>
    <m/>
    <s v=""/>
    <s v=""/>
    <s v=""/>
  </r>
  <r>
    <x v="2"/>
    <n v="886"/>
    <m/>
    <x v="6"/>
    <x v="3"/>
    <m/>
    <m/>
    <m/>
    <s v=""/>
    <m/>
    <m/>
    <s v=""/>
    <m/>
    <s v=""/>
    <m/>
    <s v=""/>
    <m/>
    <s v=""/>
    <m/>
    <m/>
    <m/>
    <m/>
    <m/>
    <s v=""/>
    <n v="0"/>
    <s v=""/>
    <n v="0"/>
    <s v=""/>
    <s v=""/>
    <s v=""/>
    <m/>
    <s v=""/>
    <s v=""/>
    <s v=""/>
  </r>
  <r>
    <x v="2"/>
    <n v="887"/>
    <m/>
    <x v="6"/>
    <x v="3"/>
    <m/>
    <m/>
    <m/>
    <s v=""/>
    <m/>
    <m/>
    <s v=""/>
    <m/>
    <s v=""/>
    <m/>
    <s v=""/>
    <m/>
    <s v=""/>
    <m/>
    <m/>
    <m/>
    <m/>
    <m/>
    <s v=""/>
    <n v="0"/>
    <s v=""/>
    <n v="0"/>
    <s v=""/>
    <s v=""/>
    <s v=""/>
    <m/>
    <s v=""/>
    <s v=""/>
    <s v=""/>
  </r>
  <r>
    <x v="2"/>
    <n v="888"/>
    <m/>
    <x v="6"/>
    <x v="3"/>
    <m/>
    <m/>
    <m/>
    <s v=""/>
    <m/>
    <m/>
    <s v=""/>
    <m/>
    <s v=""/>
    <m/>
    <s v=""/>
    <m/>
    <s v=""/>
    <m/>
    <m/>
    <m/>
    <m/>
    <m/>
    <s v=""/>
    <n v="0"/>
    <s v=""/>
    <n v="0"/>
    <s v=""/>
    <s v=""/>
    <s v=""/>
    <m/>
    <s v=""/>
    <s v=""/>
    <s v=""/>
  </r>
  <r>
    <x v="2"/>
    <n v="889"/>
    <m/>
    <x v="6"/>
    <x v="3"/>
    <m/>
    <m/>
    <m/>
    <s v=""/>
    <m/>
    <m/>
    <s v=""/>
    <m/>
    <s v=""/>
    <m/>
    <s v=""/>
    <m/>
    <s v=""/>
    <m/>
    <m/>
    <m/>
    <m/>
    <m/>
    <s v=""/>
    <n v="0"/>
    <s v=""/>
    <n v="0"/>
    <s v=""/>
    <s v=""/>
    <s v=""/>
    <m/>
    <s v=""/>
    <s v=""/>
    <s v=""/>
  </r>
  <r>
    <x v="2"/>
    <n v="890"/>
    <m/>
    <x v="6"/>
    <x v="3"/>
    <m/>
    <m/>
    <m/>
    <s v=""/>
    <m/>
    <m/>
    <s v=""/>
    <m/>
    <s v=""/>
    <m/>
    <s v=""/>
    <m/>
    <s v=""/>
    <m/>
    <m/>
    <m/>
    <m/>
    <m/>
    <s v=""/>
    <n v="0"/>
    <s v=""/>
    <n v="0"/>
    <s v=""/>
    <s v=""/>
    <s v=""/>
    <m/>
    <s v=""/>
    <s v=""/>
    <s v=""/>
  </r>
  <r>
    <x v="2"/>
    <n v="891"/>
    <m/>
    <x v="6"/>
    <x v="3"/>
    <m/>
    <m/>
    <m/>
    <s v=""/>
    <m/>
    <m/>
    <s v=""/>
    <m/>
    <s v=""/>
    <m/>
    <s v=""/>
    <m/>
    <s v=""/>
    <m/>
    <m/>
    <m/>
    <m/>
    <m/>
    <s v=""/>
    <n v="0"/>
    <s v=""/>
    <n v="0"/>
    <s v=""/>
    <s v=""/>
    <s v=""/>
    <m/>
    <s v=""/>
    <s v=""/>
    <s v=""/>
  </r>
  <r>
    <x v="2"/>
    <n v="892"/>
    <m/>
    <x v="6"/>
    <x v="3"/>
    <m/>
    <m/>
    <m/>
    <s v=""/>
    <m/>
    <m/>
    <s v=""/>
    <m/>
    <s v=""/>
    <m/>
    <s v=""/>
    <m/>
    <s v=""/>
    <m/>
    <m/>
    <m/>
    <m/>
    <m/>
    <s v=""/>
    <n v="0"/>
    <s v=""/>
    <n v="0"/>
    <s v=""/>
    <s v=""/>
    <s v=""/>
    <m/>
    <s v=""/>
    <s v=""/>
    <s v=""/>
  </r>
  <r>
    <x v="2"/>
    <n v="893"/>
    <m/>
    <x v="6"/>
    <x v="3"/>
    <m/>
    <m/>
    <m/>
    <s v=""/>
    <m/>
    <m/>
    <s v=""/>
    <m/>
    <s v=""/>
    <m/>
    <s v=""/>
    <m/>
    <s v=""/>
    <m/>
    <m/>
    <m/>
    <m/>
    <m/>
    <s v=""/>
    <n v="0"/>
    <s v=""/>
    <n v="0"/>
    <s v=""/>
    <s v=""/>
    <s v=""/>
    <m/>
    <s v=""/>
    <s v=""/>
    <s v=""/>
  </r>
  <r>
    <x v="2"/>
    <n v="894"/>
    <m/>
    <x v="6"/>
    <x v="3"/>
    <m/>
    <m/>
    <m/>
    <s v=""/>
    <m/>
    <m/>
    <s v=""/>
    <m/>
    <s v=""/>
    <m/>
    <s v=""/>
    <m/>
    <s v=""/>
    <m/>
    <m/>
    <m/>
    <m/>
    <m/>
    <s v=""/>
    <n v="0"/>
    <s v=""/>
    <n v="0"/>
    <s v=""/>
    <s v=""/>
    <s v=""/>
    <m/>
    <s v=""/>
    <s v=""/>
    <s v=""/>
  </r>
  <r>
    <x v="2"/>
    <n v="895"/>
    <m/>
    <x v="6"/>
    <x v="3"/>
    <m/>
    <m/>
    <m/>
    <s v=""/>
    <m/>
    <m/>
    <s v=""/>
    <m/>
    <s v=""/>
    <m/>
    <s v=""/>
    <m/>
    <s v=""/>
    <m/>
    <m/>
    <m/>
    <m/>
    <m/>
    <s v=""/>
    <n v="0"/>
    <s v=""/>
    <n v="0"/>
    <s v=""/>
    <s v=""/>
    <s v=""/>
    <m/>
    <s v=""/>
    <s v=""/>
    <s v=""/>
  </r>
  <r>
    <x v="2"/>
    <n v="896"/>
    <m/>
    <x v="6"/>
    <x v="3"/>
    <m/>
    <m/>
    <m/>
    <s v=""/>
    <m/>
    <m/>
    <s v=""/>
    <m/>
    <s v=""/>
    <m/>
    <s v=""/>
    <m/>
    <s v=""/>
    <m/>
    <m/>
    <m/>
    <m/>
    <m/>
    <s v=""/>
    <n v="0"/>
    <s v=""/>
    <n v="0"/>
    <s v=""/>
    <s v=""/>
    <s v=""/>
    <m/>
    <s v=""/>
    <s v=""/>
    <s v=""/>
  </r>
  <r>
    <x v="2"/>
    <n v="897"/>
    <m/>
    <x v="6"/>
    <x v="3"/>
    <m/>
    <m/>
    <m/>
    <s v=""/>
    <m/>
    <m/>
    <s v=""/>
    <m/>
    <s v=""/>
    <m/>
    <s v=""/>
    <m/>
    <s v=""/>
    <m/>
    <m/>
    <m/>
    <m/>
    <m/>
    <s v=""/>
    <n v="0"/>
    <s v=""/>
    <n v="0"/>
    <s v=""/>
    <s v=""/>
    <s v=""/>
    <m/>
    <s v=""/>
    <s v=""/>
    <s v=""/>
  </r>
  <r>
    <x v="2"/>
    <n v="898"/>
    <m/>
    <x v="6"/>
    <x v="3"/>
    <m/>
    <m/>
    <m/>
    <s v=""/>
    <m/>
    <m/>
    <s v=""/>
    <m/>
    <s v=""/>
    <m/>
    <s v=""/>
    <m/>
    <s v=""/>
    <m/>
    <m/>
    <m/>
    <m/>
    <m/>
    <s v=""/>
    <n v="0"/>
    <s v=""/>
    <n v="0"/>
    <s v=""/>
    <s v=""/>
    <s v=""/>
    <m/>
    <s v=""/>
    <s v=""/>
    <s v=""/>
  </r>
  <r>
    <x v="2"/>
    <n v="899"/>
    <m/>
    <x v="6"/>
    <x v="3"/>
    <m/>
    <m/>
    <m/>
    <s v=""/>
    <m/>
    <m/>
    <s v=""/>
    <m/>
    <s v=""/>
    <m/>
    <s v=""/>
    <m/>
    <s v=""/>
    <m/>
    <m/>
    <m/>
    <m/>
    <m/>
    <s v=""/>
    <n v="0"/>
    <s v=""/>
    <n v="0"/>
    <s v=""/>
    <s v=""/>
    <s v=""/>
    <m/>
    <s v=""/>
    <s v=""/>
    <s v=""/>
  </r>
  <r>
    <x v="2"/>
    <n v="900"/>
    <m/>
    <x v="6"/>
    <x v="3"/>
    <m/>
    <m/>
    <m/>
    <s v=""/>
    <m/>
    <m/>
    <s v=""/>
    <m/>
    <s v=""/>
    <m/>
    <s v=""/>
    <m/>
    <s v=""/>
    <m/>
    <m/>
    <m/>
    <m/>
    <m/>
    <s v=""/>
    <n v="0"/>
    <s v=""/>
    <n v="0"/>
    <s v=""/>
    <s v=""/>
    <s v=""/>
    <m/>
    <s v=""/>
    <s v=""/>
    <s v=""/>
  </r>
  <r>
    <x v="2"/>
    <n v="901"/>
    <m/>
    <x v="6"/>
    <x v="3"/>
    <m/>
    <m/>
    <m/>
    <s v=""/>
    <m/>
    <m/>
    <s v=""/>
    <m/>
    <s v=""/>
    <m/>
    <s v=""/>
    <m/>
    <s v=""/>
    <m/>
    <m/>
    <m/>
    <m/>
    <m/>
    <s v=""/>
    <n v="0"/>
    <s v=""/>
    <n v="0"/>
    <s v=""/>
    <s v=""/>
    <s v=""/>
    <m/>
    <s v=""/>
    <s v=""/>
    <s v=""/>
  </r>
  <r>
    <x v="2"/>
    <n v="902"/>
    <m/>
    <x v="6"/>
    <x v="3"/>
    <m/>
    <m/>
    <m/>
    <s v=""/>
    <m/>
    <m/>
    <s v=""/>
    <m/>
    <s v=""/>
    <m/>
    <s v=""/>
    <m/>
    <s v=""/>
    <m/>
    <m/>
    <m/>
    <m/>
    <m/>
    <s v=""/>
    <n v="0"/>
    <s v=""/>
    <n v="0"/>
    <s v=""/>
    <s v=""/>
    <s v=""/>
    <m/>
    <s v=""/>
    <s v=""/>
    <s v=""/>
  </r>
  <r>
    <x v="2"/>
    <n v="903"/>
    <m/>
    <x v="6"/>
    <x v="3"/>
    <m/>
    <m/>
    <m/>
    <s v=""/>
    <m/>
    <m/>
    <s v=""/>
    <m/>
    <s v=""/>
    <m/>
    <s v=""/>
    <m/>
    <s v=""/>
    <m/>
    <m/>
    <m/>
    <m/>
    <m/>
    <s v=""/>
    <n v="0"/>
    <s v=""/>
    <n v="0"/>
    <s v=""/>
    <s v=""/>
    <s v=""/>
    <m/>
    <s v=""/>
    <s v=""/>
    <s v=""/>
  </r>
  <r>
    <x v="2"/>
    <n v="904"/>
    <m/>
    <x v="6"/>
    <x v="3"/>
    <m/>
    <m/>
    <m/>
    <s v=""/>
    <m/>
    <m/>
    <s v=""/>
    <m/>
    <s v=""/>
    <m/>
    <s v=""/>
    <m/>
    <s v=""/>
    <m/>
    <m/>
    <m/>
    <m/>
    <m/>
    <s v=""/>
    <n v="0"/>
    <s v=""/>
    <n v="0"/>
    <s v=""/>
    <s v=""/>
    <s v=""/>
    <m/>
    <s v=""/>
    <s v=""/>
    <s v=""/>
  </r>
  <r>
    <x v="2"/>
    <n v="905"/>
    <m/>
    <x v="6"/>
    <x v="3"/>
    <m/>
    <m/>
    <m/>
    <s v=""/>
    <m/>
    <m/>
    <s v=""/>
    <m/>
    <s v=""/>
    <m/>
    <s v=""/>
    <m/>
    <s v=""/>
    <m/>
    <m/>
    <m/>
    <m/>
    <m/>
    <s v=""/>
    <n v="0"/>
    <s v=""/>
    <n v="0"/>
    <s v=""/>
    <s v=""/>
    <s v=""/>
    <m/>
    <s v=""/>
    <s v=""/>
    <s v=""/>
  </r>
  <r>
    <x v="2"/>
    <n v="906"/>
    <m/>
    <x v="6"/>
    <x v="3"/>
    <m/>
    <m/>
    <m/>
    <s v=""/>
    <m/>
    <m/>
    <s v=""/>
    <m/>
    <s v=""/>
    <m/>
    <s v=""/>
    <m/>
    <s v=""/>
    <m/>
    <m/>
    <m/>
    <m/>
    <m/>
    <s v=""/>
    <n v="0"/>
    <s v=""/>
    <n v="0"/>
    <s v=""/>
    <s v=""/>
    <s v=""/>
    <m/>
    <s v=""/>
    <s v=""/>
    <s v=""/>
  </r>
  <r>
    <x v="2"/>
    <n v="907"/>
    <m/>
    <x v="6"/>
    <x v="3"/>
    <m/>
    <m/>
    <m/>
    <s v=""/>
    <m/>
    <m/>
    <s v=""/>
    <m/>
    <s v=""/>
    <m/>
    <s v=""/>
    <m/>
    <s v=""/>
    <m/>
    <m/>
    <m/>
    <m/>
    <m/>
    <s v=""/>
    <n v="0"/>
    <s v=""/>
    <n v="0"/>
    <s v=""/>
    <s v=""/>
    <s v=""/>
    <m/>
    <s v=""/>
    <s v=""/>
    <s v=""/>
  </r>
  <r>
    <x v="2"/>
    <n v="908"/>
    <m/>
    <x v="6"/>
    <x v="3"/>
    <m/>
    <m/>
    <m/>
    <s v=""/>
    <m/>
    <m/>
    <s v=""/>
    <m/>
    <s v=""/>
    <m/>
    <s v=""/>
    <m/>
    <s v=""/>
    <m/>
    <m/>
    <m/>
    <m/>
    <m/>
    <s v=""/>
    <n v="0"/>
    <s v=""/>
    <n v="0"/>
    <s v=""/>
    <s v=""/>
    <s v=""/>
    <m/>
    <s v=""/>
    <s v=""/>
    <s v=""/>
  </r>
  <r>
    <x v="2"/>
    <n v="909"/>
    <m/>
    <x v="6"/>
    <x v="3"/>
    <m/>
    <m/>
    <m/>
    <s v=""/>
    <m/>
    <m/>
    <s v=""/>
    <m/>
    <s v=""/>
    <m/>
    <s v=""/>
    <m/>
    <s v=""/>
    <m/>
    <m/>
    <m/>
    <m/>
    <m/>
    <s v=""/>
    <n v="0"/>
    <s v=""/>
    <n v="0"/>
    <s v=""/>
    <s v=""/>
    <s v=""/>
    <m/>
    <s v=""/>
    <s v=""/>
    <s v=""/>
  </r>
  <r>
    <x v="2"/>
    <n v="910"/>
    <m/>
    <x v="6"/>
    <x v="3"/>
    <m/>
    <m/>
    <m/>
    <s v=""/>
    <m/>
    <m/>
    <s v=""/>
    <m/>
    <s v=""/>
    <m/>
    <s v=""/>
    <m/>
    <s v=""/>
    <m/>
    <m/>
    <m/>
    <m/>
    <m/>
    <s v=""/>
    <n v="0"/>
    <s v=""/>
    <n v="0"/>
    <s v=""/>
    <s v=""/>
    <s v=""/>
    <m/>
    <s v=""/>
    <s v=""/>
    <s v=""/>
  </r>
  <r>
    <x v="2"/>
    <n v="911"/>
    <m/>
    <x v="6"/>
    <x v="3"/>
    <m/>
    <m/>
    <m/>
    <s v=""/>
    <m/>
    <m/>
    <s v=""/>
    <m/>
    <s v=""/>
    <m/>
    <s v=""/>
    <m/>
    <s v=""/>
    <m/>
    <m/>
    <m/>
    <m/>
    <m/>
    <s v=""/>
    <n v="0"/>
    <s v=""/>
    <n v="0"/>
    <s v=""/>
    <s v=""/>
    <s v=""/>
    <m/>
    <s v=""/>
    <s v=""/>
    <s v=""/>
  </r>
  <r>
    <x v="2"/>
    <n v="912"/>
    <m/>
    <x v="6"/>
    <x v="3"/>
    <m/>
    <m/>
    <m/>
    <s v=""/>
    <m/>
    <m/>
    <s v=""/>
    <m/>
    <s v=""/>
    <m/>
    <s v=""/>
    <m/>
    <s v=""/>
    <m/>
    <m/>
    <m/>
    <m/>
    <m/>
    <s v=""/>
    <n v="0"/>
    <s v=""/>
    <n v="0"/>
    <s v=""/>
    <s v=""/>
    <s v=""/>
    <m/>
    <s v=""/>
    <s v=""/>
    <s v=""/>
  </r>
  <r>
    <x v="2"/>
    <n v="913"/>
    <m/>
    <x v="6"/>
    <x v="3"/>
    <m/>
    <m/>
    <m/>
    <s v=""/>
    <m/>
    <m/>
    <s v=""/>
    <m/>
    <s v=""/>
    <m/>
    <s v=""/>
    <m/>
    <s v=""/>
    <m/>
    <m/>
    <m/>
    <m/>
    <m/>
    <s v=""/>
    <n v="0"/>
    <s v=""/>
    <n v="0"/>
    <s v=""/>
    <s v=""/>
    <s v=""/>
    <m/>
    <s v=""/>
    <s v=""/>
    <s v=""/>
  </r>
  <r>
    <x v="2"/>
    <n v="914"/>
    <m/>
    <x v="6"/>
    <x v="3"/>
    <m/>
    <m/>
    <m/>
    <s v=""/>
    <m/>
    <m/>
    <s v=""/>
    <m/>
    <s v=""/>
    <m/>
    <s v=""/>
    <m/>
    <s v=""/>
    <m/>
    <m/>
    <m/>
    <m/>
    <m/>
    <s v=""/>
    <n v="0"/>
    <s v=""/>
    <n v="0"/>
    <s v=""/>
    <s v=""/>
    <s v=""/>
    <m/>
    <s v=""/>
    <s v=""/>
    <s v=""/>
  </r>
  <r>
    <x v="2"/>
    <n v="915"/>
    <m/>
    <x v="6"/>
    <x v="3"/>
    <m/>
    <m/>
    <m/>
    <s v=""/>
    <m/>
    <m/>
    <s v=""/>
    <m/>
    <s v=""/>
    <m/>
    <s v=""/>
    <m/>
    <s v=""/>
    <m/>
    <m/>
    <m/>
    <m/>
    <m/>
    <s v=""/>
    <n v="0"/>
    <s v=""/>
    <n v="0"/>
    <s v=""/>
    <s v=""/>
    <s v=""/>
    <m/>
    <s v=""/>
    <s v=""/>
    <s v=""/>
  </r>
  <r>
    <x v="2"/>
    <n v="916"/>
    <m/>
    <x v="6"/>
    <x v="3"/>
    <m/>
    <m/>
    <m/>
    <s v=""/>
    <m/>
    <m/>
    <s v=""/>
    <m/>
    <s v=""/>
    <m/>
    <s v=""/>
    <m/>
    <s v=""/>
    <m/>
    <m/>
    <m/>
    <m/>
    <m/>
    <s v=""/>
    <n v="0"/>
    <s v=""/>
    <n v="0"/>
    <s v=""/>
    <s v=""/>
    <s v=""/>
    <m/>
    <s v=""/>
    <s v=""/>
    <s v=""/>
  </r>
  <r>
    <x v="2"/>
    <n v="917"/>
    <m/>
    <x v="6"/>
    <x v="3"/>
    <m/>
    <m/>
    <m/>
    <s v=""/>
    <m/>
    <m/>
    <s v=""/>
    <m/>
    <s v=""/>
    <m/>
    <s v=""/>
    <m/>
    <s v=""/>
    <m/>
    <m/>
    <m/>
    <m/>
    <m/>
    <s v=""/>
    <n v="0"/>
    <s v=""/>
    <n v="0"/>
    <s v=""/>
    <s v=""/>
    <s v=""/>
    <m/>
    <s v=""/>
    <s v=""/>
    <s v=""/>
  </r>
  <r>
    <x v="2"/>
    <n v="918"/>
    <m/>
    <x v="6"/>
    <x v="3"/>
    <m/>
    <m/>
    <m/>
    <s v=""/>
    <m/>
    <m/>
    <s v=""/>
    <m/>
    <s v=""/>
    <m/>
    <s v=""/>
    <m/>
    <s v=""/>
    <m/>
    <m/>
    <m/>
    <m/>
    <m/>
    <s v=""/>
    <n v="0"/>
    <s v=""/>
    <n v="0"/>
    <s v=""/>
    <s v=""/>
    <s v=""/>
    <m/>
    <s v=""/>
    <s v=""/>
    <s v=""/>
  </r>
  <r>
    <x v="2"/>
    <n v="919"/>
    <m/>
    <x v="6"/>
    <x v="3"/>
    <m/>
    <m/>
    <m/>
    <s v=""/>
    <m/>
    <m/>
    <s v=""/>
    <m/>
    <s v=""/>
    <m/>
    <s v=""/>
    <m/>
    <s v=""/>
    <m/>
    <m/>
    <m/>
    <m/>
    <m/>
    <s v=""/>
    <n v="0"/>
    <s v=""/>
    <n v="0"/>
    <s v=""/>
    <s v=""/>
    <s v=""/>
    <m/>
    <s v=""/>
    <s v=""/>
    <s v=""/>
  </r>
  <r>
    <x v="2"/>
    <n v="920"/>
    <m/>
    <x v="6"/>
    <x v="3"/>
    <m/>
    <m/>
    <m/>
    <s v=""/>
    <m/>
    <m/>
    <s v=""/>
    <m/>
    <s v=""/>
    <m/>
    <s v=""/>
    <m/>
    <s v=""/>
    <m/>
    <m/>
    <m/>
    <m/>
    <m/>
    <s v=""/>
    <n v="0"/>
    <s v=""/>
    <n v="0"/>
    <s v=""/>
    <s v=""/>
    <s v=""/>
    <m/>
    <s v=""/>
    <s v=""/>
    <s v=""/>
  </r>
  <r>
    <x v="2"/>
    <n v="921"/>
    <m/>
    <x v="6"/>
    <x v="3"/>
    <m/>
    <m/>
    <m/>
    <s v=""/>
    <m/>
    <m/>
    <s v=""/>
    <m/>
    <s v=""/>
    <m/>
    <s v=""/>
    <m/>
    <s v=""/>
    <m/>
    <m/>
    <m/>
    <m/>
    <m/>
    <s v=""/>
    <n v="0"/>
    <s v=""/>
    <n v="0"/>
    <s v=""/>
    <s v=""/>
    <s v=""/>
    <m/>
    <s v=""/>
    <s v=""/>
    <s v=""/>
  </r>
  <r>
    <x v="2"/>
    <n v="922"/>
    <m/>
    <x v="6"/>
    <x v="3"/>
    <m/>
    <m/>
    <m/>
    <s v=""/>
    <m/>
    <m/>
    <s v=""/>
    <m/>
    <s v=""/>
    <m/>
    <s v=""/>
    <m/>
    <s v=""/>
    <m/>
    <m/>
    <m/>
    <m/>
    <m/>
    <s v=""/>
    <n v="0"/>
    <s v=""/>
    <n v="0"/>
    <s v=""/>
    <s v=""/>
    <s v=""/>
    <m/>
    <s v=""/>
    <s v=""/>
    <s v=""/>
  </r>
  <r>
    <x v="2"/>
    <n v="923"/>
    <m/>
    <x v="6"/>
    <x v="3"/>
    <m/>
    <m/>
    <m/>
    <s v=""/>
    <m/>
    <m/>
    <s v=""/>
    <m/>
    <s v=""/>
    <m/>
    <s v=""/>
    <m/>
    <s v=""/>
    <m/>
    <m/>
    <m/>
    <m/>
    <m/>
    <s v=""/>
    <n v="0"/>
    <s v=""/>
    <n v="0"/>
    <s v=""/>
    <s v=""/>
    <s v=""/>
    <m/>
    <s v=""/>
    <s v=""/>
    <s v=""/>
  </r>
  <r>
    <x v="2"/>
    <n v="924"/>
    <m/>
    <x v="6"/>
    <x v="3"/>
    <m/>
    <m/>
    <m/>
    <s v=""/>
    <m/>
    <m/>
    <s v=""/>
    <m/>
    <s v=""/>
    <m/>
    <s v=""/>
    <m/>
    <s v=""/>
    <m/>
    <m/>
    <m/>
    <m/>
    <m/>
    <s v=""/>
    <n v="0"/>
    <s v=""/>
    <n v="0"/>
    <s v=""/>
    <s v=""/>
    <s v=""/>
    <m/>
    <s v=""/>
    <s v=""/>
    <s v=""/>
  </r>
  <r>
    <x v="2"/>
    <n v="925"/>
    <m/>
    <x v="6"/>
    <x v="3"/>
    <m/>
    <m/>
    <m/>
    <s v=""/>
    <m/>
    <m/>
    <s v=""/>
    <m/>
    <s v=""/>
    <m/>
    <s v=""/>
    <m/>
    <s v=""/>
    <m/>
    <m/>
    <m/>
    <m/>
    <m/>
    <s v=""/>
    <n v="0"/>
    <s v=""/>
    <n v="0"/>
    <s v=""/>
    <s v=""/>
    <s v=""/>
    <m/>
    <s v=""/>
    <s v=""/>
    <s v=""/>
  </r>
  <r>
    <x v="2"/>
    <n v="926"/>
    <m/>
    <x v="6"/>
    <x v="3"/>
    <m/>
    <m/>
    <m/>
    <s v=""/>
    <m/>
    <m/>
    <s v=""/>
    <m/>
    <s v=""/>
    <m/>
    <s v=""/>
    <m/>
    <s v=""/>
    <m/>
    <m/>
    <m/>
    <m/>
    <m/>
    <s v=""/>
    <n v="0"/>
    <s v=""/>
    <n v="0"/>
    <s v=""/>
    <s v=""/>
    <s v=""/>
    <m/>
    <s v=""/>
    <s v=""/>
    <s v=""/>
  </r>
  <r>
    <x v="2"/>
    <n v="927"/>
    <m/>
    <x v="6"/>
    <x v="3"/>
    <m/>
    <m/>
    <m/>
    <s v=""/>
    <m/>
    <m/>
    <s v=""/>
    <m/>
    <s v=""/>
    <m/>
    <s v=""/>
    <m/>
    <s v=""/>
    <m/>
    <m/>
    <m/>
    <m/>
    <m/>
    <s v=""/>
    <n v="0"/>
    <s v=""/>
    <n v="0"/>
    <s v=""/>
    <s v=""/>
    <s v=""/>
    <m/>
    <s v=""/>
    <s v=""/>
    <s v=""/>
  </r>
  <r>
    <x v="2"/>
    <n v="928"/>
    <m/>
    <x v="6"/>
    <x v="3"/>
    <m/>
    <m/>
    <m/>
    <s v=""/>
    <m/>
    <m/>
    <s v=""/>
    <m/>
    <s v=""/>
    <m/>
    <s v=""/>
    <m/>
    <s v=""/>
    <m/>
    <m/>
    <m/>
    <m/>
    <m/>
    <s v=""/>
    <n v="0"/>
    <s v=""/>
    <n v="0"/>
    <s v=""/>
    <s v=""/>
    <s v=""/>
    <m/>
    <s v=""/>
    <s v=""/>
    <s v=""/>
  </r>
  <r>
    <x v="2"/>
    <n v="929"/>
    <m/>
    <x v="6"/>
    <x v="3"/>
    <m/>
    <m/>
    <m/>
    <s v=""/>
    <m/>
    <m/>
    <s v=""/>
    <m/>
    <s v=""/>
    <m/>
    <s v=""/>
    <m/>
    <s v=""/>
    <m/>
    <m/>
    <m/>
    <m/>
    <m/>
    <s v=""/>
    <n v="0"/>
    <s v=""/>
    <n v="0"/>
    <s v=""/>
    <s v=""/>
    <s v=""/>
    <m/>
    <s v=""/>
    <s v=""/>
    <s v=""/>
  </r>
  <r>
    <x v="2"/>
    <n v="930"/>
    <m/>
    <x v="6"/>
    <x v="3"/>
    <m/>
    <m/>
    <m/>
    <s v=""/>
    <m/>
    <m/>
    <s v=""/>
    <m/>
    <s v=""/>
    <m/>
    <s v=""/>
    <m/>
    <s v=""/>
    <m/>
    <m/>
    <m/>
    <m/>
    <m/>
    <s v=""/>
    <n v="0"/>
    <s v=""/>
    <n v="0"/>
    <s v=""/>
    <s v=""/>
    <s v=""/>
    <m/>
    <s v=""/>
    <s v=""/>
    <s v=""/>
  </r>
  <r>
    <x v="2"/>
    <n v="931"/>
    <m/>
    <x v="6"/>
    <x v="3"/>
    <m/>
    <m/>
    <m/>
    <s v=""/>
    <m/>
    <m/>
    <s v=""/>
    <m/>
    <s v=""/>
    <m/>
    <s v=""/>
    <m/>
    <s v=""/>
    <m/>
    <m/>
    <m/>
    <m/>
    <m/>
    <s v=""/>
    <n v="0"/>
    <s v=""/>
    <n v="0"/>
    <s v=""/>
    <s v=""/>
    <s v=""/>
    <m/>
    <s v=""/>
    <s v=""/>
    <s v=""/>
  </r>
  <r>
    <x v="2"/>
    <n v="932"/>
    <m/>
    <x v="6"/>
    <x v="3"/>
    <m/>
    <m/>
    <m/>
    <s v=""/>
    <m/>
    <m/>
    <s v=""/>
    <m/>
    <s v=""/>
    <m/>
    <s v=""/>
    <m/>
    <s v=""/>
    <m/>
    <m/>
    <m/>
    <m/>
    <m/>
    <s v=""/>
    <n v="0"/>
    <s v=""/>
    <n v="0"/>
    <s v=""/>
    <s v=""/>
    <s v=""/>
    <m/>
    <s v=""/>
    <s v=""/>
    <s v=""/>
  </r>
  <r>
    <x v="2"/>
    <n v="933"/>
    <m/>
    <x v="6"/>
    <x v="3"/>
    <m/>
    <m/>
    <m/>
    <s v=""/>
    <m/>
    <m/>
    <s v=""/>
    <m/>
    <s v=""/>
    <m/>
    <s v=""/>
    <m/>
    <s v=""/>
    <m/>
    <m/>
    <m/>
    <m/>
    <m/>
    <s v=""/>
    <n v="0"/>
    <s v=""/>
    <n v="0"/>
    <s v=""/>
    <s v=""/>
    <s v=""/>
    <m/>
    <s v=""/>
    <s v=""/>
    <s v=""/>
  </r>
  <r>
    <x v="2"/>
    <n v="934"/>
    <m/>
    <x v="6"/>
    <x v="3"/>
    <m/>
    <m/>
    <m/>
    <s v=""/>
    <m/>
    <m/>
    <s v=""/>
    <m/>
    <s v=""/>
    <m/>
    <s v=""/>
    <m/>
    <s v=""/>
    <m/>
    <m/>
    <m/>
    <m/>
    <m/>
    <s v=""/>
    <n v="0"/>
    <s v=""/>
    <n v="0"/>
    <s v=""/>
    <s v=""/>
    <s v=""/>
    <m/>
    <s v=""/>
    <s v=""/>
    <s v=""/>
  </r>
  <r>
    <x v="2"/>
    <n v="935"/>
    <m/>
    <x v="6"/>
    <x v="3"/>
    <m/>
    <m/>
    <m/>
    <s v=""/>
    <m/>
    <m/>
    <s v=""/>
    <m/>
    <s v=""/>
    <m/>
    <s v=""/>
    <m/>
    <s v=""/>
    <m/>
    <m/>
    <m/>
    <m/>
    <m/>
    <s v=""/>
    <n v="0"/>
    <s v=""/>
    <n v="0"/>
    <s v=""/>
    <s v=""/>
    <s v=""/>
    <m/>
    <s v=""/>
    <s v=""/>
    <s v=""/>
  </r>
  <r>
    <x v="2"/>
    <n v="936"/>
    <m/>
    <x v="6"/>
    <x v="3"/>
    <m/>
    <m/>
    <m/>
    <s v=""/>
    <m/>
    <m/>
    <s v=""/>
    <m/>
    <s v=""/>
    <m/>
    <s v=""/>
    <m/>
    <s v=""/>
    <m/>
    <m/>
    <m/>
    <m/>
    <m/>
    <s v=""/>
    <n v="0"/>
    <s v=""/>
    <n v="0"/>
    <s v=""/>
    <s v=""/>
    <s v=""/>
    <m/>
    <s v=""/>
    <s v=""/>
    <s v=""/>
  </r>
  <r>
    <x v="2"/>
    <n v="937"/>
    <m/>
    <x v="6"/>
    <x v="3"/>
    <m/>
    <m/>
    <m/>
    <s v=""/>
    <m/>
    <m/>
    <s v=""/>
    <m/>
    <s v=""/>
    <m/>
    <s v=""/>
    <m/>
    <s v=""/>
    <m/>
    <m/>
    <m/>
    <m/>
    <m/>
    <s v=""/>
    <n v="0"/>
    <s v=""/>
    <n v="0"/>
    <s v=""/>
    <s v=""/>
    <s v=""/>
    <m/>
    <s v=""/>
    <s v=""/>
    <s v=""/>
  </r>
  <r>
    <x v="2"/>
    <n v="938"/>
    <m/>
    <x v="6"/>
    <x v="3"/>
    <m/>
    <m/>
    <m/>
    <s v=""/>
    <m/>
    <m/>
    <s v=""/>
    <m/>
    <s v=""/>
    <m/>
    <s v=""/>
    <m/>
    <s v=""/>
    <m/>
    <m/>
    <m/>
    <m/>
    <m/>
    <s v=""/>
    <n v="0"/>
    <s v=""/>
    <n v="0"/>
    <s v=""/>
    <s v=""/>
    <s v=""/>
    <m/>
    <s v=""/>
    <s v=""/>
    <s v=""/>
  </r>
  <r>
    <x v="2"/>
    <n v="939"/>
    <m/>
    <x v="6"/>
    <x v="3"/>
    <m/>
    <m/>
    <m/>
    <s v=""/>
    <m/>
    <m/>
    <s v=""/>
    <m/>
    <s v=""/>
    <m/>
    <s v=""/>
    <m/>
    <s v=""/>
    <m/>
    <m/>
    <m/>
    <m/>
    <m/>
    <s v=""/>
    <n v="0"/>
    <s v=""/>
    <n v="0"/>
    <s v=""/>
    <s v=""/>
    <s v=""/>
    <m/>
    <s v=""/>
    <s v=""/>
    <s v=""/>
  </r>
  <r>
    <x v="2"/>
    <n v="940"/>
    <m/>
    <x v="6"/>
    <x v="3"/>
    <m/>
    <m/>
    <m/>
    <s v=""/>
    <m/>
    <m/>
    <s v=""/>
    <m/>
    <s v=""/>
    <m/>
    <s v=""/>
    <m/>
    <s v=""/>
    <m/>
    <m/>
    <m/>
    <m/>
    <m/>
    <s v=""/>
    <n v="0"/>
    <s v=""/>
    <n v="0"/>
    <s v=""/>
    <s v=""/>
    <s v=""/>
    <m/>
    <s v=""/>
    <s v=""/>
    <s v=""/>
  </r>
  <r>
    <x v="2"/>
    <n v="941"/>
    <m/>
    <x v="6"/>
    <x v="3"/>
    <m/>
    <m/>
    <m/>
    <s v=""/>
    <m/>
    <m/>
    <s v=""/>
    <m/>
    <s v=""/>
    <m/>
    <s v=""/>
    <m/>
    <s v=""/>
    <m/>
    <m/>
    <m/>
    <m/>
    <m/>
    <s v=""/>
    <n v="0"/>
    <s v=""/>
    <n v="0"/>
    <s v=""/>
    <s v=""/>
    <s v=""/>
    <m/>
    <s v=""/>
    <s v=""/>
    <s v=""/>
  </r>
  <r>
    <x v="2"/>
    <n v="942"/>
    <m/>
    <x v="6"/>
    <x v="3"/>
    <m/>
    <m/>
    <m/>
    <s v=""/>
    <m/>
    <m/>
    <s v=""/>
    <m/>
    <s v=""/>
    <m/>
    <s v=""/>
    <m/>
    <s v=""/>
    <m/>
    <m/>
    <m/>
    <m/>
    <m/>
    <s v=""/>
    <n v="0"/>
    <s v=""/>
    <n v="0"/>
    <s v=""/>
    <s v=""/>
    <s v=""/>
    <m/>
    <s v=""/>
    <s v=""/>
    <s v=""/>
  </r>
  <r>
    <x v="2"/>
    <n v="943"/>
    <m/>
    <x v="6"/>
    <x v="3"/>
    <m/>
    <m/>
    <m/>
    <s v=""/>
    <m/>
    <m/>
    <s v=""/>
    <m/>
    <s v=""/>
    <m/>
    <s v=""/>
    <m/>
    <s v=""/>
    <m/>
    <m/>
    <m/>
    <m/>
    <m/>
    <s v=""/>
    <n v="0"/>
    <s v=""/>
    <n v="0"/>
    <s v=""/>
    <s v=""/>
    <s v=""/>
    <m/>
    <s v=""/>
    <s v=""/>
    <s v=""/>
  </r>
  <r>
    <x v="2"/>
    <n v="944"/>
    <m/>
    <x v="6"/>
    <x v="3"/>
    <m/>
    <m/>
    <m/>
    <s v=""/>
    <m/>
    <m/>
    <s v=""/>
    <m/>
    <s v=""/>
    <m/>
    <s v=""/>
    <m/>
    <s v=""/>
    <m/>
    <m/>
    <m/>
    <m/>
    <m/>
    <s v=""/>
    <n v="0"/>
    <s v=""/>
    <n v="0"/>
    <s v=""/>
    <s v=""/>
    <s v=""/>
    <m/>
    <s v=""/>
    <s v=""/>
    <s v=""/>
  </r>
  <r>
    <x v="2"/>
    <n v="945"/>
    <m/>
    <x v="6"/>
    <x v="3"/>
    <m/>
    <m/>
    <m/>
    <s v=""/>
    <m/>
    <m/>
    <s v=""/>
    <m/>
    <s v=""/>
    <m/>
    <s v=""/>
    <m/>
    <s v=""/>
    <m/>
    <m/>
    <m/>
    <m/>
    <m/>
    <s v=""/>
    <n v="0"/>
    <s v=""/>
    <n v="0"/>
    <s v=""/>
    <s v=""/>
    <s v=""/>
    <m/>
    <s v=""/>
    <s v=""/>
    <s v=""/>
  </r>
  <r>
    <x v="2"/>
    <n v="946"/>
    <m/>
    <x v="6"/>
    <x v="3"/>
    <m/>
    <m/>
    <m/>
    <s v=""/>
    <m/>
    <m/>
    <s v=""/>
    <m/>
    <s v=""/>
    <m/>
    <s v=""/>
    <m/>
    <s v=""/>
    <m/>
    <m/>
    <m/>
    <m/>
    <m/>
    <s v=""/>
    <n v="0"/>
    <s v=""/>
    <n v="0"/>
    <s v=""/>
    <s v=""/>
    <s v=""/>
    <m/>
    <s v=""/>
    <s v=""/>
    <s v=""/>
  </r>
  <r>
    <x v="2"/>
    <n v="947"/>
    <m/>
    <x v="6"/>
    <x v="3"/>
    <m/>
    <m/>
    <m/>
    <s v=""/>
    <m/>
    <m/>
    <s v=""/>
    <m/>
    <s v=""/>
    <m/>
    <s v=""/>
    <m/>
    <s v=""/>
    <m/>
    <m/>
    <m/>
    <m/>
    <m/>
    <s v=""/>
    <n v="0"/>
    <s v=""/>
    <n v="0"/>
    <s v=""/>
    <s v=""/>
    <s v=""/>
    <m/>
    <s v=""/>
    <s v=""/>
    <s v=""/>
  </r>
  <r>
    <x v="2"/>
    <n v="948"/>
    <m/>
    <x v="6"/>
    <x v="3"/>
    <m/>
    <m/>
    <m/>
    <s v=""/>
    <m/>
    <m/>
    <s v=""/>
    <m/>
    <s v=""/>
    <m/>
    <s v=""/>
    <m/>
    <s v=""/>
    <m/>
    <m/>
    <m/>
    <m/>
    <m/>
    <s v=""/>
    <n v="0"/>
    <s v=""/>
    <n v="0"/>
    <s v=""/>
    <s v=""/>
    <s v=""/>
    <m/>
    <s v=""/>
    <s v=""/>
    <s v=""/>
  </r>
  <r>
    <x v="2"/>
    <n v="949"/>
    <m/>
    <x v="6"/>
    <x v="3"/>
    <m/>
    <m/>
    <m/>
    <s v=""/>
    <m/>
    <m/>
    <s v=""/>
    <m/>
    <s v=""/>
    <m/>
    <s v=""/>
    <m/>
    <s v=""/>
    <m/>
    <m/>
    <m/>
    <m/>
    <m/>
    <s v=""/>
    <n v="0"/>
    <s v=""/>
    <n v="0"/>
    <s v=""/>
    <s v=""/>
    <s v=""/>
    <m/>
    <s v=""/>
    <s v=""/>
    <s v=""/>
  </r>
  <r>
    <x v="2"/>
    <n v="950"/>
    <m/>
    <x v="6"/>
    <x v="3"/>
    <m/>
    <m/>
    <m/>
    <s v=""/>
    <m/>
    <m/>
    <s v=""/>
    <m/>
    <s v=""/>
    <m/>
    <s v=""/>
    <m/>
    <s v=""/>
    <m/>
    <m/>
    <m/>
    <m/>
    <m/>
    <s v=""/>
    <n v="0"/>
    <s v=""/>
    <n v="0"/>
    <s v=""/>
    <s v=""/>
    <s v=""/>
    <m/>
    <s v=""/>
    <s v=""/>
    <s v=""/>
  </r>
  <r>
    <x v="2"/>
    <n v="951"/>
    <m/>
    <x v="6"/>
    <x v="3"/>
    <m/>
    <m/>
    <m/>
    <s v=""/>
    <m/>
    <m/>
    <s v=""/>
    <m/>
    <s v=""/>
    <m/>
    <s v=""/>
    <m/>
    <s v=""/>
    <m/>
    <m/>
    <m/>
    <m/>
    <m/>
    <s v=""/>
    <n v="0"/>
    <s v=""/>
    <n v="0"/>
    <s v=""/>
    <s v=""/>
    <s v=""/>
    <m/>
    <s v=""/>
    <s v=""/>
    <s v=""/>
  </r>
  <r>
    <x v="2"/>
    <n v="952"/>
    <m/>
    <x v="6"/>
    <x v="3"/>
    <m/>
    <m/>
    <m/>
    <s v=""/>
    <m/>
    <m/>
    <s v=""/>
    <m/>
    <s v=""/>
    <m/>
    <s v=""/>
    <m/>
    <s v=""/>
    <m/>
    <m/>
    <m/>
    <m/>
    <m/>
    <s v=""/>
    <n v="0"/>
    <s v=""/>
    <n v="0"/>
    <s v=""/>
    <s v=""/>
    <s v=""/>
    <m/>
    <s v=""/>
    <s v=""/>
    <s v=""/>
  </r>
  <r>
    <x v="2"/>
    <n v="953"/>
    <m/>
    <x v="6"/>
    <x v="3"/>
    <m/>
    <m/>
    <m/>
    <s v=""/>
    <m/>
    <m/>
    <s v=""/>
    <m/>
    <s v=""/>
    <m/>
    <s v=""/>
    <m/>
    <s v=""/>
    <m/>
    <m/>
    <m/>
    <m/>
    <m/>
    <s v=""/>
    <n v="0"/>
    <s v=""/>
    <n v="0"/>
    <s v=""/>
    <s v=""/>
    <s v=""/>
    <m/>
    <s v=""/>
    <s v=""/>
    <s v=""/>
  </r>
  <r>
    <x v="2"/>
    <n v="954"/>
    <m/>
    <x v="6"/>
    <x v="3"/>
    <m/>
    <m/>
    <m/>
    <s v=""/>
    <m/>
    <m/>
    <s v=""/>
    <m/>
    <s v=""/>
    <m/>
    <s v=""/>
    <m/>
    <s v=""/>
    <m/>
    <m/>
    <m/>
    <m/>
    <m/>
    <s v=""/>
    <n v="0"/>
    <s v=""/>
    <n v="0"/>
    <s v=""/>
    <s v=""/>
    <s v=""/>
    <m/>
    <s v=""/>
    <s v=""/>
    <s v=""/>
  </r>
  <r>
    <x v="2"/>
    <n v="955"/>
    <m/>
    <x v="6"/>
    <x v="3"/>
    <m/>
    <m/>
    <m/>
    <s v=""/>
    <m/>
    <m/>
    <s v=""/>
    <m/>
    <s v=""/>
    <m/>
    <s v=""/>
    <m/>
    <s v=""/>
    <m/>
    <m/>
    <m/>
    <m/>
    <m/>
    <s v=""/>
    <n v="0"/>
    <s v=""/>
    <n v="0"/>
    <s v=""/>
    <s v=""/>
    <s v=""/>
    <m/>
    <s v=""/>
    <s v=""/>
    <s v=""/>
  </r>
  <r>
    <x v="2"/>
    <n v="956"/>
    <m/>
    <x v="6"/>
    <x v="3"/>
    <m/>
    <m/>
    <m/>
    <s v=""/>
    <m/>
    <m/>
    <s v=""/>
    <m/>
    <s v=""/>
    <m/>
    <s v=""/>
    <m/>
    <s v=""/>
    <m/>
    <m/>
    <m/>
    <m/>
    <m/>
    <s v=""/>
    <n v="0"/>
    <s v=""/>
    <n v="0"/>
    <s v=""/>
    <s v=""/>
    <s v=""/>
    <m/>
    <s v=""/>
    <s v=""/>
    <s v=""/>
  </r>
  <r>
    <x v="2"/>
    <n v="957"/>
    <m/>
    <x v="6"/>
    <x v="3"/>
    <m/>
    <m/>
    <m/>
    <s v=""/>
    <m/>
    <m/>
    <s v=""/>
    <m/>
    <s v=""/>
    <m/>
    <s v=""/>
    <m/>
    <s v=""/>
    <m/>
    <m/>
    <m/>
    <m/>
    <m/>
    <s v=""/>
    <n v="0"/>
    <s v=""/>
    <n v="0"/>
    <s v=""/>
    <s v=""/>
    <s v=""/>
    <m/>
    <s v=""/>
    <s v=""/>
    <s v=""/>
  </r>
  <r>
    <x v="2"/>
    <n v="958"/>
    <m/>
    <x v="6"/>
    <x v="3"/>
    <m/>
    <m/>
    <m/>
    <s v=""/>
    <m/>
    <m/>
    <s v=""/>
    <m/>
    <s v=""/>
    <m/>
    <s v=""/>
    <m/>
    <s v=""/>
    <m/>
    <m/>
    <m/>
    <m/>
    <m/>
    <s v=""/>
    <n v="0"/>
    <s v=""/>
    <n v="0"/>
    <s v=""/>
    <s v=""/>
    <s v=""/>
    <m/>
    <s v=""/>
    <s v=""/>
    <s v=""/>
  </r>
  <r>
    <x v="2"/>
    <n v="959"/>
    <m/>
    <x v="6"/>
    <x v="3"/>
    <m/>
    <m/>
    <m/>
    <s v=""/>
    <m/>
    <m/>
    <s v=""/>
    <m/>
    <s v=""/>
    <m/>
    <s v=""/>
    <m/>
    <s v=""/>
    <m/>
    <m/>
    <m/>
    <m/>
    <m/>
    <s v=""/>
    <n v="0"/>
    <s v=""/>
    <n v="0"/>
    <s v=""/>
    <s v=""/>
    <s v=""/>
    <m/>
    <s v=""/>
    <s v=""/>
    <s v=""/>
  </r>
  <r>
    <x v="2"/>
    <n v="960"/>
    <m/>
    <x v="6"/>
    <x v="3"/>
    <m/>
    <m/>
    <m/>
    <s v=""/>
    <m/>
    <m/>
    <s v=""/>
    <m/>
    <s v=""/>
    <m/>
    <s v=""/>
    <m/>
    <s v=""/>
    <m/>
    <m/>
    <m/>
    <m/>
    <m/>
    <s v=""/>
    <n v="0"/>
    <s v=""/>
    <n v="0"/>
    <s v=""/>
    <s v=""/>
    <s v=""/>
    <m/>
    <s v=""/>
    <s v=""/>
    <s v=""/>
  </r>
  <r>
    <x v="2"/>
    <n v="961"/>
    <m/>
    <x v="6"/>
    <x v="3"/>
    <m/>
    <m/>
    <m/>
    <s v=""/>
    <m/>
    <m/>
    <s v=""/>
    <m/>
    <s v=""/>
    <m/>
    <s v=""/>
    <m/>
    <s v=""/>
    <m/>
    <m/>
    <m/>
    <m/>
    <m/>
    <s v=""/>
    <n v="0"/>
    <s v=""/>
    <n v="0"/>
    <s v=""/>
    <s v=""/>
    <s v=""/>
    <m/>
    <s v=""/>
    <s v=""/>
    <s v=""/>
  </r>
  <r>
    <x v="2"/>
    <n v="962"/>
    <m/>
    <x v="6"/>
    <x v="3"/>
    <m/>
    <m/>
    <m/>
    <s v=""/>
    <m/>
    <m/>
    <s v=""/>
    <m/>
    <s v=""/>
    <m/>
    <s v=""/>
    <m/>
    <s v=""/>
    <m/>
    <m/>
    <m/>
    <m/>
    <m/>
    <s v=""/>
    <n v="0"/>
    <s v=""/>
    <n v="0"/>
    <s v=""/>
    <s v=""/>
    <s v=""/>
    <m/>
    <s v=""/>
    <s v=""/>
    <s v=""/>
  </r>
  <r>
    <x v="2"/>
    <n v="963"/>
    <m/>
    <x v="6"/>
    <x v="3"/>
    <m/>
    <m/>
    <m/>
    <s v=""/>
    <m/>
    <m/>
    <s v=""/>
    <m/>
    <s v=""/>
    <m/>
    <s v=""/>
    <m/>
    <s v=""/>
    <m/>
    <m/>
    <m/>
    <m/>
    <m/>
    <s v=""/>
    <n v="0"/>
    <s v=""/>
    <n v="0"/>
    <s v=""/>
    <s v=""/>
    <s v=""/>
    <m/>
    <s v=""/>
    <s v=""/>
    <s v=""/>
  </r>
  <r>
    <x v="2"/>
    <n v="964"/>
    <m/>
    <x v="6"/>
    <x v="3"/>
    <m/>
    <m/>
    <m/>
    <s v=""/>
    <m/>
    <m/>
    <s v=""/>
    <m/>
    <s v=""/>
    <m/>
    <s v=""/>
    <m/>
    <s v=""/>
    <m/>
    <m/>
    <m/>
    <m/>
    <m/>
    <s v=""/>
    <n v="0"/>
    <s v=""/>
    <n v="0"/>
    <s v=""/>
    <s v=""/>
    <s v=""/>
    <m/>
    <s v=""/>
    <s v=""/>
    <s v=""/>
  </r>
  <r>
    <x v="2"/>
    <n v="965"/>
    <m/>
    <x v="6"/>
    <x v="3"/>
    <m/>
    <m/>
    <m/>
    <s v=""/>
    <m/>
    <m/>
    <s v=""/>
    <m/>
    <s v=""/>
    <m/>
    <s v=""/>
    <m/>
    <s v=""/>
    <m/>
    <m/>
    <m/>
    <m/>
    <m/>
    <s v=""/>
    <n v="0"/>
    <s v=""/>
    <n v="0"/>
    <s v=""/>
    <s v=""/>
    <s v=""/>
    <m/>
    <s v=""/>
    <s v=""/>
    <s v=""/>
  </r>
  <r>
    <x v="2"/>
    <n v="966"/>
    <m/>
    <x v="6"/>
    <x v="3"/>
    <m/>
    <m/>
    <m/>
    <s v=""/>
    <m/>
    <m/>
    <s v=""/>
    <m/>
    <s v=""/>
    <m/>
    <s v=""/>
    <m/>
    <s v=""/>
    <m/>
    <m/>
    <m/>
    <m/>
    <m/>
    <s v=""/>
    <n v="0"/>
    <s v=""/>
    <n v="0"/>
    <s v=""/>
    <s v=""/>
    <s v=""/>
    <m/>
    <s v=""/>
    <s v=""/>
    <s v=""/>
  </r>
  <r>
    <x v="2"/>
    <n v="967"/>
    <m/>
    <x v="6"/>
    <x v="3"/>
    <m/>
    <m/>
    <m/>
    <s v=""/>
    <m/>
    <m/>
    <s v=""/>
    <m/>
    <s v=""/>
    <m/>
    <s v=""/>
    <m/>
    <s v=""/>
    <m/>
    <m/>
    <m/>
    <m/>
    <m/>
    <s v=""/>
    <n v="0"/>
    <s v=""/>
    <n v="0"/>
    <s v=""/>
    <s v=""/>
    <s v=""/>
    <m/>
    <s v=""/>
    <s v=""/>
    <s v=""/>
  </r>
  <r>
    <x v="2"/>
    <n v="968"/>
    <m/>
    <x v="6"/>
    <x v="3"/>
    <m/>
    <m/>
    <m/>
    <s v=""/>
    <m/>
    <m/>
    <s v=""/>
    <m/>
    <s v=""/>
    <m/>
    <s v=""/>
    <m/>
    <s v=""/>
    <m/>
    <m/>
    <m/>
    <m/>
    <m/>
    <s v=""/>
    <n v="0"/>
    <s v=""/>
    <n v="0"/>
    <s v=""/>
    <s v=""/>
    <s v=""/>
    <m/>
    <s v=""/>
    <s v=""/>
    <s v=""/>
  </r>
  <r>
    <x v="2"/>
    <n v="969"/>
    <m/>
    <x v="6"/>
    <x v="3"/>
    <m/>
    <m/>
    <m/>
    <s v=""/>
    <m/>
    <m/>
    <s v=""/>
    <m/>
    <s v=""/>
    <m/>
    <s v=""/>
    <m/>
    <s v=""/>
    <m/>
    <m/>
    <m/>
    <m/>
    <m/>
    <s v=""/>
    <n v="0"/>
    <s v=""/>
    <n v="0"/>
    <s v=""/>
    <s v=""/>
    <s v=""/>
    <m/>
    <s v=""/>
    <s v=""/>
    <s v=""/>
  </r>
  <r>
    <x v="2"/>
    <n v="970"/>
    <m/>
    <x v="6"/>
    <x v="3"/>
    <m/>
    <m/>
    <m/>
    <s v=""/>
    <m/>
    <m/>
    <s v=""/>
    <m/>
    <s v=""/>
    <m/>
    <s v=""/>
    <m/>
    <s v=""/>
    <m/>
    <m/>
    <m/>
    <m/>
    <m/>
    <s v=""/>
    <n v="0"/>
    <s v=""/>
    <n v="0"/>
    <s v=""/>
    <s v=""/>
    <s v=""/>
    <m/>
    <s v=""/>
    <s v=""/>
    <s v=""/>
  </r>
  <r>
    <x v="2"/>
    <n v="971"/>
    <m/>
    <x v="6"/>
    <x v="3"/>
    <m/>
    <m/>
    <m/>
    <s v=""/>
    <m/>
    <m/>
    <s v=""/>
    <m/>
    <s v=""/>
    <m/>
    <s v=""/>
    <m/>
    <s v=""/>
    <m/>
    <m/>
    <m/>
    <m/>
    <m/>
    <s v=""/>
    <n v="0"/>
    <s v=""/>
    <n v="0"/>
    <s v=""/>
    <s v=""/>
    <s v=""/>
    <m/>
    <s v=""/>
    <s v=""/>
    <s v=""/>
  </r>
  <r>
    <x v="2"/>
    <n v="972"/>
    <m/>
    <x v="6"/>
    <x v="3"/>
    <m/>
    <m/>
    <m/>
    <s v=""/>
    <m/>
    <m/>
    <s v=""/>
    <m/>
    <s v=""/>
    <m/>
    <s v=""/>
    <m/>
    <s v=""/>
    <m/>
    <m/>
    <m/>
    <m/>
    <m/>
    <s v=""/>
    <n v="0"/>
    <s v=""/>
    <n v="0"/>
    <s v=""/>
    <s v=""/>
    <s v=""/>
    <m/>
    <s v=""/>
    <s v=""/>
    <s v=""/>
  </r>
  <r>
    <x v="2"/>
    <n v="973"/>
    <m/>
    <x v="6"/>
    <x v="3"/>
    <m/>
    <m/>
    <m/>
    <s v=""/>
    <m/>
    <m/>
    <s v=""/>
    <m/>
    <s v=""/>
    <m/>
    <s v=""/>
    <m/>
    <s v=""/>
    <m/>
    <m/>
    <m/>
    <m/>
    <m/>
    <s v=""/>
    <n v="0"/>
    <s v=""/>
    <n v="0"/>
    <s v=""/>
    <s v=""/>
    <s v=""/>
    <m/>
    <s v=""/>
    <s v=""/>
    <s v=""/>
  </r>
  <r>
    <x v="2"/>
    <n v="974"/>
    <m/>
    <x v="6"/>
    <x v="3"/>
    <m/>
    <m/>
    <m/>
    <s v=""/>
    <m/>
    <m/>
    <s v=""/>
    <m/>
    <s v=""/>
    <m/>
    <s v=""/>
    <m/>
    <s v=""/>
    <m/>
    <m/>
    <m/>
    <m/>
    <m/>
    <s v=""/>
    <n v="0"/>
    <s v=""/>
    <n v="0"/>
    <s v=""/>
    <s v=""/>
    <s v=""/>
    <m/>
    <s v=""/>
    <s v=""/>
    <s v=""/>
  </r>
  <r>
    <x v="2"/>
    <n v="975"/>
    <m/>
    <x v="6"/>
    <x v="3"/>
    <m/>
    <m/>
    <m/>
    <s v=""/>
    <m/>
    <m/>
    <s v=""/>
    <m/>
    <s v=""/>
    <m/>
    <s v=""/>
    <m/>
    <s v=""/>
    <m/>
    <m/>
    <m/>
    <m/>
    <m/>
    <s v=""/>
    <n v="0"/>
    <s v=""/>
    <n v="0"/>
    <s v=""/>
    <s v=""/>
    <s v=""/>
    <m/>
    <s v=""/>
    <s v=""/>
    <s v=""/>
  </r>
  <r>
    <x v="2"/>
    <n v="976"/>
    <m/>
    <x v="6"/>
    <x v="3"/>
    <m/>
    <m/>
    <m/>
    <s v=""/>
    <m/>
    <m/>
    <s v=""/>
    <m/>
    <s v=""/>
    <m/>
    <s v=""/>
    <m/>
    <s v=""/>
    <m/>
    <m/>
    <m/>
    <m/>
    <m/>
    <s v=""/>
    <n v="0"/>
    <s v=""/>
    <n v="0"/>
    <s v=""/>
    <s v=""/>
    <s v=""/>
    <m/>
    <s v=""/>
    <s v=""/>
    <s v=""/>
  </r>
  <r>
    <x v="2"/>
    <n v="977"/>
    <m/>
    <x v="6"/>
    <x v="3"/>
    <m/>
    <m/>
    <m/>
    <s v=""/>
    <m/>
    <m/>
    <s v=""/>
    <m/>
    <s v=""/>
    <m/>
    <s v=""/>
    <m/>
    <s v=""/>
    <m/>
    <m/>
    <m/>
    <m/>
    <m/>
    <s v=""/>
    <n v="0"/>
    <s v=""/>
    <n v="0"/>
    <s v=""/>
    <s v=""/>
    <s v=""/>
    <m/>
    <s v=""/>
    <s v=""/>
    <s v=""/>
  </r>
  <r>
    <x v="2"/>
    <n v="978"/>
    <m/>
    <x v="6"/>
    <x v="3"/>
    <m/>
    <m/>
    <m/>
    <s v=""/>
    <m/>
    <m/>
    <s v=""/>
    <m/>
    <s v=""/>
    <m/>
    <s v=""/>
    <m/>
    <s v=""/>
    <m/>
    <m/>
    <m/>
    <m/>
    <m/>
    <s v=""/>
    <n v="0"/>
    <s v=""/>
    <n v="0"/>
    <s v=""/>
    <s v=""/>
    <s v=""/>
    <m/>
    <s v=""/>
    <s v=""/>
    <s v=""/>
  </r>
  <r>
    <x v="2"/>
    <n v="979"/>
    <m/>
    <x v="6"/>
    <x v="3"/>
    <m/>
    <m/>
    <m/>
    <s v=""/>
    <m/>
    <m/>
    <s v=""/>
    <m/>
    <s v=""/>
    <m/>
    <s v=""/>
    <m/>
    <s v=""/>
    <m/>
    <m/>
    <m/>
    <m/>
    <m/>
    <s v=""/>
    <n v="0"/>
    <s v=""/>
    <n v="0"/>
    <s v=""/>
    <s v=""/>
    <s v=""/>
    <m/>
    <s v=""/>
    <s v=""/>
    <s v=""/>
  </r>
  <r>
    <x v="2"/>
    <n v="980"/>
    <m/>
    <x v="6"/>
    <x v="3"/>
    <m/>
    <m/>
    <m/>
    <s v=""/>
    <m/>
    <m/>
    <s v=""/>
    <m/>
    <s v=""/>
    <m/>
    <s v=""/>
    <m/>
    <s v=""/>
    <m/>
    <m/>
    <m/>
    <m/>
    <m/>
    <s v=""/>
    <n v="0"/>
    <s v=""/>
    <n v="0"/>
    <s v=""/>
    <s v=""/>
    <s v=""/>
    <m/>
    <s v=""/>
    <s v=""/>
    <s v=""/>
  </r>
  <r>
    <x v="2"/>
    <n v="981"/>
    <m/>
    <x v="6"/>
    <x v="3"/>
    <m/>
    <m/>
    <m/>
    <s v=""/>
    <m/>
    <m/>
    <s v=""/>
    <m/>
    <s v=""/>
    <m/>
    <s v=""/>
    <m/>
    <s v=""/>
    <m/>
    <m/>
    <m/>
    <m/>
    <m/>
    <s v=""/>
    <n v="0"/>
    <s v=""/>
    <n v="0"/>
    <s v=""/>
    <s v=""/>
    <s v=""/>
    <m/>
    <s v=""/>
    <s v=""/>
    <s v=""/>
  </r>
  <r>
    <x v="2"/>
    <n v="982"/>
    <m/>
    <x v="6"/>
    <x v="3"/>
    <m/>
    <m/>
    <m/>
    <s v=""/>
    <m/>
    <m/>
    <s v=""/>
    <m/>
    <s v=""/>
    <m/>
    <s v=""/>
    <m/>
    <s v=""/>
    <m/>
    <m/>
    <m/>
    <m/>
    <m/>
    <s v=""/>
    <n v="0"/>
    <s v=""/>
    <n v="0"/>
    <s v=""/>
    <s v=""/>
    <s v=""/>
    <m/>
    <s v=""/>
    <s v=""/>
    <s v=""/>
  </r>
  <r>
    <x v="2"/>
    <n v="983"/>
    <m/>
    <x v="6"/>
    <x v="3"/>
    <m/>
    <m/>
    <m/>
    <s v=""/>
    <m/>
    <m/>
    <s v=""/>
    <m/>
    <s v=""/>
    <m/>
    <s v=""/>
    <m/>
    <s v=""/>
    <m/>
    <m/>
    <m/>
    <m/>
    <m/>
    <s v=""/>
    <n v="0"/>
    <s v=""/>
    <n v="0"/>
    <s v=""/>
    <s v=""/>
    <s v=""/>
    <m/>
    <s v=""/>
    <s v=""/>
    <s v=""/>
  </r>
  <r>
    <x v="2"/>
    <n v="984"/>
    <m/>
    <x v="6"/>
    <x v="3"/>
    <m/>
    <m/>
    <m/>
    <s v=""/>
    <m/>
    <m/>
    <s v=""/>
    <m/>
    <s v=""/>
    <m/>
    <s v=""/>
    <m/>
    <s v=""/>
    <m/>
    <m/>
    <m/>
    <m/>
    <m/>
    <s v=""/>
    <n v="0"/>
    <s v=""/>
    <n v="0"/>
    <s v=""/>
    <s v=""/>
    <s v=""/>
    <m/>
    <s v=""/>
    <s v=""/>
    <s v=""/>
  </r>
  <r>
    <x v="2"/>
    <n v="985"/>
    <m/>
    <x v="6"/>
    <x v="3"/>
    <m/>
    <m/>
    <m/>
    <s v=""/>
    <m/>
    <m/>
    <s v=""/>
    <m/>
    <s v=""/>
    <m/>
    <s v=""/>
    <m/>
    <s v=""/>
    <m/>
    <m/>
    <m/>
    <m/>
    <m/>
    <s v=""/>
    <n v="0"/>
    <s v=""/>
    <n v="0"/>
    <s v=""/>
    <s v=""/>
    <s v=""/>
    <m/>
    <s v=""/>
    <s v=""/>
    <s v=""/>
  </r>
  <r>
    <x v="2"/>
    <n v="986"/>
    <m/>
    <x v="6"/>
    <x v="3"/>
    <m/>
    <m/>
    <m/>
    <s v=""/>
    <m/>
    <m/>
    <s v=""/>
    <m/>
    <s v=""/>
    <m/>
    <s v=""/>
    <m/>
    <s v=""/>
    <m/>
    <m/>
    <m/>
    <m/>
    <m/>
    <s v=""/>
    <n v="0"/>
    <s v=""/>
    <n v="0"/>
    <s v=""/>
    <s v=""/>
    <s v=""/>
    <m/>
    <s v=""/>
    <s v=""/>
    <s v=""/>
  </r>
  <r>
    <x v="2"/>
    <n v="987"/>
    <m/>
    <x v="6"/>
    <x v="3"/>
    <m/>
    <m/>
    <m/>
    <s v=""/>
    <m/>
    <m/>
    <s v=""/>
    <m/>
    <s v=""/>
    <m/>
    <s v=""/>
    <m/>
    <s v=""/>
    <m/>
    <m/>
    <m/>
    <m/>
    <m/>
    <s v=""/>
    <n v="0"/>
    <s v=""/>
    <n v="0"/>
    <s v=""/>
    <s v=""/>
    <s v=""/>
    <m/>
    <s v=""/>
    <s v=""/>
    <s v=""/>
  </r>
  <r>
    <x v="2"/>
    <n v="988"/>
    <m/>
    <x v="6"/>
    <x v="3"/>
    <m/>
    <m/>
    <m/>
    <s v=""/>
    <m/>
    <m/>
    <s v=""/>
    <m/>
    <s v=""/>
    <m/>
    <s v=""/>
    <m/>
    <s v=""/>
    <m/>
    <m/>
    <m/>
    <m/>
    <m/>
    <s v=""/>
    <n v="0"/>
    <s v=""/>
    <n v="0"/>
    <s v=""/>
    <s v=""/>
    <s v=""/>
    <m/>
    <s v=""/>
    <s v=""/>
    <s v=""/>
  </r>
  <r>
    <x v="2"/>
    <n v="989"/>
    <m/>
    <x v="6"/>
    <x v="3"/>
    <m/>
    <m/>
    <m/>
    <s v=""/>
    <m/>
    <m/>
    <s v=""/>
    <m/>
    <s v=""/>
    <m/>
    <s v=""/>
    <m/>
    <s v=""/>
    <m/>
    <m/>
    <m/>
    <m/>
    <m/>
    <s v=""/>
    <n v="0"/>
    <s v=""/>
    <n v="0"/>
    <s v=""/>
    <s v=""/>
    <s v=""/>
    <m/>
    <s v=""/>
    <s v=""/>
    <s v=""/>
  </r>
  <r>
    <x v="2"/>
    <n v="990"/>
    <m/>
    <x v="6"/>
    <x v="3"/>
    <m/>
    <m/>
    <m/>
    <s v=""/>
    <m/>
    <m/>
    <s v=""/>
    <m/>
    <s v=""/>
    <m/>
    <s v=""/>
    <m/>
    <s v=""/>
    <m/>
    <m/>
    <m/>
    <m/>
    <m/>
    <s v=""/>
    <n v="0"/>
    <s v=""/>
    <n v="0"/>
    <s v=""/>
    <s v=""/>
    <s v=""/>
    <m/>
    <s v=""/>
    <s v=""/>
    <s v=""/>
  </r>
  <r>
    <x v="2"/>
    <n v="991"/>
    <m/>
    <x v="6"/>
    <x v="3"/>
    <m/>
    <m/>
    <m/>
    <s v=""/>
    <m/>
    <m/>
    <s v=""/>
    <m/>
    <s v=""/>
    <m/>
    <s v=""/>
    <m/>
    <s v=""/>
    <m/>
    <m/>
    <m/>
    <m/>
    <m/>
    <s v=""/>
    <n v="0"/>
    <s v=""/>
    <n v="0"/>
    <s v=""/>
    <s v=""/>
    <s v=""/>
    <m/>
    <s v=""/>
    <s v=""/>
    <s v=""/>
  </r>
  <r>
    <x v="2"/>
    <n v="992"/>
    <m/>
    <x v="6"/>
    <x v="3"/>
    <m/>
    <m/>
    <m/>
    <s v=""/>
    <m/>
    <m/>
    <s v=""/>
    <m/>
    <s v=""/>
    <m/>
    <s v=""/>
    <m/>
    <s v=""/>
    <m/>
    <m/>
    <m/>
    <m/>
    <m/>
    <s v=""/>
    <n v="0"/>
    <s v=""/>
    <n v="0"/>
    <s v=""/>
    <s v=""/>
    <s v=""/>
    <m/>
    <s v=""/>
    <s v=""/>
    <s v=""/>
  </r>
  <r>
    <x v="2"/>
    <n v="993"/>
    <m/>
    <x v="6"/>
    <x v="3"/>
    <m/>
    <m/>
    <m/>
    <s v=""/>
    <m/>
    <m/>
    <s v=""/>
    <m/>
    <s v=""/>
    <m/>
    <s v=""/>
    <m/>
    <s v=""/>
    <m/>
    <m/>
    <m/>
    <m/>
    <m/>
    <s v=""/>
    <n v="0"/>
    <s v=""/>
    <n v="0"/>
    <s v=""/>
    <s v=""/>
    <s v=""/>
    <m/>
    <s v=""/>
    <s v=""/>
    <s v=""/>
  </r>
  <r>
    <x v="2"/>
    <n v="994"/>
    <m/>
    <x v="6"/>
    <x v="3"/>
    <m/>
    <m/>
    <m/>
    <s v=""/>
    <m/>
    <m/>
    <s v=""/>
    <m/>
    <s v=""/>
    <m/>
    <s v=""/>
    <m/>
    <s v=""/>
    <m/>
    <m/>
    <m/>
    <m/>
    <m/>
    <s v=""/>
    <n v="0"/>
    <s v=""/>
    <n v="0"/>
    <s v=""/>
    <s v=""/>
    <s v=""/>
    <m/>
    <s v=""/>
    <s v=""/>
    <s v=""/>
  </r>
  <r>
    <x v="2"/>
    <n v="995"/>
    <m/>
    <x v="6"/>
    <x v="3"/>
    <m/>
    <m/>
    <m/>
    <s v=""/>
    <m/>
    <m/>
    <s v=""/>
    <m/>
    <s v=""/>
    <m/>
    <s v=""/>
    <m/>
    <s v=""/>
    <m/>
    <m/>
    <m/>
    <m/>
    <m/>
    <s v=""/>
    <n v="0"/>
    <s v=""/>
    <n v="0"/>
    <s v=""/>
    <s v=""/>
    <s v=""/>
    <m/>
    <s v=""/>
    <s v=""/>
    <s v=""/>
  </r>
  <r>
    <x v="2"/>
    <n v="996"/>
    <m/>
    <x v="6"/>
    <x v="3"/>
    <m/>
    <m/>
    <m/>
    <s v=""/>
    <m/>
    <m/>
    <s v=""/>
    <m/>
    <s v=""/>
    <m/>
    <s v=""/>
    <m/>
    <s v=""/>
    <m/>
    <m/>
    <m/>
    <m/>
    <m/>
    <s v=""/>
    <n v="0"/>
    <s v=""/>
    <n v="0"/>
    <s v=""/>
    <s v=""/>
    <s v=""/>
    <m/>
    <s v=""/>
    <s v=""/>
    <s v=""/>
  </r>
  <r>
    <x v="2"/>
    <n v="997"/>
    <m/>
    <x v="6"/>
    <x v="3"/>
    <m/>
    <m/>
    <m/>
    <s v=""/>
    <m/>
    <m/>
    <s v=""/>
    <m/>
    <s v=""/>
    <m/>
    <s v=""/>
    <m/>
    <s v=""/>
    <m/>
    <m/>
    <m/>
    <m/>
    <m/>
    <s v=""/>
    <n v="0"/>
    <s v=""/>
    <n v="0"/>
    <s v=""/>
    <s v=""/>
    <s v=""/>
    <m/>
    <s v=""/>
    <s v=""/>
    <s v=""/>
  </r>
  <r>
    <x v="2"/>
    <n v="998"/>
    <m/>
    <x v="6"/>
    <x v="3"/>
    <m/>
    <m/>
    <m/>
    <s v=""/>
    <m/>
    <m/>
    <s v=""/>
    <m/>
    <s v=""/>
    <m/>
    <s v=""/>
    <m/>
    <s v=""/>
    <m/>
    <m/>
    <m/>
    <m/>
    <m/>
    <s v=""/>
    <n v="0"/>
    <s v=""/>
    <n v="0"/>
    <s v=""/>
    <s v=""/>
    <s v=""/>
    <m/>
    <s v=""/>
    <s v=""/>
    <s v=""/>
  </r>
  <r>
    <x v="2"/>
    <n v="999"/>
    <m/>
    <x v="6"/>
    <x v="3"/>
    <m/>
    <m/>
    <m/>
    <s v=""/>
    <m/>
    <m/>
    <s v=""/>
    <m/>
    <s v=""/>
    <m/>
    <s v=""/>
    <m/>
    <s v=""/>
    <m/>
    <m/>
    <m/>
    <m/>
    <m/>
    <s v=""/>
    <n v="0"/>
    <s v=""/>
    <n v="0"/>
    <s v=""/>
    <s v=""/>
    <s v=""/>
    <m/>
    <s v=""/>
    <s v=""/>
    <s v=""/>
  </r>
  <r>
    <x v="2"/>
    <n v="1000"/>
    <m/>
    <x v="6"/>
    <x v="3"/>
    <m/>
    <m/>
    <m/>
    <s v=""/>
    <m/>
    <m/>
    <s v=""/>
    <m/>
    <s v=""/>
    <m/>
    <s v=""/>
    <m/>
    <s v=""/>
    <m/>
    <m/>
    <m/>
    <m/>
    <m/>
    <s v=""/>
    <n v="0"/>
    <s v=""/>
    <n v="0"/>
    <s v=""/>
    <s v=""/>
    <s v=""/>
    <m/>
    <s v=""/>
    <s v=""/>
    <s v=""/>
  </r>
  <r>
    <x v="2"/>
    <n v="1001"/>
    <m/>
    <x v="6"/>
    <x v="3"/>
    <m/>
    <m/>
    <m/>
    <s v=""/>
    <m/>
    <m/>
    <s v=""/>
    <m/>
    <s v=""/>
    <m/>
    <s v=""/>
    <m/>
    <s v=""/>
    <m/>
    <m/>
    <m/>
    <m/>
    <m/>
    <s v=""/>
    <n v="0"/>
    <s v=""/>
    <n v="0"/>
    <s v=""/>
    <s v=""/>
    <s v=""/>
    <m/>
    <s v=""/>
    <s v=""/>
    <s v=""/>
  </r>
  <r>
    <x v="2"/>
    <n v="1002"/>
    <m/>
    <x v="6"/>
    <x v="3"/>
    <m/>
    <m/>
    <m/>
    <s v=""/>
    <m/>
    <m/>
    <s v=""/>
    <m/>
    <s v=""/>
    <m/>
    <s v=""/>
    <m/>
    <s v=""/>
    <m/>
    <m/>
    <m/>
    <m/>
    <m/>
    <s v=""/>
    <n v="0"/>
    <s v=""/>
    <n v="0"/>
    <s v=""/>
    <s v=""/>
    <s v=""/>
    <m/>
    <s v=""/>
    <s v=""/>
    <s v=""/>
  </r>
  <r>
    <x v="2"/>
    <n v="1003"/>
    <m/>
    <x v="6"/>
    <x v="3"/>
    <m/>
    <m/>
    <m/>
    <s v=""/>
    <m/>
    <m/>
    <s v=""/>
    <m/>
    <s v=""/>
    <m/>
    <s v=""/>
    <m/>
    <s v=""/>
    <m/>
    <m/>
    <m/>
    <m/>
    <m/>
    <s v=""/>
    <n v="0"/>
    <s v=""/>
    <n v="0"/>
    <s v=""/>
    <s v=""/>
    <s v=""/>
    <m/>
    <s v=""/>
    <s v=""/>
    <s v=""/>
  </r>
  <r>
    <x v="2"/>
    <n v="1004"/>
    <m/>
    <x v="6"/>
    <x v="3"/>
    <m/>
    <m/>
    <m/>
    <s v=""/>
    <m/>
    <m/>
    <s v=""/>
    <m/>
    <s v=""/>
    <m/>
    <s v=""/>
    <m/>
    <s v=""/>
    <m/>
    <m/>
    <m/>
    <m/>
    <m/>
    <s v=""/>
    <n v="0"/>
    <s v=""/>
    <n v="0"/>
    <s v=""/>
    <s v=""/>
    <s v=""/>
    <m/>
    <s v=""/>
    <s v=""/>
    <s v=""/>
  </r>
  <r>
    <x v="2"/>
    <n v="1005"/>
    <m/>
    <x v="6"/>
    <x v="3"/>
    <m/>
    <m/>
    <m/>
    <s v=""/>
    <m/>
    <m/>
    <s v=""/>
    <m/>
    <s v=""/>
    <m/>
    <s v=""/>
    <m/>
    <s v=""/>
    <m/>
    <m/>
    <m/>
    <m/>
    <m/>
    <s v=""/>
    <n v="0"/>
    <s v=""/>
    <n v="0"/>
    <s v=""/>
    <s v=""/>
    <s v=""/>
    <m/>
    <s v=""/>
    <s v=""/>
    <s v=""/>
  </r>
  <r>
    <x v="2"/>
    <n v="1006"/>
    <m/>
    <x v="6"/>
    <x v="3"/>
    <m/>
    <m/>
    <m/>
    <s v=""/>
    <m/>
    <m/>
    <s v=""/>
    <m/>
    <s v=""/>
    <m/>
    <s v=""/>
    <m/>
    <s v=""/>
    <m/>
    <m/>
    <m/>
    <m/>
    <m/>
    <s v=""/>
    <n v="0"/>
    <s v=""/>
    <n v="0"/>
    <s v=""/>
    <s v=""/>
    <s v=""/>
    <m/>
    <s v=""/>
    <s v=""/>
    <s v=""/>
  </r>
  <r>
    <x v="2"/>
    <n v="1007"/>
    <m/>
    <x v="6"/>
    <x v="3"/>
    <m/>
    <m/>
    <m/>
    <s v=""/>
    <m/>
    <m/>
    <s v=""/>
    <m/>
    <s v=""/>
    <m/>
    <s v=""/>
    <m/>
    <s v=""/>
    <m/>
    <m/>
    <m/>
    <m/>
    <m/>
    <s v=""/>
    <n v="0"/>
    <s v=""/>
    <n v="0"/>
    <s v=""/>
    <s v=""/>
    <s v=""/>
    <m/>
    <s v=""/>
    <s v=""/>
    <s v=""/>
  </r>
  <r>
    <x v="2"/>
    <n v="1008"/>
    <m/>
    <x v="6"/>
    <x v="3"/>
    <m/>
    <m/>
    <m/>
    <s v=""/>
    <m/>
    <m/>
    <s v=""/>
    <m/>
    <s v=""/>
    <m/>
    <s v=""/>
    <m/>
    <s v=""/>
    <m/>
    <m/>
    <m/>
    <m/>
    <m/>
    <s v=""/>
    <n v="0"/>
    <s v=""/>
    <n v="0"/>
    <s v=""/>
    <s v=""/>
    <s v=""/>
    <m/>
    <s v=""/>
    <s v=""/>
    <s v=""/>
  </r>
  <r>
    <x v="2"/>
    <n v="1009"/>
    <m/>
    <x v="6"/>
    <x v="3"/>
    <m/>
    <m/>
    <m/>
    <s v=""/>
    <m/>
    <m/>
    <s v=""/>
    <m/>
    <s v=""/>
    <m/>
    <s v=""/>
    <m/>
    <s v=""/>
    <m/>
    <m/>
    <m/>
    <m/>
    <m/>
    <s v=""/>
    <n v="0"/>
    <s v=""/>
    <n v="0"/>
    <s v=""/>
    <s v=""/>
    <s v=""/>
    <m/>
    <s v=""/>
    <s v=""/>
    <s v=""/>
  </r>
  <r>
    <x v="2"/>
    <n v="1010"/>
    <m/>
    <x v="6"/>
    <x v="3"/>
    <m/>
    <m/>
    <m/>
    <s v=""/>
    <m/>
    <m/>
    <s v=""/>
    <m/>
    <s v=""/>
    <m/>
    <s v=""/>
    <m/>
    <s v=""/>
    <m/>
    <m/>
    <m/>
    <m/>
    <m/>
    <s v=""/>
    <n v="0"/>
    <s v=""/>
    <n v="0"/>
    <s v=""/>
    <s v=""/>
    <s v=""/>
    <m/>
    <s v=""/>
    <s v=""/>
    <s v=""/>
  </r>
  <r>
    <x v="2"/>
    <n v="1011"/>
    <m/>
    <x v="6"/>
    <x v="3"/>
    <m/>
    <m/>
    <m/>
    <s v=""/>
    <m/>
    <m/>
    <s v=""/>
    <m/>
    <s v=""/>
    <m/>
    <s v=""/>
    <m/>
    <s v=""/>
    <m/>
    <m/>
    <m/>
    <m/>
    <m/>
    <s v=""/>
    <n v="0"/>
    <s v=""/>
    <n v="0"/>
    <s v=""/>
    <s v=""/>
    <s v=""/>
    <m/>
    <s v=""/>
    <s v=""/>
    <s v=""/>
  </r>
  <r>
    <x v="2"/>
    <n v="1012"/>
    <m/>
    <x v="6"/>
    <x v="3"/>
    <m/>
    <m/>
    <m/>
    <s v=""/>
    <m/>
    <m/>
    <s v=""/>
    <m/>
    <s v=""/>
    <m/>
    <s v=""/>
    <m/>
    <s v=""/>
    <m/>
    <m/>
    <m/>
    <m/>
    <m/>
    <s v=""/>
    <n v="0"/>
    <s v=""/>
    <n v="0"/>
    <s v=""/>
    <s v=""/>
    <s v=""/>
    <m/>
    <s v=""/>
    <s v=""/>
    <s v=""/>
  </r>
  <r>
    <x v="2"/>
    <n v="1013"/>
    <m/>
    <x v="6"/>
    <x v="3"/>
    <m/>
    <m/>
    <m/>
    <s v=""/>
    <m/>
    <m/>
    <s v=""/>
    <m/>
    <s v=""/>
    <m/>
    <s v=""/>
    <m/>
    <s v=""/>
    <m/>
    <m/>
    <m/>
    <m/>
    <m/>
    <s v=""/>
    <n v="0"/>
    <s v=""/>
    <n v="0"/>
    <s v=""/>
    <s v=""/>
    <s v=""/>
    <m/>
    <s v=""/>
    <s v=""/>
    <s v=""/>
  </r>
  <r>
    <x v="2"/>
    <n v="1014"/>
    <m/>
    <x v="6"/>
    <x v="3"/>
    <m/>
    <m/>
    <m/>
    <s v=""/>
    <m/>
    <m/>
    <s v=""/>
    <m/>
    <s v=""/>
    <m/>
    <s v=""/>
    <m/>
    <s v=""/>
    <m/>
    <m/>
    <m/>
    <m/>
    <m/>
    <s v=""/>
    <n v="0"/>
    <s v=""/>
    <n v="0"/>
    <s v=""/>
    <s v=""/>
    <s v=""/>
    <m/>
    <s v=""/>
    <s v=""/>
    <s v=""/>
  </r>
  <r>
    <x v="2"/>
    <n v="1015"/>
    <m/>
    <x v="6"/>
    <x v="3"/>
    <m/>
    <m/>
    <m/>
    <s v=""/>
    <m/>
    <m/>
    <s v=""/>
    <m/>
    <s v=""/>
    <m/>
    <s v=""/>
    <m/>
    <s v=""/>
    <m/>
    <m/>
    <m/>
    <m/>
    <m/>
    <s v=""/>
    <n v="0"/>
    <s v=""/>
    <n v="0"/>
    <s v=""/>
    <s v=""/>
    <s v=""/>
    <m/>
    <s v=""/>
    <s v=""/>
    <s v=""/>
  </r>
  <r>
    <x v="2"/>
    <n v="1016"/>
    <m/>
    <x v="6"/>
    <x v="3"/>
    <m/>
    <m/>
    <m/>
    <s v=""/>
    <m/>
    <m/>
    <s v=""/>
    <m/>
    <s v=""/>
    <m/>
    <s v=""/>
    <m/>
    <s v=""/>
    <m/>
    <m/>
    <m/>
    <m/>
    <m/>
    <s v=""/>
    <n v="0"/>
    <s v=""/>
    <n v="0"/>
    <s v=""/>
    <s v=""/>
    <s v=""/>
    <m/>
    <s v=""/>
    <s v=""/>
    <s v=""/>
  </r>
  <r>
    <x v="2"/>
    <n v="1017"/>
    <m/>
    <x v="6"/>
    <x v="3"/>
    <m/>
    <m/>
    <m/>
    <s v=""/>
    <m/>
    <m/>
    <s v=""/>
    <m/>
    <s v=""/>
    <m/>
    <s v=""/>
    <m/>
    <s v=""/>
    <m/>
    <m/>
    <m/>
    <m/>
    <m/>
    <s v=""/>
    <n v="0"/>
    <s v=""/>
    <n v="0"/>
    <s v=""/>
    <s v=""/>
    <s v=""/>
    <m/>
    <s v=""/>
    <s v=""/>
    <s v=""/>
  </r>
  <r>
    <x v="2"/>
    <n v="1018"/>
    <m/>
    <x v="6"/>
    <x v="3"/>
    <m/>
    <m/>
    <m/>
    <s v=""/>
    <m/>
    <m/>
    <s v=""/>
    <m/>
    <s v=""/>
    <m/>
    <s v=""/>
    <m/>
    <s v=""/>
    <m/>
    <m/>
    <m/>
    <m/>
    <m/>
    <s v=""/>
    <n v="0"/>
    <s v=""/>
    <n v="0"/>
    <s v=""/>
    <s v=""/>
    <s v=""/>
    <m/>
    <s v=""/>
    <s v=""/>
    <s v=""/>
  </r>
  <r>
    <x v="2"/>
    <n v="1019"/>
    <m/>
    <x v="6"/>
    <x v="3"/>
    <m/>
    <m/>
    <m/>
    <s v=""/>
    <m/>
    <m/>
    <s v=""/>
    <m/>
    <s v=""/>
    <m/>
    <s v=""/>
    <m/>
    <s v=""/>
    <m/>
    <m/>
    <m/>
    <m/>
    <m/>
    <s v=""/>
    <n v="0"/>
    <s v=""/>
    <n v="0"/>
    <s v=""/>
    <s v=""/>
    <s v=""/>
    <m/>
    <s v=""/>
    <s v=""/>
    <s v=""/>
  </r>
  <r>
    <x v="2"/>
    <n v="1020"/>
    <m/>
    <x v="6"/>
    <x v="3"/>
    <m/>
    <m/>
    <m/>
    <s v=""/>
    <m/>
    <m/>
    <s v=""/>
    <m/>
    <s v=""/>
    <m/>
    <s v=""/>
    <m/>
    <s v=""/>
    <m/>
    <m/>
    <m/>
    <m/>
    <m/>
    <s v=""/>
    <n v="0"/>
    <s v=""/>
    <n v="0"/>
    <s v=""/>
    <s v=""/>
    <s v=""/>
    <m/>
    <s v=""/>
    <s v=""/>
    <s v=""/>
  </r>
  <r>
    <x v="2"/>
    <n v="1021"/>
    <m/>
    <x v="6"/>
    <x v="3"/>
    <m/>
    <m/>
    <m/>
    <s v=""/>
    <m/>
    <m/>
    <s v=""/>
    <m/>
    <s v=""/>
    <m/>
    <s v=""/>
    <m/>
    <s v=""/>
    <m/>
    <m/>
    <m/>
    <m/>
    <m/>
    <s v=""/>
    <n v="0"/>
    <s v=""/>
    <n v="0"/>
    <s v=""/>
    <s v=""/>
    <s v=""/>
    <m/>
    <s v=""/>
    <s v=""/>
    <s v=""/>
  </r>
  <r>
    <x v="2"/>
    <n v="1022"/>
    <m/>
    <x v="6"/>
    <x v="3"/>
    <m/>
    <m/>
    <m/>
    <s v=""/>
    <m/>
    <m/>
    <s v=""/>
    <m/>
    <s v=""/>
    <m/>
    <s v=""/>
    <m/>
    <s v=""/>
    <m/>
    <m/>
    <m/>
    <m/>
    <m/>
    <s v=""/>
    <n v="0"/>
    <s v=""/>
    <n v="0"/>
    <s v=""/>
    <s v=""/>
    <s v=""/>
    <m/>
    <s v=""/>
    <s v=""/>
    <s v=""/>
  </r>
  <r>
    <x v="2"/>
    <n v="1023"/>
    <m/>
    <x v="6"/>
    <x v="3"/>
    <m/>
    <m/>
    <m/>
    <s v=""/>
    <m/>
    <m/>
    <s v=""/>
    <m/>
    <s v=""/>
    <m/>
    <s v=""/>
    <m/>
    <s v=""/>
    <m/>
    <m/>
    <m/>
    <m/>
    <m/>
    <s v=""/>
    <n v="0"/>
    <s v=""/>
    <n v="0"/>
    <s v=""/>
    <s v=""/>
    <s v=""/>
    <m/>
    <s v=""/>
    <s v=""/>
    <s v=""/>
  </r>
  <r>
    <x v="2"/>
    <n v="1024"/>
    <m/>
    <x v="6"/>
    <x v="3"/>
    <m/>
    <m/>
    <m/>
    <s v=""/>
    <m/>
    <m/>
    <s v=""/>
    <m/>
    <s v=""/>
    <m/>
    <s v=""/>
    <m/>
    <s v=""/>
    <m/>
    <m/>
    <m/>
    <m/>
    <m/>
    <s v=""/>
    <n v="0"/>
    <s v=""/>
    <n v="0"/>
    <s v=""/>
    <s v=""/>
    <s v=""/>
    <m/>
    <s v=""/>
    <s v=""/>
    <s v=""/>
  </r>
  <r>
    <x v="2"/>
    <n v="1025"/>
    <m/>
    <x v="6"/>
    <x v="3"/>
    <m/>
    <m/>
    <m/>
    <s v=""/>
    <m/>
    <m/>
    <s v=""/>
    <m/>
    <s v=""/>
    <m/>
    <s v=""/>
    <m/>
    <s v=""/>
    <m/>
    <m/>
    <m/>
    <m/>
    <m/>
    <s v=""/>
    <n v="0"/>
    <s v=""/>
    <n v="0"/>
    <s v=""/>
    <s v=""/>
    <s v=""/>
    <m/>
    <s v=""/>
    <s v=""/>
    <s v=""/>
  </r>
  <r>
    <x v="2"/>
    <n v="1026"/>
    <m/>
    <x v="6"/>
    <x v="3"/>
    <m/>
    <m/>
    <m/>
    <s v=""/>
    <m/>
    <m/>
    <s v=""/>
    <m/>
    <s v=""/>
    <m/>
    <s v=""/>
    <m/>
    <s v=""/>
    <m/>
    <m/>
    <m/>
    <m/>
    <m/>
    <s v=""/>
    <n v="0"/>
    <s v=""/>
    <n v="0"/>
    <s v=""/>
    <s v=""/>
    <s v=""/>
    <m/>
    <s v=""/>
    <s v=""/>
    <s v=""/>
  </r>
  <r>
    <x v="2"/>
    <n v="1027"/>
    <m/>
    <x v="6"/>
    <x v="3"/>
    <m/>
    <m/>
    <m/>
    <s v=""/>
    <m/>
    <m/>
    <s v=""/>
    <m/>
    <s v=""/>
    <m/>
    <s v=""/>
    <m/>
    <s v=""/>
    <m/>
    <m/>
    <m/>
    <m/>
    <m/>
    <s v=""/>
    <n v="0"/>
    <s v=""/>
    <n v="0"/>
    <s v=""/>
    <s v=""/>
    <s v=""/>
    <m/>
    <s v=""/>
    <s v=""/>
    <s v=""/>
  </r>
  <r>
    <x v="2"/>
    <n v="1028"/>
    <m/>
    <x v="6"/>
    <x v="3"/>
    <m/>
    <m/>
    <m/>
    <s v=""/>
    <m/>
    <m/>
    <s v=""/>
    <m/>
    <s v=""/>
    <m/>
    <s v=""/>
    <m/>
    <s v=""/>
    <m/>
    <m/>
    <m/>
    <m/>
    <m/>
    <s v=""/>
    <n v="0"/>
    <s v=""/>
    <n v="0"/>
    <s v=""/>
    <s v=""/>
    <s v=""/>
    <m/>
    <s v=""/>
    <s v=""/>
    <s v=""/>
  </r>
  <r>
    <x v="2"/>
    <n v="1029"/>
    <m/>
    <x v="6"/>
    <x v="3"/>
    <m/>
    <m/>
    <m/>
    <s v=""/>
    <m/>
    <m/>
    <s v=""/>
    <m/>
    <s v=""/>
    <m/>
    <s v=""/>
    <m/>
    <s v=""/>
    <m/>
    <m/>
    <m/>
    <m/>
    <m/>
    <s v=""/>
    <n v="0"/>
    <s v=""/>
    <n v="0"/>
    <s v=""/>
    <s v=""/>
    <s v=""/>
    <m/>
    <s v=""/>
    <s v=""/>
    <s v=""/>
  </r>
  <r>
    <x v="2"/>
    <n v="1030"/>
    <m/>
    <x v="6"/>
    <x v="3"/>
    <m/>
    <m/>
    <m/>
    <s v=""/>
    <m/>
    <m/>
    <s v=""/>
    <m/>
    <s v=""/>
    <m/>
    <s v=""/>
    <m/>
    <s v=""/>
    <m/>
    <m/>
    <m/>
    <m/>
    <m/>
    <s v=""/>
    <n v="0"/>
    <s v=""/>
    <n v="0"/>
    <s v=""/>
    <s v=""/>
    <s v=""/>
    <m/>
    <s v=""/>
    <s v=""/>
    <s v=""/>
  </r>
  <r>
    <x v="2"/>
    <n v="1031"/>
    <m/>
    <x v="6"/>
    <x v="3"/>
    <m/>
    <m/>
    <m/>
    <s v=""/>
    <m/>
    <m/>
    <s v=""/>
    <m/>
    <s v=""/>
    <m/>
    <s v=""/>
    <m/>
    <s v=""/>
    <m/>
    <m/>
    <m/>
    <m/>
    <m/>
    <s v=""/>
    <n v="0"/>
    <s v=""/>
    <n v="0"/>
    <s v=""/>
    <s v=""/>
    <s v=""/>
    <m/>
    <s v=""/>
    <s v=""/>
    <s v=""/>
  </r>
  <r>
    <x v="2"/>
    <n v="1032"/>
    <m/>
    <x v="6"/>
    <x v="3"/>
    <m/>
    <m/>
    <m/>
    <s v=""/>
    <m/>
    <m/>
    <s v=""/>
    <m/>
    <s v=""/>
    <m/>
    <s v=""/>
    <m/>
    <s v=""/>
    <m/>
    <m/>
    <m/>
    <m/>
    <m/>
    <s v=""/>
    <n v="0"/>
    <s v=""/>
    <n v="0"/>
    <s v=""/>
    <s v=""/>
    <s v=""/>
    <m/>
    <s v=""/>
    <s v=""/>
    <s v=""/>
  </r>
  <r>
    <x v="2"/>
    <n v="1033"/>
    <m/>
    <x v="6"/>
    <x v="3"/>
    <m/>
    <m/>
    <m/>
    <s v=""/>
    <m/>
    <m/>
    <s v=""/>
    <m/>
    <s v=""/>
    <m/>
    <s v=""/>
    <m/>
    <s v=""/>
    <m/>
    <m/>
    <m/>
    <m/>
    <m/>
    <s v=""/>
    <n v="0"/>
    <s v=""/>
    <n v="0"/>
    <s v=""/>
    <s v=""/>
    <s v=""/>
    <m/>
    <s v=""/>
    <s v=""/>
    <s v=""/>
  </r>
  <r>
    <x v="2"/>
    <n v="1034"/>
    <m/>
    <x v="6"/>
    <x v="3"/>
    <m/>
    <m/>
    <m/>
    <s v=""/>
    <m/>
    <m/>
    <s v=""/>
    <m/>
    <s v=""/>
    <m/>
    <s v=""/>
    <m/>
    <s v=""/>
    <m/>
    <m/>
    <m/>
    <m/>
    <m/>
    <s v=""/>
    <n v="0"/>
    <s v=""/>
    <n v="0"/>
    <s v=""/>
    <s v=""/>
    <s v=""/>
    <m/>
    <s v=""/>
    <s v=""/>
    <s v=""/>
  </r>
  <r>
    <x v="2"/>
    <n v="1035"/>
    <m/>
    <x v="6"/>
    <x v="3"/>
    <m/>
    <m/>
    <m/>
    <s v=""/>
    <m/>
    <m/>
    <s v=""/>
    <m/>
    <s v=""/>
    <m/>
    <s v=""/>
    <m/>
    <s v=""/>
    <m/>
    <m/>
    <m/>
    <m/>
    <m/>
    <s v=""/>
    <n v="0"/>
    <s v=""/>
    <n v="0"/>
    <s v=""/>
    <s v=""/>
    <s v=""/>
    <m/>
    <s v=""/>
    <s v=""/>
    <s v=""/>
  </r>
  <r>
    <x v="2"/>
    <n v="1036"/>
    <m/>
    <x v="6"/>
    <x v="3"/>
    <m/>
    <m/>
    <m/>
    <s v=""/>
    <m/>
    <m/>
    <s v=""/>
    <m/>
    <s v=""/>
    <m/>
    <s v=""/>
    <m/>
    <s v=""/>
    <m/>
    <m/>
    <m/>
    <m/>
    <m/>
    <s v=""/>
    <n v="0"/>
    <s v=""/>
    <n v="0"/>
    <s v=""/>
    <s v=""/>
    <s v=""/>
    <m/>
    <s v=""/>
    <s v=""/>
    <s v=""/>
  </r>
  <r>
    <x v="2"/>
    <n v="1037"/>
    <m/>
    <x v="6"/>
    <x v="3"/>
    <m/>
    <m/>
    <m/>
    <s v=""/>
    <m/>
    <m/>
    <s v=""/>
    <m/>
    <s v=""/>
    <m/>
    <s v=""/>
    <m/>
    <s v=""/>
    <m/>
    <m/>
    <m/>
    <m/>
    <m/>
    <s v=""/>
    <n v="0"/>
    <s v=""/>
    <n v="0"/>
    <s v=""/>
    <s v=""/>
    <s v=""/>
    <m/>
    <s v=""/>
    <s v=""/>
    <s v=""/>
  </r>
  <r>
    <x v="2"/>
    <n v="1038"/>
    <m/>
    <x v="6"/>
    <x v="3"/>
    <m/>
    <m/>
    <m/>
    <s v=""/>
    <m/>
    <m/>
    <s v=""/>
    <m/>
    <s v=""/>
    <m/>
    <s v=""/>
    <m/>
    <s v=""/>
    <m/>
    <m/>
    <m/>
    <m/>
    <m/>
    <s v=""/>
    <n v="0"/>
    <s v=""/>
    <n v="0"/>
    <s v=""/>
    <s v=""/>
    <s v=""/>
    <m/>
    <s v=""/>
    <s v=""/>
    <s v=""/>
  </r>
  <r>
    <x v="2"/>
    <n v="1039"/>
    <m/>
    <x v="6"/>
    <x v="3"/>
    <m/>
    <m/>
    <m/>
    <s v=""/>
    <m/>
    <m/>
    <s v=""/>
    <m/>
    <s v=""/>
    <m/>
    <s v=""/>
    <m/>
    <s v=""/>
    <m/>
    <m/>
    <m/>
    <m/>
    <m/>
    <s v=""/>
    <n v="0"/>
    <s v=""/>
    <n v="0"/>
    <s v=""/>
    <s v=""/>
    <s v=""/>
    <m/>
    <s v=""/>
    <s v=""/>
    <s v=""/>
  </r>
  <r>
    <x v="2"/>
    <n v="1040"/>
    <m/>
    <x v="6"/>
    <x v="3"/>
    <m/>
    <m/>
    <m/>
    <s v=""/>
    <m/>
    <m/>
    <s v=""/>
    <m/>
    <s v=""/>
    <m/>
    <s v=""/>
    <m/>
    <s v=""/>
    <m/>
    <m/>
    <m/>
    <m/>
    <m/>
    <s v=""/>
    <n v="0"/>
    <s v=""/>
    <n v="0"/>
    <s v=""/>
    <s v=""/>
    <s v=""/>
    <m/>
    <s v=""/>
    <s v=""/>
    <s v=""/>
  </r>
  <r>
    <x v="2"/>
    <n v="1041"/>
    <m/>
    <x v="6"/>
    <x v="3"/>
    <m/>
    <m/>
    <m/>
    <s v=""/>
    <m/>
    <m/>
    <s v=""/>
    <m/>
    <s v=""/>
    <m/>
    <s v=""/>
    <m/>
    <s v=""/>
    <m/>
    <m/>
    <m/>
    <m/>
    <m/>
    <s v=""/>
    <n v="0"/>
    <s v=""/>
    <n v="0"/>
    <s v=""/>
    <s v=""/>
    <s v=""/>
    <m/>
    <s v=""/>
    <s v=""/>
    <s v=""/>
  </r>
  <r>
    <x v="2"/>
    <n v="1042"/>
    <m/>
    <x v="6"/>
    <x v="3"/>
    <m/>
    <m/>
    <m/>
    <s v=""/>
    <m/>
    <m/>
    <s v=""/>
    <m/>
    <s v=""/>
    <m/>
    <s v=""/>
    <m/>
    <s v=""/>
    <m/>
    <m/>
    <m/>
    <m/>
    <m/>
    <s v=""/>
    <n v="0"/>
    <s v=""/>
    <n v="0"/>
    <s v=""/>
    <s v=""/>
    <s v=""/>
    <m/>
    <s v=""/>
    <s v=""/>
    <s v=""/>
  </r>
  <r>
    <x v="2"/>
    <n v="1043"/>
    <m/>
    <x v="6"/>
    <x v="3"/>
    <m/>
    <m/>
    <m/>
    <s v=""/>
    <m/>
    <m/>
    <s v=""/>
    <m/>
    <s v=""/>
    <m/>
    <s v=""/>
    <m/>
    <s v=""/>
    <m/>
    <m/>
    <m/>
    <m/>
    <m/>
    <s v=""/>
    <n v="0"/>
    <s v=""/>
    <n v="0"/>
    <s v=""/>
    <s v=""/>
    <s v=""/>
    <m/>
    <s v=""/>
    <s v=""/>
    <s v=""/>
  </r>
  <r>
    <x v="2"/>
    <n v="1044"/>
    <m/>
    <x v="6"/>
    <x v="3"/>
    <m/>
    <m/>
    <m/>
    <s v=""/>
    <m/>
    <m/>
    <s v=""/>
    <m/>
    <s v=""/>
    <m/>
    <s v=""/>
    <m/>
    <s v=""/>
    <m/>
    <m/>
    <m/>
    <m/>
    <m/>
    <s v=""/>
    <n v="0"/>
    <s v=""/>
    <n v="0"/>
    <s v=""/>
    <s v=""/>
    <s v=""/>
    <m/>
    <s v=""/>
    <s v=""/>
    <s v=""/>
  </r>
  <r>
    <x v="2"/>
    <n v="1045"/>
    <m/>
    <x v="6"/>
    <x v="3"/>
    <m/>
    <m/>
    <m/>
    <s v=""/>
    <m/>
    <m/>
    <s v=""/>
    <m/>
    <s v=""/>
    <m/>
    <s v=""/>
    <m/>
    <s v=""/>
    <m/>
    <m/>
    <m/>
    <m/>
    <m/>
    <s v=""/>
    <n v="0"/>
    <s v=""/>
    <n v="0"/>
    <s v=""/>
    <s v=""/>
    <s v=""/>
    <m/>
    <s v=""/>
    <s v=""/>
    <s v=""/>
  </r>
  <r>
    <x v="2"/>
    <n v="1046"/>
    <m/>
    <x v="6"/>
    <x v="3"/>
    <m/>
    <m/>
    <m/>
    <s v=""/>
    <m/>
    <m/>
    <s v=""/>
    <m/>
    <s v=""/>
    <m/>
    <s v=""/>
    <m/>
    <s v=""/>
    <m/>
    <m/>
    <m/>
    <m/>
    <m/>
    <s v=""/>
    <n v="0"/>
    <s v=""/>
    <n v="0"/>
    <s v=""/>
    <s v=""/>
    <s v=""/>
    <m/>
    <s v=""/>
    <s v=""/>
    <s v=""/>
  </r>
  <r>
    <x v="2"/>
    <n v="1047"/>
    <m/>
    <x v="6"/>
    <x v="3"/>
    <m/>
    <m/>
    <m/>
    <s v=""/>
    <m/>
    <m/>
    <s v=""/>
    <m/>
    <s v=""/>
    <m/>
    <s v=""/>
    <m/>
    <s v=""/>
    <m/>
    <m/>
    <m/>
    <m/>
    <m/>
    <s v=""/>
    <n v="0"/>
    <s v=""/>
    <n v="0"/>
    <s v=""/>
    <s v=""/>
    <s v=""/>
    <m/>
    <s v=""/>
    <s v=""/>
    <s v=""/>
  </r>
  <r>
    <x v="2"/>
    <n v="1048"/>
    <m/>
    <x v="6"/>
    <x v="3"/>
    <m/>
    <m/>
    <m/>
    <s v=""/>
    <m/>
    <m/>
    <s v=""/>
    <m/>
    <s v=""/>
    <m/>
    <s v=""/>
    <m/>
    <s v=""/>
    <m/>
    <m/>
    <m/>
    <m/>
    <m/>
    <s v=""/>
    <n v="0"/>
    <s v=""/>
    <n v="0"/>
    <s v=""/>
    <s v=""/>
    <s v=""/>
    <m/>
    <s v=""/>
    <s v=""/>
    <s v=""/>
  </r>
  <r>
    <x v="2"/>
    <n v="1049"/>
    <m/>
    <x v="6"/>
    <x v="3"/>
    <m/>
    <m/>
    <m/>
    <s v=""/>
    <m/>
    <m/>
    <s v=""/>
    <m/>
    <s v=""/>
    <m/>
    <s v=""/>
    <m/>
    <s v=""/>
    <m/>
    <m/>
    <m/>
    <m/>
    <m/>
    <s v=""/>
    <n v="0"/>
    <s v=""/>
    <n v="0"/>
    <s v=""/>
    <s v=""/>
    <s v=""/>
    <m/>
    <s v=""/>
    <s v=""/>
    <s v=""/>
  </r>
  <r>
    <x v="2"/>
    <n v="1050"/>
    <m/>
    <x v="6"/>
    <x v="3"/>
    <m/>
    <m/>
    <m/>
    <s v=""/>
    <m/>
    <m/>
    <s v=""/>
    <m/>
    <s v=""/>
    <m/>
    <s v=""/>
    <m/>
    <s v=""/>
    <m/>
    <m/>
    <m/>
    <m/>
    <m/>
    <s v=""/>
    <n v="0"/>
    <s v=""/>
    <n v="0"/>
    <s v=""/>
    <s v=""/>
    <s v=""/>
    <m/>
    <s v=""/>
    <s v=""/>
    <s v=""/>
  </r>
  <r>
    <x v="2"/>
    <n v="1051"/>
    <m/>
    <x v="6"/>
    <x v="3"/>
    <m/>
    <m/>
    <m/>
    <s v=""/>
    <m/>
    <m/>
    <s v=""/>
    <m/>
    <s v=""/>
    <m/>
    <s v=""/>
    <m/>
    <s v=""/>
    <m/>
    <m/>
    <m/>
    <m/>
    <m/>
    <s v=""/>
    <n v="0"/>
    <s v=""/>
    <n v="0"/>
    <s v=""/>
    <s v=""/>
    <s v=""/>
    <m/>
    <s v=""/>
    <s v=""/>
    <s v=""/>
  </r>
  <r>
    <x v="2"/>
    <n v="1052"/>
    <m/>
    <x v="6"/>
    <x v="3"/>
    <m/>
    <m/>
    <m/>
    <s v=""/>
    <m/>
    <m/>
    <s v=""/>
    <m/>
    <s v=""/>
    <m/>
    <s v=""/>
    <m/>
    <s v=""/>
    <m/>
    <m/>
    <m/>
    <m/>
    <m/>
    <s v=""/>
    <n v="0"/>
    <s v=""/>
    <n v="0"/>
    <s v=""/>
    <s v=""/>
    <s v=""/>
    <m/>
    <s v=""/>
    <s v=""/>
    <s v=""/>
  </r>
  <r>
    <x v="2"/>
    <n v="1053"/>
    <m/>
    <x v="6"/>
    <x v="3"/>
    <m/>
    <m/>
    <m/>
    <s v=""/>
    <m/>
    <m/>
    <s v=""/>
    <m/>
    <s v=""/>
    <m/>
    <s v=""/>
    <m/>
    <s v=""/>
    <m/>
    <m/>
    <m/>
    <m/>
    <m/>
    <s v=""/>
    <n v="0"/>
    <s v=""/>
    <n v="0"/>
    <s v=""/>
    <s v=""/>
    <s v=""/>
    <m/>
    <s v=""/>
    <s v=""/>
    <s v=""/>
  </r>
  <r>
    <x v="2"/>
    <n v="1054"/>
    <m/>
    <x v="6"/>
    <x v="3"/>
    <m/>
    <m/>
    <m/>
    <s v=""/>
    <m/>
    <m/>
    <s v=""/>
    <m/>
    <s v=""/>
    <m/>
    <s v=""/>
    <m/>
    <s v=""/>
    <m/>
    <m/>
    <m/>
    <m/>
    <m/>
    <s v=""/>
    <n v="0"/>
    <s v=""/>
    <n v="0"/>
    <s v=""/>
    <s v=""/>
    <s v=""/>
    <m/>
    <s v=""/>
    <s v=""/>
    <s v=""/>
  </r>
  <r>
    <x v="2"/>
    <n v="1055"/>
    <m/>
    <x v="6"/>
    <x v="3"/>
    <m/>
    <m/>
    <m/>
    <s v=""/>
    <m/>
    <m/>
    <s v=""/>
    <m/>
    <s v=""/>
    <m/>
    <s v=""/>
    <m/>
    <s v=""/>
    <m/>
    <m/>
    <m/>
    <m/>
    <m/>
    <s v=""/>
    <n v="0"/>
    <s v=""/>
    <n v="0"/>
    <s v=""/>
    <s v=""/>
    <s v=""/>
    <m/>
    <s v=""/>
    <s v=""/>
    <s v=""/>
  </r>
  <r>
    <x v="2"/>
    <n v="1056"/>
    <m/>
    <x v="6"/>
    <x v="3"/>
    <m/>
    <m/>
    <m/>
    <s v=""/>
    <m/>
    <m/>
    <s v=""/>
    <m/>
    <s v=""/>
    <m/>
    <s v=""/>
    <m/>
    <s v=""/>
    <m/>
    <m/>
    <m/>
    <m/>
    <m/>
    <s v=""/>
    <n v="0"/>
    <s v=""/>
    <n v="0"/>
    <s v=""/>
    <s v=""/>
    <s v=""/>
    <m/>
    <s v=""/>
    <s v=""/>
    <s v=""/>
  </r>
  <r>
    <x v="2"/>
    <n v="1057"/>
    <m/>
    <x v="6"/>
    <x v="3"/>
    <m/>
    <m/>
    <m/>
    <s v=""/>
    <m/>
    <m/>
    <s v=""/>
    <m/>
    <s v=""/>
    <m/>
    <s v=""/>
    <m/>
    <s v=""/>
    <m/>
    <m/>
    <m/>
    <m/>
    <m/>
    <s v=""/>
    <n v="0"/>
    <s v=""/>
    <n v="0"/>
    <s v=""/>
    <s v=""/>
    <s v=""/>
    <m/>
    <s v=""/>
    <s v=""/>
    <s v=""/>
  </r>
  <r>
    <x v="2"/>
    <n v="1058"/>
    <m/>
    <x v="6"/>
    <x v="3"/>
    <m/>
    <m/>
    <m/>
    <s v=""/>
    <m/>
    <m/>
    <s v=""/>
    <m/>
    <s v=""/>
    <m/>
    <s v=""/>
    <m/>
    <s v=""/>
    <m/>
    <m/>
    <m/>
    <m/>
    <m/>
    <s v=""/>
    <n v="0"/>
    <s v=""/>
    <n v="0"/>
    <s v=""/>
    <s v=""/>
    <s v=""/>
    <m/>
    <s v=""/>
    <s v=""/>
    <s v=""/>
  </r>
  <r>
    <x v="2"/>
    <n v="1059"/>
    <m/>
    <x v="6"/>
    <x v="3"/>
    <m/>
    <m/>
    <m/>
    <s v=""/>
    <m/>
    <m/>
    <s v=""/>
    <m/>
    <s v=""/>
    <m/>
    <s v=""/>
    <m/>
    <s v=""/>
    <m/>
    <m/>
    <m/>
    <m/>
    <m/>
    <s v=""/>
    <n v="0"/>
    <s v=""/>
    <n v="0"/>
    <s v=""/>
    <s v=""/>
    <s v=""/>
    <m/>
    <s v=""/>
    <s v=""/>
    <s v=""/>
  </r>
  <r>
    <x v="2"/>
    <n v="1060"/>
    <m/>
    <x v="6"/>
    <x v="3"/>
    <m/>
    <m/>
    <m/>
    <s v=""/>
    <m/>
    <m/>
    <s v=""/>
    <m/>
    <s v=""/>
    <m/>
    <s v=""/>
    <m/>
    <s v=""/>
    <m/>
    <m/>
    <m/>
    <m/>
    <m/>
    <s v=""/>
    <n v="0"/>
    <s v=""/>
    <n v="0"/>
    <s v=""/>
    <s v=""/>
    <s v=""/>
    <m/>
    <s v=""/>
    <s v=""/>
    <s v=""/>
  </r>
  <r>
    <x v="2"/>
    <n v="1061"/>
    <m/>
    <x v="6"/>
    <x v="3"/>
    <m/>
    <m/>
    <m/>
    <s v=""/>
    <m/>
    <m/>
    <s v=""/>
    <m/>
    <s v=""/>
    <m/>
    <s v=""/>
    <m/>
    <s v=""/>
    <m/>
    <m/>
    <m/>
    <m/>
    <m/>
    <s v=""/>
    <n v="0"/>
    <s v=""/>
    <n v="0"/>
    <s v=""/>
    <s v=""/>
    <s v=""/>
    <m/>
    <s v=""/>
    <s v=""/>
    <s v=""/>
  </r>
  <r>
    <x v="2"/>
    <n v="1062"/>
    <m/>
    <x v="6"/>
    <x v="3"/>
    <m/>
    <m/>
    <m/>
    <s v=""/>
    <m/>
    <m/>
    <s v=""/>
    <m/>
    <s v=""/>
    <m/>
    <s v=""/>
    <m/>
    <s v=""/>
    <m/>
    <m/>
    <m/>
    <m/>
    <m/>
    <s v=""/>
    <n v="0"/>
    <s v=""/>
    <n v="0"/>
    <s v=""/>
    <s v=""/>
    <s v=""/>
    <m/>
    <s v=""/>
    <s v=""/>
    <s v=""/>
  </r>
  <r>
    <x v="2"/>
    <n v="1063"/>
    <m/>
    <x v="6"/>
    <x v="3"/>
    <m/>
    <m/>
    <m/>
    <s v=""/>
    <m/>
    <m/>
    <s v=""/>
    <m/>
    <s v=""/>
    <m/>
    <s v=""/>
    <m/>
    <s v=""/>
    <m/>
    <m/>
    <m/>
    <m/>
    <m/>
    <s v=""/>
    <n v="0"/>
    <s v=""/>
    <n v="0"/>
    <s v=""/>
    <s v=""/>
    <s v=""/>
    <m/>
    <s v=""/>
    <s v=""/>
    <s v=""/>
  </r>
  <r>
    <x v="2"/>
    <n v="1064"/>
    <m/>
    <x v="6"/>
    <x v="3"/>
    <m/>
    <m/>
    <m/>
    <s v=""/>
    <m/>
    <m/>
    <s v=""/>
    <m/>
    <s v=""/>
    <m/>
    <s v=""/>
    <m/>
    <s v=""/>
    <m/>
    <m/>
    <m/>
    <m/>
    <m/>
    <s v=""/>
    <n v="0"/>
    <s v=""/>
    <n v="0"/>
    <s v=""/>
    <s v=""/>
    <s v=""/>
    <m/>
    <s v=""/>
    <s v=""/>
    <s v=""/>
  </r>
  <r>
    <x v="2"/>
    <n v="1065"/>
    <m/>
    <x v="6"/>
    <x v="3"/>
    <m/>
    <m/>
    <m/>
    <s v=""/>
    <m/>
    <m/>
    <s v=""/>
    <m/>
    <s v=""/>
    <m/>
    <s v=""/>
    <m/>
    <s v=""/>
    <m/>
    <m/>
    <m/>
    <m/>
    <m/>
    <s v=""/>
    <n v="0"/>
    <s v=""/>
    <n v="0"/>
    <s v=""/>
    <s v=""/>
    <s v=""/>
    <m/>
    <s v=""/>
    <s v=""/>
    <s v=""/>
  </r>
  <r>
    <x v="2"/>
    <n v="1066"/>
    <m/>
    <x v="6"/>
    <x v="3"/>
    <m/>
    <m/>
    <m/>
    <s v=""/>
    <m/>
    <m/>
    <s v=""/>
    <m/>
    <s v=""/>
    <m/>
    <s v=""/>
    <m/>
    <s v=""/>
    <m/>
    <m/>
    <m/>
    <m/>
    <m/>
    <s v=""/>
    <n v="0"/>
    <s v=""/>
    <n v="0"/>
    <s v=""/>
    <s v=""/>
    <s v=""/>
    <m/>
    <s v=""/>
    <s v=""/>
    <s v=""/>
  </r>
  <r>
    <x v="2"/>
    <n v="1067"/>
    <m/>
    <x v="6"/>
    <x v="3"/>
    <m/>
    <m/>
    <m/>
    <s v=""/>
    <m/>
    <m/>
    <s v=""/>
    <m/>
    <s v=""/>
    <m/>
    <s v=""/>
    <m/>
    <s v=""/>
    <m/>
    <m/>
    <m/>
    <m/>
    <m/>
    <s v=""/>
    <n v="0"/>
    <s v=""/>
    <n v="0"/>
    <s v=""/>
    <s v=""/>
    <s v=""/>
    <m/>
    <s v=""/>
    <s v=""/>
    <s v=""/>
  </r>
  <r>
    <x v="2"/>
    <n v="1068"/>
    <m/>
    <x v="6"/>
    <x v="3"/>
    <m/>
    <m/>
    <m/>
    <s v=""/>
    <m/>
    <m/>
    <s v=""/>
    <m/>
    <s v=""/>
    <m/>
    <s v=""/>
    <m/>
    <s v=""/>
    <m/>
    <m/>
    <m/>
    <m/>
    <m/>
    <s v=""/>
    <n v="0"/>
    <s v=""/>
    <n v="0"/>
    <s v=""/>
    <s v=""/>
    <s v=""/>
    <m/>
    <s v=""/>
    <s v=""/>
    <s v=""/>
  </r>
  <r>
    <x v="2"/>
    <n v="1069"/>
    <m/>
    <x v="6"/>
    <x v="3"/>
    <m/>
    <m/>
    <m/>
    <s v=""/>
    <m/>
    <m/>
    <s v=""/>
    <m/>
    <s v=""/>
    <m/>
    <s v=""/>
    <m/>
    <s v=""/>
    <m/>
    <m/>
    <m/>
    <m/>
    <m/>
    <s v=""/>
    <n v="0"/>
    <s v=""/>
    <n v="0"/>
    <s v=""/>
    <s v=""/>
    <s v=""/>
    <m/>
    <s v=""/>
    <s v=""/>
    <s v=""/>
  </r>
  <r>
    <x v="2"/>
    <n v="1070"/>
    <m/>
    <x v="6"/>
    <x v="3"/>
    <m/>
    <m/>
    <m/>
    <s v=""/>
    <m/>
    <m/>
    <s v=""/>
    <m/>
    <s v=""/>
    <m/>
    <s v=""/>
    <m/>
    <s v=""/>
    <m/>
    <m/>
    <m/>
    <m/>
    <m/>
    <s v=""/>
    <n v="0"/>
    <s v=""/>
    <n v="0"/>
    <s v=""/>
    <s v=""/>
    <s v=""/>
    <m/>
    <s v=""/>
    <s v=""/>
    <s v=""/>
  </r>
  <r>
    <x v="2"/>
    <n v="1071"/>
    <m/>
    <x v="6"/>
    <x v="3"/>
    <m/>
    <m/>
    <m/>
    <s v=""/>
    <m/>
    <m/>
    <s v=""/>
    <m/>
    <s v=""/>
    <m/>
    <s v=""/>
    <m/>
    <s v=""/>
    <m/>
    <m/>
    <m/>
    <m/>
    <m/>
    <s v=""/>
    <n v="0"/>
    <s v=""/>
    <n v="0"/>
    <s v=""/>
    <s v=""/>
    <s v=""/>
    <m/>
    <s v=""/>
    <s v=""/>
    <s v=""/>
  </r>
  <r>
    <x v="2"/>
    <n v="1072"/>
    <m/>
    <x v="6"/>
    <x v="3"/>
    <m/>
    <m/>
    <m/>
    <s v=""/>
    <m/>
    <m/>
    <s v=""/>
    <m/>
    <s v=""/>
    <m/>
    <s v=""/>
    <m/>
    <s v=""/>
    <m/>
    <m/>
    <m/>
    <m/>
    <m/>
    <s v=""/>
    <n v="0"/>
    <s v=""/>
    <n v="0"/>
    <s v=""/>
    <s v=""/>
    <s v=""/>
    <m/>
    <s v=""/>
    <s v=""/>
    <s v=""/>
  </r>
  <r>
    <x v="2"/>
    <n v="1073"/>
    <m/>
    <x v="6"/>
    <x v="3"/>
    <m/>
    <m/>
    <m/>
    <s v=""/>
    <m/>
    <m/>
    <s v=""/>
    <m/>
    <s v=""/>
    <m/>
    <s v=""/>
    <m/>
    <s v=""/>
    <m/>
    <m/>
    <m/>
    <m/>
    <m/>
    <s v=""/>
    <n v="0"/>
    <s v=""/>
    <n v="0"/>
    <s v=""/>
    <s v=""/>
    <s v=""/>
    <m/>
    <s v=""/>
    <s v=""/>
    <s v=""/>
  </r>
  <r>
    <x v="2"/>
    <n v="1074"/>
    <m/>
    <x v="6"/>
    <x v="3"/>
    <m/>
    <m/>
    <m/>
    <s v=""/>
    <m/>
    <m/>
    <s v=""/>
    <m/>
    <s v=""/>
    <m/>
    <s v=""/>
    <m/>
    <s v=""/>
    <m/>
    <m/>
    <m/>
    <m/>
    <m/>
    <s v=""/>
    <n v="0"/>
    <s v=""/>
    <n v="0"/>
    <s v=""/>
    <s v=""/>
    <s v=""/>
    <m/>
    <s v=""/>
    <s v=""/>
    <s v=""/>
  </r>
  <r>
    <x v="2"/>
    <n v="1075"/>
    <m/>
    <x v="6"/>
    <x v="3"/>
    <m/>
    <m/>
    <m/>
    <s v=""/>
    <m/>
    <m/>
    <s v=""/>
    <m/>
    <s v=""/>
    <m/>
    <s v=""/>
    <m/>
    <s v=""/>
    <m/>
    <m/>
    <m/>
    <m/>
    <m/>
    <s v=""/>
    <n v="0"/>
    <s v=""/>
    <n v="0"/>
    <s v=""/>
    <s v=""/>
    <s v=""/>
    <m/>
    <s v=""/>
    <s v=""/>
    <s v=""/>
  </r>
  <r>
    <x v="2"/>
    <n v="1076"/>
    <m/>
    <x v="6"/>
    <x v="3"/>
    <m/>
    <m/>
    <m/>
    <s v=""/>
    <m/>
    <m/>
    <s v=""/>
    <m/>
    <s v=""/>
    <m/>
    <s v=""/>
    <m/>
    <s v=""/>
    <m/>
    <m/>
    <m/>
    <m/>
    <m/>
    <s v=""/>
    <n v="0"/>
    <s v=""/>
    <n v="0"/>
    <s v=""/>
    <s v=""/>
    <s v=""/>
    <m/>
    <s v=""/>
    <s v=""/>
    <s v=""/>
  </r>
  <r>
    <x v="2"/>
    <n v="1077"/>
    <m/>
    <x v="6"/>
    <x v="3"/>
    <m/>
    <m/>
    <m/>
    <s v=""/>
    <m/>
    <m/>
    <s v=""/>
    <m/>
    <s v=""/>
    <m/>
    <s v=""/>
    <m/>
    <s v=""/>
    <m/>
    <m/>
    <m/>
    <m/>
    <m/>
    <s v=""/>
    <n v="0"/>
    <s v=""/>
    <n v="0"/>
    <s v=""/>
    <s v=""/>
    <s v=""/>
    <m/>
    <s v=""/>
    <s v=""/>
    <s v=""/>
  </r>
  <r>
    <x v="2"/>
    <n v="1078"/>
    <m/>
    <x v="6"/>
    <x v="3"/>
    <m/>
    <m/>
    <m/>
    <s v=""/>
    <m/>
    <m/>
    <s v=""/>
    <m/>
    <s v=""/>
    <m/>
    <s v=""/>
    <m/>
    <s v=""/>
    <m/>
    <m/>
    <m/>
    <m/>
    <m/>
    <s v=""/>
    <n v="0"/>
    <s v=""/>
    <n v="0"/>
    <s v=""/>
    <s v=""/>
    <s v=""/>
    <m/>
    <s v=""/>
    <s v=""/>
    <s v=""/>
  </r>
  <r>
    <x v="2"/>
    <n v="1079"/>
    <m/>
    <x v="6"/>
    <x v="3"/>
    <m/>
    <m/>
    <m/>
    <s v=""/>
    <m/>
    <m/>
    <s v=""/>
    <m/>
    <s v=""/>
    <m/>
    <s v=""/>
    <m/>
    <s v=""/>
    <m/>
    <m/>
    <m/>
    <m/>
    <m/>
    <s v=""/>
    <n v="0"/>
    <s v=""/>
    <n v="0"/>
    <s v=""/>
    <s v=""/>
    <s v=""/>
    <m/>
    <s v=""/>
    <s v=""/>
    <s v=""/>
  </r>
  <r>
    <x v="2"/>
    <n v="1080"/>
    <m/>
    <x v="6"/>
    <x v="3"/>
    <m/>
    <m/>
    <m/>
    <s v=""/>
    <m/>
    <m/>
    <s v=""/>
    <m/>
    <s v=""/>
    <m/>
    <s v=""/>
    <m/>
    <s v=""/>
    <m/>
    <m/>
    <m/>
    <m/>
    <m/>
    <s v=""/>
    <n v="0"/>
    <s v=""/>
    <n v="0"/>
    <s v=""/>
    <s v=""/>
    <s v=""/>
    <m/>
    <s v=""/>
    <s v=""/>
    <s v=""/>
  </r>
  <r>
    <x v="2"/>
    <n v="1081"/>
    <m/>
    <x v="6"/>
    <x v="3"/>
    <m/>
    <m/>
    <m/>
    <s v=""/>
    <m/>
    <m/>
    <s v=""/>
    <m/>
    <s v=""/>
    <m/>
    <s v=""/>
    <m/>
    <s v=""/>
    <m/>
    <m/>
    <m/>
    <m/>
    <m/>
    <s v=""/>
    <n v="0"/>
    <s v=""/>
    <n v="0"/>
    <s v=""/>
    <s v=""/>
    <s v=""/>
    <m/>
    <s v=""/>
    <s v=""/>
    <s v=""/>
  </r>
  <r>
    <x v="2"/>
    <n v="1082"/>
    <m/>
    <x v="6"/>
    <x v="3"/>
    <m/>
    <m/>
    <m/>
    <s v=""/>
    <m/>
    <m/>
    <s v=""/>
    <m/>
    <s v=""/>
    <m/>
    <s v=""/>
    <m/>
    <s v=""/>
    <m/>
    <m/>
    <m/>
    <m/>
    <m/>
    <s v=""/>
    <n v="0"/>
    <s v=""/>
    <n v="0"/>
    <s v=""/>
    <s v=""/>
    <s v=""/>
    <m/>
    <s v=""/>
    <s v=""/>
    <s v=""/>
  </r>
  <r>
    <x v="2"/>
    <n v="1083"/>
    <m/>
    <x v="6"/>
    <x v="3"/>
    <m/>
    <m/>
    <m/>
    <s v=""/>
    <m/>
    <m/>
    <s v=""/>
    <m/>
    <s v=""/>
    <m/>
    <s v=""/>
    <m/>
    <s v=""/>
    <m/>
    <m/>
    <m/>
    <m/>
    <m/>
    <s v=""/>
    <n v="0"/>
    <s v=""/>
    <n v="0"/>
    <s v=""/>
    <s v=""/>
    <s v=""/>
    <m/>
    <s v=""/>
    <s v=""/>
    <s v=""/>
  </r>
  <r>
    <x v="2"/>
    <n v="1084"/>
    <m/>
    <x v="6"/>
    <x v="3"/>
    <m/>
    <m/>
    <m/>
    <s v=""/>
    <m/>
    <m/>
    <s v=""/>
    <m/>
    <s v=""/>
    <m/>
    <s v=""/>
    <m/>
    <s v=""/>
    <m/>
    <m/>
    <m/>
    <m/>
    <m/>
    <s v=""/>
    <n v="0"/>
    <s v=""/>
    <n v="0"/>
    <s v=""/>
    <s v=""/>
    <s v=""/>
    <m/>
    <s v=""/>
    <s v=""/>
    <s v=""/>
  </r>
  <r>
    <x v="2"/>
    <n v="1085"/>
    <m/>
    <x v="6"/>
    <x v="3"/>
    <m/>
    <m/>
    <m/>
    <s v=""/>
    <m/>
    <m/>
    <s v=""/>
    <m/>
    <s v=""/>
    <m/>
    <s v=""/>
    <m/>
    <s v=""/>
    <m/>
    <m/>
    <m/>
    <m/>
    <m/>
    <s v=""/>
    <n v="0"/>
    <s v=""/>
    <n v="0"/>
    <s v=""/>
    <s v=""/>
    <s v=""/>
    <m/>
    <s v=""/>
    <s v=""/>
    <s v=""/>
  </r>
  <r>
    <x v="2"/>
    <n v="1086"/>
    <m/>
    <x v="6"/>
    <x v="3"/>
    <m/>
    <m/>
    <m/>
    <s v=""/>
    <m/>
    <m/>
    <s v=""/>
    <m/>
    <s v=""/>
    <m/>
    <s v=""/>
    <m/>
    <s v=""/>
    <m/>
    <m/>
    <m/>
    <m/>
    <m/>
    <s v=""/>
    <n v="0"/>
    <s v=""/>
    <n v="0"/>
    <s v=""/>
    <s v=""/>
    <s v=""/>
    <m/>
    <s v=""/>
    <s v=""/>
    <s v=""/>
  </r>
  <r>
    <x v="2"/>
    <n v="1087"/>
    <m/>
    <x v="6"/>
    <x v="3"/>
    <m/>
    <m/>
    <m/>
    <s v=""/>
    <m/>
    <m/>
    <s v=""/>
    <m/>
    <s v=""/>
    <m/>
    <s v=""/>
    <m/>
    <s v=""/>
    <m/>
    <m/>
    <m/>
    <m/>
    <m/>
    <s v=""/>
    <n v="0"/>
    <s v=""/>
    <n v="0"/>
    <s v=""/>
    <s v=""/>
    <s v=""/>
    <m/>
    <s v=""/>
    <s v=""/>
    <s v=""/>
  </r>
  <r>
    <x v="2"/>
    <n v="1088"/>
    <m/>
    <x v="6"/>
    <x v="3"/>
    <m/>
    <m/>
    <m/>
    <s v=""/>
    <m/>
    <m/>
    <s v=""/>
    <m/>
    <s v=""/>
    <m/>
    <s v=""/>
    <m/>
    <s v=""/>
    <m/>
    <m/>
    <m/>
    <m/>
    <m/>
    <s v=""/>
    <n v="0"/>
    <s v=""/>
    <n v="0"/>
    <s v=""/>
    <s v=""/>
    <s v=""/>
    <m/>
    <s v=""/>
    <s v=""/>
    <s v=""/>
  </r>
  <r>
    <x v="2"/>
    <n v="1089"/>
    <m/>
    <x v="6"/>
    <x v="3"/>
    <m/>
    <m/>
    <m/>
    <s v=""/>
    <m/>
    <m/>
    <s v=""/>
    <m/>
    <s v=""/>
    <m/>
    <s v=""/>
    <m/>
    <s v=""/>
    <m/>
    <m/>
    <m/>
    <m/>
    <m/>
    <s v=""/>
    <n v="0"/>
    <s v=""/>
    <n v="0"/>
    <s v=""/>
    <s v=""/>
    <s v=""/>
    <m/>
    <s v=""/>
    <s v=""/>
    <s v=""/>
  </r>
  <r>
    <x v="2"/>
    <n v="1090"/>
    <m/>
    <x v="6"/>
    <x v="3"/>
    <m/>
    <m/>
    <m/>
    <s v=""/>
    <m/>
    <m/>
    <s v=""/>
    <m/>
    <s v=""/>
    <m/>
    <s v=""/>
    <m/>
    <s v=""/>
    <m/>
    <m/>
    <m/>
    <m/>
    <m/>
    <s v=""/>
    <n v="0"/>
    <s v=""/>
    <n v="0"/>
    <s v=""/>
    <s v=""/>
    <s v=""/>
    <m/>
    <s v=""/>
    <s v=""/>
    <s v=""/>
  </r>
  <r>
    <x v="2"/>
    <n v="1091"/>
    <m/>
    <x v="6"/>
    <x v="3"/>
    <m/>
    <m/>
    <m/>
    <s v=""/>
    <m/>
    <m/>
    <s v=""/>
    <m/>
    <s v=""/>
    <m/>
    <s v=""/>
    <m/>
    <s v=""/>
    <m/>
    <m/>
    <m/>
    <m/>
    <m/>
    <s v=""/>
    <n v="0"/>
    <s v=""/>
    <n v="0"/>
    <s v=""/>
    <s v=""/>
    <s v=""/>
    <m/>
    <s v=""/>
    <s v=""/>
    <s v=""/>
  </r>
  <r>
    <x v="2"/>
    <n v="1092"/>
    <m/>
    <x v="6"/>
    <x v="3"/>
    <m/>
    <m/>
    <m/>
    <s v=""/>
    <m/>
    <m/>
    <s v=""/>
    <m/>
    <s v=""/>
    <m/>
    <s v=""/>
    <m/>
    <s v=""/>
    <m/>
    <m/>
    <m/>
    <m/>
    <m/>
    <s v=""/>
    <n v="0"/>
    <s v=""/>
    <n v="0"/>
    <s v=""/>
    <s v=""/>
    <s v=""/>
    <m/>
    <s v=""/>
    <s v=""/>
    <s v=""/>
  </r>
  <r>
    <x v="2"/>
    <n v="1093"/>
    <m/>
    <x v="6"/>
    <x v="3"/>
    <m/>
    <m/>
    <m/>
    <s v=""/>
    <m/>
    <m/>
    <s v=""/>
    <m/>
    <s v=""/>
    <m/>
    <s v=""/>
    <m/>
    <s v=""/>
    <m/>
    <m/>
    <m/>
    <m/>
    <m/>
    <s v=""/>
    <n v="0"/>
    <s v=""/>
    <n v="0"/>
    <s v=""/>
    <s v=""/>
    <s v=""/>
    <m/>
    <s v=""/>
    <s v=""/>
    <s v=""/>
  </r>
  <r>
    <x v="2"/>
    <n v="1094"/>
    <m/>
    <x v="6"/>
    <x v="3"/>
    <m/>
    <m/>
    <m/>
    <s v=""/>
    <m/>
    <m/>
    <s v=""/>
    <m/>
    <s v=""/>
    <m/>
    <s v=""/>
    <m/>
    <s v=""/>
    <m/>
    <m/>
    <m/>
    <m/>
    <m/>
    <s v=""/>
    <n v="0"/>
    <s v=""/>
    <n v="0"/>
    <s v=""/>
    <s v=""/>
    <s v=""/>
    <m/>
    <s v=""/>
    <s v=""/>
    <s v=""/>
  </r>
  <r>
    <x v="2"/>
    <n v="1095"/>
    <m/>
    <x v="6"/>
    <x v="3"/>
    <m/>
    <m/>
    <m/>
    <s v=""/>
    <m/>
    <m/>
    <s v=""/>
    <m/>
    <s v=""/>
    <m/>
    <s v=""/>
    <m/>
    <s v=""/>
    <m/>
    <m/>
    <m/>
    <m/>
    <m/>
    <s v=""/>
    <n v="0"/>
    <s v=""/>
    <n v="0"/>
    <s v=""/>
    <s v=""/>
    <s v=""/>
    <m/>
    <s v=""/>
    <s v=""/>
    <s v=""/>
  </r>
  <r>
    <x v="2"/>
    <n v="1096"/>
    <m/>
    <x v="6"/>
    <x v="3"/>
    <m/>
    <m/>
    <m/>
    <s v=""/>
    <m/>
    <m/>
    <s v=""/>
    <m/>
    <s v=""/>
    <m/>
    <s v=""/>
    <m/>
    <s v=""/>
    <m/>
    <m/>
    <m/>
    <m/>
    <m/>
    <s v=""/>
    <n v="0"/>
    <s v=""/>
    <n v="0"/>
    <s v=""/>
    <s v=""/>
    <s v=""/>
    <m/>
    <s v=""/>
    <s v=""/>
    <s v=""/>
  </r>
  <r>
    <x v="2"/>
    <n v="1097"/>
    <m/>
    <x v="6"/>
    <x v="3"/>
    <m/>
    <m/>
    <m/>
    <s v=""/>
    <m/>
    <m/>
    <s v=""/>
    <m/>
    <s v=""/>
    <m/>
    <s v=""/>
    <m/>
    <s v=""/>
    <m/>
    <m/>
    <m/>
    <m/>
    <m/>
    <s v=""/>
    <n v="0"/>
    <s v=""/>
    <n v="0"/>
    <s v=""/>
    <s v=""/>
    <s v=""/>
    <m/>
    <s v=""/>
    <s v=""/>
    <s v=""/>
  </r>
  <r>
    <x v="2"/>
    <n v="1098"/>
    <m/>
    <x v="6"/>
    <x v="3"/>
    <m/>
    <m/>
    <m/>
    <s v=""/>
    <m/>
    <m/>
    <s v=""/>
    <m/>
    <s v=""/>
    <m/>
    <s v=""/>
    <m/>
    <s v=""/>
    <m/>
    <m/>
    <m/>
    <m/>
    <m/>
    <s v=""/>
    <n v="0"/>
    <s v=""/>
    <n v="0"/>
    <s v=""/>
    <s v=""/>
    <s v=""/>
    <m/>
    <s v=""/>
    <s v=""/>
    <s v=""/>
  </r>
  <r>
    <x v="2"/>
    <n v="1099"/>
    <m/>
    <x v="6"/>
    <x v="3"/>
    <m/>
    <m/>
    <m/>
    <s v=""/>
    <m/>
    <m/>
    <s v=""/>
    <m/>
    <s v=""/>
    <m/>
    <s v=""/>
    <m/>
    <s v=""/>
    <m/>
    <m/>
    <m/>
    <m/>
    <m/>
    <s v=""/>
    <n v="0"/>
    <s v=""/>
    <n v="0"/>
    <s v=""/>
    <s v=""/>
    <s v=""/>
    <m/>
    <s v=""/>
    <s v=""/>
    <s v=""/>
  </r>
  <r>
    <x v="2"/>
    <n v="1100"/>
    <m/>
    <x v="6"/>
    <x v="3"/>
    <m/>
    <m/>
    <m/>
    <s v=""/>
    <m/>
    <m/>
    <s v=""/>
    <m/>
    <s v=""/>
    <m/>
    <s v=""/>
    <m/>
    <s v=""/>
    <m/>
    <m/>
    <m/>
    <m/>
    <m/>
    <s v=""/>
    <n v="0"/>
    <s v=""/>
    <n v="0"/>
    <s v=""/>
    <s v=""/>
    <s v=""/>
    <m/>
    <s v=""/>
    <s v=""/>
    <s v=""/>
  </r>
  <r>
    <x v="2"/>
    <n v="1101"/>
    <m/>
    <x v="6"/>
    <x v="3"/>
    <m/>
    <m/>
    <m/>
    <s v=""/>
    <m/>
    <m/>
    <s v=""/>
    <m/>
    <s v=""/>
    <m/>
    <s v=""/>
    <m/>
    <s v=""/>
    <m/>
    <m/>
    <m/>
    <m/>
    <m/>
    <s v=""/>
    <n v="0"/>
    <s v=""/>
    <n v="0"/>
    <s v=""/>
    <s v=""/>
    <s v=""/>
    <m/>
    <s v=""/>
    <s v=""/>
    <s v=""/>
  </r>
  <r>
    <x v="2"/>
    <n v="1102"/>
    <m/>
    <x v="6"/>
    <x v="3"/>
    <m/>
    <m/>
    <m/>
    <s v=""/>
    <m/>
    <m/>
    <s v=""/>
    <m/>
    <s v=""/>
    <m/>
    <s v=""/>
    <m/>
    <s v=""/>
    <m/>
    <m/>
    <m/>
    <m/>
    <m/>
    <s v=""/>
    <n v="0"/>
    <s v=""/>
    <n v="0"/>
    <s v=""/>
    <s v=""/>
    <s v=""/>
    <m/>
    <s v=""/>
    <s v=""/>
    <s v=""/>
  </r>
  <r>
    <x v="2"/>
    <n v="1103"/>
    <m/>
    <x v="6"/>
    <x v="3"/>
    <m/>
    <m/>
    <m/>
    <s v=""/>
    <m/>
    <m/>
    <s v=""/>
    <m/>
    <s v=""/>
    <m/>
    <s v=""/>
    <m/>
    <s v=""/>
    <m/>
    <m/>
    <m/>
    <m/>
    <m/>
    <s v=""/>
    <n v="0"/>
    <s v=""/>
    <n v="0"/>
    <s v=""/>
    <s v=""/>
    <s v=""/>
    <m/>
    <s v=""/>
    <s v=""/>
    <s v=""/>
  </r>
  <r>
    <x v="2"/>
    <n v="1104"/>
    <m/>
    <x v="6"/>
    <x v="3"/>
    <m/>
    <m/>
    <m/>
    <s v=""/>
    <m/>
    <m/>
    <s v=""/>
    <m/>
    <s v=""/>
    <m/>
    <s v=""/>
    <m/>
    <s v=""/>
    <m/>
    <m/>
    <m/>
    <m/>
    <m/>
    <s v=""/>
    <n v="0"/>
    <s v=""/>
    <n v="0"/>
    <s v=""/>
    <s v=""/>
    <s v=""/>
    <m/>
    <s v=""/>
    <s v=""/>
    <s v=""/>
  </r>
  <r>
    <x v="2"/>
    <n v="1105"/>
    <m/>
    <x v="6"/>
    <x v="3"/>
    <m/>
    <m/>
    <m/>
    <s v=""/>
    <m/>
    <m/>
    <s v=""/>
    <m/>
    <s v=""/>
    <m/>
    <s v=""/>
    <m/>
    <s v=""/>
    <m/>
    <m/>
    <m/>
    <m/>
    <m/>
    <s v=""/>
    <n v="0"/>
    <s v=""/>
    <n v="0"/>
    <s v=""/>
    <s v=""/>
    <s v=""/>
    <m/>
    <s v=""/>
    <s v=""/>
    <s v=""/>
  </r>
  <r>
    <x v="2"/>
    <n v="1106"/>
    <m/>
    <x v="6"/>
    <x v="3"/>
    <m/>
    <m/>
    <m/>
    <s v=""/>
    <m/>
    <m/>
    <s v=""/>
    <m/>
    <s v=""/>
    <m/>
    <s v=""/>
    <m/>
    <s v=""/>
    <m/>
    <m/>
    <m/>
    <m/>
    <m/>
    <s v=""/>
    <n v="0"/>
    <s v=""/>
    <n v="0"/>
    <s v=""/>
    <s v=""/>
    <s v=""/>
    <m/>
    <s v=""/>
    <s v=""/>
    <s v=""/>
  </r>
  <r>
    <x v="2"/>
    <n v="1107"/>
    <m/>
    <x v="6"/>
    <x v="3"/>
    <m/>
    <m/>
    <m/>
    <s v=""/>
    <m/>
    <m/>
    <s v=""/>
    <m/>
    <s v=""/>
    <m/>
    <s v=""/>
    <m/>
    <s v=""/>
    <m/>
    <m/>
    <m/>
    <m/>
    <m/>
    <s v=""/>
    <n v="0"/>
    <s v=""/>
    <n v="0"/>
    <s v=""/>
    <s v=""/>
    <s v=""/>
    <m/>
    <s v=""/>
    <s v=""/>
    <s v=""/>
  </r>
  <r>
    <x v="2"/>
    <n v="1108"/>
    <m/>
    <x v="6"/>
    <x v="3"/>
    <m/>
    <m/>
    <m/>
    <s v=""/>
    <m/>
    <m/>
    <s v=""/>
    <m/>
    <s v=""/>
    <m/>
    <s v=""/>
    <m/>
    <s v=""/>
    <m/>
    <m/>
    <m/>
    <m/>
    <m/>
    <s v=""/>
    <n v="0"/>
    <s v=""/>
    <n v="0"/>
    <s v=""/>
    <s v=""/>
    <s v=""/>
    <m/>
    <s v=""/>
    <s v=""/>
    <s v=""/>
  </r>
  <r>
    <x v="2"/>
    <n v="1109"/>
    <m/>
    <x v="6"/>
    <x v="3"/>
    <m/>
    <m/>
    <m/>
    <s v=""/>
    <m/>
    <m/>
    <s v=""/>
    <m/>
    <s v=""/>
    <m/>
    <s v=""/>
    <m/>
    <s v=""/>
    <m/>
    <m/>
    <m/>
    <m/>
    <m/>
    <s v=""/>
    <n v="0"/>
    <s v=""/>
    <n v="0"/>
    <s v=""/>
    <s v=""/>
    <s v=""/>
    <m/>
    <s v=""/>
    <s v=""/>
    <s v=""/>
  </r>
  <r>
    <x v="2"/>
    <n v="1110"/>
    <m/>
    <x v="6"/>
    <x v="3"/>
    <m/>
    <m/>
    <m/>
    <s v=""/>
    <m/>
    <m/>
    <s v=""/>
    <m/>
    <s v=""/>
    <m/>
    <s v=""/>
    <m/>
    <s v=""/>
    <m/>
    <m/>
    <m/>
    <m/>
    <m/>
    <s v=""/>
    <n v="0"/>
    <s v=""/>
    <n v="0"/>
    <s v=""/>
    <s v=""/>
    <s v=""/>
    <m/>
    <s v=""/>
    <s v=""/>
    <s v=""/>
  </r>
  <r>
    <x v="2"/>
    <n v="1111"/>
    <m/>
    <x v="6"/>
    <x v="3"/>
    <m/>
    <m/>
    <m/>
    <s v=""/>
    <m/>
    <m/>
    <s v=""/>
    <m/>
    <s v=""/>
    <m/>
    <s v=""/>
    <m/>
    <s v=""/>
    <m/>
    <m/>
    <m/>
    <m/>
    <m/>
    <s v=""/>
    <n v="0"/>
    <s v=""/>
    <n v="0"/>
    <s v=""/>
    <s v=""/>
    <s v=""/>
    <m/>
    <s v=""/>
    <s v=""/>
    <s v=""/>
  </r>
  <r>
    <x v="2"/>
    <n v="1112"/>
    <m/>
    <x v="6"/>
    <x v="3"/>
    <m/>
    <m/>
    <m/>
    <s v=""/>
    <m/>
    <m/>
    <s v=""/>
    <m/>
    <s v=""/>
    <m/>
    <s v=""/>
    <m/>
    <s v=""/>
    <m/>
    <m/>
    <m/>
    <m/>
    <m/>
    <s v=""/>
    <n v="0"/>
    <s v=""/>
    <n v="0"/>
    <s v=""/>
    <s v=""/>
    <s v=""/>
    <m/>
    <s v=""/>
    <s v=""/>
    <s v=""/>
  </r>
  <r>
    <x v="2"/>
    <n v="1113"/>
    <m/>
    <x v="6"/>
    <x v="3"/>
    <m/>
    <m/>
    <m/>
    <s v=""/>
    <m/>
    <m/>
    <s v=""/>
    <m/>
    <s v=""/>
    <m/>
    <s v=""/>
    <m/>
    <s v=""/>
    <m/>
    <m/>
    <m/>
    <m/>
    <m/>
    <s v=""/>
    <n v="0"/>
    <s v=""/>
    <n v="0"/>
    <s v=""/>
    <s v=""/>
    <s v=""/>
    <m/>
    <s v=""/>
    <s v=""/>
    <s v=""/>
  </r>
  <r>
    <x v="2"/>
    <n v="1114"/>
    <m/>
    <x v="6"/>
    <x v="3"/>
    <m/>
    <m/>
    <m/>
    <s v=""/>
    <m/>
    <m/>
    <s v=""/>
    <m/>
    <s v=""/>
    <m/>
    <s v=""/>
    <m/>
    <s v=""/>
    <m/>
    <m/>
    <m/>
    <m/>
    <m/>
    <s v=""/>
    <n v="0"/>
    <s v=""/>
    <n v="0"/>
    <s v=""/>
    <s v=""/>
    <s v=""/>
    <m/>
    <s v=""/>
    <s v=""/>
    <s v=""/>
  </r>
  <r>
    <x v="2"/>
    <n v="1115"/>
    <m/>
    <x v="6"/>
    <x v="3"/>
    <m/>
    <m/>
    <m/>
    <s v=""/>
    <m/>
    <m/>
    <s v=""/>
    <m/>
    <s v=""/>
    <m/>
    <s v=""/>
    <m/>
    <s v=""/>
    <m/>
    <m/>
    <m/>
    <m/>
    <m/>
    <s v=""/>
    <n v="0"/>
    <s v=""/>
    <n v="0"/>
    <s v=""/>
    <s v=""/>
    <s v=""/>
    <m/>
    <s v=""/>
    <s v=""/>
    <s v=""/>
  </r>
  <r>
    <x v="2"/>
    <n v="1116"/>
    <m/>
    <x v="6"/>
    <x v="3"/>
    <m/>
    <m/>
    <m/>
    <s v=""/>
    <m/>
    <m/>
    <s v=""/>
    <m/>
    <s v=""/>
    <m/>
    <s v=""/>
    <m/>
    <s v=""/>
    <m/>
    <m/>
    <m/>
    <m/>
    <m/>
    <s v=""/>
    <n v="0"/>
    <s v=""/>
    <n v="0"/>
    <s v=""/>
    <s v=""/>
    <s v=""/>
    <m/>
    <s v=""/>
    <s v=""/>
    <s v=""/>
  </r>
  <r>
    <x v="2"/>
    <n v="1117"/>
    <m/>
    <x v="6"/>
    <x v="3"/>
    <m/>
    <m/>
    <m/>
    <s v=""/>
    <m/>
    <m/>
    <s v=""/>
    <m/>
    <s v=""/>
    <m/>
    <s v=""/>
    <m/>
    <s v=""/>
    <m/>
    <m/>
    <m/>
    <m/>
    <m/>
    <s v=""/>
    <n v="0"/>
    <s v=""/>
    <n v="0"/>
    <s v=""/>
    <s v=""/>
    <s v=""/>
    <m/>
    <s v=""/>
    <s v=""/>
    <s v=""/>
  </r>
  <r>
    <x v="2"/>
    <n v="1118"/>
    <m/>
    <x v="6"/>
    <x v="3"/>
    <m/>
    <m/>
    <m/>
    <s v=""/>
    <m/>
    <m/>
    <s v=""/>
    <m/>
    <s v=""/>
    <m/>
    <s v=""/>
    <m/>
    <s v=""/>
    <m/>
    <m/>
    <m/>
    <m/>
    <m/>
    <s v=""/>
    <n v="0"/>
    <s v=""/>
    <n v="0"/>
    <s v=""/>
    <s v=""/>
    <s v=""/>
    <m/>
    <s v=""/>
    <s v=""/>
    <s v=""/>
  </r>
  <r>
    <x v="2"/>
    <n v="1119"/>
    <m/>
    <x v="6"/>
    <x v="3"/>
    <m/>
    <m/>
    <m/>
    <s v=""/>
    <m/>
    <m/>
    <s v=""/>
    <m/>
    <s v=""/>
    <m/>
    <s v=""/>
    <m/>
    <s v=""/>
    <m/>
    <m/>
    <m/>
    <m/>
    <m/>
    <s v=""/>
    <n v="0"/>
    <s v=""/>
    <n v="0"/>
    <s v=""/>
    <s v=""/>
    <s v=""/>
    <m/>
    <s v=""/>
    <s v=""/>
    <s v=""/>
  </r>
  <r>
    <x v="2"/>
    <n v="1120"/>
    <m/>
    <x v="6"/>
    <x v="3"/>
    <m/>
    <m/>
    <m/>
    <s v=""/>
    <m/>
    <m/>
    <s v=""/>
    <m/>
    <s v=""/>
    <m/>
    <s v=""/>
    <m/>
    <s v=""/>
    <m/>
    <m/>
    <m/>
    <m/>
    <m/>
    <s v=""/>
    <n v="0"/>
    <s v=""/>
    <n v="0"/>
    <s v=""/>
    <s v=""/>
    <s v=""/>
    <m/>
    <s v=""/>
    <s v=""/>
    <s v=""/>
  </r>
  <r>
    <x v="2"/>
    <n v="1121"/>
    <m/>
    <x v="6"/>
    <x v="3"/>
    <m/>
    <m/>
    <m/>
    <s v=""/>
    <m/>
    <m/>
    <s v=""/>
    <m/>
    <s v=""/>
    <m/>
    <s v=""/>
    <m/>
    <s v=""/>
    <m/>
    <m/>
    <m/>
    <m/>
    <m/>
    <s v=""/>
    <n v="0"/>
    <s v=""/>
    <n v="0"/>
    <s v=""/>
    <s v=""/>
    <s v=""/>
    <m/>
    <s v=""/>
    <s v=""/>
    <s v=""/>
  </r>
  <r>
    <x v="2"/>
    <n v="1122"/>
    <m/>
    <x v="6"/>
    <x v="3"/>
    <m/>
    <m/>
    <m/>
    <s v=""/>
    <m/>
    <m/>
    <s v=""/>
    <m/>
    <s v=""/>
    <m/>
    <s v=""/>
    <m/>
    <s v=""/>
    <m/>
    <m/>
    <m/>
    <m/>
    <m/>
    <s v=""/>
    <n v="0"/>
    <s v=""/>
    <n v="0"/>
    <s v=""/>
    <s v=""/>
    <s v=""/>
    <m/>
    <s v=""/>
    <s v=""/>
    <s v=""/>
  </r>
  <r>
    <x v="2"/>
    <n v="1123"/>
    <m/>
    <x v="6"/>
    <x v="3"/>
    <m/>
    <m/>
    <m/>
    <s v=""/>
    <m/>
    <m/>
    <s v=""/>
    <m/>
    <s v=""/>
    <m/>
    <s v=""/>
    <m/>
    <s v=""/>
    <m/>
    <m/>
    <m/>
    <m/>
    <m/>
    <s v=""/>
    <n v="0"/>
    <s v=""/>
    <n v="0"/>
    <s v=""/>
    <s v=""/>
    <s v=""/>
    <m/>
    <s v=""/>
    <s v=""/>
    <s v=""/>
  </r>
  <r>
    <x v="2"/>
    <n v="1124"/>
    <m/>
    <x v="6"/>
    <x v="3"/>
    <m/>
    <m/>
    <m/>
    <s v=""/>
    <m/>
    <m/>
    <s v=""/>
    <m/>
    <s v=""/>
    <m/>
    <s v=""/>
    <m/>
    <s v=""/>
    <m/>
    <m/>
    <m/>
    <m/>
    <m/>
    <s v=""/>
    <n v="0"/>
    <s v=""/>
    <n v="0"/>
    <s v=""/>
    <s v=""/>
    <s v=""/>
    <m/>
    <s v=""/>
    <s v=""/>
    <s v=""/>
  </r>
  <r>
    <x v="2"/>
    <n v="1125"/>
    <m/>
    <x v="6"/>
    <x v="3"/>
    <m/>
    <m/>
    <m/>
    <s v=""/>
    <m/>
    <m/>
    <s v=""/>
    <m/>
    <s v=""/>
    <m/>
    <s v=""/>
    <m/>
    <s v=""/>
    <m/>
    <m/>
    <m/>
    <m/>
    <m/>
    <s v=""/>
    <n v="0"/>
    <s v=""/>
    <n v="0"/>
    <s v=""/>
    <s v=""/>
    <s v=""/>
    <m/>
    <s v=""/>
    <s v=""/>
    <s v=""/>
  </r>
  <r>
    <x v="2"/>
    <n v="1126"/>
    <m/>
    <x v="6"/>
    <x v="3"/>
    <m/>
    <m/>
    <m/>
    <s v=""/>
    <m/>
    <m/>
    <s v=""/>
    <m/>
    <s v=""/>
    <m/>
    <s v=""/>
    <m/>
    <s v=""/>
    <m/>
    <m/>
    <m/>
    <m/>
    <m/>
    <s v=""/>
    <n v="0"/>
    <s v=""/>
    <n v="0"/>
    <s v=""/>
    <s v=""/>
    <s v=""/>
    <m/>
    <s v=""/>
    <s v=""/>
    <s v=""/>
  </r>
  <r>
    <x v="2"/>
    <n v="1127"/>
    <m/>
    <x v="6"/>
    <x v="3"/>
    <m/>
    <m/>
    <m/>
    <s v=""/>
    <m/>
    <m/>
    <s v=""/>
    <m/>
    <s v=""/>
    <m/>
    <s v=""/>
    <m/>
    <s v=""/>
    <m/>
    <m/>
    <m/>
    <m/>
    <m/>
    <s v=""/>
    <n v="0"/>
    <s v=""/>
    <n v="0"/>
    <s v=""/>
    <s v=""/>
    <s v=""/>
    <m/>
    <s v=""/>
    <s v=""/>
    <s v=""/>
  </r>
  <r>
    <x v="2"/>
    <n v="1128"/>
    <m/>
    <x v="6"/>
    <x v="3"/>
    <m/>
    <m/>
    <m/>
    <s v=""/>
    <m/>
    <m/>
    <s v=""/>
    <m/>
    <s v=""/>
    <m/>
    <s v=""/>
    <m/>
    <s v=""/>
    <m/>
    <m/>
    <m/>
    <m/>
    <m/>
    <s v=""/>
    <n v="0"/>
    <s v=""/>
    <n v="0"/>
    <s v=""/>
    <s v=""/>
    <s v=""/>
    <m/>
    <s v=""/>
    <s v=""/>
    <s v=""/>
  </r>
  <r>
    <x v="2"/>
    <n v="1129"/>
    <m/>
    <x v="6"/>
    <x v="3"/>
    <m/>
    <m/>
    <m/>
    <s v=""/>
    <m/>
    <m/>
    <s v=""/>
    <m/>
    <s v=""/>
    <m/>
    <s v=""/>
    <m/>
    <s v=""/>
    <m/>
    <m/>
    <m/>
    <m/>
    <m/>
    <s v=""/>
    <n v="0"/>
    <s v=""/>
    <n v="0"/>
    <s v=""/>
    <s v=""/>
    <s v=""/>
    <m/>
    <s v=""/>
    <s v=""/>
    <s v=""/>
  </r>
  <r>
    <x v="2"/>
    <n v="1130"/>
    <m/>
    <x v="6"/>
    <x v="3"/>
    <m/>
    <m/>
    <m/>
    <s v=""/>
    <m/>
    <m/>
    <s v=""/>
    <m/>
    <s v=""/>
    <m/>
    <s v=""/>
    <m/>
    <s v=""/>
    <m/>
    <m/>
    <m/>
    <m/>
    <m/>
    <s v=""/>
    <n v="0"/>
    <s v=""/>
    <n v="0"/>
    <s v=""/>
    <s v=""/>
    <s v=""/>
    <m/>
    <s v=""/>
    <s v=""/>
    <s v=""/>
  </r>
  <r>
    <x v="2"/>
    <n v="1131"/>
    <m/>
    <x v="6"/>
    <x v="3"/>
    <m/>
    <m/>
    <m/>
    <s v=""/>
    <m/>
    <m/>
    <s v=""/>
    <m/>
    <s v=""/>
    <m/>
    <s v=""/>
    <m/>
    <s v=""/>
    <m/>
    <m/>
    <m/>
    <m/>
    <m/>
    <s v=""/>
    <n v="0"/>
    <s v=""/>
    <n v="0"/>
    <s v=""/>
    <s v=""/>
    <s v=""/>
    <m/>
    <s v=""/>
    <s v=""/>
    <s v=""/>
  </r>
  <r>
    <x v="2"/>
    <n v="1132"/>
    <m/>
    <x v="6"/>
    <x v="3"/>
    <m/>
    <m/>
    <m/>
    <s v=""/>
    <m/>
    <m/>
    <s v=""/>
    <m/>
    <s v=""/>
    <m/>
    <s v=""/>
    <m/>
    <s v=""/>
    <m/>
    <m/>
    <m/>
    <m/>
    <m/>
    <s v=""/>
    <n v="0"/>
    <s v=""/>
    <n v="0"/>
    <s v=""/>
    <s v=""/>
    <s v=""/>
    <m/>
    <s v=""/>
    <s v=""/>
    <s v=""/>
  </r>
  <r>
    <x v="2"/>
    <n v="1133"/>
    <m/>
    <x v="6"/>
    <x v="3"/>
    <m/>
    <m/>
    <m/>
    <s v=""/>
    <m/>
    <m/>
    <s v=""/>
    <m/>
    <s v=""/>
    <m/>
    <s v=""/>
    <m/>
    <s v=""/>
    <m/>
    <m/>
    <m/>
    <m/>
    <m/>
    <s v=""/>
    <n v="0"/>
    <s v=""/>
    <n v="0"/>
    <s v=""/>
    <s v=""/>
    <s v=""/>
    <m/>
    <s v=""/>
    <s v=""/>
    <s v=""/>
  </r>
  <r>
    <x v="2"/>
    <n v="1134"/>
    <m/>
    <x v="6"/>
    <x v="3"/>
    <m/>
    <m/>
    <m/>
    <s v=""/>
    <m/>
    <m/>
    <s v=""/>
    <m/>
    <s v=""/>
    <m/>
    <s v=""/>
    <m/>
    <s v=""/>
    <m/>
    <m/>
    <m/>
    <m/>
    <m/>
    <s v=""/>
    <n v="0"/>
    <s v=""/>
    <n v="0"/>
    <s v=""/>
    <s v=""/>
    <s v=""/>
    <m/>
    <s v=""/>
    <s v=""/>
    <s v=""/>
  </r>
  <r>
    <x v="2"/>
    <n v="1135"/>
    <m/>
    <x v="6"/>
    <x v="3"/>
    <m/>
    <m/>
    <m/>
    <s v=""/>
    <m/>
    <m/>
    <s v=""/>
    <m/>
    <s v=""/>
    <m/>
    <s v=""/>
    <m/>
    <s v=""/>
    <m/>
    <m/>
    <m/>
    <m/>
    <m/>
    <s v=""/>
    <n v="0"/>
    <s v=""/>
    <n v="0"/>
    <s v=""/>
    <s v=""/>
    <s v=""/>
    <m/>
    <s v=""/>
    <s v=""/>
    <s v=""/>
  </r>
  <r>
    <x v="2"/>
    <n v="1136"/>
    <m/>
    <x v="6"/>
    <x v="3"/>
    <m/>
    <m/>
    <m/>
    <s v=""/>
    <m/>
    <m/>
    <s v=""/>
    <m/>
    <s v=""/>
    <m/>
    <s v=""/>
    <m/>
    <s v=""/>
    <m/>
    <m/>
    <m/>
    <m/>
    <m/>
    <s v=""/>
    <n v="0"/>
    <s v=""/>
    <n v="0"/>
    <s v=""/>
    <s v=""/>
    <s v=""/>
    <m/>
    <s v=""/>
    <s v=""/>
    <s v=""/>
  </r>
  <r>
    <x v="2"/>
    <n v="1137"/>
    <m/>
    <x v="6"/>
    <x v="3"/>
    <m/>
    <m/>
    <m/>
    <s v=""/>
    <m/>
    <m/>
    <s v=""/>
    <m/>
    <s v=""/>
    <m/>
    <s v=""/>
    <m/>
    <s v=""/>
    <m/>
    <m/>
    <m/>
    <m/>
    <m/>
    <s v=""/>
    <n v="0"/>
    <s v=""/>
    <n v="0"/>
    <s v=""/>
    <s v=""/>
    <s v=""/>
    <m/>
    <s v=""/>
    <s v=""/>
    <s v=""/>
  </r>
  <r>
    <x v="2"/>
    <n v="1138"/>
    <m/>
    <x v="6"/>
    <x v="3"/>
    <m/>
    <m/>
    <m/>
    <s v=""/>
    <m/>
    <m/>
    <s v=""/>
    <m/>
    <s v=""/>
    <m/>
    <s v=""/>
    <m/>
    <s v=""/>
    <m/>
    <m/>
    <m/>
    <m/>
    <m/>
    <s v=""/>
    <n v="0"/>
    <s v=""/>
    <n v="0"/>
    <s v=""/>
    <s v=""/>
    <s v=""/>
    <m/>
    <s v=""/>
    <s v=""/>
    <s v=""/>
  </r>
  <r>
    <x v="2"/>
    <n v="1139"/>
    <m/>
    <x v="6"/>
    <x v="3"/>
    <m/>
    <m/>
    <m/>
    <s v=""/>
    <m/>
    <m/>
    <s v=""/>
    <m/>
    <s v=""/>
    <m/>
    <s v=""/>
    <m/>
    <s v=""/>
    <m/>
    <m/>
    <m/>
    <m/>
    <m/>
    <s v=""/>
    <n v="0"/>
    <s v=""/>
    <n v="0"/>
    <s v=""/>
    <s v=""/>
    <s v=""/>
    <m/>
    <s v=""/>
    <s v=""/>
    <s v=""/>
  </r>
  <r>
    <x v="2"/>
    <n v="1140"/>
    <m/>
    <x v="6"/>
    <x v="3"/>
    <m/>
    <m/>
    <m/>
    <s v=""/>
    <m/>
    <m/>
    <s v=""/>
    <m/>
    <s v=""/>
    <m/>
    <s v=""/>
    <m/>
    <s v=""/>
    <m/>
    <m/>
    <m/>
    <m/>
    <m/>
    <s v=""/>
    <n v="0"/>
    <s v=""/>
    <n v="0"/>
    <s v=""/>
    <s v=""/>
    <s v=""/>
    <m/>
    <s v=""/>
    <s v=""/>
    <s v=""/>
  </r>
  <r>
    <x v="2"/>
    <n v="1141"/>
    <m/>
    <x v="6"/>
    <x v="3"/>
    <m/>
    <m/>
    <m/>
    <s v=""/>
    <m/>
    <m/>
    <s v=""/>
    <m/>
    <s v=""/>
    <m/>
    <s v=""/>
    <m/>
    <s v=""/>
    <m/>
    <m/>
    <m/>
    <m/>
    <m/>
    <s v=""/>
    <n v="0"/>
    <s v=""/>
    <n v="0"/>
    <s v=""/>
    <s v=""/>
    <s v=""/>
    <m/>
    <s v=""/>
    <s v=""/>
    <s v=""/>
  </r>
  <r>
    <x v="2"/>
    <n v="1142"/>
    <m/>
    <x v="6"/>
    <x v="3"/>
    <m/>
    <m/>
    <m/>
    <s v=""/>
    <m/>
    <m/>
    <s v=""/>
    <m/>
    <s v=""/>
    <m/>
    <s v=""/>
    <m/>
    <s v=""/>
    <m/>
    <m/>
    <m/>
    <m/>
    <m/>
    <s v=""/>
    <n v="0"/>
    <s v=""/>
    <n v="0"/>
    <s v=""/>
    <s v=""/>
    <s v=""/>
    <m/>
    <s v=""/>
    <s v=""/>
    <s v=""/>
  </r>
  <r>
    <x v="2"/>
    <n v="1143"/>
    <m/>
    <x v="6"/>
    <x v="3"/>
    <m/>
    <m/>
    <m/>
    <s v=""/>
    <m/>
    <m/>
    <s v=""/>
    <m/>
    <s v=""/>
    <m/>
    <s v=""/>
    <m/>
    <s v=""/>
    <m/>
    <m/>
    <m/>
    <m/>
    <m/>
    <s v=""/>
    <n v="0"/>
    <s v=""/>
    <n v="0"/>
    <s v=""/>
    <s v=""/>
    <s v=""/>
    <m/>
    <s v=""/>
    <s v=""/>
    <s v=""/>
  </r>
  <r>
    <x v="2"/>
    <n v="1144"/>
    <m/>
    <x v="6"/>
    <x v="3"/>
    <m/>
    <m/>
    <m/>
    <s v=""/>
    <m/>
    <m/>
    <s v=""/>
    <m/>
    <s v=""/>
    <m/>
    <s v=""/>
    <m/>
    <s v=""/>
    <m/>
    <m/>
    <m/>
    <m/>
    <m/>
    <s v=""/>
    <n v="0"/>
    <s v=""/>
    <n v="0"/>
    <s v=""/>
    <s v=""/>
    <s v=""/>
    <m/>
    <s v=""/>
    <s v=""/>
    <s v=""/>
  </r>
  <r>
    <x v="2"/>
    <n v="1145"/>
    <m/>
    <x v="6"/>
    <x v="3"/>
    <m/>
    <m/>
    <m/>
    <s v=""/>
    <m/>
    <m/>
    <s v=""/>
    <m/>
    <s v=""/>
    <m/>
    <s v=""/>
    <m/>
    <s v=""/>
    <m/>
    <m/>
    <m/>
    <m/>
    <m/>
    <s v=""/>
    <n v="0"/>
    <s v=""/>
    <n v="0"/>
    <s v=""/>
    <s v=""/>
    <s v=""/>
    <m/>
    <s v=""/>
    <s v=""/>
    <s v=""/>
  </r>
  <r>
    <x v="2"/>
    <n v="1146"/>
    <m/>
    <x v="6"/>
    <x v="3"/>
    <m/>
    <m/>
    <m/>
    <s v=""/>
    <m/>
    <m/>
    <s v=""/>
    <m/>
    <s v=""/>
    <m/>
    <s v=""/>
    <m/>
    <s v=""/>
    <m/>
    <m/>
    <m/>
    <m/>
    <m/>
    <s v=""/>
    <n v="0"/>
    <s v=""/>
    <n v="0"/>
    <s v=""/>
    <s v=""/>
    <s v=""/>
    <m/>
    <s v=""/>
    <s v=""/>
    <s v=""/>
  </r>
  <r>
    <x v="2"/>
    <n v="1147"/>
    <m/>
    <x v="6"/>
    <x v="3"/>
    <m/>
    <m/>
    <m/>
    <s v=""/>
    <m/>
    <m/>
    <s v=""/>
    <m/>
    <s v=""/>
    <m/>
    <s v=""/>
    <m/>
    <s v=""/>
    <m/>
    <m/>
    <m/>
    <m/>
    <m/>
    <s v=""/>
    <n v="0"/>
    <s v=""/>
    <n v="0"/>
    <s v=""/>
    <s v=""/>
    <s v=""/>
    <m/>
    <s v=""/>
    <s v=""/>
    <s v=""/>
  </r>
  <r>
    <x v="2"/>
    <n v="1148"/>
    <m/>
    <x v="6"/>
    <x v="3"/>
    <m/>
    <m/>
    <m/>
    <s v=""/>
    <m/>
    <m/>
    <s v=""/>
    <m/>
    <s v=""/>
    <m/>
    <s v=""/>
    <m/>
    <s v=""/>
    <m/>
    <m/>
    <m/>
    <m/>
    <m/>
    <s v=""/>
    <n v="0"/>
    <s v=""/>
    <n v="0"/>
    <s v=""/>
    <s v=""/>
    <s v=""/>
    <m/>
    <s v=""/>
    <s v=""/>
    <s v=""/>
  </r>
  <r>
    <x v="2"/>
    <n v="1149"/>
    <m/>
    <x v="6"/>
    <x v="3"/>
    <m/>
    <m/>
    <m/>
    <s v=""/>
    <m/>
    <m/>
    <s v=""/>
    <m/>
    <s v=""/>
    <m/>
    <s v=""/>
    <m/>
    <s v=""/>
    <m/>
    <m/>
    <m/>
    <m/>
    <m/>
    <s v=""/>
    <n v="0"/>
    <s v=""/>
    <n v="0"/>
    <s v=""/>
    <s v=""/>
    <s v=""/>
    <m/>
    <s v=""/>
    <s v=""/>
    <s v=""/>
  </r>
  <r>
    <x v="2"/>
    <n v="1150"/>
    <m/>
    <x v="6"/>
    <x v="3"/>
    <m/>
    <m/>
    <m/>
    <s v=""/>
    <m/>
    <m/>
    <s v=""/>
    <m/>
    <s v=""/>
    <m/>
    <s v=""/>
    <m/>
    <s v=""/>
    <m/>
    <m/>
    <m/>
    <m/>
    <m/>
    <s v=""/>
    <n v="0"/>
    <s v=""/>
    <n v="0"/>
    <s v=""/>
    <s v=""/>
    <s v=""/>
    <m/>
    <s v=""/>
    <s v=""/>
    <s v=""/>
  </r>
  <r>
    <x v="2"/>
    <n v="1151"/>
    <m/>
    <x v="6"/>
    <x v="3"/>
    <m/>
    <m/>
    <m/>
    <s v=""/>
    <m/>
    <m/>
    <s v=""/>
    <m/>
    <s v=""/>
    <m/>
    <s v=""/>
    <m/>
    <s v=""/>
    <m/>
    <m/>
    <m/>
    <m/>
    <m/>
    <s v=""/>
    <n v="0"/>
    <s v=""/>
    <n v="0"/>
    <s v=""/>
    <s v=""/>
    <s v=""/>
    <m/>
    <s v=""/>
    <s v=""/>
    <s v=""/>
  </r>
  <r>
    <x v="2"/>
    <n v="1152"/>
    <m/>
    <x v="6"/>
    <x v="3"/>
    <m/>
    <m/>
    <m/>
    <s v=""/>
    <m/>
    <m/>
    <s v=""/>
    <m/>
    <s v=""/>
    <m/>
    <s v=""/>
    <m/>
    <s v=""/>
    <m/>
    <m/>
    <m/>
    <m/>
    <m/>
    <s v=""/>
    <n v="0"/>
    <s v=""/>
    <n v="0"/>
    <s v=""/>
    <s v=""/>
    <s v=""/>
    <m/>
    <s v=""/>
    <s v=""/>
    <s v=""/>
  </r>
  <r>
    <x v="2"/>
    <n v="1153"/>
    <m/>
    <x v="6"/>
    <x v="3"/>
    <m/>
    <m/>
    <m/>
    <s v=""/>
    <m/>
    <m/>
    <s v=""/>
    <m/>
    <s v=""/>
    <m/>
    <s v=""/>
    <m/>
    <s v=""/>
    <m/>
    <m/>
    <m/>
    <m/>
    <m/>
    <s v=""/>
    <n v="0"/>
    <s v=""/>
    <n v="0"/>
    <s v=""/>
    <s v=""/>
    <s v=""/>
    <m/>
    <s v=""/>
    <s v=""/>
    <s v=""/>
  </r>
  <r>
    <x v="2"/>
    <n v="1154"/>
    <m/>
    <x v="6"/>
    <x v="3"/>
    <m/>
    <m/>
    <m/>
    <s v=""/>
    <m/>
    <m/>
    <s v=""/>
    <m/>
    <s v=""/>
    <m/>
    <s v=""/>
    <m/>
    <s v=""/>
    <m/>
    <m/>
    <m/>
    <m/>
    <m/>
    <s v=""/>
    <n v="0"/>
    <s v=""/>
    <n v="0"/>
    <s v=""/>
    <s v=""/>
    <s v=""/>
    <m/>
    <s v=""/>
    <s v=""/>
    <s v=""/>
  </r>
  <r>
    <x v="2"/>
    <n v="1155"/>
    <m/>
    <x v="6"/>
    <x v="3"/>
    <m/>
    <m/>
    <m/>
    <s v=""/>
    <m/>
    <m/>
    <s v=""/>
    <m/>
    <s v=""/>
    <m/>
    <s v=""/>
    <m/>
    <s v=""/>
    <m/>
    <m/>
    <m/>
    <m/>
    <m/>
    <s v=""/>
    <n v="0"/>
    <s v=""/>
    <n v="0"/>
    <s v=""/>
    <s v=""/>
    <s v=""/>
    <m/>
    <s v=""/>
    <s v=""/>
    <s v=""/>
  </r>
  <r>
    <x v="2"/>
    <n v="1156"/>
    <m/>
    <x v="6"/>
    <x v="3"/>
    <m/>
    <m/>
    <m/>
    <s v=""/>
    <m/>
    <m/>
    <s v=""/>
    <m/>
    <s v=""/>
    <m/>
    <s v=""/>
    <m/>
    <s v=""/>
    <m/>
    <m/>
    <m/>
    <m/>
    <m/>
    <s v=""/>
    <n v="0"/>
    <s v=""/>
    <n v="0"/>
    <s v=""/>
    <s v=""/>
    <s v=""/>
    <m/>
    <s v=""/>
    <s v=""/>
    <s v=""/>
  </r>
  <r>
    <x v="2"/>
    <n v="1157"/>
    <m/>
    <x v="6"/>
    <x v="3"/>
    <m/>
    <m/>
    <m/>
    <s v=""/>
    <m/>
    <m/>
    <s v=""/>
    <m/>
    <s v=""/>
    <m/>
    <s v=""/>
    <m/>
    <s v=""/>
    <m/>
    <m/>
    <m/>
    <m/>
    <m/>
    <s v=""/>
    <n v="0"/>
    <s v=""/>
    <n v="0"/>
    <s v=""/>
    <s v=""/>
    <s v=""/>
    <m/>
    <s v=""/>
    <s v=""/>
    <s v=""/>
  </r>
  <r>
    <x v="2"/>
    <n v="1158"/>
    <m/>
    <x v="6"/>
    <x v="3"/>
    <m/>
    <m/>
    <m/>
    <s v=""/>
    <m/>
    <m/>
    <s v=""/>
    <m/>
    <s v=""/>
    <m/>
    <s v=""/>
    <m/>
    <s v=""/>
    <m/>
    <m/>
    <m/>
    <m/>
    <m/>
    <s v=""/>
    <n v="0"/>
    <s v=""/>
    <n v="0"/>
    <s v=""/>
    <s v=""/>
    <s v=""/>
    <m/>
    <s v=""/>
    <s v=""/>
    <s v=""/>
  </r>
  <r>
    <x v="2"/>
    <n v="1159"/>
    <m/>
    <x v="6"/>
    <x v="3"/>
    <m/>
    <m/>
    <m/>
    <s v=""/>
    <m/>
    <m/>
    <s v=""/>
    <m/>
    <s v=""/>
    <m/>
    <s v=""/>
    <m/>
    <s v=""/>
    <m/>
    <m/>
    <m/>
    <m/>
    <m/>
    <s v=""/>
    <n v="0"/>
    <s v=""/>
    <n v="0"/>
    <s v=""/>
    <s v=""/>
    <s v=""/>
    <m/>
    <s v=""/>
    <s v=""/>
    <s v=""/>
  </r>
  <r>
    <x v="2"/>
    <n v="1160"/>
    <m/>
    <x v="6"/>
    <x v="3"/>
    <m/>
    <m/>
    <m/>
    <s v=""/>
    <m/>
    <m/>
    <s v=""/>
    <m/>
    <s v=""/>
    <m/>
    <s v=""/>
    <m/>
    <s v=""/>
    <m/>
    <m/>
    <m/>
    <m/>
    <m/>
    <s v=""/>
    <n v="0"/>
    <s v=""/>
    <n v="0"/>
    <s v=""/>
    <s v=""/>
    <s v=""/>
    <m/>
    <s v=""/>
    <s v=""/>
    <s v=""/>
  </r>
  <r>
    <x v="2"/>
    <n v="1161"/>
    <m/>
    <x v="6"/>
    <x v="3"/>
    <m/>
    <m/>
    <m/>
    <s v=""/>
    <m/>
    <m/>
    <s v=""/>
    <m/>
    <s v=""/>
    <m/>
    <s v=""/>
    <m/>
    <s v=""/>
    <m/>
    <m/>
    <m/>
    <m/>
    <m/>
    <s v=""/>
    <n v="0"/>
    <s v=""/>
    <n v="0"/>
    <s v=""/>
    <s v=""/>
    <s v=""/>
    <m/>
    <s v=""/>
    <s v=""/>
    <s v=""/>
  </r>
  <r>
    <x v="2"/>
    <n v="1162"/>
    <m/>
    <x v="6"/>
    <x v="3"/>
    <m/>
    <m/>
    <m/>
    <s v=""/>
    <m/>
    <m/>
    <s v=""/>
    <m/>
    <s v=""/>
    <m/>
    <s v=""/>
    <m/>
    <s v=""/>
    <m/>
    <m/>
    <m/>
    <m/>
    <m/>
    <s v=""/>
    <n v="0"/>
    <s v=""/>
    <n v="0"/>
    <s v=""/>
    <s v=""/>
    <s v=""/>
    <m/>
    <s v=""/>
    <s v=""/>
    <s v=""/>
  </r>
  <r>
    <x v="2"/>
    <n v="1163"/>
    <m/>
    <x v="6"/>
    <x v="3"/>
    <m/>
    <m/>
    <m/>
    <s v=""/>
    <m/>
    <m/>
    <s v=""/>
    <m/>
    <s v=""/>
    <m/>
    <s v=""/>
    <m/>
    <s v=""/>
    <m/>
    <m/>
    <m/>
    <m/>
    <m/>
    <s v=""/>
    <n v="0"/>
    <s v=""/>
    <n v="0"/>
    <s v=""/>
    <s v=""/>
    <s v=""/>
    <m/>
    <s v=""/>
    <s v=""/>
    <s v=""/>
  </r>
  <r>
    <x v="2"/>
    <n v="1164"/>
    <m/>
    <x v="6"/>
    <x v="3"/>
    <m/>
    <m/>
    <m/>
    <s v=""/>
    <m/>
    <m/>
    <s v=""/>
    <m/>
    <s v=""/>
    <m/>
    <s v=""/>
    <m/>
    <s v=""/>
    <m/>
    <m/>
    <m/>
    <m/>
    <m/>
    <s v=""/>
    <n v="0"/>
    <s v=""/>
    <n v="0"/>
    <s v=""/>
    <s v=""/>
    <s v=""/>
    <m/>
    <s v=""/>
    <s v=""/>
    <s v=""/>
  </r>
  <r>
    <x v="2"/>
    <n v="1165"/>
    <m/>
    <x v="6"/>
    <x v="3"/>
    <m/>
    <m/>
    <m/>
    <s v=""/>
    <m/>
    <m/>
    <s v=""/>
    <m/>
    <s v=""/>
    <m/>
    <s v=""/>
    <m/>
    <s v=""/>
    <m/>
    <m/>
    <m/>
    <m/>
    <m/>
    <s v=""/>
    <n v="0"/>
    <s v=""/>
    <n v="0"/>
    <s v=""/>
    <s v=""/>
    <s v=""/>
    <m/>
    <s v=""/>
    <s v=""/>
    <s v=""/>
  </r>
  <r>
    <x v="2"/>
    <n v="1166"/>
    <m/>
    <x v="6"/>
    <x v="3"/>
    <m/>
    <m/>
    <m/>
    <s v=""/>
    <m/>
    <m/>
    <s v=""/>
    <m/>
    <s v=""/>
    <m/>
    <s v=""/>
    <m/>
    <s v=""/>
    <m/>
    <m/>
    <m/>
    <m/>
    <m/>
    <s v=""/>
    <n v="0"/>
    <s v=""/>
    <n v="0"/>
    <s v=""/>
    <s v=""/>
    <s v=""/>
    <m/>
    <s v=""/>
    <s v=""/>
    <s v=""/>
  </r>
  <r>
    <x v="2"/>
    <n v="1167"/>
    <m/>
    <x v="6"/>
    <x v="3"/>
    <m/>
    <m/>
    <m/>
    <s v=""/>
    <m/>
    <m/>
    <s v=""/>
    <m/>
    <s v=""/>
    <m/>
    <s v=""/>
    <m/>
    <s v=""/>
    <m/>
    <m/>
    <m/>
    <m/>
    <m/>
    <s v=""/>
    <n v="0"/>
    <s v=""/>
    <n v="0"/>
    <s v=""/>
    <s v=""/>
    <s v=""/>
    <m/>
    <s v=""/>
    <s v=""/>
    <s v=""/>
  </r>
  <r>
    <x v="2"/>
    <n v="1168"/>
    <m/>
    <x v="6"/>
    <x v="3"/>
    <m/>
    <m/>
    <m/>
    <s v=""/>
    <m/>
    <m/>
    <s v=""/>
    <m/>
    <s v=""/>
    <m/>
    <s v=""/>
    <m/>
    <s v=""/>
    <m/>
    <m/>
    <m/>
    <m/>
    <m/>
    <s v=""/>
    <n v="0"/>
    <s v=""/>
    <n v="0"/>
    <s v=""/>
    <s v=""/>
    <s v=""/>
    <m/>
    <s v=""/>
    <s v=""/>
    <s v=""/>
  </r>
  <r>
    <x v="2"/>
    <n v="1169"/>
    <m/>
    <x v="6"/>
    <x v="3"/>
    <m/>
    <m/>
    <m/>
    <s v=""/>
    <m/>
    <m/>
    <s v=""/>
    <m/>
    <s v=""/>
    <m/>
    <s v=""/>
    <m/>
    <s v=""/>
    <m/>
    <m/>
    <m/>
    <m/>
    <m/>
    <s v=""/>
    <n v="0"/>
    <s v=""/>
    <n v="0"/>
    <s v=""/>
    <s v=""/>
    <s v=""/>
    <m/>
    <s v=""/>
    <s v=""/>
    <s v=""/>
  </r>
  <r>
    <x v="2"/>
    <n v="1170"/>
    <m/>
    <x v="6"/>
    <x v="3"/>
    <m/>
    <m/>
    <m/>
    <s v=""/>
    <m/>
    <m/>
    <s v=""/>
    <m/>
    <s v=""/>
    <m/>
    <s v=""/>
    <m/>
    <s v=""/>
    <m/>
    <m/>
    <m/>
    <m/>
    <m/>
    <s v=""/>
    <n v="0"/>
    <s v=""/>
    <n v="0"/>
    <s v=""/>
    <s v=""/>
    <s v=""/>
    <m/>
    <s v=""/>
    <s v=""/>
    <s v=""/>
  </r>
  <r>
    <x v="2"/>
    <n v="1171"/>
    <m/>
    <x v="6"/>
    <x v="3"/>
    <m/>
    <m/>
    <m/>
    <s v=""/>
    <m/>
    <m/>
    <s v=""/>
    <m/>
    <s v=""/>
    <m/>
    <s v=""/>
    <m/>
    <s v=""/>
    <m/>
    <m/>
    <m/>
    <m/>
    <m/>
    <s v=""/>
    <n v="0"/>
    <s v=""/>
    <n v="0"/>
    <s v=""/>
    <s v=""/>
    <s v=""/>
    <m/>
    <s v=""/>
    <s v=""/>
    <s v=""/>
  </r>
  <r>
    <x v="2"/>
    <n v="1172"/>
    <m/>
    <x v="6"/>
    <x v="3"/>
    <m/>
    <m/>
    <m/>
    <s v=""/>
    <m/>
    <m/>
    <s v=""/>
    <m/>
    <s v=""/>
    <m/>
    <s v=""/>
    <m/>
    <s v=""/>
    <m/>
    <m/>
    <m/>
    <m/>
    <m/>
    <s v=""/>
    <n v="0"/>
    <s v=""/>
    <n v="0"/>
    <s v=""/>
    <s v=""/>
    <s v=""/>
    <m/>
    <s v=""/>
    <s v=""/>
    <s v=""/>
  </r>
  <r>
    <x v="2"/>
    <n v="1173"/>
    <m/>
    <x v="6"/>
    <x v="3"/>
    <m/>
    <m/>
    <m/>
    <s v=""/>
    <m/>
    <m/>
    <s v=""/>
    <m/>
    <s v=""/>
    <m/>
    <s v=""/>
    <m/>
    <s v=""/>
    <m/>
    <m/>
    <m/>
    <m/>
    <m/>
    <s v=""/>
    <n v="0"/>
    <s v=""/>
    <n v="0"/>
    <s v=""/>
    <s v=""/>
    <s v=""/>
    <m/>
    <s v=""/>
    <s v=""/>
    <s v=""/>
  </r>
  <r>
    <x v="2"/>
    <n v="1174"/>
    <m/>
    <x v="6"/>
    <x v="3"/>
    <m/>
    <m/>
    <m/>
    <s v=""/>
    <m/>
    <m/>
    <s v=""/>
    <m/>
    <s v=""/>
    <m/>
    <s v=""/>
    <m/>
    <s v=""/>
    <m/>
    <m/>
    <m/>
    <m/>
    <m/>
    <s v=""/>
    <n v="0"/>
    <s v=""/>
    <n v="0"/>
    <s v=""/>
    <s v=""/>
    <s v=""/>
    <m/>
    <s v=""/>
    <s v=""/>
    <s v=""/>
  </r>
  <r>
    <x v="2"/>
    <n v="1175"/>
    <m/>
    <x v="6"/>
    <x v="3"/>
    <m/>
    <m/>
    <m/>
    <s v=""/>
    <m/>
    <m/>
    <s v=""/>
    <m/>
    <s v=""/>
    <m/>
    <s v=""/>
    <m/>
    <s v=""/>
    <m/>
    <m/>
    <m/>
    <m/>
    <m/>
    <s v=""/>
    <n v="0"/>
    <s v=""/>
    <n v="0"/>
    <s v=""/>
    <s v=""/>
    <s v=""/>
    <m/>
    <s v=""/>
    <s v=""/>
    <s v=""/>
  </r>
  <r>
    <x v="2"/>
    <n v="1176"/>
    <m/>
    <x v="6"/>
    <x v="3"/>
    <m/>
    <m/>
    <m/>
    <s v=""/>
    <m/>
    <m/>
    <s v=""/>
    <m/>
    <s v=""/>
    <m/>
    <s v=""/>
    <m/>
    <s v=""/>
    <m/>
    <m/>
    <m/>
    <m/>
    <m/>
    <s v=""/>
    <n v="0"/>
    <s v=""/>
    <n v="0"/>
    <s v=""/>
    <s v=""/>
    <s v=""/>
    <m/>
    <s v=""/>
    <s v=""/>
    <s v=""/>
  </r>
  <r>
    <x v="2"/>
    <n v="1177"/>
    <m/>
    <x v="6"/>
    <x v="3"/>
    <m/>
    <m/>
    <m/>
    <s v=""/>
    <m/>
    <m/>
    <s v=""/>
    <m/>
    <s v=""/>
    <m/>
    <s v=""/>
    <m/>
    <s v=""/>
    <m/>
    <m/>
    <m/>
    <m/>
    <m/>
    <s v=""/>
    <n v="0"/>
    <s v=""/>
    <n v="0"/>
    <s v=""/>
    <s v=""/>
    <s v=""/>
    <m/>
    <s v=""/>
    <s v=""/>
    <s v=""/>
  </r>
  <r>
    <x v="2"/>
    <n v="1178"/>
    <m/>
    <x v="6"/>
    <x v="3"/>
    <m/>
    <m/>
    <m/>
    <s v=""/>
    <m/>
    <m/>
    <s v=""/>
    <m/>
    <s v=""/>
    <m/>
    <s v=""/>
    <m/>
    <s v=""/>
    <m/>
    <m/>
    <m/>
    <m/>
    <m/>
    <s v=""/>
    <n v="0"/>
    <s v=""/>
    <n v="0"/>
    <s v=""/>
    <s v=""/>
    <s v=""/>
    <m/>
    <s v=""/>
    <s v=""/>
    <s v=""/>
  </r>
  <r>
    <x v="2"/>
    <n v="1179"/>
    <m/>
    <x v="6"/>
    <x v="3"/>
    <m/>
    <m/>
    <m/>
    <s v=""/>
    <m/>
    <m/>
    <s v=""/>
    <m/>
    <s v=""/>
    <m/>
    <s v=""/>
    <m/>
    <s v=""/>
    <m/>
    <m/>
    <m/>
    <m/>
    <m/>
    <s v=""/>
    <n v="0"/>
    <s v=""/>
    <n v="0"/>
    <s v=""/>
    <s v=""/>
    <s v=""/>
    <m/>
    <s v=""/>
    <s v=""/>
    <s v=""/>
  </r>
  <r>
    <x v="2"/>
    <n v="1180"/>
    <m/>
    <x v="6"/>
    <x v="3"/>
    <m/>
    <m/>
    <m/>
    <s v=""/>
    <m/>
    <m/>
    <s v=""/>
    <m/>
    <s v=""/>
    <m/>
    <s v=""/>
    <m/>
    <s v=""/>
    <m/>
    <m/>
    <m/>
    <m/>
    <m/>
    <s v=""/>
    <n v="0"/>
    <s v=""/>
    <n v="0"/>
    <s v=""/>
    <s v=""/>
    <s v=""/>
    <m/>
    <s v=""/>
    <s v=""/>
    <s v=""/>
  </r>
  <r>
    <x v="2"/>
    <n v="1181"/>
    <m/>
    <x v="6"/>
    <x v="3"/>
    <m/>
    <m/>
    <m/>
    <s v=""/>
    <m/>
    <m/>
    <s v=""/>
    <m/>
    <s v=""/>
    <m/>
    <s v=""/>
    <m/>
    <s v=""/>
    <m/>
    <m/>
    <m/>
    <m/>
    <m/>
    <s v=""/>
    <n v="0"/>
    <s v=""/>
    <n v="0"/>
    <s v=""/>
    <s v=""/>
    <s v=""/>
    <m/>
    <s v=""/>
    <s v=""/>
    <s v=""/>
  </r>
  <r>
    <x v="2"/>
    <n v="1182"/>
    <m/>
    <x v="6"/>
    <x v="3"/>
    <m/>
    <m/>
    <m/>
    <s v=""/>
    <m/>
    <m/>
    <s v=""/>
    <m/>
    <s v=""/>
    <m/>
    <s v=""/>
    <m/>
    <s v=""/>
    <m/>
    <m/>
    <m/>
    <m/>
    <m/>
    <s v=""/>
    <n v="0"/>
    <s v=""/>
    <n v="0"/>
    <s v=""/>
    <s v=""/>
    <s v=""/>
    <m/>
    <s v=""/>
    <s v=""/>
    <s v=""/>
  </r>
  <r>
    <x v="2"/>
    <n v="1183"/>
    <m/>
    <x v="6"/>
    <x v="3"/>
    <m/>
    <m/>
    <m/>
    <s v=""/>
    <m/>
    <m/>
    <s v=""/>
    <m/>
    <s v=""/>
    <m/>
    <s v=""/>
    <m/>
    <s v=""/>
    <m/>
    <m/>
    <m/>
    <m/>
    <m/>
    <s v=""/>
    <n v="0"/>
    <s v=""/>
    <n v="0"/>
    <s v=""/>
    <s v=""/>
    <s v=""/>
    <m/>
    <s v=""/>
    <s v=""/>
    <s v=""/>
  </r>
  <r>
    <x v="2"/>
    <n v="1184"/>
    <m/>
    <x v="6"/>
    <x v="3"/>
    <m/>
    <m/>
    <m/>
    <s v=""/>
    <m/>
    <m/>
    <s v=""/>
    <m/>
    <s v=""/>
    <m/>
    <s v=""/>
    <m/>
    <s v=""/>
    <m/>
    <m/>
    <m/>
    <m/>
    <m/>
    <s v=""/>
    <n v="0"/>
    <s v=""/>
    <n v="0"/>
    <s v=""/>
    <s v=""/>
    <s v=""/>
    <m/>
    <s v=""/>
    <s v=""/>
    <s v=""/>
  </r>
  <r>
    <x v="2"/>
    <n v="1185"/>
    <m/>
    <x v="6"/>
    <x v="3"/>
    <m/>
    <m/>
    <m/>
    <s v=""/>
    <m/>
    <m/>
    <s v=""/>
    <m/>
    <s v=""/>
    <m/>
    <s v=""/>
    <m/>
    <s v=""/>
    <m/>
    <m/>
    <m/>
    <m/>
    <m/>
    <s v=""/>
    <n v="0"/>
    <s v=""/>
    <n v="0"/>
    <s v=""/>
    <s v=""/>
    <s v=""/>
    <m/>
    <s v=""/>
    <s v=""/>
    <s v=""/>
  </r>
  <r>
    <x v="2"/>
    <n v="1186"/>
    <m/>
    <x v="6"/>
    <x v="3"/>
    <m/>
    <m/>
    <m/>
    <s v=""/>
    <m/>
    <m/>
    <s v=""/>
    <m/>
    <s v=""/>
    <m/>
    <s v=""/>
    <m/>
    <s v=""/>
    <m/>
    <m/>
    <m/>
    <m/>
    <m/>
    <s v=""/>
    <n v="0"/>
    <s v=""/>
    <n v="0"/>
    <s v=""/>
    <s v=""/>
    <s v=""/>
    <m/>
    <s v=""/>
    <s v=""/>
    <s v=""/>
  </r>
  <r>
    <x v="2"/>
    <n v="1187"/>
    <m/>
    <x v="6"/>
    <x v="3"/>
    <m/>
    <m/>
    <m/>
    <s v=""/>
    <m/>
    <m/>
    <s v=""/>
    <m/>
    <s v=""/>
    <m/>
    <s v=""/>
    <m/>
    <s v=""/>
    <m/>
    <m/>
    <m/>
    <m/>
    <m/>
    <s v=""/>
    <n v="0"/>
    <s v=""/>
    <n v="0"/>
    <s v=""/>
    <s v=""/>
    <s v=""/>
    <m/>
    <s v=""/>
    <s v=""/>
    <s v=""/>
  </r>
  <r>
    <x v="2"/>
    <n v="1188"/>
    <m/>
    <x v="6"/>
    <x v="3"/>
    <m/>
    <m/>
    <m/>
    <s v=""/>
    <m/>
    <m/>
    <s v=""/>
    <m/>
    <s v=""/>
    <m/>
    <s v=""/>
    <m/>
    <s v=""/>
    <m/>
    <m/>
    <m/>
    <m/>
    <m/>
    <s v=""/>
    <n v="0"/>
    <s v=""/>
    <n v="0"/>
    <s v=""/>
    <s v=""/>
    <s v=""/>
    <m/>
    <s v=""/>
    <s v=""/>
    <s v=""/>
  </r>
  <r>
    <x v="2"/>
    <n v="1189"/>
    <m/>
    <x v="6"/>
    <x v="3"/>
    <m/>
    <m/>
    <m/>
    <s v=""/>
    <m/>
    <m/>
    <s v=""/>
    <m/>
    <s v=""/>
    <m/>
    <s v=""/>
    <m/>
    <s v=""/>
    <m/>
    <m/>
    <m/>
    <m/>
    <m/>
    <s v=""/>
    <n v="0"/>
    <s v=""/>
    <n v="0"/>
    <s v=""/>
    <s v=""/>
    <s v=""/>
    <m/>
    <s v=""/>
    <s v=""/>
    <s v=""/>
  </r>
  <r>
    <x v="2"/>
    <n v="1190"/>
    <m/>
    <x v="6"/>
    <x v="3"/>
    <m/>
    <m/>
    <m/>
    <s v=""/>
    <m/>
    <m/>
    <s v=""/>
    <m/>
    <s v=""/>
    <m/>
    <s v=""/>
    <m/>
    <s v=""/>
    <m/>
    <m/>
    <m/>
    <m/>
    <m/>
    <s v=""/>
    <n v="0"/>
    <s v=""/>
    <n v="0"/>
    <s v=""/>
    <s v=""/>
    <s v=""/>
    <m/>
    <s v=""/>
    <s v=""/>
    <s v=""/>
  </r>
  <r>
    <x v="2"/>
    <n v="1191"/>
    <m/>
    <x v="6"/>
    <x v="3"/>
    <m/>
    <m/>
    <m/>
    <s v=""/>
    <m/>
    <m/>
    <s v=""/>
    <m/>
    <s v=""/>
    <m/>
    <s v=""/>
    <m/>
    <s v=""/>
    <m/>
    <m/>
    <m/>
    <m/>
    <m/>
    <s v=""/>
    <n v="0"/>
    <s v=""/>
    <n v="0"/>
    <s v=""/>
    <s v=""/>
    <s v=""/>
    <m/>
    <s v=""/>
    <s v=""/>
    <s v=""/>
  </r>
  <r>
    <x v="2"/>
    <n v="1192"/>
    <m/>
    <x v="6"/>
    <x v="3"/>
    <m/>
    <m/>
    <m/>
    <s v=""/>
    <m/>
    <m/>
    <s v=""/>
    <m/>
    <s v=""/>
    <m/>
    <s v=""/>
    <m/>
    <s v=""/>
    <m/>
    <m/>
    <m/>
    <m/>
    <m/>
    <s v=""/>
    <n v="0"/>
    <s v=""/>
    <n v="0"/>
    <s v=""/>
    <s v=""/>
    <s v=""/>
    <m/>
    <s v=""/>
    <s v=""/>
    <s v=""/>
  </r>
  <r>
    <x v="2"/>
    <n v="1193"/>
    <m/>
    <x v="6"/>
    <x v="3"/>
    <m/>
    <m/>
    <m/>
    <s v=""/>
    <m/>
    <m/>
    <s v=""/>
    <m/>
    <s v=""/>
    <m/>
    <s v=""/>
    <m/>
    <s v=""/>
    <m/>
    <m/>
    <m/>
    <m/>
    <m/>
    <s v=""/>
    <n v="0"/>
    <s v=""/>
    <n v="0"/>
    <s v=""/>
    <s v=""/>
    <s v=""/>
    <m/>
    <s v=""/>
    <s v=""/>
    <s v=""/>
  </r>
  <r>
    <x v="2"/>
    <n v="1194"/>
    <m/>
    <x v="6"/>
    <x v="3"/>
    <m/>
    <m/>
    <m/>
    <s v=""/>
    <m/>
    <m/>
    <s v=""/>
    <m/>
    <s v=""/>
    <m/>
    <s v=""/>
    <m/>
    <s v=""/>
    <m/>
    <m/>
    <m/>
    <m/>
    <m/>
    <s v=""/>
    <n v="0"/>
    <s v=""/>
    <n v="0"/>
    <s v=""/>
    <s v=""/>
    <s v=""/>
    <m/>
    <s v=""/>
    <s v=""/>
    <s v=""/>
  </r>
  <r>
    <x v="2"/>
    <n v="1195"/>
    <m/>
    <x v="6"/>
    <x v="3"/>
    <m/>
    <m/>
    <m/>
    <s v=""/>
    <m/>
    <m/>
    <s v=""/>
    <m/>
    <s v=""/>
    <m/>
    <s v=""/>
    <m/>
    <s v=""/>
    <m/>
    <m/>
    <m/>
    <m/>
    <m/>
    <s v=""/>
    <n v="0"/>
    <s v=""/>
    <n v="0"/>
    <s v=""/>
    <s v=""/>
    <s v=""/>
    <m/>
    <s v=""/>
    <s v=""/>
    <s v=""/>
  </r>
  <r>
    <x v="2"/>
    <n v="1196"/>
    <m/>
    <x v="6"/>
    <x v="3"/>
    <m/>
    <m/>
    <m/>
    <s v=""/>
    <m/>
    <m/>
    <s v=""/>
    <m/>
    <s v=""/>
    <m/>
    <s v=""/>
    <m/>
    <s v=""/>
    <m/>
    <m/>
    <m/>
    <m/>
    <m/>
    <s v=""/>
    <n v="0"/>
    <s v=""/>
    <n v="0"/>
    <s v=""/>
    <s v=""/>
    <s v=""/>
    <m/>
    <s v=""/>
    <s v=""/>
    <s v=""/>
  </r>
  <r>
    <x v="2"/>
    <n v="1197"/>
    <m/>
    <x v="6"/>
    <x v="3"/>
    <m/>
    <m/>
    <m/>
    <s v=""/>
    <m/>
    <m/>
    <s v=""/>
    <m/>
    <s v=""/>
    <m/>
    <s v=""/>
    <m/>
    <s v=""/>
    <m/>
    <m/>
    <m/>
    <m/>
    <m/>
    <s v=""/>
    <n v="0"/>
    <s v=""/>
    <n v="0"/>
    <s v=""/>
    <s v=""/>
    <s v=""/>
    <m/>
    <s v=""/>
    <s v=""/>
    <s v=""/>
  </r>
  <r>
    <x v="2"/>
    <n v="1198"/>
    <m/>
    <x v="6"/>
    <x v="3"/>
    <m/>
    <m/>
    <m/>
    <s v=""/>
    <m/>
    <m/>
    <s v=""/>
    <m/>
    <s v=""/>
    <m/>
    <s v=""/>
    <m/>
    <s v=""/>
    <m/>
    <m/>
    <m/>
    <m/>
    <m/>
    <s v=""/>
    <n v="0"/>
    <s v=""/>
    <n v="0"/>
    <s v=""/>
    <s v=""/>
    <s v=""/>
    <m/>
    <s v=""/>
    <s v=""/>
    <s v=""/>
  </r>
  <r>
    <x v="2"/>
    <n v="1199"/>
    <m/>
    <x v="6"/>
    <x v="3"/>
    <m/>
    <m/>
    <m/>
    <s v=""/>
    <m/>
    <m/>
    <s v=""/>
    <m/>
    <s v=""/>
    <m/>
    <s v=""/>
    <m/>
    <s v=""/>
    <m/>
    <m/>
    <m/>
    <m/>
    <m/>
    <s v=""/>
    <n v="0"/>
    <s v=""/>
    <n v="0"/>
    <s v=""/>
    <s v=""/>
    <s v=""/>
    <m/>
    <s v=""/>
    <s v=""/>
    <s v=""/>
  </r>
  <r>
    <x v="2"/>
    <n v="1200"/>
    <m/>
    <x v="6"/>
    <x v="3"/>
    <m/>
    <m/>
    <m/>
    <s v=""/>
    <m/>
    <m/>
    <s v=""/>
    <m/>
    <s v=""/>
    <m/>
    <s v=""/>
    <m/>
    <s v=""/>
    <m/>
    <m/>
    <m/>
    <m/>
    <m/>
    <s v=""/>
    <n v="0"/>
    <s v=""/>
    <n v="0"/>
    <s v=""/>
    <s v=""/>
    <s v=""/>
    <m/>
    <s v=""/>
    <s v=""/>
    <s v=""/>
  </r>
  <r>
    <x v="2"/>
    <n v="1201"/>
    <m/>
    <x v="6"/>
    <x v="3"/>
    <m/>
    <m/>
    <m/>
    <s v=""/>
    <m/>
    <m/>
    <s v=""/>
    <m/>
    <s v=""/>
    <m/>
    <s v=""/>
    <m/>
    <s v=""/>
    <m/>
    <m/>
    <m/>
    <m/>
    <m/>
    <s v=""/>
    <n v="0"/>
    <s v=""/>
    <n v="0"/>
    <s v=""/>
    <s v=""/>
    <s v=""/>
    <m/>
    <s v=""/>
    <s v=""/>
    <s v=""/>
  </r>
  <r>
    <x v="2"/>
    <n v="1202"/>
    <m/>
    <x v="6"/>
    <x v="3"/>
    <m/>
    <m/>
    <m/>
    <s v=""/>
    <m/>
    <m/>
    <s v=""/>
    <m/>
    <s v=""/>
    <m/>
    <s v=""/>
    <m/>
    <s v=""/>
    <m/>
    <m/>
    <m/>
    <m/>
    <m/>
    <s v=""/>
    <n v="0"/>
    <s v=""/>
    <n v="0"/>
    <s v=""/>
    <s v=""/>
    <s v=""/>
    <m/>
    <s v=""/>
    <s v=""/>
    <s v=""/>
  </r>
  <r>
    <x v="2"/>
    <n v="1203"/>
    <m/>
    <x v="6"/>
    <x v="3"/>
    <m/>
    <m/>
    <m/>
    <s v=""/>
    <m/>
    <m/>
    <s v=""/>
    <m/>
    <s v=""/>
    <m/>
    <s v=""/>
    <m/>
    <s v=""/>
    <m/>
    <m/>
    <m/>
    <m/>
    <m/>
    <s v=""/>
    <n v="0"/>
    <s v=""/>
    <n v="0"/>
    <s v=""/>
    <s v=""/>
    <s v=""/>
    <m/>
    <s v=""/>
    <s v=""/>
    <s v=""/>
  </r>
  <r>
    <x v="2"/>
    <n v="1204"/>
    <m/>
    <x v="6"/>
    <x v="3"/>
    <m/>
    <m/>
    <m/>
    <s v=""/>
    <m/>
    <m/>
    <s v=""/>
    <m/>
    <s v=""/>
    <m/>
    <s v=""/>
    <m/>
    <s v=""/>
    <m/>
    <m/>
    <m/>
    <m/>
    <m/>
    <s v=""/>
    <n v="0"/>
    <s v=""/>
    <n v="0"/>
    <s v=""/>
    <s v=""/>
    <s v=""/>
    <m/>
    <s v=""/>
    <s v=""/>
    <s v=""/>
  </r>
  <r>
    <x v="2"/>
    <n v="1205"/>
    <m/>
    <x v="6"/>
    <x v="3"/>
    <m/>
    <m/>
    <m/>
    <s v=""/>
    <m/>
    <m/>
    <s v=""/>
    <m/>
    <s v=""/>
    <m/>
    <s v=""/>
    <m/>
    <s v=""/>
    <m/>
    <m/>
    <m/>
    <m/>
    <m/>
    <s v=""/>
    <n v="0"/>
    <s v=""/>
    <n v="0"/>
    <s v=""/>
    <s v=""/>
    <s v=""/>
    <m/>
    <s v=""/>
    <s v=""/>
    <s v=""/>
  </r>
  <r>
    <x v="2"/>
    <n v="1206"/>
    <m/>
    <x v="6"/>
    <x v="3"/>
    <m/>
    <m/>
    <m/>
    <s v=""/>
    <m/>
    <m/>
    <s v=""/>
    <m/>
    <s v=""/>
    <m/>
    <s v=""/>
    <m/>
    <s v=""/>
    <m/>
    <m/>
    <m/>
    <m/>
    <m/>
    <s v=""/>
    <n v="0"/>
    <s v=""/>
    <n v="0"/>
    <s v=""/>
    <s v=""/>
    <s v=""/>
    <m/>
    <s v=""/>
    <s v=""/>
    <s v=""/>
  </r>
  <r>
    <x v="2"/>
    <n v="1207"/>
    <m/>
    <x v="6"/>
    <x v="3"/>
    <m/>
    <m/>
    <m/>
    <s v=""/>
    <m/>
    <m/>
    <s v=""/>
    <m/>
    <s v=""/>
    <m/>
    <s v=""/>
    <m/>
    <s v=""/>
    <m/>
    <m/>
    <m/>
    <m/>
    <m/>
    <s v=""/>
    <n v="0"/>
    <s v=""/>
    <n v="0"/>
    <s v=""/>
    <s v=""/>
    <s v=""/>
    <m/>
    <s v=""/>
    <s v=""/>
    <s v=""/>
  </r>
  <r>
    <x v="2"/>
    <n v="1208"/>
    <m/>
    <x v="6"/>
    <x v="3"/>
    <m/>
    <m/>
    <m/>
    <s v=""/>
    <m/>
    <m/>
    <s v=""/>
    <m/>
    <s v=""/>
    <m/>
    <s v=""/>
    <m/>
    <s v=""/>
    <m/>
    <m/>
    <m/>
    <m/>
    <m/>
    <s v=""/>
    <n v="0"/>
    <s v=""/>
    <n v="0"/>
    <s v=""/>
    <s v=""/>
    <s v=""/>
    <m/>
    <s v=""/>
    <s v=""/>
    <s v=""/>
  </r>
  <r>
    <x v="2"/>
    <n v="1209"/>
    <m/>
    <x v="6"/>
    <x v="3"/>
    <m/>
    <m/>
    <m/>
    <s v=""/>
    <m/>
    <m/>
    <s v=""/>
    <m/>
    <s v=""/>
    <m/>
    <s v=""/>
    <m/>
    <s v=""/>
    <m/>
    <m/>
    <m/>
    <m/>
    <m/>
    <s v=""/>
    <n v="0"/>
    <s v=""/>
    <n v="0"/>
    <s v=""/>
    <s v=""/>
    <s v=""/>
    <m/>
    <s v=""/>
    <s v=""/>
    <s v=""/>
  </r>
  <r>
    <x v="2"/>
    <n v="1210"/>
    <m/>
    <x v="6"/>
    <x v="3"/>
    <m/>
    <m/>
    <m/>
    <s v=""/>
    <m/>
    <m/>
    <s v=""/>
    <m/>
    <s v=""/>
    <m/>
    <s v=""/>
    <m/>
    <s v=""/>
    <m/>
    <m/>
    <m/>
    <m/>
    <m/>
    <s v=""/>
    <n v="0"/>
    <s v=""/>
    <n v="0"/>
    <s v=""/>
    <s v=""/>
    <s v=""/>
    <m/>
    <s v=""/>
    <s v=""/>
    <s v=""/>
  </r>
  <r>
    <x v="2"/>
    <n v="1211"/>
    <m/>
    <x v="6"/>
    <x v="3"/>
    <m/>
    <m/>
    <m/>
    <s v=""/>
    <m/>
    <m/>
    <s v=""/>
    <m/>
    <s v=""/>
    <m/>
    <s v=""/>
    <m/>
    <s v=""/>
    <m/>
    <m/>
    <m/>
    <m/>
    <m/>
    <s v=""/>
    <n v="0"/>
    <s v=""/>
    <n v="0"/>
    <s v=""/>
    <s v=""/>
    <s v=""/>
    <m/>
    <s v=""/>
    <s v=""/>
    <s v=""/>
  </r>
  <r>
    <x v="2"/>
    <n v="1212"/>
    <m/>
    <x v="6"/>
    <x v="3"/>
    <m/>
    <m/>
    <m/>
    <s v=""/>
    <m/>
    <m/>
    <s v=""/>
    <m/>
    <s v=""/>
    <m/>
    <s v=""/>
    <m/>
    <s v=""/>
    <m/>
    <m/>
    <m/>
    <m/>
    <m/>
    <s v=""/>
    <n v="0"/>
    <s v=""/>
    <n v="0"/>
    <s v=""/>
    <s v=""/>
    <s v=""/>
    <m/>
    <s v=""/>
    <s v=""/>
    <s v=""/>
  </r>
  <r>
    <x v="2"/>
    <n v="1213"/>
    <m/>
    <x v="6"/>
    <x v="3"/>
    <m/>
    <m/>
    <m/>
    <s v=""/>
    <m/>
    <m/>
    <s v=""/>
    <m/>
    <s v=""/>
    <m/>
    <s v=""/>
    <m/>
    <s v=""/>
    <m/>
    <m/>
    <m/>
    <m/>
    <m/>
    <s v=""/>
    <n v="0"/>
    <s v=""/>
    <n v="0"/>
    <s v=""/>
    <s v=""/>
    <s v=""/>
    <m/>
    <s v=""/>
    <s v=""/>
    <s v=""/>
  </r>
  <r>
    <x v="2"/>
    <n v="1214"/>
    <m/>
    <x v="6"/>
    <x v="3"/>
    <m/>
    <m/>
    <m/>
    <s v=""/>
    <m/>
    <m/>
    <s v=""/>
    <m/>
    <s v=""/>
    <m/>
    <s v=""/>
    <m/>
    <s v=""/>
    <m/>
    <m/>
    <m/>
    <m/>
    <m/>
    <s v=""/>
    <n v="0"/>
    <s v=""/>
    <n v="0"/>
    <s v=""/>
    <s v=""/>
    <s v=""/>
    <m/>
    <s v=""/>
    <s v=""/>
    <s v=""/>
  </r>
  <r>
    <x v="2"/>
    <n v="1215"/>
    <m/>
    <x v="6"/>
    <x v="3"/>
    <m/>
    <m/>
    <m/>
    <s v=""/>
    <m/>
    <m/>
    <s v=""/>
    <m/>
    <s v=""/>
    <m/>
    <s v=""/>
    <m/>
    <s v=""/>
    <m/>
    <m/>
    <m/>
    <m/>
    <m/>
    <s v=""/>
    <n v="0"/>
    <s v=""/>
    <n v="0"/>
    <s v=""/>
    <s v=""/>
    <s v=""/>
    <m/>
    <s v=""/>
    <s v=""/>
    <s v=""/>
  </r>
  <r>
    <x v="2"/>
    <n v="1216"/>
    <m/>
    <x v="6"/>
    <x v="3"/>
    <m/>
    <m/>
    <m/>
    <s v=""/>
    <m/>
    <m/>
    <s v=""/>
    <m/>
    <s v=""/>
    <m/>
    <s v=""/>
    <m/>
    <s v=""/>
    <m/>
    <m/>
    <m/>
    <m/>
    <m/>
    <s v=""/>
    <n v="0"/>
    <s v=""/>
    <n v="0"/>
    <s v=""/>
    <s v=""/>
    <s v=""/>
    <m/>
    <s v=""/>
    <s v=""/>
    <s v=""/>
  </r>
  <r>
    <x v="2"/>
    <n v="1217"/>
    <m/>
    <x v="6"/>
    <x v="3"/>
    <m/>
    <m/>
    <m/>
    <s v=""/>
    <m/>
    <m/>
    <s v=""/>
    <m/>
    <s v=""/>
    <m/>
    <s v=""/>
    <m/>
    <s v=""/>
    <m/>
    <m/>
    <m/>
    <m/>
    <m/>
    <s v=""/>
    <n v="0"/>
    <s v=""/>
    <n v="0"/>
    <s v=""/>
    <s v=""/>
    <s v=""/>
    <m/>
    <s v=""/>
    <s v=""/>
    <s v=""/>
  </r>
  <r>
    <x v="2"/>
    <n v="1218"/>
    <m/>
    <x v="6"/>
    <x v="3"/>
    <m/>
    <m/>
    <m/>
    <s v=""/>
    <m/>
    <m/>
    <s v=""/>
    <m/>
    <s v=""/>
    <m/>
    <s v=""/>
    <m/>
    <s v=""/>
    <m/>
    <m/>
    <m/>
    <m/>
    <m/>
    <s v=""/>
    <n v="0"/>
    <s v=""/>
    <n v="0"/>
    <s v=""/>
    <s v=""/>
    <s v=""/>
    <m/>
    <s v=""/>
    <s v=""/>
    <s v=""/>
  </r>
  <r>
    <x v="2"/>
    <n v="1219"/>
    <m/>
    <x v="6"/>
    <x v="3"/>
    <m/>
    <m/>
    <m/>
    <s v=""/>
    <m/>
    <m/>
    <s v=""/>
    <m/>
    <s v=""/>
    <m/>
    <s v=""/>
    <m/>
    <s v=""/>
    <m/>
    <m/>
    <m/>
    <m/>
    <m/>
    <s v=""/>
    <n v="0"/>
    <s v=""/>
    <n v="0"/>
    <s v=""/>
    <s v=""/>
    <s v=""/>
    <m/>
    <s v=""/>
    <s v=""/>
    <s v=""/>
  </r>
  <r>
    <x v="2"/>
    <n v="1220"/>
    <m/>
    <x v="6"/>
    <x v="3"/>
    <m/>
    <m/>
    <m/>
    <s v=""/>
    <m/>
    <m/>
    <s v=""/>
    <m/>
    <s v=""/>
    <m/>
    <s v=""/>
    <m/>
    <s v=""/>
    <m/>
    <m/>
    <m/>
    <m/>
    <m/>
    <s v=""/>
    <n v="0"/>
    <s v=""/>
    <n v="0"/>
    <s v=""/>
    <s v=""/>
    <s v=""/>
    <m/>
    <s v=""/>
    <s v=""/>
    <s v=""/>
  </r>
  <r>
    <x v="2"/>
    <n v="1221"/>
    <m/>
    <x v="6"/>
    <x v="3"/>
    <m/>
    <m/>
    <m/>
    <s v=""/>
    <m/>
    <m/>
    <s v=""/>
    <m/>
    <s v=""/>
    <m/>
    <s v=""/>
    <m/>
    <s v=""/>
    <m/>
    <m/>
    <m/>
    <m/>
    <m/>
    <s v=""/>
    <n v="0"/>
    <s v=""/>
    <n v="0"/>
    <s v=""/>
    <s v=""/>
    <s v=""/>
    <m/>
    <s v=""/>
    <s v=""/>
    <s v=""/>
  </r>
  <r>
    <x v="2"/>
    <n v="1222"/>
    <m/>
    <x v="6"/>
    <x v="3"/>
    <m/>
    <m/>
    <m/>
    <s v=""/>
    <m/>
    <m/>
    <s v=""/>
    <m/>
    <s v=""/>
    <m/>
    <s v=""/>
    <m/>
    <s v=""/>
    <m/>
    <m/>
    <m/>
    <m/>
    <m/>
    <s v=""/>
    <n v="0"/>
    <s v=""/>
    <n v="0"/>
    <s v=""/>
    <s v=""/>
    <s v=""/>
    <m/>
    <s v=""/>
    <s v=""/>
    <s v=""/>
  </r>
  <r>
    <x v="2"/>
    <n v="1223"/>
    <m/>
    <x v="6"/>
    <x v="3"/>
    <m/>
    <m/>
    <m/>
    <s v=""/>
    <m/>
    <m/>
    <s v=""/>
    <m/>
    <s v=""/>
    <m/>
    <s v=""/>
    <m/>
    <s v=""/>
    <m/>
    <m/>
    <m/>
    <m/>
    <m/>
    <s v=""/>
    <n v="0"/>
    <s v=""/>
    <n v="0"/>
    <s v=""/>
    <s v=""/>
    <s v=""/>
    <m/>
    <s v=""/>
    <s v=""/>
    <s v=""/>
  </r>
  <r>
    <x v="2"/>
    <n v="1224"/>
    <m/>
    <x v="6"/>
    <x v="3"/>
    <m/>
    <m/>
    <m/>
    <s v=""/>
    <m/>
    <m/>
    <s v=""/>
    <m/>
    <s v=""/>
    <m/>
    <s v=""/>
    <m/>
    <s v=""/>
    <m/>
    <m/>
    <m/>
    <m/>
    <m/>
    <s v=""/>
    <n v="0"/>
    <s v=""/>
    <n v="0"/>
    <s v=""/>
    <s v=""/>
    <s v=""/>
    <m/>
    <s v=""/>
    <s v=""/>
    <s v=""/>
  </r>
  <r>
    <x v="2"/>
    <n v="1225"/>
    <m/>
    <x v="6"/>
    <x v="3"/>
    <m/>
    <m/>
    <m/>
    <s v=""/>
    <m/>
    <m/>
    <s v=""/>
    <m/>
    <s v=""/>
    <m/>
    <s v=""/>
    <m/>
    <s v=""/>
    <m/>
    <m/>
    <m/>
    <m/>
    <m/>
    <s v=""/>
    <n v="0"/>
    <s v=""/>
    <n v="0"/>
    <s v=""/>
    <s v=""/>
    <s v=""/>
    <m/>
    <s v=""/>
    <s v=""/>
    <s v=""/>
  </r>
  <r>
    <x v="2"/>
    <n v="1226"/>
    <m/>
    <x v="6"/>
    <x v="3"/>
    <m/>
    <m/>
    <m/>
    <s v=""/>
    <m/>
    <m/>
    <s v=""/>
    <m/>
    <s v=""/>
    <m/>
    <s v=""/>
    <m/>
    <s v=""/>
    <m/>
    <m/>
    <m/>
    <m/>
    <m/>
    <s v=""/>
    <n v="0"/>
    <s v=""/>
    <n v="0"/>
    <s v=""/>
    <s v=""/>
    <s v=""/>
    <m/>
    <s v=""/>
    <s v=""/>
    <s v=""/>
  </r>
  <r>
    <x v="2"/>
    <n v="1227"/>
    <m/>
    <x v="6"/>
    <x v="3"/>
    <m/>
    <m/>
    <m/>
    <s v=""/>
    <m/>
    <m/>
    <s v=""/>
    <m/>
    <s v=""/>
    <m/>
    <s v=""/>
    <m/>
    <s v=""/>
    <m/>
    <m/>
    <m/>
    <m/>
    <m/>
    <s v=""/>
    <n v="0"/>
    <s v=""/>
    <n v="0"/>
    <s v=""/>
    <s v=""/>
    <s v=""/>
    <m/>
    <s v=""/>
    <s v=""/>
    <s v=""/>
  </r>
  <r>
    <x v="2"/>
    <n v="1228"/>
    <m/>
    <x v="6"/>
    <x v="3"/>
    <m/>
    <m/>
    <m/>
    <s v=""/>
    <m/>
    <m/>
    <s v=""/>
    <m/>
    <s v=""/>
    <m/>
    <s v=""/>
    <m/>
    <s v=""/>
    <m/>
    <m/>
    <m/>
    <m/>
    <m/>
    <s v=""/>
    <n v="0"/>
    <s v=""/>
    <n v="0"/>
    <s v=""/>
    <s v=""/>
    <s v=""/>
    <m/>
    <s v=""/>
    <s v=""/>
    <s v=""/>
  </r>
  <r>
    <x v="2"/>
    <n v="1229"/>
    <m/>
    <x v="6"/>
    <x v="3"/>
    <m/>
    <m/>
    <m/>
    <s v=""/>
    <m/>
    <m/>
    <s v=""/>
    <m/>
    <s v=""/>
    <m/>
    <s v=""/>
    <m/>
    <s v=""/>
    <m/>
    <m/>
    <m/>
    <m/>
    <m/>
    <s v=""/>
    <n v="0"/>
    <s v=""/>
    <n v="0"/>
    <s v=""/>
    <s v=""/>
    <s v=""/>
    <m/>
    <s v=""/>
    <s v=""/>
    <s v=""/>
  </r>
  <r>
    <x v="2"/>
    <n v="1230"/>
    <m/>
    <x v="6"/>
    <x v="3"/>
    <m/>
    <m/>
    <m/>
    <s v=""/>
    <m/>
    <m/>
    <s v=""/>
    <m/>
    <s v=""/>
    <m/>
    <s v=""/>
    <m/>
    <s v=""/>
    <m/>
    <m/>
    <m/>
    <m/>
    <m/>
    <s v=""/>
    <n v="0"/>
    <s v=""/>
    <n v="0"/>
    <s v=""/>
    <s v=""/>
    <s v=""/>
    <m/>
    <s v=""/>
    <s v=""/>
    <s v=""/>
  </r>
  <r>
    <x v="2"/>
    <n v="1231"/>
    <m/>
    <x v="6"/>
    <x v="3"/>
    <m/>
    <m/>
    <m/>
    <s v=""/>
    <m/>
    <m/>
    <s v=""/>
    <m/>
    <s v=""/>
    <m/>
    <s v=""/>
    <m/>
    <s v=""/>
    <m/>
    <m/>
    <m/>
    <m/>
    <m/>
    <s v=""/>
    <n v="0"/>
    <s v=""/>
    <n v="0"/>
    <s v=""/>
    <s v=""/>
    <s v=""/>
    <m/>
    <s v=""/>
    <s v=""/>
    <s v=""/>
  </r>
  <r>
    <x v="2"/>
    <n v="1232"/>
    <m/>
    <x v="6"/>
    <x v="3"/>
    <m/>
    <m/>
    <m/>
    <s v=""/>
    <m/>
    <m/>
    <s v=""/>
    <m/>
    <s v=""/>
    <m/>
    <s v=""/>
    <m/>
    <s v=""/>
    <m/>
    <m/>
    <m/>
    <m/>
    <m/>
    <s v=""/>
    <n v="0"/>
    <s v=""/>
    <n v="0"/>
    <s v=""/>
    <s v=""/>
    <s v=""/>
    <m/>
    <s v=""/>
    <s v=""/>
    <s v=""/>
  </r>
  <r>
    <x v="2"/>
    <n v="1233"/>
    <m/>
    <x v="6"/>
    <x v="3"/>
    <m/>
    <m/>
    <m/>
    <s v=""/>
    <m/>
    <m/>
    <s v=""/>
    <m/>
    <s v=""/>
    <m/>
    <s v=""/>
    <m/>
    <s v=""/>
    <m/>
    <m/>
    <m/>
    <m/>
    <m/>
    <s v=""/>
    <n v="0"/>
    <s v=""/>
    <n v="0"/>
    <s v=""/>
    <s v=""/>
    <s v=""/>
    <m/>
    <s v=""/>
    <s v=""/>
    <s v=""/>
  </r>
  <r>
    <x v="2"/>
    <n v="1234"/>
    <m/>
    <x v="6"/>
    <x v="3"/>
    <m/>
    <m/>
    <m/>
    <s v=""/>
    <m/>
    <m/>
    <s v=""/>
    <m/>
    <s v=""/>
    <m/>
    <s v=""/>
    <m/>
    <s v=""/>
    <m/>
    <m/>
    <m/>
    <m/>
    <m/>
    <s v=""/>
    <n v="0"/>
    <s v=""/>
    <n v="0"/>
    <s v=""/>
    <s v=""/>
    <s v=""/>
    <m/>
    <s v=""/>
    <s v=""/>
    <s v=""/>
  </r>
  <r>
    <x v="2"/>
    <n v="1235"/>
    <m/>
    <x v="6"/>
    <x v="3"/>
    <m/>
    <m/>
    <m/>
    <s v=""/>
    <m/>
    <m/>
    <s v=""/>
    <m/>
    <s v=""/>
    <m/>
    <s v=""/>
    <m/>
    <s v=""/>
    <m/>
    <m/>
    <m/>
    <m/>
    <m/>
    <s v=""/>
    <n v="0"/>
    <s v=""/>
    <n v="0"/>
    <s v=""/>
    <s v=""/>
    <s v=""/>
    <m/>
    <s v=""/>
    <s v=""/>
    <s v=""/>
  </r>
  <r>
    <x v="2"/>
    <n v="1236"/>
    <m/>
    <x v="6"/>
    <x v="3"/>
    <m/>
    <m/>
    <m/>
    <s v=""/>
    <m/>
    <m/>
    <s v=""/>
    <m/>
    <s v=""/>
    <m/>
    <s v=""/>
    <m/>
    <s v=""/>
    <m/>
    <m/>
    <m/>
    <m/>
    <m/>
    <s v=""/>
    <n v="0"/>
    <s v=""/>
    <n v="0"/>
    <s v=""/>
    <s v=""/>
    <s v=""/>
    <m/>
    <s v=""/>
    <s v=""/>
    <s v=""/>
  </r>
  <r>
    <x v="2"/>
    <n v="1237"/>
    <m/>
    <x v="6"/>
    <x v="3"/>
    <m/>
    <m/>
    <m/>
    <s v=""/>
    <m/>
    <m/>
    <s v=""/>
    <m/>
    <s v=""/>
    <m/>
    <s v=""/>
    <m/>
    <s v=""/>
    <m/>
    <m/>
    <m/>
    <m/>
    <m/>
    <s v=""/>
    <n v="0"/>
    <s v=""/>
    <n v="0"/>
    <s v=""/>
    <s v=""/>
    <s v=""/>
    <m/>
    <s v=""/>
    <s v=""/>
    <s v=""/>
  </r>
  <r>
    <x v="2"/>
    <n v="1238"/>
    <m/>
    <x v="6"/>
    <x v="3"/>
    <m/>
    <m/>
    <m/>
    <s v=""/>
    <m/>
    <m/>
    <s v=""/>
    <m/>
    <s v=""/>
    <m/>
    <s v=""/>
    <m/>
    <s v=""/>
    <m/>
    <m/>
    <m/>
    <m/>
    <m/>
    <s v=""/>
    <n v="0"/>
    <s v=""/>
    <n v="0"/>
    <s v=""/>
    <s v=""/>
    <s v=""/>
    <m/>
    <s v=""/>
    <s v=""/>
    <s v=""/>
  </r>
  <r>
    <x v="2"/>
    <n v="1239"/>
    <m/>
    <x v="6"/>
    <x v="3"/>
    <m/>
    <m/>
    <m/>
    <s v=""/>
    <m/>
    <m/>
    <s v=""/>
    <m/>
    <s v=""/>
    <m/>
    <s v=""/>
    <m/>
    <s v=""/>
    <m/>
    <m/>
    <m/>
    <m/>
    <m/>
    <s v=""/>
    <n v="0"/>
    <s v=""/>
    <n v="0"/>
    <s v=""/>
    <s v=""/>
    <s v=""/>
    <m/>
    <s v=""/>
    <s v=""/>
    <s v=""/>
  </r>
  <r>
    <x v="2"/>
    <n v="1240"/>
    <m/>
    <x v="6"/>
    <x v="3"/>
    <m/>
    <m/>
    <m/>
    <s v=""/>
    <m/>
    <m/>
    <s v=""/>
    <m/>
    <s v=""/>
    <m/>
    <s v=""/>
    <m/>
    <s v=""/>
    <m/>
    <m/>
    <m/>
    <m/>
    <m/>
    <s v=""/>
    <n v="0"/>
    <s v=""/>
    <n v="0"/>
    <s v=""/>
    <s v=""/>
    <s v=""/>
    <m/>
    <s v=""/>
    <s v=""/>
    <s v=""/>
  </r>
  <r>
    <x v="2"/>
    <n v="1241"/>
    <m/>
    <x v="6"/>
    <x v="3"/>
    <m/>
    <m/>
    <m/>
    <s v=""/>
    <m/>
    <m/>
    <s v=""/>
    <m/>
    <s v=""/>
    <m/>
    <s v=""/>
    <m/>
    <s v=""/>
    <m/>
    <m/>
    <m/>
    <m/>
    <m/>
    <s v=""/>
    <n v="0"/>
    <s v=""/>
    <n v="0"/>
    <s v=""/>
    <s v=""/>
    <s v=""/>
    <m/>
    <s v=""/>
    <s v=""/>
    <s v=""/>
  </r>
  <r>
    <x v="2"/>
    <n v="1242"/>
    <m/>
    <x v="6"/>
    <x v="3"/>
    <m/>
    <m/>
    <m/>
    <s v=""/>
    <m/>
    <m/>
    <s v=""/>
    <m/>
    <s v=""/>
    <m/>
    <s v=""/>
    <m/>
    <s v=""/>
    <m/>
    <m/>
    <m/>
    <m/>
    <m/>
    <s v=""/>
    <n v="0"/>
    <s v=""/>
    <n v="0"/>
    <s v=""/>
    <s v=""/>
    <s v=""/>
    <m/>
    <s v=""/>
    <s v=""/>
    <s v=""/>
  </r>
  <r>
    <x v="2"/>
    <n v="1243"/>
    <m/>
    <x v="6"/>
    <x v="3"/>
    <m/>
    <m/>
    <m/>
    <s v=""/>
    <m/>
    <m/>
    <s v=""/>
    <m/>
    <s v=""/>
    <m/>
    <s v=""/>
    <m/>
    <s v=""/>
    <m/>
    <m/>
    <m/>
    <m/>
    <m/>
    <s v=""/>
    <n v="0"/>
    <s v=""/>
    <n v="0"/>
    <s v=""/>
    <s v=""/>
    <s v=""/>
    <m/>
    <s v=""/>
    <s v=""/>
    <s v=""/>
  </r>
  <r>
    <x v="2"/>
    <n v="1244"/>
    <m/>
    <x v="6"/>
    <x v="3"/>
    <m/>
    <m/>
    <m/>
    <s v=""/>
    <m/>
    <m/>
    <s v=""/>
    <m/>
    <s v=""/>
    <m/>
    <s v=""/>
    <m/>
    <s v=""/>
    <m/>
    <m/>
    <m/>
    <m/>
    <m/>
    <s v=""/>
    <n v="0"/>
    <s v=""/>
    <n v="0"/>
    <s v=""/>
    <s v=""/>
    <s v=""/>
    <m/>
    <s v=""/>
    <s v=""/>
    <s v=""/>
  </r>
  <r>
    <x v="2"/>
    <n v="1245"/>
    <m/>
    <x v="6"/>
    <x v="3"/>
    <m/>
    <m/>
    <m/>
    <s v=""/>
    <m/>
    <m/>
    <s v=""/>
    <m/>
    <s v=""/>
    <m/>
    <s v=""/>
    <m/>
    <s v=""/>
    <m/>
    <m/>
    <m/>
    <m/>
    <m/>
    <s v=""/>
    <n v="0"/>
    <s v=""/>
    <n v="0"/>
    <s v=""/>
    <s v=""/>
    <s v=""/>
    <m/>
    <s v=""/>
    <s v=""/>
    <s v=""/>
  </r>
  <r>
    <x v="2"/>
    <n v="1246"/>
    <m/>
    <x v="6"/>
    <x v="3"/>
    <m/>
    <m/>
    <m/>
    <s v=""/>
    <m/>
    <m/>
    <s v=""/>
    <m/>
    <s v=""/>
    <m/>
    <s v=""/>
    <m/>
    <s v=""/>
    <m/>
    <m/>
    <m/>
    <m/>
    <m/>
    <s v=""/>
    <n v="0"/>
    <s v=""/>
    <n v="0"/>
    <s v=""/>
    <s v=""/>
    <s v=""/>
    <m/>
    <s v=""/>
    <s v=""/>
    <s v=""/>
  </r>
  <r>
    <x v="2"/>
    <n v="1247"/>
    <m/>
    <x v="6"/>
    <x v="3"/>
    <m/>
    <m/>
    <m/>
    <s v=""/>
    <m/>
    <m/>
    <s v=""/>
    <m/>
    <s v=""/>
    <m/>
    <s v=""/>
    <m/>
    <s v=""/>
    <m/>
    <m/>
    <m/>
    <m/>
    <m/>
    <s v=""/>
    <n v="0"/>
    <s v=""/>
    <n v="0"/>
    <s v=""/>
    <s v=""/>
    <s v=""/>
    <m/>
    <s v=""/>
    <s v=""/>
    <s v=""/>
  </r>
  <r>
    <x v="2"/>
    <n v="1248"/>
    <m/>
    <x v="6"/>
    <x v="3"/>
    <m/>
    <m/>
    <m/>
    <s v=""/>
    <m/>
    <m/>
    <s v=""/>
    <m/>
    <s v=""/>
    <m/>
    <s v=""/>
    <m/>
    <s v=""/>
    <m/>
    <m/>
    <m/>
    <m/>
    <m/>
    <s v=""/>
    <n v="0"/>
    <s v=""/>
    <n v="0"/>
    <s v=""/>
    <s v=""/>
    <s v=""/>
    <m/>
    <s v=""/>
    <s v=""/>
    <s v=""/>
  </r>
  <r>
    <x v="2"/>
    <n v="1249"/>
    <m/>
    <x v="6"/>
    <x v="3"/>
    <m/>
    <m/>
    <m/>
    <s v=""/>
    <m/>
    <m/>
    <s v=""/>
    <m/>
    <s v=""/>
    <m/>
    <s v=""/>
    <m/>
    <s v=""/>
    <m/>
    <m/>
    <m/>
    <m/>
    <m/>
    <s v=""/>
    <n v="0"/>
    <s v=""/>
    <n v="0"/>
    <s v=""/>
    <s v=""/>
    <s v=""/>
    <m/>
    <s v=""/>
    <s v=""/>
    <s v=""/>
  </r>
  <r>
    <x v="2"/>
    <n v="1250"/>
    <m/>
    <x v="6"/>
    <x v="3"/>
    <m/>
    <m/>
    <m/>
    <s v=""/>
    <m/>
    <m/>
    <s v=""/>
    <m/>
    <s v=""/>
    <m/>
    <s v=""/>
    <m/>
    <s v=""/>
    <m/>
    <m/>
    <m/>
    <m/>
    <m/>
    <s v=""/>
    <n v="0"/>
    <s v=""/>
    <n v="0"/>
    <s v=""/>
    <s v=""/>
    <s v=""/>
    <m/>
    <s v=""/>
    <s v=""/>
    <s v=""/>
  </r>
  <r>
    <x v="2"/>
    <n v="1251"/>
    <m/>
    <x v="6"/>
    <x v="3"/>
    <m/>
    <m/>
    <m/>
    <s v=""/>
    <m/>
    <m/>
    <s v=""/>
    <m/>
    <s v=""/>
    <m/>
    <s v=""/>
    <m/>
    <s v=""/>
    <m/>
    <m/>
    <m/>
    <m/>
    <m/>
    <s v=""/>
    <n v="0"/>
    <s v=""/>
    <n v="0"/>
    <s v=""/>
    <s v=""/>
    <s v=""/>
    <m/>
    <s v=""/>
    <s v=""/>
    <s v=""/>
  </r>
  <r>
    <x v="2"/>
    <n v="1252"/>
    <m/>
    <x v="6"/>
    <x v="3"/>
    <m/>
    <m/>
    <m/>
    <s v=""/>
    <m/>
    <m/>
    <s v=""/>
    <m/>
    <s v=""/>
    <m/>
    <s v=""/>
    <m/>
    <s v=""/>
    <m/>
    <m/>
    <m/>
    <m/>
    <m/>
    <s v=""/>
    <n v="0"/>
    <s v=""/>
    <n v="0"/>
    <s v=""/>
    <s v=""/>
    <s v=""/>
    <m/>
    <s v=""/>
    <s v=""/>
    <s v=""/>
  </r>
  <r>
    <x v="2"/>
    <n v="1253"/>
    <m/>
    <x v="6"/>
    <x v="3"/>
    <m/>
    <m/>
    <m/>
    <s v=""/>
    <m/>
    <m/>
    <s v=""/>
    <m/>
    <s v=""/>
    <m/>
    <s v=""/>
    <m/>
    <s v=""/>
    <m/>
    <m/>
    <m/>
    <m/>
    <m/>
    <s v=""/>
    <n v="0"/>
    <s v=""/>
    <n v="0"/>
    <s v=""/>
    <s v=""/>
    <s v=""/>
    <m/>
    <s v=""/>
    <s v=""/>
    <s v=""/>
  </r>
  <r>
    <x v="2"/>
    <n v="1254"/>
    <m/>
    <x v="6"/>
    <x v="3"/>
    <m/>
    <m/>
    <m/>
    <s v=""/>
    <m/>
    <m/>
    <s v=""/>
    <m/>
    <s v=""/>
    <m/>
    <s v=""/>
    <m/>
    <s v=""/>
    <m/>
    <m/>
    <m/>
    <m/>
    <m/>
    <s v=""/>
    <n v="0"/>
    <s v=""/>
    <n v="0"/>
    <s v=""/>
    <s v=""/>
    <s v=""/>
    <m/>
    <s v=""/>
    <s v=""/>
    <s v=""/>
  </r>
  <r>
    <x v="2"/>
    <n v="1255"/>
    <m/>
    <x v="6"/>
    <x v="3"/>
    <m/>
    <m/>
    <m/>
    <s v=""/>
    <m/>
    <m/>
    <s v=""/>
    <m/>
    <s v=""/>
    <m/>
    <s v=""/>
    <m/>
    <s v=""/>
    <m/>
    <m/>
    <m/>
    <m/>
    <m/>
    <s v=""/>
    <n v="0"/>
    <s v=""/>
    <n v="0"/>
    <s v=""/>
    <s v=""/>
    <s v=""/>
    <m/>
    <s v=""/>
    <s v=""/>
    <s v=""/>
  </r>
  <r>
    <x v="2"/>
    <n v="1256"/>
    <m/>
    <x v="6"/>
    <x v="3"/>
    <m/>
    <m/>
    <m/>
    <s v=""/>
    <m/>
    <m/>
    <s v=""/>
    <m/>
    <s v=""/>
    <m/>
    <s v=""/>
    <m/>
    <s v=""/>
    <m/>
    <m/>
    <m/>
    <m/>
    <m/>
    <s v=""/>
    <n v="0"/>
    <s v=""/>
    <n v="0"/>
    <s v=""/>
    <s v=""/>
    <s v=""/>
    <m/>
    <s v=""/>
    <s v=""/>
    <s v=""/>
  </r>
  <r>
    <x v="2"/>
    <n v="1257"/>
    <m/>
    <x v="6"/>
    <x v="3"/>
    <m/>
    <m/>
    <m/>
    <s v=""/>
    <m/>
    <m/>
    <s v=""/>
    <m/>
    <s v=""/>
    <m/>
    <s v=""/>
    <m/>
    <s v=""/>
    <m/>
    <m/>
    <m/>
    <m/>
    <m/>
    <s v=""/>
    <n v="0"/>
    <s v=""/>
    <n v="0"/>
    <s v=""/>
    <s v=""/>
    <s v=""/>
    <m/>
    <s v=""/>
    <s v=""/>
    <s v=""/>
  </r>
  <r>
    <x v="2"/>
    <n v="1258"/>
    <m/>
    <x v="6"/>
    <x v="3"/>
    <m/>
    <m/>
    <m/>
    <s v=""/>
    <m/>
    <m/>
    <s v=""/>
    <m/>
    <s v=""/>
    <m/>
    <s v=""/>
    <m/>
    <s v=""/>
    <m/>
    <m/>
    <m/>
    <m/>
    <m/>
    <s v=""/>
    <n v="0"/>
    <s v=""/>
    <n v="0"/>
    <s v=""/>
    <s v=""/>
    <s v=""/>
    <m/>
    <s v=""/>
    <s v=""/>
    <s v=""/>
  </r>
  <r>
    <x v="2"/>
    <n v="1259"/>
    <m/>
    <x v="6"/>
    <x v="3"/>
    <m/>
    <m/>
    <m/>
    <s v=""/>
    <m/>
    <m/>
    <s v=""/>
    <m/>
    <s v=""/>
    <m/>
    <s v=""/>
    <m/>
    <s v=""/>
    <m/>
    <m/>
    <m/>
    <m/>
    <m/>
    <s v=""/>
    <n v="0"/>
    <s v=""/>
    <n v="0"/>
    <s v=""/>
    <s v=""/>
    <s v=""/>
    <m/>
    <s v=""/>
    <s v=""/>
    <s v=""/>
  </r>
  <r>
    <x v="2"/>
    <n v="1260"/>
    <m/>
    <x v="6"/>
    <x v="3"/>
    <m/>
    <m/>
    <m/>
    <s v=""/>
    <m/>
    <m/>
    <s v=""/>
    <m/>
    <s v=""/>
    <m/>
    <s v=""/>
    <m/>
    <s v=""/>
    <m/>
    <m/>
    <m/>
    <m/>
    <m/>
    <s v=""/>
    <n v="0"/>
    <s v=""/>
    <n v="0"/>
    <s v=""/>
    <s v=""/>
    <s v=""/>
    <m/>
    <s v=""/>
    <s v=""/>
    <s v=""/>
  </r>
  <r>
    <x v="2"/>
    <n v="1261"/>
    <m/>
    <x v="6"/>
    <x v="3"/>
    <m/>
    <m/>
    <m/>
    <s v=""/>
    <m/>
    <m/>
    <s v=""/>
    <m/>
    <s v=""/>
    <m/>
    <s v=""/>
    <m/>
    <s v=""/>
    <m/>
    <m/>
    <m/>
    <m/>
    <m/>
    <s v=""/>
    <n v="0"/>
    <s v=""/>
    <n v="0"/>
    <s v=""/>
    <s v=""/>
    <s v=""/>
    <m/>
    <s v=""/>
    <s v=""/>
    <s v=""/>
  </r>
  <r>
    <x v="2"/>
    <n v="1262"/>
    <m/>
    <x v="6"/>
    <x v="3"/>
    <m/>
    <m/>
    <m/>
    <s v=""/>
    <m/>
    <m/>
    <s v=""/>
    <m/>
    <s v=""/>
    <m/>
    <s v=""/>
    <m/>
    <s v=""/>
    <m/>
    <m/>
    <m/>
    <m/>
    <m/>
    <s v=""/>
    <n v="0"/>
    <s v=""/>
    <n v="0"/>
    <s v=""/>
    <s v=""/>
    <s v=""/>
    <m/>
    <s v=""/>
    <s v=""/>
    <s v=""/>
  </r>
  <r>
    <x v="2"/>
    <n v="1263"/>
    <m/>
    <x v="6"/>
    <x v="3"/>
    <m/>
    <m/>
    <m/>
    <s v=""/>
    <m/>
    <m/>
    <s v=""/>
    <m/>
    <s v=""/>
    <m/>
    <s v=""/>
    <m/>
    <s v=""/>
    <m/>
    <m/>
    <m/>
    <m/>
    <m/>
    <s v=""/>
    <n v="0"/>
    <s v=""/>
    <n v="0"/>
    <s v=""/>
    <s v=""/>
    <s v=""/>
    <m/>
    <s v=""/>
    <s v=""/>
    <s v=""/>
  </r>
  <r>
    <x v="2"/>
    <n v="1264"/>
    <m/>
    <x v="6"/>
    <x v="3"/>
    <m/>
    <m/>
    <m/>
    <s v=""/>
    <m/>
    <m/>
    <s v=""/>
    <m/>
    <s v=""/>
    <m/>
    <s v=""/>
    <m/>
    <s v=""/>
    <m/>
    <m/>
    <m/>
    <m/>
    <m/>
    <s v=""/>
    <n v="0"/>
    <s v=""/>
    <n v="0"/>
    <s v=""/>
    <s v=""/>
    <s v=""/>
    <m/>
    <s v=""/>
    <s v=""/>
    <s v=""/>
  </r>
  <r>
    <x v="2"/>
    <n v="1265"/>
    <m/>
    <x v="6"/>
    <x v="3"/>
    <m/>
    <m/>
    <m/>
    <s v=""/>
    <m/>
    <m/>
    <s v=""/>
    <m/>
    <s v=""/>
    <m/>
    <s v=""/>
    <m/>
    <s v=""/>
    <m/>
    <m/>
    <m/>
    <m/>
    <m/>
    <s v=""/>
    <n v="0"/>
    <s v=""/>
    <n v="0"/>
    <s v=""/>
    <s v=""/>
    <s v=""/>
    <m/>
    <s v=""/>
    <s v=""/>
    <s v=""/>
  </r>
  <r>
    <x v="2"/>
    <n v="1266"/>
    <m/>
    <x v="6"/>
    <x v="3"/>
    <m/>
    <m/>
    <m/>
    <s v=""/>
    <m/>
    <m/>
    <s v=""/>
    <m/>
    <s v=""/>
    <m/>
    <s v=""/>
    <m/>
    <s v=""/>
    <m/>
    <m/>
    <m/>
    <m/>
    <m/>
    <s v=""/>
    <n v="0"/>
    <s v=""/>
    <n v="0"/>
    <s v=""/>
    <s v=""/>
    <s v=""/>
    <m/>
    <s v=""/>
    <s v=""/>
    <s v=""/>
  </r>
  <r>
    <x v="2"/>
    <n v="1267"/>
    <m/>
    <x v="6"/>
    <x v="3"/>
    <m/>
    <m/>
    <m/>
    <s v=""/>
    <m/>
    <m/>
    <s v=""/>
    <m/>
    <s v=""/>
    <m/>
    <s v=""/>
    <m/>
    <s v=""/>
    <m/>
    <m/>
    <m/>
    <m/>
    <m/>
    <s v=""/>
    <n v="0"/>
    <s v=""/>
    <n v="0"/>
    <s v=""/>
    <s v=""/>
    <s v=""/>
    <m/>
    <s v=""/>
    <s v=""/>
    <s v=""/>
  </r>
  <r>
    <x v="2"/>
    <n v="1268"/>
    <m/>
    <x v="6"/>
    <x v="3"/>
    <m/>
    <m/>
    <m/>
    <s v=""/>
    <m/>
    <m/>
    <s v=""/>
    <m/>
    <s v=""/>
    <m/>
    <s v=""/>
    <m/>
    <s v=""/>
    <m/>
    <m/>
    <m/>
    <m/>
    <m/>
    <s v=""/>
    <n v="0"/>
    <s v=""/>
    <n v="0"/>
    <s v=""/>
    <s v=""/>
    <s v=""/>
    <m/>
    <s v=""/>
    <s v=""/>
    <s v=""/>
  </r>
  <r>
    <x v="2"/>
    <n v="1269"/>
    <m/>
    <x v="6"/>
    <x v="3"/>
    <m/>
    <m/>
    <m/>
    <s v=""/>
    <m/>
    <m/>
    <s v=""/>
    <m/>
    <s v=""/>
    <m/>
    <s v=""/>
    <m/>
    <s v=""/>
    <m/>
    <m/>
    <m/>
    <m/>
    <m/>
    <s v=""/>
    <n v="0"/>
    <s v=""/>
    <n v="0"/>
    <s v=""/>
    <s v=""/>
    <s v=""/>
    <m/>
    <s v=""/>
    <s v=""/>
    <s v=""/>
  </r>
  <r>
    <x v="2"/>
    <n v="1270"/>
    <m/>
    <x v="6"/>
    <x v="3"/>
    <m/>
    <m/>
    <m/>
    <s v=""/>
    <m/>
    <m/>
    <s v=""/>
    <m/>
    <s v=""/>
    <m/>
    <s v=""/>
    <m/>
    <s v=""/>
    <m/>
    <m/>
    <m/>
    <m/>
    <m/>
    <s v=""/>
    <n v="0"/>
    <s v=""/>
    <n v="0"/>
    <s v=""/>
    <s v=""/>
    <s v=""/>
    <m/>
    <s v=""/>
    <s v=""/>
    <s v=""/>
  </r>
  <r>
    <x v="2"/>
    <n v="1271"/>
    <m/>
    <x v="6"/>
    <x v="3"/>
    <m/>
    <m/>
    <m/>
    <s v=""/>
    <m/>
    <m/>
    <s v=""/>
    <m/>
    <s v=""/>
    <m/>
    <s v=""/>
    <m/>
    <s v=""/>
    <m/>
    <m/>
    <m/>
    <m/>
    <m/>
    <s v=""/>
    <n v="0"/>
    <s v=""/>
    <n v="0"/>
    <s v=""/>
    <s v=""/>
    <s v=""/>
    <m/>
    <s v=""/>
    <s v=""/>
    <s v=""/>
  </r>
  <r>
    <x v="2"/>
    <n v="1272"/>
    <m/>
    <x v="6"/>
    <x v="3"/>
    <m/>
    <m/>
    <m/>
    <s v=""/>
    <m/>
    <m/>
    <s v=""/>
    <m/>
    <s v=""/>
    <m/>
    <s v=""/>
    <m/>
    <s v=""/>
    <m/>
    <m/>
    <m/>
    <m/>
    <m/>
    <s v=""/>
    <n v="0"/>
    <s v=""/>
    <n v="0"/>
    <s v=""/>
    <s v=""/>
    <s v=""/>
    <m/>
    <s v=""/>
    <s v=""/>
    <s v=""/>
  </r>
  <r>
    <x v="2"/>
    <n v="1273"/>
    <m/>
    <x v="6"/>
    <x v="3"/>
    <m/>
    <m/>
    <m/>
    <s v=""/>
    <m/>
    <m/>
    <s v=""/>
    <m/>
    <s v=""/>
    <m/>
    <s v=""/>
    <m/>
    <s v=""/>
    <m/>
    <m/>
    <m/>
    <m/>
    <m/>
    <s v=""/>
    <n v="0"/>
    <s v=""/>
    <n v="0"/>
    <s v=""/>
    <s v=""/>
    <s v=""/>
    <m/>
    <s v=""/>
    <s v=""/>
    <s v=""/>
  </r>
  <r>
    <x v="2"/>
    <n v="1274"/>
    <m/>
    <x v="6"/>
    <x v="3"/>
    <m/>
    <m/>
    <m/>
    <s v=""/>
    <m/>
    <m/>
    <s v=""/>
    <m/>
    <s v=""/>
    <m/>
    <s v=""/>
    <m/>
    <s v=""/>
    <m/>
    <m/>
    <m/>
    <m/>
    <m/>
    <s v=""/>
    <n v="0"/>
    <s v=""/>
    <n v="0"/>
    <s v=""/>
    <s v=""/>
    <s v=""/>
    <m/>
    <s v=""/>
    <s v=""/>
    <s v=""/>
  </r>
  <r>
    <x v="2"/>
    <n v="1275"/>
    <m/>
    <x v="6"/>
    <x v="3"/>
    <m/>
    <m/>
    <m/>
    <s v=""/>
    <m/>
    <m/>
    <s v=""/>
    <m/>
    <s v=""/>
    <m/>
    <s v=""/>
    <m/>
    <s v=""/>
    <m/>
    <m/>
    <m/>
    <m/>
    <m/>
    <s v=""/>
    <n v="0"/>
    <s v=""/>
    <n v="0"/>
    <s v=""/>
    <s v=""/>
    <s v=""/>
    <m/>
    <s v=""/>
    <s v=""/>
    <s v=""/>
  </r>
  <r>
    <x v="2"/>
    <n v="1276"/>
    <m/>
    <x v="6"/>
    <x v="3"/>
    <m/>
    <m/>
    <m/>
    <s v=""/>
    <m/>
    <m/>
    <s v=""/>
    <m/>
    <s v=""/>
    <m/>
    <s v=""/>
    <m/>
    <s v=""/>
    <m/>
    <m/>
    <m/>
    <m/>
    <m/>
    <s v=""/>
    <n v="0"/>
    <s v=""/>
    <n v="0"/>
    <s v=""/>
    <s v=""/>
    <s v=""/>
    <m/>
    <s v=""/>
    <s v=""/>
    <s v=""/>
  </r>
  <r>
    <x v="2"/>
    <n v="1277"/>
    <m/>
    <x v="6"/>
    <x v="3"/>
    <m/>
    <m/>
    <m/>
    <s v=""/>
    <m/>
    <m/>
    <s v=""/>
    <m/>
    <s v=""/>
    <m/>
    <s v=""/>
    <m/>
    <s v=""/>
    <m/>
    <m/>
    <m/>
    <m/>
    <m/>
    <s v=""/>
    <n v="0"/>
    <s v=""/>
    <n v="0"/>
    <s v=""/>
    <s v=""/>
    <s v=""/>
    <m/>
    <s v=""/>
    <s v=""/>
    <s v=""/>
  </r>
  <r>
    <x v="2"/>
    <n v="1278"/>
    <m/>
    <x v="6"/>
    <x v="3"/>
    <m/>
    <m/>
    <m/>
    <s v=""/>
    <m/>
    <m/>
    <s v=""/>
    <m/>
    <s v=""/>
    <m/>
    <s v=""/>
    <m/>
    <s v=""/>
    <m/>
    <m/>
    <m/>
    <m/>
    <m/>
    <s v=""/>
    <n v="0"/>
    <s v=""/>
    <n v="0"/>
    <s v=""/>
    <s v=""/>
    <s v=""/>
    <m/>
    <s v=""/>
    <s v=""/>
    <s v=""/>
  </r>
  <r>
    <x v="2"/>
    <n v="1279"/>
    <m/>
    <x v="6"/>
    <x v="3"/>
    <m/>
    <m/>
    <m/>
    <s v=""/>
    <m/>
    <m/>
    <s v=""/>
    <m/>
    <s v=""/>
    <m/>
    <s v=""/>
    <m/>
    <s v=""/>
    <m/>
    <m/>
    <m/>
    <m/>
    <m/>
    <s v=""/>
    <n v="0"/>
    <s v=""/>
    <n v="0"/>
    <s v=""/>
    <s v=""/>
    <s v=""/>
    <m/>
    <s v=""/>
    <s v=""/>
    <s v=""/>
  </r>
  <r>
    <x v="2"/>
    <n v="1280"/>
    <m/>
    <x v="6"/>
    <x v="3"/>
    <m/>
    <m/>
    <m/>
    <s v=""/>
    <m/>
    <m/>
    <s v=""/>
    <m/>
    <s v=""/>
    <m/>
    <s v=""/>
    <m/>
    <s v=""/>
    <m/>
    <m/>
    <m/>
    <m/>
    <m/>
    <s v=""/>
    <n v="0"/>
    <s v=""/>
    <n v="0"/>
    <s v=""/>
    <s v=""/>
    <s v=""/>
    <m/>
    <s v=""/>
    <s v=""/>
    <s v=""/>
  </r>
  <r>
    <x v="2"/>
    <n v="1281"/>
    <m/>
    <x v="6"/>
    <x v="3"/>
    <m/>
    <m/>
    <m/>
    <s v=""/>
    <m/>
    <m/>
    <s v=""/>
    <m/>
    <s v=""/>
    <m/>
    <s v=""/>
    <m/>
    <s v=""/>
    <m/>
    <m/>
    <m/>
    <m/>
    <m/>
    <s v=""/>
    <n v="0"/>
    <s v=""/>
    <n v="0"/>
    <s v=""/>
    <s v=""/>
    <s v=""/>
    <m/>
    <s v=""/>
    <s v=""/>
    <s v=""/>
  </r>
  <r>
    <x v="2"/>
    <n v="1282"/>
    <m/>
    <x v="6"/>
    <x v="3"/>
    <m/>
    <m/>
    <m/>
    <s v=""/>
    <m/>
    <m/>
    <s v=""/>
    <m/>
    <s v=""/>
    <m/>
    <s v=""/>
    <m/>
    <s v=""/>
    <m/>
    <m/>
    <m/>
    <m/>
    <m/>
    <s v=""/>
    <n v="0"/>
    <s v=""/>
    <n v="0"/>
    <s v=""/>
    <s v=""/>
    <s v=""/>
    <m/>
    <s v=""/>
    <s v=""/>
    <s v=""/>
  </r>
  <r>
    <x v="2"/>
    <n v="1283"/>
    <m/>
    <x v="6"/>
    <x v="3"/>
    <m/>
    <m/>
    <m/>
    <s v=""/>
    <m/>
    <m/>
    <s v=""/>
    <m/>
    <s v=""/>
    <m/>
    <s v=""/>
    <m/>
    <s v=""/>
    <m/>
    <m/>
    <m/>
    <m/>
    <m/>
    <s v=""/>
    <n v="0"/>
    <s v=""/>
    <n v="0"/>
    <s v=""/>
    <s v=""/>
    <s v=""/>
    <m/>
    <s v=""/>
    <s v=""/>
    <s v=""/>
  </r>
  <r>
    <x v="2"/>
    <n v="1284"/>
    <m/>
    <x v="6"/>
    <x v="3"/>
    <m/>
    <m/>
    <m/>
    <s v=""/>
    <m/>
    <m/>
    <s v=""/>
    <m/>
    <s v=""/>
    <m/>
    <s v=""/>
    <m/>
    <s v=""/>
    <m/>
    <m/>
    <m/>
    <m/>
    <m/>
    <s v=""/>
    <n v="0"/>
    <s v=""/>
    <n v="0"/>
    <s v=""/>
    <s v=""/>
    <s v=""/>
    <m/>
    <s v=""/>
    <s v=""/>
    <s v=""/>
  </r>
  <r>
    <x v="2"/>
    <n v="1285"/>
    <m/>
    <x v="6"/>
    <x v="3"/>
    <m/>
    <m/>
    <m/>
    <s v=""/>
    <m/>
    <m/>
    <s v=""/>
    <m/>
    <s v=""/>
    <m/>
    <s v=""/>
    <m/>
    <s v=""/>
    <m/>
    <m/>
    <m/>
    <m/>
    <m/>
    <s v=""/>
    <n v="0"/>
    <s v=""/>
    <n v="0"/>
    <s v=""/>
    <s v=""/>
    <s v=""/>
    <m/>
    <s v=""/>
    <s v=""/>
    <s v=""/>
  </r>
  <r>
    <x v="2"/>
    <n v="1286"/>
    <m/>
    <x v="6"/>
    <x v="3"/>
    <m/>
    <m/>
    <m/>
    <s v=""/>
    <m/>
    <m/>
    <s v=""/>
    <m/>
    <s v=""/>
    <m/>
    <s v=""/>
    <m/>
    <s v=""/>
    <m/>
    <m/>
    <m/>
    <m/>
    <m/>
    <s v=""/>
    <n v="0"/>
    <s v=""/>
    <n v="0"/>
    <s v=""/>
    <s v=""/>
    <s v=""/>
    <m/>
    <s v=""/>
    <s v=""/>
    <s v=""/>
  </r>
  <r>
    <x v="2"/>
    <n v="1287"/>
    <m/>
    <x v="6"/>
    <x v="3"/>
    <m/>
    <m/>
    <m/>
    <s v=""/>
    <m/>
    <m/>
    <s v=""/>
    <m/>
    <s v=""/>
    <m/>
    <s v=""/>
    <m/>
    <s v=""/>
    <m/>
    <m/>
    <m/>
    <m/>
    <m/>
    <s v=""/>
    <n v="0"/>
    <s v=""/>
    <n v="0"/>
    <s v=""/>
    <s v=""/>
    <s v=""/>
    <m/>
    <s v=""/>
    <s v=""/>
    <s v=""/>
  </r>
  <r>
    <x v="2"/>
    <n v="1288"/>
    <m/>
    <x v="6"/>
    <x v="3"/>
    <m/>
    <m/>
    <m/>
    <s v=""/>
    <m/>
    <m/>
    <s v=""/>
    <m/>
    <s v=""/>
    <m/>
    <s v=""/>
    <m/>
    <s v=""/>
    <m/>
    <m/>
    <m/>
    <m/>
    <m/>
    <s v=""/>
    <n v="0"/>
    <s v=""/>
    <n v="0"/>
    <s v=""/>
    <s v=""/>
    <s v=""/>
    <m/>
    <s v=""/>
    <s v=""/>
    <s v=""/>
  </r>
  <r>
    <x v="2"/>
    <n v="1289"/>
    <m/>
    <x v="6"/>
    <x v="3"/>
    <m/>
    <m/>
    <m/>
    <s v=""/>
    <m/>
    <m/>
    <s v=""/>
    <m/>
    <s v=""/>
    <m/>
    <s v=""/>
    <m/>
    <s v=""/>
    <m/>
    <m/>
    <m/>
    <m/>
    <m/>
    <s v=""/>
    <n v="0"/>
    <s v=""/>
    <n v="0"/>
    <s v=""/>
    <s v=""/>
    <s v=""/>
    <m/>
    <s v=""/>
    <s v=""/>
    <s v=""/>
  </r>
  <r>
    <x v="2"/>
    <n v="1290"/>
    <m/>
    <x v="6"/>
    <x v="3"/>
    <m/>
    <m/>
    <m/>
    <s v=""/>
    <m/>
    <m/>
    <s v=""/>
    <m/>
    <s v=""/>
    <m/>
    <s v=""/>
    <m/>
    <s v=""/>
    <m/>
    <m/>
    <m/>
    <m/>
    <m/>
    <s v=""/>
    <n v="0"/>
    <s v=""/>
    <n v="0"/>
    <s v=""/>
    <s v=""/>
    <s v=""/>
    <m/>
    <s v=""/>
    <s v=""/>
    <s v=""/>
  </r>
  <r>
    <x v="2"/>
    <n v="1291"/>
    <m/>
    <x v="6"/>
    <x v="3"/>
    <m/>
    <m/>
    <m/>
    <s v=""/>
    <m/>
    <m/>
    <s v=""/>
    <m/>
    <s v=""/>
    <m/>
    <s v=""/>
    <m/>
    <s v=""/>
    <m/>
    <m/>
    <m/>
    <m/>
    <m/>
    <s v=""/>
    <n v="0"/>
    <s v=""/>
    <n v="0"/>
    <s v=""/>
    <s v=""/>
    <s v=""/>
    <m/>
    <s v=""/>
    <s v=""/>
    <s v=""/>
  </r>
  <r>
    <x v="2"/>
    <n v="1292"/>
    <m/>
    <x v="6"/>
    <x v="3"/>
    <m/>
    <m/>
    <m/>
    <s v=""/>
    <m/>
    <m/>
    <s v=""/>
    <m/>
    <s v=""/>
    <m/>
    <s v=""/>
    <m/>
    <s v=""/>
    <m/>
    <m/>
    <m/>
    <m/>
    <m/>
    <s v=""/>
    <n v="0"/>
    <s v=""/>
    <n v="0"/>
    <s v=""/>
    <s v=""/>
    <s v=""/>
    <m/>
    <s v=""/>
    <s v=""/>
    <s v=""/>
  </r>
  <r>
    <x v="2"/>
    <n v="1293"/>
    <m/>
    <x v="6"/>
    <x v="3"/>
    <m/>
    <m/>
    <m/>
    <s v=""/>
    <m/>
    <m/>
    <s v=""/>
    <m/>
    <s v=""/>
    <m/>
    <s v=""/>
    <m/>
    <s v=""/>
    <m/>
    <m/>
    <m/>
    <m/>
    <m/>
    <s v=""/>
    <n v="0"/>
    <s v=""/>
    <n v="0"/>
    <s v=""/>
    <s v=""/>
    <s v=""/>
    <m/>
    <s v=""/>
    <s v=""/>
    <s v=""/>
  </r>
  <r>
    <x v="2"/>
    <n v="1294"/>
    <m/>
    <x v="6"/>
    <x v="3"/>
    <m/>
    <m/>
    <m/>
    <s v=""/>
    <m/>
    <m/>
    <s v=""/>
    <m/>
    <s v=""/>
    <m/>
    <s v=""/>
    <m/>
    <s v=""/>
    <m/>
    <m/>
    <m/>
    <m/>
    <m/>
    <s v=""/>
    <n v="0"/>
    <s v=""/>
    <n v="0"/>
    <s v=""/>
    <s v=""/>
    <s v=""/>
    <m/>
    <s v=""/>
    <s v=""/>
    <s v=""/>
  </r>
  <r>
    <x v="2"/>
    <n v="1295"/>
    <m/>
    <x v="6"/>
    <x v="3"/>
    <m/>
    <m/>
    <m/>
    <s v=""/>
    <m/>
    <m/>
    <s v=""/>
    <m/>
    <s v=""/>
    <m/>
    <s v=""/>
    <m/>
    <s v=""/>
    <m/>
    <m/>
    <m/>
    <m/>
    <m/>
    <s v=""/>
    <n v="0"/>
    <s v=""/>
    <n v="0"/>
    <s v=""/>
    <s v=""/>
    <s v=""/>
    <m/>
    <s v=""/>
    <s v=""/>
    <s v=""/>
  </r>
  <r>
    <x v="2"/>
    <n v="1296"/>
    <m/>
    <x v="6"/>
    <x v="3"/>
    <m/>
    <m/>
    <m/>
    <s v=""/>
    <m/>
    <m/>
    <s v=""/>
    <m/>
    <s v=""/>
    <m/>
    <s v=""/>
    <m/>
    <s v=""/>
    <m/>
    <m/>
    <m/>
    <m/>
    <m/>
    <s v=""/>
    <n v="0"/>
    <s v=""/>
    <n v="0"/>
    <s v=""/>
    <s v=""/>
    <s v=""/>
    <m/>
    <s v=""/>
    <s v=""/>
    <s v=""/>
  </r>
  <r>
    <x v="2"/>
    <n v="1297"/>
    <m/>
    <x v="6"/>
    <x v="3"/>
    <m/>
    <m/>
    <m/>
    <s v=""/>
    <m/>
    <m/>
    <s v=""/>
    <m/>
    <s v=""/>
    <m/>
    <s v=""/>
    <m/>
    <s v=""/>
    <m/>
    <m/>
    <m/>
    <m/>
    <m/>
    <s v=""/>
    <n v="0"/>
    <s v=""/>
    <n v="0"/>
    <s v=""/>
    <s v=""/>
    <s v=""/>
    <m/>
    <s v=""/>
    <s v=""/>
    <s v=""/>
  </r>
  <r>
    <x v="2"/>
    <n v="1298"/>
    <m/>
    <x v="6"/>
    <x v="3"/>
    <m/>
    <m/>
    <m/>
    <s v=""/>
    <m/>
    <m/>
    <s v=""/>
    <m/>
    <s v=""/>
    <m/>
    <s v=""/>
    <m/>
    <s v=""/>
    <m/>
    <m/>
    <m/>
    <m/>
    <m/>
    <s v=""/>
    <n v="0"/>
    <s v=""/>
    <n v="0"/>
    <s v=""/>
    <s v=""/>
    <s v=""/>
    <m/>
    <s v=""/>
    <s v=""/>
    <s v=""/>
  </r>
  <r>
    <x v="2"/>
    <n v="1299"/>
    <m/>
    <x v="6"/>
    <x v="3"/>
    <m/>
    <m/>
    <m/>
    <s v=""/>
    <m/>
    <m/>
    <s v=""/>
    <m/>
    <s v=""/>
    <m/>
    <s v=""/>
    <m/>
    <s v=""/>
    <m/>
    <m/>
    <m/>
    <m/>
    <m/>
    <s v=""/>
    <n v="0"/>
    <s v=""/>
    <n v="0"/>
    <s v=""/>
    <s v=""/>
    <s v=""/>
    <m/>
    <s v=""/>
    <s v=""/>
    <s v=""/>
  </r>
  <r>
    <x v="2"/>
    <n v="1300"/>
    <m/>
    <x v="6"/>
    <x v="3"/>
    <m/>
    <m/>
    <m/>
    <s v=""/>
    <m/>
    <m/>
    <s v=""/>
    <m/>
    <s v=""/>
    <m/>
    <s v=""/>
    <m/>
    <s v=""/>
    <m/>
    <m/>
    <m/>
    <m/>
    <m/>
    <s v=""/>
    <n v="0"/>
    <s v=""/>
    <n v="0"/>
    <s v=""/>
    <s v=""/>
    <s v=""/>
    <m/>
    <s v=""/>
    <s v=""/>
    <s v=""/>
  </r>
  <r>
    <x v="2"/>
    <n v="1301"/>
    <m/>
    <x v="6"/>
    <x v="3"/>
    <m/>
    <m/>
    <m/>
    <s v=""/>
    <m/>
    <m/>
    <s v=""/>
    <m/>
    <s v=""/>
    <m/>
    <s v=""/>
    <m/>
    <s v=""/>
    <m/>
    <m/>
    <m/>
    <m/>
    <m/>
    <s v=""/>
    <n v="0"/>
    <s v=""/>
    <n v="0"/>
    <s v=""/>
    <s v=""/>
    <s v=""/>
    <m/>
    <s v=""/>
    <s v=""/>
    <s v=""/>
  </r>
  <r>
    <x v="2"/>
    <n v="1302"/>
    <m/>
    <x v="6"/>
    <x v="3"/>
    <m/>
    <m/>
    <m/>
    <s v=""/>
    <m/>
    <m/>
    <s v=""/>
    <m/>
    <s v=""/>
    <m/>
    <s v=""/>
    <m/>
    <s v=""/>
    <m/>
    <m/>
    <m/>
    <m/>
    <m/>
    <s v=""/>
    <n v="0"/>
    <s v=""/>
    <n v="0"/>
    <s v=""/>
    <s v=""/>
    <s v=""/>
    <m/>
    <s v=""/>
    <s v=""/>
    <s v=""/>
  </r>
  <r>
    <x v="2"/>
    <n v="1303"/>
    <m/>
    <x v="6"/>
    <x v="3"/>
    <m/>
    <m/>
    <m/>
    <s v=""/>
    <m/>
    <m/>
    <s v=""/>
    <m/>
    <s v=""/>
    <m/>
    <s v=""/>
    <m/>
    <s v=""/>
    <m/>
    <m/>
    <m/>
    <m/>
    <m/>
    <s v=""/>
    <n v="0"/>
    <s v=""/>
    <n v="0"/>
    <s v=""/>
    <s v=""/>
    <s v=""/>
    <m/>
    <s v=""/>
    <s v=""/>
    <s v=""/>
  </r>
  <r>
    <x v="2"/>
    <n v="1304"/>
    <m/>
    <x v="6"/>
    <x v="3"/>
    <m/>
    <m/>
    <m/>
    <s v=""/>
    <m/>
    <m/>
    <s v=""/>
    <m/>
    <s v=""/>
    <m/>
    <s v=""/>
    <m/>
    <s v=""/>
    <m/>
    <m/>
    <m/>
    <m/>
    <m/>
    <s v=""/>
    <n v="0"/>
    <s v=""/>
    <n v="0"/>
    <s v=""/>
    <s v=""/>
    <s v=""/>
    <m/>
    <s v=""/>
    <s v=""/>
    <s v=""/>
  </r>
  <r>
    <x v="2"/>
    <n v="1305"/>
    <m/>
    <x v="6"/>
    <x v="3"/>
    <m/>
    <m/>
    <m/>
    <s v=""/>
    <m/>
    <m/>
    <s v=""/>
    <m/>
    <s v=""/>
    <m/>
    <s v=""/>
    <m/>
    <s v=""/>
    <m/>
    <m/>
    <m/>
    <m/>
    <m/>
    <s v=""/>
    <n v="0"/>
    <s v=""/>
    <n v="0"/>
    <s v=""/>
    <s v=""/>
    <s v=""/>
    <m/>
    <s v=""/>
    <s v=""/>
    <s v=""/>
  </r>
  <r>
    <x v="2"/>
    <n v="1306"/>
    <m/>
    <x v="6"/>
    <x v="3"/>
    <m/>
    <m/>
    <m/>
    <s v=""/>
    <m/>
    <m/>
    <s v=""/>
    <m/>
    <s v=""/>
    <m/>
    <s v=""/>
    <m/>
    <s v=""/>
    <m/>
    <m/>
    <m/>
    <m/>
    <m/>
    <s v=""/>
    <n v="0"/>
    <s v=""/>
    <n v="0"/>
    <s v=""/>
    <s v=""/>
    <s v=""/>
    <m/>
    <s v=""/>
    <s v=""/>
    <s v=""/>
  </r>
  <r>
    <x v="2"/>
    <n v="1307"/>
    <m/>
    <x v="6"/>
    <x v="3"/>
    <m/>
    <m/>
    <m/>
    <s v=""/>
    <m/>
    <m/>
    <s v=""/>
    <m/>
    <s v=""/>
    <m/>
    <s v=""/>
    <m/>
    <s v=""/>
    <m/>
    <m/>
    <m/>
    <m/>
    <m/>
    <s v=""/>
    <n v="0"/>
    <s v=""/>
    <n v="0"/>
    <s v=""/>
    <s v=""/>
    <s v=""/>
    <m/>
    <s v=""/>
    <s v=""/>
    <s v=""/>
  </r>
  <r>
    <x v="2"/>
    <n v="1308"/>
    <m/>
    <x v="6"/>
    <x v="3"/>
    <m/>
    <m/>
    <m/>
    <s v=""/>
    <m/>
    <m/>
    <s v=""/>
    <m/>
    <s v=""/>
    <m/>
    <s v=""/>
    <m/>
    <s v=""/>
    <m/>
    <m/>
    <m/>
    <m/>
    <m/>
    <s v=""/>
    <n v="0"/>
    <s v=""/>
    <n v="0"/>
    <s v=""/>
    <s v=""/>
    <s v=""/>
    <m/>
    <s v=""/>
    <s v=""/>
    <s v=""/>
  </r>
  <r>
    <x v="2"/>
    <n v="1309"/>
    <m/>
    <x v="6"/>
    <x v="3"/>
    <m/>
    <m/>
    <m/>
    <s v=""/>
    <m/>
    <m/>
    <s v=""/>
    <m/>
    <s v=""/>
    <m/>
    <s v=""/>
    <m/>
    <s v=""/>
    <m/>
    <m/>
    <m/>
    <m/>
    <m/>
    <s v=""/>
    <n v="0"/>
    <s v=""/>
    <n v="0"/>
    <s v=""/>
    <s v=""/>
    <s v=""/>
    <m/>
    <s v=""/>
    <s v=""/>
    <s v=""/>
  </r>
  <r>
    <x v="2"/>
    <n v="1310"/>
    <m/>
    <x v="6"/>
    <x v="3"/>
    <m/>
    <m/>
    <m/>
    <s v=""/>
    <m/>
    <m/>
    <s v=""/>
    <m/>
    <s v=""/>
    <m/>
    <s v=""/>
    <m/>
    <s v=""/>
    <m/>
    <m/>
    <m/>
    <m/>
    <m/>
    <s v=""/>
    <n v="0"/>
    <s v=""/>
    <n v="0"/>
    <s v=""/>
    <s v=""/>
    <s v=""/>
    <m/>
    <s v=""/>
    <s v=""/>
    <s v=""/>
  </r>
  <r>
    <x v="2"/>
    <n v="1311"/>
    <m/>
    <x v="6"/>
    <x v="3"/>
    <m/>
    <m/>
    <m/>
    <s v=""/>
    <m/>
    <m/>
    <s v=""/>
    <m/>
    <s v=""/>
    <m/>
    <s v=""/>
    <m/>
    <s v=""/>
    <m/>
    <m/>
    <m/>
    <m/>
    <m/>
    <s v=""/>
    <n v="0"/>
    <s v=""/>
    <n v="0"/>
    <s v=""/>
    <s v=""/>
    <s v=""/>
    <m/>
    <s v=""/>
    <s v=""/>
    <s v=""/>
  </r>
  <r>
    <x v="2"/>
    <n v="1312"/>
    <m/>
    <x v="6"/>
    <x v="3"/>
    <m/>
    <m/>
    <m/>
    <s v=""/>
    <m/>
    <m/>
    <s v=""/>
    <m/>
    <s v=""/>
    <m/>
    <s v=""/>
    <m/>
    <s v=""/>
    <m/>
    <m/>
    <m/>
    <m/>
    <m/>
    <s v=""/>
    <n v="0"/>
    <s v=""/>
    <n v="0"/>
    <s v=""/>
    <s v=""/>
    <s v=""/>
    <m/>
    <s v=""/>
    <s v=""/>
    <s v=""/>
  </r>
  <r>
    <x v="2"/>
    <n v="1313"/>
    <m/>
    <x v="6"/>
    <x v="3"/>
    <m/>
    <m/>
    <m/>
    <s v=""/>
    <m/>
    <m/>
    <s v=""/>
    <m/>
    <s v=""/>
    <m/>
    <s v=""/>
    <m/>
    <s v=""/>
    <m/>
    <m/>
    <m/>
    <m/>
    <m/>
    <s v=""/>
    <n v="0"/>
    <s v=""/>
    <n v="0"/>
    <s v=""/>
    <s v=""/>
    <s v=""/>
    <m/>
    <s v=""/>
    <s v=""/>
    <s v=""/>
  </r>
  <r>
    <x v="2"/>
    <n v="1314"/>
    <m/>
    <x v="6"/>
    <x v="3"/>
    <m/>
    <m/>
    <m/>
    <s v=""/>
    <m/>
    <m/>
    <s v=""/>
    <m/>
    <s v=""/>
    <m/>
    <s v=""/>
    <m/>
    <s v=""/>
    <m/>
    <m/>
    <m/>
    <m/>
    <m/>
    <s v=""/>
    <n v="0"/>
    <s v=""/>
    <n v="0"/>
    <s v=""/>
    <s v=""/>
    <s v=""/>
    <m/>
    <s v=""/>
    <s v=""/>
    <s v=""/>
  </r>
  <r>
    <x v="2"/>
    <n v="1315"/>
    <m/>
    <x v="6"/>
    <x v="3"/>
    <m/>
    <m/>
    <m/>
    <s v=""/>
    <m/>
    <m/>
    <s v=""/>
    <m/>
    <s v=""/>
    <m/>
    <s v=""/>
    <m/>
    <s v=""/>
    <m/>
    <m/>
    <m/>
    <m/>
    <m/>
    <s v=""/>
    <n v="0"/>
    <s v=""/>
    <n v="0"/>
    <s v=""/>
    <s v=""/>
    <s v=""/>
    <m/>
    <s v=""/>
    <s v=""/>
    <s v=""/>
  </r>
  <r>
    <x v="2"/>
    <n v="1316"/>
    <m/>
    <x v="6"/>
    <x v="3"/>
    <m/>
    <m/>
    <m/>
    <s v=""/>
    <m/>
    <m/>
    <s v=""/>
    <m/>
    <s v=""/>
    <m/>
    <s v=""/>
    <m/>
    <s v=""/>
    <m/>
    <m/>
    <m/>
    <m/>
    <m/>
    <s v=""/>
    <n v="0"/>
    <s v=""/>
    <n v="0"/>
    <s v=""/>
    <s v=""/>
    <s v=""/>
    <m/>
    <s v=""/>
    <s v=""/>
    <s v=""/>
  </r>
  <r>
    <x v="2"/>
    <n v="1317"/>
    <m/>
    <x v="6"/>
    <x v="3"/>
    <m/>
    <m/>
    <m/>
    <s v=""/>
    <m/>
    <m/>
    <s v=""/>
    <m/>
    <s v=""/>
    <m/>
    <s v=""/>
    <m/>
    <s v=""/>
    <m/>
    <m/>
    <m/>
    <m/>
    <m/>
    <s v=""/>
    <n v="0"/>
    <s v=""/>
    <n v="0"/>
    <s v=""/>
    <s v=""/>
    <s v=""/>
    <m/>
    <s v=""/>
    <s v=""/>
    <s v=""/>
  </r>
  <r>
    <x v="2"/>
    <n v="1318"/>
    <m/>
    <x v="6"/>
    <x v="3"/>
    <m/>
    <m/>
    <m/>
    <s v=""/>
    <m/>
    <m/>
    <s v=""/>
    <m/>
    <s v=""/>
    <m/>
    <s v=""/>
    <m/>
    <s v=""/>
    <m/>
    <m/>
    <m/>
    <m/>
    <m/>
    <s v=""/>
    <n v="0"/>
    <s v=""/>
    <n v="0"/>
    <s v=""/>
    <s v=""/>
    <s v=""/>
    <m/>
    <s v=""/>
    <s v=""/>
    <s v=""/>
  </r>
  <r>
    <x v="2"/>
    <n v="1319"/>
    <m/>
    <x v="6"/>
    <x v="3"/>
    <m/>
    <m/>
    <m/>
    <s v=""/>
    <m/>
    <m/>
    <s v=""/>
    <m/>
    <s v=""/>
    <m/>
    <s v=""/>
    <m/>
    <s v=""/>
    <m/>
    <m/>
    <m/>
    <m/>
    <m/>
    <s v=""/>
    <n v="0"/>
    <s v=""/>
    <n v="0"/>
    <s v=""/>
    <s v=""/>
    <s v=""/>
    <m/>
    <s v=""/>
    <s v=""/>
    <s v=""/>
  </r>
  <r>
    <x v="2"/>
    <n v="1320"/>
    <m/>
    <x v="6"/>
    <x v="3"/>
    <m/>
    <m/>
    <m/>
    <s v=""/>
    <m/>
    <m/>
    <s v=""/>
    <m/>
    <s v=""/>
    <m/>
    <s v=""/>
    <m/>
    <s v=""/>
    <m/>
    <m/>
    <m/>
    <m/>
    <m/>
    <s v=""/>
    <n v="0"/>
    <s v=""/>
    <n v="0"/>
    <s v=""/>
    <s v=""/>
    <s v=""/>
    <m/>
    <s v=""/>
    <s v=""/>
    <s v=""/>
  </r>
  <r>
    <x v="2"/>
    <n v="1321"/>
    <m/>
    <x v="6"/>
    <x v="3"/>
    <m/>
    <m/>
    <m/>
    <s v=""/>
    <m/>
    <m/>
    <s v=""/>
    <m/>
    <s v=""/>
    <m/>
    <s v=""/>
    <m/>
    <s v=""/>
    <m/>
    <m/>
    <m/>
    <m/>
    <m/>
    <s v=""/>
    <n v="0"/>
    <s v=""/>
    <n v="0"/>
    <s v=""/>
    <s v=""/>
    <s v=""/>
    <m/>
    <s v=""/>
    <s v=""/>
    <s v=""/>
  </r>
  <r>
    <x v="2"/>
    <n v="1322"/>
    <m/>
    <x v="6"/>
    <x v="3"/>
    <m/>
    <m/>
    <m/>
    <s v=""/>
    <m/>
    <m/>
    <s v=""/>
    <m/>
    <s v=""/>
    <m/>
    <s v=""/>
    <m/>
    <s v=""/>
    <m/>
    <m/>
    <m/>
    <m/>
    <m/>
    <s v=""/>
    <n v="0"/>
    <s v=""/>
    <n v="0"/>
    <s v=""/>
    <s v=""/>
    <s v=""/>
    <m/>
    <s v=""/>
    <s v=""/>
    <s v=""/>
  </r>
  <r>
    <x v="2"/>
    <n v="1323"/>
    <m/>
    <x v="6"/>
    <x v="3"/>
    <m/>
    <m/>
    <m/>
    <s v=""/>
    <m/>
    <m/>
    <s v=""/>
    <m/>
    <s v=""/>
    <m/>
    <s v=""/>
    <m/>
    <s v=""/>
    <m/>
    <m/>
    <m/>
    <m/>
    <m/>
    <s v=""/>
    <n v="0"/>
    <s v=""/>
    <n v="0"/>
    <s v=""/>
    <s v=""/>
    <s v=""/>
    <m/>
    <s v=""/>
    <s v=""/>
    <s v=""/>
  </r>
  <r>
    <x v="2"/>
    <n v="1324"/>
    <m/>
    <x v="6"/>
    <x v="3"/>
    <m/>
    <m/>
    <m/>
    <s v=""/>
    <m/>
    <m/>
    <s v=""/>
    <m/>
    <s v=""/>
    <m/>
    <s v=""/>
    <m/>
    <s v=""/>
    <m/>
    <m/>
    <m/>
    <m/>
    <m/>
    <s v=""/>
    <n v="0"/>
    <s v=""/>
    <n v="0"/>
    <s v=""/>
    <s v=""/>
    <s v=""/>
    <m/>
    <s v=""/>
    <s v=""/>
    <s v=""/>
  </r>
  <r>
    <x v="2"/>
    <n v="1325"/>
    <m/>
    <x v="6"/>
    <x v="3"/>
    <m/>
    <m/>
    <m/>
    <s v=""/>
    <m/>
    <m/>
    <s v=""/>
    <m/>
    <s v=""/>
    <m/>
    <s v=""/>
    <m/>
    <s v=""/>
    <m/>
    <m/>
    <m/>
    <m/>
    <m/>
    <s v=""/>
    <n v="0"/>
    <s v=""/>
    <n v="0"/>
    <s v=""/>
    <s v=""/>
    <s v=""/>
    <m/>
    <s v=""/>
    <s v=""/>
    <s v=""/>
  </r>
  <r>
    <x v="2"/>
    <n v="1326"/>
    <m/>
    <x v="6"/>
    <x v="3"/>
    <m/>
    <m/>
    <m/>
    <s v=""/>
    <m/>
    <m/>
    <s v=""/>
    <m/>
    <s v=""/>
    <m/>
    <s v=""/>
    <m/>
    <s v=""/>
    <m/>
    <m/>
    <m/>
    <m/>
    <m/>
    <s v=""/>
    <n v="0"/>
    <s v=""/>
    <n v="0"/>
    <s v=""/>
    <s v=""/>
    <s v=""/>
    <m/>
    <s v=""/>
    <s v=""/>
    <s v=""/>
  </r>
  <r>
    <x v="2"/>
    <n v="1327"/>
    <m/>
    <x v="6"/>
    <x v="3"/>
    <m/>
    <m/>
    <m/>
    <s v=""/>
    <m/>
    <m/>
    <s v=""/>
    <m/>
    <s v=""/>
    <m/>
    <s v=""/>
    <m/>
    <s v=""/>
    <m/>
    <m/>
    <m/>
    <m/>
    <m/>
    <s v=""/>
    <n v="0"/>
    <s v=""/>
    <n v="0"/>
    <s v=""/>
    <s v=""/>
    <s v=""/>
    <m/>
    <s v=""/>
    <s v=""/>
    <s v=""/>
  </r>
  <r>
    <x v="2"/>
    <n v="1328"/>
    <m/>
    <x v="6"/>
    <x v="3"/>
    <m/>
    <m/>
    <m/>
    <s v=""/>
    <m/>
    <m/>
    <s v=""/>
    <m/>
    <s v=""/>
    <m/>
    <s v=""/>
    <m/>
    <s v=""/>
    <m/>
    <m/>
    <m/>
    <m/>
    <m/>
    <s v=""/>
    <n v="0"/>
    <s v=""/>
    <n v="0"/>
    <s v=""/>
    <s v=""/>
    <s v=""/>
    <m/>
    <s v=""/>
    <s v=""/>
    <s v=""/>
  </r>
  <r>
    <x v="2"/>
    <n v="1329"/>
    <m/>
    <x v="6"/>
    <x v="3"/>
    <m/>
    <m/>
    <m/>
    <s v=""/>
    <m/>
    <m/>
    <s v=""/>
    <m/>
    <s v=""/>
    <m/>
    <s v=""/>
    <m/>
    <s v=""/>
    <m/>
    <m/>
    <m/>
    <m/>
    <m/>
    <s v=""/>
    <n v="0"/>
    <s v=""/>
    <n v="0"/>
    <s v=""/>
    <s v=""/>
    <s v=""/>
    <m/>
    <s v=""/>
    <s v=""/>
    <s v=""/>
  </r>
  <r>
    <x v="2"/>
    <n v="1330"/>
    <m/>
    <x v="6"/>
    <x v="3"/>
    <m/>
    <m/>
    <m/>
    <s v=""/>
    <m/>
    <m/>
    <s v=""/>
    <m/>
    <s v=""/>
    <m/>
    <s v=""/>
    <m/>
    <s v=""/>
    <m/>
    <m/>
    <m/>
    <m/>
    <m/>
    <s v=""/>
    <n v="0"/>
    <s v=""/>
    <n v="0"/>
    <s v=""/>
    <s v=""/>
    <s v=""/>
    <m/>
    <s v=""/>
    <s v=""/>
    <s v=""/>
  </r>
  <r>
    <x v="2"/>
    <n v="1331"/>
    <m/>
    <x v="6"/>
    <x v="3"/>
    <m/>
    <m/>
    <m/>
    <s v=""/>
    <m/>
    <m/>
    <s v=""/>
    <m/>
    <s v=""/>
    <m/>
    <s v=""/>
    <m/>
    <s v=""/>
    <m/>
    <m/>
    <m/>
    <m/>
    <m/>
    <s v=""/>
    <n v="0"/>
    <s v=""/>
    <n v="0"/>
    <s v=""/>
    <s v=""/>
    <s v=""/>
    <m/>
    <s v=""/>
    <s v=""/>
    <s v=""/>
  </r>
  <r>
    <x v="2"/>
    <n v="1332"/>
    <m/>
    <x v="6"/>
    <x v="3"/>
    <m/>
    <m/>
    <m/>
    <s v=""/>
    <m/>
    <m/>
    <s v=""/>
    <m/>
    <s v=""/>
    <m/>
    <s v=""/>
    <m/>
    <s v=""/>
    <m/>
    <m/>
    <m/>
    <m/>
    <m/>
    <s v=""/>
    <n v="0"/>
    <s v=""/>
    <n v="0"/>
    <s v=""/>
    <s v=""/>
    <s v=""/>
    <m/>
    <s v=""/>
    <s v=""/>
    <s v=""/>
  </r>
  <r>
    <x v="2"/>
    <n v="1333"/>
    <m/>
    <x v="6"/>
    <x v="3"/>
    <m/>
    <m/>
    <m/>
    <s v=""/>
    <m/>
    <m/>
    <s v=""/>
    <m/>
    <s v=""/>
    <m/>
    <s v=""/>
    <m/>
    <s v=""/>
    <m/>
    <m/>
    <m/>
    <m/>
    <m/>
    <s v=""/>
    <n v="0"/>
    <s v=""/>
    <n v="0"/>
    <s v=""/>
    <s v=""/>
    <s v=""/>
    <m/>
    <s v=""/>
    <s v=""/>
    <s v=""/>
  </r>
  <r>
    <x v="2"/>
    <n v="1334"/>
    <m/>
    <x v="6"/>
    <x v="3"/>
    <m/>
    <m/>
    <m/>
    <s v=""/>
    <m/>
    <m/>
    <s v=""/>
    <m/>
    <s v=""/>
    <m/>
    <s v=""/>
    <m/>
    <s v=""/>
    <m/>
    <m/>
    <m/>
    <m/>
    <m/>
    <s v=""/>
    <n v="0"/>
    <s v=""/>
    <n v="0"/>
    <s v=""/>
    <s v=""/>
    <s v=""/>
    <m/>
    <s v=""/>
    <s v=""/>
    <s v=""/>
  </r>
  <r>
    <x v="2"/>
    <n v="1335"/>
    <m/>
    <x v="6"/>
    <x v="3"/>
    <m/>
    <m/>
    <m/>
    <s v=""/>
    <m/>
    <m/>
    <s v=""/>
    <m/>
    <s v=""/>
    <m/>
    <s v=""/>
    <m/>
    <s v=""/>
    <m/>
    <m/>
    <m/>
    <m/>
    <m/>
    <s v=""/>
    <n v="0"/>
    <s v=""/>
    <n v="0"/>
    <s v=""/>
    <s v=""/>
    <s v=""/>
    <m/>
    <s v=""/>
    <s v=""/>
    <s v=""/>
  </r>
  <r>
    <x v="2"/>
    <n v="1336"/>
    <m/>
    <x v="6"/>
    <x v="3"/>
    <m/>
    <m/>
    <m/>
    <s v=""/>
    <m/>
    <m/>
    <s v=""/>
    <m/>
    <s v=""/>
    <m/>
    <s v=""/>
    <m/>
    <s v=""/>
    <m/>
    <m/>
    <m/>
    <m/>
    <m/>
    <s v=""/>
    <n v="0"/>
    <s v=""/>
    <n v="0"/>
    <s v=""/>
    <s v=""/>
    <s v=""/>
    <m/>
    <s v=""/>
    <s v=""/>
    <s v=""/>
  </r>
  <r>
    <x v="2"/>
    <n v="1337"/>
    <m/>
    <x v="6"/>
    <x v="3"/>
    <m/>
    <m/>
    <m/>
    <s v=""/>
    <m/>
    <m/>
    <s v=""/>
    <m/>
    <s v=""/>
    <m/>
    <s v=""/>
    <m/>
    <s v=""/>
    <m/>
    <m/>
    <m/>
    <m/>
    <m/>
    <s v=""/>
    <n v="0"/>
    <s v=""/>
    <n v="0"/>
    <s v=""/>
    <s v=""/>
    <s v=""/>
    <m/>
    <s v=""/>
    <s v=""/>
    <s v=""/>
  </r>
  <r>
    <x v="2"/>
    <n v="1338"/>
    <m/>
    <x v="6"/>
    <x v="3"/>
    <m/>
    <m/>
    <m/>
    <s v=""/>
    <m/>
    <m/>
    <s v=""/>
    <m/>
    <s v=""/>
    <m/>
    <s v=""/>
    <m/>
    <s v=""/>
    <m/>
    <m/>
    <m/>
    <m/>
    <m/>
    <s v=""/>
    <n v="0"/>
    <s v=""/>
    <n v="0"/>
    <s v=""/>
    <s v=""/>
    <s v=""/>
    <m/>
    <s v=""/>
    <s v=""/>
    <s v=""/>
  </r>
  <r>
    <x v="2"/>
    <n v="1339"/>
    <m/>
    <x v="6"/>
    <x v="3"/>
    <m/>
    <m/>
    <m/>
    <s v=""/>
    <m/>
    <m/>
    <s v=""/>
    <m/>
    <s v=""/>
    <m/>
    <s v=""/>
    <m/>
    <s v=""/>
    <m/>
    <m/>
    <m/>
    <m/>
    <m/>
    <s v=""/>
    <n v="0"/>
    <s v=""/>
    <n v="0"/>
    <s v=""/>
    <s v=""/>
    <s v=""/>
    <m/>
    <s v=""/>
    <s v=""/>
    <s v=""/>
  </r>
  <r>
    <x v="2"/>
    <n v="1340"/>
    <m/>
    <x v="6"/>
    <x v="3"/>
    <m/>
    <m/>
    <m/>
    <s v=""/>
    <m/>
    <m/>
    <s v=""/>
    <m/>
    <s v=""/>
    <m/>
    <s v=""/>
    <m/>
    <s v=""/>
    <m/>
    <m/>
    <m/>
    <m/>
    <m/>
    <s v=""/>
    <n v="0"/>
    <s v=""/>
    <n v="0"/>
    <s v=""/>
    <s v=""/>
    <s v=""/>
    <m/>
    <s v=""/>
    <s v=""/>
    <s v=""/>
  </r>
  <r>
    <x v="2"/>
    <n v="1341"/>
    <m/>
    <x v="6"/>
    <x v="3"/>
    <m/>
    <m/>
    <m/>
    <s v=""/>
    <m/>
    <m/>
    <s v=""/>
    <m/>
    <s v=""/>
    <m/>
    <s v=""/>
    <m/>
    <s v=""/>
    <m/>
    <m/>
    <m/>
    <m/>
    <m/>
    <s v=""/>
    <n v="0"/>
    <s v=""/>
    <n v="0"/>
    <s v=""/>
    <s v=""/>
    <s v=""/>
    <m/>
    <s v=""/>
    <s v=""/>
    <s v=""/>
  </r>
  <r>
    <x v="2"/>
    <n v="1342"/>
    <m/>
    <x v="6"/>
    <x v="3"/>
    <m/>
    <m/>
    <m/>
    <s v=""/>
    <m/>
    <m/>
    <s v=""/>
    <m/>
    <s v=""/>
    <m/>
    <s v=""/>
    <m/>
    <s v=""/>
    <m/>
    <m/>
    <m/>
    <m/>
    <m/>
    <s v=""/>
    <n v="0"/>
    <s v=""/>
    <n v="0"/>
    <s v=""/>
    <s v=""/>
    <s v=""/>
    <m/>
    <s v=""/>
    <s v=""/>
    <s v=""/>
  </r>
  <r>
    <x v="2"/>
    <n v="1343"/>
    <m/>
    <x v="6"/>
    <x v="3"/>
    <m/>
    <m/>
    <m/>
    <s v=""/>
    <m/>
    <m/>
    <s v=""/>
    <m/>
    <s v=""/>
    <m/>
    <s v=""/>
    <m/>
    <s v=""/>
    <m/>
    <m/>
    <m/>
    <m/>
    <m/>
    <s v=""/>
    <n v="0"/>
    <s v=""/>
    <n v="0"/>
    <s v=""/>
    <s v=""/>
    <s v=""/>
    <m/>
    <s v=""/>
    <s v=""/>
    <s v=""/>
  </r>
  <r>
    <x v="2"/>
    <n v="1344"/>
    <m/>
    <x v="6"/>
    <x v="3"/>
    <m/>
    <m/>
    <m/>
    <s v=""/>
    <m/>
    <m/>
    <s v=""/>
    <m/>
    <s v=""/>
    <m/>
    <s v=""/>
    <m/>
    <s v=""/>
    <m/>
    <m/>
    <m/>
    <m/>
    <m/>
    <s v=""/>
    <n v="0"/>
    <s v=""/>
    <n v="0"/>
    <s v=""/>
    <s v=""/>
    <s v=""/>
    <m/>
    <s v=""/>
    <s v=""/>
    <s v=""/>
  </r>
  <r>
    <x v="2"/>
    <n v="1345"/>
    <m/>
    <x v="6"/>
    <x v="3"/>
    <m/>
    <m/>
    <m/>
    <s v=""/>
    <m/>
    <m/>
    <s v=""/>
    <m/>
    <s v=""/>
    <m/>
    <s v=""/>
    <m/>
    <s v=""/>
    <m/>
    <m/>
    <m/>
    <m/>
    <m/>
    <s v=""/>
    <n v="0"/>
    <s v=""/>
    <n v="0"/>
    <s v=""/>
    <s v=""/>
    <s v=""/>
    <m/>
    <s v=""/>
    <s v=""/>
    <s v=""/>
  </r>
  <r>
    <x v="2"/>
    <n v="1346"/>
    <m/>
    <x v="6"/>
    <x v="3"/>
    <m/>
    <m/>
    <m/>
    <s v=""/>
    <m/>
    <m/>
    <s v=""/>
    <m/>
    <s v=""/>
    <m/>
    <s v=""/>
    <m/>
    <s v=""/>
    <m/>
    <m/>
    <m/>
    <m/>
    <m/>
    <s v=""/>
    <n v="0"/>
    <s v=""/>
    <n v="0"/>
    <s v=""/>
    <s v=""/>
    <s v=""/>
    <m/>
    <s v=""/>
    <s v=""/>
    <s v=""/>
  </r>
  <r>
    <x v="2"/>
    <n v="1347"/>
    <m/>
    <x v="6"/>
    <x v="3"/>
    <m/>
    <m/>
    <m/>
    <s v=""/>
    <m/>
    <m/>
    <s v=""/>
    <m/>
    <s v=""/>
    <m/>
    <s v=""/>
    <m/>
    <s v=""/>
    <m/>
    <m/>
    <m/>
    <m/>
    <m/>
    <s v=""/>
    <n v="0"/>
    <s v=""/>
    <n v="0"/>
    <s v=""/>
    <s v=""/>
    <s v=""/>
    <m/>
    <s v=""/>
    <s v=""/>
    <s v=""/>
  </r>
  <r>
    <x v="2"/>
    <n v="1348"/>
    <m/>
    <x v="6"/>
    <x v="3"/>
    <m/>
    <m/>
    <m/>
    <s v=""/>
    <m/>
    <m/>
    <s v=""/>
    <m/>
    <s v=""/>
    <m/>
    <s v=""/>
    <m/>
    <s v=""/>
    <m/>
    <m/>
    <m/>
    <m/>
    <m/>
    <s v=""/>
    <n v="0"/>
    <s v=""/>
    <n v="0"/>
    <s v=""/>
    <s v=""/>
    <s v=""/>
    <m/>
    <s v=""/>
    <s v=""/>
    <s v=""/>
  </r>
  <r>
    <x v="2"/>
    <n v="1349"/>
    <m/>
    <x v="6"/>
    <x v="3"/>
    <m/>
    <m/>
    <m/>
    <s v=""/>
    <m/>
    <m/>
    <s v=""/>
    <m/>
    <s v=""/>
    <m/>
    <s v=""/>
    <m/>
    <s v=""/>
    <m/>
    <m/>
    <m/>
    <m/>
    <m/>
    <s v=""/>
    <n v="0"/>
    <s v=""/>
    <n v="0"/>
    <s v=""/>
    <s v=""/>
    <s v=""/>
    <m/>
    <s v=""/>
    <s v=""/>
    <s v=""/>
  </r>
  <r>
    <x v="2"/>
    <n v="1350"/>
    <m/>
    <x v="6"/>
    <x v="3"/>
    <m/>
    <m/>
    <m/>
    <s v=""/>
    <m/>
    <m/>
    <s v=""/>
    <m/>
    <s v=""/>
    <m/>
    <s v=""/>
    <m/>
    <s v=""/>
    <m/>
    <m/>
    <m/>
    <m/>
    <m/>
    <s v=""/>
    <n v="0"/>
    <s v=""/>
    <n v="0"/>
    <s v=""/>
    <s v=""/>
    <s v=""/>
    <m/>
    <s v=""/>
    <s v=""/>
    <s v=""/>
  </r>
  <r>
    <x v="2"/>
    <n v="1351"/>
    <m/>
    <x v="6"/>
    <x v="3"/>
    <m/>
    <m/>
    <m/>
    <s v=""/>
    <m/>
    <m/>
    <s v=""/>
    <m/>
    <s v=""/>
    <m/>
    <s v=""/>
    <m/>
    <s v=""/>
    <m/>
    <m/>
    <m/>
    <m/>
    <m/>
    <s v=""/>
    <n v="0"/>
    <s v=""/>
    <n v="0"/>
    <s v=""/>
    <s v=""/>
    <s v=""/>
    <m/>
    <s v=""/>
    <s v=""/>
    <s v=""/>
  </r>
  <r>
    <x v="2"/>
    <n v="1352"/>
    <m/>
    <x v="6"/>
    <x v="3"/>
    <m/>
    <m/>
    <m/>
    <s v=""/>
    <m/>
    <m/>
    <s v=""/>
    <m/>
    <s v=""/>
    <m/>
    <s v=""/>
    <m/>
    <s v=""/>
    <m/>
    <m/>
    <m/>
    <m/>
    <m/>
    <s v=""/>
    <n v="0"/>
    <s v=""/>
    <n v="0"/>
    <s v=""/>
    <s v=""/>
    <s v=""/>
    <m/>
    <s v=""/>
    <s v=""/>
    <s v=""/>
  </r>
  <r>
    <x v="2"/>
    <n v="1353"/>
    <m/>
    <x v="6"/>
    <x v="3"/>
    <m/>
    <m/>
    <m/>
    <s v=""/>
    <m/>
    <m/>
    <s v=""/>
    <m/>
    <s v=""/>
    <m/>
    <s v=""/>
    <m/>
    <s v=""/>
    <m/>
    <m/>
    <m/>
    <m/>
    <m/>
    <s v=""/>
    <n v="0"/>
    <s v=""/>
    <n v="0"/>
    <s v=""/>
    <s v=""/>
    <s v=""/>
    <m/>
    <s v=""/>
    <s v=""/>
    <s v=""/>
  </r>
  <r>
    <x v="2"/>
    <n v="1354"/>
    <m/>
    <x v="6"/>
    <x v="3"/>
    <m/>
    <m/>
    <m/>
    <s v=""/>
    <m/>
    <m/>
    <s v=""/>
    <m/>
    <s v=""/>
    <m/>
    <s v=""/>
    <m/>
    <s v=""/>
    <m/>
    <m/>
    <m/>
    <m/>
    <m/>
    <s v=""/>
    <n v="0"/>
    <s v=""/>
    <n v="0"/>
    <s v=""/>
    <s v=""/>
    <s v=""/>
    <m/>
    <s v=""/>
    <s v=""/>
    <s v=""/>
  </r>
  <r>
    <x v="2"/>
    <n v="1355"/>
    <m/>
    <x v="6"/>
    <x v="3"/>
    <m/>
    <m/>
    <m/>
    <s v=""/>
    <m/>
    <m/>
    <s v=""/>
    <m/>
    <s v=""/>
    <m/>
    <s v=""/>
    <m/>
    <s v=""/>
    <m/>
    <m/>
    <m/>
    <m/>
    <m/>
    <s v=""/>
    <n v="0"/>
    <s v=""/>
    <n v="0"/>
    <s v=""/>
    <s v=""/>
    <s v=""/>
    <m/>
    <s v=""/>
    <s v=""/>
    <s v=""/>
  </r>
  <r>
    <x v="2"/>
    <n v="1356"/>
    <m/>
    <x v="6"/>
    <x v="3"/>
    <m/>
    <m/>
    <m/>
    <s v=""/>
    <m/>
    <m/>
    <s v=""/>
    <m/>
    <s v=""/>
    <m/>
    <s v=""/>
    <m/>
    <s v=""/>
    <m/>
    <m/>
    <m/>
    <m/>
    <m/>
    <s v=""/>
    <n v="0"/>
    <s v=""/>
    <n v="0"/>
    <s v=""/>
    <s v=""/>
    <s v=""/>
    <m/>
    <s v=""/>
    <s v=""/>
    <s v=""/>
  </r>
  <r>
    <x v="2"/>
    <n v="1357"/>
    <m/>
    <x v="6"/>
    <x v="3"/>
    <m/>
    <m/>
    <m/>
    <s v=""/>
    <m/>
    <m/>
    <s v=""/>
    <m/>
    <s v=""/>
    <m/>
    <s v=""/>
    <m/>
    <s v=""/>
    <m/>
    <m/>
    <m/>
    <m/>
    <m/>
    <s v=""/>
    <n v="0"/>
    <s v=""/>
    <n v="0"/>
    <s v=""/>
    <s v=""/>
    <s v=""/>
    <m/>
    <s v=""/>
    <s v=""/>
    <s v=""/>
  </r>
  <r>
    <x v="2"/>
    <n v="1358"/>
    <m/>
    <x v="6"/>
    <x v="3"/>
    <m/>
    <m/>
    <m/>
    <s v=""/>
    <m/>
    <m/>
    <s v=""/>
    <m/>
    <s v=""/>
    <m/>
    <s v=""/>
    <m/>
    <s v=""/>
    <m/>
    <m/>
    <m/>
    <m/>
    <m/>
    <s v=""/>
    <n v="0"/>
    <s v=""/>
    <n v="0"/>
    <s v=""/>
    <s v=""/>
    <s v=""/>
    <m/>
    <s v=""/>
    <s v=""/>
    <s v=""/>
  </r>
  <r>
    <x v="2"/>
    <n v="1359"/>
    <m/>
    <x v="6"/>
    <x v="3"/>
    <m/>
    <m/>
    <m/>
    <s v=""/>
    <m/>
    <m/>
    <s v=""/>
    <m/>
    <s v=""/>
    <m/>
    <s v=""/>
    <m/>
    <s v=""/>
    <m/>
    <m/>
    <m/>
    <m/>
    <m/>
    <s v=""/>
    <n v="0"/>
    <s v=""/>
    <n v="0"/>
    <s v=""/>
    <s v=""/>
    <s v=""/>
    <m/>
    <s v=""/>
    <s v=""/>
    <s v=""/>
  </r>
  <r>
    <x v="2"/>
    <n v="1360"/>
    <m/>
    <x v="6"/>
    <x v="3"/>
    <m/>
    <m/>
    <m/>
    <s v=""/>
    <m/>
    <m/>
    <s v=""/>
    <m/>
    <s v=""/>
    <m/>
    <s v=""/>
    <m/>
    <s v=""/>
    <m/>
    <m/>
    <m/>
    <m/>
    <m/>
    <s v=""/>
    <n v="0"/>
    <s v=""/>
    <n v="0"/>
    <s v=""/>
    <s v=""/>
    <s v=""/>
    <m/>
    <s v=""/>
    <s v=""/>
    <s v=""/>
  </r>
  <r>
    <x v="2"/>
    <n v="1361"/>
    <m/>
    <x v="6"/>
    <x v="3"/>
    <m/>
    <m/>
    <m/>
    <s v=""/>
    <m/>
    <m/>
    <s v=""/>
    <m/>
    <s v=""/>
    <m/>
    <s v=""/>
    <m/>
    <s v=""/>
    <m/>
    <m/>
    <m/>
    <m/>
    <m/>
    <s v=""/>
    <n v="0"/>
    <s v=""/>
    <n v="0"/>
    <s v=""/>
    <s v=""/>
    <s v=""/>
    <m/>
    <s v=""/>
    <s v=""/>
    <s v=""/>
  </r>
  <r>
    <x v="2"/>
    <n v="1362"/>
    <m/>
    <x v="6"/>
    <x v="3"/>
    <m/>
    <m/>
    <m/>
    <s v=""/>
    <m/>
    <m/>
    <s v=""/>
    <m/>
    <s v=""/>
    <m/>
    <s v=""/>
    <m/>
    <s v=""/>
    <m/>
    <m/>
    <m/>
    <m/>
    <m/>
    <s v=""/>
    <n v="0"/>
    <s v=""/>
    <n v="0"/>
    <s v=""/>
    <s v=""/>
    <s v=""/>
    <m/>
    <s v=""/>
    <s v=""/>
    <s v=""/>
  </r>
  <r>
    <x v="2"/>
    <n v="1363"/>
    <m/>
    <x v="6"/>
    <x v="3"/>
    <m/>
    <m/>
    <m/>
    <s v=""/>
    <m/>
    <m/>
    <s v=""/>
    <m/>
    <s v=""/>
    <m/>
    <s v=""/>
    <m/>
    <s v=""/>
    <m/>
    <m/>
    <m/>
    <m/>
    <m/>
    <s v=""/>
    <n v="0"/>
    <s v=""/>
    <n v="0"/>
    <s v=""/>
    <s v=""/>
    <s v=""/>
    <m/>
    <s v=""/>
    <s v=""/>
    <s v=""/>
  </r>
  <r>
    <x v="2"/>
    <n v="1364"/>
    <m/>
    <x v="6"/>
    <x v="3"/>
    <m/>
    <m/>
    <m/>
    <s v=""/>
    <m/>
    <m/>
    <s v=""/>
    <m/>
    <s v=""/>
    <m/>
    <s v=""/>
    <m/>
    <s v=""/>
    <m/>
    <m/>
    <m/>
    <m/>
    <m/>
    <s v=""/>
    <n v="0"/>
    <s v=""/>
    <n v="0"/>
    <s v=""/>
    <s v=""/>
    <s v=""/>
    <m/>
    <s v=""/>
    <s v=""/>
    <s v=""/>
  </r>
  <r>
    <x v="2"/>
    <n v="1365"/>
    <m/>
    <x v="6"/>
    <x v="3"/>
    <m/>
    <m/>
    <m/>
    <s v=""/>
    <m/>
    <m/>
    <s v=""/>
    <m/>
    <s v=""/>
    <m/>
    <s v=""/>
    <m/>
    <s v=""/>
    <m/>
    <m/>
    <m/>
    <m/>
    <m/>
    <s v=""/>
    <n v="0"/>
    <s v=""/>
    <n v="0"/>
    <s v=""/>
    <s v=""/>
    <s v=""/>
    <m/>
    <s v=""/>
    <s v=""/>
    <s v=""/>
  </r>
  <r>
    <x v="2"/>
    <n v="1366"/>
    <m/>
    <x v="6"/>
    <x v="3"/>
    <m/>
    <m/>
    <m/>
    <s v=""/>
    <m/>
    <m/>
    <s v=""/>
    <m/>
    <s v=""/>
    <m/>
    <s v=""/>
    <m/>
    <s v=""/>
    <m/>
    <m/>
    <m/>
    <m/>
    <m/>
    <s v=""/>
    <n v="0"/>
    <s v=""/>
    <n v="0"/>
    <s v=""/>
    <s v=""/>
    <s v=""/>
    <m/>
    <s v=""/>
    <s v=""/>
    <s v=""/>
  </r>
  <r>
    <x v="2"/>
    <n v="1367"/>
    <m/>
    <x v="6"/>
    <x v="3"/>
    <m/>
    <m/>
    <m/>
    <s v=""/>
    <m/>
    <m/>
    <s v=""/>
    <m/>
    <s v=""/>
    <m/>
    <s v=""/>
    <m/>
    <s v=""/>
    <m/>
    <m/>
    <m/>
    <m/>
    <m/>
    <s v=""/>
    <n v="0"/>
    <s v=""/>
    <n v="0"/>
    <s v=""/>
    <s v=""/>
    <s v=""/>
    <m/>
    <s v=""/>
    <s v=""/>
    <s v=""/>
  </r>
  <r>
    <x v="2"/>
    <n v="1368"/>
    <m/>
    <x v="6"/>
    <x v="3"/>
    <m/>
    <m/>
    <m/>
    <s v=""/>
    <m/>
    <m/>
    <s v=""/>
    <m/>
    <s v=""/>
    <m/>
    <s v=""/>
    <m/>
    <s v=""/>
    <m/>
    <m/>
    <m/>
    <m/>
    <m/>
    <s v=""/>
    <n v="0"/>
    <s v=""/>
    <n v="0"/>
    <s v=""/>
    <s v=""/>
    <s v=""/>
    <m/>
    <s v=""/>
    <s v=""/>
    <s v=""/>
  </r>
  <r>
    <x v="2"/>
    <n v="1369"/>
    <m/>
    <x v="6"/>
    <x v="3"/>
    <m/>
    <m/>
    <m/>
    <s v=""/>
    <m/>
    <m/>
    <s v=""/>
    <m/>
    <s v=""/>
    <m/>
    <s v=""/>
    <m/>
    <s v=""/>
    <m/>
    <m/>
    <m/>
    <m/>
    <m/>
    <s v=""/>
    <n v="0"/>
    <s v=""/>
    <n v="0"/>
    <s v=""/>
    <s v=""/>
    <s v=""/>
    <m/>
    <s v=""/>
    <s v=""/>
    <s v=""/>
  </r>
  <r>
    <x v="2"/>
    <n v="1370"/>
    <m/>
    <x v="6"/>
    <x v="3"/>
    <m/>
    <m/>
    <m/>
    <s v=""/>
    <m/>
    <m/>
    <s v=""/>
    <m/>
    <s v=""/>
    <m/>
    <s v=""/>
    <m/>
    <s v=""/>
    <m/>
    <m/>
    <m/>
    <m/>
    <m/>
    <s v=""/>
    <n v="0"/>
    <s v=""/>
    <n v="0"/>
    <s v=""/>
    <s v=""/>
    <s v=""/>
    <m/>
    <s v=""/>
    <s v=""/>
    <s v=""/>
  </r>
  <r>
    <x v="2"/>
    <n v="1371"/>
    <m/>
    <x v="6"/>
    <x v="3"/>
    <m/>
    <m/>
    <m/>
    <s v=""/>
    <m/>
    <m/>
    <s v=""/>
    <m/>
    <s v=""/>
    <m/>
    <s v=""/>
    <m/>
    <s v=""/>
    <m/>
    <m/>
    <m/>
    <m/>
    <m/>
    <s v=""/>
    <n v="0"/>
    <s v=""/>
    <n v="0"/>
    <s v=""/>
    <s v=""/>
    <s v=""/>
    <m/>
    <s v=""/>
    <s v=""/>
    <s v=""/>
  </r>
  <r>
    <x v="2"/>
    <n v="1372"/>
    <m/>
    <x v="6"/>
    <x v="3"/>
    <m/>
    <m/>
    <m/>
    <s v=""/>
    <m/>
    <m/>
    <s v=""/>
    <m/>
    <s v=""/>
    <m/>
    <s v=""/>
    <m/>
    <s v=""/>
    <m/>
    <m/>
    <m/>
    <m/>
    <m/>
    <s v=""/>
    <n v="0"/>
    <s v=""/>
    <n v="0"/>
    <s v=""/>
    <s v=""/>
    <s v=""/>
    <m/>
    <s v=""/>
    <s v=""/>
    <s v=""/>
  </r>
  <r>
    <x v="2"/>
    <n v="1373"/>
    <m/>
    <x v="6"/>
    <x v="3"/>
    <m/>
    <m/>
    <m/>
    <s v=""/>
    <m/>
    <m/>
    <s v=""/>
    <m/>
    <s v=""/>
    <m/>
    <s v=""/>
    <m/>
    <s v=""/>
    <m/>
    <m/>
    <m/>
    <m/>
    <m/>
    <s v=""/>
    <n v="0"/>
    <s v=""/>
    <n v="0"/>
    <s v=""/>
    <s v=""/>
    <s v=""/>
    <m/>
    <s v=""/>
    <s v=""/>
    <s v=""/>
  </r>
  <r>
    <x v="2"/>
    <n v="1374"/>
    <m/>
    <x v="6"/>
    <x v="3"/>
    <m/>
    <m/>
    <m/>
    <s v=""/>
    <m/>
    <m/>
    <s v=""/>
    <m/>
    <s v=""/>
    <m/>
    <s v=""/>
    <m/>
    <s v=""/>
    <m/>
    <m/>
    <m/>
    <m/>
    <m/>
    <s v=""/>
    <n v="0"/>
    <s v=""/>
    <n v="0"/>
    <s v=""/>
    <s v=""/>
    <s v=""/>
    <m/>
    <s v=""/>
    <s v=""/>
    <s v=""/>
  </r>
  <r>
    <x v="2"/>
    <n v="1375"/>
    <m/>
    <x v="6"/>
    <x v="3"/>
    <m/>
    <m/>
    <m/>
    <s v=""/>
    <m/>
    <m/>
    <s v=""/>
    <m/>
    <s v=""/>
    <m/>
    <s v=""/>
    <m/>
    <s v=""/>
    <m/>
    <m/>
    <m/>
    <m/>
    <m/>
    <s v=""/>
    <n v="0"/>
    <s v=""/>
    <n v="0"/>
    <s v=""/>
    <s v=""/>
    <s v=""/>
    <m/>
    <s v=""/>
    <s v=""/>
    <s v=""/>
  </r>
  <r>
    <x v="2"/>
    <n v="1376"/>
    <m/>
    <x v="6"/>
    <x v="3"/>
    <m/>
    <m/>
    <m/>
    <s v=""/>
    <m/>
    <m/>
    <s v=""/>
    <m/>
    <s v=""/>
    <m/>
    <s v=""/>
    <m/>
    <s v=""/>
    <m/>
    <m/>
    <m/>
    <m/>
    <m/>
    <s v=""/>
    <n v="0"/>
    <s v=""/>
    <n v="0"/>
    <s v=""/>
    <s v=""/>
    <s v=""/>
    <m/>
    <s v=""/>
    <s v=""/>
    <s v=""/>
  </r>
  <r>
    <x v="2"/>
    <n v="1377"/>
    <m/>
    <x v="6"/>
    <x v="3"/>
    <m/>
    <m/>
    <m/>
    <s v=""/>
    <m/>
    <m/>
    <s v=""/>
    <m/>
    <s v=""/>
    <m/>
    <s v=""/>
    <m/>
    <s v=""/>
    <m/>
    <m/>
    <m/>
    <m/>
    <m/>
    <s v=""/>
    <n v="0"/>
    <s v=""/>
    <n v="0"/>
    <s v=""/>
    <s v=""/>
    <s v=""/>
    <m/>
    <s v=""/>
    <s v=""/>
    <s v=""/>
  </r>
  <r>
    <x v="2"/>
    <n v="1378"/>
    <m/>
    <x v="6"/>
    <x v="3"/>
    <m/>
    <m/>
    <m/>
    <s v=""/>
    <m/>
    <m/>
    <s v=""/>
    <m/>
    <s v=""/>
    <m/>
    <s v=""/>
    <m/>
    <s v=""/>
    <m/>
    <m/>
    <m/>
    <m/>
    <m/>
    <s v=""/>
    <n v="0"/>
    <s v=""/>
    <n v="0"/>
    <s v=""/>
    <s v=""/>
    <s v=""/>
    <m/>
    <s v=""/>
    <s v=""/>
    <s v=""/>
  </r>
  <r>
    <x v="2"/>
    <n v="1379"/>
    <m/>
    <x v="6"/>
    <x v="3"/>
    <m/>
    <m/>
    <m/>
    <s v=""/>
    <m/>
    <m/>
    <s v=""/>
    <m/>
    <s v=""/>
    <m/>
    <s v=""/>
    <m/>
    <s v=""/>
    <m/>
    <m/>
    <m/>
    <m/>
    <m/>
    <s v=""/>
    <n v="0"/>
    <s v=""/>
    <n v="0"/>
    <s v=""/>
    <s v=""/>
    <s v=""/>
    <m/>
    <s v=""/>
    <s v=""/>
    <s v=""/>
  </r>
  <r>
    <x v="2"/>
    <n v="1380"/>
    <m/>
    <x v="6"/>
    <x v="3"/>
    <m/>
    <m/>
    <m/>
    <s v=""/>
    <m/>
    <m/>
    <s v=""/>
    <m/>
    <s v=""/>
    <m/>
    <s v=""/>
    <m/>
    <s v=""/>
    <m/>
    <m/>
    <m/>
    <m/>
    <m/>
    <s v=""/>
    <n v="0"/>
    <s v=""/>
    <n v="0"/>
    <s v=""/>
    <s v=""/>
    <s v=""/>
    <m/>
    <s v=""/>
    <s v=""/>
    <s v=""/>
  </r>
  <r>
    <x v="2"/>
    <n v="1381"/>
    <m/>
    <x v="6"/>
    <x v="3"/>
    <m/>
    <m/>
    <m/>
    <s v=""/>
    <m/>
    <m/>
    <s v=""/>
    <m/>
    <s v=""/>
    <m/>
    <s v=""/>
    <m/>
    <s v=""/>
    <m/>
    <m/>
    <m/>
    <m/>
    <m/>
    <s v=""/>
    <n v="0"/>
    <s v=""/>
    <n v="0"/>
    <s v=""/>
    <s v=""/>
    <s v=""/>
    <m/>
    <s v=""/>
    <s v=""/>
    <s v=""/>
  </r>
  <r>
    <x v="2"/>
    <n v="1382"/>
    <m/>
    <x v="6"/>
    <x v="3"/>
    <m/>
    <m/>
    <m/>
    <s v=""/>
    <m/>
    <m/>
    <s v=""/>
    <m/>
    <s v=""/>
    <m/>
    <s v=""/>
    <m/>
    <s v=""/>
    <m/>
    <m/>
    <m/>
    <m/>
    <m/>
    <s v=""/>
    <n v="0"/>
    <s v=""/>
    <n v="0"/>
    <s v=""/>
    <s v=""/>
    <s v=""/>
    <m/>
    <s v=""/>
    <s v=""/>
    <s v=""/>
  </r>
  <r>
    <x v="2"/>
    <n v="1383"/>
    <m/>
    <x v="6"/>
    <x v="3"/>
    <m/>
    <m/>
    <m/>
    <s v=""/>
    <m/>
    <m/>
    <s v=""/>
    <m/>
    <s v=""/>
    <m/>
    <s v=""/>
    <m/>
    <s v=""/>
    <m/>
    <m/>
    <m/>
    <m/>
    <m/>
    <s v=""/>
    <n v="0"/>
    <s v=""/>
    <n v="0"/>
    <s v=""/>
    <s v=""/>
    <s v=""/>
    <m/>
    <s v=""/>
    <s v=""/>
    <s v=""/>
  </r>
  <r>
    <x v="2"/>
    <n v="1384"/>
    <m/>
    <x v="6"/>
    <x v="3"/>
    <m/>
    <m/>
    <m/>
    <s v=""/>
    <m/>
    <m/>
    <s v=""/>
    <m/>
    <s v=""/>
    <m/>
    <s v=""/>
    <m/>
    <s v=""/>
    <m/>
    <m/>
    <m/>
    <m/>
    <m/>
    <s v=""/>
    <n v="0"/>
    <s v=""/>
    <n v="0"/>
    <s v=""/>
    <s v=""/>
    <s v=""/>
    <m/>
    <s v=""/>
    <s v=""/>
    <s v=""/>
  </r>
  <r>
    <x v="2"/>
    <n v="1385"/>
    <m/>
    <x v="6"/>
    <x v="3"/>
    <m/>
    <m/>
    <m/>
    <s v=""/>
    <m/>
    <m/>
    <s v=""/>
    <m/>
    <s v=""/>
    <m/>
    <s v=""/>
    <m/>
    <s v=""/>
    <m/>
    <m/>
    <m/>
    <m/>
    <m/>
    <s v=""/>
    <n v="0"/>
    <s v=""/>
    <n v="0"/>
    <s v=""/>
    <s v=""/>
    <s v=""/>
    <m/>
    <s v=""/>
    <s v=""/>
    <s v=""/>
  </r>
  <r>
    <x v="2"/>
    <n v="1386"/>
    <m/>
    <x v="6"/>
    <x v="3"/>
    <m/>
    <m/>
    <m/>
    <s v=""/>
    <m/>
    <m/>
    <s v=""/>
    <m/>
    <s v=""/>
    <m/>
    <s v=""/>
    <m/>
    <s v=""/>
    <m/>
    <m/>
    <m/>
    <m/>
    <m/>
    <s v=""/>
    <n v="0"/>
    <s v=""/>
    <n v="0"/>
    <s v=""/>
    <s v=""/>
    <s v=""/>
    <m/>
    <s v=""/>
    <s v=""/>
    <s v=""/>
  </r>
  <r>
    <x v="2"/>
    <n v="1387"/>
    <m/>
    <x v="6"/>
    <x v="3"/>
    <m/>
    <m/>
    <m/>
    <s v=""/>
    <m/>
    <m/>
    <s v=""/>
    <m/>
    <s v=""/>
    <m/>
    <s v=""/>
    <m/>
    <s v=""/>
    <m/>
    <m/>
    <m/>
    <m/>
    <m/>
    <s v=""/>
    <n v="0"/>
    <s v=""/>
    <n v="0"/>
    <s v=""/>
    <s v=""/>
    <s v=""/>
    <m/>
    <s v=""/>
    <s v=""/>
    <s v=""/>
  </r>
  <r>
    <x v="2"/>
    <n v="1388"/>
    <m/>
    <x v="6"/>
    <x v="3"/>
    <m/>
    <m/>
    <m/>
    <s v=""/>
    <m/>
    <m/>
    <s v=""/>
    <m/>
    <s v=""/>
    <m/>
    <s v=""/>
    <m/>
    <s v=""/>
    <m/>
    <m/>
    <m/>
    <m/>
    <m/>
    <s v=""/>
    <n v="0"/>
    <s v=""/>
    <n v="0"/>
    <s v=""/>
    <s v=""/>
    <s v=""/>
    <m/>
    <s v=""/>
    <s v=""/>
    <s v=""/>
  </r>
  <r>
    <x v="2"/>
    <n v="1389"/>
    <m/>
    <x v="6"/>
    <x v="3"/>
    <m/>
    <m/>
    <m/>
    <s v=""/>
    <m/>
    <m/>
    <s v=""/>
    <m/>
    <s v=""/>
    <m/>
    <s v=""/>
    <m/>
    <s v=""/>
    <m/>
    <m/>
    <m/>
    <m/>
    <m/>
    <s v=""/>
    <n v="0"/>
    <s v=""/>
    <n v="0"/>
    <s v=""/>
    <s v=""/>
    <s v=""/>
    <m/>
    <s v=""/>
    <s v=""/>
    <s v=""/>
  </r>
  <r>
    <x v="2"/>
    <n v="1390"/>
    <m/>
    <x v="6"/>
    <x v="3"/>
    <m/>
    <m/>
    <m/>
    <s v=""/>
    <m/>
    <m/>
    <s v=""/>
    <m/>
    <s v=""/>
    <m/>
    <s v=""/>
    <m/>
    <s v=""/>
    <m/>
    <m/>
    <m/>
    <m/>
    <m/>
    <s v=""/>
    <n v="0"/>
    <s v=""/>
    <n v="0"/>
    <s v=""/>
    <s v=""/>
    <s v=""/>
    <m/>
    <s v=""/>
    <s v=""/>
    <s v=""/>
  </r>
  <r>
    <x v="2"/>
    <n v="1391"/>
    <m/>
    <x v="6"/>
    <x v="3"/>
    <m/>
    <m/>
    <m/>
    <s v=""/>
    <m/>
    <m/>
    <s v=""/>
    <m/>
    <s v=""/>
    <m/>
    <s v=""/>
    <m/>
    <s v=""/>
    <m/>
    <m/>
    <m/>
    <m/>
    <m/>
    <s v=""/>
    <n v="0"/>
    <s v=""/>
    <n v="0"/>
    <s v=""/>
    <s v=""/>
    <s v=""/>
    <m/>
    <s v=""/>
    <s v=""/>
    <s v=""/>
  </r>
  <r>
    <x v="2"/>
    <n v="1392"/>
    <m/>
    <x v="6"/>
    <x v="3"/>
    <m/>
    <m/>
    <m/>
    <s v=""/>
    <m/>
    <m/>
    <s v=""/>
    <m/>
    <s v=""/>
    <m/>
    <s v=""/>
    <m/>
    <s v=""/>
    <m/>
    <m/>
    <m/>
    <m/>
    <m/>
    <s v=""/>
    <n v="0"/>
    <s v=""/>
    <n v="0"/>
    <s v=""/>
    <s v=""/>
    <s v=""/>
    <m/>
    <s v=""/>
    <s v=""/>
    <s v=""/>
  </r>
  <r>
    <x v="2"/>
    <n v="1393"/>
    <m/>
    <x v="6"/>
    <x v="3"/>
    <m/>
    <m/>
    <m/>
    <s v=""/>
    <m/>
    <m/>
    <s v=""/>
    <m/>
    <s v=""/>
    <m/>
    <s v=""/>
    <m/>
    <s v=""/>
    <m/>
    <m/>
    <m/>
    <m/>
    <m/>
    <s v=""/>
    <n v="0"/>
    <s v=""/>
    <n v="0"/>
    <s v=""/>
    <s v=""/>
    <s v=""/>
    <m/>
    <s v=""/>
    <s v=""/>
    <s v=""/>
  </r>
  <r>
    <x v="2"/>
    <n v="1394"/>
    <m/>
    <x v="6"/>
    <x v="3"/>
    <m/>
    <m/>
    <m/>
    <s v=""/>
    <m/>
    <m/>
    <s v=""/>
    <m/>
    <s v=""/>
    <m/>
    <s v=""/>
    <m/>
    <s v=""/>
    <m/>
    <m/>
    <m/>
    <m/>
    <m/>
    <s v=""/>
    <n v="0"/>
    <s v=""/>
    <n v="0"/>
    <s v=""/>
    <s v=""/>
    <s v=""/>
    <m/>
    <s v=""/>
    <s v=""/>
    <s v=""/>
  </r>
  <r>
    <x v="2"/>
    <n v="1395"/>
    <m/>
    <x v="6"/>
    <x v="3"/>
    <m/>
    <m/>
    <m/>
    <s v=""/>
    <m/>
    <m/>
    <s v=""/>
    <m/>
    <s v=""/>
    <m/>
    <s v=""/>
    <m/>
    <s v=""/>
    <m/>
    <m/>
    <m/>
    <m/>
    <m/>
    <s v=""/>
    <n v="0"/>
    <s v=""/>
    <n v="0"/>
    <s v=""/>
    <s v=""/>
    <s v=""/>
    <m/>
    <s v=""/>
    <s v=""/>
    <s v=""/>
  </r>
  <r>
    <x v="2"/>
    <n v="1396"/>
    <m/>
    <x v="6"/>
    <x v="3"/>
    <m/>
    <m/>
    <m/>
    <s v=""/>
    <m/>
    <m/>
    <s v=""/>
    <m/>
    <s v=""/>
    <m/>
    <s v=""/>
    <m/>
    <s v=""/>
    <m/>
    <m/>
    <m/>
    <m/>
    <m/>
    <s v=""/>
    <n v="0"/>
    <s v=""/>
    <n v="0"/>
    <s v=""/>
    <s v=""/>
    <s v=""/>
    <m/>
    <s v=""/>
    <s v=""/>
    <s v=""/>
  </r>
  <r>
    <x v="2"/>
    <n v="1397"/>
    <m/>
    <x v="6"/>
    <x v="3"/>
    <m/>
    <m/>
    <m/>
    <s v=""/>
    <m/>
    <m/>
    <s v=""/>
    <m/>
    <s v=""/>
    <m/>
    <s v=""/>
    <m/>
    <s v=""/>
    <m/>
    <m/>
    <m/>
    <m/>
    <m/>
    <s v=""/>
    <n v="0"/>
    <s v=""/>
    <n v="0"/>
    <s v=""/>
    <s v=""/>
    <s v=""/>
    <m/>
    <s v=""/>
    <s v=""/>
    <s v=""/>
  </r>
  <r>
    <x v="2"/>
    <n v="1398"/>
    <m/>
    <x v="6"/>
    <x v="3"/>
    <m/>
    <m/>
    <m/>
    <s v=""/>
    <m/>
    <m/>
    <s v=""/>
    <m/>
    <s v=""/>
    <m/>
    <s v=""/>
    <m/>
    <s v=""/>
    <m/>
    <m/>
    <m/>
    <m/>
    <m/>
    <s v=""/>
    <n v="0"/>
    <s v=""/>
    <n v="0"/>
    <s v=""/>
    <s v=""/>
    <s v=""/>
    <m/>
    <s v=""/>
    <s v=""/>
    <s v=""/>
  </r>
  <r>
    <x v="2"/>
    <n v="1399"/>
    <m/>
    <x v="6"/>
    <x v="3"/>
    <m/>
    <m/>
    <m/>
    <s v=""/>
    <m/>
    <m/>
    <s v=""/>
    <m/>
    <s v=""/>
    <m/>
    <s v=""/>
    <m/>
    <s v=""/>
    <m/>
    <m/>
    <m/>
    <m/>
    <m/>
    <s v=""/>
    <n v="0"/>
    <s v=""/>
    <n v="0"/>
    <s v=""/>
    <s v=""/>
    <s v=""/>
    <m/>
    <s v=""/>
    <s v=""/>
    <s v=""/>
  </r>
  <r>
    <x v="2"/>
    <n v="1400"/>
    <m/>
    <x v="6"/>
    <x v="3"/>
    <m/>
    <m/>
    <m/>
    <s v=""/>
    <m/>
    <m/>
    <s v=""/>
    <m/>
    <s v=""/>
    <m/>
    <s v=""/>
    <m/>
    <s v=""/>
    <m/>
    <m/>
    <m/>
    <m/>
    <m/>
    <s v=""/>
    <n v="0"/>
    <s v=""/>
    <n v="0"/>
    <s v=""/>
    <s v=""/>
    <s v=""/>
    <m/>
    <s v=""/>
    <s v=""/>
    <s v=""/>
  </r>
  <r>
    <x v="2"/>
    <n v="1401"/>
    <m/>
    <x v="6"/>
    <x v="3"/>
    <m/>
    <m/>
    <m/>
    <s v=""/>
    <m/>
    <m/>
    <s v=""/>
    <m/>
    <s v=""/>
    <m/>
    <s v=""/>
    <m/>
    <s v=""/>
    <m/>
    <m/>
    <m/>
    <m/>
    <m/>
    <s v=""/>
    <n v="0"/>
    <s v=""/>
    <n v="0"/>
    <s v=""/>
    <s v=""/>
    <s v=""/>
    <m/>
    <s v=""/>
    <s v=""/>
    <s v=""/>
  </r>
  <r>
    <x v="2"/>
    <n v="1402"/>
    <m/>
    <x v="6"/>
    <x v="3"/>
    <m/>
    <m/>
    <m/>
    <s v=""/>
    <m/>
    <m/>
    <s v=""/>
    <m/>
    <s v=""/>
    <m/>
    <s v=""/>
    <m/>
    <s v=""/>
    <m/>
    <m/>
    <m/>
    <m/>
    <m/>
    <s v=""/>
    <n v="0"/>
    <s v=""/>
    <n v="0"/>
    <s v=""/>
    <s v=""/>
    <s v=""/>
    <m/>
    <s v=""/>
    <s v=""/>
    <s v=""/>
  </r>
  <r>
    <x v="2"/>
    <n v="1403"/>
    <m/>
    <x v="6"/>
    <x v="3"/>
    <m/>
    <m/>
    <m/>
    <s v=""/>
    <m/>
    <m/>
    <s v=""/>
    <m/>
    <s v=""/>
    <m/>
    <s v=""/>
    <m/>
    <s v=""/>
    <m/>
    <m/>
    <m/>
    <m/>
    <m/>
    <s v=""/>
    <n v="0"/>
    <s v=""/>
    <n v="0"/>
    <s v=""/>
    <s v=""/>
    <s v=""/>
    <m/>
    <s v=""/>
    <s v=""/>
    <s v=""/>
  </r>
  <r>
    <x v="2"/>
    <n v="1404"/>
    <m/>
    <x v="6"/>
    <x v="3"/>
    <m/>
    <m/>
    <m/>
    <s v=""/>
    <m/>
    <m/>
    <s v=""/>
    <m/>
    <s v=""/>
    <m/>
    <s v=""/>
    <m/>
    <s v=""/>
    <m/>
    <m/>
    <m/>
    <m/>
    <m/>
    <s v=""/>
    <n v="0"/>
    <s v=""/>
    <n v="0"/>
    <s v=""/>
    <s v=""/>
    <s v=""/>
    <m/>
    <s v=""/>
    <s v=""/>
    <s v=""/>
  </r>
  <r>
    <x v="2"/>
    <n v="1405"/>
    <m/>
    <x v="6"/>
    <x v="3"/>
    <m/>
    <m/>
    <m/>
    <s v=""/>
    <m/>
    <m/>
    <s v=""/>
    <m/>
    <s v=""/>
    <m/>
    <s v=""/>
    <m/>
    <s v=""/>
    <m/>
    <m/>
    <m/>
    <m/>
    <m/>
    <s v=""/>
    <n v="0"/>
    <s v=""/>
    <n v="0"/>
    <s v=""/>
    <s v=""/>
    <s v=""/>
    <m/>
    <s v=""/>
    <s v=""/>
    <s v=""/>
  </r>
  <r>
    <x v="2"/>
    <n v="1406"/>
    <m/>
    <x v="6"/>
    <x v="3"/>
    <m/>
    <m/>
    <m/>
    <s v=""/>
    <m/>
    <m/>
    <s v=""/>
    <m/>
    <s v=""/>
    <m/>
    <s v=""/>
    <m/>
    <s v=""/>
    <m/>
    <m/>
    <m/>
    <m/>
    <m/>
    <s v=""/>
    <n v="0"/>
    <s v=""/>
    <n v="0"/>
    <s v=""/>
    <s v=""/>
    <s v=""/>
    <m/>
    <s v=""/>
    <s v=""/>
    <s v=""/>
  </r>
  <r>
    <x v="2"/>
    <n v="1407"/>
    <m/>
    <x v="6"/>
    <x v="3"/>
    <m/>
    <m/>
    <m/>
    <s v=""/>
    <m/>
    <m/>
    <s v=""/>
    <m/>
    <s v=""/>
    <m/>
    <s v=""/>
    <m/>
    <s v=""/>
    <m/>
    <m/>
    <m/>
    <m/>
    <m/>
    <s v=""/>
    <n v="0"/>
    <s v=""/>
    <n v="0"/>
    <s v=""/>
    <s v=""/>
    <s v=""/>
    <m/>
    <s v=""/>
    <s v=""/>
    <s v=""/>
  </r>
  <r>
    <x v="2"/>
    <n v="1408"/>
    <m/>
    <x v="6"/>
    <x v="3"/>
    <m/>
    <m/>
    <m/>
    <s v=""/>
    <m/>
    <m/>
    <s v=""/>
    <m/>
    <s v=""/>
    <m/>
    <s v=""/>
    <m/>
    <s v=""/>
    <m/>
    <m/>
    <m/>
    <m/>
    <m/>
    <s v=""/>
    <n v="0"/>
    <s v=""/>
    <n v="0"/>
    <s v=""/>
    <s v=""/>
    <s v=""/>
    <m/>
    <s v=""/>
    <s v=""/>
    <s v=""/>
  </r>
  <r>
    <x v="2"/>
    <n v="1409"/>
    <m/>
    <x v="6"/>
    <x v="3"/>
    <m/>
    <m/>
    <m/>
    <s v=""/>
    <m/>
    <m/>
    <s v=""/>
    <m/>
    <s v=""/>
    <m/>
    <s v=""/>
    <m/>
    <s v=""/>
    <m/>
    <m/>
    <m/>
    <m/>
    <m/>
    <s v=""/>
    <n v="0"/>
    <s v=""/>
    <n v="0"/>
    <s v=""/>
    <s v=""/>
    <s v=""/>
    <m/>
    <s v=""/>
    <s v=""/>
    <s v=""/>
  </r>
  <r>
    <x v="2"/>
    <n v="1410"/>
    <m/>
    <x v="6"/>
    <x v="3"/>
    <m/>
    <m/>
    <m/>
    <s v=""/>
    <m/>
    <m/>
    <s v=""/>
    <m/>
    <s v=""/>
    <m/>
    <s v=""/>
    <m/>
    <s v=""/>
    <m/>
    <m/>
    <m/>
    <m/>
    <m/>
    <s v=""/>
    <n v="0"/>
    <s v=""/>
    <n v="0"/>
    <s v=""/>
    <s v=""/>
    <s v=""/>
    <m/>
    <s v=""/>
    <s v=""/>
    <s v=""/>
  </r>
  <r>
    <x v="2"/>
    <n v="1411"/>
    <m/>
    <x v="6"/>
    <x v="3"/>
    <m/>
    <m/>
    <m/>
    <s v=""/>
    <m/>
    <m/>
    <s v=""/>
    <m/>
    <s v=""/>
    <m/>
    <s v=""/>
    <m/>
    <s v=""/>
    <m/>
    <m/>
    <m/>
    <m/>
    <m/>
    <s v=""/>
    <n v="0"/>
    <s v=""/>
    <n v="0"/>
    <s v=""/>
    <s v=""/>
    <s v=""/>
    <m/>
    <s v=""/>
    <s v=""/>
    <s v=""/>
  </r>
  <r>
    <x v="2"/>
    <n v="1412"/>
    <m/>
    <x v="6"/>
    <x v="3"/>
    <m/>
    <m/>
    <m/>
    <s v=""/>
    <m/>
    <m/>
    <s v=""/>
    <m/>
    <s v=""/>
    <m/>
    <s v=""/>
    <m/>
    <s v=""/>
    <m/>
    <m/>
    <m/>
    <m/>
    <m/>
    <s v=""/>
    <n v="0"/>
    <s v=""/>
    <n v="0"/>
    <s v=""/>
    <s v=""/>
    <s v=""/>
    <m/>
    <s v=""/>
    <s v=""/>
    <s v=""/>
  </r>
  <r>
    <x v="2"/>
    <n v="1413"/>
    <m/>
    <x v="6"/>
    <x v="3"/>
    <m/>
    <m/>
    <m/>
    <s v=""/>
    <m/>
    <m/>
    <s v=""/>
    <m/>
    <s v=""/>
    <m/>
    <s v=""/>
    <m/>
    <s v=""/>
    <m/>
    <m/>
    <m/>
    <m/>
    <m/>
    <s v=""/>
    <n v="0"/>
    <s v=""/>
    <n v="0"/>
    <s v=""/>
    <s v=""/>
    <s v=""/>
    <m/>
    <s v=""/>
    <s v=""/>
    <s v=""/>
  </r>
  <r>
    <x v="2"/>
    <n v="1414"/>
    <m/>
    <x v="6"/>
    <x v="3"/>
    <m/>
    <m/>
    <m/>
    <s v=""/>
    <m/>
    <m/>
    <s v=""/>
    <m/>
    <s v=""/>
    <m/>
    <s v=""/>
    <m/>
    <s v=""/>
    <m/>
    <m/>
    <m/>
    <m/>
    <m/>
    <s v=""/>
    <n v="0"/>
    <s v=""/>
    <n v="0"/>
    <s v=""/>
    <s v=""/>
    <s v=""/>
    <m/>
    <s v=""/>
    <s v=""/>
    <s v=""/>
  </r>
  <r>
    <x v="2"/>
    <n v="1415"/>
    <m/>
    <x v="6"/>
    <x v="3"/>
    <m/>
    <m/>
    <m/>
    <s v=""/>
    <m/>
    <m/>
    <s v=""/>
    <m/>
    <s v=""/>
    <m/>
    <s v=""/>
    <m/>
    <s v=""/>
    <m/>
    <m/>
    <m/>
    <m/>
    <m/>
    <s v=""/>
    <n v="0"/>
    <s v=""/>
    <n v="0"/>
    <s v=""/>
    <s v=""/>
    <s v=""/>
    <m/>
    <s v=""/>
    <s v=""/>
    <s v=""/>
  </r>
  <r>
    <x v="2"/>
    <n v="1416"/>
    <m/>
    <x v="6"/>
    <x v="3"/>
    <m/>
    <m/>
    <m/>
    <s v=""/>
    <m/>
    <m/>
    <s v=""/>
    <m/>
    <s v=""/>
    <m/>
    <s v=""/>
    <m/>
    <s v=""/>
    <m/>
    <m/>
    <m/>
    <m/>
    <m/>
    <s v=""/>
    <n v="0"/>
    <s v=""/>
    <n v="0"/>
    <s v=""/>
    <s v=""/>
    <s v=""/>
    <m/>
    <s v=""/>
    <s v=""/>
    <s v=""/>
  </r>
  <r>
    <x v="2"/>
    <n v="1417"/>
    <m/>
    <x v="6"/>
    <x v="3"/>
    <m/>
    <m/>
    <m/>
    <s v=""/>
    <m/>
    <m/>
    <s v=""/>
    <m/>
    <s v=""/>
    <m/>
    <s v=""/>
    <m/>
    <s v=""/>
    <m/>
    <m/>
    <m/>
    <m/>
    <m/>
    <s v=""/>
    <n v="0"/>
    <s v=""/>
    <n v="0"/>
    <s v=""/>
    <s v=""/>
    <s v=""/>
    <m/>
    <s v=""/>
    <s v=""/>
    <s v=""/>
  </r>
  <r>
    <x v="2"/>
    <n v="1418"/>
    <m/>
    <x v="6"/>
    <x v="3"/>
    <m/>
    <m/>
    <m/>
    <s v=""/>
    <m/>
    <m/>
    <s v=""/>
    <m/>
    <s v=""/>
    <m/>
    <s v=""/>
    <m/>
    <s v=""/>
    <m/>
    <m/>
    <m/>
    <m/>
    <m/>
    <s v=""/>
    <n v="0"/>
    <s v=""/>
    <n v="0"/>
    <s v=""/>
    <s v=""/>
    <s v=""/>
    <m/>
    <s v=""/>
    <s v=""/>
    <s v=""/>
  </r>
  <r>
    <x v="2"/>
    <n v="1419"/>
    <m/>
    <x v="6"/>
    <x v="3"/>
    <m/>
    <m/>
    <m/>
    <s v=""/>
    <m/>
    <m/>
    <s v=""/>
    <m/>
    <s v=""/>
    <m/>
    <s v=""/>
    <m/>
    <s v=""/>
    <m/>
    <m/>
    <m/>
    <m/>
    <m/>
    <s v=""/>
    <n v="0"/>
    <s v=""/>
    <n v="0"/>
    <s v=""/>
    <s v=""/>
    <s v=""/>
    <m/>
    <s v=""/>
    <s v=""/>
    <s v=""/>
  </r>
  <r>
    <x v="2"/>
    <n v="1420"/>
    <m/>
    <x v="6"/>
    <x v="3"/>
    <m/>
    <m/>
    <m/>
    <s v=""/>
    <m/>
    <m/>
    <s v=""/>
    <m/>
    <s v=""/>
    <m/>
    <s v=""/>
    <m/>
    <s v=""/>
    <m/>
    <m/>
    <m/>
    <m/>
    <m/>
    <s v=""/>
    <n v="0"/>
    <s v=""/>
    <n v="0"/>
    <s v=""/>
    <s v=""/>
    <s v=""/>
    <m/>
    <s v=""/>
    <s v=""/>
    <s v=""/>
  </r>
  <r>
    <x v="2"/>
    <n v="1421"/>
    <m/>
    <x v="6"/>
    <x v="3"/>
    <m/>
    <m/>
    <m/>
    <s v=""/>
    <m/>
    <m/>
    <s v=""/>
    <m/>
    <s v=""/>
    <m/>
    <s v=""/>
    <m/>
    <s v=""/>
    <m/>
    <m/>
    <m/>
    <m/>
    <m/>
    <s v=""/>
    <n v="0"/>
    <s v=""/>
    <n v="0"/>
    <s v=""/>
    <s v=""/>
    <s v=""/>
    <m/>
    <s v=""/>
    <s v=""/>
    <s v=""/>
  </r>
  <r>
    <x v="2"/>
    <n v="1422"/>
    <m/>
    <x v="6"/>
    <x v="3"/>
    <m/>
    <m/>
    <m/>
    <s v=""/>
    <m/>
    <m/>
    <s v=""/>
    <m/>
    <s v=""/>
    <m/>
    <s v=""/>
    <m/>
    <s v=""/>
    <m/>
    <m/>
    <m/>
    <m/>
    <m/>
    <s v=""/>
    <n v="0"/>
    <s v=""/>
    <n v="0"/>
    <s v=""/>
    <s v=""/>
    <s v=""/>
    <m/>
    <s v=""/>
    <s v=""/>
    <s v=""/>
  </r>
  <r>
    <x v="2"/>
    <n v="1423"/>
    <m/>
    <x v="6"/>
    <x v="3"/>
    <m/>
    <m/>
    <m/>
    <s v=""/>
    <m/>
    <m/>
    <s v=""/>
    <m/>
    <s v=""/>
    <m/>
    <s v=""/>
    <m/>
    <s v=""/>
    <m/>
    <m/>
    <m/>
    <m/>
    <m/>
    <s v=""/>
    <n v="0"/>
    <s v=""/>
    <n v="0"/>
    <s v=""/>
    <s v=""/>
    <s v=""/>
    <m/>
    <s v=""/>
    <s v=""/>
    <s v=""/>
  </r>
  <r>
    <x v="2"/>
    <n v="1424"/>
    <m/>
    <x v="6"/>
    <x v="3"/>
    <m/>
    <m/>
    <m/>
    <s v=""/>
    <m/>
    <m/>
    <s v=""/>
    <m/>
    <s v=""/>
    <m/>
    <s v=""/>
    <m/>
    <s v=""/>
    <m/>
    <m/>
    <m/>
    <m/>
    <m/>
    <s v=""/>
    <n v="0"/>
    <s v=""/>
    <n v="0"/>
    <s v=""/>
    <s v=""/>
    <s v=""/>
    <m/>
    <s v=""/>
    <s v=""/>
    <s v=""/>
  </r>
  <r>
    <x v="2"/>
    <n v="1425"/>
    <m/>
    <x v="6"/>
    <x v="3"/>
    <m/>
    <m/>
    <m/>
    <s v=""/>
    <m/>
    <m/>
    <s v=""/>
    <m/>
    <s v=""/>
    <m/>
    <s v=""/>
    <m/>
    <s v=""/>
    <m/>
    <m/>
    <m/>
    <m/>
    <m/>
    <s v=""/>
    <n v="0"/>
    <s v=""/>
    <n v="0"/>
    <s v=""/>
    <s v=""/>
    <s v=""/>
    <m/>
    <s v=""/>
    <s v=""/>
    <s v=""/>
  </r>
  <r>
    <x v="2"/>
    <n v="1426"/>
    <m/>
    <x v="6"/>
    <x v="3"/>
    <m/>
    <m/>
    <m/>
    <s v=""/>
    <m/>
    <m/>
    <s v=""/>
    <m/>
    <s v=""/>
    <m/>
    <s v=""/>
    <m/>
    <s v=""/>
    <m/>
    <m/>
    <m/>
    <m/>
    <m/>
    <s v=""/>
    <n v="0"/>
    <s v=""/>
    <n v="0"/>
    <s v=""/>
    <s v=""/>
    <s v=""/>
    <m/>
    <s v=""/>
    <s v=""/>
    <s v=""/>
  </r>
  <r>
    <x v="2"/>
    <n v="1427"/>
    <m/>
    <x v="6"/>
    <x v="3"/>
    <m/>
    <m/>
    <m/>
    <s v=""/>
    <m/>
    <m/>
    <s v=""/>
    <m/>
    <s v=""/>
    <m/>
    <s v=""/>
    <m/>
    <s v=""/>
    <m/>
    <m/>
    <m/>
    <m/>
    <m/>
    <s v=""/>
    <n v="0"/>
    <s v=""/>
    <n v="0"/>
    <s v=""/>
    <s v=""/>
    <s v=""/>
    <m/>
    <s v=""/>
    <s v=""/>
    <s v=""/>
  </r>
  <r>
    <x v="2"/>
    <n v="1428"/>
    <m/>
    <x v="6"/>
    <x v="3"/>
    <m/>
    <m/>
    <m/>
    <s v=""/>
    <m/>
    <m/>
    <s v=""/>
    <m/>
    <s v=""/>
    <m/>
    <s v=""/>
    <m/>
    <s v=""/>
    <m/>
    <m/>
    <m/>
    <m/>
    <m/>
    <s v=""/>
    <n v="0"/>
    <s v=""/>
    <n v="0"/>
    <s v=""/>
    <s v=""/>
    <s v=""/>
    <m/>
    <s v=""/>
    <s v=""/>
    <s v=""/>
  </r>
  <r>
    <x v="2"/>
    <n v="1429"/>
    <m/>
    <x v="6"/>
    <x v="3"/>
    <m/>
    <m/>
    <m/>
    <s v=""/>
    <m/>
    <m/>
    <s v=""/>
    <m/>
    <s v=""/>
    <m/>
    <s v=""/>
    <m/>
    <s v=""/>
    <m/>
    <m/>
    <m/>
    <m/>
    <m/>
    <s v=""/>
    <n v="0"/>
    <s v=""/>
    <n v="0"/>
    <s v=""/>
    <s v=""/>
    <s v=""/>
    <m/>
    <s v=""/>
    <s v=""/>
    <s v=""/>
  </r>
  <r>
    <x v="2"/>
    <n v="1430"/>
    <m/>
    <x v="6"/>
    <x v="3"/>
    <m/>
    <m/>
    <m/>
    <s v=""/>
    <m/>
    <m/>
    <s v=""/>
    <m/>
    <s v=""/>
    <m/>
    <s v=""/>
    <m/>
    <s v=""/>
    <m/>
    <m/>
    <m/>
    <m/>
    <m/>
    <s v=""/>
    <n v="0"/>
    <s v=""/>
    <n v="0"/>
    <s v=""/>
    <s v=""/>
    <s v=""/>
    <m/>
    <s v=""/>
    <s v=""/>
    <s v=""/>
  </r>
  <r>
    <x v="2"/>
    <n v="1431"/>
    <m/>
    <x v="6"/>
    <x v="3"/>
    <m/>
    <m/>
    <m/>
    <s v=""/>
    <m/>
    <m/>
    <s v=""/>
    <m/>
    <s v=""/>
    <m/>
    <s v=""/>
    <m/>
    <s v=""/>
    <m/>
    <m/>
    <m/>
    <m/>
    <m/>
    <s v=""/>
    <n v="0"/>
    <s v=""/>
    <n v="0"/>
    <s v=""/>
    <s v=""/>
    <s v=""/>
    <m/>
    <s v=""/>
    <s v=""/>
    <s v=""/>
  </r>
  <r>
    <x v="2"/>
    <n v="1432"/>
    <m/>
    <x v="6"/>
    <x v="3"/>
    <m/>
    <m/>
    <m/>
    <s v=""/>
    <m/>
    <m/>
    <s v=""/>
    <m/>
    <s v=""/>
    <m/>
    <s v=""/>
    <m/>
    <s v=""/>
    <m/>
    <m/>
    <m/>
    <m/>
    <m/>
    <s v=""/>
    <n v="0"/>
    <s v=""/>
    <n v="0"/>
    <s v=""/>
    <s v=""/>
    <s v=""/>
    <m/>
    <s v=""/>
    <s v=""/>
    <s v=""/>
  </r>
  <r>
    <x v="2"/>
    <n v="1433"/>
    <m/>
    <x v="6"/>
    <x v="3"/>
    <m/>
    <m/>
    <m/>
    <s v=""/>
    <m/>
    <m/>
    <s v=""/>
    <m/>
    <s v=""/>
    <m/>
    <s v=""/>
    <m/>
    <s v=""/>
    <m/>
    <m/>
    <m/>
    <m/>
    <m/>
    <s v=""/>
    <n v="0"/>
    <s v=""/>
    <n v="0"/>
    <s v=""/>
    <s v=""/>
    <s v=""/>
    <m/>
    <s v=""/>
    <s v=""/>
    <s v=""/>
  </r>
  <r>
    <x v="2"/>
    <n v="1434"/>
    <m/>
    <x v="6"/>
    <x v="3"/>
    <m/>
    <m/>
    <m/>
    <s v=""/>
    <m/>
    <m/>
    <s v=""/>
    <m/>
    <s v=""/>
    <m/>
    <s v=""/>
    <m/>
    <s v=""/>
    <m/>
    <m/>
    <m/>
    <m/>
    <m/>
    <s v=""/>
    <n v="0"/>
    <s v=""/>
    <n v="0"/>
    <s v=""/>
    <s v=""/>
    <s v=""/>
    <m/>
    <s v=""/>
    <s v=""/>
    <s v=""/>
  </r>
  <r>
    <x v="2"/>
    <n v="1435"/>
    <m/>
    <x v="6"/>
    <x v="3"/>
    <m/>
    <m/>
    <m/>
    <s v=""/>
    <m/>
    <m/>
    <s v=""/>
    <m/>
    <s v=""/>
    <m/>
    <s v=""/>
    <m/>
    <s v=""/>
    <m/>
    <m/>
    <m/>
    <m/>
    <m/>
    <s v=""/>
    <n v="0"/>
    <s v=""/>
    <n v="0"/>
    <s v=""/>
    <s v=""/>
    <s v=""/>
    <m/>
    <s v=""/>
    <s v=""/>
    <s v=""/>
  </r>
  <r>
    <x v="2"/>
    <n v="1436"/>
    <m/>
    <x v="6"/>
    <x v="3"/>
    <m/>
    <m/>
    <m/>
    <s v=""/>
    <m/>
    <m/>
    <s v=""/>
    <m/>
    <s v=""/>
    <m/>
    <s v=""/>
    <m/>
    <s v=""/>
    <m/>
    <m/>
    <m/>
    <m/>
    <m/>
    <s v=""/>
    <n v="0"/>
    <s v=""/>
    <n v="0"/>
    <s v=""/>
    <s v=""/>
    <s v=""/>
    <m/>
    <s v=""/>
    <s v=""/>
    <s v=""/>
  </r>
  <r>
    <x v="2"/>
    <n v="1437"/>
    <m/>
    <x v="6"/>
    <x v="3"/>
    <m/>
    <m/>
    <m/>
    <s v=""/>
    <m/>
    <m/>
    <s v=""/>
    <m/>
    <s v=""/>
    <m/>
    <s v=""/>
    <m/>
    <s v=""/>
    <m/>
    <m/>
    <m/>
    <m/>
    <m/>
    <s v=""/>
    <n v="0"/>
    <s v=""/>
    <n v="0"/>
    <s v=""/>
    <s v=""/>
    <s v=""/>
    <m/>
    <s v=""/>
    <s v=""/>
    <s v=""/>
  </r>
  <r>
    <x v="2"/>
    <n v="1438"/>
    <m/>
    <x v="6"/>
    <x v="3"/>
    <m/>
    <m/>
    <m/>
    <s v=""/>
    <m/>
    <m/>
    <s v=""/>
    <m/>
    <s v=""/>
    <m/>
    <s v=""/>
    <m/>
    <s v=""/>
    <m/>
    <m/>
    <m/>
    <m/>
    <m/>
    <s v=""/>
    <n v="0"/>
    <s v=""/>
    <n v="0"/>
    <s v=""/>
    <s v=""/>
    <s v=""/>
    <m/>
    <s v=""/>
    <s v=""/>
    <s v=""/>
  </r>
  <r>
    <x v="2"/>
    <n v="1439"/>
    <m/>
    <x v="6"/>
    <x v="3"/>
    <m/>
    <m/>
    <m/>
    <s v=""/>
    <m/>
    <m/>
    <s v=""/>
    <m/>
    <s v=""/>
    <m/>
    <s v=""/>
    <m/>
    <s v=""/>
    <m/>
    <m/>
    <m/>
    <m/>
    <m/>
    <s v=""/>
    <n v="0"/>
    <s v=""/>
    <n v="0"/>
    <s v=""/>
    <s v=""/>
    <s v=""/>
    <m/>
    <s v=""/>
    <s v=""/>
    <s v=""/>
  </r>
  <r>
    <x v="2"/>
    <n v="1440"/>
    <m/>
    <x v="6"/>
    <x v="3"/>
    <m/>
    <m/>
    <m/>
    <s v=""/>
    <m/>
    <m/>
    <s v=""/>
    <m/>
    <s v=""/>
    <m/>
    <s v=""/>
    <m/>
    <s v=""/>
    <m/>
    <m/>
    <m/>
    <m/>
    <m/>
    <s v=""/>
    <n v="0"/>
    <s v=""/>
    <n v="0"/>
    <s v=""/>
    <s v=""/>
    <s v=""/>
    <m/>
    <s v=""/>
    <s v=""/>
    <s v=""/>
  </r>
  <r>
    <x v="2"/>
    <n v="1441"/>
    <m/>
    <x v="6"/>
    <x v="3"/>
    <m/>
    <m/>
    <m/>
    <s v=""/>
    <m/>
    <m/>
    <s v=""/>
    <m/>
    <s v=""/>
    <m/>
    <s v=""/>
    <m/>
    <s v=""/>
    <m/>
    <m/>
    <m/>
    <m/>
    <m/>
    <s v=""/>
    <n v="0"/>
    <s v=""/>
    <n v="0"/>
    <s v=""/>
    <s v=""/>
    <s v=""/>
    <m/>
    <s v=""/>
    <s v=""/>
    <s v=""/>
  </r>
  <r>
    <x v="2"/>
    <n v="1442"/>
    <m/>
    <x v="6"/>
    <x v="3"/>
    <m/>
    <m/>
    <m/>
    <s v=""/>
    <m/>
    <m/>
    <s v=""/>
    <m/>
    <s v=""/>
    <m/>
    <s v=""/>
    <m/>
    <s v=""/>
    <m/>
    <m/>
    <m/>
    <m/>
    <m/>
    <s v=""/>
    <n v="0"/>
    <s v=""/>
    <n v="0"/>
    <s v=""/>
    <s v=""/>
    <s v=""/>
    <m/>
    <s v=""/>
    <s v=""/>
    <s v=""/>
  </r>
  <r>
    <x v="2"/>
    <n v="1443"/>
    <m/>
    <x v="6"/>
    <x v="3"/>
    <m/>
    <m/>
    <m/>
    <s v=""/>
    <m/>
    <m/>
    <s v=""/>
    <m/>
    <s v=""/>
    <m/>
    <s v=""/>
    <m/>
    <s v=""/>
    <m/>
    <m/>
    <m/>
    <m/>
    <m/>
    <s v=""/>
    <n v="0"/>
    <s v=""/>
    <n v="0"/>
    <s v=""/>
    <s v=""/>
    <s v=""/>
    <m/>
    <s v=""/>
    <s v=""/>
    <s v=""/>
  </r>
  <r>
    <x v="2"/>
    <n v="1444"/>
    <m/>
    <x v="6"/>
    <x v="3"/>
    <m/>
    <m/>
    <m/>
    <s v=""/>
    <m/>
    <m/>
    <s v=""/>
    <m/>
    <s v=""/>
    <m/>
    <s v=""/>
    <m/>
    <s v=""/>
    <m/>
    <m/>
    <m/>
    <m/>
    <m/>
    <s v=""/>
    <n v="0"/>
    <s v=""/>
    <n v="0"/>
    <s v=""/>
    <s v=""/>
    <s v=""/>
    <m/>
    <s v=""/>
    <s v=""/>
    <s v=""/>
  </r>
  <r>
    <x v="2"/>
    <n v="1445"/>
    <m/>
    <x v="6"/>
    <x v="3"/>
    <m/>
    <m/>
    <m/>
    <s v=""/>
    <m/>
    <m/>
    <s v=""/>
    <m/>
    <s v=""/>
    <m/>
    <s v=""/>
    <m/>
    <s v=""/>
    <m/>
    <m/>
    <m/>
    <m/>
    <m/>
    <s v=""/>
    <n v="0"/>
    <s v=""/>
    <n v="0"/>
    <s v=""/>
    <s v=""/>
    <s v=""/>
    <m/>
    <s v=""/>
    <s v=""/>
    <s v=""/>
  </r>
  <r>
    <x v="2"/>
    <n v="1446"/>
    <m/>
    <x v="6"/>
    <x v="3"/>
    <m/>
    <m/>
    <m/>
    <s v=""/>
    <m/>
    <m/>
    <s v=""/>
    <m/>
    <s v=""/>
    <m/>
    <s v=""/>
    <m/>
    <s v=""/>
    <m/>
    <m/>
    <m/>
    <m/>
    <m/>
    <s v=""/>
    <n v="0"/>
    <s v=""/>
    <n v="0"/>
    <s v=""/>
    <s v=""/>
    <s v=""/>
    <m/>
    <s v=""/>
    <s v=""/>
    <s v=""/>
  </r>
  <r>
    <x v="2"/>
    <n v="1447"/>
    <m/>
    <x v="6"/>
    <x v="3"/>
    <m/>
    <m/>
    <m/>
    <s v=""/>
    <m/>
    <m/>
    <s v=""/>
    <m/>
    <s v=""/>
    <m/>
    <s v=""/>
    <m/>
    <s v=""/>
    <m/>
    <m/>
    <m/>
    <m/>
    <m/>
    <s v=""/>
    <n v="0"/>
    <s v=""/>
    <n v="0"/>
    <s v=""/>
    <s v=""/>
    <s v=""/>
    <m/>
    <s v=""/>
    <s v=""/>
    <s v=""/>
  </r>
  <r>
    <x v="2"/>
    <n v="1448"/>
    <m/>
    <x v="6"/>
    <x v="3"/>
    <m/>
    <m/>
    <m/>
    <s v=""/>
    <m/>
    <m/>
    <s v=""/>
    <m/>
    <s v=""/>
    <m/>
    <s v=""/>
    <m/>
    <s v=""/>
    <m/>
    <m/>
    <m/>
    <m/>
    <m/>
    <s v=""/>
    <n v="0"/>
    <s v=""/>
    <n v="0"/>
    <s v=""/>
    <s v=""/>
    <s v=""/>
    <m/>
    <s v=""/>
    <s v=""/>
    <s v=""/>
  </r>
  <r>
    <x v="2"/>
    <n v="1449"/>
    <m/>
    <x v="6"/>
    <x v="3"/>
    <m/>
    <m/>
    <m/>
    <s v=""/>
    <m/>
    <m/>
    <s v=""/>
    <m/>
    <s v=""/>
    <m/>
    <s v=""/>
    <m/>
    <s v=""/>
    <m/>
    <m/>
    <m/>
    <m/>
    <m/>
    <s v=""/>
    <n v="0"/>
    <s v=""/>
    <n v="0"/>
    <s v=""/>
    <s v=""/>
    <s v=""/>
    <m/>
    <s v=""/>
    <s v=""/>
    <s v=""/>
  </r>
  <r>
    <x v="2"/>
    <n v="1450"/>
    <m/>
    <x v="6"/>
    <x v="3"/>
    <m/>
    <m/>
    <m/>
    <s v=""/>
    <m/>
    <m/>
    <s v=""/>
    <m/>
    <s v=""/>
    <m/>
    <s v=""/>
    <m/>
    <s v=""/>
    <m/>
    <m/>
    <m/>
    <m/>
    <m/>
    <s v=""/>
    <n v="0"/>
    <s v=""/>
    <n v="0"/>
    <s v=""/>
    <s v=""/>
    <s v=""/>
    <m/>
    <s v=""/>
    <s v=""/>
    <s v=""/>
  </r>
  <r>
    <x v="2"/>
    <n v="1451"/>
    <m/>
    <x v="6"/>
    <x v="3"/>
    <m/>
    <m/>
    <m/>
    <s v=""/>
    <m/>
    <m/>
    <s v=""/>
    <m/>
    <s v=""/>
    <m/>
    <s v=""/>
    <m/>
    <s v=""/>
    <m/>
    <m/>
    <m/>
    <m/>
    <m/>
    <s v=""/>
    <n v="0"/>
    <s v=""/>
    <n v="0"/>
    <s v=""/>
    <s v=""/>
    <s v=""/>
    <m/>
    <s v=""/>
    <s v=""/>
    <s v=""/>
  </r>
  <r>
    <x v="2"/>
    <n v="1452"/>
    <m/>
    <x v="6"/>
    <x v="3"/>
    <m/>
    <m/>
    <m/>
    <s v=""/>
    <m/>
    <m/>
    <s v=""/>
    <m/>
    <s v=""/>
    <m/>
    <s v=""/>
    <m/>
    <s v=""/>
    <m/>
    <m/>
    <m/>
    <m/>
    <m/>
    <s v=""/>
    <n v="0"/>
    <s v=""/>
    <n v="0"/>
    <s v=""/>
    <s v=""/>
    <s v=""/>
    <m/>
    <s v=""/>
    <s v=""/>
    <s v=""/>
  </r>
  <r>
    <x v="2"/>
    <n v="1453"/>
    <m/>
    <x v="6"/>
    <x v="3"/>
    <m/>
    <m/>
    <m/>
    <s v=""/>
    <m/>
    <m/>
    <s v=""/>
    <m/>
    <s v=""/>
    <m/>
    <s v=""/>
    <m/>
    <s v=""/>
    <m/>
    <m/>
    <m/>
    <m/>
    <m/>
    <s v=""/>
    <n v="0"/>
    <s v=""/>
    <n v="0"/>
    <s v=""/>
    <s v=""/>
    <s v=""/>
    <m/>
    <s v=""/>
    <s v=""/>
    <s v=""/>
  </r>
  <r>
    <x v="2"/>
    <n v="1454"/>
    <m/>
    <x v="6"/>
    <x v="3"/>
    <m/>
    <m/>
    <m/>
    <s v=""/>
    <m/>
    <m/>
    <s v=""/>
    <m/>
    <s v=""/>
    <m/>
    <s v=""/>
    <m/>
    <s v=""/>
    <m/>
    <m/>
    <m/>
    <m/>
    <m/>
    <s v=""/>
    <n v="0"/>
    <s v=""/>
    <n v="0"/>
    <s v=""/>
    <s v=""/>
    <s v=""/>
    <m/>
    <s v=""/>
    <s v=""/>
    <s v=""/>
  </r>
  <r>
    <x v="2"/>
    <n v="1455"/>
    <m/>
    <x v="6"/>
    <x v="3"/>
    <m/>
    <m/>
    <m/>
    <s v=""/>
    <m/>
    <m/>
    <s v=""/>
    <m/>
    <s v=""/>
    <m/>
    <s v=""/>
    <m/>
    <s v=""/>
    <m/>
    <m/>
    <m/>
    <m/>
    <m/>
    <s v=""/>
    <n v="0"/>
    <s v=""/>
    <n v="0"/>
    <s v=""/>
    <s v=""/>
    <s v=""/>
    <m/>
    <s v=""/>
    <s v=""/>
    <s v=""/>
  </r>
  <r>
    <x v="2"/>
    <n v="1456"/>
    <m/>
    <x v="6"/>
    <x v="3"/>
    <m/>
    <m/>
    <m/>
    <s v=""/>
    <m/>
    <m/>
    <s v=""/>
    <m/>
    <s v=""/>
    <m/>
    <s v=""/>
    <m/>
    <s v=""/>
    <m/>
    <m/>
    <m/>
    <m/>
    <m/>
    <s v=""/>
    <n v="0"/>
    <s v=""/>
    <n v="0"/>
    <s v=""/>
    <s v=""/>
    <s v=""/>
    <m/>
    <s v=""/>
    <s v=""/>
    <s v=""/>
  </r>
  <r>
    <x v="2"/>
    <n v="1457"/>
    <m/>
    <x v="6"/>
    <x v="3"/>
    <m/>
    <m/>
    <m/>
    <s v=""/>
    <m/>
    <m/>
    <s v=""/>
    <m/>
    <s v=""/>
    <m/>
    <s v=""/>
    <m/>
    <s v=""/>
    <m/>
    <m/>
    <m/>
    <m/>
    <m/>
    <s v=""/>
    <n v="0"/>
    <s v=""/>
    <n v="0"/>
    <s v=""/>
    <s v=""/>
    <s v=""/>
    <m/>
    <s v=""/>
    <s v=""/>
    <s v=""/>
  </r>
  <r>
    <x v="2"/>
    <n v="1458"/>
    <m/>
    <x v="6"/>
    <x v="3"/>
    <m/>
    <m/>
    <m/>
    <s v=""/>
    <m/>
    <m/>
    <s v=""/>
    <m/>
    <s v=""/>
    <m/>
    <s v=""/>
    <m/>
    <s v=""/>
    <m/>
    <m/>
    <m/>
    <m/>
    <m/>
    <s v=""/>
    <n v="0"/>
    <s v=""/>
    <n v="0"/>
    <s v=""/>
    <s v=""/>
    <s v=""/>
    <m/>
    <s v=""/>
    <s v=""/>
    <s v=""/>
  </r>
  <r>
    <x v="2"/>
    <n v="1459"/>
    <m/>
    <x v="6"/>
    <x v="3"/>
    <m/>
    <m/>
    <m/>
    <s v=""/>
    <m/>
    <m/>
    <s v=""/>
    <m/>
    <s v=""/>
    <m/>
    <s v=""/>
    <m/>
    <s v=""/>
    <m/>
    <m/>
    <m/>
    <m/>
    <m/>
    <s v=""/>
    <n v="0"/>
    <s v=""/>
    <n v="0"/>
    <s v=""/>
    <s v=""/>
    <s v=""/>
    <m/>
    <s v=""/>
    <s v=""/>
    <s v=""/>
  </r>
  <r>
    <x v="2"/>
    <n v="1460"/>
    <m/>
    <x v="6"/>
    <x v="3"/>
    <m/>
    <m/>
    <m/>
    <s v=""/>
    <m/>
    <m/>
    <s v=""/>
    <m/>
    <s v=""/>
    <m/>
    <s v=""/>
    <m/>
    <s v=""/>
    <m/>
    <m/>
    <m/>
    <m/>
    <m/>
    <s v=""/>
    <n v="0"/>
    <s v=""/>
    <n v="0"/>
    <s v=""/>
    <s v=""/>
    <s v=""/>
    <m/>
    <s v=""/>
    <s v=""/>
    <s v=""/>
  </r>
  <r>
    <x v="2"/>
    <n v="1461"/>
    <m/>
    <x v="6"/>
    <x v="3"/>
    <m/>
    <m/>
    <m/>
    <s v=""/>
    <m/>
    <m/>
    <s v=""/>
    <m/>
    <s v=""/>
    <m/>
    <s v=""/>
    <m/>
    <s v=""/>
    <m/>
    <m/>
    <m/>
    <m/>
    <m/>
    <s v=""/>
    <n v="0"/>
    <s v=""/>
    <n v="0"/>
    <s v=""/>
    <s v=""/>
    <s v=""/>
    <m/>
    <s v=""/>
    <s v=""/>
    <s v=""/>
  </r>
  <r>
    <x v="2"/>
    <n v="1462"/>
    <m/>
    <x v="6"/>
    <x v="3"/>
    <m/>
    <m/>
    <m/>
    <s v=""/>
    <m/>
    <m/>
    <s v=""/>
    <m/>
    <s v=""/>
    <m/>
    <s v=""/>
    <m/>
    <s v=""/>
    <m/>
    <m/>
    <m/>
    <m/>
    <m/>
    <s v=""/>
    <n v="0"/>
    <s v=""/>
    <n v="0"/>
    <s v=""/>
    <s v=""/>
    <s v=""/>
    <m/>
    <s v=""/>
    <s v=""/>
    <s v=""/>
  </r>
  <r>
    <x v="2"/>
    <n v="1463"/>
    <m/>
    <x v="6"/>
    <x v="3"/>
    <m/>
    <m/>
    <m/>
    <s v=""/>
    <m/>
    <m/>
    <s v=""/>
    <m/>
    <s v=""/>
    <m/>
    <s v=""/>
    <m/>
    <s v=""/>
    <m/>
    <m/>
    <m/>
    <m/>
    <m/>
    <s v=""/>
    <n v="0"/>
    <s v=""/>
    <n v="0"/>
    <s v=""/>
    <s v=""/>
    <s v=""/>
    <m/>
    <s v=""/>
    <s v=""/>
    <s v=""/>
  </r>
  <r>
    <x v="2"/>
    <n v="1464"/>
    <m/>
    <x v="6"/>
    <x v="3"/>
    <m/>
    <m/>
    <m/>
    <s v=""/>
    <m/>
    <m/>
    <s v=""/>
    <m/>
    <s v=""/>
    <m/>
    <s v=""/>
    <m/>
    <s v=""/>
    <m/>
    <m/>
    <m/>
    <m/>
    <m/>
    <s v=""/>
    <n v="0"/>
    <s v=""/>
    <n v="0"/>
    <s v=""/>
    <s v=""/>
    <s v=""/>
    <m/>
    <s v=""/>
    <s v=""/>
    <s v=""/>
  </r>
  <r>
    <x v="2"/>
    <n v="1465"/>
    <m/>
    <x v="6"/>
    <x v="3"/>
    <m/>
    <m/>
    <m/>
    <s v=""/>
    <m/>
    <m/>
    <s v=""/>
    <m/>
    <s v=""/>
    <m/>
    <s v=""/>
    <m/>
    <s v=""/>
    <m/>
    <m/>
    <m/>
    <m/>
    <m/>
    <s v=""/>
    <n v="0"/>
    <s v=""/>
    <n v="0"/>
    <s v=""/>
    <s v=""/>
    <s v=""/>
    <m/>
    <s v=""/>
    <s v=""/>
    <s v=""/>
  </r>
  <r>
    <x v="2"/>
    <n v="1466"/>
    <m/>
    <x v="6"/>
    <x v="3"/>
    <m/>
    <m/>
    <m/>
    <s v=""/>
    <m/>
    <m/>
    <s v=""/>
    <m/>
    <s v=""/>
    <m/>
    <s v=""/>
    <m/>
    <s v=""/>
    <m/>
    <m/>
    <m/>
    <m/>
    <m/>
    <s v=""/>
    <n v="0"/>
    <s v=""/>
    <n v="0"/>
    <s v=""/>
    <s v=""/>
    <s v=""/>
    <m/>
    <s v=""/>
    <s v=""/>
    <s v=""/>
  </r>
  <r>
    <x v="2"/>
    <n v="1467"/>
    <m/>
    <x v="6"/>
    <x v="3"/>
    <m/>
    <m/>
    <m/>
    <s v=""/>
    <m/>
    <m/>
    <s v=""/>
    <m/>
    <s v=""/>
    <m/>
    <s v=""/>
    <m/>
    <s v=""/>
    <m/>
    <m/>
    <m/>
    <m/>
    <m/>
    <s v=""/>
    <n v="0"/>
    <s v=""/>
    <n v="0"/>
    <s v=""/>
    <s v=""/>
    <s v=""/>
    <m/>
    <s v=""/>
    <s v=""/>
    <s v=""/>
  </r>
  <r>
    <x v="2"/>
    <n v="1468"/>
    <m/>
    <x v="6"/>
    <x v="3"/>
    <m/>
    <m/>
    <m/>
    <s v=""/>
    <m/>
    <m/>
    <s v=""/>
    <m/>
    <s v=""/>
    <m/>
    <s v=""/>
    <m/>
    <s v=""/>
    <m/>
    <m/>
    <m/>
    <m/>
    <m/>
    <s v=""/>
    <n v="0"/>
    <s v=""/>
    <n v="0"/>
    <s v=""/>
    <s v=""/>
    <s v=""/>
    <m/>
    <s v=""/>
    <s v=""/>
    <s v=""/>
  </r>
  <r>
    <x v="2"/>
    <n v="1469"/>
    <m/>
    <x v="6"/>
    <x v="3"/>
    <m/>
    <m/>
    <m/>
    <s v=""/>
    <m/>
    <m/>
    <s v=""/>
    <m/>
    <s v=""/>
    <m/>
    <s v=""/>
    <m/>
    <s v=""/>
    <m/>
    <m/>
    <m/>
    <m/>
    <m/>
    <s v=""/>
    <n v="0"/>
    <s v=""/>
    <n v="0"/>
    <s v=""/>
    <s v=""/>
    <s v=""/>
    <m/>
    <s v=""/>
    <s v=""/>
    <s v=""/>
  </r>
  <r>
    <x v="2"/>
    <n v="1470"/>
    <m/>
    <x v="6"/>
    <x v="3"/>
    <m/>
    <m/>
    <m/>
    <s v=""/>
    <m/>
    <m/>
    <s v=""/>
    <m/>
    <s v=""/>
    <m/>
    <s v=""/>
    <m/>
    <s v=""/>
    <m/>
    <m/>
    <m/>
    <m/>
    <m/>
    <s v=""/>
    <n v="0"/>
    <s v=""/>
    <n v="0"/>
    <s v=""/>
    <s v=""/>
    <s v=""/>
    <m/>
    <s v=""/>
    <s v=""/>
    <s v=""/>
  </r>
  <r>
    <x v="2"/>
    <n v="1471"/>
    <m/>
    <x v="6"/>
    <x v="3"/>
    <m/>
    <m/>
    <m/>
    <s v=""/>
    <m/>
    <m/>
    <s v=""/>
    <m/>
    <s v=""/>
    <m/>
    <s v=""/>
    <m/>
    <s v=""/>
    <m/>
    <m/>
    <m/>
    <m/>
    <m/>
    <s v=""/>
    <n v="0"/>
    <s v=""/>
    <n v="0"/>
    <s v=""/>
    <s v=""/>
    <s v=""/>
    <m/>
    <s v=""/>
    <s v=""/>
    <s v=""/>
  </r>
  <r>
    <x v="2"/>
    <n v="1472"/>
    <m/>
    <x v="6"/>
    <x v="3"/>
    <m/>
    <m/>
    <m/>
    <s v=""/>
    <m/>
    <m/>
    <s v=""/>
    <m/>
    <s v=""/>
    <m/>
    <s v=""/>
    <m/>
    <s v=""/>
    <m/>
    <m/>
    <m/>
    <m/>
    <m/>
    <s v=""/>
    <n v="0"/>
    <s v=""/>
    <n v="0"/>
    <s v=""/>
    <s v=""/>
    <s v=""/>
    <m/>
    <s v=""/>
    <s v=""/>
    <s v=""/>
  </r>
  <r>
    <x v="2"/>
    <n v="1473"/>
    <m/>
    <x v="6"/>
    <x v="3"/>
    <m/>
    <m/>
    <m/>
    <s v=""/>
    <m/>
    <m/>
    <s v=""/>
    <m/>
    <s v=""/>
    <m/>
    <s v=""/>
    <m/>
    <s v=""/>
    <m/>
    <m/>
    <m/>
    <m/>
    <m/>
    <s v=""/>
    <n v="0"/>
    <s v=""/>
    <n v="0"/>
    <s v=""/>
    <s v=""/>
    <s v=""/>
    <m/>
    <s v=""/>
    <s v=""/>
    <s v=""/>
  </r>
  <r>
    <x v="2"/>
    <n v="1474"/>
    <m/>
    <x v="6"/>
    <x v="3"/>
    <m/>
    <m/>
    <m/>
    <s v=""/>
    <m/>
    <m/>
    <s v=""/>
    <m/>
    <s v=""/>
    <m/>
    <s v=""/>
    <m/>
    <s v=""/>
    <m/>
    <m/>
    <m/>
    <m/>
    <m/>
    <s v=""/>
    <n v="0"/>
    <s v=""/>
    <n v="0"/>
    <s v=""/>
    <s v=""/>
    <s v=""/>
    <m/>
    <s v=""/>
    <s v=""/>
    <s v=""/>
  </r>
  <r>
    <x v="2"/>
    <n v="1475"/>
    <m/>
    <x v="6"/>
    <x v="3"/>
    <m/>
    <m/>
    <m/>
    <s v=""/>
    <m/>
    <m/>
    <s v=""/>
    <m/>
    <s v=""/>
    <m/>
    <s v=""/>
    <m/>
    <s v=""/>
    <m/>
    <m/>
    <m/>
    <m/>
    <m/>
    <s v=""/>
    <n v="0"/>
    <s v=""/>
    <n v="0"/>
    <s v=""/>
    <s v=""/>
    <s v=""/>
    <m/>
    <s v=""/>
    <s v=""/>
    <s v=""/>
  </r>
  <r>
    <x v="2"/>
    <n v="1476"/>
    <m/>
    <x v="6"/>
    <x v="3"/>
    <m/>
    <m/>
    <m/>
    <s v=""/>
    <m/>
    <m/>
    <s v=""/>
    <m/>
    <s v=""/>
    <m/>
    <s v=""/>
    <m/>
    <s v=""/>
    <m/>
    <m/>
    <m/>
    <m/>
    <m/>
    <s v=""/>
    <n v="0"/>
    <s v=""/>
    <n v="0"/>
    <s v=""/>
    <s v=""/>
    <s v=""/>
    <m/>
    <s v=""/>
    <s v=""/>
    <s v=""/>
  </r>
  <r>
    <x v="2"/>
    <n v="1477"/>
    <m/>
    <x v="6"/>
    <x v="3"/>
    <m/>
    <m/>
    <m/>
    <s v=""/>
    <m/>
    <m/>
    <s v=""/>
    <m/>
    <s v=""/>
    <m/>
    <s v=""/>
    <m/>
    <s v=""/>
    <m/>
    <m/>
    <m/>
    <m/>
    <m/>
    <s v=""/>
    <n v="0"/>
    <s v=""/>
    <n v="0"/>
    <s v=""/>
    <s v=""/>
    <s v=""/>
    <m/>
    <s v=""/>
    <s v=""/>
    <s v=""/>
  </r>
  <r>
    <x v="2"/>
    <n v="1478"/>
    <m/>
    <x v="6"/>
    <x v="3"/>
    <m/>
    <m/>
    <m/>
    <s v=""/>
    <m/>
    <m/>
    <s v=""/>
    <m/>
    <s v=""/>
    <m/>
    <s v=""/>
    <m/>
    <s v=""/>
    <m/>
    <m/>
    <m/>
    <m/>
    <m/>
    <s v=""/>
    <n v="0"/>
    <s v=""/>
    <n v="0"/>
    <s v=""/>
    <s v=""/>
    <s v=""/>
    <m/>
    <s v=""/>
    <s v=""/>
    <s v=""/>
  </r>
  <r>
    <x v="2"/>
    <n v="1479"/>
    <m/>
    <x v="6"/>
    <x v="3"/>
    <m/>
    <m/>
    <m/>
    <s v=""/>
    <m/>
    <m/>
    <s v=""/>
    <m/>
    <s v=""/>
    <m/>
    <s v=""/>
    <m/>
    <s v=""/>
    <m/>
    <m/>
    <m/>
    <m/>
    <m/>
    <s v=""/>
    <n v="0"/>
    <s v=""/>
    <n v="0"/>
    <s v=""/>
    <s v=""/>
    <s v=""/>
    <m/>
    <s v=""/>
    <s v=""/>
    <s v=""/>
  </r>
  <r>
    <x v="2"/>
    <n v="1480"/>
    <m/>
    <x v="6"/>
    <x v="3"/>
    <m/>
    <m/>
    <m/>
    <s v=""/>
    <m/>
    <m/>
    <s v=""/>
    <m/>
    <s v=""/>
    <m/>
    <s v=""/>
    <m/>
    <s v=""/>
    <m/>
    <m/>
    <m/>
    <m/>
    <m/>
    <s v=""/>
    <n v="0"/>
    <s v=""/>
    <n v="0"/>
    <s v=""/>
    <s v=""/>
    <s v=""/>
    <m/>
    <s v=""/>
    <s v=""/>
    <s v=""/>
  </r>
  <r>
    <x v="2"/>
    <n v="1481"/>
    <m/>
    <x v="6"/>
    <x v="3"/>
    <m/>
    <m/>
    <m/>
    <s v=""/>
    <m/>
    <m/>
    <s v=""/>
    <m/>
    <s v=""/>
    <m/>
    <s v=""/>
    <m/>
    <s v=""/>
    <m/>
    <m/>
    <m/>
    <m/>
    <m/>
    <s v=""/>
    <n v="0"/>
    <s v=""/>
    <n v="0"/>
    <s v=""/>
    <s v=""/>
    <s v=""/>
    <m/>
    <s v=""/>
    <s v=""/>
    <s v=""/>
  </r>
  <r>
    <x v="2"/>
    <n v="1482"/>
    <m/>
    <x v="6"/>
    <x v="3"/>
    <m/>
    <m/>
    <m/>
    <s v=""/>
    <m/>
    <m/>
    <s v=""/>
    <m/>
    <s v=""/>
    <m/>
    <s v=""/>
    <m/>
    <s v=""/>
    <m/>
    <m/>
    <m/>
    <m/>
    <m/>
    <s v=""/>
    <n v="0"/>
    <s v=""/>
    <n v="0"/>
    <s v=""/>
    <s v=""/>
    <s v=""/>
    <m/>
    <s v=""/>
    <s v=""/>
    <s v=""/>
  </r>
  <r>
    <x v="2"/>
    <n v="1483"/>
    <m/>
    <x v="6"/>
    <x v="3"/>
    <m/>
    <m/>
    <m/>
    <s v=""/>
    <m/>
    <m/>
    <s v=""/>
    <m/>
    <s v=""/>
    <m/>
    <s v=""/>
    <m/>
    <s v=""/>
    <m/>
    <m/>
    <m/>
    <m/>
    <m/>
    <s v=""/>
    <n v="0"/>
    <s v=""/>
    <n v="0"/>
    <s v=""/>
    <s v=""/>
    <s v=""/>
    <m/>
    <s v=""/>
    <s v=""/>
    <s v=""/>
  </r>
  <r>
    <x v="2"/>
    <n v="1484"/>
    <m/>
    <x v="6"/>
    <x v="3"/>
    <m/>
    <m/>
    <m/>
    <s v=""/>
    <m/>
    <m/>
    <s v=""/>
    <m/>
    <s v=""/>
    <m/>
    <s v=""/>
    <m/>
    <s v=""/>
    <m/>
    <m/>
    <m/>
    <m/>
    <m/>
    <s v=""/>
    <n v="0"/>
    <s v=""/>
    <n v="0"/>
    <s v=""/>
    <s v=""/>
    <s v=""/>
    <m/>
    <s v=""/>
    <s v=""/>
    <s v=""/>
  </r>
  <r>
    <x v="2"/>
    <n v="1485"/>
    <m/>
    <x v="6"/>
    <x v="3"/>
    <m/>
    <m/>
    <m/>
    <s v=""/>
    <m/>
    <m/>
    <s v=""/>
    <m/>
    <s v=""/>
    <m/>
    <s v=""/>
    <m/>
    <s v=""/>
    <m/>
    <m/>
    <m/>
    <m/>
    <m/>
    <s v=""/>
    <n v="0"/>
    <s v=""/>
    <n v="0"/>
    <s v=""/>
    <s v=""/>
    <s v=""/>
    <m/>
    <s v=""/>
    <s v=""/>
    <s v=""/>
  </r>
  <r>
    <x v="2"/>
    <n v="1486"/>
    <m/>
    <x v="6"/>
    <x v="3"/>
    <m/>
    <m/>
    <m/>
    <s v=""/>
    <m/>
    <m/>
    <s v=""/>
    <m/>
    <s v=""/>
    <m/>
    <s v=""/>
    <m/>
    <s v=""/>
    <m/>
    <m/>
    <m/>
    <m/>
    <m/>
    <s v=""/>
    <n v="0"/>
    <s v=""/>
    <n v="0"/>
    <s v=""/>
    <s v=""/>
    <s v=""/>
    <m/>
    <s v=""/>
    <s v=""/>
    <s v=""/>
  </r>
  <r>
    <x v="2"/>
    <n v="1487"/>
    <m/>
    <x v="6"/>
    <x v="3"/>
    <m/>
    <m/>
    <m/>
    <s v=""/>
    <m/>
    <m/>
    <s v=""/>
    <m/>
    <s v=""/>
    <m/>
    <s v=""/>
    <m/>
    <s v=""/>
    <m/>
    <m/>
    <m/>
    <m/>
    <m/>
    <s v=""/>
    <n v="0"/>
    <s v=""/>
    <n v="0"/>
    <s v=""/>
    <s v=""/>
    <s v=""/>
    <m/>
    <s v=""/>
    <s v=""/>
    <s v=""/>
  </r>
  <r>
    <x v="2"/>
    <n v="1488"/>
    <m/>
    <x v="6"/>
    <x v="3"/>
    <m/>
    <m/>
    <m/>
    <s v=""/>
    <m/>
    <m/>
    <s v=""/>
    <m/>
    <s v=""/>
    <m/>
    <s v=""/>
    <m/>
    <s v=""/>
    <m/>
    <m/>
    <m/>
    <m/>
    <m/>
    <s v=""/>
    <n v="0"/>
    <s v=""/>
    <n v="0"/>
    <s v=""/>
    <s v=""/>
    <s v=""/>
    <m/>
    <s v=""/>
    <s v=""/>
    <s v=""/>
  </r>
  <r>
    <x v="2"/>
    <n v="1489"/>
    <m/>
    <x v="6"/>
    <x v="3"/>
    <m/>
    <m/>
    <m/>
    <s v=""/>
    <m/>
    <m/>
    <s v=""/>
    <m/>
    <s v=""/>
    <m/>
    <s v=""/>
    <m/>
    <s v=""/>
    <m/>
    <m/>
    <m/>
    <m/>
    <m/>
    <s v=""/>
    <n v="0"/>
    <s v=""/>
    <n v="0"/>
    <s v=""/>
    <s v=""/>
    <s v=""/>
    <m/>
    <s v=""/>
    <s v=""/>
    <s v=""/>
  </r>
  <r>
    <x v="2"/>
    <n v="1490"/>
    <m/>
    <x v="6"/>
    <x v="3"/>
    <m/>
    <m/>
    <m/>
    <s v=""/>
    <m/>
    <m/>
    <s v=""/>
    <m/>
    <s v=""/>
    <m/>
    <s v=""/>
    <m/>
    <s v=""/>
    <m/>
    <m/>
    <m/>
    <m/>
    <m/>
    <s v=""/>
    <n v="0"/>
    <s v=""/>
    <n v="0"/>
    <s v=""/>
    <s v=""/>
    <s v=""/>
    <m/>
    <s v=""/>
    <s v=""/>
    <s v=""/>
  </r>
  <r>
    <x v="2"/>
    <n v="1491"/>
    <m/>
    <x v="6"/>
    <x v="3"/>
    <m/>
    <m/>
    <m/>
    <s v=""/>
    <m/>
    <m/>
    <s v=""/>
    <m/>
    <s v=""/>
    <m/>
    <s v=""/>
    <m/>
    <s v=""/>
    <m/>
    <m/>
    <m/>
    <m/>
    <m/>
    <s v=""/>
    <n v="0"/>
    <s v=""/>
    <n v="0"/>
    <s v=""/>
    <s v=""/>
    <s v=""/>
    <m/>
    <s v=""/>
    <s v=""/>
    <s v=""/>
  </r>
  <r>
    <x v="2"/>
    <n v="1492"/>
    <m/>
    <x v="6"/>
    <x v="3"/>
    <m/>
    <m/>
    <m/>
    <s v=""/>
    <m/>
    <m/>
    <s v=""/>
    <m/>
    <s v=""/>
    <m/>
    <s v=""/>
    <m/>
    <s v=""/>
    <m/>
    <m/>
    <m/>
    <m/>
    <m/>
    <s v=""/>
    <n v="0"/>
    <s v=""/>
    <n v="0"/>
    <s v=""/>
    <s v=""/>
    <s v=""/>
    <m/>
    <s v=""/>
    <s v=""/>
    <s v=""/>
  </r>
  <r>
    <x v="2"/>
    <n v="1493"/>
    <m/>
    <x v="6"/>
    <x v="3"/>
    <m/>
    <m/>
    <m/>
    <s v=""/>
    <m/>
    <m/>
    <s v=""/>
    <m/>
    <s v=""/>
    <m/>
    <s v=""/>
    <m/>
    <s v=""/>
    <m/>
    <m/>
    <m/>
    <m/>
    <m/>
    <s v=""/>
    <n v="0"/>
    <s v=""/>
    <n v="0"/>
    <s v=""/>
    <s v=""/>
    <s v=""/>
    <m/>
    <s v=""/>
    <s v=""/>
    <s v=""/>
  </r>
  <r>
    <x v="2"/>
    <n v="1494"/>
    <m/>
    <x v="6"/>
    <x v="3"/>
    <m/>
    <m/>
    <m/>
    <s v=""/>
    <m/>
    <m/>
    <s v=""/>
    <m/>
    <s v=""/>
    <m/>
    <s v=""/>
    <m/>
    <s v=""/>
    <m/>
    <m/>
    <m/>
    <m/>
    <m/>
    <s v=""/>
    <n v="0"/>
    <s v=""/>
    <n v="0"/>
    <s v=""/>
    <s v=""/>
    <s v=""/>
    <m/>
    <s v=""/>
    <s v=""/>
    <s v=""/>
  </r>
  <r>
    <x v="2"/>
    <n v="1495"/>
    <m/>
    <x v="6"/>
    <x v="3"/>
    <m/>
    <m/>
    <m/>
    <s v=""/>
    <m/>
    <m/>
    <s v=""/>
    <m/>
    <s v=""/>
    <m/>
    <s v=""/>
    <m/>
    <s v=""/>
    <m/>
    <m/>
    <m/>
    <m/>
    <m/>
    <s v=""/>
    <n v="0"/>
    <s v=""/>
    <n v="0"/>
    <s v=""/>
    <s v=""/>
    <s v=""/>
    <m/>
    <s v=""/>
    <s v=""/>
    <s v=""/>
  </r>
  <r>
    <x v="2"/>
    <n v="1496"/>
    <m/>
    <x v="6"/>
    <x v="3"/>
    <m/>
    <m/>
    <m/>
    <s v=""/>
    <m/>
    <m/>
    <s v=""/>
    <m/>
    <s v=""/>
    <m/>
    <s v=""/>
    <m/>
    <s v=""/>
    <m/>
    <m/>
    <m/>
    <m/>
    <m/>
    <s v=""/>
    <n v="0"/>
    <s v=""/>
    <n v="0"/>
    <s v=""/>
    <s v=""/>
    <s v=""/>
    <m/>
    <s v=""/>
    <s v=""/>
    <s v=""/>
  </r>
  <r>
    <x v="2"/>
    <n v="1497"/>
    <m/>
    <x v="6"/>
    <x v="3"/>
    <m/>
    <m/>
    <m/>
    <s v=""/>
    <m/>
    <m/>
    <s v=""/>
    <m/>
    <s v=""/>
    <m/>
    <s v=""/>
    <m/>
    <s v=""/>
    <m/>
    <m/>
    <m/>
    <m/>
    <m/>
    <s v=""/>
    <n v="0"/>
    <s v=""/>
    <n v="0"/>
    <s v=""/>
    <s v=""/>
    <s v=""/>
    <m/>
    <s v=""/>
    <s v=""/>
    <s v=""/>
  </r>
  <r>
    <x v="2"/>
    <n v="1498"/>
    <m/>
    <x v="6"/>
    <x v="3"/>
    <m/>
    <m/>
    <m/>
    <s v=""/>
    <m/>
    <m/>
    <s v=""/>
    <m/>
    <s v=""/>
    <m/>
    <s v=""/>
    <m/>
    <s v=""/>
    <m/>
    <m/>
    <m/>
    <m/>
    <m/>
    <s v=""/>
    <n v="0"/>
    <s v=""/>
    <n v="0"/>
    <s v=""/>
    <s v=""/>
    <s v=""/>
    <m/>
    <s v=""/>
    <s v=""/>
    <s v=""/>
  </r>
  <r>
    <x v="2"/>
    <n v="1499"/>
    <m/>
    <x v="6"/>
    <x v="3"/>
    <m/>
    <m/>
    <m/>
    <s v=""/>
    <m/>
    <m/>
    <s v=""/>
    <m/>
    <s v=""/>
    <m/>
    <s v=""/>
    <m/>
    <s v=""/>
    <m/>
    <m/>
    <m/>
    <m/>
    <m/>
    <s v=""/>
    <n v="0"/>
    <s v=""/>
    <n v="0"/>
    <s v=""/>
    <s v=""/>
    <s v=""/>
    <m/>
    <s v=""/>
    <s v=""/>
    <s v=""/>
  </r>
  <r>
    <x v="2"/>
    <n v="1500"/>
    <m/>
    <x v="6"/>
    <x v="3"/>
    <m/>
    <m/>
    <m/>
    <s v=""/>
    <m/>
    <m/>
    <s v=""/>
    <m/>
    <s v=""/>
    <m/>
    <s v=""/>
    <m/>
    <s v=""/>
    <m/>
    <m/>
    <m/>
    <m/>
    <m/>
    <s v=""/>
    <n v="0"/>
    <s v=""/>
    <n v="0"/>
    <s v=""/>
    <s v=""/>
    <s v=""/>
    <m/>
    <s v=""/>
    <s v=""/>
    <s v=""/>
  </r>
  <r>
    <x v="2"/>
    <n v="1501"/>
    <m/>
    <x v="6"/>
    <x v="3"/>
    <m/>
    <m/>
    <m/>
    <s v=""/>
    <m/>
    <m/>
    <s v=""/>
    <m/>
    <s v=""/>
    <m/>
    <s v=""/>
    <m/>
    <s v=""/>
    <m/>
    <m/>
    <m/>
    <m/>
    <m/>
    <s v=""/>
    <n v="0"/>
    <s v=""/>
    <n v="0"/>
    <s v=""/>
    <s v=""/>
    <s v=""/>
    <m/>
    <s v=""/>
    <s v=""/>
    <s v=""/>
  </r>
  <r>
    <x v="2"/>
    <n v="1502"/>
    <m/>
    <x v="6"/>
    <x v="3"/>
    <m/>
    <m/>
    <m/>
    <s v=""/>
    <m/>
    <m/>
    <s v=""/>
    <m/>
    <s v=""/>
    <m/>
    <s v=""/>
    <m/>
    <s v=""/>
    <m/>
    <m/>
    <m/>
    <m/>
    <m/>
    <s v=""/>
    <n v="0"/>
    <s v=""/>
    <n v="0"/>
    <s v=""/>
    <s v=""/>
    <s v=""/>
    <m/>
    <s v=""/>
    <s v=""/>
    <s v=""/>
  </r>
  <r>
    <x v="2"/>
    <n v="1503"/>
    <m/>
    <x v="6"/>
    <x v="3"/>
    <m/>
    <m/>
    <m/>
    <s v=""/>
    <m/>
    <m/>
    <s v=""/>
    <m/>
    <s v=""/>
    <m/>
    <s v=""/>
    <m/>
    <s v=""/>
    <m/>
    <m/>
    <m/>
    <m/>
    <m/>
    <s v=""/>
    <n v="0"/>
    <s v=""/>
    <n v="0"/>
    <s v=""/>
    <s v=""/>
    <s v=""/>
    <m/>
    <s v=""/>
    <s v=""/>
    <s v=""/>
  </r>
  <r>
    <x v="2"/>
    <n v="1504"/>
    <m/>
    <x v="6"/>
    <x v="3"/>
    <m/>
    <m/>
    <m/>
    <s v=""/>
    <m/>
    <m/>
    <s v=""/>
    <m/>
    <s v=""/>
    <m/>
    <s v=""/>
    <m/>
    <s v=""/>
    <m/>
    <m/>
    <m/>
    <m/>
    <m/>
    <s v=""/>
    <n v="0"/>
    <s v=""/>
    <n v="0"/>
    <s v=""/>
    <s v=""/>
    <s v=""/>
    <m/>
    <s v=""/>
    <s v=""/>
    <s v=""/>
  </r>
  <r>
    <x v="2"/>
    <n v="1505"/>
    <m/>
    <x v="6"/>
    <x v="3"/>
    <m/>
    <m/>
    <m/>
    <s v=""/>
    <m/>
    <m/>
    <s v=""/>
    <m/>
    <s v=""/>
    <m/>
    <s v=""/>
    <m/>
    <s v=""/>
    <m/>
    <m/>
    <m/>
    <m/>
    <m/>
    <s v=""/>
    <n v="0"/>
    <s v=""/>
    <n v="0"/>
    <s v=""/>
    <s v=""/>
    <s v=""/>
    <m/>
    <s v=""/>
    <s v=""/>
    <s v=""/>
  </r>
  <r>
    <x v="2"/>
    <n v="1506"/>
    <m/>
    <x v="6"/>
    <x v="3"/>
    <m/>
    <m/>
    <m/>
    <s v=""/>
    <m/>
    <m/>
    <s v=""/>
    <m/>
    <s v=""/>
    <m/>
    <s v=""/>
    <m/>
    <s v=""/>
    <m/>
    <m/>
    <m/>
    <m/>
    <m/>
    <s v=""/>
    <n v="0"/>
    <s v=""/>
    <n v="0"/>
    <s v=""/>
    <s v=""/>
    <s v=""/>
    <m/>
    <s v=""/>
    <s v=""/>
    <s v=""/>
  </r>
  <r>
    <x v="2"/>
    <n v="1507"/>
    <m/>
    <x v="6"/>
    <x v="3"/>
    <m/>
    <m/>
    <m/>
    <s v=""/>
    <m/>
    <m/>
    <s v=""/>
    <m/>
    <s v=""/>
    <m/>
    <s v=""/>
    <m/>
    <s v=""/>
    <m/>
    <m/>
    <m/>
    <m/>
    <m/>
    <s v=""/>
    <n v="0"/>
    <s v=""/>
    <n v="0"/>
    <s v=""/>
    <s v=""/>
    <s v=""/>
    <m/>
    <s v=""/>
    <s v=""/>
    <s v=""/>
  </r>
  <r>
    <x v="2"/>
    <n v="1508"/>
    <m/>
    <x v="6"/>
    <x v="3"/>
    <m/>
    <m/>
    <m/>
    <s v=""/>
    <m/>
    <m/>
    <s v=""/>
    <m/>
    <s v=""/>
    <m/>
    <s v=""/>
    <m/>
    <s v=""/>
    <m/>
    <m/>
    <m/>
    <m/>
    <m/>
    <s v=""/>
    <n v="0"/>
    <s v=""/>
    <n v="0"/>
    <s v=""/>
    <s v=""/>
    <s v=""/>
    <m/>
    <s v=""/>
    <s v=""/>
    <s v=""/>
  </r>
  <r>
    <x v="2"/>
    <n v="1509"/>
    <m/>
    <x v="6"/>
    <x v="3"/>
    <m/>
    <m/>
    <m/>
    <s v=""/>
    <m/>
    <m/>
    <s v=""/>
    <m/>
    <s v=""/>
    <m/>
    <s v=""/>
    <m/>
    <s v=""/>
    <m/>
    <m/>
    <m/>
    <m/>
    <m/>
    <s v=""/>
    <n v="0"/>
    <s v=""/>
    <n v="0"/>
    <s v=""/>
    <s v=""/>
    <s v=""/>
    <m/>
    <s v=""/>
    <s v=""/>
    <s v=""/>
  </r>
  <r>
    <x v="2"/>
    <n v="1510"/>
    <m/>
    <x v="6"/>
    <x v="3"/>
    <m/>
    <m/>
    <m/>
    <s v=""/>
    <m/>
    <m/>
    <s v=""/>
    <m/>
    <s v=""/>
    <m/>
    <s v=""/>
    <m/>
    <s v=""/>
    <m/>
    <m/>
    <m/>
    <m/>
    <m/>
    <s v=""/>
    <n v="0"/>
    <s v=""/>
    <n v="0"/>
    <s v=""/>
    <s v=""/>
    <s v=""/>
    <m/>
    <s v=""/>
    <s v=""/>
    <s v=""/>
  </r>
  <r>
    <x v="2"/>
    <n v="1511"/>
    <m/>
    <x v="6"/>
    <x v="3"/>
    <m/>
    <m/>
    <m/>
    <s v=""/>
    <m/>
    <m/>
    <s v=""/>
    <m/>
    <s v=""/>
    <m/>
    <s v=""/>
    <m/>
    <s v=""/>
    <m/>
    <m/>
    <m/>
    <m/>
    <m/>
    <s v=""/>
    <n v="0"/>
    <s v=""/>
    <n v="0"/>
    <s v=""/>
    <s v=""/>
    <s v=""/>
    <m/>
    <s v=""/>
    <s v=""/>
    <s v=""/>
  </r>
  <r>
    <x v="2"/>
    <n v="1512"/>
    <m/>
    <x v="6"/>
    <x v="3"/>
    <m/>
    <m/>
    <m/>
    <s v=""/>
    <m/>
    <m/>
    <s v=""/>
    <m/>
    <s v=""/>
    <m/>
    <s v=""/>
    <m/>
    <s v=""/>
    <m/>
    <m/>
    <m/>
    <m/>
    <m/>
    <s v=""/>
    <n v="0"/>
    <s v=""/>
    <n v="0"/>
    <s v=""/>
    <s v=""/>
    <s v=""/>
    <m/>
    <s v=""/>
    <s v=""/>
    <s v=""/>
  </r>
  <r>
    <x v="2"/>
    <n v="1513"/>
    <m/>
    <x v="6"/>
    <x v="3"/>
    <m/>
    <m/>
    <m/>
    <s v=""/>
    <m/>
    <m/>
    <s v=""/>
    <m/>
    <s v=""/>
    <m/>
    <s v=""/>
    <m/>
    <s v=""/>
    <m/>
    <m/>
    <m/>
    <m/>
    <m/>
    <s v=""/>
    <n v="0"/>
    <s v=""/>
    <n v="0"/>
    <s v=""/>
    <s v=""/>
    <s v=""/>
    <m/>
    <s v=""/>
    <s v=""/>
    <s v=""/>
  </r>
  <r>
    <x v="2"/>
    <n v="1514"/>
    <m/>
    <x v="6"/>
    <x v="3"/>
    <m/>
    <m/>
    <m/>
    <s v=""/>
    <m/>
    <m/>
    <s v=""/>
    <m/>
    <s v=""/>
    <m/>
    <s v=""/>
    <m/>
    <s v=""/>
    <m/>
    <m/>
    <m/>
    <m/>
    <m/>
    <s v=""/>
    <n v="0"/>
    <s v=""/>
    <n v="0"/>
    <s v=""/>
    <s v=""/>
    <s v=""/>
    <m/>
    <s v=""/>
    <s v=""/>
    <s v=""/>
  </r>
  <r>
    <x v="2"/>
    <n v="1515"/>
    <m/>
    <x v="6"/>
    <x v="3"/>
    <m/>
    <m/>
    <m/>
    <s v=""/>
    <m/>
    <m/>
    <s v=""/>
    <m/>
    <s v=""/>
    <m/>
    <s v=""/>
    <m/>
    <s v=""/>
    <m/>
    <m/>
    <m/>
    <m/>
    <m/>
    <s v=""/>
    <n v="0"/>
    <s v=""/>
    <n v="0"/>
    <s v=""/>
    <s v=""/>
    <s v=""/>
    <m/>
    <s v=""/>
    <s v=""/>
    <s v=""/>
  </r>
  <r>
    <x v="2"/>
    <n v="1516"/>
    <m/>
    <x v="6"/>
    <x v="3"/>
    <m/>
    <m/>
    <m/>
    <s v=""/>
    <m/>
    <m/>
    <s v=""/>
    <m/>
    <s v=""/>
    <m/>
    <s v=""/>
    <m/>
    <s v=""/>
    <m/>
    <m/>
    <m/>
    <m/>
    <m/>
    <s v=""/>
    <n v="0"/>
    <s v=""/>
    <n v="0"/>
    <s v=""/>
    <s v=""/>
    <s v=""/>
    <m/>
    <s v=""/>
    <s v=""/>
    <s v=""/>
  </r>
  <r>
    <x v="2"/>
    <n v="1517"/>
    <m/>
    <x v="6"/>
    <x v="3"/>
    <m/>
    <m/>
    <m/>
    <s v=""/>
    <m/>
    <m/>
    <s v=""/>
    <m/>
    <s v=""/>
    <m/>
    <s v=""/>
    <m/>
    <s v=""/>
    <m/>
    <m/>
    <m/>
    <m/>
    <m/>
    <s v=""/>
    <n v="0"/>
    <s v=""/>
    <n v="0"/>
    <s v=""/>
    <s v=""/>
    <s v=""/>
    <m/>
    <s v=""/>
    <s v=""/>
    <s v=""/>
  </r>
  <r>
    <x v="2"/>
    <n v="1518"/>
    <m/>
    <x v="6"/>
    <x v="3"/>
    <m/>
    <m/>
    <m/>
    <s v=""/>
    <m/>
    <m/>
    <s v=""/>
    <m/>
    <s v=""/>
    <m/>
    <s v=""/>
    <m/>
    <s v=""/>
    <m/>
    <m/>
    <m/>
    <m/>
    <m/>
    <s v=""/>
    <n v="0"/>
    <s v=""/>
    <n v="0"/>
    <s v=""/>
    <s v=""/>
    <s v=""/>
    <m/>
    <s v=""/>
    <s v=""/>
    <s v=""/>
  </r>
  <r>
    <x v="2"/>
    <n v="1519"/>
    <m/>
    <x v="6"/>
    <x v="3"/>
    <m/>
    <m/>
    <m/>
    <s v=""/>
    <m/>
    <m/>
    <s v=""/>
    <m/>
    <s v=""/>
    <m/>
    <s v=""/>
    <m/>
    <s v=""/>
    <m/>
    <m/>
    <m/>
    <m/>
    <m/>
    <s v=""/>
    <n v="0"/>
    <s v=""/>
    <n v="0"/>
    <s v=""/>
    <s v=""/>
    <s v=""/>
    <m/>
    <s v=""/>
    <s v=""/>
    <s v=""/>
  </r>
  <r>
    <x v="2"/>
    <n v="1520"/>
    <m/>
    <x v="6"/>
    <x v="3"/>
    <m/>
    <m/>
    <m/>
    <s v=""/>
    <m/>
    <m/>
    <s v=""/>
    <m/>
    <s v=""/>
    <m/>
    <s v=""/>
    <m/>
    <s v=""/>
    <m/>
    <m/>
    <m/>
    <m/>
    <m/>
    <s v=""/>
    <n v="0"/>
    <s v=""/>
    <n v="0"/>
    <s v=""/>
    <s v=""/>
    <s v=""/>
    <m/>
    <s v=""/>
    <s v=""/>
    <s v=""/>
  </r>
  <r>
    <x v="2"/>
    <n v="1521"/>
    <m/>
    <x v="6"/>
    <x v="3"/>
    <m/>
    <m/>
    <m/>
    <s v=""/>
    <m/>
    <m/>
    <s v=""/>
    <m/>
    <s v=""/>
    <m/>
    <s v=""/>
    <m/>
    <s v=""/>
    <m/>
    <m/>
    <m/>
    <m/>
    <m/>
    <s v=""/>
    <n v="0"/>
    <s v=""/>
    <n v="0"/>
    <s v=""/>
    <s v=""/>
    <s v=""/>
    <m/>
    <s v=""/>
    <s v=""/>
    <s v=""/>
  </r>
  <r>
    <x v="2"/>
    <n v="1522"/>
    <m/>
    <x v="6"/>
    <x v="3"/>
    <m/>
    <m/>
    <m/>
    <s v=""/>
    <m/>
    <m/>
    <s v=""/>
    <m/>
    <s v=""/>
    <m/>
    <s v=""/>
    <m/>
    <s v=""/>
    <m/>
    <m/>
    <m/>
    <m/>
    <m/>
    <s v=""/>
    <n v="0"/>
    <s v=""/>
    <n v="0"/>
    <s v=""/>
    <s v=""/>
    <s v=""/>
    <m/>
    <s v=""/>
    <s v=""/>
    <s v=""/>
  </r>
  <r>
    <x v="2"/>
    <n v="1523"/>
    <m/>
    <x v="6"/>
    <x v="3"/>
    <m/>
    <m/>
    <m/>
    <s v=""/>
    <m/>
    <m/>
    <s v=""/>
    <m/>
    <s v=""/>
    <m/>
    <s v=""/>
    <m/>
    <s v=""/>
    <m/>
    <m/>
    <m/>
    <m/>
    <m/>
    <s v=""/>
    <n v="0"/>
    <s v=""/>
    <n v="0"/>
    <s v=""/>
    <s v=""/>
    <s v=""/>
    <m/>
    <s v=""/>
    <s v=""/>
    <s v=""/>
  </r>
  <r>
    <x v="2"/>
    <n v="1524"/>
    <m/>
    <x v="6"/>
    <x v="3"/>
    <m/>
    <m/>
    <m/>
    <s v=""/>
    <m/>
    <m/>
    <s v=""/>
    <m/>
    <s v=""/>
    <m/>
    <s v=""/>
    <m/>
    <s v=""/>
    <m/>
    <m/>
    <m/>
    <m/>
    <m/>
    <s v=""/>
    <n v="0"/>
    <s v=""/>
    <n v="0"/>
    <s v=""/>
    <s v=""/>
    <s v=""/>
    <m/>
    <s v=""/>
    <s v=""/>
    <s v=""/>
  </r>
  <r>
    <x v="2"/>
    <n v="1525"/>
    <m/>
    <x v="6"/>
    <x v="3"/>
    <m/>
    <m/>
    <m/>
    <s v=""/>
    <m/>
    <m/>
    <s v=""/>
    <m/>
    <s v=""/>
    <m/>
    <s v=""/>
    <m/>
    <s v=""/>
    <m/>
    <m/>
    <m/>
    <m/>
    <m/>
    <s v=""/>
    <n v="0"/>
    <s v=""/>
    <n v="0"/>
    <s v=""/>
    <s v=""/>
    <s v=""/>
    <m/>
    <s v=""/>
    <s v=""/>
    <s v=""/>
  </r>
  <r>
    <x v="2"/>
    <n v="1526"/>
    <m/>
    <x v="6"/>
    <x v="3"/>
    <m/>
    <m/>
    <m/>
    <s v=""/>
    <m/>
    <m/>
    <s v=""/>
    <m/>
    <s v=""/>
    <m/>
    <s v=""/>
    <m/>
    <s v=""/>
    <m/>
    <m/>
    <m/>
    <m/>
    <m/>
    <s v=""/>
    <n v="0"/>
    <s v=""/>
    <n v="0"/>
    <s v=""/>
    <s v=""/>
    <s v=""/>
    <m/>
    <s v=""/>
    <s v=""/>
    <s v=""/>
  </r>
  <r>
    <x v="2"/>
    <n v="1527"/>
    <m/>
    <x v="6"/>
    <x v="3"/>
    <m/>
    <m/>
    <m/>
    <s v=""/>
    <m/>
    <m/>
    <s v=""/>
    <m/>
    <s v=""/>
    <m/>
    <s v=""/>
    <m/>
    <s v=""/>
    <m/>
    <m/>
    <m/>
    <m/>
    <m/>
    <s v=""/>
    <n v="0"/>
    <s v=""/>
    <n v="0"/>
    <s v=""/>
    <s v=""/>
    <s v=""/>
    <m/>
    <s v=""/>
    <s v=""/>
    <s v=""/>
  </r>
  <r>
    <x v="2"/>
    <n v="1528"/>
    <m/>
    <x v="6"/>
    <x v="3"/>
    <m/>
    <m/>
    <m/>
    <s v=""/>
    <m/>
    <m/>
    <s v=""/>
    <m/>
    <s v=""/>
    <m/>
    <s v=""/>
    <m/>
    <s v=""/>
    <m/>
    <m/>
    <m/>
    <m/>
    <m/>
    <s v=""/>
    <n v="0"/>
    <s v=""/>
    <n v="0"/>
    <s v=""/>
    <s v=""/>
    <s v=""/>
    <m/>
    <s v=""/>
    <s v=""/>
    <s v=""/>
  </r>
  <r>
    <x v="2"/>
    <n v="1529"/>
    <m/>
    <x v="6"/>
    <x v="3"/>
    <m/>
    <m/>
    <m/>
    <s v=""/>
    <m/>
    <m/>
    <s v=""/>
    <m/>
    <s v=""/>
    <m/>
    <s v=""/>
    <m/>
    <s v=""/>
    <m/>
    <m/>
    <m/>
    <m/>
    <m/>
    <s v=""/>
    <n v="0"/>
    <s v=""/>
    <n v="0"/>
    <s v=""/>
    <s v=""/>
    <s v=""/>
    <m/>
    <s v=""/>
    <s v=""/>
    <s v=""/>
  </r>
  <r>
    <x v="2"/>
    <n v="1530"/>
    <m/>
    <x v="6"/>
    <x v="3"/>
    <m/>
    <m/>
    <m/>
    <s v=""/>
    <m/>
    <m/>
    <s v=""/>
    <m/>
    <s v=""/>
    <m/>
    <s v=""/>
    <m/>
    <s v=""/>
    <m/>
    <m/>
    <m/>
    <m/>
    <m/>
    <s v=""/>
    <n v="0"/>
    <s v=""/>
    <n v="0"/>
    <s v=""/>
    <s v=""/>
    <s v=""/>
    <m/>
    <s v=""/>
    <s v=""/>
    <s v=""/>
  </r>
  <r>
    <x v="2"/>
    <n v="1531"/>
    <m/>
    <x v="6"/>
    <x v="3"/>
    <m/>
    <m/>
    <m/>
    <s v=""/>
    <m/>
    <m/>
    <s v=""/>
    <m/>
    <s v=""/>
    <m/>
    <s v=""/>
    <m/>
    <s v=""/>
    <m/>
    <m/>
    <m/>
    <m/>
    <m/>
    <s v=""/>
    <n v="0"/>
    <s v=""/>
    <n v="0"/>
    <s v=""/>
    <s v=""/>
    <s v=""/>
    <m/>
    <s v=""/>
    <s v=""/>
    <s v=""/>
  </r>
  <r>
    <x v="2"/>
    <n v="1532"/>
    <m/>
    <x v="6"/>
    <x v="3"/>
    <m/>
    <m/>
    <m/>
    <s v=""/>
    <m/>
    <m/>
    <s v=""/>
    <m/>
    <s v=""/>
    <m/>
    <s v=""/>
    <m/>
    <s v=""/>
    <m/>
    <m/>
    <m/>
    <m/>
    <m/>
    <s v=""/>
    <n v="0"/>
    <s v=""/>
    <n v="0"/>
    <s v=""/>
    <s v=""/>
    <s v=""/>
    <m/>
    <s v=""/>
    <s v=""/>
    <s v=""/>
  </r>
  <r>
    <x v="2"/>
    <n v="1533"/>
    <m/>
    <x v="6"/>
    <x v="3"/>
    <m/>
    <m/>
    <m/>
    <s v=""/>
    <m/>
    <m/>
    <s v=""/>
    <m/>
    <s v=""/>
    <m/>
    <s v=""/>
    <m/>
    <s v=""/>
    <m/>
    <m/>
    <m/>
    <m/>
    <m/>
    <s v=""/>
    <n v="0"/>
    <s v=""/>
    <n v="0"/>
    <s v=""/>
    <s v=""/>
    <s v=""/>
    <m/>
    <s v=""/>
    <s v=""/>
    <s v=""/>
  </r>
  <r>
    <x v="2"/>
    <n v="1534"/>
    <m/>
    <x v="6"/>
    <x v="3"/>
    <m/>
    <m/>
    <m/>
    <s v=""/>
    <m/>
    <m/>
    <s v=""/>
    <m/>
    <s v=""/>
    <m/>
    <s v=""/>
    <m/>
    <s v=""/>
    <m/>
    <m/>
    <m/>
    <m/>
    <m/>
    <s v=""/>
    <n v="0"/>
    <s v=""/>
    <n v="0"/>
    <s v=""/>
    <s v=""/>
    <s v=""/>
    <m/>
    <s v=""/>
    <s v=""/>
    <s v=""/>
  </r>
  <r>
    <x v="2"/>
    <n v="1535"/>
    <m/>
    <x v="6"/>
    <x v="3"/>
    <m/>
    <m/>
    <m/>
    <s v=""/>
    <m/>
    <m/>
    <s v=""/>
    <m/>
    <s v=""/>
    <m/>
    <s v=""/>
    <m/>
    <s v=""/>
    <m/>
    <m/>
    <m/>
    <m/>
    <m/>
    <s v=""/>
    <n v="0"/>
    <s v=""/>
    <n v="0"/>
    <s v=""/>
    <s v=""/>
    <s v=""/>
    <m/>
    <s v=""/>
    <s v=""/>
    <s v=""/>
  </r>
  <r>
    <x v="2"/>
    <n v="1536"/>
    <m/>
    <x v="6"/>
    <x v="3"/>
    <m/>
    <m/>
    <m/>
    <s v=""/>
    <m/>
    <m/>
    <s v=""/>
    <m/>
    <s v=""/>
    <m/>
    <s v=""/>
    <m/>
    <s v=""/>
    <m/>
    <m/>
    <m/>
    <m/>
    <m/>
    <s v=""/>
    <n v="0"/>
    <s v=""/>
    <n v="0"/>
    <s v=""/>
    <s v=""/>
    <s v=""/>
    <m/>
    <s v=""/>
    <s v=""/>
    <s v=""/>
  </r>
  <r>
    <x v="2"/>
    <n v="1537"/>
    <m/>
    <x v="6"/>
    <x v="3"/>
    <m/>
    <m/>
    <m/>
    <s v=""/>
    <m/>
    <m/>
    <s v=""/>
    <m/>
    <s v=""/>
    <m/>
    <s v=""/>
    <m/>
    <s v=""/>
    <m/>
    <m/>
    <m/>
    <m/>
    <m/>
    <s v=""/>
    <n v="0"/>
    <s v=""/>
    <n v="0"/>
    <s v=""/>
    <s v=""/>
    <s v=""/>
    <m/>
    <s v=""/>
    <s v=""/>
    <s v=""/>
  </r>
  <r>
    <x v="2"/>
    <n v="1538"/>
    <m/>
    <x v="6"/>
    <x v="3"/>
    <m/>
    <m/>
    <m/>
    <s v=""/>
    <m/>
    <m/>
    <s v=""/>
    <m/>
    <s v=""/>
    <m/>
    <s v=""/>
    <m/>
    <s v=""/>
    <m/>
    <m/>
    <m/>
    <m/>
    <m/>
    <s v=""/>
    <n v="0"/>
    <s v=""/>
    <n v="0"/>
    <s v=""/>
    <s v=""/>
    <s v=""/>
    <m/>
    <s v=""/>
    <s v=""/>
    <s v=""/>
  </r>
  <r>
    <x v="2"/>
    <n v="1539"/>
    <m/>
    <x v="6"/>
    <x v="3"/>
    <m/>
    <m/>
    <m/>
    <s v=""/>
    <m/>
    <m/>
    <s v=""/>
    <m/>
    <s v=""/>
    <m/>
    <s v=""/>
    <m/>
    <s v=""/>
    <m/>
    <m/>
    <m/>
    <m/>
    <m/>
    <s v=""/>
    <n v="0"/>
    <s v=""/>
    <n v="0"/>
    <s v=""/>
    <s v=""/>
    <s v=""/>
    <m/>
    <s v=""/>
    <s v=""/>
    <s v=""/>
  </r>
  <r>
    <x v="2"/>
    <n v="1540"/>
    <m/>
    <x v="6"/>
    <x v="3"/>
    <m/>
    <m/>
    <m/>
    <s v=""/>
    <m/>
    <m/>
    <s v=""/>
    <m/>
    <s v=""/>
    <m/>
    <s v=""/>
    <m/>
    <s v=""/>
    <m/>
    <m/>
    <m/>
    <m/>
    <m/>
    <s v=""/>
    <n v="0"/>
    <s v=""/>
    <n v="0"/>
    <s v=""/>
    <s v=""/>
    <s v=""/>
    <m/>
    <s v=""/>
    <s v=""/>
    <s v=""/>
  </r>
  <r>
    <x v="2"/>
    <n v="1541"/>
    <m/>
    <x v="6"/>
    <x v="3"/>
    <m/>
    <m/>
    <m/>
    <s v=""/>
    <m/>
    <m/>
    <s v=""/>
    <m/>
    <s v=""/>
    <m/>
    <s v=""/>
    <m/>
    <s v=""/>
    <m/>
    <m/>
    <m/>
    <m/>
    <m/>
    <s v=""/>
    <n v="0"/>
    <s v=""/>
    <n v="0"/>
    <s v=""/>
    <s v=""/>
    <s v=""/>
    <m/>
    <s v=""/>
    <s v=""/>
    <s v=""/>
  </r>
  <r>
    <x v="2"/>
    <n v="1542"/>
    <m/>
    <x v="6"/>
    <x v="3"/>
    <m/>
    <m/>
    <m/>
    <s v=""/>
    <m/>
    <m/>
    <s v=""/>
    <m/>
    <s v=""/>
    <m/>
    <s v=""/>
    <m/>
    <s v=""/>
    <m/>
    <m/>
    <m/>
    <m/>
    <m/>
    <s v=""/>
    <n v="0"/>
    <s v=""/>
    <n v="0"/>
    <s v=""/>
    <s v=""/>
    <s v=""/>
    <m/>
    <s v=""/>
    <s v=""/>
    <s v=""/>
  </r>
  <r>
    <x v="2"/>
    <n v="1543"/>
    <m/>
    <x v="6"/>
    <x v="3"/>
    <m/>
    <m/>
    <m/>
    <s v=""/>
    <m/>
    <m/>
    <s v=""/>
    <m/>
    <s v=""/>
    <m/>
    <s v=""/>
    <m/>
    <s v=""/>
    <m/>
    <m/>
    <m/>
    <m/>
    <m/>
    <s v=""/>
    <n v="0"/>
    <s v=""/>
    <n v="0"/>
    <s v=""/>
    <s v=""/>
    <s v=""/>
    <m/>
    <s v=""/>
    <s v=""/>
    <s v=""/>
  </r>
  <r>
    <x v="2"/>
    <n v="1544"/>
    <m/>
    <x v="6"/>
    <x v="3"/>
    <m/>
    <m/>
    <m/>
    <s v=""/>
    <m/>
    <m/>
    <s v=""/>
    <m/>
    <s v=""/>
    <m/>
    <s v=""/>
    <m/>
    <s v=""/>
    <m/>
    <m/>
    <m/>
    <m/>
    <m/>
    <s v=""/>
    <n v="0"/>
    <s v=""/>
    <n v="0"/>
    <s v=""/>
    <s v=""/>
    <s v=""/>
    <m/>
    <s v=""/>
    <s v=""/>
    <s v=""/>
  </r>
  <r>
    <x v="2"/>
    <n v="1545"/>
    <m/>
    <x v="6"/>
    <x v="3"/>
    <m/>
    <m/>
    <m/>
    <s v=""/>
    <m/>
    <m/>
    <s v=""/>
    <m/>
    <s v=""/>
    <m/>
    <s v=""/>
    <m/>
    <s v=""/>
    <m/>
    <m/>
    <m/>
    <m/>
    <m/>
    <s v=""/>
    <n v="0"/>
    <s v=""/>
    <n v="0"/>
    <s v=""/>
    <s v=""/>
    <s v=""/>
    <m/>
    <s v=""/>
    <s v=""/>
    <s v=""/>
  </r>
  <r>
    <x v="2"/>
    <n v="1546"/>
    <m/>
    <x v="6"/>
    <x v="3"/>
    <m/>
    <m/>
    <m/>
    <s v=""/>
    <m/>
    <m/>
    <s v=""/>
    <m/>
    <s v=""/>
    <m/>
    <s v=""/>
    <m/>
    <s v=""/>
    <m/>
    <m/>
    <m/>
    <m/>
    <m/>
    <s v=""/>
    <n v="0"/>
    <s v=""/>
    <n v="0"/>
    <s v=""/>
    <s v=""/>
    <s v=""/>
    <m/>
    <s v=""/>
    <s v=""/>
    <s v=""/>
  </r>
  <r>
    <x v="2"/>
    <n v="1547"/>
    <m/>
    <x v="6"/>
    <x v="3"/>
    <m/>
    <m/>
    <m/>
    <s v=""/>
    <m/>
    <m/>
    <s v=""/>
    <m/>
    <s v=""/>
    <m/>
    <s v=""/>
    <m/>
    <s v=""/>
    <m/>
    <m/>
    <m/>
    <m/>
    <m/>
    <s v=""/>
    <n v="0"/>
    <s v=""/>
    <n v="0"/>
    <s v=""/>
    <s v=""/>
    <s v=""/>
    <m/>
    <s v=""/>
    <s v=""/>
    <s v=""/>
  </r>
  <r>
    <x v="2"/>
    <n v="1548"/>
    <m/>
    <x v="6"/>
    <x v="3"/>
    <m/>
    <m/>
    <m/>
    <s v=""/>
    <m/>
    <m/>
    <s v=""/>
    <m/>
    <s v=""/>
    <m/>
    <s v=""/>
    <m/>
    <s v=""/>
    <m/>
    <m/>
    <m/>
    <m/>
    <m/>
    <s v=""/>
    <n v="0"/>
    <s v=""/>
    <n v="0"/>
    <s v=""/>
    <s v=""/>
    <s v=""/>
    <m/>
    <s v=""/>
    <s v=""/>
    <s v=""/>
  </r>
  <r>
    <x v="2"/>
    <n v="1549"/>
    <m/>
    <x v="6"/>
    <x v="3"/>
    <m/>
    <m/>
    <m/>
    <s v=""/>
    <m/>
    <m/>
    <s v=""/>
    <m/>
    <s v=""/>
    <m/>
    <s v=""/>
    <m/>
    <s v=""/>
    <m/>
    <m/>
    <m/>
    <m/>
    <m/>
    <s v=""/>
    <n v="0"/>
    <s v=""/>
    <n v="0"/>
    <s v=""/>
    <s v=""/>
    <s v=""/>
    <m/>
    <s v=""/>
    <s v=""/>
    <s v=""/>
  </r>
  <r>
    <x v="2"/>
    <n v="1550"/>
    <m/>
    <x v="6"/>
    <x v="3"/>
    <m/>
    <m/>
    <m/>
    <s v=""/>
    <m/>
    <m/>
    <s v=""/>
    <m/>
    <s v=""/>
    <m/>
    <s v=""/>
    <m/>
    <s v=""/>
    <m/>
    <m/>
    <m/>
    <m/>
    <m/>
    <s v=""/>
    <n v="0"/>
    <s v=""/>
    <n v="0"/>
    <s v=""/>
    <s v=""/>
    <s v=""/>
    <m/>
    <s v=""/>
    <s v=""/>
    <s v=""/>
  </r>
  <r>
    <x v="2"/>
    <n v="1551"/>
    <m/>
    <x v="6"/>
    <x v="3"/>
    <m/>
    <m/>
    <m/>
    <s v=""/>
    <m/>
    <m/>
    <s v=""/>
    <m/>
    <s v=""/>
    <m/>
    <s v=""/>
    <m/>
    <s v=""/>
    <m/>
    <m/>
    <m/>
    <m/>
    <m/>
    <s v=""/>
    <n v="0"/>
    <s v=""/>
    <n v="0"/>
    <s v=""/>
    <s v=""/>
    <s v=""/>
    <m/>
    <s v=""/>
    <s v=""/>
    <s v=""/>
  </r>
  <r>
    <x v="2"/>
    <n v="1552"/>
    <m/>
    <x v="6"/>
    <x v="3"/>
    <m/>
    <m/>
    <m/>
    <s v=""/>
    <m/>
    <m/>
    <s v=""/>
    <m/>
    <s v=""/>
    <m/>
    <s v=""/>
    <m/>
    <s v=""/>
    <m/>
    <m/>
    <m/>
    <m/>
    <m/>
    <s v=""/>
    <n v="0"/>
    <s v=""/>
    <n v="0"/>
    <s v=""/>
    <s v=""/>
    <s v=""/>
    <m/>
    <s v=""/>
    <s v=""/>
    <s v=""/>
  </r>
  <r>
    <x v="2"/>
    <n v="1553"/>
    <m/>
    <x v="6"/>
    <x v="3"/>
    <m/>
    <m/>
    <m/>
    <s v=""/>
    <m/>
    <m/>
    <s v=""/>
    <m/>
    <s v=""/>
    <m/>
    <s v=""/>
    <m/>
    <s v=""/>
    <m/>
    <m/>
    <m/>
    <m/>
    <m/>
    <s v=""/>
    <n v="0"/>
    <s v=""/>
    <n v="0"/>
    <s v=""/>
    <s v=""/>
    <s v=""/>
    <m/>
    <s v=""/>
    <s v=""/>
    <s v=""/>
  </r>
  <r>
    <x v="2"/>
    <n v="1554"/>
    <m/>
    <x v="6"/>
    <x v="3"/>
    <m/>
    <m/>
    <m/>
    <s v=""/>
    <m/>
    <m/>
    <s v=""/>
    <m/>
    <s v=""/>
    <m/>
    <s v=""/>
    <m/>
    <s v=""/>
    <m/>
    <m/>
    <m/>
    <m/>
    <m/>
    <s v=""/>
    <n v="0"/>
    <s v=""/>
    <n v="0"/>
    <s v=""/>
    <s v=""/>
    <s v=""/>
    <m/>
    <s v=""/>
    <s v=""/>
    <s v=""/>
  </r>
  <r>
    <x v="2"/>
    <n v="1555"/>
    <m/>
    <x v="6"/>
    <x v="3"/>
    <m/>
    <m/>
    <m/>
    <s v=""/>
    <m/>
    <m/>
    <s v=""/>
    <m/>
    <s v=""/>
    <m/>
    <s v=""/>
    <m/>
    <s v=""/>
    <m/>
    <m/>
    <m/>
    <m/>
    <m/>
    <s v=""/>
    <n v="0"/>
    <s v=""/>
    <n v="0"/>
    <s v=""/>
    <s v=""/>
    <s v=""/>
    <m/>
    <s v=""/>
    <s v=""/>
    <s v=""/>
  </r>
  <r>
    <x v="2"/>
    <n v="1556"/>
    <m/>
    <x v="6"/>
    <x v="3"/>
    <m/>
    <m/>
    <m/>
    <s v=""/>
    <m/>
    <m/>
    <s v=""/>
    <m/>
    <s v=""/>
    <m/>
    <s v=""/>
    <m/>
    <s v=""/>
    <m/>
    <m/>
    <m/>
    <m/>
    <m/>
    <s v=""/>
    <n v="0"/>
    <s v=""/>
    <n v="0"/>
    <s v=""/>
    <s v=""/>
    <s v=""/>
    <m/>
    <s v=""/>
    <s v=""/>
    <s v=""/>
  </r>
  <r>
    <x v="2"/>
    <n v="1557"/>
    <m/>
    <x v="6"/>
    <x v="3"/>
    <m/>
    <m/>
    <m/>
    <s v=""/>
    <m/>
    <m/>
    <s v=""/>
    <m/>
    <s v=""/>
    <m/>
    <s v=""/>
    <m/>
    <s v=""/>
    <m/>
    <m/>
    <m/>
    <m/>
    <m/>
    <s v=""/>
    <n v="0"/>
    <s v=""/>
    <n v="0"/>
    <s v=""/>
    <s v=""/>
    <s v=""/>
    <m/>
    <s v=""/>
    <s v=""/>
    <s v=""/>
  </r>
  <r>
    <x v="2"/>
    <n v="1558"/>
    <m/>
    <x v="6"/>
    <x v="3"/>
    <m/>
    <m/>
    <m/>
    <s v=""/>
    <m/>
    <m/>
    <s v=""/>
    <m/>
    <s v=""/>
    <m/>
    <s v=""/>
    <m/>
    <s v=""/>
    <m/>
    <m/>
    <m/>
    <m/>
    <m/>
    <s v=""/>
    <n v="0"/>
    <s v=""/>
    <n v="0"/>
    <s v=""/>
    <s v=""/>
    <s v=""/>
    <m/>
    <s v=""/>
    <s v=""/>
    <s v=""/>
  </r>
  <r>
    <x v="2"/>
    <n v="1559"/>
    <m/>
    <x v="6"/>
    <x v="3"/>
    <m/>
    <m/>
    <m/>
    <s v=""/>
    <m/>
    <m/>
    <s v=""/>
    <m/>
    <s v=""/>
    <m/>
    <s v=""/>
    <m/>
    <s v=""/>
    <m/>
    <m/>
    <m/>
    <m/>
    <m/>
    <s v=""/>
    <n v="0"/>
    <s v=""/>
    <n v="0"/>
    <s v=""/>
    <s v=""/>
    <s v=""/>
    <m/>
    <s v=""/>
    <s v=""/>
    <s v=""/>
  </r>
  <r>
    <x v="2"/>
    <n v="1560"/>
    <m/>
    <x v="6"/>
    <x v="3"/>
    <m/>
    <m/>
    <m/>
    <s v=""/>
    <m/>
    <m/>
    <s v=""/>
    <m/>
    <s v=""/>
    <m/>
    <s v=""/>
    <m/>
    <s v=""/>
    <m/>
    <m/>
    <m/>
    <m/>
    <m/>
    <s v=""/>
    <n v="0"/>
    <s v=""/>
    <n v="0"/>
    <s v=""/>
    <s v=""/>
    <s v=""/>
    <m/>
    <s v=""/>
    <s v=""/>
    <s v=""/>
  </r>
  <r>
    <x v="2"/>
    <n v="1561"/>
    <m/>
    <x v="6"/>
    <x v="3"/>
    <m/>
    <m/>
    <m/>
    <s v=""/>
    <m/>
    <m/>
    <s v=""/>
    <m/>
    <s v=""/>
    <m/>
    <s v=""/>
    <m/>
    <s v=""/>
    <m/>
    <m/>
    <m/>
    <m/>
    <m/>
    <s v=""/>
    <n v="0"/>
    <s v=""/>
    <n v="0"/>
    <s v=""/>
    <s v=""/>
    <s v=""/>
    <m/>
    <s v=""/>
    <s v=""/>
    <s v=""/>
  </r>
  <r>
    <x v="2"/>
    <n v="1562"/>
    <m/>
    <x v="6"/>
    <x v="3"/>
    <m/>
    <m/>
    <m/>
    <s v=""/>
    <m/>
    <m/>
    <s v=""/>
    <m/>
    <s v=""/>
    <m/>
    <s v=""/>
    <m/>
    <s v=""/>
    <m/>
    <m/>
    <m/>
    <m/>
    <m/>
    <s v=""/>
    <n v="0"/>
    <s v=""/>
    <n v="0"/>
    <s v=""/>
    <s v=""/>
    <s v=""/>
    <m/>
    <s v=""/>
    <s v=""/>
    <s v=""/>
  </r>
  <r>
    <x v="2"/>
    <n v="1563"/>
    <m/>
    <x v="6"/>
    <x v="3"/>
    <m/>
    <m/>
    <m/>
    <s v=""/>
    <m/>
    <m/>
    <s v=""/>
    <m/>
    <s v=""/>
    <m/>
    <s v=""/>
    <m/>
    <s v=""/>
    <m/>
    <m/>
    <m/>
    <m/>
    <m/>
    <s v=""/>
    <n v="0"/>
    <s v=""/>
    <n v="0"/>
    <s v=""/>
    <s v=""/>
    <s v=""/>
    <m/>
    <s v=""/>
    <s v=""/>
    <s v=""/>
  </r>
  <r>
    <x v="2"/>
    <n v="1564"/>
    <m/>
    <x v="6"/>
    <x v="3"/>
    <m/>
    <m/>
    <m/>
    <s v=""/>
    <m/>
    <m/>
    <s v=""/>
    <m/>
    <s v=""/>
    <m/>
    <s v=""/>
    <m/>
    <s v=""/>
    <m/>
    <m/>
    <m/>
    <m/>
    <m/>
    <s v=""/>
    <n v="0"/>
    <s v=""/>
    <n v="0"/>
    <s v=""/>
    <s v=""/>
    <s v=""/>
    <m/>
    <s v=""/>
    <s v=""/>
    <s v=""/>
  </r>
  <r>
    <x v="2"/>
    <n v="1565"/>
    <m/>
    <x v="6"/>
    <x v="3"/>
    <m/>
    <m/>
    <m/>
    <s v=""/>
    <m/>
    <m/>
    <s v=""/>
    <m/>
    <s v=""/>
    <m/>
    <s v=""/>
    <m/>
    <s v=""/>
    <m/>
    <m/>
    <m/>
    <m/>
    <m/>
    <s v=""/>
    <n v="0"/>
    <s v=""/>
    <n v="0"/>
    <s v=""/>
    <s v=""/>
    <s v=""/>
    <m/>
    <s v=""/>
    <s v=""/>
    <s v=""/>
  </r>
  <r>
    <x v="2"/>
    <n v="1566"/>
    <m/>
    <x v="6"/>
    <x v="3"/>
    <m/>
    <m/>
    <m/>
    <s v=""/>
    <m/>
    <m/>
    <s v=""/>
    <m/>
    <s v=""/>
    <m/>
    <s v=""/>
    <m/>
    <s v=""/>
    <m/>
    <m/>
    <m/>
    <m/>
    <m/>
    <s v=""/>
    <n v="0"/>
    <s v=""/>
    <n v="0"/>
    <s v=""/>
    <s v=""/>
    <s v=""/>
    <m/>
    <s v=""/>
    <s v=""/>
    <s v=""/>
  </r>
  <r>
    <x v="2"/>
    <n v="1567"/>
    <m/>
    <x v="6"/>
    <x v="3"/>
    <m/>
    <m/>
    <m/>
    <s v=""/>
    <m/>
    <m/>
    <s v=""/>
    <m/>
    <s v=""/>
    <m/>
    <s v=""/>
    <m/>
    <s v=""/>
    <m/>
    <m/>
    <m/>
    <m/>
    <m/>
    <s v=""/>
    <n v="0"/>
    <s v=""/>
    <n v="0"/>
    <s v=""/>
    <s v=""/>
    <s v=""/>
    <m/>
    <s v=""/>
    <s v=""/>
    <s v=""/>
  </r>
  <r>
    <x v="2"/>
    <n v="1568"/>
    <m/>
    <x v="6"/>
    <x v="3"/>
    <m/>
    <m/>
    <m/>
    <s v=""/>
    <m/>
    <m/>
    <s v=""/>
    <m/>
    <s v=""/>
    <m/>
    <s v=""/>
    <m/>
    <s v=""/>
    <m/>
    <m/>
    <m/>
    <m/>
    <m/>
    <s v=""/>
    <n v="0"/>
    <s v=""/>
    <n v="0"/>
    <s v=""/>
    <s v=""/>
    <s v=""/>
    <m/>
    <s v=""/>
    <s v=""/>
    <s v=""/>
  </r>
  <r>
    <x v="2"/>
    <n v="1569"/>
    <m/>
    <x v="6"/>
    <x v="3"/>
    <m/>
    <m/>
    <m/>
    <s v=""/>
    <m/>
    <m/>
    <s v=""/>
    <m/>
    <s v=""/>
    <m/>
    <s v=""/>
    <m/>
    <s v=""/>
    <m/>
    <m/>
    <m/>
    <m/>
    <m/>
    <s v=""/>
    <n v="0"/>
    <s v=""/>
    <n v="0"/>
    <s v=""/>
    <s v=""/>
    <s v=""/>
    <m/>
    <s v=""/>
    <s v=""/>
    <s v=""/>
  </r>
  <r>
    <x v="2"/>
    <n v="1570"/>
    <m/>
    <x v="6"/>
    <x v="3"/>
    <m/>
    <m/>
    <m/>
    <s v=""/>
    <m/>
    <m/>
    <s v=""/>
    <m/>
    <s v=""/>
    <m/>
    <s v=""/>
    <m/>
    <s v=""/>
    <m/>
    <m/>
    <m/>
    <m/>
    <m/>
    <s v=""/>
    <n v="0"/>
    <s v=""/>
    <n v="0"/>
    <s v=""/>
    <s v=""/>
    <s v=""/>
    <m/>
    <s v=""/>
    <s v=""/>
    <s v=""/>
  </r>
  <r>
    <x v="2"/>
    <n v="1571"/>
    <m/>
    <x v="6"/>
    <x v="3"/>
    <m/>
    <m/>
    <m/>
    <s v=""/>
    <m/>
    <m/>
    <s v=""/>
    <m/>
    <s v=""/>
    <m/>
    <s v=""/>
    <m/>
    <s v=""/>
    <m/>
    <m/>
    <m/>
    <m/>
    <m/>
    <s v=""/>
    <n v="0"/>
    <s v=""/>
    <n v="0"/>
    <s v=""/>
    <s v=""/>
    <s v=""/>
    <m/>
    <s v=""/>
    <s v=""/>
    <s v=""/>
  </r>
  <r>
    <x v="2"/>
    <n v="1572"/>
    <m/>
    <x v="6"/>
    <x v="3"/>
    <m/>
    <m/>
    <m/>
    <s v=""/>
    <m/>
    <m/>
    <s v=""/>
    <m/>
    <s v=""/>
    <m/>
    <s v=""/>
    <m/>
    <s v=""/>
    <m/>
    <m/>
    <m/>
    <m/>
    <m/>
    <s v=""/>
    <n v="0"/>
    <s v=""/>
    <n v="0"/>
    <s v=""/>
    <s v=""/>
    <s v=""/>
    <m/>
    <s v=""/>
    <s v=""/>
    <s v=""/>
  </r>
  <r>
    <x v="2"/>
    <n v="1573"/>
    <m/>
    <x v="6"/>
    <x v="3"/>
    <m/>
    <m/>
    <m/>
    <s v=""/>
    <m/>
    <m/>
    <s v=""/>
    <m/>
    <s v=""/>
    <m/>
    <s v=""/>
    <m/>
    <s v=""/>
    <m/>
    <m/>
    <m/>
    <m/>
    <m/>
    <s v=""/>
    <n v="0"/>
    <s v=""/>
    <n v="0"/>
    <s v=""/>
    <s v=""/>
    <s v=""/>
    <m/>
    <s v=""/>
    <s v=""/>
    <s v=""/>
  </r>
  <r>
    <x v="2"/>
    <n v="1574"/>
    <m/>
    <x v="6"/>
    <x v="3"/>
    <m/>
    <m/>
    <m/>
    <s v=""/>
    <m/>
    <m/>
    <s v=""/>
    <m/>
    <s v=""/>
    <m/>
    <s v=""/>
    <m/>
    <s v=""/>
    <m/>
    <m/>
    <m/>
    <m/>
    <m/>
    <s v=""/>
    <n v="0"/>
    <s v=""/>
    <n v="0"/>
    <s v=""/>
    <s v=""/>
    <s v=""/>
    <m/>
    <s v=""/>
    <s v=""/>
    <s v=""/>
  </r>
  <r>
    <x v="2"/>
    <n v="1575"/>
    <m/>
    <x v="6"/>
    <x v="3"/>
    <m/>
    <m/>
    <m/>
    <s v=""/>
    <m/>
    <m/>
    <s v=""/>
    <m/>
    <s v=""/>
    <m/>
    <s v=""/>
    <m/>
    <s v=""/>
    <m/>
    <m/>
    <m/>
    <m/>
    <m/>
    <s v=""/>
    <n v="0"/>
    <s v=""/>
    <n v="0"/>
    <s v=""/>
    <s v=""/>
    <s v=""/>
    <m/>
    <s v=""/>
    <s v=""/>
    <s v=""/>
  </r>
  <r>
    <x v="2"/>
    <n v="1576"/>
    <m/>
    <x v="6"/>
    <x v="3"/>
    <m/>
    <m/>
    <m/>
    <s v=""/>
    <m/>
    <m/>
    <s v=""/>
    <m/>
    <s v=""/>
    <m/>
    <s v=""/>
    <m/>
    <s v=""/>
    <m/>
    <m/>
    <m/>
    <m/>
    <m/>
    <s v=""/>
    <n v="0"/>
    <s v=""/>
    <n v="0"/>
    <s v=""/>
    <s v=""/>
    <s v=""/>
    <m/>
    <s v=""/>
    <s v=""/>
    <s v=""/>
  </r>
  <r>
    <x v="2"/>
    <n v="1577"/>
    <m/>
    <x v="6"/>
    <x v="3"/>
    <m/>
    <m/>
    <m/>
    <s v=""/>
    <m/>
    <m/>
    <s v=""/>
    <m/>
    <s v=""/>
    <m/>
    <s v=""/>
    <m/>
    <s v=""/>
    <m/>
    <m/>
    <m/>
    <m/>
    <m/>
    <s v=""/>
    <n v="0"/>
    <s v=""/>
    <n v="0"/>
    <s v=""/>
    <s v=""/>
    <s v=""/>
    <m/>
    <s v=""/>
    <s v=""/>
    <s v=""/>
  </r>
  <r>
    <x v="2"/>
    <n v="1578"/>
    <m/>
    <x v="6"/>
    <x v="3"/>
    <m/>
    <m/>
    <m/>
    <s v=""/>
    <m/>
    <m/>
    <s v=""/>
    <m/>
    <s v=""/>
    <m/>
    <s v=""/>
    <m/>
    <s v=""/>
    <m/>
    <m/>
    <m/>
    <m/>
    <m/>
    <s v=""/>
    <n v="0"/>
    <s v=""/>
    <n v="0"/>
    <s v=""/>
    <s v=""/>
    <s v=""/>
    <m/>
    <s v=""/>
    <s v=""/>
    <s v=""/>
  </r>
  <r>
    <x v="2"/>
    <n v="1579"/>
    <m/>
    <x v="6"/>
    <x v="3"/>
    <m/>
    <m/>
    <m/>
    <s v=""/>
    <m/>
    <m/>
    <s v=""/>
    <m/>
    <s v=""/>
    <m/>
    <s v=""/>
    <m/>
    <s v=""/>
    <m/>
    <m/>
    <m/>
    <m/>
    <m/>
    <s v=""/>
    <n v="0"/>
    <s v=""/>
    <n v="0"/>
    <s v=""/>
    <s v=""/>
    <s v=""/>
    <m/>
    <s v=""/>
    <s v=""/>
    <s v=""/>
  </r>
  <r>
    <x v="2"/>
    <n v="1580"/>
    <m/>
    <x v="6"/>
    <x v="3"/>
    <m/>
    <m/>
    <m/>
    <s v=""/>
    <m/>
    <m/>
    <s v=""/>
    <m/>
    <s v=""/>
    <m/>
    <s v=""/>
    <m/>
    <s v=""/>
    <m/>
    <m/>
    <m/>
    <m/>
    <m/>
    <s v=""/>
    <n v="0"/>
    <s v=""/>
    <n v="0"/>
    <s v=""/>
    <s v=""/>
    <s v=""/>
    <m/>
    <s v=""/>
    <s v=""/>
    <s v=""/>
  </r>
  <r>
    <x v="2"/>
    <n v="1581"/>
    <m/>
    <x v="6"/>
    <x v="3"/>
    <m/>
    <m/>
    <m/>
    <s v=""/>
    <m/>
    <m/>
    <s v=""/>
    <m/>
    <s v=""/>
    <m/>
    <s v=""/>
    <m/>
    <s v=""/>
    <m/>
    <m/>
    <m/>
    <m/>
    <m/>
    <s v=""/>
    <n v="0"/>
    <s v=""/>
    <n v="0"/>
    <s v=""/>
    <s v=""/>
    <s v=""/>
    <m/>
    <s v=""/>
    <s v=""/>
    <s v=""/>
  </r>
  <r>
    <x v="2"/>
    <n v="1582"/>
    <m/>
    <x v="6"/>
    <x v="3"/>
    <m/>
    <m/>
    <m/>
    <s v=""/>
    <m/>
    <m/>
    <s v=""/>
    <m/>
    <s v=""/>
    <m/>
    <s v=""/>
    <m/>
    <s v=""/>
    <m/>
    <m/>
    <m/>
    <m/>
    <m/>
    <s v=""/>
    <n v="0"/>
    <s v=""/>
    <n v="0"/>
    <s v=""/>
    <s v=""/>
    <s v=""/>
    <m/>
    <s v=""/>
    <s v=""/>
    <s v=""/>
  </r>
  <r>
    <x v="2"/>
    <n v="1583"/>
    <m/>
    <x v="6"/>
    <x v="3"/>
    <m/>
    <m/>
    <m/>
    <s v=""/>
    <m/>
    <m/>
    <s v=""/>
    <m/>
    <s v=""/>
    <m/>
    <s v=""/>
    <m/>
    <s v=""/>
    <m/>
    <m/>
    <m/>
    <m/>
    <m/>
    <s v=""/>
    <n v="0"/>
    <s v=""/>
    <n v="0"/>
    <s v=""/>
    <s v=""/>
    <s v=""/>
    <m/>
    <s v=""/>
    <s v=""/>
    <s v=""/>
  </r>
  <r>
    <x v="2"/>
    <n v="1584"/>
    <m/>
    <x v="6"/>
    <x v="3"/>
    <m/>
    <m/>
    <m/>
    <s v=""/>
    <m/>
    <m/>
    <s v=""/>
    <m/>
    <s v=""/>
    <m/>
    <s v=""/>
    <m/>
    <s v=""/>
    <m/>
    <m/>
    <m/>
    <m/>
    <m/>
    <s v=""/>
    <n v="0"/>
    <s v=""/>
    <n v="0"/>
    <s v=""/>
    <s v=""/>
    <s v=""/>
    <m/>
    <s v=""/>
    <s v=""/>
    <s v=""/>
  </r>
  <r>
    <x v="2"/>
    <n v="1585"/>
    <m/>
    <x v="6"/>
    <x v="3"/>
    <m/>
    <m/>
    <m/>
    <s v=""/>
    <m/>
    <m/>
    <s v=""/>
    <m/>
    <s v=""/>
    <m/>
    <s v=""/>
    <m/>
    <s v=""/>
    <m/>
    <m/>
    <m/>
    <m/>
    <m/>
    <s v=""/>
    <n v="0"/>
    <s v=""/>
    <n v="0"/>
    <s v=""/>
    <s v=""/>
    <s v=""/>
    <m/>
    <s v=""/>
    <s v=""/>
    <s v=""/>
  </r>
  <r>
    <x v="2"/>
    <n v="1586"/>
    <m/>
    <x v="6"/>
    <x v="3"/>
    <m/>
    <m/>
    <m/>
    <s v=""/>
    <m/>
    <m/>
    <s v=""/>
    <m/>
    <s v=""/>
    <m/>
    <s v=""/>
    <m/>
    <s v=""/>
    <m/>
    <m/>
    <m/>
    <m/>
    <m/>
    <s v=""/>
    <n v="0"/>
    <s v=""/>
    <n v="0"/>
    <s v=""/>
    <s v=""/>
    <s v=""/>
    <m/>
    <s v=""/>
    <s v=""/>
    <s v=""/>
  </r>
  <r>
    <x v="2"/>
    <n v="1587"/>
    <m/>
    <x v="6"/>
    <x v="3"/>
    <m/>
    <m/>
    <m/>
    <s v=""/>
    <m/>
    <m/>
    <s v=""/>
    <m/>
    <s v=""/>
    <m/>
    <s v=""/>
    <m/>
    <s v=""/>
    <m/>
    <m/>
    <m/>
    <m/>
    <m/>
    <s v=""/>
    <n v="0"/>
    <s v=""/>
    <n v="0"/>
    <s v=""/>
    <s v=""/>
    <s v=""/>
    <m/>
    <s v=""/>
    <s v=""/>
    <s v=""/>
  </r>
  <r>
    <x v="2"/>
    <n v="1588"/>
    <m/>
    <x v="6"/>
    <x v="3"/>
    <m/>
    <m/>
    <m/>
    <s v=""/>
    <m/>
    <m/>
    <s v=""/>
    <m/>
    <s v=""/>
    <m/>
    <s v=""/>
    <m/>
    <s v=""/>
    <m/>
    <m/>
    <m/>
    <m/>
    <m/>
    <s v=""/>
    <n v="0"/>
    <s v=""/>
    <n v="0"/>
    <s v=""/>
    <s v=""/>
    <s v=""/>
    <m/>
    <s v=""/>
    <s v=""/>
    <s v=""/>
  </r>
  <r>
    <x v="2"/>
    <n v="1589"/>
    <m/>
    <x v="6"/>
    <x v="3"/>
    <m/>
    <m/>
    <m/>
    <s v=""/>
    <m/>
    <m/>
    <s v=""/>
    <m/>
    <s v=""/>
    <m/>
    <s v=""/>
    <m/>
    <s v=""/>
    <m/>
    <m/>
    <m/>
    <m/>
    <m/>
    <s v=""/>
    <n v="0"/>
    <s v=""/>
    <n v="0"/>
    <s v=""/>
    <s v=""/>
    <s v=""/>
    <m/>
    <s v=""/>
    <s v=""/>
    <s v=""/>
  </r>
  <r>
    <x v="2"/>
    <n v="1590"/>
    <m/>
    <x v="6"/>
    <x v="3"/>
    <m/>
    <m/>
    <m/>
    <s v=""/>
    <m/>
    <m/>
    <s v=""/>
    <m/>
    <s v=""/>
    <m/>
    <s v=""/>
    <m/>
    <s v=""/>
    <m/>
    <m/>
    <m/>
    <m/>
    <m/>
    <s v=""/>
    <n v="0"/>
    <s v=""/>
    <n v="0"/>
    <s v=""/>
    <s v=""/>
    <s v=""/>
    <m/>
    <s v=""/>
    <s v=""/>
    <s v=""/>
  </r>
  <r>
    <x v="2"/>
    <n v="1591"/>
    <m/>
    <x v="6"/>
    <x v="3"/>
    <m/>
    <m/>
    <m/>
    <s v=""/>
    <m/>
    <m/>
    <s v=""/>
    <m/>
    <s v=""/>
    <m/>
    <s v=""/>
    <m/>
    <s v=""/>
    <m/>
    <m/>
    <m/>
    <m/>
    <m/>
    <s v=""/>
    <n v="0"/>
    <s v=""/>
    <n v="0"/>
    <s v=""/>
    <s v=""/>
    <s v=""/>
    <m/>
    <s v=""/>
    <s v=""/>
    <s v=""/>
  </r>
  <r>
    <x v="2"/>
    <n v="1592"/>
    <m/>
    <x v="6"/>
    <x v="3"/>
    <m/>
    <m/>
    <m/>
    <s v=""/>
    <m/>
    <m/>
    <s v=""/>
    <m/>
    <s v=""/>
    <m/>
    <s v=""/>
    <m/>
    <s v=""/>
    <m/>
    <m/>
    <m/>
    <m/>
    <m/>
    <s v=""/>
    <n v="0"/>
    <s v=""/>
    <n v="0"/>
    <s v=""/>
    <s v=""/>
    <s v=""/>
    <m/>
    <s v=""/>
    <s v=""/>
    <s v=""/>
  </r>
  <r>
    <x v="2"/>
    <n v="1593"/>
    <m/>
    <x v="6"/>
    <x v="3"/>
    <m/>
    <m/>
    <m/>
    <s v=""/>
    <m/>
    <m/>
    <s v=""/>
    <m/>
    <s v=""/>
    <m/>
    <s v=""/>
    <m/>
    <s v=""/>
    <m/>
    <m/>
    <m/>
    <m/>
    <m/>
    <s v=""/>
    <n v="0"/>
    <s v=""/>
    <n v="0"/>
    <s v=""/>
    <s v=""/>
    <s v=""/>
    <m/>
    <s v=""/>
    <s v=""/>
    <s v=""/>
  </r>
  <r>
    <x v="2"/>
    <n v="1594"/>
    <m/>
    <x v="6"/>
    <x v="3"/>
    <m/>
    <m/>
    <m/>
    <s v=""/>
    <m/>
    <m/>
    <s v=""/>
    <m/>
    <s v=""/>
    <m/>
    <s v=""/>
    <m/>
    <s v=""/>
    <m/>
    <m/>
    <m/>
    <m/>
    <m/>
    <s v=""/>
    <n v="0"/>
    <s v=""/>
    <n v="0"/>
    <s v=""/>
    <s v=""/>
    <s v=""/>
    <m/>
    <s v=""/>
    <s v=""/>
    <s v=""/>
  </r>
  <r>
    <x v="2"/>
    <n v="1595"/>
    <m/>
    <x v="6"/>
    <x v="3"/>
    <m/>
    <m/>
    <m/>
    <s v=""/>
    <m/>
    <m/>
    <s v=""/>
    <m/>
    <s v=""/>
    <m/>
    <s v=""/>
    <m/>
    <s v=""/>
    <m/>
    <m/>
    <m/>
    <m/>
    <m/>
    <s v=""/>
    <n v="0"/>
    <s v=""/>
    <n v="0"/>
    <s v=""/>
    <s v=""/>
    <s v=""/>
    <m/>
    <s v=""/>
    <s v=""/>
    <s v=""/>
  </r>
  <r>
    <x v="2"/>
    <n v="1596"/>
    <m/>
    <x v="6"/>
    <x v="3"/>
    <m/>
    <m/>
    <m/>
    <s v=""/>
    <m/>
    <m/>
    <s v=""/>
    <m/>
    <s v=""/>
    <m/>
    <s v=""/>
    <m/>
    <s v=""/>
    <m/>
    <m/>
    <m/>
    <m/>
    <m/>
    <s v=""/>
    <n v="0"/>
    <s v=""/>
    <n v="0"/>
    <s v=""/>
    <s v=""/>
    <s v=""/>
    <m/>
    <s v=""/>
    <s v=""/>
    <s v=""/>
  </r>
  <r>
    <x v="2"/>
    <n v="1597"/>
    <m/>
    <x v="6"/>
    <x v="3"/>
    <m/>
    <m/>
    <m/>
    <s v=""/>
    <m/>
    <m/>
    <s v=""/>
    <m/>
    <s v=""/>
    <m/>
    <s v=""/>
    <m/>
    <s v=""/>
    <m/>
    <m/>
    <m/>
    <m/>
    <m/>
    <s v=""/>
    <n v="0"/>
    <s v=""/>
    <n v="0"/>
    <s v=""/>
    <s v=""/>
    <s v=""/>
    <m/>
    <s v=""/>
    <s v=""/>
    <s v=""/>
  </r>
  <r>
    <x v="2"/>
    <n v="1598"/>
    <m/>
    <x v="6"/>
    <x v="3"/>
    <m/>
    <m/>
    <m/>
    <s v=""/>
    <m/>
    <m/>
    <s v=""/>
    <m/>
    <s v=""/>
    <m/>
    <s v=""/>
    <m/>
    <s v=""/>
    <m/>
    <m/>
    <m/>
    <m/>
    <m/>
    <s v=""/>
    <n v="0"/>
    <s v=""/>
    <n v="0"/>
    <s v=""/>
    <s v=""/>
    <s v=""/>
    <m/>
    <s v=""/>
    <s v=""/>
    <s v=""/>
  </r>
  <r>
    <x v="2"/>
    <n v="1599"/>
    <m/>
    <x v="6"/>
    <x v="3"/>
    <m/>
    <m/>
    <m/>
    <s v=""/>
    <m/>
    <m/>
    <s v=""/>
    <m/>
    <s v=""/>
    <m/>
    <s v=""/>
    <m/>
    <s v=""/>
    <m/>
    <m/>
    <m/>
    <m/>
    <m/>
    <s v=""/>
    <n v="0"/>
    <s v=""/>
    <n v="0"/>
    <s v=""/>
    <s v=""/>
    <s v=""/>
    <m/>
    <s v=""/>
    <s v=""/>
    <s v=""/>
  </r>
  <r>
    <x v="2"/>
    <n v="1600"/>
    <m/>
    <x v="6"/>
    <x v="3"/>
    <m/>
    <m/>
    <m/>
    <s v=""/>
    <m/>
    <m/>
    <s v=""/>
    <m/>
    <s v=""/>
    <m/>
    <s v=""/>
    <m/>
    <s v=""/>
    <m/>
    <m/>
    <m/>
    <m/>
    <m/>
    <s v=""/>
    <n v="0"/>
    <s v=""/>
    <n v="0"/>
    <s v=""/>
    <s v=""/>
    <s v=""/>
    <m/>
    <s v=""/>
    <s v=""/>
    <s v=""/>
  </r>
  <r>
    <x v="2"/>
    <n v="1601"/>
    <m/>
    <x v="6"/>
    <x v="3"/>
    <m/>
    <m/>
    <m/>
    <s v=""/>
    <m/>
    <m/>
    <s v=""/>
    <m/>
    <s v=""/>
    <m/>
    <s v=""/>
    <m/>
    <s v=""/>
    <m/>
    <m/>
    <m/>
    <m/>
    <m/>
    <s v=""/>
    <n v="0"/>
    <s v=""/>
    <n v="0"/>
    <s v=""/>
    <s v=""/>
    <s v=""/>
    <m/>
    <s v=""/>
    <s v=""/>
    <s v=""/>
  </r>
  <r>
    <x v="2"/>
    <n v="1602"/>
    <m/>
    <x v="6"/>
    <x v="3"/>
    <m/>
    <m/>
    <m/>
    <s v=""/>
    <m/>
    <m/>
    <s v=""/>
    <m/>
    <s v=""/>
    <m/>
    <s v=""/>
    <m/>
    <s v=""/>
    <m/>
    <m/>
    <m/>
    <m/>
    <m/>
    <s v=""/>
    <n v="0"/>
    <s v=""/>
    <n v="0"/>
    <s v=""/>
    <s v=""/>
    <s v=""/>
    <m/>
    <s v=""/>
    <s v=""/>
    <s v=""/>
  </r>
  <r>
    <x v="2"/>
    <n v="1603"/>
    <m/>
    <x v="6"/>
    <x v="3"/>
    <m/>
    <m/>
    <m/>
    <s v=""/>
    <m/>
    <m/>
    <s v=""/>
    <m/>
    <s v=""/>
    <m/>
    <s v=""/>
    <m/>
    <s v=""/>
    <m/>
    <m/>
    <m/>
    <m/>
    <m/>
    <s v=""/>
    <n v="0"/>
    <s v=""/>
    <n v="0"/>
    <s v=""/>
    <s v=""/>
    <s v=""/>
    <m/>
    <s v=""/>
    <s v=""/>
    <s v=""/>
  </r>
  <r>
    <x v="2"/>
    <n v="1604"/>
    <m/>
    <x v="6"/>
    <x v="3"/>
    <m/>
    <m/>
    <m/>
    <s v=""/>
    <m/>
    <m/>
    <s v=""/>
    <m/>
    <s v=""/>
    <m/>
    <s v=""/>
    <m/>
    <s v=""/>
    <m/>
    <m/>
    <m/>
    <m/>
    <m/>
    <s v=""/>
    <n v="0"/>
    <s v=""/>
    <n v="0"/>
    <s v=""/>
    <s v=""/>
    <s v=""/>
    <m/>
    <s v=""/>
    <s v=""/>
    <s v=""/>
  </r>
  <r>
    <x v="2"/>
    <n v="1605"/>
    <m/>
    <x v="6"/>
    <x v="3"/>
    <m/>
    <m/>
    <m/>
    <s v=""/>
    <m/>
    <m/>
    <s v=""/>
    <m/>
    <s v=""/>
    <m/>
    <s v=""/>
    <m/>
    <s v=""/>
    <m/>
    <m/>
    <m/>
    <m/>
    <m/>
    <s v=""/>
    <n v="0"/>
    <s v=""/>
    <n v="0"/>
    <s v=""/>
    <s v=""/>
    <s v=""/>
    <m/>
    <s v=""/>
    <s v=""/>
    <s v=""/>
  </r>
  <r>
    <x v="2"/>
    <n v="1606"/>
    <m/>
    <x v="6"/>
    <x v="3"/>
    <m/>
    <m/>
    <m/>
    <s v=""/>
    <m/>
    <m/>
    <s v=""/>
    <m/>
    <s v=""/>
    <m/>
    <s v=""/>
    <m/>
    <s v=""/>
    <m/>
    <m/>
    <m/>
    <m/>
    <m/>
    <s v=""/>
    <n v="0"/>
    <s v=""/>
    <n v="0"/>
    <s v=""/>
    <s v=""/>
    <s v=""/>
    <m/>
    <s v=""/>
    <s v=""/>
    <s v=""/>
  </r>
  <r>
    <x v="2"/>
    <n v="1607"/>
    <m/>
    <x v="6"/>
    <x v="3"/>
    <m/>
    <m/>
    <m/>
    <s v=""/>
    <m/>
    <m/>
    <s v=""/>
    <m/>
    <s v=""/>
    <m/>
    <s v=""/>
    <m/>
    <s v=""/>
    <m/>
    <m/>
    <m/>
    <m/>
    <m/>
    <s v=""/>
    <n v="0"/>
    <s v=""/>
    <n v="0"/>
    <s v=""/>
    <s v=""/>
    <s v=""/>
    <m/>
    <s v=""/>
    <s v=""/>
    <s v=""/>
  </r>
  <r>
    <x v="2"/>
    <n v="1608"/>
    <m/>
    <x v="6"/>
    <x v="3"/>
    <m/>
    <m/>
    <m/>
    <s v=""/>
    <m/>
    <m/>
    <s v=""/>
    <m/>
    <s v=""/>
    <m/>
    <s v=""/>
    <m/>
    <s v=""/>
    <m/>
    <m/>
    <m/>
    <m/>
    <m/>
    <s v=""/>
    <n v="0"/>
    <s v=""/>
    <n v="0"/>
    <s v=""/>
    <s v=""/>
    <s v=""/>
    <m/>
    <s v=""/>
    <s v=""/>
    <s v=""/>
  </r>
  <r>
    <x v="2"/>
    <n v="1609"/>
    <m/>
    <x v="6"/>
    <x v="3"/>
    <m/>
    <m/>
    <m/>
    <s v=""/>
    <m/>
    <m/>
    <s v=""/>
    <m/>
    <s v=""/>
    <m/>
    <s v=""/>
    <m/>
    <s v=""/>
    <m/>
    <m/>
    <m/>
    <m/>
    <m/>
    <s v=""/>
    <n v="0"/>
    <s v=""/>
    <n v="0"/>
    <s v=""/>
    <s v=""/>
    <s v=""/>
    <m/>
    <s v=""/>
    <s v=""/>
    <s v=""/>
  </r>
  <r>
    <x v="2"/>
    <n v="1610"/>
    <m/>
    <x v="6"/>
    <x v="3"/>
    <m/>
    <m/>
    <m/>
    <s v=""/>
    <m/>
    <m/>
    <s v=""/>
    <m/>
    <s v=""/>
    <m/>
    <s v=""/>
    <m/>
    <s v=""/>
    <m/>
    <m/>
    <m/>
    <m/>
    <m/>
    <s v=""/>
    <n v="0"/>
    <s v=""/>
    <n v="0"/>
    <s v=""/>
    <s v=""/>
    <s v=""/>
    <m/>
    <s v=""/>
    <s v=""/>
    <s v=""/>
  </r>
  <r>
    <x v="2"/>
    <n v="1611"/>
    <m/>
    <x v="6"/>
    <x v="3"/>
    <m/>
    <m/>
    <m/>
    <s v=""/>
    <m/>
    <m/>
    <s v=""/>
    <m/>
    <s v=""/>
    <m/>
    <s v=""/>
    <m/>
    <s v=""/>
    <m/>
    <m/>
    <m/>
    <m/>
    <m/>
    <s v=""/>
    <n v="0"/>
    <s v=""/>
    <n v="0"/>
    <s v=""/>
    <s v=""/>
    <s v=""/>
    <m/>
    <s v=""/>
    <s v=""/>
    <s v=""/>
  </r>
  <r>
    <x v="2"/>
    <n v="1612"/>
    <m/>
    <x v="6"/>
    <x v="3"/>
    <m/>
    <m/>
    <m/>
    <s v=""/>
    <m/>
    <m/>
    <s v=""/>
    <m/>
    <s v=""/>
    <m/>
    <s v=""/>
    <m/>
    <s v=""/>
    <m/>
    <m/>
    <m/>
    <m/>
    <m/>
    <s v=""/>
    <n v="0"/>
    <s v=""/>
    <n v="0"/>
    <s v=""/>
    <s v=""/>
    <s v=""/>
    <m/>
    <s v=""/>
    <s v=""/>
    <s v=""/>
  </r>
  <r>
    <x v="2"/>
    <n v="1613"/>
    <m/>
    <x v="6"/>
    <x v="3"/>
    <m/>
    <m/>
    <m/>
    <s v=""/>
    <m/>
    <m/>
    <s v=""/>
    <m/>
    <s v=""/>
    <m/>
    <s v=""/>
    <m/>
    <s v=""/>
    <m/>
    <m/>
    <m/>
    <m/>
    <m/>
    <s v=""/>
    <n v="0"/>
    <s v=""/>
    <n v="0"/>
    <s v=""/>
    <s v=""/>
    <s v=""/>
    <m/>
    <s v=""/>
    <s v=""/>
    <s v=""/>
  </r>
  <r>
    <x v="2"/>
    <n v="1614"/>
    <m/>
    <x v="6"/>
    <x v="3"/>
    <m/>
    <m/>
    <m/>
    <s v=""/>
    <m/>
    <m/>
    <s v=""/>
    <m/>
    <s v=""/>
    <m/>
    <s v=""/>
    <m/>
    <s v=""/>
    <m/>
    <m/>
    <m/>
    <m/>
    <m/>
    <s v=""/>
    <n v="0"/>
    <s v=""/>
    <n v="0"/>
    <s v=""/>
    <s v=""/>
    <s v=""/>
    <m/>
    <s v=""/>
    <s v=""/>
    <s v=""/>
  </r>
  <r>
    <x v="2"/>
    <n v="1615"/>
    <m/>
    <x v="6"/>
    <x v="3"/>
    <m/>
    <m/>
    <m/>
    <s v=""/>
    <m/>
    <m/>
    <s v=""/>
    <m/>
    <s v=""/>
    <m/>
    <s v=""/>
    <m/>
    <s v=""/>
    <m/>
    <m/>
    <m/>
    <m/>
    <m/>
    <s v=""/>
    <n v="0"/>
    <s v=""/>
    <n v="0"/>
    <s v=""/>
    <s v=""/>
    <s v=""/>
    <m/>
    <s v=""/>
    <s v=""/>
    <s v=""/>
  </r>
  <r>
    <x v="2"/>
    <n v="1616"/>
    <m/>
    <x v="6"/>
    <x v="3"/>
    <m/>
    <m/>
    <m/>
    <s v=""/>
    <m/>
    <m/>
    <s v=""/>
    <m/>
    <s v=""/>
    <m/>
    <s v=""/>
    <m/>
    <s v=""/>
    <m/>
    <m/>
    <m/>
    <m/>
    <m/>
    <s v=""/>
    <n v="0"/>
    <s v=""/>
    <n v="0"/>
    <s v=""/>
    <s v=""/>
    <s v=""/>
    <m/>
    <s v=""/>
    <s v=""/>
    <s v=""/>
  </r>
  <r>
    <x v="2"/>
    <n v="1617"/>
    <m/>
    <x v="6"/>
    <x v="3"/>
    <m/>
    <m/>
    <m/>
    <s v=""/>
    <m/>
    <m/>
    <s v=""/>
    <m/>
    <s v=""/>
    <m/>
    <s v=""/>
    <m/>
    <s v=""/>
    <m/>
    <m/>
    <m/>
    <m/>
    <m/>
    <s v=""/>
    <n v="0"/>
    <s v=""/>
    <n v="0"/>
    <s v=""/>
    <s v=""/>
    <s v=""/>
    <m/>
    <s v=""/>
    <s v=""/>
    <s v=""/>
  </r>
  <r>
    <x v="2"/>
    <n v="1618"/>
    <m/>
    <x v="6"/>
    <x v="3"/>
    <m/>
    <m/>
    <m/>
    <s v=""/>
    <m/>
    <m/>
    <s v=""/>
    <m/>
    <s v=""/>
    <m/>
    <s v=""/>
    <m/>
    <s v=""/>
    <m/>
    <m/>
    <m/>
    <m/>
    <m/>
    <s v=""/>
    <n v="0"/>
    <s v=""/>
    <n v="0"/>
    <s v=""/>
    <s v=""/>
    <s v=""/>
    <m/>
    <s v=""/>
    <s v=""/>
    <s v=""/>
  </r>
  <r>
    <x v="2"/>
    <n v="1619"/>
    <m/>
    <x v="6"/>
    <x v="3"/>
    <m/>
    <m/>
    <m/>
    <s v=""/>
    <m/>
    <m/>
    <s v=""/>
    <m/>
    <s v=""/>
    <m/>
    <s v=""/>
    <m/>
    <s v=""/>
    <m/>
    <m/>
    <m/>
    <m/>
    <m/>
    <s v=""/>
    <n v="0"/>
    <s v=""/>
    <n v="0"/>
    <s v=""/>
    <s v=""/>
    <s v=""/>
    <m/>
    <s v=""/>
    <s v=""/>
    <s v=""/>
  </r>
  <r>
    <x v="2"/>
    <n v="1620"/>
    <m/>
    <x v="6"/>
    <x v="3"/>
    <m/>
    <m/>
    <m/>
    <s v=""/>
    <m/>
    <m/>
    <s v=""/>
    <m/>
    <s v=""/>
    <m/>
    <s v=""/>
    <m/>
    <s v=""/>
    <m/>
    <m/>
    <m/>
    <m/>
    <m/>
    <s v=""/>
    <n v="0"/>
    <s v=""/>
    <n v="0"/>
    <s v=""/>
    <s v=""/>
    <s v=""/>
    <m/>
    <s v=""/>
    <s v=""/>
    <s v=""/>
  </r>
  <r>
    <x v="2"/>
    <n v="1621"/>
    <m/>
    <x v="6"/>
    <x v="3"/>
    <m/>
    <m/>
    <m/>
    <s v=""/>
    <m/>
    <m/>
    <s v=""/>
    <m/>
    <s v=""/>
    <m/>
    <s v=""/>
    <m/>
    <s v=""/>
    <m/>
    <m/>
    <m/>
    <m/>
    <m/>
    <s v=""/>
    <n v="0"/>
    <s v=""/>
    <n v="0"/>
    <s v=""/>
    <s v=""/>
    <s v=""/>
    <m/>
    <s v=""/>
    <s v=""/>
    <s v=""/>
  </r>
  <r>
    <x v="2"/>
    <n v="1622"/>
    <m/>
    <x v="6"/>
    <x v="3"/>
    <m/>
    <m/>
    <m/>
    <s v=""/>
    <m/>
    <m/>
    <s v=""/>
    <m/>
    <s v=""/>
    <m/>
    <s v=""/>
    <m/>
    <s v=""/>
    <m/>
    <m/>
    <m/>
    <m/>
    <m/>
    <s v=""/>
    <n v="0"/>
    <s v=""/>
    <n v="0"/>
    <s v=""/>
    <s v=""/>
    <s v=""/>
    <m/>
    <s v=""/>
    <s v=""/>
    <s v=""/>
  </r>
  <r>
    <x v="2"/>
    <n v="1623"/>
    <m/>
    <x v="6"/>
    <x v="3"/>
    <m/>
    <m/>
    <m/>
    <s v=""/>
    <m/>
    <m/>
    <s v=""/>
    <m/>
    <s v=""/>
    <m/>
    <s v=""/>
    <m/>
    <s v=""/>
    <m/>
    <m/>
    <m/>
    <m/>
    <m/>
    <s v=""/>
    <n v="0"/>
    <s v=""/>
    <n v="0"/>
    <s v=""/>
    <s v=""/>
    <s v=""/>
    <m/>
    <s v=""/>
    <s v=""/>
    <s v=""/>
  </r>
  <r>
    <x v="2"/>
    <n v="1624"/>
    <m/>
    <x v="6"/>
    <x v="3"/>
    <m/>
    <m/>
    <m/>
    <s v=""/>
    <m/>
    <m/>
    <s v=""/>
    <m/>
    <s v=""/>
    <m/>
    <s v=""/>
    <m/>
    <s v=""/>
    <m/>
    <m/>
    <m/>
    <m/>
    <m/>
    <s v=""/>
    <n v="0"/>
    <s v=""/>
    <n v="0"/>
    <s v=""/>
    <s v=""/>
    <s v=""/>
    <m/>
    <s v=""/>
    <s v=""/>
    <s v=""/>
  </r>
  <r>
    <x v="2"/>
    <n v="1625"/>
    <m/>
    <x v="6"/>
    <x v="3"/>
    <m/>
    <m/>
    <m/>
    <s v=""/>
    <m/>
    <m/>
    <s v=""/>
    <m/>
    <s v=""/>
    <m/>
    <s v=""/>
    <m/>
    <s v=""/>
    <m/>
    <m/>
    <m/>
    <m/>
    <m/>
    <s v=""/>
    <n v="0"/>
    <s v=""/>
    <n v="0"/>
    <s v=""/>
    <s v=""/>
    <s v=""/>
    <m/>
    <s v=""/>
    <s v=""/>
    <s v=""/>
  </r>
  <r>
    <x v="2"/>
    <n v="1626"/>
    <m/>
    <x v="6"/>
    <x v="3"/>
    <m/>
    <m/>
    <m/>
    <s v=""/>
    <m/>
    <m/>
    <s v=""/>
    <m/>
    <s v=""/>
    <m/>
    <s v=""/>
    <m/>
    <s v=""/>
    <m/>
    <m/>
    <m/>
    <m/>
    <m/>
    <s v=""/>
    <n v="0"/>
    <s v=""/>
    <n v="0"/>
    <s v=""/>
    <s v=""/>
    <s v=""/>
    <m/>
    <s v=""/>
    <s v=""/>
    <s v=""/>
  </r>
  <r>
    <x v="2"/>
    <n v="1627"/>
    <m/>
    <x v="6"/>
    <x v="3"/>
    <m/>
    <m/>
    <m/>
    <s v=""/>
    <m/>
    <m/>
    <s v=""/>
    <m/>
    <s v=""/>
    <m/>
    <s v=""/>
    <m/>
    <s v=""/>
    <m/>
    <m/>
    <m/>
    <m/>
    <m/>
    <s v=""/>
    <n v="0"/>
    <s v=""/>
    <n v="0"/>
    <s v=""/>
    <s v=""/>
    <s v=""/>
    <m/>
    <s v=""/>
    <s v=""/>
    <s v=""/>
  </r>
  <r>
    <x v="2"/>
    <n v="1628"/>
    <m/>
    <x v="6"/>
    <x v="3"/>
    <m/>
    <m/>
    <m/>
    <s v=""/>
    <m/>
    <m/>
    <s v=""/>
    <m/>
    <s v=""/>
    <m/>
    <s v=""/>
    <m/>
    <s v=""/>
    <m/>
    <m/>
    <m/>
    <m/>
    <m/>
    <s v=""/>
    <n v="0"/>
    <s v=""/>
    <n v="0"/>
    <s v=""/>
    <s v=""/>
    <s v=""/>
    <m/>
    <s v=""/>
    <s v=""/>
    <s v=""/>
  </r>
  <r>
    <x v="2"/>
    <n v="1629"/>
    <m/>
    <x v="6"/>
    <x v="3"/>
    <m/>
    <m/>
    <m/>
    <s v=""/>
    <m/>
    <m/>
    <s v=""/>
    <m/>
    <s v=""/>
    <m/>
    <s v=""/>
    <m/>
    <s v=""/>
    <m/>
    <m/>
    <m/>
    <m/>
    <m/>
    <s v=""/>
    <n v="0"/>
    <s v=""/>
    <n v="0"/>
    <s v=""/>
    <s v=""/>
    <s v=""/>
    <m/>
    <s v=""/>
    <s v=""/>
    <s v=""/>
  </r>
  <r>
    <x v="2"/>
    <n v="1630"/>
    <m/>
    <x v="6"/>
    <x v="3"/>
    <m/>
    <m/>
    <m/>
    <s v=""/>
    <m/>
    <m/>
    <s v=""/>
    <m/>
    <s v=""/>
    <m/>
    <s v=""/>
    <m/>
    <s v=""/>
    <m/>
    <m/>
    <m/>
    <m/>
    <m/>
    <s v=""/>
    <n v="0"/>
    <s v=""/>
    <n v="0"/>
    <s v=""/>
    <s v=""/>
    <s v=""/>
    <m/>
    <s v=""/>
    <s v=""/>
    <s v=""/>
  </r>
  <r>
    <x v="2"/>
    <n v="1631"/>
    <m/>
    <x v="6"/>
    <x v="3"/>
    <m/>
    <m/>
    <m/>
    <s v=""/>
    <m/>
    <m/>
    <s v=""/>
    <m/>
    <s v=""/>
    <m/>
    <s v=""/>
    <m/>
    <s v=""/>
    <m/>
    <m/>
    <m/>
    <m/>
    <m/>
    <s v=""/>
    <n v="0"/>
    <s v=""/>
    <n v="0"/>
    <s v=""/>
    <s v=""/>
    <s v=""/>
    <m/>
    <s v=""/>
    <s v=""/>
    <s v=""/>
  </r>
  <r>
    <x v="2"/>
    <n v="1632"/>
    <m/>
    <x v="6"/>
    <x v="3"/>
    <m/>
    <m/>
    <m/>
    <s v=""/>
    <m/>
    <m/>
    <s v=""/>
    <m/>
    <s v=""/>
    <m/>
    <s v=""/>
    <m/>
    <s v=""/>
    <m/>
    <m/>
    <m/>
    <m/>
    <m/>
    <s v=""/>
    <n v="0"/>
    <s v=""/>
    <n v="0"/>
    <s v=""/>
    <s v=""/>
    <s v=""/>
    <m/>
    <s v=""/>
    <s v=""/>
    <s v=""/>
  </r>
  <r>
    <x v="2"/>
    <n v="1633"/>
    <m/>
    <x v="6"/>
    <x v="3"/>
    <m/>
    <m/>
    <m/>
    <s v=""/>
    <m/>
    <m/>
    <s v=""/>
    <m/>
    <s v=""/>
    <m/>
    <s v=""/>
    <m/>
    <s v=""/>
    <m/>
    <m/>
    <m/>
    <m/>
    <m/>
    <s v=""/>
    <n v="0"/>
    <s v=""/>
    <n v="0"/>
    <s v=""/>
    <s v=""/>
    <s v=""/>
    <m/>
    <s v=""/>
    <s v=""/>
    <s v=""/>
  </r>
  <r>
    <x v="2"/>
    <n v="1634"/>
    <m/>
    <x v="6"/>
    <x v="3"/>
    <m/>
    <m/>
    <m/>
    <s v=""/>
    <m/>
    <m/>
    <s v=""/>
    <m/>
    <s v=""/>
    <m/>
    <s v=""/>
    <m/>
    <s v=""/>
    <m/>
    <m/>
    <m/>
    <m/>
    <m/>
    <s v=""/>
    <n v="0"/>
    <s v=""/>
    <n v="0"/>
    <s v=""/>
    <s v=""/>
    <s v=""/>
    <m/>
    <s v=""/>
    <s v=""/>
    <s v=""/>
  </r>
  <r>
    <x v="2"/>
    <n v="1635"/>
    <m/>
    <x v="6"/>
    <x v="3"/>
    <m/>
    <m/>
    <m/>
    <s v=""/>
    <m/>
    <m/>
    <s v=""/>
    <m/>
    <s v=""/>
    <m/>
    <s v=""/>
    <m/>
    <s v=""/>
    <m/>
    <m/>
    <m/>
    <m/>
    <m/>
    <s v=""/>
    <n v="0"/>
    <s v=""/>
    <n v="0"/>
    <s v=""/>
    <s v=""/>
    <s v=""/>
    <m/>
    <s v=""/>
    <s v=""/>
    <s v=""/>
  </r>
  <r>
    <x v="2"/>
    <n v="1636"/>
    <m/>
    <x v="6"/>
    <x v="3"/>
    <m/>
    <m/>
    <m/>
    <s v=""/>
    <m/>
    <m/>
    <s v=""/>
    <m/>
    <s v=""/>
    <m/>
    <s v=""/>
    <m/>
    <s v=""/>
    <m/>
    <m/>
    <m/>
    <m/>
    <m/>
    <s v=""/>
    <n v="0"/>
    <s v=""/>
    <n v="0"/>
    <s v=""/>
    <s v=""/>
    <s v=""/>
    <m/>
    <s v=""/>
    <s v=""/>
    <s v=""/>
  </r>
  <r>
    <x v="2"/>
    <n v="1637"/>
    <m/>
    <x v="6"/>
    <x v="3"/>
    <m/>
    <m/>
    <m/>
    <s v=""/>
    <m/>
    <m/>
    <s v=""/>
    <m/>
    <s v=""/>
    <m/>
    <s v=""/>
    <m/>
    <s v=""/>
    <m/>
    <m/>
    <m/>
    <m/>
    <m/>
    <s v=""/>
    <n v="0"/>
    <s v=""/>
    <n v="0"/>
    <s v=""/>
    <s v=""/>
    <s v=""/>
    <m/>
    <s v=""/>
    <s v=""/>
    <s v=""/>
  </r>
  <r>
    <x v="2"/>
    <n v="1638"/>
    <m/>
    <x v="6"/>
    <x v="3"/>
    <m/>
    <m/>
    <m/>
    <s v=""/>
    <m/>
    <m/>
    <s v=""/>
    <m/>
    <s v=""/>
    <m/>
    <s v=""/>
    <m/>
    <s v=""/>
    <m/>
    <m/>
    <m/>
    <m/>
    <m/>
    <s v=""/>
    <n v="0"/>
    <s v=""/>
    <n v="0"/>
    <s v=""/>
    <s v=""/>
    <s v=""/>
    <m/>
    <s v=""/>
    <s v=""/>
    <s v=""/>
  </r>
  <r>
    <x v="2"/>
    <n v="1639"/>
    <m/>
    <x v="6"/>
    <x v="3"/>
    <m/>
    <m/>
    <m/>
    <s v=""/>
    <m/>
    <m/>
    <s v=""/>
    <m/>
    <s v=""/>
    <m/>
    <s v=""/>
    <m/>
    <s v=""/>
    <m/>
    <m/>
    <m/>
    <m/>
    <m/>
    <s v=""/>
    <n v="0"/>
    <s v=""/>
    <n v="0"/>
    <s v=""/>
    <s v=""/>
    <s v=""/>
    <m/>
    <s v=""/>
    <s v=""/>
    <s v=""/>
  </r>
  <r>
    <x v="2"/>
    <n v="1640"/>
    <m/>
    <x v="6"/>
    <x v="3"/>
    <m/>
    <m/>
    <m/>
    <s v=""/>
    <m/>
    <m/>
    <s v=""/>
    <m/>
    <s v=""/>
    <m/>
    <s v=""/>
    <m/>
    <s v=""/>
    <m/>
    <m/>
    <m/>
    <m/>
    <m/>
    <s v=""/>
    <n v="0"/>
    <s v=""/>
    <n v="0"/>
    <s v=""/>
    <s v=""/>
    <s v=""/>
    <m/>
    <s v=""/>
    <s v=""/>
    <s v=""/>
  </r>
  <r>
    <x v="2"/>
    <n v="1641"/>
    <m/>
    <x v="6"/>
    <x v="3"/>
    <m/>
    <m/>
    <m/>
    <s v=""/>
    <m/>
    <m/>
    <s v=""/>
    <m/>
    <s v=""/>
    <m/>
    <s v=""/>
    <m/>
    <s v=""/>
    <m/>
    <m/>
    <m/>
    <m/>
    <m/>
    <s v=""/>
    <n v="0"/>
    <s v=""/>
    <n v="0"/>
    <s v=""/>
    <s v=""/>
    <s v=""/>
    <m/>
    <s v=""/>
    <s v=""/>
    <s v=""/>
  </r>
  <r>
    <x v="2"/>
    <n v="1642"/>
    <m/>
    <x v="6"/>
    <x v="3"/>
    <m/>
    <m/>
    <m/>
    <s v=""/>
    <m/>
    <m/>
    <s v=""/>
    <m/>
    <s v=""/>
    <m/>
    <s v=""/>
    <m/>
    <s v=""/>
    <m/>
    <m/>
    <m/>
    <m/>
    <m/>
    <s v=""/>
    <n v="0"/>
    <s v=""/>
    <n v="0"/>
    <s v=""/>
    <s v=""/>
    <s v=""/>
    <m/>
    <s v=""/>
    <s v=""/>
    <s v=""/>
  </r>
  <r>
    <x v="2"/>
    <n v="1643"/>
    <m/>
    <x v="6"/>
    <x v="3"/>
    <m/>
    <m/>
    <m/>
    <s v=""/>
    <m/>
    <m/>
    <s v=""/>
    <m/>
    <s v=""/>
    <m/>
    <s v=""/>
    <m/>
    <s v=""/>
    <m/>
    <m/>
    <m/>
    <m/>
    <m/>
    <s v=""/>
    <n v="0"/>
    <s v=""/>
    <n v="0"/>
    <s v=""/>
    <s v=""/>
    <s v=""/>
    <m/>
    <s v=""/>
    <s v=""/>
    <s v=""/>
  </r>
  <r>
    <x v="2"/>
    <n v="1644"/>
    <m/>
    <x v="6"/>
    <x v="3"/>
    <m/>
    <m/>
    <m/>
    <s v=""/>
    <m/>
    <m/>
    <s v=""/>
    <m/>
    <s v=""/>
    <m/>
    <s v=""/>
    <m/>
    <s v=""/>
    <m/>
    <m/>
    <m/>
    <m/>
    <m/>
    <s v=""/>
    <n v="0"/>
    <s v=""/>
    <n v="0"/>
    <s v=""/>
    <s v=""/>
    <s v=""/>
    <m/>
    <s v=""/>
    <s v=""/>
    <s v=""/>
  </r>
  <r>
    <x v="2"/>
    <n v="1645"/>
    <m/>
    <x v="6"/>
    <x v="3"/>
    <m/>
    <m/>
    <m/>
    <s v=""/>
    <m/>
    <m/>
    <s v=""/>
    <m/>
    <s v=""/>
    <m/>
    <s v=""/>
    <m/>
    <s v=""/>
    <m/>
    <m/>
    <m/>
    <m/>
    <m/>
    <s v=""/>
    <n v="0"/>
    <s v=""/>
    <n v="0"/>
    <s v=""/>
    <s v=""/>
    <s v=""/>
    <m/>
    <s v=""/>
    <s v=""/>
    <s v=""/>
  </r>
  <r>
    <x v="2"/>
    <n v="1646"/>
    <m/>
    <x v="6"/>
    <x v="3"/>
    <m/>
    <m/>
    <m/>
    <s v=""/>
    <m/>
    <m/>
    <s v=""/>
    <m/>
    <s v=""/>
    <m/>
    <s v=""/>
    <m/>
    <s v=""/>
    <m/>
    <m/>
    <m/>
    <m/>
    <m/>
    <s v=""/>
    <n v="0"/>
    <s v=""/>
    <n v="0"/>
    <s v=""/>
    <s v=""/>
    <s v=""/>
    <m/>
    <s v=""/>
    <s v=""/>
    <s v=""/>
  </r>
  <r>
    <x v="2"/>
    <n v="1647"/>
    <m/>
    <x v="6"/>
    <x v="3"/>
    <m/>
    <m/>
    <m/>
    <s v=""/>
    <m/>
    <m/>
    <s v=""/>
    <m/>
    <s v=""/>
    <m/>
    <s v=""/>
    <m/>
    <s v=""/>
    <m/>
    <m/>
    <m/>
    <m/>
    <m/>
    <s v=""/>
    <n v="0"/>
    <s v=""/>
    <n v="0"/>
    <s v=""/>
    <s v=""/>
    <s v=""/>
    <m/>
    <s v=""/>
    <s v=""/>
    <s v=""/>
  </r>
  <r>
    <x v="2"/>
    <n v="1648"/>
    <m/>
    <x v="6"/>
    <x v="3"/>
    <m/>
    <m/>
    <m/>
    <s v=""/>
    <m/>
    <m/>
    <s v=""/>
    <m/>
    <s v=""/>
    <m/>
    <s v=""/>
    <m/>
    <s v=""/>
    <m/>
    <m/>
    <m/>
    <m/>
    <m/>
    <s v=""/>
    <n v="0"/>
    <s v=""/>
    <n v="0"/>
    <s v=""/>
    <s v=""/>
    <s v=""/>
    <m/>
    <s v=""/>
    <s v=""/>
    <s v=""/>
  </r>
  <r>
    <x v="2"/>
    <n v="1649"/>
    <m/>
    <x v="6"/>
    <x v="3"/>
    <m/>
    <m/>
    <m/>
    <s v=""/>
    <m/>
    <m/>
    <s v=""/>
    <m/>
    <s v=""/>
    <m/>
    <s v=""/>
    <m/>
    <s v=""/>
    <m/>
    <m/>
    <m/>
    <m/>
    <m/>
    <s v=""/>
    <n v="0"/>
    <s v=""/>
    <n v="0"/>
    <s v=""/>
    <s v=""/>
    <s v=""/>
    <m/>
    <s v=""/>
    <s v=""/>
    <s v=""/>
  </r>
  <r>
    <x v="2"/>
    <n v="1650"/>
    <m/>
    <x v="6"/>
    <x v="3"/>
    <m/>
    <m/>
    <m/>
    <s v=""/>
    <m/>
    <m/>
    <s v=""/>
    <m/>
    <s v=""/>
    <m/>
    <s v=""/>
    <m/>
    <s v=""/>
    <m/>
    <m/>
    <m/>
    <m/>
    <m/>
    <s v=""/>
    <n v="0"/>
    <s v=""/>
    <n v="0"/>
    <s v=""/>
    <s v=""/>
    <s v=""/>
    <m/>
    <s v=""/>
    <s v=""/>
    <s v=""/>
  </r>
  <r>
    <x v="2"/>
    <n v="1651"/>
    <m/>
    <x v="6"/>
    <x v="3"/>
    <m/>
    <m/>
    <m/>
    <s v=""/>
    <m/>
    <m/>
    <s v=""/>
    <m/>
    <s v=""/>
    <m/>
    <s v=""/>
    <m/>
    <s v=""/>
    <m/>
    <m/>
    <m/>
    <m/>
    <m/>
    <s v=""/>
    <n v="0"/>
    <s v=""/>
    <n v="0"/>
    <s v=""/>
    <s v=""/>
    <s v=""/>
    <m/>
    <s v=""/>
    <s v=""/>
    <s v=""/>
  </r>
  <r>
    <x v="2"/>
    <n v="1652"/>
    <m/>
    <x v="6"/>
    <x v="3"/>
    <m/>
    <m/>
    <m/>
    <s v=""/>
    <m/>
    <m/>
    <s v=""/>
    <m/>
    <s v=""/>
    <m/>
    <s v=""/>
    <m/>
    <s v=""/>
    <m/>
    <m/>
    <m/>
    <m/>
    <m/>
    <s v=""/>
    <n v="0"/>
    <s v=""/>
    <n v="0"/>
    <s v=""/>
    <s v=""/>
    <s v=""/>
    <m/>
    <s v=""/>
    <s v=""/>
    <s v=""/>
  </r>
  <r>
    <x v="2"/>
    <n v="1653"/>
    <m/>
    <x v="6"/>
    <x v="3"/>
    <m/>
    <m/>
    <m/>
    <s v=""/>
    <m/>
    <m/>
    <s v=""/>
    <m/>
    <s v=""/>
    <m/>
    <s v=""/>
    <m/>
    <s v=""/>
    <m/>
    <m/>
    <m/>
    <m/>
    <m/>
    <s v=""/>
    <n v="0"/>
    <s v=""/>
    <n v="0"/>
    <s v=""/>
    <s v=""/>
    <s v=""/>
    <m/>
    <s v=""/>
    <s v=""/>
    <s v=""/>
  </r>
  <r>
    <x v="2"/>
    <n v="1654"/>
    <m/>
    <x v="6"/>
    <x v="3"/>
    <m/>
    <m/>
    <m/>
    <s v=""/>
    <m/>
    <m/>
    <s v=""/>
    <m/>
    <s v=""/>
    <m/>
    <s v=""/>
    <m/>
    <s v=""/>
    <m/>
    <m/>
    <m/>
    <m/>
    <m/>
    <s v=""/>
    <n v="0"/>
    <s v=""/>
    <n v="0"/>
    <s v=""/>
    <s v=""/>
    <s v=""/>
    <m/>
    <s v=""/>
    <s v=""/>
    <s v=""/>
  </r>
  <r>
    <x v="2"/>
    <n v="1655"/>
    <m/>
    <x v="6"/>
    <x v="3"/>
    <m/>
    <m/>
    <m/>
    <s v=""/>
    <m/>
    <m/>
    <s v=""/>
    <m/>
    <s v=""/>
    <m/>
    <s v=""/>
    <m/>
    <s v=""/>
    <m/>
    <m/>
    <m/>
    <m/>
    <m/>
    <s v=""/>
    <n v="0"/>
    <s v=""/>
    <n v="0"/>
    <s v=""/>
    <s v=""/>
    <s v=""/>
    <m/>
    <s v=""/>
    <s v=""/>
    <s v=""/>
  </r>
  <r>
    <x v="2"/>
    <n v="1656"/>
    <m/>
    <x v="6"/>
    <x v="3"/>
    <m/>
    <m/>
    <m/>
    <s v=""/>
    <m/>
    <m/>
    <s v=""/>
    <m/>
    <s v=""/>
    <m/>
    <s v=""/>
    <m/>
    <s v=""/>
    <m/>
    <m/>
    <m/>
    <m/>
    <m/>
    <s v=""/>
    <n v="0"/>
    <s v=""/>
    <n v="0"/>
    <s v=""/>
    <s v=""/>
    <s v=""/>
    <m/>
    <s v=""/>
    <s v=""/>
    <s v=""/>
  </r>
  <r>
    <x v="2"/>
    <n v="1657"/>
    <m/>
    <x v="6"/>
    <x v="3"/>
    <m/>
    <m/>
    <m/>
    <s v=""/>
    <m/>
    <m/>
    <s v=""/>
    <m/>
    <s v=""/>
    <m/>
    <s v=""/>
    <m/>
    <s v=""/>
    <m/>
    <m/>
    <m/>
    <m/>
    <m/>
    <s v=""/>
    <n v="0"/>
    <s v=""/>
    <n v="0"/>
    <s v=""/>
    <s v=""/>
    <s v=""/>
    <m/>
    <s v=""/>
    <s v=""/>
    <s v=""/>
  </r>
  <r>
    <x v="2"/>
    <n v="1658"/>
    <m/>
    <x v="6"/>
    <x v="3"/>
    <m/>
    <m/>
    <m/>
    <s v=""/>
    <m/>
    <m/>
    <s v=""/>
    <m/>
    <s v=""/>
    <m/>
    <s v=""/>
    <m/>
    <s v=""/>
    <m/>
    <m/>
    <m/>
    <m/>
    <m/>
    <s v=""/>
    <n v="0"/>
    <s v=""/>
    <n v="0"/>
    <s v=""/>
    <s v=""/>
    <s v=""/>
    <m/>
    <s v=""/>
    <s v=""/>
    <s v=""/>
  </r>
  <r>
    <x v="2"/>
    <n v="1659"/>
    <m/>
    <x v="6"/>
    <x v="3"/>
    <m/>
    <m/>
    <m/>
    <s v=""/>
    <m/>
    <m/>
    <s v=""/>
    <m/>
    <s v=""/>
    <m/>
    <s v=""/>
    <m/>
    <s v=""/>
    <m/>
    <m/>
    <m/>
    <m/>
    <m/>
    <s v=""/>
    <n v="0"/>
    <s v=""/>
    <n v="0"/>
    <s v=""/>
    <s v=""/>
    <s v=""/>
    <m/>
    <s v=""/>
    <s v=""/>
    <s v=""/>
  </r>
  <r>
    <x v="2"/>
    <n v="1660"/>
    <m/>
    <x v="6"/>
    <x v="3"/>
    <m/>
    <m/>
    <m/>
    <s v=""/>
    <m/>
    <m/>
    <s v=""/>
    <m/>
    <s v=""/>
    <m/>
    <s v=""/>
    <m/>
    <s v=""/>
    <m/>
    <m/>
    <m/>
    <m/>
    <m/>
    <s v=""/>
    <n v="0"/>
    <s v=""/>
    <n v="0"/>
    <s v=""/>
    <s v=""/>
    <s v=""/>
    <m/>
    <s v=""/>
    <s v=""/>
    <s v=""/>
  </r>
  <r>
    <x v="2"/>
    <n v="1661"/>
    <m/>
    <x v="6"/>
    <x v="3"/>
    <m/>
    <m/>
    <m/>
    <s v=""/>
    <m/>
    <m/>
    <s v=""/>
    <m/>
    <s v=""/>
    <m/>
    <s v=""/>
    <m/>
    <s v=""/>
    <m/>
    <m/>
    <m/>
    <m/>
    <m/>
    <s v=""/>
    <n v="0"/>
    <s v=""/>
    <n v="0"/>
    <s v=""/>
    <s v=""/>
    <s v=""/>
    <m/>
    <s v=""/>
    <s v=""/>
    <s v=""/>
  </r>
  <r>
    <x v="2"/>
    <n v="1662"/>
    <m/>
    <x v="6"/>
    <x v="3"/>
    <m/>
    <m/>
    <m/>
    <s v=""/>
    <m/>
    <m/>
    <s v=""/>
    <m/>
    <s v=""/>
    <m/>
    <s v=""/>
    <m/>
    <s v=""/>
    <m/>
    <m/>
    <m/>
    <m/>
    <m/>
    <s v=""/>
    <n v="0"/>
    <s v=""/>
    <n v="0"/>
    <s v=""/>
    <s v=""/>
    <s v=""/>
    <m/>
    <s v=""/>
    <s v=""/>
    <s v=""/>
  </r>
  <r>
    <x v="2"/>
    <n v="1663"/>
    <m/>
    <x v="6"/>
    <x v="3"/>
    <m/>
    <m/>
    <m/>
    <s v=""/>
    <m/>
    <m/>
    <s v=""/>
    <m/>
    <s v=""/>
    <m/>
    <s v=""/>
    <m/>
    <s v=""/>
    <m/>
    <m/>
    <m/>
    <m/>
    <m/>
    <s v=""/>
    <n v="0"/>
    <s v=""/>
    <n v="0"/>
    <s v=""/>
    <s v=""/>
    <s v=""/>
    <m/>
    <s v=""/>
    <s v=""/>
    <s v=""/>
  </r>
  <r>
    <x v="2"/>
    <n v="1664"/>
    <m/>
    <x v="6"/>
    <x v="3"/>
    <m/>
    <m/>
    <m/>
    <s v=""/>
    <m/>
    <m/>
    <s v=""/>
    <m/>
    <s v=""/>
    <m/>
    <s v=""/>
    <m/>
    <s v=""/>
    <m/>
    <m/>
    <m/>
    <m/>
    <m/>
    <s v=""/>
    <n v="0"/>
    <s v=""/>
    <n v="0"/>
    <s v=""/>
    <s v=""/>
    <s v=""/>
    <m/>
    <s v=""/>
    <s v=""/>
    <s v=""/>
  </r>
  <r>
    <x v="2"/>
    <n v="1665"/>
    <m/>
    <x v="6"/>
    <x v="3"/>
    <m/>
    <m/>
    <m/>
    <s v=""/>
    <m/>
    <m/>
    <s v=""/>
    <m/>
    <s v=""/>
    <m/>
    <s v=""/>
    <m/>
    <s v=""/>
    <m/>
    <m/>
    <m/>
    <m/>
    <m/>
    <s v=""/>
    <n v="0"/>
    <s v=""/>
    <n v="0"/>
    <s v=""/>
    <s v=""/>
    <s v=""/>
    <m/>
    <s v=""/>
    <s v=""/>
    <s v=""/>
  </r>
  <r>
    <x v="2"/>
    <n v="1666"/>
    <m/>
    <x v="6"/>
    <x v="3"/>
    <m/>
    <m/>
    <m/>
    <s v=""/>
    <m/>
    <m/>
    <s v=""/>
    <m/>
    <s v=""/>
    <m/>
    <s v=""/>
    <m/>
    <s v=""/>
    <m/>
    <m/>
    <m/>
    <m/>
    <m/>
    <s v=""/>
    <n v="0"/>
    <s v=""/>
    <n v="0"/>
    <s v=""/>
    <s v=""/>
    <s v=""/>
    <m/>
    <s v=""/>
    <s v=""/>
    <s v=""/>
  </r>
  <r>
    <x v="2"/>
    <n v="1667"/>
    <m/>
    <x v="6"/>
    <x v="3"/>
    <m/>
    <m/>
    <m/>
    <s v=""/>
    <m/>
    <m/>
    <s v=""/>
    <m/>
    <s v=""/>
    <m/>
    <s v=""/>
    <m/>
    <s v=""/>
    <m/>
    <m/>
    <m/>
    <m/>
    <m/>
    <s v=""/>
    <n v="0"/>
    <s v=""/>
    <n v="0"/>
    <s v=""/>
    <s v=""/>
    <s v=""/>
    <m/>
    <s v=""/>
    <s v=""/>
    <s v=""/>
  </r>
  <r>
    <x v="2"/>
    <n v="1668"/>
    <m/>
    <x v="6"/>
    <x v="3"/>
    <m/>
    <m/>
    <m/>
    <s v=""/>
    <m/>
    <m/>
    <s v=""/>
    <m/>
    <s v=""/>
    <m/>
    <s v=""/>
    <m/>
    <s v=""/>
    <m/>
    <m/>
    <m/>
    <m/>
    <m/>
    <s v=""/>
    <n v="0"/>
    <s v=""/>
    <n v="0"/>
    <s v=""/>
    <s v=""/>
    <s v=""/>
    <m/>
    <s v=""/>
    <s v=""/>
    <s v=""/>
  </r>
  <r>
    <x v="2"/>
    <n v="1669"/>
    <m/>
    <x v="6"/>
    <x v="3"/>
    <m/>
    <m/>
    <m/>
    <s v=""/>
    <m/>
    <m/>
    <s v=""/>
    <m/>
    <s v=""/>
    <m/>
    <s v=""/>
    <m/>
    <s v=""/>
    <m/>
    <m/>
    <m/>
    <m/>
    <m/>
    <s v=""/>
    <n v="0"/>
    <s v=""/>
    <n v="0"/>
    <s v=""/>
    <s v=""/>
    <s v=""/>
    <m/>
    <s v=""/>
    <s v=""/>
    <s v=""/>
  </r>
  <r>
    <x v="2"/>
    <n v="1670"/>
    <m/>
    <x v="6"/>
    <x v="3"/>
    <m/>
    <m/>
    <m/>
    <s v=""/>
    <m/>
    <m/>
    <s v=""/>
    <m/>
    <s v=""/>
    <m/>
    <s v=""/>
    <m/>
    <s v=""/>
    <m/>
    <m/>
    <m/>
    <m/>
    <m/>
    <s v=""/>
    <n v="0"/>
    <s v=""/>
    <n v="0"/>
    <s v=""/>
    <s v=""/>
    <s v=""/>
    <m/>
    <s v=""/>
    <s v=""/>
    <s v=""/>
  </r>
  <r>
    <x v="2"/>
    <n v="1671"/>
    <m/>
    <x v="6"/>
    <x v="3"/>
    <m/>
    <m/>
    <m/>
    <s v=""/>
    <m/>
    <m/>
    <s v=""/>
    <m/>
    <s v=""/>
    <m/>
    <s v=""/>
    <m/>
    <s v=""/>
    <m/>
    <m/>
    <m/>
    <m/>
    <m/>
    <s v=""/>
    <n v="0"/>
    <s v=""/>
    <n v="0"/>
    <s v=""/>
    <s v=""/>
    <s v=""/>
    <m/>
    <s v=""/>
    <s v=""/>
    <s v=""/>
  </r>
  <r>
    <x v="2"/>
    <n v="1672"/>
    <m/>
    <x v="6"/>
    <x v="3"/>
    <m/>
    <m/>
    <m/>
    <s v=""/>
    <m/>
    <m/>
    <s v=""/>
    <m/>
    <s v=""/>
    <m/>
    <s v=""/>
    <m/>
    <s v=""/>
    <m/>
    <m/>
    <m/>
    <m/>
    <m/>
    <s v=""/>
    <n v="0"/>
    <s v=""/>
    <n v="0"/>
    <s v=""/>
    <s v=""/>
    <s v=""/>
    <m/>
    <s v=""/>
    <s v=""/>
    <s v=""/>
  </r>
  <r>
    <x v="2"/>
    <n v="1673"/>
    <m/>
    <x v="6"/>
    <x v="3"/>
    <m/>
    <m/>
    <m/>
    <s v=""/>
    <m/>
    <m/>
    <s v=""/>
    <m/>
    <s v=""/>
    <m/>
    <s v=""/>
    <m/>
    <s v=""/>
    <m/>
    <m/>
    <m/>
    <m/>
    <m/>
    <s v=""/>
    <n v="0"/>
    <s v=""/>
    <n v="0"/>
    <s v=""/>
    <s v=""/>
    <s v=""/>
    <m/>
    <s v=""/>
    <s v=""/>
    <s v=""/>
  </r>
  <r>
    <x v="2"/>
    <n v="1674"/>
    <m/>
    <x v="6"/>
    <x v="3"/>
    <m/>
    <m/>
    <m/>
    <s v=""/>
    <m/>
    <m/>
    <s v=""/>
    <m/>
    <s v=""/>
    <m/>
    <s v=""/>
    <m/>
    <s v=""/>
    <m/>
    <m/>
    <m/>
    <m/>
    <m/>
    <s v=""/>
    <n v="0"/>
    <s v=""/>
    <n v="0"/>
    <s v=""/>
    <s v=""/>
    <s v=""/>
    <m/>
    <s v=""/>
    <s v=""/>
    <s v=""/>
  </r>
  <r>
    <x v="2"/>
    <n v="1675"/>
    <m/>
    <x v="6"/>
    <x v="3"/>
    <m/>
    <m/>
    <m/>
    <s v=""/>
    <m/>
    <m/>
    <s v=""/>
    <m/>
    <s v=""/>
    <m/>
    <s v=""/>
    <m/>
    <s v=""/>
    <m/>
    <m/>
    <m/>
    <m/>
    <m/>
    <s v=""/>
    <n v="0"/>
    <s v=""/>
    <n v="0"/>
    <s v=""/>
    <s v=""/>
    <s v=""/>
    <m/>
    <s v=""/>
    <s v=""/>
    <s v=""/>
  </r>
  <r>
    <x v="2"/>
    <n v="1676"/>
    <m/>
    <x v="6"/>
    <x v="3"/>
    <m/>
    <m/>
    <m/>
    <s v=""/>
    <m/>
    <m/>
    <s v=""/>
    <m/>
    <s v=""/>
    <m/>
    <s v=""/>
    <m/>
    <s v=""/>
    <m/>
    <m/>
    <m/>
    <m/>
    <m/>
    <s v=""/>
    <n v="0"/>
    <s v=""/>
    <n v="0"/>
    <s v=""/>
    <s v=""/>
    <s v=""/>
    <m/>
    <s v=""/>
    <s v=""/>
    <s v=""/>
  </r>
  <r>
    <x v="2"/>
    <n v="1677"/>
    <m/>
    <x v="6"/>
    <x v="3"/>
    <m/>
    <m/>
    <m/>
    <s v=""/>
    <m/>
    <m/>
    <s v=""/>
    <m/>
    <s v=""/>
    <m/>
    <s v=""/>
    <m/>
    <s v=""/>
    <m/>
    <m/>
    <m/>
    <m/>
    <m/>
    <s v=""/>
    <n v="0"/>
    <s v=""/>
    <n v="0"/>
    <s v=""/>
    <s v=""/>
    <s v=""/>
    <m/>
    <s v=""/>
    <s v=""/>
    <s v=""/>
  </r>
  <r>
    <x v="2"/>
    <n v="1678"/>
    <m/>
    <x v="6"/>
    <x v="3"/>
    <m/>
    <m/>
    <m/>
    <s v=""/>
    <m/>
    <m/>
    <s v=""/>
    <m/>
    <s v=""/>
    <m/>
    <s v=""/>
    <m/>
    <s v=""/>
    <m/>
    <m/>
    <m/>
    <m/>
    <m/>
    <s v=""/>
    <n v="0"/>
    <s v=""/>
    <n v="0"/>
    <s v=""/>
    <s v=""/>
    <s v=""/>
    <m/>
    <s v=""/>
    <s v=""/>
    <s v=""/>
  </r>
  <r>
    <x v="2"/>
    <n v="1679"/>
    <m/>
    <x v="6"/>
    <x v="3"/>
    <m/>
    <m/>
    <m/>
    <s v=""/>
    <m/>
    <m/>
    <s v=""/>
    <m/>
    <s v=""/>
    <m/>
    <s v=""/>
    <m/>
    <s v=""/>
    <m/>
    <m/>
    <m/>
    <m/>
    <m/>
    <s v=""/>
    <n v="0"/>
    <s v=""/>
    <n v="0"/>
    <s v=""/>
    <s v=""/>
    <s v=""/>
    <m/>
    <s v=""/>
    <s v=""/>
    <s v=""/>
  </r>
  <r>
    <x v="2"/>
    <n v="1680"/>
    <m/>
    <x v="6"/>
    <x v="3"/>
    <m/>
    <m/>
    <m/>
    <s v=""/>
    <m/>
    <m/>
    <s v=""/>
    <m/>
    <s v=""/>
    <m/>
    <s v=""/>
    <m/>
    <s v=""/>
    <m/>
    <m/>
    <m/>
    <m/>
    <m/>
    <s v=""/>
    <n v="0"/>
    <s v=""/>
    <n v="0"/>
    <s v=""/>
    <s v=""/>
    <s v=""/>
    <m/>
    <s v=""/>
    <s v=""/>
    <s v=""/>
  </r>
  <r>
    <x v="2"/>
    <n v="1681"/>
    <m/>
    <x v="6"/>
    <x v="3"/>
    <m/>
    <m/>
    <m/>
    <s v=""/>
    <m/>
    <m/>
    <s v=""/>
    <m/>
    <s v=""/>
    <m/>
    <s v=""/>
    <m/>
    <s v=""/>
    <m/>
    <m/>
    <m/>
    <m/>
    <m/>
    <s v=""/>
    <n v="0"/>
    <s v=""/>
    <n v="0"/>
    <s v=""/>
    <s v=""/>
    <s v=""/>
    <m/>
    <s v=""/>
    <s v=""/>
    <s v=""/>
  </r>
  <r>
    <x v="2"/>
    <n v="1682"/>
    <m/>
    <x v="6"/>
    <x v="3"/>
    <m/>
    <m/>
    <m/>
    <s v=""/>
    <m/>
    <m/>
    <s v=""/>
    <m/>
    <s v=""/>
    <m/>
    <s v=""/>
    <m/>
    <s v=""/>
    <m/>
    <m/>
    <m/>
    <m/>
    <m/>
    <s v=""/>
    <n v="0"/>
    <s v=""/>
    <n v="0"/>
    <s v=""/>
    <s v=""/>
    <s v=""/>
    <m/>
    <s v=""/>
    <s v=""/>
    <s v=""/>
  </r>
  <r>
    <x v="2"/>
    <n v="1683"/>
    <m/>
    <x v="6"/>
    <x v="3"/>
    <m/>
    <m/>
    <m/>
    <s v=""/>
    <m/>
    <m/>
    <s v=""/>
    <m/>
    <s v=""/>
    <m/>
    <s v=""/>
    <m/>
    <s v=""/>
    <m/>
    <m/>
    <m/>
    <m/>
    <m/>
    <s v=""/>
    <n v="0"/>
    <s v=""/>
    <n v="0"/>
    <s v=""/>
    <s v=""/>
    <s v=""/>
    <m/>
    <s v=""/>
    <s v=""/>
    <s v=""/>
  </r>
  <r>
    <x v="2"/>
    <n v="1684"/>
    <m/>
    <x v="6"/>
    <x v="3"/>
    <m/>
    <m/>
    <m/>
    <s v=""/>
    <m/>
    <m/>
    <s v=""/>
    <m/>
    <s v=""/>
    <m/>
    <s v=""/>
    <m/>
    <s v=""/>
    <m/>
    <m/>
    <m/>
    <m/>
    <m/>
    <s v=""/>
    <n v="0"/>
    <s v=""/>
    <n v="0"/>
    <s v=""/>
    <s v=""/>
    <s v=""/>
    <m/>
    <s v=""/>
    <s v=""/>
    <s v=""/>
  </r>
  <r>
    <x v="2"/>
    <n v="1685"/>
    <m/>
    <x v="6"/>
    <x v="3"/>
    <m/>
    <m/>
    <m/>
    <s v=""/>
    <m/>
    <m/>
    <s v=""/>
    <m/>
    <s v=""/>
    <m/>
    <s v=""/>
    <m/>
    <s v=""/>
    <m/>
    <m/>
    <m/>
    <m/>
    <m/>
    <s v=""/>
    <n v="0"/>
    <s v=""/>
    <n v="0"/>
    <s v=""/>
    <s v=""/>
    <s v=""/>
    <m/>
    <s v=""/>
    <s v=""/>
    <s v=""/>
  </r>
  <r>
    <x v="2"/>
    <n v="1686"/>
    <m/>
    <x v="6"/>
    <x v="3"/>
    <m/>
    <m/>
    <m/>
    <s v=""/>
    <m/>
    <m/>
    <s v=""/>
    <m/>
    <s v=""/>
    <m/>
    <s v=""/>
    <m/>
    <s v=""/>
    <m/>
    <m/>
    <m/>
    <m/>
    <m/>
    <s v=""/>
    <n v="0"/>
    <s v=""/>
    <n v="0"/>
    <s v=""/>
    <s v=""/>
    <s v=""/>
    <m/>
    <s v=""/>
    <s v=""/>
    <s v=""/>
  </r>
  <r>
    <x v="2"/>
    <n v="1687"/>
    <m/>
    <x v="6"/>
    <x v="3"/>
    <m/>
    <m/>
    <m/>
    <s v=""/>
    <m/>
    <m/>
    <s v=""/>
    <m/>
    <s v=""/>
    <m/>
    <s v=""/>
    <m/>
    <s v=""/>
    <m/>
    <m/>
    <m/>
    <m/>
    <m/>
    <s v=""/>
    <n v="0"/>
    <s v=""/>
    <n v="0"/>
    <s v=""/>
    <s v=""/>
    <s v=""/>
    <m/>
    <s v=""/>
    <s v=""/>
    <s v=""/>
  </r>
  <r>
    <x v="2"/>
    <n v="1688"/>
    <m/>
    <x v="6"/>
    <x v="3"/>
    <m/>
    <m/>
    <m/>
    <s v=""/>
    <m/>
    <m/>
    <s v=""/>
    <m/>
    <s v=""/>
    <m/>
    <s v=""/>
    <m/>
    <s v=""/>
    <m/>
    <m/>
    <m/>
    <m/>
    <m/>
    <s v=""/>
    <n v="0"/>
    <s v=""/>
    <n v="0"/>
    <s v=""/>
    <s v=""/>
    <s v=""/>
    <m/>
    <s v=""/>
    <s v=""/>
    <s v=""/>
  </r>
  <r>
    <x v="2"/>
    <n v="1689"/>
    <m/>
    <x v="6"/>
    <x v="3"/>
    <m/>
    <m/>
    <m/>
    <s v=""/>
    <m/>
    <m/>
    <s v=""/>
    <m/>
    <s v=""/>
    <m/>
    <s v=""/>
    <m/>
    <s v=""/>
    <m/>
    <m/>
    <m/>
    <m/>
    <m/>
    <s v=""/>
    <n v="0"/>
    <s v=""/>
    <n v="0"/>
    <s v=""/>
    <s v=""/>
    <s v=""/>
    <m/>
    <s v=""/>
    <s v=""/>
    <s v=""/>
  </r>
  <r>
    <x v="2"/>
    <n v="1690"/>
    <m/>
    <x v="6"/>
    <x v="3"/>
    <m/>
    <m/>
    <m/>
    <s v=""/>
    <m/>
    <m/>
    <s v=""/>
    <m/>
    <s v=""/>
    <m/>
    <s v=""/>
    <m/>
    <s v=""/>
    <m/>
    <m/>
    <m/>
    <m/>
    <m/>
    <s v=""/>
    <n v="0"/>
    <s v=""/>
    <n v="0"/>
    <s v=""/>
    <s v=""/>
    <s v=""/>
    <m/>
    <s v=""/>
    <s v=""/>
    <s v=""/>
  </r>
  <r>
    <x v="2"/>
    <n v="1691"/>
    <m/>
    <x v="6"/>
    <x v="3"/>
    <m/>
    <m/>
    <m/>
    <s v=""/>
    <m/>
    <m/>
    <s v=""/>
    <m/>
    <s v=""/>
    <m/>
    <s v=""/>
    <m/>
    <s v=""/>
    <m/>
    <m/>
    <m/>
    <m/>
    <m/>
    <s v=""/>
    <n v="0"/>
    <s v=""/>
    <n v="0"/>
    <s v=""/>
    <s v=""/>
    <s v=""/>
    <m/>
    <s v=""/>
    <s v=""/>
    <s v=""/>
  </r>
  <r>
    <x v="2"/>
    <n v="1692"/>
    <m/>
    <x v="6"/>
    <x v="3"/>
    <m/>
    <m/>
    <m/>
    <s v=""/>
    <m/>
    <m/>
    <s v=""/>
    <m/>
    <s v=""/>
    <m/>
    <s v=""/>
    <m/>
    <s v=""/>
    <m/>
    <m/>
    <m/>
    <m/>
    <m/>
    <s v=""/>
    <n v="0"/>
    <s v=""/>
    <n v="0"/>
    <s v=""/>
    <s v=""/>
    <s v=""/>
    <m/>
    <s v=""/>
    <s v=""/>
    <s v=""/>
  </r>
  <r>
    <x v="2"/>
    <n v="1693"/>
    <m/>
    <x v="6"/>
    <x v="3"/>
    <m/>
    <m/>
    <m/>
    <s v=""/>
    <m/>
    <m/>
    <s v=""/>
    <m/>
    <s v=""/>
    <m/>
    <s v=""/>
    <m/>
    <s v=""/>
    <m/>
    <m/>
    <m/>
    <m/>
    <m/>
    <s v=""/>
    <n v="0"/>
    <s v=""/>
    <n v="0"/>
    <s v=""/>
    <s v=""/>
    <s v=""/>
    <m/>
    <s v=""/>
    <s v=""/>
    <s v=""/>
  </r>
  <r>
    <x v="2"/>
    <n v="1694"/>
    <m/>
    <x v="6"/>
    <x v="3"/>
    <m/>
    <m/>
    <m/>
    <s v=""/>
    <m/>
    <m/>
    <s v=""/>
    <m/>
    <s v=""/>
    <m/>
    <s v=""/>
    <m/>
    <s v=""/>
    <m/>
    <m/>
    <m/>
    <m/>
    <m/>
    <s v=""/>
    <n v="0"/>
    <s v=""/>
    <n v="0"/>
    <s v=""/>
    <s v=""/>
    <s v=""/>
    <m/>
    <s v=""/>
    <s v=""/>
    <s v=""/>
  </r>
  <r>
    <x v="2"/>
    <n v="1695"/>
    <m/>
    <x v="6"/>
    <x v="3"/>
    <m/>
    <m/>
    <m/>
    <s v=""/>
    <m/>
    <m/>
    <s v=""/>
    <m/>
    <s v=""/>
    <m/>
    <s v=""/>
    <m/>
    <s v=""/>
    <m/>
    <m/>
    <m/>
    <m/>
    <m/>
    <s v=""/>
    <n v="0"/>
    <s v=""/>
    <n v="0"/>
    <s v=""/>
    <s v=""/>
    <s v=""/>
    <m/>
    <s v=""/>
    <s v=""/>
    <s v=""/>
  </r>
  <r>
    <x v="2"/>
    <n v="1696"/>
    <m/>
    <x v="6"/>
    <x v="3"/>
    <m/>
    <m/>
    <m/>
    <s v=""/>
    <m/>
    <m/>
    <s v=""/>
    <m/>
    <s v=""/>
    <m/>
    <s v=""/>
    <m/>
    <s v=""/>
    <m/>
    <m/>
    <m/>
    <m/>
    <m/>
    <s v=""/>
    <n v="0"/>
    <s v=""/>
    <n v="0"/>
    <s v=""/>
    <s v=""/>
    <s v=""/>
    <m/>
    <s v=""/>
    <s v=""/>
    <s v=""/>
  </r>
  <r>
    <x v="2"/>
    <n v="1697"/>
    <m/>
    <x v="6"/>
    <x v="3"/>
    <m/>
    <m/>
    <m/>
    <s v=""/>
    <m/>
    <m/>
    <s v=""/>
    <m/>
    <s v=""/>
    <m/>
    <s v=""/>
    <m/>
    <s v=""/>
    <m/>
    <m/>
    <m/>
    <m/>
    <m/>
    <s v=""/>
    <n v="0"/>
    <s v=""/>
    <n v="0"/>
    <s v=""/>
    <s v=""/>
    <s v=""/>
    <m/>
    <s v=""/>
    <s v=""/>
    <s v=""/>
  </r>
  <r>
    <x v="2"/>
    <n v="1698"/>
    <m/>
    <x v="6"/>
    <x v="3"/>
    <m/>
    <m/>
    <m/>
    <s v=""/>
    <m/>
    <m/>
    <s v=""/>
    <m/>
    <s v=""/>
    <m/>
    <s v=""/>
    <m/>
    <s v=""/>
    <m/>
    <m/>
    <m/>
    <m/>
    <m/>
    <s v=""/>
    <n v="0"/>
    <s v=""/>
    <n v="0"/>
    <s v=""/>
    <s v=""/>
    <s v=""/>
    <m/>
    <s v=""/>
    <s v=""/>
    <s v=""/>
  </r>
  <r>
    <x v="2"/>
    <n v="1699"/>
    <m/>
    <x v="6"/>
    <x v="3"/>
    <m/>
    <m/>
    <m/>
    <s v=""/>
    <m/>
    <m/>
    <s v=""/>
    <m/>
    <s v=""/>
    <m/>
    <s v=""/>
    <m/>
    <s v=""/>
    <m/>
    <m/>
    <m/>
    <m/>
    <m/>
    <s v=""/>
    <n v="0"/>
    <s v=""/>
    <n v="0"/>
    <s v=""/>
    <s v=""/>
    <s v=""/>
    <m/>
    <s v=""/>
    <s v=""/>
    <s v=""/>
  </r>
  <r>
    <x v="2"/>
    <n v="1700"/>
    <m/>
    <x v="6"/>
    <x v="3"/>
    <m/>
    <m/>
    <m/>
    <s v=""/>
    <m/>
    <m/>
    <s v=""/>
    <m/>
    <s v=""/>
    <m/>
    <s v=""/>
    <m/>
    <s v=""/>
    <m/>
    <m/>
    <m/>
    <m/>
    <m/>
    <s v=""/>
    <n v="0"/>
    <s v=""/>
    <n v="0"/>
    <s v=""/>
    <s v=""/>
    <s v=""/>
    <m/>
    <s v=""/>
    <s v=""/>
    <s v=""/>
  </r>
  <r>
    <x v="2"/>
    <n v="1701"/>
    <m/>
    <x v="6"/>
    <x v="3"/>
    <m/>
    <m/>
    <m/>
    <s v=""/>
    <m/>
    <m/>
    <s v=""/>
    <m/>
    <s v=""/>
    <m/>
    <s v=""/>
    <m/>
    <s v=""/>
    <m/>
    <m/>
    <m/>
    <m/>
    <m/>
    <s v=""/>
    <n v="0"/>
    <s v=""/>
    <n v="0"/>
    <s v=""/>
    <s v=""/>
    <s v=""/>
    <m/>
    <s v=""/>
    <s v=""/>
    <s v=""/>
  </r>
  <r>
    <x v="2"/>
    <n v="1702"/>
    <m/>
    <x v="6"/>
    <x v="3"/>
    <m/>
    <m/>
    <m/>
    <s v=""/>
    <m/>
    <m/>
    <s v=""/>
    <m/>
    <s v=""/>
    <m/>
    <s v=""/>
    <m/>
    <s v=""/>
    <m/>
    <m/>
    <m/>
    <m/>
    <m/>
    <s v=""/>
    <n v="0"/>
    <s v=""/>
    <n v="0"/>
    <s v=""/>
    <s v=""/>
    <s v=""/>
    <m/>
    <s v=""/>
    <s v=""/>
    <s v=""/>
  </r>
  <r>
    <x v="2"/>
    <n v="1703"/>
    <m/>
    <x v="6"/>
    <x v="3"/>
    <m/>
    <m/>
    <m/>
    <s v=""/>
    <m/>
    <m/>
    <s v=""/>
    <m/>
    <s v=""/>
    <m/>
    <s v=""/>
    <m/>
    <s v=""/>
    <m/>
    <m/>
    <m/>
    <m/>
    <m/>
    <s v=""/>
    <n v="0"/>
    <s v=""/>
    <n v="0"/>
    <s v=""/>
    <s v=""/>
    <s v=""/>
    <m/>
    <s v=""/>
    <s v=""/>
    <s v=""/>
  </r>
  <r>
    <x v="2"/>
    <n v="1704"/>
    <m/>
    <x v="6"/>
    <x v="3"/>
    <m/>
    <m/>
    <m/>
    <s v=""/>
    <m/>
    <m/>
    <s v=""/>
    <m/>
    <s v=""/>
    <m/>
    <s v=""/>
    <m/>
    <s v=""/>
    <m/>
    <m/>
    <m/>
    <m/>
    <m/>
    <s v=""/>
    <n v="0"/>
    <s v=""/>
    <n v="0"/>
    <s v=""/>
    <s v=""/>
    <s v=""/>
    <m/>
    <s v=""/>
    <s v=""/>
    <s v=""/>
  </r>
  <r>
    <x v="2"/>
    <n v="1705"/>
    <m/>
    <x v="6"/>
    <x v="3"/>
    <m/>
    <m/>
    <m/>
    <s v=""/>
    <m/>
    <m/>
    <s v=""/>
    <m/>
    <s v=""/>
    <m/>
    <s v=""/>
    <m/>
    <s v=""/>
    <m/>
    <m/>
    <m/>
    <m/>
    <m/>
    <s v=""/>
    <n v="0"/>
    <s v=""/>
    <n v="0"/>
    <s v=""/>
    <s v=""/>
    <s v=""/>
    <m/>
    <s v=""/>
    <s v=""/>
    <s v=""/>
  </r>
  <r>
    <x v="2"/>
    <n v="1706"/>
    <m/>
    <x v="6"/>
    <x v="3"/>
    <m/>
    <m/>
    <m/>
    <s v=""/>
    <m/>
    <m/>
    <s v=""/>
    <m/>
    <s v=""/>
    <m/>
    <s v=""/>
    <m/>
    <s v=""/>
    <m/>
    <m/>
    <m/>
    <m/>
    <m/>
    <s v=""/>
    <n v="0"/>
    <s v=""/>
    <n v="0"/>
    <s v=""/>
    <s v=""/>
    <s v=""/>
    <m/>
    <s v=""/>
    <s v=""/>
    <s v=""/>
  </r>
  <r>
    <x v="2"/>
    <n v="1707"/>
    <m/>
    <x v="6"/>
    <x v="3"/>
    <m/>
    <m/>
    <m/>
    <s v=""/>
    <m/>
    <m/>
    <s v=""/>
    <m/>
    <s v=""/>
    <m/>
    <s v=""/>
    <m/>
    <s v=""/>
    <m/>
    <m/>
    <m/>
    <m/>
    <m/>
    <s v=""/>
    <n v="0"/>
    <s v=""/>
    <n v="0"/>
    <s v=""/>
    <s v=""/>
    <s v=""/>
    <m/>
    <s v=""/>
    <s v=""/>
    <s v=""/>
  </r>
  <r>
    <x v="2"/>
    <n v="1708"/>
    <m/>
    <x v="6"/>
    <x v="3"/>
    <m/>
    <m/>
    <m/>
    <s v=""/>
    <m/>
    <m/>
    <s v=""/>
    <m/>
    <s v=""/>
    <m/>
    <s v=""/>
    <m/>
    <s v=""/>
    <m/>
    <m/>
    <m/>
    <m/>
    <m/>
    <s v=""/>
    <n v="0"/>
    <s v=""/>
    <n v="0"/>
    <s v=""/>
    <s v=""/>
    <s v=""/>
    <m/>
    <s v=""/>
    <s v=""/>
    <s v=""/>
  </r>
  <r>
    <x v="2"/>
    <n v="1709"/>
    <m/>
    <x v="6"/>
    <x v="3"/>
    <m/>
    <m/>
    <m/>
    <s v=""/>
    <m/>
    <m/>
    <s v=""/>
    <m/>
    <s v=""/>
    <m/>
    <s v=""/>
    <m/>
    <s v=""/>
    <m/>
    <m/>
    <m/>
    <m/>
    <m/>
    <s v=""/>
    <n v="0"/>
    <s v=""/>
    <n v="0"/>
    <s v=""/>
    <s v=""/>
    <s v=""/>
    <m/>
    <s v=""/>
    <s v=""/>
    <s v=""/>
  </r>
  <r>
    <x v="2"/>
    <n v="1710"/>
    <m/>
    <x v="6"/>
    <x v="3"/>
    <m/>
    <m/>
    <m/>
    <s v=""/>
    <m/>
    <m/>
    <s v=""/>
    <m/>
    <s v=""/>
    <m/>
    <s v=""/>
    <m/>
    <s v=""/>
    <m/>
    <m/>
    <m/>
    <m/>
    <m/>
    <s v=""/>
    <n v="0"/>
    <s v=""/>
    <n v="0"/>
    <s v=""/>
    <s v=""/>
    <s v=""/>
    <m/>
    <s v=""/>
    <s v=""/>
    <s v=""/>
  </r>
  <r>
    <x v="2"/>
    <n v="1711"/>
    <m/>
    <x v="6"/>
    <x v="3"/>
    <m/>
    <m/>
    <m/>
    <s v=""/>
    <m/>
    <m/>
    <s v=""/>
    <m/>
    <s v=""/>
    <m/>
    <s v=""/>
    <m/>
    <s v=""/>
    <m/>
    <m/>
    <m/>
    <m/>
    <m/>
    <s v=""/>
    <n v="0"/>
    <s v=""/>
    <n v="0"/>
    <s v=""/>
    <s v=""/>
    <s v=""/>
    <m/>
    <s v=""/>
    <s v=""/>
    <s v=""/>
  </r>
  <r>
    <x v="2"/>
    <n v="1712"/>
    <m/>
    <x v="6"/>
    <x v="3"/>
    <m/>
    <m/>
    <m/>
    <s v=""/>
    <m/>
    <m/>
    <s v=""/>
    <m/>
    <s v=""/>
    <m/>
    <s v=""/>
    <m/>
    <s v=""/>
    <m/>
    <m/>
    <m/>
    <m/>
    <m/>
    <s v=""/>
    <n v="0"/>
    <s v=""/>
    <n v="0"/>
    <s v=""/>
    <s v=""/>
    <s v=""/>
    <m/>
    <s v=""/>
    <s v=""/>
    <s v=""/>
  </r>
  <r>
    <x v="2"/>
    <n v="1713"/>
    <m/>
    <x v="6"/>
    <x v="3"/>
    <m/>
    <m/>
    <m/>
    <s v=""/>
    <m/>
    <m/>
    <s v=""/>
    <m/>
    <s v=""/>
    <m/>
    <s v=""/>
    <m/>
    <s v=""/>
    <m/>
    <m/>
    <m/>
    <m/>
    <m/>
    <s v=""/>
    <n v="0"/>
    <s v=""/>
    <n v="0"/>
    <s v=""/>
    <s v=""/>
    <s v=""/>
    <m/>
    <s v=""/>
    <s v=""/>
    <s v=""/>
  </r>
  <r>
    <x v="2"/>
    <n v="1714"/>
    <m/>
    <x v="6"/>
    <x v="3"/>
    <m/>
    <m/>
    <m/>
    <s v=""/>
    <m/>
    <m/>
    <s v=""/>
    <m/>
    <s v=""/>
    <m/>
    <s v=""/>
    <m/>
    <s v=""/>
    <m/>
    <m/>
    <m/>
    <m/>
    <m/>
    <s v=""/>
    <n v="0"/>
    <s v=""/>
    <n v="0"/>
    <s v=""/>
    <s v=""/>
    <s v=""/>
    <m/>
    <s v=""/>
    <s v=""/>
    <s v=""/>
  </r>
  <r>
    <x v="2"/>
    <n v="1715"/>
    <m/>
    <x v="6"/>
    <x v="3"/>
    <m/>
    <m/>
    <m/>
    <s v=""/>
    <m/>
    <m/>
    <s v=""/>
    <m/>
    <s v=""/>
    <m/>
    <s v=""/>
    <m/>
    <s v=""/>
    <m/>
    <m/>
    <m/>
    <m/>
    <m/>
    <s v=""/>
    <n v="0"/>
    <s v=""/>
    <n v="0"/>
    <s v=""/>
    <s v=""/>
    <s v=""/>
    <m/>
    <s v=""/>
    <s v=""/>
    <s v=""/>
  </r>
  <r>
    <x v="2"/>
    <n v="1716"/>
    <m/>
    <x v="6"/>
    <x v="3"/>
    <m/>
    <m/>
    <m/>
    <s v=""/>
    <m/>
    <m/>
    <s v=""/>
    <m/>
    <s v=""/>
    <m/>
    <s v=""/>
    <m/>
    <s v=""/>
    <m/>
    <m/>
    <m/>
    <m/>
    <m/>
    <s v=""/>
    <n v="0"/>
    <s v=""/>
    <n v="0"/>
    <s v=""/>
    <s v=""/>
    <s v=""/>
    <m/>
    <s v=""/>
    <s v=""/>
    <s v=""/>
  </r>
  <r>
    <x v="2"/>
    <n v="1717"/>
    <m/>
    <x v="6"/>
    <x v="3"/>
    <m/>
    <m/>
    <m/>
    <s v=""/>
    <m/>
    <m/>
    <s v=""/>
    <m/>
    <s v=""/>
    <m/>
    <s v=""/>
    <m/>
    <s v=""/>
    <m/>
    <m/>
    <m/>
    <m/>
    <m/>
    <s v=""/>
    <n v="0"/>
    <s v=""/>
    <n v="0"/>
    <s v=""/>
    <s v=""/>
    <s v=""/>
    <m/>
    <s v=""/>
    <s v=""/>
    <s v=""/>
  </r>
  <r>
    <x v="2"/>
    <n v="1718"/>
    <m/>
    <x v="6"/>
    <x v="3"/>
    <m/>
    <m/>
    <m/>
    <s v=""/>
    <m/>
    <m/>
    <s v=""/>
    <m/>
    <s v=""/>
    <m/>
    <s v=""/>
    <m/>
    <s v=""/>
    <m/>
    <m/>
    <m/>
    <m/>
    <m/>
    <s v=""/>
    <n v="0"/>
    <s v=""/>
    <n v="0"/>
    <s v=""/>
    <s v=""/>
    <s v=""/>
    <m/>
    <s v=""/>
    <s v=""/>
    <s v=""/>
  </r>
  <r>
    <x v="2"/>
    <n v="1719"/>
    <m/>
    <x v="6"/>
    <x v="3"/>
    <m/>
    <m/>
    <m/>
    <s v=""/>
    <m/>
    <m/>
    <s v=""/>
    <m/>
    <s v=""/>
    <m/>
    <s v=""/>
    <m/>
    <s v=""/>
    <m/>
    <m/>
    <m/>
    <m/>
    <m/>
    <s v=""/>
    <n v="0"/>
    <s v=""/>
    <n v="0"/>
    <s v=""/>
    <s v=""/>
    <s v=""/>
    <m/>
    <s v=""/>
    <s v=""/>
    <s v=""/>
  </r>
  <r>
    <x v="2"/>
    <n v="1720"/>
    <m/>
    <x v="6"/>
    <x v="3"/>
    <m/>
    <m/>
    <m/>
    <s v=""/>
    <m/>
    <m/>
    <s v=""/>
    <m/>
    <s v=""/>
    <m/>
    <s v=""/>
    <m/>
    <s v=""/>
    <m/>
    <m/>
    <m/>
    <m/>
    <m/>
    <s v=""/>
    <n v="0"/>
    <s v=""/>
    <n v="0"/>
    <s v=""/>
    <s v=""/>
    <s v=""/>
    <m/>
    <s v=""/>
    <s v=""/>
    <s v=""/>
  </r>
  <r>
    <x v="2"/>
    <n v="1721"/>
    <m/>
    <x v="6"/>
    <x v="3"/>
    <m/>
    <m/>
    <m/>
    <s v=""/>
    <m/>
    <m/>
    <s v=""/>
    <m/>
    <s v=""/>
    <m/>
    <s v=""/>
    <m/>
    <s v=""/>
    <m/>
    <m/>
    <m/>
    <m/>
    <m/>
    <s v=""/>
    <n v="0"/>
    <s v=""/>
    <n v="0"/>
    <s v=""/>
    <s v=""/>
    <s v=""/>
    <m/>
    <s v=""/>
    <s v=""/>
    <s v=""/>
  </r>
  <r>
    <x v="2"/>
    <n v="1722"/>
    <m/>
    <x v="6"/>
    <x v="3"/>
    <m/>
    <m/>
    <m/>
    <s v=""/>
    <m/>
    <m/>
    <s v=""/>
    <m/>
    <s v=""/>
    <m/>
    <s v=""/>
    <m/>
    <s v=""/>
    <m/>
    <m/>
    <m/>
    <m/>
    <m/>
    <s v=""/>
    <n v="0"/>
    <s v=""/>
    <n v="0"/>
    <s v=""/>
    <s v=""/>
    <s v=""/>
    <m/>
    <s v=""/>
    <s v=""/>
    <s v=""/>
  </r>
  <r>
    <x v="2"/>
    <n v="1723"/>
    <m/>
    <x v="6"/>
    <x v="3"/>
    <m/>
    <m/>
    <m/>
    <s v=""/>
    <m/>
    <m/>
    <s v=""/>
    <m/>
    <s v=""/>
    <m/>
    <s v=""/>
    <m/>
    <s v=""/>
    <m/>
    <m/>
    <m/>
    <m/>
    <m/>
    <s v=""/>
    <n v="0"/>
    <s v=""/>
    <n v="0"/>
    <s v=""/>
    <s v=""/>
    <s v=""/>
    <m/>
    <s v=""/>
    <s v=""/>
    <s v=""/>
  </r>
  <r>
    <x v="2"/>
    <n v="1724"/>
    <m/>
    <x v="6"/>
    <x v="3"/>
    <m/>
    <m/>
    <m/>
    <s v=""/>
    <m/>
    <m/>
    <s v=""/>
    <m/>
    <s v=""/>
    <m/>
    <s v=""/>
    <m/>
    <s v=""/>
    <m/>
    <m/>
    <m/>
    <m/>
    <m/>
    <s v=""/>
    <n v="0"/>
    <s v=""/>
    <n v="0"/>
    <s v=""/>
    <s v=""/>
    <s v=""/>
    <m/>
    <s v=""/>
    <s v=""/>
    <s v=""/>
  </r>
  <r>
    <x v="2"/>
    <n v="1725"/>
    <m/>
    <x v="6"/>
    <x v="3"/>
    <m/>
    <m/>
    <m/>
    <s v=""/>
    <m/>
    <m/>
    <s v=""/>
    <m/>
    <s v=""/>
    <m/>
    <s v=""/>
    <m/>
    <s v=""/>
    <m/>
    <m/>
    <m/>
    <m/>
    <m/>
    <s v=""/>
    <n v="0"/>
    <s v=""/>
    <n v="0"/>
    <s v=""/>
    <s v=""/>
    <s v=""/>
    <m/>
    <s v=""/>
    <s v=""/>
    <s v=""/>
  </r>
  <r>
    <x v="2"/>
    <n v="1726"/>
    <m/>
    <x v="6"/>
    <x v="3"/>
    <m/>
    <m/>
    <m/>
    <s v=""/>
    <m/>
    <m/>
    <s v=""/>
    <m/>
    <s v=""/>
    <m/>
    <s v=""/>
    <m/>
    <s v=""/>
    <m/>
    <m/>
    <m/>
    <m/>
    <m/>
    <s v=""/>
    <n v="0"/>
    <s v=""/>
    <n v="0"/>
    <s v=""/>
    <s v=""/>
    <s v=""/>
    <m/>
    <s v=""/>
    <s v=""/>
    <s v=""/>
  </r>
  <r>
    <x v="2"/>
    <n v="1727"/>
    <m/>
    <x v="6"/>
    <x v="3"/>
    <m/>
    <m/>
    <m/>
    <s v=""/>
    <m/>
    <m/>
    <s v=""/>
    <m/>
    <s v=""/>
    <m/>
    <s v=""/>
    <m/>
    <s v=""/>
    <m/>
    <m/>
    <m/>
    <m/>
    <m/>
    <s v=""/>
    <n v="0"/>
    <s v=""/>
    <n v="0"/>
    <s v=""/>
    <s v=""/>
    <s v=""/>
    <m/>
    <s v=""/>
    <s v=""/>
    <s v=""/>
  </r>
  <r>
    <x v="2"/>
    <n v="1728"/>
    <m/>
    <x v="6"/>
    <x v="3"/>
    <m/>
    <m/>
    <m/>
    <s v=""/>
    <m/>
    <m/>
    <s v=""/>
    <m/>
    <s v=""/>
    <m/>
    <s v=""/>
    <m/>
    <s v=""/>
    <m/>
    <m/>
    <m/>
    <m/>
    <m/>
    <s v=""/>
    <n v="0"/>
    <s v=""/>
    <n v="0"/>
    <s v=""/>
    <s v=""/>
    <s v=""/>
    <m/>
    <s v=""/>
    <s v=""/>
    <s v=""/>
  </r>
  <r>
    <x v="2"/>
    <n v="1729"/>
    <m/>
    <x v="6"/>
    <x v="3"/>
    <m/>
    <m/>
    <m/>
    <s v=""/>
    <m/>
    <m/>
    <s v=""/>
    <m/>
    <s v=""/>
    <m/>
    <s v=""/>
    <m/>
    <s v=""/>
    <m/>
    <m/>
    <m/>
    <m/>
    <m/>
    <s v=""/>
    <n v="0"/>
    <s v=""/>
    <n v="0"/>
    <s v=""/>
    <s v=""/>
    <s v=""/>
    <m/>
    <s v=""/>
    <s v=""/>
    <s v=""/>
  </r>
  <r>
    <x v="2"/>
    <n v="1730"/>
    <m/>
    <x v="6"/>
    <x v="3"/>
    <m/>
    <m/>
    <m/>
    <s v=""/>
    <m/>
    <m/>
    <s v=""/>
    <m/>
    <s v=""/>
    <m/>
    <s v=""/>
    <m/>
    <s v=""/>
    <m/>
    <m/>
    <m/>
    <m/>
    <m/>
    <s v=""/>
    <n v="0"/>
    <s v=""/>
    <n v="0"/>
    <s v=""/>
    <s v=""/>
    <s v=""/>
    <m/>
    <s v=""/>
    <s v=""/>
    <s v=""/>
  </r>
  <r>
    <x v="2"/>
    <n v="1731"/>
    <m/>
    <x v="6"/>
    <x v="3"/>
    <m/>
    <m/>
    <m/>
    <s v=""/>
    <m/>
    <m/>
    <s v=""/>
    <m/>
    <s v=""/>
    <m/>
    <s v=""/>
    <m/>
    <s v=""/>
    <m/>
    <m/>
    <m/>
    <m/>
    <m/>
    <s v=""/>
    <n v="0"/>
    <s v=""/>
    <n v="0"/>
    <s v=""/>
    <s v=""/>
    <s v=""/>
    <m/>
    <s v=""/>
    <s v=""/>
    <s v=""/>
  </r>
  <r>
    <x v="2"/>
    <n v="1732"/>
    <m/>
    <x v="6"/>
    <x v="3"/>
    <m/>
    <m/>
    <m/>
    <s v=""/>
    <m/>
    <m/>
    <s v=""/>
    <m/>
    <s v=""/>
    <m/>
    <s v=""/>
    <m/>
    <s v=""/>
    <m/>
    <m/>
    <m/>
    <m/>
    <m/>
    <s v=""/>
    <n v="0"/>
    <s v=""/>
    <n v="0"/>
    <s v=""/>
    <s v=""/>
    <s v=""/>
    <m/>
    <s v=""/>
    <s v=""/>
    <s v=""/>
  </r>
  <r>
    <x v="2"/>
    <n v="1733"/>
    <m/>
    <x v="6"/>
    <x v="3"/>
    <m/>
    <m/>
    <m/>
    <s v=""/>
    <m/>
    <m/>
    <s v=""/>
    <m/>
    <s v=""/>
    <m/>
    <s v=""/>
    <m/>
    <s v=""/>
    <m/>
    <m/>
    <m/>
    <m/>
    <m/>
    <s v=""/>
    <n v="0"/>
    <s v=""/>
    <n v="0"/>
    <s v=""/>
    <s v=""/>
    <s v=""/>
    <m/>
    <s v=""/>
    <s v=""/>
    <s v=""/>
  </r>
  <r>
    <x v="2"/>
    <n v="1734"/>
    <m/>
    <x v="6"/>
    <x v="3"/>
    <m/>
    <m/>
    <m/>
    <s v=""/>
    <m/>
    <m/>
    <s v=""/>
    <m/>
    <s v=""/>
    <m/>
    <s v=""/>
    <m/>
    <s v=""/>
    <m/>
    <m/>
    <m/>
    <m/>
    <m/>
    <s v=""/>
    <n v="0"/>
    <s v=""/>
    <n v="0"/>
    <s v=""/>
    <s v=""/>
    <s v=""/>
    <m/>
    <s v=""/>
    <s v=""/>
    <s v=""/>
  </r>
  <r>
    <x v="2"/>
    <n v="1735"/>
    <m/>
    <x v="6"/>
    <x v="3"/>
    <m/>
    <m/>
    <m/>
    <s v=""/>
    <m/>
    <m/>
    <s v=""/>
    <m/>
    <s v=""/>
    <m/>
    <s v=""/>
    <m/>
    <s v=""/>
    <m/>
    <m/>
    <m/>
    <m/>
    <m/>
    <s v=""/>
    <n v="0"/>
    <s v=""/>
    <n v="0"/>
    <s v=""/>
    <s v=""/>
    <s v=""/>
    <m/>
    <s v=""/>
    <s v=""/>
    <s v=""/>
  </r>
  <r>
    <x v="2"/>
    <n v="1736"/>
    <m/>
    <x v="6"/>
    <x v="3"/>
    <m/>
    <m/>
    <m/>
    <s v=""/>
    <m/>
    <m/>
    <s v=""/>
    <m/>
    <s v=""/>
    <m/>
    <s v=""/>
    <m/>
    <s v=""/>
    <m/>
    <m/>
    <m/>
    <m/>
    <m/>
    <s v=""/>
    <n v="0"/>
    <s v=""/>
    <n v="0"/>
    <s v=""/>
    <s v=""/>
    <s v=""/>
    <m/>
    <s v=""/>
    <s v=""/>
    <s v=""/>
  </r>
  <r>
    <x v="2"/>
    <n v="1737"/>
    <m/>
    <x v="6"/>
    <x v="3"/>
    <m/>
    <m/>
    <m/>
    <s v=""/>
    <m/>
    <m/>
    <s v=""/>
    <m/>
    <s v=""/>
    <m/>
    <s v=""/>
    <m/>
    <s v=""/>
    <m/>
    <m/>
    <m/>
    <m/>
    <m/>
    <s v=""/>
    <n v="0"/>
    <s v=""/>
    <n v="0"/>
    <s v=""/>
    <s v=""/>
    <s v=""/>
    <m/>
    <s v=""/>
    <s v=""/>
    <s v=""/>
  </r>
  <r>
    <x v="2"/>
    <n v="1738"/>
    <m/>
    <x v="6"/>
    <x v="3"/>
    <m/>
    <m/>
    <m/>
    <s v=""/>
    <m/>
    <m/>
    <s v=""/>
    <m/>
    <s v=""/>
    <m/>
    <s v=""/>
    <m/>
    <s v=""/>
    <m/>
    <m/>
    <m/>
    <m/>
    <m/>
    <s v=""/>
    <n v="0"/>
    <s v=""/>
    <n v="0"/>
    <s v=""/>
    <s v=""/>
    <s v=""/>
    <m/>
    <s v=""/>
    <s v=""/>
    <s v=""/>
  </r>
  <r>
    <x v="2"/>
    <n v="1739"/>
    <m/>
    <x v="6"/>
    <x v="3"/>
    <m/>
    <m/>
    <m/>
    <s v=""/>
    <m/>
    <m/>
    <s v=""/>
    <m/>
    <s v=""/>
    <m/>
    <s v=""/>
    <m/>
    <s v=""/>
    <m/>
    <m/>
    <m/>
    <m/>
    <m/>
    <s v=""/>
    <n v="0"/>
    <s v=""/>
    <n v="0"/>
    <s v=""/>
    <s v=""/>
    <s v=""/>
    <m/>
    <s v=""/>
    <s v=""/>
    <s v=""/>
  </r>
  <r>
    <x v="2"/>
    <n v="1740"/>
    <m/>
    <x v="6"/>
    <x v="3"/>
    <m/>
    <m/>
    <m/>
    <s v=""/>
    <m/>
    <m/>
    <s v=""/>
    <m/>
    <s v=""/>
    <m/>
    <s v=""/>
    <m/>
    <s v=""/>
    <m/>
    <m/>
    <m/>
    <m/>
    <m/>
    <s v=""/>
    <n v="0"/>
    <s v=""/>
    <n v="0"/>
    <s v=""/>
    <s v=""/>
    <s v=""/>
    <m/>
    <s v=""/>
    <s v=""/>
    <s v=""/>
  </r>
  <r>
    <x v="2"/>
    <n v="1741"/>
    <m/>
    <x v="6"/>
    <x v="3"/>
    <m/>
    <m/>
    <m/>
    <s v=""/>
    <m/>
    <m/>
    <s v=""/>
    <m/>
    <s v=""/>
    <m/>
    <s v=""/>
    <m/>
    <s v=""/>
    <m/>
    <m/>
    <m/>
    <m/>
    <m/>
    <s v=""/>
    <n v="0"/>
    <s v=""/>
    <n v="0"/>
    <s v=""/>
    <s v=""/>
    <s v=""/>
    <m/>
    <s v=""/>
    <s v=""/>
    <s v=""/>
  </r>
  <r>
    <x v="2"/>
    <n v="1742"/>
    <m/>
    <x v="6"/>
    <x v="3"/>
    <m/>
    <m/>
    <m/>
    <s v=""/>
    <m/>
    <m/>
    <s v=""/>
    <m/>
    <s v=""/>
    <m/>
    <s v=""/>
    <m/>
    <s v=""/>
    <m/>
    <m/>
    <m/>
    <m/>
    <m/>
    <s v=""/>
    <n v="0"/>
    <s v=""/>
    <n v="0"/>
    <s v=""/>
    <s v=""/>
    <s v=""/>
    <m/>
    <s v=""/>
    <s v=""/>
    <s v=""/>
  </r>
  <r>
    <x v="2"/>
    <n v="1743"/>
    <m/>
    <x v="6"/>
    <x v="3"/>
    <m/>
    <m/>
    <m/>
    <s v=""/>
    <m/>
    <m/>
    <s v=""/>
    <m/>
    <s v=""/>
    <m/>
    <s v=""/>
    <m/>
    <s v=""/>
    <m/>
    <m/>
    <m/>
    <m/>
    <m/>
    <s v=""/>
    <n v="0"/>
    <s v=""/>
    <n v="0"/>
    <s v=""/>
    <s v=""/>
    <s v=""/>
    <m/>
    <s v=""/>
    <s v=""/>
    <s v=""/>
  </r>
  <r>
    <x v="2"/>
    <n v="1744"/>
    <m/>
    <x v="6"/>
    <x v="3"/>
    <m/>
    <m/>
    <m/>
    <s v=""/>
    <m/>
    <m/>
    <s v=""/>
    <m/>
    <s v=""/>
    <m/>
    <s v=""/>
    <m/>
    <s v=""/>
    <m/>
    <m/>
    <m/>
    <m/>
    <m/>
    <s v=""/>
    <n v="0"/>
    <s v=""/>
    <n v="0"/>
    <s v=""/>
    <s v=""/>
    <s v=""/>
    <m/>
    <s v=""/>
    <s v=""/>
    <s v=""/>
  </r>
  <r>
    <x v="2"/>
    <n v="1745"/>
    <m/>
    <x v="6"/>
    <x v="3"/>
    <m/>
    <m/>
    <m/>
    <s v=""/>
    <m/>
    <m/>
    <s v=""/>
    <m/>
    <s v=""/>
    <m/>
    <s v=""/>
    <m/>
    <s v=""/>
    <m/>
    <m/>
    <m/>
    <m/>
    <m/>
    <s v=""/>
    <n v="0"/>
    <s v=""/>
    <n v="0"/>
    <s v=""/>
    <s v=""/>
    <s v=""/>
    <m/>
    <s v=""/>
    <s v=""/>
    <s v=""/>
  </r>
  <r>
    <x v="2"/>
    <n v="1746"/>
    <m/>
    <x v="6"/>
    <x v="3"/>
    <m/>
    <m/>
    <m/>
    <s v=""/>
    <m/>
    <m/>
    <s v=""/>
    <m/>
    <s v=""/>
    <m/>
    <s v=""/>
    <m/>
    <s v=""/>
    <m/>
    <m/>
    <m/>
    <m/>
    <m/>
    <s v=""/>
    <n v="0"/>
    <s v=""/>
    <n v="0"/>
    <s v=""/>
    <s v=""/>
    <s v=""/>
    <m/>
    <s v=""/>
    <s v=""/>
    <s v=""/>
  </r>
  <r>
    <x v="2"/>
    <n v="1747"/>
    <m/>
    <x v="6"/>
    <x v="3"/>
    <m/>
    <m/>
    <m/>
    <s v=""/>
    <m/>
    <m/>
    <s v=""/>
    <m/>
    <s v=""/>
    <m/>
    <s v=""/>
    <m/>
    <s v=""/>
    <m/>
    <m/>
    <m/>
    <m/>
    <m/>
    <s v=""/>
    <n v="0"/>
    <s v=""/>
    <n v="0"/>
    <s v=""/>
    <s v=""/>
    <s v=""/>
    <m/>
    <s v=""/>
    <s v=""/>
    <s v=""/>
  </r>
  <r>
    <x v="2"/>
    <n v="1748"/>
    <m/>
    <x v="6"/>
    <x v="3"/>
    <m/>
    <m/>
    <m/>
    <s v=""/>
    <m/>
    <m/>
    <s v=""/>
    <m/>
    <s v=""/>
    <m/>
    <s v=""/>
    <m/>
    <s v=""/>
    <m/>
    <m/>
    <m/>
    <m/>
    <m/>
    <s v=""/>
    <n v="0"/>
    <s v=""/>
    <n v="0"/>
    <s v=""/>
    <s v=""/>
    <s v=""/>
    <m/>
    <s v=""/>
    <s v=""/>
    <s v=""/>
  </r>
  <r>
    <x v="2"/>
    <n v="1749"/>
    <m/>
    <x v="6"/>
    <x v="3"/>
    <m/>
    <m/>
    <m/>
    <s v=""/>
    <m/>
    <m/>
    <s v=""/>
    <m/>
    <s v=""/>
    <m/>
    <s v=""/>
    <m/>
    <s v=""/>
    <m/>
    <m/>
    <m/>
    <m/>
    <m/>
    <s v=""/>
    <n v="0"/>
    <s v=""/>
    <n v="0"/>
    <s v=""/>
    <s v=""/>
    <s v=""/>
    <m/>
    <s v=""/>
    <s v=""/>
    <s v=""/>
  </r>
  <r>
    <x v="2"/>
    <n v="1750"/>
    <m/>
    <x v="6"/>
    <x v="3"/>
    <m/>
    <m/>
    <m/>
    <s v=""/>
    <m/>
    <m/>
    <s v=""/>
    <m/>
    <s v=""/>
    <m/>
    <s v=""/>
    <m/>
    <s v=""/>
    <m/>
    <m/>
    <m/>
    <m/>
    <m/>
    <s v=""/>
    <n v="0"/>
    <s v=""/>
    <n v="0"/>
    <s v=""/>
    <s v=""/>
    <s v=""/>
    <m/>
    <s v=""/>
    <s v=""/>
    <s v=""/>
  </r>
  <r>
    <x v="2"/>
    <n v="1751"/>
    <m/>
    <x v="6"/>
    <x v="3"/>
    <m/>
    <m/>
    <m/>
    <s v=""/>
    <m/>
    <m/>
    <s v=""/>
    <m/>
    <s v=""/>
    <m/>
    <s v=""/>
    <m/>
    <s v=""/>
    <m/>
    <m/>
    <m/>
    <m/>
    <m/>
    <s v=""/>
    <n v="0"/>
    <s v=""/>
    <n v="0"/>
    <s v=""/>
    <s v=""/>
    <s v=""/>
    <m/>
    <s v=""/>
    <s v=""/>
    <s v=""/>
  </r>
  <r>
    <x v="2"/>
    <n v="1752"/>
    <m/>
    <x v="6"/>
    <x v="3"/>
    <m/>
    <m/>
    <m/>
    <s v=""/>
    <m/>
    <m/>
    <s v=""/>
    <m/>
    <s v=""/>
    <m/>
    <s v=""/>
    <m/>
    <s v=""/>
    <m/>
    <m/>
    <m/>
    <m/>
    <m/>
    <s v=""/>
    <n v="0"/>
    <s v=""/>
    <n v="0"/>
    <s v=""/>
    <s v=""/>
    <s v=""/>
    <m/>
    <s v=""/>
    <s v=""/>
    <s v=""/>
  </r>
  <r>
    <x v="2"/>
    <n v="1753"/>
    <m/>
    <x v="6"/>
    <x v="3"/>
    <m/>
    <m/>
    <m/>
    <s v=""/>
    <m/>
    <m/>
    <s v=""/>
    <m/>
    <s v=""/>
    <m/>
    <s v=""/>
    <m/>
    <s v=""/>
    <m/>
    <m/>
    <m/>
    <m/>
    <m/>
    <s v=""/>
    <n v="0"/>
    <s v=""/>
    <n v="0"/>
    <s v=""/>
    <s v=""/>
    <s v=""/>
    <m/>
    <s v=""/>
    <s v=""/>
    <s v=""/>
  </r>
  <r>
    <x v="2"/>
    <n v="1754"/>
    <m/>
    <x v="6"/>
    <x v="3"/>
    <m/>
    <m/>
    <m/>
    <s v=""/>
    <m/>
    <m/>
    <s v=""/>
    <m/>
    <s v=""/>
    <m/>
    <s v=""/>
    <m/>
    <s v=""/>
    <m/>
    <m/>
    <m/>
    <m/>
    <m/>
    <s v=""/>
    <n v="0"/>
    <s v=""/>
    <n v="0"/>
    <s v=""/>
    <s v=""/>
    <s v=""/>
    <m/>
    <s v=""/>
    <s v=""/>
    <s v=""/>
  </r>
  <r>
    <x v="2"/>
    <n v="1755"/>
    <m/>
    <x v="6"/>
    <x v="3"/>
    <m/>
    <m/>
    <m/>
    <s v=""/>
    <m/>
    <m/>
    <s v=""/>
    <m/>
    <s v=""/>
    <m/>
    <s v=""/>
    <m/>
    <s v=""/>
    <m/>
    <m/>
    <m/>
    <m/>
    <m/>
    <s v=""/>
    <n v="0"/>
    <s v=""/>
    <n v="0"/>
    <s v=""/>
    <s v=""/>
    <s v=""/>
    <m/>
    <s v=""/>
    <s v=""/>
    <s v=""/>
  </r>
  <r>
    <x v="2"/>
    <n v="1756"/>
    <m/>
    <x v="6"/>
    <x v="3"/>
    <m/>
    <m/>
    <m/>
    <s v=""/>
    <m/>
    <m/>
    <s v=""/>
    <m/>
    <s v=""/>
    <m/>
    <s v=""/>
    <m/>
    <s v=""/>
    <m/>
    <m/>
    <m/>
    <m/>
    <m/>
    <s v=""/>
    <n v="0"/>
    <s v=""/>
    <n v="0"/>
    <s v=""/>
    <s v=""/>
    <s v=""/>
    <m/>
    <s v=""/>
    <s v=""/>
    <s v=""/>
  </r>
  <r>
    <x v="2"/>
    <n v="1757"/>
    <m/>
    <x v="6"/>
    <x v="3"/>
    <m/>
    <m/>
    <m/>
    <s v=""/>
    <m/>
    <m/>
    <s v=""/>
    <m/>
    <s v=""/>
    <m/>
    <s v=""/>
    <m/>
    <s v=""/>
    <m/>
    <m/>
    <m/>
    <m/>
    <m/>
    <s v=""/>
    <n v="0"/>
    <s v=""/>
    <n v="0"/>
    <s v=""/>
    <s v=""/>
    <s v=""/>
    <m/>
    <s v=""/>
    <s v=""/>
    <s v=""/>
  </r>
  <r>
    <x v="2"/>
    <n v="1758"/>
    <m/>
    <x v="6"/>
    <x v="3"/>
    <m/>
    <m/>
    <m/>
    <s v=""/>
    <m/>
    <m/>
    <s v=""/>
    <m/>
    <s v=""/>
    <m/>
    <s v=""/>
    <m/>
    <s v=""/>
    <m/>
    <m/>
    <m/>
    <m/>
    <m/>
    <s v=""/>
    <n v="0"/>
    <s v=""/>
    <n v="0"/>
    <s v=""/>
    <s v=""/>
    <s v=""/>
    <m/>
    <s v=""/>
    <s v=""/>
    <s v=""/>
  </r>
  <r>
    <x v="2"/>
    <n v="1759"/>
    <m/>
    <x v="6"/>
    <x v="3"/>
    <m/>
    <m/>
    <m/>
    <s v=""/>
    <m/>
    <m/>
    <s v=""/>
    <m/>
    <s v=""/>
    <m/>
    <s v=""/>
    <m/>
    <s v=""/>
    <m/>
    <m/>
    <m/>
    <m/>
    <m/>
    <s v=""/>
    <n v="0"/>
    <s v=""/>
    <n v="0"/>
    <s v=""/>
    <s v=""/>
    <s v=""/>
    <m/>
    <s v=""/>
    <s v=""/>
    <s v=""/>
  </r>
  <r>
    <x v="2"/>
    <n v="1760"/>
    <m/>
    <x v="6"/>
    <x v="3"/>
    <m/>
    <m/>
    <m/>
    <s v=""/>
    <m/>
    <m/>
    <s v=""/>
    <m/>
    <s v=""/>
    <m/>
    <s v=""/>
    <m/>
    <s v=""/>
    <m/>
    <m/>
    <m/>
    <m/>
    <m/>
    <s v=""/>
    <n v="0"/>
    <s v=""/>
    <n v="0"/>
    <s v=""/>
    <s v=""/>
    <s v=""/>
    <m/>
    <s v=""/>
    <s v=""/>
    <s v=""/>
  </r>
  <r>
    <x v="2"/>
    <n v="1761"/>
    <m/>
    <x v="6"/>
    <x v="3"/>
    <m/>
    <m/>
    <m/>
    <s v=""/>
    <m/>
    <m/>
    <s v=""/>
    <m/>
    <s v=""/>
    <m/>
    <s v=""/>
    <m/>
    <s v=""/>
    <m/>
    <m/>
    <m/>
    <m/>
    <m/>
    <s v=""/>
    <n v="0"/>
    <s v=""/>
    <n v="0"/>
    <s v=""/>
    <s v=""/>
    <s v=""/>
    <m/>
    <s v=""/>
    <s v=""/>
    <s v=""/>
  </r>
  <r>
    <x v="2"/>
    <n v="1762"/>
    <m/>
    <x v="6"/>
    <x v="3"/>
    <m/>
    <m/>
    <m/>
    <s v=""/>
    <m/>
    <m/>
    <s v=""/>
    <m/>
    <s v=""/>
    <m/>
    <s v=""/>
    <m/>
    <s v=""/>
    <m/>
    <m/>
    <m/>
    <m/>
    <m/>
    <s v=""/>
    <n v="0"/>
    <s v=""/>
    <n v="0"/>
    <s v=""/>
    <s v=""/>
    <s v=""/>
    <m/>
    <s v=""/>
    <s v=""/>
    <s v=""/>
  </r>
  <r>
    <x v="2"/>
    <n v="1763"/>
    <m/>
    <x v="6"/>
    <x v="3"/>
    <m/>
    <m/>
    <m/>
    <s v=""/>
    <m/>
    <m/>
    <s v=""/>
    <m/>
    <s v=""/>
    <m/>
    <s v=""/>
    <m/>
    <s v=""/>
    <m/>
    <m/>
    <m/>
    <m/>
    <m/>
    <s v=""/>
    <n v="0"/>
    <s v=""/>
    <n v="0"/>
    <s v=""/>
    <s v=""/>
    <s v=""/>
    <m/>
    <s v=""/>
    <s v=""/>
    <s v=""/>
  </r>
  <r>
    <x v="2"/>
    <n v="1764"/>
    <m/>
    <x v="6"/>
    <x v="3"/>
    <m/>
    <m/>
    <m/>
    <s v=""/>
    <m/>
    <m/>
    <s v=""/>
    <m/>
    <s v=""/>
    <m/>
    <s v=""/>
    <m/>
    <s v=""/>
    <m/>
    <m/>
    <m/>
    <m/>
    <m/>
    <s v=""/>
    <n v="0"/>
    <s v=""/>
    <n v="0"/>
    <s v=""/>
    <s v=""/>
    <s v=""/>
    <m/>
    <s v=""/>
    <s v=""/>
    <s v=""/>
  </r>
  <r>
    <x v="2"/>
    <n v="1765"/>
    <m/>
    <x v="6"/>
    <x v="3"/>
    <m/>
    <m/>
    <m/>
    <s v=""/>
    <m/>
    <m/>
    <s v=""/>
    <m/>
    <s v=""/>
    <m/>
    <s v=""/>
    <m/>
    <s v=""/>
    <m/>
    <m/>
    <m/>
    <m/>
    <m/>
    <s v=""/>
    <n v="0"/>
    <s v=""/>
    <n v="0"/>
    <s v=""/>
    <s v=""/>
    <s v=""/>
    <m/>
    <s v=""/>
    <s v=""/>
    <s v=""/>
  </r>
  <r>
    <x v="2"/>
    <n v="1766"/>
    <m/>
    <x v="6"/>
    <x v="3"/>
    <m/>
    <m/>
    <m/>
    <s v=""/>
    <m/>
    <m/>
    <s v=""/>
    <m/>
    <s v=""/>
    <m/>
    <s v=""/>
    <m/>
    <s v=""/>
    <m/>
    <m/>
    <m/>
    <m/>
    <m/>
    <s v=""/>
    <n v="0"/>
    <s v=""/>
    <n v="0"/>
    <s v=""/>
    <s v=""/>
    <s v=""/>
    <m/>
    <s v=""/>
    <s v=""/>
    <s v=""/>
  </r>
  <r>
    <x v="2"/>
    <n v="1767"/>
    <m/>
    <x v="6"/>
    <x v="3"/>
    <m/>
    <m/>
    <m/>
    <s v=""/>
    <m/>
    <m/>
    <s v=""/>
    <m/>
    <s v=""/>
    <m/>
    <s v=""/>
    <m/>
    <s v=""/>
    <m/>
    <m/>
    <m/>
    <m/>
    <m/>
    <s v=""/>
    <n v="0"/>
    <s v=""/>
    <n v="0"/>
    <s v=""/>
    <s v=""/>
    <s v=""/>
    <m/>
    <s v=""/>
    <s v=""/>
    <s v=""/>
  </r>
  <r>
    <x v="2"/>
    <n v="1768"/>
    <m/>
    <x v="6"/>
    <x v="3"/>
    <m/>
    <m/>
    <m/>
    <s v=""/>
    <m/>
    <m/>
    <s v=""/>
    <m/>
    <s v=""/>
    <m/>
    <s v=""/>
    <m/>
    <s v=""/>
    <m/>
    <m/>
    <m/>
    <m/>
    <m/>
    <s v=""/>
    <n v="0"/>
    <s v=""/>
    <n v="0"/>
    <s v=""/>
    <s v=""/>
    <s v=""/>
    <m/>
    <s v=""/>
    <s v=""/>
    <s v=""/>
  </r>
  <r>
    <x v="2"/>
    <n v="1769"/>
    <m/>
    <x v="6"/>
    <x v="3"/>
    <m/>
    <m/>
    <m/>
    <s v=""/>
    <m/>
    <m/>
    <s v=""/>
    <m/>
    <s v=""/>
    <m/>
    <s v=""/>
    <m/>
    <s v=""/>
    <m/>
    <m/>
    <m/>
    <m/>
    <m/>
    <s v=""/>
    <n v="0"/>
    <s v=""/>
    <n v="0"/>
    <s v=""/>
    <s v=""/>
    <s v=""/>
    <m/>
    <s v=""/>
    <s v=""/>
    <s v=""/>
  </r>
  <r>
    <x v="2"/>
    <n v="1770"/>
    <m/>
    <x v="6"/>
    <x v="3"/>
    <m/>
    <m/>
    <m/>
    <s v=""/>
    <m/>
    <m/>
    <s v=""/>
    <m/>
    <s v=""/>
    <m/>
    <s v=""/>
    <m/>
    <s v=""/>
    <m/>
    <m/>
    <m/>
    <m/>
    <m/>
    <s v=""/>
    <n v="0"/>
    <s v=""/>
    <n v="0"/>
    <s v=""/>
    <s v=""/>
    <s v=""/>
    <m/>
    <s v=""/>
    <s v=""/>
    <s v=""/>
  </r>
  <r>
    <x v="2"/>
    <n v="1771"/>
    <m/>
    <x v="6"/>
    <x v="3"/>
    <m/>
    <m/>
    <m/>
    <s v=""/>
    <m/>
    <m/>
    <s v=""/>
    <m/>
    <s v=""/>
    <m/>
    <s v=""/>
    <m/>
    <s v=""/>
    <m/>
    <m/>
    <m/>
    <m/>
    <m/>
    <s v=""/>
    <n v="0"/>
    <s v=""/>
    <n v="0"/>
    <s v=""/>
    <s v=""/>
    <s v=""/>
    <m/>
    <s v=""/>
    <s v=""/>
    <s v=""/>
  </r>
  <r>
    <x v="2"/>
    <n v="1772"/>
    <m/>
    <x v="6"/>
    <x v="3"/>
    <m/>
    <m/>
    <m/>
    <s v=""/>
    <m/>
    <m/>
    <s v=""/>
    <m/>
    <s v=""/>
    <m/>
    <s v=""/>
    <m/>
    <s v=""/>
    <m/>
    <m/>
    <m/>
    <m/>
    <m/>
    <s v=""/>
    <n v="0"/>
    <s v=""/>
    <n v="0"/>
    <s v=""/>
    <s v=""/>
    <s v=""/>
    <m/>
    <s v=""/>
    <s v=""/>
    <s v=""/>
  </r>
  <r>
    <x v="2"/>
    <n v="1773"/>
    <m/>
    <x v="6"/>
    <x v="3"/>
    <m/>
    <m/>
    <m/>
    <s v=""/>
    <m/>
    <m/>
    <s v=""/>
    <m/>
    <s v=""/>
    <m/>
    <s v=""/>
    <m/>
    <s v=""/>
    <m/>
    <m/>
    <m/>
    <m/>
    <m/>
    <s v=""/>
    <n v="0"/>
    <s v=""/>
    <n v="0"/>
    <s v=""/>
    <s v=""/>
    <s v=""/>
    <m/>
    <s v=""/>
    <s v=""/>
    <s v=""/>
  </r>
  <r>
    <x v="2"/>
    <n v="1774"/>
    <m/>
    <x v="6"/>
    <x v="3"/>
    <m/>
    <m/>
    <m/>
    <s v=""/>
    <m/>
    <m/>
    <s v=""/>
    <m/>
    <s v=""/>
    <m/>
    <s v=""/>
    <m/>
    <s v=""/>
    <m/>
    <m/>
    <m/>
    <m/>
    <m/>
    <s v=""/>
    <n v="0"/>
    <s v=""/>
    <n v="0"/>
    <s v=""/>
    <s v=""/>
    <s v=""/>
    <m/>
    <s v=""/>
    <s v=""/>
    <s v=""/>
  </r>
  <r>
    <x v="2"/>
    <n v="1775"/>
    <m/>
    <x v="6"/>
    <x v="3"/>
    <m/>
    <m/>
    <m/>
    <s v=""/>
    <m/>
    <m/>
    <s v=""/>
    <m/>
    <s v=""/>
    <m/>
    <s v=""/>
    <m/>
    <s v=""/>
    <m/>
    <m/>
    <m/>
    <m/>
    <m/>
    <s v=""/>
    <n v="0"/>
    <s v=""/>
    <n v="0"/>
    <s v=""/>
    <s v=""/>
    <s v=""/>
    <m/>
    <s v=""/>
    <s v=""/>
    <s v=""/>
  </r>
  <r>
    <x v="2"/>
    <n v="1776"/>
    <m/>
    <x v="6"/>
    <x v="3"/>
    <m/>
    <m/>
    <m/>
    <s v=""/>
    <m/>
    <m/>
    <s v=""/>
    <m/>
    <s v=""/>
    <m/>
    <s v=""/>
    <m/>
    <s v=""/>
    <m/>
    <m/>
    <m/>
    <m/>
    <m/>
    <s v=""/>
    <n v="0"/>
    <s v=""/>
    <n v="0"/>
    <s v=""/>
    <s v=""/>
    <s v=""/>
    <m/>
    <s v=""/>
    <s v=""/>
    <s v=""/>
  </r>
  <r>
    <x v="2"/>
    <n v="1777"/>
    <m/>
    <x v="6"/>
    <x v="3"/>
    <m/>
    <m/>
    <m/>
    <s v=""/>
    <m/>
    <m/>
    <s v=""/>
    <m/>
    <s v=""/>
    <m/>
    <s v=""/>
    <m/>
    <s v=""/>
    <m/>
    <m/>
    <m/>
    <m/>
    <m/>
    <s v=""/>
    <n v="0"/>
    <s v=""/>
    <n v="0"/>
    <s v=""/>
    <s v=""/>
    <s v=""/>
    <m/>
    <s v=""/>
    <s v=""/>
    <s v=""/>
  </r>
  <r>
    <x v="2"/>
    <n v="1778"/>
    <m/>
    <x v="6"/>
    <x v="3"/>
    <m/>
    <m/>
    <m/>
    <s v=""/>
    <m/>
    <m/>
    <s v=""/>
    <m/>
    <s v=""/>
    <m/>
    <s v=""/>
    <m/>
    <s v=""/>
    <m/>
    <m/>
    <m/>
    <m/>
    <m/>
    <s v=""/>
    <n v="0"/>
    <s v=""/>
    <n v="0"/>
    <s v=""/>
    <s v=""/>
    <s v=""/>
    <m/>
    <s v=""/>
    <s v=""/>
    <s v=""/>
  </r>
  <r>
    <x v="2"/>
    <n v="1779"/>
    <m/>
    <x v="6"/>
    <x v="3"/>
    <m/>
    <m/>
    <m/>
    <s v=""/>
    <m/>
    <m/>
    <s v=""/>
    <m/>
    <s v=""/>
    <m/>
    <s v=""/>
    <m/>
    <s v=""/>
    <m/>
    <m/>
    <m/>
    <m/>
    <m/>
    <s v=""/>
    <n v="0"/>
    <s v=""/>
    <n v="0"/>
    <s v=""/>
    <s v=""/>
    <s v=""/>
    <m/>
    <s v=""/>
    <s v=""/>
    <s v=""/>
  </r>
  <r>
    <x v="2"/>
    <n v="1780"/>
    <m/>
    <x v="6"/>
    <x v="3"/>
    <m/>
    <m/>
    <m/>
    <s v=""/>
    <m/>
    <m/>
    <s v=""/>
    <m/>
    <s v=""/>
    <m/>
    <s v=""/>
    <m/>
    <s v=""/>
    <m/>
    <m/>
    <m/>
    <m/>
    <m/>
    <s v=""/>
    <n v="0"/>
    <s v=""/>
    <n v="0"/>
    <s v=""/>
    <s v=""/>
    <s v=""/>
    <m/>
    <s v=""/>
    <s v=""/>
    <s v=""/>
  </r>
  <r>
    <x v="2"/>
    <n v="1781"/>
    <m/>
    <x v="6"/>
    <x v="3"/>
    <m/>
    <m/>
    <m/>
    <s v=""/>
    <m/>
    <m/>
    <s v=""/>
    <m/>
    <s v=""/>
    <m/>
    <s v=""/>
    <m/>
    <s v=""/>
    <m/>
    <m/>
    <m/>
    <m/>
    <m/>
    <s v=""/>
    <n v="0"/>
    <s v=""/>
    <n v="0"/>
    <s v=""/>
    <s v=""/>
    <s v=""/>
    <m/>
    <s v=""/>
    <s v=""/>
    <s v=""/>
  </r>
  <r>
    <x v="2"/>
    <n v="1782"/>
    <m/>
    <x v="6"/>
    <x v="3"/>
    <m/>
    <m/>
    <m/>
    <s v=""/>
    <m/>
    <m/>
    <s v=""/>
    <m/>
    <s v=""/>
    <m/>
    <s v=""/>
    <m/>
    <s v=""/>
    <m/>
    <m/>
    <m/>
    <m/>
    <m/>
    <s v=""/>
    <n v="0"/>
    <s v=""/>
    <n v="0"/>
    <s v=""/>
    <s v=""/>
    <s v=""/>
    <m/>
    <s v=""/>
    <s v=""/>
    <s v=""/>
  </r>
  <r>
    <x v="2"/>
    <n v="1783"/>
    <m/>
    <x v="6"/>
    <x v="3"/>
    <m/>
    <m/>
    <m/>
    <s v=""/>
    <m/>
    <m/>
    <s v=""/>
    <m/>
    <s v=""/>
    <m/>
    <s v=""/>
    <m/>
    <s v=""/>
    <m/>
    <m/>
    <m/>
    <m/>
    <m/>
    <s v=""/>
    <n v="0"/>
    <s v=""/>
    <n v="0"/>
    <s v=""/>
    <s v=""/>
    <s v=""/>
    <m/>
    <s v=""/>
    <s v=""/>
    <s v=""/>
  </r>
  <r>
    <x v="2"/>
    <n v="1784"/>
    <m/>
    <x v="6"/>
    <x v="3"/>
    <m/>
    <m/>
    <m/>
    <s v=""/>
    <m/>
    <m/>
    <s v=""/>
    <m/>
    <s v=""/>
    <m/>
    <s v=""/>
    <m/>
    <s v=""/>
    <m/>
    <m/>
    <m/>
    <m/>
    <m/>
    <s v=""/>
    <n v="0"/>
    <s v=""/>
    <n v="0"/>
    <s v=""/>
    <s v=""/>
    <s v=""/>
    <m/>
    <s v=""/>
    <s v=""/>
    <s v=""/>
  </r>
  <r>
    <x v="2"/>
    <n v="1785"/>
    <m/>
    <x v="6"/>
    <x v="3"/>
    <m/>
    <m/>
    <m/>
    <s v=""/>
    <m/>
    <m/>
    <s v=""/>
    <m/>
    <s v=""/>
    <m/>
    <s v=""/>
    <m/>
    <s v=""/>
    <m/>
    <m/>
    <m/>
    <m/>
    <m/>
    <s v=""/>
    <n v="0"/>
    <s v=""/>
    <n v="0"/>
    <s v=""/>
    <s v=""/>
    <s v=""/>
    <m/>
    <s v=""/>
    <s v=""/>
    <s v=""/>
  </r>
  <r>
    <x v="2"/>
    <n v="1786"/>
    <m/>
    <x v="6"/>
    <x v="3"/>
    <m/>
    <m/>
    <m/>
    <s v=""/>
    <m/>
    <m/>
    <s v=""/>
    <m/>
    <s v=""/>
    <m/>
    <s v=""/>
    <m/>
    <s v=""/>
    <m/>
    <m/>
    <m/>
    <m/>
    <m/>
    <s v=""/>
    <n v="0"/>
    <s v=""/>
    <n v="0"/>
    <s v=""/>
    <s v=""/>
    <s v=""/>
    <m/>
    <s v=""/>
    <s v=""/>
    <s v=""/>
  </r>
  <r>
    <x v="2"/>
    <n v="1787"/>
    <m/>
    <x v="6"/>
    <x v="3"/>
    <m/>
    <m/>
    <m/>
    <s v=""/>
    <m/>
    <m/>
    <s v=""/>
    <m/>
    <s v=""/>
    <m/>
    <s v=""/>
    <m/>
    <s v=""/>
    <m/>
    <m/>
    <m/>
    <m/>
    <m/>
    <s v=""/>
    <n v="0"/>
    <s v=""/>
    <n v="0"/>
    <s v=""/>
    <s v=""/>
    <s v=""/>
    <m/>
    <s v=""/>
    <s v=""/>
    <s v=""/>
  </r>
  <r>
    <x v="2"/>
    <n v="1788"/>
    <m/>
    <x v="6"/>
    <x v="3"/>
    <m/>
    <m/>
    <m/>
    <s v=""/>
    <m/>
    <m/>
    <s v=""/>
    <m/>
    <s v=""/>
    <m/>
    <s v=""/>
    <m/>
    <s v=""/>
    <m/>
    <m/>
    <m/>
    <m/>
    <m/>
    <s v=""/>
    <n v="0"/>
    <s v=""/>
    <n v="0"/>
    <s v=""/>
    <s v=""/>
    <s v=""/>
    <m/>
    <s v=""/>
    <s v=""/>
    <s v=""/>
  </r>
  <r>
    <x v="2"/>
    <n v="1789"/>
    <m/>
    <x v="6"/>
    <x v="3"/>
    <m/>
    <m/>
    <m/>
    <s v=""/>
    <m/>
    <m/>
    <s v=""/>
    <m/>
    <s v=""/>
    <m/>
    <s v=""/>
    <m/>
    <s v=""/>
    <m/>
    <m/>
    <m/>
    <m/>
    <m/>
    <s v=""/>
    <n v="0"/>
    <s v=""/>
    <n v="0"/>
    <s v=""/>
    <s v=""/>
    <s v=""/>
    <m/>
    <s v=""/>
    <s v=""/>
    <s v=""/>
  </r>
  <r>
    <x v="2"/>
    <n v="1790"/>
    <m/>
    <x v="6"/>
    <x v="3"/>
    <m/>
    <m/>
    <m/>
    <s v=""/>
    <m/>
    <m/>
    <s v=""/>
    <m/>
    <s v=""/>
    <m/>
    <s v=""/>
    <m/>
    <s v=""/>
    <m/>
    <m/>
    <m/>
    <m/>
    <m/>
    <s v=""/>
    <n v="0"/>
    <s v=""/>
    <n v="0"/>
    <s v=""/>
    <s v=""/>
    <s v=""/>
    <m/>
    <s v=""/>
    <s v=""/>
    <s v=""/>
  </r>
  <r>
    <x v="2"/>
    <n v="1791"/>
    <m/>
    <x v="6"/>
    <x v="3"/>
    <m/>
    <m/>
    <m/>
    <s v=""/>
    <m/>
    <m/>
    <s v=""/>
    <m/>
    <s v=""/>
    <m/>
    <s v=""/>
    <m/>
    <s v=""/>
    <m/>
    <m/>
    <m/>
    <m/>
    <m/>
    <s v=""/>
    <n v="0"/>
    <s v=""/>
    <n v="0"/>
    <s v=""/>
    <s v=""/>
    <s v=""/>
    <m/>
    <s v=""/>
    <s v=""/>
    <s v=""/>
  </r>
  <r>
    <x v="2"/>
    <n v="1792"/>
    <m/>
    <x v="6"/>
    <x v="3"/>
    <m/>
    <m/>
    <m/>
    <s v=""/>
    <m/>
    <m/>
    <s v=""/>
    <m/>
    <s v=""/>
    <m/>
    <s v=""/>
    <m/>
    <s v=""/>
    <m/>
    <m/>
    <m/>
    <m/>
    <m/>
    <s v=""/>
    <n v="0"/>
    <s v=""/>
    <n v="0"/>
    <s v=""/>
    <s v=""/>
    <s v=""/>
    <m/>
    <s v=""/>
    <s v=""/>
    <s v=""/>
  </r>
  <r>
    <x v="2"/>
    <n v="1793"/>
    <m/>
    <x v="6"/>
    <x v="3"/>
    <m/>
    <m/>
    <m/>
    <s v=""/>
    <m/>
    <m/>
    <s v=""/>
    <m/>
    <s v=""/>
    <m/>
    <s v=""/>
    <m/>
    <s v=""/>
    <m/>
    <m/>
    <m/>
    <m/>
    <m/>
    <s v=""/>
    <n v="0"/>
    <s v=""/>
    <n v="0"/>
    <s v=""/>
    <s v=""/>
    <s v=""/>
    <m/>
    <s v=""/>
    <s v=""/>
    <s v=""/>
  </r>
  <r>
    <x v="2"/>
    <n v="1794"/>
    <m/>
    <x v="6"/>
    <x v="3"/>
    <m/>
    <m/>
    <m/>
    <s v=""/>
    <m/>
    <m/>
    <s v=""/>
    <m/>
    <s v=""/>
    <m/>
    <s v=""/>
    <m/>
    <s v=""/>
    <m/>
    <m/>
    <m/>
    <m/>
    <m/>
    <s v=""/>
    <n v="0"/>
    <s v=""/>
    <n v="0"/>
    <s v=""/>
    <s v=""/>
    <s v=""/>
    <m/>
    <s v=""/>
    <s v=""/>
    <s v=""/>
  </r>
  <r>
    <x v="2"/>
    <n v="1795"/>
    <m/>
    <x v="6"/>
    <x v="3"/>
    <m/>
    <m/>
    <m/>
    <s v=""/>
    <m/>
    <m/>
    <s v=""/>
    <m/>
    <s v=""/>
    <m/>
    <s v=""/>
    <m/>
    <s v=""/>
    <m/>
    <m/>
    <m/>
    <m/>
    <m/>
    <s v=""/>
    <n v="0"/>
    <s v=""/>
    <n v="0"/>
    <s v=""/>
    <s v=""/>
    <s v=""/>
    <m/>
    <s v=""/>
    <s v=""/>
    <s v=""/>
  </r>
  <r>
    <x v="2"/>
    <n v="1796"/>
    <m/>
    <x v="6"/>
    <x v="3"/>
    <m/>
    <m/>
    <m/>
    <s v=""/>
    <m/>
    <m/>
    <s v=""/>
    <m/>
    <s v=""/>
    <m/>
    <s v=""/>
    <m/>
    <s v=""/>
    <m/>
    <m/>
    <m/>
    <m/>
    <m/>
    <s v=""/>
    <n v="0"/>
    <s v=""/>
    <n v="0"/>
    <s v=""/>
    <s v=""/>
    <s v=""/>
    <m/>
    <s v=""/>
    <s v=""/>
    <s v=""/>
  </r>
  <r>
    <x v="2"/>
    <n v="1797"/>
    <m/>
    <x v="6"/>
    <x v="3"/>
    <m/>
    <m/>
    <m/>
    <s v=""/>
    <m/>
    <m/>
    <s v=""/>
    <m/>
    <s v=""/>
    <m/>
    <s v=""/>
    <m/>
    <s v=""/>
    <m/>
    <m/>
    <m/>
    <m/>
    <m/>
    <s v=""/>
    <n v="0"/>
    <s v=""/>
    <n v="0"/>
    <s v=""/>
    <s v=""/>
    <s v=""/>
    <m/>
    <s v=""/>
    <s v=""/>
    <s v=""/>
  </r>
  <r>
    <x v="2"/>
    <n v="1798"/>
    <m/>
    <x v="6"/>
    <x v="3"/>
    <m/>
    <m/>
    <m/>
    <s v=""/>
    <m/>
    <m/>
    <s v=""/>
    <m/>
    <s v=""/>
    <m/>
    <s v=""/>
    <m/>
    <s v=""/>
    <m/>
    <m/>
    <m/>
    <m/>
    <m/>
    <s v=""/>
    <n v="0"/>
    <s v=""/>
    <n v="0"/>
    <s v=""/>
    <s v=""/>
    <s v=""/>
    <m/>
    <s v=""/>
    <s v=""/>
    <s v=""/>
  </r>
  <r>
    <x v="2"/>
    <n v="1799"/>
    <m/>
    <x v="6"/>
    <x v="3"/>
    <m/>
    <m/>
    <m/>
    <s v=""/>
    <m/>
    <m/>
    <s v=""/>
    <m/>
    <s v=""/>
    <m/>
    <s v=""/>
    <m/>
    <s v=""/>
    <m/>
    <m/>
    <m/>
    <m/>
    <m/>
    <s v=""/>
    <n v="0"/>
    <s v=""/>
    <n v="0"/>
    <s v=""/>
    <s v=""/>
    <s v=""/>
    <m/>
    <s v=""/>
    <s v=""/>
    <s v=""/>
  </r>
  <r>
    <x v="2"/>
    <n v="1800"/>
    <m/>
    <x v="6"/>
    <x v="3"/>
    <m/>
    <m/>
    <m/>
    <s v=""/>
    <m/>
    <m/>
    <s v=""/>
    <m/>
    <s v=""/>
    <m/>
    <s v=""/>
    <m/>
    <s v=""/>
    <m/>
    <m/>
    <m/>
    <m/>
    <m/>
    <s v=""/>
    <n v="0"/>
    <s v=""/>
    <n v="0"/>
    <s v=""/>
    <s v=""/>
    <s v=""/>
    <m/>
    <s v=""/>
    <s v=""/>
    <s v=""/>
  </r>
  <r>
    <x v="2"/>
    <n v="1801"/>
    <m/>
    <x v="6"/>
    <x v="3"/>
    <m/>
    <m/>
    <m/>
    <s v=""/>
    <m/>
    <m/>
    <s v=""/>
    <m/>
    <s v=""/>
    <m/>
    <s v=""/>
    <m/>
    <s v=""/>
    <m/>
    <m/>
    <m/>
    <m/>
    <m/>
    <s v=""/>
    <n v="0"/>
    <s v=""/>
    <n v="0"/>
    <s v=""/>
    <s v=""/>
    <s v=""/>
    <m/>
    <s v=""/>
    <s v=""/>
    <s v=""/>
  </r>
  <r>
    <x v="2"/>
    <n v="1802"/>
    <m/>
    <x v="6"/>
    <x v="3"/>
    <m/>
    <m/>
    <m/>
    <s v=""/>
    <m/>
    <m/>
    <s v=""/>
    <m/>
    <s v=""/>
    <m/>
    <s v=""/>
    <m/>
    <s v=""/>
    <m/>
    <m/>
    <m/>
    <m/>
    <m/>
    <s v=""/>
    <n v="0"/>
    <s v=""/>
    <n v="0"/>
    <s v=""/>
    <s v=""/>
    <s v=""/>
    <m/>
    <s v=""/>
    <s v=""/>
    <s v=""/>
  </r>
  <r>
    <x v="2"/>
    <n v="1803"/>
    <m/>
    <x v="6"/>
    <x v="3"/>
    <m/>
    <m/>
    <m/>
    <s v=""/>
    <m/>
    <m/>
    <s v=""/>
    <m/>
    <s v=""/>
    <m/>
    <s v=""/>
    <m/>
    <s v=""/>
    <m/>
    <m/>
    <m/>
    <m/>
    <m/>
    <s v=""/>
    <n v="0"/>
    <s v=""/>
    <n v="0"/>
    <s v=""/>
    <s v=""/>
    <s v=""/>
    <m/>
    <s v=""/>
    <s v=""/>
    <s v=""/>
  </r>
  <r>
    <x v="2"/>
    <n v="1804"/>
    <m/>
    <x v="6"/>
    <x v="3"/>
    <m/>
    <m/>
    <m/>
    <s v=""/>
    <m/>
    <m/>
    <s v=""/>
    <m/>
    <s v=""/>
    <m/>
    <s v=""/>
    <m/>
    <s v=""/>
    <m/>
    <m/>
    <m/>
    <m/>
    <m/>
    <s v=""/>
    <n v="0"/>
    <s v=""/>
    <n v="0"/>
    <s v=""/>
    <s v=""/>
    <s v=""/>
    <m/>
    <s v=""/>
    <s v=""/>
    <s v=""/>
  </r>
  <r>
    <x v="2"/>
    <n v="1805"/>
    <m/>
    <x v="6"/>
    <x v="3"/>
    <m/>
    <m/>
    <m/>
    <s v=""/>
    <m/>
    <m/>
    <s v=""/>
    <m/>
    <s v=""/>
    <m/>
    <s v=""/>
    <m/>
    <s v=""/>
    <m/>
    <m/>
    <m/>
    <m/>
    <m/>
    <s v=""/>
    <n v="0"/>
    <s v=""/>
    <n v="0"/>
    <s v=""/>
    <s v=""/>
    <s v=""/>
    <m/>
    <s v=""/>
    <s v=""/>
    <s v=""/>
  </r>
  <r>
    <x v="2"/>
    <n v="1806"/>
    <m/>
    <x v="6"/>
    <x v="3"/>
    <m/>
    <m/>
    <m/>
    <s v=""/>
    <m/>
    <m/>
    <s v=""/>
    <m/>
    <s v=""/>
    <m/>
    <s v=""/>
    <m/>
    <s v=""/>
    <m/>
    <m/>
    <m/>
    <m/>
    <m/>
    <s v=""/>
    <n v="0"/>
    <s v=""/>
    <n v="0"/>
    <s v=""/>
    <s v=""/>
    <s v=""/>
    <m/>
    <s v=""/>
    <s v=""/>
    <s v=""/>
  </r>
  <r>
    <x v="2"/>
    <n v="1807"/>
    <m/>
    <x v="6"/>
    <x v="3"/>
    <m/>
    <m/>
    <m/>
    <s v=""/>
    <m/>
    <m/>
    <s v=""/>
    <m/>
    <s v=""/>
    <m/>
    <s v=""/>
    <m/>
    <s v=""/>
    <m/>
    <m/>
    <m/>
    <m/>
    <m/>
    <s v=""/>
    <n v="0"/>
    <s v=""/>
    <n v="0"/>
    <s v=""/>
    <s v=""/>
    <s v=""/>
    <m/>
    <s v=""/>
    <s v=""/>
    <s v=""/>
  </r>
  <r>
    <x v="2"/>
    <n v="1808"/>
    <m/>
    <x v="6"/>
    <x v="3"/>
    <m/>
    <m/>
    <m/>
    <s v=""/>
    <m/>
    <m/>
    <s v=""/>
    <m/>
    <s v=""/>
    <m/>
    <s v=""/>
    <m/>
    <s v=""/>
    <m/>
    <m/>
    <m/>
    <m/>
    <m/>
    <s v=""/>
    <n v="0"/>
    <s v=""/>
    <n v="0"/>
    <s v=""/>
    <s v=""/>
    <s v=""/>
    <m/>
    <s v=""/>
    <s v=""/>
    <s v=""/>
  </r>
  <r>
    <x v="2"/>
    <n v="1809"/>
    <m/>
    <x v="6"/>
    <x v="3"/>
    <m/>
    <m/>
    <m/>
    <s v=""/>
    <m/>
    <m/>
    <s v=""/>
    <m/>
    <s v=""/>
    <m/>
    <s v=""/>
    <m/>
    <s v=""/>
    <m/>
    <m/>
    <m/>
    <m/>
    <m/>
    <s v=""/>
    <n v="0"/>
    <s v=""/>
    <n v="0"/>
    <s v=""/>
    <s v=""/>
    <s v=""/>
    <m/>
    <s v=""/>
    <s v=""/>
    <s v=""/>
  </r>
  <r>
    <x v="2"/>
    <n v="1810"/>
    <m/>
    <x v="6"/>
    <x v="3"/>
    <m/>
    <m/>
    <m/>
    <s v=""/>
    <m/>
    <m/>
    <s v=""/>
    <m/>
    <s v=""/>
    <m/>
    <s v=""/>
    <m/>
    <s v=""/>
    <m/>
    <m/>
    <m/>
    <m/>
    <m/>
    <s v=""/>
    <n v="0"/>
    <s v=""/>
    <n v="0"/>
    <s v=""/>
    <s v=""/>
    <s v=""/>
    <m/>
    <s v=""/>
    <s v=""/>
    <s v=""/>
  </r>
  <r>
    <x v="2"/>
    <n v="1811"/>
    <m/>
    <x v="6"/>
    <x v="3"/>
    <m/>
    <m/>
    <m/>
    <s v=""/>
    <m/>
    <m/>
    <s v=""/>
    <m/>
    <s v=""/>
    <m/>
    <s v=""/>
    <m/>
    <s v=""/>
    <m/>
    <m/>
    <m/>
    <m/>
    <m/>
    <s v=""/>
    <n v="0"/>
    <s v=""/>
    <n v="0"/>
    <s v=""/>
    <s v=""/>
    <s v=""/>
    <m/>
    <s v=""/>
    <s v=""/>
    <s v=""/>
  </r>
  <r>
    <x v="2"/>
    <n v="1812"/>
    <m/>
    <x v="6"/>
    <x v="3"/>
    <m/>
    <m/>
    <m/>
    <s v=""/>
    <m/>
    <m/>
    <s v=""/>
    <m/>
    <s v=""/>
    <m/>
    <s v=""/>
    <m/>
    <s v=""/>
    <m/>
    <m/>
    <m/>
    <m/>
    <m/>
    <s v=""/>
    <n v="0"/>
    <s v=""/>
    <n v="0"/>
    <s v=""/>
    <s v=""/>
    <s v=""/>
    <m/>
    <s v=""/>
    <s v=""/>
    <s v=""/>
  </r>
  <r>
    <x v="2"/>
    <n v="1813"/>
    <m/>
    <x v="6"/>
    <x v="3"/>
    <m/>
    <m/>
    <m/>
    <s v=""/>
    <m/>
    <m/>
    <s v=""/>
    <m/>
    <s v=""/>
    <m/>
    <s v=""/>
    <m/>
    <s v=""/>
    <m/>
    <m/>
    <m/>
    <m/>
    <m/>
    <s v=""/>
    <n v="0"/>
    <s v=""/>
    <n v="0"/>
    <s v=""/>
    <s v=""/>
    <s v=""/>
    <m/>
    <s v=""/>
    <s v=""/>
    <s v=""/>
  </r>
  <r>
    <x v="2"/>
    <n v="1814"/>
    <m/>
    <x v="6"/>
    <x v="3"/>
    <m/>
    <m/>
    <m/>
    <s v=""/>
    <m/>
    <m/>
    <s v=""/>
    <m/>
    <s v=""/>
    <m/>
    <s v=""/>
    <m/>
    <s v=""/>
    <m/>
    <m/>
    <m/>
    <m/>
    <m/>
    <s v=""/>
    <n v="0"/>
    <s v=""/>
    <n v="0"/>
    <s v=""/>
    <s v=""/>
    <s v=""/>
    <m/>
    <s v=""/>
    <s v=""/>
    <s v=""/>
  </r>
  <r>
    <x v="2"/>
    <n v="1815"/>
    <m/>
    <x v="6"/>
    <x v="3"/>
    <m/>
    <m/>
    <m/>
    <s v=""/>
    <m/>
    <m/>
    <s v=""/>
    <m/>
    <s v=""/>
    <m/>
    <s v=""/>
    <m/>
    <s v=""/>
    <m/>
    <m/>
    <m/>
    <m/>
    <m/>
    <s v=""/>
    <n v="0"/>
    <s v=""/>
    <n v="0"/>
    <s v=""/>
    <s v=""/>
    <s v=""/>
    <m/>
    <s v=""/>
    <s v=""/>
    <s v=""/>
  </r>
  <r>
    <x v="2"/>
    <n v="1816"/>
    <m/>
    <x v="6"/>
    <x v="3"/>
    <m/>
    <m/>
    <m/>
    <s v=""/>
    <m/>
    <m/>
    <s v=""/>
    <m/>
    <s v=""/>
    <m/>
    <s v=""/>
    <m/>
    <s v=""/>
    <m/>
    <m/>
    <m/>
    <m/>
    <m/>
    <s v=""/>
    <n v="0"/>
    <s v=""/>
    <n v="0"/>
    <s v=""/>
    <s v=""/>
    <s v=""/>
    <m/>
    <s v=""/>
    <s v=""/>
    <s v=""/>
  </r>
  <r>
    <x v="2"/>
    <n v="1817"/>
    <m/>
    <x v="6"/>
    <x v="3"/>
    <m/>
    <m/>
    <m/>
    <s v=""/>
    <m/>
    <m/>
    <s v=""/>
    <m/>
    <s v=""/>
    <m/>
    <s v=""/>
    <m/>
    <s v=""/>
    <m/>
    <m/>
    <m/>
    <m/>
    <m/>
    <s v=""/>
    <n v="0"/>
    <s v=""/>
    <n v="0"/>
    <s v=""/>
    <s v=""/>
    <s v=""/>
    <m/>
    <s v=""/>
    <s v=""/>
    <s v=""/>
  </r>
  <r>
    <x v="2"/>
    <n v="1818"/>
    <m/>
    <x v="6"/>
    <x v="3"/>
    <m/>
    <m/>
    <m/>
    <s v=""/>
    <m/>
    <m/>
    <s v=""/>
    <m/>
    <s v=""/>
    <m/>
    <s v=""/>
    <m/>
    <s v=""/>
    <m/>
    <m/>
    <m/>
    <m/>
    <m/>
    <s v=""/>
    <n v="0"/>
    <s v=""/>
    <n v="0"/>
    <s v=""/>
    <s v=""/>
    <s v=""/>
    <m/>
    <s v=""/>
    <s v=""/>
    <s v=""/>
  </r>
  <r>
    <x v="2"/>
    <n v="1819"/>
    <m/>
    <x v="6"/>
    <x v="3"/>
    <m/>
    <m/>
    <m/>
    <s v=""/>
    <m/>
    <m/>
    <s v=""/>
    <m/>
    <s v=""/>
    <m/>
    <s v=""/>
    <m/>
    <s v=""/>
    <m/>
    <m/>
    <m/>
    <m/>
    <m/>
    <s v=""/>
    <n v="0"/>
    <s v=""/>
    <n v="0"/>
    <s v=""/>
    <s v=""/>
    <s v=""/>
    <m/>
    <s v=""/>
    <s v=""/>
    <s v=""/>
  </r>
  <r>
    <x v="2"/>
    <n v="1820"/>
    <m/>
    <x v="6"/>
    <x v="3"/>
    <m/>
    <m/>
    <m/>
    <s v=""/>
    <m/>
    <m/>
    <s v=""/>
    <m/>
    <s v=""/>
    <m/>
    <s v=""/>
    <m/>
    <s v=""/>
    <m/>
    <m/>
    <m/>
    <m/>
    <m/>
    <s v=""/>
    <n v="0"/>
    <s v=""/>
    <n v="0"/>
    <s v=""/>
    <s v=""/>
    <s v=""/>
    <m/>
    <s v=""/>
    <s v=""/>
    <s v=""/>
  </r>
  <r>
    <x v="2"/>
    <n v="1821"/>
    <m/>
    <x v="6"/>
    <x v="3"/>
    <m/>
    <m/>
    <m/>
    <s v=""/>
    <m/>
    <m/>
    <s v=""/>
    <m/>
    <s v=""/>
    <m/>
    <s v=""/>
    <m/>
    <s v=""/>
    <m/>
    <m/>
    <m/>
    <m/>
    <m/>
    <s v=""/>
    <n v="0"/>
    <s v=""/>
    <n v="0"/>
    <s v=""/>
    <s v=""/>
    <s v=""/>
    <m/>
    <s v=""/>
    <s v=""/>
    <s v=""/>
  </r>
  <r>
    <x v="2"/>
    <n v="1822"/>
    <m/>
    <x v="6"/>
    <x v="3"/>
    <m/>
    <m/>
    <m/>
    <s v=""/>
    <m/>
    <m/>
    <s v=""/>
    <m/>
    <s v=""/>
    <m/>
    <s v=""/>
    <m/>
    <s v=""/>
    <m/>
    <m/>
    <m/>
    <m/>
    <m/>
    <s v=""/>
    <n v="0"/>
    <s v=""/>
    <n v="0"/>
    <s v=""/>
    <s v=""/>
    <s v=""/>
    <m/>
    <s v=""/>
    <s v=""/>
    <s v=""/>
  </r>
  <r>
    <x v="2"/>
    <n v="1823"/>
    <m/>
    <x v="6"/>
    <x v="3"/>
    <m/>
    <m/>
    <m/>
    <s v=""/>
    <m/>
    <m/>
    <s v=""/>
    <m/>
    <s v=""/>
    <m/>
    <s v=""/>
    <m/>
    <s v=""/>
    <m/>
    <m/>
    <m/>
    <m/>
    <m/>
    <s v=""/>
    <n v="0"/>
    <s v=""/>
    <n v="0"/>
    <s v=""/>
    <s v=""/>
    <s v=""/>
    <m/>
    <s v=""/>
    <s v=""/>
    <s v=""/>
  </r>
  <r>
    <x v="2"/>
    <n v="1824"/>
    <m/>
    <x v="6"/>
    <x v="3"/>
    <m/>
    <m/>
    <m/>
    <s v=""/>
    <m/>
    <m/>
    <s v=""/>
    <m/>
    <s v=""/>
    <m/>
    <s v=""/>
    <m/>
    <s v=""/>
    <m/>
    <m/>
    <m/>
    <m/>
    <m/>
    <s v=""/>
    <n v="0"/>
    <s v=""/>
    <n v="0"/>
    <s v=""/>
    <s v=""/>
    <s v=""/>
    <m/>
    <s v=""/>
    <s v=""/>
    <s v=""/>
  </r>
  <r>
    <x v="2"/>
    <n v="1825"/>
    <m/>
    <x v="6"/>
    <x v="3"/>
    <m/>
    <m/>
    <m/>
    <s v=""/>
    <m/>
    <m/>
    <s v=""/>
    <m/>
    <s v=""/>
    <m/>
    <s v=""/>
    <m/>
    <s v=""/>
    <m/>
    <m/>
    <m/>
    <m/>
    <m/>
    <s v=""/>
    <n v="0"/>
    <s v=""/>
    <n v="0"/>
    <s v=""/>
    <s v=""/>
    <s v=""/>
    <m/>
    <s v=""/>
    <s v=""/>
    <s v=""/>
  </r>
  <r>
    <x v="2"/>
    <n v="1826"/>
    <m/>
    <x v="6"/>
    <x v="3"/>
    <m/>
    <m/>
    <m/>
    <s v=""/>
    <m/>
    <m/>
    <s v=""/>
    <m/>
    <s v=""/>
    <m/>
    <s v=""/>
    <m/>
    <s v=""/>
    <m/>
    <m/>
    <m/>
    <m/>
    <m/>
    <s v=""/>
    <n v="0"/>
    <s v=""/>
    <n v="0"/>
    <s v=""/>
    <s v=""/>
    <s v=""/>
    <m/>
    <s v=""/>
    <s v=""/>
    <s v=""/>
  </r>
  <r>
    <x v="2"/>
    <n v="1827"/>
    <m/>
    <x v="6"/>
    <x v="3"/>
    <m/>
    <m/>
    <m/>
    <s v=""/>
    <m/>
    <m/>
    <s v=""/>
    <m/>
    <s v=""/>
    <m/>
    <s v=""/>
    <m/>
    <s v=""/>
    <m/>
    <m/>
    <m/>
    <m/>
    <m/>
    <s v=""/>
    <n v="0"/>
    <s v=""/>
    <n v="0"/>
    <s v=""/>
    <s v=""/>
    <s v=""/>
    <m/>
    <s v=""/>
    <s v=""/>
    <s v=""/>
  </r>
  <r>
    <x v="2"/>
    <n v="1828"/>
    <m/>
    <x v="6"/>
    <x v="3"/>
    <m/>
    <m/>
    <m/>
    <s v=""/>
    <m/>
    <m/>
    <s v=""/>
    <m/>
    <s v=""/>
    <m/>
    <s v=""/>
    <m/>
    <s v=""/>
    <m/>
    <m/>
    <m/>
    <m/>
    <m/>
    <s v=""/>
    <n v="0"/>
    <s v=""/>
    <n v="0"/>
    <s v=""/>
    <s v=""/>
    <s v=""/>
    <m/>
    <s v=""/>
    <s v=""/>
    <s v=""/>
  </r>
  <r>
    <x v="2"/>
    <n v="1829"/>
    <m/>
    <x v="6"/>
    <x v="3"/>
    <m/>
    <m/>
    <m/>
    <s v=""/>
    <m/>
    <m/>
    <s v=""/>
    <m/>
    <s v=""/>
    <m/>
    <s v=""/>
    <m/>
    <s v=""/>
    <m/>
    <m/>
    <m/>
    <m/>
    <m/>
    <s v=""/>
    <n v="0"/>
    <s v=""/>
    <n v="0"/>
    <s v=""/>
    <s v=""/>
    <s v=""/>
    <m/>
    <s v=""/>
    <s v=""/>
    <s v=""/>
  </r>
  <r>
    <x v="2"/>
    <n v="1830"/>
    <m/>
    <x v="6"/>
    <x v="3"/>
    <m/>
    <m/>
    <m/>
    <s v=""/>
    <m/>
    <m/>
    <s v=""/>
    <m/>
    <s v=""/>
    <m/>
    <s v=""/>
    <m/>
    <s v=""/>
    <m/>
    <m/>
    <m/>
    <m/>
    <m/>
    <s v=""/>
    <n v="0"/>
    <s v=""/>
    <n v="0"/>
    <s v=""/>
    <s v=""/>
    <s v=""/>
    <m/>
    <s v=""/>
    <s v=""/>
    <s v=""/>
  </r>
  <r>
    <x v="2"/>
    <n v="1831"/>
    <m/>
    <x v="6"/>
    <x v="3"/>
    <m/>
    <m/>
    <m/>
    <s v=""/>
    <m/>
    <m/>
    <s v=""/>
    <m/>
    <s v=""/>
    <m/>
    <s v=""/>
    <m/>
    <s v=""/>
    <m/>
    <m/>
    <m/>
    <m/>
    <m/>
    <s v=""/>
    <n v="0"/>
    <s v=""/>
    <n v="0"/>
    <s v=""/>
    <s v=""/>
    <s v=""/>
    <m/>
    <s v=""/>
    <s v=""/>
    <s v=""/>
  </r>
  <r>
    <x v="2"/>
    <n v="1832"/>
    <m/>
    <x v="6"/>
    <x v="3"/>
    <m/>
    <m/>
    <m/>
    <s v=""/>
    <m/>
    <m/>
    <s v=""/>
    <m/>
    <s v=""/>
    <m/>
    <s v=""/>
    <m/>
    <s v=""/>
    <m/>
    <m/>
    <m/>
    <m/>
    <m/>
    <s v=""/>
    <n v="0"/>
    <s v=""/>
    <n v="0"/>
    <s v=""/>
    <s v=""/>
    <s v=""/>
    <m/>
    <s v=""/>
    <s v=""/>
    <s v=""/>
  </r>
  <r>
    <x v="2"/>
    <n v="1833"/>
    <m/>
    <x v="6"/>
    <x v="3"/>
    <m/>
    <m/>
    <m/>
    <s v=""/>
    <m/>
    <m/>
    <s v=""/>
    <m/>
    <s v=""/>
    <m/>
    <s v=""/>
    <m/>
    <s v=""/>
    <m/>
    <m/>
    <m/>
    <m/>
    <m/>
    <s v=""/>
    <n v="0"/>
    <s v=""/>
    <n v="0"/>
    <s v=""/>
    <s v=""/>
    <s v=""/>
    <m/>
    <s v=""/>
    <s v=""/>
    <s v=""/>
  </r>
  <r>
    <x v="2"/>
    <n v="1834"/>
    <m/>
    <x v="6"/>
    <x v="3"/>
    <m/>
    <m/>
    <m/>
    <s v=""/>
    <m/>
    <m/>
    <s v=""/>
    <m/>
    <s v=""/>
    <m/>
    <s v=""/>
    <m/>
    <s v=""/>
    <m/>
    <m/>
    <m/>
    <m/>
    <m/>
    <s v=""/>
    <n v="0"/>
    <s v=""/>
    <n v="0"/>
    <s v=""/>
    <s v=""/>
    <s v=""/>
    <m/>
    <s v=""/>
    <s v=""/>
    <s v=""/>
  </r>
  <r>
    <x v="2"/>
    <n v="1835"/>
    <m/>
    <x v="6"/>
    <x v="3"/>
    <m/>
    <m/>
    <m/>
    <s v=""/>
    <m/>
    <m/>
    <s v=""/>
    <m/>
    <s v=""/>
    <m/>
    <s v=""/>
    <m/>
    <s v=""/>
    <m/>
    <m/>
    <m/>
    <m/>
    <m/>
    <s v=""/>
    <n v="0"/>
    <s v=""/>
    <n v="0"/>
    <s v=""/>
    <s v=""/>
    <s v=""/>
    <m/>
    <s v=""/>
    <s v=""/>
    <s v=""/>
  </r>
  <r>
    <x v="2"/>
    <n v="1836"/>
    <m/>
    <x v="6"/>
    <x v="3"/>
    <m/>
    <m/>
    <m/>
    <s v=""/>
    <m/>
    <m/>
    <s v=""/>
    <m/>
    <s v=""/>
    <m/>
    <s v=""/>
    <m/>
    <s v=""/>
    <m/>
    <m/>
    <m/>
    <m/>
    <m/>
    <s v=""/>
    <n v="0"/>
    <s v=""/>
    <n v="0"/>
    <s v=""/>
    <s v=""/>
    <s v=""/>
    <m/>
    <s v=""/>
    <s v=""/>
    <s v=""/>
  </r>
  <r>
    <x v="2"/>
    <n v="1837"/>
    <m/>
    <x v="6"/>
    <x v="3"/>
    <m/>
    <m/>
    <m/>
    <s v=""/>
    <m/>
    <m/>
    <s v=""/>
    <m/>
    <s v=""/>
    <m/>
    <s v=""/>
    <m/>
    <s v=""/>
    <m/>
    <m/>
    <m/>
    <m/>
    <m/>
    <s v=""/>
    <n v="0"/>
    <s v=""/>
    <n v="0"/>
    <s v=""/>
    <s v=""/>
    <s v=""/>
    <m/>
    <s v=""/>
    <s v=""/>
    <s v=""/>
  </r>
  <r>
    <x v="2"/>
    <n v="1838"/>
    <m/>
    <x v="6"/>
    <x v="3"/>
    <m/>
    <m/>
    <m/>
    <s v=""/>
    <m/>
    <m/>
    <s v=""/>
    <m/>
    <s v=""/>
    <m/>
    <s v=""/>
    <m/>
    <s v=""/>
    <m/>
    <m/>
    <m/>
    <m/>
    <m/>
    <s v=""/>
    <n v="0"/>
    <s v=""/>
    <n v="0"/>
    <s v=""/>
    <s v=""/>
    <s v=""/>
    <m/>
    <s v=""/>
    <s v=""/>
    <s v=""/>
  </r>
  <r>
    <x v="2"/>
    <n v="1839"/>
    <m/>
    <x v="6"/>
    <x v="3"/>
    <m/>
    <m/>
    <m/>
    <s v=""/>
    <m/>
    <m/>
    <s v=""/>
    <m/>
    <s v=""/>
    <m/>
    <s v=""/>
    <m/>
    <s v=""/>
    <m/>
    <m/>
    <m/>
    <m/>
    <m/>
    <s v=""/>
    <n v="0"/>
    <s v=""/>
    <n v="0"/>
    <s v=""/>
    <s v=""/>
    <s v=""/>
    <m/>
    <s v=""/>
    <s v=""/>
    <s v=""/>
  </r>
  <r>
    <x v="2"/>
    <n v="1840"/>
    <m/>
    <x v="6"/>
    <x v="3"/>
    <m/>
    <m/>
    <m/>
    <s v=""/>
    <m/>
    <m/>
    <s v=""/>
    <m/>
    <s v=""/>
    <m/>
    <s v=""/>
    <m/>
    <s v=""/>
    <m/>
    <m/>
    <m/>
    <m/>
    <m/>
    <s v=""/>
    <n v="0"/>
    <s v=""/>
    <n v="0"/>
    <s v=""/>
    <s v=""/>
    <s v=""/>
    <m/>
    <s v=""/>
    <s v=""/>
    <s v=""/>
  </r>
  <r>
    <x v="2"/>
    <n v="1841"/>
    <m/>
    <x v="6"/>
    <x v="3"/>
    <m/>
    <m/>
    <m/>
    <s v=""/>
    <m/>
    <m/>
    <s v=""/>
    <m/>
    <s v=""/>
    <m/>
    <s v=""/>
    <m/>
    <s v=""/>
    <m/>
    <m/>
    <m/>
    <m/>
    <m/>
    <s v=""/>
    <n v="0"/>
    <s v=""/>
    <n v="0"/>
    <s v=""/>
    <s v=""/>
    <s v=""/>
    <m/>
    <s v=""/>
    <s v=""/>
    <s v=""/>
  </r>
  <r>
    <x v="2"/>
    <n v="1842"/>
    <m/>
    <x v="6"/>
    <x v="3"/>
    <m/>
    <m/>
    <m/>
    <s v=""/>
    <m/>
    <m/>
    <s v=""/>
    <m/>
    <s v=""/>
    <m/>
    <s v=""/>
    <m/>
    <s v=""/>
    <m/>
    <m/>
    <m/>
    <m/>
    <m/>
    <s v=""/>
    <n v="0"/>
    <s v=""/>
    <n v="0"/>
    <s v=""/>
    <s v=""/>
    <s v=""/>
    <m/>
    <s v=""/>
    <s v=""/>
    <s v=""/>
  </r>
  <r>
    <x v="2"/>
    <n v="1843"/>
    <m/>
    <x v="6"/>
    <x v="3"/>
    <m/>
    <m/>
    <m/>
    <s v=""/>
    <m/>
    <m/>
    <s v=""/>
    <m/>
    <s v=""/>
    <m/>
    <s v=""/>
    <m/>
    <s v=""/>
    <m/>
    <m/>
    <m/>
    <m/>
    <m/>
    <s v=""/>
    <n v="0"/>
    <s v=""/>
    <n v="0"/>
    <s v=""/>
    <s v=""/>
    <s v=""/>
    <m/>
    <s v=""/>
    <s v=""/>
    <s v=""/>
  </r>
  <r>
    <x v="2"/>
    <n v="1844"/>
    <m/>
    <x v="6"/>
    <x v="3"/>
    <m/>
    <m/>
    <m/>
    <s v=""/>
    <m/>
    <m/>
    <s v=""/>
    <m/>
    <s v=""/>
    <m/>
    <s v=""/>
    <m/>
    <s v=""/>
    <m/>
    <m/>
    <m/>
    <m/>
    <m/>
    <s v=""/>
    <n v="0"/>
    <s v=""/>
    <n v="0"/>
    <s v=""/>
    <s v=""/>
    <s v=""/>
    <m/>
    <s v=""/>
    <s v=""/>
    <s v=""/>
  </r>
  <r>
    <x v="2"/>
    <n v="1845"/>
    <m/>
    <x v="6"/>
    <x v="3"/>
    <m/>
    <m/>
    <m/>
    <s v=""/>
    <m/>
    <m/>
    <s v=""/>
    <m/>
    <s v=""/>
    <m/>
    <s v=""/>
    <m/>
    <s v=""/>
    <m/>
    <m/>
    <m/>
    <m/>
    <m/>
    <s v=""/>
    <n v="0"/>
    <s v=""/>
    <n v="0"/>
    <s v=""/>
    <s v=""/>
    <s v=""/>
    <m/>
    <s v=""/>
    <s v=""/>
    <s v=""/>
  </r>
  <r>
    <x v="2"/>
    <n v="1846"/>
    <m/>
    <x v="6"/>
    <x v="3"/>
    <m/>
    <m/>
    <m/>
    <s v=""/>
    <m/>
    <m/>
    <s v=""/>
    <m/>
    <s v=""/>
    <m/>
    <s v=""/>
    <m/>
    <s v=""/>
    <m/>
    <m/>
    <m/>
    <m/>
    <m/>
    <s v=""/>
    <n v="0"/>
    <s v=""/>
    <n v="0"/>
    <s v=""/>
    <s v=""/>
    <s v=""/>
    <m/>
    <s v=""/>
    <s v=""/>
    <s v=""/>
  </r>
  <r>
    <x v="2"/>
    <n v="1847"/>
    <m/>
    <x v="6"/>
    <x v="3"/>
    <m/>
    <m/>
    <m/>
    <s v=""/>
    <m/>
    <m/>
    <s v=""/>
    <m/>
    <s v=""/>
    <m/>
    <s v=""/>
    <m/>
    <s v=""/>
    <m/>
    <m/>
    <m/>
    <m/>
    <m/>
    <s v=""/>
    <n v="0"/>
    <s v=""/>
    <n v="0"/>
    <s v=""/>
    <s v=""/>
    <s v=""/>
    <m/>
    <s v=""/>
    <s v=""/>
    <s v=""/>
  </r>
  <r>
    <x v="2"/>
    <n v="1848"/>
    <m/>
    <x v="6"/>
    <x v="3"/>
    <m/>
    <m/>
    <m/>
    <s v=""/>
    <m/>
    <m/>
    <s v=""/>
    <m/>
    <s v=""/>
    <m/>
    <s v=""/>
    <m/>
    <s v=""/>
    <m/>
    <m/>
    <m/>
    <m/>
    <m/>
    <s v=""/>
    <n v="0"/>
    <s v=""/>
    <n v="0"/>
    <s v=""/>
    <s v=""/>
    <s v=""/>
    <m/>
    <s v=""/>
    <s v=""/>
    <s v=""/>
  </r>
  <r>
    <x v="2"/>
    <n v="1849"/>
    <m/>
    <x v="6"/>
    <x v="3"/>
    <m/>
    <m/>
    <m/>
    <s v=""/>
    <m/>
    <m/>
    <s v=""/>
    <m/>
    <s v=""/>
    <m/>
    <s v=""/>
    <m/>
    <s v=""/>
    <m/>
    <m/>
    <m/>
    <m/>
    <m/>
    <s v=""/>
    <n v="0"/>
    <s v=""/>
    <n v="0"/>
    <s v=""/>
    <s v=""/>
    <s v=""/>
    <m/>
    <s v=""/>
    <s v=""/>
    <s v=""/>
  </r>
  <r>
    <x v="2"/>
    <n v="1850"/>
    <m/>
    <x v="6"/>
    <x v="3"/>
    <m/>
    <m/>
    <m/>
    <s v=""/>
    <m/>
    <m/>
    <s v=""/>
    <m/>
    <s v=""/>
    <m/>
    <s v=""/>
    <m/>
    <s v=""/>
    <m/>
    <m/>
    <m/>
    <m/>
    <m/>
    <s v=""/>
    <n v="0"/>
    <s v=""/>
    <n v="0"/>
    <s v=""/>
    <s v=""/>
    <s v=""/>
    <m/>
    <s v=""/>
    <s v=""/>
    <s v=""/>
  </r>
  <r>
    <x v="2"/>
    <n v="1851"/>
    <m/>
    <x v="6"/>
    <x v="3"/>
    <m/>
    <m/>
    <m/>
    <s v=""/>
    <m/>
    <m/>
    <s v=""/>
    <m/>
    <s v=""/>
    <m/>
    <s v=""/>
    <m/>
    <s v=""/>
    <m/>
    <m/>
    <m/>
    <m/>
    <m/>
    <s v=""/>
    <n v="0"/>
    <s v=""/>
    <n v="0"/>
    <s v=""/>
    <s v=""/>
    <s v=""/>
    <m/>
    <s v=""/>
    <s v=""/>
    <s v=""/>
  </r>
  <r>
    <x v="2"/>
    <n v="1852"/>
    <m/>
    <x v="6"/>
    <x v="3"/>
    <m/>
    <m/>
    <m/>
    <s v=""/>
    <m/>
    <m/>
    <s v=""/>
    <m/>
    <s v=""/>
    <m/>
    <s v=""/>
    <m/>
    <s v=""/>
    <m/>
    <m/>
    <m/>
    <m/>
    <m/>
    <s v=""/>
    <n v="0"/>
    <s v=""/>
    <n v="0"/>
    <s v=""/>
    <s v=""/>
    <s v=""/>
    <m/>
    <s v=""/>
    <s v=""/>
    <s v=""/>
  </r>
  <r>
    <x v="2"/>
    <n v="1853"/>
    <m/>
    <x v="6"/>
    <x v="3"/>
    <m/>
    <m/>
    <m/>
    <s v=""/>
    <m/>
    <m/>
    <s v=""/>
    <m/>
    <s v=""/>
    <m/>
    <s v=""/>
    <m/>
    <s v=""/>
    <m/>
    <m/>
    <m/>
    <m/>
    <m/>
    <s v=""/>
    <n v="0"/>
    <s v=""/>
    <n v="0"/>
    <s v=""/>
    <s v=""/>
    <s v=""/>
    <m/>
    <s v=""/>
    <s v=""/>
    <s v=""/>
  </r>
  <r>
    <x v="2"/>
    <n v="1854"/>
    <m/>
    <x v="6"/>
    <x v="3"/>
    <m/>
    <m/>
    <m/>
    <s v=""/>
    <m/>
    <m/>
    <s v=""/>
    <m/>
    <s v=""/>
    <m/>
    <s v=""/>
    <m/>
    <s v=""/>
    <m/>
    <m/>
    <m/>
    <m/>
    <m/>
    <s v=""/>
    <n v="0"/>
    <s v=""/>
    <n v="0"/>
    <s v=""/>
    <s v=""/>
    <s v=""/>
    <m/>
    <s v=""/>
    <s v=""/>
    <s v=""/>
  </r>
  <r>
    <x v="2"/>
    <n v="1855"/>
    <m/>
    <x v="6"/>
    <x v="3"/>
    <m/>
    <m/>
    <m/>
    <s v=""/>
    <m/>
    <m/>
    <s v=""/>
    <m/>
    <s v=""/>
    <m/>
    <s v=""/>
    <m/>
    <s v=""/>
    <m/>
    <m/>
    <m/>
    <m/>
    <m/>
    <s v=""/>
    <n v="0"/>
    <s v=""/>
    <n v="0"/>
    <s v=""/>
    <s v=""/>
    <s v=""/>
    <m/>
    <s v=""/>
    <s v=""/>
    <s v=""/>
  </r>
  <r>
    <x v="2"/>
    <n v="1856"/>
    <m/>
    <x v="6"/>
    <x v="3"/>
    <m/>
    <m/>
    <m/>
    <s v=""/>
    <m/>
    <m/>
    <s v=""/>
    <m/>
    <s v=""/>
    <m/>
    <s v=""/>
    <m/>
    <s v=""/>
    <m/>
    <m/>
    <m/>
    <m/>
    <m/>
    <s v=""/>
    <n v="0"/>
    <s v=""/>
    <n v="0"/>
    <s v=""/>
    <s v=""/>
    <s v=""/>
    <m/>
    <s v=""/>
    <s v=""/>
    <s v=""/>
  </r>
  <r>
    <x v="2"/>
    <n v="1857"/>
    <m/>
    <x v="6"/>
    <x v="3"/>
    <m/>
    <m/>
    <m/>
    <s v=""/>
    <m/>
    <m/>
    <s v=""/>
    <m/>
    <s v=""/>
    <m/>
    <s v=""/>
    <m/>
    <s v=""/>
    <m/>
    <m/>
    <m/>
    <m/>
    <m/>
    <s v=""/>
    <n v="0"/>
    <s v=""/>
    <n v="0"/>
    <s v=""/>
    <s v=""/>
    <s v=""/>
    <m/>
    <s v=""/>
    <s v=""/>
    <s v=""/>
  </r>
  <r>
    <x v="2"/>
    <n v="1858"/>
    <m/>
    <x v="6"/>
    <x v="3"/>
    <m/>
    <m/>
    <m/>
    <s v=""/>
    <m/>
    <m/>
    <s v=""/>
    <m/>
    <s v=""/>
    <m/>
    <s v=""/>
    <m/>
    <s v=""/>
    <m/>
    <m/>
    <m/>
    <m/>
    <m/>
    <s v=""/>
    <n v="0"/>
    <s v=""/>
    <n v="0"/>
    <s v=""/>
    <s v=""/>
    <s v=""/>
    <m/>
    <s v=""/>
    <s v=""/>
    <s v=""/>
  </r>
  <r>
    <x v="2"/>
    <n v="1859"/>
    <m/>
    <x v="6"/>
    <x v="3"/>
    <m/>
    <m/>
    <m/>
    <s v=""/>
    <m/>
    <m/>
    <s v=""/>
    <m/>
    <s v=""/>
    <m/>
    <s v=""/>
    <m/>
    <s v=""/>
    <m/>
    <m/>
    <m/>
    <m/>
    <m/>
    <s v=""/>
    <n v="0"/>
    <s v=""/>
    <n v="0"/>
    <s v=""/>
    <s v=""/>
    <s v=""/>
    <m/>
    <s v=""/>
    <s v=""/>
    <s v=""/>
  </r>
  <r>
    <x v="2"/>
    <n v="1860"/>
    <m/>
    <x v="6"/>
    <x v="3"/>
    <m/>
    <m/>
    <m/>
    <s v=""/>
    <m/>
    <m/>
    <s v=""/>
    <m/>
    <s v=""/>
    <m/>
    <s v=""/>
    <m/>
    <s v=""/>
    <m/>
    <m/>
    <m/>
    <m/>
    <m/>
    <s v=""/>
    <n v="0"/>
    <s v=""/>
    <n v="0"/>
    <s v=""/>
    <s v=""/>
    <s v=""/>
    <m/>
    <s v=""/>
    <s v=""/>
    <s v=""/>
  </r>
  <r>
    <x v="2"/>
    <n v="1861"/>
    <m/>
    <x v="6"/>
    <x v="3"/>
    <m/>
    <m/>
    <m/>
    <s v=""/>
    <m/>
    <m/>
    <s v=""/>
    <m/>
    <s v=""/>
    <m/>
    <s v=""/>
    <m/>
    <s v=""/>
    <m/>
    <m/>
    <m/>
    <m/>
    <m/>
    <s v=""/>
    <n v="0"/>
    <s v=""/>
    <n v="0"/>
    <s v=""/>
    <s v=""/>
    <s v=""/>
    <m/>
    <s v=""/>
    <s v=""/>
    <s v=""/>
  </r>
  <r>
    <x v="2"/>
    <n v="1862"/>
    <m/>
    <x v="6"/>
    <x v="3"/>
    <m/>
    <m/>
    <m/>
    <s v=""/>
    <m/>
    <m/>
    <s v=""/>
    <m/>
    <s v=""/>
    <m/>
    <s v=""/>
    <m/>
    <s v=""/>
    <m/>
    <m/>
    <m/>
    <m/>
    <m/>
    <s v=""/>
    <n v="0"/>
    <s v=""/>
    <n v="0"/>
    <s v=""/>
    <s v=""/>
    <s v=""/>
    <m/>
    <s v=""/>
    <s v=""/>
    <s v=""/>
  </r>
  <r>
    <x v="2"/>
    <n v="1863"/>
    <m/>
    <x v="6"/>
    <x v="3"/>
    <m/>
    <m/>
    <m/>
    <s v=""/>
    <m/>
    <m/>
    <s v=""/>
    <m/>
    <s v=""/>
    <m/>
    <s v=""/>
    <m/>
    <s v=""/>
    <m/>
    <m/>
    <m/>
    <m/>
    <m/>
    <s v=""/>
    <n v="0"/>
    <s v=""/>
    <n v="0"/>
    <s v=""/>
    <s v=""/>
    <s v=""/>
    <m/>
    <s v=""/>
    <s v=""/>
    <s v=""/>
  </r>
  <r>
    <x v="2"/>
    <n v="1864"/>
    <m/>
    <x v="6"/>
    <x v="3"/>
    <m/>
    <m/>
    <m/>
    <s v=""/>
    <m/>
    <m/>
    <s v=""/>
    <m/>
    <s v=""/>
    <m/>
    <s v=""/>
    <m/>
    <s v=""/>
    <m/>
    <m/>
    <m/>
    <m/>
    <m/>
    <s v=""/>
    <n v="0"/>
    <s v=""/>
    <n v="0"/>
    <s v=""/>
    <s v=""/>
    <s v=""/>
    <m/>
    <s v=""/>
    <s v=""/>
    <s v=""/>
  </r>
  <r>
    <x v="2"/>
    <n v="1865"/>
    <m/>
    <x v="6"/>
    <x v="3"/>
    <m/>
    <m/>
    <m/>
    <s v=""/>
    <m/>
    <m/>
    <s v=""/>
    <m/>
    <s v=""/>
    <m/>
    <s v=""/>
    <m/>
    <s v=""/>
    <m/>
    <m/>
    <m/>
    <m/>
    <m/>
    <s v=""/>
    <n v="0"/>
    <s v=""/>
    <n v="0"/>
    <s v=""/>
    <s v=""/>
    <s v=""/>
    <m/>
    <s v=""/>
    <s v=""/>
    <s v=""/>
  </r>
  <r>
    <x v="2"/>
    <n v="1866"/>
    <m/>
    <x v="6"/>
    <x v="3"/>
    <m/>
    <m/>
    <m/>
    <s v=""/>
    <m/>
    <m/>
    <s v=""/>
    <m/>
    <s v=""/>
    <m/>
    <s v=""/>
    <m/>
    <s v=""/>
    <m/>
    <m/>
    <m/>
    <m/>
    <m/>
    <s v=""/>
    <n v="0"/>
    <s v=""/>
    <n v="0"/>
    <s v=""/>
    <s v=""/>
    <s v=""/>
    <m/>
    <s v=""/>
    <s v=""/>
    <s v=""/>
  </r>
  <r>
    <x v="2"/>
    <n v="1867"/>
    <m/>
    <x v="6"/>
    <x v="3"/>
    <m/>
    <m/>
    <m/>
    <s v=""/>
    <m/>
    <m/>
    <s v=""/>
    <m/>
    <s v=""/>
    <m/>
    <s v=""/>
    <m/>
    <s v=""/>
    <m/>
    <m/>
    <m/>
    <m/>
    <m/>
    <s v=""/>
    <n v="0"/>
    <s v=""/>
    <n v="0"/>
    <s v=""/>
    <s v=""/>
    <s v=""/>
    <m/>
    <s v=""/>
    <s v=""/>
    <s v=""/>
  </r>
  <r>
    <x v="2"/>
    <n v="1868"/>
    <m/>
    <x v="6"/>
    <x v="3"/>
    <m/>
    <m/>
    <m/>
    <s v=""/>
    <m/>
    <m/>
    <s v=""/>
    <m/>
    <s v=""/>
    <m/>
    <s v=""/>
    <m/>
    <s v=""/>
    <m/>
    <m/>
    <m/>
    <m/>
    <m/>
    <s v=""/>
    <n v="0"/>
    <s v=""/>
    <n v="0"/>
    <s v=""/>
    <s v=""/>
    <s v=""/>
    <m/>
    <s v=""/>
    <s v=""/>
    <s v=""/>
  </r>
  <r>
    <x v="2"/>
    <n v="1869"/>
    <m/>
    <x v="6"/>
    <x v="3"/>
    <m/>
    <m/>
    <m/>
    <s v=""/>
    <m/>
    <m/>
    <s v=""/>
    <m/>
    <s v=""/>
    <m/>
    <s v=""/>
    <m/>
    <s v=""/>
    <m/>
    <m/>
    <m/>
    <m/>
    <m/>
    <s v=""/>
    <n v="0"/>
    <s v=""/>
    <n v="0"/>
    <s v=""/>
    <s v=""/>
    <s v=""/>
    <m/>
    <s v=""/>
    <s v=""/>
    <s v=""/>
  </r>
  <r>
    <x v="2"/>
    <n v="1870"/>
    <m/>
    <x v="6"/>
    <x v="3"/>
    <m/>
    <m/>
    <m/>
    <s v=""/>
    <m/>
    <m/>
    <s v=""/>
    <m/>
    <s v=""/>
    <m/>
    <s v=""/>
    <m/>
    <s v=""/>
    <m/>
    <m/>
    <m/>
    <m/>
    <m/>
    <s v=""/>
    <n v="0"/>
    <s v=""/>
    <n v="0"/>
    <s v=""/>
    <s v=""/>
    <s v=""/>
    <m/>
    <s v=""/>
    <s v=""/>
    <s v=""/>
  </r>
  <r>
    <x v="2"/>
    <n v="1871"/>
    <m/>
    <x v="6"/>
    <x v="3"/>
    <m/>
    <m/>
    <m/>
    <s v=""/>
    <m/>
    <m/>
    <s v=""/>
    <m/>
    <s v=""/>
    <m/>
    <s v=""/>
    <m/>
    <s v=""/>
    <m/>
    <m/>
    <m/>
    <m/>
    <m/>
    <s v=""/>
    <n v="0"/>
    <s v=""/>
    <n v="0"/>
    <s v=""/>
    <s v=""/>
    <s v=""/>
    <m/>
    <s v=""/>
    <s v=""/>
    <s v=""/>
  </r>
  <r>
    <x v="2"/>
    <n v="1872"/>
    <m/>
    <x v="6"/>
    <x v="3"/>
    <m/>
    <m/>
    <m/>
    <s v=""/>
    <m/>
    <m/>
    <s v=""/>
    <m/>
    <s v=""/>
    <m/>
    <s v=""/>
    <m/>
    <s v=""/>
    <m/>
    <m/>
    <m/>
    <m/>
    <m/>
    <s v=""/>
    <n v="0"/>
    <s v=""/>
    <n v="0"/>
    <s v=""/>
    <s v=""/>
    <s v=""/>
    <m/>
    <s v=""/>
    <s v=""/>
    <s v=""/>
  </r>
  <r>
    <x v="2"/>
    <n v="1873"/>
    <m/>
    <x v="6"/>
    <x v="3"/>
    <m/>
    <m/>
    <m/>
    <s v=""/>
    <m/>
    <m/>
    <s v=""/>
    <m/>
    <s v=""/>
    <m/>
    <s v=""/>
    <m/>
    <s v=""/>
    <m/>
    <m/>
    <m/>
    <m/>
    <m/>
    <s v=""/>
    <n v="0"/>
    <s v=""/>
    <n v="0"/>
    <s v=""/>
    <s v=""/>
    <s v=""/>
    <m/>
    <s v=""/>
    <s v=""/>
    <s v=""/>
  </r>
  <r>
    <x v="2"/>
    <n v="1874"/>
    <m/>
    <x v="6"/>
    <x v="3"/>
    <m/>
    <m/>
    <m/>
    <s v=""/>
    <m/>
    <m/>
    <s v=""/>
    <m/>
    <s v=""/>
    <m/>
    <s v=""/>
    <m/>
    <s v=""/>
    <m/>
    <m/>
    <m/>
    <m/>
    <m/>
    <s v=""/>
    <n v="0"/>
    <s v=""/>
    <n v="0"/>
    <s v=""/>
    <s v=""/>
    <s v=""/>
    <m/>
    <s v=""/>
    <s v=""/>
    <s v=""/>
  </r>
  <r>
    <x v="2"/>
    <n v="1875"/>
    <m/>
    <x v="6"/>
    <x v="3"/>
    <m/>
    <m/>
    <m/>
    <s v=""/>
    <m/>
    <m/>
    <s v=""/>
    <m/>
    <s v=""/>
    <m/>
    <s v=""/>
    <m/>
    <s v=""/>
    <m/>
    <m/>
    <m/>
    <m/>
    <m/>
    <s v=""/>
    <n v="0"/>
    <s v=""/>
    <n v="0"/>
    <s v=""/>
    <s v=""/>
    <s v=""/>
    <m/>
    <s v=""/>
    <s v=""/>
    <s v=""/>
  </r>
  <r>
    <x v="2"/>
    <n v="1876"/>
    <m/>
    <x v="6"/>
    <x v="3"/>
    <m/>
    <m/>
    <m/>
    <s v=""/>
    <m/>
    <m/>
    <s v=""/>
    <m/>
    <s v=""/>
    <m/>
    <s v=""/>
    <m/>
    <s v=""/>
    <m/>
    <m/>
    <m/>
    <m/>
    <m/>
    <s v=""/>
    <n v="0"/>
    <s v=""/>
    <n v="0"/>
    <s v=""/>
    <s v=""/>
    <s v=""/>
    <m/>
    <s v=""/>
    <s v=""/>
    <s v=""/>
  </r>
  <r>
    <x v="2"/>
    <n v="1877"/>
    <m/>
    <x v="6"/>
    <x v="3"/>
    <m/>
    <m/>
    <m/>
    <s v=""/>
    <m/>
    <m/>
    <s v=""/>
    <m/>
    <s v=""/>
    <m/>
    <s v=""/>
    <m/>
    <s v=""/>
    <m/>
    <m/>
    <m/>
    <m/>
    <m/>
    <s v=""/>
    <n v="0"/>
    <s v=""/>
    <n v="0"/>
    <s v=""/>
    <s v=""/>
    <s v=""/>
    <m/>
    <s v=""/>
    <s v=""/>
    <s v=""/>
  </r>
  <r>
    <x v="2"/>
    <n v="1878"/>
    <m/>
    <x v="6"/>
    <x v="3"/>
    <m/>
    <m/>
    <m/>
    <s v=""/>
    <m/>
    <m/>
    <s v=""/>
    <m/>
    <s v=""/>
    <m/>
    <s v=""/>
    <m/>
    <s v=""/>
    <m/>
    <m/>
    <m/>
    <m/>
    <m/>
    <s v=""/>
    <n v="0"/>
    <s v=""/>
    <n v="0"/>
    <s v=""/>
    <s v=""/>
    <s v=""/>
    <m/>
    <s v=""/>
    <s v=""/>
    <s v=""/>
  </r>
  <r>
    <x v="2"/>
    <n v="1879"/>
    <m/>
    <x v="6"/>
    <x v="3"/>
    <m/>
    <m/>
    <m/>
    <s v=""/>
    <m/>
    <m/>
    <s v=""/>
    <m/>
    <s v=""/>
    <m/>
    <s v=""/>
    <m/>
    <s v=""/>
    <m/>
    <m/>
    <m/>
    <m/>
    <m/>
    <s v=""/>
    <n v="0"/>
    <s v=""/>
    <n v="0"/>
    <s v=""/>
    <s v=""/>
    <s v=""/>
    <m/>
    <s v=""/>
    <s v=""/>
    <s v=""/>
  </r>
  <r>
    <x v="2"/>
    <n v="1880"/>
    <m/>
    <x v="6"/>
    <x v="3"/>
    <m/>
    <m/>
    <m/>
    <s v=""/>
    <m/>
    <m/>
    <s v=""/>
    <m/>
    <s v=""/>
    <m/>
    <s v=""/>
    <m/>
    <s v=""/>
    <m/>
    <m/>
    <m/>
    <m/>
    <m/>
    <s v=""/>
    <n v="0"/>
    <s v=""/>
    <n v="0"/>
    <s v=""/>
    <s v=""/>
    <s v=""/>
    <m/>
    <s v=""/>
    <s v=""/>
    <s v=""/>
  </r>
  <r>
    <x v="2"/>
    <n v="1881"/>
    <m/>
    <x v="6"/>
    <x v="3"/>
    <m/>
    <m/>
    <m/>
    <s v=""/>
    <m/>
    <m/>
    <s v=""/>
    <m/>
    <s v=""/>
    <m/>
    <s v=""/>
    <m/>
    <s v=""/>
    <m/>
    <m/>
    <m/>
    <m/>
    <m/>
    <s v=""/>
    <n v="0"/>
    <s v=""/>
    <n v="0"/>
    <s v=""/>
    <s v=""/>
    <s v=""/>
    <m/>
    <s v=""/>
    <s v=""/>
    <s v=""/>
  </r>
  <r>
    <x v="2"/>
    <n v="1882"/>
    <m/>
    <x v="6"/>
    <x v="3"/>
    <m/>
    <m/>
    <m/>
    <s v=""/>
    <m/>
    <m/>
    <s v=""/>
    <m/>
    <s v=""/>
    <m/>
    <s v=""/>
    <m/>
    <s v=""/>
    <m/>
    <m/>
    <m/>
    <m/>
    <m/>
    <s v=""/>
    <n v="0"/>
    <s v=""/>
    <n v="0"/>
    <s v=""/>
    <s v=""/>
    <s v=""/>
    <m/>
    <s v=""/>
    <s v=""/>
    <s v=""/>
  </r>
  <r>
    <x v="2"/>
    <n v="1883"/>
    <m/>
    <x v="6"/>
    <x v="3"/>
    <m/>
    <m/>
    <m/>
    <s v=""/>
    <m/>
    <m/>
    <s v=""/>
    <m/>
    <s v=""/>
    <m/>
    <s v=""/>
    <m/>
    <s v=""/>
    <m/>
    <m/>
    <m/>
    <m/>
    <m/>
    <s v=""/>
    <n v="0"/>
    <s v=""/>
    <n v="0"/>
    <s v=""/>
    <s v=""/>
    <s v=""/>
    <m/>
    <s v=""/>
    <s v=""/>
    <s v=""/>
  </r>
  <r>
    <x v="2"/>
    <n v="1884"/>
    <m/>
    <x v="6"/>
    <x v="3"/>
    <m/>
    <m/>
    <m/>
    <s v=""/>
    <m/>
    <m/>
    <s v=""/>
    <m/>
    <s v=""/>
    <m/>
    <s v=""/>
    <m/>
    <s v=""/>
    <m/>
    <m/>
    <m/>
    <m/>
    <m/>
    <s v=""/>
    <n v="0"/>
    <s v=""/>
    <n v="0"/>
    <s v=""/>
    <s v=""/>
    <s v=""/>
    <m/>
    <s v=""/>
    <s v=""/>
    <s v=""/>
  </r>
  <r>
    <x v="2"/>
    <n v="1885"/>
    <m/>
    <x v="6"/>
    <x v="3"/>
    <m/>
    <m/>
    <m/>
    <s v=""/>
    <m/>
    <m/>
    <s v=""/>
    <m/>
    <s v=""/>
    <m/>
    <s v=""/>
    <m/>
    <s v=""/>
    <m/>
    <m/>
    <m/>
    <m/>
    <m/>
    <s v=""/>
    <n v="0"/>
    <s v=""/>
    <n v="0"/>
    <s v=""/>
    <s v=""/>
    <s v=""/>
    <m/>
    <s v=""/>
    <s v=""/>
    <s v=""/>
  </r>
  <r>
    <x v="2"/>
    <n v="1886"/>
    <m/>
    <x v="6"/>
    <x v="3"/>
    <m/>
    <m/>
    <m/>
    <s v=""/>
    <m/>
    <m/>
    <s v=""/>
    <m/>
    <s v=""/>
    <m/>
    <s v=""/>
    <m/>
    <s v=""/>
    <m/>
    <m/>
    <m/>
    <m/>
    <m/>
    <s v=""/>
    <n v="0"/>
    <s v=""/>
    <n v="0"/>
    <s v=""/>
    <s v=""/>
    <s v=""/>
    <m/>
    <s v=""/>
    <s v=""/>
    <s v=""/>
  </r>
  <r>
    <x v="2"/>
    <n v="1887"/>
    <m/>
    <x v="6"/>
    <x v="3"/>
    <m/>
    <m/>
    <m/>
    <s v=""/>
    <m/>
    <m/>
    <s v=""/>
    <m/>
    <s v=""/>
    <m/>
    <s v=""/>
    <m/>
    <s v=""/>
    <m/>
    <m/>
    <m/>
    <m/>
    <m/>
    <s v=""/>
    <n v="0"/>
    <s v=""/>
    <n v="0"/>
    <s v=""/>
    <s v=""/>
    <s v=""/>
    <m/>
    <s v=""/>
    <s v=""/>
    <s v=""/>
  </r>
  <r>
    <x v="2"/>
    <n v="1888"/>
    <m/>
    <x v="6"/>
    <x v="3"/>
    <m/>
    <m/>
    <m/>
    <s v=""/>
    <m/>
    <m/>
    <s v=""/>
    <m/>
    <s v=""/>
    <m/>
    <s v=""/>
    <m/>
    <s v=""/>
    <m/>
    <m/>
    <m/>
    <m/>
    <m/>
    <s v=""/>
    <n v="0"/>
    <s v=""/>
    <n v="0"/>
    <s v=""/>
    <s v=""/>
    <s v=""/>
    <m/>
    <s v=""/>
    <s v=""/>
    <s v=""/>
  </r>
  <r>
    <x v="2"/>
    <n v="1889"/>
    <m/>
    <x v="6"/>
    <x v="3"/>
    <m/>
    <m/>
    <m/>
    <s v=""/>
    <m/>
    <m/>
    <s v=""/>
    <m/>
    <s v=""/>
    <m/>
    <s v=""/>
    <m/>
    <s v=""/>
    <m/>
    <m/>
    <m/>
    <m/>
    <m/>
    <s v=""/>
    <n v="0"/>
    <s v=""/>
    <n v="0"/>
    <s v=""/>
    <s v=""/>
    <s v=""/>
    <m/>
    <s v=""/>
    <s v=""/>
    <s v=""/>
  </r>
  <r>
    <x v="2"/>
    <n v="1890"/>
    <m/>
    <x v="6"/>
    <x v="3"/>
    <m/>
    <m/>
    <m/>
    <s v=""/>
    <m/>
    <m/>
    <s v=""/>
    <m/>
    <s v=""/>
    <m/>
    <s v=""/>
    <m/>
    <s v=""/>
    <m/>
    <m/>
    <m/>
    <m/>
    <m/>
    <s v=""/>
    <n v="0"/>
    <s v=""/>
    <n v="0"/>
    <s v=""/>
    <s v=""/>
    <s v=""/>
    <m/>
    <s v=""/>
    <s v=""/>
    <s v=""/>
  </r>
  <r>
    <x v="2"/>
    <n v="1891"/>
    <m/>
    <x v="6"/>
    <x v="3"/>
    <m/>
    <m/>
    <m/>
    <s v=""/>
    <m/>
    <m/>
    <s v=""/>
    <m/>
    <s v=""/>
    <m/>
    <s v=""/>
    <m/>
    <s v=""/>
    <m/>
    <m/>
    <m/>
    <m/>
    <m/>
    <s v=""/>
    <n v="0"/>
    <s v=""/>
    <n v="0"/>
    <s v=""/>
    <s v=""/>
    <s v=""/>
    <m/>
    <s v=""/>
    <s v=""/>
    <s v=""/>
  </r>
  <r>
    <x v="2"/>
    <n v="1892"/>
    <m/>
    <x v="6"/>
    <x v="3"/>
    <m/>
    <m/>
    <m/>
    <s v=""/>
    <m/>
    <m/>
    <s v=""/>
    <m/>
    <s v=""/>
    <m/>
    <s v=""/>
    <m/>
    <s v=""/>
    <m/>
    <m/>
    <m/>
    <m/>
    <m/>
    <s v=""/>
    <n v="0"/>
    <s v=""/>
    <n v="0"/>
    <s v=""/>
    <s v=""/>
    <s v=""/>
    <m/>
    <s v=""/>
    <s v=""/>
    <s v=""/>
  </r>
  <r>
    <x v="2"/>
    <n v="1893"/>
    <m/>
    <x v="6"/>
    <x v="3"/>
    <m/>
    <m/>
    <m/>
    <s v=""/>
    <m/>
    <m/>
    <s v=""/>
    <m/>
    <s v=""/>
    <m/>
    <s v=""/>
    <m/>
    <s v=""/>
    <m/>
    <m/>
    <m/>
    <m/>
    <m/>
    <s v=""/>
    <n v="0"/>
    <s v=""/>
    <n v="0"/>
    <s v=""/>
    <s v=""/>
    <s v=""/>
    <m/>
    <s v=""/>
    <s v=""/>
    <s v=""/>
  </r>
  <r>
    <x v="2"/>
    <n v="1894"/>
    <m/>
    <x v="6"/>
    <x v="3"/>
    <m/>
    <m/>
    <m/>
    <s v=""/>
    <m/>
    <m/>
    <s v=""/>
    <m/>
    <s v=""/>
    <m/>
    <s v=""/>
    <m/>
    <s v=""/>
    <m/>
    <m/>
    <m/>
    <m/>
    <m/>
    <s v=""/>
    <n v="0"/>
    <s v=""/>
    <n v="0"/>
    <s v=""/>
    <s v=""/>
    <s v=""/>
    <m/>
    <s v=""/>
    <s v=""/>
    <s v=""/>
  </r>
  <r>
    <x v="2"/>
    <n v="1895"/>
    <m/>
    <x v="6"/>
    <x v="3"/>
    <m/>
    <m/>
    <m/>
    <s v=""/>
    <m/>
    <m/>
    <s v=""/>
    <m/>
    <s v=""/>
    <m/>
    <s v=""/>
    <m/>
    <s v=""/>
    <m/>
    <m/>
    <m/>
    <m/>
    <m/>
    <s v=""/>
    <n v="0"/>
    <s v=""/>
    <n v="0"/>
    <s v=""/>
    <s v=""/>
    <s v=""/>
    <m/>
    <s v=""/>
    <s v=""/>
    <s v=""/>
  </r>
  <r>
    <x v="2"/>
    <n v="1896"/>
    <m/>
    <x v="6"/>
    <x v="3"/>
    <m/>
    <m/>
    <m/>
    <s v=""/>
    <m/>
    <m/>
    <s v=""/>
    <m/>
    <s v=""/>
    <m/>
    <s v=""/>
    <m/>
    <s v=""/>
    <m/>
    <m/>
    <m/>
    <m/>
    <m/>
    <s v=""/>
    <n v="0"/>
    <s v=""/>
    <n v="0"/>
    <s v=""/>
    <s v=""/>
    <s v=""/>
    <m/>
    <s v=""/>
    <s v=""/>
    <s v=""/>
  </r>
  <r>
    <x v="2"/>
    <n v="1897"/>
    <m/>
    <x v="6"/>
    <x v="3"/>
    <m/>
    <m/>
    <m/>
    <s v=""/>
    <m/>
    <m/>
    <s v=""/>
    <m/>
    <s v=""/>
    <m/>
    <s v=""/>
    <m/>
    <s v=""/>
    <m/>
    <m/>
    <m/>
    <m/>
    <m/>
    <s v=""/>
    <n v="0"/>
    <s v=""/>
    <n v="0"/>
    <s v=""/>
    <s v=""/>
    <s v=""/>
    <m/>
    <s v=""/>
    <s v=""/>
    <s v=""/>
  </r>
  <r>
    <x v="2"/>
    <n v="1898"/>
    <m/>
    <x v="6"/>
    <x v="3"/>
    <m/>
    <m/>
    <m/>
    <s v=""/>
    <m/>
    <m/>
    <s v=""/>
    <m/>
    <s v=""/>
    <m/>
    <s v=""/>
    <m/>
    <s v=""/>
    <m/>
    <m/>
    <m/>
    <m/>
    <m/>
    <s v=""/>
    <n v="0"/>
    <s v=""/>
    <n v="0"/>
    <s v=""/>
    <s v=""/>
    <s v=""/>
    <m/>
    <s v=""/>
    <s v=""/>
    <s v=""/>
  </r>
  <r>
    <x v="2"/>
    <n v="1899"/>
    <m/>
    <x v="6"/>
    <x v="3"/>
    <m/>
    <m/>
    <m/>
    <s v=""/>
    <m/>
    <m/>
    <s v=""/>
    <m/>
    <s v=""/>
    <m/>
    <s v=""/>
    <m/>
    <s v=""/>
    <m/>
    <m/>
    <m/>
    <m/>
    <m/>
    <s v=""/>
    <n v="0"/>
    <s v=""/>
    <n v="0"/>
    <s v=""/>
    <s v=""/>
    <s v=""/>
    <m/>
    <s v=""/>
    <s v=""/>
    <s v=""/>
  </r>
  <r>
    <x v="2"/>
    <n v="1900"/>
    <m/>
    <x v="6"/>
    <x v="3"/>
    <m/>
    <m/>
    <m/>
    <s v=""/>
    <m/>
    <m/>
    <s v=""/>
    <m/>
    <s v=""/>
    <m/>
    <s v=""/>
    <m/>
    <s v=""/>
    <m/>
    <m/>
    <m/>
    <m/>
    <m/>
    <s v=""/>
    <n v="0"/>
    <s v=""/>
    <n v="0"/>
    <s v=""/>
    <s v=""/>
    <s v=""/>
    <m/>
    <s v=""/>
    <s v=""/>
    <s v=""/>
  </r>
  <r>
    <x v="2"/>
    <n v="1901"/>
    <m/>
    <x v="6"/>
    <x v="3"/>
    <m/>
    <m/>
    <m/>
    <s v=""/>
    <m/>
    <m/>
    <s v=""/>
    <m/>
    <s v=""/>
    <m/>
    <s v=""/>
    <m/>
    <s v=""/>
    <m/>
    <m/>
    <m/>
    <m/>
    <m/>
    <s v=""/>
    <n v="0"/>
    <s v=""/>
    <n v="0"/>
    <s v=""/>
    <s v=""/>
    <s v=""/>
    <m/>
    <s v=""/>
    <s v=""/>
    <s v=""/>
  </r>
  <r>
    <x v="2"/>
    <n v="1902"/>
    <m/>
    <x v="6"/>
    <x v="3"/>
    <m/>
    <m/>
    <m/>
    <s v=""/>
    <m/>
    <m/>
    <s v=""/>
    <m/>
    <s v=""/>
    <m/>
    <s v=""/>
    <m/>
    <s v=""/>
    <m/>
    <m/>
    <m/>
    <m/>
    <m/>
    <s v=""/>
    <n v="0"/>
    <s v=""/>
    <n v="0"/>
    <s v=""/>
    <s v=""/>
    <s v=""/>
    <m/>
    <s v=""/>
    <s v=""/>
    <s v=""/>
  </r>
  <r>
    <x v="2"/>
    <n v="1903"/>
    <m/>
    <x v="6"/>
    <x v="3"/>
    <m/>
    <m/>
    <m/>
    <s v=""/>
    <m/>
    <m/>
    <s v=""/>
    <m/>
    <s v=""/>
    <m/>
    <s v=""/>
    <m/>
    <s v=""/>
    <m/>
    <m/>
    <m/>
    <m/>
    <m/>
    <s v=""/>
    <n v="0"/>
    <s v=""/>
    <n v="0"/>
    <s v=""/>
    <s v=""/>
    <s v=""/>
    <m/>
    <s v=""/>
    <s v=""/>
    <s v=""/>
  </r>
  <r>
    <x v="2"/>
    <n v="1904"/>
    <m/>
    <x v="6"/>
    <x v="3"/>
    <m/>
    <m/>
    <m/>
    <s v=""/>
    <m/>
    <m/>
    <s v=""/>
    <m/>
    <s v=""/>
    <m/>
    <s v=""/>
    <m/>
    <s v=""/>
    <m/>
    <m/>
    <m/>
    <m/>
    <m/>
    <s v=""/>
    <n v="0"/>
    <s v=""/>
    <n v="0"/>
    <s v=""/>
    <s v=""/>
    <s v=""/>
    <m/>
    <s v=""/>
    <s v=""/>
    <s v=""/>
  </r>
  <r>
    <x v="2"/>
    <n v="1905"/>
    <m/>
    <x v="6"/>
    <x v="3"/>
    <m/>
    <m/>
    <m/>
    <s v=""/>
    <m/>
    <m/>
    <s v=""/>
    <m/>
    <s v=""/>
    <m/>
    <s v=""/>
    <m/>
    <s v=""/>
    <m/>
    <m/>
    <m/>
    <m/>
    <m/>
    <s v=""/>
    <n v="0"/>
    <s v=""/>
    <n v="0"/>
    <s v=""/>
    <s v=""/>
    <s v=""/>
    <m/>
    <s v=""/>
    <s v=""/>
    <s v=""/>
  </r>
  <r>
    <x v="2"/>
    <n v="1906"/>
    <m/>
    <x v="6"/>
    <x v="3"/>
    <m/>
    <m/>
    <m/>
    <s v=""/>
    <m/>
    <m/>
    <s v=""/>
    <m/>
    <s v=""/>
    <m/>
    <s v=""/>
    <m/>
    <s v=""/>
    <m/>
    <m/>
    <m/>
    <m/>
    <m/>
    <s v=""/>
    <n v="0"/>
    <s v=""/>
    <n v="0"/>
    <s v=""/>
    <s v=""/>
    <s v=""/>
    <m/>
    <s v=""/>
    <s v=""/>
    <s v=""/>
  </r>
  <r>
    <x v="2"/>
    <n v="1907"/>
    <m/>
    <x v="6"/>
    <x v="3"/>
    <m/>
    <m/>
    <m/>
    <s v=""/>
    <m/>
    <m/>
    <s v=""/>
    <m/>
    <s v=""/>
    <m/>
    <s v=""/>
    <m/>
    <s v=""/>
    <m/>
    <m/>
    <m/>
    <m/>
    <m/>
    <s v=""/>
    <n v="0"/>
    <s v=""/>
    <n v="0"/>
    <s v=""/>
    <s v=""/>
    <s v=""/>
    <m/>
    <s v=""/>
    <s v=""/>
    <s v=""/>
  </r>
  <r>
    <x v="2"/>
    <n v="1908"/>
    <m/>
    <x v="6"/>
    <x v="3"/>
    <m/>
    <m/>
    <m/>
    <s v=""/>
    <m/>
    <m/>
    <s v=""/>
    <m/>
    <s v=""/>
    <m/>
    <s v=""/>
    <m/>
    <s v=""/>
    <m/>
    <m/>
    <m/>
    <m/>
    <m/>
    <s v=""/>
    <n v="0"/>
    <s v=""/>
    <n v="0"/>
    <s v=""/>
    <s v=""/>
    <s v=""/>
    <m/>
    <s v=""/>
    <s v=""/>
    <s v=""/>
  </r>
  <r>
    <x v="2"/>
    <n v="1909"/>
    <m/>
    <x v="6"/>
    <x v="3"/>
    <m/>
    <m/>
    <m/>
    <s v=""/>
    <m/>
    <m/>
    <s v=""/>
    <m/>
    <s v=""/>
    <m/>
    <s v=""/>
    <m/>
    <s v=""/>
    <m/>
    <m/>
    <m/>
    <m/>
    <m/>
    <s v=""/>
    <n v="0"/>
    <s v=""/>
    <n v="0"/>
    <s v=""/>
    <s v=""/>
    <s v=""/>
    <m/>
    <s v=""/>
    <s v=""/>
    <s v=""/>
  </r>
  <r>
    <x v="2"/>
    <n v="1910"/>
    <m/>
    <x v="6"/>
    <x v="3"/>
    <m/>
    <m/>
    <m/>
    <s v=""/>
    <m/>
    <m/>
    <s v=""/>
    <m/>
    <s v=""/>
    <m/>
    <s v=""/>
    <m/>
    <s v=""/>
    <m/>
    <m/>
    <m/>
    <m/>
    <m/>
    <s v=""/>
    <n v="0"/>
    <s v=""/>
    <n v="0"/>
    <s v=""/>
    <s v=""/>
    <s v=""/>
    <m/>
    <s v=""/>
    <s v=""/>
    <s v=""/>
  </r>
  <r>
    <x v="2"/>
    <n v="1911"/>
    <m/>
    <x v="6"/>
    <x v="3"/>
    <m/>
    <m/>
    <m/>
    <s v=""/>
    <m/>
    <m/>
    <s v=""/>
    <m/>
    <s v=""/>
    <m/>
    <s v=""/>
    <m/>
    <s v=""/>
    <m/>
    <m/>
    <m/>
    <m/>
    <m/>
    <s v=""/>
    <n v="0"/>
    <s v=""/>
    <n v="0"/>
    <s v=""/>
    <s v=""/>
    <s v=""/>
    <m/>
    <s v=""/>
    <s v=""/>
    <s v=""/>
  </r>
  <r>
    <x v="2"/>
    <n v="1912"/>
    <m/>
    <x v="6"/>
    <x v="3"/>
    <m/>
    <m/>
    <m/>
    <s v=""/>
    <m/>
    <m/>
    <s v=""/>
    <m/>
    <s v=""/>
    <m/>
    <s v=""/>
    <m/>
    <s v=""/>
    <m/>
    <m/>
    <m/>
    <m/>
    <m/>
    <s v=""/>
    <n v="0"/>
    <s v=""/>
    <n v="0"/>
    <s v=""/>
    <s v=""/>
    <s v=""/>
    <m/>
    <s v=""/>
    <s v=""/>
    <s v=""/>
  </r>
  <r>
    <x v="2"/>
    <n v="1913"/>
    <m/>
    <x v="6"/>
    <x v="3"/>
    <m/>
    <m/>
    <m/>
    <s v=""/>
    <m/>
    <m/>
    <s v=""/>
    <m/>
    <s v=""/>
    <m/>
    <s v=""/>
    <m/>
    <s v=""/>
    <m/>
    <m/>
    <m/>
    <m/>
    <m/>
    <s v=""/>
    <n v="0"/>
    <s v=""/>
    <n v="0"/>
    <s v=""/>
    <s v=""/>
    <s v=""/>
    <m/>
    <s v=""/>
    <s v=""/>
    <s v=""/>
  </r>
  <r>
    <x v="2"/>
    <n v="1914"/>
    <m/>
    <x v="6"/>
    <x v="3"/>
    <m/>
    <m/>
    <m/>
    <s v=""/>
    <m/>
    <m/>
    <s v=""/>
    <m/>
    <s v=""/>
    <m/>
    <s v=""/>
    <m/>
    <s v=""/>
    <m/>
    <m/>
    <m/>
    <m/>
    <m/>
    <s v=""/>
    <n v="0"/>
    <s v=""/>
    <n v="0"/>
    <s v=""/>
    <s v=""/>
    <s v=""/>
    <m/>
    <s v=""/>
    <s v=""/>
    <s v=""/>
  </r>
  <r>
    <x v="2"/>
    <n v="1915"/>
    <m/>
    <x v="6"/>
    <x v="3"/>
    <m/>
    <m/>
    <m/>
    <s v=""/>
    <m/>
    <m/>
    <s v=""/>
    <m/>
    <s v=""/>
    <m/>
    <s v=""/>
    <m/>
    <s v=""/>
    <m/>
    <m/>
    <m/>
    <m/>
    <m/>
    <s v=""/>
    <n v="0"/>
    <s v=""/>
    <n v="0"/>
    <s v=""/>
    <s v=""/>
    <s v=""/>
    <m/>
    <s v=""/>
    <s v=""/>
    <s v=""/>
  </r>
  <r>
    <x v="2"/>
    <n v="1916"/>
    <m/>
    <x v="6"/>
    <x v="3"/>
    <m/>
    <m/>
    <m/>
    <s v=""/>
    <m/>
    <m/>
    <s v=""/>
    <m/>
    <s v=""/>
    <m/>
    <s v=""/>
    <m/>
    <s v=""/>
    <m/>
    <m/>
    <m/>
    <m/>
    <m/>
    <s v=""/>
    <n v="0"/>
    <s v=""/>
    <n v="0"/>
    <s v=""/>
    <s v=""/>
    <s v=""/>
    <m/>
    <s v=""/>
    <s v=""/>
    <s v=""/>
  </r>
  <r>
    <x v="2"/>
    <n v="1917"/>
    <m/>
    <x v="6"/>
    <x v="3"/>
    <m/>
    <m/>
    <m/>
    <s v=""/>
    <m/>
    <m/>
    <s v=""/>
    <m/>
    <s v=""/>
    <m/>
    <s v=""/>
    <m/>
    <s v=""/>
    <m/>
    <m/>
    <m/>
    <m/>
    <m/>
    <s v=""/>
    <n v="0"/>
    <s v=""/>
    <n v="0"/>
    <s v=""/>
    <s v=""/>
    <s v=""/>
    <m/>
    <s v=""/>
    <s v=""/>
    <s v=""/>
  </r>
  <r>
    <x v="2"/>
    <n v="1918"/>
    <m/>
    <x v="6"/>
    <x v="3"/>
    <m/>
    <m/>
    <m/>
    <s v=""/>
    <m/>
    <m/>
    <s v=""/>
    <m/>
    <s v=""/>
    <m/>
    <s v=""/>
    <m/>
    <s v=""/>
    <m/>
    <m/>
    <m/>
    <m/>
    <m/>
    <s v=""/>
    <n v="0"/>
    <s v=""/>
    <n v="0"/>
    <s v=""/>
    <s v=""/>
    <s v=""/>
    <m/>
    <s v=""/>
    <s v=""/>
    <s v=""/>
  </r>
  <r>
    <x v="2"/>
    <n v="1919"/>
    <m/>
    <x v="6"/>
    <x v="3"/>
    <m/>
    <m/>
    <m/>
    <s v=""/>
    <m/>
    <m/>
    <s v=""/>
    <m/>
    <s v=""/>
    <m/>
    <s v=""/>
    <m/>
    <s v=""/>
    <m/>
    <m/>
    <m/>
    <m/>
    <m/>
    <s v=""/>
    <n v="0"/>
    <s v=""/>
    <n v="0"/>
    <s v=""/>
    <s v=""/>
    <s v=""/>
    <m/>
    <s v=""/>
    <s v=""/>
    <s v=""/>
  </r>
  <r>
    <x v="2"/>
    <n v="1920"/>
    <m/>
    <x v="6"/>
    <x v="3"/>
    <m/>
    <m/>
    <m/>
    <s v=""/>
    <m/>
    <m/>
    <s v=""/>
    <m/>
    <s v=""/>
    <m/>
    <s v=""/>
    <m/>
    <s v=""/>
    <m/>
    <m/>
    <m/>
    <m/>
    <m/>
    <s v=""/>
    <n v="0"/>
    <s v=""/>
    <n v="0"/>
    <s v=""/>
    <s v=""/>
    <s v=""/>
    <m/>
    <s v=""/>
    <s v=""/>
    <s v=""/>
  </r>
  <r>
    <x v="2"/>
    <n v="1921"/>
    <m/>
    <x v="6"/>
    <x v="3"/>
    <m/>
    <m/>
    <m/>
    <s v=""/>
    <m/>
    <m/>
    <s v=""/>
    <m/>
    <s v=""/>
    <m/>
    <s v=""/>
    <m/>
    <s v=""/>
    <m/>
    <m/>
    <m/>
    <m/>
    <m/>
    <s v=""/>
    <n v="0"/>
    <s v=""/>
    <n v="0"/>
    <s v=""/>
    <s v=""/>
    <s v=""/>
    <m/>
    <s v=""/>
    <s v=""/>
    <s v=""/>
  </r>
  <r>
    <x v="2"/>
    <n v="1922"/>
    <m/>
    <x v="6"/>
    <x v="3"/>
    <m/>
    <m/>
    <m/>
    <s v=""/>
    <m/>
    <m/>
    <s v=""/>
    <m/>
    <s v=""/>
    <m/>
    <s v=""/>
    <m/>
    <s v=""/>
    <m/>
    <m/>
    <m/>
    <m/>
    <m/>
    <s v=""/>
    <n v="0"/>
    <s v=""/>
    <n v="0"/>
    <s v=""/>
    <s v=""/>
    <s v=""/>
    <m/>
    <s v=""/>
    <s v=""/>
    <s v=""/>
  </r>
  <r>
    <x v="2"/>
    <n v="1923"/>
    <m/>
    <x v="6"/>
    <x v="3"/>
    <m/>
    <m/>
    <m/>
    <s v=""/>
    <m/>
    <m/>
    <s v=""/>
    <m/>
    <s v=""/>
    <m/>
    <s v=""/>
    <m/>
    <s v=""/>
    <m/>
    <m/>
    <m/>
    <m/>
    <m/>
    <s v=""/>
    <n v="0"/>
    <s v=""/>
    <n v="0"/>
    <s v=""/>
    <s v=""/>
    <s v=""/>
    <m/>
    <s v=""/>
    <s v=""/>
    <s v=""/>
  </r>
  <r>
    <x v="2"/>
    <n v="1924"/>
    <m/>
    <x v="6"/>
    <x v="3"/>
    <m/>
    <m/>
    <m/>
    <s v=""/>
    <m/>
    <m/>
    <s v=""/>
    <m/>
    <s v=""/>
    <m/>
    <s v=""/>
    <m/>
    <s v=""/>
    <m/>
    <m/>
    <m/>
    <m/>
    <m/>
    <s v=""/>
    <n v="0"/>
    <s v=""/>
    <n v="0"/>
    <s v=""/>
    <s v=""/>
    <s v=""/>
    <m/>
    <s v=""/>
    <s v=""/>
    <s v=""/>
  </r>
  <r>
    <x v="2"/>
    <n v="1925"/>
    <m/>
    <x v="6"/>
    <x v="3"/>
    <m/>
    <m/>
    <m/>
    <s v=""/>
    <m/>
    <m/>
    <s v=""/>
    <m/>
    <s v=""/>
    <m/>
    <s v=""/>
    <m/>
    <s v=""/>
    <m/>
    <m/>
    <m/>
    <m/>
    <m/>
    <s v=""/>
    <n v="0"/>
    <s v=""/>
    <n v="0"/>
    <s v=""/>
    <s v=""/>
    <s v=""/>
    <m/>
    <s v=""/>
    <s v=""/>
    <s v=""/>
  </r>
  <r>
    <x v="2"/>
    <n v="1926"/>
    <m/>
    <x v="6"/>
    <x v="3"/>
    <m/>
    <m/>
    <m/>
    <s v=""/>
    <m/>
    <m/>
    <s v=""/>
    <m/>
    <s v=""/>
    <m/>
    <s v=""/>
    <m/>
    <s v=""/>
    <m/>
    <m/>
    <m/>
    <m/>
    <m/>
    <s v=""/>
    <n v="0"/>
    <s v=""/>
    <n v="0"/>
    <s v=""/>
    <s v=""/>
    <s v=""/>
    <m/>
    <s v=""/>
    <s v=""/>
    <s v=""/>
  </r>
  <r>
    <x v="2"/>
    <n v="1927"/>
    <m/>
    <x v="6"/>
    <x v="3"/>
    <m/>
    <m/>
    <m/>
    <s v=""/>
    <m/>
    <m/>
    <s v=""/>
    <m/>
    <s v=""/>
    <m/>
    <s v=""/>
    <m/>
    <s v=""/>
    <m/>
    <m/>
    <m/>
    <m/>
    <m/>
    <s v=""/>
    <n v="0"/>
    <s v=""/>
    <n v="0"/>
    <s v=""/>
    <s v=""/>
    <s v=""/>
    <m/>
    <s v=""/>
    <s v=""/>
    <s v=""/>
  </r>
  <r>
    <x v="2"/>
    <n v="1928"/>
    <m/>
    <x v="6"/>
    <x v="3"/>
    <m/>
    <m/>
    <m/>
    <s v=""/>
    <m/>
    <m/>
    <s v=""/>
    <m/>
    <s v=""/>
    <m/>
    <s v=""/>
    <m/>
    <s v=""/>
    <m/>
    <m/>
    <m/>
    <m/>
    <m/>
    <s v=""/>
    <n v="0"/>
    <s v=""/>
    <n v="0"/>
    <s v=""/>
    <s v=""/>
    <s v=""/>
    <m/>
    <s v=""/>
    <s v=""/>
    <s v=""/>
  </r>
  <r>
    <x v="2"/>
    <n v="1929"/>
    <m/>
    <x v="6"/>
    <x v="3"/>
    <m/>
    <m/>
    <m/>
    <s v=""/>
    <m/>
    <m/>
    <s v=""/>
    <m/>
    <s v=""/>
    <m/>
    <s v=""/>
    <m/>
    <s v=""/>
    <m/>
    <m/>
    <m/>
    <m/>
    <m/>
    <s v=""/>
    <n v="0"/>
    <s v=""/>
    <n v="0"/>
    <s v=""/>
    <s v=""/>
    <s v=""/>
    <m/>
    <s v=""/>
    <s v=""/>
    <s v=""/>
  </r>
  <r>
    <x v="2"/>
    <n v="1930"/>
    <m/>
    <x v="6"/>
    <x v="3"/>
    <m/>
    <m/>
    <m/>
    <s v=""/>
    <m/>
    <m/>
    <s v=""/>
    <m/>
    <s v=""/>
    <m/>
    <s v=""/>
    <m/>
    <s v=""/>
    <m/>
    <m/>
    <m/>
    <m/>
    <m/>
    <s v=""/>
    <n v="0"/>
    <s v=""/>
    <n v="0"/>
    <s v=""/>
    <s v=""/>
    <s v=""/>
    <m/>
    <s v=""/>
    <s v=""/>
    <s v=""/>
  </r>
  <r>
    <x v="2"/>
    <n v="1931"/>
    <m/>
    <x v="6"/>
    <x v="3"/>
    <m/>
    <m/>
    <m/>
    <s v=""/>
    <m/>
    <m/>
    <s v=""/>
    <m/>
    <s v=""/>
    <m/>
    <s v=""/>
    <m/>
    <s v=""/>
    <m/>
    <m/>
    <m/>
    <m/>
    <m/>
    <s v=""/>
    <n v="0"/>
    <s v=""/>
    <n v="0"/>
    <s v=""/>
    <s v=""/>
    <s v=""/>
    <m/>
    <s v=""/>
    <s v=""/>
    <s v=""/>
  </r>
  <r>
    <x v="2"/>
    <n v="1932"/>
    <m/>
    <x v="6"/>
    <x v="3"/>
    <m/>
    <m/>
    <m/>
    <s v=""/>
    <m/>
    <m/>
    <s v=""/>
    <m/>
    <s v=""/>
    <m/>
    <s v=""/>
    <m/>
    <s v=""/>
    <m/>
    <m/>
    <m/>
    <m/>
    <m/>
    <s v=""/>
    <n v="0"/>
    <s v=""/>
    <n v="0"/>
    <s v=""/>
    <s v=""/>
    <s v=""/>
    <m/>
    <s v=""/>
    <s v=""/>
    <s v=""/>
  </r>
  <r>
    <x v="2"/>
    <n v="1933"/>
    <m/>
    <x v="6"/>
    <x v="3"/>
    <m/>
    <m/>
    <m/>
    <s v=""/>
    <m/>
    <m/>
    <s v=""/>
    <m/>
    <s v=""/>
    <m/>
    <s v=""/>
    <m/>
    <s v=""/>
    <m/>
    <m/>
    <m/>
    <m/>
    <m/>
    <s v=""/>
    <n v="0"/>
    <s v=""/>
    <n v="0"/>
    <s v=""/>
    <s v=""/>
    <s v=""/>
    <m/>
    <s v=""/>
    <s v=""/>
    <s v=""/>
  </r>
  <r>
    <x v="2"/>
    <n v="1934"/>
    <m/>
    <x v="6"/>
    <x v="3"/>
    <m/>
    <m/>
    <m/>
    <s v=""/>
    <m/>
    <m/>
    <s v=""/>
    <m/>
    <s v=""/>
    <m/>
    <s v=""/>
    <m/>
    <s v=""/>
    <m/>
    <m/>
    <m/>
    <m/>
    <m/>
    <s v=""/>
    <n v="0"/>
    <s v=""/>
    <n v="0"/>
    <s v=""/>
    <s v=""/>
    <s v=""/>
    <m/>
    <s v=""/>
    <s v=""/>
    <s v=""/>
  </r>
  <r>
    <x v="2"/>
    <n v="1935"/>
    <m/>
    <x v="6"/>
    <x v="3"/>
    <m/>
    <m/>
    <m/>
    <s v=""/>
    <m/>
    <m/>
    <s v=""/>
    <m/>
    <s v=""/>
    <m/>
    <s v=""/>
    <m/>
    <s v=""/>
    <m/>
    <m/>
    <m/>
    <m/>
    <m/>
    <s v=""/>
    <n v="0"/>
    <s v=""/>
    <n v="0"/>
    <s v=""/>
    <s v=""/>
    <s v=""/>
    <m/>
    <s v=""/>
    <s v=""/>
    <s v=""/>
  </r>
  <r>
    <x v="2"/>
    <n v="1936"/>
    <m/>
    <x v="6"/>
    <x v="3"/>
    <m/>
    <m/>
    <m/>
    <s v=""/>
    <m/>
    <m/>
    <s v=""/>
    <m/>
    <s v=""/>
    <m/>
    <s v=""/>
    <m/>
    <s v=""/>
    <m/>
    <m/>
    <m/>
    <m/>
    <m/>
    <s v=""/>
    <n v="0"/>
    <s v=""/>
    <n v="0"/>
    <s v=""/>
    <s v=""/>
    <s v=""/>
    <m/>
    <s v=""/>
    <s v=""/>
    <s v=""/>
  </r>
  <r>
    <x v="2"/>
    <n v="1937"/>
    <m/>
    <x v="6"/>
    <x v="3"/>
    <m/>
    <m/>
    <m/>
    <s v=""/>
    <m/>
    <m/>
    <s v=""/>
    <m/>
    <s v=""/>
    <m/>
    <s v=""/>
    <m/>
    <s v=""/>
    <m/>
    <m/>
    <m/>
    <m/>
    <m/>
    <s v=""/>
    <n v="0"/>
    <s v=""/>
    <n v="0"/>
    <s v=""/>
    <s v=""/>
    <s v=""/>
    <m/>
    <s v=""/>
    <s v=""/>
    <s v=""/>
  </r>
  <r>
    <x v="2"/>
    <n v="1938"/>
    <m/>
    <x v="6"/>
    <x v="3"/>
    <m/>
    <m/>
    <m/>
    <s v=""/>
    <m/>
    <m/>
    <s v=""/>
    <m/>
    <s v=""/>
    <m/>
    <s v=""/>
    <m/>
    <s v=""/>
    <m/>
    <m/>
    <m/>
    <m/>
    <m/>
    <s v=""/>
    <n v="0"/>
    <s v=""/>
    <n v="0"/>
    <s v=""/>
    <s v=""/>
    <s v=""/>
    <m/>
    <s v=""/>
    <s v=""/>
    <s v=""/>
  </r>
  <r>
    <x v="2"/>
    <n v="1939"/>
    <m/>
    <x v="6"/>
    <x v="3"/>
    <m/>
    <m/>
    <m/>
    <s v=""/>
    <m/>
    <m/>
    <s v=""/>
    <m/>
    <s v=""/>
    <m/>
    <s v=""/>
    <m/>
    <s v=""/>
    <m/>
    <m/>
    <m/>
    <m/>
    <m/>
    <s v=""/>
    <n v="0"/>
    <s v=""/>
    <n v="0"/>
    <s v=""/>
    <s v=""/>
    <s v=""/>
    <m/>
    <s v=""/>
    <s v=""/>
    <s v=""/>
  </r>
  <r>
    <x v="2"/>
    <n v="1940"/>
    <m/>
    <x v="6"/>
    <x v="3"/>
    <m/>
    <m/>
    <m/>
    <s v=""/>
    <m/>
    <m/>
    <s v=""/>
    <m/>
    <s v=""/>
    <m/>
    <s v=""/>
    <m/>
    <s v=""/>
    <m/>
    <m/>
    <m/>
    <m/>
    <m/>
    <s v=""/>
    <n v="0"/>
    <s v=""/>
    <n v="0"/>
    <s v=""/>
    <s v=""/>
    <s v=""/>
    <m/>
    <s v=""/>
    <s v=""/>
    <s v=""/>
  </r>
  <r>
    <x v="2"/>
    <n v="1941"/>
    <m/>
    <x v="6"/>
    <x v="3"/>
    <m/>
    <m/>
    <m/>
    <s v=""/>
    <m/>
    <m/>
    <s v=""/>
    <m/>
    <s v=""/>
    <m/>
    <s v=""/>
    <m/>
    <s v=""/>
    <m/>
    <m/>
    <m/>
    <m/>
    <m/>
    <s v=""/>
    <n v="0"/>
    <s v=""/>
    <n v="0"/>
    <s v=""/>
    <s v=""/>
    <s v=""/>
    <m/>
    <s v=""/>
    <s v=""/>
    <s v=""/>
  </r>
  <r>
    <x v="2"/>
    <n v="1942"/>
    <m/>
    <x v="6"/>
    <x v="3"/>
    <m/>
    <m/>
    <m/>
    <s v=""/>
    <m/>
    <m/>
    <s v=""/>
    <m/>
    <s v=""/>
    <m/>
    <s v=""/>
    <m/>
    <s v=""/>
    <m/>
    <m/>
    <m/>
    <m/>
    <m/>
    <s v=""/>
    <n v="0"/>
    <s v=""/>
    <n v="0"/>
    <s v=""/>
    <s v=""/>
    <s v=""/>
    <m/>
    <s v=""/>
    <s v=""/>
    <s v=""/>
  </r>
  <r>
    <x v="2"/>
    <n v="1943"/>
    <m/>
    <x v="6"/>
    <x v="3"/>
    <m/>
    <m/>
    <m/>
    <s v=""/>
    <m/>
    <m/>
    <s v=""/>
    <m/>
    <s v=""/>
    <m/>
    <s v=""/>
    <m/>
    <s v=""/>
    <m/>
    <m/>
    <m/>
    <m/>
    <m/>
    <s v=""/>
    <n v="0"/>
    <s v=""/>
    <n v="0"/>
    <s v=""/>
    <s v=""/>
    <s v=""/>
    <m/>
    <s v=""/>
    <s v=""/>
    <s v=""/>
  </r>
  <r>
    <x v="2"/>
    <n v="1944"/>
    <m/>
    <x v="6"/>
    <x v="3"/>
    <m/>
    <m/>
    <m/>
    <s v=""/>
    <m/>
    <m/>
    <s v=""/>
    <m/>
    <s v=""/>
    <m/>
    <s v=""/>
    <m/>
    <s v=""/>
    <m/>
    <m/>
    <m/>
    <m/>
    <m/>
    <s v=""/>
    <n v="0"/>
    <s v=""/>
    <n v="0"/>
    <s v=""/>
    <s v=""/>
    <s v=""/>
    <m/>
    <s v=""/>
    <s v=""/>
    <s v=""/>
  </r>
  <r>
    <x v="2"/>
    <n v="1945"/>
    <m/>
    <x v="6"/>
    <x v="3"/>
    <m/>
    <m/>
    <m/>
    <s v=""/>
    <m/>
    <m/>
    <s v=""/>
    <m/>
    <s v=""/>
    <m/>
    <s v=""/>
    <m/>
    <s v=""/>
    <m/>
    <m/>
    <m/>
    <m/>
    <m/>
    <s v=""/>
    <n v="0"/>
    <s v=""/>
    <n v="0"/>
    <s v=""/>
    <s v=""/>
    <s v=""/>
    <m/>
    <s v=""/>
    <s v=""/>
    <s v=""/>
  </r>
  <r>
    <x v="2"/>
    <n v="1946"/>
    <m/>
    <x v="6"/>
    <x v="3"/>
    <m/>
    <m/>
    <m/>
    <s v=""/>
    <m/>
    <m/>
    <s v=""/>
    <m/>
    <s v=""/>
    <m/>
    <s v=""/>
    <m/>
    <s v=""/>
    <m/>
    <m/>
    <m/>
    <m/>
    <m/>
    <s v=""/>
    <n v="0"/>
    <s v=""/>
    <n v="0"/>
    <s v=""/>
    <s v=""/>
    <s v=""/>
    <m/>
    <s v=""/>
    <s v=""/>
    <s v=""/>
  </r>
  <r>
    <x v="2"/>
    <n v="1947"/>
    <m/>
    <x v="6"/>
    <x v="3"/>
    <m/>
    <m/>
    <m/>
    <s v=""/>
    <m/>
    <m/>
    <s v=""/>
    <m/>
    <s v=""/>
    <m/>
    <s v=""/>
    <m/>
    <s v=""/>
    <m/>
    <m/>
    <m/>
    <m/>
    <m/>
    <s v=""/>
    <n v="0"/>
    <s v=""/>
    <n v="0"/>
    <s v=""/>
    <s v=""/>
    <s v=""/>
    <m/>
    <s v=""/>
    <s v=""/>
    <s v=""/>
  </r>
  <r>
    <x v="2"/>
    <n v="1948"/>
    <m/>
    <x v="6"/>
    <x v="3"/>
    <m/>
    <m/>
    <m/>
    <s v=""/>
    <m/>
    <m/>
    <s v=""/>
    <m/>
    <s v=""/>
    <m/>
    <s v=""/>
    <m/>
    <s v=""/>
    <m/>
    <m/>
    <m/>
    <m/>
    <m/>
    <s v=""/>
    <n v="0"/>
    <s v=""/>
    <n v="0"/>
    <s v=""/>
    <s v=""/>
    <s v=""/>
    <m/>
    <s v=""/>
    <s v=""/>
    <s v=""/>
  </r>
  <r>
    <x v="2"/>
    <n v="1949"/>
    <m/>
    <x v="6"/>
    <x v="3"/>
    <m/>
    <m/>
    <m/>
    <s v=""/>
    <m/>
    <m/>
    <s v=""/>
    <m/>
    <s v=""/>
    <m/>
    <s v=""/>
    <m/>
    <s v=""/>
    <m/>
    <m/>
    <m/>
    <m/>
    <m/>
    <s v=""/>
    <n v="0"/>
    <s v=""/>
    <n v="0"/>
    <s v=""/>
    <s v=""/>
    <s v=""/>
    <m/>
    <s v=""/>
    <s v=""/>
    <s v=""/>
  </r>
  <r>
    <x v="2"/>
    <n v="1950"/>
    <m/>
    <x v="6"/>
    <x v="3"/>
    <m/>
    <m/>
    <m/>
    <s v=""/>
    <m/>
    <m/>
    <s v=""/>
    <m/>
    <s v=""/>
    <m/>
    <s v=""/>
    <m/>
    <s v=""/>
    <m/>
    <m/>
    <m/>
    <m/>
    <m/>
    <s v=""/>
    <n v="0"/>
    <s v=""/>
    <n v="0"/>
    <s v=""/>
    <s v=""/>
    <s v=""/>
    <m/>
    <s v=""/>
    <s v=""/>
    <s v=""/>
  </r>
  <r>
    <x v="2"/>
    <n v="1951"/>
    <m/>
    <x v="6"/>
    <x v="3"/>
    <m/>
    <m/>
    <m/>
    <s v=""/>
    <m/>
    <m/>
    <s v=""/>
    <m/>
    <s v=""/>
    <m/>
    <s v=""/>
    <m/>
    <s v=""/>
    <m/>
    <m/>
    <m/>
    <m/>
    <m/>
    <s v=""/>
    <n v="0"/>
    <s v=""/>
    <n v="0"/>
    <s v=""/>
    <s v=""/>
    <s v=""/>
    <m/>
    <s v=""/>
    <s v=""/>
    <s v=""/>
  </r>
  <r>
    <x v="2"/>
    <n v="1952"/>
    <m/>
    <x v="6"/>
    <x v="3"/>
    <m/>
    <m/>
    <m/>
    <s v=""/>
    <m/>
    <m/>
    <s v=""/>
    <m/>
    <s v=""/>
    <m/>
    <s v=""/>
    <m/>
    <s v=""/>
    <m/>
    <m/>
    <m/>
    <m/>
    <m/>
    <s v=""/>
    <n v="0"/>
    <s v=""/>
    <n v="0"/>
    <s v=""/>
    <s v=""/>
    <s v=""/>
    <m/>
    <s v=""/>
    <s v=""/>
    <s v=""/>
  </r>
  <r>
    <x v="2"/>
    <n v="1953"/>
    <m/>
    <x v="6"/>
    <x v="3"/>
    <m/>
    <m/>
    <m/>
    <s v=""/>
    <m/>
    <m/>
    <s v=""/>
    <m/>
    <s v=""/>
    <m/>
    <s v=""/>
    <m/>
    <s v=""/>
    <m/>
    <m/>
    <m/>
    <m/>
    <m/>
    <s v=""/>
    <n v="0"/>
    <s v=""/>
    <n v="0"/>
    <s v=""/>
    <s v=""/>
    <s v=""/>
    <m/>
    <s v=""/>
    <s v=""/>
    <s v=""/>
  </r>
  <r>
    <x v="2"/>
    <n v="1954"/>
    <m/>
    <x v="6"/>
    <x v="3"/>
    <m/>
    <m/>
    <m/>
    <s v=""/>
    <m/>
    <m/>
    <s v=""/>
    <m/>
    <s v=""/>
    <m/>
    <s v=""/>
    <m/>
    <s v=""/>
    <m/>
    <m/>
    <m/>
    <m/>
    <m/>
    <s v=""/>
    <n v="0"/>
    <s v=""/>
    <n v="0"/>
    <s v=""/>
    <s v=""/>
    <s v=""/>
    <m/>
    <s v=""/>
    <s v=""/>
    <s v=""/>
  </r>
  <r>
    <x v="2"/>
    <n v="1955"/>
    <m/>
    <x v="6"/>
    <x v="3"/>
    <m/>
    <m/>
    <m/>
    <s v=""/>
    <m/>
    <m/>
    <s v=""/>
    <m/>
    <s v=""/>
    <m/>
    <s v=""/>
    <m/>
    <s v=""/>
    <m/>
    <m/>
    <m/>
    <m/>
    <m/>
    <s v=""/>
    <n v="0"/>
    <s v=""/>
    <n v="0"/>
    <s v=""/>
    <s v=""/>
    <s v=""/>
    <m/>
    <s v=""/>
    <s v=""/>
    <s v=""/>
  </r>
  <r>
    <x v="2"/>
    <n v="1956"/>
    <m/>
    <x v="6"/>
    <x v="3"/>
    <m/>
    <m/>
    <m/>
    <s v=""/>
    <m/>
    <m/>
    <s v=""/>
    <m/>
    <s v=""/>
    <m/>
    <s v=""/>
    <m/>
    <s v=""/>
    <m/>
    <m/>
    <m/>
    <m/>
    <m/>
    <s v=""/>
    <n v="0"/>
    <s v=""/>
    <n v="0"/>
    <s v=""/>
    <s v=""/>
    <s v=""/>
    <m/>
    <s v=""/>
    <s v=""/>
    <s v=""/>
  </r>
  <r>
    <x v="2"/>
    <n v="1957"/>
    <m/>
    <x v="6"/>
    <x v="3"/>
    <m/>
    <m/>
    <m/>
    <s v=""/>
    <m/>
    <m/>
    <s v=""/>
    <m/>
    <s v=""/>
    <m/>
    <s v=""/>
    <m/>
    <s v=""/>
    <m/>
    <m/>
    <m/>
    <m/>
    <m/>
    <s v=""/>
    <n v="0"/>
    <s v=""/>
    <n v="0"/>
    <s v=""/>
    <s v=""/>
    <s v=""/>
    <m/>
    <s v=""/>
    <s v=""/>
    <s v=""/>
  </r>
  <r>
    <x v="2"/>
    <n v="1958"/>
    <m/>
    <x v="6"/>
    <x v="3"/>
    <m/>
    <m/>
    <m/>
    <s v=""/>
    <m/>
    <m/>
    <s v=""/>
    <m/>
    <s v=""/>
    <m/>
    <s v=""/>
    <m/>
    <s v=""/>
    <m/>
    <m/>
    <m/>
    <m/>
    <m/>
    <s v=""/>
    <n v="0"/>
    <s v=""/>
    <n v="0"/>
    <s v=""/>
    <s v=""/>
    <s v=""/>
    <m/>
    <s v=""/>
    <s v=""/>
    <s v=""/>
  </r>
  <r>
    <x v="2"/>
    <n v="1959"/>
    <m/>
    <x v="6"/>
    <x v="3"/>
    <m/>
    <m/>
    <m/>
    <s v=""/>
    <m/>
    <m/>
    <s v=""/>
    <m/>
    <s v=""/>
    <m/>
    <s v=""/>
    <m/>
    <s v=""/>
    <m/>
    <m/>
    <m/>
    <m/>
    <m/>
    <s v=""/>
    <n v="0"/>
    <s v=""/>
    <n v="0"/>
    <s v=""/>
    <s v=""/>
    <s v=""/>
    <m/>
    <s v=""/>
    <s v=""/>
    <s v=""/>
  </r>
  <r>
    <x v="2"/>
    <n v="1960"/>
    <m/>
    <x v="6"/>
    <x v="3"/>
    <m/>
    <m/>
    <m/>
    <s v=""/>
    <m/>
    <m/>
    <s v=""/>
    <m/>
    <s v=""/>
    <m/>
    <s v=""/>
    <m/>
    <s v=""/>
    <m/>
    <m/>
    <m/>
    <m/>
    <m/>
    <s v=""/>
    <n v="0"/>
    <s v=""/>
    <n v="0"/>
    <s v=""/>
    <s v=""/>
    <s v=""/>
    <m/>
    <s v=""/>
    <s v=""/>
    <s v=""/>
  </r>
  <r>
    <x v="2"/>
    <n v="1961"/>
    <m/>
    <x v="6"/>
    <x v="3"/>
    <m/>
    <m/>
    <m/>
    <s v=""/>
    <m/>
    <m/>
    <s v=""/>
    <m/>
    <s v=""/>
    <m/>
    <s v=""/>
    <m/>
    <s v=""/>
    <m/>
    <m/>
    <m/>
    <m/>
    <m/>
    <s v=""/>
    <n v="0"/>
    <s v=""/>
    <n v="0"/>
    <s v=""/>
    <s v=""/>
    <s v=""/>
    <m/>
    <s v=""/>
    <s v=""/>
    <s v=""/>
  </r>
  <r>
    <x v="2"/>
    <n v="1962"/>
    <m/>
    <x v="6"/>
    <x v="3"/>
    <m/>
    <m/>
    <m/>
    <s v=""/>
    <m/>
    <m/>
    <s v=""/>
    <m/>
    <s v=""/>
    <m/>
    <s v=""/>
    <m/>
    <s v=""/>
    <m/>
    <m/>
    <m/>
    <m/>
    <m/>
    <s v=""/>
    <n v="0"/>
    <s v=""/>
    <n v="0"/>
    <s v=""/>
    <s v=""/>
    <s v=""/>
    <m/>
    <s v=""/>
    <s v=""/>
    <s v=""/>
  </r>
  <r>
    <x v="2"/>
    <n v="1963"/>
    <m/>
    <x v="6"/>
    <x v="3"/>
    <m/>
    <m/>
    <m/>
    <s v=""/>
    <m/>
    <m/>
    <s v=""/>
    <m/>
    <s v=""/>
    <m/>
    <s v=""/>
    <m/>
    <s v=""/>
    <m/>
    <m/>
    <m/>
    <m/>
    <m/>
    <s v=""/>
    <n v="0"/>
    <s v=""/>
    <n v="0"/>
    <s v=""/>
    <s v=""/>
    <s v=""/>
    <m/>
    <s v=""/>
    <s v=""/>
    <s v=""/>
  </r>
  <r>
    <x v="2"/>
    <n v="1964"/>
    <m/>
    <x v="6"/>
    <x v="3"/>
    <m/>
    <m/>
    <m/>
    <s v=""/>
    <m/>
    <m/>
    <s v=""/>
    <m/>
    <s v=""/>
    <m/>
    <s v=""/>
    <m/>
    <s v=""/>
    <m/>
    <m/>
    <m/>
    <m/>
    <m/>
    <s v=""/>
    <n v="0"/>
    <s v=""/>
    <n v="0"/>
    <s v=""/>
    <s v=""/>
    <s v=""/>
    <m/>
    <s v=""/>
    <s v=""/>
    <s v=""/>
  </r>
  <r>
    <x v="2"/>
    <n v="1965"/>
    <m/>
    <x v="6"/>
    <x v="3"/>
    <m/>
    <m/>
    <m/>
    <s v=""/>
    <m/>
    <m/>
    <s v=""/>
    <m/>
    <s v=""/>
    <m/>
    <s v=""/>
    <m/>
    <s v=""/>
    <m/>
    <m/>
    <m/>
    <m/>
    <m/>
    <s v=""/>
    <n v="0"/>
    <s v=""/>
    <n v="0"/>
    <s v=""/>
    <s v=""/>
    <s v=""/>
    <m/>
    <s v=""/>
    <s v=""/>
    <s v=""/>
  </r>
  <r>
    <x v="2"/>
    <n v="1966"/>
    <m/>
    <x v="6"/>
    <x v="3"/>
    <m/>
    <m/>
    <m/>
    <s v=""/>
    <m/>
    <m/>
    <s v=""/>
    <m/>
    <s v=""/>
    <m/>
    <s v=""/>
    <m/>
    <s v=""/>
    <m/>
    <m/>
    <m/>
    <m/>
    <m/>
    <s v=""/>
    <n v="0"/>
    <s v=""/>
    <n v="0"/>
    <s v=""/>
    <s v=""/>
    <s v=""/>
    <m/>
    <s v=""/>
    <s v=""/>
    <s v=""/>
  </r>
  <r>
    <x v="2"/>
    <n v="1967"/>
    <m/>
    <x v="6"/>
    <x v="3"/>
    <m/>
    <m/>
    <m/>
    <s v=""/>
    <m/>
    <m/>
    <s v=""/>
    <m/>
    <s v=""/>
    <m/>
    <s v=""/>
    <m/>
    <s v=""/>
    <m/>
    <m/>
    <m/>
    <m/>
    <m/>
    <s v=""/>
    <n v="0"/>
    <s v=""/>
    <n v="0"/>
    <s v=""/>
    <s v=""/>
    <s v=""/>
    <m/>
    <s v=""/>
    <s v=""/>
    <s v=""/>
  </r>
  <r>
    <x v="2"/>
    <n v="1968"/>
    <m/>
    <x v="6"/>
    <x v="3"/>
    <m/>
    <m/>
    <m/>
    <s v=""/>
    <m/>
    <m/>
    <s v=""/>
    <m/>
    <s v=""/>
    <m/>
    <s v=""/>
    <m/>
    <s v=""/>
    <m/>
    <m/>
    <m/>
    <m/>
    <m/>
    <s v=""/>
    <n v="0"/>
    <s v=""/>
    <n v="0"/>
    <s v=""/>
    <s v=""/>
    <s v=""/>
    <m/>
    <s v=""/>
    <s v=""/>
    <s v=""/>
  </r>
  <r>
    <x v="2"/>
    <n v="1969"/>
    <m/>
    <x v="6"/>
    <x v="3"/>
    <m/>
    <m/>
    <m/>
    <s v=""/>
    <m/>
    <m/>
    <s v=""/>
    <m/>
    <s v=""/>
    <m/>
    <s v=""/>
    <m/>
    <s v=""/>
    <m/>
    <m/>
    <m/>
    <m/>
    <m/>
    <s v=""/>
    <n v="0"/>
    <s v=""/>
    <n v="0"/>
    <s v=""/>
    <s v=""/>
    <s v=""/>
    <m/>
    <s v=""/>
    <s v=""/>
    <s v=""/>
  </r>
  <r>
    <x v="2"/>
    <n v="1970"/>
    <m/>
    <x v="6"/>
    <x v="3"/>
    <m/>
    <m/>
    <m/>
    <s v=""/>
    <m/>
    <m/>
    <s v=""/>
    <m/>
    <s v=""/>
    <m/>
    <s v=""/>
    <m/>
    <s v=""/>
    <m/>
    <m/>
    <m/>
    <m/>
    <m/>
    <s v=""/>
    <n v="0"/>
    <s v=""/>
    <n v="0"/>
    <s v=""/>
    <s v=""/>
    <s v=""/>
    <m/>
    <s v=""/>
    <s v=""/>
    <s v=""/>
  </r>
  <r>
    <x v="2"/>
    <n v="1971"/>
    <m/>
    <x v="6"/>
    <x v="3"/>
    <m/>
    <m/>
    <m/>
    <s v=""/>
    <m/>
    <m/>
    <s v=""/>
    <m/>
    <s v=""/>
    <m/>
    <s v=""/>
    <m/>
    <s v=""/>
    <m/>
    <m/>
    <m/>
    <m/>
    <m/>
    <s v=""/>
    <n v="0"/>
    <s v=""/>
    <n v="0"/>
    <s v=""/>
    <s v=""/>
    <s v=""/>
    <m/>
    <s v=""/>
    <s v=""/>
    <s v=""/>
  </r>
  <r>
    <x v="2"/>
    <n v="1972"/>
    <m/>
    <x v="6"/>
    <x v="3"/>
    <m/>
    <m/>
    <m/>
    <s v=""/>
    <m/>
    <m/>
    <s v=""/>
    <m/>
    <s v=""/>
    <m/>
    <s v=""/>
    <m/>
    <s v=""/>
    <m/>
    <m/>
    <m/>
    <m/>
    <m/>
    <s v=""/>
    <n v="0"/>
    <s v=""/>
    <n v="0"/>
    <s v=""/>
    <s v=""/>
    <s v=""/>
    <m/>
    <s v=""/>
    <s v=""/>
    <s v=""/>
  </r>
  <r>
    <x v="2"/>
    <n v="1973"/>
    <m/>
    <x v="6"/>
    <x v="3"/>
    <m/>
    <m/>
    <m/>
    <s v=""/>
    <m/>
    <m/>
    <s v=""/>
    <m/>
    <s v=""/>
    <m/>
    <s v=""/>
    <m/>
    <s v=""/>
    <m/>
    <m/>
    <m/>
    <m/>
    <m/>
    <s v=""/>
    <n v="0"/>
    <s v=""/>
    <n v="0"/>
    <s v=""/>
    <s v=""/>
    <s v=""/>
    <m/>
    <s v=""/>
    <s v=""/>
    <s v=""/>
  </r>
  <r>
    <x v="2"/>
    <n v="1974"/>
    <m/>
    <x v="6"/>
    <x v="3"/>
    <m/>
    <m/>
    <m/>
    <s v=""/>
    <m/>
    <m/>
    <s v=""/>
    <m/>
    <s v=""/>
    <m/>
    <s v=""/>
    <m/>
    <s v=""/>
    <m/>
    <m/>
    <m/>
    <m/>
    <m/>
    <s v=""/>
    <n v="0"/>
    <s v=""/>
    <n v="0"/>
    <s v=""/>
    <s v=""/>
    <s v=""/>
    <m/>
    <s v=""/>
    <s v=""/>
    <s v=""/>
  </r>
  <r>
    <x v="2"/>
    <n v="1975"/>
    <m/>
    <x v="6"/>
    <x v="3"/>
    <m/>
    <m/>
    <m/>
    <s v=""/>
    <m/>
    <m/>
    <s v=""/>
    <m/>
    <s v=""/>
    <m/>
    <s v=""/>
    <m/>
    <s v=""/>
    <m/>
    <m/>
    <m/>
    <m/>
    <m/>
    <s v=""/>
    <n v="0"/>
    <s v=""/>
    <n v="0"/>
    <s v=""/>
    <s v=""/>
    <s v=""/>
    <m/>
    <s v=""/>
    <s v=""/>
    <s v=""/>
  </r>
  <r>
    <x v="2"/>
    <n v="1976"/>
    <m/>
    <x v="6"/>
    <x v="3"/>
    <m/>
    <m/>
    <m/>
    <s v=""/>
    <m/>
    <m/>
    <s v=""/>
    <m/>
    <s v=""/>
    <m/>
    <s v=""/>
    <m/>
    <s v=""/>
    <m/>
    <m/>
    <m/>
    <m/>
    <m/>
    <s v=""/>
    <n v="0"/>
    <s v=""/>
    <n v="0"/>
    <s v=""/>
    <s v=""/>
    <s v=""/>
    <m/>
    <s v=""/>
    <s v=""/>
    <s v=""/>
  </r>
  <r>
    <x v="2"/>
    <n v="1977"/>
    <m/>
    <x v="6"/>
    <x v="3"/>
    <m/>
    <m/>
    <m/>
    <s v=""/>
    <m/>
    <m/>
    <s v=""/>
    <m/>
    <s v=""/>
    <m/>
    <s v=""/>
    <m/>
    <s v=""/>
    <m/>
    <m/>
    <m/>
    <m/>
    <m/>
    <s v=""/>
    <n v="0"/>
    <s v=""/>
    <n v="0"/>
    <s v=""/>
    <s v=""/>
    <s v=""/>
    <m/>
    <s v=""/>
    <s v=""/>
    <s v=""/>
  </r>
  <r>
    <x v="2"/>
    <n v="1978"/>
    <m/>
    <x v="6"/>
    <x v="3"/>
    <m/>
    <m/>
    <m/>
    <s v=""/>
    <m/>
    <m/>
    <s v=""/>
    <m/>
    <s v=""/>
    <m/>
    <s v=""/>
    <m/>
    <s v=""/>
    <m/>
    <m/>
    <m/>
    <m/>
    <m/>
    <s v=""/>
    <n v="0"/>
    <s v=""/>
    <n v="0"/>
    <s v=""/>
    <s v=""/>
    <s v=""/>
    <m/>
    <s v=""/>
    <s v=""/>
    <s v=""/>
  </r>
  <r>
    <x v="2"/>
    <n v="1979"/>
    <m/>
    <x v="6"/>
    <x v="3"/>
    <m/>
    <m/>
    <m/>
    <s v=""/>
    <m/>
    <m/>
    <s v=""/>
    <m/>
    <s v=""/>
    <m/>
    <s v=""/>
    <m/>
    <s v=""/>
    <m/>
    <m/>
    <m/>
    <m/>
    <m/>
    <s v=""/>
    <n v="0"/>
    <s v=""/>
    <n v="0"/>
    <s v=""/>
    <s v=""/>
    <s v=""/>
    <m/>
    <s v=""/>
    <s v=""/>
    <s v=""/>
  </r>
  <r>
    <x v="2"/>
    <n v="1980"/>
    <m/>
    <x v="6"/>
    <x v="3"/>
    <m/>
    <m/>
    <m/>
    <s v=""/>
    <m/>
    <m/>
    <s v=""/>
    <m/>
    <s v=""/>
    <m/>
    <s v=""/>
    <m/>
    <s v=""/>
    <m/>
    <m/>
    <m/>
    <m/>
    <m/>
    <s v=""/>
    <n v="0"/>
    <s v=""/>
    <n v="0"/>
    <s v=""/>
    <s v=""/>
    <s v=""/>
    <m/>
    <s v=""/>
    <s v=""/>
    <s v=""/>
  </r>
  <r>
    <x v="2"/>
    <n v="1981"/>
    <m/>
    <x v="6"/>
    <x v="3"/>
    <m/>
    <m/>
    <m/>
    <s v=""/>
    <m/>
    <m/>
    <s v=""/>
    <m/>
    <s v=""/>
    <m/>
    <s v=""/>
    <m/>
    <s v=""/>
    <m/>
    <m/>
    <m/>
    <m/>
    <m/>
    <s v=""/>
    <n v="0"/>
    <s v=""/>
    <n v="0"/>
    <s v=""/>
    <s v=""/>
    <s v=""/>
    <m/>
    <s v=""/>
    <s v=""/>
    <s v=""/>
  </r>
  <r>
    <x v="2"/>
    <n v="1982"/>
    <m/>
    <x v="6"/>
    <x v="3"/>
    <m/>
    <m/>
    <m/>
    <s v=""/>
    <m/>
    <m/>
    <s v=""/>
    <m/>
    <s v=""/>
    <m/>
    <s v=""/>
    <m/>
    <s v=""/>
    <m/>
    <m/>
    <m/>
    <m/>
    <m/>
    <s v=""/>
    <n v="0"/>
    <s v=""/>
    <n v="0"/>
    <s v=""/>
    <s v=""/>
    <s v=""/>
    <m/>
    <s v=""/>
    <s v=""/>
    <s v=""/>
  </r>
  <r>
    <x v="2"/>
    <n v="1983"/>
    <m/>
    <x v="6"/>
    <x v="3"/>
    <m/>
    <m/>
    <m/>
    <s v=""/>
    <m/>
    <m/>
    <s v=""/>
    <m/>
    <s v=""/>
    <m/>
    <s v=""/>
    <m/>
    <s v=""/>
    <m/>
    <m/>
    <m/>
    <m/>
    <m/>
    <s v=""/>
    <n v="0"/>
    <s v=""/>
    <n v="0"/>
    <s v=""/>
    <s v=""/>
    <s v=""/>
    <m/>
    <s v=""/>
    <s v=""/>
    <s v=""/>
  </r>
  <r>
    <x v="2"/>
    <n v="1984"/>
    <m/>
    <x v="6"/>
    <x v="3"/>
    <m/>
    <m/>
    <m/>
    <s v=""/>
    <m/>
    <m/>
    <s v=""/>
    <m/>
    <s v=""/>
    <m/>
    <s v=""/>
    <m/>
    <s v=""/>
    <m/>
    <m/>
    <m/>
    <m/>
    <m/>
    <s v=""/>
    <n v="0"/>
    <s v=""/>
    <n v="0"/>
    <s v=""/>
    <s v=""/>
    <s v=""/>
    <m/>
    <s v=""/>
    <s v=""/>
    <s v=""/>
  </r>
  <r>
    <x v="2"/>
    <n v="1985"/>
    <m/>
    <x v="6"/>
    <x v="3"/>
    <m/>
    <m/>
    <m/>
    <s v=""/>
    <m/>
    <m/>
    <s v=""/>
    <m/>
    <s v=""/>
    <m/>
    <s v=""/>
    <m/>
    <s v=""/>
    <m/>
    <m/>
    <m/>
    <m/>
    <m/>
    <s v=""/>
    <n v="0"/>
    <s v=""/>
    <n v="0"/>
    <s v=""/>
    <s v=""/>
    <s v=""/>
    <m/>
    <s v=""/>
    <s v=""/>
    <s v=""/>
  </r>
  <r>
    <x v="2"/>
    <n v="1986"/>
    <m/>
    <x v="6"/>
    <x v="3"/>
    <m/>
    <m/>
    <m/>
    <s v=""/>
    <m/>
    <m/>
    <s v=""/>
    <m/>
    <s v=""/>
    <m/>
    <s v=""/>
    <m/>
    <s v=""/>
    <m/>
    <m/>
    <m/>
    <m/>
    <m/>
    <s v=""/>
    <n v="0"/>
    <s v=""/>
    <n v="0"/>
    <s v=""/>
    <s v=""/>
    <s v=""/>
    <m/>
    <s v=""/>
    <s v=""/>
    <s v=""/>
  </r>
  <r>
    <x v="2"/>
    <n v="1987"/>
    <m/>
    <x v="6"/>
    <x v="3"/>
    <m/>
    <m/>
    <m/>
    <s v=""/>
    <m/>
    <m/>
    <s v=""/>
    <m/>
    <s v=""/>
    <m/>
    <s v=""/>
    <m/>
    <s v=""/>
    <m/>
    <m/>
    <m/>
    <m/>
    <m/>
    <s v=""/>
    <n v="0"/>
    <s v=""/>
    <n v="0"/>
    <s v=""/>
    <s v=""/>
    <s v=""/>
    <m/>
    <s v=""/>
    <s v=""/>
    <s v=""/>
  </r>
  <r>
    <x v="2"/>
    <n v="1988"/>
    <m/>
    <x v="6"/>
    <x v="3"/>
    <m/>
    <m/>
    <m/>
    <s v=""/>
    <m/>
    <m/>
    <s v=""/>
    <m/>
    <s v=""/>
    <m/>
    <s v=""/>
    <m/>
    <s v=""/>
    <m/>
    <m/>
    <m/>
    <m/>
    <m/>
    <s v=""/>
    <n v="0"/>
    <s v=""/>
    <n v="0"/>
    <s v=""/>
    <s v=""/>
    <s v=""/>
    <m/>
    <s v=""/>
    <s v=""/>
    <s v=""/>
  </r>
  <r>
    <x v="2"/>
    <n v="1989"/>
    <m/>
    <x v="6"/>
    <x v="3"/>
    <m/>
    <m/>
    <m/>
    <s v=""/>
    <m/>
    <m/>
    <s v=""/>
    <m/>
    <s v=""/>
    <m/>
    <s v=""/>
    <m/>
    <s v=""/>
    <m/>
    <m/>
    <m/>
    <m/>
    <m/>
    <s v=""/>
    <n v="0"/>
    <s v=""/>
    <n v="0"/>
    <s v=""/>
    <s v=""/>
    <s v=""/>
    <m/>
    <s v=""/>
    <s v=""/>
    <s v=""/>
  </r>
  <r>
    <x v="2"/>
    <n v="1990"/>
    <m/>
    <x v="6"/>
    <x v="3"/>
    <m/>
    <m/>
    <m/>
    <s v=""/>
    <m/>
    <m/>
    <s v=""/>
    <m/>
    <s v=""/>
    <m/>
    <s v=""/>
    <m/>
    <s v=""/>
    <m/>
    <m/>
    <m/>
    <m/>
    <m/>
    <s v=""/>
    <n v="0"/>
    <s v=""/>
    <n v="0"/>
    <s v=""/>
    <s v=""/>
    <s v=""/>
    <m/>
    <s v=""/>
    <s v=""/>
    <s v=""/>
  </r>
  <r>
    <x v="2"/>
    <n v="1991"/>
    <m/>
    <x v="6"/>
    <x v="3"/>
    <m/>
    <m/>
    <m/>
    <s v=""/>
    <m/>
    <m/>
    <s v=""/>
    <m/>
    <s v=""/>
    <m/>
    <s v=""/>
    <m/>
    <s v=""/>
    <m/>
    <m/>
    <m/>
    <m/>
    <m/>
    <s v=""/>
    <n v="0"/>
    <s v=""/>
    <n v="0"/>
    <s v=""/>
    <s v=""/>
    <s v=""/>
    <m/>
    <s v=""/>
    <s v=""/>
    <s v=""/>
  </r>
  <r>
    <x v="2"/>
    <n v="1992"/>
    <m/>
    <x v="6"/>
    <x v="3"/>
    <m/>
    <m/>
    <m/>
    <s v=""/>
    <m/>
    <m/>
    <s v=""/>
    <m/>
    <s v=""/>
    <m/>
    <s v=""/>
    <m/>
    <s v=""/>
    <m/>
    <m/>
    <m/>
    <m/>
    <m/>
    <s v=""/>
    <n v="0"/>
    <s v=""/>
    <n v="0"/>
    <s v=""/>
    <s v=""/>
    <s v=""/>
    <m/>
    <s v=""/>
    <s v=""/>
    <s v=""/>
  </r>
  <r>
    <x v="2"/>
    <n v="1993"/>
    <m/>
    <x v="6"/>
    <x v="3"/>
    <m/>
    <m/>
    <m/>
    <s v=""/>
    <m/>
    <m/>
    <s v=""/>
    <m/>
    <s v=""/>
    <m/>
    <s v=""/>
    <m/>
    <s v=""/>
    <m/>
    <m/>
    <m/>
    <m/>
    <m/>
    <s v=""/>
    <n v="0"/>
    <s v=""/>
    <n v="0"/>
    <s v=""/>
    <s v=""/>
    <s v=""/>
    <m/>
    <s v=""/>
    <s v=""/>
    <s v=""/>
  </r>
  <r>
    <x v="2"/>
    <n v="1994"/>
    <m/>
    <x v="6"/>
    <x v="3"/>
    <m/>
    <m/>
    <m/>
    <s v=""/>
    <m/>
    <m/>
    <s v=""/>
    <m/>
    <s v=""/>
    <m/>
    <s v=""/>
    <m/>
    <s v=""/>
    <m/>
    <m/>
    <m/>
    <m/>
    <m/>
    <s v=""/>
    <n v="0"/>
    <s v=""/>
    <n v="0"/>
    <s v=""/>
    <s v=""/>
    <s v=""/>
    <m/>
    <s v=""/>
    <s v=""/>
    <s v=""/>
  </r>
  <r>
    <x v="2"/>
    <n v="1995"/>
    <m/>
    <x v="6"/>
    <x v="3"/>
    <m/>
    <m/>
    <m/>
    <s v=""/>
    <m/>
    <m/>
    <s v=""/>
    <m/>
    <s v=""/>
    <m/>
    <s v=""/>
    <m/>
    <s v=""/>
    <m/>
    <m/>
    <m/>
    <m/>
    <m/>
    <s v=""/>
    <n v="0"/>
    <s v=""/>
    <n v="0"/>
    <s v=""/>
    <s v=""/>
    <s v=""/>
    <m/>
    <s v=""/>
    <s v=""/>
    <s v=""/>
  </r>
  <r>
    <x v="2"/>
    <n v="1996"/>
    <m/>
    <x v="6"/>
    <x v="3"/>
    <m/>
    <m/>
    <m/>
    <s v=""/>
    <m/>
    <m/>
    <s v=""/>
    <m/>
    <s v=""/>
    <m/>
    <s v=""/>
    <m/>
    <s v=""/>
    <m/>
    <m/>
    <m/>
    <m/>
    <m/>
    <s v=""/>
    <n v="0"/>
    <s v=""/>
    <n v="0"/>
    <s v=""/>
    <s v=""/>
    <s v=""/>
    <m/>
    <s v=""/>
    <s v=""/>
    <s v=""/>
  </r>
  <r>
    <x v="2"/>
    <n v="1997"/>
    <m/>
    <x v="6"/>
    <x v="3"/>
    <m/>
    <m/>
    <m/>
    <s v=""/>
    <m/>
    <m/>
    <s v=""/>
    <m/>
    <s v=""/>
    <m/>
    <s v=""/>
    <m/>
    <s v=""/>
    <m/>
    <m/>
    <m/>
    <m/>
    <m/>
    <s v=""/>
    <n v="0"/>
    <s v=""/>
    <n v="0"/>
    <s v=""/>
    <s v=""/>
    <s v=""/>
    <m/>
    <s v=""/>
    <s v=""/>
    <s v=""/>
  </r>
  <r>
    <x v="2"/>
    <n v="1998"/>
    <m/>
    <x v="6"/>
    <x v="3"/>
    <m/>
    <m/>
    <m/>
    <s v=""/>
    <m/>
    <m/>
    <s v=""/>
    <m/>
    <s v=""/>
    <m/>
    <s v=""/>
    <m/>
    <s v=""/>
    <m/>
    <m/>
    <m/>
    <m/>
    <m/>
    <s v=""/>
    <n v="0"/>
    <s v=""/>
    <n v="0"/>
    <s v=""/>
    <s v=""/>
    <s v=""/>
    <m/>
    <s v=""/>
    <s v=""/>
    <s v=""/>
  </r>
  <r>
    <x v="2"/>
    <n v="1999"/>
    <m/>
    <x v="6"/>
    <x v="3"/>
    <m/>
    <m/>
    <m/>
    <s v=""/>
    <m/>
    <m/>
    <s v=""/>
    <m/>
    <s v=""/>
    <m/>
    <s v=""/>
    <m/>
    <s v=""/>
    <m/>
    <m/>
    <m/>
    <m/>
    <m/>
    <s v=""/>
    <n v="0"/>
    <s v=""/>
    <n v="0"/>
    <s v=""/>
    <s v=""/>
    <s v=""/>
    <m/>
    <s v=""/>
    <s v=""/>
    <s v=""/>
  </r>
  <r>
    <x v="2"/>
    <n v="2000"/>
    <m/>
    <x v="6"/>
    <x v="3"/>
    <m/>
    <m/>
    <m/>
    <s v=""/>
    <m/>
    <m/>
    <s v=""/>
    <m/>
    <s v=""/>
    <m/>
    <s v=""/>
    <m/>
    <s v=""/>
    <m/>
    <m/>
    <m/>
    <m/>
    <m/>
    <s v=""/>
    <n v="0"/>
    <s v=""/>
    <n v="0"/>
    <s v=""/>
    <s v=""/>
    <s v=""/>
    <m/>
    <s v=""/>
    <s v=""/>
    <s v=""/>
  </r>
  <r>
    <x v="2"/>
    <n v="2001"/>
    <m/>
    <x v="6"/>
    <x v="3"/>
    <m/>
    <m/>
    <m/>
    <s v=""/>
    <m/>
    <m/>
    <s v=""/>
    <m/>
    <s v=""/>
    <m/>
    <s v=""/>
    <m/>
    <s v=""/>
    <m/>
    <m/>
    <m/>
    <m/>
    <m/>
    <s v=""/>
    <n v="0"/>
    <s v=""/>
    <n v="0"/>
    <s v=""/>
    <s v=""/>
    <s v=""/>
    <m/>
    <s v=""/>
    <s v=""/>
    <s v=""/>
  </r>
  <r>
    <x v="2"/>
    <n v="2002"/>
    <m/>
    <x v="6"/>
    <x v="3"/>
    <m/>
    <m/>
    <m/>
    <s v=""/>
    <m/>
    <m/>
    <s v=""/>
    <m/>
    <s v=""/>
    <m/>
    <s v=""/>
    <m/>
    <s v=""/>
    <m/>
    <m/>
    <m/>
    <m/>
    <m/>
    <s v=""/>
    <n v="0"/>
    <s v=""/>
    <n v="0"/>
    <s v=""/>
    <s v=""/>
    <s v=""/>
    <m/>
    <s v=""/>
    <s v=""/>
    <s v=""/>
  </r>
  <r>
    <x v="2"/>
    <n v="2003"/>
    <m/>
    <x v="6"/>
    <x v="3"/>
    <m/>
    <m/>
    <m/>
    <s v=""/>
    <m/>
    <m/>
    <s v=""/>
    <m/>
    <s v=""/>
    <m/>
    <s v=""/>
    <m/>
    <s v=""/>
    <m/>
    <m/>
    <m/>
    <m/>
    <m/>
    <s v=""/>
    <n v="0"/>
    <s v=""/>
    <n v="0"/>
    <s v=""/>
    <s v=""/>
    <s v=""/>
    <m/>
    <s v=""/>
    <s v=""/>
    <s v=""/>
  </r>
  <r>
    <x v="2"/>
    <n v="2004"/>
    <m/>
    <x v="6"/>
    <x v="3"/>
    <m/>
    <m/>
    <m/>
    <s v=""/>
    <m/>
    <m/>
    <s v=""/>
    <m/>
    <s v=""/>
    <m/>
    <s v=""/>
    <m/>
    <s v=""/>
    <m/>
    <m/>
    <m/>
    <m/>
    <m/>
    <s v=""/>
    <n v="0"/>
    <s v=""/>
    <n v="0"/>
    <s v=""/>
    <s v=""/>
    <s v=""/>
    <m/>
    <s v=""/>
    <s v=""/>
    <s v=""/>
  </r>
  <r>
    <x v="2"/>
    <n v="2005"/>
    <m/>
    <x v="6"/>
    <x v="3"/>
    <m/>
    <m/>
    <m/>
    <s v=""/>
    <m/>
    <m/>
    <s v=""/>
    <m/>
    <s v=""/>
    <m/>
    <s v=""/>
    <m/>
    <s v=""/>
    <m/>
    <m/>
    <m/>
    <m/>
    <m/>
    <s v=""/>
    <n v="0"/>
    <s v=""/>
    <n v="0"/>
    <s v=""/>
    <s v=""/>
    <s v=""/>
    <m/>
    <s v=""/>
    <s v=""/>
    <s v=""/>
  </r>
  <r>
    <x v="2"/>
    <n v="2006"/>
    <m/>
    <x v="6"/>
    <x v="3"/>
    <m/>
    <m/>
    <m/>
    <s v=""/>
    <m/>
    <m/>
    <s v=""/>
    <m/>
    <s v=""/>
    <m/>
    <s v=""/>
    <m/>
    <s v=""/>
    <m/>
    <m/>
    <m/>
    <m/>
    <m/>
    <s v=""/>
    <n v="0"/>
    <s v=""/>
    <n v="0"/>
    <s v=""/>
    <s v=""/>
    <s v=""/>
    <m/>
    <s v=""/>
    <s v=""/>
    <s v=""/>
  </r>
  <r>
    <x v="2"/>
    <n v="2007"/>
    <m/>
    <x v="6"/>
    <x v="3"/>
    <m/>
    <m/>
    <m/>
    <s v=""/>
    <m/>
    <m/>
    <s v=""/>
    <m/>
    <s v=""/>
    <m/>
    <s v=""/>
    <m/>
    <s v=""/>
    <m/>
    <m/>
    <m/>
    <m/>
    <m/>
    <s v=""/>
    <n v="0"/>
    <s v=""/>
    <n v="0"/>
    <s v=""/>
    <s v=""/>
    <s v=""/>
    <m/>
    <s v=""/>
    <s v=""/>
    <s v=""/>
  </r>
  <r>
    <x v="2"/>
    <n v="2008"/>
    <m/>
    <x v="6"/>
    <x v="3"/>
    <m/>
    <m/>
    <m/>
    <s v=""/>
    <m/>
    <m/>
    <s v=""/>
    <m/>
    <s v=""/>
    <m/>
    <s v=""/>
    <m/>
    <s v=""/>
    <m/>
    <m/>
    <m/>
    <m/>
    <m/>
    <s v=""/>
    <n v="0"/>
    <s v=""/>
    <n v="0"/>
    <s v=""/>
    <s v=""/>
    <s v=""/>
    <m/>
    <s v=""/>
    <s v=""/>
    <s v=""/>
  </r>
  <r>
    <x v="2"/>
    <n v="2009"/>
    <m/>
    <x v="6"/>
    <x v="3"/>
    <m/>
    <m/>
    <m/>
    <s v=""/>
    <m/>
    <m/>
    <s v=""/>
    <m/>
    <s v=""/>
    <m/>
    <s v=""/>
    <m/>
    <s v=""/>
    <m/>
    <m/>
    <m/>
    <m/>
    <m/>
    <s v=""/>
    <n v="0"/>
    <s v=""/>
    <n v="0"/>
    <s v=""/>
    <s v=""/>
    <s v=""/>
    <m/>
    <s v=""/>
    <s v=""/>
    <s v=""/>
  </r>
  <r>
    <x v="2"/>
    <n v="2010"/>
    <m/>
    <x v="6"/>
    <x v="3"/>
    <m/>
    <m/>
    <m/>
    <s v=""/>
    <m/>
    <m/>
    <s v=""/>
    <m/>
    <s v=""/>
    <m/>
    <s v=""/>
    <m/>
    <s v=""/>
    <m/>
    <m/>
    <m/>
    <m/>
    <m/>
    <s v=""/>
    <n v="0"/>
    <s v=""/>
    <n v="0"/>
    <s v=""/>
    <s v=""/>
    <s v=""/>
    <m/>
    <s v=""/>
    <s v=""/>
    <s v=""/>
  </r>
  <r>
    <x v="2"/>
    <n v="2011"/>
    <m/>
    <x v="6"/>
    <x v="3"/>
    <m/>
    <m/>
    <m/>
    <s v=""/>
    <m/>
    <m/>
    <s v=""/>
    <m/>
    <s v=""/>
    <m/>
    <s v=""/>
    <m/>
    <s v=""/>
    <m/>
    <m/>
    <m/>
    <m/>
    <m/>
    <s v=""/>
    <n v="0"/>
    <s v=""/>
    <n v="0"/>
    <s v=""/>
    <s v=""/>
    <s v=""/>
    <m/>
    <s v=""/>
    <s v=""/>
    <s v=""/>
  </r>
  <r>
    <x v="2"/>
    <n v="2012"/>
    <m/>
    <x v="6"/>
    <x v="3"/>
    <m/>
    <m/>
    <m/>
    <s v=""/>
    <m/>
    <m/>
    <s v=""/>
    <m/>
    <s v=""/>
    <m/>
    <s v=""/>
    <m/>
    <s v=""/>
    <m/>
    <m/>
    <m/>
    <m/>
    <m/>
    <s v=""/>
    <n v="0"/>
    <s v=""/>
    <n v="0"/>
    <s v=""/>
    <s v=""/>
    <s v=""/>
    <m/>
    <s v=""/>
    <s v=""/>
    <s v=""/>
  </r>
  <r>
    <x v="2"/>
    <n v="2013"/>
    <m/>
    <x v="6"/>
    <x v="3"/>
    <m/>
    <m/>
    <m/>
    <s v=""/>
    <m/>
    <m/>
    <s v=""/>
    <m/>
    <s v=""/>
    <m/>
    <s v=""/>
    <m/>
    <s v=""/>
    <m/>
    <m/>
    <m/>
    <m/>
    <m/>
    <s v=""/>
    <n v="0"/>
    <s v=""/>
    <n v="0"/>
    <s v=""/>
    <s v=""/>
    <s v=""/>
    <m/>
    <s v=""/>
    <s v=""/>
    <s v=""/>
  </r>
  <r>
    <x v="2"/>
    <n v="2014"/>
    <m/>
    <x v="6"/>
    <x v="3"/>
    <m/>
    <m/>
    <m/>
    <s v=""/>
    <m/>
    <m/>
    <s v=""/>
    <m/>
    <s v=""/>
    <m/>
    <s v=""/>
    <m/>
    <s v=""/>
    <m/>
    <m/>
    <m/>
    <m/>
    <m/>
    <s v=""/>
    <n v="0"/>
    <s v=""/>
    <n v="0"/>
    <s v=""/>
    <s v=""/>
    <s v=""/>
    <m/>
    <s v=""/>
    <s v=""/>
    <s v=""/>
  </r>
  <r>
    <x v="2"/>
    <n v="2015"/>
    <m/>
    <x v="6"/>
    <x v="3"/>
    <m/>
    <m/>
    <m/>
    <s v=""/>
    <m/>
    <m/>
    <s v=""/>
    <m/>
    <s v=""/>
    <m/>
    <s v=""/>
    <m/>
    <s v=""/>
    <m/>
    <m/>
    <m/>
    <m/>
    <m/>
    <s v=""/>
    <n v="0"/>
    <s v=""/>
    <n v="0"/>
    <s v=""/>
    <s v=""/>
    <s v=""/>
    <m/>
    <s v=""/>
    <s v=""/>
    <s v=""/>
  </r>
  <r>
    <x v="2"/>
    <n v="2016"/>
    <m/>
    <x v="6"/>
    <x v="3"/>
    <m/>
    <m/>
    <m/>
    <s v=""/>
    <m/>
    <m/>
    <s v=""/>
    <m/>
    <s v=""/>
    <m/>
    <s v=""/>
    <m/>
    <s v=""/>
    <m/>
    <m/>
    <m/>
    <m/>
    <m/>
    <s v=""/>
    <n v="0"/>
    <s v=""/>
    <n v="0"/>
    <s v=""/>
    <s v=""/>
    <s v=""/>
    <m/>
    <s v=""/>
    <s v=""/>
    <s v=""/>
  </r>
  <r>
    <x v="2"/>
    <n v="2017"/>
    <m/>
    <x v="6"/>
    <x v="3"/>
    <m/>
    <m/>
    <m/>
    <s v=""/>
    <m/>
    <m/>
    <s v=""/>
    <m/>
    <s v=""/>
    <m/>
    <s v=""/>
    <m/>
    <s v=""/>
    <m/>
    <m/>
    <m/>
    <m/>
    <m/>
    <s v=""/>
    <n v="0"/>
    <s v=""/>
    <n v="0"/>
    <s v=""/>
    <s v=""/>
    <s v=""/>
    <m/>
    <s v=""/>
    <s v=""/>
    <s v=""/>
  </r>
  <r>
    <x v="2"/>
    <n v="2018"/>
    <m/>
    <x v="6"/>
    <x v="3"/>
    <m/>
    <m/>
    <m/>
    <s v=""/>
    <m/>
    <m/>
    <s v=""/>
    <m/>
    <s v=""/>
    <m/>
    <s v=""/>
    <m/>
    <s v=""/>
    <m/>
    <m/>
    <m/>
    <m/>
    <m/>
    <s v=""/>
    <n v="0"/>
    <s v=""/>
    <n v="0"/>
    <s v=""/>
    <s v=""/>
    <s v=""/>
    <m/>
    <s v=""/>
    <s v=""/>
    <s v=""/>
  </r>
  <r>
    <x v="2"/>
    <n v="2019"/>
    <m/>
    <x v="6"/>
    <x v="3"/>
    <m/>
    <m/>
    <m/>
    <s v=""/>
    <m/>
    <m/>
    <s v=""/>
    <m/>
    <s v=""/>
    <m/>
    <s v=""/>
    <m/>
    <s v=""/>
    <m/>
    <m/>
    <m/>
    <m/>
    <m/>
    <s v=""/>
    <n v="0"/>
    <s v=""/>
    <n v="0"/>
    <s v=""/>
    <s v=""/>
    <s v=""/>
    <m/>
    <s v=""/>
    <s v=""/>
    <s v=""/>
  </r>
  <r>
    <x v="2"/>
    <n v="2020"/>
    <m/>
    <x v="6"/>
    <x v="3"/>
    <m/>
    <m/>
    <m/>
    <s v=""/>
    <m/>
    <m/>
    <s v=""/>
    <m/>
    <s v=""/>
    <m/>
    <s v=""/>
    <m/>
    <s v=""/>
    <m/>
    <m/>
    <m/>
    <m/>
    <m/>
    <s v=""/>
    <n v="0"/>
    <s v=""/>
    <n v="0"/>
    <s v=""/>
    <s v=""/>
    <s v=""/>
    <m/>
    <s v=""/>
    <s v=""/>
    <s v=""/>
  </r>
  <r>
    <x v="2"/>
    <n v="2021"/>
    <m/>
    <x v="6"/>
    <x v="3"/>
    <m/>
    <m/>
    <m/>
    <s v=""/>
    <m/>
    <m/>
    <s v=""/>
    <m/>
    <s v=""/>
    <m/>
    <s v=""/>
    <m/>
    <s v=""/>
    <m/>
    <m/>
    <m/>
    <m/>
    <m/>
    <s v=""/>
    <n v="0"/>
    <s v=""/>
    <n v="0"/>
    <s v=""/>
    <s v=""/>
    <s v=""/>
    <m/>
    <s v=""/>
    <s v=""/>
    <s v=""/>
  </r>
  <r>
    <x v="2"/>
    <n v="2022"/>
    <m/>
    <x v="6"/>
    <x v="3"/>
    <m/>
    <m/>
    <m/>
    <s v=""/>
    <m/>
    <m/>
    <s v=""/>
    <m/>
    <s v=""/>
    <m/>
    <s v=""/>
    <m/>
    <s v=""/>
    <m/>
    <m/>
    <m/>
    <m/>
    <m/>
    <s v=""/>
    <n v="0"/>
    <s v=""/>
    <n v="0"/>
    <s v=""/>
    <s v=""/>
    <s v=""/>
    <m/>
    <s v=""/>
    <s v=""/>
    <s v=""/>
  </r>
  <r>
    <x v="2"/>
    <n v="2023"/>
    <m/>
    <x v="6"/>
    <x v="3"/>
    <m/>
    <m/>
    <m/>
    <s v=""/>
    <m/>
    <m/>
    <s v=""/>
    <m/>
    <s v=""/>
    <m/>
    <s v=""/>
    <m/>
    <s v=""/>
    <m/>
    <m/>
    <m/>
    <m/>
    <m/>
    <s v=""/>
    <n v="0"/>
    <s v=""/>
    <n v="0"/>
    <s v=""/>
    <s v=""/>
    <s v=""/>
    <m/>
    <s v=""/>
    <s v=""/>
    <s v=""/>
  </r>
  <r>
    <x v="2"/>
    <n v="2024"/>
    <m/>
    <x v="6"/>
    <x v="3"/>
    <m/>
    <m/>
    <m/>
    <s v=""/>
    <m/>
    <m/>
    <s v=""/>
    <m/>
    <s v=""/>
    <m/>
    <s v=""/>
    <m/>
    <s v=""/>
    <m/>
    <m/>
    <m/>
    <m/>
    <m/>
    <s v=""/>
    <n v="0"/>
    <s v=""/>
    <n v="0"/>
    <s v=""/>
    <s v=""/>
    <s v=""/>
    <m/>
    <s v=""/>
    <s v=""/>
    <s v=""/>
  </r>
  <r>
    <x v="2"/>
    <n v="2025"/>
    <m/>
    <x v="6"/>
    <x v="3"/>
    <m/>
    <m/>
    <m/>
    <s v=""/>
    <m/>
    <m/>
    <s v=""/>
    <m/>
    <s v=""/>
    <m/>
    <s v=""/>
    <m/>
    <s v=""/>
    <m/>
    <m/>
    <m/>
    <m/>
    <m/>
    <s v=""/>
    <n v="0"/>
    <s v=""/>
    <n v="0"/>
    <s v=""/>
    <s v=""/>
    <s v=""/>
    <m/>
    <s v=""/>
    <s v=""/>
    <s v=""/>
  </r>
  <r>
    <x v="2"/>
    <n v="2026"/>
    <m/>
    <x v="6"/>
    <x v="3"/>
    <m/>
    <m/>
    <m/>
    <s v=""/>
    <m/>
    <m/>
    <s v=""/>
    <m/>
    <s v=""/>
    <m/>
    <s v=""/>
    <m/>
    <s v=""/>
    <m/>
    <m/>
    <m/>
    <m/>
    <m/>
    <s v=""/>
    <n v="0"/>
    <s v=""/>
    <n v="0"/>
    <s v=""/>
    <s v=""/>
    <s v=""/>
    <m/>
    <s v=""/>
    <s v=""/>
    <s v=""/>
  </r>
  <r>
    <x v="2"/>
    <n v="2027"/>
    <m/>
    <x v="6"/>
    <x v="3"/>
    <m/>
    <m/>
    <m/>
    <s v=""/>
    <m/>
    <m/>
    <s v=""/>
    <m/>
    <s v=""/>
    <m/>
    <s v=""/>
    <m/>
    <s v=""/>
    <m/>
    <m/>
    <m/>
    <m/>
    <m/>
    <s v=""/>
    <n v="0"/>
    <s v=""/>
    <n v="0"/>
    <s v=""/>
    <s v=""/>
    <s v=""/>
    <m/>
    <s v=""/>
    <s v=""/>
    <s v=""/>
  </r>
  <r>
    <x v="2"/>
    <n v="2028"/>
    <m/>
    <x v="6"/>
    <x v="3"/>
    <m/>
    <m/>
    <m/>
    <s v=""/>
    <m/>
    <m/>
    <s v=""/>
    <m/>
    <s v=""/>
    <m/>
    <s v=""/>
    <m/>
    <s v=""/>
    <m/>
    <m/>
    <m/>
    <m/>
    <m/>
    <s v=""/>
    <n v="0"/>
    <s v=""/>
    <n v="0"/>
    <s v=""/>
    <s v=""/>
    <s v=""/>
    <m/>
    <s v=""/>
    <s v=""/>
    <s v=""/>
  </r>
  <r>
    <x v="2"/>
    <n v="2029"/>
    <m/>
    <x v="6"/>
    <x v="3"/>
    <m/>
    <m/>
    <m/>
    <s v=""/>
    <m/>
    <m/>
    <s v=""/>
    <m/>
    <s v=""/>
    <m/>
    <s v=""/>
    <m/>
    <s v=""/>
    <m/>
    <m/>
    <m/>
    <m/>
    <m/>
    <s v=""/>
    <n v="0"/>
    <s v=""/>
    <n v="0"/>
    <s v=""/>
    <s v=""/>
    <s v=""/>
    <m/>
    <s v=""/>
    <s v=""/>
    <s v=""/>
  </r>
  <r>
    <x v="2"/>
    <n v="2030"/>
    <m/>
    <x v="6"/>
    <x v="3"/>
    <m/>
    <m/>
    <m/>
    <s v=""/>
    <m/>
    <m/>
    <s v=""/>
    <m/>
    <s v=""/>
    <m/>
    <s v=""/>
    <m/>
    <s v=""/>
    <m/>
    <m/>
    <m/>
    <m/>
    <m/>
    <s v=""/>
    <n v="0"/>
    <s v=""/>
    <n v="0"/>
    <s v=""/>
    <s v=""/>
    <s v=""/>
    <m/>
    <s v=""/>
    <s v=""/>
    <s v=""/>
  </r>
  <r>
    <x v="2"/>
    <n v="2031"/>
    <m/>
    <x v="6"/>
    <x v="3"/>
    <m/>
    <m/>
    <m/>
    <s v=""/>
    <m/>
    <m/>
    <s v=""/>
    <m/>
    <s v=""/>
    <m/>
    <s v=""/>
    <m/>
    <s v=""/>
    <m/>
    <m/>
    <m/>
    <m/>
    <m/>
    <s v=""/>
    <n v="0"/>
    <s v=""/>
    <n v="0"/>
    <s v=""/>
    <s v=""/>
    <s v=""/>
    <m/>
    <s v=""/>
    <s v=""/>
    <s v=""/>
  </r>
  <r>
    <x v="2"/>
    <n v="2032"/>
    <m/>
    <x v="6"/>
    <x v="3"/>
    <m/>
    <m/>
    <m/>
    <s v=""/>
    <m/>
    <m/>
    <s v=""/>
    <m/>
    <s v=""/>
    <m/>
    <s v=""/>
    <m/>
    <s v=""/>
    <m/>
    <m/>
    <m/>
    <m/>
    <m/>
    <s v=""/>
    <n v="0"/>
    <s v=""/>
    <n v="0"/>
    <s v=""/>
    <s v=""/>
    <s v=""/>
    <m/>
    <s v=""/>
    <s v=""/>
    <s v=""/>
  </r>
  <r>
    <x v="2"/>
    <n v="2033"/>
    <m/>
    <x v="6"/>
    <x v="3"/>
    <m/>
    <m/>
    <m/>
    <s v=""/>
    <m/>
    <m/>
    <s v=""/>
    <m/>
    <s v=""/>
    <m/>
    <s v=""/>
    <m/>
    <s v=""/>
    <m/>
    <m/>
    <m/>
    <m/>
    <m/>
    <s v=""/>
    <n v="0"/>
    <s v=""/>
    <n v="0"/>
    <s v=""/>
    <s v=""/>
    <s v=""/>
    <m/>
    <s v=""/>
    <s v=""/>
    <s v=""/>
  </r>
  <r>
    <x v="2"/>
    <n v="2034"/>
    <m/>
    <x v="6"/>
    <x v="3"/>
    <m/>
    <m/>
    <m/>
    <s v=""/>
    <m/>
    <m/>
    <s v=""/>
    <m/>
    <s v=""/>
    <m/>
    <s v=""/>
    <m/>
    <s v=""/>
    <m/>
    <m/>
    <m/>
    <m/>
    <m/>
    <s v=""/>
    <n v="0"/>
    <s v=""/>
    <n v="0"/>
    <s v=""/>
    <s v=""/>
    <s v=""/>
    <m/>
    <s v=""/>
    <s v=""/>
    <s v=""/>
  </r>
  <r>
    <x v="2"/>
    <n v="2035"/>
    <m/>
    <x v="6"/>
    <x v="3"/>
    <m/>
    <m/>
    <m/>
    <s v=""/>
    <m/>
    <m/>
    <s v=""/>
    <m/>
    <s v=""/>
    <m/>
    <s v=""/>
    <m/>
    <s v=""/>
    <m/>
    <m/>
    <m/>
    <m/>
    <m/>
    <s v=""/>
    <n v="0"/>
    <s v=""/>
    <n v="0"/>
    <s v=""/>
    <s v=""/>
    <s v=""/>
    <m/>
    <s v=""/>
    <s v=""/>
    <s v=""/>
  </r>
  <r>
    <x v="2"/>
    <n v="2036"/>
    <m/>
    <x v="6"/>
    <x v="3"/>
    <m/>
    <m/>
    <m/>
    <s v=""/>
    <m/>
    <m/>
    <s v=""/>
    <m/>
    <s v=""/>
    <m/>
    <s v=""/>
    <m/>
    <s v=""/>
    <m/>
    <m/>
    <m/>
    <m/>
    <m/>
    <s v=""/>
    <n v="0"/>
    <s v=""/>
    <n v="0"/>
    <s v=""/>
    <s v=""/>
    <s v=""/>
    <m/>
    <s v=""/>
    <s v=""/>
    <s v=""/>
  </r>
  <r>
    <x v="2"/>
    <n v="2037"/>
    <m/>
    <x v="6"/>
    <x v="3"/>
    <m/>
    <m/>
    <m/>
    <s v=""/>
    <m/>
    <m/>
    <s v=""/>
    <m/>
    <s v=""/>
    <m/>
    <s v=""/>
    <m/>
    <s v=""/>
    <m/>
    <m/>
    <m/>
    <m/>
    <m/>
    <s v=""/>
    <n v="0"/>
    <s v=""/>
    <n v="0"/>
    <s v=""/>
    <s v=""/>
    <s v=""/>
    <m/>
    <s v=""/>
    <s v=""/>
    <s v=""/>
  </r>
  <r>
    <x v="2"/>
    <n v="2038"/>
    <m/>
    <x v="6"/>
    <x v="3"/>
    <m/>
    <m/>
    <m/>
    <s v=""/>
    <m/>
    <m/>
    <s v=""/>
    <m/>
    <s v=""/>
    <m/>
    <s v=""/>
    <m/>
    <s v=""/>
    <m/>
    <m/>
    <m/>
    <m/>
    <m/>
    <s v=""/>
    <n v="0"/>
    <s v=""/>
    <n v="0"/>
    <s v=""/>
    <s v=""/>
    <s v=""/>
    <m/>
    <s v=""/>
    <s v=""/>
    <s v=""/>
  </r>
  <r>
    <x v="2"/>
    <n v="2039"/>
    <m/>
    <x v="6"/>
    <x v="3"/>
    <m/>
    <m/>
    <m/>
    <s v=""/>
    <m/>
    <m/>
    <s v=""/>
    <m/>
    <s v=""/>
    <m/>
    <s v=""/>
    <m/>
    <s v=""/>
    <m/>
    <m/>
    <m/>
    <m/>
    <m/>
    <s v=""/>
    <n v="0"/>
    <s v=""/>
    <n v="0"/>
    <s v=""/>
    <s v=""/>
    <s v=""/>
    <m/>
    <s v=""/>
    <s v=""/>
    <s v=""/>
  </r>
  <r>
    <x v="2"/>
    <n v="2040"/>
    <m/>
    <x v="6"/>
    <x v="3"/>
    <m/>
    <m/>
    <m/>
    <s v=""/>
    <m/>
    <m/>
    <s v=""/>
    <m/>
    <s v=""/>
    <m/>
    <s v=""/>
    <m/>
    <s v=""/>
    <m/>
    <m/>
    <m/>
    <m/>
    <m/>
    <s v=""/>
    <n v="0"/>
    <s v=""/>
    <n v="0"/>
    <s v=""/>
    <s v=""/>
    <s v=""/>
    <m/>
    <s v=""/>
    <s v=""/>
    <s v=""/>
  </r>
  <r>
    <x v="2"/>
    <n v="2041"/>
    <m/>
    <x v="6"/>
    <x v="3"/>
    <m/>
    <m/>
    <m/>
    <s v=""/>
    <m/>
    <m/>
    <s v=""/>
    <m/>
    <s v=""/>
    <m/>
    <s v=""/>
    <m/>
    <s v=""/>
    <m/>
    <m/>
    <m/>
    <m/>
    <m/>
    <s v=""/>
    <n v="0"/>
    <s v=""/>
    <n v="0"/>
    <s v=""/>
    <s v=""/>
    <s v=""/>
    <m/>
    <s v=""/>
    <s v=""/>
    <s v=""/>
  </r>
  <r>
    <x v="2"/>
    <n v="2042"/>
    <m/>
    <x v="6"/>
    <x v="3"/>
    <m/>
    <m/>
    <m/>
    <s v=""/>
    <m/>
    <m/>
    <s v=""/>
    <m/>
    <s v=""/>
    <m/>
    <s v=""/>
    <m/>
    <s v=""/>
    <m/>
    <m/>
    <m/>
    <m/>
    <m/>
    <s v=""/>
    <n v="0"/>
    <s v=""/>
    <n v="0"/>
    <s v=""/>
    <s v=""/>
    <s v=""/>
    <m/>
    <s v=""/>
    <s v=""/>
    <s v=""/>
  </r>
  <r>
    <x v="2"/>
    <n v="2043"/>
    <m/>
    <x v="6"/>
    <x v="3"/>
    <m/>
    <m/>
    <m/>
    <s v=""/>
    <m/>
    <m/>
    <s v=""/>
    <m/>
    <s v=""/>
    <m/>
    <s v=""/>
    <m/>
    <s v=""/>
    <m/>
    <m/>
    <m/>
    <m/>
    <m/>
    <s v=""/>
    <n v="0"/>
    <s v=""/>
    <n v="0"/>
    <s v=""/>
    <s v=""/>
    <s v=""/>
    <m/>
    <s v=""/>
    <s v=""/>
    <s v=""/>
  </r>
  <r>
    <x v="2"/>
    <n v="2044"/>
    <m/>
    <x v="6"/>
    <x v="3"/>
    <m/>
    <m/>
    <m/>
    <s v=""/>
    <m/>
    <m/>
    <s v=""/>
    <m/>
    <s v=""/>
    <m/>
    <s v=""/>
    <m/>
    <s v=""/>
    <m/>
    <m/>
    <m/>
    <m/>
    <m/>
    <s v=""/>
    <n v="0"/>
    <s v=""/>
    <n v="0"/>
    <s v=""/>
    <s v=""/>
    <s v=""/>
    <m/>
    <s v=""/>
    <s v=""/>
    <s v=""/>
  </r>
  <r>
    <x v="2"/>
    <n v="2045"/>
    <m/>
    <x v="6"/>
    <x v="3"/>
    <m/>
    <m/>
    <m/>
    <s v=""/>
    <m/>
    <m/>
    <s v=""/>
    <m/>
    <s v=""/>
    <m/>
    <s v=""/>
    <m/>
    <s v=""/>
    <m/>
    <m/>
    <m/>
    <m/>
    <m/>
    <s v=""/>
    <n v="0"/>
    <s v=""/>
    <n v="0"/>
    <s v=""/>
    <s v=""/>
    <s v=""/>
    <m/>
    <s v=""/>
    <s v=""/>
    <s v=""/>
  </r>
  <r>
    <x v="2"/>
    <n v="2046"/>
    <m/>
    <x v="6"/>
    <x v="3"/>
    <m/>
    <m/>
    <m/>
    <s v=""/>
    <m/>
    <m/>
    <s v=""/>
    <m/>
    <s v=""/>
    <m/>
    <s v=""/>
    <m/>
    <s v=""/>
    <m/>
    <m/>
    <m/>
    <m/>
    <m/>
    <s v=""/>
    <n v="0"/>
    <s v=""/>
    <n v="0"/>
    <s v=""/>
    <s v=""/>
    <s v=""/>
    <m/>
    <s v=""/>
    <s v=""/>
    <s v=""/>
  </r>
  <r>
    <x v="2"/>
    <n v="2047"/>
    <m/>
    <x v="6"/>
    <x v="3"/>
    <m/>
    <m/>
    <m/>
    <s v=""/>
    <m/>
    <m/>
    <s v=""/>
    <m/>
    <s v=""/>
    <m/>
    <s v=""/>
    <m/>
    <s v=""/>
    <m/>
    <m/>
    <m/>
    <m/>
    <m/>
    <s v=""/>
    <n v="0"/>
    <s v=""/>
    <n v="0"/>
    <s v=""/>
    <s v=""/>
    <s v=""/>
    <m/>
    <s v=""/>
    <s v=""/>
    <s v=""/>
  </r>
  <r>
    <x v="2"/>
    <n v="2048"/>
    <m/>
    <x v="6"/>
    <x v="3"/>
    <m/>
    <m/>
    <m/>
    <s v=""/>
    <m/>
    <m/>
    <s v=""/>
    <m/>
    <s v=""/>
    <m/>
    <s v=""/>
    <m/>
    <s v=""/>
    <m/>
    <m/>
    <m/>
    <m/>
    <m/>
    <s v=""/>
    <n v="0"/>
    <s v=""/>
    <n v="0"/>
    <s v=""/>
    <s v=""/>
    <s v=""/>
    <m/>
    <s v=""/>
    <s v=""/>
    <s v=""/>
  </r>
  <r>
    <x v="2"/>
    <n v="2049"/>
    <m/>
    <x v="6"/>
    <x v="3"/>
    <m/>
    <m/>
    <m/>
    <s v=""/>
    <m/>
    <m/>
    <s v=""/>
    <m/>
    <s v=""/>
    <m/>
    <s v=""/>
    <m/>
    <s v=""/>
    <m/>
    <m/>
    <m/>
    <m/>
    <m/>
    <s v=""/>
    <n v="0"/>
    <s v=""/>
    <n v="0"/>
    <s v=""/>
    <s v=""/>
    <s v=""/>
    <m/>
    <s v=""/>
    <s v=""/>
    <s v=""/>
  </r>
  <r>
    <x v="2"/>
    <n v="2050"/>
    <m/>
    <x v="6"/>
    <x v="3"/>
    <m/>
    <m/>
    <m/>
    <s v=""/>
    <m/>
    <m/>
    <s v=""/>
    <m/>
    <s v=""/>
    <m/>
    <s v=""/>
    <m/>
    <s v=""/>
    <m/>
    <m/>
    <m/>
    <m/>
    <m/>
    <s v=""/>
    <n v="0"/>
    <s v=""/>
    <n v="0"/>
    <s v=""/>
    <s v=""/>
    <s v=""/>
    <m/>
    <s v=""/>
    <s v=""/>
    <s v=""/>
  </r>
  <r>
    <x v="2"/>
    <n v="2051"/>
    <m/>
    <x v="6"/>
    <x v="3"/>
    <m/>
    <m/>
    <m/>
    <s v=""/>
    <m/>
    <m/>
    <s v=""/>
    <m/>
    <s v=""/>
    <m/>
    <s v=""/>
    <m/>
    <s v=""/>
    <m/>
    <m/>
    <m/>
    <m/>
    <m/>
    <s v=""/>
    <n v="0"/>
    <s v=""/>
    <n v="0"/>
    <s v=""/>
    <s v=""/>
    <s v=""/>
    <m/>
    <s v=""/>
    <s v=""/>
    <s v=""/>
  </r>
  <r>
    <x v="2"/>
    <n v="2052"/>
    <m/>
    <x v="6"/>
    <x v="3"/>
    <m/>
    <m/>
    <m/>
    <s v=""/>
    <m/>
    <m/>
    <s v=""/>
    <m/>
    <s v=""/>
    <m/>
    <s v=""/>
    <m/>
    <s v=""/>
    <m/>
    <m/>
    <m/>
    <m/>
    <m/>
    <s v=""/>
    <n v="0"/>
    <s v=""/>
    <n v="0"/>
    <s v=""/>
    <s v=""/>
    <s v=""/>
    <m/>
    <s v=""/>
    <s v=""/>
    <s v=""/>
  </r>
  <r>
    <x v="2"/>
    <n v="2053"/>
    <m/>
    <x v="6"/>
    <x v="3"/>
    <m/>
    <m/>
    <m/>
    <s v=""/>
    <m/>
    <m/>
    <s v=""/>
    <m/>
    <s v=""/>
    <m/>
    <s v=""/>
    <m/>
    <s v=""/>
    <m/>
    <m/>
    <m/>
    <m/>
    <m/>
    <s v=""/>
    <n v="0"/>
    <s v=""/>
    <n v="0"/>
    <s v=""/>
    <s v=""/>
    <s v=""/>
    <m/>
    <s v=""/>
    <s v=""/>
    <s v=""/>
  </r>
  <r>
    <x v="2"/>
    <n v="2054"/>
    <m/>
    <x v="6"/>
    <x v="3"/>
    <m/>
    <m/>
    <m/>
    <s v=""/>
    <m/>
    <m/>
    <s v=""/>
    <m/>
    <s v=""/>
    <m/>
    <s v=""/>
    <m/>
    <s v=""/>
    <m/>
    <m/>
    <m/>
    <m/>
    <m/>
    <s v=""/>
    <n v="0"/>
    <s v=""/>
    <n v="0"/>
    <s v=""/>
    <s v=""/>
    <s v=""/>
    <m/>
    <s v=""/>
    <s v=""/>
    <s v=""/>
  </r>
  <r>
    <x v="2"/>
    <n v="2055"/>
    <m/>
    <x v="6"/>
    <x v="3"/>
    <m/>
    <m/>
    <m/>
    <s v=""/>
    <m/>
    <m/>
    <s v=""/>
    <m/>
    <s v=""/>
    <m/>
    <s v=""/>
    <m/>
    <s v=""/>
    <m/>
    <m/>
    <m/>
    <m/>
    <m/>
    <s v=""/>
    <n v="0"/>
    <s v=""/>
    <n v="0"/>
    <s v=""/>
    <s v=""/>
    <s v=""/>
    <m/>
    <s v=""/>
    <s v=""/>
    <s v=""/>
  </r>
  <r>
    <x v="2"/>
    <n v="2056"/>
    <m/>
    <x v="6"/>
    <x v="3"/>
    <m/>
    <m/>
    <m/>
    <s v=""/>
    <m/>
    <m/>
    <s v=""/>
    <m/>
    <s v=""/>
    <m/>
    <s v=""/>
    <m/>
    <s v=""/>
    <m/>
    <m/>
    <m/>
    <m/>
    <m/>
    <s v=""/>
    <n v="0"/>
    <s v=""/>
    <n v="0"/>
    <s v=""/>
    <s v=""/>
    <s v=""/>
    <m/>
    <s v=""/>
    <s v=""/>
    <s v=""/>
  </r>
  <r>
    <x v="2"/>
    <n v="2057"/>
    <m/>
    <x v="6"/>
    <x v="3"/>
    <m/>
    <m/>
    <m/>
    <s v=""/>
    <m/>
    <m/>
    <s v=""/>
    <m/>
    <s v=""/>
    <m/>
    <s v=""/>
    <m/>
    <s v=""/>
    <m/>
    <m/>
    <m/>
    <m/>
    <m/>
    <s v=""/>
    <n v="0"/>
    <s v=""/>
    <n v="0"/>
    <s v=""/>
    <s v=""/>
    <s v=""/>
    <m/>
    <s v=""/>
    <s v=""/>
    <s v=""/>
  </r>
  <r>
    <x v="2"/>
    <n v="2058"/>
    <m/>
    <x v="6"/>
    <x v="3"/>
    <m/>
    <m/>
    <m/>
    <s v=""/>
    <m/>
    <m/>
    <s v=""/>
    <m/>
    <s v=""/>
    <m/>
    <s v=""/>
    <m/>
    <s v=""/>
    <m/>
    <m/>
    <m/>
    <m/>
    <m/>
    <s v=""/>
    <n v="0"/>
    <s v=""/>
    <n v="0"/>
    <s v=""/>
    <s v=""/>
    <s v=""/>
    <m/>
    <s v=""/>
    <s v=""/>
    <s v=""/>
  </r>
  <r>
    <x v="2"/>
    <n v="2059"/>
    <m/>
    <x v="6"/>
    <x v="3"/>
    <m/>
    <m/>
    <m/>
    <s v=""/>
    <m/>
    <m/>
    <s v=""/>
    <m/>
    <s v=""/>
    <m/>
    <s v=""/>
    <m/>
    <s v=""/>
    <m/>
    <m/>
    <m/>
    <m/>
    <m/>
    <s v=""/>
    <n v="0"/>
    <s v=""/>
    <n v="0"/>
    <s v=""/>
    <s v=""/>
    <s v=""/>
    <m/>
    <s v=""/>
    <s v=""/>
    <s v=""/>
  </r>
  <r>
    <x v="2"/>
    <n v="2060"/>
    <m/>
    <x v="6"/>
    <x v="3"/>
    <m/>
    <m/>
    <m/>
    <s v=""/>
    <m/>
    <m/>
    <s v=""/>
    <m/>
    <s v=""/>
    <m/>
    <s v=""/>
    <m/>
    <s v=""/>
    <m/>
    <m/>
    <m/>
    <m/>
    <m/>
    <s v=""/>
    <n v="0"/>
    <s v=""/>
    <n v="0"/>
    <s v=""/>
    <s v=""/>
    <s v=""/>
    <m/>
    <s v=""/>
    <s v=""/>
    <s v=""/>
  </r>
  <r>
    <x v="2"/>
    <n v="2061"/>
    <m/>
    <x v="6"/>
    <x v="3"/>
    <m/>
    <m/>
    <m/>
    <s v=""/>
    <m/>
    <m/>
    <s v=""/>
    <m/>
    <s v=""/>
    <m/>
    <s v=""/>
    <m/>
    <s v=""/>
    <m/>
    <m/>
    <m/>
    <m/>
    <m/>
    <s v=""/>
    <n v="0"/>
    <s v=""/>
    <n v="0"/>
    <s v=""/>
    <s v=""/>
    <s v=""/>
    <m/>
    <s v=""/>
    <s v=""/>
    <s v=""/>
  </r>
  <r>
    <x v="2"/>
    <n v="2062"/>
    <m/>
    <x v="6"/>
    <x v="3"/>
    <m/>
    <m/>
    <m/>
    <s v=""/>
    <m/>
    <m/>
    <s v=""/>
    <m/>
    <s v=""/>
    <m/>
    <s v=""/>
    <m/>
    <s v=""/>
    <m/>
    <m/>
    <m/>
    <m/>
    <m/>
    <s v=""/>
    <n v="0"/>
    <s v=""/>
    <n v="0"/>
    <s v=""/>
    <s v=""/>
    <s v=""/>
    <m/>
    <s v=""/>
    <s v=""/>
    <s v=""/>
  </r>
  <r>
    <x v="2"/>
    <n v="2063"/>
    <m/>
    <x v="6"/>
    <x v="3"/>
    <m/>
    <m/>
    <m/>
    <s v=""/>
    <m/>
    <m/>
    <s v=""/>
    <m/>
    <s v=""/>
    <m/>
    <s v=""/>
    <m/>
    <s v=""/>
    <m/>
    <m/>
    <m/>
    <m/>
    <m/>
    <s v=""/>
    <n v="0"/>
    <s v=""/>
    <n v="0"/>
    <s v=""/>
    <s v=""/>
    <s v=""/>
    <m/>
    <s v=""/>
    <s v=""/>
    <s v=""/>
  </r>
  <r>
    <x v="2"/>
    <n v="2064"/>
    <m/>
    <x v="6"/>
    <x v="3"/>
    <m/>
    <m/>
    <m/>
    <s v=""/>
    <m/>
    <m/>
    <s v=""/>
    <m/>
    <s v=""/>
    <m/>
    <s v=""/>
    <m/>
    <s v=""/>
    <m/>
    <m/>
    <m/>
    <m/>
    <m/>
    <s v=""/>
    <n v="0"/>
    <s v=""/>
    <n v="0"/>
    <s v=""/>
    <s v=""/>
    <s v=""/>
    <m/>
    <s v=""/>
    <s v=""/>
    <s v=""/>
  </r>
  <r>
    <x v="2"/>
    <n v="2065"/>
    <m/>
    <x v="6"/>
    <x v="3"/>
    <m/>
    <m/>
    <m/>
    <s v=""/>
    <m/>
    <m/>
    <s v=""/>
    <m/>
    <s v=""/>
    <m/>
    <s v=""/>
    <m/>
    <s v=""/>
    <m/>
    <m/>
    <m/>
    <m/>
    <m/>
    <s v=""/>
    <n v="0"/>
    <s v=""/>
    <n v="0"/>
    <s v=""/>
    <s v=""/>
    <s v=""/>
    <m/>
    <s v=""/>
    <s v=""/>
    <s v=""/>
  </r>
  <r>
    <x v="2"/>
    <n v="2066"/>
    <m/>
    <x v="6"/>
    <x v="3"/>
    <m/>
    <m/>
    <m/>
    <s v=""/>
    <m/>
    <m/>
    <s v=""/>
    <m/>
    <s v=""/>
    <m/>
    <s v=""/>
    <m/>
    <s v=""/>
    <m/>
    <m/>
    <m/>
    <m/>
    <m/>
    <s v=""/>
    <n v="0"/>
    <s v=""/>
    <n v="0"/>
    <s v=""/>
    <s v=""/>
    <s v=""/>
    <m/>
    <s v=""/>
    <s v=""/>
    <s v=""/>
  </r>
  <r>
    <x v="2"/>
    <n v="2067"/>
    <m/>
    <x v="6"/>
    <x v="3"/>
    <m/>
    <m/>
    <m/>
    <s v=""/>
    <m/>
    <m/>
    <s v=""/>
    <m/>
    <s v=""/>
    <m/>
    <s v=""/>
    <m/>
    <s v=""/>
    <m/>
    <m/>
    <m/>
    <m/>
    <m/>
    <s v=""/>
    <n v="0"/>
    <s v=""/>
    <n v="0"/>
    <s v=""/>
    <s v=""/>
    <s v=""/>
    <m/>
    <s v=""/>
    <s v=""/>
    <s v=""/>
  </r>
  <r>
    <x v="2"/>
    <n v="2068"/>
    <m/>
    <x v="6"/>
    <x v="3"/>
    <m/>
    <m/>
    <m/>
    <s v=""/>
    <m/>
    <m/>
    <s v=""/>
    <m/>
    <s v=""/>
    <m/>
    <s v=""/>
    <m/>
    <s v=""/>
    <m/>
    <m/>
    <m/>
    <m/>
    <m/>
    <s v=""/>
    <n v="0"/>
    <s v=""/>
    <n v="0"/>
    <s v=""/>
    <s v=""/>
    <s v=""/>
    <m/>
    <s v=""/>
    <s v=""/>
    <s v=""/>
  </r>
  <r>
    <x v="2"/>
    <n v="2069"/>
    <m/>
    <x v="6"/>
    <x v="3"/>
    <m/>
    <m/>
    <m/>
    <s v=""/>
    <m/>
    <m/>
    <s v=""/>
    <m/>
    <s v=""/>
    <m/>
    <s v=""/>
    <m/>
    <s v=""/>
    <m/>
    <m/>
    <m/>
    <m/>
    <m/>
    <s v=""/>
    <n v="0"/>
    <s v=""/>
    <n v="0"/>
    <s v=""/>
    <s v=""/>
    <s v=""/>
    <m/>
    <s v=""/>
    <s v=""/>
    <s v=""/>
  </r>
  <r>
    <x v="2"/>
    <n v="2070"/>
    <m/>
    <x v="6"/>
    <x v="3"/>
    <m/>
    <m/>
    <m/>
    <s v=""/>
    <m/>
    <m/>
    <s v=""/>
    <m/>
    <s v=""/>
    <m/>
    <s v=""/>
    <m/>
    <s v=""/>
    <m/>
    <m/>
    <m/>
    <m/>
    <m/>
    <s v=""/>
    <n v="0"/>
    <s v=""/>
    <n v="0"/>
    <s v=""/>
    <s v=""/>
    <s v=""/>
    <m/>
    <s v=""/>
    <s v=""/>
    <s v=""/>
  </r>
  <r>
    <x v="2"/>
    <n v="2071"/>
    <m/>
    <x v="6"/>
    <x v="3"/>
    <m/>
    <m/>
    <m/>
    <s v=""/>
    <m/>
    <m/>
    <s v=""/>
    <m/>
    <s v=""/>
    <m/>
    <s v=""/>
    <m/>
    <s v=""/>
    <m/>
    <m/>
    <m/>
    <m/>
    <m/>
    <s v=""/>
    <n v="0"/>
    <s v=""/>
    <n v="0"/>
    <s v=""/>
    <s v=""/>
    <s v=""/>
    <m/>
    <s v=""/>
    <s v=""/>
    <s v=""/>
  </r>
  <r>
    <x v="2"/>
    <n v="2072"/>
    <m/>
    <x v="6"/>
    <x v="3"/>
    <m/>
    <m/>
    <m/>
    <s v=""/>
    <m/>
    <m/>
    <s v=""/>
    <m/>
    <s v=""/>
    <m/>
    <s v=""/>
    <m/>
    <s v=""/>
    <m/>
    <m/>
    <m/>
    <m/>
    <m/>
    <s v=""/>
    <n v="0"/>
    <s v=""/>
    <n v="0"/>
    <s v=""/>
    <s v=""/>
    <s v=""/>
    <m/>
    <s v=""/>
    <s v=""/>
    <s v=""/>
  </r>
  <r>
    <x v="2"/>
    <n v="2073"/>
    <m/>
    <x v="6"/>
    <x v="3"/>
    <m/>
    <m/>
    <m/>
    <s v=""/>
    <m/>
    <m/>
    <s v=""/>
    <m/>
    <s v=""/>
    <m/>
    <s v=""/>
    <m/>
    <s v=""/>
    <m/>
    <m/>
    <m/>
    <m/>
    <m/>
    <s v=""/>
    <n v="0"/>
    <s v=""/>
    <n v="0"/>
    <s v=""/>
    <s v=""/>
    <s v=""/>
    <m/>
    <s v=""/>
    <s v=""/>
    <s v=""/>
  </r>
  <r>
    <x v="2"/>
    <n v="2074"/>
    <m/>
    <x v="6"/>
    <x v="3"/>
    <m/>
    <m/>
    <m/>
    <s v=""/>
    <m/>
    <m/>
    <s v=""/>
    <m/>
    <s v=""/>
    <m/>
    <s v=""/>
    <m/>
    <s v=""/>
    <m/>
    <m/>
    <m/>
    <m/>
    <m/>
    <s v=""/>
    <n v="0"/>
    <s v=""/>
    <n v="0"/>
    <s v=""/>
    <s v=""/>
    <s v=""/>
    <m/>
    <s v=""/>
    <s v=""/>
    <s v=""/>
  </r>
  <r>
    <x v="2"/>
    <n v="2075"/>
    <m/>
    <x v="6"/>
    <x v="3"/>
    <m/>
    <m/>
    <m/>
    <s v=""/>
    <m/>
    <m/>
    <s v=""/>
    <m/>
    <s v=""/>
    <m/>
    <s v=""/>
    <m/>
    <s v=""/>
    <m/>
    <m/>
    <m/>
    <m/>
    <m/>
    <s v=""/>
    <n v="0"/>
    <s v=""/>
    <n v="0"/>
    <s v=""/>
    <s v=""/>
    <s v=""/>
    <m/>
    <s v=""/>
    <s v=""/>
    <s v=""/>
  </r>
  <r>
    <x v="2"/>
    <n v="2076"/>
    <m/>
    <x v="6"/>
    <x v="3"/>
    <m/>
    <m/>
    <m/>
    <s v=""/>
    <m/>
    <m/>
    <s v=""/>
    <m/>
    <s v=""/>
    <m/>
    <s v=""/>
    <m/>
    <s v=""/>
    <m/>
    <m/>
    <m/>
    <m/>
    <m/>
    <s v=""/>
    <n v="0"/>
    <s v=""/>
    <n v="0"/>
    <s v=""/>
    <s v=""/>
    <s v=""/>
    <m/>
    <s v=""/>
    <s v=""/>
    <s v=""/>
  </r>
  <r>
    <x v="2"/>
    <n v="2077"/>
    <m/>
    <x v="6"/>
    <x v="3"/>
    <m/>
    <m/>
    <m/>
    <s v=""/>
    <m/>
    <m/>
    <s v=""/>
    <m/>
    <s v=""/>
    <m/>
    <s v=""/>
    <m/>
    <s v=""/>
    <m/>
    <m/>
    <m/>
    <m/>
    <m/>
    <s v=""/>
    <n v="0"/>
    <s v=""/>
    <n v="0"/>
    <s v=""/>
    <s v=""/>
    <s v=""/>
    <m/>
    <s v=""/>
    <s v=""/>
    <s v=""/>
  </r>
  <r>
    <x v="2"/>
    <n v="2078"/>
    <m/>
    <x v="6"/>
    <x v="3"/>
    <m/>
    <m/>
    <m/>
    <s v=""/>
    <m/>
    <m/>
    <s v=""/>
    <m/>
    <s v=""/>
    <m/>
    <s v=""/>
    <m/>
    <s v=""/>
    <m/>
    <m/>
    <m/>
    <m/>
    <m/>
    <s v=""/>
    <n v="0"/>
    <s v=""/>
    <n v="0"/>
    <s v=""/>
    <s v=""/>
    <s v=""/>
    <m/>
    <s v=""/>
    <s v=""/>
    <s v=""/>
  </r>
  <r>
    <x v="2"/>
    <n v="2079"/>
    <m/>
    <x v="6"/>
    <x v="3"/>
    <m/>
    <m/>
    <m/>
    <s v=""/>
    <m/>
    <m/>
    <s v=""/>
    <m/>
    <s v=""/>
    <m/>
    <s v=""/>
    <m/>
    <s v=""/>
    <m/>
    <m/>
    <m/>
    <m/>
    <m/>
    <s v=""/>
    <n v="0"/>
    <s v=""/>
    <n v="0"/>
    <s v=""/>
    <s v=""/>
    <s v=""/>
    <m/>
    <s v=""/>
    <s v=""/>
    <s v=""/>
  </r>
  <r>
    <x v="2"/>
    <n v="2080"/>
    <m/>
    <x v="6"/>
    <x v="3"/>
    <m/>
    <m/>
    <m/>
    <s v=""/>
    <m/>
    <m/>
    <s v=""/>
    <m/>
    <s v=""/>
    <m/>
    <s v=""/>
    <m/>
    <s v=""/>
    <m/>
    <m/>
    <m/>
    <m/>
    <m/>
    <s v=""/>
    <n v="0"/>
    <s v=""/>
    <n v="0"/>
    <s v=""/>
    <s v=""/>
    <s v=""/>
    <m/>
    <s v=""/>
    <s v=""/>
    <s v=""/>
  </r>
  <r>
    <x v="2"/>
    <n v="2081"/>
    <m/>
    <x v="6"/>
    <x v="3"/>
    <m/>
    <m/>
    <m/>
    <s v=""/>
    <m/>
    <m/>
    <s v=""/>
    <m/>
    <s v=""/>
    <m/>
    <s v=""/>
    <m/>
    <s v=""/>
    <m/>
    <m/>
    <m/>
    <m/>
    <m/>
    <s v=""/>
    <n v="0"/>
    <s v=""/>
    <n v="0"/>
    <s v=""/>
    <s v=""/>
    <s v=""/>
    <m/>
    <s v=""/>
    <s v=""/>
    <s v=""/>
  </r>
  <r>
    <x v="2"/>
    <n v="2082"/>
    <m/>
    <x v="6"/>
    <x v="3"/>
    <m/>
    <m/>
    <m/>
    <s v=""/>
    <m/>
    <m/>
    <s v=""/>
    <m/>
    <s v=""/>
    <m/>
    <s v=""/>
    <m/>
    <s v=""/>
    <m/>
    <m/>
    <m/>
    <m/>
    <m/>
    <s v=""/>
    <n v="0"/>
    <s v=""/>
    <n v="0"/>
    <s v=""/>
    <s v=""/>
    <s v=""/>
    <m/>
    <s v=""/>
    <s v=""/>
    <s v=""/>
  </r>
  <r>
    <x v="2"/>
    <n v="2083"/>
    <m/>
    <x v="6"/>
    <x v="3"/>
    <m/>
    <m/>
    <m/>
    <s v=""/>
    <m/>
    <m/>
    <s v=""/>
    <m/>
    <s v=""/>
    <m/>
    <s v=""/>
    <m/>
    <s v=""/>
    <m/>
    <m/>
    <m/>
    <m/>
    <m/>
    <s v=""/>
    <n v="0"/>
    <s v=""/>
    <n v="0"/>
    <s v=""/>
    <s v=""/>
    <s v=""/>
    <m/>
    <s v=""/>
    <s v=""/>
    <s v=""/>
  </r>
  <r>
    <x v="2"/>
    <n v="2084"/>
    <m/>
    <x v="6"/>
    <x v="3"/>
    <m/>
    <m/>
    <m/>
    <s v=""/>
    <m/>
    <m/>
    <s v=""/>
    <m/>
    <s v=""/>
    <m/>
    <s v=""/>
    <m/>
    <s v=""/>
    <m/>
    <m/>
    <m/>
    <m/>
    <m/>
    <s v=""/>
    <n v="0"/>
    <s v=""/>
    <n v="0"/>
    <s v=""/>
    <s v=""/>
    <s v=""/>
    <m/>
    <s v=""/>
    <s v=""/>
    <s v=""/>
  </r>
  <r>
    <x v="2"/>
    <n v="2085"/>
    <m/>
    <x v="6"/>
    <x v="3"/>
    <m/>
    <m/>
    <m/>
    <s v=""/>
    <m/>
    <m/>
    <s v=""/>
    <m/>
    <s v=""/>
    <m/>
    <s v=""/>
    <m/>
    <s v=""/>
    <m/>
    <m/>
    <m/>
    <m/>
    <m/>
    <s v=""/>
    <n v="0"/>
    <s v=""/>
    <n v="0"/>
    <s v=""/>
    <s v=""/>
    <s v=""/>
    <m/>
    <s v=""/>
    <s v=""/>
    <s v=""/>
  </r>
  <r>
    <x v="2"/>
    <n v="2086"/>
    <m/>
    <x v="6"/>
    <x v="3"/>
    <m/>
    <m/>
    <m/>
    <s v=""/>
    <m/>
    <m/>
    <s v=""/>
    <m/>
    <s v=""/>
    <m/>
    <s v=""/>
    <m/>
    <s v=""/>
    <m/>
    <m/>
    <m/>
    <m/>
    <m/>
    <s v=""/>
    <n v="0"/>
    <s v=""/>
    <n v="0"/>
    <s v=""/>
    <s v=""/>
    <s v=""/>
    <m/>
    <s v=""/>
    <s v=""/>
    <s v=""/>
  </r>
  <r>
    <x v="2"/>
    <n v="2087"/>
    <m/>
    <x v="6"/>
    <x v="3"/>
    <m/>
    <m/>
    <m/>
    <s v=""/>
    <m/>
    <m/>
    <s v=""/>
    <m/>
    <s v=""/>
    <m/>
    <s v=""/>
    <m/>
    <s v=""/>
    <m/>
    <m/>
    <m/>
    <m/>
    <m/>
    <s v=""/>
    <n v="0"/>
    <s v=""/>
    <n v="0"/>
    <s v=""/>
    <s v=""/>
    <s v=""/>
    <m/>
    <s v=""/>
    <s v=""/>
    <s v=""/>
  </r>
  <r>
    <x v="2"/>
    <n v="2088"/>
    <m/>
    <x v="6"/>
    <x v="3"/>
    <m/>
    <m/>
    <m/>
    <s v=""/>
    <m/>
    <m/>
    <s v=""/>
    <m/>
    <s v=""/>
    <m/>
    <s v=""/>
    <m/>
    <s v=""/>
    <m/>
    <m/>
    <m/>
    <m/>
    <m/>
    <s v=""/>
    <n v="0"/>
    <s v=""/>
    <n v="0"/>
    <s v=""/>
    <s v=""/>
    <s v=""/>
    <m/>
    <s v=""/>
    <s v=""/>
    <s v=""/>
  </r>
  <r>
    <x v="2"/>
    <n v="2089"/>
    <m/>
    <x v="6"/>
    <x v="3"/>
    <m/>
    <m/>
    <m/>
    <s v=""/>
    <m/>
    <m/>
    <s v=""/>
    <m/>
    <s v=""/>
    <m/>
    <s v=""/>
    <m/>
    <s v=""/>
    <m/>
    <m/>
    <m/>
    <m/>
    <m/>
    <s v=""/>
    <n v="0"/>
    <s v=""/>
    <n v="0"/>
    <s v=""/>
    <s v=""/>
    <s v=""/>
    <m/>
    <s v=""/>
    <s v=""/>
    <s v=""/>
  </r>
  <r>
    <x v="2"/>
    <n v="2090"/>
    <m/>
    <x v="6"/>
    <x v="3"/>
    <m/>
    <m/>
    <m/>
    <s v=""/>
    <m/>
    <m/>
    <s v=""/>
    <m/>
    <s v=""/>
    <m/>
    <s v=""/>
    <m/>
    <s v=""/>
    <m/>
    <m/>
    <m/>
    <m/>
    <m/>
    <s v=""/>
    <n v="0"/>
    <s v=""/>
    <n v="0"/>
    <s v=""/>
    <s v=""/>
    <s v=""/>
    <m/>
    <s v=""/>
    <s v=""/>
    <s v=""/>
  </r>
  <r>
    <x v="2"/>
    <n v="2091"/>
    <m/>
    <x v="6"/>
    <x v="3"/>
    <m/>
    <m/>
    <m/>
    <s v=""/>
    <m/>
    <m/>
    <s v=""/>
    <m/>
    <s v=""/>
    <m/>
    <s v=""/>
    <m/>
    <s v=""/>
    <m/>
    <m/>
    <m/>
    <m/>
    <m/>
    <s v=""/>
    <n v="0"/>
    <s v=""/>
    <n v="0"/>
    <s v=""/>
    <s v=""/>
    <s v=""/>
    <m/>
    <s v=""/>
    <s v=""/>
    <s v=""/>
  </r>
  <r>
    <x v="2"/>
    <n v="2092"/>
    <m/>
    <x v="6"/>
    <x v="3"/>
    <m/>
    <m/>
    <m/>
    <s v=""/>
    <m/>
    <m/>
    <s v=""/>
    <m/>
    <s v=""/>
    <m/>
    <s v=""/>
    <m/>
    <s v=""/>
    <m/>
    <m/>
    <m/>
    <m/>
    <m/>
    <s v=""/>
    <n v="0"/>
    <s v=""/>
    <n v="0"/>
    <s v=""/>
    <s v=""/>
    <s v=""/>
    <m/>
    <s v=""/>
    <s v=""/>
    <s v=""/>
  </r>
  <r>
    <x v="2"/>
    <n v="2093"/>
    <m/>
    <x v="6"/>
    <x v="3"/>
    <m/>
    <m/>
    <m/>
    <s v=""/>
    <m/>
    <m/>
    <s v=""/>
    <m/>
    <s v=""/>
    <m/>
    <s v=""/>
    <m/>
    <s v=""/>
    <m/>
    <m/>
    <m/>
    <m/>
    <m/>
    <s v=""/>
    <n v="0"/>
    <s v=""/>
    <n v="0"/>
    <s v=""/>
    <s v=""/>
    <s v=""/>
    <m/>
    <s v=""/>
    <s v=""/>
    <s v=""/>
  </r>
  <r>
    <x v="2"/>
    <n v="2094"/>
    <m/>
    <x v="6"/>
    <x v="3"/>
    <m/>
    <m/>
    <m/>
    <s v=""/>
    <m/>
    <m/>
    <s v=""/>
    <m/>
    <s v=""/>
    <m/>
    <s v=""/>
    <m/>
    <s v=""/>
    <m/>
    <m/>
    <m/>
    <m/>
    <m/>
    <s v=""/>
    <n v="0"/>
    <s v=""/>
    <n v="0"/>
    <s v=""/>
    <s v=""/>
    <s v=""/>
    <m/>
    <s v=""/>
    <s v=""/>
    <s v=""/>
  </r>
  <r>
    <x v="2"/>
    <n v="2095"/>
    <m/>
    <x v="6"/>
    <x v="3"/>
    <m/>
    <m/>
    <m/>
    <s v=""/>
    <m/>
    <m/>
    <s v=""/>
    <m/>
    <s v=""/>
    <m/>
    <s v=""/>
    <m/>
    <s v=""/>
    <m/>
    <m/>
    <m/>
    <m/>
    <m/>
    <s v=""/>
    <n v="0"/>
    <s v=""/>
    <n v="0"/>
    <s v=""/>
    <s v=""/>
    <s v=""/>
    <m/>
    <s v=""/>
    <s v=""/>
    <s v=""/>
  </r>
  <r>
    <x v="2"/>
    <n v="2096"/>
    <m/>
    <x v="6"/>
    <x v="3"/>
    <m/>
    <m/>
    <m/>
    <s v=""/>
    <m/>
    <m/>
    <s v=""/>
    <m/>
    <s v=""/>
    <m/>
    <s v=""/>
    <m/>
    <s v=""/>
    <m/>
    <m/>
    <m/>
    <m/>
    <m/>
    <s v=""/>
    <n v="0"/>
    <s v=""/>
    <n v="0"/>
    <s v=""/>
    <s v=""/>
    <s v=""/>
    <m/>
    <s v=""/>
    <s v=""/>
    <s v=""/>
  </r>
  <r>
    <x v="2"/>
    <n v="2097"/>
    <m/>
    <x v="6"/>
    <x v="3"/>
    <m/>
    <m/>
    <m/>
    <s v=""/>
    <m/>
    <m/>
    <s v=""/>
    <m/>
    <s v=""/>
    <m/>
    <s v=""/>
    <m/>
    <s v=""/>
    <m/>
    <m/>
    <m/>
    <m/>
    <m/>
    <s v=""/>
    <n v="0"/>
    <s v=""/>
    <n v="0"/>
    <s v=""/>
    <s v=""/>
    <s v=""/>
    <m/>
    <s v=""/>
    <s v=""/>
    <s v=""/>
  </r>
  <r>
    <x v="2"/>
    <n v="2098"/>
    <m/>
    <x v="6"/>
    <x v="3"/>
    <m/>
    <m/>
    <m/>
    <s v=""/>
    <m/>
    <m/>
    <s v=""/>
    <m/>
    <s v=""/>
    <m/>
    <s v=""/>
    <m/>
    <s v=""/>
    <m/>
    <m/>
    <m/>
    <m/>
    <m/>
    <s v=""/>
    <n v="0"/>
    <s v=""/>
    <n v="0"/>
    <s v=""/>
    <s v=""/>
    <s v=""/>
    <m/>
    <s v=""/>
    <s v=""/>
    <s v=""/>
  </r>
  <r>
    <x v="2"/>
    <n v="2099"/>
    <m/>
    <x v="6"/>
    <x v="3"/>
    <m/>
    <m/>
    <m/>
    <s v=""/>
    <m/>
    <m/>
    <s v=""/>
    <m/>
    <s v=""/>
    <m/>
    <s v=""/>
    <m/>
    <s v=""/>
    <m/>
    <m/>
    <m/>
    <m/>
    <m/>
    <s v=""/>
    <n v="0"/>
    <s v=""/>
    <n v="0"/>
    <s v=""/>
    <s v=""/>
    <s v=""/>
    <m/>
    <s v=""/>
    <s v=""/>
    <s v=""/>
  </r>
  <r>
    <x v="2"/>
    <n v="2100"/>
    <m/>
    <x v="6"/>
    <x v="3"/>
    <m/>
    <m/>
    <m/>
    <s v=""/>
    <m/>
    <m/>
    <s v=""/>
    <m/>
    <s v=""/>
    <m/>
    <s v=""/>
    <m/>
    <s v=""/>
    <m/>
    <m/>
    <m/>
    <m/>
    <m/>
    <s v=""/>
    <n v="0"/>
    <s v=""/>
    <n v="0"/>
    <s v=""/>
    <s v=""/>
    <s v=""/>
    <m/>
    <s v=""/>
    <s v=""/>
    <s v=""/>
  </r>
  <r>
    <x v="2"/>
    <n v="2101"/>
    <m/>
    <x v="6"/>
    <x v="3"/>
    <m/>
    <m/>
    <m/>
    <s v=""/>
    <m/>
    <m/>
    <s v=""/>
    <m/>
    <s v=""/>
    <m/>
    <s v=""/>
    <m/>
    <s v=""/>
    <m/>
    <m/>
    <m/>
    <m/>
    <m/>
    <s v=""/>
    <n v="0"/>
    <s v=""/>
    <n v="0"/>
    <s v=""/>
    <s v=""/>
    <s v=""/>
    <m/>
    <s v=""/>
    <s v=""/>
    <s v=""/>
  </r>
  <r>
    <x v="2"/>
    <n v="2102"/>
    <m/>
    <x v="6"/>
    <x v="3"/>
    <m/>
    <m/>
    <m/>
    <s v=""/>
    <m/>
    <m/>
    <s v=""/>
    <m/>
    <s v=""/>
    <m/>
    <s v=""/>
    <m/>
    <s v=""/>
    <m/>
    <m/>
    <m/>
    <m/>
    <m/>
    <s v=""/>
    <n v="0"/>
    <s v=""/>
    <n v="0"/>
    <s v=""/>
    <s v=""/>
    <s v=""/>
    <m/>
    <s v=""/>
    <s v=""/>
    <s v=""/>
  </r>
  <r>
    <x v="2"/>
    <n v="2103"/>
    <m/>
    <x v="6"/>
    <x v="3"/>
    <m/>
    <m/>
    <m/>
    <s v=""/>
    <m/>
    <m/>
    <s v=""/>
    <m/>
    <s v=""/>
    <m/>
    <s v=""/>
    <m/>
    <s v=""/>
    <m/>
    <m/>
    <m/>
    <m/>
    <m/>
    <s v=""/>
    <n v="0"/>
    <s v=""/>
    <n v="0"/>
    <s v=""/>
    <s v=""/>
    <s v=""/>
    <m/>
    <s v=""/>
    <s v=""/>
    <s v=""/>
  </r>
  <r>
    <x v="2"/>
    <n v="2104"/>
    <m/>
    <x v="6"/>
    <x v="3"/>
    <m/>
    <m/>
    <m/>
    <s v=""/>
    <m/>
    <m/>
    <s v=""/>
    <m/>
    <s v=""/>
    <m/>
    <s v=""/>
    <m/>
    <s v=""/>
    <m/>
    <m/>
    <m/>
    <m/>
    <m/>
    <s v=""/>
    <n v="0"/>
    <s v=""/>
    <n v="0"/>
    <s v=""/>
    <s v=""/>
    <s v=""/>
    <m/>
    <s v=""/>
    <s v=""/>
    <s v=""/>
  </r>
  <r>
    <x v="2"/>
    <n v="2105"/>
    <m/>
    <x v="6"/>
    <x v="3"/>
    <m/>
    <m/>
    <m/>
    <s v=""/>
    <m/>
    <m/>
    <s v=""/>
    <m/>
    <s v=""/>
    <m/>
    <s v=""/>
    <m/>
    <s v=""/>
    <m/>
    <m/>
    <m/>
    <m/>
    <m/>
    <s v=""/>
    <n v="0"/>
    <s v=""/>
    <n v="0"/>
    <s v=""/>
    <s v=""/>
    <s v=""/>
    <m/>
    <s v=""/>
    <s v=""/>
    <s v=""/>
  </r>
  <r>
    <x v="2"/>
    <n v="2106"/>
    <m/>
    <x v="6"/>
    <x v="3"/>
    <m/>
    <m/>
    <m/>
    <s v=""/>
    <m/>
    <m/>
    <s v=""/>
    <m/>
    <s v=""/>
    <m/>
    <s v=""/>
    <m/>
    <s v=""/>
    <m/>
    <m/>
    <m/>
    <m/>
    <m/>
    <s v=""/>
    <n v="0"/>
    <s v=""/>
    <n v="0"/>
    <s v=""/>
    <s v=""/>
    <s v=""/>
    <m/>
    <s v=""/>
    <s v=""/>
    <s v=""/>
  </r>
  <r>
    <x v="2"/>
    <n v="2107"/>
    <m/>
    <x v="6"/>
    <x v="3"/>
    <m/>
    <m/>
    <m/>
    <s v=""/>
    <m/>
    <m/>
    <s v=""/>
    <m/>
    <s v=""/>
    <m/>
    <s v=""/>
    <m/>
    <s v=""/>
    <m/>
    <m/>
    <m/>
    <m/>
    <m/>
    <s v=""/>
    <n v="0"/>
    <s v=""/>
    <n v="0"/>
    <s v=""/>
    <s v=""/>
    <s v=""/>
    <m/>
    <s v=""/>
    <s v=""/>
    <s v=""/>
  </r>
  <r>
    <x v="2"/>
    <n v="2108"/>
    <m/>
    <x v="6"/>
    <x v="3"/>
    <m/>
    <m/>
    <m/>
    <s v=""/>
    <m/>
    <m/>
    <s v=""/>
    <m/>
    <s v=""/>
    <m/>
    <s v=""/>
    <m/>
    <s v=""/>
    <m/>
    <m/>
    <m/>
    <m/>
    <m/>
    <s v=""/>
    <n v="0"/>
    <s v=""/>
    <n v="0"/>
    <s v=""/>
    <s v=""/>
    <s v=""/>
    <m/>
    <s v=""/>
    <s v=""/>
    <s v=""/>
  </r>
  <r>
    <x v="2"/>
    <n v="2109"/>
    <m/>
    <x v="6"/>
    <x v="3"/>
    <m/>
    <m/>
    <m/>
    <s v=""/>
    <m/>
    <m/>
    <s v=""/>
    <m/>
    <s v=""/>
    <m/>
    <s v=""/>
    <m/>
    <s v=""/>
    <m/>
    <m/>
    <m/>
    <m/>
    <m/>
    <s v=""/>
    <n v="0"/>
    <s v=""/>
    <n v="0"/>
    <s v=""/>
    <s v=""/>
    <s v=""/>
    <m/>
    <s v=""/>
    <s v=""/>
    <s v=""/>
  </r>
  <r>
    <x v="2"/>
    <n v="2110"/>
    <m/>
    <x v="6"/>
    <x v="3"/>
    <m/>
    <m/>
    <m/>
    <s v=""/>
    <m/>
    <m/>
    <s v=""/>
    <m/>
    <s v=""/>
    <m/>
    <s v=""/>
    <m/>
    <s v=""/>
    <m/>
    <m/>
    <m/>
    <m/>
    <m/>
    <s v=""/>
    <n v="0"/>
    <s v=""/>
    <n v="0"/>
    <s v=""/>
    <s v=""/>
    <s v=""/>
    <m/>
    <s v=""/>
    <s v=""/>
    <s v=""/>
  </r>
  <r>
    <x v="2"/>
    <n v="2111"/>
    <m/>
    <x v="6"/>
    <x v="3"/>
    <m/>
    <m/>
    <m/>
    <s v=""/>
    <m/>
    <m/>
    <s v=""/>
    <m/>
    <s v=""/>
    <m/>
    <s v=""/>
    <m/>
    <s v=""/>
    <m/>
    <m/>
    <m/>
    <m/>
    <m/>
    <s v=""/>
    <n v="0"/>
    <s v=""/>
    <n v="0"/>
    <s v=""/>
    <s v=""/>
    <s v=""/>
    <m/>
    <s v=""/>
    <s v=""/>
    <s v=""/>
  </r>
  <r>
    <x v="2"/>
    <n v="2112"/>
    <m/>
    <x v="6"/>
    <x v="3"/>
    <m/>
    <m/>
    <m/>
    <s v=""/>
    <m/>
    <m/>
    <s v=""/>
    <m/>
    <s v=""/>
    <m/>
    <s v=""/>
    <m/>
    <s v=""/>
    <m/>
    <m/>
    <m/>
    <m/>
    <m/>
    <s v=""/>
    <n v="0"/>
    <s v=""/>
    <n v="0"/>
    <s v=""/>
    <s v=""/>
    <s v=""/>
    <m/>
    <s v=""/>
    <s v=""/>
    <s v=""/>
  </r>
  <r>
    <x v="2"/>
    <n v="2113"/>
    <m/>
    <x v="6"/>
    <x v="3"/>
    <m/>
    <m/>
    <m/>
    <s v=""/>
    <m/>
    <m/>
    <s v=""/>
    <m/>
    <s v=""/>
    <m/>
    <s v=""/>
    <m/>
    <s v=""/>
    <m/>
    <m/>
    <m/>
    <m/>
    <m/>
    <s v=""/>
    <n v="0"/>
    <s v=""/>
    <n v="0"/>
    <s v=""/>
    <s v=""/>
    <s v=""/>
    <m/>
    <s v=""/>
    <s v=""/>
    <s v=""/>
  </r>
  <r>
    <x v="2"/>
    <n v="2114"/>
    <m/>
    <x v="6"/>
    <x v="3"/>
    <m/>
    <m/>
    <m/>
    <s v=""/>
    <m/>
    <m/>
    <s v=""/>
    <m/>
    <s v=""/>
    <m/>
    <s v=""/>
    <m/>
    <s v=""/>
    <m/>
    <m/>
    <m/>
    <m/>
    <m/>
    <s v=""/>
    <n v="0"/>
    <s v=""/>
    <n v="0"/>
    <s v=""/>
    <s v=""/>
    <s v=""/>
    <m/>
    <s v=""/>
    <s v=""/>
    <s v=""/>
  </r>
  <r>
    <x v="2"/>
    <n v="2115"/>
    <m/>
    <x v="6"/>
    <x v="3"/>
    <m/>
    <m/>
    <m/>
    <s v=""/>
    <m/>
    <m/>
    <s v=""/>
    <m/>
    <s v=""/>
    <m/>
    <s v=""/>
    <m/>
    <s v=""/>
    <m/>
    <m/>
    <m/>
    <m/>
    <m/>
    <s v=""/>
    <n v="0"/>
    <s v=""/>
    <n v="0"/>
    <s v=""/>
    <s v=""/>
    <s v=""/>
    <m/>
    <s v=""/>
    <s v=""/>
    <s v=""/>
  </r>
  <r>
    <x v="2"/>
    <n v="2116"/>
    <m/>
    <x v="6"/>
    <x v="3"/>
    <m/>
    <m/>
    <m/>
    <s v=""/>
    <m/>
    <m/>
    <s v=""/>
    <m/>
    <s v=""/>
    <m/>
    <s v=""/>
    <m/>
    <s v=""/>
    <m/>
    <m/>
    <m/>
    <m/>
    <m/>
    <s v=""/>
    <n v="0"/>
    <s v=""/>
    <n v="0"/>
    <s v=""/>
    <s v=""/>
    <s v=""/>
    <m/>
    <s v=""/>
    <s v=""/>
    <s v=""/>
  </r>
  <r>
    <x v="2"/>
    <n v="2117"/>
    <m/>
    <x v="6"/>
    <x v="3"/>
    <m/>
    <m/>
    <m/>
    <s v=""/>
    <m/>
    <m/>
    <s v=""/>
    <m/>
    <s v=""/>
    <m/>
    <s v=""/>
    <m/>
    <s v=""/>
    <m/>
    <m/>
    <m/>
    <m/>
    <m/>
    <s v=""/>
    <n v="0"/>
    <s v=""/>
    <n v="0"/>
    <s v=""/>
    <s v=""/>
    <s v=""/>
    <m/>
    <s v=""/>
    <s v=""/>
    <s v=""/>
  </r>
  <r>
    <x v="2"/>
    <n v="2118"/>
    <m/>
    <x v="6"/>
    <x v="3"/>
    <m/>
    <m/>
    <m/>
    <s v=""/>
    <m/>
    <m/>
    <s v=""/>
    <m/>
    <s v=""/>
    <m/>
    <s v=""/>
    <m/>
    <s v=""/>
    <m/>
    <m/>
    <m/>
    <m/>
    <m/>
    <s v=""/>
    <n v="0"/>
    <s v=""/>
    <n v="0"/>
    <s v=""/>
    <s v=""/>
    <s v=""/>
    <m/>
    <s v=""/>
    <s v=""/>
    <s v=""/>
  </r>
  <r>
    <x v="2"/>
    <n v="2119"/>
    <m/>
    <x v="6"/>
    <x v="3"/>
    <m/>
    <m/>
    <m/>
    <s v=""/>
    <m/>
    <m/>
    <s v=""/>
    <m/>
    <s v=""/>
    <m/>
    <s v=""/>
    <m/>
    <s v=""/>
    <m/>
    <m/>
    <m/>
    <m/>
    <m/>
    <s v=""/>
    <n v="0"/>
    <s v=""/>
    <n v="0"/>
    <s v=""/>
    <s v=""/>
    <s v=""/>
    <m/>
    <s v=""/>
    <s v=""/>
    <s v=""/>
  </r>
  <r>
    <x v="2"/>
    <n v="2120"/>
    <m/>
    <x v="6"/>
    <x v="3"/>
    <m/>
    <m/>
    <m/>
    <s v=""/>
    <m/>
    <m/>
    <s v=""/>
    <m/>
    <s v=""/>
    <m/>
    <s v=""/>
    <m/>
    <s v=""/>
    <m/>
    <m/>
    <m/>
    <m/>
    <m/>
    <s v=""/>
    <n v="0"/>
    <s v=""/>
    <n v="0"/>
    <s v=""/>
    <s v=""/>
    <s v=""/>
    <m/>
    <s v=""/>
    <s v=""/>
    <s v=""/>
  </r>
  <r>
    <x v="2"/>
    <n v="2121"/>
    <m/>
    <x v="6"/>
    <x v="3"/>
    <m/>
    <m/>
    <m/>
    <s v=""/>
    <m/>
    <m/>
    <s v=""/>
    <m/>
    <s v=""/>
    <m/>
    <s v=""/>
    <m/>
    <s v=""/>
    <m/>
    <m/>
    <m/>
    <m/>
    <m/>
    <s v=""/>
    <n v="0"/>
    <s v=""/>
    <n v="0"/>
    <s v=""/>
    <s v=""/>
    <s v=""/>
    <m/>
    <s v=""/>
    <s v=""/>
    <s v=""/>
  </r>
  <r>
    <x v="2"/>
    <n v="2122"/>
    <m/>
    <x v="6"/>
    <x v="3"/>
    <m/>
    <m/>
    <m/>
    <s v=""/>
    <m/>
    <m/>
    <s v=""/>
    <m/>
    <s v=""/>
    <m/>
    <s v=""/>
    <m/>
    <s v=""/>
    <m/>
    <m/>
    <m/>
    <m/>
    <m/>
    <s v=""/>
    <n v="0"/>
    <s v=""/>
    <n v="0"/>
    <s v=""/>
    <s v=""/>
    <s v=""/>
    <m/>
    <s v=""/>
    <s v=""/>
    <s v=""/>
  </r>
  <r>
    <x v="2"/>
    <n v="2123"/>
    <m/>
    <x v="6"/>
    <x v="3"/>
    <m/>
    <m/>
    <m/>
    <s v=""/>
    <m/>
    <m/>
    <s v=""/>
    <m/>
    <s v=""/>
    <m/>
    <s v=""/>
    <m/>
    <s v=""/>
    <m/>
    <m/>
    <m/>
    <m/>
    <m/>
    <s v=""/>
    <n v="0"/>
    <s v=""/>
    <n v="0"/>
    <s v=""/>
    <s v=""/>
    <s v=""/>
    <m/>
    <s v=""/>
    <s v=""/>
    <s v=""/>
  </r>
  <r>
    <x v="2"/>
    <n v="2124"/>
    <m/>
    <x v="6"/>
    <x v="3"/>
    <m/>
    <m/>
    <m/>
    <s v=""/>
    <m/>
    <m/>
    <s v=""/>
    <m/>
    <s v=""/>
    <m/>
    <s v=""/>
    <m/>
    <s v=""/>
    <m/>
    <m/>
    <m/>
    <m/>
    <m/>
    <s v=""/>
    <n v="0"/>
    <s v=""/>
    <n v="0"/>
    <s v=""/>
    <s v=""/>
    <s v=""/>
    <m/>
    <s v=""/>
    <s v=""/>
    <s v=""/>
  </r>
  <r>
    <x v="2"/>
    <n v="2125"/>
    <m/>
    <x v="6"/>
    <x v="3"/>
    <m/>
    <m/>
    <m/>
    <s v=""/>
    <m/>
    <m/>
    <s v=""/>
    <m/>
    <s v=""/>
    <m/>
    <s v=""/>
    <m/>
    <s v=""/>
    <m/>
    <m/>
    <m/>
    <m/>
    <m/>
    <s v=""/>
    <n v="0"/>
    <s v=""/>
    <n v="0"/>
    <s v=""/>
    <s v=""/>
    <s v=""/>
    <m/>
    <s v=""/>
    <s v=""/>
    <s v=""/>
  </r>
  <r>
    <x v="2"/>
    <n v="2126"/>
    <m/>
    <x v="6"/>
    <x v="3"/>
    <m/>
    <m/>
    <m/>
    <s v=""/>
    <m/>
    <m/>
    <s v=""/>
    <m/>
    <s v=""/>
    <m/>
    <s v=""/>
    <m/>
    <s v=""/>
    <m/>
    <m/>
    <m/>
    <m/>
    <m/>
    <s v=""/>
    <n v="0"/>
    <s v=""/>
    <n v="0"/>
    <s v=""/>
    <s v=""/>
    <s v=""/>
    <m/>
    <s v=""/>
    <s v=""/>
    <s v=""/>
  </r>
  <r>
    <x v="2"/>
    <n v="2127"/>
    <m/>
    <x v="6"/>
    <x v="3"/>
    <m/>
    <m/>
    <m/>
    <s v=""/>
    <m/>
    <m/>
    <s v=""/>
    <m/>
    <s v=""/>
    <m/>
    <s v=""/>
    <m/>
    <s v=""/>
    <m/>
    <m/>
    <m/>
    <m/>
    <m/>
    <s v=""/>
    <n v="0"/>
    <s v=""/>
    <n v="0"/>
    <s v=""/>
    <s v=""/>
    <s v=""/>
    <m/>
    <s v=""/>
    <s v=""/>
    <s v=""/>
  </r>
  <r>
    <x v="2"/>
    <n v="2128"/>
    <m/>
    <x v="6"/>
    <x v="3"/>
    <m/>
    <m/>
    <m/>
    <s v=""/>
    <m/>
    <m/>
    <s v=""/>
    <m/>
    <s v=""/>
    <m/>
    <s v=""/>
    <m/>
    <s v=""/>
    <m/>
    <m/>
    <m/>
    <m/>
    <m/>
    <s v=""/>
    <n v="0"/>
    <s v=""/>
    <n v="0"/>
    <s v=""/>
    <s v=""/>
    <s v=""/>
    <m/>
    <s v=""/>
    <s v=""/>
    <s v=""/>
  </r>
  <r>
    <x v="2"/>
    <n v="2129"/>
    <m/>
    <x v="6"/>
    <x v="3"/>
    <m/>
    <m/>
    <m/>
    <s v=""/>
    <m/>
    <m/>
    <s v=""/>
    <m/>
    <s v=""/>
    <m/>
    <s v=""/>
    <m/>
    <s v=""/>
    <m/>
    <m/>
    <m/>
    <m/>
    <m/>
    <s v=""/>
    <n v="0"/>
    <s v=""/>
    <n v="0"/>
    <s v=""/>
    <s v=""/>
    <s v=""/>
    <m/>
    <s v=""/>
    <s v=""/>
    <s v=""/>
  </r>
  <r>
    <x v="2"/>
    <n v="2130"/>
    <m/>
    <x v="6"/>
    <x v="3"/>
    <m/>
    <m/>
    <m/>
    <s v=""/>
    <m/>
    <m/>
    <s v=""/>
    <m/>
    <s v=""/>
    <m/>
    <s v=""/>
    <m/>
    <s v=""/>
    <m/>
    <m/>
    <m/>
    <m/>
    <m/>
    <s v=""/>
    <n v="0"/>
    <s v=""/>
    <n v="0"/>
    <s v=""/>
    <s v=""/>
    <s v=""/>
    <m/>
    <s v=""/>
    <s v=""/>
    <s v=""/>
  </r>
  <r>
    <x v="2"/>
    <n v="2131"/>
    <m/>
    <x v="6"/>
    <x v="3"/>
    <m/>
    <m/>
    <m/>
    <s v=""/>
    <m/>
    <m/>
    <s v=""/>
    <m/>
    <s v=""/>
    <m/>
    <s v=""/>
    <m/>
    <s v=""/>
    <m/>
    <m/>
    <m/>
    <m/>
    <m/>
    <s v=""/>
    <n v="0"/>
    <s v=""/>
    <n v="0"/>
    <s v=""/>
    <s v=""/>
    <s v=""/>
    <m/>
    <s v=""/>
    <s v=""/>
    <s v=""/>
  </r>
  <r>
    <x v="2"/>
    <n v="2132"/>
    <m/>
    <x v="6"/>
    <x v="3"/>
    <m/>
    <m/>
    <m/>
    <s v=""/>
    <m/>
    <m/>
    <s v=""/>
    <m/>
    <s v=""/>
    <m/>
    <s v=""/>
    <m/>
    <s v=""/>
    <m/>
    <m/>
    <m/>
    <m/>
    <m/>
    <s v=""/>
    <n v="0"/>
    <s v=""/>
    <n v="0"/>
    <s v=""/>
    <s v=""/>
    <s v=""/>
    <m/>
    <s v=""/>
    <s v=""/>
    <s v=""/>
  </r>
  <r>
    <x v="2"/>
    <n v="2133"/>
    <m/>
    <x v="6"/>
    <x v="3"/>
    <m/>
    <m/>
    <m/>
    <s v=""/>
    <m/>
    <m/>
    <s v=""/>
    <m/>
    <s v=""/>
    <m/>
    <s v=""/>
    <m/>
    <s v=""/>
    <m/>
    <m/>
    <m/>
    <m/>
    <m/>
    <s v=""/>
    <n v="0"/>
    <s v=""/>
    <n v="0"/>
    <s v=""/>
    <s v=""/>
    <s v=""/>
    <m/>
    <s v=""/>
    <s v=""/>
    <s v=""/>
  </r>
  <r>
    <x v="2"/>
    <n v="2134"/>
    <m/>
    <x v="6"/>
    <x v="3"/>
    <m/>
    <m/>
    <m/>
    <s v=""/>
    <m/>
    <m/>
    <s v=""/>
    <m/>
    <s v=""/>
    <m/>
    <s v=""/>
    <m/>
    <s v=""/>
    <m/>
    <m/>
    <m/>
    <m/>
    <m/>
    <s v=""/>
    <n v="0"/>
    <s v=""/>
    <n v="0"/>
    <s v=""/>
    <s v=""/>
    <s v=""/>
    <m/>
    <s v=""/>
    <s v=""/>
    <s v=""/>
  </r>
  <r>
    <x v="2"/>
    <n v="2135"/>
    <m/>
    <x v="6"/>
    <x v="3"/>
    <m/>
    <m/>
    <m/>
    <s v=""/>
    <m/>
    <m/>
    <s v=""/>
    <m/>
    <s v=""/>
    <m/>
    <s v=""/>
    <m/>
    <s v=""/>
    <m/>
    <m/>
    <m/>
    <m/>
    <m/>
    <s v=""/>
    <n v="0"/>
    <s v=""/>
    <n v="0"/>
    <s v=""/>
    <s v=""/>
    <s v=""/>
    <m/>
    <s v=""/>
    <s v=""/>
    <s v=""/>
  </r>
  <r>
    <x v="2"/>
    <n v="2136"/>
    <m/>
    <x v="6"/>
    <x v="3"/>
    <m/>
    <m/>
    <m/>
    <s v=""/>
    <m/>
    <m/>
    <s v=""/>
    <m/>
    <s v=""/>
    <m/>
    <s v=""/>
    <m/>
    <s v=""/>
    <m/>
    <m/>
    <m/>
    <m/>
    <m/>
    <s v=""/>
    <n v="0"/>
    <s v=""/>
    <n v="0"/>
    <s v=""/>
    <s v=""/>
    <s v=""/>
    <m/>
    <s v=""/>
    <s v=""/>
    <s v=""/>
  </r>
  <r>
    <x v="2"/>
    <n v="2137"/>
    <m/>
    <x v="6"/>
    <x v="3"/>
    <m/>
    <m/>
    <m/>
    <s v=""/>
    <m/>
    <m/>
    <s v=""/>
    <m/>
    <s v=""/>
    <m/>
    <s v=""/>
    <m/>
    <s v=""/>
    <m/>
    <m/>
    <m/>
    <m/>
    <m/>
    <s v=""/>
    <n v="0"/>
    <s v=""/>
    <n v="0"/>
    <s v=""/>
    <s v=""/>
    <s v=""/>
    <m/>
    <s v=""/>
    <s v=""/>
    <s v=""/>
  </r>
  <r>
    <x v="2"/>
    <n v="2138"/>
    <m/>
    <x v="6"/>
    <x v="3"/>
    <m/>
    <m/>
    <m/>
    <s v=""/>
    <m/>
    <m/>
    <s v=""/>
    <m/>
    <s v=""/>
    <m/>
    <s v=""/>
    <m/>
    <s v=""/>
    <m/>
    <m/>
    <m/>
    <m/>
    <m/>
    <s v=""/>
    <n v="0"/>
    <s v=""/>
    <n v="0"/>
    <s v=""/>
    <s v=""/>
    <s v=""/>
    <m/>
    <s v=""/>
    <s v=""/>
    <s v=""/>
  </r>
  <r>
    <x v="2"/>
    <n v="2139"/>
    <m/>
    <x v="6"/>
    <x v="3"/>
    <m/>
    <m/>
    <m/>
    <s v=""/>
    <m/>
    <m/>
    <s v=""/>
    <m/>
    <s v=""/>
    <m/>
    <s v=""/>
    <m/>
    <s v=""/>
    <m/>
    <m/>
    <m/>
    <m/>
    <m/>
    <s v=""/>
    <n v="0"/>
    <s v=""/>
    <n v="0"/>
    <s v=""/>
    <s v=""/>
    <s v=""/>
    <m/>
    <s v=""/>
    <s v=""/>
    <s v=""/>
  </r>
  <r>
    <x v="2"/>
    <n v="2140"/>
    <m/>
    <x v="6"/>
    <x v="3"/>
    <m/>
    <m/>
    <m/>
    <s v=""/>
    <m/>
    <m/>
    <s v=""/>
    <m/>
    <s v=""/>
    <m/>
    <s v=""/>
    <m/>
    <s v=""/>
    <m/>
    <m/>
    <m/>
    <m/>
    <m/>
    <s v=""/>
    <n v="0"/>
    <s v=""/>
    <n v="0"/>
    <s v=""/>
    <s v=""/>
    <s v=""/>
    <m/>
    <s v=""/>
    <s v=""/>
    <s v=""/>
  </r>
  <r>
    <x v="2"/>
    <n v="2141"/>
    <m/>
    <x v="6"/>
    <x v="3"/>
    <m/>
    <m/>
    <m/>
    <s v=""/>
    <m/>
    <m/>
    <s v=""/>
    <m/>
    <s v=""/>
    <m/>
    <s v=""/>
    <m/>
    <s v=""/>
    <m/>
    <m/>
    <m/>
    <m/>
    <m/>
    <s v=""/>
    <n v="0"/>
    <s v=""/>
    <n v="0"/>
    <s v=""/>
    <s v=""/>
    <s v=""/>
    <m/>
    <s v=""/>
    <s v=""/>
    <s v=""/>
  </r>
  <r>
    <x v="2"/>
    <n v="2142"/>
    <m/>
    <x v="6"/>
    <x v="3"/>
    <m/>
    <m/>
    <m/>
    <s v=""/>
    <m/>
    <m/>
    <s v=""/>
    <m/>
    <s v=""/>
    <m/>
    <s v=""/>
    <m/>
    <s v=""/>
    <m/>
    <m/>
    <m/>
    <m/>
    <m/>
    <s v=""/>
    <n v="0"/>
    <s v=""/>
    <n v="0"/>
    <s v=""/>
    <s v=""/>
    <s v=""/>
    <m/>
    <s v=""/>
    <s v=""/>
    <s v=""/>
  </r>
  <r>
    <x v="2"/>
    <n v="2143"/>
    <m/>
    <x v="6"/>
    <x v="3"/>
    <m/>
    <m/>
    <m/>
    <s v=""/>
    <m/>
    <m/>
    <s v=""/>
    <m/>
    <s v=""/>
    <m/>
    <s v=""/>
    <m/>
    <s v=""/>
    <m/>
    <m/>
    <m/>
    <m/>
    <m/>
    <s v=""/>
    <n v="0"/>
    <s v=""/>
    <n v="0"/>
    <s v=""/>
    <s v=""/>
    <s v=""/>
    <m/>
    <s v=""/>
    <s v=""/>
    <s v=""/>
  </r>
  <r>
    <x v="2"/>
    <n v="2144"/>
    <m/>
    <x v="6"/>
    <x v="3"/>
    <m/>
    <m/>
    <m/>
    <s v=""/>
    <m/>
    <m/>
    <s v=""/>
    <m/>
    <s v=""/>
    <m/>
    <s v=""/>
    <m/>
    <s v=""/>
    <m/>
    <m/>
    <m/>
    <m/>
    <m/>
    <s v=""/>
    <n v="0"/>
    <s v=""/>
    <n v="0"/>
    <s v=""/>
    <s v=""/>
    <s v=""/>
    <m/>
    <s v=""/>
    <s v=""/>
    <s v=""/>
  </r>
  <r>
    <x v="2"/>
    <n v="2145"/>
    <m/>
    <x v="6"/>
    <x v="3"/>
    <m/>
    <m/>
    <m/>
    <s v=""/>
    <m/>
    <m/>
    <s v=""/>
    <m/>
    <s v=""/>
    <m/>
    <s v=""/>
    <m/>
    <s v=""/>
    <m/>
    <m/>
    <m/>
    <m/>
    <m/>
    <s v=""/>
    <n v="0"/>
    <s v=""/>
    <n v="0"/>
    <s v=""/>
    <s v=""/>
    <s v=""/>
    <m/>
    <s v=""/>
    <s v=""/>
    <s v=""/>
  </r>
  <r>
    <x v="2"/>
    <n v="2146"/>
    <m/>
    <x v="6"/>
    <x v="3"/>
    <m/>
    <m/>
    <m/>
    <s v=""/>
    <m/>
    <m/>
    <s v=""/>
    <m/>
    <s v=""/>
    <m/>
    <s v=""/>
    <m/>
    <s v=""/>
    <m/>
    <m/>
    <m/>
    <m/>
    <m/>
    <s v=""/>
    <n v="0"/>
    <s v=""/>
    <n v="0"/>
    <s v=""/>
    <s v=""/>
    <s v=""/>
    <m/>
    <s v=""/>
    <s v=""/>
    <s v=""/>
  </r>
  <r>
    <x v="2"/>
    <n v="2147"/>
    <m/>
    <x v="6"/>
    <x v="3"/>
    <m/>
    <m/>
    <m/>
    <s v=""/>
    <m/>
    <m/>
    <s v=""/>
    <m/>
    <s v=""/>
    <m/>
    <s v=""/>
    <m/>
    <s v=""/>
    <m/>
    <m/>
    <m/>
    <m/>
    <m/>
    <s v=""/>
    <n v="0"/>
    <s v=""/>
    <n v="0"/>
    <s v=""/>
    <s v=""/>
    <s v=""/>
    <m/>
    <s v=""/>
    <s v=""/>
    <s v=""/>
  </r>
  <r>
    <x v="2"/>
    <n v="2148"/>
    <m/>
    <x v="6"/>
    <x v="3"/>
    <m/>
    <m/>
    <m/>
    <s v=""/>
    <m/>
    <m/>
    <s v=""/>
    <m/>
    <s v=""/>
    <m/>
    <s v=""/>
    <m/>
    <s v=""/>
    <m/>
    <m/>
    <m/>
    <m/>
    <m/>
    <s v=""/>
    <n v="0"/>
    <s v=""/>
    <n v="0"/>
    <s v=""/>
    <s v=""/>
    <s v=""/>
    <m/>
    <s v=""/>
    <s v=""/>
    <s v=""/>
  </r>
  <r>
    <x v="2"/>
    <n v="2149"/>
    <m/>
    <x v="6"/>
    <x v="3"/>
    <m/>
    <m/>
    <m/>
    <s v=""/>
    <m/>
    <m/>
    <s v=""/>
    <m/>
    <s v=""/>
    <m/>
    <s v=""/>
    <m/>
    <s v=""/>
    <m/>
    <m/>
    <m/>
    <m/>
    <m/>
    <s v=""/>
    <n v="0"/>
    <s v=""/>
    <n v="0"/>
    <s v=""/>
    <s v=""/>
    <s v=""/>
    <m/>
    <s v=""/>
    <s v=""/>
    <s v=""/>
  </r>
  <r>
    <x v="2"/>
    <n v="2150"/>
    <m/>
    <x v="6"/>
    <x v="3"/>
    <m/>
    <m/>
    <m/>
    <s v=""/>
    <m/>
    <m/>
    <s v=""/>
    <m/>
    <s v=""/>
    <m/>
    <s v=""/>
    <m/>
    <s v=""/>
    <m/>
    <m/>
    <m/>
    <m/>
    <m/>
    <s v=""/>
    <n v="0"/>
    <s v=""/>
    <n v="0"/>
    <s v=""/>
    <s v=""/>
    <s v=""/>
    <m/>
    <s v=""/>
    <s v=""/>
    <s v=""/>
  </r>
  <r>
    <x v="2"/>
    <n v="2151"/>
    <m/>
    <x v="6"/>
    <x v="3"/>
    <m/>
    <m/>
    <m/>
    <s v=""/>
    <m/>
    <m/>
    <s v=""/>
    <m/>
    <s v=""/>
    <m/>
    <s v=""/>
    <m/>
    <s v=""/>
    <m/>
    <m/>
    <m/>
    <m/>
    <m/>
    <s v=""/>
    <n v="0"/>
    <s v=""/>
    <n v="0"/>
    <s v=""/>
    <s v=""/>
    <s v=""/>
    <m/>
    <s v=""/>
    <s v=""/>
    <s v=""/>
  </r>
  <r>
    <x v="2"/>
    <n v="2152"/>
    <m/>
    <x v="6"/>
    <x v="3"/>
    <m/>
    <m/>
    <m/>
    <s v=""/>
    <m/>
    <m/>
    <s v=""/>
    <m/>
    <s v=""/>
    <m/>
    <s v=""/>
    <m/>
    <s v=""/>
    <m/>
    <m/>
    <m/>
    <m/>
    <m/>
    <s v=""/>
    <n v="0"/>
    <s v=""/>
    <n v="0"/>
    <s v=""/>
    <s v=""/>
    <s v=""/>
    <m/>
    <s v=""/>
    <s v=""/>
    <s v=""/>
  </r>
  <r>
    <x v="2"/>
    <n v="2153"/>
    <m/>
    <x v="6"/>
    <x v="3"/>
    <m/>
    <m/>
    <m/>
    <s v=""/>
    <m/>
    <m/>
    <s v=""/>
    <m/>
    <s v=""/>
    <m/>
    <s v=""/>
    <m/>
    <s v=""/>
    <m/>
    <m/>
    <m/>
    <m/>
    <m/>
    <s v=""/>
    <n v="0"/>
    <s v=""/>
    <n v="0"/>
    <s v=""/>
    <s v=""/>
    <s v=""/>
    <m/>
    <s v=""/>
    <s v=""/>
    <s v=""/>
  </r>
  <r>
    <x v="2"/>
    <n v="2154"/>
    <m/>
    <x v="6"/>
    <x v="3"/>
    <m/>
    <m/>
    <m/>
    <s v=""/>
    <m/>
    <m/>
    <s v=""/>
    <m/>
    <s v=""/>
    <m/>
    <s v=""/>
    <m/>
    <s v=""/>
    <m/>
    <m/>
    <m/>
    <m/>
    <m/>
    <s v=""/>
    <n v="0"/>
    <s v=""/>
    <n v="0"/>
    <s v=""/>
    <s v=""/>
    <s v=""/>
    <m/>
    <s v=""/>
    <s v=""/>
    <s v=""/>
  </r>
  <r>
    <x v="2"/>
    <n v="2155"/>
    <m/>
    <x v="6"/>
    <x v="3"/>
    <m/>
    <m/>
    <m/>
    <s v=""/>
    <m/>
    <m/>
    <s v=""/>
    <m/>
    <s v=""/>
    <m/>
    <s v=""/>
    <m/>
    <s v=""/>
    <m/>
    <m/>
    <m/>
    <m/>
    <m/>
    <s v=""/>
    <n v="0"/>
    <s v=""/>
    <n v="0"/>
    <s v=""/>
    <s v=""/>
    <s v=""/>
    <m/>
    <s v=""/>
    <s v=""/>
    <s v=""/>
  </r>
  <r>
    <x v="2"/>
    <n v="2156"/>
    <m/>
    <x v="6"/>
    <x v="3"/>
    <m/>
    <m/>
    <m/>
    <s v=""/>
    <m/>
    <m/>
    <s v=""/>
    <m/>
    <s v=""/>
    <m/>
    <s v=""/>
    <m/>
    <s v=""/>
    <m/>
    <m/>
    <m/>
    <m/>
    <m/>
    <s v=""/>
    <n v="0"/>
    <s v=""/>
    <n v="0"/>
    <s v=""/>
    <s v=""/>
    <s v=""/>
    <m/>
    <s v=""/>
    <s v=""/>
    <s v=""/>
  </r>
  <r>
    <x v="2"/>
    <n v="2157"/>
    <m/>
    <x v="6"/>
    <x v="3"/>
    <m/>
    <m/>
    <m/>
    <s v=""/>
    <m/>
    <m/>
    <s v=""/>
    <m/>
    <s v=""/>
    <m/>
    <s v=""/>
    <m/>
    <s v=""/>
    <m/>
    <m/>
    <m/>
    <m/>
    <m/>
    <s v=""/>
    <n v="0"/>
    <s v=""/>
    <n v="0"/>
    <s v=""/>
    <s v=""/>
    <s v=""/>
    <m/>
    <s v=""/>
    <s v=""/>
    <s v=""/>
  </r>
  <r>
    <x v="2"/>
    <n v="2158"/>
    <m/>
    <x v="6"/>
    <x v="3"/>
    <m/>
    <m/>
    <m/>
    <s v=""/>
    <m/>
    <m/>
    <s v=""/>
    <m/>
    <s v=""/>
    <m/>
    <s v=""/>
    <m/>
    <s v=""/>
    <m/>
    <m/>
    <m/>
    <m/>
    <m/>
    <s v=""/>
    <n v="0"/>
    <s v=""/>
    <n v="0"/>
    <s v=""/>
    <s v=""/>
    <s v=""/>
    <m/>
    <s v=""/>
    <s v=""/>
    <s v=""/>
  </r>
  <r>
    <x v="2"/>
    <n v="2159"/>
    <m/>
    <x v="6"/>
    <x v="3"/>
    <m/>
    <m/>
    <m/>
    <s v=""/>
    <m/>
    <m/>
    <s v=""/>
    <m/>
    <s v=""/>
    <m/>
    <s v=""/>
    <m/>
    <s v=""/>
    <m/>
    <m/>
    <m/>
    <m/>
    <m/>
    <s v=""/>
    <n v="0"/>
    <s v=""/>
    <n v="0"/>
    <s v=""/>
    <s v=""/>
    <s v=""/>
    <m/>
    <s v=""/>
    <s v=""/>
    <s v=""/>
  </r>
  <r>
    <x v="2"/>
    <n v="2160"/>
    <m/>
    <x v="6"/>
    <x v="3"/>
    <m/>
    <m/>
    <m/>
    <s v=""/>
    <m/>
    <m/>
    <s v=""/>
    <m/>
    <s v=""/>
    <m/>
    <s v=""/>
    <m/>
    <s v=""/>
    <m/>
    <m/>
    <m/>
    <m/>
    <m/>
    <s v=""/>
    <n v="0"/>
    <s v=""/>
    <n v="0"/>
    <s v=""/>
    <s v=""/>
    <s v=""/>
    <m/>
    <s v=""/>
    <s v=""/>
    <s v=""/>
  </r>
  <r>
    <x v="2"/>
    <n v="2161"/>
    <m/>
    <x v="6"/>
    <x v="3"/>
    <m/>
    <m/>
    <m/>
    <s v=""/>
    <m/>
    <m/>
    <s v=""/>
    <m/>
    <s v=""/>
    <m/>
    <s v=""/>
    <m/>
    <s v=""/>
    <m/>
    <m/>
    <m/>
    <m/>
    <m/>
    <s v=""/>
    <n v="0"/>
    <s v=""/>
    <n v="0"/>
    <s v=""/>
    <s v=""/>
    <s v=""/>
    <m/>
    <s v=""/>
    <s v=""/>
    <s v=""/>
  </r>
  <r>
    <x v="2"/>
    <n v="2162"/>
    <m/>
    <x v="6"/>
    <x v="3"/>
    <m/>
    <m/>
    <m/>
    <s v=""/>
    <m/>
    <m/>
    <s v=""/>
    <m/>
    <s v=""/>
    <m/>
    <s v=""/>
    <m/>
    <s v=""/>
    <m/>
    <m/>
    <m/>
    <m/>
    <m/>
    <s v=""/>
    <n v="0"/>
    <s v=""/>
    <n v="0"/>
    <s v=""/>
    <s v=""/>
    <s v=""/>
    <m/>
    <s v=""/>
    <s v=""/>
    <s v=""/>
  </r>
  <r>
    <x v="2"/>
    <n v="2163"/>
    <m/>
    <x v="6"/>
    <x v="3"/>
    <m/>
    <m/>
    <m/>
    <s v=""/>
    <m/>
    <m/>
    <s v=""/>
    <m/>
    <s v=""/>
    <m/>
    <s v=""/>
    <m/>
    <s v=""/>
    <m/>
    <m/>
    <m/>
    <m/>
    <m/>
    <s v=""/>
    <n v="0"/>
    <s v=""/>
    <n v="0"/>
    <s v=""/>
    <s v=""/>
    <s v=""/>
    <m/>
    <s v=""/>
    <s v=""/>
    <s v=""/>
  </r>
  <r>
    <x v="2"/>
    <n v="2164"/>
    <m/>
    <x v="6"/>
    <x v="3"/>
    <m/>
    <m/>
    <m/>
    <s v=""/>
    <m/>
    <m/>
    <s v=""/>
    <m/>
    <s v=""/>
    <m/>
    <s v=""/>
    <m/>
    <s v=""/>
    <m/>
    <m/>
    <m/>
    <m/>
    <m/>
    <s v=""/>
    <n v="0"/>
    <s v=""/>
    <n v="0"/>
    <s v=""/>
    <s v=""/>
    <s v=""/>
    <m/>
    <s v=""/>
    <s v=""/>
    <s v=""/>
  </r>
  <r>
    <x v="2"/>
    <n v="2165"/>
    <m/>
    <x v="6"/>
    <x v="3"/>
    <m/>
    <m/>
    <m/>
    <s v=""/>
    <m/>
    <m/>
    <s v=""/>
    <m/>
    <s v=""/>
    <m/>
    <s v=""/>
    <m/>
    <s v=""/>
    <m/>
    <m/>
    <m/>
    <m/>
    <m/>
    <s v=""/>
    <n v="0"/>
    <s v=""/>
    <n v="0"/>
    <s v=""/>
    <s v=""/>
    <s v=""/>
    <m/>
    <s v=""/>
    <s v=""/>
    <s v=""/>
  </r>
  <r>
    <x v="2"/>
    <n v="2166"/>
    <m/>
    <x v="6"/>
    <x v="3"/>
    <m/>
    <m/>
    <m/>
    <s v=""/>
    <m/>
    <m/>
    <s v=""/>
    <m/>
    <s v=""/>
    <m/>
    <s v=""/>
    <m/>
    <s v=""/>
    <m/>
    <m/>
    <m/>
    <m/>
    <m/>
    <s v=""/>
    <n v="0"/>
    <s v=""/>
    <n v="0"/>
    <s v=""/>
    <s v=""/>
    <s v=""/>
    <m/>
    <s v=""/>
    <s v=""/>
    <s v=""/>
  </r>
  <r>
    <x v="2"/>
    <n v="2167"/>
    <m/>
    <x v="6"/>
    <x v="3"/>
    <m/>
    <m/>
    <m/>
    <s v=""/>
    <m/>
    <m/>
    <s v=""/>
    <m/>
    <s v=""/>
    <m/>
    <s v=""/>
    <m/>
    <s v=""/>
    <m/>
    <m/>
    <m/>
    <m/>
    <m/>
    <s v=""/>
    <n v="0"/>
    <s v=""/>
    <n v="0"/>
    <s v=""/>
    <s v=""/>
    <s v=""/>
    <m/>
    <s v=""/>
    <s v=""/>
    <s v=""/>
  </r>
  <r>
    <x v="2"/>
    <n v="2168"/>
    <m/>
    <x v="6"/>
    <x v="3"/>
    <m/>
    <m/>
    <m/>
    <s v=""/>
    <m/>
    <m/>
    <s v=""/>
    <m/>
    <s v=""/>
    <m/>
    <s v=""/>
    <m/>
    <s v=""/>
    <m/>
    <m/>
    <m/>
    <m/>
    <m/>
    <s v=""/>
    <n v="0"/>
    <s v=""/>
    <n v="0"/>
    <s v=""/>
    <s v=""/>
    <s v=""/>
    <m/>
    <s v=""/>
    <s v=""/>
    <s v=""/>
  </r>
  <r>
    <x v="2"/>
    <n v="2169"/>
    <m/>
    <x v="6"/>
    <x v="3"/>
    <m/>
    <m/>
    <m/>
    <s v=""/>
    <m/>
    <m/>
    <s v=""/>
    <m/>
    <s v=""/>
    <m/>
    <s v=""/>
    <m/>
    <s v=""/>
    <m/>
    <m/>
    <m/>
    <m/>
    <m/>
    <s v=""/>
    <n v="0"/>
    <s v=""/>
    <n v="0"/>
    <s v=""/>
    <s v=""/>
    <s v=""/>
    <m/>
    <s v=""/>
    <s v=""/>
    <s v=""/>
  </r>
  <r>
    <x v="2"/>
    <n v="2170"/>
    <m/>
    <x v="6"/>
    <x v="3"/>
    <m/>
    <m/>
    <m/>
    <s v=""/>
    <m/>
    <m/>
    <s v=""/>
    <m/>
    <s v=""/>
    <m/>
    <s v=""/>
    <m/>
    <s v=""/>
    <m/>
    <m/>
    <m/>
    <m/>
    <m/>
    <s v=""/>
    <n v="0"/>
    <s v=""/>
    <n v="0"/>
    <s v=""/>
    <s v=""/>
    <s v=""/>
    <m/>
    <s v=""/>
    <s v=""/>
    <s v=""/>
  </r>
  <r>
    <x v="2"/>
    <n v="2171"/>
    <m/>
    <x v="6"/>
    <x v="3"/>
    <m/>
    <m/>
    <m/>
    <s v=""/>
    <m/>
    <m/>
    <s v=""/>
    <m/>
    <s v=""/>
    <m/>
    <s v=""/>
    <m/>
    <s v=""/>
    <m/>
    <m/>
    <m/>
    <m/>
    <m/>
    <s v=""/>
    <n v="0"/>
    <s v=""/>
    <n v="0"/>
    <s v=""/>
    <s v=""/>
    <s v=""/>
    <m/>
    <s v=""/>
    <s v=""/>
    <s v=""/>
  </r>
  <r>
    <x v="2"/>
    <n v="2172"/>
    <m/>
    <x v="6"/>
    <x v="3"/>
    <m/>
    <m/>
    <m/>
    <s v=""/>
    <m/>
    <m/>
    <s v=""/>
    <m/>
    <s v=""/>
    <m/>
    <s v=""/>
    <m/>
    <s v=""/>
    <m/>
    <m/>
    <m/>
    <m/>
    <m/>
    <s v=""/>
    <n v="0"/>
    <s v=""/>
    <n v="0"/>
    <s v=""/>
    <s v=""/>
    <s v=""/>
    <m/>
    <s v=""/>
    <s v=""/>
    <s v=""/>
  </r>
  <r>
    <x v="2"/>
    <n v="2173"/>
    <m/>
    <x v="6"/>
    <x v="3"/>
    <m/>
    <m/>
    <m/>
    <s v=""/>
    <m/>
    <m/>
    <s v=""/>
    <m/>
    <s v=""/>
    <m/>
    <s v=""/>
    <m/>
    <s v=""/>
    <m/>
    <m/>
    <m/>
    <m/>
    <m/>
    <s v=""/>
    <n v="0"/>
    <s v=""/>
    <n v="0"/>
    <s v=""/>
    <s v=""/>
    <s v=""/>
    <m/>
    <s v=""/>
    <s v=""/>
    <s v=""/>
  </r>
  <r>
    <x v="2"/>
    <n v="2174"/>
    <m/>
    <x v="6"/>
    <x v="3"/>
    <m/>
    <m/>
    <m/>
    <s v=""/>
    <m/>
    <m/>
    <s v=""/>
    <m/>
    <s v=""/>
    <m/>
    <s v=""/>
    <m/>
    <s v=""/>
    <m/>
    <m/>
    <m/>
    <m/>
    <m/>
    <s v=""/>
    <n v="0"/>
    <s v=""/>
    <n v="0"/>
    <s v=""/>
    <s v=""/>
    <s v=""/>
    <m/>
    <s v=""/>
    <s v=""/>
    <s v=""/>
  </r>
  <r>
    <x v="2"/>
    <n v="2175"/>
    <m/>
    <x v="6"/>
    <x v="3"/>
    <m/>
    <m/>
    <m/>
    <s v=""/>
    <m/>
    <m/>
    <s v=""/>
    <m/>
    <s v=""/>
    <m/>
    <s v=""/>
    <m/>
    <s v=""/>
    <m/>
    <m/>
    <m/>
    <m/>
    <m/>
    <s v=""/>
    <n v="0"/>
    <s v=""/>
    <n v="0"/>
    <s v=""/>
    <s v=""/>
    <s v=""/>
    <m/>
    <s v=""/>
    <s v=""/>
    <s v=""/>
  </r>
  <r>
    <x v="2"/>
    <n v="2176"/>
    <m/>
    <x v="6"/>
    <x v="3"/>
    <m/>
    <m/>
    <m/>
    <s v=""/>
    <m/>
    <m/>
    <s v=""/>
    <m/>
    <s v=""/>
    <m/>
    <s v=""/>
    <m/>
    <s v=""/>
    <m/>
    <m/>
    <m/>
    <m/>
    <m/>
    <s v=""/>
    <n v="0"/>
    <s v=""/>
    <n v="0"/>
    <s v=""/>
    <s v=""/>
    <s v=""/>
    <m/>
    <s v=""/>
    <s v=""/>
    <s v=""/>
  </r>
  <r>
    <x v="2"/>
    <n v="2177"/>
    <m/>
    <x v="6"/>
    <x v="3"/>
    <m/>
    <m/>
    <m/>
    <s v=""/>
    <m/>
    <m/>
    <s v=""/>
    <m/>
    <s v=""/>
    <m/>
    <s v=""/>
    <m/>
    <s v=""/>
    <m/>
    <m/>
    <m/>
    <m/>
    <m/>
    <s v=""/>
    <n v="0"/>
    <s v=""/>
    <n v="0"/>
    <s v=""/>
    <s v=""/>
    <s v=""/>
    <m/>
    <s v=""/>
    <s v=""/>
    <s v=""/>
  </r>
  <r>
    <x v="2"/>
    <n v="2178"/>
    <m/>
    <x v="6"/>
    <x v="3"/>
    <m/>
    <m/>
    <m/>
    <s v=""/>
    <m/>
    <m/>
    <s v=""/>
    <m/>
    <s v=""/>
    <m/>
    <s v=""/>
    <m/>
    <s v=""/>
    <m/>
    <m/>
    <m/>
    <m/>
    <m/>
    <s v=""/>
    <n v="0"/>
    <s v=""/>
    <n v="0"/>
    <s v=""/>
    <s v=""/>
    <s v=""/>
    <m/>
    <s v=""/>
    <s v=""/>
    <s v=""/>
  </r>
  <r>
    <x v="2"/>
    <n v="2179"/>
    <m/>
    <x v="6"/>
    <x v="3"/>
    <m/>
    <m/>
    <m/>
    <s v=""/>
    <m/>
    <m/>
    <s v=""/>
    <m/>
    <s v=""/>
    <m/>
    <s v=""/>
    <m/>
    <s v=""/>
    <m/>
    <m/>
    <m/>
    <m/>
    <m/>
    <s v=""/>
    <n v="0"/>
    <s v=""/>
    <n v="0"/>
    <s v=""/>
    <s v=""/>
    <s v=""/>
    <m/>
    <s v=""/>
    <s v=""/>
    <s v=""/>
  </r>
  <r>
    <x v="2"/>
    <n v="2180"/>
    <m/>
    <x v="6"/>
    <x v="3"/>
    <m/>
    <m/>
    <m/>
    <s v=""/>
    <m/>
    <m/>
    <s v=""/>
    <m/>
    <s v=""/>
    <m/>
    <s v=""/>
    <m/>
    <s v=""/>
    <m/>
    <m/>
    <m/>
    <m/>
    <m/>
    <s v=""/>
    <n v="0"/>
    <s v=""/>
    <n v="0"/>
    <s v=""/>
    <s v=""/>
    <s v=""/>
    <m/>
    <s v=""/>
    <s v=""/>
    <s v=""/>
  </r>
  <r>
    <x v="2"/>
    <n v="2181"/>
    <m/>
    <x v="6"/>
    <x v="3"/>
    <m/>
    <m/>
    <m/>
    <s v=""/>
    <m/>
    <m/>
    <s v=""/>
    <m/>
    <s v=""/>
    <m/>
    <s v=""/>
    <m/>
    <s v=""/>
    <m/>
    <m/>
    <m/>
    <m/>
    <m/>
    <s v=""/>
    <n v="0"/>
    <s v=""/>
    <n v="0"/>
    <s v=""/>
    <s v=""/>
    <s v=""/>
    <m/>
    <s v=""/>
    <s v=""/>
    <s v=""/>
  </r>
  <r>
    <x v="2"/>
    <n v="2182"/>
    <m/>
    <x v="6"/>
    <x v="3"/>
    <m/>
    <m/>
    <m/>
    <s v=""/>
    <m/>
    <m/>
    <s v=""/>
    <m/>
    <s v=""/>
    <m/>
    <s v=""/>
    <m/>
    <s v=""/>
    <m/>
    <m/>
    <m/>
    <m/>
    <m/>
    <s v=""/>
    <n v="0"/>
    <s v=""/>
    <n v="0"/>
    <s v=""/>
    <s v=""/>
    <s v=""/>
    <m/>
    <s v=""/>
    <s v=""/>
    <s v=""/>
  </r>
  <r>
    <x v="2"/>
    <n v="2183"/>
    <m/>
    <x v="6"/>
    <x v="3"/>
    <m/>
    <m/>
    <m/>
    <s v=""/>
    <m/>
    <m/>
    <s v=""/>
    <m/>
    <s v=""/>
    <m/>
    <s v=""/>
    <m/>
    <s v=""/>
    <m/>
    <m/>
    <m/>
    <m/>
    <m/>
    <s v=""/>
    <n v="0"/>
    <s v=""/>
    <n v="0"/>
    <s v=""/>
    <s v=""/>
    <s v=""/>
    <m/>
    <s v=""/>
    <s v=""/>
    <s v=""/>
  </r>
  <r>
    <x v="2"/>
    <n v="2184"/>
    <m/>
    <x v="6"/>
    <x v="3"/>
    <m/>
    <m/>
    <m/>
    <s v=""/>
    <m/>
    <m/>
    <s v=""/>
    <m/>
    <s v=""/>
    <m/>
    <s v=""/>
    <m/>
    <s v=""/>
    <m/>
    <m/>
    <m/>
    <m/>
    <m/>
    <s v=""/>
    <n v="0"/>
    <s v=""/>
    <n v="0"/>
    <s v=""/>
    <s v=""/>
    <s v=""/>
    <m/>
    <s v=""/>
    <s v=""/>
    <s v=""/>
  </r>
  <r>
    <x v="2"/>
    <n v="2185"/>
    <m/>
    <x v="6"/>
    <x v="3"/>
    <m/>
    <m/>
    <m/>
    <s v=""/>
    <m/>
    <m/>
    <s v=""/>
    <m/>
    <s v=""/>
    <m/>
    <s v=""/>
    <m/>
    <s v=""/>
    <m/>
    <m/>
    <m/>
    <m/>
    <m/>
    <s v=""/>
    <n v="0"/>
    <s v=""/>
    <n v="0"/>
    <s v=""/>
    <s v=""/>
    <s v=""/>
    <m/>
    <s v=""/>
    <s v=""/>
    <s v=""/>
  </r>
  <r>
    <x v="2"/>
    <n v="2186"/>
    <m/>
    <x v="6"/>
    <x v="3"/>
    <m/>
    <m/>
    <m/>
    <s v=""/>
    <m/>
    <m/>
    <s v=""/>
    <m/>
    <s v=""/>
    <m/>
    <s v=""/>
    <m/>
    <s v=""/>
    <m/>
    <m/>
    <m/>
    <m/>
    <m/>
    <s v=""/>
    <n v="0"/>
    <s v=""/>
    <n v="0"/>
    <s v=""/>
    <s v=""/>
    <s v=""/>
    <m/>
    <s v=""/>
    <s v=""/>
    <s v=""/>
  </r>
  <r>
    <x v="2"/>
    <n v="2187"/>
    <m/>
    <x v="6"/>
    <x v="3"/>
    <m/>
    <m/>
    <m/>
    <s v=""/>
    <m/>
    <m/>
    <s v=""/>
    <m/>
    <s v=""/>
    <m/>
    <s v=""/>
    <m/>
    <s v=""/>
    <m/>
    <m/>
    <m/>
    <m/>
    <m/>
    <s v=""/>
    <n v="0"/>
    <s v=""/>
    <n v="0"/>
    <s v=""/>
    <s v=""/>
    <s v=""/>
    <m/>
    <s v=""/>
    <s v=""/>
    <s v=""/>
  </r>
  <r>
    <x v="2"/>
    <n v="2188"/>
    <m/>
    <x v="6"/>
    <x v="3"/>
    <m/>
    <m/>
    <m/>
    <s v=""/>
    <m/>
    <m/>
    <s v=""/>
    <m/>
    <s v=""/>
    <m/>
    <s v=""/>
    <m/>
    <s v=""/>
    <m/>
    <m/>
    <m/>
    <m/>
    <m/>
    <s v=""/>
    <n v="0"/>
    <s v=""/>
    <n v="0"/>
    <s v=""/>
    <s v=""/>
    <s v=""/>
    <m/>
    <s v=""/>
    <s v=""/>
    <s v=""/>
  </r>
  <r>
    <x v="2"/>
    <n v="2189"/>
    <m/>
    <x v="6"/>
    <x v="3"/>
    <m/>
    <m/>
    <m/>
    <s v=""/>
    <m/>
    <m/>
    <s v=""/>
    <m/>
    <s v=""/>
    <m/>
    <s v=""/>
    <m/>
    <s v=""/>
    <m/>
    <m/>
    <m/>
    <m/>
    <m/>
    <s v=""/>
    <n v="0"/>
    <s v=""/>
    <n v="0"/>
    <s v=""/>
    <s v=""/>
    <s v=""/>
    <m/>
    <s v=""/>
    <s v=""/>
    <s v=""/>
  </r>
  <r>
    <x v="2"/>
    <n v="2190"/>
    <m/>
    <x v="6"/>
    <x v="3"/>
    <m/>
    <m/>
    <m/>
    <s v=""/>
    <m/>
    <m/>
    <s v=""/>
    <m/>
    <s v=""/>
    <m/>
    <s v=""/>
    <m/>
    <s v=""/>
    <m/>
    <m/>
    <m/>
    <m/>
    <m/>
    <s v=""/>
    <n v="0"/>
    <s v=""/>
    <n v="0"/>
    <s v=""/>
    <s v=""/>
    <s v=""/>
    <m/>
    <s v=""/>
    <s v=""/>
    <s v=""/>
  </r>
  <r>
    <x v="2"/>
    <n v="2191"/>
    <m/>
    <x v="6"/>
    <x v="3"/>
    <m/>
    <m/>
    <m/>
    <s v=""/>
    <m/>
    <m/>
    <s v=""/>
    <m/>
    <s v=""/>
    <m/>
    <s v=""/>
    <m/>
    <s v=""/>
    <m/>
    <m/>
    <m/>
    <m/>
    <m/>
    <s v=""/>
    <n v="0"/>
    <s v=""/>
    <n v="0"/>
    <s v=""/>
    <s v=""/>
    <s v=""/>
    <m/>
    <s v=""/>
    <s v=""/>
    <s v=""/>
  </r>
  <r>
    <x v="2"/>
    <n v="2192"/>
    <m/>
    <x v="6"/>
    <x v="3"/>
    <m/>
    <m/>
    <m/>
    <s v=""/>
    <m/>
    <m/>
    <s v=""/>
    <m/>
    <s v=""/>
    <m/>
    <s v=""/>
    <m/>
    <s v=""/>
    <m/>
    <m/>
    <m/>
    <m/>
    <m/>
    <s v=""/>
    <n v="0"/>
    <s v=""/>
    <n v="0"/>
    <s v=""/>
    <s v=""/>
    <s v=""/>
    <m/>
    <s v=""/>
    <s v=""/>
    <s v=""/>
  </r>
  <r>
    <x v="2"/>
    <n v="2193"/>
    <m/>
    <x v="6"/>
    <x v="3"/>
    <m/>
    <m/>
    <m/>
    <s v=""/>
    <m/>
    <m/>
    <s v=""/>
    <m/>
    <s v=""/>
    <m/>
    <s v=""/>
    <m/>
    <s v=""/>
    <m/>
    <m/>
    <m/>
    <m/>
    <m/>
    <s v=""/>
    <n v="0"/>
    <s v=""/>
    <n v="0"/>
    <s v=""/>
    <s v=""/>
    <s v=""/>
    <m/>
    <s v=""/>
    <s v=""/>
    <s v=""/>
  </r>
  <r>
    <x v="2"/>
    <n v="2194"/>
    <m/>
    <x v="6"/>
    <x v="3"/>
    <m/>
    <m/>
    <m/>
    <s v=""/>
    <m/>
    <m/>
    <s v=""/>
    <m/>
    <s v=""/>
    <m/>
    <s v=""/>
    <m/>
    <s v=""/>
    <m/>
    <m/>
    <m/>
    <m/>
    <m/>
    <s v=""/>
    <n v="0"/>
    <s v=""/>
    <n v="0"/>
    <s v=""/>
    <s v=""/>
    <s v=""/>
    <m/>
    <s v=""/>
    <s v=""/>
    <s v=""/>
  </r>
  <r>
    <x v="2"/>
    <n v="2195"/>
    <m/>
    <x v="6"/>
    <x v="3"/>
    <m/>
    <m/>
    <m/>
    <s v=""/>
    <m/>
    <m/>
    <s v=""/>
    <m/>
    <s v=""/>
    <m/>
    <s v=""/>
    <m/>
    <s v=""/>
    <m/>
    <m/>
    <m/>
    <m/>
    <m/>
    <s v=""/>
    <n v="0"/>
    <s v=""/>
    <n v="0"/>
    <s v=""/>
    <s v=""/>
    <s v=""/>
    <m/>
    <s v=""/>
    <s v=""/>
    <s v=""/>
  </r>
  <r>
    <x v="2"/>
    <n v="2196"/>
    <m/>
    <x v="6"/>
    <x v="3"/>
    <m/>
    <m/>
    <m/>
    <s v=""/>
    <m/>
    <m/>
    <s v=""/>
    <m/>
    <s v=""/>
    <m/>
    <s v=""/>
    <m/>
    <s v=""/>
    <m/>
    <m/>
    <m/>
    <m/>
    <m/>
    <s v=""/>
    <n v="0"/>
    <s v=""/>
    <n v="0"/>
    <s v=""/>
    <s v=""/>
    <s v=""/>
    <m/>
    <s v=""/>
    <s v=""/>
    <s v=""/>
  </r>
  <r>
    <x v="2"/>
    <n v="2197"/>
    <m/>
    <x v="6"/>
    <x v="3"/>
    <m/>
    <m/>
    <m/>
    <s v=""/>
    <m/>
    <m/>
    <s v=""/>
    <m/>
    <s v=""/>
    <m/>
    <s v=""/>
    <m/>
    <s v=""/>
    <m/>
    <m/>
    <m/>
    <m/>
    <m/>
    <s v=""/>
    <n v="0"/>
    <s v=""/>
    <n v="0"/>
    <s v=""/>
    <s v=""/>
    <s v=""/>
    <m/>
    <s v=""/>
    <s v=""/>
    <s v=""/>
  </r>
  <r>
    <x v="2"/>
    <n v="2198"/>
    <m/>
    <x v="6"/>
    <x v="3"/>
    <m/>
    <m/>
    <m/>
    <s v=""/>
    <m/>
    <m/>
    <s v=""/>
    <m/>
    <s v=""/>
    <m/>
    <s v=""/>
    <m/>
    <s v=""/>
    <m/>
    <m/>
    <m/>
    <m/>
    <m/>
    <s v=""/>
    <n v="0"/>
    <s v=""/>
    <n v="0"/>
    <s v=""/>
    <s v=""/>
    <s v=""/>
    <m/>
    <s v=""/>
    <s v=""/>
    <s v=""/>
  </r>
  <r>
    <x v="2"/>
    <n v="2199"/>
    <m/>
    <x v="6"/>
    <x v="3"/>
    <m/>
    <m/>
    <m/>
    <s v=""/>
    <m/>
    <m/>
    <s v=""/>
    <m/>
    <s v=""/>
    <m/>
    <s v=""/>
    <m/>
    <s v=""/>
    <m/>
    <m/>
    <m/>
    <m/>
    <m/>
    <s v=""/>
    <n v="0"/>
    <s v=""/>
    <n v="0"/>
    <s v=""/>
    <s v=""/>
    <s v=""/>
    <m/>
    <s v=""/>
    <s v=""/>
    <s v=""/>
  </r>
  <r>
    <x v="2"/>
    <n v="2200"/>
    <m/>
    <x v="6"/>
    <x v="3"/>
    <m/>
    <m/>
    <m/>
    <s v=""/>
    <m/>
    <m/>
    <s v=""/>
    <m/>
    <s v=""/>
    <m/>
    <s v=""/>
    <m/>
    <s v=""/>
    <m/>
    <m/>
    <m/>
    <m/>
    <m/>
    <s v=""/>
    <n v="0"/>
    <s v=""/>
    <n v="0"/>
    <s v=""/>
    <s v=""/>
    <s v=""/>
    <m/>
    <s v=""/>
    <s v=""/>
    <s v=""/>
  </r>
  <r>
    <x v="2"/>
    <n v="2201"/>
    <m/>
    <x v="6"/>
    <x v="3"/>
    <m/>
    <m/>
    <m/>
    <s v=""/>
    <m/>
    <m/>
    <s v=""/>
    <m/>
    <s v=""/>
    <m/>
    <s v=""/>
    <m/>
    <s v=""/>
    <m/>
    <m/>
    <m/>
    <m/>
    <m/>
    <s v=""/>
    <n v="0"/>
    <s v=""/>
    <n v="0"/>
    <s v=""/>
    <s v=""/>
    <s v=""/>
    <m/>
    <s v=""/>
    <s v=""/>
    <s v=""/>
  </r>
  <r>
    <x v="2"/>
    <n v="2202"/>
    <m/>
    <x v="6"/>
    <x v="3"/>
    <m/>
    <m/>
    <m/>
    <s v=""/>
    <m/>
    <m/>
    <s v=""/>
    <m/>
    <s v=""/>
    <m/>
    <s v=""/>
    <m/>
    <s v=""/>
    <m/>
    <m/>
    <m/>
    <m/>
    <m/>
    <s v=""/>
    <n v="0"/>
    <s v=""/>
    <n v="0"/>
    <s v=""/>
    <s v=""/>
    <s v=""/>
    <m/>
    <s v=""/>
    <s v=""/>
    <s v=""/>
  </r>
  <r>
    <x v="2"/>
    <n v="2203"/>
    <m/>
    <x v="6"/>
    <x v="3"/>
    <m/>
    <m/>
    <m/>
    <s v=""/>
    <m/>
    <m/>
    <s v=""/>
    <m/>
    <s v=""/>
    <m/>
    <s v=""/>
    <m/>
    <s v=""/>
    <m/>
    <m/>
    <m/>
    <m/>
    <m/>
    <s v=""/>
    <n v="0"/>
    <s v=""/>
    <n v="0"/>
    <s v=""/>
    <s v=""/>
    <s v=""/>
    <m/>
    <s v=""/>
    <s v=""/>
    <s v=""/>
  </r>
  <r>
    <x v="2"/>
    <n v="2204"/>
    <m/>
    <x v="6"/>
    <x v="3"/>
    <m/>
    <m/>
    <m/>
    <s v=""/>
    <m/>
    <m/>
    <s v=""/>
    <m/>
    <s v=""/>
    <m/>
    <s v=""/>
    <m/>
    <s v=""/>
    <m/>
    <m/>
    <m/>
    <m/>
    <m/>
    <s v=""/>
    <n v="0"/>
    <s v=""/>
    <n v="0"/>
    <s v=""/>
    <s v=""/>
    <s v=""/>
    <m/>
    <s v=""/>
    <s v=""/>
    <s v=""/>
  </r>
  <r>
    <x v="2"/>
    <n v="2205"/>
    <m/>
    <x v="6"/>
    <x v="3"/>
    <m/>
    <m/>
    <m/>
    <s v=""/>
    <m/>
    <m/>
    <s v=""/>
    <m/>
    <s v=""/>
    <m/>
    <s v=""/>
    <m/>
    <s v=""/>
    <m/>
    <m/>
    <m/>
    <m/>
    <m/>
    <s v=""/>
    <n v="0"/>
    <s v=""/>
    <n v="0"/>
    <s v=""/>
    <s v=""/>
    <s v=""/>
    <m/>
    <s v=""/>
    <s v=""/>
    <s v=""/>
  </r>
  <r>
    <x v="2"/>
    <n v="2206"/>
    <m/>
    <x v="6"/>
    <x v="3"/>
    <m/>
    <m/>
    <m/>
    <s v=""/>
    <m/>
    <m/>
    <s v=""/>
    <m/>
    <s v=""/>
    <m/>
    <s v=""/>
    <m/>
    <s v=""/>
    <m/>
    <m/>
    <m/>
    <m/>
    <m/>
    <s v=""/>
    <n v="0"/>
    <s v=""/>
    <n v="0"/>
    <s v=""/>
    <s v=""/>
    <s v=""/>
    <m/>
    <s v=""/>
    <s v=""/>
    <s v=""/>
  </r>
  <r>
    <x v="2"/>
    <n v="2207"/>
    <m/>
    <x v="6"/>
    <x v="3"/>
    <m/>
    <m/>
    <m/>
    <s v=""/>
    <m/>
    <m/>
    <s v=""/>
    <m/>
    <s v=""/>
    <m/>
    <s v=""/>
    <m/>
    <s v=""/>
    <m/>
    <m/>
    <m/>
    <m/>
    <m/>
    <s v=""/>
    <n v="0"/>
    <s v=""/>
    <n v="0"/>
    <s v=""/>
    <s v=""/>
    <s v=""/>
    <m/>
    <s v=""/>
    <s v=""/>
    <s v=""/>
  </r>
  <r>
    <x v="2"/>
    <n v="2208"/>
    <m/>
    <x v="6"/>
    <x v="3"/>
    <m/>
    <m/>
    <m/>
    <s v=""/>
    <m/>
    <m/>
    <s v=""/>
    <m/>
    <s v=""/>
    <m/>
    <s v=""/>
    <m/>
    <s v=""/>
    <m/>
    <m/>
    <m/>
    <m/>
    <m/>
    <s v=""/>
    <n v="0"/>
    <s v=""/>
    <n v="0"/>
    <s v=""/>
    <s v=""/>
    <s v=""/>
    <m/>
    <s v=""/>
    <s v=""/>
    <s v=""/>
  </r>
  <r>
    <x v="2"/>
    <n v="2209"/>
    <m/>
    <x v="6"/>
    <x v="3"/>
    <m/>
    <m/>
    <m/>
    <s v=""/>
    <m/>
    <m/>
    <s v=""/>
    <m/>
    <s v=""/>
    <m/>
    <s v=""/>
    <m/>
    <s v=""/>
    <m/>
    <m/>
    <m/>
    <m/>
    <m/>
    <s v=""/>
    <n v="0"/>
    <s v=""/>
    <n v="0"/>
    <s v=""/>
    <s v=""/>
    <s v=""/>
    <m/>
    <s v=""/>
    <s v=""/>
    <s v=""/>
  </r>
  <r>
    <x v="2"/>
    <n v="2210"/>
    <m/>
    <x v="6"/>
    <x v="3"/>
    <m/>
    <m/>
    <m/>
    <s v=""/>
    <m/>
    <m/>
    <s v=""/>
    <m/>
    <s v=""/>
    <m/>
    <s v=""/>
    <m/>
    <s v=""/>
    <m/>
    <m/>
    <m/>
    <m/>
    <m/>
    <s v=""/>
    <n v="0"/>
    <s v=""/>
    <n v="0"/>
    <s v=""/>
    <s v=""/>
    <s v=""/>
    <m/>
    <s v=""/>
    <s v=""/>
    <s v=""/>
  </r>
  <r>
    <x v="2"/>
    <n v="2211"/>
    <m/>
    <x v="6"/>
    <x v="3"/>
    <m/>
    <m/>
    <m/>
    <s v=""/>
    <m/>
    <m/>
    <s v=""/>
    <m/>
    <s v=""/>
    <m/>
    <s v=""/>
    <m/>
    <s v=""/>
    <m/>
    <m/>
    <m/>
    <m/>
    <m/>
    <s v=""/>
    <n v="0"/>
    <s v=""/>
    <n v="0"/>
    <s v=""/>
    <s v=""/>
    <s v=""/>
    <m/>
    <s v=""/>
    <s v=""/>
    <s v=""/>
  </r>
  <r>
    <x v="2"/>
    <n v="2212"/>
    <m/>
    <x v="6"/>
    <x v="3"/>
    <m/>
    <m/>
    <m/>
    <s v=""/>
    <m/>
    <m/>
    <s v=""/>
    <m/>
    <s v=""/>
    <m/>
    <s v=""/>
    <m/>
    <s v=""/>
    <m/>
    <m/>
    <m/>
    <m/>
    <m/>
    <s v=""/>
    <n v="0"/>
    <s v=""/>
    <n v="0"/>
    <s v=""/>
    <s v=""/>
    <s v=""/>
    <m/>
    <s v=""/>
    <s v=""/>
    <s v=""/>
  </r>
  <r>
    <x v="2"/>
    <n v="2213"/>
    <m/>
    <x v="6"/>
    <x v="3"/>
    <m/>
    <m/>
    <m/>
    <s v=""/>
    <m/>
    <m/>
    <s v=""/>
    <m/>
    <s v=""/>
    <m/>
    <s v=""/>
    <m/>
    <s v=""/>
    <m/>
    <m/>
    <m/>
    <m/>
    <m/>
    <s v=""/>
    <n v="0"/>
    <s v=""/>
    <n v="0"/>
    <s v=""/>
    <s v=""/>
    <s v=""/>
    <m/>
    <s v=""/>
    <s v=""/>
    <s v=""/>
  </r>
  <r>
    <x v="2"/>
    <n v="2214"/>
    <m/>
    <x v="6"/>
    <x v="3"/>
    <m/>
    <m/>
    <m/>
    <s v=""/>
    <m/>
    <m/>
    <s v=""/>
    <m/>
    <s v=""/>
    <m/>
    <s v=""/>
    <m/>
    <s v=""/>
    <m/>
    <m/>
    <m/>
    <m/>
    <m/>
    <s v=""/>
    <n v="0"/>
    <s v=""/>
    <n v="0"/>
    <s v=""/>
    <s v=""/>
    <s v=""/>
    <m/>
    <s v=""/>
    <s v=""/>
    <s v=""/>
  </r>
  <r>
    <x v="2"/>
    <n v="2215"/>
    <m/>
    <x v="6"/>
    <x v="3"/>
    <m/>
    <m/>
    <m/>
    <s v=""/>
    <m/>
    <m/>
    <s v=""/>
    <m/>
    <s v=""/>
    <m/>
    <s v=""/>
    <m/>
    <s v=""/>
    <m/>
    <m/>
    <m/>
    <m/>
    <m/>
    <s v=""/>
    <n v="0"/>
    <s v=""/>
    <n v="0"/>
    <s v=""/>
    <s v=""/>
    <s v=""/>
    <m/>
    <s v=""/>
    <s v=""/>
    <s v=""/>
  </r>
  <r>
    <x v="2"/>
    <n v="2216"/>
    <m/>
    <x v="6"/>
    <x v="3"/>
    <m/>
    <m/>
    <m/>
    <s v=""/>
    <m/>
    <m/>
    <s v=""/>
    <m/>
    <s v=""/>
    <m/>
    <s v=""/>
    <m/>
    <s v=""/>
    <m/>
    <m/>
    <m/>
    <m/>
    <m/>
    <s v=""/>
    <n v="0"/>
    <s v=""/>
    <n v="0"/>
    <s v=""/>
    <s v=""/>
    <s v=""/>
    <m/>
    <s v=""/>
    <s v=""/>
    <s v=""/>
  </r>
  <r>
    <x v="2"/>
    <n v="2217"/>
    <m/>
    <x v="6"/>
    <x v="3"/>
    <m/>
    <m/>
    <m/>
    <s v=""/>
    <m/>
    <m/>
    <s v=""/>
    <m/>
    <s v=""/>
    <m/>
    <s v=""/>
    <m/>
    <s v=""/>
    <m/>
    <m/>
    <m/>
    <m/>
    <m/>
    <s v=""/>
    <n v="0"/>
    <s v=""/>
    <n v="0"/>
    <s v=""/>
    <s v=""/>
    <s v=""/>
    <m/>
    <s v=""/>
    <s v=""/>
    <s v=""/>
  </r>
  <r>
    <x v="2"/>
    <n v="2218"/>
    <m/>
    <x v="6"/>
    <x v="3"/>
    <m/>
    <m/>
    <m/>
    <s v=""/>
    <m/>
    <m/>
    <s v=""/>
    <m/>
    <s v=""/>
    <m/>
    <s v=""/>
    <m/>
    <s v=""/>
    <m/>
    <m/>
    <m/>
    <m/>
    <m/>
    <s v=""/>
    <n v="0"/>
    <s v=""/>
    <n v="0"/>
    <s v=""/>
    <s v=""/>
    <s v=""/>
    <m/>
    <s v=""/>
    <s v=""/>
    <s v=""/>
  </r>
  <r>
    <x v="2"/>
    <n v="2219"/>
    <m/>
    <x v="6"/>
    <x v="3"/>
    <m/>
    <m/>
    <m/>
    <s v=""/>
    <m/>
    <m/>
    <s v=""/>
    <m/>
    <s v=""/>
    <m/>
    <s v=""/>
    <m/>
    <s v=""/>
    <m/>
    <m/>
    <m/>
    <m/>
    <m/>
    <s v=""/>
    <n v="0"/>
    <s v=""/>
    <n v="0"/>
    <s v=""/>
    <s v=""/>
    <s v=""/>
    <m/>
    <s v=""/>
    <s v=""/>
    <s v=""/>
  </r>
  <r>
    <x v="2"/>
    <n v="2220"/>
    <m/>
    <x v="6"/>
    <x v="3"/>
    <m/>
    <m/>
    <m/>
    <s v=""/>
    <m/>
    <m/>
    <s v=""/>
    <m/>
    <s v=""/>
    <m/>
    <s v=""/>
    <m/>
    <s v=""/>
    <m/>
    <m/>
    <m/>
    <m/>
    <m/>
    <s v=""/>
    <n v="0"/>
    <s v=""/>
    <n v="0"/>
    <s v=""/>
    <s v=""/>
    <s v=""/>
    <m/>
    <s v=""/>
    <s v=""/>
    <s v=""/>
  </r>
  <r>
    <x v="2"/>
    <n v="2221"/>
    <m/>
    <x v="6"/>
    <x v="3"/>
    <m/>
    <m/>
    <m/>
    <s v=""/>
    <m/>
    <m/>
    <s v=""/>
    <m/>
    <s v=""/>
    <m/>
    <s v=""/>
    <m/>
    <s v=""/>
    <m/>
    <m/>
    <m/>
    <m/>
    <m/>
    <s v=""/>
    <n v="0"/>
    <s v=""/>
    <n v="0"/>
    <s v=""/>
    <s v=""/>
    <s v=""/>
    <m/>
    <s v=""/>
    <s v=""/>
    <s v=""/>
  </r>
  <r>
    <x v="2"/>
    <n v="2222"/>
    <m/>
    <x v="6"/>
    <x v="3"/>
    <m/>
    <m/>
    <m/>
    <s v=""/>
    <m/>
    <m/>
    <s v=""/>
    <m/>
    <s v=""/>
    <m/>
    <s v=""/>
    <m/>
    <s v=""/>
    <m/>
    <m/>
    <m/>
    <m/>
    <m/>
    <s v=""/>
    <n v="0"/>
    <s v=""/>
    <n v="0"/>
    <s v=""/>
    <s v=""/>
    <s v=""/>
    <m/>
    <s v=""/>
    <s v=""/>
    <s v=""/>
  </r>
  <r>
    <x v="2"/>
    <n v="2223"/>
    <m/>
    <x v="6"/>
    <x v="3"/>
    <m/>
    <m/>
    <m/>
    <s v=""/>
    <m/>
    <m/>
    <s v=""/>
    <m/>
    <s v=""/>
    <m/>
    <s v=""/>
    <m/>
    <s v=""/>
    <m/>
    <m/>
    <m/>
    <m/>
    <m/>
    <s v=""/>
    <n v="0"/>
    <s v=""/>
    <n v="0"/>
    <s v=""/>
    <s v=""/>
    <s v=""/>
    <m/>
    <s v=""/>
    <s v=""/>
    <s v=""/>
  </r>
  <r>
    <x v="2"/>
    <n v="2224"/>
    <m/>
    <x v="6"/>
    <x v="3"/>
    <m/>
    <m/>
    <m/>
    <s v=""/>
    <m/>
    <m/>
    <s v=""/>
    <m/>
    <s v=""/>
    <m/>
    <s v=""/>
    <m/>
    <s v=""/>
    <m/>
    <m/>
    <m/>
    <m/>
    <m/>
    <s v=""/>
    <n v="0"/>
    <s v=""/>
    <n v="0"/>
    <s v=""/>
    <s v=""/>
    <s v=""/>
    <m/>
    <s v=""/>
    <s v=""/>
    <s v=""/>
  </r>
  <r>
    <x v="2"/>
    <n v="2225"/>
    <m/>
    <x v="6"/>
    <x v="3"/>
    <m/>
    <m/>
    <m/>
    <s v=""/>
    <m/>
    <m/>
    <s v=""/>
    <m/>
    <s v=""/>
    <m/>
    <s v=""/>
    <m/>
    <s v=""/>
    <m/>
    <m/>
    <m/>
    <m/>
    <m/>
    <s v=""/>
    <n v="0"/>
    <s v=""/>
    <n v="0"/>
    <s v=""/>
    <s v=""/>
    <s v=""/>
    <m/>
    <s v=""/>
    <s v=""/>
    <s v=""/>
  </r>
  <r>
    <x v="2"/>
    <n v="2226"/>
    <m/>
    <x v="6"/>
    <x v="3"/>
    <m/>
    <m/>
    <m/>
    <s v=""/>
    <m/>
    <m/>
    <s v=""/>
    <m/>
    <s v=""/>
    <m/>
    <s v=""/>
    <m/>
    <s v=""/>
    <m/>
    <m/>
    <m/>
    <m/>
    <m/>
    <s v=""/>
    <n v="0"/>
    <s v=""/>
    <n v="0"/>
    <s v=""/>
    <s v=""/>
    <s v=""/>
    <m/>
    <s v=""/>
    <s v=""/>
    <s v=""/>
  </r>
  <r>
    <x v="2"/>
    <n v="2227"/>
    <m/>
    <x v="6"/>
    <x v="3"/>
    <m/>
    <m/>
    <m/>
    <s v=""/>
    <m/>
    <m/>
    <s v=""/>
    <m/>
    <s v=""/>
    <m/>
    <s v=""/>
    <m/>
    <s v=""/>
    <m/>
    <m/>
    <m/>
    <m/>
    <m/>
    <s v=""/>
    <n v="0"/>
    <s v=""/>
    <n v="0"/>
    <s v=""/>
    <s v=""/>
    <s v=""/>
    <m/>
    <s v=""/>
    <s v=""/>
    <s v=""/>
  </r>
  <r>
    <x v="2"/>
    <n v="2228"/>
    <m/>
    <x v="6"/>
    <x v="3"/>
    <m/>
    <m/>
    <m/>
    <s v=""/>
    <m/>
    <m/>
    <s v=""/>
    <m/>
    <s v=""/>
    <m/>
    <s v=""/>
    <m/>
    <s v=""/>
    <m/>
    <m/>
    <m/>
    <m/>
    <m/>
    <s v=""/>
    <n v="0"/>
    <s v=""/>
    <n v="0"/>
    <s v=""/>
    <s v=""/>
    <s v=""/>
    <m/>
    <s v=""/>
    <s v=""/>
    <s v=""/>
  </r>
  <r>
    <x v="2"/>
    <n v="2229"/>
    <m/>
    <x v="6"/>
    <x v="3"/>
    <m/>
    <m/>
    <m/>
    <s v=""/>
    <m/>
    <m/>
    <s v=""/>
    <m/>
    <s v=""/>
    <m/>
    <s v=""/>
    <m/>
    <s v=""/>
    <m/>
    <m/>
    <m/>
    <m/>
    <m/>
    <s v=""/>
    <n v="0"/>
    <s v=""/>
    <n v="0"/>
    <s v=""/>
    <s v=""/>
    <s v=""/>
    <m/>
    <s v=""/>
    <s v=""/>
    <s v=""/>
  </r>
  <r>
    <x v="2"/>
    <n v="2230"/>
    <m/>
    <x v="6"/>
    <x v="3"/>
    <m/>
    <m/>
    <m/>
    <s v=""/>
    <m/>
    <m/>
    <s v=""/>
    <m/>
    <s v=""/>
    <m/>
    <s v=""/>
    <m/>
    <s v=""/>
    <m/>
    <m/>
    <m/>
    <m/>
    <m/>
    <s v=""/>
    <n v="0"/>
    <s v=""/>
    <n v="0"/>
    <s v=""/>
    <s v=""/>
    <s v=""/>
    <m/>
    <s v=""/>
    <s v=""/>
    <s v=""/>
  </r>
  <r>
    <x v="2"/>
    <n v="2231"/>
    <m/>
    <x v="6"/>
    <x v="3"/>
    <m/>
    <m/>
    <m/>
    <s v=""/>
    <m/>
    <m/>
    <s v=""/>
    <m/>
    <s v=""/>
    <m/>
    <s v=""/>
    <m/>
    <s v=""/>
    <m/>
    <m/>
    <m/>
    <m/>
    <m/>
    <s v=""/>
    <n v="0"/>
    <s v=""/>
    <n v="0"/>
    <s v=""/>
    <s v=""/>
    <s v=""/>
    <m/>
    <s v=""/>
    <s v=""/>
    <s v=""/>
  </r>
  <r>
    <x v="2"/>
    <n v="2232"/>
    <m/>
    <x v="6"/>
    <x v="3"/>
    <m/>
    <m/>
    <m/>
    <s v=""/>
    <m/>
    <m/>
    <s v=""/>
    <m/>
    <s v=""/>
    <m/>
    <s v=""/>
    <m/>
    <s v=""/>
    <m/>
    <m/>
    <m/>
    <m/>
    <m/>
    <s v=""/>
    <n v="0"/>
    <s v=""/>
    <n v="0"/>
    <s v=""/>
    <s v=""/>
    <s v=""/>
    <m/>
    <s v=""/>
    <s v=""/>
    <s v=""/>
  </r>
  <r>
    <x v="2"/>
    <n v="2233"/>
    <m/>
    <x v="6"/>
    <x v="3"/>
    <m/>
    <m/>
    <m/>
    <s v=""/>
    <m/>
    <m/>
    <s v=""/>
    <m/>
    <s v=""/>
    <m/>
    <s v=""/>
    <m/>
    <s v=""/>
    <m/>
    <m/>
    <m/>
    <m/>
    <m/>
    <s v=""/>
    <n v="0"/>
    <s v=""/>
    <n v="0"/>
    <s v=""/>
    <s v=""/>
    <s v=""/>
    <m/>
    <s v=""/>
    <s v=""/>
    <s v=""/>
  </r>
  <r>
    <x v="2"/>
    <n v="2234"/>
    <m/>
    <x v="6"/>
    <x v="3"/>
    <m/>
    <m/>
    <m/>
    <s v=""/>
    <m/>
    <m/>
    <s v=""/>
    <m/>
    <s v=""/>
    <m/>
    <s v=""/>
    <m/>
    <s v=""/>
    <m/>
    <m/>
    <m/>
    <m/>
    <m/>
    <s v=""/>
    <n v="0"/>
    <s v=""/>
    <n v="0"/>
    <s v=""/>
    <s v=""/>
    <s v=""/>
    <m/>
    <s v=""/>
    <s v=""/>
    <s v=""/>
  </r>
  <r>
    <x v="2"/>
    <n v="2235"/>
    <m/>
    <x v="6"/>
    <x v="3"/>
    <m/>
    <m/>
    <m/>
    <s v=""/>
    <m/>
    <m/>
    <s v=""/>
    <m/>
    <s v=""/>
    <m/>
    <s v=""/>
    <m/>
    <s v=""/>
    <m/>
    <m/>
    <m/>
    <m/>
    <m/>
    <s v=""/>
    <n v="0"/>
    <s v=""/>
    <n v="0"/>
    <s v=""/>
    <s v=""/>
    <s v=""/>
    <m/>
    <s v=""/>
    <s v=""/>
    <s v=""/>
  </r>
  <r>
    <x v="2"/>
    <n v="2236"/>
    <m/>
    <x v="6"/>
    <x v="3"/>
    <m/>
    <m/>
    <m/>
    <s v=""/>
    <m/>
    <m/>
    <s v=""/>
    <m/>
    <s v=""/>
    <m/>
    <s v=""/>
    <m/>
    <s v=""/>
    <m/>
    <m/>
    <m/>
    <m/>
    <m/>
    <s v=""/>
    <n v="0"/>
    <s v=""/>
    <n v="0"/>
    <s v=""/>
    <s v=""/>
    <s v=""/>
    <m/>
    <s v=""/>
    <s v=""/>
    <s v=""/>
  </r>
  <r>
    <x v="2"/>
    <n v="2237"/>
    <m/>
    <x v="6"/>
    <x v="3"/>
    <m/>
    <m/>
    <m/>
    <s v=""/>
    <m/>
    <m/>
    <s v=""/>
    <m/>
    <s v=""/>
    <m/>
    <s v=""/>
    <m/>
    <s v=""/>
    <m/>
    <m/>
    <m/>
    <m/>
    <m/>
    <s v=""/>
    <n v="0"/>
    <s v=""/>
    <n v="0"/>
    <s v=""/>
    <s v=""/>
    <s v=""/>
    <m/>
    <s v=""/>
    <s v=""/>
    <s v=""/>
  </r>
  <r>
    <x v="2"/>
    <n v="2238"/>
    <m/>
    <x v="6"/>
    <x v="3"/>
    <m/>
    <m/>
    <m/>
    <s v=""/>
    <m/>
    <m/>
    <s v=""/>
    <m/>
    <s v=""/>
    <m/>
    <s v=""/>
    <m/>
    <s v=""/>
    <m/>
    <m/>
    <m/>
    <m/>
    <m/>
    <s v=""/>
    <n v="0"/>
    <s v=""/>
    <n v="0"/>
    <s v=""/>
    <s v=""/>
    <s v=""/>
    <m/>
    <s v=""/>
    <s v=""/>
    <s v=""/>
  </r>
  <r>
    <x v="2"/>
    <n v="2239"/>
    <m/>
    <x v="6"/>
    <x v="3"/>
    <m/>
    <m/>
    <m/>
    <s v=""/>
    <m/>
    <m/>
    <s v=""/>
    <m/>
    <s v=""/>
    <m/>
    <s v=""/>
    <m/>
    <s v=""/>
    <m/>
    <m/>
    <m/>
    <m/>
    <m/>
    <s v=""/>
    <n v="0"/>
    <s v=""/>
    <n v="0"/>
    <s v=""/>
    <s v=""/>
    <s v=""/>
    <m/>
    <s v=""/>
    <s v=""/>
    <s v=""/>
  </r>
  <r>
    <x v="2"/>
    <n v="2240"/>
    <m/>
    <x v="6"/>
    <x v="3"/>
    <m/>
    <m/>
    <m/>
    <s v=""/>
    <m/>
    <m/>
    <s v=""/>
    <m/>
    <s v=""/>
    <m/>
    <s v=""/>
    <m/>
    <s v=""/>
    <m/>
    <m/>
    <m/>
    <m/>
    <m/>
    <s v=""/>
    <n v="0"/>
    <s v=""/>
    <n v="0"/>
    <s v=""/>
    <s v=""/>
    <s v=""/>
    <m/>
    <s v=""/>
    <s v=""/>
    <s v=""/>
  </r>
  <r>
    <x v="2"/>
    <n v="2241"/>
    <m/>
    <x v="6"/>
    <x v="3"/>
    <m/>
    <m/>
    <m/>
    <s v=""/>
    <m/>
    <m/>
    <s v=""/>
    <m/>
    <s v=""/>
    <m/>
    <s v=""/>
    <m/>
    <s v=""/>
    <m/>
    <m/>
    <m/>
    <m/>
    <m/>
    <s v=""/>
    <n v="0"/>
    <s v=""/>
    <n v="0"/>
    <s v=""/>
    <s v=""/>
    <s v=""/>
    <m/>
    <s v=""/>
    <s v=""/>
    <s v=""/>
  </r>
  <r>
    <x v="2"/>
    <n v="2242"/>
    <m/>
    <x v="6"/>
    <x v="3"/>
    <m/>
    <m/>
    <m/>
    <s v=""/>
    <m/>
    <m/>
    <s v=""/>
    <m/>
    <s v=""/>
    <m/>
    <s v=""/>
    <m/>
    <s v=""/>
    <m/>
    <m/>
    <m/>
    <m/>
    <m/>
    <s v=""/>
    <n v="0"/>
    <s v=""/>
    <n v="0"/>
    <s v=""/>
    <s v=""/>
    <s v=""/>
    <m/>
    <s v=""/>
    <s v=""/>
    <s v=""/>
  </r>
  <r>
    <x v="2"/>
    <n v="2243"/>
    <m/>
    <x v="6"/>
    <x v="3"/>
    <m/>
    <m/>
    <m/>
    <s v=""/>
    <m/>
    <m/>
    <s v=""/>
    <m/>
    <s v=""/>
    <m/>
    <s v=""/>
    <m/>
    <s v=""/>
    <m/>
    <m/>
    <m/>
    <m/>
    <m/>
    <s v=""/>
    <n v="0"/>
    <s v=""/>
    <n v="0"/>
    <s v=""/>
    <s v=""/>
    <s v=""/>
    <m/>
    <s v=""/>
    <s v=""/>
    <s v=""/>
  </r>
  <r>
    <x v="2"/>
    <n v="2244"/>
    <m/>
    <x v="6"/>
    <x v="3"/>
    <m/>
    <m/>
    <m/>
    <s v=""/>
    <m/>
    <m/>
    <s v=""/>
    <m/>
    <s v=""/>
    <m/>
    <s v=""/>
    <m/>
    <s v=""/>
    <m/>
    <m/>
    <m/>
    <m/>
    <m/>
    <s v=""/>
    <n v="0"/>
    <s v=""/>
    <n v="0"/>
    <s v=""/>
    <s v=""/>
    <s v=""/>
    <m/>
    <s v=""/>
    <s v=""/>
    <s v=""/>
  </r>
  <r>
    <x v="2"/>
    <n v="2245"/>
    <m/>
    <x v="6"/>
    <x v="3"/>
    <m/>
    <m/>
    <m/>
    <s v=""/>
    <m/>
    <m/>
    <s v=""/>
    <m/>
    <s v=""/>
    <m/>
    <s v=""/>
    <m/>
    <s v=""/>
    <m/>
    <m/>
    <m/>
    <m/>
    <m/>
    <s v=""/>
    <n v="0"/>
    <s v=""/>
    <n v="0"/>
    <s v=""/>
    <s v=""/>
    <s v=""/>
    <m/>
    <s v=""/>
    <s v=""/>
    <s v=""/>
  </r>
  <r>
    <x v="2"/>
    <n v="2246"/>
    <m/>
    <x v="6"/>
    <x v="3"/>
    <m/>
    <m/>
    <m/>
    <s v=""/>
    <m/>
    <m/>
    <s v=""/>
    <m/>
    <s v=""/>
    <m/>
    <s v=""/>
    <m/>
    <s v=""/>
    <m/>
    <m/>
    <m/>
    <m/>
    <m/>
    <s v=""/>
    <n v="0"/>
    <s v=""/>
    <n v="0"/>
    <s v=""/>
    <s v=""/>
    <s v=""/>
    <m/>
    <s v=""/>
    <s v=""/>
    <s v=""/>
  </r>
  <r>
    <x v="2"/>
    <n v="2247"/>
    <m/>
    <x v="6"/>
    <x v="3"/>
    <m/>
    <m/>
    <m/>
    <s v=""/>
    <m/>
    <m/>
    <s v=""/>
    <m/>
    <s v=""/>
    <m/>
    <s v=""/>
    <m/>
    <s v=""/>
    <m/>
    <m/>
    <m/>
    <m/>
    <m/>
    <s v=""/>
    <n v="0"/>
    <s v=""/>
    <n v="0"/>
    <s v=""/>
    <s v=""/>
    <s v=""/>
    <m/>
    <s v=""/>
    <s v=""/>
    <s v=""/>
  </r>
  <r>
    <x v="2"/>
    <n v="2248"/>
    <m/>
    <x v="6"/>
    <x v="3"/>
    <m/>
    <m/>
    <m/>
    <s v=""/>
    <m/>
    <m/>
    <s v=""/>
    <m/>
    <s v=""/>
    <m/>
    <s v=""/>
    <m/>
    <s v=""/>
    <m/>
    <m/>
    <m/>
    <m/>
    <m/>
    <s v=""/>
    <n v="0"/>
    <s v=""/>
    <n v="0"/>
    <s v=""/>
    <s v=""/>
    <s v=""/>
    <m/>
    <s v=""/>
    <s v=""/>
    <s v=""/>
  </r>
  <r>
    <x v="2"/>
    <n v="2249"/>
    <m/>
    <x v="6"/>
    <x v="3"/>
    <m/>
    <m/>
    <m/>
    <s v=""/>
    <m/>
    <m/>
    <s v=""/>
    <m/>
    <s v=""/>
    <m/>
    <s v=""/>
    <m/>
    <s v=""/>
    <m/>
    <m/>
    <m/>
    <m/>
    <m/>
    <s v=""/>
    <n v="0"/>
    <s v=""/>
    <n v="0"/>
    <s v=""/>
    <s v=""/>
    <s v=""/>
    <m/>
    <s v=""/>
    <s v=""/>
    <s v=""/>
  </r>
  <r>
    <x v="2"/>
    <n v="2250"/>
    <m/>
    <x v="6"/>
    <x v="3"/>
    <m/>
    <m/>
    <m/>
    <s v=""/>
    <m/>
    <m/>
    <s v=""/>
    <m/>
    <s v=""/>
    <m/>
    <s v=""/>
    <m/>
    <s v=""/>
    <m/>
    <m/>
    <m/>
    <m/>
    <m/>
    <s v=""/>
    <n v="0"/>
    <s v=""/>
    <n v="0"/>
    <s v=""/>
    <s v=""/>
    <s v=""/>
    <m/>
    <s v=""/>
    <s v=""/>
    <s v=""/>
  </r>
  <r>
    <x v="2"/>
    <n v="2251"/>
    <m/>
    <x v="6"/>
    <x v="3"/>
    <m/>
    <m/>
    <m/>
    <s v=""/>
    <m/>
    <m/>
    <s v=""/>
    <m/>
    <s v=""/>
    <m/>
    <s v=""/>
    <m/>
    <s v=""/>
    <m/>
    <m/>
    <m/>
    <m/>
    <m/>
    <s v=""/>
    <n v="0"/>
    <s v=""/>
    <n v="0"/>
    <s v=""/>
    <s v=""/>
    <s v=""/>
    <m/>
    <s v=""/>
    <s v=""/>
    <s v=""/>
  </r>
  <r>
    <x v="2"/>
    <n v="2252"/>
    <m/>
    <x v="6"/>
    <x v="3"/>
    <m/>
    <m/>
    <m/>
    <s v=""/>
    <m/>
    <m/>
    <s v=""/>
    <m/>
    <s v=""/>
    <m/>
    <s v=""/>
    <m/>
    <s v=""/>
    <m/>
    <m/>
    <m/>
    <m/>
    <m/>
    <s v=""/>
    <n v="0"/>
    <s v=""/>
    <n v="0"/>
    <s v=""/>
    <s v=""/>
    <s v=""/>
    <m/>
    <s v=""/>
    <s v=""/>
    <s v=""/>
  </r>
  <r>
    <x v="2"/>
    <n v="2253"/>
    <m/>
    <x v="6"/>
    <x v="3"/>
    <m/>
    <m/>
    <m/>
    <s v=""/>
    <m/>
    <m/>
    <s v=""/>
    <m/>
    <s v=""/>
    <m/>
    <s v=""/>
    <m/>
    <s v=""/>
    <m/>
    <m/>
    <m/>
    <m/>
    <m/>
    <s v=""/>
    <n v="0"/>
    <s v=""/>
    <n v="0"/>
    <s v=""/>
    <s v=""/>
    <s v=""/>
    <m/>
    <s v=""/>
    <s v=""/>
    <s v=""/>
  </r>
  <r>
    <x v="2"/>
    <n v="2254"/>
    <m/>
    <x v="6"/>
    <x v="3"/>
    <m/>
    <m/>
    <m/>
    <s v=""/>
    <m/>
    <m/>
    <s v=""/>
    <m/>
    <s v=""/>
    <m/>
    <s v=""/>
    <m/>
    <s v=""/>
    <m/>
    <m/>
    <m/>
    <m/>
    <m/>
    <s v=""/>
    <n v="0"/>
    <s v=""/>
    <n v="0"/>
    <s v=""/>
    <s v=""/>
    <s v=""/>
    <m/>
    <s v=""/>
    <s v=""/>
    <s v=""/>
  </r>
  <r>
    <x v="2"/>
    <n v="2255"/>
    <m/>
    <x v="6"/>
    <x v="3"/>
    <m/>
    <m/>
    <m/>
    <s v=""/>
    <m/>
    <m/>
    <s v=""/>
    <m/>
    <s v=""/>
    <m/>
    <s v=""/>
    <m/>
    <s v=""/>
    <m/>
    <m/>
    <m/>
    <m/>
    <m/>
    <s v=""/>
    <n v="0"/>
    <s v=""/>
    <n v="0"/>
    <s v=""/>
    <s v=""/>
    <s v=""/>
    <m/>
    <s v=""/>
    <s v=""/>
    <s v=""/>
  </r>
  <r>
    <x v="2"/>
    <n v="2256"/>
    <m/>
    <x v="6"/>
    <x v="3"/>
    <m/>
    <m/>
    <m/>
    <s v=""/>
    <m/>
    <m/>
    <s v=""/>
    <m/>
    <s v=""/>
    <m/>
    <s v=""/>
    <m/>
    <s v=""/>
    <m/>
    <m/>
    <m/>
    <m/>
    <m/>
    <s v=""/>
    <n v="0"/>
    <s v=""/>
    <n v="0"/>
    <s v=""/>
    <s v=""/>
    <s v=""/>
    <m/>
    <s v=""/>
    <s v=""/>
    <s v=""/>
  </r>
  <r>
    <x v="2"/>
    <n v="2257"/>
    <m/>
    <x v="6"/>
    <x v="3"/>
    <m/>
    <m/>
    <m/>
    <s v=""/>
    <m/>
    <m/>
    <s v=""/>
    <m/>
    <s v=""/>
    <m/>
    <s v=""/>
    <m/>
    <s v=""/>
    <m/>
    <m/>
    <m/>
    <m/>
    <m/>
    <s v=""/>
    <n v="0"/>
    <s v=""/>
    <n v="0"/>
    <s v=""/>
    <s v=""/>
    <s v=""/>
    <m/>
    <s v=""/>
    <s v=""/>
    <s v=""/>
  </r>
  <r>
    <x v="2"/>
    <n v="2258"/>
    <m/>
    <x v="6"/>
    <x v="3"/>
    <m/>
    <m/>
    <m/>
    <s v=""/>
    <m/>
    <m/>
    <s v=""/>
    <m/>
    <s v=""/>
    <m/>
    <s v=""/>
    <m/>
    <s v=""/>
    <m/>
    <m/>
    <m/>
    <m/>
    <m/>
    <s v=""/>
    <n v="0"/>
    <s v=""/>
    <n v="0"/>
    <s v=""/>
    <s v=""/>
    <s v=""/>
    <m/>
    <s v=""/>
    <s v=""/>
    <s v=""/>
  </r>
  <r>
    <x v="2"/>
    <n v="2259"/>
    <m/>
    <x v="6"/>
    <x v="3"/>
    <m/>
    <m/>
    <m/>
    <s v=""/>
    <m/>
    <m/>
    <s v=""/>
    <m/>
    <s v=""/>
    <m/>
    <s v=""/>
    <m/>
    <s v=""/>
    <m/>
    <m/>
    <m/>
    <m/>
    <m/>
    <s v=""/>
    <n v="0"/>
    <s v=""/>
    <n v="0"/>
    <s v=""/>
    <s v=""/>
    <s v=""/>
    <m/>
    <s v=""/>
    <s v=""/>
    <s v=""/>
  </r>
  <r>
    <x v="2"/>
    <n v="2260"/>
    <m/>
    <x v="6"/>
    <x v="3"/>
    <m/>
    <m/>
    <m/>
    <s v=""/>
    <m/>
    <m/>
    <s v=""/>
    <m/>
    <s v=""/>
    <m/>
    <s v=""/>
    <m/>
    <s v=""/>
    <m/>
    <m/>
    <m/>
    <m/>
    <m/>
    <s v=""/>
    <n v="0"/>
    <s v=""/>
    <n v="0"/>
    <s v=""/>
    <s v=""/>
    <s v=""/>
    <m/>
    <s v=""/>
    <s v=""/>
    <s v=""/>
  </r>
  <r>
    <x v="2"/>
    <n v="2261"/>
    <m/>
    <x v="6"/>
    <x v="3"/>
    <m/>
    <m/>
    <m/>
    <s v=""/>
    <m/>
    <m/>
    <s v=""/>
    <m/>
    <s v=""/>
    <m/>
    <s v=""/>
    <m/>
    <s v=""/>
    <m/>
    <m/>
    <m/>
    <m/>
    <m/>
    <s v=""/>
    <n v="0"/>
    <s v=""/>
    <n v="0"/>
    <s v=""/>
    <s v=""/>
    <s v=""/>
    <m/>
    <s v=""/>
    <s v=""/>
    <s v=""/>
  </r>
  <r>
    <x v="2"/>
    <n v="2262"/>
    <m/>
    <x v="6"/>
    <x v="3"/>
    <m/>
    <m/>
    <m/>
    <s v=""/>
    <m/>
    <m/>
    <s v=""/>
    <m/>
    <s v=""/>
    <m/>
    <s v=""/>
    <m/>
    <s v=""/>
    <m/>
    <m/>
    <m/>
    <m/>
    <m/>
    <s v=""/>
    <n v="0"/>
    <s v=""/>
    <n v="0"/>
    <s v=""/>
    <s v=""/>
    <s v=""/>
    <m/>
    <s v=""/>
    <s v=""/>
    <s v=""/>
  </r>
  <r>
    <x v="2"/>
    <n v="2263"/>
    <m/>
    <x v="6"/>
    <x v="3"/>
    <m/>
    <m/>
    <m/>
    <s v=""/>
    <m/>
    <m/>
    <s v=""/>
    <m/>
    <s v=""/>
    <m/>
    <s v=""/>
    <m/>
    <s v=""/>
    <m/>
    <m/>
    <m/>
    <m/>
    <m/>
    <s v=""/>
    <n v="0"/>
    <s v=""/>
    <n v="0"/>
    <s v=""/>
    <s v=""/>
    <s v=""/>
    <m/>
    <s v=""/>
    <s v=""/>
    <s v=""/>
  </r>
  <r>
    <x v="2"/>
    <n v="2264"/>
    <m/>
    <x v="6"/>
    <x v="3"/>
    <m/>
    <m/>
    <m/>
    <s v=""/>
    <m/>
    <m/>
    <s v=""/>
    <m/>
    <s v=""/>
    <m/>
    <s v=""/>
    <m/>
    <s v=""/>
    <m/>
    <m/>
    <m/>
    <m/>
    <m/>
    <s v=""/>
    <n v="0"/>
    <s v=""/>
    <n v="0"/>
    <s v=""/>
    <s v=""/>
    <s v=""/>
    <m/>
    <s v=""/>
    <s v=""/>
    <s v=""/>
  </r>
  <r>
    <x v="2"/>
    <n v="2265"/>
    <m/>
    <x v="6"/>
    <x v="3"/>
    <m/>
    <m/>
    <m/>
    <s v=""/>
    <m/>
    <m/>
    <s v=""/>
    <m/>
    <s v=""/>
    <m/>
    <s v=""/>
    <m/>
    <s v=""/>
    <m/>
    <m/>
    <m/>
    <m/>
    <m/>
    <s v=""/>
    <n v="0"/>
    <s v=""/>
    <n v="0"/>
    <s v=""/>
    <s v=""/>
    <s v=""/>
    <m/>
    <s v=""/>
    <s v=""/>
    <s v=""/>
  </r>
  <r>
    <x v="2"/>
    <n v="2266"/>
    <m/>
    <x v="6"/>
    <x v="3"/>
    <m/>
    <m/>
    <m/>
    <s v=""/>
    <m/>
    <m/>
    <s v=""/>
    <m/>
    <s v=""/>
    <m/>
    <s v=""/>
    <m/>
    <s v=""/>
    <m/>
    <m/>
    <m/>
    <m/>
    <m/>
    <s v=""/>
    <n v="0"/>
    <s v=""/>
    <n v="0"/>
    <s v=""/>
    <s v=""/>
    <s v=""/>
    <m/>
    <s v=""/>
    <s v=""/>
    <s v=""/>
  </r>
  <r>
    <x v="2"/>
    <n v="2267"/>
    <m/>
    <x v="6"/>
    <x v="3"/>
    <m/>
    <m/>
    <m/>
    <s v=""/>
    <m/>
    <m/>
    <s v=""/>
    <m/>
    <s v=""/>
    <m/>
    <s v=""/>
    <m/>
    <s v=""/>
    <m/>
    <m/>
    <m/>
    <m/>
    <m/>
    <s v=""/>
    <n v="0"/>
    <s v=""/>
    <n v="0"/>
    <s v=""/>
    <s v=""/>
    <s v=""/>
    <m/>
    <s v=""/>
    <s v=""/>
    <s v=""/>
  </r>
  <r>
    <x v="2"/>
    <n v="2268"/>
    <m/>
    <x v="6"/>
    <x v="3"/>
    <m/>
    <m/>
    <m/>
    <s v=""/>
    <m/>
    <m/>
    <s v=""/>
    <m/>
    <s v=""/>
    <m/>
    <s v=""/>
    <m/>
    <s v=""/>
    <m/>
    <m/>
    <m/>
    <m/>
    <m/>
    <s v=""/>
    <n v="0"/>
    <s v=""/>
    <n v="0"/>
    <s v=""/>
    <s v=""/>
    <s v=""/>
    <m/>
    <s v=""/>
    <s v=""/>
    <s v=""/>
  </r>
  <r>
    <x v="2"/>
    <n v="2269"/>
    <m/>
    <x v="6"/>
    <x v="3"/>
    <m/>
    <m/>
    <m/>
    <s v=""/>
    <m/>
    <m/>
    <s v=""/>
    <m/>
    <s v=""/>
    <m/>
    <s v=""/>
    <m/>
    <s v=""/>
    <m/>
    <m/>
    <m/>
    <m/>
    <m/>
    <s v=""/>
    <n v="0"/>
    <s v=""/>
    <n v="0"/>
    <s v=""/>
    <s v=""/>
    <s v=""/>
    <m/>
    <s v=""/>
    <s v=""/>
    <s v=""/>
  </r>
  <r>
    <x v="2"/>
    <n v="2270"/>
    <m/>
    <x v="6"/>
    <x v="3"/>
    <m/>
    <m/>
    <m/>
    <s v=""/>
    <m/>
    <m/>
    <s v=""/>
    <m/>
    <s v=""/>
    <m/>
    <s v=""/>
    <m/>
    <s v=""/>
    <m/>
    <m/>
    <m/>
    <m/>
    <m/>
    <s v=""/>
    <n v="0"/>
    <s v=""/>
    <n v="0"/>
    <s v=""/>
    <s v=""/>
    <s v=""/>
    <m/>
    <s v=""/>
    <s v=""/>
    <s v=""/>
  </r>
  <r>
    <x v="2"/>
    <n v="2271"/>
    <m/>
    <x v="6"/>
    <x v="3"/>
    <m/>
    <m/>
    <m/>
    <s v=""/>
    <m/>
    <m/>
    <s v=""/>
    <m/>
    <s v=""/>
    <m/>
    <s v=""/>
    <m/>
    <s v=""/>
    <m/>
    <m/>
    <m/>
    <m/>
    <m/>
    <s v=""/>
    <n v="0"/>
    <s v=""/>
    <n v="0"/>
    <s v=""/>
    <s v=""/>
    <s v=""/>
    <m/>
    <s v=""/>
    <s v=""/>
    <s v=""/>
  </r>
  <r>
    <x v="2"/>
    <n v="2272"/>
    <m/>
    <x v="6"/>
    <x v="3"/>
    <m/>
    <m/>
    <m/>
    <s v=""/>
    <m/>
    <m/>
    <s v=""/>
    <m/>
    <s v=""/>
    <m/>
    <s v=""/>
    <m/>
    <s v=""/>
    <m/>
    <m/>
    <m/>
    <m/>
    <m/>
    <s v=""/>
    <n v="0"/>
    <s v=""/>
    <n v="0"/>
    <s v=""/>
    <s v=""/>
    <s v=""/>
    <m/>
    <s v=""/>
    <s v=""/>
    <s v=""/>
  </r>
  <r>
    <x v="2"/>
    <n v="2273"/>
    <m/>
    <x v="6"/>
    <x v="3"/>
    <m/>
    <m/>
    <m/>
    <s v=""/>
    <m/>
    <m/>
    <s v=""/>
    <m/>
    <s v=""/>
    <m/>
    <s v=""/>
    <m/>
    <s v=""/>
    <m/>
    <m/>
    <m/>
    <m/>
    <m/>
    <s v=""/>
    <n v="0"/>
    <s v=""/>
    <n v="0"/>
    <s v=""/>
    <s v=""/>
    <s v=""/>
    <m/>
    <s v=""/>
    <s v=""/>
    <s v=""/>
  </r>
  <r>
    <x v="2"/>
    <n v="2274"/>
    <m/>
    <x v="6"/>
    <x v="3"/>
    <m/>
    <m/>
    <m/>
    <s v=""/>
    <m/>
    <m/>
    <s v=""/>
    <m/>
    <s v=""/>
    <m/>
    <s v=""/>
    <m/>
    <s v=""/>
    <m/>
    <m/>
    <m/>
    <m/>
    <m/>
    <s v=""/>
    <n v="0"/>
    <s v=""/>
    <n v="0"/>
    <s v=""/>
    <s v=""/>
    <s v=""/>
    <m/>
    <s v=""/>
    <s v=""/>
    <s v=""/>
  </r>
  <r>
    <x v="2"/>
    <n v="2275"/>
    <m/>
    <x v="6"/>
    <x v="3"/>
    <m/>
    <m/>
    <m/>
    <s v=""/>
    <m/>
    <m/>
    <s v=""/>
    <m/>
    <s v=""/>
    <m/>
    <s v=""/>
    <m/>
    <s v=""/>
    <m/>
    <m/>
    <m/>
    <m/>
    <m/>
    <s v=""/>
    <n v="0"/>
    <s v=""/>
    <n v="0"/>
    <s v=""/>
    <s v=""/>
    <s v=""/>
    <m/>
    <s v=""/>
    <s v=""/>
    <s v=""/>
  </r>
  <r>
    <x v="2"/>
    <n v="2276"/>
    <m/>
    <x v="6"/>
    <x v="3"/>
    <m/>
    <m/>
    <m/>
    <s v=""/>
    <m/>
    <m/>
    <s v=""/>
    <m/>
    <s v=""/>
    <m/>
    <s v=""/>
    <m/>
    <s v=""/>
    <m/>
    <m/>
    <m/>
    <m/>
    <m/>
    <s v=""/>
    <n v="0"/>
    <s v=""/>
    <n v="0"/>
    <s v=""/>
    <s v=""/>
    <s v=""/>
    <m/>
    <s v=""/>
    <s v=""/>
    <s v=""/>
  </r>
  <r>
    <x v="2"/>
    <n v="2277"/>
    <m/>
    <x v="6"/>
    <x v="3"/>
    <m/>
    <m/>
    <m/>
    <s v=""/>
    <m/>
    <m/>
    <s v=""/>
    <m/>
    <s v=""/>
    <m/>
    <s v=""/>
    <m/>
    <s v=""/>
    <m/>
    <m/>
    <m/>
    <m/>
    <m/>
    <s v=""/>
    <n v="0"/>
    <s v=""/>
    <n v="0"/>
    <s v=""/>
    <s v=""/>
    <s v=""/>
    <m/>
    <s v=""/>
    <s v=""/>
    <s v=""/>
  </r>
  <r>
    <x v="2"/>
    <n v="2278"/>
    <m/>
    <x v="6"/>
    <x v="3"/>
    <m/>
    <m/>
    <m/>
    <s v=""/>
    <m/>
    <m/>
    <s v=""/>
    <m/>
    <s v=""/>
    <m/>
    <s v=""/>
    <m/>
    <s v=""/>
    <m/>
    <m/>
    <m/>
    <m/>
    <m/>
    <s v=""/>
    <n v="0"/>
    <s v=""/>
    <n v="0"/>
    <s v=""/>
    <s v=""/>
    <s v=""/>
    <m/>
    <s v=""/>
    <s v=""/>
    <s v=""/>
  </r>
  <r>
    <x v="2"/>
    <n v="2279"/>
    <m/>
    <x v="6"/>
    <x v="3"/>
    <m/>
    <m/>
    <m/>
    <s v=""/>
    <m/>
    <m/>
    <s v=""/>
    <m/>
    <s v=""/>
    <m/>
    <s v=""/>
    <m/>
    <s v=""/>
    <m/>
    <m/>
    <m/>
    <m/>
    <m/>
    <s v=""/>
    <n v="0"/>
    <s v=""/>
    <n v="0"/>
    <s v=""/>
    <s v=""/>
    <s v=""/>
    <m/>
    <s v=""/>
    <s v=""/>
    <s v=""/>
  </r>
  <r>
    <x v="2"/>
    <n v="2280"/>
    <m/>
    <x v="6"/>
    <x v="3"/>
    <m/>
    <m/>
    <m/>
    <s v=""/>
    <m/>
    <m/>
    <s v=""/>
    <m/>
    <s v=""/>
    <m/>
    <s v=""/>
    <m/>
    <s v=""/>
    <m/>
    <m/>
    <m/>
    <m/>
    <m/>
    <s v=""/>
    <n v="0"/>
    <s v=""/>
    <n v="0"/>
    <s v=""/>
    <s v=""/>
    <s v=""/>
    <m/>
    <s v=""/>
    <s v=""/>
    <s v=""/>
  </r>
  <r>
    <x v="2"/>
    <n v="2281"/>
    <m/>
    <x v="6"/>
    <x v="3"/>
    <m/>
    <m/>
    <m/>
    <s v=""/>
    <m/>
    <m/>
    <s v=""/>
    <m/>
    <s v=""/>
    <m/>
    <s v=""/>
    <m/>
    <s v=""/>
    <m/>
    <m/>
    <m/>
    <m/>
    <m/>
    <s v=""/>
    <n v="0"/>
    <s v=""/>
    <n v="0"/>
    <s v=""/>
    <s v=""/>
    <s v=""/>
    <m/>
    <s v=""/>
    <s v=""/>
    <s v=""/>
  </r>
  <r>
    <x v="2"/>
    <n v="2282"/>
    <m/>
    <x v="6"/>
    <x v="3"/>
    <m/>
    <m/>
    <m/>
    <s v=""/>
    <m/>
    <m/>
    <s v=""/>
    <m/>
    <s v=""/>
    <m/>
    <s v=""/>
    <m/>
    <s v=""/>
    <m/>
    <m/>
    <m/>
    <m/>
    <m/>
    <s v=""/>
    <n v="0"/>
    <s v=""/>
    <n v="0"/>
    <s v=""/>
    <s v=""/>
    <s v=""/>
    <m/>
    <s v=""/>
    <s v=""/>
    <s v=""/>
  </r>
  <r>
    <x v="2"/>
    <n v="2283"/>
    <m/>
    <x v="6"/>
    <x v="3"/>
    <m/>
    <m/>
    <m/>
    <s v=""/>
    <m/>
    <m/>
    <s v=""/>
    <m/>
    <s v=""/>
    <m/>
    <s v=""/>
    <m/>
    <s v=""/>
    <m/>
    <m/>
    <m/>
    <m/>
    <m/>
    <s v=""/>
    <n v="0"/>
    <s v=""/>
    <n v="0"/>
    <s v=""/>
    <s v=""/>
    <s v=""/>
    <m/>
    <s v=""/>
    <s v=""/>
    <s v=""/>
  </r>
  <r>
    <x v="2"/>
    <n v="2284"/>
    <m/>
    <x v="6"/>
    <x v="3"/>
    <m/>
    <m/>
    <m/>
    <s v=""/>
    <m/>
    <m/>
    <s v=""/>
    <m/>
    <s v=""/>
    <m/>
    <s v=""/>
    <m/>
    <s v=""/>
    <m/>
    <m/>
    <m/>
    <m/>
    <m/>
    <s v=""/>
    <n v="0"/>
    <s v=""/>
    <n v="0"/>
    <s v=""/>
    <s v=""/>
    <s v=""/>
    <m/>
    <s v=""/>
    <s v=""/>
    <s v=""/>
  </r>
  <r>
    <x v="2"/>
    <n v="2285"/>
    <m/>
    <x v="6"/>
    <x v="3"/>
    <m/>
    <m/>
    <m/>
    <s v=""/>
    <m/>
    <m/>
    <s v=""/>
    <m/>
    <s v=""/>
    <m/>
    <s v=""/>
    <m/>
    <s v=""/>
    <m/>
    <m/>
    <m/>
    <m/>
    <m/>
    <s v=""/>
    <n v="0"/>
    <s v=""/>
    <n v="0"/>
    <s v=""/>
    <s v=""/>
    <s v=""/>
    <m/>
    <s v=""/>
    <s v=""/>
    <s v=""/>
  </r>
  <r>
    <x v="2"/>
    <n v="2286"/>
    <m/>
    <x v="6"/>
    <x v="3"/>
    <m/>
    <m/>
    <m/>
    <s v=""/>
    <m/>
    <m/>
    <s v=""/>
    <m/>
    <s v=""/>
    <m/>
    <s v=""/>
    <m/>
    <s v=""/>
    <m/>
    <m/>
    <m/>
    <m/>
    <m/>
    <s v=""/>
    <n v="0"/>
    <s v=""/>
    <n v="0"/>
    <s v=""/>
    <s v=""/>
    <s v=""/>
    <m/>
    <s v=""/>
    <s v=""/>
    <s v=""/>
  </r>
  <r>
    <x v="2"/>
    <n v="2287"/>
    <m/>
    <x v="6"/>
    <x v="3"/>
    <m/>
    <m/>
    <m/>
    <s v=""/>
    <m/>
    <m/>
    <s v=""/>
    <m/>
    <s v=""/>
    <m/>
    <s v=""/>
    <m/>
    <s v=""/>
    <m/>
    <m/>
    <m/>
    <m/>
    <m/>
    <s v=""/>
    <n v="0"/>
    <s v=""/>
    <n v="0"/>
    <s v=""/>
    <s v=""/>
    <s v=""/>
    <m/>
    <s v=""/>
    <s v=""/>
    <s v=""/>
  </r>
  <r>
    <x v="2"/>
    <n v="2288"/>
    <m/>
    <x v="6"/>
    <x v="3"/>
    <m/>
    <m/>
    <m/>
    <s v=""/>
    <m/>
    <m/>
    <s v=""/>
    <m/>
    <s v=""/>
    <m/>
    <s v=""/>
    <m/>
    <s v=""/>
    <m/>
    <m/>
    <m/>
    <m/>
    <m/>
    <s v=""/>
    <n v="0"/>
    <s v=""/>
    <n v="0"/>
    <s v=""/>
    <s v=""/>
    <s v=""/>
    <m/>
    <s v=""/>
    <s v=""/>
    <s v=""/>
  </r>
  <r>
    <x v="2"/>
    <n v="2289"/>
    <m/>
    <x v="6"/>
    <x v="3"/>
    <m/>
    <m/>
    <m/>
    <s v=""/>
    <m/>
    <m/>
    <s v=""/>
    <m/>
    <s v=""/>
    <m/>
    <s v=""/>
    <m/>
    <s v=""/>
    <m/>
    <m/>
    <m/>
    <m/>
    <m/>
    <s v=""/>
    <n v="0"/>
    <s v=""/>
    <n v="0"/>
    <s v=""/>
    <s v=""/>
    <s v=""/>
    <m/>
    <s v=""/>
    <s v=""/>
    <s v=""/>
  </r>
  <r>
    <x v="2"/>
    <n v="2290"/>
    <m/>
    <x v="6"/>
    <x v="3"/>
    <m/>
    <m/>
    <m/>
    <s v=""/>
    <m/>
    <m/>
    <s v=""/>
    <m/>
    <s v=""/>
    <m/>
    <s v=""/>
    <m/>
    <s v=""/>
    <m/>
    <m/>
    <m/>
    <m/>
    <m/>
    <s v=""/>
    <n v="0"/>
    <s v=""/>
    <n v="0"/>
    <s v=""/>
    <s v=""/>
    <s v=""/>
    <m/>
    <s v=""/>
    <s v=""/>
    <s v=""/>
  </r>
  <r>
    <x v="2"/>
    <n v="2291"/>
    <m/>
    <x v="6"/>
    <x v="3"/>
    <m/>
    <m/>
    <m/>
    <s v=""/>
    <m/>
    <m/>
    <s v=""/>
    <m/>
    <s v=""/>
    <m/>
    <s v=""/>
    <m/>
    <s v=""/>
    <m/>
    <m/>
    <m/>
    <m/>
    <m/>
    <s v=""/>
    <n v="0"/>
    <s v=""/>
    <n v="0"/>
    <s v=""/>
    <s v=""/>
    <s v=""/>
    <m/>
    <s v=""/>
    <s v=""/>
    <s v=""/>
  </r>
  <r>
    <x v="2"/>
    <n v="2292"/>
    <m/>
    <x v="6"/>
    <x v="3"/>
    <m/>
    <m/>
    <m/>
    <s v=""/>
    <m/>
    <m/>
    <s v=""/>
    <m/>
    <s v=""/>
    <m/>
    <s v=""/>
    <m/>
    <s v=""/>
    <m/>
    <m/>
    <m/>
    <m/>
    <m/>
    <s v=""/>
    <n v="0"/>
    <s v=""/>
    <n v="0"/>
    <s v=""/>
    <s v=""/>
    <s v=""/>
    <m/>
    <s v=""/>
    <s v=""/>
    <s v=""/>
  </r>
  <r>
    <x v="2"/>
    <n v="2293"/>
    <m/>
    <x v="6"/>
    <x v="3"/>
    <m/>
    <m/>
    <m/>
    <s v=""/>
    <m/>
    <m/>
    <s v=""/>
    <m/>
    <s v=""/>
    <m/>
    <s v=""/>
    <m/>
    <s v=""/>
    <m/>
    <m/>
    <m/>
    <m/>
    <m/>
    <s v=""/>
    <n v="0"/>
    <s v=""/>
    <n v="0"/>
    <s v=""/>
    <s v=""/>
    <s v=""/>
    <m/>
    <s v=""/>
    <s v=""/>
    <s v=""/>
  </r>
  <r>
    <x v="2"/>
    <n v="2294"/>
    <m/>
    <x v="6"/>
    <x v="3"/>
    <m/>
    <m/>
    <m/>
    <s v=""/>
    <m/>
    <m/>
    <s v=""/>
    <m/>
    <s v=""/>
    <m/>
    <s v=""/>
    <m/>
    <s v=""/>
    <m/>
    <m/>
    <m/>
    <m/>
    <m/>
    <s v=""/>
    <n v="0"/>
    <s v=""/>
    <n v="0"/>
    <s v=""/>
    <s v=""/>
    <s v=""/>
    <m/>
    <s v=""/>
    <s v=""/>
    <s v=""/>
  </r>
  <r>
    <x v="2"/>
    <n v="2295"/>
    <m/>
    <x v="6"/>
    <x v="3"/>
    <m/>
    <m/>
    <m/>
    <s v=""/>
    <m/>
    <m/>
    <s v=""/>
    <m/>
    <s v=""/>
    <m/>
    <s v=""/>
    <m/>
    <s v=""/>
    <m/>
    <m/>
    <m/>
    <m/>
    <m/>
    <s v=""/>
    <n v="0"/>
    <s v=""/>
    <n v="0"/>
    <s v=""/>
    <s v=""/>
    <s v=""/>
    <m/>
    <s v=""/>
    <s v=""/>
    <s v=""/>
  </r>
  <r>
    <x v="2"/>
    <n v="2296"/>
    <m/>
    <x v="6"/>
    <x v="3"/>
    <m/>
    <m/>
    <m/>
    <s v=""/>
    <m/>
    <m/>
    <s v=""/>
    <m/>
    <s v=""/>
    <m/>
    <s v=""/>
    <m/>
    <s v=""/>
    <m/>
    <m/>
    <m/>
    <m/>
    <m/>
    <s v=""/>
    <n v="0"/>
    <s v=""/>
    <n v="0"/>
    <s v=""/>
    <s v=""/>
    <s v=""/>
    <m/>
    <s v=""/>
    <s v=""/>
    <s v=""/>
  </r>
  <r>
    <x v="2"/>
    <n v="2297"/>
    <m/>
    <x v="6"/>
    <x v="3"/>
    <m/>
    <m/>
    <m/>
    <s v=""/>
    <m/>
    <m/>
    <s v=""/>
    <m/>
    <s v=""/>
    <m/>
    <s v=""/>
    <m/>
    <s v=""/>
    <m/>
    <m/>
    <m/>
    <m/>
    <m/>
    <s v=""/>
    <n v="0"/>
    <s v=""/>
    <n v="0"/>
    <s v=""/>
    <s v=""/>
    <s v=""/>
    <m/>
    <s v=""/>
    <s v=""/>
    <s v=""/>
  </r>
  <r>
    <x v="2"/>
    <n v="2298"/>
    <m/>
    <x v="6"/>
    <x v="3"/>
    <m/>
    <m/>
    <m/>
    <s v=""/>
    <m/>
    <m/>
    <s v=""/>
    <m/>
    <s v=""/>
    <m/>
    <s v=""/>
    <m/>
    <s v=""/>
    <m/>
    <m/>
    <m/>
    <m/>
    <m/>
    <s v=""/>
    <n v="0"/>
    <s v=""/>
    <n v="0"/>
    <s v=""/>
    <s v=""/>
    <s v=""/>
    <m/>
    <s v=""/>
    <s v=""/>
    <s v=""/>
  </r>
  <r>
    <x v="2"/>
    <n v="2299"/>
    <m/>
    <x v="6"/>
    <x v="3"/>
    <m/>
    <m/>
    <m/>
    <s v=""/>
    <m/>
    <m/>
    <s v=""/>
    <m/>
    <s v=""/>
    <m/>
    <s v=""/>
    <m/>
    <s v=""/>
    <m/>
    <m/>
    <m/>
    <m/>
    <m/>
    <s v=""/>
    <n v="0"/>
    <s v=""/>
    <n v="0"/>
    <s v=""/>
    <s v=""/>
    <s v=""/>
    <m/>
    <s v=""/>
    <s v=""/>
    <s v=""/>
  </r>
  <r>
    <x v="2"/>
    <n v="2300"/>
    <m/>
    <x v="6"/>
    <x v="3"/>
    <m/>
    <m/>
    <m/>
    <s v=""/>
    <m/>
    <m/>
    <s v=""/>
    <m/>
    <s v=""/>
    <m/>
    <s v=""/>
    <m/>
    <s v=""/>
    <m/>
    <m/>
    <m/>
    <m/>
    <m/>
    <s v=""/>
    <n v="0"/>
    <s v=""/>
    <n v="0"/>
    <s v=""/>
    <s v=""/>
    <s v=""/>
    <m/>
    <s v=""/>
    <s v=""/>
    <s v=""/>
  </r>
  <r>
    <x v="2"/>
    <n v="2301"/>
    <m/>
    <x v="6"/>
    <x v="3"/>
    <m/>
    <m/>
    <m/>
    <s v=""/>
    <m/>
    <m/>
    <s v=""/>
    <m/>
    <s v=""/>
    <m/>
    <s v=""/>
    <m/>
    <s v=""/>
    <m/>
    <m/>
    <m/>
    <m/>
    <m/>
    <s v=""/>
    <n v="0"/>
    <s v=""/>
    <n v="0"/>
    <s v=""/>
    <s v=""/>
    <s v=""/>
    <m/>
    <s v=""/>
    <s v=""/>
    <s v=""/>
  </r>
  <r>
    <x v="2"/>
    <n v="2302"/>
    <m/>
    <x v="6"/>
    <x v="3"/>
    <m/>
    <m/>
    <m/>
    <s v=""/>
    <m/>
    <m/>
    <s v=""/>
    <m/>
    <s v=""/>
    <m/>
    <s v=""/>
    <m/>
    <s v=""/>
    <m/>
    <m/>
    <m/>
    <m/>
    <m/>
    <s v=""/>
    <n v="0"/>
    <s v=""/>
    <n v="0"/>
    <s v=""/>
    <s v=""/>
    <s v=""/>
    <m/>
    <s v=""/>
    <s v=""/>
    <s v=""/>
  </r>
  <r>
    <x v="2"/>
    <n v="2303"/>
    <m/>
    <x v="6"/>
    <x v="3"/>
    <m/>
    <m/>
    <m/>
    <s v=""/>
    <m/>
    <m/>
    <s v=""/>
    <m/>
    <s v=""/>
    <m/>
    <s v=""/>
    <m/>
    <s v=""/>
    <m/>
    <m/>
    <m/>
    <m/>
    <m/>
    <s v=""/>
    <n v="0"/>
    <s v=""/>
    <n v="0"/>
    <s v=""/>
    <s v=""/>
    <s v=""/>
    <m/>
    <s v=""/>
    <s v=""/>
    <s v=""/>
  </r>
  <r>
    <x v="2"/>
    <n v="2304"/>
    <m/>
    <x v="6"/>
    <x v="3"/>
    <m/>
    <m/>
    <m/>
    <s v=""/>
    <m/>
    <m/>
    <s v=""/>
    <m/>
    <s v=""/>
    <m/>
    <s v=""/>
    <m/>
    <s v=""/>
    <m/>
    <m/>
    <m/>
    <m/>
    <m/>
    <s v=""/>
    <n v="0"/>
    <s v=""/>
    <n v="0"/>
    <s v=""/>
    <s v=""/>
    <s v=""/>
    <m/>
    <s v=""/>
    <s v=""/>
    <s v=""/>
  </r>
  <r>
    <x v="2"/>
    <n v="2305"/>
    <m/>
    <x v="6"/>
    <x v="3"/>
    <m/>
    <m/>
    <m/>
    <s v=""/>
    <m/>
    <m/>
    <s v=""/>
    <m/>
    <s v=""/>
    <m/>
    <s v=""/>
    <m/>
    <s v=""/>
    <m/>
    <m/>
    <m/>
    <m/>
    <m/>
    <s v=""/>
    <n v="0"/>
    <s v=""/>
    <n v="0"/>
    <s v=""/>
    <s v=""/>
    <s v=""/>
    <m/>
    <s v=""/>
    <s v=""/>
    <s v=""/>
  </r>
  <r>
    <x v="2"/>
    <n v="2306"/>
    <m/>
    <x v="6"/>
    <x v="3"/>
    <m/>
    <m/>
    <m/>
    <s v=""/>
    <m/>
    <m/>
    <s v=""/>
    <m/>
    <s v=""/>
    <m/>
    <s v=""/>
    <m/>
    <s v=""/>
    <m/>
    <m/>
    <m/>
    <m/>
    <m/>
    <s v=""/>
    <n v="0"/>
    <s v=""/>
    <n v="0"/>
    <s v=""/>
    <s v=""/>
    <s v=""/>
    <m/>
    <s v=""/>
    <s v=""/>
    <s v=""/>
  </r>
  <r>
    <x v="2"/>
    <n v="2307"/>
    <m/>
    <x v="6"/>
    <x v="3"/>
    <m/>
    <m/>
    <m/>
    <s v=""/>
    <m/>
    <m/>
    <s v=""/>
    <m/>
    <s v=""/>
    <m/>
    <s v=""/>
    <m/>
    <s v=""/>
    <m/>
    <m/>
    <m/>
    <m/>
    <m/>
    <s v=""/>
    <n v="0"/>
    <s v=""/>
    <n v="0"/>
    <s v=""/>
    <s v=""/>
    <s v=""/>
    <m/>
    <s v=""/>
    <s v=""/>
    <s v=""/>
  </r>
  <r>
    <x v="2"/>
    <n v="2308"/>
    <m/>
    <x v="6"/>
    <x v="3"/>
    <m/>
    <m/>
    <m/>
    <s v=""/>
    <m/>
    <m/>
    <s v=""/>
    <m/>
    <s v=""/>
    <m/>
    <s v=""/>
    <m/>
    <s v=""/>
    <m/>
    <m/>
    <m/>
    <m/>
    <m/>
    <s v=""/>
    <n v="0"/>
    <s v=""/>
    <n v="0"/>
    <s v=""/>
    <s v=""/>
    <s v=""/>
    <m/>
    <s v=""/>
    <s v=""/>
    <s v=""/>
  </r>
  <r>
    <x v="2"/>
    <n v="2309"/>
    <m/>
    <x v="6"/>
    <x v="3"/>
    <m/>
    <m/>
    <m/>
    <s v=""/>
    <m/>
    <m/>
    <s v=""/>
    <m/>
    <s v=""/>
    <m/>
    <s v=""/>
    <m/>
    <s v=""/>
    <m/>
    <m/>
    <m/>
    <m/>
    <m/>
    <s v=""/>
    <n v="0"/>
    <s v=""/>
    <n v="0"/>
    <s v=""/>
    <s v=""/>
    <s v=""/>
    <m/>
    <s v=""/>
    <s v=""/>
    <s v=""/>
  </r>
  <r>
    <x v="2"/>
    <n v="2310"/>
    <m/>
    <x v="6"/>
    <x v="3"/>
    <m/>
    <m/>
    <m/>
    <s v=""/>
    <m/>
    <m/>
    <s v=""/>
    <m/>
    <s v=""/>
    <m/>
    <s v=""/>
    <m/>
    <s v=""/>
    <m/>
    <m/>
    <m/>
    <m/>
    <m/>
    <s v=""/>
    <n v="0"/>
    <s v=""/>
    <n v="0"/>
    <s v=""/>
    <s v=""/>
    <s v=""/>
    <m/>
    <s v=""/>
    <s v=""/>
    <s v=""/>
  </r>
  <r>
    <x v="2"/>
    <n v="2311"/>
    <m/>
    <x v="6"/>
    <x v="3"/>
    <m/>
    <m/>
    <m/>
    <s v=""/>
    <m/>
    <m/>
    <s v=""/>
    <m/>
    <s v=""/>
    <m/>
    <s v=""/>
    <m/>
    <s v=""/>
    <m/>
    <m/>
    <m/>
    <m/>
    <m/>
    <s v=""/>
    <n v="0"/>
    <s v=""/>
    <n v="0"/>
    <s v=""/>
    <s v=""/>
    <s v=""/>
    <m/>
    <s v=""/>
    <s v=""/>
    <s v=""/>
  </r>
  <r>
    <x v="2"/>
    <n v="2312"/>
    <m/>
    <x v="6"/>
    <x v="3"/>
    <m/>
    <m/>
    <m/>
    <s v=""/>
    <m/>
    <m/>
    <s v=""/>
    <m/>
    <s v=""/>
    <m/>
    <s v=""/>
    <m/>
    <s v=""/>
    <m/>
    <m/>
    <m/>
    <m/>
    <m/>
    <s v=""/>
    <n v="0"/>
    <s v=""/>
    <n v="0"/>
    <s v=""/>
    <s v=""/>
    <s v=""/>
    <m/>
    <s v=""/>
    <s v=""/>
    <s v=""/>
  </r>
  <r>
    <x v="2"/>
    <n v="2313"/>
    <m/>
    <x v="6"/>
    <x v="3"/>
    <m/>
    <m/>
    <m/>
    <s v=""/>
    <m/>
    <m/>
    <s v=""/>
    <m/>
    <s v=""/>
    <m/>
    <s v=""/>
    <m/>
    <s v=""/>
    <m/>
    <m/>
    <m/>
    <m/>
    <m/>
    <s v=""/>
    <n v="0"/>
    <s v=""/>
    <n v="0"/>
    <s v=""/>
    <s v=""/>
    <s v=""/>
    <m/>
    <s v=""/>
    <s v=""/>
    <s v=""/>
  </r>
  <r>
    <x v="2"/>
    <n v="2314"/>
    <m/>
    <x v="6"/>
    <x v="3"/>
    <m/>
    <m/>
    <m/>
    <s v=""/>
    <m/>
    <m/>
    <s v=""/>
    <m/>
    <s v=""/>
    <m/>
    <s v=""/>
    <m/>
    <s v=""/>
    <m/>
    <m/>
    <m/>
    <m/>
    <m/>
    <s v=""/>
    <n v="0"/>
    <s v=""/>
    <n v="0"/>
    <s v=""/>
    <s v=""/>
    <s v=""/>
    <m/>
    <s v=""/>
    <s v=""/>
    <s v=""/>
  </r>
  <r>
    <x v="2"/>
    <n v="2315"/>
    <m/>
    <x v="6"/>
    <x v="3"/>
    <m/>
    <m/>
    <m/>
    <s v=""/>
    <m/>
    <m/>
    <s v=""/>
    <m/>
    <s v=""/>
    <m/>
    <s v=""/>
    <m/>
    <s v=""/>
    <m/>
    <m/>
    <m/>
    <m/>
    <m/>
    <s v=""/>
    <n v="0"/>
    <s v=""/>
    <n v="0"/>
    <s v=""/>
    <s v=""/>
    <s v=""/>
    <m/>
    <s v=""/>
    <s v=""/>
    <s v=""/>
  </r>
  <r>
    <x v="2"/>
    <n v="2316"/>
    <m/>
    <x v="6"/>
    <x v="3"/>
    <m/>
    <m/>
    <m/>
    <s v=""/>
    <m/>
    <m/>
    <s v=""/>
    <m/>
    <s v=""/>
    <m/>
    <s v=""/>
    <m/>
    <s v=""/>
    <m/>
    <m/>
    <m/>
    <m/>
    <m/>
    <s v=""/>
    <n v="0"/>
    <s v=""/>
    <n v="0"/>
    <s v=""/>
    <s v=""/>
    <s v=""/>
    <m/>
    <s v=""/>
    <s v=""/>
    <s v=""/>
  </r>
  <r>
    <x v="2"/>
    <n v="2317"/>
    <m/>
    <x v="6"/>
    <x v="3"/>
    <m/>
    <m/>
    <m/>
    <s v=""/>
    <m/>
    <m/>
    <s v=""/>
    <m/>
    <s v=""/>
    <m/>
    <s v=""/>
    <m/>
    <s v=""/>
    <m/>
    <m/>
    <m/>
    <m/>
    <m/>
    <s v=""/>
    <n v="0"/>
    <s v=""/>
    <n v="0"/>
    <s v=""/>
    <s v=""/>
    <s v=""/>
    <m/>
    <s v=""/>
    <s v=""/>
    <s v=""/>
  </r>
  <r>
    <x v="2"/>
    <n v="2318"/>
    <m/>
    <x v="6"/>
    <x v="3"/>
    <m/>
    <m/>
    <m/>
    <s v=""/>
    <m/>
    <m/>
    <s v=""/>
    <m/>
    <s v=""/>
    <m/>
    <s v=""/>
    <m/>
    <s v=""/>
    <m/>
    <m/>
    <m/>
    <m/>
    <m/>
    <s v=""/>
    <n v="0"/>
    <s v=""/>
    <n v="0"/>
    <s v=""/>
    <s v=""/>
    <s v=""/>
    <m/>
    <s v=""/>
    <s v=""/>
    <s v=""/>
  </r>
  <r>
    <x v="2"/>
    <n v="2319"/>
    <m/>
    <x v="6"/>
    <x v="3"/>
    <m/>
    <m/>
    <m/>
    <s v=""/>
    <m/>
    <m/>
    <s v=""/>
    <m/>
    <s v=""/>
    <m/>
    <s v=""/>
    <m/>
    <s v=""/>
    <m/>
    <m/>
    <m/>
    <m/>
    <m/>
    <s v=""/>
    <n v="0"/>
    <s v=""/>
    <n v="0"/>
    <s v=""/>
    <s v=""/>
    <s v=""/>
    <m/>
    <s v=""/>
    <s v=""/>
    <s v=""/>
  </r>
  <r>
    <x v="2"/>
    <n v="2320"/>
    <m/>
    <x v="6"/>
    <x v="3"/>
    <m/>
    <m/>
    <m/>
    <s v=""/>
    <m/>
    <m/>
    <s v=""/>
    <m/>
    <s v=""/>
    <m/>
    <s v=""/>
    <m/>
    <s v=""/>
    <m/>
    <m/>
    <m/>
    <m/>
    <m/>
    <s v=""/>
    <n v="0"/>
    <s v=""/>
    <n v="0"/>
    <s v=""/>
    <s v=""/>
    <s v=""/>
    <m/>
    <s v=""/>
    <s v=""/>
    <s v=""/>
  </r>
  <r>
    <x v="2"/>
    <n v="2321"/>
    <m/>
    <x v="6"/>
    <x v="3"/>
    <m/>
    <m/>
    <m/>
    <s v=""/>
    <m/>
    <m/>
    <s v=""/>
    <m/>
    <s v=""/>
    <m/>
    <s v=""/>
    <m/>
    <s v=""/>
    <m/>
    <m/>
    <m/>
    <m/>
    <m/>
    <s v=""/>
    <n v="0"/>
    <s v=""/>
    <n v="0"/>
    <s v=""/>
    <s v=""/>
    <s v=""/>
    <m/>
    <s v=""/>
    <s v=""/>
    <s v=""/>
  </r>
  <r>
    <x v="2"/>
    <n v="2322"/>
    <m/>
    <x v="6"/>
    <x v="3"/>
    <m/>
    <m/>
    <m/>
    <s v=""/>
    <m/>
    <m/>
    <s v=""/>
    <m/>
    <s v=""/>
    <m/>
    <s v=""/>
    <m/>
    <s v=""/>
    <m/>
    <m/>
    <m/>
    <m/>
    <m/>
    <s v=""/>
    <n v="0"/>
    <s v=""/>
    <n v="0"/>
    <s v=""/>
    <s v=""/>
    <s v=""/>
    <m/>
    <s v=""/>
    <s v=""/>
    <s v=""/>
  </r>
  <r>
    <x v="2"/>
    <n v="2323"/>
    <m/>
    <x v="6"/>
    <x v="3"/>
    <m/>
    <m/>
    <m/>
    <s v=""/>
    <m/>
    <m/>
    <s v=""/>
    <m/>
    <s v=""/>
    <m/>
    <s v=""/>
    <m/>
    <s v=""/>
    <m/>
    <m/>
    <m/>
    <m/>
    <m/>
    <s v=""/>
    <n v="0"/>
    <s v=""/>
    <n v="0"/>
    <s v=""/>
    <s v=""/>
    <s v=""/>
    <m/>
    <s v=""/>
    <s v=""/>
    <s v=""/>
  </r>
  <r>
    <x v="2"/>
    <n v="2324"/>
    <m/>
    <x v="6"/>
    <x v="3"/>
    <m/>
    <m/>
    <m/>
    <s v=""/>
    <m/>
    <m/>
    <s v=""/>
    <m/>
    <s v=""/>
    <m/>
    <s v=""/>
    <m/>
    <s v=""/>
    <m/>
    <m/>
    <m/>
    <m/>
    <m/>
    <s v=""/>
    <n v="0"/>
    <s v=""/>
    <n v="0"/>
    <s v=""/>
    <s v=""/>
    <s v=""/>
    <m/>
    <s v=""/>
    <s v=""/>
    <s v=""/>
  </r>
  <r>
    <x v="2"/>
    <n v="2325"/>
    <m/>
    <x v="6"/>
    <x v="3"/>
    <m/>
    <m/>
    <m/>
    <s v=""/>
    <m/>
    <m/>
    <s v=""/>
    <m/>
    <s v=""/>
    <m/>
    <s v=""/>
    <m/>
    <s v=""/>
    <m/>
    <m/>
    <m/>
    <m/>
    <m/>
    <s v=""/>
    <n v="0"/>
    <s v=""/>
    <n v="0"/>
    <s v=""/>
    <s v=""/>
    <s v=""/>
    <m/>
    <s v=""/>
    <s v=""/>
    <s v=""/>
  </r>
  <r>
    <x v="2"/>
    <n v="2326"/>
    <m/>
    <x v="6"/>
    <x v="3"/>
    <m/>
    <m/>
    <m/>
    <s v=""/>
    <m/>
    <m/>
    <s v=""/>
    <m/>
    <s v=""/>
    <m/>
    <s v=""/>
    <m/>
    <s v=""/>
    <m/>
    <m/>
    <m/>
    <m/>
    <m/>
    <s v=""/>
    <n v="0"/>
    <s v=""/>
    <n v="0"/>
    <s v=""/>
    <s v=""/>
    <s v=""/>
    <m/>
    <s v=""/>
    <s v=""/>
    <s v=""/>
  </r>
  <r>
    <x v="2"/>
    <n v="2327"/>
    <m/>
    <x v="6"/>
    <x v="3"/>
    <m/>
    <m/>
    <m/>
    <s v=""/>
    <m/>
    <m/>
    <s v=""/>
    <m/>
    <s v=""/>
    <m/>
    <s v=""/>
    <m/>
    <s v=""/>
    <m/>
    <m/>
    <m/>
    <m/>
    <m/>
    <s v=""/>
    <n v="0"/>
    <s v=""/>
    <n v="0"/>
    <s v=""/>
    <s v=""/>
    <s v=""/>
    <m/>
    <s v=""/>
    <s v=""/>
    <s v=""/>
  </r>
  <r>
    <x v="2"/>
    <n v="2328"/>
    <m/>
    <x v="6"/>
    <x v="3"/>
    <m/>
    <m/>
    <m/>
    <s v=""/>
    <m/>
    <m/>
    <s v=""/>
    <m/>
    <s v=""/>
    <m/>
    <s v=""/>
    <m/>
    <s v=""/>
    <m/>
    <m/>
    <m/>
    <m/>
    <m/>
    <s v=""/>
    <n v="0"/>
    <s v=""/>
    <n v="0"/>
    <s v=""/>
    <s v=""/>
    <s v=""/>
    <m/>
    <s v=""/>
    <s v=""/>
    <s v=""/>
  </r>
  <r>
    <x v="2"/>
    <n v="2329"/>
    <m/>
    <x v="6"/>
    <x v="3"/>
    <m/>
    <m/>
    <m/>
    <s v=""/>
    <m/>
    <m/>
    <s v=""/>
    <m/>
    <s v=""/>
    <m/>
    <s v=""/>
    <m/>
    <s v=""/>
    <m/>
    <m/>
    <m/>
    <m/>
    <m/>
    <s v=""/>
    <n v="0"/>
    <s v=""/>
    <n v="0"/>
    <s v=""/>
    <s v=""/>
    <s v=""/>
    <m/>
    <s v=""/>
    <s v=""/>
    <s v=""/>
  </r>
  <r>
    <x v="2"/>
    <n v="2330"/>
    <m/>
    <x v="6"/>
    <x v="3"/>
    <m/>
    <m/>
    <m/>
    <s v=""/>
    <m/>
    <m/>
    <s v=""/>
    <m/>
    <s v=""/>
    <m/>
    <s v=""/>
    <m/>
    <s v=""/>
    <m/>
    <m/>
    <m/>
    <m/>
    <m/>
    <s v=""/>
    <n v="0"/>
    <s v=""/>
    <n v="0"/>
    <s v=""/>
    <s v=""/>
    <s v=""/>
    <m/>
    <s v=""/>
    <s v=""/>
    <s v=""/>
  </r>
  <r>
    <x v="2"/>
    <n v="2331"/>
    <m/>
    <x v="6"/>
    <x v="3"/>
    <m/>
    <m/>
    <m/>
    <s v=""/>
    <m/>
    <m/>
    <s v=""/>
    <m/>
    <s v=""/>
    <m/>
    <s v=""/>
    <m/>
    <s v=""/>
    <m/>
    <m/>
    <m/>
    <m/>
    <m/>
    <s v=""/>
    <n v="0"/>
    <s v=""/>
    <n v="0"/>
    <s v=""/>
    <s v=""/>
    <s v=""/>
    <m/>
    <s v=""/>
    <s v=""/>
    <s v=""/>
  </r>
  <r>
    <x v="2"/>
    <n v="2332"/>
    <m/>
    <x v="6"/>
    <x v="3"/>
    <m/>
    <m/>
    <m/>
    <s v=""/>
    <m/>
    <m/>
    <s v=""/>
    <m/>
    <s v=""/>
    <m/>
    <s v=""/>
    <m/>
    <s v=""/>
    <m/>
    <m/>
    <m/>
    <m/>
    <m/>
    <s v=""/>
    <n v="0"/>
    <s v=""/>
    <n v="0"/>
    <s v=""/>
    <s v=""/>
    <s v=""/>
    <m/>
    <s v=""/>
    <s v=""/>
    <s v=""/>
  </r>
  <r>
    <x v="2"/>
    <n v="2333"/>
    <m/>
    <x v="6"/>
    <x v="3"/>
    <m/>
    <m/>
    <m/>
    <s v=""/>
    <m/>
    <m/>
    <s v=""/>
    <m/>
    <s v=""/>
    <m/>
    <s v=""/>
    <m/>
    <s v=""/>
    <m/>
    <m/>
    <m/>
    <m/>
    <m/>
    <s v=""/>
    <n v="0"/>
    <s v=""/>
    <n v="0"/>
    <s v=""/>
    <s v=""/>
    <s v=""/>
    <m/>
    <s v=""/>
    <s v=""/>
    <s v=""/>
  </r>
  <r>
    <x v="2"/>
    <n v="2334"/>
    <m/>
    <x v="6"/>
    <x v="3"/>
    <m/>
    <m/>
    <m/>
    <s v=""/>
    <m/>
    <m/>
    <s v=""/>
    <m/>
    <s v=""/>
    <m/>
    <s v=""/>
    <m/>
    <s v=""/>
    <m/>
    <m/>
    <m/>
    <m/>
    <m/>
    <s v=""/>
    <n v="0"/>
    <s v=""/>
    <n v="0"/>
    <s v=""/>
    <s v=""/>
    <s v=""/>
    <m/>
    <s v=""/>
    <s v=""/>
    <s v=""/>
  </r>
  <r>
    <x v="2"/>
    <n v="2335"/>
    <m/>
    <x v="6"/>
    <x v="3"/>
    <m/>
    <m/>
    <m/>
    <s v=""/>
    <m/>
    <m/>
    <s v=""/>
    <m/>
    <s v=""/>
    <m/>
    <s v=""/>
    <m/>
    <s v=""/>
    <m/>
    <m/>
    <m/>
    <m/>
    <m/>
    <s v=""/>
    <n v="0"/>
    <s v=""/>
    <n v="0"/>
    <s v=""/>
    <s v=""/>
    <s v=""/>
    <m/>
    <s v=""/>
    <s v=""/>
    <s v=""/>
  </r>
  <r>
    <x v="2"/>
    <n v="2336"/>
    <m/>
    <x v="6"/>
    <x v="3"/>
    <m/>
    <m/>
    <m/>
    <s v=""/>
    <m/>
    <m/>
    <s v=""/>
    <m/>
    <s v=""/>
    <m/>
    <s v=""/>
    <m/>
    <s v=""/>
    <m/>
    <m/>
    <m/>
    <m/>
    <m/>
    <s v=""/>
    <n v="0"/>
    <s v=""/>
    <n v="0"/>
    <s v=""/>
    <s v=""/>
    <s v=""/>
    <m/>
    <s v=""/>
    <s v=""/>
    <s v=""/>
  </r>
  <r>
    <x v="2"/>
    <n v="2337"/>
    <m/>
    <x v="6"/>
    <x v="3"/>
    <m/>
    <m/>
    <m/>
    <s v=""/>
    <m/>
    <m/>
    <s v=""/>
    <m/>
    <s v=""/>
    <m/>
    <s v=""/>
    <m/>
    <s v=""/>
    <m/>
    <m/>
    <m/>
    <m/>
    <m/>
    <s v=""/>
    <n v="0"/>
    <s v=""/>
    <n v="0"/>
    <s v=""/>
    <s v=""/>
    <s v=""/>
    <m/>
    <s v=""/>
    <s v=""/>
    <s v=""/>
  </r>
  <r>
    <x v="2"/>
    <n v="2338"/>
    <m/>
    <x v="6"/>
    <x v="3"/>
    <m/>
    <m/>
    <m/>
    <s v=""/>
    <m/>
    <m/>
    <s v=""/>
    <m/>
    <s v=""/>
    <m/>
    <s v=""/>
    <m/>
    <s v=""/>
    <m/>
    <m/>
    <m/>
    <m/>
    <m/>
    <s v=""/>
    <n v="0"/>
    <s v=""/>
    <n v="0"/>
    <s v=""/>
    <s v=""/>
    <s v=""/>
    <m/>
    <s v=""/>
    <s v=""/>
    <s v=""/>
  </r>
  <r>
    <x v="2"/>
    <n v="2339"/>
    <m/>
    <x v="6"/>
    <x v="3"/>
    <m/>
    <m/>
    <m/>
    <s v=""/>
    <m/>
    <m/>
    <s v=""/>
    <m/>
    <s v=""/>
    <m/>
    <s v=""/>
    <m/>
    <s v=""/>
    <m/>
    <m/>
    <m/>
    <m/>
    <m/>
    <s v=""/>
    <n v="0"/>
    <s v=""/>
    <n v="0"/>
    <s v=""/>
    <s v=""/>
    <s v=""/>
    <m/>
    <s v=""/>
    <s v=""/>
    <s v=""/>
  </r>
  <r>
    <x v="2"/>
    <n v="2340"/>
    <m/>
    <x v="6"/>
    <x v="3"/>
    <m/>
    <m/>
    <m/>
    <s v=""/>
    <m/>
    <m/>
    <s v=""/>
    <m/>
    <s v=""/>
    <m/>
    <s v=""/>
    <m/>
    <s v=""/>
    <m/>
    <m/>
    <m/>
    <m/>
    <m/>
    <s v=""/>
    <n v="0"/>
    <s v=""/>
    <n v="0"/>
    <s v=""/>
    <s v=""/>
    <s v=""/>
    <m/>
    <s v=""/>
    <s v=""/>
    <s v=""/>
  </r>
  <r>
    <x v="2"/>
    <n v="2341"/>
    <m/>
    <x v="6"/>
    <x v="3"/>
    <m/>
    <m/>
    <m/>
    <s v=""/>
    <m/>
    <m/>
    <s v=""/>
    <m/>
    <s v=""/>
    <m/>
    <s v=""/>
    <m/>
    <s v=""/>
    <m/>
    <m/>
    <m/>
    <m/>
    <m/>
    <s v=""/>
    <n v="0"/>
    <s v=""/>
    <n v="0"/>
    <s v=""/>
    <s v=""/>
    <s v=""/>
    <m/>
    <s v=""/>
    <s v=""/>
    <s v=""/>
  </r>
  <r>
    <x v="2"/>
    <n v="2342"/>
    <m/>
    <x v="6"/>
    <x v="3"/>
    <m/>
    <m/>
    <m/>
    <s v=""/>
    <m/>
    <m/>
    <s v=""/>
    <m/>
    <s v=""/>
    <m/>
    <s v=""/>
    <m/>
    <s v=""/>
    <m/>
    <m/>
    <m/>
    <m/>
    <m/>
    <s v=""/>
    <n v="0"/>
    <s v=""/>
    <n v="0"/>
    <s v=""/>
    <s v=""/>
    <s v=""/>
    <m/>
    <s v=""/>
    <s v=""/>
    <s v=""/>
  </r>
  <r>
    <x v="2"/>
    <n v="2343"/>
    <m/>
    <x v="6"/>
    <x v="3"/>
    <m/>
    <m/>
    <m/>
    <s v=""/>
    <m/>
    <m/>
    <s v=""/>
    <m/>
    <s v=""/>
    <m/>
    <s v=""/>
    <m/>
    <s v=""/>
    <m/>
    <m/>
    <m/>
    <m/>
    <m/>
    <s v=""/>
    <n v="0"/>
    <s v=""/>
    <n v="0"/>
    <s v=""/>
    <s v=""/>
    <s v=""/>
    <m/>
    <s v=""/>
    <s v=""/>
    <s v=""/>
  </r>
  <r>
    <x v="2"/>
    <n v="2344"/>
    <m/>
    <x v="6"/>
    <x v="3"/>
    <m/>
    <m/>
    <m/>
    <s v=""/>
    <m/>
    <m/>
    <s v=""/>
    <m/>
    <s v=""/>
    <m/>
    <s v=""/>
    <m/>
    <s v=""/>
    <m/>
    <m/>
    <m/>
    <m/>
    <m/>
    <s v=""/>
    <n v="0"/>
    <s v=""/>
    <n v="0"/>
    <s v=""/>
    <s v=""/>
    <s v=""/>
    <m/>
    <s v=""/>
    <s v=""/>
    <s v=""/>
  </r>
  <r>
    <x v="2"/>
    <n v="2345"/>
    <m/>
    <x v="6"/>
    <x v="3"/>
    <m/>
    <m/>
    <m/>
    <s v=""/>
    <m/>
    <m/>
    <s v=""/>
    <m/>
    <s v=""/>
    <m/>
    <s v=""/>
    <m/>
    <s v=""/>
    <m/>
    <m/>
    <m/>
    <m/>
    <m/>
    <s v=""/>
    <n v="0"/>
    <s v=""/>
    <n v="0"/>
    <s v=""/>
    <s v=""/>
    <s v=""/>
    <m/>
    <s v=""/>
    <s v=""/>
    <s v=""/>
  </r>
  <r>
    <x v="2"/>
    <n v="2346"/>
    <m/>
    <x v="6"/>
    <x v="3"/>
    <m/>
    <m/>
    <m/>
    <s v=""/>
    <m/>
    <m/>
    <s v=""/>
    <m/>
    <s v=""/>
    <m/>
    <s v=""/>
    <m/>
    <s v=""/>
    <m/>
    <m/>
    <m/>
    <m/>
    <m/>
    <s v=""/>
    <n v="0"/>
    <s v=""/>
    <n v="0"/>
    <s v=""/>
    <s v=""/>
    <s v=""/>
    <m/>
    <s v=""/>
    <s v=""/>
    <s v=""/>
  </r>
  <r>
    <x v="2"/>
    <n v="2347"/>
    <m/>
    <x v="6"/>
    <x v="3"/>
    <m/>
    <m/>
    <m/>
    <s v=""/>
    <m/>
    <m/>
    <s v=""/>
    <m/>
    <s v=""/>
    <m/>
    <s v=""/>
    <m/>
    <s v=""/>
    <m/>
    <m/>
    <m/>
    <m/>
    <m/>
    <s v=""/>
    <n v="0"/>
    <s v=""/>
    <n v="0"/>
    <s v=""/>
    <s v=""/>
    <s v=""/>
    <m/>
    <s v=""/>
    <s v=""/>
    <s v=""/>
  </r>
  <r>
    <x v="2"/>
    <n v="2348"/>
    <m/>
    <x v="6"/>
    <x v="3"/>
    <m/>
    <m/>
    <m/>
    <s v=""/>
    <m/>
    <m/>
    <s v=""/>
    <m/>
    <s v=""/>
    <m/>
    <s v=""/>
    <m/>
    <s v=""/>
    <m/>
    <m/>
    <m/>
    <m/>
    <m/>
    <s v=""/>
    <n v="0"/>
    <s v=""/>
    <n v="0"/>
    <s v=""/>
    <s v=""/>
    <s v=""/>
    <m/>
    <s v=""/>
    <s v=""/>
    <s v=""/>
  </r>
  <r>
    <x v="2"/>
    <n v="2349"/>
    <m/>
    <x v="6"/>
    <x v="3"/>
    <m/>
    <m/>
    <m/>
    <s v=""/>
    <m/>
    <m/>
    <s v=""/>
    <m/>
    <s v=""/>
    <m/>
    <s v=""/>
    <m/>
    <s v=""/>
    <m/>
    <m/>
    <m/>
    <m/>
    <m/>
    <s v=""/>
    <n v="0"/>
    <s v=""/>
    <n v="0"/>
    <s v=""/>
    <s v=""/>
    <s v=""/>
    <m/>
    <s v=""/>
    <s v=""/>
    <s v=""/>
  </r>
  <r>
    <x v="2"/>
    <n v="2350"/>
    <m/>
    <x v="6"/>
    <x v="3"/>
    <m/>
    <m/>
    <m/>
    <s v=""/>
    <m/>
    <m/>
    <s v=""/>
    <m/>
    <s v=""/>
    <m/>
    <s v=""/>
    <m/>
    <s v=""/>
    <m/>
    <m/>
    <m/>
    <m/>
    <m/>
    <s v=""/>
    <n v="0"/>
    <s v=""/>
    <n v="0"/>
    <s v=""/>
    <s v=""/>
    <s v=""/>
    <m/>
    <s v=""/>
    <s v=""/>
    <s v=""/>
  </r>
  <r>
    <x v="2"/>
    <n v="2351"/>
    <m/>
    <x v="6"/>
    <x v="3"/>
    <m/>
    <m/>
    <m/>
    <s v=""/>
    <m/>
    <m/>
    <s v=""/>
    <m/>
    <s v=""/>
    <m/>
    <s v=""/>
    <m/>
    <s v=""/>
    <m/>
    <m/>
    <m/>
    <m/>
    <m/>
    <s v=""/>
    <n v="0"/>
    <s v=""/>
    <n v="0"/>
    <s v=""/>
    <s v=""/>
    <s v=""/>
    <m/>
    <s v=""/>
    <s v=""/>
    <s v=""/>
  </r>
  <r>
    <x v="2"/>
    <n v="2352"/>
    <m/>
    <x v="6"/>
    <x v="3"/>
    <m/>
    <m/>
    <m/>
    <s v=""/>
    <m/>
    <m/>
    <s v=""/>
    <m/>
    <s v=""/>
    <m/>
    <s v=""/>
    <m/>
    <s v=""/>
    <m/>
    <m/>
    <m/>
    <m/>
    <m/>
    <s v=""/>
    <n v="0"/>
    <s v=""/>
    <n v="0"/>
    <s v=""/>
    <s v=""/>
    <s v=""/>
    <m/>
    <s v=""/>
    <s v=""/>
    <s v=""/>
  </r>
  <r>
    <x v="2"/>
    <n v="2353"/>
    <m/>
    <x v="6"/>
    <x v="3"/>
    <m/>
    <m/>
    <m/>
    <s v=""/>
    <m/>
    <m/>
    <s v=""/>
    <m/>
    <s v=""/>
    <m/>
    <s v=""/>
    <m/>
    <s v=""/>
    <m/>
    <m/>
    <m/>
    <m/>
    <m/>
    <s v=""/>
    <n v="0"/>
    <s v=""/>
    <n v="0"/>
    <s v=""/>
    <s v=""/>
    <s v=""/>
    <m/>
    <s v=""/>
    <s v=""/>
    <s v=""/>
  </r>
  <r>
    <x v="2"/>
    <n v="2354"/>
    <m/>
    <x v="6"/>
    <x v="3"/>
    <m/>
    <m/>
    <m/>
    <s v=""/>
    <m/>
    <m/>
    <s v=""/>
    <m/>
    <s v=""/>
    <m/>
    <s v=""/>
    <m/>
    <s v=""/>
    <m/>
    <m/>
    <m/>
    <m/>
    <m/>
    <s v=""/>
    <n v="0"/>
    <s v=""/>
    <n v="0"/>
    <s v=""/>
    <s v=""/>
    <s v=""/>
    <m/>
    <s v=""/>
    <s v=""/>
    <s v=""/>
  </r>
  <r>
    <x v="2"/>
    <n v="2355"/>
    <m/>
    <x v="6"/>
    <x v="3"/>
    <m/>
    <m/>
    <m/>
    <s v=""/>
    <m/>
    <m/>
    <s v=""/>
    <m/>
    <s v=""/>
    <m/>
    <s v=""/>
    <m/>
    <s v=""/>
    <m/>
    <m/>
    <m/>
    <m/>
    <m/>
    <s v=""/>
    <n v="0"/>
    <s v=""/>
    <n v="0"/>
    <s v=""/>
    <s v=""/>
    <s v=""/>
    <m/>
    <s v=""/>
    <s v=""/>
    <s v=""/>
  </r>
  <r>
    <x v="2"/>
    <n v="2356"/>
    <m/>
    <x v="6"/>
    <x v="3"/>
    <m/>
    <m/>
    <m/>
    <s v=""/>
    <m/>
    <m/>
    <s v=""/>
    <m/>
    <s v=""/>
    <m/>
    <s v=""/>
    <m/>
    <s v=""/>
    <m/>
    <m/>
    <m/>
    <m/>
    <m/>
    <s v=""/>
    <n v="0"/>
    <s v=""/>
    <n v="0"/>
    <s v=""/>
    <s v=""/>
    <s v=""/>
    <m/>
    <s v=""/>
    <s v=""/>
    <s v=""/>
  </r>
  <r>
    <x v="2"/>
    <n v="2357"/>
    <m/>
    <x v="6"/>
    <x v="3"/>
    <m/>
    <m/>
    <m/>
    <s v=""/>
    <m/>
    <m/>
    <s v=""/>
    <m/>
    <s v=""/>
    <m/>
    <s v=""/>
    <m/>
    <s v=""/>
    <m/>
    <m/>
    <m/>
    <m/>
    <m/>
    <s v=""/>
    <n v="0"/>
    <s v=""/>
    <n v="0"/>
    <s v=""/>
    <s v=""/>
    <s v=""/>
    <m/>
    <s v=""/>
    <s v=""/>
    <s v=""/>
  </r>
  <r>
    <x v="2"/>
    <n v="2358"/>
    <m/>
    <x v="6"/>
    <x v="3"/>
    <m/>
    <m/>
    <m/>
    <s v=""/>
    <m/>
    <m/>
    <s v=""/>
    <m/>
    <s v=""/>
    <m/>
    <s v=""/>
    <m/>
    <s v=""/>
    <m/>
    <m/>
    <m/>
    <m/>
    <m/>
    <s v=""/>
    <n v="0"/>
    <s v=""/>
    <n v="0"/>
    <s v=""/>
    <s v=""/>
    <s v=""/>
    <m/>
    <s v=""/>
    <s v=""/>
    <s v=""/>
  </r>
  <r>
    <x v="2"/>
    <n v="2359"/>
    <m/>
    <x v="6"/>
    <x v="3"/>
    <m/>
    <m/>
    <m/>
    <s v=""/>
    <m/>
    <m/>
    <s v=""/>
    <m/>
    <s v=""/>
    <m/>
    <s v=""/>
    <m/>
    <s v=""/>
    <m/>
    <m/>
    <m/>
    <m/>
    <m/>
    <s v=""/>
    <n v="0"/>
    <s v=""/>
    <n v="0"/>
    <s v=""/>
    <s v=""/>
    <s v=""/>
    <m/>
    <s v=""/>
    <s v=""/>
    <s v=""/>
  </r>
  <r>
    <x v="2"/>
    <n v="2360"/>
    <m/>
    <x v="6"/>
    <x v="3"/>
    <m/>
    <m/>
    <m/>
    <s v=""/>
    <m/>
    <m/>
    <s v=""/>
    <m/>
    <s v=""/>
    <m/>
    <s v=""/>
    <m/>
    <s v=""/>
    <m/>
    <m/>
    <m/>
    <m/>
    <m/>
    <s v=""/>
    <n v="0"/>
    <s v=""/>
    <n v="0"/>
    <s v=""/>
    <s v=""/>
    <s v=""/>
    <m/>
    <s v=""/>
    <s v=""/>
    <s v=""/>
  </r>
  <r>
    <x v="2"/>
    <n v="2361"/>
    <m/>
    <x v="6"/>
    <x v="3"/>
    <m/>
    <m/>
    <m/>
    <s v=""/>
    <m/>
    <m/>
    <s v=""/>
    <m/>
    <s v=""/>
    <m/>
    <s v=""/>
    <m/>
    <s v=""/>
    <m/>
    <m/>
    <m/>
    <m/>
    <m/>
    <s v=""/>
    <n v="0"/>
    <s v=""/>
    <n v="0"/>
    <s v=""/>
    <s v=""/>
    <s v=""/>
    <m/>
    <s v=""/>
    <s v=""/>
    <s v=""/>
  </r>
  <r>
    <x v="2"/>
    <n v="2362"/>
    <m/>
    <x v="6"/>
    <x v="3"/>
    <m/>
    <m/>
    <m/>
    <s v=""/>
    <m/>
    <m/>
    <s v=""/>
    <m/>
    <s v=""/>
    <m/>
    <s v=""/>
    <m/>
    <s v=""/>
    <m/>
    <m/>
    <m/>
    <m/>
    <m/>
    <s v=""/>
    <n v="0"/>
    <s v=""/>
    <n v="0"/>
    <s v=""/>
    <s v=""/>
    <s v=""/>
    <m/>
    <s v=""/>
    <s v=""/>
    <s v=""/>
  </r>
  <r>
    <x v="2"/>
    <n v="2363"/>
    <m/>
    <x v="6"/>
    <x v="3"/>
    <m/>
    <m/>
    <m/>
    <s v=""/>
    <m/>
    <m/>
    <s v=""/>
    <m/>
    <s v=""/>
    <m/>
    <s v=""/>
    <m/>
    <s v=""/>
    <m/>
    <m/>
    <m/>
    <m/>
    <m/>
    <s v=""/>
    <n v="0"/>
    <s v=""/>
    <n v="0"/>
    <s v=""/>
    <s v=""/>
    <s v=""/>
    <m/>
    <s v=""/>
    <s v=""/>
    <s v=""/>
  </r>
  <r>
    <x v="2"/>
    <n v="2364"/>
    <m/>
    <x v="6"/>
    <x v="3"/>
    <m/>
    <m/>
    <m/>
    <s v=""/>
    <m/>
    <m/>
    <s v=""/>
    <m/>
    <s v=""/>
    <m/>
    <s v=""/>
    <m/>
    <s v=""/>
    <m/>
    <m/>
    <m/>
    <m/>
    <m/>
    <s v=""/>
    <n v="0"/>
    <s v=""/>
    <n v="0"/>
    <s v=""/>
    <s v=""/>
    <s v=""/>
    <m/>
    <s v=""/>
    <s v=""/>
    <s v=""/>
  </r>
  <r>
    <x v="2"/>
    <n v="2365"/>
    <m/>
    <x v="6"/>
    <x v="3"/>
    <m/>
    <m/>
    <m/>
    <s v=""/>
    <m/>
    <m/>
    <s v=""/>
    <m/>
    <s v=""/>
    <m/>
    <s v=""/>
    <m/>
    <s v=""/>
    <m/>
    <m/>
    <m/>
    <m/>
    <m/>
    <s v=""/>
    <n v="0"/>
    <s v=""/>
    <n v="0"/>
    <s v=""/>
    <s v=""/>
    <s v=""/>
    <m/>
    <s v=""/>
    <s v=""/>
    <s v=""/>
  </r>
  <r>
    <x v="2"/>
    <n v="2366"/>
    <m/>
    <x v="6"/>
    <x v="3"/>
    <m/>
    <m/>
    <m/>
    <s v=""/>
    <m/>
    <m/>
    <s v=""/>
    <m/>
    <s v=""/>
    <m/>
    <s v=""/>
    <m/>
    <s v=""/>
    <m/>
    <m/>
    <m/>
    <m/>
    <m/>
    <s v=""/>
    <n v="0"/>
    <s v=""/>
    <n v="0"/>
    <s v=""/>
    <s v=""/>
    <s v=""/>
    <m/>
    <s v=""/>
    <s v=""/>
    <s v=""/>
  </r>
  <r>
    <x v="2"/>
    <n v="2367"/>
    <m/>
    <x v="6"/>
    <x v="3"/>
    <m/>
    <m/>
    <m/>
    <s v=""/>
    <m/>
    <m/>
    <s v=""/>
    <m/>
    <s v=""/>
    <m/>
    <s v=""/>
    <m/>
    <s v=""/>
    <m/>
    <m/>
    <m/>
    <m/>
    <m/>
    <s v=""/>
    <n v="0"/>
    <s v=""/>
    <n v="0"/>
    <s v=""/>
    <s v=""/>
    <s v=""/>
    <m/>
    <s v=""/>
    <s v=""/>
    <s v=""/>
  </r>
  <r>
    <x v="2"/>
    <n v="2368"/>
    <m/>
    <x v="6"/>
    <x v="3"/>
    <m/>
    <m/>
    <m/>
    <s v=""/>
    <m/>
    <m/>
    <s v=""/>
    <m/>
    <s v=""/>
    <m/>
    <s v=""/>
    <m/>
    <s v=""/>
    <m/>
    <m/>
    <m/>
    <m/>
    <m/>
    <s v=""/>
    <n v="0"/>
    <s v=""/>
    <n v="0"/>
    <s v=""/>
    <s v=""/>
    <s v=""/>
    <m/>
    <s v=""/>
    <s v=""/>
    <s v=""/>
  </r>
  <r>
    <x v="2"/>
    <n v="2369"/>
    <m/>
    <x v="6"/>
    <x v="3"/>
    <m/>
    <m/>
    <m/>
    <s v=""/>
    <m/>
    <m/>
    <s v=""/>
    <m/>
    <s v=""/>
    <m/>
    <s v=""/>
    <m/>
    <s v=""/>
    <m/>
    <m/>
    <m/>
    <m/>
    <m/>
    <s v=""/>
    <n v="0"/>
    <s v=""/>
    <n v="0"/>
    <s v=""/>
    <s v=""/>
    <s v=""/>
    <m/>
    <s v=""/>
    <s v=""/>
    <s v=""/>
  </r>
  <r>
    <x v="2"/>
    <n v="2370"/>
    <m/>
    <x v="6"/>
    <x v="3"/>
    <m/>
    <m/>
    <m/>
    <s v=""/>
    <m/>
    <m/>
    <s v=""/>
    <m/>
    <s v=""/>
    <m/>
    <s v=""/>
    <m/>
    <s v=""/>
    <m/>
    <m/>
    <m/>
    <m/>
    <m/>
    <s v=""/>
    <n v="0"/>
    <s v=""/>
    <n v="0"/>
    <s v=""/>
    <s v=""/>
    <s v=""/>
    <m/>
    <s v=""/>
    <s v=""/>
    <s v=""/>
  </r>
  <r>
    <x v="2"/>
    <n v="2371"/>
    <m/>
    <x v="6"/>
    <x v="3"/>
    <m/>
    <m/>
    <m/>
    <s v=""/>
    <m/>
    <m/>
    <s v=""/>
    <m/>
    <s v=""/>
    <m/>
    <s v=""/>
    <m/>
    <s v=""/>
    <m/>
    <m/>
    <m/>
    <m/>
    <m/>
    <s v=""/>
    <n v="0"/>
    <s v=""/>
    <n v="0"/>
    <s v=""/>
    <s v=""/>
    <s v=""/>
    <m/>
    <s v=""/>
    <s v=""/>
    <s v=""/>
  </r>
  <r>
    <x v="2"/>
    <n v="2372"/>
    <m/>
    <x v="6"/>
    <x v="3"/>
    <m/>
    <m/>
    <m/>
    <s v=""/>
    <m/>
    <m/>
    <s v=""/>
    <m/>
    <s v=""/>
    <m/>
    <s v=""/>
    <m/>
    <s v=""/>
    <m/>
    <m/>
    <m/>
    <m/>
    <m/>
    <s v=""/>
    <n v="0"/>
    <s v=""/>
    <n v="0"/>
    <s v=""/>
    <s v=""/>
    <s v=""/>
    <m/>
    <s v=""/>
    <s v=""/>
    <s v=""/>
  </r>
  <r>
    <x v="2"/>
    <n v="2373"/>
    <m/>
    <x v="6"/>
    <x v="3"/>
    <m/>
    <m/>
    <m/>
    <s v=""/>
    <m/>
    <m/>
    <s v=""/>
    <m/>
    <s v=""/>
    <m/>
    <s v=""/>
    <m/>
    <s v=""/>
    <m/>
    <m/>
    <m/>
    <m/>
    <m/>
    <s v=""/>
    <n v="0"/>
    <s v=""/>
    <n v="0"/>
    <s v=""/>
    <s v=""/>
    <s v=""/>
    <m/>
    <s v=""/>
    <s v=""/>
    <s v=""/>
  </r>
  <r>
    <x v="2"/>
    <n v="2374"/>
    <m/>
    <x v="6"/>
    <x v="3"/>
    <m/>
    <m/>
    <m/>
    <s v=""/>
    <m/>
    <m/>
    <s v=""/>
    <m/>
    <s v=""/>
    <m/>
    <s v=""/>
    <m/>
    <s v=""/>
    <m/>
    <m/>
    <m/>
    <m/>
    <m/>
    <s v=""/>
    <n v="0"/>
    <s v=""/>
    <n v="0"/>
    <s v=""/>
    <s v=""/>
    <s v=""/>
    <m/>
    <s v=""/>
    <s v=""/>
    <s v=""/>
  </r>
  <r>
    <x v="2"/>
    <n v="2375"/>
    <m/>
    <x v="6"/>
    <x v="3"/>
    <m/>
    <m/>
    <m/>
    <s v=""/>
    <m/>
    <m/>
    <s v=""/>
    <m/>
    <s v=""/>
    <m/>
    <s v=""/>
    <m/>
    <s v=""/>
    <m/>
    <m/>
    <m/>
    <m/>
    <m/>
    <s v=""/>
    <n v="0"/>
    <s v=""/>
    <n v="0"/>
    <s v=""/>
    <s v=""/>
    <s v=""/>
    <m/>
    <s v=""/>
    <s v=""/>
    <s v=""/>
  </r>
  <r>
    <x v="2"/>
    <n v="2376"/>
    <m/>
    <x v="6"/>
    <x v="3"/>
    <m/>
    <m/>
    <m/>
    <s v=""/>
    <m/>
    <m/>
    <s v=""/>
    <m/>
    <s v=""/>
    <m/>
    <s v=""/>
    <m/>
    <s v=""/>
    <m/>
    <m/>
    <m/>
    <m/>
    <m/>
    <s v=""/>
    <n v="0"/>
    <s v=""/>
    <n v="0"/>
    <s v=""/>
    <s v=""/>
    <s v=""/>
    <m/>
    <s v=""/>
    <s v=""/>
    <s v=""/>
  </r>
  <r>
    <x v="2"/>
    <n v="2377"/>
    <m/>
    <x v="6"/>
    <x v="3"/>
    <m/>
    <m/>
    <m/>
    <s v=""/>
    <m/>
    <m/>
    <s v=""/>
    <m/>
    <s v=""/>
    <m/>
    <s v=""/>
    <m/>
    <s v=""/>
    <m/>
    <m/>
    <m/>
    <m/>
    <m/>
    <s v=""/>
    <n v="0"/>
    <s v=""/>
    <n v="0"/>
    <s v=""/>
    <s v=""/>
    <s v=""/>
    <m/>
    <s v=""/>
    <s v=""/>
    <s v=""/>
  </r>
  <r>
    <x v="2"/>
    <n v="2378"/>
    <m/>
    <x v="6"/>
    <x v="3"/>
    <m/>
    <m/>
    <m/>
    <s v=""/>
    <m/>
    <m/>
    <s v=""/>
    <m/>
    <s v=""/>
    <m/>
    <s v=""/>
    <m/>
    <s v=""/>
    <m/>
    <m/>
    <m/>
    <m/>
    <m/>
    <s v=""/>
    <n v="0"/>
    <s v=""/>
    <n v="0"/>
    <s v=""/>
    <s v=""/>
    <s v=""/>
    <m/>
    <s v=""/>
    <s v=""/>
    <s v=""/>
  </r>
  <r>
    <x v="2"/>
    <n v="2379"/>
    <m/>
    <x v="6"/>
    <x v="3"/>
    <m/>
    <m/>
    <m/>
    <s v=""/>
    <m/>
    <m/>
    <s v=""/>
    <m/>
    <s v=""/>
    <m/>
    <s v=""/>
    <m/>
    <s v=""/>
    <m/>
    <m/>
    <m/>
    <m/>
    <m/>
    <s v=""/>
    <n v="0"/>
    <s v=""/>
    <n v="0"/>
    <s v=""/>
    <s v=""/>
    <s v=""/>
    <m/>
    <s v=""/>
    <s v=""/>
    <s v=""/>
  </r>
  <r>
    <x v="2"/>
    <n v="2380"/>
    <m/>
    <x v="6"/>
    <x v="3"/>
    <m/>
    <m/>
    <m/>
    <s v=""/>
    <m/>
    <m/>
    <s v=""/>
    <m/>
    <s v=""/>
    <m/>
    <s v=""/>
    <m/>
    <s v=""/>
    <m/>
    <m/>
    <m/>
    <m/>
    <m/>
    <s v=""/>
    <n v="0"/>
    <s v=""/>
    <n v="0"/>
    <s v=""/>
    <s v=""/>
    <s v=""/>
    <m/>
    <s v=""/>
    <s v=""/>
    <s v=""/>
  </r>
  <r>
    <x v="2"/>
    <n v="2381"/>
    <m/>
    <x v="6"/>
    <x v="3"/>
    <m/>
    <m/>
    <m/>
    <s v=""/>
    <m/>
    <m/>
    <s v=""/>
    <m/>
    <s v=""/>
    <m/>
    <s v=""/>
    <m/>
    <s v=""/>
    <m/>
    <m/>
    <m/>
    <m/>
    <m/>
    <s v=""/>
    <n v="0"/>
    <s v=""/>
    <n v="0"/>
    <s v=""/>
    <s v=""/>
    <s v=""/>
    <m/>
    <s v=""/>
    <s v=""/>
    <s v=""/>
  </r>
  <r>
    <x v="2"/>
    <n v="2382"/>
    <m/>
    <x v="6"/>
    <x v="3"/>
    <m/>
    <m/>
    <m/>
    <s v=""/>
    <m/>
    <m/>
    <s v=""/>
    <m/>
    <s v=""/>
    <m/>
    <s v=""/>
    <m/>
    <s v=""/>
    <m/>
    <m/>
    <m/>
    <m/>
    <m/>
    <s v=""/>
    <n v="0"/>
    <s v=""/>
    <n v="0"/>
    <s v=""/>
    <s v=""/>
    <s v=""/>
    <m/>
    <s v=""/>
    <s v=""/>
    <s v=""/>
  </r>
  <r>
    <x v="2"/>
    <n v="2383"/>
    <m/>
    <x v="6"/>
    <x v="3"/>
    <m/>
    <m/>
    <m/>
    <s v=""/>
    <m/>
    <m/>
    <s v=""/>
    <m/>
    <s v=""/>
    <m/>
    <s v=""/>
    <m/>
    <s v=""/>
    <m/>
    <m/>
    <m/>
    <m/>
    <m/>
    <s v=""/>
    <n v="0"/>
    <s v=""/>
    <n v="0"/>
    <s v=""/>
    <s v=""/>
    <s v=""/>
    <m/>
    <s v=""/>
    <s v=""/>
    <s v=""/>
  </r>
  <r>
    <x v="2"/>
    <n v="2384"/>
    <m/>
    <x v="6"/>
    <x v="3"/>
    <m/>
    <m/>
    <m/>
    <s v=""/>
    <m/>
    <m/>
    <s v=""/>
    <m/>
    <s v=""/>
    <m/>
    <s v=""/>
    <m/>
    <s v=""/>
    <m/>
    <m/>
    <m/>
    <m/>
    <m/>
    <s v=""/>
    <n v="0"/>
    <s v=""/>
    <n v="0"/>
    <s v=""/>
    <s v=""/>
    <s v=""/>
    <m/>
    <s v=""/>
    <s v=""/>
    <s v=""/>
  </r>
  <r>
    <x v="2"/>
    <n v="2385"/>
    <m/>
    <x v="6"/>
    <x v="3"/>
    <m/>
    <m/>
    <m/>
    <s v=""/>
    <m/>
    <m/>
    <s v=""/>
    <m/>
    <s v=""/>
    <m/>
    <s v=""/>
    <m/>
    <s v=""/>
    <m/>
    <m/>
    <m/>
    <m/>
    <m/>
    <s v=""/>
    <n v="0"/>
    <s v=""/>
    <n v="0"/>
    <s v=""/>
    <s v=""/>
    <s v=""/>
    <m/>
    <s v=""/>
    <s v=""/>
    <s v=""/>
  </r>
  <r>
    <x v="2"/>
    <n v="2386"/>
    <m/>
    <x v="6"/>
    <x v="3"/>
    <m/>
    <m/>
    <m/>
    <s v=""/>
    <m/>
    <m/>
    <s v=""/>
    <m/>
    <s v=""/>
    <m/>
    <s v=""/>
    <m/>
    <s v=""/>
    <m/>
    <m/>
    <m/>
    <m/>
    <m/>
    <s v=""/>
    <n v="0"/>
    <s v=""/>
    <n v="0"/>
    <s v=""/>
    <s v=""/>
    <s v=""/>
    <m/>
    <s v=""/>
    <s v=""/>
    <s v=""/>
  </r>
  <r>
    <x v="2"/>
    <n v="2387"/>
    <m/>
    <x v="6"/>
    <x v="3"/>
    <m/>
    <m/>
    <m/>
    <s v=""/>
    <m/>
    <m/>
    <s v=""/>
    <m/>
    <s v=""/>
    <m/>
    <s v=""/>
    <m/>
    <s v=""/>
    <m/>
    <m/>
    <m/>
    <m/>
    <m/>
    <s v=""/>
    <n v="0"/>
    <s v=""/>
    <n v="0"/>
    <s v=""/>
    <s v=""/>
    <s v=""/>
    <m/>
    <s v=""/>
    <s v=""/>
    <s v=""/>
  </r>
  <r>
    <x v="2"/>
    <n v="2388"/>
    <m/>
    <x v="6"/>
    <x v="3"/>
    <m/>
    <m/>
    <m/>
    <s v=""/>
    <m/>
    <m/>
    <s v=""/>
    <m/>
    <s v=""/>
    <m/>
    <s v=""/>
    <m/>
    <s v=""/>
    <m/>
    <m/>
    <m/>
    <m/>
    <m/>
    <s v=""/>
    <n v="0"/>
    <s v=""/>
    <n v="0"/>
    <s v=""/>
    <s v=""/>
    <s v=""/>
    <m/>
    <s v=""/>
    <s v=""/>
    <s v=""/>
  </r>
  <r>
    <x v="2"/>
    <n v="2389"/>
    <m/>
    <x v="6"/>
    <x v="3"/>
    <m/>
    <m/>
    <m/>
    <s v=""/>
    <m/>
    <m/>
    <s v=""/>
    <m/>
    <s v=""/>
    <m/>
    <s v=""/>
    <m/>
    <s v=""/>
    <m/>
    <m/>
    <m/>
    <m/>
    <m/>
    <s v=""/>
    <n v="0"/>
    <s v=""/>
    <n v="0"/>
    <s v=""/>
    <s v=""/>
    <s v=""/>
    <m/>
    <s v=""/>
    <s v=""/>
    <s v=""/>
  </r>
  <r>
    <x v="2"/>
    <n v="2390"/>
    <m/>
    <x v="6"/>
    <x v="3"/>
    <m/>
    <m/>
    <m/>
    <s v=""/>
    <m/>
    <m/>
    <s v=""/>
    <m/>
    <s v=""/>
    <m/>
    <s v=""/>
    <m/>
    <s v=""/>
    <m/>
    <m/>
    <m/>
    <m/>
    <m/>
    <s v=""/>
    <n v="0"/>
    <s v=""/>
    <n v="0"/>
    <s v=""/>
    <s v=""/>
    <s v=""/>
    <m/>
    <s v=""/>
    <s v=""/>
    <s v=""/>
  </r>
  <r>
    <x v="2"/>
    <n v="2391"/>
    <m/>
    <x v="6"/>
    <x v="3"/>
    <m/>
    <m/>
    <m/>
    <s v=""/>
    <m/>
    <m/>
    <s v=""/>
    <m/>
    <s v=""/>
    <m/>
    <s v=""/>
    <m/>
    <s v=""/>
    <m/>
    <m/>
    <m/>
    <m/>
    <m/>
    <s v=""/>
    <n v="0"/>
    <s v=""/>
    <n v="0"/>
    <s v=""/>
    <s v=""/>
    <s v=""/>
    <m/>
    <s v=""/>
    <s v=""/>
    <s v=""/>
  </r>
  <r>
    <x v="2"/>
    <n v="2392"/>
    <m/>
    <x v="6"/>
    <x v="3"/>
    <m/>
    <m/>
    <m/>
    <s v=""/>
    <m/>
    <m/>
    <s v=""/>
    <m/>
    <s v=""/>
    <m/>
    <s v=""/>
    <m/>
    <s v=""/>
    <m/>
    <m/>
    <m/>
    <m/>
    <m/>
    <s v=""/>
    <n v="0"/>
    <s v=""/>
    <n v="0"/>
    <s v=""/>
    <s v=""/>
    <s v=""/>
    <m/>
    <s v=""/>
    <s v=""/>
    <s v=""/>
  </r>
  <r>
    <x v="2"/>
    <n v="2393"/>
    <m/>
    <x v="6"/>
    <x v="3"/>
    <m/>
    <m/>
    <m/>
    <s v=""/>
    <m/>
    <m/>
    <s v=""/>
    <m/>
    <s v=""/>
    <m/>
    <s v=""/>
    <m/>
    <s v=""/>
    <m/>
    <m/>
    <m/>
    <m/>
    <m/>
    <s v=""/>
    <n v="0"/>
    <s v=""/>
    <n v="0"/>
    <s v=""/>
    <s v=""/>
    <s v=""/>
    <m/>
    <s v=""/>
    <s v=""/>
    <s v=""/>
  </r>
  <r>
    <x v="2"/>
    <n v="2394"/>
    <m/>
    <x v="6"/>
    <x v="3"/>
    <m/>
    <m/>
    <m/>
    <s v=""/>
    <m/>
    <m/>
    <s v=""/>
    <m/>
    <s v=""/>
    <m/>
    <s v=""/>
    <m/>
    <s v=""/>
    <m/>
    <m/>
    <m/>
    <m/>
    <m/>
    <s v=""/>
    <n v="0"/>
    <s v=""/>
    <n v="0"/>
    <s v=""/>
    <s v=""/>
    <s v=""/>
    <m/>
    <s v=""/>
    <s v=""/>
    <s v=""/>
  </r>
  <r>
    <x v="2"/>
    <n v="2395"/>
    <m/>
    <x v="6"/>
    <x v="3"/>
    <m/>
    <m/>
    <m/>
    <s v=""/>
    <m/>
    <m/>
    <s v=""/>
    <m/>
    <s v=""/>
    <m/>
    <s v=""/>
    <m/>
    <s v=""/>
    <m/>
    <m/>
    <m/>
    <m/>
    <m/>
    <s v=""/>
    <n v="0"/>
    <s v=""/>
    <n v="0"/>
    <s v=""/>
    <s v=""/>
    <s v=""/>
    <m/>
    <s v=""/>
    <s v=""/>
    <s v=""/>
  </r>
  <r>
    <x v="2"/>
    <n v="2396"/>
    <m/>
    <x v="6"/>
    <x v="3"/>
    <m/>
    <m/>
    <m/>
    <s v=""/>
    <m/>
    <m/>
    <s v=""/>
    <m/>
    <s v=""/>
    <m/>
    <s v=""/>
    <m/>
    <s v=""/>
    <m/>
    <m/>
    <m/>
    <m/>
    <m/>
    <s v=""/>
    <n v="0"/>
    <s v=""/>
    <n v="0"/>
    <s v=""/>
    <s v=""/>
    <s v=""/>
    <m/>
    <s v=""/>
    <s v=""/>
    <s v=""/>
  </r>
  <r>
    <x v="2"/>
    <n v="2397"/>
    <m/>
    <x v="6"/>
    <x v="3"/>
    <m/>
    <m/>
    <m/>
    <s v=""/>
    <m/>
    <m/>
    <s v=""/>
    <m/>
    <s v=""/>
    <m/>
    <s v=""/>
    <m/>
    <s v=""/>
    <m/>
    <m/>
    <m/>
    <m/>
    <m/>
    <s v=""/>
    <n v="0"/>
    <s v=""/>
    <n v="0"/>
    <s v=""/>
    <s v=""/>
    <s v=""/>
    <m/>
    <s v=""/>
    <s v=""/>
    <s v=""/>
  </r>
  <r>
    <x v="2"/>
    <n v="2398"/>
    <m/>
    <x v="6"/>
    <x v="3"/>
    <m/>
    <m/>
    <m/>
    <s v=""/>
    <m/>
    <m/>
    <s v=""/>
    <m/>
    <s v=""/>
    <m/>
    <s v=""/>
    <m/>
    <s v=""/>
    <m/>
    <m/>
    <m/>
    <m/>
    <m/>
    <s v=""/>
    <n v="0"/>
    <s v=""/>
    <n v="0"/>
    <s v=""/>
    <s v=""/>
    <s v=""/>
    <m/>
    <s v=""/>
    <s v=""/>
    <s v=""/>
  </r>
  <r>
    <x v="2"/>
    <n v="2399"/>
    <m/>
    <x v="6"/>
    <x v="3"/>
    <m/>
    <m/>
    <m/>
    <s v=""/>
    <m/>
    <m/>
    <s v=""/>
    <m/>
    <s v=""/>
    <m/>
    <s v=""/>
    <m/>
    <s v=""/>
    <m/>
    <m/>
    <m/>
    <m/>
    <m/>
    <s v=""/>
    <n v="0"/>
    <s v=""/>
    <n v="0"/>
    <s v=""/>
    <s v=""/>
    <s v=""/>
    <m/>
    <s v=""/>
    <s v=""/>
    <s v=""/>
  </r>
  <r>
    <x v="2"/>
    <n v="2400"/>
    <m/>
    <x v="6"/>
    <x v="3"/>
    <m/>
    <m/>
    <m/>
    <s v=""/>
    <m/>
    <m/>
    <s v=""/>
    <m/>
    <s v=""/>
    <m/>
    <s v=""/>
    <m/>
    <s v=""/>
    <m/>
    <m/>
    <m/>
    <m/>
    <m/>
    <s v=""/>
    <n v="0"/>
    <s v=""/>
    <n v="0"/>
    <s v=""/>
    <s v=""/>
    <s v=""/>
    <m/>
    <s v=""/>
    <s v=""/>
    <s v=""/>
  </r>
  <r>
    <x v="2"/>
    <n v="2401"/>
    <m/>
    <x v="6"/>
    <x v="3"/>
    <m/>
    <m/>
    <m/>
    <s v=""/>
    <m/>
    <m/>
    <s v=""/>
    <m/>
    <s v=""/>
    <m/>
    <s v=""/>
    <m/>
    <s v=""/>
    <m/>
    <m/>
    <m/>
    <m/>
    <m/>
    <s v=""/>
    <n v="0"/>
    <s v=""/>
    <n v="0"/>
    <s v=""/>
    <s v=""/>
    <s v=""/>
    <m/>
    <s v=""/>
    <s v=""/>
    <s v=""/>
  </r>
  <r>
    <x v="2"/>
    <n v="2402"/>
    <m/>
    <x v="6"/>
    <x v="3"/>
    <m/>
    <m/>
    <m/>
    <s v=""/>
    <m/>
    <m/>
    <s v=""/>
    <m/>
    <s v=""/>
    <m/>
    <s v=""/>
    <m/>
    <s v=""/>
    <m/>
    <m/>
    <m/>
    <m/>
    <m/>
    <s v=""/>
    <n v="0"/>
    <s v=""/>
    <n v="0"/>
    <s v=""/>
    <s v=""/>
    <s v=""/>
    <m/>
    <s v=""/>
    <s v=""/>
    <s v=""/>
  </r>
  <r>
    <x v="2"/>
    <n v="2403"/>
    <m/>
    <x v="6"/>
    <x v="3"/>
    <m/>
    <m/>
    <m/>
    <s v=""/>
    <m/>
    <m/>
    <s v=""/>
    <m/>
    <s v=""/>
    <m/>
    <s v=""/>
    <m/>
    <s v=""/>
    <m/>
    <m/>
    <m/>
    <m/>
    <m/>
    <s v=""/>
    <n v="0"/>
    <s v=""/>
    <n v="0"/>
    <s v=""/>
    <s v=""/>
    <s v=""/>
    <m/>
    <s v=""/>
    <s v=""/>
    <s v=""/>
  </r>
  <r>
    <x v="2"/>
    <n v="2404"/>
    <m/>
    <x v="6"/>
    <x v="3"/>
    <m/>
    <m/>
    <m/>
    <s v=""/>
    <m/>
    <m/>
    <s v=""/>
    <m/>
    <s v=""/>
    <m/>
    <s v=""/>
    <m/>
    <s v=""/>
    <m/>
    <m/>
    <m/>
    <m/>
    <m/>
    <s v=""/>
    <n v="0"/>
    <s v=""/>
    <n v="0"/>
    <s v=""/>
    <s v=""/>
    <s v=""/>
    <m/>
    <s v=""/>
    <s v=""/>
    <s v=""/>
  </r>
  <r>
    <x v="2"/>
    <n v="2405"/>
    <m/>
    <x v="6"/>
    <x v="3"/>
    <m/>
    <m/>
    <m/>
    <s v=""/>
    <m/>
    <m/>
    <s v=""/>
    <m/>
    <s v=""/>
    <m/>
    <s v=""/>
    <m/>
    <s v=""/>
    <m/>
    <m/>
    <m/>
    <m/>
    <m/>
    <s v=""/>
    <n v="0"/>
    <s v=""/>
    <n v="0"/>
    <s v=""/>
    <s v=""/>
    <s v=""/>
    <m/>
    <s v=""/>
    <s v=""/>
    <s v=""/>
  </r>
  <r>
    <x v="2"/>
    <n v="2406"/>
    <m/>
    <x v="6"/>
    <x v="3"/>
    <m/>
    <m/>
    <m/>
    <s v=""/>
    <m/>
    <m/>
    <s v=""/>
    <m/>
    <s v=""/>
    <m/>
    <s v=""/>
    <m/>
    <s v=""/>
    <m/>
    <m/>
    <m/>
    <m/>
    <m/>
    <s v=""/>
    <n v="0"/>
    <s v=""/>
    <n v="0"/>
    <s v=""/>
    <s v=""/>
    <s v=""/>
    <m/>
    <s v=""/>
    <s v=""/>
    <s v=""/>
  </r>
  <r>
    <x v="2"/>
    <n v="2407"/>
    <m/>
    <x v="6"/>
    <x v="3"/>
    <m/>
    <m/>
    <m/>
    <s v=""/>
    <m/>
    <m/>
    <s v=""/>
    <m/>
    <s v=""/>
    <m/>
    <s v=""/>
    <m/>
    <s v=""/>
    <m/>
    <m/>
    <m/>
    <m/>
    <m/>
    <s v=""/>
    <n v="0"/>
    <s v=""/>
    <n v="0"/>
    <s v=""/>
    <s v=""/>
    <s v=""/>
    <m/>
    <s v=""/>
    <s v=""/>
    <s v=""/>
  </r>
  <r>
    <x v="2"/>
    <n v="2408"/>
    <m/>
    <x v="6"/>
    <x v="3"/>
    <m/>
    <m/>
    <m/>
    <s v=""/>
    <m/>
    <m/>
    <s v=""/>
    <m/>
    <s v=""/>
    <m/>
    <s v=""/>
    <m/>
    <s v=""/>
    <m/>
    <m/>
    <m/>
    <m/>
    <m/>
    <s v=""/>
    <n v="0"/>
    <s v=""/>
    <n v="0"/>
    <s v=""/>
    <s v=""/>
    <s v=""/>
    <m/>
    <s v=""/>
    <s v=""/>
    <s v=""/>
  </r>
  <r>
    <x v="2"/>
    <n v="2409"/>
    <m/>
    <x v="6"/>
    <x v="3"/>
    <m/>
    <m/>
    <m/>
    <s v=""/>
    <m/>
    <m/>
    <s v=""/>
    <m/>
    <s v=""/>
    <m/>
    <s v=""/>
    <m/>
    <s v=""/>
    <m/>
    <m/>
    <m/>
    <m/>
    <m/>
    <s v=""/>
    <n v="0"/>
    <s v=""/>
    <n v="0"/>
    <s v=""/>
    <s v=""/>
    <s v=""/>
    <m/>
    <s v=""/>
    <s v=""/>
    <s v=""/>
  </r>
  <r>
    <x v="2"/>
    <n v="2410"/>
    <m/>
    <x v="6"/>
    <x v="3"/>
    <m/>
    <m/>
    <m/>
    <s v=""/>
    <m/>
    <m/>
    <s v=""/>
    <m/>
    <s v=""/>
    <m/>
    <s v=""/>
    <m/>
    <s v=""/>
    <m/>
    <m/>
    <m/>
    <m/>
    <m/>
    <s v=""/>
    <n v="0"/>
    <s v=""/>
    <n v="0"/>
    <s v=""/>
    <s v=""/>
    <s v=""/>
    <m/>
    <s v=""/>
    <s v=""/>
    <s v=""/>
  </r>
  <r>
    <x v="2"/>
    <n v="2411"/>
    <m/>
    <x v="6"/>
    <x v="3"/>
    <m/>
    <m/>
    <m/>
    <s v=""/>
    <m/>
    <m/>
    <s v=""/>
    <m/>
    <s v=""/>
    <m/>
    <s v=""/>
    <m/>
    <s v=""/>
    <m/>
    <m/>
    <m/>
    <m/>
    <m/>
    <s v=""/>
    <n v="0"/>
    <s v=""/>
    <n v="0"/>
    <s v=""/>
    <s v=""/>
    <s v=""/>
    <m/>
    <s v=""/>
    <s v=""/>
    <s v=""/>
  </r>
  <r>
    <x v="2"/>
    <n v="2412"/>
    <m/>
    <x v="6"/>
    <x v="3"/>
    <m/>
    <m/>
    <m/>
    <s v=""/>
    <m/>
    <m/>
    <s v=""/>
    <m/>
    <s v=""/>
    <m/>
    <s v=""/>
    <m/>
    <s v=""/>
    <m/>
    <m/>
    <m/>
    <m/>
    <m/>
    <s v=""/>
    <n v="0"/>
    <s v=""/>
    <n v="0"/>
    <s v=""/>
    <s v=""/>
    <s v=""/>
    <m/>
    <s v=""/>
    <s v=""/>
    <s v=""/>
  </r>
  <r>
    <x v="2"/>
    <n v="2413"/>
    <m/>
    <x v="6"/>
    <x v="3"/>
    <m/>
    <m/>
    <m/>
    <s v=""/>
    <m/>
    <m/>
    <s v=""/>
    <m/>
    <s v=""/>
    <m/>
    <s v=""/>
    <m/>
    <s v=""/>
    <m/>
    <m/>
    <m/>
    <m/>
    <m/>
    <s v=""/>
    <n v="0"/>
    <s v=""/>
    <n v="0"/>
    <s v=""/>
    <s v=""/>
    <s v=""/>
    <m/>
    <s v=""/>
    <s v=""/>
    <s v=""/>
  </r>
  <r>
    <x v="2"/>
    <n v="2414"/>
    <m/>
    <x v="6"/>
    <x v="3"/>
    <m/>
    <m/>
    <m/>
    <s v=""/>
    <m/>
    <m/>
    <s v=""/>
    <m/>
    <s v=""/>
    <m/>
    <s v=""/>
    <m/>
    <s v=""/>
    <m/>
    <m/>
    <m/>
    <m/>
    <m/>
    <s v=""/>
    <n v="0"/>
    <s v=""/>
    <n v="0"/>
    <s v=""/>
    <s v=""/>
    <s v=""/>
    <m/>
    <s v=""/>
    <s v=""/>
    <s v=""/>
  </r>
  <r>
    <x v="2"/>
    <n v="2415"/>
    <m/>
    <x v="6"/>
    <x v="3"/>
    <m/>
    <m/>
    <m/>
    <s v=""/>
    <m/>
    <m/>
    <s v=""/>
    <m/>
    <s v=""/>
    <m/>
    <s v=""/>
    <m/>
    <s v=""/>
    <m/>
    <m/>
    <m/>
    <m/>
    <m/>
    <s v=""/>
    <n v="0"/>
    <s v=""/>
    <n v="0"/>
    <s v=""/>
    <s v=""/>
    <s v=""/>
    <m/>
    <s v=""/>
    <s v=""/>
    <s v=""/>
  </r>
  <r>
    <x v="2"/>
    <n v="2416"/>
    <m/>
    <x v="6"/>
    <x v="3"/>
    <m/>
    <m/>
    <m/>
    <s v=""/>
    <m/>
    <m/>
    <s v=""/>
    <m/>
    <s v=""/>
    <m/>
    <s v=""/>
    <m/>
    <s v=""/>
    <m/>
    <m/>
    <m/>
    <m/>
    <m/>
    <s v=""/>
    <n v="0"/>
    <s v=""/>
    <n v="0"/>
    <s v=""/>
    <s v=""/>
    <s v=""/>
    <m/>
    <s v=""/>
    <s v=""/>
    <s v=""/>
  </r>
  <r>
    <x v="2"/>
    <n v="2417"/>
    <m/>
    <x v="6"/>
    <x v="3"/>
    <m/>
    <m/>
    <m/>
    <s v=""/>
    <m/>
    <m/>
    <s v=""/>
    <m/>
    <s v=""/>
    <m/>
    <s v=""/>
    <m/>
    <s v=""/>
    <m/>
    <m/>
    <m/>
    <m/>
    <m/>
    <s v=""/>
    <n v="0"/>
    <s v=""/>
    <n v="0"/>
    <s v=""/>
    <s v=""/>
    <s v=""/>
    <m/>
    <s v=""/>
    <s v=""/>
    <s v=""/>
  </r>
  <r>
    <x v="2"/>
    <n v="2418"/>
    <m/>
    <x v="6"/>
    <x v="3"/>
    <m/>
    <m/>
    <m/>
    <s v=""/>
    <m/>
    <m/>
    <s v=""/>
    <m/>
    <s v=""/>
    <m/>
    <s v=""/>
    <m/>
    <s v=""/>
    <m/>
    <m/>
    <m/>
    <m/>
    <m/>
    <s v=""/>
    <n v="0"/>
    <s v=""/>
    <n v="0"/>
    <s v=""/>
    <s v=""/>
    <s v=""/>
    <m/>
    <s v=""/>
    <s v=""/>
    <s v=""/>
  </r>
  <r>
    <x v="2"/>
    <n v="2419"/>
    <m/>
    <x v="6"/>
    <x v="3"/>
    <m/>
    <m/>
    <m/>
    <s v=""/>
    <m/>
    <m/>
    <s v=""/>
    <m/>
    <s v=""/>
    <m/>
    <s v=""/>
    <m/>
    <s v=""/>
    <m/>
    <m/>
    <m/>
    <m/>
    <m/>
    <s v=""/>
    <n v="0"/>
    <s v=""/>
    <n v="0"/>
    <s v=""/>
    <s v=""/>
    <s v=""/>
    <m/>
    <s v=""/>
    <s v=""/>
    <s v=""/>
  </r>
  <r>
    <x v="2"/>
    <n v="2420"/>
    <m/>
    <x v="6"/>
    <x v="3"/>
    <m/>
    <m/>
    <m/>
    <s v=""/>
    <m/>
    <m/>
    <s v=""/>
    <m/>
    <s v=""/>
    <m/>
    <s v=""/>
    <m/>
    <s v=""/>
    <m/>
    <m/>
    <m/>
    <m/>
    <m/>
    <s v=""/>
    <n v="0"/>
    <s v=""/>
    <n v="0"/>
    <s v=""/>
    <s v=""/>
    <s v=""/>
    <m/>
    <s v=""/>
    <s v=""/>
    <s v=""/>
  </r>
  <r>
    <x v="2"/>
    <n v="2421"/>
    <m/>
    <x v="6"/>
    <x v="3"/>
    <m/>
    <m/>
    <m/>
    <s v=""/>
    <m/>
    <m/>
    <s v=""/>
    <m/>
    <s v=""/>
    <m/>
    <s v=""/>
    <m/>
    <s v=""/>
    <m/>
    <m/>
    <m/>
    <m/>
    <m/>
    <s v=""/>
    <n v="0"/>
    <s v=""/>
    <n v="0"/>
    <s v=""/>
    <s v=""/>
    <s v=""/>
    <m/>
    <s v=""/>
    <s v=""/>
    <s v=""/>
  </r>
  <r>
    <x v="2"/>
    <n v="2422"/>
    <m/>
    <x v="6"/>
    <x v="3"/>
    <m/>
    <m/>
    <m/>
    <s v=""/>
    <m/>
    <m/>
    <s v=""/>
    <m/>
    <s v=""/>
    <m/>
    <s v=""/>
    <m/>
    <s v=""/>
    <m/>
    <m/>
    <m/>
    <m/>
    <m/>
    <s v=""/>
    <n v="0"/>
    <s v=""/>
    <n v="0"/>
    <s v=""/>
    <s v=""/>
    <s v=""/>
    <m/>
    <s v=""/>
    <s v=""/>
    <s v=""/>
  </r>
  <r>
    <x v="2"/>
    <n v="2423"/>
    <m/>
    <x v="6"/>
    <x v="3"/>
    <m/>
    <m/>
    <m/>
    <s v=""/>
    <m/>
    <m/>
    <s v=""/>
    <m/>
    <s v=""/>
    <m/>
    <s v=""/>
    <m/>
    <s v=""/>
    <m/>
    <m/>
    <m/>
    <m/>
    <m/>
    <s v=""/>
    <n v="0"/>
    <s v=""/>
    <n v="0"/>
    <s v=""/>
    <s v=""/>
    <s v=""/>
    <m/>
    <s v=""/>
    <s v=""/>
    <s v=""/>
  </r>
  <r>
    <x v="2"/>
    <n v="2424"/>
    <m/>
    <x v="6"/>
    <x v="3"/>
    <m/>
    <m/>
    <m/>
    <s v=""/>
    <m/>
    <m/>
    <s v=""/>
    <m/>
    <s v=""/>
    <m/>
    <s v=""/>
    <m/>
    <s v=""/>
    <m/>
    <m/>
    <m/>
    <m/>
    <m/>
    <s v=""/>
    <n v="0"/>
    <s v=""/>
    <n v="0"/>
    <s v=""/>
    <s v=""/>
    <s v=""/>
    <m/>
    <s v=""/>
    <s v=""/>
    <s v=""/>
  </r>
  <r>
    <x v="2"/>
    <n v="2425"/>
    <m/>
    <x v="6"/>
    <x v="3"/>
    <m/>
    <m/>
    <m/>
    <s v=""/>
    <m/>
    <m/>
    <s v=""/>
    <m/>
    <s v=""/>
    <m/>
    <s v=""/>
    <m/>
    <s v=""/>
    <m/>
    <m/>
    <m/>
    <m/>
    <m/>
    <s v=""/>
    <n v="0"/>
    <s v=""/>
    <n v="0"/>
    <s v=""/>
    <s v=""/>
    <s v=""/>
    <m/>
    <s v=""/>
    <s v=""/>
    <s v=""/>
  </r>
  <r>
    <x v="2"/>
    <n v="2426"/>
    <m/>
    <x v="6"/>
    <x v="3"/>
    <m/>
    <m/>
    <m/>
    <s v=""/>
    <m/>
    <m/>
    <s v=""/>
    <m/>
    <s v=""/>
    <m/>
    <s v=""/>
    <m/>
    <s v=""/>
    <m/>
    <m/>
    <m/>
    <m/>
    <m/>
    <s v=""/>
    <n v="0"/>
    <s v=""/>
    <n v="0"/>
    <s v=""/>
    <s v=""/>
    <s v=""/>
    <m/>
    <s v=""/>
    <s v=""/>
    <s v=""/>
  </r>
  <r>
    <x v="2"/>
    <n v="2427"/>
    <m/>
    <x v="6"/>
    <x v="3"/>
    <m/>
    <m/>
    <m/>
    <s v=""/>
    <m/>
    <m/>
    <s v=""/>
    <m/>
    <s v=""/>
    <m/>
    <s v=""/>
    <m/>
    <s v=""/>
    <m/>
    <m/>
    <m/>
    <m/>
    <m/>
    <s v=""/>
    <n v="0"/>
    <s v=""/>
    <n v="0"/>
    <s v=""/>
    <s v=""/>
    <s v=""/>
    <m/>
    <s v=""/>
    <s v=""/>
    <s v=""/>
  </r>
  <r>
    <x v="2"/>
    <n v="2428"/>
    <m/>
    <x v="6"/>
    <x v="3"/>
    <m/>
    <m/>
    <m/>
    <s v=""/>
    <m/>
    <m/>
    <s v=""/>
    <m/>
    <s v=""/>
    <m/>
    <s v=""/>
    <m/>
    <s v=""/>
    <m/>
    <m/>
    <m/>
    <m/>
    <m/>
    <s v=""/>
    <n v="0"/>
    <s v=""/>
    <n v="0"/>
    <s v=""/>
    <s v=""/>
    <s v=""/>
    <m/>
    <s v=""/>
    <s v=""/>
    <s v=""/>
  </r>
  <r>
    <x v="2"/>
    <n v="2429"/>
    <m/>
    <x v="6"/>
    <x v="3"/>
    <m/>
    <m/>
    <m/>
    <s v=""/>
    <m/>
    <m/>
    <s v=""/>
    <m/>
    <s v=""/>
    <m/>
    <s v=""/>
    <m/>
    <s v=""/>
    <m/>
    <m/>
    <m/>
    <m/>
    <m/>
    <s v=""/>
    <n v="0"/>
    <s v=""/>
    <n v="0"/>
    <s v=""/>
    <s v=""/>
    <s v=""/>
    <m/>
    <s v=""/>
    <s v=""/>
    <s v=""/>
  </r>
  <r>
    <x v="2"/>
    <n v="2430"/>
    <m/>
    <x v="6"/>
    <x v="3"/>
    <m/>
    <m/>
    <m/>
    <s v=""/>
    <m/>
    <m/>
    <s v=""/>
    <m/>
    <s v=""/>
    <m/>
    <s v=""/>
    <m/>
    <s v=""/>
    <m/>
    <m/>
    <m/>
    <m/>
    <m/>
    <s v=""/>
    <n v="0"/>
    <s v=""/>
    <n v="0"/>
    <s v=""/>
    <s v=""/>
    <s v=""/>
    <m/>
    <s v=""/>
    <s v=""/>
    <s v=""/>
  </r>
  <r>
    <x v="2"/>
    <n v="2431"/>
    <m/>
    <x v="6"/>
    <x v="3"/>
    <m/>
    <m/>
    <m/>
    <s v=""/>
    <m/>
    <m/>
    <s v=""/>
    <m/>
    <s v=""/>
    <m/>
    <s v=""/>
    <m/>
    <s v=""/>
    <m/>
    <m/>
    <m/>
    <m/>
    <m/>
    <s v=""/>
    <n v="0"/>
    <s v=""/>
    <n v="0"/>
    <s v=""/>
    <s v=""/>
    <s v=""/>
    <m/>
    <s v=""/>
    <s v=""/>
    <s v=""/>
  </r>
  <r>
    <x v="2"/>
    <n v="2432"/>
    <m/>
    <x v="6"/>
    <x v="3"/>
    <m/>
    <m/>
    <m/>
    <s v=""/>
    <m/>
    <m/>
    <s v=""/>
    <m/>
    <s v=""/>
    <m/>
    <s v=""/>
    <m/>
    <s v=""/>
    <m/>
    <m/>
    <m/>
    <m/>
    <m/>
    <s v=""/>
    <n v="0"/>
    <s v=""/>
    <n v="0"/>
    <s v=""/>
    <s v=""/>
    <s v=""/>
    <m/>
    <s v=""/>
    <s v=""/>
    <s v=""/>
  </r>
  <r>
    <x v="2"/>
    <n v="2433"/>
    <m/>
    <x v="6"/>
    <x v="3"/>
    <m/>
    <m/>
    <m/>
    <s v=""/>
    <m/>
    <m/>
    <s v=""/>
    <m/>
    <s v=""/>
    <m/>
    <s v=""/>
    <m/>
    <s v=""/>
    <m/>
    <m/>
    <m/>
    <m/>
    <m/>
    <s v=""/>
    <n v="0"/>
    <s v=""/>
    <n v="0"/>
    <s v=""/>
    <s v=""/>
    <s v=""/>
    <m/>
    <s v=""/>
    <s v=""/>
    <s v=""/>
  </r>
  <r>
    <x v="2"/>
    <n v="2434"/>
    <m/>
    <x v="6"/>
    <x v="3"/>
    <m/>
    <m/>
    <m/>
    <s v=""/>
    <m/>
    <m/>
    <s v=""/>
    <m/>
    <s v=""/>
    <m/>
    <s v=""/>
    <m/>
    <s v=""/>
    <m/>
    <m/>
    <m/>
    <m/>
    <m/>
    <s v=""/>
    <n v="0"/>
    <s v=""/>
    <n v="0"/>
    <s v=""/>
    <s v=""/>
    <s v=""/>
    <m/>
    <s v=""/>
    <s v=""/>
    <s v=""/>
  </r>
  <r>
    <x v="2"/>
    <n v="2435"/>
    <m/>
    <x v="6"/>
    <x v="3"/>
    <m/>
    <m/>
    <m/>
    <s v=""/>
    <m/>
    <m/>
    <s v=""/>
    <m/>
    <s v=""/>
    <m/>
    <s v=""/>
    <m/>
    <s v=""/>
    <m/>
    <m/>
    <m/>
    <m/>
    <m/>
    <s v=""/>
    <n v="0"/>
    <s v=""/>
    <n v="0"/>
    <s v=""/>
    <s v=""/>
    <s v=""/>
    <m/>
    <s v=""/>
    <s v=""/>
    <s v=""/>
  </r>
  <r>
    <x v="2"/>
    <n v="2436"/>
    <m/>
    <x v="6"/>
    <x v="3"/>
    <m/>
    <m/>
    <m/>
    <s v=""/>
    <m/>
    <m/>
    <s v=""/>
    <m/>
    <s v=""/>
    <m/>
    <s v=""/>
    <m/>
    <s v=""/>
    <m/>
    <m/>
    <m/>
    <m/>
    <m/>
    <s v=""/>
    <n v="0"/>
    <s v=""/>
    <n v="0"/>
    <s v=""/>
    <s v=""/>
    <s v=""/>
    <m/>
    <s v=""/>
    <s v=""/>
    <s v=""/>
  </r>
  <r>
    <x v="2"/>
    <n v="2437"/>
    <m/>
    <x v="6"/>
    <x v="3"/>
    <m/>
    <m/>
    <m/>
    <s v=""/>
    <m/>
    <m/>
    <s v=""/>
    <m/>
    <s v=""/>
    <m/>
    <s v=""/>
    <m/>
    <s v=""/>
    <m/>
    <m/>
    <m/>
    <m/>
    <m/>
    <s v=""/>
    <n v="0"/>
    <s v=""/>
    <n v="0"/>
    <s v=""/>
    <s v=""/>
    <s v=""/>
    <m/>
    <s v=""/>
    <s v=""/>
    <s v=""/>
  </r>
  <r>
    <x v="2"/>
    <n v="2438"/>
    <m/>
    <x v="6"/>
    <x v="3"/>
    <m/>
    <m/>
    <m/>
    <s v=""/>
    <m/>
    <m/>
    <s v=""/>
    <m/>
    <s v=""/>
    <m/>
    <s v=""/>
    <m/>
    <s v=""/>
    <m/>
    <m/>
    <m/>
    <m/>
    <m/>
    <s v=""/>
    <n v="0"/>
    <s v=""/>
    <n v="0"/>
    <s v=""/>
    <s v=""/>
    <s v=""/>
    <m/>
    <s v=""/>
    <s v=""/>
    <s v=""/>
  </r>
  <r>
    <x v="2"/>
    <n v="2439"/>
    <m/>
    <x v="6"/>
    <x v="3"/>
    <m/>
    <m/>
    <m/>
    <s v=""/>
    <m/>
    <m/>
    <s v=""/>
    <m/>
    <s v=""/>
    <m/>
    <s v=""/>
    <m/>
    <s v=""/>
    <m/>
    <m/>
    <m/>
    <m/>
    <m/>
    <s v=""/>
    <n v="0"/>
    <s v=""/>
    <n v="0"/>
    <s v=""/>
    <s v=""/>
    <s v=""/>
    <m/>
    <s v=""/>
    <s v=""/>
    <s v=""/>
  </r>
  <r>
    <x v="2"/>
    <n v="2440"/>
    <m/>
    <x v="6"/>
    <x v="3"/>
    <m/>
    <m/>
    <m/>
    <s v=""/>
    <m/>
    <m/>
    <s v=""/>
    <m/>
    <s v=""/>
    <m/>
    <s v=""/>
    <m/>
    <s v=""/>
    <m/>
    <m/>
    <m/>
    <m/>
    <m/>
    <s v=""/>
    <n v="0"/>
    <s v=""/>
    <n v="0"/>
    <s v=""/>
    <s v=""/>
    <s v=""/>
    <m/>
    <s v=""/>
    <s v=""/>
    <s v=""/>
  </r>
  <r>
    <x v="2"/>
    <n v="2441"/>
    <m/>
    <x v="6"/>
    <x v="3"/>
    <m/>
    <m/>
    <m/>
    <s v=""/>
    <m/>
    <m/>
    <s v=""/>
    <m/>
    <s v=""/>
    <m/>
    <s v=""/>
    <m/>
    <s v=""/>
    <m/>
    <m/>
    <m/>
    <m/>
    <m/>
    <s v=""/>
    <n v="0"/>
    <s v=""/>
    <n v="0"/>
    <s v=""/>
    <s v=""/>
    <s v=""/>
    <m/>
    <s v=""/>
    <s v=""/>
    <s v=""/>
  </r>
  <r>
    <x v="2"/>
    <n v="2442"/>
    <m/>
    <x v="6"/>
    <x v="3"/>
    <m/>
    <m/>
    <m/>
    <s v=""/>
    <m/>
    <m/>
    <s v=""/>
    <m/>
    <s v=""/>
    <m/>
    <s v=""/>
    <m/>
    <s v=""/>
    <m/>
    <m/>
    <m/>
    <m/>
    <m/>
    <s v=""/>
    <n v="0"/>
    <s v=""/>
    <n v="0"/>
    <s v=""/>
    <s v=""/>
    <s v=""/>
    <m/>
    <s v=""/>
    <s v=""/>
    <s v=""/>
  </r>
  <r>
    <x v="2"/>
    <n v="2443"/>
    <m/>
    <x v="6"/>
    <x v="3"/>
    <m/>
    <m/>
    <m/>
    <s v=""/>
    <m/>
    <m/>
    <s v=""/>
    <m/>
    <s v=""/>
    <m/>
    <s v=""/>
    <m/>
    <s v=""/>
    <m/>
    <m/>
    <m/>
    <m/>
    <m/>
    <s v=""/>
    <n v="0"/>
    <s v=""/>
    <n v="0"/>
    <s v=""/>
    <s v=""/>
    <s v=""/>
    <m/>
    <s v=""/>
    <s v=""/>
    <s v=""/>
  </r>
  <r>
    <x v="2"/>
    <n v="2444"/>
    <m/>
    <x v="6"/>
    <x v="3"/>
    <m/>
    <m/>
    <m/>
    <s v=""/>
    <m/>
    <m/>
    <s v=""/>
    <m/>
    <s v=""/>
    <m/>
    <s v=""/>
    <m/>
    <s v=""/>
    <m/>
    <m/>
    <m/>
    <m/>
    <m/>
    <s v=""/>
    <n v="0"/>
    <s v=""/>
    <n v="0"/>
    <s v=""/>
    <s v=""/>
    <s v=""/>
    <m/>
    <s v=""/>
    <s v=""/>
    <s v=""/>
  </r>
  <r>
    <x v="2"/>
    <n v="2445"/>
    <m/>
    <x v="6"/>
    <x v="3"/>
    <m/>
    <m/>
    <m/>
    <s v=""/>
    <m/>
    <m/>
    <s v=""/>
    <m/>
    <s v=""/>
    <m/>
    <s v=""/>
    <m/>
    <s v=""/>
    <m/>
    <m/>
    <m/>
    <m/>
    <m/>
    <s v=""/>
    <n v="0"/>
    <s v=""/>
    <n v="0"/>
    <s v=""/>
    <s v=""/>
    <s v=""/>
    <m/>
    <s v=""/>
    <s v=""/>
    <s v=""/>
  </r>
  <r>
    <x v="2"/>
    <n v="2446"/>
    <m/>
    <x v="6"/>
    <x v="3"/>
    <m/>
    <m/>
    <m/>
    <s v=""/>
    <m/>
    <m/>
    <s v=""/>
    <m/>
    <s v=""/>
    <m/>
    <s v=""/>
    <m/>
    <s v=""/>
    <m/>
    <m/>
    <m/>
    <m/>
    <m/>
    <s v=""/>
    <n v="0"/>
    <s v=""/>
    <n v="0"/>
    <s v=""/>
    <s v=""/>
    <s v=""/>
    <m/>
    <s v=""/>
    <s v=""/>
    <s v=""/>
  </r>
  <r>
    <x v="2"/>
    <n v="2447"/>
    <m/>
    <x v="6"/>
    <x v="3"/>
    <m/>
    <m/>
    <m/>
    <s v=""/>
    <m/>
    <m/>
    <s v=""/>
    <m/>
    <s v=""/>
    <m/>
    <s v=""/>
    <m/>
    <s v=""/>
    <m/>
    <m/>
    <m/>
    <m/>
    <m/>
    <s v=""/>
    <n v="0"/>
    <s v=""/>
    <n v="0"/>
    <s v=""/>
    <s v=""/>
    <s v=""/>
    <m/>
    <s v=""/>
    <s v=""/>
    <s v=""/>
  </r>
  <r>
    <x v="2"/>
    <n v="2448"/>
    <m/>
    <x v="6"/>
    <x v="3"/>
    <m/>
    <m/>
    <m/>
    <s v=""/>
    <m/>
    <m/>
    <s v=""/>
    <m/>
    <s v=""/>
    <m/>
    <s v=""/>
    <m/>
    <s v=""/>
    <m/>
    <m/>
    <m/>
    <m/>
    <m/>
    <s v=""/>
    <n v="0"/>
    <s v=""/>
    <n v="0"/>
    <s v=""/>
    <s v=""/>
    <s v=""/>
    <m/>
    <s v=""/>
    <s v=""/>
    <s v=""/>
  </r>
  <r>
    <x v="2"/>
    <n v="2449"/>
    <m/>
    <x v="6"/>
    <x v="3"/>
    <m/>
    <m/>
    <m/>
    <s v=""/>
    <m/>
    <m/>
    <s v=""/>
    <m/>
    <s v=""/>
    <m/>
    <s v=""/>
    <m/>
    <s v=""/>
    <m/>
    <m/>
    <m/>
    <m/>
    <m/>
    <s v=""/>
    <n v="0"/>
    <s v=""/>
    <n v="0"/>
    <s v=""/>
    <s v=""/>
    <s v=""/>
    <m/>
    <s v=""/>
    <s v=""/>
    <s v=""/>
  </r>
  <r>
    <x v="2"/>
    <n v="2450"/>
    <m/>
    <x v="6"/>
    <x v="3"/>
    <m/>
    <m/>
    <m/>
    <s v=""/>
    <m/>
    <m/>
    <s v=""/>
    <m/>
    <s v=""/>
    <m/>
    <s v=""/>
    <m/>
    <s v=""/>
    <m/>
    <m/>
    <m/>
    <m/>
    <m/>
    <s v=""/>
    <n v="0"/>
    <s v=""/>
    <n v="0"/>
    <s v=""/>
    <s v=""/>
    <s v=""/>
    <m/>
    <s v=""/>
    <s v=""/>
    <s v=""/>
  </r>
  <r>
    <x v="2"/>
    <n v="2451"/>
    <m/>
    <x v="6"/>
    <x v="3"/>
    <m/>
    <m/>
    <m/>
    <s v=""/>
    <m/>
    <m/>
    <s v=""/>
    <m/>
    <s v=""/>
    <m/>
    <s v=""/>
    <m/>
    <s v=""/>
    <m/>
    <m/>
    <m/>
    <m/>
    <m/>
    <s v=""/>
    <n v="0"/>
    <s v=""/>
    <n v="0"/>
    <s v=""/>
    <s v=""/>
    <s v=""/>
    <m/>
    <s v=""/>
    <s v=""/>
    <s v=""/>
  </r>
  <r>
    <x v="2"/>
    <n v="2452"/>
    <m/>
    <x v="6"/>
    <x v="3"/>
    <m/>
    <m/>
    <m/>
    <s v=""/>
    <m/>
    <m/>
    <s v=""/>
    <m/>
    <s v=""/>
    <m/>
    <s v=""/>
    <m/>
    <s v=""/>
    <m/>
    <m/>
    <m/>
    <m/>
    <m/>
    <s v=""/>
    <n v="0"/>
    <s v=""/>
    <n v="0"/>
    <s v=""/>
    <s v=""/>
    <s v=""/>
    <m/>
    <s v=""/>
    <s v=""/>
    <s v=""/>
  </r>
  <r>
    <x v="2"/>
    <n v="2453"/>
    <m/>
    <x v="6"/>
    <x v="3"/>
    <m/>
    <m/>
    <m/>
    <s v=""/>
    <m/>
    <m/>
    <s v=""/>
    <m/>
    <s v=""/>
    <m/>
    <s v=""/>
    <m/>
    <s v=""/>
    <m/>
    <m/>
    <m/>
    <m/>
    <m/>
    <s v=""/>
    <n v="0"/>
    <s v=""/>
    <n v="0"/>
    <s v=""/>
    <s v=""/>
    <s v=""/>
    <m/>
    <s v=""/>
    <s v=""/>
    <s v=""/>
  </r>
  <r>
    <x v="2"/>
    <n v="2454"/>
    <m/>
    <x v="6"/>
    <x v="3"/>
    <m/>
    <m/>
    <m/>
    <s v=""/>
    <m/>
    <m/>
    <s v=""/>
    <m/>
    <s v=""/>
    <m/>
    <s v=""/>
    <m/>
    <s v=""/>
    <m/>
    <m/>
    <m/>
    <m/>
    <m/>
    <s v=""/>
    <n v="0"/>
    <s v=""/>
    <n v="0"/>
    <s v=""/>
    <s v=""/>
    <s v=""/>
    <m/>
    <s v=""/>
    <s v=""/>
    <s v=""/>
  </r>
  <r>
    <x v="2"/>
    <n v="2455"/>
    <m/>
    <x v="6"/>
    <x v="3"/>
    <m/>
    <m/>
    <m/>
    <s v=""/>
    <m/>
    <m/>
    <s v=""/>
    <m/>
    <s v=""/>
    <m/>
    <s v=""/>
    <m/>
    <s v=""/>
    <m/>
    <m/>
    <m/>
    <m/>
    <m/>
    <s v=""/>
    <n v="0"/>
    <s v=""/>
    <n v="0"/>
    <s v=""/>
    <s v=""/>
    <s v=""/>
    <m/>
    <s v=""/>
    <s v=""/>
    <s v=""/>
  </r>
  <r>
    <x v="2"/>
    <n v="2456"/>
    <m/>
    <x v="6"/>
    <x v="3"/>
    <m/>
    <m/>
    <m/>
    <s v=""/>
    <m/>
    <m/>
    <s v=""/>
    <m/>
    <s v=""/>
    <m/>
    <s v=""/>
    <m/>
    <s v=""/>
    <m/>
    <m/>
    <m/>
    <m/>
    <m/>
    <s v=""/>
    <n v="0"/>
    <s v=""/>
    <n v="0"/>
    <s v=""/>
    <s v=""/>
    <s v=""/>
    <m/>
    <s v=""/>
    <s v=""/>
    <s v=""/>
  </r>
  <r>
    <x v="2"/>
    <n v="2457"/>
    <m/>
    <x v="6"/>
    <x v="3"/>
    <m/>
    <m/>
    <m/>
    <s v=""/>
    <m/>
    <m/>
    <s v=""/>
    <m/>
    <s v=""/>
    <m/>
    <s v=""/>
    <m/>
    <s v=""/>
    <m/>
    <m/>
    <m/>
    <m/>
    <m/>
    <s v=""/>
    <n v="0"/>
    <s v=""/>
    <n v="0"/>
    <s v=""/>
    <s v=""/>
    <s v=""/>
    <m/>
    <s v=""/>
    <s v=""/>
    <s v=""/>
  </r>
  <r>
    <x v="2"/>
    <n v="2458"/>
    <m/>
    <x v="6"/>
    <x v="3"/>
    <m/>
    <m/>
    <m/>
    <s v=""/>
    <m/>
    <m/>
    <s v=""/>
    <m/>
    <s v=""/>
    <m/>
    <s v=""/>
    <m/>
    <s v=""/>
    <m/>
    <m/>
    <m/>
    <m/>
    <m/>
    <s v=""/>
    <n v="0"/>
    <s v=""/>
    <n v="0"/>
    <s v=""/>
    <s v=""/>
    <s v=""/>
    <m/>
    <s v=""/>
    <s v=""/>
    <s v=""/>
  </r>
  <r>
    <x v="2"/>
    <n v="2459"/>
    <m/>
    <x v="6"/>
    <x v="3"/>
    <m/>
    <m/>
    <m/>
    <s v=""/>
    <m/>
    <m/>
    <s v=""/>
    <m/>
    <s v=""/>
    <m/>
    <s v=""/>
    <m/>
    <s v=""/>
    <m/>
    <m/>
    <m/>
    <m/>
    <m/>
    <s v=""/>
    <n v="0"/>
    <s v=""/>
    <n v="0"/>
    <s v=""/>
    <s v=""/>
    <s v=""/>
    <m/>
    <s v=""/>
    <s v=""/>
    <s v=""/>
  </r>
  <r>
    <x v="2"/>
    <n v="2460"/>
    <m/>
    <x v="6"/>
    <x v="3"/>
    <m/>
    <m/>
    <m/>
    <s v=""/>
    <m/>
    <m/>
    <s v=""/>
    <m/>
    <s v=""/>
    <m/>
    <s v=""/>
    <m/>
    <s v=""/>
    <m/>
    <m/>
    <m/>
    <m/>
    <m/>
    <s v=""/>
    <n v="0"/>
    <s v=""/>
    <n v="0"/>
    <s v=""/>
    <s v=""/>
    <s v=""/>
    <m/>
    <s v=""/>
    <s v=""/>
    <s v=""/>
  </r>
  <r>
    <x v="2"/>
    <n v="2461"/>
    <m/>
    <x v="6"/>
    <x v="3"/>
    <m/>
    <m/>
    <m/>
    <s v=""/>
    <m/>
    <m/>
    <s v=""/>
    <m/>
    <s v=""/>
    <m/>
    <s v=""/>
    <m/>
    <s v=""/>
    <m/>
    <m/>
    <m/>
    <m/>
    <m/>
    <s v=""/>
    <n v="0"/>
    <s v=""/>
    <n v="0"/>
    <s v=""/>
    <s v=""/>
    <s v=""/>
    <m/>
    <s v=""/>
    <s v=""/>
    <s v=""/>
  </r>
  <r>
    <x v="2"/>
    <n v="2462"/>
    <m/>
    <x v="6"/>
    <x v="3"/>
    <m/>
    <m/>
    <m/>
    <s v=""/>
    <m/>
    <m/>
    <s v=""/>
    <m/>
    <s v=""/>
    <m/>
    <s v=""/>
    <m/>
    <s v=""/>
    <m/>
    <m/>
    <m/>
    <m/>
    <m/>
    <s v=""/>
    <n v="0"/>
    <s v=""/>
    <n v="0"/>
    <s v=""/>
    <s v=""/>
    <s v=""/>
    <m/>
    <s v=""/>
    <s v=""/>
    <s v=""/>
  </r>
  <r>
    <x v="2"/>
    <n v="2463"/>
    <m/>
    <x v="6"/>
    <x v="3"/>
    <m/>
    <m/>
    <m/>
    <s v=""/>
    <m/>
    <m/>
    <s v=""/>
    <m/>
    <s v=""/>
    <m/>
    <s v=""/>
    <m/>
    <s v=""/>
    <m/>
    <m/>
    <m/>
    <m/>
    <m/>
    <s v=""/>
    <n v="0"/>
    <s v=""/>
    <n v="0"/>
    <s v=""/>
    <s v=""/>
    <s v=""/>
    <m/>
    <s v=""/>
    <s v=""/>
    <s v=""/>
  </r>
  <r>
    <x v="2"/>
    <n v="2464"/>
    <m/>
    <x v="6"/>
    <x v="3"/>
    <m/>
    <m/>
    <m/>
    <s v=""/>
    <m/>
    <m/>
    <s v=""/>
    <m/>
    <s v=""/>
    <m/>
    <s v=""/>
    <m/>
    <s v=""/>
    <m/>
    <m/>
    <m/>
    <m/>
    <m/>
    <s v=""/>
    <n v="0"/>
    <s v=""/>
    <n v="0"/>
    <s v=""/>
    <s v=""/>
    <s v=""/>
    <m/>
    <s v=""/>
    <s v=""/>
    <s v=""/>
  </r>
  <r>
    <x v="2"/>
    <n v="2465"/>
    <m/>
    <x v="6"/>
    <x v="3"/>
    <m/>
    <m/>
    <m/>
    <s v=""/>
    <m/>
    <m/>
    <s v=""/>
    <m/>
    <s v=""/>
    <m/>
    <s v=""/>
    <m/>
    <s v=""/>
    <m/>
    <m/>
    <m/>
    <m/>
    <m/>
    <s v=""/>
    <n v="0"/>
    <s v=""/>
    <n v="0"/>
    <s v=""/>
    <s v=""/>
    <s v=""/>
    <m/>
    <s v=""/>
    <s v=""/>
    <s v=""/>
  </r>
  <r>
    <x v="2"/>
    <n v="2466"/>
    <m/>
    <x v="6"/>
    <x v="3"/>
    <m/>
    <m/>
    <m/>
    <s v=""/>
    <m/>
    <m/>
    <s v=""/>
    <m/>
    <s v=""/>
    <m/>
    <s v=""/>
    <m/>
    <s v=""/>
    <m/>
    <m/>
    <m/>
    <m/>
    <m/>
    <s v=""/>
    <n v="0"/>
    <s v=""/>
    <n v="0"/>
    <s v=""/>
    <s v=""/>
    <s v=""/>
    <m/>
    <s v=""/>
    <s v=""/>
    <s v=""/>
  </r>
  <r>
    <x v="2"/>
    <n v="2467"/>
    <m/>
    <x v="6"/>
    <x v="3"/>
    <m/>
    <m/>
    <m/>
    <s v=""/>
    <m/>
    <m/>
    <s v=""/>
    <m/>
    <s v=""/>
    <m/>
    <s v=""/>
    <m/>
    <s v=""/>
    <m/>
    <m/>
    <m/>
    <m/>
    <m/>
    <s v=""/>
    <n v="0"/>
    <s v=""/>
    <n v="0"/>
    <s v=""/>
    <s v=""/>
    <s v=""/>
    <m/>
    <s v=""/>
    <s v=""/>
    <s v=""/>
  </r>
  <r>
    <x v="2"/>
    <n v="2468"/>
    <m/>
    <x v="6"/>
    <x v="3"/>
    <m/>
    <m/>
    <m/>
    <s v=""/>
    <m/>
    <m/>
    <s v=""/>
    <m/>
    <s v=""/>
    <m/>
    <s v=""/>
    <m/>
    <s v=""/>
    <m/>
    <m/>
    <m/>
    <m/>
    <m/>
    <s v=""/>
    <n v="0"/>
    <s v=""/>
    <n v="0"/>
    <s v=""/>
    <s v=""/>
    <s v=""/>
    <m/>
    <s v=""/>
    <s v=""/>
    <s v=""/>
  </r>
  <r>
    <x v="2"/>
    <n v="2469"/>
    <m/>
    <x v="6"/>
    <x v="3"/>
    <m/>
    <m/>
    <m/>
    <s v=""/>
    <m/>
    <m/>
    <s v=""/>
    <m/>
    <s v=""/>
    <m/>
    <s v=""/>
    <m/>
    <s v=""/>
    <m/>
    <m/>
    <m/>
    <m/>
    <m/>
    <s v=""/>
    <n v="0"/>
    <s v=""/>
    <n v="0"/>
    <s v=""/>
    <s v=""/>
    <s v=""/>
    <m/>
    <s v=""/>
    <s v=""/>
    <s v=""/>
  </r>
  <r>
    <x v="2"/>
    <n v="2470"/>
    <m/>
    <x v="6"/>
    <x v="3"/>
    <m/>
    <m/>
    <m/>
    <s v=""/>
    <m/>
    <m/>
    <s v=""/>
    <m/>
    <s v=""/>
    <m/>
    <s v=""/>
    <m/>
    <s v=""/>
    <m/>
    <m/>
    <m/>
    <m/>
    <m/>
    <s v=""/>
    <n v="0"/>
    <s v=""/>
    <n v="0"/>
    <s v=""/>
    <s v=""/>
    <s v=""/>
    <m/>
    <s v=""/>
    <s v=""/>
    <s v=""/>
  </r>
  <r>
    <x v="2"/>
    <n v="2471"/>
    <m/>
    <x v="6"/>
    <x v="3"/>
    <m/>
    <m/>
    <m/>
    <s v=""/>
    <m/>
    <m/>
    <s v=""/>
    <m/>
    <s v=""/>
    <m/>
    <s v=""/>
    <m/>
    <s v=""/>
    <m/>
    <m/>
    <m/>
    <m/>
    <m/>
    <s v=""/>
    <n v="0"/>
    <s v=""/>
    <n v="0"/>
    <s v=""/>
    <s v=""/>
    <s v=""/>
    <m/>
    <s v=""/>
    <s v=""/>
    <s v=""/>
  </r>
  <r>
    <x v="2"/>
    <n v="2472"/>
    <m/>
    <x v="6"/>
    <x v="3"/>
    <m/>
    <m/>
    <m/>
    <s v=""/>
    <m/>
    <m/>
    <s v=""/>
    <m/>
    <s v=""/>
    <m/>
    <s v=""/>
    <m/>
    <s v=""/>
    <m/>
    <m/>
    <m/>
    <m/>
    <m/>
    <s v=""/>
    <n v="0"/>
    <s v=""/>
    <n v="0"/>
    <s v=""/>
    <s v=""/>
    <s v=""/>
    <m/>
    <s v=""/>
    <s v=""/>
    <s v=""/>
  </r>
  <r>
    <x v="2"/>
    <n v="2473"/>
    <m/>
    <x v="6"/>
    <x v="3"/>
    <m/>
    <m/>
    <m/>
    <s v=""/>
    <m/>
    <m/>
    <s v=""/>
    <m/>
    <s v=""/>
    <m/>
    <s v=""/>
    <m/>
    <s v=""/>
    <m/>
    <m/>
    <m/>
    <m/>
    <m/>
    <s v=""/>
    <n v="0"/>
    <s v=""/>
    <n v="0"/>
    <s v=""/>
    <s v=""/>
    <s v=""/>
    <m/>
    <s v=""/>
    <s v=""/>
    <s v=""/>
  </r>
  <r>
    <x v="2"/>
    <n v="2474"/>
    <m/>
    <x v="6"/>
    <x v="3"/>
    <m/>
    <m/>
    <m/>
    <s v=""/>
    <m/>
    <m/>
    <s v=""/>
    <m/>
    <s v=""/>
    <m/>
    <s v=""/>
    <m/>
    <s v=""/>
    <m/>
    <m/>
    <m/>
    <m/>
    <m/>
    <s v=""/>
    <n v="0"/>
    <s v=""/>
    <n v="0"/>
    <s v=""/>
    <s v=""/>
    <s v=""/>
    <m/>
    <s v=""/>
    <s v=""/>
    <s v=""/>
  </r>
  <r>
    <x v="2"/>
    <n v="2475"/>
    <m/>
    <x v="6"/>
    <x v="3"/>
    <m/>
    <m/>
    <m/>
    <s v=""/>
    <m/>
    <m/>
    <s v=""/>
    <m/>
    <s v=""/>
    <m/>
    <s v=""/>
    <m/>
    <s v=""/>
    <m/>
    <m/>
    <m/>
    <m/>
    <m/>
    <s v=""/>
    <n v="0"/>
    <s v=""/>
    <n v="0"/>
    <s v=""/>
    <s v=""/>
    <s v=""/>
    <m/>
    <s v=""/>
    <s v=""/>
    <s v=""/>
  </r>
  <r>
    <x v="2"/>
    <n v="2476"/>
    <m/>
    <x v="6"/>
    <x v="3"/>
    <m/>
    <m/>
    <m/>
    <s v=""/>
    <m/>
    <m/>
    <s v=""/>
    <m/>
    <s v=""/>
    <m/>
    <s v=""/>
    <m/>
    <s v=""/>
    <m/>
    <m/>
    <m/>
    <m/>
    <m/>
    <s v=""/>
    <n v="0"/>
    <s v=""/>
    <n v="0"/>
    <s v=""/>
    <s v=""/>
    <s v=""/>
    <m/>
    <s v=""/>
    <s v=""/>
    <s v=""/>
  </r>
  <r>
    <x v="2"/>
    <n v="2477"/>
    <m/>
    <x v="6"/>
    <x v="3"/>
    <m/>
    <m/>
    <m/>
    <s v=""/>
    <m/>
    <m/>
    <s v=""/>
    <m/>
    <s v=""/>
    <m/>
    <s v=""/>
    <m/>
    <s v=""/>
    <m/>
    <m/>
    <m/>
    <m/>
    <m/>
    <s v=""/>
    <n v="0"/>
    <s v=""/>
    <n v="0"/>
    <s v=""/>
    <s v=""/>
    <s v=""/>
    <m/>
    <s v=""/>
    <s v=""/>
    <s v=""/>
  </r>
  <r>
    <x v="2"/>
    <n v="2478"/>
    <m/>
    <x v="6"/>
    <x v="3"/>
    <m/>
    <m/>
    <m/>
    <s v=""/>
    <m/>
    <m/>
    <s v=""/>
    <m/>
    <s v=""/>
    <m/>
    <s v=""/>
    <m/>
    <s v=""/>
    <m/>
    <m/>
    <m/>
    <m/>
    <m/>
    <s v=""/>
    <n v="0"/>
    <s v=""/>
    <n v="0"/>
    <s v=""/>
    <s v=""/>
    <s v=""/>
    <m/>
    <s v=""/>
    <s v=""/>
    <s v=""/>
  </r>
  <r>
    <x v="2"/>
    <n v="2479"/>
    <m/>
    <x v="6"/>
    <x v="3"/>
    <m/>
    <m/>
    <m/>
    <s v=""/>
    <m/>
    <m/>
    <s v=""/>
    <m/>
    <s v=""/>
    <m/>
    <s v=""/>
    <m/>
    <s v=""/>
    <m/>
    <m/>
    <m/>
    <m/>
    <m/>
    <s v=""/>
    <n v="0"/>
    <s v=""/>
    <n v="0"/>
    <s v=""/>
    <s v=""/>
    <s v=""/>
    <m/>
    <s v=""/>
    <s v=""/>
    <s v=""/>
  </r>
  <r>
    <x v="2"/>
    <n v="2480"/>
    <m/>
    <x v="6"/>
    <x v="3"/>
    <m/>
    <m/>
    <m/>
    <s v=""/>
    <m/>
    <m/>
    <s v=""/>
    <m/>
    <s v=""/>
    <m/>
    <s v=""/>
    <m/>
    <s v=""/>
    <m/>
    <m/>
    <m/>
    <m/>
    <m/>
    <s v=""/>
    <n v="0"/>
    <s v=""/>
    <n v="0"/>
    <s v=""/>
    <s v=""/>
    <s v=""/>
    <m/>
    <s v=""/>
    <s v=""/>
    <s v=""/>
  </r>
  <r>
    <x v="2"/>
    <n v="2481"/>
    <m/>
    <x v="6"/>
    <x v="3"/>
    <m/>
    <m/>
    <m/>
    <s v=""/>
    <m/>
    <m/>
    <s v=""/>
    <m/>
    <s v=""/>
    <m/>
    <s v=""/>
    <m/>
    <s v=""/>
    <m/>
    <m/>
    <m/>
    <m/>
    <m/>
    <s v=""/>
    <n v="0"/>
    <s v=""/>
    <n v="0"/>
    <s v=""/>
    <s v=""/>
    <s v=""/>
    <m/>
    <s v=""/>
    <s v=""/>
    <s v=""/>
  </r>
  <r>
    <x v="2"/>
    <n v="2482"/>
    <m/>
    <x v="6"/>
    <x v="3"/>
    <m/>
    <m/>
    <m/>
    <s v=""/>
    <m/>
    <m/>
    <s v=""/>
    <m/>
    <s v=""/>
    <m/>
    <s v=""/>
    <m/>
    <s v=""/>
    <m/>
    <m/>
    <m/>
    <m/>
    <m/>
    <s v=""/>
    <n v="0"/>
    <s v=""/>
    <n v="0"/>
    <s v=""/>
    <s v=""/>
    <s v=""/>
    <m/>
    <s v=""/>
    <s v=""/>
    <s v=""/>
  </r>
  <r>
    <x v="2"/>
    <n v="2483"/>
    <m/>
    <x v="6"/>
    <x v="3"/>
    <m/>
    <m/>
    <m/>
    <s v=""/>
    <m/>
    <m/>
    <s v=""/>
    <m/>
    <s v=""/>
    <m/>
    <s v=""/>
    <m/>
    <s v=""/>
    <m/>
    <m/>
    <m/>
    <m/>
    <m/>
    <s v=""/>
    <n v="0"/>
    <s v=""/>
    <n v="0"/>
    <s v=""/>
    <s v=""/>
    <s v=""/>
    <m/>
    <s v=""/>
    <s v=""/>
    <s v=""/>
  </r>
  <r>
    <x v="2"/>
    <n v="2484"/>
    <m/>
    <x v="6"/>
    <x v="3"/>
    <m/>
    <m/>
    <m/>
    <s v=""/>
    <m/>
    <m/>
    <s v=""/>
    <m/>
    <s v=""/>
    <m/>
    <s v=""/>
    <m/>
    <s v=""/>
    <m/>
    <m/>
    <m/>
    <m/>
    <m/>
    <s v=""/>
    <n v="0"/>
    <s v=""/>
    <n v="0"/>
    <s v=""/>
    <s v=""/>
    <s v=""/>
    <m/>
    <s v=""/>
    <s v=""/>
    <s v=""/>
  </r>
  <r>
    <x v="2"/>
    <n v="2485"/>
    <m/>
    <x v="6"/>
    <x v="3"/>
    <m/>
    <m/>
    <m/>
    <s v=""/>
    <m/>
    <m/>
    <s v=""/>
    <m/>
    <s v=""/>
    <m/>
    <s v=""/>
    <m/>
    <s v=""/>
    <m/>
    <m/>
    <m/>
    <m/>
    <m/>
    <s v=""/>
    <n v="0"/>
    <s v=""/>
    <n v="0"/>
    <s v=""/>
    <s v=""/>
    <s v=""/>
    <m/>
    <s v=""/>
    <s v=""/>
    <s v=""/>
  </r>
  <r>
    <x v="2"/>
    <n v="2486"/>
    <m/>
    <x v="6"/>
    <x v="3"/>
    <m/>
    <m/>
    <m/>
    <s v=""/>
    <m/>
    <m/>
    <s v=""/>
    <m/>
    <s v=""/>
    <m/>
    <s v=""/>
    <m/>
    <s v=""/>
    <m/>
    <m/>
    <m/>
    <m/>
    <m/>
    <s v=""/>
    <n v="0"/>
    <s v=""/>
    <n v="0"/>
    <s v=""/>
    <s v=""/>
    <s v=""/>
    <m/>
    <s v=""/>
    <s v=""/>
    <s v=""/>
  </r>
  <r>
    <x v="2"/>
    <n v="2487"/>
    <m/>
    <x v="6"/>
    <x v="3"/>
    <m/>
    <m/>
    <m/>
    <s v=""/>
    <m/>
    <m/>
    <s v=""/>
    <m/>
    <s v=""/>
    <m/>
    <s v=""/>
    <m/>
    <s v=""/>
    <m/>
    <m/>
    <m/>
    <m/>
    <m/>
    <s v=""/>
    <n v="0"/>
    <s v=""/>
    <n v="0"/>
    <s v=""/>
    <s v=""/>
    <s v=""/>
    <m/>
    <s v=""/>
    <s v=""/>
    <s v=""/>
  </r>
  <r>
    <x v="2"/>
    <n v="2488"/>
    <m/>
    <x v="6"/>
    <x v="3"/>
    <m/>
    <m/>
    <m/>
    <s v=""/>
    <m/>
    <m/>
    <s v=""/>
    <m/>
    <s v=""/>
    <m/>
    <s v=""/>
    <m/>
    <s v=""/>
    <m/>
    <m/>
    <m/>
    <m/>
    <m/>
    <s v=""/>
    <n v="0"/>
    <s v=""/>
    <n v="0"/>
    <s v=""/>
    <s v=""/>
    <s v=""/>
    <m/>
    <s v=""/>
    <s v=""/>
    <s v=""/>
  </r>
  <r>
    <x v="2"/>
    <n v="2489"/>
    <m/>
    <x v="6"/>
    <x v="3"/>
    <m/>
    <m/>
    <m/>
    <s v=""/>
    <m/>
    <m/>
    <s v=""/>
    <m/>
    <s v=""/>
    <m/>
    <s v=""/>
    <m/>
    <s v=""/>
    <m/>
    <m/>
    <m/>
    <m/>
    <m/>
    <s v=""/>
    <n v="0"/>
    <s v=""/>
    <n v="0"/>
    <s v=""/>
    <s v=""/>
    <s v=""/>
    <m/>
    <s v=""/>
    <s v=""/>
    <s v=""/>
  </r>
  <r>
    <x v="2"/>
    <n v="2490"/>
    <m/>
    <x v="6"/>
    <x v="3"/>
    <m/>
    <m/>
    <m/>
    <s v=""/>
    <m/>
    <m/>
    <s v=""/>
    <m/>
    <s v=""/>
    <m/>
    <s v=""/>
    <m/>
    <s v=""/>
    <m/>
    <m/>
    <m/>
    <m/>
    <m/>
    <s v=""/>
    <n v="0"/>
    <s v=""/>
    <n v="0"/>
    <s v=""/>
    <s v=""/>
    <s v=""/>
    <m/>
    <s v=""/>
    <s v=""/>
    <s v=""/>
  </r>
  <r>
    <x v="2"/>
    <n v="2491"/>
    <m/>
    <x v="6"/>
    <x v="3"/>
    <m/>
    <m/>
    <m/>
    <s v=""/>
    <m/>
    <m/>
    <s v=""/>
    <m/>
    <s v=""/>
    <m/>
    <s v=""/>
    <m/>
    <s v=""/>
    <m/>
    <m/>
    <m/>
    <m/>
    <m/>
    <s v=""/>
    <n v="0"/>
    <s v=""/>
    <n v="0"/>
    <s v=""/>
    <s v=""/>
    <s v=""/>
    <m/>
    <s v=""/>
    <s v=""/>
    <s v=""/>
  </r>
  <r>
    <x v="2"/>
    <n v="2492"/>
    <m/>
    <x v="6"/>
    <x v="3"/>
    <m/>
    <m/>
    <m/>
    <s v=""/>
    <m/>
    <m/>
    <s v=""/>
    <m/>
    <s v=""/>
    <m/>
    <s v=""/>
    <m/>
    <s v=""/>
    <m/>
    <m/>
    <m/>
    <m/>
    <m/>
    <s v=""/>
    <n v="0"/>
    <s v=""/>
    <n v="0"/>
    <s v=""/>
    <s v=""/>
    <s v=""/>
    <m/>
    <s v=""/>
    <s v=""/>
    <s v=""/>
  </r>
  <r>
    <x v="2"/>
    <n v="2493"/>
    <m/>
    <x v="6"/>
    <x v="3"/>
    <m/>
    <m/>
    <m/>
    <s v=""/>
    <m/>
    <m/>
    <s v=""/>
    <m/>
    <s v=""/>
    <m/>
    <s v=""/>
    <m/>
    <s v=""/>
    <m/>
    <m/>
    <m/>
    <m/>
    <m/>
    <s v=""/>
    <n v="0"/>
    <s v=""/>
    <n v="0"/>
    <s v=""/>
    <s v=""/>
    <s v=""/>
    <m/>
    <s v=""/>
    <s v=""/>
    <s v=""/>
  </r>
  <r>
    <x v="2"/>
    <n v="2494"/>
    <m/>
    <x v="6"/>
    <x v="3"/>
    <m/>
    <m/>
    <m/>
    <s v=""/>
    <m/>
    <m/>
    <s v=""/>
    <m/>
    <s v=""/>
    <m/>
    <s v=""/>
    <m/>
    <s v=""/>
    <m/>
    <m/>
    <m/>
    <m/>
    <m/>
    <s v=""/>
    <n v="0"/>
    <s v=""/>
    <n v="0"/>
    <s v=""/>
    <s v=""/>
    <s v=""/>
    <m/>
    <s v=""/>
    <s v=""/>
    <s v=""/>
  </r>
  <r>
    <x v="2"/>
    <n v="2495"/>
    <m/>
    <x v="6"/>
    <x v="3"/>
    <m/>
    <m/>
    <m/>
    <s v=""/>
    <m/>
    <m/>
    <s v=""/>
    <m/>
    <s v=""/>
    <m/>
    <s v=""/>
    <m/>
    <s v=""/>
    <m/>
    <m/>
    <m/>
    <m/>
    <m/>
    <s v=""/>
    <n v="0"/>
    <s v=""/>
    <n v="0"/>
    <s v=""/>
    <s v=""/>
    <s v=""/>
    <m/>
    <s v=""/>
    <s v=""/>
    <s v=""/>
  </r>
  <r>
    <x v="2"/>
    <n v="2496"/>
    <m/>
    <x v="6"/>
    <x v="3"/>
    <m/>
    <m/>
    <m/>
    <s v=""/>
    <m/>
    <m/>
    <s v=""/>
    <m/>
    <s v=""/>
    <m/>
    <s v=""/>
    <m/>
    <s v=""/>
    <m/>
    <m/>
    <m/>
    <m/>
    <m/>
    <s v=""/>
    <n v="0"/>
    <s v=""/>
    <n v="0"/>
    <s v=""/>
    <s v=""/>
    <s v=""/>
    <m/>
    <s v=""/>
    <s v=""/>
    <s v=""/>
  </r>
  <r>
    <x v="2"/>
    <n v="2497"/>
    <m/>
    <x v="6"/>
    <x v="3"/>
    <m/>
    <m/>
    <m/>
    <s v=""/>
    <m/>
    <m/>
    <s v=""/>
    <m/>
    <s v=""/>
    <m/>
    <s v=""/>
    <m/>
    <s v=""/>
    <m/>
    <m/>
    <m/>
    <m/>
    <m/>
    <s v=""/>
    <n v="0"/>
    <s v=""/>
    <n v="0"/>
    <s v=""/>
    <s v=""/>
    <s v=""/>
    <m/>
    <s v=""/>
    <s v=""/>
    <s v=""/>
  </r>
  <r>
    <x v="2"/>
    <n v="2498"/>
    <m/>
    <x v="6"/>
    <x v="3"/>
    <m/>
    <m/>
    <m/>
    <s v=""/>
    <m/>
    <m/>
    <s v=""/>
    <m/>
    <s v=""/>
    <m/>
    <s v=""/>
    <m/>
    <s v=""/>
    <m/>
    <m/>
    <m/>
    <m/>
    <m/>
    <s v=""/>
    <n v="0"/>
    <s v=""/>
    <n v="0"/>
    <s v=""/>
    <s v=""/>
    <s v=""/>
    <m/>
    <s v=""/>
    <s v=""/>
    <s v=""/>
  </r>
  <r>
    <x v="2"/>
    <n v="2499"/>
    <m/>
    <x v="6"/>
    <x v="3"/>
    <m/>
    <m/>
    <m/>
    <s v=""/>
    <m/>
    <m/>
    <s v=""/>
    <m/>
    <s v=""/>
    <m/>
    <s v=""/>
    <m/>
    <s v=""/>
    <m/>
    <m/>
    <m/>
    <m/>
    <m/>
    <s v=""/>
    <n v="0"/>
    <s v=""/>
    <n v="0"/>
    <s v=""/>
    <s v=""/>
    <s v=""/>
    <m/>
    <s v=""/>
    <s v=""/>
    <s v=""/>
  </r>
  <r>
    <x v="2"/>
    <n v="2500"/>
    <m/>
    <x v="6"/>
    <x v="3"/>
    <m/>
    <m/>
    <m/>
    <s v=""/>
    <m/>
    <m/>
    <s v=""/>
    <m/>
    <s v=""/>
    <m/>
    <s v=""/>
    <m/>
    <s v=""/>
    <m/>
    <m/>
    <m/>
    <m/>
    <m/>
    <s v=""/>
    <n v="0"/>
    <s v=""/>
    <n v="0"/>
    <s v=""/>
    <s v=""/>
    <s v=""/>
    <m/>
    <s v=""/>
    <s v=""/>
    <s v=""/>
  </r>
  <r>
    <x v="2"/>
    <n v="2501"/>
    <m/>
    <x v="6"/>
    <x v="3"/>
    <m/>
    <m/>
    <m/>
    <s v=""/>
    <m/>
    <m/>
    <s v=""/>
    <m/>
    <s v=""/>
    <m/>
    <s v=""/>
    <m/>
    <s v=""/>
    <m/>
    <m/>
    <m/>
    <m/>
    <m/>
    <s v=""/>
    <n v="0"/>
    <s v=""/>
    <n v="0"/>
    <s v=""/>
    <s v=""/>
    <s v=""/>
    <m/>
    <s v=""/>
    <s v=""/>
    <s v=""/>
  </r>
  <r>
    <x v="2"/>
    <n v="2502"/>
    <m/>
    <x v="6"/>
    <x v="3"/>
    <m/>
    <m/>
    <m/>
    <s v=""/>
    <m/>
    <m/>
    <s v=""/>
    <m/>
    <s v=""/>
    <m/>
    <s v=""/>
    <m/>
    <s v=""/>
    <m/>
    <m/>
    <m/>
    <m/>
    <m/>
    <s v=""/>
    <n v="0"/>
    <s v=""/>
    <n v="0"/>
    <s v=""/>
    <s v=""/>
    <s v=""/>
    <m/>
    <s v=""/>
    <s v=""/>
    <s v=""/>
  </r>
  <r>
    <x v="2"/>
    <n v="2503"/>
    <m/>
    <x v="6"/>
    <x v="3"/>
    <m/>
    <m/>
    <m/>
    <s v=""/>
    <m/>
    <m/>
    <s v=""/>
    <m/>
    <s v=""/>
    <m/>
    <s v=""/>
    <m/>
    <s v=""/>
    <m/>
    <m/>
    <m/>
    <m/>
    <m/>
    <s v=""/>
    <n v="0"/>
    <s v=""/>
    <n v="0"/>
    <s v=""/>
    <s v=""/>
    <s v=""/>
    <m/>
    <s v=""/>
    <s v=""/>
    <s v=""/>
  </r>
  <r>
    <x v="2"/>
    <n v="2504"/>
    <m/>
    <x v="6"/>
    <x v="3"/>
    <m/>
    <m/>
    <m/>
    <s v=""/>
    <m/>
    <m/>
    <s v=""/>
    <m/>
    <s v=""/>
    <m/>
    <s v=""/>
    <m/>
    <s v=""/>
    <m/>
    <m/>
    <m/>
    <m/>
    <m/>
    <s v=""/>
    <n v="0"/>
    <s v=""/>
    <n v="0"/>
    <s v=""/>
    <s v=""/>
    <s v=""/>
    <m/>
    <s v=""/>
    <s v=""/>
    <s v=""/>
  </r>
  <r>
    <x v="2"/>
    <n v="2505"/>
    <m/>
    <x v="6"/>
    <x v="3"/>
    <m/>
    <m/>
    <m/>
    <s v=""/>
    <m/>
    <m/>
    <s v=""/>
    <m/>
    <s v=""/>
    <m/>
    <s v=""/>
    <m/>
    <s v=""/>
    <m/>
    <m/>
    <m/>
    <m/>
    <m/>
    <s v=""/>
    <n v="0"/>
    <s v=""/>
    <n v="0"/>
    <s v=""/>
    <s v=""/>
    <s v=""/>
    <m/>
    <s v=""/>
    <s v=""/>
    <s v=""/>
  </r>
  <r>
    <x v="2"/>
    <n v="2506"/>
    <m/>
    <x v="6"/>
    <x v="3"/>
    <m/>
    <m/>
    <m/>
    <s v=""/>
    <m/>
    <m/>
    <s v=""/>
    <m/>
    <s v=""/>
    <m/>
    <s v=""/>
    <m/>
    <s v=""/>
    <m/>
    <m/>
    <m/>
    <m/>
    <m/>
    <s v=""/>
    <n v="0"/>
    <s v=""/>
    <n v="0"/>
    <s v=""/>
    <s v=""/>
    <s v=""/>
    <m/>
    <s v=""/>
    <s v=""/>
    <s v=""/>
  </r>
  <r>
    <x v="2"/>
    <n v="2507"/>
    <m/>
    <x v="6"/>
    <x v="3"/>
    <m/>
    <m/>
    <m/>
    <s v=""/>
    <m/>
    <m/>
    <s v=""/>
    <m/>
    <s v=""/>
    <m/>
    <s v=""/>
    <m/>
    <s v=""/>
    <m/>
    <m/>
    <m/>
    <m/>
    <m/>
    <s v=""/>
    <n v="0"/>
    <s v=""/>
    <n v="0"/>
    <s v=""/>
    <s v=""/>
    <s v=""/>
    <m/>
    <s v=""/>
    <s v=""/>
    <s v=""/>
  </r>
  <r>
    <x v="2"/>
    <n v="2508"/>
    <m/>
    <x v="6"/>
    <x v="3"/>
    <m/>
    <m/>
    <m/>
    <s v=""/>
    <m/>
    <m/>
    <s v=""/>
    <m/>
    <s v=""/>
    <m/>
    <s v=""/>
    <m/>
    <s v=""/>
    <m/>
    <m/>
    <m/>
    <m/>
    <m/>
    <s v=""/>
    <n v="0"/>
    <s v=""/>
    <n v="0"/>
    <s v=""/>
    <s v=""/>
    <s v=""/>
    <m/>
    <s v=""/>
    <s v=""/>
    <s v=""/>
  </r>
  <r>
    <x v="2"/>
    <n v="2509"/>
    <m/>
    <x v="6"/>
    <x v="3"/>
    <m/>
    <m/>
    <m/>
    <s v=""/>
    <m/>
    <m/>
    <s v=""/>
    <m/>
    <s v=""/>
    <m/>
    <s v=""/>
    <m/>
    <s v=""/>
    <m/>
    <m/>
    <m/>
    <m/>
    <m/>
    <s v=""/>
    <n v="0"/>
    <s v=""/>
    <n v="0"/>
    <s v=""/>
    <s v=""/>
    <s v=""/>
    <m/>
    <s v=""/>
    <s v=""/>
    <s v=""/>
  </r>
  <r>
    <x v="2"/>
    <n v="2510"/>
    <m/>
    <x v="6"/>
    <x v="3"/>
    <m/>
    <m/>
    <m/>
    <s v=""/>
    <m/>
    <m/>
    <s v=""/>
    <m/>
    <s v=""/>
    <m/>
    <s v=""/>
    <m/>
    <s v=""/>
    <m/>
    <m/>
    <m/>
    <m/>
    <m/>
    <s v=""/>
    <n v="0"/>
    <s v=""/>
    <n v="0"/>
    <s v=""/>
    <s v=""/>
    <s v=""/>
    <m/>
    <s v=""/>
    <s v=""/>
    <s v=""/>
  </r>
  <r>
    <x v="2"/>
    <n v="2511"/>
    <m/>
    <x v="6"/>
    <x v="3"/>
    <m/>
    <m/>
    <m/>
    <s v=""/>
    <m/>
    <m/>
    <s v=""/>
    <m/>
    <s v=""/>
    <m/>
    <s v=""/>
    <m/>
    <s v=""/>
    <m/>
    <m/>
    <m/>
    <m/>
    <m/>
    <s v=""/>
    <n v="0"/>
    <s v=""/>
    <n v="0"/>
    <s v=""/>
    <s v=""/>
    <s v=""/>
    <m/>
    <s v=""/>
    <s v=""/>
    <s v=""/>
  </r>
  <r>
    <x v="2"/>
    <n v="2512"/>
    <m/>
    <x v="6"/>
    <x v="3"/>
    <m/>
    <m/>
    <m/>
    <s v=""/>
    <m/>
    <m/>
    <s v=""/>
    <m/>
    <s v=""/>
    <m/>
    <s v=""/>
    <m/>
    <s v=""/>
    <m/>
    <m/>
    <m/>
    <m/>
    <m/>
    <s v=""/>
    <n v="0"/>
    <s v=""/>
    <n v="0"/>
    <s v=""/>
    <s v=""/>
    <s v=""/>
    <m/>
    <s v=""/>
    <s v=""/>
    <s v=""/>
  </r>
  <r>
    <x v="2"/>
    <n v="2513"/>
    <m/>
    <x v="6"/>
    <x v="3"/>
    <m/>
    <m/>
    <m/>
    <s v=""/>
    <m/>
    <m/>
    <s v=""/>
    <m/>
    <s v=""/>
    <m/>
    <s v=""/>
    <m/>
    <s v=""/>
    <m/>
    <m/>
    <m/>
    <m/>
    <m/>
    <s v=""/>
    <n v="0"/>
    <s v=""/>
    <n v="0"/>
    <s v=""/>
    <s v=""/>
    <s v=""/>
    <m/>
    <s v=""/>
    <s v=""/>
    <s v=""/>
  </r>
  <r>
    <x v="2"/>
    <n v="2514"/>
    <m/>
    <x v="6"/>
    <x v="3"/>
    <m/>
    <m/>
    <m/>
    <s v=""/>
    <m/>
    <m/>
    <s v=""/>
    <m/>
    <s v=""/>
    <m/>
    <s v=""/>
    <m/>
    <s v=""/>
    <m/>
    <m/>
    <m/>
    <m/>
    <m/>
    <s v=""/>
    <n v="0"/>
    <s v=""/>
    <n v="0"/>
    <s v=""/>
    <s v=""/>
    <s v=""/>
    <m/>
    <s v=""/>
    <s v=""/>
    <s v=""/>
  </r>
  <r>
    <x v="2"/>
    <n v="2515"/>
    <m/>
    <x v="6"/>
    <x v="3"/>
    <m/>
    <m/>
    <m/>
    <s v=""/>
    <m/>
    <m/>
    <s v=""/>
    <m/>
    <s v=""/>
    <m/>
    <s v=""/>
    <m/>
    <s v=""/>
    <m/>
    <m/>
    <m/>
    <m/>
    <m/>
    <s v=""/>
    <n v="0"/>
    <s v=""/>
    <n v="0"/>
    <s v=""/>
    <s v=""/>
    <s v=""/>
    <m/>
    <s v=""/>
    <s v=""/>
    <s v=""/>
  </r>
  <r>
    <x v="2"/>
    <n v="2516"/>
    <m/>
    <x v="6"/>
    <x v="3"/>
    <m/>
    <m/>
    <m/>
    <s v=""/>
    <m/>
    <m/>
    <s v=""/>
    <m/>
    <s v=""/>
    <m/>
    <s v=""/>
    <m/>
    <s v=""/>
    <m/>
    <m/>
    <m/>
    <m/>
    <m/>
    <s v=""/>
    <n v="0"/>
    <s v=""/>
    <n v="0"/>
    <s v=""/>
    <s v=""/>
    <s v=""/>
    <m/>
    <s v=""/>
    <s v=""/>
    <s v=""/>
  </r>
  <r>
    <x v="2"/>
    <n v="2517"/>
    <m/>
    <x v="6"/>
    <x v="3"/>
    <m/>
    <m/>
    <m/>
    <s v=""/>
    <m/>
    <m/>
    <s v=""/>
    <m/>
    <s v=""/>
    <m/>
    <s v=""/>
    <m/>
    <s v=""/>
    <m/>
    <m/>
    <m/>
    <m/>
    <m/>
    <s v=""/>
    <n v="0"/>
    <s v=""/>
    <n v="0"/>
    <s v=""/>
    <s v=""/>
    <s v=""/>
    <m/>
    <s v=""/>
    <s v=""/>
    <s v=""/>
  </r>
  <r>
    <x v="2"/>
    <n v="2518"/>
    <m/>
    <x v="6"/>
    <x v="3"/>
    <m/>
    <m/>
    <m/>
    <s v=""/>
    <m/>
    <m/>
    <s v=""/>
    <m/>
    <s v=""/>
    <m/>
    <s v=""/>
    <m/>
    <s v=""/>
    <m/>
    <m/>
    <m/>
    <m/>
    <m/>
    <s v=""/>
    <n v="0"/>
    <s v=""/>
    <n v="0"/>
    <s v=""/>
    <s v=""/>
    <s v=""/>
    <m/>
    <s v=""/>
    <s v=""/>
    <s v=""/>
  </r>
  <r>
    <x v="2"/>
    <n v="2519"/>
    <m/>
    <x v="6"/>
    <x v="3"/>
    <m/>
    <m/>
    <m/>
    <s v=""/>
    <m/>
    <m/>
    <s v=""/>
    <m/>
    <s v=""/>
    <m/>
    <s v=""/>
    <m/>
    <s v=""/>
    <m/>
    <m/>
    <m/>
    <m/>
    <m/>
    <s v=""/>
    <n v="0"/>
    <s v=""/>
    <n v="0"/>
    <s v=""/>
    <s v=""/>
    <s v=""/>
    <m/>
    <s v=""/>
    <s v=""/>
    <s v=""/>
  </r>
  <r>
    <x v="2"/>
    <n v="2520"/>
    <m/>
    <x v="6"/>
    <x v="3"/>
    <m/>
    <m/>
    <m/>
    <s v=""/>
    <m/>
    <m/>
    <s v=""/>
    <m/>
    <s v=""/>
    <m/>
    <s v=""/>
    <m/>
    <s v=""/>
    <m/>
    <m/>
    <m/>
    <m/>
    <m/>
    <s v=""/>
    <n v="0"/>
    <s v=""/>
    <n v="0"/>
    <s v=""/>
    <s v=""/>
    <s v=""/>
    <m/>
    <s v=""/>
    <s v=""/>
    <s v=""/>
  </r>
  <r>
    <x v="2"/>
    <n v="2521"/>
    <m/>
    <x v="6"/>
    <x v="3"/>
    <m/>
    <m/>
    <m/>
    <s v=""/>
    <m/>
    <m/>
    <s v=""/>
    <m/>
    <s v=""/>
    <m/>
    <s v=""/>
    <m/>
    <s v=""/>
    <m/>
    <m/>
    <m/>
    <m/>
    <m/>
    <s v=""/>
    <n v="0"/>
    <s v=""/>
    <n v="0"/>
    <s v=""/>
    <s v=""/>
    <s v=""/>
    <m/>
    <s v=""/>
    <s v=""/>
    <s v=""/>
  </r>
  <r>
    <x v="2"/>
    <n v="2522"/>
    <m/>
    <x v="6"/>
    <x v="3"/>
    <m/>
    <m/>
    <m/>
    <s v=""/>
    <m/>
    <m/>
    <s v=""/>
    <m/>
    <s v=""/>
    <m/>
    <s v=""/>
    <m/>
    <s v=""/>
    <m/>
    <m/>
    <m/>
    <m/>
    <m/>
    <s v=""/>
    <n v="0"/>
    <s v=""/>
    <n v="0"/>
    <s v=""/>
    <s v=""/>
    <s v=""/>
    <m/>
    <s v=""/>
    <s v=""/>
    <s v=""/>
  </r>
  <r>
    <x v="2"/>
    <n v="2523"/>
    <m/>
    <x v="6"/>
    <x v="3"/>
    <m/>
    <m/>
    <m/>
    <s v=""/>
    <m/>
    <m/>
    <s v=""/>
    <m/>
    <s v=""/>
    <m/>
    <s v=""/>
    <m/>
    <s v=""/>
    <m/>
    <m/>
    <m/>
    <m/>
    <m/>
    <s v=""/>
    <n v="0"/>
    <s v=""/>
    <n v="0"/>
    <s v=""/>
    <s v=""/>
    <s v=""/>
    <m/>
    <s v=""/>
    <s v=""/>
    <s v=""/>
  </r>
  <r>
    <x v="2"/>
    <n v="2524"/>
    <m/>
    <x v="6"/>
    <x v="3"/>
    <m/>
    <m/>
    <m/>
    <s v=""/>
    <m/>
    <m/>
    <s v=""/>
    <m/>
    <s v=""/>
    <m/>
    <s v=""/>
    <m/>
    <s v=""/>
    <m/>
    <m/>
    <m/>
    <m/>
    <m/>
    <s v=""/>
    <n v="0"/>
    <s v=""/>
    <n v="0"/>
    <s v=""/>
    <s v=""/>
    <s v=""/>
    <m/>
    <s v=""/>
    <s v=""/>
    <s v=""/>
  </r>
  <r>
    <x v="2"/>
    <n v="2525"/>
    <m/>
    <x v="6"/>
    <x v="3"/>
    <m/>
    <m/>
    <m/>
    <s v=""/>
    <m/>
    <m/>
    <s v=""/>
    <m/>
    <s v=""/>
    <m/>
    <s v=""/>
    <m/>
    <s v=""/>
    <m/>
    <m/>
    <m/>
    <m/>
    <m/>
    <s v=""/>
    <n v="0"/>
    <s v=""/>
    <n v="0"/>
    <s v=""/>
    <s v=""/>
    <s v=""/>
    <m/>
    <s v=""/>
    <s v=""/>
    <s v=""/>
  </r>
  <r>
    <x v="2"/>
    <n v="2526"/>
    <m/>
    <x v="6"/>
    <x v="3"/>
    <m/>
    <m/>
    <m/>
    <s v=""/>
    <m/>
    <m/>
    <s v=""/>
    <m/>
    <s v=""/>
    <m/>
    <s v=""/>
    <m/>
    <s v=""/>
    <m/>
    <m/>
    <m/>
    <m/>
    <m/>
    <s v=""/>
    <n v="0"/>
    <s v=""/>
    <n v="0"/>
    <s v=""/>
    <s v=""/>
    <s v=""/>
    <m/>
    <s v=""/>
    <s v=""/>
    <s v=""/>
  </r>
  <r>
    <x v="2"/>
    <n v="2527"/>
    <m/>
    <x v="6"/>
    <x v="3"/>
    <m/>
    <m/>
    <m/>
    <s v=""/>
    <m/>
    <m/>
    <s v=""/>
    <m/>
    <s v=""/>
    <m/>
    <s v=""/>
    <m/>
    <s v=""/>
    <m/>
    <m/>
    <m/>
    <m/>
    <m/>
    <s v=""/>
    <n v="0"/>
    <s v=""/>
    <n v="0"/>
    <s v=""/>
    <s v=""/>
    <s v=""/>
    <m/>
    <s v=""/>
    <s v=""/>
    <s v=""/>
  </r>
  <r>
    <x v="2"/>
    <n v="2528"/>
    <m/>
    <x v="6"/>
    <x v="3"/>
    <m/>
    <m/>
    <m/>
    <s v=""/>
    <m/>
    <m/>
    <s v=""/>
    <m/>
    <s v=""/>
    <m/>
    <s v=""/>
    <m/>
    <s v=""/>
    <m/>
    <m/>
    <m/>
    <m/>
    <m/>
    <s v=""/>
    <n v="0"/>
    <s v=""/>
    <n v="0"/>
    <s v=""/>
    <s v=""/>
    <s v=""/>
    <m/>
    <s v=""/>
    <s v=""/>
    <s v=""/>
  </r>
  <r>
    <x v="2"/>
    <n v="2529"/>
    <m/>
    <x v="6"/>
    <x v="3"/>
    <m/>
    <m/>
    <m/>
    <s v=""/>
    <m/>
    <m/>
    <s v=""/>
    <m/>
    <s v=""/>
    <m/>
    <s v=""/>
    <m/>
    <s v=""/>
    <m/>
    <m/>
    <m/>
    <m/>
    <m/>
    <s v=""/>
    <n v="0"/>
    <s v=""/>
    <n v="0"/>
    <s v=""/>
    <s v=""/>
    <s v=""/>
    <m/>
    <s v=""/>
    <s v=""/>
    <s v=""/>
  </r>
  <r>
    <x v="2"/>
    <n v="2530"/>
    <m/>
    <x v="6"/>
    <x v="3"/>
    <m/>
    <m/>
    <m/>
    <s v=""/>
    <m/>
    <m/>
    <s v=""/>
    <m/>
    <s v=""/>
    <m/>
    <s v=""/>
    <m/>
    <s v=""/>
    <m/>
    <m/>
    <m/>
    <m/>
    <m/>
    <s v=""/>
    <n v="0"/>
    <s v=""/>
    <n v="0"/>
    <s v=""/>
    <s v=""/>
    <s v=""/>
    <m/>
    <s v=""/>
    <s v=""/>
    <s v=""/>
  </r>
  <r>
    <x v="2"/>
    <n v="2531"/>
    <m/>
    <x v="6"/>
    <x v="3"/>
    <m/>
    <m/>
    <m/>
    <s v=""/>
    <m/>
    <m/>
    <s v=""/>
    <m/>
    <s v=""/>
    <m/>
    <s v=""/>
    <m/>
    <s v=""/>
    <m/>
    <m/>
    <m/>
    <m/>
    <m/>
    <s v=""/>
    <n v="0"/>
    <s v=""/>
    <n v="0"/>
    <s v=""/>
    <s v=""/>
    <s v=""/>
    <m/>
    <s v=""/>
    <s v=""/>
    <s v=""/>
  </r>
  <r>
    <x v="2"/>
    <n v="2532"/>
    <m/>
    <x v="6"/>
    <x v="3"/>
    <m/>
    <m/>
    <m/>
    <s v=""/>
    <m/>
    <m/>
    <s v=""/>
    <m/>
    <s v=""/>
    <m/>
    <s v=""/>
    <m/>
    <s v=""/>
    <m/>
    <m/>
    <m/>
    <m/>
    <m/>
    <s v=""/>
    <n v="0"/>
    <s v=""/>
    <n v="0"/>
    <s v=""/>
    <s v=""/>
    <s v=""/>
    <m/>
    <s v=""/>
    <s v=""/>
    <s v=""/>
  </r>
  <r>
    <x v="2"/>
    <n v="2533"/>
    <m/>
    <x v="6"/>
    <x v="3"/>
    <m/>
    <m/>
    <m/>
    <s v=""/>
    <m/>
    <m/>
    <s v=""/>
    <m/>
    <s v=""/>
    <m/>
    <s v=""/>
    <m/>
    <s v=""/>
    <m/>
    <m/>
    <m/>
    <m/>
    <m/>
    <s v=""/>
    <n v="0"/>
    <s v=""/>
    <n v="0"/>
    <s v=""/>
    <s v=""/>
    <s v=""/>
    <m/>
    <s v=""/>
    <s v=""/>
    <s v=""/>
  </r>
  <r>
    <x v="2"/>
    <n v="2534"/>
    <m/>
    <x v="6"/>
    <x v="3"/>
    <m/>
    <m/>
    <m/>
    <s v=""/>
    <m/>
    <m/>
    <s v=""/>
    <m/>
    <s v=""/>
    <m/>
    <s v=""/>
    <m/>
    <s v=""/>
    <m/>
    <m/>
    <m/>
    <m/>
    <m/>
    <s v=""/>
    <n v="0"/>
    <s v=""/>
    <n v="0"/>
    <s v=""/>
    <s v=""/>
    <s v=""/>
    <m/>
    <s v=""/>
    <s v=""/>
    <s v=""/>
  </r>
  <r>
    <x v="2"/>
    <n v="2535"/>
    <m/>
    <x v="6"/>
    <x v="3"/>
    <m/>
    <m/>
    <m/>
    <s v=""/>
    <m/>
    <m/>
    <s v=""/>
    <m/>
    <s v=""/>
    <m/>
    <s v=""/>
    <m/>
    <s v=""/>
    <m/>
    <m/>
    <m/>
    <m/>
    <m/>
    <s v=""/>
    <n v="0"/>
    <s v=""/>
    <n v="0"/>
    <s v=""/>
    <s v=""/>
    <s v=""/>
    <m/>
    <s v=""/>
    <s v=""/>
    <s v=""/>
  </r>
  <r>
    <x v="2"/>
    <n v="2536"/>
    <m/>
    <x v="6"/>
    <x v="3"/>
    <m/>
    <m/>
    <m/>
    <s v=""/>
    <m/>
    <m/>
    <s v=""/>
    <m/>
    <s v=""/>
    <m/>
    <s v=""/>
    <m/>
    <s v=""/>
    <m/>
    <m/>
    <m/>
    <m/>
    <m/>
    <s v=""/>
    <n v="0"/>
    <s v=""/>
    <n v="0"/>
    <s v=""/>
    <s v=""/>
    <s v=""/>
    <m/>
    <s v=""/>
    <s v=""/>
    <s v=""/>
  </r>
  <r>
    <x v="2"/>
    <n v="2537"/>
    <m/>
    <x v="6"/>
    <x v="3"/>
    <m/>
    <m/>
    <m/>
    <s v=""/>
    <m/>
    <m/>
    <s v=""/>
    <m/>
    <s v=""/>
    <m/>
    <s v=""/>
    <m/>
    <s v=""/>
    <m/>
    <m/>
    <m/>
    <m/>
    <m/>
    <s v=""/>
    <n v="0"/>
    <s v=""/>
    <n v="0"/>
    <s v=""/>
    <s v=""/>
    <s v=""/>
    <m/>
    <s v=""/>
    <s v=""/>
    <s v=""/>
  </r>
  <r>
    <x v="2"/>
    <n v="2538"/>
    <m/>
    <x v="6"/>
    <x v="3"/>
    <m/>
    <m/>
    <m/>
    <s v=""/>
    <m/>
    <m/>
    <s v=""/>
    <m/>
    <s v=""/>
    <m/>
    <s v=""/>
    <m/>
    <s v=""/>
    <m/>
    <m/>
    <m/>
    <m/>
    <m/>
    <s v=""/>
    <n v="0"/>
    <s v=""/>
    <n v="0"/>
    <s v=""/>
    <s v=""/>
    <s v=""/>
    <m/>
    <s v=""/>
    <s v=""/>
    <s v=""/>
  </r>
  <r>
    <x v="2"/>
    <n v="2539"/>
    <m/>
    <x v="6"/>
    <x v="3"/>
    <m/>
    <m/>
    <m/>
    <s v=""/>
    <m/>
    <m/>
    <s v=""/>
    <m/>
    <s v=""/>
    <m/>
    <s v=""/>
    <m/>
    <s v=""/>
    <m/>
    <m/>
    <m/>
    <m/>
    <m/>
    <s v=""/>
    <n v="0"/>
    <s v=""/>
    <n v="0"/>
    <s v=""/>
    <s v=""/>
    <s v=""/>
    <m/>
    <s v=""/>
    <s v=""/>
    <s v=""/>
  </r>
  <r>
    <x v="2"/>
    <n v="2540"/>
    <m/>
    <x v="6"/>
    <x v="3"/>
    <m/>
    <m/>
    <m/>
    <s v=""/>
    <m/>
    <m/>
    <s v=""/>
    <m/>
    <s v=""/>
    <m/>
    <s v=""/>
    <m/>
    <s v=""/>
    <m/>
    <m/>
    <m/>
    <m/>
    <m/>
    <s v=""/>
    <n v="0"/>
    <s v=""/>
    <n v="0"/>
    <s v=""/>
    <s v=""/>
    <s v=""/>
    <m/>
    <s v=""/>
    <s v=""/>
    <s v=""/>
  </r>
  <r>
    <x v="2"/>
    <n v="2541"/>
    <m/>
    <x v="6"/>
    <x v="3"/>
    <m/>
    <m/>
    <m/>
    <s v=""/>
    <m/>
    <m/>
    <s v=""/>
    <m/>
    <s v=""/>
    <m/>
    <s v=""/>
    <m/>
    <s v=""/>
    <m/>
    <m/>
    <m/>
    <m/>
    <m/>
    <s v=""/>
    <n v="0"/>
    <s v=""/>
    <n v="0"/>
    <s v=""/>
    <s v=""/>
    <s v=""/>
    <m/>
    <s v=""/>
    <s v=""/>
    <s v=""/>
  </r>
  <r>
    <x v="2"/>
    <n v="2542"/>
    <m/>
    <x v="6"/>
    <x v="3"/>
    <m/>
    <m/>
    <m/>
    <s v=""/>
    <m/>
    <m/>
    <s v=""/>
    <m/>
    <s v=""/>
    <m/>
    <s v=""/>
    <m/>
    <s v=""/>
    <m/>
    <m/>
    <m/>
    <m/>
    <m/>
    <s v=""/>
    <n v="0"/>
    <s v=""/>
    <n v="0"/>
    <s v=""/>
    <s v=""/>
    <s v=""/>
    <m/>
    <s v=""/>
    <s v=""/>
    <s v=""/>
  </r>
  <r>
    <x v="2"/>
    <n v="2543"/>
    <m/>
    <x v="6"/>
    <x v="3"/>
    <m/>
    <m/>
    <m/>
    <s v=""/>
    <m/>
    <m/>
    <s v=""/>
    <m/>
    <s v=""/>
    <m/>
    <s v=""/>
    <m/>
    <s v=""/>
    <m/>
    <m/>
    <m/>
    <m/>
    <m/>
    <s v=""/>
    <n v="0"/>
    <s v=""/>
    <n v="0"/>
    <s v=""/>
    <s v=""/>
    <s v=""/>
    <m/>
    <s v=""/>
    <s v=""/>
    <s v=""/>
  </r>
  <r>
    <x v="2"/>
    <n v="2544"/>
    <m/>
    <x v="6"/>
    <x v="3"/>
    <m/>
    <m/>
    <m/>
    <s v=""/>
    <m/>
    <m/>
    <s v=""/>
    <m/>
    <s v=""/>
    <m/>
    <s v=""/>
    <m/>
    <s v=""/>
    <m/>
    <m/>
    <m/>
    <m/>
    <m/>
    <s v=""/>
    <n v="0"/>
    <s v=""/>
    <n v="0"/>
    <s v=""/>
    <s v=""/>
    <s v=""/>
    <m/>
    <s v=""/>
    <s v=""/>
    <s v=""/>
  </r>
  <r>
    <x v="2"/>
    <n v="2545"/>
    <m/>
    <x v="6"/>
    <x v="3"/>
    <m/>
    <m/>
    <m/>
    <s v=""/>
    <m/>
    <m/>
    <s v=""/>
    <m/>
    <s v=""/>
    <m/>
    <s v=""/>
    <m/>
    <s v=""/>
    <m/>
    <m/>
    <m/>
    <m/>
    <m/>
    <s v=""/>
    <n v="0"/>
    <s v=""/>
    <n v="0"/>
    <s v=""/>
    <s v=""/>
    <s v=""/>
    <m/>
    <s v=""/>
    <s v=""/>
    <s v=""/>
  </r>
  <r>
    <x v="2"/>
    <n v="2546"/>
    <m/>
    <x v="6"/>
    <x v="3"/>
    <m/>
    <m/>
    <m/>
    <s v=""/>
    <m/>
    <m/>
    <s v=""/>
    <m/>
    <s v=""/>
    <m/>
    <s v=""/>
    <m/>
    <s v=""/>
    <m/>
    <m/>
    <m/>
    <m/>
    <m/>
    <s v=""/>
    <n v="0"/>
    <s v=""/>
    <n v="0"/>
    <s v=""/>
    <s v=""/>
    <s v=""/>
    <m/>
    <s v=""/>
    <s v=""/>
    <s v=""/>
  </r>
  <r>
    <x v="2"/>
    <n v="2547"/>
    <m/>
    <x v="6"/>
    <x v="3"/>
    <m/>
    <m/>
    <m/>
    <s v=""/>
    <m/>
    <m/>
    <s v=""/>
    <m/>
    <s v=""/>
    <m/>
    <s v=""/>
    <m/>
    <s v=""/>
    <m/>
    <m/>
    <m/>
    <m/>
    <m/>
    <s v=""/>
    <n v="0"/>
    <s v=""/>
    <n v="0"/>
    <s v=""/>
    <s v=""/>
    <s v=""/>
    <m/>
    <s v=""/>
    <s v=""/>
    <s v=""/>
  </r>
  <r>
    <x v="2"/>
    <n v="2548"/>
    <m/>
    <x v="6"/>
    <x v="3"/>
    <m/>
    <m/>
    <m/>
    <s v=""/>
    <m/>
    <m/>
    <s v=""/>
    <m/>
    <s v=""/>
    <m/>
    <s v=""/>
    <m/>
    <s v=""/>
    <m/>
    <m/>
    <m/>
    <m/>
    <m/>
    <s v=""/>
    <n v="0"/>
    <s v=""/>
    <n v="0"/>
    <s v=""/>
    <s v=""/>
    <s v=""/>
    <m/>
    <s v=""/>
    <s v=""/>
    <s v=""/>
  </r>
  <r>
    <x v="2"/>
    <n v="2549"/>
    <m/>
    <x v="6"/>
    <x v="3"/>
    <m/>
    <m/>
    <m/>
    <s v=""/>
    <m/>
    <m/>
    <s v=""/>
    <m/>
    <s v=""/>
    <m/>
    <s v=""/>
    <m/>
    <s v=""/>
    <m/>
    <m/>
    <m/>
    <m/>
    <m/>
    <s v=""/>
    <n v="0"/>
    <s v=""/>
    <n v="0"/>
    <s v=""/>
    <s v=""/>
    <s v=""/>
    <m/>
    <s v=""/>
    <s v=""/>
    <s v=""/>
  </r>
  <r>
    <x v="2"/>
    <n v="2550"/>
    <m/>
    <x v="6"/>
    <x v="3"/>
    <m/>
    <m/>
    <m/>
    <s v=""/>
    <m/>
    <m/>
    <s v=""/>
    <m/>
    <s v=""/>
    <m/>
    <s v=""/>
    <m/>
    <s v=""/>
    <m/>
    <m/>
    <m/>
    <m/>
    <m/>
    <s v=""/>
    <n v="0"/>
    <s v=""/>
    <n v="0"/>
    <s v=""/>
    <s v=""/>
    <s v=""/>
    <m/>
    <s v=""/>
    <s v=""/>
    <s v=""/>
  </r>
  <r>
    <x v="2"/>
    <n v="2551"/>
    <m/>
    <x v="6"/>
    <x v="3"/>
    <m/>
    <m/>
    <m/>
    <s v=""/>
    <m/>
    <m/>
    <s v=""/>
    <m/>
    <s v=""/>
    <m/>
    <s v=""/>
    <m/>
    <s v=""/>
    <m/>
    <m/>
    <m/>
    <m/>
    <m/>
    <s v=""/>
    <n v="0"/>
    <s v=""/>
    <n v="0"/>
    <s v=""/>
    <s v=""/>
    <s v=""/>
    <m/>
    <s v=""/>
    <s v=""/>
    <s v=""/>
  </r>
  <r>
    <x v="2"/>
    <n v="2552"/>
    <m/>
    <x v="6"/>
    <x v="3"/>
    <m/>
    <m/>
    <m/>
    <s v=""/>
    <m/>
    <m/>
    <s v=""/>
    <m/>
    <s v=""/>
    <m/>
    <s v=""/>
    <m/>
    <s v=""/>
    <m/>
    <m/>
    <m/>
    <m/>
    <m/>
    <s v=""/>
    <n v="0"/>
    <s v=""/>
    <n v="0"/>
    <s v=""/>
    <s v=""/>
    <s v=""/>
    <m/>
    <s v=""/>
    <s v=""/>
    <s v=""/>
  </r>
  <r>
    <x v="2"/>
    <n v="2553"/>
    <m/>
    <x v="6"/>
    <x v="3"/>
    <m/>
    <m/>
    <m/>
    <s v=""/>
    <m/>
    <m/>
    <s v=""/>
    <m/>
    <s v=""/>
    <m/>
    <s v=""/>
    <m/>
    <s v=""/>
    <m/>
    <m/>
    <m/>
    <m/>
    <m/>
    <s v=""/>
    <n v="0"/>
    <s v=""/>
    <n v="0"/>
    <s v=""/>
    <s v=""/>
    <s v=""/>
    <m/>
    <s v=""/>
    <s v=""/>
    <s v=""/>
  </r>
  <r>
    <x v="2"/>
    <n v="2554"/>
    <m/>
    <x v="6"/>
    <x v="3"/>
    <m/>
    <m/>
    <m/>
    <s v=""/>
    <m/>
    <m/>
    <s v=""/>
    <m/>
    <s v=""/>
    <m/>
    <s v=""/>
    <m/>
    <s v=""/>
    <m/>
    <m/>
    <m/>
    <m/>
    <m/>
    <s v=""/>
    <n v="0"/>
    <s v=""/>
    <n v="0"/>
    <s v=""/>
    <s v=""/>
    <s v=""/>
    <m/>
    <s v=""/>
    <s v=""/>
    <s v=""/>
  </r>
  <r>
    <x v="2"/>
    <n v="2555"/>
    <m/>
    <x v="6"/>
    <x v="3"/>
    <m/>
    <m/>
    <m/>
    <s v=""/>
    <m/>
    <m/>
    <s v=""/>
    <m/>
    <s v=""/>
    <m/>
    <s v=""/>
    <m/>
    <s v=""/>
    <m/>
    <m/>
    <m/>
    <m/>
    <m/>
    <s v=""/>
    <n v="0"/>
    <s v=""/>
    <n v="0"/>
    <s v=""/>
    <s v=""/>
    <s v=""/>
    <m/>
    <s v=""/>
    <s v=""/>
    <s v=""/>
  </r>
  <r>
    <x v="2"/>
    <n v="2556"/>
    <m/>
    <x v="6"/>
    <x v="3"/>
    <m/>
    <m/>
    <m/>
    <s v=""/>
    <m/>
    <m/>
    <s v=""/>
    <m/>
    <s v=""/>
    <m/>
    <s v=""/>
    <m/>
    <s v=""/>
    <m/>
    <m/>
    <m/>
    <m/>
    <m/>
    <s v=""/>
    <n v="0"/>
    <s v=""/>
    <n v="0"/>
    <s v=""/>
    <s v=""/>
    <s v=""/>
    <m/>
    <s v=""/>
    <s v=""/>
    <s v=""/>
  </r>
  <r>
    <x v="2"/>
    <n v="2557"/>
    <m/>
    <x v="6"/>
    <x v="3"/>
    <m/>
    <m/>
    <m/>
    <s v=""/>
    <m/>
    <m/>
    <s v=""/>
    <m/>
    <s v=""/>
    <m/>
    <s v=""/>
    <m/>
    <s v=""/>
    <m/>
    <m/>
    <m/>
    <m/>
    <m/>
    <s v=""/>
    <n v="0"/>
    <s v=""/>
    <n v="0"/>
    <s v=""/>
    <s v=""/>
    <s v=""/>
    <m/>
    <s v=""/>
    <s v=""/>
    <s v=""/>
  </r>
  <r>
    <x v="2"/>
    <n v="2558"/>
    <m/>
    <x v="6"/>
    <x v="3"/>
    <m/>
    <m/>
    <m/>
    <s v=""/>
    <m/>
    <m/>
    <s v=""/>
    <m/>
    <s v=""/>
    <m/>
    <s v=""/>
    <m/>
    <s v=""/>
    <m/>
    <m/>
    <m/>
    <m/>
    <m/>
    <s v=""/>
    <n v="0"/>
    <s v=""/>
    <n v="0"/>
    <s v=""/>
    <s v=""/>
    <s v=""/>
    <m/>
    <s v=""/>
    <s v=""/>
    <s v=""/>
  </r>
  <r>
    <x v="2"/>
    <n v="2559"/>
    <m/>
    <x v="6"/>
    <x v="3"/>
    <m/>
    <m/>
    <m/>
    <s v=""/>
    <m/>
    <m/>
    <s v=""/>
    <m/>
    <s v=""/>
    <m/>
    <s v=""/>
    <m/>
    <s v=""/>
    <m/>
    <m/>
    <m/>
    <m/>
    <m/>
    <s v=""/>
    <n v="0"/>
    <s v=""/>
    <n v="0"/>
    <s v=""/>
    <s v=""/>
    <s v=""/>
    <m/>
    <s v=""/>
    <s v=""/>
    <s v=""/>
  </r>
  <r>
    <x v="2"/>
    <n v="2560"/>
    <m/>
    <x v="6"/>
    <x v="3"/>
    <m/>
    <m/>
    <m/>
    <s v=""/>
    <m/>
    <m/>
    <s v=""/>
    <m/>
    <s v=""/>
    <m/>
    <s v=""/>
    <m/>
    <s v=""/>
    <m/>
    <m/>
    <m/>
    <m/>
    <m/>
    <s v=""/>
    <n v="0"/>
    <s v=""/>
    <n v="0"/>
    <s v=""/>
    <s v=""/>
    <s v=""/>
    <m/>
    <s v=""/>
    <s v=""/>
    <s v=""/>
  </r>
  <r>
    <x v="2"/>
    <n v="2561"/>
    <m/>
    <x v="6"/>
    <x v="3"/>
    <m/>
    <m/>
    <m/>
    <s v=""/>
    <m/>
    <m/>
    <s v=""/>
    <m/>
    <s v=""/>
    <m/>
    <s v=""/>
    <m/>
    <s v=""/>
    <m/>
    <m/>
    <m/>
    <m/>
    <m/>
    <s v=""/>
    <n v="0"/>
    <s v=""/>
    <n v="0"/>
    <s v=""/>
    <s v=""/>
    <s v=""/>
    <m/>
    <s v=""/>
    <s v=""/>
    <s v=""/>
  </r>
  <r>
    <x v="2"/>
    <n v="2562"/>
    <m/>
    <x v="6"/>
    <x v="3"/>
    <m/>
    <m/>
    <m/>
    <s v=""/>
    <m/>
    <m/>
    <s v=""/>
    <m/>
    <s v=""/>
    <m/>
    <s v=""/>
    <m/>
    <s v=""/>
    <m/>
    <m/>
    <m/>
    <m/>
    <m/>
    <s v=""/>
    <n v="0"/>
    <s v=""/>
    <n v="0"/>
    <s v=""/>
    <s v=""/>
    <s v=""/>
    <m/>
    <s v=""/>
    <s v=""/>
    <s v=""/>
  </r>
  <r>
    <x v="2"/>
    <n v="2563"/>
    <m/>
    <x v="6"/>
    <x v="3"/>
    <m/>
    <m/>
    <m/>
    <s v=""/>
    <m/>
    <m/>
    <s v=""/>
    <m/>
    <s v=""/>
    <m/>
    <s v=""/>
    <m/>
    <s v=""/>
    <m/>
    <m/>
    <m/>
    <m/>
    <m/>
    <s v=""/>
    <n v="0"/>
    <s v=""/>
    <n v="0"/>
    <s v=""/>
    <s v=""/>
    <s v=""/>
    <m/>
    <s v=""/>
    <s v=""/>
    <s v=""/>
  </r>
  <r>
    <x v="2"/>
    <n v="2564"/>
    <m/>
    <x v="6"/>
    <x v="3"/>
    <m/>
    <m/>
    <m/>
    <s v=""/>
    <m/>
    <m/>
    <s v=""/>
    <m/>
    <s v=""/>
    <m/>
    <s v=""/>
    <m/>
    <s v=""/>
    <m/>
    <m/>
    <m/>
    <m/>
    <m/>
    <s v=""/>
    <n v="0"/>
    <s v=""/>
    <n v="0"/>
    <s v=""/>
    <s v=""/>
    <s v=""/>
    <m/>
    <s v=""/>
    <s v=""/>
    <s v=""/>
  </r>
  <r>
    <x v="2"/>
    <n v="2565"/>
    <m/>
    <x v="6"/>
    <x v="3"/>
    <m/>
    <m/>
    <m/>
    <s v=""/>
    <m/>
    <m/>
    <s v=""/>
    <m/>
    <s v=""/>
    <m/>
    <s v=""/>
    <m/>
    <s v=""/>
    <m/>
    <m/>
    <m/>
    <m/>
    <m/>
    <s v=""/>
    <n v="0"/>
    <s v=""/>
    <n v="0"/>
    <s v=""/>
    <s v=""/>
    <s v=""/>
    <m/>
    <s v=""/>
    <s v=""/>
    <s v=""/>
  </r>
  <r>
    <x v="2"/>
    <n v="2566"/>
    <m/>
    <x v="6"/>
    <x v="3"/>
    <m/>
    <m/>
    <m/>
    <s v=""/>
    <m/>
    <m/>
    <s v=""/>
    <m/>
    <s v=""/>
    <m/>
    <s v=""/>
    <m/>
    <s v=""/>
    <m/>
    <m/>
    <m/>
    <m/>
    <m/>
    <s v=""/>
    <n v="0"/>
    <s v=""/>
    <n v="0"/>
    <s v=""/>
    <s v=""/>
    <s v=""/>
    <m/>
    <s v=""/>
    <s v=""/>
    <s v=""/>
  </r>
  <r>
    <x v="2"/>
    <n v="2567"/>
    <m/>
    <x v="6"/>
    <x v="3"/>
    <m/>
    <m/>
    <m/>
    <s v=""/>
    <m/>
    <m/>
    <s v=""/>
    <m/>
    <s v=""/>
    <m/>
    <s v=""/>
    <m/>
    <s v=""/>
    <m/>
    <m/>
    <m/>
    <m/>
    <m/>
    <s v=""/>
    <n v="0"/>
    <s v=""/>
    <n v="0"/>
    <s v=""/>
    <s v=""/>
    <s v=""/>
    <m/>
    <s v=""/>
    <s v=""/>
    <s v=""/>
  </r>
  <r>
    <x v="2"/>
    <n v="2568"/>
    <m/>
    <x v="6"/>
    <x v="3"/>
    <m/>
    <m/>
    <m/>
    <s v=""/>
    <m/>
    <m/>
    <s v=""/>
    <m/>
    <s v=""/>
    <m/>
    <s v=""/>
    <m/>
    <s v=""/>
    <m/>
    <m/>
    <m/>
    <m/>
    <m/>
    <s v=""/>
    <n v="0"/>
    <s v=""/>
    <n v="0"/>
    <s v=""/>
    <s v=""/>
    <s v=""/>
    <m/>
    <s v=""/>
    <s v=""/>
    <s v=""/>
  </r>
  <r>
    <x v="2"/>
    <n v="2569"/>
    <m/>
    <x v="6"/>
    <x v="3"/>
    <m/>
    <m/>
    <m/>
    <s v=""/>
    <m/>
    <m/>
    <s v=""/>
    <m/>
    <s v=""/>
    <m/>
    <s v=""/>
    <m/>
    <s v=""/>
    <m/>
    <m/>
    <m/>
    <m/>
    <m/>
    <s v=""/>
    <n v="0"/>
    <s v=""/>
    <n v="0"/>
    <s v=""/>
    <s v=""/>
    <s v=""/>
    <m/>
    <s v=""/>
    <s v=""/>
    <s v=""/>
  </r>
  <r>
    <x v="2"/>
    <n v="2570"/>
    <m/>
    <x v="6"/>
    <x v="3"/>
    <m/>
    <m/>
    <m/>
    <s v=""/>
    <m/>
    <m/>
    <s v=""/>
    <m/>
    <s v=""/>
    <m/>
    <s v=""/>
    <m/>
    <s v=""/>
    <m/>
    <m/>
    <m/>
    <m/>
    <m/>
    <s v=""/>
    <n v="0"/>
    <s v=""/>
    <n v="0"/>
    <s v=""/>
    <s v=""/>
    <s v=""/>
    <m/>
    <s v=""/>
    <s v=""/>
    <s v=""/>
  </r>
  <r>
    <x v="2"/>
    <n v="2571"/>
    <m/>
    <x v="6"/>
    <x v="3"/>
    <m/>
    <m/>
    <m/>
    <s v=""/>
    <m/>
    <m/>
    <s v=""/>
    <m/>
    <s v=""/>
    <m/>
    <s v=""/>
    <m/>
    <s v=""/>
    <m/>
    <m/>
    <m/>
    <m/>
    <m/>
    <s v=""/>
    <n v="0"/>
    <s v=""/>
    <n v="0"/>
    <s v=""/>
    <s v=""/>
    <s v=""/>
    <m/>
    <s v=""/>
    <s v=""/>
    <s v=""/>
  </r>
  <r>
    <x v="2"/>
    <n v="2572"/>
    <m/>
    <x v="6"/>
    <x v="3"/>
    <m/>
    <m/>
    <m/>
    <s v=""/>
    <m/>
    <m/>
    <s v=""/>
    <m/>
    <s v=""/>
    <m/>
    <s v=""/>
    <m/>
    <s v=""/>
    <m/>
    <m/>
    <m/>
    <m/>
    <m/>
    <s v=""/>
    <n v="0"/>
    <s v=""/>
    <n v="0"/>
    <s v=""/>
    <s v=""/>
    <s v=""/>
    <m/>
    <s v=""/>
    <s v=""/>
    <s v=""/>
  </r>
  <r>
    <x v="2"/>
    <n v="2573"/>
    <m/>
    <x v="6"/>
    <x v="3"/>
    <m/>
    <m/>
    <m/>
    <s v=""/>
    <m/>
    <m/>
    <s v=""/>
    <m/>
    <s v=""/>
    <m/>
    <s v=""/>
    <m/>
    <s v=""/>
    <m/>
    <m/>
    <m/>
    <m/>
    <m/>
    <s v=""/>
    <n v="0"/>
    <s v=""/>
    <n v="0"/>
    <s v=""/>
    <s v=""/>
    <s v=""/>
    <m/>
    <s v=""/>
    <s v=""/>
    <s v=""/>
  </r>
  <r>
    <x v="2"/>
    <n v="2574"/>
    <m/>
    <x v="6"/>
    <x v="3"/>
    <m/>
    <m/>
    <m/>
    <s v=""/>
    <m/>
    <m/>
    <s v=""/>
    <m/>
    <s v=""/>
    <m/>
    <s v=""/>
    <m/>
    <s v=""/>
    <m/>
    <m/>
    <m/>
    <m/>
    <m/>
    <s v=""/>
    <n v="0"/>
    <s v=""/>
    <n v="0"/>
    <s v=""/>
    <s v=""/>
    <s v=""/>
    <m/>
    <s v=""/>
    <s v=""/>
    <s v=""/>
  </r>
  <r>
    <x v="2"/>
    <n v="2575"/>
    <m/>
    <x v="6"/>
    <x v="3"/>
    <m/>
    <m/>
    <m/>
    <s v=""/>
    <m/>
    <m/>
    <s v=""/>
    <m/>
    <s v=""/>
    <m/>
    <s v=""/>
    <m/>
    <s v=""/>
    <m/>
    <m/>
    <m/>
    <m/>
    <m/>
    <s v=""/>
    <n v="0"/>
    <s v=""/>
    <n v="0"/>
    <s v=""/>
    <s v=""/>
    <s v=""/>
    <m/>
    <s v=""/>
    <s v=""/>
    <s v=""/>
  </r>
  <r>
    <x v="2"/>
    <n v="2576"/>
    <m/>
    <x v="6"/>
    <x v="3"/>
    <m/>
    <m/>
    <m/>
    <s v=""/>
    <m/>
    <m/>
    <s v=""/>
    <m/>
    <s v=""/>
    <m/>
    <s v=""/>
    <m/>
    <s v=""/>
    <m/>
    <m/>
    <m/>
    <m/>
    <m/>
    <s v=""/>
    <n v="0"/>
    <s v=""/>
    <n v="0"/>
    <s v=""/>
    <s v=""/>
    <s v=""/>
    <m/>
    <s v=""/>
    <s v=""/>
    <s v=""/>
  </r>
  <r>
    <x v="2"/>
    <n v="2577"/>
    <m/>
    <x v="6"/>
    <x v="3"/>
    <m/>
    <m/>
    <m/>
    <s v=""/>
    <m/>
    <m/>
    <s v=""/>
    <m/>
    <s v=""/>
    <m/>
    <s v=""/>
    <m/>
    <s v=""/>
    <m/>
    <m/>
    <m/>
    <m/>
    <m/>
    <s v=""/>
    <n v="0"/>
    <s v=""/>
    <n v="0"/>
    <s v=""/>
    <s v=""/>
    <s v=""/>
    <m/>
    <s v=""/>
    <s v=""/>
    <s v=""/>
  </r>
  <r>
    <x v="2"/>
    <n v="2578"/>
    <m/>
    <x v="6"/>
    <x v="3"/>
    <m/>
    <m/>
    <m/>
    <s v=""/>
    <m/>
    <m/>
    <s v=""/>
    <m/>
    <s v=""/>
    <m/>
    <s v=""/>
    <m/>
    <s v=""/>
    <m/>
    <m/>
    <m/>
    <m/>
    <m/>
    <s v=""/>
    <n v="0"/>
    <s v=""/>
    <n v="0"/>
    <s v=""/>
    <s v=""/>
    <s v=""/>
    <m/>
    <s v=""/>
    <s v=""/>
    <s v=""/>
  </r>
  <r>
    <x v="2"/>
    <n v="2579"/>
    <m/>
    <x v="6"/>
    <x v="3"/>
    <m/>
    <m/>
    <m/>
    <s v=""/>
    <m/>
    <m/>
    <s v=""/>
    <m/>
    <s v=""/>
    <m/>
    <s v=""/>
    <m/>
    <s v=""/>
    <m/>
    <m/>
    <m/>
    <m/>
    <m/>
    <s v=""/>
    <n v="0"/>
    <s v=""/>
    <n v="0"/>
    <s v=""/>
    <s v=""/>
    <s v=""/>
    <m/>
    <s v=""/>
    <s v=""/>
    <s v=""/>
  </r>
  <r>
    <x v="2"/>
    <n v="2580"/>
    <m/>
    <x v="6"/>
    <x v="3"/>
    <m/>
    <m/>
    <m/>
    <s v=""/>
    <m/>
    <m/>
    <s v=""/>
    <m/>
    <s v=""/>
    <m/>
    <s v=""/>
    <m/>
    <s v=""/>
    <m/>
    <m/>
    <m/>
    <m/>
    <m/>
    <s v=""/>
    <n v="0"/>
    <s v=""/>
    <n v="0"/>
    <s v=""/>
    <s v=""/>
    <s v=""/>
    <m/>
    <s v=""/>
    <s v=""/>
    <s v=""/>
  </r>
  <r>
    <x v="2"/>
    <n v="2581"/>
    <m/>
    <x v="6"/>
    <x v="3"/>
    <m/>
    <m/>
    <m/>
    <s v=""/>
    <m/>
    <m/>
    <s v=""/>
    <m/>
    <s v=""/>
    <m/>
    <s v=""/>
    <m/>
    <s v=""/>
    <m/>
    <m/>
    <m/>
    <m/>
    <m/>
    <s v=""/>
    <n v="0"/>
    <s v=""/>
    <n v="0"/>
    <s v=""/>
    <s v=""/>
    <s v=""/>
    <m/>
    <s v=""/>
    <s v=""/>
    <s v=""/>
  </r>
  <r>
    <x v="2"/>
    <n v="2582"/>
    <m/>
    <x v="6"/>
    <x v="3"/>
    <m/>
    <m/>
    <m/>
    <s v=""/>
    <m/>
    <m/>
    <s v=""/>
    <m/>
    <s v=""/>
    <m/>
    <s v=""/>
    <m/>
    <s v=""/>
    <m/>
    <m/>
    <m/>
    <m/>
    <m/>
    <s v=""/>
    <n v="0"/>
    <s v=""/>
    <n v="0"/>
    <s v=""/>
    <s v=""/>
    <s v=""/>
    <m/>
    <s v=""/>
    <s v=""/>
    <s v=""/>
  </r>
  <r>
    <x v="2"/>
    <n v="2583"/>
    <m/>
    <x v="6"/>
    <x v="3"/>
    <m/>
    <m/>
    <m/>
    <s v=""/>
    <m/>
    <m/>
    <s v=""/>
    <m/>
    <s v=""/>
    <m/>
    <s v=""/>
    <m/>
    <s v=""/>
    <m/>
    <m/>
    <m/>
    <m/>
    <m/>
    <s v=""/>
    <n v="0"/>
    <s v=""/>
    <n v="0"/>
    <s v=""/>
    <s v=""/>
    <s v=""/>
    <m/>
    <s v=""/>
    <s v=""/>
    <s v=""/>
  </r>
  <r>
    <x v="2"/>
    <n v="2584"/>
    <m/>
    <x v="6"/>
    <x v="3"/>
    <m/>
    <m/>
    <m/>
    <s v=""/>
    <m/>
    <m/>
    <s v=""/>
    <m/>
    <s v=""/>
    <m/>
    <s v=""/>
    <m/>
    <s v=""/>
    <m/>
    <m/>
    <m/>
    <m/>
    <m/>
    <s v=""/>
    <n v="0"/>
    <s v=""/>
    <n v="0"/>
    <s v=""/>
    <s v=""/>
    <s v=""/>
    <m/>
    <s v=""/>
    <s v=""/>
    <s v=""/>
  </r>
  <r>
    <x v="2"/>
    <n v="2585"/>
    <m/>
    <x v="6"/>
    <x v="3"/>
    <m/>
    <m/>
    <m/>
    <s v=""/>
    <m/>
    <m/>
    <s v=""/>
    <m/>
    <s v=""/>
    <m/>
    <s v=""/>
    <m/>
    <s v=""/>
    <m/>
    <m/>
    <m/>
    <m/>
    <m/>
    <s v=""/>
    <n v="0"/>
    <s v=""/>
    <n v="0"/>
    <s v=""/>
    <s v=""/>
    <s v=""/>
    <m/>
    <s v=""/>
    <s v=""/>
    <s v=""/>
  </r>
  <r>
    <x v="2"/>
    <n v="2586"/>
    <m/>
    <x v="6"/>
    <x v="3"/>
    <m/>
    <m/>
    <m/>
    <s v=""/>
    <m/>
    <m/>
    <s v=""/>
    <m/>
    <s v=""/>
    <m/>
    <s v=""/>
    <m/>
    <s v=""/>
    <m/>
    <m/>
    <m/>
    <m/>
    <m/>
    <s v=""/>
    <n v="0"/>
    <s v=""/>
    <n v="0"/>
    <s v=""/>
    <s v=""/>
    <s v=""/>
    <m/>
    <s v=""/>
    <s v=""/>
    <s v=""/>
  </r>
  <r>
    <x v="2"/>
    <n v="2587"/>
    <m/>
    <x v="6"/>
    <x v="3"/>
    <m/>
    <m/>
    <m/>
    <s v=""/>
    <m/>
    <m/>
    <s v=""/>
    <m/>
    <s v=""/>
    <m/>
    <s v=""/>
    <m/>
    <s v=""/>
    <m/>
    <m/>
    <m/>
    <m/>
    <m/>
    <s v=""/>
    <n v="0"/>
    <s v=""/>
    <n v="0"/>
    <s v=""/>
    <s v=""/>
    <s v=""/>
    <m/>
    <s v=""/>
    <s v=""/>
    <s v=""/>
  </r>
  <r>
    <x v="2"/>
    <n v="2588"/>
    <m/>
    <x v="6"/>
    <x v="3"/>
    <m/>
    <m/>
    <m/>
    <s v=""/>
    <m/>
    <m/>
    <s v=""/>
    <m/>
    <s v=""/>
    <m/>
    <s v=""/>
    <m/>
    <s v=""/>
    <m/>
    <m/>
    <m/>
    <m/>
    <m/>
    <s v=""/>
    <n v="0"/>
    <s v=""/>
    <n v="0"/>
    <s v=""/>
    <s v=""/>
    <s v=""/>
    <m/>
    <s v=""/>
    <s v=""/>
    <s v=""/>
  </r>
  <r>
    <x v="2"/>
    <n v="2589"/>
    <m/>
    <x v="6"/>
    <x v="3"/>
    <m/>
    <m/>
    <m/>
    <s v=""/>
    <m/>
    <m/>
    <s v=""/>
    <m/>
    <s v=""/>
    <m/>
    <s v=""/>
    <m/>
    <s v=""/>
    <m/>
    <m/>
    <m/>
    <m/>
    <m/>
    <s v=""/>
    <n v="0"/>
    <s v=""/>
    <n v="0"/>
    <s v=""/>
    <s v=""/>
    <s v=""/>
    <m/>
    <s v=""/>
    <s v=""/>
    <s v=""/>
  </r>
  <r>
    <x v="2"/>
    <n v="2590"/>
    <m/>
    <x v="6"/>
    <x v="3"/>
    <m/>
    <m/>
    <m/>
    <s v=""/>
    <m/>
    <m/>
    <s v=""/>
    <m/>
    <s v=""/>
    <m/>
    <s v=""/>
    <m/>
    <s v=""/>
    <m/>
    <m/>
    <m/>
    <m/>
    <m/>
    <s v=""/>
    <n v="0"/>
    <s v=""/>
    <n v="0"/>
    <s v=""/>
    <s v=""/>
    <s v=""/>
    <m/>
    <s v=""/>
    <s v=""/>
    <s v=""/>
  </r>
  <r>
    <x v="2"/>
    <n v="2591"/>
    <m/>
    <x v="6"/>
    <x v="3"/>
    <m/>
    <m/>
    <m/>
    <s v=""/>
    <m/>
    <m/>
    <s v=""/>
    <m/>
    <s v=""/>
    <m/>
    <s v=""/>
    <m/>
    <s v=""/>
    <m/>
    <m/>
    <m/>
    <m/>
    <m/>
    <s v=""/>
    <n v="0"/>
    <s v=""/>
    <n v="0"/>
    <s v=""/>
    <s v=""/>
    <s v=""/>
    <m/>
    <s v=""/>
    <s v=""/>
    <s v=""/>
  </r>
  <r>
    <x v="2"/>
    <n v="2592"/>
    <m/>
    <x v="6"/>
    <x v="3"/>
    <m/>
    <m/>
    <m/>
    <s v=""/>
    <m/>
    <m/>
    <s v=""/>
    <m/>
    <s v=""/>
    <m/>
    <s v=""/>
    <m/>
    <s v=""/>
    <m/>
    <m/>
    <m/>
    <m/>
    <m/>
    <s v=""/>
    <n v="0"/>
    <s v=""/>
    <n v="0"/>
    <s v=""/>
    <s v=""/>
    <s v=""/>
    <m/>
    <s v=""/>
    <s v=""/>
    <s v=""/>
  </r>
  <r>
    <x v="2"/>
    <n v="2593"/>
    <m/>
    <x v="6"/>
    <x v="3"/>
    <m/>
    <m/>
    <m/>
    <s v=""/>
    <m/>
    <m/>
    <s v=""/>
    <m/>
    <s v=""/>
    <m/>
    <s v=""/>
    <m/>
    <s v=""/>
    <m/>
    <m/>
    <m/>
    <m/>
    <m/>
    <s v=""/>
    <n v="0"/>
    <s v=""/>
    <n v="0"/>
    <s v=""/>
    <s v=""/>
    <s v=""/>
    <m/>
    <s v=""/>
    <s v=""/>
    <s v=""/>
  </r>
  <r>
    <x v="2"/>
    <n v="2594"/>
    <m/>
    <x v="6"/>
    <x v="3"/>
    <m/>
    <m/>
    <m/>
    <s v=""/>
    <m/>
    <m/>
    <s v=""/>
    <m/>
    <s v=""/>
    <m/>
    <s v=""/>
    <m/>
    <s v=""/>
    <m/>
    <m/>
    <m/>
    <m/>
    <m/>
    <s v=""/>
    <n v="0"/>
    <s v=""/>
    <n v="0"/>
    <s v=""/>
    <s v=""/>
    <s v=""/>
    <m/>
    <s v=""/>
    <s v=""/>
    <s v=""/>
  </r>
  <r>
    <x v="2"/>
    <n v="2595"/>
    <m/>
    <x v="6"/>
    <x v="3"/>
    <m/>
    <m/>
    <m/>
    <s v=""/>
    <m/>
    <m/>
    <s v=""/>
    <m/>
    <s v=""/>
    <m/>
    <s v=""/>
    <m/>
    <s v=""/>
    <m/>
    <m/>
    <m/>
    <m/>
    <m/>
    <s v=""/>
    <n v="0"/>
    <s v=""/>
    <n v="0"/>
    <s v=""/>
    <s v=""/>
    <s v=""/>
    <m/>
    <s v=""/>
    <s v=""/>
    <s v=""/>
  </r>
  <r>
    <x v="2"/>
    <n v="2596"/>
    <m/>
    <x v="6"/>
    <x v="3"/>
    <m/>
    <m/>
    <m/>
    <s v=""/>
    <m/>
    <m/>
    <s v=""/>
    <m/>
    <s v=""/>
    <m/>
    <s v=""/>
    <m/>
    <s v=""/>
    <m/>
    <m/>
    <m/>
    <m/>
    <m/>
    <s v=""/>
    <n v="0"/>
    <s v=""/>
    <n v="0"/>
    <s v=""/>
    <s v=""/>
    <s v=""/>
    <m/>
    <s v=""/>
    <s v=""/>
    <s v=""/>
  </r>
  <r>
    <x v="2"/>
    <n v="2597"/>
    <m/>
    <x v="6"/>
    <x v="3"/>
    <m/>
    <m/>
    <m/>
    <s v=""/>
    <m/>
    <m/>
    <s v=""/>
    <m/>
    <s v=""/>
    <m/>
    <s v=""/>
    <m/>
    <s v=""/>
    <m/>
    <m/>
    <m/>
    <m/>
    <m/>
    <s v=""/>
    <n v="0"/>
    <s v=""/>
    <n v="0"/>
    <s v=""/>
    <s v=""/>
    <s v=""/>
    <m/>
    <s v=""/>
    <s v=""/>
    <s v=""/>
  </r>
  <r>
    <x v="2"/>
    <n v="2598"/>
    <m/>
    <x v="6"/>
    <x v="3"/>
    <m/>
    <m/>
    <m/>
    <s v=""/>
    <m/>
    <m/>
    <s v=""/>
    <m/>
    <s v=""/>
    <m/>
    <s v=""/>
    <m/>
    <s v=""/>
    <m/>
    <m/>
    <m/>
    <m/>
    <m/>
    <s v=""/>
    <n v="0"/>
    <s v=""/>
    <n v="0"/>
    <s v=""/>
    <s v=""/>
    <s v=""/>
    <m/>
    <s v=""/>
    <s v=""/>
    <s v=""/>
  </r>
  <r>
    <x v="2"/>
    <n v="2599"/>
    <m/>
    <x v="6"/>
    <x v="3"/>
    <m/>
    <m/>
    <m/>
    <s v=""/>
    <m/>
    <m/>
    <s v=""/>
    <m/>
    <s v=""/>
    <m/>
    <s v=""/>
    <m/>
    <s v=""/>
    <m/>
    <m/>
    <m/>
    <m/>
    <m/>
    <s v=""/>
    <n v="0"/>
    <s v=""/>
    <n v="0"/>
    <s v=""/>
    <s v=""/>
    <s v=""/>
    <m/>
    <s v=""/>
    <s v=""/>
    <s v=""/>
  </r>
  <r>
    <x v="2"/>
    <n v="2600"/>
    <m/>
    <x v="6"/>
    <x v="3"/>
    <m/>
    <m/>
    <m/>
    <s v=""/>
    <m/>
    <m/>
    <s v=""/>
    <m/>
    <s v=""/>
    <m/>
    <s v=""/>
    <m/>
    <s v=""/>
    <m/>
    <m/>
    <m/>
    <m/>
    <m/>
    <s v=""/>
    <n v="0"/>
    <s v=""/>
    <n v="0"/>
    <s v=""/>
    <s v=""/>
    <s v=""/>
    <m/>
    <s v=""/>
    <s v=""/>
    <s v=""/>
  </r>
  <r>
    <x v="2"/>
    <n v="2601"/>
    <m/>
    <x v="6"/>
    <x v="3"/>
    <m/>
    <m/>
    <m/>
    <s v=""/>
    <m/>
    <m/>
    <s v=""/>
    <m/>
    <s v=""/>
    <m/>
    <s v=""/>
    <m/>
    <s v=""/>
    <m/>
    <m/>
    <m/>
    <m/>
    <m/>
    <s v=""/>
    <n v="0"/>
    <s v=""/>
    <n v="0"/>
    <s v=""/>
    <s v=""/>
    <s v=""/>
    <m/>
    <s v=""/>
    <s v=""/>
    <s v=""/>
  </r>
  <r>
    <x v="2"/>
    <n v="2602"/>
    <m/>
    <x v="6"/>
    <x v="3"/>
    <m/>
    <m/>
    <m/>
    <s v=""/>
    <m/>
    <m/>
    <s v=""/>
    <m/>
    <s v=""/>
    <m/>
    <s v=""/>
    <m/>
    <s v=""/>
    <m/>
    <m/>
    <m/>
    <m/>
    <m/>
    <s v=""/>
    <n v="0"/>
    <s v=""/>
    <n v="0"/>
    <s v=""/>
    <s v=""/>
    <s v=""/>
    <m/>
    <s v=""/>
    <s v=""/>
    <s v=""/>
  </r>
  <r>
    <x v="2"/>
    <n v="2603"/>
    <m/>
    <x v="6"/>
    <x v="3"/>
    <m/>
    <m/>
    <m/>
    <s v=""/>
    <m/>
    <m/>
    <s v=""/>
    <m/>
    <s v=""/>
    <m/>
    <s v=""/>
    <m/>
    <s v=""/>
    <m/>
    <m/>
    <m/>
    <m/>
    <m/>
    <s v=""/>
    <n v="0"/>
    <s v=""/>
    <n v="0"/>
    <s v=""/>
    <s v=""/>
    <s v=""/>
    <m/>
    <s v=""/>
    <s v=""/>
    <s v=""/>
  </r>
  <r>
    <x v="2"/>
    <n v="2604"/>
    <m/>
    <x v="6"/>
    <x v="3"/>
    <m/>
    <m/>
    <m/>
    <s v=""/>
    <m/>
    <m/>
    <s v=""/>
    <m/>
    <s v=""/>
    <m/>
    <s v=""/>
    <m/>
    <s v=""/>
    <m/>
    <m/>
    <m/>
    <m/>
    <m/>
    <s v=""/>
    <n v="0"/>
    <s v=""/>
    <n v="0"/>
    <s v=""/>
    <s v=""/>
    <s v=""/>
    <m/>
    <s v=""/>
    <s v=""/>
    <s v=""/>
  </r>
  <r>
    <x v="2"/>
    <n v="2605"/>
    <m/>
    <x v="6"/>
    <x v="3"/>
    <m/>
    <m/>
    <m/>
    <s v=""/>
    <m/>
    <m/>
    <s v=""/>
    <m/>
    <s v=""/>
    <m/>
    <s v=""/>
    <m/>
    <s v=""/>
    <m/>
    <m/>
    <m/>
    <m/>
    <m/>
    <s v=""/>
    <n v="0"/>
    <s v=""/>
    <n v="0"/>
    <s v=""/>
    <s v=""/>
    <s v=""/>
    <m/>
    <s v=""/>
    <s v=""/>
    <s v=""/>
  </r>
  <r>
    <x v="2"/>
    <n v="2606"/>
    <m/>
    <x v="6"/>
    <x v="3"/>
    <m/>
    <m/>
    <m/>
    <s v=""/>
    <m/>
    <m/>
    <s v=""/>
    <m/>
    <s v=""/>
    <m/>
    <s v=""/>
    <m/>
    <s v=""/>
    <m/>
    <m/>
    <m/>
    <m/>
    <m/>
    <s v=""/>
    <n v="0"/>
    <s v=""/>
    <n v="0"/>
    <s v=""/>
    <s v=""/>
    <s v=""/>
    <m/>
    <s v=""/>
    <s v=""/>
    <s v=""/>
  </r>
  <r>
    <x v="2"/>
    <n v="2607"/>
    <m/>
    <x v="6"/>
    <x v="3"/>
    <m/>
    <m/>
    <m/>
    <s v=""/>
    <m/>
    <m/>
    <s v=""/>
    <m/>
    <s v=""/>
    <m/>
    <s v=""/>
    <m/>
    <s v=""/>
    <m/>
    <m/>
    <m/>
    <m/>
    <m/>
    <s v=""/>
    <n v="0"/>
    <s v=""/>
    <n v="0"/>
    <s v=""/>
    <s v=""/>
    <s v=""/>
    <m/>
    <s v=""/>
    <s v=""/>
    <s v=""/>
  </r>
  <r>
    <x v="2"/>
    <n v="2608"/>
    <m/>
    <x v="6"/>
    <x v="3"/>
    <m/>
    <m/>
    <m/>
    <s v=""/>
    <m/>
    <m/>
    <s v=""/>
    <m/>
    <s v=""/>
    <m/>
    <s v=""/>
    <m/>
    <s v=""/>
    <m/>
    <m/>
    <m/>
    <m/>
    <m/>
    <s v=""/>
    <n v="0"/>
    <s v=""/>
    <n v="0"/>
    <s v=""/>
    <s v=""/>
    <s v=""/>
    <m/>
    <s v=""/>
    <s v=""/>
    <s v=""/>
  </r>
  <r>
    <x v="2"/>
    <n v="2609"/>
    <m/>
    <x v="6"/>
    <x v="3"/>
    <m/>
    <m/>
    <m/>
    <s v=""/>
    <m/>
    <m/>
    <s v=""/>
    <m/>
    <s v=""/>
    <m/>
    <s v=""/>
    <m/>
    <s v=""/>
    <m/>
    <m/>
    <m/>
    <m/>
    <m/>
    <s v=""/>
    <n v="0"/>
    <s v=""/>
    <n v="0"/>
    <s v=""/>
    <s v=""/>
    <s v=""/>
    <m/>
    <s v=""/>
    <s v=""/>
    <s v=""/>
  </r>
  <r>
    <x v="2"/>
    <n v="2610"/>
    <m/>
    <x v="6"/>
    <x v="3"/>
    <m/>
    <m/>
    <m/>
    <s v=""/>
    <m/>
    <m/>
    <s v=""/>
    <m/>
    <s v=""/>
    <m/>
    <s v=""/>
    <m/>
    <s v=""/>
    <m/>
    <m/>
    <m/>
    <m/>
    <m/>
    <s v=""/>
    <n v="0"/>
    <s v=""/>
    <n v="0"/>
    <s v=""/>
    <s v=""/>
    <s v=""/>
    <m/>
    <s v=""/>
    <s v=""/>
    <s v=""/>
  </r>
  <r>
    <x v="2"/>
    <n v="2611"/>
    <m/>
    <x v="6"/>
    <x v="3"/>
    <m/>
    <m/>
    <m/>
    <s v=""/>
    <m/>
    <m/>
    <s v=""/>
    <m/>
    <s v=""/>
    <m/>
    <s v=""/>
    <m/>
    <s v=""/>
    <m/>
    <m/>
    <m/>
    <m/>
    <m/>
    <s v=""/>
    <n v="0"/>
    <s v=""/>
    <n v="0"/>
    <s v=""/>
    <s v=""/>
    <s v=""/>
    <m/>
    <s v=""/>
    <s v=""/>
    <s v=""/>
  </r>
  <r>
    <x v="2"/>
    <n v="2612"/>
    <m/>
    <x v="6"/>
    <x v="3"/>
    <m/>
    <m/>
    <m/>
    <s v=""/>
    <m/>
    <m/>
    <s v=""/>
    <m/>
    <s v=""/>
    <m/>
    <s v=""/>
    <m/>
    <s v=""/>
    <m/>
    <m/>
    <m/>
    <m/>
    <m/>
    <s v=""/>
    <n v="0"/>
    <s v=""/>
    <n v="0"/>
    <s v=""/>
    <s v=""/>
    <s v=""/>
    <m/>
    <s v=""/>
    <s v=""/>
    <s v=""/>
  </r>
  <r>
    <x v="2"/>
    <n v="2613"/>
    <m/>
    <x v="6"/>
    <x v="3"/>
    <m/>
    <m/>
    <m/>
    <s v=""/>
    <m/>
    <m/>
    <s v=""/>
    <m/>
    <s v=""/>
    <m/>
    <s v=""/>
    <m/>
    <s v=""/>
    <m/>
    <m/>
    <m/>
    <m/>
    <m/>
    <s v=""/>
    <n v="0"/>
    <s v=""/>
    <n v="0"/>
    <s v=""/>
    <s v=""/>
    <s v=""/>
    <m/>
    <s v=""/>
    <s v=""/>
    <s v=""/>
  </r>
  <r>
    <x v="2"/>
    <n v="2614"/>
    <m/>
    <x v="6"/>
    <x v="3"/>
    <m/>
    <m/>
    <m/>
    <s v=""/>
    <m/>
    <m/>
    <s v=""/>
    <m/>
    <s v=""/>
    <m/>
    <s v=""/>
    <m/>
    <s v=""/>
    <m/>
    <m/>
    <m/>
    <m/>
    <m/>
    <s v=""/>
    <n v="0"/>
    <s v=""/>
    <n v="0"/>
    <s v=""/>
    <s v=""/>
    <s v=""/>
    <m/>
    <s v=""/>
    <s v=""/>
    <s v=""/>
  </r>
  <r>
    <x v="2"/>
    <n v="2615"/>
    <m/>
    <x v="6"/>
    <x v="3"/>
    <m/>
    <m/>
    <m/>
    <s v=""/>
    <m/>
    <m/>
    <s v=""/>
    <m/>
    <s v=""/>
    <m/>
    <s v=""/>
    <m/>
    <s v=""/>
    <m/>
    <m/>
    <m/>
    <m/>
    <m/>
    <s v=""/>
    <n v="0"/>
    <s v=""/>
    <n v="0"/>
    <s v=""/>
    <s v=""/>
    <s v=""/>
    <m/>
    <s v=""/>
    <s v=""/>
    <s v=""/>
  </r>
  <r>
    <x v="2"/>
    <n v="2616"/>
    <m/>
    <x v="6"/>
    <x v="3"/>
    <m/>
    <m/>
    <m/>
    <s v=""/>
    <m/>
    <m/>
    <s v=""/>
    <m/>
    <s v=""/>
    <m/>
    <s v=""/>
    <m/>
    <s v=""/>
    <m/>
    <m/>
    <m/>
    <m/>
    <m/>
    <s v=""/>
    <n v="0"/>
    <s v=""/>
    <n v="0"/>
    <s v=""/>
    <s v=""/>
    <s v=""/>
    <m/>
    <s v=""/>
    <s v=""/>
    <s v=""/>
  </r>
  <r>
    <x v="2"/>
    <n v="2617"/>
    <m/>
    <x v="6"/>
    <x v="3"/>
    <m/>
    <m/>
    <m/>
    <s v=""/>
    <m/>
    <m/>
    <s v=""/>
    <m/>
    <s v=""/>
    <m/>
    <s v=""/>
    <m/>
    <s v=""/>
    <m/>
    <m/>
    <m/>
    <m/>
    <m/>
    <s v=""/>
    <n v="0"/>
    <s v=""/>
    <n v="0"/>
    <s v=""/>
    <s v=""/>
    <s v=""/>
    <m/>
    <s v=""/>
    <s v=""/>
    <s v=""/>
  </r>
  <r>
    <x v="2"/>
    <n v="2618"/>
    <m/>
    <x v="6"/>
    <x v="3"/>
    <m/>
    <m/>
    <m/>
    <s v=""/>
    <m/>
    <m/>
    <s v=""/>
    <m/>
    <s v=""/>
    <m/>
    <s v=""/>
    <m/>
    <s v=""/>
    <m/>
    <m/>
    <m/>
    <m/>
    <m/>
    <s v=""/>
    <n v="0"/>
    <s v=""/>
    <n v="0"/>
    <s v=""/>
    <s v=""/>
    <s v=""/>
    <m/>
    <s v=""/>
    <s v=""/>
    <s v=""/>
  </r>
  <r>
    <x v="2"/>
    <n v="2619"/>
    <m/>
    <x v="6"/>
    <x v="3"/>
    <m/>
    <m/>
    <m/>
    <s v=""/>
    <m/>
    <m/>
    <s v=""/>
    <m/>
    <s v=""/>
    <m/>
    <s v=""/>
    <m/>
    <s v=""/>
    <m/>
    <m/>
    <m/>
    <m/>
    <m/>
    <s v=""/>
    <n v="0"/>
    <s v=""/>
    <n v="0"/>
    <s v=""/>
    <s v=""/>
    <s v=""/>
    <m/>
    <s v=""/>
    <s v=""/>
    <s v=""/>
  </r>
  <r>
    <x v="2"/>
    <n v="2620"/>
    <m/>
    <x v="6"/>
    <x v="3"/>
    <m/>
    <m/>
    <m/>
    <s v=""/>
    <m/>
    <m/>
    <s v=""/>
    <m/>
    <s v=""/>
    <m/>
    <s v=""/>
    <m/>
    <s v=""/>
    <m/>
    <m/>
    <m/>
    <m/>
    <m/>
    <s v=""/>
    <n v="0"/>
    <s v=""/>
    <n v="0"/>
    <s v=""/>
    <s v=""/>
    <s v=""/>
    <m/>
    <s v=""/>
    <s v=""/>
    <s v=""/>
  </r>
  <r>
    <x v="2"/>
    <n v="2621"/>
    <m/>
    <x v="6"/>
    <x v="3"/>
    <m/>
    <m/>
    <m/>
    <s v=""/>
    <m/>
    <m/>
    <s v=""/>
    <m/>
    <s v=""/>
    <m/>
    <s v=""/>
    <m/>
    <s v=""/>
    <m/>
    <m/>
    <m/>
    <m/>
    <m/>
    <s v=""/>
    <n v="0"/>
    <s v=""/>
    <n v="0"/>
    <s v=""/>
    <s v=""/>
    <s v=""/>
    <m/>
    <s v=""/>
    <s v=""/>
    <s v=""/>
  </r>
  <r>
    <x v="2"/>
    <n v="2622"/>
    <m/>
    <x v="6"/>
    <x v="3"/>
    <m/>
    <m/>
    <m/>
    <s v=""/>
    <m/>
    <m/>
    <s v=""/>
    <m/>
    <s v=""/>
    <m/>
    <s v=""/>
    <m/>
    <s v=""/>
    <m/>
    <m/>
    <m/>
    <m/>
    <m/>
    <s v=""/>
    <n v="0"/>
    <s v=""/>
    <n v="0"/>
    <s v=""/>
    <s v=""/>
    <s v=""/>
    <m/>
    <s v=""/>
    <s v=""/>
    <s v=""/>
  </r>
  <r>
    <x v="2"/>
    <n v="2623"/>
    <m/>
    <x v="6"/>
    <x v="3"/>
    <m/>
    <m/>
    <m/>
    <s v=""/>
    <m/>
    <m/>
    <s v=""/>
    <m/>
    <s v=""/>
    <m/>
    <s v=""/>
    <m/>
    <s v=""/>
    <m/>
    <m/>
    <m/>
    <m/>
    <m/>
    <s v=""/>
    <n v="0"/>
    <s v=""/>
    <n v="0"/>
    <s v=""/>
    <s v=""/>
    <s v=""/>
    <m/>
    <s v=""/>
    <s v=""/>
    <s v=""/>
  </r>
  <r>
    <x v="2"/>
    <n v="2624"/>
    <m/>
    <x v="6"/>
    <x v="3"/>
    <m/>
    <m/>
    <m/>
    <s v=""/>
    <m/>
    <m/>
    <s v=""/>
    <m/>
    <s v=""/>
    <m/>
    <s v=""/>
    <m/>
    <s v=""/>
    <m/>
    <m/>
    <m/>
    <m/>
    <m/>
    <s v=""/>
    <n v="0"/>
    <s v=""/>
    <n v="0"/>
    <s v=""/>
    <s v=""/>
    <s v=""/>
    <m/>
    <s v=""/>
    <s v=""/>
    <s v=""/>
  </r>
  <r>
    <x v="2"/>
    <n v="2625"/>
    <m/>
    <x v="6"/>
    <x v="3"/>
    <m/>
    <m/>
    <m/>
    <s v=""/>
    <m/>
    <m/>
    <s v=""/>
    <m/>
    <s v=""/>
    <m/>
    <s v=""/>
    <m/>
    <s v=""/>
    <m/>
    <m/>
    <m/>
    <m/>
    <m/>
    <s v=""/>
    <n v="0"/>
    <s v=""/>
    <n v="0"/>
    <s v=""/>
    <s v=""/>
    <s v=""/>
    <m/>
    <s v=""/>
    <s v=""/>
    <s v=""/>
  </r>
  <r>
    <x v="2"/>
    <n v="2626"/>
    <m/>
    <x v="6"/>
    <x v="3"/>
    <m/>
    <m/>
    <m/>
    <s v=""/>
    <m/>
    <m/>
    <s v=""/>
    <m/>
    <s v=""/>
    <m/>
    <s v=""/>
    <m/>
    <s v=""/>
    <m/>
    <m/>
    <m/>
    <m/>
    <m/>
    <s v=""/>
    <n v="0"/>
    <s v=""/>
    <n v="0"/>
    <s v=""/>
    <s v=""/>
    <s v=""/>
    <m/>
    <s v=""/>
    <s v=""/>
    <s v=""/>
  </r>
  <r>
    <x v="2"/>
    <n v="2627"/>
    <m/>
    <x v="6"/>
    <x v="3"/>
    <m/>
    <m/>
    <m/>
    <s v=""/>
    <m/>
    <m/>
    <s v=""/>
    <m/>
    <s v=""/>
    <m/>
    <s v=""/>
    <m/>
    <s v=""/>
    <m/>
    <m/>
    <m/>
    <m/>
    <m/>
    <s v=""/>
    <n v="0"/>
    <s v=""/>
    <n v="0"/>
    <s v=""/>
    <s v=""/>
    <s v=""/>
    <m/>
    <s v=""/>
    <s v=""/>
    <s v=""/>
  </r>
  <r>
    <x v="2"/>
    <n v="2628"/>
    <m/>
    <x v="6"/>
    <x v="3"/>
    <m/>
    <m/>
    <m/>
    <s v=""/>
    <m/>
    <m/>
    <s v=""/>
    <m/>
    <s v=""/>
    <m/>
    <s v=""/>
    <m/>
    <s v=""/>
    <m/>
    <m/>
    <m/>
    <m/>
    <m/>
    <s v=""/>
    <n v="0"/>
    <s v=""/>
    <n v="0"/>
    <s v=""/>
    <s v=""/>
    <s v=""/>
    <m/>
    <s v=""/>
    <s v=""/>
    <s v=""/>
  </r>
  <r>
    <x v="2"/>
    <n v="2629"/>
    <m/>
    <x v="6"/>
    <x v="3"/>
    <m/>
    <m/>
    <m/>
    <s v=""/>
    <m/>
    <m/>
    <s v=""/>
    <m/>
    <s v=""/>
    <m/>
    <s v=""/>
    <m/>
    <s v=""/>
    <m/>
    <m/>
    <m/>
    <m/>
    <m/>
    <s v=""/>
    <n v="0"/>
    <s v=""/>
    <n v="0"/>
    <s v=""/>
    <s v=""/>
    <s v=""/>
    <m/>
    <s v=""/>
    <s v=""/>
    <s v=""/>
  </r>
  <r>
    <x v="2"/>
    <n v="2630"/>
    <m/>
    <x v="6"/>
    <x v="3"/>
    <m/>
    <m/>
    <m/>
    <s v=""/>
    <m/>
    <m/>
    <s v=""/>
    <m/>
    <s v=""/>
    <m/>
    <s v=""/>
    <m/>
    <s v=""/>
    <m/>
    <m/>
    <m/>
    <m/>
    <m/>
    <s v=""/>
    <n v="0"/>
    <s v=""/>
    <n v="0"/>
    <s v=""/>
    <s v=""/>
    <s v=""/>
    <m/>
    <s v=""/>
    <s v=""/>
    <s v=""/>
  </r>
  <r>
    <x v="2"/>
    <n v="2631"/>
    <m/>
    <x v="6"/>
    <x v="3"/>
    <m/>
    <m/>
    <m/>
    <s v=""/>
    <m/>
    <m/>
    <s v=""/>
    <m/>
    <s v=""/>
    <m/>
    <s v=""/>
    <m/>
    <s v=""/>
    <m/>
    <m/>
    <m/>
    <m/>
    <m/>
    <s v=""/>
    <n v="0"/>
    <s v=""/>
    <n v="0"/>
    <s v=""/>
    <s v=""/>
    <s v=""/>
    <m/>
    <s v=""/>
    <s v=""/>
    <s v=""/>
  </r>
  <r>
    <x v="2"/>
    <n v="2632"/>
    <m/>
    <x v="6"/>
    <x v="3"/>
    <m/>
    <m/>
    <m/>
    <s v=""/>
    <m/>
    <m/>
    <s v=""/>
    <m/>
    <s v=""/>
    <m/>
    <s v=""/>
    <m/>
    <s v=""/>
    <m/>
    <m/>
    <m/>
    <m/>
    <m/>
    <s v=""/>
    <n v="0"/>
    <s v=""/>
    <n v="0"/>
    <s v=""/>
    <s v=""/>
    <s v=""/>
    <m/>
    <s v=""/>
    <s v=""/>
    <s v=""/>
  </r>
  <r>
    <x v="2"/>
    <n v="2633"/>
    <m/>
    <x v="6"/>
    <x v="3"/>
    <m/>
    <m/>
    <m/>
    <s v=""/>
    <m/>
    <m/>
    <s v=""/>
    <m/>
    <s v=""/>
    <m/>
    <s v=""/>
    <m/>
    <s v=""/>
    <m/>
    <m/>
    <m/>
    <m/>
    <m/>
    <s v=""/>
    <n v="0"/>
    <s v=""/>
    <n v="0"/>
    <s v=""/>
    <s v=""/>
    <s v=""/>
    <m/>
    <s v=""/>
    <s v=""/>
    <s v=""/>
  </r>
  <r>
    <x v="2"/>
    <n v="2634"/>
    <m/>
    <x v="6"/>
    <x v="3"/>
    <m/>
    <m/>
    <m/>
    <s v=""/>
    <m/>
    <m/>
    <s v=""/>
    <m/>
    <s v=""/>
    <m/>
    <s v=""/>
    <m/>
    <s v=""/>
    <m/>
    <m/>
    <m/>
    <m/>
    <m/>
    <s v=""/>
    <n v="0"/>
    <s v=""/>
    <n v="0"/>
    <s v=""/>
    <s v=""/>
    <s v=""/>
    <m/>
    <s v=""/>
    <s v=""/>
    <s v=""/>
  </r>
  <r>
    <x v="2"/>
    <n v="2635"/>
    <m/>
    <x v="6"/>
    <x v="3"/>
    <m/>
    <m/>
    <m/>
    <s v=""/>
    <m/>
    <m/>
    <s v=""/>
    <m/>
    <s v=""/>
    <m/>
    <s v=""/>
    <m/>
    <s v=""/>
    <m/>
    <m/>
    <m/>
    <m/>
    <m/>
    <s v=""/>
    <n v="0"/>
    <s v=""/>
    <n v="0"/>
    <s v=""/>
    <s v=""/>
    <s v=""/>
    <m/>
    <s v=""/>
    <s v=""/>
    <s v=""/>
  </r>
  <r>
    <x v="2"/>
    <n v="2636"/>
    <m/>
    <x v="6"/>
    <x v="3"/>
    <m/>
    <m/>
    <m/>
    <s v=""/>
    <m/>
    <m/>
    <s v=""/>
    <m/>
    <s v=""/>
    <m/>
    <s v=""/>
    <m/>
    <s v=""/>
    <m/>
    <m/>
    <m/>
    <m/>
    <m/>
    <s v=""/>
    <n v="0"/>
    <s v=""/>
    <n v="0"/>
    <s v=""/>
    <s v=""/>
    <s v=""/>
    <m/>
    <s v=""/>
    <s v=""/>
    <s v=""/>
  </r>
  <r>
    <x v="2"/>
    <n v="2637"/>
    <m/>
    <x v="6"/>
    <x v="3"/>
    <m/>
    <m/>
    <m/>
    <s v=""/>
    <m/>
    <m/>
    <s v=""/>
    <m/>
    <s v=""/>
    <m/>
    <s v=""/>
    <m/>
    <s v=""/>
    <m/>
    <m/>
    <m/>
    <m/>
    <m/>
    <s v=""/>
    <n v="0"/>
    <s v=""/>
    <n v="0"/>
    <s v=""/>
    <s v=""/>
    <s v=""/>
    <m/>
    <s v=""/>
    <s v=""/>
    <s v=""/>
  </r>
  <r>
    <x v="2"/>
    <n v="2638"/>
    <m/>
    <x v="6"/>
    <x v="3"/>
    <m/>
    <m/>
    <m/>
    <s v=""/>
    <m/>
    <m/>
    <s v=""/>
    <m/>
    <s v=""/>
    <m/>
    <s v=""/>
    <m/>
    <s v=""/>
    <m/>
    <m/>
    <m/>
    <m/>
    <m/>
    <s v=""/>
    <n v="0"/>
    <s v=""/>
    <n v="0"/>
    <s v=""/>
    <s v=""/>
    <s v=""/>
    <m/>
    <s v=""/>
    <s v=""/>
    <s v=""/>
  </r>
  <r>
    <x v="2"/>
    <n v="2639"/>
    <m/>
    <x v="6"/>
    <x v="3"/>
    <m/>
    <m/>
    <m/>
    <s v=""/>
    <m/>
    <m/>
    <s v=""/>
    <m/>
    <s v=""/>
    <m/>
    <s v=""/>
    <m/>
    <s v=""/>
    <m/>
    <m/>
    <m/>
    <m/>
    <m/>
    <s v=""/>
    <n v="0"/>
    <s v=""/>
    <n v="0"/>
    <s v=""/>
    <s v=""/>
    <s v=""/>
    <m/>
    <s v=""/>
    <s v=""/>
    <s v=""/>
  </r>
  <r>
    <x v="2"/>
    <n v="2640"/>
    <m/>
    <x v="6"/>
    <x v="3"/>
    <m/>
    <m/>
    <m/>
    <s v=""/>
    <m/>
    <m/>
    <s v=""/>
    <m/>
    <s v=""/>
    <m/>
    <s v=""/>
    <m/>
    <s v=""/>
    <m/>
    <m/>
    <m/>
    <m/>
    <m/>
    <s v=""/>
    <n v="0"/>
    <s v=""/>
    <n v="0"/>
    <s v=""/>
    <s v=""/>
    <s v=""/>
    <m/>
    <s v=""/>
    <s v=""/>
    <s v=""/>
  </r>
  <r>
    <x v="2"/>
    <n v="2641"/>
    <m/>
    <x v="6"/>
    <x v="3"/>
    <m/>
    <m/>
    <m/>
    <s v=""/>
    <m/>
    <m/>
    <s v=""/>
    <m/>
    <s v=""/>
    <m/>
    <s v=""/>
    <m/>
    <s v=""/>
    <m/>
    <m/>
    <m/>
    <m/>
    <m/>
    <s v=""/>
    <n v="0"/>
    <s v=""/>
    <n v="0"/>
    <s v=""/>
    <s v=""/>
    <s v=""/>
    <m/>
    <s v=""/>
    <s v=""/>
    <s v=""/>
  </r>
  <r>
    <x v="2"/>
    <n v="2642"/>
    <m/>
    <x v="6"/>
    <x v="3"/>
    <m/>
    <m/>
    <m/>
    <s v=""/>
    <m/>
    <m/>
    <s v=""/>
    <m/>
    <s v=""/>
    <m/>
    <s v=""/>
    <m/>
    <s v=""/>
    <m/>
    <m/>
    <m/>
    <m/>
    <m/>
    <s v=""/>
    <n v="0"/>
    <s v=""/>
    <n v="0"/>
    <s v=""/>
    <s v=""/>
    <s v=""/>
    <m/>
    <s v=""/>
    <s v=""/>
    <s v=""/>
  </r>
  <r>
    <x v="2"/>
    <n v="2643"/>
    <m/>
    <x v="6"/>
    <x v="3"/>
    <m/>
    <m/>
    <m/>
    <s v=""/>
    <m/>
    <m/>
    <s v=""/>
    <m/>
    <s v=""/>
    <m/>
    <s v=""/>
    <m/>
    <s v=""/>
    <m/>
    <m/>
    <m/>
    <m/>
    <m/>
    <s v=""/>
    <n v="0"/>
    <s v=""/>
    <n v="0"/>
    <s v=""/>
    <s v=""/>
    <s v=""/>
    <m/>
    <s v=""/>
    <s v=""/>
    <s v=""/>
  </r>
  <r>
    <x v="2"/>
    <n v="2644"/>
    <m/>
    <x v="6"/>
    <x v="3"/>
    <m/>
    <m/>
    <m/>
    <s v=""/>
    <m/>
    <m/>
    <s v=""/>
    <m/>
    <s v=""/>
    <m/>
    <s v=""/>
    <m/>
    <s v=""/>
    <m/>
    <m/>
    <m/>
    <m/>
    <m/>
    <s v=""/>
    <n v="0"/>
    <s v=""/>
    <n v="0"/>
    <s v=""/>
    <s v=""/>
    <s v=""/>
    <m/>
    <s v=""/>
    <s v=""/>
    <s v=""/>
  </r>
  <r>
    <x v="2"/>
    <n v="2645"/>
    <m/>
    <x v="6"/>
    <x v="3"/>
    <m/>
    <m/>
    <m/>
    <s v=""/>
    <m/>
    <m/>
    <s v=""/>
    <m/>
    <s v=""/>
    <m/>
    <s v=""/>
    <m/>
    <s v=""/>
    <m/>
    <m/>
    <m/>
    <m/>
    <m/>
    <s v=""/>
    <n v="0"/>
    <s v=""/>
    <n v="0"/>
    <s v=""/>
    <s v=""/>
    <s v=""/>
    <m/>
    <s v=""/>
    <s v=""/>
    <s v=""/>
  </r>
  <r>
    <x v="2"/>
    <n v="2646"/>
    <m/>
    <x v="6"/>
    <x v="3"/>
    <m/>
    <m/>
    <m/>
    <s v=""/>
    <m/>
    <m/>
    <s v=""/>
    <m/>
    <s v=""/>
    <m/>
    <s v=""/>
    <m/>
    <s v=""/>
    <m/>
    <m/>
    <m/>
    <m/>
    <m/>
    <s v=""/>
    <n v="0"/>
    <s v=""/>
    <n v="0"/>
    <s v=""/>
    <s v=""/>
    <s v=""/>
    <m/>
    <s v=""/>
    <s v=""/>
    <s v=""/>
  </r>
  <r>
    <x v="2"/>
    <n v="2647"/>
    <m/>
    <x v="6"/>
    <x v="3"/>
    <m/>
    <m/>
    <m/>
    <s v=""/>
    <m/>
    <m/>
    <s v=""/>
    <m/>
    <s v=""/>
    <m/>
    <s v=""/>
    <m/>
    <s v=""/>
    <m/>
    <m/>
    <m/>
    <m/>
    <m/>
    <s v=""/>
    <n v="0"/>
    <s v=""/>
    <n v="0"/>
    <s v=""/>
    <s v=""/>
    <s v=""/>
    <m/>
    <s v=""/>
    <s v=""/>
    <s v=""/>
  </r>
  <r>
    <x v="2"/>
    <n v="2648"/>
    <m/>
    <x v="6"/>
    <x v="3"/>
    <m/>
    <m/>
    <m/>
    <s v=""/>
    <m/>
    <m/>
    <s v=""/>
    <m/>
    <s v=""/>
    <m/>
    <s v=""/>
    <m/>
    <s v=""/>
    <m/>
    <m/>
    <m/>
    <m/>
    <m/>
    <s v=""/>
    <n v="0"/>
    <s v=""/>
    <n v="0"/>
    <s v=""/>
    <s v=""/>
    <s v=""/>
    <m/>
    <s v=""/>
    <s v=""/>
    <s v=""/>
  </r>
  <r>
    <x v="2"/>
    <n v="2649"/>
    <m/>
    <x v="6"/>
    <x v="3"/>
    <m/>
    <m/>
    <m/>
    <s v=""/>
    <m/>
    <m/>
    <s v=""/>
    <m/>
    <s v=""/>
    <m/>
    <s v=""/>
    <m/>
    <s v=""/>
    <m/>
    <m/>
    <m/>
    <m/>
    <m/>
    <s v=""/>
    <n v="0"/>
    <s v=""/>
    <n v="0"/>
    <s v=""/>
    <s v=""/>
    <s v=""/>
    <m/>
    <s v=""/>
    <s v=""/>
    <s v=""/>
  </r>
  <r>
    <x v="2"/>
    <n v="2650"/>
    <m/>
    <x v="6"/>
    <x v="3"/>
    <m/>
    <m/>
    <m/>
    <s v=""/>
    <m/>
    <m/>
    <s v=""/>
    <m/>
    <s v=""/>
    <m/>
    <s v=""/>
    <m/>
    <s v=""/>
    <m/>
    <m/>
    <m/>
    <m/>
    <m/>
    <s v=""/>
    <n v="0"/>
    <s v=""/>
    <n v="0"/>
    <s v=""/>
    <s v=""/>
    <s v=""/>
    <m/>
    <s v=""/>
    <s v=""/>
    <s v=""/>
  </r>
  <r>
    <x v="2"/>
    <n v="2651"/>
    <m/>
    <x v="6"/>
    <x v="3"/>
    <m/>
    <m/>
    <m/>
    <s v=""/>
    <m/>
    <m/>
    <s v=""/>
    <m/>
    <s v=""/>
    <m/>
    <s v=""/>
    <m/>
    <s v=""/>
    <m/>
    <m/>
    <m/>
    <m/>
    <m/>
    <s v=""/>
    <n v="0"/>
    <s v=""/>
    <n v="0"/>
    <s v=""/>
    <s v=""/>
    <s v=""/>
    <m/>
    <s v=""/>
    <s v=""/>
    <s v=""/>
  </r>
  <r>
    <x v="2"/>
    <n v="2652"/>
    <m/>
    <x v="6"/>
    <x v="3"/>
    <m/>
    <m/>
    <m/>
    <s v=""/>
    <m/>
    <m/>
    <s v=""/>
    <m/>
    <s v=""/>
    <m/>
    <s v=""/>
    <m/>
    <s v=""/>
    <m/>
    <m/>
    <m/>
    <m/>
    <m/>
    <s v=""/>
    <n v="0"/>
    <s v=""/>
    <n v="0"/>
    <s v=""/>
    <s v=""/>
    <s v=""/>
    <m/>
    <s v=""/>
    <s v=""/>
    <s v=""/>
  </r>
  <r>
    <x v="2"/>
    <n v="2653"/>
    <m/>
    <x v="6"/>
    <x v="3"/>
    <m/>
    <m/>
    <m/>
    <s v=""/>
    <m/>
    <m/>
    <s v=""/>
    <m/>
    <s v=""/>
    <m/>
    <s v=""/>
    <m/>
    <s v=""/>
    <m/>
    <m/>
    <m/>
    <m/>
    <m/>
    <s v=""/>
    <n v="0"/>
    <s v=""/>
    <n v="0"/>
    <s v=""/>
    <s v=""/>
    <s v=""/>
    <m/>
    <s v=""/>
    <s v=""/>
    <s v=""/>
  </r>
  <r>
    <x v="2"/>
    <n v="2654"/>
    <m/>
    <x v="6"/>
    <x v="3"/>
    <m/>
    <m/>
    <m/>
    <s v=""/>
    <m/>
    <m/>
    <s v=""/>
    <m/>
    <s v=""/>
    <m/>
    <s v=""/>
    <m/>
    <s v=""/>
    <m/>
    <m/>
    <m/>
    <m/>
    <m/>
    <s v=""/>
    <n v="0"/>
    <s v=""/>
    <n v="0"/>
    <s v=""/>
    <s v=""/>
    <s v=""/>
    <m/>
    <s v=""/>
    <s v=""/>
    <s v=""/>
  </r>
  <r>
    <x v="2"/>
    <n v="2655"/>
    <m/>
    <x v="6"/>
    <x v="3"/>
    <m/>
    <m/>
    <m/>
    <s v=""/>
    <m/>
    <m/>
    <s v=""/>
    <m/>
    <s v=""/>
    <m/>
    <s v=""/>
    <m/>
    <s v=""/>
    <m/>
    <m/>
    <m/>
    <m/>
    <m/>
    <s v=""/>
    <n v="0"/>
    <s v=""/>
    <n v="0"/>
    <s v=""/>
    <s v=""/>
    <s v=""/>
    <m/>
    <s v=""/>
    <s v=""/>
    <s v=""/>
  </r>
  <r>
    <x v="2"/>
    <n v="2656"/>
    <m/>
    <x v="6"/>
    <x v="3"/>
    <m/>
    <m/>
    <m/>
    <s v=""/>
    <m/>
    <m/>
    <s v=""/>
    <m/>
    <s v=""/>
    <m/>
    <s v=""/>
    <m/>
    <s v=""/>
    <m/>
    <m/>
    <m/>
    <m/>
    <m/>
    <s v=""/>
    <n v="0"/>
    <s v=""/>
    <n v="0"/>
    <s v=""/>
    <s v=""/>
    <s v=""/>
    <m/>
    <s v=""/>
    <s v=""/>
    <s v=""/>
  </r>
  <r>
    <x v="2"/>
    <n v="2657"/>
    <m/>
    <x v="6"/>
    <x v="3"/>
    <m/>
    <m/>
    <m/>
    <s v=""/>
    <m/>
    <m/>
    <s v=""/>
    <m/>
    <s v=""/>
    <m/>
    <s v=""/>
    <m/>
    <s v=""/>
    <m/>
    <m/>
    <m/>
    <m/>
    <m/>
    <s v=""/>
    <n v="0"/>
    <s v=""/>
    <n v="0"/>
    <s v=""/>
    <s v=""/>
    <s v=""/>
    <m/>
    <s v=""/>
    <s v=""/>
    <s v=""/>
  </r>
  <r>
    <x v="2"/>
    <n v="2658"/>
    <m/>
    <x v="6"/>
    <x v="3"/>
    <m/>
    <m/>
    <m/>
    <s v=""/>
    <m/>
    <m/>
    <s v=""/>
    <m/>
    <s v=""/>
    <m/>
    <s v=""/>
    <m/>
    <s v=""/>
    <m/>
    <m/>
    <m/>
    <m/>
    <m/>
    <s v=""/>
    <n v="0"/>
    <s v=""/>
    <n v="0"/>
    <s v=""/>
    <s v=""/>
    <s v=""/>
    <m/>
    <s v=""/>
    <s v=""/>
    <s v=""/>
  </r>
  <r>
    <x v="2"/>
    <n v="2659"/>
    <m/>
    <x v="6"/>
    <x v="3"/>
    <m/>
    <m/>
    <m/>
    <s v=""/>
    <m/>
    <m/>
    <s v=""/>
    <m/>
    <s v=""/>
    <m/>
    <s v=""/>
    <m/>
    <s v=""/>
    <m/>
    <m/>
    <m/>
    <m/>
    <m/>
    <s v=""/>
    <n v="0"/>
    <s v=""/>
    <n v="0"/>
    <s v=""/>
    <s v=""/>
    <s v=""/>
    <m/>
    <s v=""/>
    <s v=""/>
    <s v=""/>
  </r>
  <r>
    <x v="2"/>
    <n v="2660"/>
    <m/>
    <x v="6"/>
    <x v="3"/>
    <m/>
    <m/>
    <m/>
    <s v=""/>
    <m/>
    <m/>
    <s v=""/>
    <m/>
    <s v=""/>
    <m/>
    <s v=""/>
    <m/>
    <s v=""/>
    <m/>
    <m/>
    <m/>
    <m/>
    <m/>
    <s v=""/>
    <n v="0"/>
    <s v=""/>
    <n v="0"/>
    <s v=""/>
    <s v=""/>
    <s v=""/>
    <m/>
    <s v=""/>
    <s v=""/>
    <s v=""/>
  </r>
  <r>
    <x v="2"/>
    <n v="2661"/>
    <m/>
    <x v="6"/>
    <x v="3"/>
    <m/>
    <m/>
    <m/>
    <s v=""/>
    <m/>
    <m/>
    <s v=""/>
    <m/>
    <s v=""/>
    <m/>
    <s v=""/>
    <m/>
    <s v=""/>
    <m/>
    <m/>
    <m/>
    <m/>
    <m/>
    <s v=""/>
    <n v="0"/>
    <s v=""/>
    <n v="0"/>
    <s v=""/>
    <s v=""/>
    <s v=""/>
    <m/>
    <s v=""/>
    <s v=""/>
    <s v=""/>
  </r>
  <r>
    <x v="2"/>
    <n v="2662"/>
    <m/>
    <x v="6"/>
    <x v="3"/>
    <m/>
    <m/>
    <m/>
    <s v=""/>
    <m/>
    <m/>
    <s v=""/>
    <m/>
    <s v=""/>
    <m/>
    <s v=""/>
    <m/>
    <s v=""/>
    <m/>
    <m/>
    <m/>
    <m/>
    <m/>
    <s v=""/>
    <n v="0"/>
    <s v=""/>
    <n v="0"/>
    <s v=""/>
    <s v=""/>
    <s v=""/>
    <m/>
    <s v=""/>
    <s v=""/>
    <s v=""/>
  </r>
  <r>
    <x v="2"/>
    <n v="2663"/>
    <m/>
    <x v="6"/>
    <x v="3"/>
    <m/>
    <m/>
    <m/>
    <s v=""/>
    <m/>
    <m/>
    <s v=""/>
    <m/>
    <s v=""/>
    <m/>
    <s v=""/>
    <m/>
    <s v=""/>
    <m/>
    <m/>
    <m/>
    <m/>
    <m/>
    <s v=""/>
    <n v="0"/>
    <s v=""/>
    <n v="0"/>
    <s v=""/>
    <s v=""/>
    <s v=""/>
    <m/>
    <s v=""/>
    <s v=""/>
    <s v=""/>
  </r>
  <r>
    <x v="2"/>
    <n v="2664"/>
    <m/>
    <x v="6"/>
    <x v="3"/>
    <m/>
    <m/>
    <m/>
    <s v=""/>
    <m/>
    <m/>
    <s v=""/>
    <m/>
    <s v=""/>
    <m/>
    <s v=""/>
    <m/>
    <s v=""/>
    <m/>
    <m/>
    <m/>
    <m/>
    <m/>
    <s v=""/>
    <n v="0"/>
    <s v=""/>
    <n v="0"/>
    <s v=""/>
    <s v=""/>
    <s v=""/>
    <m/>
    <s v=""/>
    <s v=""/>
    <s v=""/>
  </r>
  <r>
    <x v="2"/>
    <n v="2665"/>
    <m/>
    <x v="6"/>
    <x v="3"/>
    <m/>
    <m/>
    <m/>
    <s v=""/>
    <m/>
    <m/>
    <s v=""/>
    <m/>
    <s v=""/>
    <m/>
    <s v=""/>
    <m/>
    <s v=""/>
    <m/>
    <m/>
    <m/>
    <m/>
    <m/>
    <s v=""/>
    <n v="0"/>
    <s v=""/>
    <n v="0"/>
    <s v=""/>
    <s v=""/>
    <s v=""/>
    <m/>
    <s v=""/>
    <s v=""/>
    <s v=""/>
  </r>
  <r>
    <x v="2"/>
    <n v="2666"/>
    <m/>
    <x v="6"/>
    <x v="3"/>
    <m/>
    <m/>
    <m/>
    <s v=""/>
    <m/>
    <m/>
    <s v=""/>
    <m/>
    <s v=""/>
    <m/>
    <s v=""/>
    <m/>
    <s v=""/>
    <m/>
    <m/>
    <m/>
    <m/>
    <m/>
    <s v=""/>
    <n v="0"/>
    <s v=""/>
    <n v="0"/>
    <s v=""/>
    <s v=""/>
    <s v=""/>
    <m/>
    <s v=""/>
    <s v=""/>
    <s v=""/>
  </r>
  <r>
    <x v="2"/>
    <n v="2667"/>
    <m/>
    <x v="6"/>
    <x v="3"/>
    <m/>
    <m/>
    <m/>
    <s v=""/>
    <m/>
    <m/>
    <s v=""/>
    <m/>
    <s v=""/>
    <m/>
    <s v=""/>
    <m/>
    <s v=""/>
    <m/>
    <m/>
    <m/>
    <m/>
    <m/>
    <s v=""/>
    <n v="0"/>
    <s v=""/>
    <n v="0"/>
    <s v=""/>
    <s v=""/>
    <s v=""/>
    <m/>
    <s v=""/>
    <s v=""/>
    <s v=""/>
  </r>
  <r>
    <x v="2"/>
    <n v="2668"/>
    <m/>
    <x v="6"/>
    <x v="3"/>
    <m/>
    <m/>
    <m/>
    <s v=""/>
    <m/>
    <m/>
    <s v=""/>
    <m/>
    <s v=""/>
    <m/>
    <s v=""/>
    <m/>
    <s v=""/>
    <m/>
    <m/>
    <m/>
    <m/>
    <m/>
    <s v=""/>
    <n v="0"/>
    <s v=""/>
    <n v="0"/>
    <s v=""/>
    <s v=""/>
    <s v=""/>
    <m/>
    <s v=""/>
    <s v=""/>
    <s v=""/>
  </r>
  <r>
    <x v="2"/>
    <n v="2669"/>
    <m/>
    <x v="6"/>
    <x v="3"/>
    <m/>
    <m/>
    <m/>
    <s v=""/>
    <m/>
    <m/>
    <s v=""/>
    <m/>
    <s v=""/>
    <m/>
    <s v=""/>
    <m/>
    <s v=""/>
    <m/>
    <m/>
    <m/>
    <m/>
    <m/>
    <s v=""/>
    <n v="0"/>
    <s v=""/>
    <n v="0"/>
    <s v=""/>
    <s v=""/>
    <s v=""/>
    <m/>
    <s v=""/>
    <s v=""/>
    <s v=""/>
  </r>
  <r>
    <x v="2"/>
    <n v="2670"/>
    <m/>
    <x v="6"/>
    <x v="3"/>
    <m/>
    <m/>
    <m/>
    <s v=""/>
    <m/>
    <m/>
    <s v=""/>
    <m/>
    <s v=""/>
    <m/>
    <s v=""/>
    <m/>
    <s v=""/>
    <m/>
    <m/>
    <m/>
    <m/>
    <m/>
    <s v=""/>
    <n v="0"/>
    <s v=""/>
    <n v="0"/>
    <s v=""/>
    <s v=""/>
    <s v=""/>
    <m/>
    <s v=""/>
    <s v=""/>
    <s v=""/>
  </r>
  <r>
    <x v="2"/>
    <n v="2671"/>
    <m/>
    <x v="6"/>
    <x v="3"/>
    <m/>
    <m/>
    <m/>
    <s v=""/>
    <m/>
    <m/>
    <s v=""/>
    <m/>
    <s v=""/>
    <m/>
    <s v=""/>
    <m/>
    <s v=""/>
    <m/>
    <m/>
    <m/>
    <m/>
    <m/>
    <s v=""/>
    <n v="0"/>
    <s v=""/>
    <n v="0"/>
    <s v=""/>
    <s v=""/>
    <s v=""/>
    <m/>
    <s v=""/>
    <s v=""/>
    <s v=""/>
  </r>
  <r>
    <x v="2"/>
    <n v="2672"/>
    <m/>
    <x v="6"/>
    <x v="3"/>
    <m/>
    <m/>
    <m/>
    <s v=""/>
    <m/>
    <m/>
    <s v=""/>
    <m/>
    <s v=""/>
    <m/>
    <s v=""/>
    <m/>
    <s v=""/>
    <m/>
    <m/>
    <m/>
    <m/>
    <m/>
    <s v=""/>
    <n v="0"/>
    <s v=""/>
    <n v="0"/>
    <s v=""/>
    <s v=""/>
    <s v=""/>
    <m/>
    <s v=""/>
    <s v=""/>
    <s v=""/>
  </r>
  <r>
    <x v="2"/>
    <n v="2673"/>
    <m/>
    <x v="6"/>
    <x v="3"/>
    <m/>
    <m/>
    <m/>
    <s v=""/>
    <m/>
    <m/>
    <s v=""/>
    <m/>
    <s v=""/>
    <m/>
    <s v=""/>
    <m/>
    <s v=""/>
    <m/>
    <m/>
    <m/>
    <m/>
    <m/>
    <s v=""/>
    <n v="0"/>
    <s v=""/>
    <n v="0"/>
    <s v=""/>
    <s v=""/>
    <s v=""/>
    <m/>
    <s v=""/>
    <s v=""/>
    <s v=""/>
  </r>
  <r>
    <x v="2"/>
    <n v="2674"/>
    <m/>
    <x v="6"/>
    <x v="3"/>
    <m/>
    <m/>
    <m/>
    <s v=""/>
    <m/>
    <m/>
    <s v=""/>
    <m/>
    <s v=""/>
    <m/>
    <s v=""/>
    <m/>
    <s v=""/>
    <m/>
    <m/>
    <m/>
    <m/>
    <m/>
    <s v=""/>
    <n v="0"/>
    <s v=""/>
    <n v="0"/>
    <s v=""/>
    <s v=""/>
    <s v=""/>
    <m/>
    <s v=""/>
    <s v=""/>
    <s v=""/>
  </r>
  <r>
    <x v="2"/>
    <n v="2675"/>
    <m/>
    <x v="6"/>
    <x v="3"/>
    <m/>
    <m/>
    <m/>
    <s v=""/>
    <m/>
    <m/>
    <s v=""/>
    <m/>
    <s v=""/>
    <m/>
    <s v=""/>
    <m/>
    <s v=""/>
    <m/>
    <m/>
    <m/>
    <m/>
    <m/>
    <s v=""/>
    <n v="0"/>
    <s v=""/>
    <n v="0"/>
    <s v=""/>
    <s v=""/>
    <s v=""/>
    <m/>
    <s v=""/>
    <s v=""/>
    <s v=""/>
  </r>
  <r>
    <x v="2"/>
    <n v="2676"/>
    <m/>
    <x v="6"/>
    <x v="3"/>
    <m/>
    <m/>
    <m/>
    <s v=""/>
    <m/>
    <m/>
    <s v=""/>
    <m/>
    <s v=""/>
    <m/>
    <s v=""/>
    <m/>
    <s v=""/>
    <m/>
    <m/>
    <m/>
    <m/>
    <m/>
    <s v=""/>
    <n v="0"/>
    <s v=""/>
    <n v="0"/>
    <s v=""/>
    <s v=""/>
    <s v=""/>
    <m/>
    <s v=""/>
    <s v=""/>
    <s v=""/>
  </r>
  <r>
    <x v="2"/>
    <n v="2677"/>
    <m/>
    <x v="6"/>
    <x v="3"/>
    <m/>
    <m/>
    <m/>
    <s v=""/>
    <m/>
    <m/>
    <s v=""/>
    <m/>
    <s v=""/>
    <m/>
    <s v=""/>
    <m/>
    <s v=""/>
    <m/>
    <m/>
    <m/>
    <m/>
    <m/>
    <s v=""/>
    <n v="0"/>
    <s v=""/>
    <n v="0"/>
    <s v=""/>
    <s v=""/>
    <s v=""/>
    <m/>
    <s v=""/>
    <s v=""/>
    <s v=""/>
  </r>
  <r>
    <x v="2"/>
    <n v="2678"/>
    <m/>
    <x v="6"/>
    <x v="3"/>
    <m/>
    <m/>
    <m/>
    <s v=""/>
    <m/>
    <m/>
    <s v=""/>
    <m/>
    <s v=""/>
    <m/>
    <s v=""/>
    <m/>
    <s v=""/>
    <m/>
    <m/>
    <m/>
    <m/>
    <m/>
    <s v=""/>
    <n v="0"/>
    <s v=""/>
    <n v="0"/>
    <s v=""/>
    <s v=""/>
    <s v=""/>
    <m/>
    <s v=""/>
    <s v=""/>
    <s v=""/>
  </r>
  <r>
    <x v="2"/>
    <n v="2679"/>
    <m/>
    <x v="6"/>
    <x v="3"/>
    <m/>
    <m/>
    <m/>
    <s v=""/>
    <m/>
    <m/>
    <s v=""/>
    <m/>
    <s v=""/>
    <m/>
    <s v=""/>
    <m/>
    <s v=""/>
    <m/>
    <m/>
    <m/>
    <m/>
    <m/>
    <s v=""/>
    <n v="0"/>
    <s v=""/>
    <n v="0"/>
    <s v=""/>
    <s v=""/>
    <s v=""/>
    <m/>
    <s v=""/>
    <s v=""/>
    <s v=""/>
  </r>
  <r>
    <x v="2"/>
    <n v="2680"/>
    <m/>
    <x v="6"/>
    <x v="3"/>
    <m/>
    <m/>
    <m/>
    <s v=""/>
    <m/>
    <m/>
    <s v=""/>
    <m/>
    <s v=""/>
    <m/>
    <s v=""/>
    <m/>
    <s v=""/>
    <m/>
    <m/>
    <m/>
    <m/>
    <m/>
    <s v=""/>
    <n v="0"/>
    <s v=""/>
    <n v="0"/>
    <s v=""/>
    <s v=""/>
    <s v=""/>
    <m/>
    <s v=""/>
    <s v=""/>
    <s v=""/>
  </r>
  <r>
    <x v="2"/>
    <n v="2681"/>
    <m/>
    <x v="6"/>
    <x v="3"/>
    <m/>
    <m/>
    <m/>
    <s v=""/>
    <m/>
    <m/>
    <s v=""/>
    <m/>
    <s v=""/>
    <m/>
    <s v=""/>
    <m/>
    <s v=""/>
    <m/>
    <m/>
    <m/>
    <m/>
    <m/>
    <s v=""/>
    <n v="0"/>
    <s v=""/>
    <n v="0"/>
    <s v=""/>
    <s v=""/>
    <s v=""/>
    <m/>
    <s v=""/>
    <s v=""/>
    <s v=""/>
  </r>
  <r>
    <x v="2"/>
    <n v="2682"/>
    <m/>
    <x v="6"/>
    <x v="3"/>
    <m/>
    <m/>
    <m/>
    <s v=""/>
    <m/>
    <m/>
    <s v=""/>
    <m/>
    <s v=""/>
    <m/>
    <s v=""/>
    <m/>
    <s v=""/>
    <m/>
    <m/>
    <m/>
    <m/>
    <m/>
    <s v=""/>
    <n v="0"/>
    <s v=""/>
    <n v="0"/>
    <s v=""/>
    <s v=""/>
    <s v=""/>
    <m/>
    <s v=""/>
    <s v=""/>
    <s v=""/>
  </r>
  <r>
    <x v="2"/>
    <n v="2683"/>
    <m/>
    <x v="6"/>
    <x v="3"/>
    <m/>
    <m/>
    <m/>
    <s v=""/>
    <m/>
    <m/>
    <s v=""/>
    <m/>
    <s v=""/>
    <m/>
    <s v=""/>
    <m/>
    <s v=""/>
    <m/>
    <m/>
    <m/>
    <m/>
    <m/>
    <s v=""/>
    <n v="0"/>
    <s v=""/>
    <n v="0"/>
    <s v=""/>
    <s v=""/>
    <s v=""/>
    <m/>
    <s v=""/>
    <s v=""/>
    <s v=""/>
  </r>
  <r>
    <x v="2"/>
    <n v="2684"/>
    <m/>
    <x v="6"/>
    <x v="3"/>
    <m/>
    <m/>
    <m/>
    <s v=""/>
    <m/>
    <m/>
    <s v=""/>
    <m/>
    <s v=""/>
    <m/>
    <s v=""/>
    <m/>
    <s v=""/>
    <m/>
    <m/>
    <m/>
    <m/>
    <m/>
    <s v=""/>
    <n v="0"/>
    <s v=""/>
    <n v="0"/>
    <s v=""/>
    <s v=""/>
    <s v=""/>
    <m/>
    <s v=""/>
    <s v=""/>
    <s v=""/>
  </r>
  <r>
    <x v="2"/>
    <n v="2685"/>
    <m/>
    <x v="6"/>
    <x v="3"/>
    <m/>
    <m/>
    <m/>
    <s v=""/>
    <m/>
    <m/>
    <s v=""/>
    <m/>
    <s v=""/>
    <m/>
    <s v=""/>
    <m/>
    <s v=""/>
    <m/>
    <m/>
    <m/>
    <m/>
    <m/>
    <s v=""/>
    <n v="0"/>
    <s v=""/>
    <n v="0"/>
    <s v=""/>
    <s v=""/>
    <s v=""/>
    <m/>
    <s v=""/>
    <s v=""/>
    <s v=""/>
  </r>
  <r>
    <x v="2"/>
    <n v="2686"/>
    <m/>
    <x v="6"/>
    <x v="3"/>
    <m/>
    <m/>
    <m/>
    <s v=""/>
    <m/>
    <m/>
    <s v=""/>
    <m/>
    <s v=""/>
    <m/>
    <s v=""/>
    <m/>
    <s v=""/>
    <m/>
    <m/>
    <m/>
    <m/>
    <m/>
    <s v=""/>
    <n v="0"/>
    <s v=""/>
    <n v="0"/>
    <s v=""/>
    <s v=""/>
    <s v=""/>
    <m/>
    <s v=""/>
    <s v=""/>
    <s v=""/>
  </r>
  <r>
    <x v="2"/>
    <n v="2687"/>
    <m/>
    <x v="6"/>
    <x v="3"/>
    <m/>
    <m/>
    <m/>
    <s v=""/>
    <m/>
    <m/>
    <s v=""/>
    <m/>
    <s v=""/>
    <m/>
    <s v=""/>
    <m/>
    <s v=""/>
    <m/>
    <m/>
    <m/>
    <m/>
    <m/>
    <s v=""/>
    <n v="0"/>
    <s v=""/>
    <n v="0"/>
    <s v=""/>
    <s v=""/>
    <s v=""/>
    <m/>
    <s v=""/>
    <s v=""/>
    <s v=""/>
  </r>
  <r>
    <x v="2"/>
    <n v="2688"/>
    <m/>
    <x v="6"/>
    <x v="3"/>
    <m/>
    <m/>
    <m/>
    <s v=""/>
    <m/>
    <m/>
    <s v=""/>
    <m/>
    <s v=""/>
    <m/>
    <s v=""/>
    <m/>
    <s v=""/>
    <m/>
    <m/>
    <m/>
    <m/>
    <m/>
    <s v=""/>
    <n v="0"/>
    <s v=""/>
    <n v="0"/>
    <s v=""/>
    <s v=""/>
    <s v=""/>
    <m/>
    <s v=""/>
    <s v=""/>
    <s v=""/>
  </r>
  <r>
    <x v="2"/>
    <n v="2689"/>
    <m/>
    <x v="6"/>
    <x v="3"/>
    <m/>
    <m/>
    <m/>
    <s v=""/>
    <m/>
    <m/>
    <s v=""/>
    <m/>
    <s v=""/>
    <m/>
    <s v=""/>
    <m/>
    <s v=""/>
    <m/>
    <m/>
    <m/>
    <m/>
    <m/>
    <s v=""/>
    <n v="0"/>
    <s v=""/>
    <n v="0"/>
    <s v=""/>
    <s v=""/>
    <s v=""/>
    <m/>
    <s v=""/>
    <s v=""/>
    <s v=""/>
  </r>
  <r>
    <x v="2"/>
    <n v="2690"/>
    <m/>
    <x v="6"/>
    <x v="3"/>
    <m/>
    <m/>
    <m/>
    <s v=""/>
    <m/>
    <m/>
    <s v=""/>
    <m/>
    <s v=""/>
    <m/>
    <s v=""/>
    <m/>
    <s v=""/>
    <m/>
    <m/>
    <m/>
    <m/>
    <m/>
    <s v=""/>
    <n v="0"/>
    <s v=""/>
    <n v="0"/>
    <s v=""/>
    <s v=""/>
    <s v=""/>
    <m/>
    <s v=""/>
    <s v=""/>
    <s v=""/>
  </r>
  <r>
    <x v="2"/>
    <n v="2691"/>
    <m/>
    <x v="6"/>
    <x v="3"/>
    <m/>
    <m/>
    <m/>
    <s v=""/>
    <m/>
    <m/>
    <s v=""/>
    <m/>
    <s v=""/>
    <m/>
    <s v=""/>
    <m/>
    <s v=""/>
    <m/>
    <m/>
    <m/>
    <m/>
    <m/>
    <s v=""/>
    <n v="0"/>
    <s v=""/>
    <n v="0"/>
    <s v=""/>
    <s v=""/>
    <s v=""/>
    <m/>
    <s v=""/>
    <s v=""/>
    <s v=""/>
  </r>
  <r>
    <x v="2"/>
    <n v="2692"/>
    <m/>
    <x v="6"/>
    <x v="3"/>
    <m/>
    <m/>
    <m/>
    <s v=""/>
    <m/>
    <m/>
    <s v=""/>
    <m/>
    <s v=""/>
    <m/>
    <s v=""/>
    <m/>
    <s v=""/>
    <m/>
    <m/>
    <m/>
    <m/>
    <m/>
    <s v=""/>
    <n v="0"/>
    <s v=""/>
    <n v="0"/>
    <s v=""/>
    <s v=""/>
    <s v=""/>
    <m/>
    <s v=""/>
    <s v=""/>
    <s v=""/>
  </r>
  <r>
    <x v="2"/>
    <n v="2693"/>
    <m/>
    <x v="6"/>
    <x v="3"/>
    <m/>
    <m/>
    <m/>
    <s v=""/>
    <m/>
    <m/>
    <s v=""/>
    <m/>
    <s v=""/>
    <m/>
    <s v=""/>
    <m/>
    <s v=""/>
    <m/>
    <m/>
    <m/>
    <m/>
    <m/>
    <s v=""/>
    <n v="0"/>
    <s v=""/>
    <n v="0"/>
    <s v=""/>
    <s v=""/>
    <s v=""/>
    <m/>
    <s v=""/>
    <s v=""/>
    <s v=""/>
  </r>
  <r>
    <x v="2"/>
    <n v="2694"/>
    <m/>
    <x v="6"/>
    <x v="3"/>
    <m/>
    <m/>
    <m/>
    <s v=""/>
    <m/>
    <m/>
    <s v=""/>
    <m/>
    <s v=""/>
    <m/>
    <s v=""/>
    <m/>
    <s v=""/>
    <m/>
    <m/>
    <m/>
    <m/>
    <m/>
    <s v=""/>
    <n v="0"/>
    <s v=""/>
    <n v="0"/>
    <s v=""/>
    <s v=""/>
    <s v=""/>
    <m/>
    <s v=""/>
    <s v=""/>
    <s v=""/>
  </r>
  <r>
    <x v="2"/>
    <n v="2695"/>
    <m/>
    <x v="6"/>
    <x v="3"/>
    <m/>
    <m/>
    <m/>
    <s v=""/>
    <m/>
    <m/>
    <s v=""/>
    <m/>
    <s v=""/>
    <m/>
    <s v=""/>
    <m/>
    <s v=""/>
    <m/>
    <m/>
    <m/>
    <m/>
    <m/>
    <s v=""/>
    <n v="0"/>
    <s v=""/>
    <n v="0"/>
    <s v=""/>
    <s v=""/>
    <s v=""/>
    <m/>
    <s v=""/>
    <s v=""/>
    <s v=""/>
  </r>
  <r>
    <x v="2"/>
    <n v="2696"/>
    <m/>
    <x v="6"/>
    <x v="3"/>
    <m/>
    <m/>
    <m/>
    <s v=""/>
    <m/>
    <m/>
    <s v=""/>
    <m/>
    <s v=""/>
    <m/>
    <s v=""/>
    <m/>
    <s v=""/>
    <m/>
    <m/>
    <m/>
    <m/>
    <m/>
    <s v=""/>
    <n v="0"/>
    <s v=""/>
    <n v="0"/>
    <s v=""/>
    <s v=""/>
    <s v=""/>
    <m/>
    <s v=""/>
    <s v=""/>
    <s v=""/>
  </r>
  <r>
    <x v="2"/>
    <n v="2697"/>
    <m/>
    <x v="6"/>
    <x v="3"/>
    <m/>
    <m/>
    <m/>
    <s v=""/>
    <m/>
    <m/>
    <s v=""/>
    <m/>
    <s v=""/>
    <m/>
    <s v=""/>
    <m/>
    <s v=""/>
    <m/>
    <m/>
    <m/>
    <m/>
    <m/>
    <s v=""/>
    <n v="0"/>
    <s v=""/>
    <n v="0"/>
    <s v=""/>
    <s v=""/>
    <s v=""/>
    <m/>
    <s v=""/>
    <s v=""/>
    <s v=""/>
  </r>
  <r>
    <x v="2"/>
    <n v="2698"/>
    <m/>
    <x v="6"/>
    <x v="3"/>
    <m/>
    <m/>
    <m/>
    <s v=""/>
    <m/>
    <m/>
    <s v=""/>
    <m/>
    <s v=""/>
    <m/>
    <s v=""/>
    <m/>
    <s v=""/>
    <m/>
    <m/>
    <m/>
    <m/>
    <m/>
    <s v=""/>
    <n v="0"/>
    <s v=""/>
    <n v="0"/>
    <s v=""/>
    <s v=""/>
    <s v=""/>
    <m/>
    <s v=""/>
    <s v=""/>
    <s v=""/>
  </r>
  <r>
    <x v="2"/>
    <n v="2699"/>
    <m/>
    <x v="6"/>
    <x v="3"/>
    <m/>
    <m/>
    <m/>
    <s v=""/>
    <m/>
    <m/>
    <s v=""/>
    <m/>
    <s v=""/>
    <m/>
    <s v=""/>
    <m/>
    <s v=""/>
    <m/>
    <m/>
    <m/>
    <m/>
    <m/>
    <s v=""/>
    <n v="0"/>
    <s v=""/>
    <n v="0"/>
    <s v=""/>
    <s v=""/>
    <s v=""/>
    <m/>
    <s v=""/>
    <s v=""/>
    <s v=""/>
  </r>
  <r>
    <x v="2"/>
    <n v="2700"/>
    <m/>
    <x v="6"/>
    <x v="3"/>
    <m/>
    <m/>
    <m/>
    <s v=""/>
    <m/>
    <m/>
    <s v=""/>
    <m/>
    <s v=""/>
    <m/>
    <s v=""/>
    <m/>
    <s v=""/>
    <m/>
    <m/>
    <m/>
    <m/>
    <m/>
    <s v=""/>
    <n v="0"/>
    <s v=""/>
    <n v="0"/>
    <s v=""/>
    <s v=""/>
    <s v=""/>
    <m/>
    <s v=""/>
    <s v=""/>
    <s v=""/>
  </r>
  <r>
    <x v="2"/>
    <n v="2701"/>
    <m/>
    <x v="6"/>
    <x v="3"/>
    <m/>
    <m/>
    <m/>
    <s v=""/>
    <m/>
    <m/>
    <s v=""/>
    <m/>
    <s v=""/>
    <m/>
    <s v=""/>
    <m/>
    <s v=""/>
    <m/>
    <m/>
    <m/>
    <m/>
    <m/>
    <s v=""/>
    <n v="0"/>
    <s v=""/>
    <n v="0"/>
    <s v=""/>
    <s v=""/>
    <s v=""/>
    <m/>
    <s v=""/>
    <s v=""/>
    <s v=""/>
  </r>
  <r>
    <x v="2"/>
    <n v="2702"/>
    <m/>
    <x v="6"/>
    <x v="3"/>
    <m/>
    <m/>
    <m/>
    <s v=""/>
    <m/>
    <m/>
    <s v=""/>
    <m/>
    <s v=""/>
    <m/>
    <s v=""/>
    <m/>
    <s v=""/>
    <m/>
    <m/>
    <m/>
    <m/>
    <m/>
    <s v=""/>
    <n v="0"/>
    <s v=""/>
    <n v="0"/>
    <s v=""/>
    <s v=""/>
    <s v=""/>
    <m/>
    <s v=""/>
    <s v=""/>
    <s v=""/>
  </r>
  <r>
    <x v="2"/>
    <n v="2703"/>
    <m/>
    <x v="6"/>
    <x v="3"/>
    <m/>
    <m/>
    <m/>
    <s v=""/>
    <m/>
    <m/>
    <s v=""/>
    <m/>
    <s v=""/>
    <m/>
    <s v=""/>
    <m/>
    <s v=""/>
    <m/>
    <m/>
    <m/>
    <m/>
    <m/>
    <s v=""/>
    <n v="0"/>
    <s v=""/>
    <n v="0"/>
    <s v=""/>
    <s v=""/>
    <s v=""/>
    <m/>
    <s v=""/>
    <s v=""/>
    <s v=""/>
  </r>
  <r>
    <x v="2"/>
    <n v="2704"/>
    <m/>
    <x v="6"/>
    <x v="3"/>
    <m/>
    <m/>
    <m/>
    <s v=""/>
    <m/>
    <m/>
    <s v=""/>
    <m/>
    <s v=""/>
    <m/>
    <s v=""/>
    <m/>
    <s v=""/>
    <m/>
    <m/>
    <m/>
    <m/>
    <m/>
    <s v=""/>
    <n v="0"/>
    <s v=""/>
    <n v="0"/>
    <s v=""/>
    <s v=""/>
    <s v=""/>
    <m/>
    <s v=""/>
    <s v=""/>
    <s v=""/>
  </r>
  <r>
    <x v="2"/>
    <n v="2705"/>
    <m/>
    <x v="6"/>
    <x v="3"/>
    <m/>
    <m/>
    <m/>
    <s v=""/>
    <m/>
    <m/>
    <s v=""/>
    <m/>
    <s v=""/>
    <m/>
    <s v=""/>
    <m/>
    <s v=""/>
    <m/>
    <m/>
    <m/>
    <m/>
    <m/>
    <s v=""/>
    <n v="0"/>
    <s v=""/>
    <n v="0"/>
    <s v=""/>
    <s v=""/>
    <s v=""/>
    <m/>
    <s v=""/>
    <s v=""/>
    <s v=""/>
  </r>
  <r>
    <x v="2"/>
    <n v="2706"/>
    <m/>
    <x v="6"/>
    <x v="3"/>
    <m/>
    <m/>
    <m/>
    <s v=""/>
    <m/>
    <m/>
    <s v=""/>
    <m/>
    <s v=""/>
    <m/>
    <s v=""/>
    <m/>
    <s v=""/>
    <m/>
    <m/>
    <m/>
    <m/>
    <m/>
    <s v=""/>
    <n v="0"/>
    <s v=""/>
    <n v="0"/>
    <s v=""/>
    <s v=""/>
    <s v=""/>
    <m/>
    <s v=""/>
    <s v=""/>
    <s v=""/>
  </r>
  <r>
    <x v="2"/>
    <n v="2707"/>
    <m/>
    <x v="6"/>
    <x v="3"/>
    <m/>
    <m/>
    <m/>
    <s v=""/>
    <m/>
    <m/>
    <s v=""/>
    <m/>
    <s v=""/>
    <m/>
    <s v=""/>
    <m/>
    <s v=""/>
    <m/>
    <m/>
    <m/>
    <m/>
    <m/>
    <s v=""/>
    <n v="0"/>
    <s v=""/>
    <n v="0"/>
    <s v=""/>
    <s v=""/>
    <s v=""/>
    <m/>
    <s v=""/>
    <s v=""/>
    <s v=""/>
  </r>
  <r>
    <x v="2"/>
    <n v="2708"/>
    <m/>
    <x v="6"/>
    <x v="3"/>
    <m/>
    <m/>
    <m/>
    <s v=""/>
    <m/>
    <m/>
    <s v=""/>
    <m/>
    <s v=""/>
    <m/>
    <s v=""/>
    <m/>
    <s v=""/>
    <m/>
    <m/>
    <m/>
    <m/>
    <m/>
    <s v=""/>
    <n v="0"/>
    <s v=""/>
    <n v="0"/>
    <s v=""/>
    <s v=""/>
    <s v=""/>
    <m/>
    <s v=""/>
    <s v=""/>
    <s v=""/>
  </r>
  <r>
    <x v="2"/>
    <n v="2709"/>
    <m/>
    <x v="6"/>
    <x v="3"/>
    <m/>
    <m/>
    <m/>
    <s v=""/>
    <m/>
    <m/>
    <s v=""/>
    <m/>
    <s v=""/>
    <m/>
    <s v=""/>
    <m/>
    <s v=""/>
    <m/>
    <m/>
    <m/>
    <m/>
    <m/>
    <s v=""/>
    <n v="0"/>
    <s v=""/>
    <n v="0"/>
    <s v=""/>
    <s v=""/>
    <s v=""/>
    <m/>
    <s v=""/>
    <s v=""/>
    <s v=""/>
  </r>
  <r>
    <x v="2"/>
    <n v="2710"/>
    <m/>
    <x v="6"/>
    <x v="3"/>
    <m/>
    <m/>
    <m/>
    <s v=""/>
    <m/>
    <m/>
    <s v=""/>
    <m/>
    <s v=""/>
    <m/>
    <s v=""/>
    <m/>
    <s v=""/>
    <m/>
    <m/>
    <m/>
    <m/>
    <m/>
    <s v=""/>
    <n v="0"/>
    <s v=""/>
    <n v="0"/>
    <s v=""/>
    <s v=""/>
    <s v=""/>
    <m/>
    <s v=""/>
    <s v=""/>
    <s v=""/>
  </r>
  <r>
    <x v="2"/>
    <n v="2711"/>
    <m/>
    <x v="6"/>
    <x v="3"/>
    <m/>
    <m/>
    <m/>
    <s v=""/>
    <m/>
    <m/>
    <s v=""/>
    <m/>
    <s v=""/>
    <m/>
    <s v=""/>
    <m/>
    <s v=""/>
    <m/>
    <m/>
    <m/>
    <m/>
    <m/>
    <s v=""/>
    <n v="0"/>
    <s v=""/>
    <n v="0"/>
    <s v=""/>
    <s v=""/>
    <s v=""/>
    <m/>
    <s v=""/>
    <s v=""/>
    <s v=""/>
  </r>
  <r>
    <x v="2"/>
    <n v="2712"/>
    <m/>
    <x v="6"/>
    <x v="3"/>
    <m/>
    <m/>
    <m/>
    <s v=""/>
    <m/>
    <m/>
    <s v=""/>
    <m/>
    <s v=""/>
    <m/>
    <s v=""/>
    <m/>
    <s v=""/>
    <m/>
    <m/>
    <m/>
    <m/>
    <m/>
    <s v=""/>
    <n v="0"/>
    <s v=""/>
    <n v="0"/>
    <s v=""/>
    <s v=""/>
    <s v=""/>
    <m/>
    <s v=""/>
    <s v=""/>
    <s v=""/>
  </r>
  <r>
    <x v="2"/>
    <n v="2713"/>
    <m/>
    <x v="6"/>
    <x v="3"/>
    <m/>
    <m/>
    <m/>
    <s v=""/>
    <m/>
    <m/>
    <s v=""/>
    <m/>
    <s v=""/>
    <m/>
    <s v=""/>
    <m/>
    <s v=""/>
    <m/>
    <m/>
    <m/>
    <m/>
    <m/>
    <s v=""/>
    <n v="0"/>
    <s v=""/>
    <n v="0"/>
    <s v=""/>
    <s v=""/>
    <s v=""/>
    <m/>
    <s v=""/>
    <s v=""/>
    <s v=""/>
  </r>
  <r>
    <x v="2"/>
    <n v="2714"/>
    <m/>
    <x v="6"/>
    <x v="3"/>
    <m/>
    <m/>
    <m/>
    <s v=""/>
    <m/>
    <m/>
    <s v=""/>
    <m/>
    <s v=""/>
    <m/>
    <s v=""/>
    <m/>
    <s v=""/>
    <m/>
    <m/>
    <m/>
    <m/>
    <m/>
    <s v=""/>
    <n v="0"/>
    <s v=""/>
    <n v="0"/>
    <s v=""/>
    <s v=""/>
    <s v=""/>
    <m/>
    <s v=""/>
    <s v=""/>
    <s v=""/>
  </r>
  <r>
    <x v="2"/>
    <n v="2715"/>
    <m/>
    <x v="6"/>
    <x v="3"/>
    <m/>
    <m/>
    <m/>
    <s v=""/>
    <m/>
    <m/>
    <s v=""/>
    <m/>
    <s v=""/>
    <m/>
    <s v=""/>
    <m/>
    <s v=""/>
    <m/>
    <m/>
    <m/>
    <m/>
    <m/>
    <s v=""/>
    <n v="0"/>
    <s v=""/>
    <n v="0"/>
    <s v=""/>
    <s v=""/>
    <s v=""/>
    <m/>
    <s v=""/>
    <s v=""/>
    <s v=""/>
  </r>
  <r>
    <x v="2"/>
    <n v="2716"/>
    <m/>
    <x v="6"/>
    <x v="3"/>
    <m/>
    <m/>
    <m/>
    <s v=""/>
    <m/>
    <m/>
    <s v=""/>
    <m/>
    <s v=""/>
    <m/>
    <s v=""/>
    <m/>
    <s v=""/>
    <m/>
    <m/>
    <m/>
    <m/>
    <m/>
    <s v=""/>
    <n v="0"/>
    <s v=""/>
    <n v="0"/>
    <s v=""/>
    <s v=""/>
    <s v=""/>
    <m/>
    <s v=""/>
    <s v=""/>
    <s v=""/>
  </r>
  <r>
    <x v="2"/>
    <n v="2717"/>
    <m/>
    <x v="6"/>
    <x v="3"/>
    <m/>
    <m/>
    <m/>
    <s v=""/>
    <m/>
    <m/>
    <s v=""/>
    <m/>
    <s v=""/>
    <m/>
    <s v=""/>
    <m/>
    <s v=""/>
    <m/>
    <m/>
    <m/>
    <m/>
    <m/>
    <s v=""/>
    <n v="0"/>
    <s v=""/>
    <n v="0"/>
    <s v=""/>
    <s v=""/>
    <s v=""/>
    <m/>
    <s v=""/>
    <s v=""/>
    <s v=""/>
  </r>
  <r>
    <x v="2"/>
    <n v="2718"/>
    <m/>
    <x v="6"/>
    <x v="3"/>
    <m/>
    <m/>
    <m/>
    <s v=""/>
    <m/>
    <m/>
    <s v=""/>
    <m/>
    <s v=""/>
    <m/>
    <s v=""/>
    <m/>
    <s v=""/>
    <m/>
    <m/>
    <m/>
    <m/>
    <m/>
    <s v=""/>
    <n v="0"/>
    <s v=""/>
    <n v="0"/>
    <s v=""/>
    <s v=""/>
    <s v=""/>
    <m/>
    <s v=""/>
    <s v=""/>
    <s v=""/>
  </r>
  <r>
    <x v="2"/>
    <n v="2719"/>
    <m/>
    <x v="6"/>
    <x v="3"/>
    <m/>
    <m/>
    <m/>
    <s v=""/>
    <m/>
    <m/>
    <s v=""/>
    <m/>
    <s v=""/>
    <m/>
    <s v=""/>
    <m/>
    <s v=""/>
    <m/>
    <m/>
    <m/>
    <m/>
    <m/>
    <s v=""/>
    <n v="0"/>
    <s v=""/>
    <n v="0"/>
    <s v=""/>
    <s v=""/>
    <s v=""/>
    <m/>
    <s v=""/>
    <s v=""/>
    <s v=""/>
  </r>
  <r>
    <x v="2"/>
    <n v="2720"/>
    <m/>
    <x v="6"/>
    <x v="3"/>
    <m/>
    <m/>
    <m/>
    <s v=""/>
    <m/>
    <m/>
    <s v=""/>
    <m/>
    <s v=""/>
    <m/>
    <s v=""/>
    <m/>
    <s v=""/>
    <m/>
    <m/>
    <m/>
    <m/>
    <m/>
    <s v=""/>
    <n v="0"/>
    <s v=""/>
    <n v="0"/>
    <s v=""/>
    <s v=""/>
    <s v=""/>
    <m/>
    <s v=""/>
    <s v=""/>
    <s v=""/>
  </r>
  <r>
    <x v="2"/>
    <n v="2721"/>
    <m/>
    <x v="6"/>
    <x v="3"/>
    <m/>
    <m/>
    <m/>
    <s v=""/>
    <m/>
    <m/>
    <s v=""/>
    <m/>
    <s v=""/>
    <m/>
    <s v=""/>
    <m/>
    <s v=""/>
    <m/>
    <m/>
    <m/>
    <m/>
    <m/>
    <s v=""/>
    <n v="0"/>
    <s v=""/>
    <n v="0"/>
    <s v=""/>
    <s v=""/>
    <s v=""/>
    <m/>
    <s v=""/>
    <s v=""/>
    <s v=""/>
  </r>
  <r>
    <x v="2"/>
    <n v="2722"/>
    <m/>
    <x v="6"/>
    <x v="3"/>
    <m/>
    <m/>
    <m/>
    <s v=""/>
    <m/>
    <m/>
    <s v=""/>
    <m/>
    <s v=""/>
    <m/>
    <s v=""/>
    <m/>
    <s v=""/>
    <m/>
    <m/>
    <m/>
    <m/>
    <m/>
    <s v=""/>
    <n v="0"/>
    <s v=""/>
    <n v="0"/>
    <s v=""/>
    <s v=""/>
    <s v=""/>
    <m/>
    <s v=""/>
    <s v=""/>
    <s v=""/>
  </r>
  <r>
    <x v="2"/>
    <n v="2723"/>
    <m/>
    <x v="6"/>
    <x v="3"/>
    <m/>
    <m/>
    <m/>
    <s v=""/>
    <m/>
    <m/>
    <s v=""/>
    <m/>
    <s v=""/>
    <m/>
    <s v=""/>
    <m/>
    <s v=""/>
    <m/>
    <m/>
    <m/>
    <m/>
    <m/>
    <s v=""/>
    <n v="0"/>
    <s v=""/>
    <n v="0"/>
    <s v=""/>
    <s v=""/>
    <s v=""/>
    <m/>
    <s v=""/>
    <s v=""/>
    <s v=""/>
  </r>
  <r>
    <x v="2"/>
    <n v="2724"/>
    <m/>
    <x v="6"/>
    <x v="3"/>
    <m/>
    <m/>
    <m/>
    <s v=""/>
    <m/>
    <m/>
    <s v=""/>
    <m/>
    <s v=""/>
    <m/>
    <s v=""/>
    <m/>
    <s v=""/>
    <m/>
    <m/>
    <m/>
    <m/>
    <m/>
    <s v=""/>
    <n v="0"/>
    <s v=""/>
    <n v="0"/>
    <s v=""/>
    <s v=""/>
    <s v=""/>
    <m/>
    <s v=""/>
    <s v=""/>
    <s v=""/>
  </r>
  <r>
    <x v="2"/>
    <n v="2725"/>
    <m/>
    <x v="6"/>
    <x v="3"/>
    <m/>
    <m/>
    <m/>
    <s v=""/>
    <m/>
    <m/>
    <s v=""/>
    <m/>
    <s v=""/>
    <m/>
    <s v=""/>
    <m/>
    <s v=""/>
    <m/>
    <m/>
    <m/>
    <m/>
    <m/>
    <s v=""/>
    <n v="0"/>
    <s v=""/>
    <n v="0"/>
    <s v=""/>
    <s v=""/>
    <s v=""/>
    <m/>
    <s v=""/>
    <s v=""/>
    <s v=""/>
  </r>
  <r>
    <x v="2"/>
    <n v="2726"/>
    <m/>
    <x v="6"/>
    <x v="3"/>
    <m/>
    <m/>
    <m/>
    <s v=""/>
    <m/>
    <m/>
    <s v=""/>
    <m/>
    <s v=""/>
    <m/>
    <s v=""/>
    <m/>
    <s v=""/>
    <m/>
    <m/>
    <m/>
    <m/>
    <m/>
    <s v=""/>
    <n v="0"/>
    <s v=""/>
    <n v="0"/>
    <s v=""/>
    <s v=""/>
    <s v=""/>
    <m/>
    <s v=""/>
    <s v=""/>
    <s v=""/>
  </r>
  <r>
    <x v="2"/>
    <n v="2727"/>
    <m/>
    <x v="6"/>
    <x v="3"/>
    <m/>
    <m/>
    <m/>
    <s v=""/>
    <m/>
    <m/>
    <s v=""/>
    <m/>
    <s v=""/>
    <m/>
    <s v=""/>
    <m/>
    <s v=""/>
    <m/>
    <m/>
    <m/>
    <m/>
    <m/>
    <s v=""/>
    <n v="0"/>
    <s v=""/>
    <n v="0"/>
    <s v=""/>
    <s v=""/>
    <s v=""/>
    <m/>
    <s v=""/>
    <s v=""/>
    <s v=""/>
  </r>
  <r>
    <x v="2"/>
    <n v="2728"/>
    <m/>
    <x v="6"/>
    <x v="3"/>
    <m/>
    <m/>
    <m/>
    <s v=""/>
    <m/>
    <m/>
    <s v=""/>
    <m/>
    <s v=""/>
    <m/>
    <s v=""/>
    <m/>
    <s v=""/>
    <m/>
    <m/>
    <m/>
    <m/>
    <m/>
    <s v=""/>
    <n v="0"/>
    <s v=""/>
    <n v="0"/>
    <s v=""/>
    <s v=""/>
    <s v=""/>
    <m/>
    <s v=""/>
    <s v=""/>
    <s v=""/>
  </r>
  <r>
    <x v="2"/>
    <n v="2729"/>
    <m/>
    <x v="6"/>
    <x v="3"/>
    <m/>
    <m/>
    <m/>
    <s v=""/>
    <m/>
    <m/>
    <s v=""/>
    <m/>
    <s v=""/>
    <m/>
    <s v=""/>
    <m/>
    <s v=""/>
    <m/>
    <m/>
    <m/>
    <m/>
    <m/>
    <s v=""/>
    <n v="0"/>
    <s v=""/>
    <n v="0"/>
    <s v=""/>
    <s v=""/>
    <s v=""/>
    <m/>
    <s v=""/>
    <s v=""/>
    <s v=""/>
  </r>
  <r>
    <x v="2"/>
    <n v="2730"/>
    <m/>
    <x v="6"/>
    <x v="3"/>
    <m/>
    <m/>
    <m/>
    <s v=""/>
    <m/>
    <m/>
    <s v=""/>
    <m/>
    <s v=""/>
    <m/>
    <s v=""/>
    <m/>
    <s v=""/>
    <m/>
    <m/>
    <m/>
    <m/>
    <m/>
    <s v=""/>
    <n v="0"/>
    <s v=""/>
    <n v="0"/>
    <s v=""/>
    <s v=""/>
    <s v=""/>
    <m/>
    <s v=""/>
    <s v=""/>
    <s v=""/>
  </r>
  <r>
    <x v="2"/>
    <n v="2731"/>
    <m/>
    <x v="6"/>
    <x v="3"/>
    <m/>
    <m/>
    <m/>
    <s v=""/>
    <m/>
    <m/>
    <s v=""/>
    <m/>
    <s v=""/>
    <m/>
    <s v=""/>
    <m/>
    <s v=""/>
    <m/>
    <m/>
    <m/>
    <m/>
    <m/>
    <s v=""/>
    <n v="0"/>
    <s v=""/>
    <n v="0"/>
    <s v=""/>
    <s v=""/>
    <s v=""/>
    <m/>
    <s v=""/>
    <s v=""/>
    <s v=""/>
  </r>
  <r>
    <x v="2"/>
    <n v="2732"/>
    <m/>
    <x v="6"/>
    <x v="3"/>
    <m/>
    <m/>
    <m/>
    <s v=""/>
    <m/>
    <m/>
    <s v=""/>
    <m/>
    <s v=""/>
    <m/>
    <s v=""/>
    <m/>
    <s v=""/>
    <m/>
    <m/>
    <m/>
    <m/>
    <m/>
    <s v=""/>
    <n v="0"/>
    <s v=""/>
    <n v="0"/>
    <s v=""/>
    <s v=""/>
    <s v=""/>
    <m/>
    <s v=""/>
    <s v=""/>
    <s v=""/>
  </r>
  <r>
    <x v="2"/>
    <n v="2733"/>
    <m/>
    <x v="6"/>
    <x v="3"/>
    <m/>
    <m/>
    <m/>
    <s v=""/>
    <m/>
    <m/>
    <s v=""/>
    <m/>
    <s v=""/>
    <m/>
    <s v=""/>
    <m/>
    <s v=""/>
    <m/>
    <m/>
    <m/>
    <m/>
    <m/>
    <s v=""/>
    <n v="0"/>
    <s v=""/>
    <n v="0"/>
    <s v=""/>
    <s v=""/>
    <s v=""/>
    <m/>
    <s v=""/>
    <s v=""/>
    <s v=""/>
  </r>
  <r>
    <x v="2"/>
    <n v="2734"/>
    <m/>
    <x v="6"/>
    <x v="3"/>
    <m/>
    <m/>
    <m/>
    <s v=""/>
    <m/>
    <m/>
    <s v=""/>
    <m/>
    <s v=""/>
    <m/>
    <s v=""/>
    <m/>
    <s v=""/>
    <m/>
    <m/>
    <m/>
    <m/>
    <m/>
    <s v=""/>
    <n v="0"/>
    <s v=""/>
    <n v="0"/>
    <s v=""/>
    <s v=""/>
    <s v=""/>
    <m/>
    <s v=""/>
    <s v=""/>
    <s v=""/>
  </r>
  <r>
    <x v="2"/>
    <n v="2735"/>
    <m/>
    <x v="6"/>
    <x v="3"/>
    <m/>
    <m/>
    <m/>
    <s v=""/>
    <m/>
    <m/>
    <s v=""/>
    <m/>
    <s v=""/>
    <m/>
    <s v=""/>
    <m/>
    <s v=""/>
    <m/>
    <m/>
    <m/>
    <m/>
    <m/>
    <s v=""/>
    <n v="0"/>
    <s v=""/>
    <n v="0"/>
    <s v=""/>
    <s v=""/>
    <s v=""/>
    <m/>
    <s v=""/>
    <s v=""/>
    <s v=""/>
  </r>
  <r>
    <x v="2"/>
    <n v="2736"/>
    <m/>
    <x v="6"/>
    <x v="3"/>
    <m/>
    <m/>
    <m/>
    <s v=""/>
    <m/>
    <m/>
    <s v=""/>
    <m/>
    <s v=""/>
    <m/>
    <s v=""/>
    <m/>
    <s v=""/>
    <m/>
    <m/>
    <m/>
    <m/>
    <m/>
    <s v=""/>
    <n v="0"/>
    <s v=""/>
    <n v="0"/>
    <s v=""/>
    <s v=""/>
    <s v=""/>
    <m/>
    <s v=""/>
    <s v=""/>
    <s v=""/>
  </r>
  <r>
    <x v="2"/>
    <n v="2737"/>
    <m/>
    <x v="6"/>
    <x v="3"/>
    <m/>
    <m/>
    <m/>
    <s v=""/>
    <m/>
    <m/>
    <s v=""/>
    <m/>
    <s v=""/>
    <m/>
    <s v=""/>
    <m/>
    <s v=""/>
    <m/>
    <m/>
    <m/>
    <m/>
    <m/>
    <s v=""/>
    <n v="0"/>
    <s v=""/>
    <n v="0"/>
    <s v=""/>
    <s v=""/>
    <s v=""/>
    <m/>
    <s v=""/>
    <s v=""/>
    <s v=""/>
  </r>
  <r>
    <x v="2"/>
    <n v="2738"/>
    <m/>
    <x v="6"/>
    <x v="3"/>
    <m/>
    <m/>
    <m/>
    <s v=""/>
    <m/>
    <m/>
    <s v=""/>
    <m/>
    <s v=""/>
    <m/>
    <s v=""/>
    <m/>
    <s v=""/>
    <m/>
    <m/>
    <m/>
    <m/>
    <m/>
    <s v=""/>
    <n v="0"/>
    <s v=""/>
    <n v="0"/>
    <s v=""/>
    <s v=""/>
    <s v=""/>
    <m/>
    <s v=""/>
    <s v=""/>
    <s v=""/>
  </r>
  <r>
    <x v="2"/>
    <n v="2739"/>
    <m/>
    <x v="6"/>
    <x v="3"/>
    <m/>
    <m/>
    <m/>
    <s v=""/>
    <m/>
    <m/>
    <s v=""/>
    <m/>
    <s v=""/>
    <m/>
    <s v=""/>
    <m/>
    <s v=""/>
    <m/>
    <m/>
    <m/>
    <m/>
    <m/>
    <s v=""/>
    <n v="0"/>
    <s v=""/>
    <n v="0"/>
    <s v=""/>
    <s v=""/>
    <s v=""/>
    <m/>
    <s v=""/>
    <s v=""/>
    <s v=""/>
  </r>
  <r>
    <x v="2"/>
    <n v="2740"/>
    <m/>
    <x v="6"/>
    <x v="3"/>
    <m/>
    <m/>
    <m/>
    <s v=""/>
    <m/>
    <m/>
    <s v=""/>
    <m/>
    <s v=""/>
    <m/>
    <s v=""/>
    <m/>
    <s v=""/>
    <m/>
    <m/>
    <m/>
    <m/>
    <m/>
    <s v=""/>
    <n v="0"/>
    <s v=""/>
    <n v="0"/>
    <s v=""/>
    <s v=""/>
    <s v=""/>
    <m/>
    <s v=""/>
    <s v=""/>
    <s v=""/>
  </r>
  <r>
    <x v="2"/>
    <n v="2741"/>
    <m/>
    <x v="6"/>
    <x v="3"/>
    <m/>
    <m/>
    <m/>
    <s v=""/>
    <m/>
    <m/>
    <s v=""/>
    <m/>
    <s v=""/>
    <m/>
    <s v=""/>
    <m/>
    <s v=""/>
    <m/>
    <m/>
    <m/>
    <m/>
    <m/>
    <s v=""/>
    <n v="0"/>
    <s v=""/>
    <n v="0"/>
    <s v=""/>
    <s v=""/>
    <s v=""/>
    <m/>
    <s v=""/>
    <s v=""/>
    <s v=""/>
  </r>
  <r>
    <x v="2"/>
    <n v="2742"/>
    <m/>
    <x v="6"/>
    <x v="3"/>
    <m/>
    <m/>
    <m/>
    <s v=""/>
    <m/>
    <m/>
    <s v=""/>
    <m/>
    <s v=""/>
    <m/>
    <s v=""/>
    <m/>
    <s v=""/>
    <m/>
    <m/>
    <m/>
    <m/>
    <m/>
    <s v=""/>
    <n v="0"/>
    <s v=""/>
    <n v="0"/>
    <s v=""/>
    <s v=""/>
    <s v=""/>
    <m/>
    <s v=""/>
    <s v=""/>
    <s v=""/>
  </r>
  <r>
    <x v="2"/>
    <n v="2743"/>
    <m/>
    <x v="6"/>
    <x v="3"/>
    <m/>
    <m/>
    <m/>
    <s v=""/>
    <m/>
    <m/>
    <s v=""/>
    <m/>
    <s v=""/>
    <m/>
    <s v=""/>
    <m/>
    <s v=""/>
    <m/>
    <m/>
    <m/>
    <m/>
    <m/>
    <s v=""/>
    <n v="0"/>
    <s v=""/>
    <n v="0"/>
    <s v=""/>
    <s v=""/>
    <s v=""/>
    <m/>
    <s v=""/>
    <s v=""/>
    <s v=""/>
  </r>
  <r>
    <x v="2"/>
    <n v="2744"/>
    <m/>
    <x v="6"/>
    <x v="3"/>
    <m/>
    <m/>
    <m/>
    <s v=""/>
    <m/>
    <m/>
    <s v=""/>
    <m/>
    <s v=""/>
    <m/>
    <s v=""/>
    <m/>
    <s v=""/>
    <m/>
    <m/>
    <m/>
    <m/>
    <m/>
    <s v=""/>
    <n v="0"/>
    <s v=""/>
    <n v="0"/>
    <s v=""/>
    <s v=""/>
    <s v=""/>
    <m/>
    <s v=""/>
    <s v=""/>
    <s v=""/>
  </r>
  <r>
    <x v="2"/>
    <n v="2745"/>
    <m/>
    <x v="6"/>
    <x v="3"/>
    <m/>
    <m/>
    <m/>
    <s v=""/>
    <m/>
    <m/>
    <s v=""/>
    <m/>
    <s v=""/>
    <m/>
    <s v=""/>
    <m/>
    <s v=""/>
    <m/>
    <m/>
    <m/>
    <m/>
    <m/>
    <s v=""/>
    <n v="0"/>
    <s v=""/>
    <n v="0"/>
    <s v=""/>
    <s v=""/>
    <s v=""/>
    <m/>
    <s v=""/>
    <s v=""/>
    <s v=""/>
  </r>
  <r>
    <x v="2"/>
    <n v="2746"/>
    <m/>
    <x v="6"/>
    <x v="3"/>
    <m/>
    <m/>
    <m/>
    <s v=""/>
    <m/>
    <m/>
    <s v=""/>
    <m/>
    <s v=""/>
    <m/>
    <s v=""/>
    <m/>
    <s v=""/>
    <m/>
    <m/>
    <m/>
    <m/>
    <m/>
    <s v=""/>
    <n v="0"/>
    <s v=""/>
    <n v="0"/>
    <s v=""/>
    <s v=""/>
    <s v=""/>
    <m/>
    <s v=""/>
    <s v=""/>
    <s v=""/>
  </r>
  <r>
    <x v="2"/>
    <n v="2747"/>
    <m/>
    <x v="6"/>
    <x v="3"/>
    <m/>
    <m/>
    <m/>
    <s v=""/>
    <m/>
    <m/>
    <s v=""/>
    <m/>
    <s v=""/>
    <m/>
    <s v=""/>
    <m/>
    <s v=""/>
    <m/>
    <m/>
    <m/>
    <m/>
    <m/>
    <s v=""/>
    <n v="0"/>
    <s v=""/>
    <n v="0"/>
    <s v=""/>
    <s v=""/>
    <s v=""/>
    <m/>
    <s v=""/>
    <s v=""/>
    <s v=""/>
  </r>
  <r>
    <x v="2"/>
    <n v="2748"/>
    <m/>
    <x v="6"/>
    <x v="3"/>
    <m/>
    <m/>
    <m/>
    <s v=""/>
    <m/>
    <m/>
    <s v=""/>
    <m/>
    <s v=""/>
    <m/>
    <s v=""/>
    <m/>
    <s v=""/>
    <m/>
    <m/>
    <m/>
    <m/>
    <m/>
    <s v=""/>
    <n v="0"/>
    <s v=""/>
    <n v="0"/>
    <s v=""/>
    <s v=""/>
    <s v=""/>
    <m/>
    <s v=""/>
    <s v=""/>
    <s v=""/>
  </r>
  <r>
    <x v="2"/>
    <n v="2749"/>
    <m/>
    <x v="6"/>
    <x v="3"/>
    <m/>
    <m/>
    <m/>
    <s v=""/>
    <m/>
    <m/>
    <s v=""/>
    <m/>
    <s v=""/>
    <m/>
    <s v=""/>
    <m/>
    <s v=""/>
    <m/>
    <m/>
    <m/>
    <m/>
    <m/>
    <s v=""/>
    <n v="0"/>
    <s v=""/>
    <n v="0"/>
    <s v=""/>
    <s v=""/>
    <s v=""/>
    <m/>
    <s v=""/>
    <s v=""/>
    <s v=""/>
  </r>
  <r>
    <x v="2"/>
    <n v="2750"/>
    <m/>
    <x v="6"/>
    <x v="3"/>
    <m/>
    <m/>
    <m/>
    <s v=""/>
    <m/>
    <m/>
    <s v=""/>
    <m/>
    <s v=""/>
    <m/>
    <s v=""/>
    <m/>
    <s v=""/>
    <m/>
    <m/>
    <m/>
    <m/>
    <m/>
    <s v=""/>
    <n v="0"/>
    <s v=""/>
    <n v="0"/>
    <s v=""/>
    <s v=""/>
    <s v=""/>
    <m/>
    <s v=""/>
    <s v=""/>
    <s v=""/>
  </r>
  <r>
    <x v="2"/>
    <n v="2751"/>
    <m/>
    <x v="6"/>
    <x v="3"/>
    <m/>
    <m/>
    <m/>
    <s v=""/>
    <m/>
    <m/>
    <s v=""/>
    <m/>
    <s v=""/>
    <m/>
    <s v=""/>
    <m/>
    <s v=""/>
    <m/>
    <m/>
    <m/>
    <m/>
    <m/>
    <s v=""/>
    <n v="0"/>
    <s v=""/>
    <n v="0"/>
    <s v=""/>
    <s v=""/>
    <s v=""/>
    <m/>
    <s v=""/>
    <s v=""/>
    <s v=""/>
  </r>
  <r>
    <x v="2"/>
    <n v="2752"/>
    <m/>
    <x v="6"/>
    <x v="3"/>
    <m/>
    <m/>
    <m/>
    <s v=""/>
    <m/>
    <m/>
    <s v=""/>
    <m/>
    <s v=""/>
    <m/>
    <s v=""/>
    <m/>
    <s v=""/>
    <m/>
    <m/>
    <m/>
    <m/>
    <m/>
    <s v=""/>
    <n v="0"/>
    <s v=""/>
    <n v="0"/>
    <s v=""/>
    <s v=""/>
    <s v=""/>
    <m/>
    <s v=""/>
    <s v=""/>
    <s v=""/>
  </r>
  <r>
    <x v="2"/>
    <n v="2753"/>
    <m/>
    <x v="6"/>
    <x v="3"/>
    <m/>
    <m/>
    <m/>
    <s v=""/>
    <m/>
    <m/>
    <s v=""/>
    <m/>
    <s v=""/>
    <m/>
    <s v=""/>
    <m/>
    <s v=""/>
    <m/>
    <m/>
    <m/>
    <m/>
    <m/>
    <s v=""/>
    <n v="0"/>
    <s v=""/>
    <n v="0"/>
    <s v=""/>
    <s v=""/>
    <s v=""/>
    <m/>
    <s v=""/>
    <s v=""/>
    <s v=""/>
  </r>
  <r>
    <x v="2"/>
    <n v="2754"/>
    <m/>
    <x v="6"/>
    <x v="3"/>
    <m/>
    <m/>
    <m/>
    <s v=""/>
    <m/>
    <m/>
    <s v=""/>
    <m/>
    <s v=""/>
    <m/>
    <s v=""/>
    <m/>
    <s v=""/>
    <m/>
    <m/>
    <m/>
    <m/>
    <m/>
    <s v=""/>
    <n v="0"/>
    <s v=""/>
    <n v="0"/>
    <s v=""/>
    <s v=""/>
    <s v=""/>
    <m/>
    <s v=""/>
    <s v=""/>
    <s v=""/>
  </r>
  <r>
    <x v="2"/>
    <n v="2755"/>
    <m/>
    <x v="6"/>
    <x v="3"/>
    <m/>
    <m/>
    <m/>
    <s v=""/>
    <m/>
    <m/>
    <s v=""/>
    <m/>
    <s v=""/>
    <m/>
    <s v=""/>
    <m/>
    <s v=""/>
    <m/>
    <m/>
    <m/>
    <m/>
    <m/>
    <s v=""/>
    <n v="0"/>
    <s v=""/>
    <n v="0"/>
    <s v=""/>
    <s v=""/>
    <s v=""/>
    <m/>
    <s v=""/>
    <s v=""/>
    <s v=""/>
  </r>
  <r>
    <x v="2"/>
    <n v="2756"/>
    <m/>
    <x v="6"/>
    <x v="3"/>
    <m/>
    <m/>
    <m/>
    <s v=""/>
    <m/>
    <m/>
    <s v=""/>
    <m/>
    <s v=""/>
    <m/>
    <s v=""/>
    <m/>
    <s v=""/>
    <m/>
    <m/>
    <m/>
    <m/>
    <m/>
    <s v=""/>
    <n v="0"/>
    <s v=""/>
    <n v="0"/>
    <s v=""/>
    <s v=""/>
    <s v=""/>
    <m/>
    <s v=""/>
    <s v=""/>
    <s v=""/>
  </r>
  <r>
    <x v="2"/>
    <n v="2757"/>
    <m/>
    <x v="6"/>
    <x v="3"/>
    <m/>
    <m/>
    <m/>
    <s v=""/>
    <m/>
    <m/>
    <s v=""/>
    <m/>
    <s v=""/>
    <m/>
    <s v=""/>
    <m/>
    <s v=""/>
    <m/>
    <m/>
    <m/>
    <m/>
    <m/>
    <s v=""/>
    <n v="0"/>
    <s v=""/>
    <n v="0"/>
    <s v=""/>
    <s v=""/>
    <s v=""/>
    <m/>
    <s v=""/>
    <s v=""/>
    <s v=""/>
  </r>
  <r>
    <x v="2"/>
    <n v="2758"/>
    <m/>
    <x v="6"/>
    <x v="3"/>
    <m/>
    <m/>
    <m/>
    <s v=""/>
    <m/>
    <m/>
    <s v=""/>
    <m/>
    <s v=""/>
    <m/>
    <s v=""/>
    <m/>
    <s v=""/>
    <m/>
    <m/>
    <m/>
    <m/>
    <m/>
    <s v=""/>
    <n v="0"/>
    <s v=""/>
    <n v="0"/>
    <s v=""/>
    <s v=""/>
    <s v=""/>
    <m/>
    <s v=""/>
    <s v=""/>
    <s v=""/>
  </r>
  <r>
    <x v="2"/>
    <n v="2759"/>
    <m/>
    <x v="6"/>
    <x v="3"/>
    <m/>
    <m/>
    <m/>
    <s v=""/>
    <m/>
    <m/>
    <s v=""/>
    <m/>
    <s v=""/>
    <m/>
    <s v=""/>
    <m/>
    <s v=""/>
    <m/>
    <m/>
    <m/>
    <m/>
    <m/>
    <s v=""/>
    <n v="0"/>
    <s v=""/>
    <n v="0"/>
    <s v=""/>
    <s v=""/>
    <s v=""/>
    <m/>
    <s v=""/>
    <s v=""/>
    <s v=""/>
  </r>
  <r>
    <x v="2"/>
    <n v="2760"/>
    <m/>
    <x v="6"/>
    <x v="3"/>
    <m/>
    <m/>
    <m/>
    <s v=""/>
    <m/>
    <m/>
    <s v=""/>
    <m/>
    <s v=""/>
    <m/>
    <s v=""/>
    <m/>
    <s v=""/>
    <m/>
    <m/>
    <m/>
    <m/>
    <m/>
    <s v=""/>
    <n v="0"/>
    <s v=""/>
    <n v="0"/>
    <s v=""/>
    <s v=""/>
    <s v=""/>
    <m/>
    <s v=""/>
    <s v=""/>
    <s v=""/>
  </r>
  <r>
    <x v="2"/>
    <n v="2761"/>
    <m/>
    <x v="6"/>
    <x v="3"/>
    <m/>
    <m/>
    <m/>
    <s v=""/>
    <m/>
    <m/>
    <s v=""/>
    <m/>
    <s v=""/>
    <m/>
    <s v=""/>
    <m/>
    <s v=""/>
    <m/>
    <m/>
    <m/>
    <m/>
    <m/>
    <s v=""/>
    <n v="0"/>
    <s v=""/>
    <n v="0"/>
    <s v=""/>
    <s v=""/>
    <s v=""/>
    <m/>
    <s v=""/>
    <s v=""/>
    <s v=""/>
  </r>
  <r>
    <x v="2"/>
    <n v="2762"/>
    <m/>
    <x v="6"/>
    <x v="3"/>
    <m/>
    <m/>
    <m/>
    <s v=""/>
    <m/>
    <m/>
    <s v=""/>
    <m/>
    <s v=""/>
    <m/>
    <s v=""/>
    <m/>
    <s v=""/>
    <m/>
    <m/>
    <m/>
    <m/>
    <m/>
    <s v=""/>
    <n v="0"/>
    <s v=""/>
    <n v="0"/>
    <s v=""/>
    <s v=""/>
    <s v=""/>
    <m/>
    <s v=""/>
    <s v=""/>
    <s v=""/>
  </r>
  <r>
    <x v="2"/>
    <n v="2763"/>
    <m/>
    <x v="6"/>
    <x v="3"/>
    <m/>
    <m/>
    <m/>
    <s v=""/>
    <m/>
    <m/>
    <s v=""/>
    <m/>
    <s v=""/>
    <m/>
    <s v=""/>
    <m/>
    <s v=""/>
    <m/>
    <m/>
    <m/>
    <m/>
    <m/>
    <s v=""/>
    <n v="0"/>
    <s v=""/>
    <n v="0"/>
    <s v=""/>
    <s v=""/>
    <s v=""/>
    <m/>
    <s v=""/>
    <s v=""/>
    <s v=""/>
  </r>
  <r>
    <x v="2"/>
    <n v="2764"/>
    <m/>
    <x v="6"/>
    <x v="3"/>
    <m/>
    <m/>
    <m/>
    <s v=""/>
    <m/>
    <m/>
    <s v=""/>
    <m/>
    <s v=""/>
    <m/>
    <s v=""/>
    <m/>
    <s v=""/>
    <m/>
    <m/>
    <m/>
    <m/>
    <m/>
    <s v=""/>
    <n v="0"/>
    <s v=""/>
    <n v="0"/>
    <s v=""/>
    <s v=""/>
    <s v=""/>
    <m/>
    <s v=""/>
    <s v=""/>
    <s v=""/>
  </r>
  <r>
    <x v="2"/>
    <n v="2765"/>
    <m/>
    <x v="6"/>
    <x v="3"/>
    <m/>
    <m/>
    <m/>
    <s v=""/>
    <m/>
    <m/>
    <s v=""/>
    <m/>
    <s v=""/>
    <m/>
    <s v=""/>
    <m/>
    <s v=""/>
    <m/>
    <m/>
    <m/>
    <m/>
    <m/>
    <s v=""/>
    <n v="0"/>
    <s v=""/>
    <n v="0"/>
    <s v=""/>
    <s v=""/>
    <s v=""/>
    <m/>
    <s v=""/>
    <s v=""/>
    <s v=""/>
  </r>
  <r>
    <x v="2"/>
    <n v="2766"/>
    <m/>
    <x v="6"/>
    <x v="3"/>
    <m/>
    <m/>
    <m/>
    <s v=""/>
    <m/>
    <m/>
    <s v=""/>
    <m/>
    <s v=""/>
    <m/>
    <s v=""/>
    <m/>
    <s v=""/>
    <m/>
    <m/>
    <m/>
    <m/>
    <m/>
    <s v=""/>
    <n v="0"/>
    <s v=""/>
    <n v="0"/>
    <s v=""/>
    <s v=""/>
    <s v=""/>
    <m/>
    <s v=""/>
    <s v=""/>
    <s v=""/>
  </r>
  <r>
    <x v="2"/>
    <n v="2767"/>
    <m/>
    <x v="6"/>
    <x v="3"/>
    <m/>
    <m/>
    <m/>
    <s v=""/>
    <m/>
    <m/>
    <s v=""/>
    <m/>
    <s v=""/>
    <m/>
    <s v=""/>
    <m/>
    <s v=""/>
    <m/>
    <m/>
    <m/>
    <m/>
    <m/>
    <s v=""/>
    <n v="0"/>
    <s v=""/>
    <n v="0"/>
    <s v=""/>
    <s v=""/>
    <s v=""/>
    <m/>
    <s v=""/>
    <s v=""/>
    <s v=""/>
  </r>
  <r>
    <x v="2"/>
    <n v="2768"/>
    <m/>
    <x v="6"/>
    <x v="3"/>
    <m/>
    <m/>
    <m/>
    <s v=""/>
    <m/>
    <m/>
    <s v=""/>
    <m/>
    <s v=""/>
    <m/>
    <s v=""/>
    <m/>
    <s v=""/>
    <m/>
    <m/>
    <m/>
    <m/>
    <m/>
    <s v=""/>
    <n v="0"/>
    <s v=""/>
    <n v="0"/>
    <s v=""/>
    <s v=""/>
    <s v=""/>
    <m/>
    <s v=""/>
    <s v=""/>
    <s v=""/>
  </r>
  <r>
    <x v="2"/>
    <n v="2769"/>
    <m/>
    <x v="6"/>
    <x v="3"/>
    <m/>
    <m/>
    <m/>
    <s v=""/>
    <m/>
    <m/>
    <s v=""/>
    <m/>
    <s v=""/>
    <m/>
    <s v=""/>
    <m/>
    <s v=""/>
    <m/>
    <m/>
    <m/>
    <m/>
    <m/>
    <s v=""/>
    <n v="0"/>
    <s v=""/>
    <n v="0"/>
    <s v=""/>
    <s v=""/>
    <s v=""/>
    <m/>
    <s v=""/>
    <s v=""/>
    <s v=""/>
  </r>
  <r>
    <x v="2"/>
    <n v="2770"/>
    <m/>
    <x v="6"/>
    <x v="3"/>
    <m/>
    <m/>
    <m/>
    <s v=""/>
    <m/>
    <m/>
    <s v=""/>
    <m/>
    <s v=""/>
    <m/>
    <s v=""/>
    <m/>
    <s v=""/>
    <m/>
    <m/>
    <m/>
    <m/>
    <m/>
    <s v=""/>
    <n v="0"/>
    <s v=""/>
    <n v="0"/>
    <s v=""/>
    <s v=""/>
    <s v=""/>
    <m/>
    <s v=""/>
    <s v=""/>
    <s v=""/>
  </r>
  <r>
    <x v="2"/>
    <n v="2771"/>
    <m/>
    <x v="6"/>
    <x v="3"/>
    <m/>
    <m/>
    <m/>
    <s v=""/>
    <m/>
    <m/>
    <s v=""/>
    <m/>
    <s v=""/>
    <m/>
    <s v=""/>
    <m/>
    <s v=""/>
    <m/>
    <m/>
    <m/>
    <m/>
    <m/>
    <s v=""/>
    <n v="0"/>
    <s v=""/>
    <n v="0"/>
    <s v=""/>
    <s v=""/>
    <s v=""/>
    <m/>
    <s v=""/>
    <s v=""/>
    <s v=""/>
  </r>
  <r>
    <x v="2"/>
    <n v="2772"/>
    <m/>
    <x v="6"/>
    <x v="3"/>
    <m/>
    <m/>
    <m/>
    <s v=""/>
    <m/>
    <m/>
    <s v=""/>
    <m/>
    <s v=""/>
    <m/>
    <s v=""/>
    <m/>
    <s v=""/>
    <m/>
    <m/>
    <m/>
    <m/>
    <m/>
    <s v=""/>
    <n v="0"/>
    <s v=""/>
    <n v="0"/>
    <s v=""/>
    <s v=""/>
    <s v=""/>
    <m/>
    <s v=""/>
    <s v=""/>
    <s v=""/>
  </r>
  <r>
    <x v="2"/>
    <n v="2773"/>
    <m/>
    <x v="6"/>
    <x v="3"/>
    <m/>
    <m/>
    <m/>
    <s v=""/>
    <m/>
    <m/>
    <s v=""/>
    <m/>
    <s v=""/>
    <m/>
    <s v=""/>
    <m/>
    <s v=""/>
    <m/>
    <m/>
    <m/>
    <m/>
    <m/>
    <s v=""/>
    <n v="0"/>
    <s v=""/>
    <n v="0"/>
    <s v=""/>
    <s v=""/>
    <s v=""/>
    <m/>
    <s v=""/>
    <s v=""/>
    <s v=""/>
  </r>
  <r>
    <x v="2"/>
    <n v="2774"/>
    <m/>
    <x v="6"/>
    <x v="3"/>
    <m/>
    <m/>
    <m/>
    <s v=""/>
    <m/>
    <m/>
    <s v=""/>
    <m/>
    <s v=""/>
    <m/>
    <s v=""/>
    <m/>
    <s v=""/>
    <m/>
    <m/>
    <m/>
    <m/>
    <m/>
    <s v=""/>
    <n v="0"/>
    <s v=""/>
    <n v="0"/>
    <s v=""/>
    <s v=""/>
    <s v=""/>
    <m/>
    <s v=""/>
    <s v=""/>
    <s v=""/>
  </r>
  <r>
    <x v="2"/>
    <n v="2775"/>
    <m/>
    <x v="6"/>
    <x v="3"/>
    <m/>
    <m/>
    <m/>
    <s v=""/>
    <m/>
    <m/>
    <s v=""/>
    <m/>
    <s v=""/>
    <m/>
    <s v=""/>
    <m/>
    <s v=""/>
    <m/>
    <m/>
    <m/>
    <m/>
    <m/>
    <s v=""/>
    <n v="0"/>
    <s v=""/>
    <n v="0"/>
    <s v=""/>
    <s v=""/>
    <s v=""/>
    <m/>
    <s v=""/>
    <s v=""/>
    <s v=""/>
  </r>
  <r>
    <x v="2"/>
    <n v="2776"/>
    <m/>
    <x v="6"/>
    <x v="3"/>
    <m/>
    <m/>
    <m/>
    <s v=""/>
    <m/>
    <m/>
    <s v=""/>
    <m/>
    <s v=""/>
    <m/>
    <s v=""/>
    <m/>
    <s v=""/>
    <m/>
    <m/>
    <m/>
    <m/>
    <m/>
    <s v=""/>
    <n v="0"/>
    <s v=""/>
    <n v="0"/>
    <s v=""/>
    <s v=""/>
    <s v=""/>
    <m/>
    <s v=""/>
    <s v=""/>
    <s v=""/>
  </r>
  <r>
    <x v="2"/>
    <n v="2777"/>
    <m/>
    <x v="6"/>
    <x v="3"/>
    <m/>
    <m/>
    <m/>
    <s v=""/>
    <m/>
    <m/>
    <s v=""/>
    <m/>
    <s v=""/>
    <m/>
    <s v=""/>
    <m/>
    <s v=""/>
    <m/>
    <m/>
    <m/>
    <m/>
    <m/>
    <s v=""/>
    <n v="0"/>
    <s v=""/>
    <n v="0"/>
    <s v=""/>
    <s v=""/>
    <s v=""/>
    <m/>
    <s v=""/>
    <s v=""/>
    <s v=""/>
  </r>
  <r>
    <x v="2"/>
    <n v="2778"/>
    <m/>
    <x v="6"/>
    <x v="3"/>
    <m/>
    <m/>
    <m/>
    <s v=""/>
    <m/>
    <m/>
    <s v=""/>
    <m/>
    <s v=""/>
    <m/>
    <s v=""/>
    <m/>
    <s v=""/>
    <m/>
    <m/>
    <m/>
    <m/>
    <m/>
    <s v=""/>
    <n v="0"/>
    <s v=""/>
    <n v="0"/>
    <s v=""/>
    <s v=""/>
    <s v=""/>
    <m/>
    <s v=""/>
    <s v=""/>
    <s v=""/>
  </r>
  <r>
    <x v="2"/>
    <n v="2779"/>
    <m/>
    <x v="6"/>
    <x v="3"/>
    <m/>
    <m/>
    <m/>
    <s v=""/>
    <m/>
    <m/>
    <s v=""/>
    <m/>
    <s v=""/>
    <m/>
    <s v=""/>
    <m/>
    <s v=""/>
    <m/>
    <m/>
    <m/>
    <m/>
    <m/>
    <s v=""/>
    <n v="0"/>
    <s v=""/>
    <n v="0"/>
    <s v=""/>
    <s v=""/>
    <s v=""/>
    <m/>
    <s v=""/>
    <s v=""/>
    <s v=""/>
  </r>
  <r>
    <x v="2"/>
    <n v="2780"/>
    <m/>
    <x v="6"/>
    <x v="3"/>
    <m/>
    <m/>
    <m/>
    <s v=""/>
    <m/>
    <m/>
    <s v=""/>
    <m/>
    <s v=""/>
    <m/>
    <s v=""/>
    <m/>
    <s v=""/>
    <m/>
    <m/>
    <m/>
    <m/>
    <m/>
    <s v=""/>
    <n v="0"/>
    <s v=""/>
    <n v="0"/>
    <s v=""/>
    <s v=""/>
    <s v=""/>
    <m/>
    <s v=""/>
    <s v=""/>
    <s v=""/>
  </r>
  <r>
    <x v="2"/>
    <n v="2781"/>
    <m/>
    <x v="6"/>
    <x v="3"/>
    <m/>
    <m/>
    <m/>
    <s v=""/>
    <m/>
    <m/>
    <s v=""/>
    <m/>
    <s v=""/>
    <m/>
    <s v=""/>
    <m/>
    <s v=""/>
    <m/>
    <m/>
    <m/>
    <m/>
    <m/>
    <s v=""/>
    <n v="0"/>
    <s v=""/>
    <n v="0"/>
    <s v=""/>
    <s v=""/>
    <s v=""/>
    <m/>
    <s v=""/>
    <s v=""/>
    <s v=""/>
  </r>
  <r>
    <x v="2"/>
    <n v="2782"/>
    <m/>
    <x v="6"/>
    <x v="3"/>
    <m/>
    <m/>
    <m/>
    <s v=""/>
    <m/>
    <m/>
    <s v=""/>
    <m/>
    <s v=""/>
    <m/>
    <s v=""/>
    <m/>
    <s v=""/>
    <m/>
    <m/>
    <m/>
    <m/>
    <m/>
    <s v=""/>
    <n v="0"/>
    <s v=""/>
    <n v="0"/>
    <s v=""/>
    <s v=""/>
    <s v=""/>
    <m/>
    <s v=""/>
    <s v=""/>
    <s v=""/>
  </r>
  <r>
    <x v="2"/>
    <n v="2783"/>
    <m/>
    <x v="6"/>
    <x v="3"/>
    <m/>
    <m/>
    <m/>
    <s v=""/>
    <m/>
    <m/>
    <s v=""/>
    <m/>
    <s v=""/>
    <m/>
    <s v=""/>
    <m/>
    <s v=""/>
    <m/>
    <m/>
    <m/>
    <m/>
    <m/>
    <s v=""/>
    <n v="0"/>
    <s v=""/>
    <n v="0"/>
    <s v=""/>
    <s v=""/>
    <s v=""/>
    <m/>
    <s v=""/>
    <s v=""/>
    <s v=""/>
  </r>
  <r>
    <x v="2"/>
    <n v="2784"/>
    <m/>
    <x v="6"/>
    <x v="3"/>
    <m/>
    <m/>
    <m/>
    <s v=""/>
    <m/>
    <m/>
    <s v=""/>
    <m/>
    <s v=""/>
    <m/>
    <s v=""/>
    <m/>
    <s v=""/>
    <m/>
    <m/>
    <m/>
    <m/>
    <m/>
    <s v=""/>
    <n v="0"/>
    <s v=""/>
    <n v="0"/>
    <s v=""/>
    <s v=""/>
    <s v=""/>
    <m/>
    <s v=""/>
    <s v=""/>
    <s v=""/>
  </r>
  <r>
    <x v="2"/>
    <n v="2785"/>
    <m/>
    <x v="6"/>
    <x v="3"/>
    <m/>
    <m/>
    <m/>
    <s v=""/>
    <m/>
    <m/>
    <s v=""/>
    <m/>
    <s v=""/>
    <m/>
    <s v=""/>
    <m/>
    <s v=""/>
    <m/>
    <m/>
    <m/>
    <m/>
    <m/>
    <s v=""/>
    <n v="0"/>
    <s v=""/>
    <n v="0"/>
    <s v=""/>
    <s v=""/>
    <s v=""/>
    <m/>
    <s v=""/>
    <s v=""/>
    <s v=""/>
  </r>
  <r>
    <x v="2"/>
    <n v="2786"/>
    <m/>
    <x v="6"/>
    <x v="3"/>
    <m/>
    <m/>
    <m/>
    <s v=""/>
    <m/>
    <m/>
    <s v=""/>
    <m/>
    <s v=""/>
    <m/>
    <s v=""/>
    <m/>
    <s v=""/>
    <m/>
    <m/>
    <m/>
    <m/>
    <m/>
    <s v=""/>
    <n v="0"/>
    <s v=""/>
    <n v="0"/>
    <s v=""/>
    <s v=""/>
    <s v=""/>
    <m/>
    <s v=""/>
    <s v=""/>
    <s v=""/>
  </r>
  <r>
    <x v="2"/>
    <n v="2787"/>
    <m/>
    <x v="6"/>
    <x v="3"/>
    <m/>
    <m/>
    <m/>
    <s v=""/>
    <m/>
    <m/>
    <s v=""/>
    <m/>
    <s v=""/>
    <m/>
    <s v=""/>
    <m/>
    <s v=""/>
    <m/>
    <m/>
    <m/>
    <m/>
    <m/>
    <s v=""/>
    <n v="0"/>
    <s v=""/>
    <n v="0"/>
    <s v=""/>
    <s v=""/>
    <s v=""/>
    <m/>
    <s v=""/>
    <s v=""/>
    <s v=""/>
  </r>
  <r>
    <x v="2"/>
    <n v="2788"/>
    <m/>
    <x v="6"/>
    <x v="3"/>
    <m/>
    <m/>
    <m/>
    <s v=""/>
    <m/>
    <m/>
    <s v=""/>
    <m/>
    <s v=""/>
    <m/>
    <s v=""/>
    <m/>
    <s v=""/>
    <m/>
    <m/>
    <m/>
    <m/>
    <m/>
    <s v=""/>
    <n v="0"/>
    <s v=""/>
    <n v="0"/>
    <s v=""/>
    <s v=""/>
    <s v=""/>
    <m/>
    <s v=""/>
    <s v=""/>
    <s v=""/>
  </r>
  <r>
    <x v="2"/>
    <n v="2789"/>
    <m/>
    <x v="6"/>
    <x v="3"/>
    <m/>
    <m/>
    <m/>
    <s v=""/>
    <m/>
    <m/>
    <s v=""/>
    <m/>
    <s v=""/>
    <m/>
    <s v=""/>
    <m/>
    <s v=""/>
    <m/>
    <m/>
    <m/>
    <m/>
    <m/>
    <s v=""/>
    <n v="0"/>
    <s v=""/>
    <n v="0"/>
    <s v=""/>
    <s v=""/>
    <s v=""/>
    <m/>
    <s v=""/>
    <s v=""/>
    <s v=""/>
  </r>
  <r>
    <x v="2"/>
    <n v="2790"/>
    <m/>
    <x v="6"/>
    <x v="3"/>
    <m/>
    <m/>
    <m/>
    <s v=""/>
    <m/>
    <m/>
    <s v=""/>
    <m/>
    <s v=""/>
    <m/>
    <s v=""/>
    <m/>
    <s v=""/>
    <m/>
    <m/>
    <m/>
    <m/>
    <m/>
    <s v=""/>
    <n v="0"/>
    <s v=""/>
    <n v="0"/>
    <s v=""/>
    <s v=""/>
    <s v=""/>
    <m/>
    <s v=""/>
    <s v=""/>
    <s v=""/>
  </r>
  <r>
    <x v="2"/>
    <n v="2791"/>
    <m/>
    <x v="6"/>
    <x v="3"/>
    <m/>
    <m/>
    <m/>
    <s v=""/>
    <m/>
    <m/>
    <s v=""/>
    <m/>
    <s v=""/>
    <m/>
    <s v=""/>
    <m/>
    <s v=""/>
    <m/>
    <m/>
    <m/>
    <m/>
    <m/>
    <s v=""/>
    <n v="0"/>
    <s v=""/>
    <n v="0"/>
    <s v=""/>
    <s v=""/>
    <s v=""/>
    <m/>
    <s v=""/>
    <s v=""/>
    <s v=""/>
  </r>
  <r>
    <x v="2"/>
    <n v="2792"/>
    <m/>
    <x v="6"/>
    <x v="3"/>
    <m/>
    <m/>
    <m/>
    <s v=""/>
    <m/>
    <m/>
    <s v=""/>
    <m/>
    <s v=""/>
    <m/>
    <s v=""/>
    <m/>
    <s v=""/>
    <m/>
    <m/>
    <m/>
    <m/>
    <m/>
    <s v=""/>
    <n v="0"/>
    <s v=""/>
    <n v="0"/>
    <s v=""/>
    <s v=""/>
    <s v=""/>
    <m/>
    <s v=""/>
    <s v=""/>
    <s v=""/>
  </r>
  <r>
    <x v="2"/>
    <n v="2793"/>
    <m/>
    <x v="6"/>
    <x v="3"/>
    <m/>
    <m/>
    <m/>
    <s v=""/>
    <m/>
    <m/>
    <s v=""/>
    <m/>
    <s v=""/>
    <m/>
    <s v=""/>
    <m/>
    <s v=""/>
    <m/>
    <m/>
    <m/>
    <m/>
    <m/>
    <s v=""/>
    <n v="0"/>
    <s v=""/>
    <n v="0"/>
    <s v=""/>
    <s v=""/>
    <s v=""/>
    <m/>
    <s v=""/>
    <s v=""/>
    <s v=""/>
  </r>
  <r>
    <x v="2"/>
    <n v="2794"/>
    <m/>
    <x v="6"/>
    <x v="3"/>
    <m/>
    <m/>
    <m/>
    <s v=""/>
    <m/>
    <m/>
    <s v=""/>
    <m/>
    <s v=""/>
    <m/>
    <s v=""/>
    <m/>
    <s v=""/>
    <m/>
    <m/>
    <m/>
    <m/>
    <m/>
    <s v=""/>
    <n v="0"/>
    <s v=""/>
    <n v="0"/>
    <s v=""/>
    <s v=""/>
    <s v=""/>
    <m/>
    <s v=""/>
    <s v=""/>
    <s v=""/>
  </r>
  <r>
    <x v="2"/>
    <n v="2795"/>
    <m/>
    <x v="6"/>
    <x v="3"/>
    <m/>
    <m/>
    <m/>
    <s v=""/>
    <m/>
    <m/>
    <s v=""/>
    <m/>
    <s v=""/>
    <m/>
    <s v=""/>
    <m/>
    <s v=""/>
    <m/>
    <m/>
    <m/>
    <m/>
    <m/>
    <s v=""/>
    <n v="0"/>
    <s v=""/>
    <n v="0"/>
    <s v=""/>
    <s v=""/>
    <s v=""/>
    <m/>
    <s v=""/>
    <s v=""/>
    <s v=""/>
  </r>
  <r>
    <x v="2"/>
    <n v="2796"/>
    <m/>
    <x v="6"/>
    <x v="3"/>
    <m/>
    <m/>
    <m/>
    <s v=""/>
    <m/>
    <m/>
    <s v=""/>
    <m/>
    <s v=""/>
    <m/>
    <s v=""/>
    <m/>
    <s v=""/>
    <m/>
    <m/>
    <m/>
    <m/>
    <m/>
    <s v=""/>
    <n v="0"/>
    <s v=""/>
    <n v="0"/>
    <s v=""/>
    <s v=""/>
    <s v=""/>
    <m/>
    <s v=""/>
    <s v=""/>
    <s v=""/>
  </r>
  <r>
    <x v="2"/>
    <n v="2797"/>
    <m/>
    <x v="6"/>
    <x v="3"/>
    <m/>
    <m/>
    <m/>
    <s v=""/>
    <m/>
    <m/>
    <s v=""/>
    <m/>
    <s v=""/>
    <m/>
    <s v=""/>
    <m/>
    <s v=""/>
    <m/>
    <m/>
    <m/>
    <m/>
    <m/>
    <s v=""/>
    <n v="0"/>
    <s v=""/>
    <n v="0"/>
    <s v=""/>
    <s v=""/>
    <s v=""/>
    <m/>
    <s v=""/>
    <s v=""/>
    <s v=""/>
  </r>
  <r>
    <x v="2"/>
    <n v="2798"/>
    <m/>
    <x v="6"/>
    <x v="3"/>
    <m/>
    <m/>
    <m/>
    <s v=""/>
    <m/>
    <m/>
    <s v=""/>
    <m/>
    <s v=""/>
    <m/>
    <s v=""/>
    <m/>
    <s v=""/>
    <m/>
    <m/>
    <m/>
    <m/>
    <m/>
    <s v=""/>
    <n v="0"/>
    <s v=""/>
    <n v="0"/>
    <s v=""/>
    <s v=""/>
    <s v=""/>
    <m/>
    <s v=""/>
    <s v=""/>
    <s v=""/>
  </r>
  <r>
    <x v="2"/>
    <n v="2799"/>
    <m/>
    <x v="6"/>
    <x v="3"/>
    <m/>
    <m/>
    <m/>
    <s v=""/>
    <m/>
    <m/>
    <s v=""/>
    <m/>
    <s v=""/>
    <m/>
    <s v=""/>
    <m/>
    <s v=""/>
    <m/>
    <m/>
    <m/>
    <m/>
    <m/>
    <s v=""/>
    <n v="0"/>
    <s v=""/>
    <n v="0"/>
    <s v=""/>
    <s v=""/>
    <s v=""/>
    <m/>
    <s v=""/>
    <s v=""/>
    <s v=""/>
  </r>
  <r>
    <x v="2"/>
    <n v="2800"/>
    <m/>
    <x v="6"/>
    <x v="3"/>
    <m/>
    <m/>
    <m/>
    <s v=""/>
    <m/>
    <m/>
    <s v=""/>
    <m/>
    <s v=""/>
    <m/>
    <s v=""/>
    <m/>
    <s v=""/>
    <m/>
    <m/>
    <m/>
    <m/>
    <m/>
    <s v=""/>
    <n v="0"/>
    <s v=""/>
    <n v="0"/>
    <s v=""/>
    <s v=""/>
    <s v=""/>
    <m/>
    <s v=""/>
    <s v=""/>
    <s v=""/>
  </r>
  <r>
    <x v="2"/>
    <n v="2801"/>
    <m/>
    <x v="6"/>
    <x v="3"/>
    <m/>
    <m/>
    <m/>
    <s v=""/>
    <m/>
    <m/>
    <s v=""/>
    <m/>
    <s v=""/>
    <m/>
    <s v=""/>
    <m/>
    <s v=""/>
    <m/>
    <m/>
    <m/>
    <m/>
    <m/>
    <s v=""/>
    <n v="0"/>
    <s v=""/>
    <n v="0"/>
    <s v=""/>
    <s v=""/>
    <s v=""/>
    <m/>
    <s v=""/>
    <s v=""/>
    <s v=""/>
  </r>
  <r>
    <x v="2"/>
    <n v="2802"/>
    <m/>
    <x v="6"/>
    <x v="3"/>
    <m/>
    <m/>
    <m/>
    <s v=""/>
    <m/>
    <m/>
    <s v=""/>
    <m/>
    <s v=""/>
    <m/>
    <s v=""/>
    <m/>
    <s v=""/>
    <m/>
    <m/>
    <m/>
    <m/>
    <m/>
    <s v=""/>
    <n v="0"/>
    <s v=""/>
    <n v="0"/>
    <s v=""/>
    <s v=""/>
    <s v=""/>
    <m/>
    <s v=""/>
    <s v=""/>
    <s v=""/>
  </r>
  <r>
    <x v="2"/>
    <n v="2803"/>
    <m/>
    <x v="6"/>
    <x v="3"/>
    <m/>
    <m/>
    <m/>
    <s v=""/>
    <m/>
    <m/>
    <s v=""/>
    <m/>
    <s v=""/>
    <m/>
    <s v=""/>
    <m/>
    <s v=""/>
    <m/>
    <m/>
    <m/>
    <m/>
    <m/>
    <s v=""/>
    <n v="0"/>
    <s v=""/>
    <n v="0"/>
    <s v=""/>
    <s v=""/>
    <s v=""/>
    <m/>
    <s v=""/>
    <s v=""/>
    <s v=""/>
  </r>
  <r>
    <x v="2"/>
    <n v="2804"/>
    <m/>
    <x v="6"/>
    <x v="3"/>
    <m/>
    <m/>
    <m/>
    <s v=""/>
    <m/>
    <m/>
    <s v=""/>
    <m/>
    <s v=""/>
    <m/>
    <s v=""/>
    <m/>
    <s v=""/>
    <m/>
    <m/>
    <m/>
    <m/>
    <m/>
    <s v=""/>
    <n v="0"/>
    <s v=""/>
    <n v="0"/>
    <s v=""/>
    <s v=""/>
    <s v=""/>
    <m/>
    <s v=""/>
    <s v=""/>
    <s v=""/>
  </r>
  <r>
    <x v="2"/>
    <n v="2805"/>
    <m/>
    <x v="6"/>
    <x v="3"/>
    <m/>
    <m/>
    <m/>
    <s v=""/>
    <m/>
    <m/>
    <s v=""/>
    <m/>
    <s v=""/>
    <m/>
    <s v=""/>
    <m/>
    <s v=""/>
    <m/>
    <m/>
    <m/>
    <m/>
    <m/>
    <s v=""/>
    <n v="0"/>
    <s v=""/>
    <n v="0"/>
    <s v=""/>
    <s v=""/>
    <s v=""/>
    <m/>
    <s v=""/>
    <s v=""/>
    <s v=""/>
  </r>
  <r>
    <x v="2"/>
    <n v="2806"/>
    <m/>
    <x v="6"/>
    <x v="3"/>
    <m/>
    <m/>
    <m/>
    <s v=""/>
    <m/>
    <m/>
    <s v=""/>
    <m/>
    <s v=""/>
    <m/>
    <s v=""/>
    <m/>
    <s v=""/>
    <m/>
    <m/>
    <m/>
    <m/>
    <m/>
    <s v=""/>
    <n v="0"/>
    <s v=""/>
    <n v="0"/>
    <s v=""/>
    <s v=""/>
    <s v=""/>
    <m/>
    <s v=""/>
    <s v=""/>
    <s v=""/>
  </r>
  <r>
    <x v="2"/>
    <n v="2807"/>
    <m/>
    <x v="6"/>
    <x v="3"/>
    <m/>
    <m/>
    <m/>
    <s v=""/>
    <m/>
    <m/>
    <s v=""/>
    <m/>
    <s v=""/>
    <m/>
    <s v=""/>
    <m/>
    <s v=""/>
    <m/>
    <m/>
    <m/>
    <m/>
    <m/>
    <s v=""/>
    <n v="0"/>
    <s v=""/>
    <n v="0"/>
    <s v=""/>
    <s v=""/>
    <s v=""/>
    <m/>
    <s v=""/>
    <s v=""/>
    <s v=""/>
  </r>
  <r>
    <x v="2"/>
    <n v="2808"/>
    <m/>
    <x v="6"/>
    <x v="3"/>
    <m/>
    <m/>
    <m/>
    <s v=""/>
    <m/>
    <m/>
    <s v=""/>
    <m/>
    <s v=""/>
    <m/>
    <s v=""/>
    <m/>
    <s v=""/>
    <m/>
    <m/>
    <m/>
    <m/>
    <m/>
    <s v=""/>
    <n v="0"/>
    <s v=""/>
    <n v="0"/>
    <s v=""/>
    <s v=""/>
    <s v=""/>
    <m/>
    <s v=""/>
    <s v=""/>
    <s v=""/>
  </r>
  <r>
    <x v="2"/>
    <n v="2809"/>
    <m/>
    <x v="6"/>
    <x v="3"/>
    <m/>
    <m/>
    <m/>
    <s v=""/>
    <m/>
    <m/>
    <s v=""/>
    <m/>
    <s v=""/>
    <m/>
    <s v=""/>
    <m/>
    <s v=""/>
    <m/>
    <m/>
    <m/>
    <m/>
    <m/>
    <s v=""/>
    <n v="0"/>
    <s v=""/>
    <n v="0"/>
    <s v=""/>
    <s v=""/>
    <s v=""/>
    <m/>
    <s v=""/>
    <s v=""/>
    <s v=""/>
  </r>
  <r>
    <x v="2"/>
    <n v="2810"/>
    <m/>
    <x v="6"/>
    <x v="3"/>
    <m/>
    <m/>
    <m/>
    <s v=""/>
    <m/>
    <m/>
    <s v=""/>
    <m/>
    <s v=""/>
    <m/>
    <s v=""/>
    <m/>
    <s v=""/>
    <m/>
    <m/>
    <m/>
    <m/>
    <m/>
    <s v=""/>
    <n v="0"/>
    <s v=""/>
    <n v="0"/>
    <s v=""/>
    <s v=""/>
    <s v=""/>
    <m/>
    <s v=""/>
    <s v=""/>
    <s v=""/>
  </r>
  <r>
    <x v="2"/>
    <n v="2811"/>
    <m/>
    <x v="6"/>
    <x v="3"/>
    <m/>
    <m/>
    <m/>
    <s v=""/>
    <m/>
    <m/>
    <s v=""/>
    <m/>
    <s v=""/>
    <m/>
    <s v=""/>
    <m/>
    <s v=""/>
    <m/>
    <m/>
    <m/>
    <m/>
    <m/>
    <s v=""/>
    <n v="0"/>
    <s v=""/>
    <n v="0"/>
    <s v=""/>
    <s v=""/>
    <s v=""/>
    <m/>
    <s v=""/>
    <s v=""/>
    <s v=""/>
  </r>
  <r>
    <x v="2"/>
    <n v="2812"/>
    <m/>
    <x v="6"/>
    <x v="3"/>
    <m/>
    <m/>
    <m/>
    <s v=""/>
    <m/>
    <m/>
    <s v=""/>
    <m/>
    <s v=""/>
    <m/>
    <s v=""/>
    <m/>
    <s v=""/>
    <m/>
    <m/>
    <m/>
    <m/>
    <m/>
    <s v=""/>
    <n v="0"/>
    <s v=""/>
    <n v="0"/>
    <s v=""/>
    <s v=""/>
    <s v=""/>
    <m/>
    <s v=""/>
    <s v=""/>
    <s v=""/>
  </r>
  <r>
    <x v="2"/>
    <n v="2813"/>
    <m/>
    <x v="6"/>
    <x v="3"/>
    <m/>
    <m/>
    <m/>
    <s v=""/>
    <m/>
    <m/>
    <s v=""/>
    <m/>
    <s v=""/>
    <m/>
    <s v=""/>
    <m/>
    <s v=""/>
    <m/>
    <m/>
    <m/>
    <m/>
    <m/>
    <s v=""/>
    <n v="0"/>
    <s v=""/>
    <n v="0"/>
    <s v=""/>
    <s v=""/>
    <s v=""/>
    <m/>
    <s v=""/>
    <s v=""/>
    <s v=""/>
  </r>
  <r>
    <x v="2"/>
    <n v="2814"/>
    <m/>
    <x v="6"/>
    <x v="3"/>
    <m/>
    <m/>
    <m/>
    <s v=""/>
    <m/>
    <m/>
    <s v=""/>
    <m/>
    <s v=""/>
    <m/>
    <s v=""/>
    <m/>
    <s v=""/>
    <m/>
    <m/>
    <m/>
    <m/>
    <m/>
    <s v=""/>
    <n v="0"/>
    <s v=""/>
    <n v="0"/>
    <s v=""/>
    <s v=""/>
    <s v=""/>
    <m/>
    <s v=""/>
    <s v=""/>
    <s v=""/>
  </r>
  <r>
    <x v="2"/>
    <n v="2815"/>
    <m/>
    <x v="6"/>
    <x v="3"/>
    <m/>
    <m/>
    <m/>
    <s v=""/>
    <m/>
    <m/>
    <s v=""/>
    <m/>
    <s v=""/>
    <m/>
    <s v=""/>
    <m/>
    <s v=""/>
    <m/>
    <m/>
    <m/>
    <m/>
    <m/>
    <s v=""/>
    <n v="0"/>
    <s v=""/>
    <n v="0"/>
    <s v=""/>
    <s v=""/>
    <s v=""/>
    <m/>
    <s v=""/>
    <s v=""/>
    <s v=""/>
  </r>
  <r>
    <x v="2"/>
    <n v="2816"/>
    <m/>
    <x v="6"/>
    <x v="3"/>
    <m/>
    <m/>
    <m/>
    <s v=""/>
    <m/>
    <m/>
    <s v=""/>
    <m/>
    <s v=""/>
    <m/>
    <s v=""/>
    <m/>
    <s v=""/>
    <m/>
    <m/>
    <m/>
    <m/>
    <m/>
    <s v=""/>
    <n v="0"/>
    <s v=""/>
    <n v="0"/>
    <s v=""/>
    <s v=""/>
    <s v=""/>
    <m/>
    <s v=""/>
    <s v=""/>
    <s v=""/>
  </r>
  <r>
    <x v="2"/>
    <n v="2817"/>
    <m/>
    <x v="6"/>
    <x v="3"/>
    <m/>
    <m/>
    <m/>
    <s v=""/>
    <m/>
    <m/>
    <s v=""/>
    <m/>
    <s v=""/>
    <m/>
    <s v=""/>
    <m/>
    <s v=""/>
    <m/>
    <m/>
    <m/>
    <m/>
    <m/>
    <s v=""/>
    <n v="0"/>
    <s v=""/>
    <n v="0"/>
    <s v=""/>
    <s v=""/>
    <s v=""/>
    <m/>
    <s v=""/>
    <s v=""/>
    <s v=""/>
  </r>
  <r>
    <x v="2"/>
    <n v="2818"/>
    <m/>
    <x v="6"/>
    <x v="3"/>
    <m/>
    <m/>
    <m/>
    <s v=""/>
    <m/>
    <m/>
    <s v=""/>
    <m/>
    <s v=""/>
    <m/>
    <s v=""/>
    <m/>
    <s v=""/>
    <m/>
    <m/>
    <m/>
    <m/>
    <m/>
    <s v=""/>
    <n v="0"/>
    <s v=""/>
    <n v="0"/>
    <s v=""/>
    <s v=""/>
    <s v=""/>
    <m/>
    <s v=""/>
    <s v=""/>
    <s v=""/>
  </r>
  <r>
    <x v="2"/>
    <n v="2819"/>
    <m/>
    <x v="6"/>
    <x v="3"/>
    <m/>
    <m/>
    <m/>
    <s v=""/>
    <m/>
    <m/>
    <s v=""/>
    <m/>
    <s v=""/>
    <m/>
    <s v=""/>
    <m/>
    <s v=""/>
    <m/>
    <m/>
    <m/>
    <m/>
    <m/>
    <s v=""/>
    <n v="0"/>
    <s v=""/>
    <n v="0"/>
    <s v=""/>
    <s v=""/>
    <s v=""/>
    <m/>
    <s v=""/>
    <s v=""/>
    <s v=""/>
  </r>
  <r>
    <x v="2"/>
    <n v="2820"/>
    <m/>
    <x v="6"/>
    <x v="3"/>
    <m/>
    <m/>
    <m/>
    <s v=""/>
    <m/>
    <m/>
    <s v=""/>
    <m/>
    <s v=""/>
    <m/>
    <s v=""/>
    <m/>
    <s v=""/>
    <m/>
    <m/>
    <m/>
    <m/>
    <m/>
    <s v=""/>
    <n v="0"/>
    <s v=""/>
    <n v="0"/>
    <s v=""/>
    <s v=""/>
    <s v=""/>
    <m/>
    <s v=""/>
    <s v=""/>
    <s v=""/>
  </r>
  <r>
    <x v="2"/>
    <n v="2821"/>
    <m/>
    <x v="6"/>
    <x v="3"/>
    <m/>
    <m/>
    <m/>
    <s v=""/>
    <m/>
    <m/>
    <s v=""/>
    <m/>
    <s v=""/>
    <m/>
    <s v=""/>
    <m/>
    <s v=""/>
    <m/>
    <m/>
    <m/>
    <m/>
    <m/>
    <s v=""/>
    <n v="0"/>
    <s v=""/>
    <n v="0"/>
    <s v=""/>
    <s v=""/>
    <s v=""/>
    <m/>
    <s v=""/>
    <s v=""/>
    <s v=""/>
  </r>
  <r>
    <x v="2"/>
    <n v="2822"/>
    <m/>
    <x v="6"/>
    <x v="3"/>
    <m/>
    <m/>
    <m/>
    <s v=""/>
    <m/>
    <m/>
    <s v=""/>
    <m/>
    <s v=""/>
    <m/>
    <s v=""/>
    <m/>
    <s v=""/>
    <m/>
    <m/>
    <m/>
    <m/>
    <m/>
    <s v=""/>
    <n v="0"/>
    <s v=""/>
    <n v="0"/>
    <s v=""/>
    <s v=""/>
    <s v=""/>
    <m/>
    <s v=""/>
    <s v=""/>
    <s v=""/>
  </r>
  <r>
    <x v="2"/>
    <n v="2823"/>
    <m/>
    <x v="6"/>
    <x v="3"/>
    <m/>
    <m/>
    <m/>
    <s v=""/>
    <m/>
    <m/>
    <s v=""/>
    <m/>
    <s v=""/>
    <m/>
    <s v=""/>
    <m/>
    <s v=""/>
    <m/>
    <m/>
    <m/>
    <m/>
    <m/>
    <s v=""/>
    <n v="0"/>
    <s v=""/>
    <n v="0"/>
    <s v=""/>
    <s v=""/>
    <s v=""/>
    <m/>
    <s v=""/>
    <s v=""/>
    <s v=""/>
  </r>
  <r>
    <x v="2"/>
    <n v="2824"/>
    <m/>
    <x v="6"/>
    <x v="3"/>
    <m/>
    <m/>
    <m/>
    <s v=""/>
    <m/>
    <m/>
    <s v=""/>
    <m/>
    <s v=""/>
    <m/>
    <s v=""/>
    <m/>
    <s v=""/>
    <m/>
    <m/>
    <m/>
    <m/>
    <m/>
    <s v=""/>
    <n v="0"/>
    <s v=""/>
    <n v="0"/>
    <s v=""/>
    <s v=""/>
    <s v=""/>
    <m/>
    <s v=""/>
    <s v=""/>
    <s v=""/>
  </r>
  <r>
    <x v="2"/>
    <n v="2825"/>
    <m/>
    <x v="6"/>
    <x v="3"/>
    <m/>
    <m/>
    <m/>
    <s v=""/>
    <m/>
    <m/>
    <s v=""/>
    <m/>
    <s v=""/>
    <m/>
    <s v=""/>
    <m/>
    <s v=""/>
    <m/>
    <m/>
    <m/>
    <m/>
    <m/>
    <s v=""/>
    <n v="0"/>
    <s v=""/>
    <n v="0"/>
    <s v=""/>
    <s v=""/>
    <s v=""/>
    <m/>
    <s v=""/>
    <s v=""/>
    <s v=""/>
  </r>
  <r>
    <x v="2"/>
    <n v="2826"/>
    <m/>
    <x v="6"/>
    <x v="3"/>
    <m/>
    <m/>
    <m/>
    <s v=""/>
    <m/>
    <m/>
    <s v=""/>
    <m/>
    <s v=""/>
    <m/>
    <s v=""/>
    <m/>
    <s v=""/>
    <m/>
    <m/>
    <m/>
    <m/>
    <m/>
    <s v=""/>
    <n v="0"/>
    <s v=""/>
    <n v="0"/>
    <s v=""/>
    <s v=""/>
    <s v=""/>
    <m/>
    <s v=""/>
    <s v=""/>
    <s v=""/>
  </r>
  <r>
    <x v="2"/>
    <n v="2827"/>
    <m/>
    <x v="6"/>
    <x v="3"/>
    <m/>
    <m/>
    <m/>
    <s v=""/>
    <m/>
    <m/>
    <s v=""/>
    <m/>
    <s v=""/>
    <m/>
    <s v=""/>
    <m/>
    <s v=""/>
    <m/>
    <m/>
    <m/>
    <m/>
    <m/>
    <s v=""/>
    <n v="0"/>
    <s v=""/>
    <n v="0"/>
    <s v=""/>
    <s v=""/>
    <s v=""/>
    <m/>
    <s v=""/>
    <s v=""/>
    <s v=""/>
  </r>
  <r>
    <x v="2"/>
    <n v="2828"/>
    <m/>
    <x v="6"/>
    <x v="3"/>
    <m/>
    <m/>
    <m/>
    <s v=""/>
    <m/>
    <m/>
    <s v=""/>
    <m/>
    <s v=""/>
    <m/>
    <s v=""/>
    <m/>
    <s v=""/>
    <m/>
    <m/>
    <m/>
    <m/>
    <m/>
    <s v=""/>
    <n v="0"/>
    <s v=""/>
    <n v="0"/>
    <s v=""/>
    <s v=""/>
    <s v=""/>
    <m/>
    <s v=""/>
    <s v=""/>
    <s v=""/>
  </r>
  <r>
    <x v="2"/>
    <n v="2829"/>
    <m/>
    <x v="6"/>
    <x v="3"/>
    <m/>
    <m/>
    <m/>
    <s v=""/>
    <m/>
    <m/>
    <s v=""/>
    <m/>
    <s v=""/>
    <m/>
    <s v=""/>
    <m/>
    <s v=""/>
    <m/>
    <m/>
    <m/>
    <m/>
    <m/>
    <s v=""/>
    <n v="0"/>
    <s v=""/>
    <n v="0"/>
    <s v=""/>
    <s v=""/>
    <s v=""/>
    <m/>
    <s v=""/>
    <s v=""/>
    <s v=""/>
  </r>
  <r>
    <x v="2"/>
    <n v="2830"/>
    <m/>
    <x v="6"/>
    <x v="3"/>
    <m/>
    <m/>
    <m/>
    <s v=""/>
    <m/>
    <m/>
    <s v=""/>
    <m/>
    <s v=""/>
    <m/>
    <s v=""/>
    <m/>
    <s v=""/>
    <m/>
    <m/>
    <m/>
    <m/>
    <m/>
    <s v=""/>
    <n v="0"/>
    <s v=""/>
    <n v="0"/>
    <s v=""/>
    <s v=""/>
    <s v=""/>
    <m/>
    <s v=""/>
    <s v=""/>
    <s v=""/>
  </r>
  <r>
    <x v="2"/>
    <n v="2831"/>
    <m/>
    <x v="6"/>
    <x v="3"/>
    <m/>
    <m/>
    <m/>
    <s v=""/>
    <m/>
    <m/>
    <s v=""/>
    <m/>
    <s v=""/>
    <m/>
    <s v=""/>
    <m/>
    <s v=""/>
    <m/>
    <m/>
    <m/>
    <m/>
    <m/>
    <s v=""/>
    <n v="0"/>
    <s v=""/>
    <n v="0"/>
    <s v=""/>
    <s v=""/>
    <s v=""/>
    <m/>
    <s v=""/>
    <s v=""/>
    <s v=""/>
  </r>
  <r>
    <x v="2"/>
    <n v="2832"/>
    <m/>
    <x v="6"/>
    <x v="3"/>
    <m/>
    <m/>
    <m/>
    <s v=""/>
    <m/>
    <m/>
    <s v=""/>
    <m/>
    <s v=""/>
    <m/>
    <s v=""/>
    <m/>
    <s v=""/>
    <m/>
    <m/>
    <m/>
    <m/>
    <m/>
    <s v=""/>
    <n v="0"/>
    <s v=""/>
    <n v="0"/>
    <s v=""/>
    <s v=""/>
    <s v=""/>
    <m/>
    <s v=""/>
    <s v=""/>
    <s v=""/>
  </r>
  <r>
    <x v="2"/>
    <n v="2833"/>
    <m/>
    <x v="6"/>
    <x v="3"/>
    <m/>
    <m/>
    <m/>
    <s v=""/>
    <m/>
    <m/>
    <s v=""/>
    <m/>
    <s v=""/>
    <m/>
    <s v=""/>
    <m/>
    <s v=""/>
    <m/>
    <m/>
    <m/>
    <m/>
    <m/>
    <s v=""/>
    <n v="0"/>
    <s v=""/>
    <n v="0"/>
    <s v=""/>
    <s v=""/>
    <s v=""/>
    <m/>
    <s v=""/>
    <s v=""/>
    <s v=""/>
  </r>
  <r>
    <x v="2"/>
    <n v="2834"/>
    <m/>
    <x v="6"/>
    <x v="3"/>
    <m/>
    <m/>
    <m/>
    <s v=""/>
    <m/>
    <m/>
    <s v=""/>
    <m/>
    <s v=""/>
    <m/>
    <s v=""/>
    <m/>
    <s v=""/>
    <m/>
    <m/>
    <m/>
    <m/>
    <m/>
    <s v=""/>
    <n v="0"/>
    <s v=""/>
    <n v="0"/>
    <s v=""/>
    <s v=""/>
    <s v=""/>
    <m/>
    <s v=""/>
    <s v=""/>
    <s v=""/>
  </r>
  <r>
    <x v="2"/>
    <n v="2835"/>
    <m/>
    <x v="6"/>
    <x v="3"/>
    <m/>
    <m/>
    <m/>
    <s v=""/>
    <m/>
    <m/>
    <s v=""/>
    <m/>
    <s v=""/>
    <m/>
    <s v=""/>
    <m/>
    <s v=""/>
    <m/>
    <m/>
    <m/>
    <m/>
    <m/>
    <s v=""/>
    <n v="0"/>
    <s v=""/>
    <n v="0"/>
    <s v=""/>
    <s v=""/>
    <s v=""/>
    <m/>
    <s v=""/>
    <s v=""/>
    <s v=""/>
  </r>
  <r>
    <x v="2"/>
    <n v="2836"/>
    <m/>
    <x v="6"/>
    <x v="3"/>
    <m/>
    <m/>
    <m/>
    <s v=""/>
    <m/>
    <m/>
    <s v=""/>
    <m/>
    <s v=""/>
    <m/>
    <s v=""/>
    <m/>
    <s v=""/>
    <m/>
    <m/>
    <m/>
    <m/>
    <m/>
    <s v=""/>
    <n v="0"/>
    <s v=""/>
    <n v="0"/>
    <s v=""/>
    <s v=""/>
    <s v=""/>
    <m/>
    <s v=""/>
    <s v=""/>
    <s v=""/>
  </r>
  <r>
    <x v="2"/>
    <n v="2837"/>
    <m/>
    <x v="6"/>
    <x v="3"/>
    <m/>
    <m/>
    <m/>
    <s v=""/>
    <m/>
    <m/>
    <s v=""/>
    <m/>
    <s v=""/>
    <m/>
    <s v=""/>
    <m/>
    <s v=""/>
    <m/>
    <m/>
    <m/>
    <m/>
    <m/>
    <s v=""/>
    <n v="0"/>
    <s v=""/>
    <n v="0"/>
    <s v=""/>
    <s v=""/>
    <s v=""/>
    <m/>
    <s v=""/>
    <s v=""/>
    <s v=""/>
  </r>
  <r>
    <x v="2"/>
    <n v="2838"/>
    <m/>
    <x v="6"/>
    <x v="3"/>
    <m/>
    <m/>
    <m/>
    <s v=""/>
    <m/>
    <m/>
    <s v=""/>
    <m/>
    <s v=""/>
    <m/>
    <s v=""/>
    <m/>
    <s v=""/>
    <m/>
    <m/>
    <m/>
    <m/>
    <m/>
    <s v=""/>
    <n v="0"/>
    <s v=""/>
    <n v="0"/>
    <s v=""/>
    <s v=""/>
    <s v=""/>
    <m/>
    <s v=""/>
    <s v=""/>
    <s v=""/>
  </r>
  <r>
    <x v="2"/>
    <n v="2839"/>
    <m/>
    <x v="6"/>
    <x v="3"/>
    <m/>
    <m/>
    <m/>
    <s v=""/>
    <m/>
    <m/>
    <s v=""/>
    <m/>
    <s v=""/>
    <m/>
    <s v=""/>
    <m/>
    <s v=""/>
    <m/>
    <m/>
    <m/>
    <m/>
    <m/>
    <s v=""/>
    <n v="0"/>
    <s v=""/>
    <n v="0"/>
    <s v=""/>
    <s v=""/>
    <s v=""/>
    <m/>
    <s v=""/>
    <s v=""/>
    <s v=""/>
  </r>
  <r>
    <x v="2"/>
    <n v="2840"/>
    <m/>
    <x v="6"/>
    <x v="3"/>
    <m/>
    <m/>
    <m/>
    <s v=""/>
    <m/>
    <m/>
    <s v=""/>
    <m/>
    <s v=""/>
    <m/>
    <s v=""/>
    <m/>
    <s v=""/>
    <m/>
    <m/>
    <m/>
    <m/>
    <m/>
    <s v=""/>
    <n v="0"/>
    <s v=""/>
    <n v="0"/>
    <s v=""/>
    <s v=""/>
    <s v=""/>
    <m/>
    <s v=""/>
    <s v=""/>
    <s v=""/>
  </r>
  <r>
    <x v="2"/>
    <n v="2841"/>
    <m/>
    <x v="6"/>
    <x v="3"/>
    <m/>
    <m/>
    <m/>
    <s v=""/>
    <m/>
    <m/>
    <s v=""/>
    <m/>
    <s v=""/>
    <m/>
    <s v=""/>
    <m/>
    <s v=""/>
    <m/>
    <m/>
    <m/>
    <m/>
    <m/>
    <s v=""/>
    <n v="0"/>
    <s v=""/>
    <n v="0"/>
    <s v=""/>
    <s v=""/>
    <s v=""/>
    <m/>
    <s v=""/>
    <s v=""/>
    <s v=""/>
  </r>
  <r>
    <x v="2"/>
    <n v="2842"/>
    <m/>
    <x v="6"/>
    <x v="3"/>
    <m/>
    <m/>
    <m/>
    <s v=""/>
    <m/>
    <m/>
    <s v=""/>
    <m/>
    <s v=""/>
    <m/>
    <s v=""/>
    <m/>
    <s v=""/>
    <m/>
    <m/>
    <m/>
    <m/>
    <m/>
    <s v=""/>
    <n v="0"/>
    <s v=""/>
    <n v="0"/>
    <s v=""/>
    <s v=""/>
    <s v=""/>
    <m/>
    <s v=""/>
    <s v=""/>
    <s v=""/>
  </r>
  <r>
    <x v="2"/>
    <n v="2843"/>
    <m/>
    <x v="6"/>
    <x v="3"/>
    <m/>
    <m/>
    <m/>
    <s v=""/>
    <m/>
    <m/>
    <s v=""/>
    <m/>
    <s v=""/>
    <m/>
    <s v=""/>
    <m/>
    <s v=""/>
    <m/>
    <m/>
    <m/>
    <m/>
    <m/>
    <s v=""/>
    <n v="0"/>
    <s v=""/>
    <n v="0"/>
    <s v=""/>
    <s v=""/>
    <s v=""/>
    <m/>
    <s v=""/>
    <s v=""/>
    <s v=""/>
  </r>
  <r>
    <x v="2"/>
    <n v="2844"/>
    <m/>
    <x v="6"/>
    <x v="3"/>
    <m/>
    <m/>
    <m/>
    <s v=""/>
    <m/>
    <m/>
    <s v=""/>
    <m/>
    <s v=""/>
    <m/>
    <s v=""/>
    <m/>
    <s v=""/>
    <m/>
    <m/>
    <m/>
    <m/>
    <m/>
    <s v=""/>
    <n v="0"/>
    <s v=""/>
    <n v="0"/>
    <s v=""/>
    <s v=""/>
    <s v=""/>
    <m/>
    <s v=""/>
    <s v=""/>
    <s v=""/>
  </r>
  <r>
    <x v="2"/>
    <n v="2845"/>
    <m/>
    <x v="6"/>
    <x v="3"/>
    <m/>
    <m/>
    <m/>
    <s v=""/>
    <m/>
    <m/>
    <s v=""/>
    <m/>
    <s v=""/>
    <m/>
    <s v=""/>
    <m/>
    <s v=""/>
    <m/>
    <m/>
    <m/>
    <m/>
    <m/>
    <s v=""/>
    <n v="0"/>
    <s v=""/>
    <n v="0"/>
    <s v=""/>
    <s v=""/>
    <s v=""/>
    <m/>
    <s v=""/>
    <s v=""/>
    <s v=""/>
  </r>
  <r>
    <x v="2"/>
    <n v="2846"/>
    <m/>
    <x v="6"/>
    <x v="3"/>
    <m/>
    <m/>
    <m/>
    <s v=""/>
    <m/>
    <m/>
    <s v=""/>
    <m/>
    <s v=""/>
    <m/>
    <s v=""/>
    <m/>
    <s v=""/>
    <m/>
    <m/>
    <m/>
    <m/>
    <m/>
    <s v=""/>
    <n v="0"/>
    <s v=""/>
    <n v="0"/>
    <s v=""/>
    <s v=""/>
    <s v=""/>
    <m/>
    <s v=""/>
    <s v=""/>
    <s v=""/>
  </r>
  <r>
    <x v="2"/>
    <n v="2847"/>
    <m/>
    <x v="6"/>
    <x v="3"/>
    <m/>
    <m/>
    <m/>
    <s v=""/>
    <m/>
    <m/>
    <s v=""/>
    <m/>
    <s v=""/>
    <m/>
    <s v=""/>
    <m/>
    <s v=""/>
    <m/>
    <m/>
    <m/>
    <m/>
    <m/>
    <s v=""/>
    <n v="0"/>
    <s v=""/>
    <n v="0"/>
    <s v=""/>
    <s v=""/>
    <s v=""/>
    <m/>
    <s v=""/>
    <s v=""/>
    <s v=""/>
  </r>
  <r>
    <x v="2"/>
    <n v="2848"/>
    <m/>
    <x v="6"/>
    <x v="3"/>
    <m/>
    <m/>
    <m/>
    <s v=""/>
    <m/>
    <m/>
    <s v=""/>
    <m/>
    <s v=""/>
    <m/>
    <s v=""/>
    <m/>
    <s v=""/>
    <m/>
    <m/>
    <m/>
    <m/>
    <m/>
    <s v=""/>
    <n v="0"/>
    <s v=""/>
    <n v="0"/>
    <s v=""/>
    <s v=""/>
    <s v=""/>
    <m/>
    <s v=""/>
    <s v=""/>
    <s v=""/>
  </r>
  <r>
    <x v="2"/>
    <n v="2849"/>
    <m/>
    <x v="6"/>
    <x v="3"/>
    <m/>
    <m/>
    <m/>
    <s v=""/>
    <m/>
    <m/>
    <s v=""/>
    <m/>
    <s v=""/>
    <m/>
    <s v=""/>
    <m/>
    <s v=""/>
    <m/>
    <m/>
    <m/>
    <m/>
    <m/>
    <s v=""/>
    <n v="0"/>
    <s v=""/>
    <n v="0"/>
    <s v=""/>
    <s v=""/>
    <s v=""/>
    <m/>
    <s v=""/>
    <s v=""/>
    <s v=""/>
  </r>
  <r>
    <x v="2"/>
    <n v="2850"/>
    <m/>
    <x v="6"/>
    <x v="3"/>
    <m/>
    <m/>
    <m/>
    <s v=""/>
    <m/>
    <m/>
    <s v=""/>
    <m/>
    <s v=""/>
    <m/>
    <s v=""/>
    <m/>
    <s v=""/>
    <m/>
    <m/>
    <m/>
    <m/>
    <m/>
    <s v=""/>
    <n v="0"/>
    <s v=""/>
    <n v="0"/>
    <s v=""/>
    <s v=""/>
    <s v=""/>
    <m/>
    <s v=""/>
    <s v=""/>
    <s v=""/>
  </r>
  <r>
    <x v="2"/>
    <n v="2851"/>
    <m/>
    <x v="6"/>
    <x v="3"/>
    <m/>
    <m/>
    <m/>
    <s v=""/>
    <m/>
    <m/>
    <s v=""/>
    <m/>
    <s v=""/>
    <m/>
    <s v=""/>
    <m/>
    <s v=""/>
    <m/>
    <m/>
    <m/>
    <m/>
    <m/>
    <s v=""/>
    <n v="0"/>
    <s v=""/>
    <n v="0"/>
    <s v=""/>
    <s v=""/>
    <s v=""/>
    <m/>
    <s v=""/>
    <s v=""/>
    <s v=""/>
  </r>
  <r>
    <x v="2"/>
    <n v="2852"/>
    <m/>
    <x v="6"/>
    <x v="3"/>
    <m/>
    <m/>
    <m/>
    <s v=""/>
    <m/>
    <m/>
    <s v=""/>
    <m/>
    <s v=""/>
    <m/>
    <s v=""/>
    <m/>
    <s v=""/>
    <m/>
    <m/>
    <m/>
    <m/>
    <m/>
    <s v=""/>
    <n v="0"/>
    <s v=""/>
    <n v="0"/>
    <s v=""/>
    <s v=""/>
    <s v=""/>
    <m/>
    <s v=""/>
    <s v=""/>
    <s v=""/>
  </r>
  <r>
    <x v="2"/>
    <n v="2853"/>
    <m/>
    <x v="6"/>
    <x v="3"/>
    <m/>
    <m/>
    <m/>
    <s v=""/>
    <m/>
    <m/>
    <s v=""/>
    <m/>
    <s v=""/>
    <m/>
    <s v=""/>
    <m/>
    <s v=""/>
    <m/>
    <m/>
    <m/>
    <m/>
    <m/>
    <s v=""/>
    <n v="0"/>
    <s v=""/>
    <n v="0"/>
    <s v=""/>
    <s v=""/>
    <s v=""/>
    <m/>
    <s v=""/>
    <s v=""/>
    <s v=""/>
  </r>
  <r>
    <x v="2"/>
    <n v="2854"/>
    <m/>
    <x v="6"/>
    <x v="3"/>
    <m/>
    <m/>
    <m/>
    <s v=""/>
    <m/>
    <m/>
    <s v=""/>
    <m/>
    <s v=""/>
    <m/>
    <s v=""/>
    <m/>
    <s v=""/>
    <m/>
    <m/>
    <m/>
    <m/>
    <m/>
    <s v=""/>
    <n v="0"/>
    <s v=""/>
    <n v="0"/>
    <s v=""/>
    <s v=""/>
    <s v=""/>
    <m/>
    <s v=""/>
    <s v=""/>
    <s v=""/>
  </r>
  <r>
    <x v="2"/>
    <n v="2855"/>
    <m/>
    <x v="6"/>
    <x v="3"/>
    <m/>
    <m/>
    <m/>
    <s v=""/>
    <m/>
    <m/>
    <s v=""/>
    <m/>
    <s v=""/>
    <m/>
    <s v=""/>
    <m/>
    <s v=""/>
    <m/>
    <m/>
    <m/>
    <m/>
    <m/>
    <s v=""/>
    <n v="0"/>
    <s v=""/>
    <n v="0"/>
    <s v=""/>
    <s v=""/>
    <s v=""/>
    <m/>
    <s v=""/>
    <s v=""/>
    <s v=""/>
  </r>
  <r>
    <x v="2"/>
    <n v="2856"/>
    <m/>
    <x v="6"/>
    <x v="3"/>
    <m/>
    <m/>
    <m/>
    <s v=""/>
    <m/>
    <m/>
    <s v=""/>
    <m/>
    <s v=""/>
    <m/>
    <s v=""/>
    <m/>
    <s v=""/>
    <m/>
    <m/>
    <m/>
    <m/>
    <m/>
    <s v=""/>
    <n v="0"/>
    <s v=""/>
    <n v="0"/>
    <s v=""/>
    <s v=""/>
    <s v=""/>
    <m/>
    <s v=""/>
    <s v=""/>
    <s v=""/>
  </r>
  <r>
    <x v="2"/>
    <n v="2857"/>
    <m/>
    <x v="6"/>
    <x v="3"/>
    <m/>
    <m/>
    <m/>
    <s v=""/>
    <m/>
    <m/>
    <s v=""/>
    <m/>
    <s v=""/>
    <m/>
    <s v=""/>
    <m/>
    <s v=""/>
    <m/>
    <m/>
    <m/>
    <m/>
    <m/>
    <s v=""/>
    <n v="0"/>
    <s v=""/>
    <n v="0"/>
    <s v=""/>
    <s v=""/>
    <s v=""/>
    <m/>
    <s v=""/>
    <s v=""/>
    <s v=""/>
  </r>
  <r>
    <x v="2"/>
    <n v="2858"/>
    <m/>
    <x v="6"/>
    <x v="3"/>
    <m/>
    <m/>
    <m/>
    <s v=""/>
    <m/>
    <m/>
    <s v=""/>
    <m/>
    <s v=""/>
    <m/>
    <s v=""/>
    <m/>
    <s v=""/>
    <m/>
    <m/>
    <m/>
    <m/>
    <m/>
    <s v=""/>
    <n v="0"/>
    <s v=""/>
    <n v="0"/>
    <s v=""/>
    <s v=""/>
    <s v=""/>
    <m/>
    <s v=""/>
    <s v=""/>
    <s v=""/>
  </r>
  <r>
    <x v="2"/>
    <n v="2859"/>
    <m/>
    <x v="6"/>
    <x v="3"/>
    <m/>
    <m/>
    <m/>
    <s v=""/>
    <m/>
    <m/>
    <s v=""/>
    <m/>
    <s v=""/>
    <m/>
    <s v=""/>
    <m/>
    <s v=""/>
    <m/>
    <m/>
    <m/>
    <m/>
    <m/>
    <s v=""/>
    <n v="0"/>
    <s v=""/>
    <n v="0"/>
    <s v=""/>
    <s v=""/>
    <s v=""/>
    <m/>
    <s v=""/>
    <s v=""/>
    <s v=""/>
  </r>
  <r>
    <x v="2"/>
    <n v="2860"/>
    <m/>
    <x v="6"/>
    <x v="3"/>
    <m/>
    <m/>
    <m/>
    <s v=""/>
    <m/>
    <m/>
    <s v=""/>
    <m/>
    <s v=""/>
    <m/>
    <s v=""/>
    <m/>
    <s v=""/>
    <m/>
    <m/>
    <m/>
    <m/>
    <m/>
    <s v=""/>
    <n v="0"/>
    <s v=""/>
    <n v="0"/>
    <s v=""/>
    <s v=""/>
    <s v=""/>
    <m/>
    <s v=""/>
    <s v=""/>
    <s v=""/>
  </r>
  <r>
    <x v="2"/>
    <n v="2861"/>
    <m/>
    <x v="6"/>
    <x v="3"/>
    <m/>
    <m/>
    <m/>
    <s v=""/>
    <m/>
    <m/>
    <s v=""/>
    <m/>
    <s v=""/>
    <m/>
    <s v=""/>
    <m/>
    <s v=""/>
    <m/>
    <m/>
    <m/>
    <m/>
    <m/>
    <s v=""/>
    <n v="0"/>
    <s v=""/>
    <n v="0"/>
    <s v=""/>
    <s v=""/>
    <s v=""/>
    <m/>
    <s v=""/>
    <s v=""/>
    <s v=""/>
  </r>
  <r>
    <x v="2"/>
    <n v="2862"/>
    <m/>
    <x v="6"/>
    <x v="3"/>
    <m/>
    <m/>
    <m/>
    <s v=""/>
    <m/>
    <m/>
    <s v=""/>
    <m/>
    <s v=""/>
    <m/>
    <s v=""/>
    <m/>
    <s v=""/>
    <m/>
    <m/>
    <m/>
    <m/>
    <m/>
    <s v=""/>
    <n v="0"/>
    <s v=""/>
    <n v="0"/>
    <s v=""/>
    <s v=""/>
    <s v=""/>
    <m/>
    <s v=""/>
    <s v=""/>
    <s v=""/>
  </r>
  <r>
    <x v="2"/>
    <n v="2863"/>
    <m/>
    <x v="6"/>
    <x v="3"/>
    <m/>
    <m/>
    <m/>
    <s v=""/>
    <m/>
    <m/>
    <s v=""/>
    <m/>
    <s v=""/>
    <m/>
    <s v=""/>
    <m/>
    <s v=""/>
    <m/>
    <m/>
    <m/>
    <m/>
    <m/>
    <s v=""/>
    <n v="0"/>
    <s v=""/>
    <n v="0"/>
    <s v=""/>
    <s v=""/>
    <s v=""/>
    <m/>
    <s v=""/>
    <s v=""/>
    <s v=""/>
  </r>
  <r>
    <x v="2"/>
    <n v="2864"/>
    <m/>
    <x v="6"/>
    <x v="3"/>
    <m/>
    <m/>
    <m/>
    <s v=""/>
    <m/>
    <m/>
    <s v=""/>
    <m/>
    <s v=""/>
    <m/>
    <s v=""/>
    <m/>
    <s v=""/>
    <m/>
    <m/>
    <m/>
    <m/>
    <m/>
    <s v=""/>
    <n v="0"/>
    <s v=""/>
    <n v="0"/>
    <s v=""/>
    <s v=""/>
    <s v=""/>
    <m/>
    <s v=""/>
    <s v=""/>
    <s v=""/>
  </r>
  <r>
    <x v="2"/>
    <n v="2865"/>
    <m/>
    <x v="6"/>
    <x v="3"/>
    <m/>
    <m/>
    <m/>
    <s v=""/>
    <m/>
    <m/>
    <s v=""/>
    <m/>
    <s v=""/>
    <m/>
    <s v=""/>
    <m/>
    <s v=""/>
    <m/>
    <m/>
    <m/>
    <m/>
    <m/>
    <s v=""/>
    <n v="0"/>
    <s v=""/>
    <n v="0"/>
    <s v=""/>
    <s v=""/>
    <s v=""/>
    <m/>
    <s v=""/>
    <s v=""/>
    <s v=""/>
  </r>
  <r>
    <x v="2"/>
    <n v="2866"/>
    <m/>
    <x v="6"/>
    <x v="3"/>
    <m/>
    <m/>
    <m/>
    <s v=""/>
    <m/>
    <m/>
    <s v=""/>
    <m/>
    <s v=""/>
    <m/>
    <s v=""/>
    <m/>
    <s v=""/>
    <m/>
    <m/>
    <m/>
    <m/>
    <m/>
    <s v=""/>
    <n v="0"/>
    <s v=""/>
    <n v="0"/>
    <s v=""/>
    <s v=""/>
    <s v=""/>
    <m/>
    <s v=""/>
    <s v=""/>
    <s v=""/>
  </r>
  <r>
    <x v="2"/>
    <n v="2867"/>
    <m/>
    <x v="6"/>
    <x v="3"/>
    <m/>
    <m/>
    <m/>
    <s v=""/>
    <m/>
    <m/>
    <s v=""/>
    <m/>
    <s v=""/>
    <m/>
    <s v=""/>
    <m/>
    <s v=""/>
    <m/>
    <m/>
    <m/>
    <m/>
    <m/>
    <s v=""/>
    <n v="0"/>
    <s v=""/>
    <n v="0"/>
    <s v=""/>
    <s v=""/>
    <s v=""/>
    <m/>
    <s v=""/>
    <s v=""/>
    <s v=""/>
  </r>
  <r>
    <x v="2"/>
    <n v="2868"/>
    <m/>
    <x v="6"/>
    <x v="3"/>
    <m/>
    <m/>
    <m/>
    <s v=""/>
    <m/>
    <m/>
    <s v=""/>
    <m/>
    <s v=""/>
    <m/>
    <s v=""/>
    <m/>
    <s v=""/>
    <m/>
    <m/>
    <m/>
    <m/>
    <m/>
    <s v=""/>
    <n v="0"/>
    <s v=""/>
    <n v="0"/>
    <s v=""/>
    <s v=""/>
    <s v=""/>
    <m/>
    <s v=""/>
    <s v=""/>
    <s v=""/>
  </r>
  <r>
    <x v="2"/>
    <n v="2869"/>
    <m/>
    <x v="6"/>
    <x v="3"/>
    <m/>
    <m/>
    <m/>
    <s v=""/>
    <m/>
    <m/>
    <s v=""/>
    <m/>
    <s v=""/>
    <m/>
    <s v=""/>
    <m/>
    <s v=""/>
    <m/>
    <m/>
    <m/>
    <m/>
    <m/>
    <s v=""/>
    <n v="0"/>
    <s v=""/>
    <n v="0"/>
    <s v=""/>
    <s v=""/>
    <s v=""/>
    <m/>
    <s v=""/>
    <s v=""/>
    <s v=""/>
  </r>
  <r>
    <x v="2"/>
    <n v="2870"/>
    <m/>
    <x v="6"/>
    <x v="3"/>
    <m/>
    <m/>
    <m/>
    <s v=""/>
    <m/>
    <m/>
    <s v=""/>
    <m/>
    <s v=""/>
    <m/>
    <s v=""/>
    <m/>
    <s v=""/>
    <m/>
    <m/>
    <m/>
    <m/>
    <m/>
    <s v=""/>
    <n v="0"/>
    <s v=""/>
    <n v="0"/>
    <s v=""/>
    <s v=""/>
    <s v=""/>
    <m/>
    <s v=""/>
    <s v=""/>
    <s v=""/>
  </r>
  <r>
    <x v="2"/>
    <n v="2871"/>
    <m/>
    <x v="6"/>
    <x v="3"/>
    <m/>
    <m/>
    <m/>
    <s v=""/>
    <m/>
    <m/>
    <s v=""/>
    <m/>
    <s v=""/>
    <m/>
    <s v=""/>
    <m/>
    <s v=""/>
    <m/>
    <m/>
    <m/>
    <m/>
    <m/>
    <s v=""/>
    <n v="0"/>
    <s v=""/>
    <n v="0"/>
    <s v=""/>
    <s v=""/>
    <s v=""/>
    <m/>
    <s v=""/>
    <s v=""/>
    <s v=""/>
  </r>
  <r>
    <x v="2"/>
    <n v="2872"/>
    <m/>
    <x v="6"/>
    <x v="3"/>
    <m/>
    <m/>
    <m/>
    <s v=""/>
    <m/>
    <m/>
    <s v=""/>
    <m/>
    <s v=""/>
    <m/>
    <s v=""/>
    <m/>
    <s v=""/>
    <m/>
    <m/>
    <m/>
    <m/>
    <m/>
    <s v=""/>
    <n v="0"/>
    <s v=""/>
    <n v="0"/>
    <s v=""/>
    <s v=""/>
    <s v=""/>
    <m/>
    <s v=""/>
    <s v=""/>
    <s v=""/>
  </r>
  <r>
    <x v="2"/>
    <n v="2873"/>
    <m/>
    <x v="6"/>
    <x v="3"/>
    <m/>
    <m/>
    <m/>
    <s v=""/>
    <m/>
    <m/>
    <s v=""/>
    <m/>
    <s v=""/>
    <m/>
    <s v=""/>
    <m/>
    <s v=""/>
    <m/>
    <m/>
    <m/>
    <m/>
    <m/>
    <s v=""/>
    <n v="0"/>
    <s v=""/>
    <n v="0"/>
    <s v=""/>
    <s v=""/>
    <s v=""/>
    <m/>
    <s v=""/>
    <s v=""/>
    <s v=""/>
  </r>
  <r>
    <x v="2"/>
    <n v="2874"/>
    <m/>
    <x v="6"/>
    <x v="3"/>
    <m/>
    <m/>
    <m/>
    <s v=""/>
    <m/>
    <m/>
    <s v=""/>
    <m/>
    <s v=""/>
    <m/>
    <s v=""/>
    <m/>
    <s v=""/>
    <m/>
    <m/>
    <m/>
    <m/>
    <m/>
    <s v=""/>
    <n v="0"/>
    <s v=""/>
    <n v="0"/>
    <s v=""/>
    <s v=""/>
    <s v=""/>
    <m/>
    <s v=""/>
    <s v=""/>
    <s v=""/>
  </r>
  <r>
    <x v="2"/>
    <n v="2875"/>
    <m/>
    <x v="6"/>
    <x v="3"/>
    <m/>
    <m/>
    <m/>
    <s v=""/>
    <m/>
    <m/>
    <s v=""/>
    <m/>
    <s v=""/>
    <m/>
    <s v=""/>
    <m/>
    <s v=""/>
    <m/>
    <m/>
    <m/>
    <m/>
    <m/>
    <s v=""/>
    <n v="0"/>
    <s v=""/>
    <n v="0"/>
    <s v=""/>
    <s v=""/>
    <s v=""/>
    <m/>
    <s v=""/>
    <s v=""/>
    <s v=""/>
  </r>
  <r>
    <x v="2"/>
    <n v="2876"/>
    <m/>
    <x v="6"/>
    <x v="3"/>
    <m/>
    <m/>
    <m/>
    <s v=""/>
    <m/>
    <m/>
    <s v=""/>
    <m/>
    <s v=""/>
    <m/>
    <s v=""/>
    <m/>
    <s v=""/>
    <m/>
    <m/>
    <m/>
    <m/>
    <m/>
    <s v=""/>
    <n v="0"/>
    <s v=""/>
    <n v="0"/>
    <s v=""/>
    <s v=""/>
    <s v=""/>
    <m/>
    <s v=""/>
    <s v=""/>
    <s v=""/>
  </r>
  <r>
    <x v="2"/>
    <n v="2877"/>
    <m/>
    <x v="6"/>
    <x v="3"/>
    <m/>
    <m/>
    <m/>
    <s v=""/>
    <m/>
    <m/>
    <s v=""/>
    <m/>
    <s v=""/>
    <m/>
    <s v=""/>
    <m/>
    <s v=""/>
    <m/>
    <m/>
    <m/>
    <m/>
    <m/>
    <s v=""/>
    <n v="0"/>
    <s v=""/>
    <n v="0"/>
    <s v=""/>
    <s v=""/>
    <s v=""/>
    <m/>
    <s v=""/>
    <s v=""/>
    <s v=""/>
  </r>
  <r>
    <x v="2"/>
    <n v="2878"/>
    <m/>
    <x v="6"/>
    <x v="3"/>
    <m/>
    <m/>
    <m/>
    <s v=""/>
    <m/>
    <m/>
    <s v=""/>
    <m/>
    <s v=""/>
    <m/>
    <s v=""/>
    <m/>
    <s v=""/>
    <m/>
    <m/>
    <m/>
    <m/>
    <m/>
    <s v=""/>
    <n v="0"/>
    <s v=""/>
    <n v="0"/>
    <s v=""/>
    <s v=""/>
    <s v=""/>
    <m/>
    <s v=""/>
    <s v=""/>
    <s v=""/>
  </r>
  <r>
    <x v="2"/>
    <n v="2879"/>
    <m/>
    <x v="6"/>
    <x v="3"/>
    <m/>
    <m/>
    <m/>
    <s v=""/>
    <m/>
    <m/>
    <s v=""/>
    <m/>
    <s v=""/>
    <m/>
    <s v=""/>
    <m/>
    <s v=""/>
    <m/>
    <m/>
    <m/>
    <m/>
    <m/>
    <s v=""/>
    <n v="0"/>
    <s v=""/>
    <n v="0"/>
    <s v=""/>
    <s v=""/>
    <s v=""/>
    <m/>
    <s v=""/>
    <s v=""/>
    <s v=""/>
  </r>
  <r>
    <x v="2"/>
    <n v="2880"/>
    <m/>
    <x v="6"/>
    <x v="3"/>
    <m/>
    <m/>
    <m/>
    <s v=""/>
    <m/>
    <m/>
    <s v=""/>
    <m/>
    <s v=""/>
    <m/>
    <s v=""/>
    <m/>
    <s v=""/>
    <m/>
    <m/>
    <m/>
    <m/>
    <m/>
    <s v=""/>
    <n v="0"/>
    <s v=""/>
    <n v="0"/>
    <s v=""/>
    <s v=""/>
    <s v=""/>
    <m/>
    <s v=""/>
    <s v=""/>
    <s v=""/>
  </r>
  <r>
    <x v="2"/>
    <n v="2881"/>
    <m/>
    <x v="6"/>
    <x v="3"/>
    <m/>
    <m/>
    <m/>
    <s v=""/>
    <m/>
    <m/>
    <s v=""/>
    <m/>
    <s v=""/>
    <m/>
    <s v=""/>
    <m/>
    <s v=""/>
    <m/>
    <m/>
    <m/>
    <m/>
    <m/>
    <s v=""/>
    <n v="0"/>
    <s v=""/>
    <n v="0"/>
    <s v=""/>
    <s v=""/>
    <s v=""/>
    <m/>
    <s v=""/>
    <s v=""/>
    <s v=""/>
  </r>
  <r>
    <x v="2"/>
    <n v="2882"/>
    <m/>
    <x v="6"/>
    <x v="3"/>
    <m/>
    <m/>
    <m/>
    <s v=""/>
    <m/>
    <m/>
    <s v=""/>
    <m/>
    <s v=""/>
    <m/>
    <s v=""/>
    <m/>
    <s v=""/>
    <m/>
    <m/>
    <m/>
    <m/>
    <m/>
    <s v=""/>
    <n v="0"/>
    <s v=""/>
    <n v="0"/>
    <s v=""/>
    <s v=""/>
    <s v=""/>
    <m/>
    <s v=""/>
    <s v=""/>
    <s v=""/>
  </r>
  <r>
    <x v="2"/>
    <n v="2883"/>
    <m/>
    <x v="6"/>
    <x v="3"/>
    <m/>
    <m/>
    <m/>
    <s v=""/>
    <m/>
    <m/>
    <s v=""/>
    <m/>
    <s v=""/>
    <m/>
    <s v=""/>
    <m/>
    <s v=""/>
    <m/>
    <m/>
    <m/>
    <m/>
    <m/>
    <s v=""/>
    <n v="0"/>
    <s v=""/>
    <n v="0"/>
    <s v=""/>
    <s v=""/>
    <s v=""/>
    <m/>
    <s v=""/>
    <s v=""/>
    <s v=""/>
  </r>
  <r>
    <x v="2"/>
    <n v="2884"/>
    <m/>
    <x v="6"/>
    <x v="3"/>
    <m/>
    <m/>
    <m/>
    <s v=""/>
    <m/>
    <m/>
    <s v=""/>
    <m/>
    <s v=""/>
    <m/>
    <s v=""/>
    <m/>
    <s v=""/>
    <m/>
    <m/>
    <m/>
    <m/>
    <m/>
    <s v=""/>
    <n v="0"/>
    <s v=""/>
    <n v="0"/>
    <s v=""/>
    <s v=""/>
    <s v=""/>
    <m/>
    <s v=""/>
    <s v=""/>
    <s v=""/>
  </r>
  <r>
    <x v="2"/>
    <n v="2885"/>
    <m/>
    <x v="6"/>
    <x v="3"/>
    <m/>
    <m/>
    <m/>
    <s v=""/>
    <m/>
    <m/>
    <s v=""/>
    <m/>
    <s v=""/>
    <m/>
    <s v=""/>
    <m/>
    <s v=""/>
    <m/>
    <m/>
    <m/>
    <m/>
    <m/>
    <s v=""/>
    <n v="0"/>
    <s v=""/>
    <n v="0"/>
    <s v=""/>
    <s v=""/>
    <s v=""/>
    <m/>
    <s v=""/>
    <s v=""/>
    <s v=""/>
  </r>
  <r>
    <x v="2"/>
    <n v="2886"/>
    <m/>
    <x v="6"/>
    <x v="3"/>
    <m/>
    <m/>
    <m/>
    <s v=""/>
    <m/>
    <m/>
    <s v=""/>
    <m/>
    <s v=""/>
    <m/>
    <s v=""/>
    <m/>
    <s v=""/>
    <m/>
    <m/>
    <m/>
    <m/>
    <m/>
    <s v=""/>
    <n v="0"/>
    <s v=""/>
    <n v="0"/>
    <s v=""/>
    <s v=""/>
    <s v=""/>
    <m/>
    <s v=""/>
    <s v=""/>
    <s v=""/>
  </r>
  <r>
    <x v="2"/>
    <n v="2887"/>
    <m/>
    <x v="6"/>
    <x v="3"/>
    <m/>
    <m/>
    <m/>
    <s v=""/>
    <m/>
    <m/>
    <s v=""/>
    <m/>
    <s v=""/>
    <m/>
    <s v=""/>
    <m/>
    <s v=""/>
    <m/>
    <m/>
    <m/>
    <m/>
    <m/>
    <s v=""/>
    <n v="0"/>
    <s v=""/>
    <n v="0"/>
    <s v=""/>
    <s v=""/>
    <s v=""/>
    <m/>
    <s v=""/>
    <s v=""/>
    <s v=""/>
  </r>
  <r>
    <x v="2"/>
    <n v="2888"/>
    <m/>
    <x v="6"/>
    <x v="3"/>
    <m/>
    <m/>
    <m/>
    <s v=""/>
    <m/>
    <m/>
    <s v=""/>
    <m/>
    <s v=""/>
    <m/>
    <s v=""/>
    <m/>
    <s v=""/>
    <m/>
    <m/>
    <m/>
    <m/>
    <m/>
    <s v=""/>
    <n v="0"/>
    <s v=""/>
    <n v="0"/>
    <s v=""/>
    <s v=""/>
    <s v=""/>
    <m/>
    <s v=""/>
    <s v=""/>
    <s v=""/>
  </r>
  <r>
    <x v="2"/>
    <n v="2889"/>
    <m/>
    <x v="6"/>
    <x v="3"/>
    <m/>
    <m/>
    <m/>
    <s v=""/>
    <m/>
    <m/>
    <s v=""/>
    <m/>
    <s v=""/>
    <m/>
    <s v=""/>
    <m/>
    <s v=""/>
    <m/>
    <m/>
    <m/>
    <m/>
    <m/>
    <s v=""/>
    <n v="0"/>
    <s v=""/>
    <n v="0"/>
    <s v=""/>
    <s v=""/>
    <s v=""/>
    <m/>
    <s v=""/>
    <s v=""/>
    <s v=""/>
  </r>
  <r>
    <x v="2"/>
    <n v="2890"/>
    <m/>
    <x v="6"/>
    <x v="3"/>
    <m/>
    <m/>
    <m/>
    <s v=""/>
    <m/>
    <m/>
    <s v=""/>
    <m/>
    <s v=""/>
    <m/>
    <s v=""/>
    <m/>
    <s v=""/>
    <m/>
    <m/>
    <m/>
    <m/>
    <m/>
    <s v=""/>
    <n v="0"/>
    <s v=""/>
    <n v="0"/>
    <s v=""/>
    <s v=""/>
    <s v=""/>
    <m/>
    <s v=""/>
    <s v=""/>
    <s v=""/>
  </r>
  <r>
    <x v="2"/>
    <n v="2891"/>
    <m/>
    <x v="6"/>
    <x v="3"/>
    <m/>
    <m/>
    <m/>
    <s v=""/>
    <m/>
    <m/>
    <s v=""/>
    <m/>
    <s v=""/>
    <m/>
    <s v=""/>
    <m/>
    <s v=""/>
    <m/>
    <m/>
    <m/>
    <m/>
    <m/>
    <s v=""/>
    <n v="0"/>
    <s v=""/>
    <n v="0"/>
    <s v=""/>
    <s v=""/>
    <s v=""/>
    <m/>
    <s v=""/>
    <s v=""/>
    <s v=""/>
  </r>
  <r>
    <x v="2"/>
    <n v="2892"/>
    <m/>
    <x v="6"/>
    <x v="3"/>
    <m/>
    <m/>
    <m/>
    <s v=""/>
    <m/>
    <m/>
    <s v=""/>
    <m/>
    <s v=""/>
    <m/>
    <s v=""/>
    <m/>
    <s v=""/>
    <m/>
    <m/>
    <m/>
    <m/>
    <m/>
    <s v=""/>
    <n v="0"/>
    <s v=""/>
    <n v="0"/>
    <s v=""/>
    <s v=""/>
    <s v=""/>
    <m/>
    <s v=""/>
    <s v=""/>
    <s v=""/>
  </r>
  <r>
    <x v="2"/>
    <n v="2893"/>
    <m/>
    <x v="6"/>
    <x v="3"/>
    <m/>
    <m/>
    <m/>
    <s v=""/>
    <m/>
    <m/>
    <s v=""/>
    <m/>
    <s v=""/>
    <m/>
    <s v=""/>
    <m/>
    <s v=""/>
    <m/>
    <m/>
    <m/>
    <m/>
    <m/>
    <s v=""/>
    <n v="0"/>
    <s v=""/>
    <n v="0"/>
    <s v=""/>
    <s v=""/>
    <s v=""/>
    <m/>
    <s v=""/>
    <s v=""/>
    <s v=""/>
  </r>
  <r>
    <x v="2"/>
    <n v="2894"/>
    <m/>
    <x v="6"/>
    <x v="3"/>
    <m/>
    <m/>
    <m/>
    <s v=""/>
    <m/>
    <m/>
    <s v=""/>
    <m/>
    <s v=""/>
    <m/>
    <s v=""/>
    <m/>
    <s v=""/>
    <m/>
    <m/>
    <m/>
    <m/>
    <m/>
    <s v=""/>
    <n v="0"/>
    <s v=""/>
    <n v="0"/>
    <s v=""/>
    <s v=""/>
    <s v=""/>
    <m/>
    <s v=""/>
    <s v=""/>
    <s v=""/>
  </r>
  <r>
    <x v="2"/>
    <n v="2895"/>
    <m/>
    <x v="6"/>
    <x v="3"/>
    <m/>
    <m/>
    <m/>
    <s v=""/>
    <m/>
    <m/>
    <s v=""/>
    <m/>
    <s v=""/>
    <m/>
    <s v=""/>
    <m/>
    <s v=""/>
    <m/>
    <m/>
    <m/>
    <m/>
    <m/>
    <s v=""/>
    <n v="0"/>
    <s v=""/>
    <n v="0"/>
    <s v=""/>
    <s v=""/>
    <s v=""/>
    <m/>
    <s v=""/>
    <s v=""/>
    <s v=""/>
  </r>
  <r>
    <x v="2"/>
    <n v="2896"/>
    <m/>
    <x v="6"/>
    <x v="3"/>
    <m/>
    <m/>
    <m/>
    <s v=""/>
    <m/>
    <m/>
    <s v=""/>
    <m/>
    <s v=""/>
    <m/>
    <s v=""/>
    <m/>
    <s v=""/>
    <m/>
    <m/>
    <m/>
    <m/>
    <m/>
    <s v=""/>
    <n v="0"/>
    <s v=""/>
    <n v="0"/>
    <s v=""/>
    <s v=""/>
    <s v=""/>
    <m/>
    <s v=""/>
    <s v=""/>
    <s v=""/>
  </r>
  <r>
    <x v="2"/>
    <n v="2897"/>
    <m/>
    <x v="6"/>
    <x v="3"/>
    <m/>
    <m/>
    <m/>
    <s v=""/>
    <m/>
    <m/>
    <s v=""/>
    <m/>
    <s v=""/>
    <m/>
    <s v=""/>
    <m/>
    <s v=""/>
    <m/>
    <m/>
    <m/>
    <m/>
    <m/>
    <s v=""/>
    <n v="0"/>
    <s v=""/>
    <n v="0"/>
    <s v=""/>
    <s v=""/>
    <s v=""/>
    <m/>
    <s v=""/>
    <s v=""/>
    <s v=""/>
  </r>
  <r>
    <x v="2"/>
    <n v="2898"/>
    <m/>
    <x v="6"/>
    <x v="3"/>
    <m/>
    <m/>
    <m/>
    <s v=""/>
    <m/>
    <m/>
    <s v=""/>
    <m/>
    <s v=""/>
    <m/>
    <s v=""/>
    <m/>
    <s v=""/>
    <m/>
    <m/>
    <m/>
    <m/>
    <m/>
    <s v=""/>
    <n v="0"/>
    <s v=""/>
    <n v="0"/>
    <s v=""/>
    <s v=""/>
    <s v=""/>
    <m/>
    <s v=""/>
    <s v=""/>
    <s v=""/>
  </r>
  <r>
    <x v="2"/>
    <n v="2899"/>
    <m/>
    <x v="6"/>
    <x v="3"/>
    <m/>
    <m/>
    <m/>
    <s v=""/>
    <m/>
    <m/>
    <s v=""/>
    <m/>
    <s v=""/>
    <m/>
    <s v=""/>
    <m/>
    <s v=""/>
    <m/>
    <m/>
    <m/>
    <m/>
    <m/>
    <s v=""/>
    <n v="0"/>
    <s v=""/>
    <n v="0"/>
    <s v=""/>
    <s v=""/>
    <s v=""/>
    <m/>
    <s v=""/>
    <s v=""/>
    <s v=""/>
  </r>
  <r>
    <x v="2"/>
    <n v="2900"/>
    <m/>
    <x v="6"/>
    <x v="3"/>
    <m/>
    <m/>
    <m/>
    <s v=""/>
    <m/>
    <m/>
    <s v=""/>
    <m/>
    <s v=""/>
    <m/>
    <s v=""/>
    <m/>
    <s v=""/>
    <m/>
    <m/>
    <m/>
    <m/>
    <m/>
    <s v=""/>
    <n v="0"/>
    <s v=""/>
    <n v="0"/>
    <s v=""/>
    <s v=""/>
    <s v=""/>
    <m/>
    <s v=""/>
    <s v=""/>
    <s v=""/>
  </r>
  <r>
    <x v="2"/>
    <n v="2901"/>
    <m/>
    <x v="6"/>
    <x v="3"/>
    <m/>
    <m/>
    <m/>
    <s v=""/>
    <m/>
    <m/>
    <s v=""/>
    <m/>
    <s v=""/>
    <m/>
    <s v=""/>
    <m/>
    <s v=""/>
    <m/>
    <m/>
    <m/>
    <m/>
    <m/>
    <s v=""/>
    <n v="0"/>
    <s v=""/>
    <n v="0"/>
    <s v=""/>
    <s v=""/>
    <s v=""/>
    <m/>
    <s v=""/>
    <s v=""/>
    <s v=""/>
  </r>
  <r>
    <x v="2"/>
    <n v="2902"/>
    <m/>
    <x v="6"/>
    <x v="3"/>
    <m/>
    <m/>
    <m/>
    <s v=""/>
    <m/>
    <m/>
    <s v=""/>
    <m/>
    <s v=""/>
    <m/>
    <s v=""/>
    <m/>
    <s v=""/>
    <m/>
    <m/>
    <m/>
    <m/>
    <m/>
    <s v=""/>
    <n v="0"/>
    <s v=""/>
    <n v="0"/>
    <s v=""/>
    <s v=""/>
    <s v=""/>
    <m/>
    <s v=""/>
    <s v=""/>
    <s v=""/>
  </r>
  <r>
    <x v="2"/>
    <n v="2903"/>
    <m/>
    <x v="6"/>
    <x v="3"/>
    <m/>
    <m/>
    <m/>
    <s v=""/>
    <m/>
    <m/>
    <s v=""/>
    <m/>
    <s v=""/>
    <m/>
    <s v=""/>
    <m/>
    <s v=""/>
    <m/>
    <m/>
    <m/>
    <m/>
    <m/>
    <s v=""/>
    <n v="0"/>
    <s v=""/>
    <n v="0"/>
    <s v=""/>
    <s v=""/>
    <s v=""/>
    <m/>
    <s v=""/>
    <s v=""/>
    <s v=""/>
  </r>
  <r>
    <x v="2"/>
    <n v="2904"/>
    <m/>
    <x v="6"/>
    <x v="3"/>
    <m/>
    <m/>
    <m/>
    <s v=""/>
    <m/>
    <m/>
    <s v=""/>
    <m/>
    <s v=""/>
    <m/>
    <s v=""/>
    <m/>
    <s v=""/>
    <m/>
    <m/>
    <m/>
    <m/>
    <m/>
    <s v=""/>
    <n v="0"/>
    <s v=""/>
    <n v="0"/>
    <s v=""/>
    <s v=""/>
    <s v=""/>
    <m/>
    <s v=""/>
    <s v=""/>
    <s v=""/>
  </r>
  <r>
    <x v="2"/>
    <n v="2905"/>
    <m/>
    <x v="6"/>
    <x v="3"/>
    <m/>
    <m/>
    <m/>
    <s v=""/>
    <m/>
    <m/>
    <s v=""/>
    <m/>
    <s v=""/>
    <m/>
    <s v=""/>
    <m/>
    <s v=""/>
    <m/>
    <m/>
    <m/>
    <m/>
    <m/>
    <s v=""/>
    <n v="0"/>
    <s v=""/>
    <n v="0"/>
    <s v=""/>
    <s v=""/>
    <s v=""/>
    <m/>
    <s v=""/>
    <s v=""/>
    <s v=""/>
  </r>
  <r>
    <x v="2"/>
    <n v="2906"/>
    <m/>
    <x v="6"/>
    <x v="3"/>
    <m/>
    <m/>
    <m/>
    <s v=""/>
    <m/>
    <m/>
    <s v=""/>
    <m/>
    <s v=""/>
    <m/>
    <s v=""/>
    <m/>
    <s v=""/>
    <m/>
    <m/>
    <m/>
    <m/>
    <m/>
    <s v=""/>
    <n v="0"/>
    <s v=""/>
    <n v="0"/>
    <s v=""/>
    <s v=""/>
    <s v=""/>
    <m/>
    <s v=""/>
    <s v=""/>
    <s v=""/>
  </r>
  <r>
    <x v="2"/>
    <n v="2907"/>
    <m/>
    <x v="6"/>
    <x v="3"/>
    <m/>
    <m/>
    <m/>
    <s v=""/>
    <m/>
    <m/>
    <s v=""/>
    <m/>
    <s v=""/>
    <m/>
    <s v=""/>
    <m/>
    <s v=""/>
    <m/>
    <m/>
    <m/>
    <m/>
    <m/>
    <s v=""/>
    <n v="0"/>
    <s v=""/>
    <n v="0"/>
    <s v=""/>
    <s v=""/>
    <s v=""/>
    <m/>
    <s v=""/>
    <s v=""/>
    <s v=""/>
  </r>
  <r>
    <x v="2"/>
    <n v="2908"/>
    <m/>
    <x v="6"/>
    <x v="3"/>
    <m/>
    <m/>
    <m/>
    <s v=""/>
    <m/>
    <m/>
    <s v=""/>
    <m/>
    <s v=""/>
    <m/>
    <s v=""/>
    <m/>
    <s v=""/>
    <m/>
    <m/>
    <m/>
    <m/>
    <m/>
    <s v=""/>
    <n v="0"/>
    <s v=""/>
    <n v="0"/>
    <s v=""/>
    <s v=""/>
    <s v=""/>
    <m/>
    <s v=""/>
    <s v=""/>
    <s v=""/>
  </r>
  <r>
    <x v="2"/>
    <n v="2909"/>
    <m/>
    <x v="6"/>
    <x v="3"/>
    <m/>
    <m/>
    <m/>
    <s v=""/>
    <m/>
    <m/>
    <s v=""/>
    <m/>
    <s v=""/>
    <m/>
    <s v=""/>
    <m/>
    <s v=""/>
    <m/>
    <m/>
    <m/>
    <m/>
    <m/>
    <s v=""/>
    <n v="0"/>
    <s v=""/>
    <n v="0"/>
    <s v=""/>
    <s v=""/>
    <s v=""/>
    <m/>
    <s v=""/>
    <s v=""/>
    <s v=""/>
  </r>
  <r>
    <x v="2"/>
    <n v="2910"/>
    <m/>
    <x v="6"/>
    <x v="3"/>
    <m/>
    <m/>
    <m/>
    <s v=""/>
    <m/>
    <m/>
    <s v=""/>
    <m/>
    <s v=""/>
    <m/>
    <s v=""/>
    <m/>
    <s v=""/>
    <m/>
    <m/>
    <m/>
    <m/>
    <m/>
    <s v=""/>
    <n v="0"/>
    <s v=""/>
    <n v="0"/>
    <s v=""/>
    <s v=""/>
    <s v=""/>
    <m/>
    <s v=""/>
    <s v=""/>
    <s v=""/>
  </r>
  <r>
    <x v="2"/>
    <n v="2911"/>
    <m/>
    <x v="6"/>
    <x v="3"/>
    <m/>
    <m/>
    <m/>
    <s v=""/>
    <m/>
    <m/>
    <s v=""/>
    <m/>
    <s v=""/>
    <m/>
    <s v=""/>
    <m/>
    <s v=""/>
    <m/>
    <m/>
    <m/>
    <m/>
    <m/>
    <s v=""/>
    <n v="0"/>
    <s v=""/>
    <n v="0"/>
    <s v=""/>
    <s v=""/>
    <s v=""/>
    <m/>
    <s v=""/>
    <s v=""/>
    <s v=""/>
  </r>
  <r>
    <x v="2"/>
    <n v="2912"/>
    <m/>
    <x v="6"/>
    <x v="3"/>
    <m/>
    <m/>
    <m/>
    <s v=""/>
    <m/>
    <m/>
    <s v=""/>
    <m/>
    <s v=""/>
    <m/>
    <s v=""/>
    <m/>
    <s v=""/>
    <m/>
    <m/>
    <m/>
    <m/>
    <m/>
    <s v=""/>
    <n v="0"/>
    <s v=""/>
    <n v="0"/>
    <s v=""/>
    <s v=""/>
    <s v=""/>
    <m/>
    <s v=""/>
    <s v=""/>
    <s v=""/>
  </r>
  <r>
    <x v="2"/>
    <n v="2913"/>
    <m/>
    <x v="6"/>
    <x v="3"/>
    <m/>
    <m/>
    <m/>
    <s v=""/>
    <m/>
    <m/>
    <s v=""/>
    <m/>
    <s v=""/>
    <m/>
    <s v=""/>
    <m/>
    <s v=""/>
    <m/>
    <m/>
    <m/>
    <m/>
    <m/>
    <s v=""/>
    <n v="0"/>
    <s v=""/>
    <n v="0"/>
    <s v=""/>
    <s v=""/>
    <s v=""/>
    <m/>
    <s v=""/>
    <s v=""/>
    <s v=""/>
  </r>
  <r>
    <x v="2"/>
    <n v="2914"/>
    <m/>
    <x v="6"/>
    <x v="3"/>
    <m/>
    <m/>
    <m/>
    <s v=""/>
    <m/>
    <m/>
    <s v=""/>
    <m/>
    <s v=""/>
    <m/>
    <s v=""/>
    <m/>
    <s v=""/>
    <m/>
    <m/>
    <m/>
    <m/>
    <m/>
    <s v=""/>
    <n v="0"/>
    <s v=""/>
    <n v="0"/>
    <s v=""/>
    <s v=""/>
    <s v=""/>
    <m/>
    <s v=""/>
    <s v=""/>
    <s v=""/>
  </r>
  <r>
    <x v="2"/>
    <n v="2915"/>
    <m/>
    <x v="6"/>
    <x v="3"/>
    <m/>
    <m/>
    <m/>
    <s v=""/>
    <m/>
    <m/>
    <s v=""/>
    <m/>
    <s v=""/>
    <m/>
    <s v=""/>
    <m/>
    <s v=""/>
    <m/>
    <m/>
    <m/>
    <m/>
    <m/>
    <s v=""/>
    <n v="0"/>
    <s v=""/>
    <n v="0"/>
    <s v=""/>
    <s v=""/>
    <s v=""/>
    <m/>
    <s v=""/>
    <s v=""/>
    <s v=""/>
  </r>
  <r>
    <x v="2"/>
    <n v="2916"/>
    <m/>
    <x v="6"/>
    <x v="3"/>
    <m/>
    <m/>
    <m/>
    <s v=""/>
    <m/>
    <m/>
    <s v=""/>
    <m/>
    <s v=""/>
    <m/>
    <s v=""/>
    <m/>
    <s v=""/>
    <m/>
    <m/>
    <m/>
    <m/>
    <m/>
    <s v=""/>
    <n v="0"/>
    <s v=""/>
    <n v="0"/>
    <s v=""/>
    <s v=""/>
    <s v=""/>
    <m/>
    <s v=""/>
    <s v=""/>
    <s v=""/>
  </r>
  <r>
    <x v="2"/>
    <n v="2917"/>
    <m/>
    <x v="6"/>
    <x v="3"/>
    <m/>
    <m/>
    <m/>
    <s v=""/>
    <m/>
    <m/>
    <s v=""/>
    <m/>
    <s v=""/>
    <m/>
    <s v=""/>
    <m/>
    <s v=""/>
    <m/>
    <m/>
    <m/>
    <m/>
    <m/>
    <s v=""/>
    <n v="0"/>
    <s v=""/>
    <n v="0"/>
    <s v=""/>
    <s v=""/>
    <s v=""/>
    <m/>
    <s v=""/>
    <s v=""/>
    <s v=""/>
  </r>
  <r>
    <x v="2"/>
    <n v="2918"/>
    <m/>
    <x v="6"/>
    <x v="3"/>
    <m/>
    <m/>
    <m/>
    <s v=""/>
    <m/>
    <m/>
    <s v=""/>
    <m/>
    <s v=""/>
    <m/>
    <s v=""/>
    <m/>
    <s v=""/>
    <m/>
    <m/>
    <m/>
    <m/>
    <m/>
    <s v=""/>
    <n v="0"/>
    <s v=""/>
    <n v="0"/>
    <s v=""/>
    <s v=""/>
    <s v=""/>
    <m/>
    <s v=""/>
    <s v=""/>
    <s v=""/>
  </r>
  <r>
    <x v="2"/>
    <n v="2919"/>
    <m/>
    <x v="6"/>
    <x v="3"/>
    <m/>
    <m/>
    <m/>
    <s v=""/>
    <m/>
    <m/>
    <s v=""/>
    <m/>
    <s v=""/>
    <m/>
    <s v=""/>
    <m/>
    <s v=""/>
    <m/>
    <m/>
    <m/>
    <m/>
    <m/>
    <s v=""/>
    <n v="0"/>
    <s v=""/>
    <n v="0"/>
    <s v=""/>
    <s v=""/>
    <s v=""/>
    <m/>
    <s v=""/>
    <s v=""/>
    <s v=""/>
  </r>
  <r>
    <x v="2"/>
    <n v="2920"/>
    <m/>
    <x v="6"/>
    <x v="3"/>
    <m/>
    <m/>
    <m/>
    <s v=""/>
    <m/>
    <m/>
    <s v=""/>
    <m/>
    <s v=""/>
    <m/>
    <s v=""/>
    <m/>
    <s v=""/>
    <m/>
    <m/>
    <m/>
    <m/>
    <m/>
    <s v=""/>
    <n v="0"/>
    <s v=""/>
    <n v="0"/>
    <s v=""/>
    <s v=""/>
    <s v=""/>
    <m/>
    <s v=""/>
    <s v=""/>
    <s v=""/>
  </r>
  <r>
    <x v="2"/>
    <n v="2921"/>
    <m/>
    <x v="6"/>
    <x v="3"/>
    <m/>
    <m/>
    <m/>
    <s v=""/>
    <m/>
    <m/>
    <s v=""/>
    <m/>
    <s v=""/>
    <m/>
    <s v=""/>
    <m/>
    <s v=""/>
    <m/>
    <m/>
    <m/>
    <m/>
    <m/>
    <s v=""/>
    <n v="0"/>
    <s v=""/>
    <n v="0"/>
    <s v=""/>
    <s v=""/>
    <s v=""/>
    <m/>
    <s v=""/>
    <s v=""/>
    <s v=""/>
  </r>
  <r>
    <x v="2"/>
    <n v="2922"/>
    <m/>
    <x v="6"/>
    <x v="3"/>
    <m/>
    <m/>
    <m/>
    <s v=""/>
    <m/>
    <m/>
    <s v=""/>
    <m/>
    <s v=""/>
    <m/>
    <s v=""/>
    <m/>
    <s v=""/>
    <m/>
    <m/>
    <m/>
    <m/>
    <m/>
    <s v=""/>
    <n v="0"/>
    <s v=""/>
    <n v="0"/>
    <s v=""/>
    <s v=""/>
    <s v=""/>
    <m/>
    <s v=""/>
    <s v=""/>
    <s v=""/>
  </r>
  <r>
    <x v="2"/>
    <n v="2923"/>
    <m/>
    <x v="6"/>
    <x v="3"/>
    <m/>
    <m/>
    <m/>
    <s v=""/>
    <m/>
    <m/>
    <s v=""/>
    <m/>
    <s v=""/>
    <m/>
    <s v=""/>
    <m/>
    <s v=""/>
    <m/>
    <m/>
    <m/>
    <m/>
    <m/>
    <s v=""/>
    <n v="0"/>
    <s v=""/>
    <n v="0"/>
    <s v=""/>
    <s v=""/>
    <s v=""/>
    <m/>
    <s v=""/>
    <s v=""/>
    <s v=""/>
  </r>
  <r>
    <x v="2"/>
    <n v="2924"/>
    <m/>
    <x v="6"/>
    <x v="3"/>
    <m/>
    <m/>
    <m/>
    <s v=""/>
    <m/>
    <m/>
    <s v=""/>
    <m/>
    <s v=""/>
    <m/>
    <s v=""/>
    <m/>
    <s v=""/>
    <m/>
    <m/>
    <m/>
    <m/>
    <m/>
    <s v=""/>
    <n v="0"/>
    <s v=""/>
    <n v="0"/>
    <s v=""/>
    <s v=""/>
    <s v=""/>
    <m/>
    <s v=""/>
    <s v=""/>
    <s v=""/>
  </r>
  <r>
    <x v="2"/>
    <n v="2925"/>
    <m/>
    <x v="6"/>
    <x v="3"/>
    <m/>
    <m/>
    <m/>
    <s v=""/>
    <m/>
    <m/>
    <s v=""/>
    <m/>
    <s v=""/>
    <m/>
    <s v=""/>
    <m/>
    <s v=""/>
    <m/>
    <m/>
    <m/>
    <m/>
    <m/>
    <s v=""/>
    <n v="0"/>
    <s v=""/>
    <n v="0"/>
    <s v=""/>
    <s v=""/>
    <s v=""/>
    <m/>
    <s v=""/>
    <s v=""/>
    <s v=""/>
  </r>
  <r>
    <x v="2"/>
    <n v="2926"/>
    <m/>
    <x v="6"/>
    <x v="3"/>
    <m/>
    <m/>
    <m/>
    <s v=""/>
    <m/>
    <m/>
    <s v=""/>
    <m/>
    <s v=""/>
    <m/>
    <s v=""/>
    <m/>
    <s v=""/>
    <m/>
    <m/>
    <m/>
    <m/>
    <m/>
    <s v=""/>
    <n v="0"/>
    <s v=""/>
    <n v="0"/>
    <s v=""/>
    <s v=""/>
    <s v=""/>
    <m/>
    <s v=""/>
    <s v=""/>
    <s v=""/>
  </r>
  <r>
    <x v="2"/>
    <n v="2927"/>
    <m/>
    <x v="6"/>
    <x v="3"/>
    <m/>
    <m/>
    <m/>
    <s v=""/>
    <m/>
    <m/>
    <s v=""/>
    <m/>
    <s v=""/>
    <m/>
    <s v=""/>
    <m/>
    <s v=""/>
    <m/>
    <m/>
    <m/>
    <m/>
    <m/>
    <s v=""/>
    <n v="0"/>
    <s v=""/>
    <n v="0"/>
    <s v=""/>
    <s v=""/>
    <s v=""/>
    <m/>
    <s v=""/>
    <s v=""/>
    <s v=""/>
  </r>
  <r>
    <x v="2"/>
    <n v="2928"/>
    <m/>
    <x v="6"/>
    <x v="3"/>
    <m/>
    <m/>
    <m/>
    <s v=""/>
    <m/>
    <m/>
    <s v=""/>
    <m/>
    <s v=""/>
    <m/>
    <s v=""/>
    <m/>
    <s v=""/>
    <m/>
    <m/>
    <m/>
    <m/>
    <m/>
    <s v=""/>
    <n v="0"/>
    <s v=""/>
    <n v="0"/>
    <s v=""/>
    <s v=""/>
    <s v=""/>
    <m/>
    <s v=""/>
    <s v=""/>
    <s v=""/>
  </r>
  <r>
    <x v="2"/>
    <n v="2929"/>
    <m/>
    <x v="6"/>
    <x v="3"/>
    <m/>
    <m/>
    <m/>
    <s v=""/>
    <m/>
    <m/>
    <s v=""/>
    <m/>
    <s v=""/>
    <m/>
    <s v=""/>
    <m/>
    <s v=""/>
    <m/>
    <m/>
    <m/>
    <m/>
    <m/>
    <s v=""/>
    <n v="0"/>
    <s v=""/>
    <n v="0"/>
    <s v=""/>
    <s v=""/>
    <s v=""/>
    <m/>
    <s v=""/>
    <s v=""/>
    <s v=""/>
  </r>
  <r>
    <x v="2"/>
    <n v="2930"/>
    <m/>
    <x v="6"/>
    <x v="3"/>
    <m/>
    <m/>
    <m/>
    <s v=""/>
    <m/>
    <m/>
    <s v=""/>
    <m/>
    <s v=""/>
    <m/>
    <s v=""/>
    <m/>
    <s v=""/>
    <m/>
    <m/>
    <m/>
    <m/>
    <m/>
    <s v=""/>
    <n v="0"/>
    <s v=""/>
    <n v="0"/>
    <s v=""/>
    <s v=""/>
    <s v=""/>
    <m/>
    <s v=""/>
    <s v=""/>
    <s v=""/>
  </r>
  <r>
    <x v="2"/>
    <n v="2931"/>
    <m/>
    <x v="6"/>
    <x v="3"/>
    <m/>
    <m/>
    <m/>
    <s v=""/>
    <m/>
    <m/>
    <s v=""/>
    <m/>
    <s v=""/>
    <m/>
    <s v=""/>
    <m/>
    <s v=""/>
    <m/>
    <m/>
    <m/>
    <m/>
    <m/>
    <s v=""/>
    <n v="0"/>
    <s v=""/>
    <n v="0"/>
    <s v=""/>
    <s v=""/>
    <s v=""/>
    <m/>
    <s v=""/>
    <s v=""/>
    <s v=""/>
  </r>
  <r>
    <x v="2"/>
    <n v="2932"/>
    <m/>
    <x v="6"/>
    <x v="3"/>
    <m/>
    <m/>
    <m/>
    <s v=""/>
    <m/>
    <m/>
    <s v=""/>
    <m/>
    <s v=""/>
    <m/>
    <s v=""/>
    <m/>
    <s v=""/>
    <m/>
    <m/>
    <m/>
    <m/>
    <m/>
    <s v=""/>
    <n v="0"/>
    <s v=""/>
    <n v="0"/>
    <s v=""/>
    <s v=""/>
    <s v=""/>
    <m/>
    <s v=""/>
    <s v=""/>
    <s v=""/>
  </r>
  <r>
    <x v="2"/>
    <n v="2933"/>
    <m/>
    <x v="6"/>
    <x v="3"/>
    <m/>
    <m/>
    <m/>
    <s v=""/>
    <m/>
    <m/>
    <s v=""/>
    <m/>
    <s v=""/>
    <m/>
    <s v=""/>
    <m/>
    <s v=""/>
    <m/>
    <m/>
    <m/>
    <m/>
    <m/>
    <s v=""/>
    <n v="0"/>
    <s v=""/>
    <n v="0"/>
    <s v=""/>
    <s v=""/>
    <s v=""/>
    <m/>
    <s v=""/>
    <s v=""/>
    <s v=""/>
  </r>
  <r>
    <x v="2"/>
    <n v="2934"/>
    <m/>
    <x v="6"/>
    <x v="3"/>
    <m/>
    <m/>
    <m/>
    <s v=""/>
    <m/>
    <m/>
    <s v=""/>
    <m/>
    <s v=""/>
    <m/>
    <s v=""/>
    <m/>
    <s v=""/>
    <m/>
    <m/>
    <m/>
    <m/>
    <m/>
    <s v=""/>
    <n v="0"/>
    <s v=""/>
    <n v="0"/>
    <s v=""/>
    <s v=""/>
    <s v=""/>
    <m/>
    <s v=""/>
    <s v=""/>
    <s v=""/>
  </r>
  <r>
    <x v="2"/>
    <n v="2935"/>
    <m/>
    <x v="6"/>
    <x v="3"/>
    <m/>
    <m/>
    <m/>
    <s v=""/>
    <m/>
    <m/>
    <s v=""/>
    <m/>
    <s v=""/>
    <m/>
    <s v=""/>
    <m/>
    <s v=""/>
    <m/>
    <m/>
    <m/>
    <m/>
    <m/>
    <s v=""/>
    <n v="0"/>
    <s v=""/>
    <n v="0"/>
    <s v=""/>
    <s v=""/>
    <s v=""/>
    <m/>
    <s v=""/>
    <s v=""/>
    <s v=""/>
  </r>
  <r>
    <x v="2"/>
    <n v="2936"/>
    <m/>
    <x v="6"/>
    <x v="3"/>
    <m/>
    <m/>
    <m/>
    <s v=""/>
    <m/>
    <m/>
    <s v=""/>
    <m/>
    <s v=""/>
    <m/>
    <s v=""/>
    <m/>
    <s v=""/>
    <m/>
    <m/>
    <m/>
    <m/>
    <m/>
    <s v=""/>
    <n v="0"/>
    <s v=""/>
    <n v="0"/>
    <s v=""/>
    <s v=""/>
    <s v=""/>
    <m/>
    <s v=""/>
    <s v=""/>
    <s v=""/>
  </r>
  <r>
    <x v="2"/>
    <n v="2937"/>
    <m/>
    <x v="6"/>
    <x v="3"/>
    <m/>
    <m/>
    <m/>
    <s v=""/>
    <m/>
    <m/>
    <s v=""/>
    <m/>
    <s v=""/>
    <m/>
    <s v=""/>
    <m/>
    <s v=""/>
    <m/>
    <m/>
    <m/>
    <m/>
    <m/>
    <s v=""/>
    <n v="0"/>
    <s v=""/>
    <n v="0"/>
    <s v=""/>
    <s v=""/>
    <s v=""/>
    <m/>
    <s v=""/>
    <s v=""/>
    <s v=""/>
  </r>
  <r>
    <x v="2"/>
    <n v="2938"/>
    <m/>
    <x v="6"/>
    <x v="3"/>
    <m/>
    <m/>
    <m/>
    <s v=""/>
    <m/>
    <m/>
    <s v=""/>
    <m/>
    <s v=""/>
    <m/>
    <s v=""/>
    <m/>
    <s v=""/>
    <m/>
    <m/>
    <m/>
    <m/>
    <m/>
    <s v=""/>
    <n v="0"/>
    <s v=""/>
    <n v="0"/>
    <s v=""/>
    <s v=""/>
    <s v=""/>
    <m/>
    <s v=""/>
    <s v=""/>
    <s v=""/>
  </r>
  <r>
    <x v="2"/>
    <n v="2939"/>
    <m/>
    <x v="6"/>
    <x v="3"/>
    <m/>
    <m/>
    <m/>
    <s v=""/>
    <m/>
    <m/>
    <s v=""/>
    <m/>
    <s v=""/>
    <m/>
    <s v=""/>
    <m/>
    <s v=""/>
    <m/>
    <m/>
    <m/>
    <m/>
    <m/>
    <s v=""/>
    <n v="0"/>
    <s v=""/>
    <n v="0"/>
    <s v=""/>
    <s v=""/>
    <s v=""/>
    <m/>
    <s v=""/>
    <s v=""/>
    <s v=""/>
  </r>
  <r>
    <x v="2"/>
    <n v="2940"/>
    <m/>
    <x v="6"/>
    <x v="3"/>
    <m/>
    <m/>
    <m/>
    <s v=""/>
    <m/>
    <m/>
    <s v=""/>
    <m/>
    <s v=""/>
    <m/>
    <s v=""/>
    <m/>
    <s v=""/>
    <m/>
    <m/>
    <m/>
    <m/>
    <m/>
    <s v=""/>
    <n v="0"/>
    <s v=""/>
    <n v="0"/>
    <s v=""/>
    <s v=""/>
    <s v=""/>
    <m/>
    <s v=""/>
    <s v=""/>
    <s v=""/>
  </r>
  <r>
    <x v="2"/>
    <n v="2941"/>
    <m/>
    <x v="6"/>
    <x v="3"/>
    <m/>
    <m/>
    <m/>
    <s v=""/>
    <m/>
    <m/>
    <s v=""/>
    <m/>
    <s v=""/>
    <m/>
    <s v=""/>
    <m/>
    <s v=""/>
    <m/>
    <m/>
    <m/>
    <m/>
    <m/>
    <s v=""/>
    <n v="0"/>
    <s v=""/>
    <n v="0"/>
    <s v=""/>
    <s v=""/>
    <s v=""/>
    <m/>
    <s v=""/>
    <s v=""/>
    <s v=""/>
  </r>
  <r>
    <x v="2"/>
    <n v="2942"/>
    <m/>
    <x v="6"/>
    <x v="3"/>
    <m/>
    <m/>
    <m/>
    <s v=""/>
    <m/>
    <m/>
    <s v=""/>
    <m/>
    <s v=""/>
    <m/>
    <s v=""/>
    <m/>
    <s v=""/>
    <m/>
    <m/>
    <m/>
    <m/>
    <m/>
    <s v=""/>
    <n v="0"/>
    <s v=""/>
    <n v="0"/>
    <s v=""/>
    <s v=""/>
    <s v=""/>
    <m/>
    <s v=""/>
    <s v=""/>
    <s v=""/>
  </r>
  <r>
    <x v="2"/>
    <n v="2943"/>
    <m/>
    <x v="6"/>
    <x v="3"/>
    <m/>
    <m/>
    <m/>
    <s v=""/>
    <m/>
    <m/>
    <s v=""/>
    <m/>
    <s v=""/>
    <m/>
    <s v=""/>
    <m/>
    <s v=""/>
    <m/>
    <m/>
    <m/>
    <m/>
    <m/>
    <s v=""/>
    <n v="0"/>
    <s v=""/>
    <n v="0"/>
    <s v=""/>
    <s v=""/>
    <s v=""/>
    <m/>
    <s v=""/>
    <s v=""/>
    <s v=""/>
  </r>
  <r>
    <x v="2"/>
    <n v="2944"/>
    <m/>
    <x v="6"/>
    <x v="3"/>
    <m/>
    <m/>
    <m/>
    <s v=""/>
    <m/>
    <m/>
    <s v=""/>
    <m/>
    <s v=""/>
    <m/>
    <s v=""/>
    <m/>
    <s v=""/>
    <m/>
    <m/>
    <m/>
    <m/>
    <m/>
    <s v=""/>
    <n v="0"/>
    <s v=""/>
    <n v="0"/>
    <s v=""/>
    <s v=""/>
    <s v=""/>
    <m/>
    <s v=""/>
    <s v=""/>
    <s v=""/>
  </r>
  <r>
    <x v="2"/>
    <n v="2945"/>
    <m/>
    <x v="6"/>
    <x v="3"/>
    <m/>
    <m/>
    <m/>
    <s v=""/>
    <m/>
    <m/>
    <s v=""/>
    <m/>
    <s v=""/>
    <m/>
    <s v=""/>
    <m/>
    <s v=""/>
    <m/>
    <m/>
    <m/>
    <m/>
    <m/>
    <s v=""/>
    <n v="0"/>
    <s v=""/>
    <n v="0"/>
    <s v=""/>
    <s v=""/>
    <s v=""/>
    <m/>
    <s v=""/>
    <s v=""/>
    <s v=""/>
  </r>
  <r>
    <x v="2"/>
    <n v="2946"/>
    <m/>
    <x v="6"/>
    <x v="3"/>
    <m/>
    <m/>
    <m/>
    <s v=""/>
    <m/>
    <m/>
    <s v=""/>
    <m/>
    <s v=""/>
    <m/>
    <s v=""/>
    <m/>
    <s v=""/>
    <m/>
    <m/>
    <m/>
    <m/>
    <m/>
    <s v=""/>
    <n v="0"/>
    <s v=""/>
    <n v="0"/>
    <s v=""/>
    <s v=""/>
    <s v=""/>
    <m/>
    <s v=""/>
    <s v=""/>
    <s v=""/>
  </r>
  <r>
    <x v="2"/>
    <n v="2947"/>
    <m/>
    <x v="6"/>
    <x v="3"/>
    <m/>
    <m/>
    <m/>
    <s v=""/>
    <m/>
    <m/>
    <s v=""/>
    <m/>
    <s v=""/>
    <m/>
    <s v=""/>
    <m/>
    <s v=""/>
    <m/>
    <m/>
    <m/>
    <m/>
    <m/>
    <s v=""/>
    <n v="0"/>
    <s v=""/>
    <n v="0"/>
    <s v=""/>
    <s v=""/>
    <s v=""/>
    <m/>
    <s v=""/>
    <s v=""/>
    <s v=""/>
  </r>
  <r>
    <x v="2"/>
    <n v="2948"/>
    <m/>
    <x v="6"/>
    <x v="3"/>
    <m/>
    <m/>
    <m/>
    <s v=""/>
    <m/>
    <m/>
    <s v=""/>
    <m/>
    <s v=""/>
    <m/>
    <s v=""/>
    <m/>
    <s v=""/>
    <m/>
    <m/>
    <m/>
    <m/>
    <m/>
    <s v=""/>
    <n v="0"/>
    <s v=""/>
    <n v="0"/>
    <s v=""/>
    <s v=""/>
    <s v=""/>
    <m/>
    <s v=""/>
    <s v=""/>
    <s v=""/>
  </r>
  <r>
    <x v="2"/>
    <n v="2949"/>
    <m/>
    <x v="6"/>
    <x v="3"/>
    <m/>
    <m/>
    <m/>
    <s v=""/>
    <m/>
    <m/>
    <s v=""/>
    <m/>
    <s v=""/>
    <m/>
    <s v=""/>
    <m/>
    <s v=""/>
    <m/>
    <m/>
    <m/>
    <m/>
    <m/>
    <s v=""/>
    <n v="0"/>
    <s v=""/>
    <n v="0"/>
    <s v=""/>
    <s v=""/>
    <s v=""/>
    <m/>
    <s v=""/>
    <s v=""/>
    <s v=""/>
  </r>
  <r>
    <x v="2"/>
    <n v="2950"/>
    <m/>
    <x v="6"/>
    <x v="3"/>
    <m/>
    <m/>
    <m/>
    <s v=""/>
    <m/>
    <m/>
    <s v=""/>
    <m/>
    <s v=""/>
    <m/>
    <s v=""/>
    <m/>
    <s v=""/>
    <m/>
    <m/>
    <m/>
    <m/>
    <m/>
    <s v=""/>
    <n v="0"/>
    <s v=""/>
    <n v="0"/>
    <s v=""/>
    <s v=""/>
    <s v=""/>
    <m/>
    <s v=""/>
    <s v=""/>
    <s v=""/>
  </r>
  <r>
    <x v="2"/>
    <n v="2951"/>
    <m/>
    <x v="6"/>
    <x v="3"/>
    <m/>
    <m/>
    <m/>
    <s v=""/>
    <m/>
    <m/>
    <s v=""/>
    <m/>
    <s v=""/>
    <m/>
    <s v=""/>
    <m/>
    <s v=""/>
    <m/>
    <m/>
    <m/>
    <m/>
    <m/>
    <s v=""/>
    <n v="0"/>
    <s v=""/>
    <n v="0"/>
    <s v=""/>
    <s v=""/>
    <s v=""/>
    <m/>
    <s v=""/>
    <s v=""/>
    <s v=""/>
  </r>
  <r>
    <x v="2"/>
    <n v="2952"/>
    <m/>
    <x v="6"/>
    <x v="3"/>
    <m/>
    <m/>
    <m/>
    <s v=""/>
    <m/>
    <m/>
    <s v=""/>
    <m/>
    <s v=""/>
    <m/>
    <s v=""/>
    <m/>
    <s v=""/>
    <m/>
    <m/>
    <m/>
    <m/>
    <m/>
    <s v=""/>
    <n v="0"/>
    <s v=""/>
    <n v="0"/>
    <s v=""/>
    <s v=""/>
    <s v=""/>
    <m/>
    <s v=""/>
    <s v=""/>
    <s v=""/>
  </r>
  <r>
    <x v="2"/>
    <n v="2953"/>
    <m/>
    <x v="6"/>
    <x v="3"/>
    <m/>
    <m/>
    <m/>
    <s v=""/>
    <m/>
    <m/>
    <s v=""/>
    <m/>
    <s v=""/>
    <m/>
    <s v=""/>
    <m/>
    <s v=""/>
    <m/>
    <m/>
    <m/>
    <m/>
    <m/>
    <s v=""/>
    <n v="0"/>
    <s v=""/>
    <n v="0"/>
    <s v=""/>
    <s v=""/>
    <s v=""/>
    <m/>
    <s v=""/>
    <s v=""/>
    <s v=""/>
  </r>
  <r>
    <x v="2"/>
    <n v="2954"/>
    <m/>
    <x v="6"/>
    <x v="3"/>
    <m/>
    <m/>
    <m/>
    <s v=""/>
    <m/>
    <m/>
    <s v=""/>
    <m/>
    <s v=""/>
    <m/>
    <s v=""/>
    <m/>
    <s v=""/>
    <m/>
    <m/>
    <m/>
    <m/>
    <m/>
    <s v=""/>
    <n v="0"/>
    <s v=""/>
    <n v="0"/>
    <s v=""/>
    <s v=""/>
    <s v=""/>
    <m/>
    <s v=""/>
    <s v=""/>
    <s v=""/>
  </r>
  <r>
    <x v="2"/>
    <n v="2955"/>
    <m/>
    <x v="6"/>
    <x v="3"/>
    <m/>
    <m/>
    <m/>
    <s v=""/>
    <m/>
    <m/>
    <s v=""/>
    <m/>
    <s v=""/>
    <m/>
    <s v=""/>
    <m/>
    <s v=""/>
    <m/>
    <m/>
    <m/>
    <m/>
    <m/>
    <s v=""/>
    <n v="0"/>
    <s v=""/>
    <n v="0"/>
    <s v=""/>
    <s v=""/>
    <s v=""/>
    <m/>
    <s v=""/>
    <s v=""/>
    <s v=""/>
  </r>
  <r>
    <x v="2"/>
    <n v="2956"/>
    <m/>
    <x v="6"/>
    <x v="3"/>
    <m/>
    <m/>
    <m/>
    <s v=""/>
    <m/>
    <m/>
    <s v=""/>
    <m/>
    <s v=""/>
    <m/>
    <s v=""/>
    <m/>
    <s v=""/>
    <m/>
    <m/>
    <m/>
    <m/>
    <m/>
    <s v=""/>
    <n v="0"/>
    <s v=""/>
    <n v="0"/>
    <s v=""/>
    <s v=""/>
    <s v=""/>
    <m/>
    <s v=""/>
    <s v=""/>
    <s v=""/>
  </r>
  <r>
    <x v="2"/>
    <n v="2957"/>
    <m/>
    <x v="6"/>
    <x v="3"/>
    <m/>
    <m/>
    <m/>
    <s v=""/>
    <m/>
    <m/>
    <s v=""/>
    <m/>
    <s v=""/>
    <m/>
    <s v=""/>
    <m/>
    <s v=""/>
    <m/>
    <m/>
    <m/>
    <m/>
    <m/>
    <s v=""/>
    <n v="0"/>
    <s v=""/>
    <n v="0"/>
    <s v=""/>
    <s v=""/>
    <s v=""/>
    <m/>
    <s v=""/>
    <s v=""/>
    <s v=""/>
  </r>
  <r>
    <x v="2"/>
    <n v="2958"/>
    <m/>
    <x v="6"/>
    <x v="3"/>
    <m/>
    <m/>
    <m/>
    <s v=""/>
    <m/>
    <m/>
    <s v=""/>
    <m/>
    <s v=""/>
    <m/>
    <s v=""/>
    <m/>
    <s v=""/>
    <m/>
    <m/>
    <m/>
    <m/>
    <m/>
    <s v=""/>
    <n v="0"/>
    <s v=""/>
    <n v="0"/>
    <s v=""/>
    <s v=""/>
    <s v=""/>
    <m/>
    <s v=""/>
    <s v=""/>
    <s v=""/>
  </r>
  <r>
    <x v="2"/>
    <n v="2959"/>
    <m/>
    <x v="6"/>
    <x v="3"/>
    <m/>
    <m/>
    <m/>
    <s v=""/>
    <m/>
    <m/>
    <s v=""/>
    <m/>
    <s v=""/>
    <m/>
    <s v=""/>
    <m/>
    <s v=""/>
    <m/>
    <m/>
    <m/>
    <m/>
    <m/>
    <s v=""/>
    <n v="0"/>
    <s v=""/>
    <n v="0"/>
    <s v=""/>
    <s v=""/>
    <s v=""/>
    <m/>
    <s v=""/>
    <s v=""/>
    <s v=""/>
  </r>
  <r>
    <x v="2"/>
    <n v="2960"/>
    <m/>
    <x v="6"/>
    <x v="3"/>
    <m/>
    <m/>
    <m/>
    <s v=""/>
    <m/>
    <m/>
    <s v=""/>
    <m/>
    <s v=""/>
    <m/>
    <s v=""/>
    <m/>
    <s v=""/>
    <m/>
    <m/>
    <m/>
    <m/>
    <m/>
    <s v=""/>
    <n v="0"/>
    <s v=""/>
    <n v="0"/>
    <s v=""/>
    <s v=""/>
    <s v=""/>
    <m/>
    <s v=""/>
    <s v=""/>
    <s v=""/>
  </r>
  <r>
    <x v="2"/>
    <n v="2961"/>
    <m/>
    <x v="6"/>
    <x v="3"/>
    <m/>
    <m/>
    <m/>
    <s v=""/>
    <m/>
    <m/>
    <s v=""/>
    <m/>
    <s v=""/>
    <m/>
    <s v=""/>
    <m/>
    <s v=""/>
    <m/>
    <m/>
    <m/>
    <m/>
    <m/>
    <s v=""/>
    <n v="0"/>
    <s v=""/>
    <n v="0"/>
    <s v=""/>
    <s v=""/>
    <s v=""/>
    <m/>
    <s v=""/>
    <s v=""/>
    <s v=""/>
  </r>
  <r>
    <x v="2"/>
    <n v="2962"/>
    <m/>
    <x v="6"/>
    <x v="3"/>
    <m/>
    <m/>
    <m/>
    <s v=""/>
    <m/>
    <m/>
    <s v=""/>
    <m/>
    <s v=""/>
    <m/>
    <s v=""/>
    <m/>
    <s v=""/>
    <m/>
    <m/>
    <m/>
    <m/>
    <m/>
    <s v=""/>
    <n v="0"/>
    <s v=""/>
    <n v="0"/>
    <s v=""/>
    <s v=""/>
    <s v=""/>
    <m/>
    <s v=""/>
    <s v=""/>
    <s v=""/>
  </r>
  <r>
    <x v="2"/>
    <n v="2963"/>
    <m/>
    <x v="6"/>
    <x v="3"/>
    <m/>
    <m/>
    <m/>
    <s v=""/>
    <m/>
    <m/>
    <s v=""/>
    <m/>
    <s v=""/>
    <m/>
    <s v=""/>
    <m/>
    <s v=""/>
    <m/>
    <m/>
    <m/>
    <m/>
    <m/>
    <s v=""/>
    <n v="0"/>
    <s v=""/>
    <n v="0"/>
    <s v=""/>
    <s v=""/>
    <s v=""/>
    <m/>
    <s v=""/>
    <s v=""/>
    <s v=""/>
  </r>
  <r>
    <x v="2"/>
    <n v="2964"/>
    <m/>
    <x v="6"/>
    <x v="3"/>
    <m/>
    <m/>
    <m/>
    <s v=""/>
    <m/>
    <m/>
    <s v=""/>
    <m/>
    <s v=""/>
    <m/>
    <s v=""/>
    <m/>
    <s v=""/>
    <m/>
    <m/>
    <m/>
    <m/>
    <m/>
    <s v=""/>
    <n v="0"/>
    <s v=""/>
    <n v="0"/>
    <s v=""/>
    <s v=""/>
    <s v=""/>
    <m/>
    <s v=""/>
    <s v=""/>
    <s v=""/>
  </r>
  <r>
    <x v="2"/>
    <n v="2965"/>
    <m/>
    <x v="6"/>
    <x v="3"/>
    <m/>
    <m/>
    <m/>
    <s v=""/>
    <m/>
    <m/>
    <s v=""/>
    <m/>
    <s v=""/>
    <m/>
    <s v=""/>
    <m/>
    <s v=""/>
    <m/>
    <m/>
    <m/>
    <m/>
    <m/>
    <s v=""/>
    <n v="0"/>
    <s v=""/>
    <n v="0"/>
    <s v=""/>
    <s v=""/>
    <s v=""/>
    <m/>
    <s v=""/>
    <s v=""/>
    <s v=""/>
  </r>
  <r>
    <x v="2"/>
    <n v="2966"/>
    <m/>
    <x v="6"/>
    <x v="3"/>
    <m/>
    <m/>
    <m/>
    <s v=""/>
    <m/>
    <m/>
    <s v=""/>
    <m/>
    <s v=""/>
    <m/>
    <s v=""/>
    <m/>
    <s v=""/>
    <m/>
    <m/>
    <m/>
    <m/>
    <m/>
    <s v=""/>
    <n v="0"/>
    <s v=""/>
    <n v="0"/>
    <s v=""/>
    <s v=""/>
    <s v=""/>
    <m/>
    <s v=""/>
    <s v=""/>
    <s v=""/>
  </r>
  <r>
    <x v="2"/>
    <n v="2967"/>
    <m/>
    <x v="6"/>
    <x v="3"/>
    <m/>
    <m/>
    <m/>
    <s v=""/>
    <m/>
    <m/>
    <s v=""/>
    <m/>
    <s v=""/>
    <m/>
    <s v=""/>
    <m/>
    <s v=""/>
    <m/>
    <m/>
    <m/>
    <m/>
    <m/>
    <s v=""/>
    <n v="0"/>
    <s v=""/>
    <n v="0"/>
    <s v=""/>
    <s v=""/>
    <s v=""/>
    <m/>
    <s v=""/>
    <s v=""/>
    <s v=""/>
  </r>
  <r>
    <x v="2"/>
    <n v="2968"/>
    <m/>
    <x v="6"/>
    <x v="3"/>
    <m/>
    <m/>
    <m/>
    <s v=""/>
    <m/>
    <m/>
    <s v=""/>
    <m/>
    <s v=""/>
    <m/>
    <s v=""/>
    <m/>
    <s v=""/>
    <m/>
    <m/>
    <m/>
    <m/>
    <m/>
    <s v=""/>
    <n v="0"/>
    <s v=""/>
    <n v="0"/>
    <s v=""/>
    <s v=""/>
    <s v=""/>
    <m/>
    <s v=""/>
    <s v=""/>
    <s v=""/>
  </r>
  <r>
    <x v="2"/>
    <n v="2969"/>
    <m/>
    <x v="6"/>
    <x v="3"/>
    <m/>
    <m/>
    <m/>
    <s v=""/>
    <m/>
    <m/>
    <s v=""/>
    <m/>
    <s v=""/>
    <m/>
    <s v=""/>
    <m/>
    <s v=""/>
    <m/>
    <m/>
    <m/>
    <m/>
    <m/>
    <s v=""/>
    <n v="0"/>
    <s v=""/>
    <n v="0"/>
    <s v=""/>
    <s v=""/>
    <s v=""/>
    <m/>
    <s v=""/>
    <s v=""/>
    <s v=""/>
  </r>
  <r>
    <x v="2"/>
    <n v="2970"/>
    <m/>
    <x v="6"/>
    <x v="3"/>
    <m/>
    <m/>
    <m/>
    <s v=""/>
    <m/>
    <m/>
    <s v=""/>
    <m/>
    <s v=""/>
    <m/>
    <s v=""/>
    <m/>
    <s v=""/>
    <m/>
    <m/>
    <m/>
    <m/>
    <m/>
    <s v=""/>
    <n v="0"/>
    <s v=""/>
    <n v="0"/>
    <s v=""/>
    <s v=""/>
    <s v=""/>
    <m/>
    <s v=""/>
    <s v=""/>
    <s v=""/>
  </r>
  <r>
    <x v="2"/>
    <n v="2971"/>
    <m/>
    <x v="6"/>
    <x v="3"/>
    <m/>
    <m/>
    <m/>
    <s v=""/>
    <m/>
    <m/>
    <s v=""/>
    <m/>
    <s v=""/>
    <m/>
    <s v=""/>
    <m/>
    <s v=""/>
    <m/>
    <m/>
    <m/>
    <m/>
    <m/>
    <s v=""/>
    <n v="0"/>
    <s v=""/>
    <n v="0"/>
    <s v=""/>
    <s v=""/>
    <s v=""/>
    <m/>
    <s v=""/>
    <s v=""/>
    <s v=""/>
  </r>
  <r>
    <x v="2"/>
    <n v="2972"/>
    <m/>
    <x v="6"/>
    <x v="3"/>
    <m/>
    <m/>
    <m/>
    <s v=""/>
    <m/>
    <m/>
    <s v=""/>
    <m/>
    <s v=""/>
    <m/>
    <s v=""/>
    <m/>
    <s v=""/>
    <m/>
    <m/>
    <m/>
    <m/>
    <m/>
    <s v=""/>
    <n v="0"/>
    <s v=""/>
    <n v="0"/>
    <s v=""/>
    <s v=""/>
    <s v=""/>
    <m/>
    <s v=""/>
    <s v=""/>
    <s v=""/>
  </r>
  <r>
    <x v="2"/>
    <n v="2973"/>
    <m/>
    <x v="6"/>
    <x v="3"/>
    <m/>
    <m/>
    <m/>
    <s v=""/>
    <m/>
    <m/>
    <s v=""/>
    <m/>
    <s v=""/>
    <m/>
    <s v=""/>
    <m/>
    <s v=""/>
    <m/>
    <m/>
    <m/>
    <m/>
    <m/>
    <s v=""/>
    <n v="0"/>
    <s v=""/>
    <n v="0"/>
    <s v=""/>
    <s v=""/>
    <s v=""/>
    <m/>
    <s v=""/>
    <s v=""/>
    <s v=""/>
  </r>
  <r>
    <x v="2"/>
    <n v="2974"/>
    <m/>
    <x v="6"/>
    <x v="3"/>
    <m/>
    <m/>
    <m/>
    <s v=""/>
    <m/>
    <m/>
    <s v=""/>
    <m/>
    <s v=""/>
    <m/>
    <s v=""/>
    <m/>
    <s v=""/>
    <m/>
    <m/>
    <m/>
    <m/>
    <m/>
    <s v=""/>
    <n v="0"/>
    <s v=""/>
    <n v="0"/>
    <s v=""/>
    <s v=""/>
    <s v=""/>
    <m/>
    <s v=""/>
    <s v=""/>
    <s v=""/>
  </r>
  <r>
    <x v="2"/>
    <n v="2975"/>
    <m/>
    <x v="6"/>
    <x v="3"/>
    <m/>
    <m/>
    <m/>
    <s v=""/>
    <m/>
    <m/>
    <s v=""/>
    <m/>
    <s v=""/>
    <m/>
    <s v=""/>
    <m/>
    <s v=""/>
    <m/>
    <m/>
    <m/>
    <m/>
    <m/>
    <s v=""/>
    <n v="0"/>
    <s v=""/>
    <n v="0"/>
    <s v=""/>
    <s v=""/>
    <s v=""/>
    <m/>
    <s v=""/>
    <s v=""/>
    <s v=""/>
  </r>
  <r>
    <x v="2"/>
    <n v="2976"/>
    <m/>
    <x v="6"/>
    <x v="3"/>
    <m/>
    <m/>
    <m/>
    <s v=""/>
    <m/>
    <m/>
    <s v=""/>
    <m/>
    <s v=""/>
    <m/>
    <s v=""/>
    <m/>
    <s v=""/>
    <m/>
    <m/>
    <m/>
    <m/>
    <m/>
    <s v=""/>
    <n v="0"/>
    <s v=""/>
    <n v="0"/>
    <s v=""/>
    <s v=""/>
    <s v=""/>
    <m/>
    <s v=""/>
    <s v=""/>
    <s v=""/>
  </r>
  <r>
    <x v="2"/>
    <n v="2977"/>
    <m/>
    <x v="6"/>
    <x v="3"/>
    <m/>
    <m/>
    <m/>
    <s v=""/>
    <m/>
    <m/>
    <s v=""/>
    <m/>
    <s v=""/>
    <m/>
    <s v=""/>
    <m/>
    <s v=""/>
    <m/>
    <m/>
    <m/>
    <m/>
    <m/>
    <s v=""/>
    <n v="0"/>
    <s v=""/>
    <n v="0"/>
    <s v=""/>
    <s v=""/>
    <s v=""/>
    <m/>
    <s v=""/>
    <s v=""/>
    <s v=""/>
  </r>
  <r>
    <x v="2"/>
    <n v="2978"/>
    <m/>
    <x v="6"/>
    <x v="3"/>
    <m/>
    <m/>
    <m/>
    <s v=""/>
    <m/>
    <m/>
    <s v=""/>
    <m/>
    <s v=""/>
    <m/>
    <s v=""/>
    <m/>
    <s v=""/>
    <m/>
    <m/>
    <m/>
    <m/>
    <m/>
    <s v=""/>
    <n v="0"/>
    <s v=""/>
    <n v="0"/>
    <s v=""/>
    <s v=""/>
    <s v=""/>
    <m/>
    <s v=""/>
    <s v=""/>
    <s v=""/>
  </r>
  <r>
    <x v="2"/>
    <n v="2979"/>
    <m/>
    <x v="6"/>
    <x v="3"/>
    <m/>
    <m/>
    <m/>
    <s v=""/>
    <m/>
    <m/>
    <s v=""/>
    <m/>
    <s v=""/>
    <m/>
    <s v=""/>
    <m/>
    <s v=""/>
    <m/>
    <m/>
    <m/>
    <m/>
    <m/>
    <s v=""/>
    <n v="0"/>
    <s v=""/>
    <n v="0"/>
    <s v=""/>
    <s v=""/>
    <s v=""/>
    <m/>
    <s v=""/>
    <s v=""/>
    <s v=""/>
  </r>
  <r>
    <x v="2"/>
    <n v="2980"/>
    <m/>
    <x v="6"/>
    <x v="3"/>
    <m/>
    <m/>
    <m/>
    <s v=""/>
    <m/>
    <m/>
    <s v=""/>
    <m/>
    <s v=""/>
    <m/>
    <s v=""/>
    <m/>
    <s v=""/>
    <m/>
    <m/>
    <m/>
    <m/>
    <m/>
    <s v=""/>
    <n v="0"/>
    <s v=""/>
    <n v="0"/>
    <s v=""/>
    <s v=""/>
    <s v=""/>
    <m/>
    <s v=""/>
    <s v=""/>
    <s v=""/>
  </r>
  <r>
    <x v="2"/>
    <n v="2981"/>
    <m/>
    <x v="6"/>
    <x v="3"/>
    <m/>
    <m/>
    <m/>
    <s v=""/>
    <m/>
    <m/>
    <s v=""/>
    <m/>
    <s v=""/>
    <m/>
    <s v=""/>
    <m/>
    <s v=""/>
    <m/>
    <m/>
    <m/>
    <m/>
    <m/>
    <s v=""/>
    <n v="0"/>
    <s v=""/>
    <n v="0"/>
    <s v=""/>
    <s v=""/>
    <s v=""/>
    <m/>
    <s v=""/>
    <s v=""/>
    <s v=""/>
  </r>
  <r>
    <x v="2"/>
    <n v="2982"/>
    <m/>
    <x v="6"/>
    <x v="3"/>
    <m/>
    <m/>
    <m/>
    <s v=""/>
    <m/>
    <m/>
    <s v=""/>
    <m/>
    <s v=""/>
    <m/>
    <s v=""/>
    <m/>
    <s v=""/>
    <m/>
    <m/>
    <m/>
    <m/>
    <m/>
    <s v=""/>
    <n v="0"/>
    <s v=""/>
    <n v="0"/>
    <s v=""/>
    <s v=""/>
    <s v=""/>
    <m/>
    <s v=""/>
    <s v=""/>
    <s v=""/>
  </r>
  <r>
    <x v="2"/>
    <n v="2983"/>
    <m/>
    <x v="6"/>
    <x v="3"/>
    <m/>
    <m/>
    <m/>
    <s v=""/>
    <m/>
    <m/>
    <s v=""/>
    <m/>
    <s v=""/>
    <m/>
    <s v=""/>
    <m/>
    <s v=""/>
    <m/>
    <m/>
    <m/>
    <m/>
    <m/>
    <s v=""/>
    <n v="0"/>
    <s v=""/>
    <n v="0"/>
    <s v=""/>
    <s v=""/>
    <s v=""/>
    <m/>
    <s v=""/>
    <s v=""/>
    <s v=""/>
  </r>
  <r>
    <x v="2"/>
    <n v="2984"/>
    <m/>
    <x v="6"/>
    <x v="3"/>
    <m/>
    <m/>
    <m/>
    <s v=""/>
    <m/>
    <m/>
    <s v=""/>
    <m/>
    <s v=""/>
    <m/>
    <s v=""/>
    <m/>
    <s v=""/>
    <m/>
    <m/>
    <m/>
    <m/>
    <m/>
    <s v=""/>
    <n v="0"/>
    <s v=""/>
    <n v="0"/>
    <s v=""/>
    <s v=""/>
    <s v=""/>
    <m/>
    <s v=""/>
    <s v=""/>
    <s v=""/>
  </r>
  <r>
    <x v="2"/>
    <n v="2985"/>
    <m/>
    <x v="6"/>
    <x v="3"/>
    <m/>
    <m/>
    <m/>
    <s v=""/>
    <m/>
    <m/>
    <s v=""/>
    <m/>
    <s v=""/>
    <m/>
    <s v=""/>
    <m/>
    <s v=""/>
    <m/>
    <m/>
    <m/>
    <m/>
    <m/>
    <s v=""/>
    <n v="0"/>
    <s v=""/>
    <n v="0"/>
    <s v=""/>
    <s v=""/>
    <s v=""/>
    <m/>
    <s v=""/>
    <s v=""/>
    <s v=""/>
  </r>
  <r>
    <x v="2"/>
    <n v="2986"/>
    <m/>
    <x v="6"/>
    <x v="3"/>
    <m/>
    <m/>
    <m/>
    <s v=""/>
    <m/>
    <m/>
    <s v=""/>
    <m/>
    <s v=""/>
    <m/>
    <s v=""/>
    <m/>
    <s v=""/>
    <m/>
    <m/>
    <m/>
    <m/>
    <m/>
    <s v=""/>
    <n v="0"/>
    <s v=""/>
    <n v="0"/>
    <s v=""/>
    <s v=""/>
    <s v=""/>
    <m/>
    <s v=""/>
    <s v=""/>
    <s v=""/>
  </r>
  <r>
    <x v="2"/>
    <n v="2987"/>
    <m/>
    <x v="6"/>
    <x v="3"/>
    <m/>
    <m/>
    <m/>
    <s v=""/>
    <m/>
    <m/>
    <s v=""/>
    <m/>
    <s v=""/>
    <m/>
    <s v=""/>
    <m/>
    <s v=""/>
    <m/>
    <m/>
    <m/>
    <m/>
    <m/>
    <s v=""/>
    <n v="0"/>
    <s v=""/>
    <n v="0"/>
    <s v=""/>
    <s v=""/>
    <s v=""/>
    <m/>
    <s v=""/>
    <s v=""/>
    <s v=""/>
  </r>
  <r>
    <x v="2"/>
    <n v="2988"/>
    <m/>
    <x v="6"/>
    <x v="3"/>
    <m/>
    <m/>
    <m/>
    <s v=""/>
    <m/>
    <m/>
    <s v=""/>
    <m/>
    <s v=""/>
    <m/>
    <s v=""/>
    <m/>
    <s v=""/>
    <m/>
    <m/>
    <m/>
    <m/>
    <m/>
    <s v=""/>
    <n v="0"/>
    <s v=""/>
    <n v="0"/>
    <s v=""/>
    <s v=""/>
    <s v=""/>
    <m/>
    <s v=""/>
    <s v=""/>
    <s v=""/>
  </r>
  <r>
    <x v="2"/>
    <n v="2989"/>
    <m/>
    <x v="6"/>
    <x v="3"/>
    <m/>
    <m/>
    <m/>
    <s v=""/>
    <m/>
    <m/>
    <s v=""/>
    <m/>
    <s v=""/>
    <m/>
    <s v=""/>
    <m/>
    <s v=""/>
    <m/>
    <m/>
    <m/>
    <m/>
    <m/>
    <s v=""/>
    <n v="0"/>
    <s v=""/>
    <n v="0"/>
    <s v=""/>
    <s v=""/>
    <s v=""/>
    <m/>
    <s v=""/>
    <s v=""/>
    <s v=""/>
  </r>
  <r>
    <x v="2"/>
    <n v="2990"/>
    <m/>
    <x v="6"/>
    <x v="3"/>
    <m/>
    <m/>
    <m/>
    <s v=""/>
    <m/>
    <m/>
    <s v=""/>
    <m/>
    <s v=""/>
    <m/>
    <s v=""/>
    <m/>
    <s v=""/>
    <m/>
    <m/>
    <m/>
    <m/>
    <m/>
    <s v=""/>
    <n v="0"/>
    <s v=""/>
    <n v="0"/>
    <s v=""/>
    <s v=""/>
    <s v=""/>
    <m/>
    <s v=""/>
    <s v=""/>
    <s v=""/>
  </r>
  <r>
    <x v="2"/>
    <n v="2991"/>
    <m/>
    <x v="6"/>
    <x v="3"/>
    <m/>
    <m/>
    <m/>
    <s v=""/>
    <m/>
    <m/>
    <s v=""/>
    <m/>
    <s v=""/>
    <m/>
    <s v=""/>
    <m/>
    <s v=""/>
    <m/>
    <m/>
    <m/>
    <m/>
    <m/>
    <s v=""/>
    <n v="0"/>
    <s v=""/>
    <n v="0"/>
    <s v=""/>
    <s v=""/>
    <s v=""/>
    <m/>
    <s v=""/>
    <s v=""/>
    <s v=""/>
  </r>
  <r>
    <x v="2"/>
    <n v="2992"/>
    <m/>
    <x v="6"/>
    <x v="3"/>
    <m/>
    <m/>
    <m/>
    <s v=""/>
    <m/>
    <m/>
    <s v=""/>
    <m/>
    <s v=""/>
    <m/>
    <s v=""/>
    <m/>
    <s v=""/>
    <m/>
    <m/>
    <m/>
    <m/>
    <m/>
    <s v=""/>
    <n v="0"/>
    <s v=""/>
    <n v="0"/>
    <s v=""/>
    <s v=""/>
    <s v=""/>
    <m/>
    <s v=""/>
    <s v=""/>
    <s v=""/>
  </r>
  <r>
    <x v="2"/>
    <n v="2993"/>
    <m/>
    <x v="6"/>
    <x v="3"/>
    <m/>
    <m/>
    <m/>
    <s v=""/>
    <m/>
    <m/>
    <s v=""/>
    <m/>
    <s v=""/>
    <m/>
    <s v=""/>
    <m/>
    <s v=""/>
    <m/>
    <m/>
    <m/>
    <m/>
    <m/>
    <s v=""/>
    <n v="0"/>
    <s v=""/>
    <n v="0"/>
    <s v=""/>
    <s v=""/>
    <s v=""/>
    <m/>
    <s v=""/>
    <s v=""/>
    <s v=""/>
  </r>
  <r>
    <x v="2"/>
    <n v="2994"/>
    <m/>
    <x v="6"/>
    <x v="3"/>
    <m/>
    <m/>
    <m/>
    <s v=""/>
    <m/>
    <m/>
    <s v=""/>
    <m/>
    <s v=""/>
    <m/>
    <s v=""/>
    <m/>
    <s v=""/>
    <m/>
    <m/>
    <m/>
    <m/>
    <m/>
    <s v=""/>
    <n v="0"/>
    <s v=""/>
    <n v="0"/>
    <s v=""/>
    <s v=""/>
    <s v=""/>
    <m/>
    <s v=""/>
    <s v=""/>
    <s v=""/>
  </r>
  <r>
    <x v="2"/>
    <n v="2995"/>
    <m/>
    <x v="6"/>
    <x v="3"/>
    <m/>
    <m/>
    <m/>
    <s v=""/>
    <m/>
    <m/>
    <s v=""/>
    <m/>
    <s v=""/>
    <m/>
    <s v=""/>
    <m/>
    <s v=""/>
    <m/>
    <m/>
    <m/>
    <m/>
    <m/>
    <s v=""/>
    <n v="0"/>
    <s v=""/>
    <n v="0"/>
    <s v=""/>
    <s v=""/>
    <s v=""/>
    <m/>
    <s v=""/>
    <s v=""/>
    <s v=""/>
  </r>
  <r>
    <x v="2"/>
    <n v="2996"/>
    <m/>
    <x v="6"/>
    <x v="3"/>
    <m/>
    <m/>
    <m/>
    <s v=""/>
    <m/>
    <m/>
    <s v=""/>
    <m/>
    <s v=""/>
    <m/>
    <s v=""/>
    <m/>
    <s v=""/>
    <m/>
    <m/>
    <m/>
    <m/>
    <m/>
    <s v=""/>
    <n v="0"/>
    <s v=""/>
    <n v="0"/>
    <s v=""/>
    <s v=""/>
    <s v=""/>
    <m/>
    <s v=""/>
    <s v=""/>
    <s v=""/>
  </r>
  <r>
    <x v="2"/>
    <n v="2997"/>
    <m/>
    <x v="6"/>
    <x v="3"/>
    <m/>
    <m/>
    <m/>
    <s v=""/>
    <m/>
    <m/>
    <s v=""/>
    <m/>
    <s v=""/>
    <m/>
    <s v=""/>
    <m/>
    <s v=""/>
    <m/>
    <m/>
    <m/>
    <m/>
    <m/>
    <s v=""/>
    <n v="0"/>
    <s v=""/>
    <n v="0"/>
    <s v=""/>
    <s v=""/>
    <s v=""/>
    <m/>
    <s v=""/>
    <s v=""/>
    <s v=""/>
  </r>
  <r>
    <x v="2"/>
    <n v="2998"/>
    <m/>
    <x v="6"/>
    <x v="3"/>
    <m/>
    <m/>
    <m/>
    <s v=""/>
    <m/>
    <m/>
    <s v=""/>
    <m/>
    <s v=""/>
    <m/>
    <s v=""/>
    <m/>
    <s v=""/>
    <m/>
    <m/>
    <m/>
    <m/>
    <m/>
    <s v=""/>
    <n v="0"/>
    <s v=""/>
    <n v="0"/>
    <s v=""/>
    <s v=""/>
    <s v=""/>
    <m/>
    <s v=""/>
    <s v=""/>
    <s v=""/>
  </r>
  <r>
    <x v="2"/>
    <n v="2999"/>
    <m/>
    <x v="6"/>
    <x v="3"/>
    <m/>
    <m/>
    <m/>
    <s v=""/>
    <m/>
    <m/>
    <s v=""/>
    <m/>
    <s v=""/>
    <m/>
    <s v=""/>
    <m/>
    <s v=""/>
    <m/>
    <m/>
    <m/>
    <m/>
    <m/>
    <s v=""/>
    <n v="0"/>
    <s v=""/>
    <n v="0"/>
    <s v=""/>
    <s v=""/>
    <s v=""/>
    <m/>
    <s v=""/>
    <s v=""/>
    <s v=""/>
  </r>
  <r>
    <x v="2"/>
    <n v="3000"/>
    <m/>
    <x v="6"/>
    <x v="3"/>
    <m/>
    <m/>
    <m/>
    <s v=""/>
    <m/>
    <m/>
    <s v=""/>
    <m/>
    <s v=""/>
    <m/>
    <s v=""/>
    <m/>
    <s v=""/>
    <m/>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M10" firstHeaderRow="0" firstDataRow="1" firstDataCol="1" rowPageCount="1" colPageCount="1"/>
  <pivotFields count="34">
    <pivotField axis="axisPage" multipleItemSelectionAllowed="1" showAll="0" defaultSubtotal="0">
      <items count="3">
        <item h="1" x="2"/>
        <item h="1" x="1"/>
        <item x="0"/>
      </items>
    </pivotField>
    <pivotField numFmtId="1" showAll="0" defaultSubtotal="0"/>
    <pivotField showAll="0"/>
    <pivotField axis="axisRow" showAll="0">
      <items count="14">
        <item x="2"/>
        <item x="5"/>
        <item x="1"/>
        <item m="1" x="11"/>
        <item m="1" x="9"/>
        <item m="1" x="7"/>
        <item x="3"/>
        <item x="0"/>
        <item m="1" x="12"/>
        <item m="1" x="10"/>
        <item x="4"/>
        <item x="6"/>
        <item m="1" x="8"/>
        <item t="default"/>
      </items>
    </pivotField>
    <pivotField showAll="0" defaultSubtotal="0"/>
    <pivotField showAll="0" defaultSubtotal="0"/>
    <pivotField showAll="0" defaultSubtotal="0"/>
    <pivotField showAll="0" defaultSubtotal="0"/>
    <pivotField numFmtId="167" showAll="0" defaultSubtotal="0"/>
    <pivotField showAll="0" defaultSubtotal="0"/>
    <pivotField showAll="0"/>
    <pivotField showAll="0" defaultSubtotal="0"/>
    <pivotField showAll="0"/>
    <pivotField showAll="0" defaultSubtotal="0"/>
    <pivotField showAll="0"/>
    <pivotField numFmtId="165" showAll="0" defaultSubtotal="0"/>
    <pivotField showAll="0" defaultSubtotal="0"/>
    <pivotField showAll="0" defaultSubtotal="0"/>
    <pivotField showAll="0" defaultSubtotal="0"/>
    <pivotField showAll="0"/>
    <pivotField showAll="0" defaultSubtotal="0"/>
    <pivotField showAll="0"/>
    <pivotField showAll="0" defaultSubtotal="0"/>
    <pivotField numFmtId="167" showAll="0"/>
    <pivotField numFmtId="167" showAll="0" defaultSubtotal="0"/>
    <pivotField showAll="0" defaultSubtotal="0"/>
    <pivotField dataField="1" numFmtId="167" showAll="0" defaultSubtotal="0"/>
    <pivotField showAll="0" defaultSubtotal="0"/>
    <pivotField dataField="1" multipleItemSelectionAllowed="1" showAll="0" defaultSubtotal="0"/>
    <pivotField dataField="1" showAll="0" defaultSubtotal="0"/>
    <pivotField showAll="0" defaultSubtotal="0"/>
    <pivotField showAll="0" defaultSubtotal="0"/>
    <pivotField showAll="0" defaultSubtotal="0"/>
    <pivotField numFmtId="167" showAll="0" defaultSubtotal="0"/>
  </pivotFields>
  <rowFields count="1">
    <field x="3"/>
  </rowFields>
  <rowItems count="5">
    <i>
      <x/>
    </i>
    <i>
      <x v="2"/>
    </i>
    <i>
      <x v="6"/>
    </i>
    <i>
      <x v="7"/>
    </i>
    <i t="grand">
      <x/>
    </i>
  </rowItems>
  <colFields count="1">
    <field x="-2"/>
  </colFields>
  <colItems count="3">
    <i>
      <x/>
    </i>
    <i i="1">
      <x v="1"/>
    </i>
    <i i="2">
      <x v="2"/>
    </i>
  </colItems>
  <pageFields count="1">
    <pageField fld="0" hier="-1"/>
  </pageFields>
  <dataFields count="3">
    <dataField name="Sum of HOLDING DAYS" fld="26" baseField="3" baseItem="2"/>
    <dataField name="Average of % TOTAL RETURN/(LOSS)" fld="28" subtotal="average" baseField="0" baseItem="1762560" numFmtId="168"/>
    <dataField name="Average of % TOTAL RETURN/(LOSS) per Year" fld="29" subtotal="average" baseField="0" baseItem="2417120" numFmtId="168"/>
  </dataFields>
  <formats count="17">
    <format dxfId="16">
      <pivotArea type="all" dataOnly="0" outline="0" fieldPosition="0"/>
    </format>
    <format dxfId="15">
      <pivotArea outline="0" collapsedLevelsAreSubtotals="1" fieldPosition="0"/>
    </format>
    <format dxfId="14">
      <pivotArea field="3" type="button" dataOnly="0" labelOnly="1" outline="0" axis="axisRow" fieldPosition="0"/>
    </format>
    <format dxfId="13">
      <pivotArea dataOnly="0" labelOnly="1" fieldPosition="0">
        <references count="1">
          <reference field="3" count="8">
            <x v="0"/>
            <x v="2"/>
            <x v="3"/>
            <x v="4"/>
            <x v="5"/>
            <x v="6"/>
            <x v="7"/>
            <x v="8"/>
          </reference>
        </references>
      </pivotArea>
    </format>
    <format dxfId="12">
      <pivotArea dataOnly="0" labelOnly="1" grandRow="1" outline="0" fieldPosition="0"/>
    </format>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fieldPosition="0">
        <references count="1">
          <reference field="3" count="8">
            <x v="0"/>
            <x v="2"/>
            <x v="3"/>
            <x v="4"/>
            <x v="5"/>
            <x v="6"/>
            <x v="7"/>
            <x v="8"/>
          </reference>
        </references>
      </pivotArea>
    </format>
    <format dxfId="7">
      <pivotArea dataOnly="0" labelOnly="1" grandRow="1" outline="0" fieldPosition="0"/>
    </format>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fieldPosition="0">
        <references count="1">
          <reference field="3" count="8">
            <x v="0"/>
            <x v="2"/>
            <x v="3"/>
            <x v="4"/>
            <x v="5"/>
            <x v="6"/>
            <x v="7"/>
            <x v="8"/>
          </reference>
        </references>
      </pivotArea>
    </format>
    <format dxfId="2">
      <pivotArea dataOnly="0" labelOnly="1" grandRow="1" outline="0" fieldPosition="0"/>
    </format>
    <format dxfId="1">
      <pivotArea outline="0" fieldPosition="0">
        <references count="1">
          <reference field="4294967294" count="1">
            <x v="1"/>
          </reference>
        </references>
      </pivotArea>
    </format>
    <format dxfId="0">
      <pivotArea outline="0" fieldPosition="0">
        <references count="1">
          <reference field="4294967294" count="1">
            <x v="2"/>
          </reference>
        </references>
      </pivotArea>
    </format>
  </formats>
  <chartFormats count="3">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 chart="0" format="44" series="1">
      <pivotArea type="data" outline="0" fieldPosition="0">
        <references count="1">
          <reference field="4294967294" count="1" selected="0">
            <x v="2"/>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T5:U10" firstHeaderRow="1" firstDataRow="1" firstDataCol="1" rowPageCount="1" colPageCount="1"/>
  <pivotFields count="34">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axis="axisRow" showAll="0" defaultSubtotal="0">
      <items count="4">
        <item x="1"/>
        <item x="0"/>
        <item x="2"/>
        <item x="3"/>
      </items>
    </pivotField>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i>
    <i r="1">
      <x v="11"/>
    </i>
    <i>
      <x v="1"/>
    </i>
    <i r="1">
      <x v="1"/>
    </i>
    <i t="grand">
      <x/>
    </i>
  </rowItems>
  <colItems count="1">
    <i/>
  </colItems>
  <pageFields count="1">
    <pageField fld="0" hier="-1"/>
  </pageFields>
  <dataFields count="1">
    <dataField name="Sum of CURRENT INVESTMENT AMOUNT" fld="33"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Q5:R8" firstHeaderRow="1" firstDataRow="1" firstDataCol="1" rowPageCount="1" colPageCount="1"/>
  <pivotFields count="34">
    <pivotField axis="axisPage" multipleItemSelectionAllowed="1" showAll="0">
      <items count="4">
        <item h="1" x="2"/>
        <item x="1"/>
        <item h="1" x="0"/>
        <item t="default"/>
      </items>
    </pivotField>
    <pivotField numFmtId="1" showAll="0"/>
    <pivotField showAll="0"/>
    <pivotField axis="axisRow" showAll="0">
      <items count="14">
        <item x="2"/>
        <item x="5"/>
        <item x="1"/>
        <item m="1" x="11"/>
        <item m="1" x="9"/>
        <item m="1" x="8"/>
        <item m="1" x="7"/>
        <item x="3"/>
        <item x="0"/>
        <item m="1" x="12"/>
        <item m="1" x="10"/>
        <item x="4"/>
        <item x="6"/>
        <item t="default"/>
      </items>
    </pivotField>
    <pivotField showAll="0" defaultSubtota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11"/>
    </i>
    <i t="grand">
      <x/>
    </i>
  </rowItems>
  <colItems count="1">
    <i/>
  </colItems>
  <pageFields count="1">
    <pageField fld="0" hier="-1"/>
  </pageFields>
  <dataFields count="1">
    <dataField name="Sum of CURRENT INVESTMENT AMOUNT" fld="33" showDataAs="percentOfTotal" baseField="3" baseItem="1" numFmtId="9"/>
  </dataFields>
  <chartFormats count="3">
    <chartFormat chart="0" format="8" series="1">
      <pivotArea type="data" outline="0" fieldPosition="0">
        <references count="1">
          <reference field="4294967294" count="1" selected="0">
            <x v="0"/>
          </reference>
        </references>
      </pivotArea>
    </chartFormat>
    <chartFormat chart="0" format="9">
      <pivotArea type="data" outline="0" fieldPosition="0">
        <references count="2">
          <reference field="4294967294" count="1" selected="0">
            <x v="0"/>
          </reference>
          <reference field="3" count="1" selected="0">
            <x v="1"/>
          </reference>
        </references>
      </pivotArea>
    </chartFormat>
    <chartFormat chart="0" format="10">
      <pivotArea type="data" outline="0" fieldPosition="0">
        <references count="2">
          <reference field="4294967294" count="1" selected="0">
            <x v="0"/>
          </reference>
          <reference field="3" count="1" selected="0">
            <x v="1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3:AI3013" totalsRowShown="0" headerRowDxfId="70" dataDxfId="68" headerRowBorderDxfId="69" tableBorderDxfId="67" totalsRowBorderDxfId="66">
  <autoFilter ref="B13:AI3013"/>
  <tableColumns count="34">
    <tableColumn id="12" name="STATUS_x000a_(auto-fill)" dataDxfId="65">
      <calculatedColumnFormula>IF(AND(Stock[[#This Row],[BUYING QUANTITY]]&gt;0,Stock[[#This Row],[REMAINING QUANTITY
(auto-fill)]]=0),"SOLD OUT",
IF(AND(Stock[[#This Row],[BUYING QUANTITY]]&gt;0,Stock[[#This Row],[REMAINING QUANTITY
(auto-fill)]]&gt;0),"HOLDING",""))</calculatedColumnFormula>
    </tableColumn>
    <tableColumn id="1" name="NO._x000a_(auto-fill)" dataDxfId="64"/>
    <tableColumn id="15" name="BUY DATE" dataDxfId="63"/>
    <tableColumn id="2" name="CODE" dataDxfId="62"/>
    <tableColumn id="4" name="INDUSTRY GROUP- SECTOR 1_x000a_(ALT+Down to select)" dataDxfId="61"/>
    <tableColumn id="3" name="BUYING PRICE" dataDxfId="60" dataCellStyle="Comma"/>
    <tableColumn id="14" name="BUYING QUANTITY" dataDxfId="59" dataCellStyle="Comma"/>
    <tableColumn id="23" name="% BUYING FEE" dataDxfId="58" dataCellStyle="Percent"/>
    <tableColumn id="21" name="BUYING FEE_x000a_(auto-fill)" dataDxfId="57">
      <calculatedColumnFormula>IF(Stock[[#This Row],[BUYING QUANTITY]]&gt;0,Stock[[#This Row],[BUYING PRICE]]*Stock[[#This Row],[BUYING QUANTITY]]*Stock[[#This Row],[% BUYING FEE]],"")</calculatedColumnFormula>
    </tableColumn>
    <tableColumn id="22" name="TARGET HOLDING_x000a_(ALT+Down to select)" dataDxfId="56"/>
    <tableColumn id="5" name="% THRESHOLD (RETURN)_1" dataDxfId="55" dataCellStyle="Percent"/>
    <tableColumn id="19" name="PRICE TO SELL_1_x000a_(auto-fill)" dataDxfId="54" dataCellStyle="Comma">
      <calculatedColumnFormula>IF(Stock[[#This Row],[BUYING QUANTITY]]&gt;0,Stock[[#This Row],[BUYING PRICE]]*(1+Stock[[#This Row],[% THRESHOLD (RETURN)_1]]),"")</calculatedColumnFormula>
    </tableColumn>
    <tableColumn id="20" name="% THRESHOLD (RETURN)_2" dataDxfId="53" dataCellStyle="Percent"/>
    <tableColumn id="10" name="PRICE TO SELL_2_x000a_(auto-fill)" dataDxfId="52" dataCellStyle="Comma">
      <calculatedColumnFormula>IF(Stock[[#This Row],[BUYING QUANTITY]]&gt;0,Stock[[#This Row],[BUYING PRICE]]*(1+Stock[[#This Row],[% THRESHOLD (RETURN)_2]]),"")</calculatedColumnFormula>
    </tableColumn>
    <tableColumn id="24" name="% THRESHOLD (LOSS)" dataDxfId="51" dataCellStyle="Percent"/>
    <tableColumn id="11" name="PRICE TO _x000a_CUT LOST" dataDxfId="50" dataCellStyle="Comma">
      <calculatedColumnFormula>IF(Stock[[#This Row],[BUYING QUANTITY]]&gt;0,Stock[[#This Row],[BUYING PRICE]]*(1+Stock[[#This Row],[% THRESHOLD (LOSS)]]),"")</calculatedColumnFormula>
    </tableColumn>
    <tableColumn id="30" name="CASH DIVIDEND" dataDxfId="49" dataCellStyle="Comma"/>
    <tableColumn id="123" name="% RETURN FROM CASH DIVIDEND_x000a_(auto-fill)" dataDxfId="48" dataCellStyle="Comma">
      <calculatedColumnFormula>IF(Stock[[#This Row],[CASH DIVIDEND]]&gt;0,Stock[[#This Row],[CASH DIVIDEND]]/(Stock[[#This Row],[BUYING PRICE]]*Stock[[#This Row],[BUYING QUANTITY]]),"")</calculatedColumnFormula>
    </tableColumn>
    <tableColumn id="29" name="STOCK DIVIDEND" dataDxfId="47" dataCellStyle="Comma"/>
    <tableColumn id="6" name="SELLING DATE" dataDxfId="46"/>
    <tableColumn id="7" name="SELLING PRICE" dataDxfId="45" dataCellStyle="Comma"/>
    <tableColumn id="8" name="SELLING QUANTITY" dataDxfId="44" dataCellStyle="Comma"/>
    <tableColumn id="25" name="% SELLING FEE" dataDxfId="43" dataCellStyle="Percent"/>
    <tableColumn id="9" name="TAX, SELLING FEE_x000a_(auto-fill)" dataDxfId="42" dataCellStyle="Comma">
      <calculatedColumnFormula>IF(Stock[[#This Row],[SELLING QUANTITY]]&gt;0,Stock[[#This Row],[SELLING PRICE]]*Stock[[#This Row],[SELLING QUANTITY]]*Stock[[#This Row],[% SELLING FEE]]+Stock[[#This Row],[SELLING PRICE]]*Stock[[#This Row],[SELLING QUANTITY]]*$D$12,"")</calculatedColumnFormula>
    </tableColumn>
    <tableColumn id="13" name="REMAINING QUANTITY_x000a_(auto-fill)" dataDxfId="41" dataCellStyle="Comma">
      <calculatedColumnFormula>Stock[[#This Row],[BUYING QUANTITY]]+Stock[[#This Row],[STOCK DIVIDEND]]-Stock[[#This Row],[SELLING QUANTITY]]</calculatedColumnFormula>
    </tableColumn>
    <tableColumn id="16" name="RETURN/(LOSS) FROM TRADING_x000a_(auto-fill)" dataDxfId="40" dataCellStyle="Comma">
      <calculatedColumnFormula>IF(Stock[[#This Row],[SELLING QUANTITY]]&gt;0,SUM(Stock[[#This Row],[SELLING PRICE]]*Stock[[#This Row],[SELLING QUANTITY]]-Stock[[#This Row],[TAX, SELLING FEE
(auto-fill)]])-SUM(Stock[[#This Row],[BUYING PRICE]]*Stock[[#This Row],[SELLING QUANTITY]],Stock[[#This Row],[BUYING FEE
(auto-fill)]]*Stock[[#This Row],[SELLING QUANTITY]]/Stock[[#This Row],[BUYING QUANTITY]]),"")</calculatedColumnFormula>
    </tableColumn>
    <tableColumn id="18" name="HOLDING DAYS_x000a_(auto-fill)" dataDxfId="39" dataCellStyle="Comma">
      <calculatedColumnFormula>IF(Stock[[#This Row],[SELLING DATE]]&gt;0,Stock[[#This Row],[SELLING DATE]]-Stock[[#This Row],[BUY DATE]]+1,IF(Stock[[#This Row],[BUY DATE]]=0,0,TODAY()-Stock[[#This Row],[BUY DATE]]+1))</calculatedColumnFormula>
    </tableColumn>
    <tableColumn id="126" name="TOTAL RETURN/(LOSS)_x000a_(auto-fill)" dataDxfId="38" dataCellStyle="Percent">
      <calculatedColumnFormula>IFERROR(Stock[[#This Row],[CASH DIVIDEND]]+Stock[[#This Row],[RETURN/(LOSS) FROM TRADING
(auto-fill)]],"")</calculatedColumnFormula>
    </tableColumn>
    <tableColumn id="127" name="% TOTAL RETURN/(LOSS)_x000a_(auto-fill)" dataDxfId="37" dataCellStyle="Percent">
      <calculatedColumnFormula>IF(Stock[[#This Row],[SELLING QUANTITY]]&gt;0,SUM(Stock[[#This Row],[RETURN/(LOSS) FROM TRADING
(auto-fill)]],Stock[[#This Row],[CASH DIVIDEND]])/SUM(Stock[[#This Row],[BUYING PRICE]]*Stock[[#This Row],[SELLING QUANTITY]],Stock[[#This Row],[BUYING FEE
(auto-fill)]]*Stock[[#This Row],[SELLING QUANTITY]]/Stock[[#This Row],[BUYING QUANTITY]]),"")</calculatedColumnFormula>
    </tableColumn>
    <tableColumn id="125" name="% TOTAL RETURN/(LOSS)_x000a_per Year_x000a_(auto-fill)" dataDxfId="36" dataCellStyle="Percent">
      <calculatedColumnFormula>IFERROR(IF(Stock[[#This Row],[HOLDING DAYS
(auto-fill)]]&lt;365,Stock[[#This Row],[% TOTAL RETURN/(LOSS)
(auto-fill)]]*365/Stock[[#This Row],[HOLDING DAYS
(auto-fill)]],POWER((1+Stock[[#This Row],[% TOTAL RETURN/(LOSS)
(auto-fill)]]),1/(Stock[[#This Row],[HOLDING DAYS
(auto-fill)]]/365))-1),"")</calculatedColumnFormula>
    </tableColumn>
    <tableColumn id="27" name="MARKET PRICE" dataDxfId="35" dataCellStyle="Comma"/>
    <tableColumn id="17" name="CHANGE_x000a_(auto-fill)" dataDxfId="34" dataCellStyle="Percent">
      <calculatedColumnFormula>IF(Stock[[#This Row],[STATUS
(auto-fill)]]="HOLDING",Stock[[#This Row],[MARKET PRICE]]-Stock[[#This Row],[BUYING PRICE]],"")</calculatedColumnFormula>
    </tableColumn>
    <tableColumn id="26" name="CHANGE (%)_x000a_(auto-fill)" dataDxfId="33" dataCellStyle="Percent">
      <calculatedColumnFormula>IFERROR(Stock[[#This Row],[CHANGE
(auto-fill)]]/Stock[[#This Row],[BUYING PRICE]],"")</calculatedColumnFormula>
    </tableColumn>
    <tableColumn id="28" name="CURRENT INVESTMENT AMOUNT_x000a_(auto-fill)" dataDxfId="32" dataCellStyle="Comma">
      <calculatedColumnFormula>IF(Stock[[#This Row],[MARKET PRICE]]&gt;0,Stock[[#This Row],[MARKET PRICE]]*Stock[[#This Row],[REMAINING QUANTITY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27" totalsRowCount="1" headerRowDxfId="25" dataDxfId="24" totalsRowDxfId="23">
  <autoFilter ref="B7:D126"/>
  <tableColumns count="3">
    <tableColumn id="1" name="Transfer date" dataDxfId="22" totalsRowDxfId="21"/>
    <tableColumn id="2" name="Transfer in amount " dataDxfId="20" totalsRowDxfId="19" dataCellStyle="Comma"/>
    <tableColumn id="3" name="Transfer out amount " dataDxfId="18" totalsRowDxfId="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
  <sheetViews>
    <sheetView showGridLines="0" tabSelected="1" zoomScale="90" zoomScaleNormal="90" workbookViewId="0">
      <selection activeCell="B6" sqref="B6:E6"/>
    </sheetView>
  </sheetViews>
  <sheetFormatPr defaultRowHeight="14.25"/>
  <cols>
    <col min="1" max="1" width="2.125" style="61" customWidth="1"/>
    <col min="2" max="2" width="15.375" style="61" bestFit="1" customWidth="1"/>
    <col min="3" max="3" width="79.75" style="62" customWidth="1"/>
    <col min="4" max="4" width="13.25" style="62" customWidth="1"/>
    <col min="5" max="5" width="19.25" style="62" customWidth="1"/>
    <col min="6" max="6" width="10.875" style="62" customWidth="1"/>
    <col min="7" max="7" width="11.875" style="62" customWidth="1"/>
    <col min="8" max="9" width="13.125" style="62" customWidth="1"/>
    <col min="10" max="16384" width="9" style="62"/>
  </cols>
  <sheetData>
    <row r="1" spans="1:9" s="60" customFormat="1" ht="43.5" customHeight="1">
      <c r="A1" s="57"/>
      <c r="B1" s="58" t="s">
        <v>42</v>
      </c>
      <c r="C1" s="1"/>
      <c r="D1" s="1"/>
      <c r="E1" s="1"/>
      <c r="F1" s="1"/>
      <c r="G1" s="1"/>
      <c r="H1" s="59"/>
    </row>
    <row r="2" spans="1:9" ht="15" thickBot="1">
      <c r="C2" s="61"/>
      <c r="F2" s="63"/>
    </row>
    <row r="3" spans="1:9" ht="20.25" thickBot="1">
      <c r="B3" s="134" t="s">
        <v>61</v>
      </c>
      <c r="C3" s="135"/>
      <c r="D3" s="136"/>
      <c r="E3" s="137"/>
      <c r="H3" s="170" t="s">
        <v>43</v>
      </c>
      <c r="I3" s="171"/>
    </row>
    <row r="4" spans="1:9" ht="19.5">
      <c r="B4" s="138" t="s">
        <v>44</v>
      </c>
      <c r="C4" s="139"/>
      <c r="D4" s="140"/>
      <c r="E4" s="141"/>
      <c r="F4" s="64"/>
    </row>
    <row r="5" spans="1:9" ht="19.5">
      <c r="B5" s="65"/>
      <c r="C5" s="66"/>
      <c r="E5" s="64"/>
      <c r="F5" s="64"/>
    </row>
    <row r="6" spans="1:9" ht="41.25" customHeight="1">
      <c r="B6" s="172" t="s">
        <v>60</v>
      </c>
      <c r="C6" s="172"/>
      <c r="D6" s="172"/>
      <c r="E6" s="172"/>
      <c r="F6" s="67"/>
      <c r="G6" s="67"/>
      <c r="H6" s="67"/>
    </row>
    <row r="7" spans="1:9">
      <c r="B7" s="67"/>
      <c r="C7" s="67"/>
      <c r="D7" s="67"/>
      <c r="E7" s="67"/>
      <c r="F7" s="67"/>
      <c r="G7" s="67"/>
      <c r="H7" s="67"/>
    </row>
    <row r="8" spans="1:9" ht="38.25">
      <c r="B8" s="68" t="s">
        <v>45</v>
      </c>
      <c r="C8" s="69" t="s">
        <v>46</v>
      </c>
      <c r="D8" s="70"/>
      <c r="E8" s="70"/>
      <c r="F8" s="70"/>
      <c r="G8" s="70"/>
      <c r="H8" s="70"/>
    </row>
    <row r="9" spans="1:9">
      <c r="B9" s="71"/>
      <c r="C9" s="72"/>
      <c r="D9" s="72"/>
      <c r="E9" s="70"/>
      <c r="F9" s="70"/>
      <c r="G9" s="70"/>
      <c r="H9" s="70"/>
    </row>
    <row r="10" spans="1:9" ht="51">
      <c r="B10" s="68" t="s">
        <v>47</v>
      </c>
      <c r="C10" s="69" t="s">
        <v>64</v>
      </c>
      <c r="D10" s="72"/>
      <c r="E10" s="70"/>
      <c r="F10" s="70"/>
      <c r="G10" s="70"/>
      <c r="H10" s="70"/>
    </row>
    <row r="11" spans="1:9">
      <c r="B11" s="71"/>
      <c r="C11" s="72"/>
      <c r="D11" s="72"/>
      <c r="E11" s="70"/>
      <c r="F11" s="70"/>
      <c r="G11" s="70"/>
      <c r="H11" s="70"/>
    </row>
    <row r="12" spans="1:9" ht="51">
      <c r="B12" s="68" t="s">
        <v>62</v>
      </c>
      <c r="C12" s="69" t="s">
        <v>63</v>
      </c>
      <c r="D12" s="72"/>
      <c r="E12" s="70"/>
      <c r="F12" s="70"/>
      <c r="G12" s="70"/>
      <c r="H12" s="70"/>
    </row>
  </sheetData>
  <sheetProtection algorithmName="SHA-512" hashValue="vpDI5tZDo3N9hjjprnQisDzlRV+sYRHs1iqkDKixobeAkQ7TfmRSuIFKjKvQpqcJq0Kd3Cj19CExbh1AL+2Y1g==" saltValue="d7r8hfXUZ/OV2C/xpvJgQQ==" spinCount="100000" sheet="1" autoFilter="0" pivotTables="0"/>
  <mergeCells count="2">
    <mergeCell ref="H3:I3"/>
    <mergeCell ref="B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FB3016"/>
  <sheetViews>
    <sheetView showGridLines="0" zoomScaleNormal="100" zoomScalePageLayoutView="75" workbookViewId="0">
      <pane xSplit="8" ySplit="13" topLeftCell="V17" activePane="bottomRight" state="frozen"/>
      <selection pane="topRight" activeCell="I1" sqref="I1"/>
      <selection pane="bottomLeft" activeCell="A15" sqref="A15"/>
      <selection pane="bottomRight" activeCell="AA21" sqref="AA21"/>
    </sheetView>
  </sheetViews>
  <sheetFormatPr defaultColWidth="10.875" defaultRowHeight="12"/>
  <cols>
    <col min="1" max="1" width="1.125" style="4" customWidth="1"/>
    <col min="2" max="2" width="12.625" style="32" customWidth="1"/>
    <col min="3" max="3" width="12" style="4" bestFit="1" customWidth="1"/>
    <col min="4" max="4" width="10.75" style="4" customWidth="1"/>
    <col min="5" max="5" width="7.625" style="4" customWidth="1"/>
    <col min="6" max="6" width="23.625" style="4" customWidth="1"/>
    <col min="7" max="7" width="9.375" style="4" customWidth="1"/>
    <col min="8" max="9" width="11.375" style="4" customWidth="1"/>
    <col min="10" max="10" width="11.625" style="4" customWidth="1"/>
    <col min="11" max="11" width="13.25" style="4" customWidth="1"/>
    <col min="12" max="12" width="13.375" style="33" customWidth="1"/>
    <col min="13" max="13" width="10.125" style="32" customWidth="1"/>
    <col min="14" max="14" width="13" style="32" customWidth="1"/>
    <col min="15" max="15" width="11.25" style="32" customWidth="1"/>
    <col min="16" max="16" width="13.25" style="32" customWidth="1"/>
    <col min="17" max="17" width="10.5" style="32" customWidth="1"/>
    <col min="18" max="18" width="11.5" style="4" customWidth="1"/>
    <col min="19" max="19" width="12.125" style="32" customWidth="1"/>
    <col min="20" max="20" width="11.625" style="9" customWidth="1"/>
    <col min="21" max="21" width="10.75" style="32" customWidth="1"/>
    <col min="22" max="22" width="10.5" style="4" customWidth="1"/>
    <col min="23" max="24" width="11" style="10" customWidth="1"/>
    <col min="25" max="25" width="14.375" style="9" customWidth="1"/>
    <col min="26" max="26" width="12.875" style="9" customWidth="1"/>
    <col min="27" max="27" width="16.25" style="4" customWidth="1"/>
    <col min="28" max="28" width="8.75" style="4" customWidth="1"/>
    <col min="29" max="29" width="13.75" style="4" customWidth="1"/>
    <col min="30" max="30" width="14.375" style="4" customWidth="1"/>
    <col min="31" max="31" width="12.25" style="4" customWidth="1"/>
    <col min="32" max="32" width="10.875" style="4"/>
    <col min="33" max="33" width="11.5" style="4" customWidth="1"/>
    <col min="34" max="16384" width="10.875" style="4"/>
  </cols>
  <sheetData>
    <row r="1" spans="1:16382" s="3" customFormat="1" ht="44.1" customHeight="1">
      <c r="A1" s="2"/>
      <c r="B1" s="39" t="s">
        <v>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B2" s="131" t="str">
        <f ca="1">"last updated: " &amp; TEXT(NOW(),"dd-mmm-yy  |  h:mm AM/PM")</f>
        <v>last updated: 20-Oct-21  |  11:43 AM</v>
      </c>
      <c r="C2" s="6"/>
      <c r="D2" s="6"/>
      <c r="E2" s="6"/>
      <c r="H2" s="7"/>
      <c r="I2" s="7"/>
      <c r="J2" s="7"/>
      <c r="L2" s="4"/>
      <c r="M2" s="8"/>
      <c r="N2" s="8"/>
      <c r="O2" s="8"/>
      <c r="P2" s="8"/>
      <c r="Q2" s="8"/>
      <c r="R2" s="8"/>
      <c r="S2" s="4"/>
      <c r="U2" s="8"/>
      <c r="V2" s="8"/>
      <c r="AB2" s="7"/>
    </row>
    <row r="3" spans="1:16382" ht="12" customHeight="1">
      <c r="B3" s="11" t="s">
        <v>21</v>
      </c>
      <c r="C3" s="6"/>
      <c r="D3" s="6"/>
      <c r="E3" s="173" t="s">
        <v>66</v>
      </c>
      <c r="F3" s="173"/>
      <c r="G3" s="173"/>
      <c r="H3" s="173"/>
      <c r="I3" s="163"/>
      <c r="J3" s="7"/>
      <c r="L3" s="4"/>
      <c r="M3" s="8"/>
      <c r="N3" s="8"/>
      <c r="O3" s="8"/>
      <c r="P3" s="8"/>
      <c r="Q3" s="8"/>
      <c r="R3" s="8"/>
      <c r="S3" s="4"/>
      <c r="U3" s="8"/>
      <c r="V3" s="8"/>
      <c r="AB3" s="7"/>
    </row>
    <row r="4" spans="1:16382" ht="12.75" customHeight="1">
      <c r="B4" s="12"/>
      <c r="C4" s="6"/>
      <c r="D4" s="6"/>
      <c r="E4" s="173"/>
      <c r="F4" s="173"/>
      <c r="G4" s="173"/>
      <c r="H4" s="173"/>
      <c r="I4" s="163"/>
      <c r="J4" s="7"/>
      <c r="L4" s="4"/>
      <c r="M4" s="8"/>
      <c r="N4" s="8"/>
      <c r="O4" s="8"/>
      <c r="P4" s="8"/>
      <c r="Q4" s="8"/>
      <c r="R4" s="8"/>
      <c r="S4" s="4"/>
      <c r="U4" s="8"/>
      <c r="V4" s="8"/>
      <c r="AB4" s="7"/>
    </row>
    <row r="5" spans="1:16382" ht="34.5" customHeight="1">
      <c r="B5" s="13" t="s">
        <v>22</v>
      </c>
      <c r="C5" s="14" t="s">
        <v>67</v>
      </c>
      <c r="D5" s="15"/>
      <c r="E5" s="173"/>
      <c r="F5" s="173"/>
      <c r="G5" s="173"/>
      <c r="H5" s="173"/>
      <c r="I5" s="163"/>
      <c r="J5" s="49"/>
      <c r="M5" s="8"/>
      <c r="N5" s="8"/>
      <c r="O5" s="8"/>
      <c r="P5" s="8"/>
      <c r="Q5" s="8"/>
      <c r="R5" s="8"/>
      <c r="S5" s="4"/>
      <c r="U5" s="8"/>
      <c r="V5" s="8"/>
      <c r="AB5" s="16"/>
      <c r="AD5" s="35"/>
      <c r="AE5" s="35"/>
    </row>
    <row r="6" spans="1:16382">
      <c r="B6" s="107">
        <f>SUM(Stock[TOTAL RETURN/(LOSS)
(auto-fill)])</f>
        <v>483.10750000000007</v>
      </c>
      <c r="C6" s="133">
        <f t="array" ref="C6">SUMPRODUCT(GEOMEAN(IF(Stock[% TOTAL RETURN/(LOSS)
(auto-fill)]&lt;&gt;"",Stock[% TOTAL RETURN/(LOSS)
(auto-fill)]+1)))-1</f>
        <v>4.3938098388842217E-2</v>
      </c>
      <c r="D6" s="15"/>
      <c r="E6" s="173"/>
      <c r="F6" s="173"/>
      <c r="G6" s="173"/>
      <c r="H6" s="173"/>
      <c r="I6" s="163"/>
      <c r="J6" s="49"/>
      <c r="M6" s="8"/>
      <c r="N6" s="8"/>
      <c r="O6" s="8"/>
      <c r="P6" s="8"/>
      <c r="Q6" s="8"/>
      <c r="R6" s="8"/>
      <c r="S6" s="4"/>
      <c r="U6" s="8"/>
      <c r="V6" s="8"/>
      <c r="AB6" s="17"/>
      <c r="AD6" s="132"/>
    </row>
    <row r="7" spans="1:16382" ht="5.25" customHeight="1">
      <c r="B7" s="12"/>
      <c r="C7" s="6"/>
      <c r="D7" s="6"/>
      <c r="E7" s="6"/>
      <c r="F7" s="18"/>
      <c r="G7" s="19"/>
      <c r="H7" s="20"/>
      <c r="I7" s="20"/>
      <c r="J7" s="20"/>
      <c r="K7" s="21"/>
      <c r="L7" s="7"/>
      <c r="M7" s="7"/>
      <c r="N7" s="7"/>
      <c r="O7" s="7"/>
      <c r="P7" s="7"/>
      <c r="Q7" s="7"/>
      <c r="R7" s="8"/>
      <c r="S7" s="4"/>
      <c r="U7" s="8"/>
      <c r="V7" s="8"/>
      <c r="AB7" s="20"/>
    </row>
    <row r="8" spans="1:16382">
      <c r="B8" s="174" t="s">
        <v>96</v>
      </c>
      <c r="C8" s="174" t="s">
        <v>27</v>
      </c>
      <c r="D8" s="174" t="s">
        <v>94</v>
      </c>
      <c r="E8" s="174" t="s">
        <v>95</v>
      </c>
      <c r="H8" s="16"/>
      <c r="I8" s="16"/>
      <c r="J8" s="16"/>
      <c r="K8" s="16"/>
      <c r="L8" s="7"/>
      <c r="M8" s="7"/>
      <c r="N8" s="7"/>
      <c r="O8" s="7"/>
      <c r="P8" s="7"/>
      <c r="Q8" s="7"/>
      <c r="R8" s="8"/>
      <c r="S8" s="4"/>
      <c r="U8" s="8"/>
      <c r="V8" s="8"/>
      <c r="AB8" s="16"/>
      <c r="AD8" s="4" t="s">
        <v>30</v>
      </c>
    </row>
    <row r="9" spans="1:16382">
      <c r="B9" s="175" t="s">
        <v>93</v>
      </c>
      <c r="C9" s="175"/>
      <c r="D9" s="175"/>
      <c r="E9" s="175"/>
      <c r="H9" s="16"/>
      <c r="I9" s="16"/>
      <c r="J9" s="16"/>
      <c r="K9" s="16"/>
      <c r="L9" s="7"/>
      <c r="M9" s="7"/>
      <c r="N9" s="7"/>
      <c r="O9" s="7"/>
      <c r="P9" s="7"/>
      <c r="Q9" s="7"/>
      <c r="R9" s="8"/>
      <c r="S9" s="4"/>
      <c r="U9" s="8"/>
      <c r="V9" s="8"/>
      <c r="AB9" s="16"/>
    </row>
    <row r="10" spans="1:16382">
      <c r="B10" s="107">
        <f>SUMPRODUCT(--(Stock[STATUS
(auto-fill)]="HOLDING"),Stock[BUYING PRICE],Stock[REMAINING QUANTITY
(auto-fill)])</f>
        <v>19380</v>
      </c>
      <c r="C10" s="107">
        <f>SUM(Stock[CURRENT INVESTMENT AMOUNT
(auto-fill)])</f>
        <v>24250</v>
      </c>
      <c r="D10" s="107">
        <f>C10-B10</f>
        <v>4870</v>
      </c>
      <c r="E10" s="152">
        <f>D10/B10</f>
        <v>0.25128998968008254</v>
      </c>
      <c r="H10" s="20"/>
      <c r="I10" s="20"/>
      <c r="J10" s="20"/>
      <c r="K10" s="22"/>
      <c r="L10" s="7"/>
      <c r="M10" s="7"/>
      <c r="N10" s="7"/>
      <c r="O10" s="7"/>
      <c r="P10" s="7"/>
      <c r="Q10" s="7"/>
      <c r="R10" s="8"/>
      <c r="S10" s="4"/>
      <c r="U10" s="8"/>
      <c r="V10" s="8"/>
      <c r="AB10" s="20"/>
    </row>
    <row r="11" spans="1:16382" ht="5.25" customHeight="1">
      <c r="B11" s="12"/>
      <c r="C11" s="6"/>
      <c r="D11" s="6"/>
      <c r="E11" s="6"/>
      <c r="F11" s="18"/>
      <c r="G11" s="19"/>
      <c r="H11" s="20"/>
      <c r="I11" s="20"/>
      <c r="J11" s="20"/>
      <c r="K11" s="21"/>
      <c r="L11" s="7"/>
      <c r="M11" s="7"/>
      <c r="N11" s="7"/>
      <c r="O11" s="7"/>
      <c r="P11" s="7"/>
      <c r="Q11" s="7"/>
      <c r="R11" s="8"/>
      <c r="S11" s="4"/>
      <c r="U11" s="8"/>
      <c r="V11" s="8"/>
      <c r="AB11" s="20"/>
    </row>
    <row r="12" spans="1:16382">
      <c r="B12" s="74" t="s">
        <v>49</v>
      </c>
      <c r="D12" s="99">
        <v>1E-3</v>
      </c>
      <c r="E12" s="6"/>
      <c r="F12" s="6"/>
      <c r="G12" s="73"/>
      <c r="H12" s="20"/>
      <c r="I12" s="20"/>
      <c r="J12" s="20"/>
      <c r="K12" s="23"/>
      <c r="L12" s="176" t="s">
        <v>12</v>
      </c>
      <c r="M12" s="176"/>
      <c r="N12" s="177" t="s">
        <v>14</v>
      </c>
      <c r="O12" s="177"/>
      <c r="P12" s="178" t="s">
        <v>13</v>
      </c>
      <c r="Q12" s="178"/>
      <c r="R12" s="24"/>
      <c r="S12" s="4"/>
      <c r="U12" s="8"/>
      <c r="V12" s="8"/>
      <c r="AB12" s="20"/>
      <c r="AC12" s="23"/>
      <c r="AD12" s="23"/>
      <c r="AE12" s="23"/>
      <c r="AF12" s="23"/>
      <c r="AG12" s="23"/>
    </row>
    <row r="13" spans="1:16382" ht="48">
      <c r="B13" s="25" t="s">
        <v>58</v>
      </c>
      <c r="C13" s="26" t="s">
        <v>59</v>
      </c>
      <c r="D13" s="27" t="s">
        <v>8</v>
      </c>
      <c r="E13" s="27" t="s">
        <v>7</v>
      </c>
      <c r="F13" s="27" t="s">
        <v>105</v>
      </c>
      <c r="G13" s="27" t="s">
        <v>25</v>
      </c>
      <c r="H13" s="27" t="s">
        <v>26</v>
      </c>
      <c r="I13" s="27" t="s">
        <v>107</v>
      </c>
      <c r="J13" s="26" t="s">
        <v>34</v>
      </c>
      <c r="K13" s="27" t="s">
        <v>41</v>
      </c>
      <c r="L13" s="27" t="s">
        <v>16</v>
      </c>
      <c r="M13" s="26" t="s">
        <v>50</v>
      </c>
      <c r="N13" s="27" t="s">
        <v>15</v>
      </c>
      <c r="O13" s="26" t="s">
        <v>51</v>
      </c>
      <c r="P13" s="27" t="s">
        <v>9</v>
      </c>
      <c r="Q13" s="26" t="s">
        <v>24</v>
      </c>
      <c r="R13" s="28" t="s">
        <v>28</v>
      </c>
      <c r="S13" s="26" t="s">
        <v>35</v>
      </c>
      <c r="T13" s="28" t="s">
        <v>29</v>
      </c>
      <c r="U13" s="27" t="s">
        <v>10</v>
      </c>
      <c r="V13" s="27" t="s">
        <v>23</v>
      </c>
      <c r="W13" s="27" t="s">
        <v>11</v>
      </c>
      <c r="X13" s="27" t="s">
        <v>106</v>
      </c>
      <c r="Y13" s="26" t="s">
        <v>36</v>
      </c>
      <c r="Z13" s="29" t="s">
        <v>37</v>
      </c>
      <c r="AA13" s="26" t="s">
        <v>38</v>
      </c>
      <c r="AB13" s="26" t="s">
        <v>39</v>
      </c>
      <c r="AC13" s="30" t="s">
        <v>52</v>
      </c>
      <c r="AD13" s="30" t="s">
        <v>53</v>
      </c>
      <c r="AE13" s="30" t="s">
        <v>54</v>
      </c>
      <c r="AF13" s="27" t="s">
        <v>90</v>
      </c>
      <c r="AG13" s="142" t="s">
        <v>92</v>
      </c>
      <c r="AH13" s="142" t="s">
        <v>91</v>
      </c>
      <c r="AI13" s="26" t="s">
        <v>40</v>
      </c>
    </row>
    <row r="14" spans="1:16382">
      <c r="B14" s="108" t="str">
        <f>IF(AND(Stock[[#This Row],[BUYING QUANTITY]]&gt;0,Stock[[#This Row],[REMAINING QUANTITY
(auto-fill)]]=0),"SOLD OUT",
IF(AND(Stock[[#This Row],[BUYING QUANTITY]]&gt;0,Stock[[#This Row],[REMAINING QUANTITY
(auto-fill)]]&gt;0),"HOLDING",""))</f>
        <v>SOLD OUT</v>
      </c>
      <c r="C14" s="109">
        <v>1</v>
      </c>
      <c r="D14" s="75">
        <v>44207</v>
      </c>
      <c r="E14" s="76" t="s">
        <v>1</v>
      </c>
      <c r="F14" s="160" t="s">
        <v>72</v>
      </c>
      <c r="G14" s="83">
        <v>26.5</v>
      </c>
      <c r="H14" s="84">
        <v>100</v>
      </c>
      <c r="I14" s="165">
        <v>1.5E-3</v>
      </c>
      <c r="J14" s="114">
        <f>IF(Stock[[#This Row],[BUYING QUANTITY]]&gt;0,Stock[[#This Row],[BUYING PRICE]]*Stock[[#This Row],[BUYING QUANTITY]]*Stock[[#This Row],[% BUYING FEE]],"")</f>
        <v>3.9750000000000001</v>
      </c>
      <c r="K14" s="87" t="s">
        <v>4</v>
      </c>
      <c r="L14" s="88">
        <v>0.2</v>
      </c>
      <c r="M14" s="116">
        <f>IF(Stock[[#This Row],[BUYING QUANTITY]]&gt;0,Stock[[#This Row],[BUYING PRICE]]*(1+Stock[[#This Row],[% THRESHOLD (RETURN)_1]]),"")</f>
        <v>31.799999999999997</v>
      </c>
      <c r="N14" s="88">
        <v>0.1</v>
      </c>
      <c r="O14" s="116">
        <f>IF(Stock[[#This Row],[BUYING QUANTITY]]&gt;0,Stock[[#This Row],[BUYING PRICE]]*(1+Stock[[#This Row],[% THRESHOLD (RETURN)_2]]),"")</f>
        <v>29.150000000000002</v>
      </c>
      <c r="P14" s="88">
        <v>-0.05</v>
      </c>
      <c r="Q14" s="116">
        <f>IF(Stock[[#This Row],[BUYING QUANTITY]]&gt;0,Stock[[#This Row],[BUYING PRICE]]*(1+Stock[[#This Row],[% THRESHOLD (LOSS)]]),"")</f>
        <v>25.174999999999997</v>
      </c>
      <c r="R14" s="104"/>
      <c r="S14" s="118" t="str">
        <f>IF(Stock[[#This Row],[CASH DIVIDEND]]&gt;0,Stock[[#This Row],[CASH DIVIDEND]]/(Stock[[#This Row],[BUYING PRICE]]*Stock[[#This Row],[BUYING QUANTITY]]),"")</f>
        <v/>
      </c>
      <c r="T14" s="104"/>
      <c r="U14" s="75">
        <v>44270</v>
      </c>
      <c r="V14" s="93">
        <v>28.5</v>
      </c>
      <c r="W14" s="94">
        <v>100</v>
      </c>
      <c r="X14" s="169">
        <v>1.5E-3</v>
      </c>
      <c r="Y14" s="119">
        <f>IF(Stock[[#This Row],[SELLING QUANTITY]]&gt;0,Stock[[#This Row],[SELLING PRICE]]*Stock[[#This Row],[SELLING QUANTITY]]*Stock[[#This Row],[% SELLING FEE]]+Stock[[#This Row],[SELLING PRICE]]*Stock[[#This Row],[SELLING QUANTITY]]*$D$12,"")</f>
        <v>7.125</v>
      </c>
      <c r="Z14" s="119">
        <f>Stock[[#This Row],[BUYING QUANTITY]]+Stock[[#This Row],[STOCK DIVIDEND]]-Stock[[#This Row],[SELLING QUANTITY]]</f>
        <v>0</v>
      </c>
      <c r="AA14" s="120">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188.90000000000009</v>
      </c>
      <c r="AB14" s="121">
        <f ca="1">IF(Stock[[#This Row],[SELLING DATE]]&gt;0,Stock[[#This Row],[SELLING DATE]]-Stock[[#This Row],[BUY DATE]]+1,IF(Stock[[#This Row],[BUY DATE]]=0,0,TODAY()-Stock[[#This Row],[BUY DATE]]+1))</f>
        <v>64</v>
      </c>
      <c r="AC14" s="122">
        <f>IFERROR(Stock[[#This Row],[CASH DIVIDEND]]+Stock[[#This Row],[RETURN/(LOSS) FROM TRADING
(auto-fill)]],"")</f>
        <v>188.90000000000009</v>
      </c>
      <c r="AD14" s="146">
        <f>IF(Stock[[#This Row],[SELLING QUANTITY]]&gt;0,SUM(Stock[[#This Row],[RETURN/(LOSS) FROM TRADING
(auto-fill)]],Stock[[#This Row],[CASH DIVIDEND]])/SUM(Stock[[#This Row],[BUYING PRICE]]*Stock[[#This Row],[SELLING QUANTITY]],Stock[[#This Row],[BUYING FEE
(auto-fill)]]*Stock[[#This Row],[SELLING QUANTITY]]/Stock[[#This Row],[BUYING QUANTITY]]),"")</f>
        <v>7.1176254486195273E-2</v>
      </c>
      <c r="AE14" s="146">
        <f ca="1">IFERROR(IF(Stock[[#This Row],[HOLDING DAYS
(auto-fill)]]&lt;365,Stock[[#This Row],[% TOTAL RETURN/(LOSS)
(auto-fill)]]*365/Stock[[#This Row],[HOLDING DAYS
(auto-fill)]],POWER((1+Stock[[#This Row],[% TOTAL RETURN/(LOSS)
(auto-fill)]]),1/(Stock[[#This Row],[HOLDING DAYS
(auto-fill)]]/365))-1),"")</f>
        <v>0.40592707636658243</v>
      </c>
      <c r="AF14" s="83"/>
      <c r="AG14" s="149" t="str">
        <f>IF(Stock[[#This Row],[STATUS
(auto-fill)]]="HOLDING",Stock[[#This Row],[MARKET PRICE]]-Stock[[#This Row],[BUYING PRICE]],"")</f>
        <v/>
      </c>
      <c r="AH14" s="143" t="str">
        <f>IFERROR(Stock[[#This Row],[CHANGE
(auto-fill)]]/Stock[[#This Row],[BUYING PRICE]],"")</f>
        <v/>
      </c>
      <c r="AI14" s="114" t="str">
        <f>IF(Stock[[#This Row],[MARKET PRICE]]&gt;0,Stock[[#This Row],[MARKET PRICE]]*Stock[[#This Row],[REMAINING QUANTITY
(auto-fill)]],"")</f>
        <v/>
      </c>
    </row>
    <row r="15" spans="1:16382">
      <c r="B15" s="110" t="str">
        <f>IF(AND(Stock[[#This Row],[BUYING QUANTITY]]&gt;0,Stock[[#This Row],[REMAINING QUANTITY
(auto-fill)]]=0),"SOLD OUT",
IF(AND(Stock[[#This Row],[BUYING QUANTITY]]&gt;0,Stock[[#This Row],[REMAINING QUANTITY
(auto-fill)]]&gt;0),"HOLDING",""))</f>
        <v>SOLD OUT</v>
      </c>
      <c r="C15" s="111">
        <f>C14+1</f>
        <v>2</v>
      </c>
      <c r="D15" s="77">
        <v>44209</v>
      </c>
      <c r="E15" s="78" t="s">
        <v>0</v>
      </c>
      <c r="F15" s="160" t="s">
        <v>76</v>
      </c>
      <c r="G15" s="81">
        <v>16.850000000000001</v>
      </c>
      <c r="H15" s="82">
        <v>100</v>
      </c>
      <c r="I15" s="165">
        <v>1.5E-3</v>
      </c>
      <c r="J15" s="115">
        <f>IF(Stock[[#This Row],[BUYING QUANTITY]]&gt;0,Stock[[#This Row],[BUYING PRICE]]*Stock[[#This Row],[BUYING QUANTITY]]*Stock[[#This Row],[% BUYING FEE]],"")</f>
        <v>2.5275000000000003</v>
      </c>
      <c r="K15" s="89" t="s">
        <v>4</v>
      </c>
      <c r="L15" s="90">
        <v>0.2</v>
      </c>
      <c r="M15" s="117">
        <f>IF(Stock[[#This Row],[BUYING QUANTITY]]&gt;0,Stock[[#This Row],[BUYING PRICE]]*(1+Stock[[#This Row],[% THRESHOLD (RETURN)_1]]),"")</f>
        <v>20.220000000000002</v>
      </c>
      <c r="N15" s="90">
        <v>0.1</v>
      </c>
      <c r="O15" s="117">
        <f>IF(Stock[[#This Row],[BUYING QUANTITY]]&gt;0,Stock[[#This Row],[BUYING PRICE]]*(1+Stock[[#This Row],[% THRESHOLD (RETURN)_2]]),"")</f>
        <v>18.535000000000004</v>
      </c>
      <c r="P15" s="90">
        <v>-0.05</v>
      </c>
      <c r="Q15" s="117">
        <f>IF(Stock[[#This Row],[BUYING QUANTITY]]&gt;0,Stock[[#This Row],[BUYING PRICE]]*(1+Stock[[#This Row],[% THRESHOLD (LOSS)]]),"")</f>
        <v>16.0075</v>
      </c>
      <c r="R15" s="105"/>
      <c r="S15" s="118" t="str">
        <f>IF(Stock[[#This Row],[CASH DIVIDEND]]&gt;0,Stock[[#This Row],[CASH DIVIDEND]]/(Stock[[#This Row],[BUYING PRICE]]*Stock[[#This Row],[BUYING QUANTITY]]),"")</f>
        <v/>
      </c>
      <c r="T15" s="105"/>
      <c r="U15" s="77">
        <v>44270</v>
      </c>
      <c r="V15" s="95">
        <v>17.5</v>
      </c>
      <c r="W15" s="96">
        <v>100</v>
      </c>
      <c r="X15" s="169">
        <v>1.5E-3</v>
      </c>
      <c r="Y15" s="121">
        <f>IF(Stock[[#This Row],[SELLING QUANTITY]]&gt;0,Stock[[#This Row],[SELLING PRICE]]*Stock[[#This Row],[SELLING QUANTITY]]*Stock[[#This Row],[% SELLING FEE]]+Stock[[#This Row],[SELLING PRICE]]*Stock[[#This Row],[SELLING QUANTITY]]*$D$12,"")</f>
        <v>4.375</v>
      </c>
      <c r="Z15" s="121">
        <f>Stock[[#This Row],[BUYING QUANTITY]]+Stock[[#This Row],[STOCK DIVIDEND]]-Stock[[#This Row],[SELLING QUANTITY]]</f>
        <v>0</v>
      </c>
      <c r="AA15" s="123">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58.097499999999854</v>
      </c>
      <c r="AB15" s="121">
        <f ca="1">IF(Stock[[#This Row],[SELLING DATE]]&gt;0,Stock[[#This Row],[SELLING DATE]]-Stock[[#This Row],[BUY DATE]]+1,IF(Stock[[#This Row],[BUY DATE]]=0,0,TODAY()-Stock[[#This Row],[BUY DATE]]+1))</f>
        <v>62</v>
      </c>
      <c r="AC15" s="124">
        <f>IFERROR(Stock[[#This Row],[CASH DIVIDEND]]+Stock[[#This Row],[RETURN/(LOSS) FROM TRADING
(auto-fill)]],"")</f>
        <v>58.097499999999854</v>
      </c>
      <c r="AD15" s="146">
        <f>IF(Stock[[#This Row],[SELLING QUANTITY]]&gt;0,SUM(Stock[[#This Row],[RETURN/(LOSS) FROM TRADING
(auto-fill)]],Stock[[#This Row],[CASH DIVIDEND]])/SUM(Stock[[#This Row],[BUYING PRICE]]*Stock[[#This Row],[SELLING QUANTITY]],Stock[[#This Row],[BUYING FEE
(auto-fill)]]*Stock[[#This Row],[SELLING QUANTITY]]/Stock[[#This Row],[BUYING QUANTITY]]),"")</f>
        <v>3.4427587105987811E-2</v>
      </c>
      <c r="AE15" s="147">
        <f ca="1">IFERROR(IF(Stock[[#This Row],[HOLDING DAYS
(auto-fill)]]&lt;365,Stock[[#This Row],[% TOTAL RETURN/(LOSS)
(auto-fill)]]*365/Stock[[#This Row],[HOLDING DAYS
(auto-fill)]],POWER((1+Stock[[#This Row],[% TOTAL RETURN/(LOSS)
(auto-fill)]]),1/(Stock[[#This Row],[HOLDING DAYS
(auto-fill)]]/365))-1),"")</f>
        <v>0.20267853699492824</v>
      </c>
      <c r="AF15" s="81"/>
      <c r="AG15" s="150" t="str">
        <f>IF(Stock[[#This Row],[STATUS
(auto-fill)]]="HOLDING",Stock[[#This Row],[MARKET PRICE]]-Stock[[#This Row],[BUYING PRICE]],"")</f>
        <v/>
      </c>
      <c r="AH15" s="144" t="str">
        <f>IFERROR(Stock[[#This Row],[CHANGE
(auto-fill)]]/Stock[[#This Row],[BUYING PRICE]],"")</f>
        <v/>
      </c>
      <c r="AI15" s="115" t="str">
        <f>IF(Stock[[#This Row],[MARKET PRICE]]&gt;0,Stock[[#This Row],[MARKET PRICE]]*Stock[[#This Row],[REMAINING QUANTITY
(auto-fill)]],"")</f>
        <v/>
      </c>
    </row>
    <row r="16" spans="1:16382">
      <c r="B16" s="108" t="str">
        <f>IF(AND(Stock[[#This Row],[BUYING QUANTITY]]&gt;0,Stock[[#This Row],[REMAINING QUANTITY
(auto-fill)]]=0),"SOLD OUT",
IF(AND(Stock[[#This Row],[BUYING QUANTITY]]&gt;0,Stock[[#This Row],[REMAINING QUANTITY
(auto-fill)]]&gt;0),"HOLDING",""))</f>
        <v>SOLD OUT</v>
      </c>
      <c r="C16" s="111">
        <f t="shared" ref="C16:C79" si="0">C15+1</f>
        <v>3</v>
      </c>
      <c r="D16" s="75">
        <v>44209</v>
      </c>
      <c r="E16" s="76" t="s">
        <v>2</v>
      </c>
      <c r="F16" s="161" t="s">
        <v>71</v>
      </c>
      <c r="G16" s="83">
        <v>25.3</v>
      </c>
      <c r="H16" s="84">
        <v>100</v>
      </c>
      <c r="I16" s="165">
        <v>1.5E-3</v>
      </c>
      <c r="J16" s="114">
        <f>IF(Stock[[#This Row],[BUYING QUANTITY]]&gt;0,Stock[[#This Row],[BUYING PRICE]]*Stock[[#This Row],[BUYING QUANTITY]]*Stock[[#This Row],[% BUYING FEE]],"")</f>
        <v>3.7949999999999999</v>
      </c>
      <c r="K16" s="87" t="s">
        <v>4</v>
      </c>
      <c r="L16" s="88">
        <v>0.2</v>
      </c>
      <c r="M16" s="116">
        <f>IF(Stock[[#This Row],[BUYING QUANTITY]]&gt;0,Stock[[#This Row],[BUYING PRICE]]*(1+Stock[[#This Row],[% THRESHOLD (RETURN)_1]]),"")</f>
        <v>30.36</v>
      </c>
      <c r="N16" s="88">
        <v>0.1</v>
      </c>
      <c r="O16" s="116">
        <f>IF(Stock[[#This Row],[BUYING QUANTITY]]&gt;0,Stock[[#This Row],[BUYING PRICE]]*(1+Stock[[#This Row],[% THRESHOLD (RETURN)_2]]),"")</f>
        <v>27.830000000000002</v>
      </c>
      <c r="P16" s="88">
        <v>-0.05</v>
      </c>
      <c r="Q16" s="116">
        <f>IF(Stock[[#This Row],[BUYING QUANTITY]]&gt;0,Stock[[#This Row],[BUYING PRICE]]*(1+Stock[[#This Row],[% THRESHOLD (LOSS)]]),"")</f>
        <v>24.035</v>
      </c>
      <c r="R16" s="104"/>
      <c r="S16" s="118" t="str">
        <f>IF(Stock[[#This Row],[CASH DIVIDEND]]&gt;0,Stock[[#This Row],[CASH DIVIDEND]]/(Stock[[#This Row],[BUYING PRICE]]*Stock[[#This Row],[BUYING QUANTITY]]),"")</f>
        <v/>
      </c>
      <c r="T16" s="104"/>
      <c r="U16" s="75">
        <v>44341</v>
      </c>
      <c r="V16" s="93">
        <v>25.4</v>
      </c>
      <c r="W16" s="94">
        <v>100</v>
      </c>
      <c r="X16" s="169">
        <v>1.5E-3</v>
      </c>
      <c r="Y16" s="119">
        <f>IF(Stock[[#This Row],[SELLING QUANTITY]]&gt;0,Stock[[#This Row],[SELLING PRICE]]*Stock[[#This Row],[SELLING QUANTITY]]*Stock[[#This Row],[% SELLING FEE]]+Stock[[#This Row],[SELLING PRICE]]*Stock[[#This Row],[SELLING QUANTITY]]*$D$12,"")</f>
        <v>6.35</v>
      </c>
      <c r="Z16" s="119">
        <f>Stock[[#This Row],[BUYING QUANTITY]]+Stock[[#This Row],[STOCK DIVIDEND]]-Stock[[#This Row],[SELLING QUANTITY]]</f>
        <v>0</v>
      </c>
      <c r="AA16" s="120">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-0.14499999999998181</v>
      </c>
      <c r="AB16" s="119">
        <f ca="1">IF(Stock[[#This Row],[SELLING DATE]]&gt;0,Stock[[#This Row],[SELLING DATE]]-Stock[[#This Row],[BUY DATE]]+1,IF(Stock[[#This Row],[BUY DATE]]=0,0,TODAY()-Stock[[#This Row],[BUY DATE]]+1))</f>
        <v>133</v>
      </c>
      <c r="AC16" s="122">
        <f>IFERROR(Stock[[#This Row],[CASH DIVIDEND]]+Stock[[#This Row],[RETURN/(LOSS) FROM TRADING
(auto-fill)]],"")</f>
        <v>-0.14499999999998181</v>
      </c>
      <c r="AD16" s="146">
        <f>IF(Stock[[#This Row],[SELLING QUANTITY]]&gt;0,SUM(Stock[[#This Row],[RETURN/(LOSS) FROM TRADING
(auto-fill)]],Stock[[#This Row],[CASH DIVIDEND]])/SUM(Stock[[#This Row],[BUYING PRICE]]*Stock[[#This Row],[SELLING QUANTITY]],Stock[[#This Row],[BUYING FEE
(auto-fill)]]*Stock[[#This Row],[SELLING QUANTITY]]/Stock[[#This Row],[BUYING QUANTITY]]),"")</f>
        <v>-5.7226413344403082E-5</v>
      </c>
      <c r="AE16" s="146">
        <f ca="1">IFERROR(IF(Stock[[#This Row],[HOLDING DAYS
(auto-fill)]]&lt;365,Stock[[#This Row],[% TOTAL RETURN/(LOSS)
(auto-fill)]]*365/Stock[[#This Row],[HOLDING DAYS
(auto-fill)]],POWER((1+Stock[[#This Row],[% TOTAL RETURN/(LOSS)
(auto-fill)]]),1/(Stock[[#This Row],[HOLDING DAYS
(auto-fill)]]/365))-1),"")</f>
        <v>-1.5704993135870018E-4</v>
      </c>
      <c r="AF16" s="83"/>
      <c r="AG16" s="149" t="str">
        <f>IF(Stock[[#This Row],[STATUS
(auto-fill)]]="HOLDING",Stock[[#This Row],[MARKET PRICE]]-Stock[[#This Row],[BUYING PRICE]],"")</f>
        <v/>
      </c>
      <c r="AH16" s="143" t="str">
        <f>IFERROR(Stock[[#This Row],[CHANGE
(auto-fill)]]/Stock[[#This Row],[BUYING PRICE]],"")</f>
        <v/>
      </c>
      <c r="AI16" s="114" t="str">
        <f>IF(Stock[[#This Row],[MARKET PRICE]]&gt;0,Stock[[#This Row],[MARKET PRICE]]*Stock[[#This Row],[REMAINING QUANTITY
(auto-fill)]],"")</f>
        <v/>
      </c>
    </row>
    <row r="17" spans="2:35">
      <c r="B17" s="110" t="str">
        <f>IF(AND(Stock[[#This Row],[BUYING QUANTITY]]&gt;0,Stock[[#This Row],[REMAINING QUANTITY
(auto-fill)]]=0),"SOLD OUT",
IF(AND(Stock[[#This Row],[BUYING QUANTITY]]&gt;0,Stock[[#This Row],[REMAINING QUANTITY
(auto-fill)]]&gt;0),"HOLDING",""))</f>
        <v>SOLD OUT</v>
      </c>
      <c r="C17" s="111">
        <f t="shared" si="0"/>
        <v>4</v>
      </c>
      <c r="D17" s="77">
        <v>44209</v>
      </c>
      <c r="E17" s="78" t="s">
        <v>3</v>
      </c>
      <c r="F17" s="160" t="s">
        <v>76</v>
      </c>
      <c r="G17" s="81">
        <v>32.799999999999997</v>
      </c>
      <c r="H17" s="82">
        <v>100</v>
      </c>
      <c r="I17" s="165">
        <v>1.5E-3</v>
      </c>
      <c r="J17" s="115">
        <f>IF(Stock[[#This Row],[BUYING QUANTITY]]&gt;0,Stock[[#This Row],[BUYING PRICE]]*Stock[[#This Row],[BUYING QUANTITY]]*Stock[[#This Row],[% BUYING FEE]],"")</f>
        <v>4.919999999999999</v>
      </c>
      <c r="K17" s="89" t="s">
        <v>4</v>
      </c>
      <c r="L17" s="90">
        <v>0.2</v>
      </c>
      <c r="M17" s="117">
        <f>IF(Stock[[#This Row],[BUYING QUANTITY]]&gt;0,Stock[[#This Row],[BUYING PRICE]]*(1+Stock[[#This Row],[% THRESHOLD (RETURN)_1]]),"")</f>
        <v>39.359999999999992</v>
      </c>
      <c r="N17" s="90">
        <v>0.1</v>
      </c>
      <c r="O17" s="117">
        <f>IF(Stock[[#This Row],[BUYING QUANTITY]]&gt;0,Stock[[#This Row],[BUYING PRICE]]*(1+Stock[[#This Row],[% THRESHOLD (RETURN)_2]]),"")</f>
        <v>36.08</v>
      </c>
      <c r="P17" s="90">
        <v>-0.05</v>
      </c>
      <c r="Q17" s="117">
        <f>IF(Stock[[#This Row],[BUYING QUANTITY]]&gt;0,Stock[[#This Row],[BUYING PRICE]]*(1+Stock[[#This Row],[% THRESHOLD (LOSS)]]),"")</f>
        <v>31.159999999999997</v>
      </c>
      <c r="R17" s="105"/>
      <c r="S17" s="118" t="str">
        <f>IF(Stock[[#This Row],[CASH DIVIDEND]]&gt;0,Stock[[#This Row],[CASH DIVIDEND]]/(Stock[[#This Row],[BUYING PRICE]]*Stock[[#This Row],[BUYING QUANTITY]]),"")</f>
        <v/>
      </c>
      <c r="T17" s="105"/>
      <c r="U17" s="77">
        <v>44309</v>
      </c>
      <c r="V17" s="95">
        <v>35.299999999999997</v>
      </c>
      <c r="W17" s="96">
        <v>100</v>
      </c>
      <c r="X17" s="169">
        <v>1.5E-3</v>
      </c>
      <c r="Y17" s="121">
        <f>IF(Stock[[#This Row],[SELLING QUANTITY]]&gt;0,Stock[[#This Row],[SELLING PRICE]]*Stock[[#This Row],[SELLING QUANTITY]]*Stock[[#This Row],[% SELLING FEE]]+Stock[[#This Row],[SELLING PRICE]]*Stock[[#This Row],[SELLING QUANTITY]]*$D$12,"")</f>
        <v>8.8249999999999993</v>
      </c>
      <c r="Z17" s="121">
        <f>Stock[[#This Row],[BUYING QUANTITY]]+Stock[[#This Row],[STOCK DIVIDEND]]-Stock[[#This Row],[SELLING QUANTITY]]</f>
        <v>0</v>
      </c>
      <c r="AA17" s="123">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236.25500000000011</v>
      </c>
      <c r="AB17" s="121">
        <f ca="1">IF(Stock[[#This Row],[SELLING DATE]]&gt;0,Stock[[#This Row],[SELLING DATE]]-Stock[[#This Row],[BUY DATE]]+1,IF(Stock[[#This Row],[BUY DATE]]=0,0,TODAY()-Stock[[#This Row],[BUY DATE]]+1))</f>
        <v>101</v>
      </c>
      <c r="AC17" s="124">
        <f>IFERROR(Stock[[#This Row],[CASH DIVIDEND]]+Stock[[#This Row],[RETURN/(LOSS) FROM TRADING
(auto-fill)]],"")</f>
        <v>236.25500000000011</v>
      </c>
      <c r="AD17" s="146">
        <f>IF(Stock[[#This Row],[SELLING QUANTITY]]&gt;0,SUM(Stock[[#This Row],[RETURN/(LOSS) FROM TRADING
(auto-fill)]],Stock[[#This Row],[CASH DIVIDEND]])/SUM(Stock[[#This Row],[BUYING PRICE]]*Stock[[#This Row],[SELLING QUANTITY]],Stock[[#This Row],[BUYING FEE
(auto-fill)]]*Stock[[#This Row],[SELLING QUANTITY]]/Stock[[#This Row],[BUYING QUANTITY]]),"")</f>
        <v>7.192108179194627E-2</v>
      </c>
      <c r="AE17" s="147">
        <f ca="1">IFERROR(IF(Stock[[#This Row],[HOLDING DAYS
(auto-fill)]]&lt;365,Stock[[#This Row],[% TOTAL RETURN/(LOSS)
(auto-fill)]]*365/Stock[[#This Row],[HOLDING DAYS
(auto-fill)]],POWER((1+Stock[[#This Row],[% TOTAL RETURN/(LOSS)
(auto-fill)]]),1/(Stock[[#This Row],[HOLDING DAYS
(auto-fill)]]/365))-1),"")</f>
        <v>0.25991282033723156</v>
      </c>
      <c r="AF17" s="81"/>
      <c r="AG17" s="150" t="str">
        <f>IF(Stock[[#This Row],[STATUS
(auto-fill)]]="HOLDING",Stock[[#This Row],[MARKET PRICE]]-Stock[[#This Row],[BUYING PRICE]],"")</f>
        <v/>
      </c>
      <c r="AH17" s="144" t="str">
        <f>IFERROR(Stock[[#This Row],[CHANGE
(auto-fill)]]/Stock[[#This Row],[BUYING PRICE]],"")</f>
        <v/>
      </c>
      <c r="AI17" s="115" t="str">
        <f>IF(Stock[[#This Row],[MARKET PRICE]]&gt;0,Stock[[#This Row],[MARKET PRICE]]*Stock[[#This Row],[REMAINING QUANTITY
(auto-fill)]],"")</f>
        <v/>
      </c>
    </row>
    <row r="18" spans="2:35">
      <c r="B18" s="108" t="str">
        <f>IF(AND(Stock[[#This Row],[BUYING QUANTITY]]&gt;0,Stock[[#This Row],[REMAINING QUANTITY
(auto-fill)]]=0),"SOLD OUT",
IF(AND(Stock[[#This Row],[BUYING QUANTITY]]&gt;0,Stock[[#This Row],[REMAINING QUANTITY
(auto-fill)]]&gt;0),"HOLDING",""))</f>
        <v>HOLDING</v>
      </c>
      <c r="C18" s="111">
        <f t="shared" si="0"/>
        <v>5</v>
      </c>
      <c r="D18" s="75">
        <v>44214</v>
      </c>
      <c r="E18" s="76" t="s">
        <v>5</v>
      </c>
      <c r="F18" s="160" t="s">
        <v>76</v>
      </c>
      <c r="G18" s="83">
        <v>32</v>
      </c>
      <c r="H18" s="84">
        <v>100</v>
      </c>
      <c r="I18" s="165">
        <v>1.5E-3</v>
      </c>
      <c r="J18" s="114">
        <f>IF(Stock[[#This Row],[BUYING QUANTITY]]&gt;0,Stock[[#This Row],[BUYING PRICE]]*Stock[[#This Row],[BUYING QUANTITY]]*Stock[[#This Row],[% BUYING FEE]],"")</f>
        <v>4.8</v>
      </c>
      <c r="K18" s="87" t="s">
        <v>4</v>
      </c>
      <c r="L18" s="88">
        <v>0.2</v>
      </c>
      <c r="M18" s="116">
        <f>IF(Stock[[#This Row],[BUYING QUANTITY]]&gt;0,Stock[[#This Row],[BUYING PRICE]]*(1+Stock[[#This Row],[% THRESHOLD (RETURN)_1]]),"")</f>
        <v>38.4</v>
      </c>
      <c r="N18" s="88">
        <v>0.1</v>
      </c>
      <c r="O18" s="116">
        <f>IF(Stock[[#This Row],[BUYING QUANTITY]]&gt;0,Stock[[#This Row],[BUYING PRICE]]*(1+Stock[[#This Row],[% THRESHOLD (RETURN)_2]]),"")</f>
        <v>35.200000000000003</v>
      </c>
      <c r="P18" s="88">
        <v>-0.05</v>
      </c>
      <c r="Q18" s="116">
        <f>IF(Stock[[#This Row],[BUYING QUANTITY]]&gt;0,Stock[[#This Row],[BUYING PRICE]]*(1+Stock[[#This Row],[% THRESHOLD (LOSS)]]),"")</f>
        <v>30.4</v>
      </c>
      <c r="R18" s="104"/>
      <c r="S18" s="118" t="str">
        <f>IF(Stock[[#This Row],[CASH DIVIDEND]]&gt;0,Stock[[#This Row],[CASH DIVIDEND]]/(Stock[[#This Row],[BUYING PRICE]]*Stock[[#This Row],[BUYING QUANTITY]]),"")</f>
        <v/>
      </c>
      <c r="T18" s="104"/>
      <c r="U18" s="75"/>
      <c r="V18" s="93"/>
      <c r="W18" s="94"/>
      <c r="X18" s="166"/>
      <c r="Y18" s="119" t="str">
        <f>IF(Stock[[#This Row],[SELLING QUANTITY]]&gt;0,Stock[[#This Row],[SELLING PRICE]]*Stock[[#This Row],[SELLING QUANTITY]]*Stock[[#This Row],[% SELLING FEE]]+Stock[[#This Row],[SELLING PRICE]]*Stock[[#This Row],[SELLING QUANTITY]]*$D$12,"")</f>
        <v/>
      </c>
      <c r="Z18" s="119">
        <f>Stock[[#This Row],[BUYING QUANTITY]]+Stock[[#This Row],[STOCK DIVIDEND]]-Stock[[#This Row],[SELLING QUANTITY]]</f>
        <v>100</v>
      </c>
      <c r="AA18"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 s="119">
        <f ca="1">IF(Stock[[#This Row],[SELLING DATE]]&gt;0,Stock[[#This Row],[SELLING DATE]]-Stock[[#This Row],[BUY DATE]]+1,IF(Stock[[#This Row],[BUY DATE]]=0,0,TODAY()-Stock[[#This Row],[BUY DATE]]+1))</f>
        <v>276</v>
      </c>
      <c r="AC18" s="122" t="str">
        <f>IFERROR(Stock[[#This Row],[CASH DIVIDEND]]+Stock[[#This Row],[RETURN/(LOSS) FROM TRADING
(auto-fill)]],"")</f>
        <v/>
      </c>
      <c r="AD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 s="146" t="str">
        <f ca="1">IFERROR(IF(Stock[[#This Row],[HOLDING DAYS
(auto-fill)]]&lt;365,Stock[[#This Row],[% TOTAL RETURN/(LOSS)
(auto-fill)]]*365/Stock[[#This Row],[HOLDING DAYS
(auto-fill)]],POWER((1+Stock[[#This Row],[% TOTAL RETURN/(LOSS)
(auto-fill)]]),1/(Stock[[#This Row],[HOLDING DAYS
(auto-fill)]]/365))-1),"")</f>
        <v/>
      </c>
      <c r="AF18" s="83">
        <v>31.7</v>
      </c>
      <c r="AG18" s="149">
        <f>IF(Stock[[#This Row],[STATUS
(auto-fill)]]="HOLDING",Stock[[#This Row],[MARKET PRICE]]-Stock[[#This Row],[BUYING PRICE]],"")</f>
        <v>-0.30000000000000071</v>
      </c>
      <c r="AH18" s="143">
        <f>IFERROR(Stock[[#This Row],[CHANGE
(auto-fill)]]/Stock[[#This Row],[BUYING PRICE]],"")</f>
        <v>-9.3750000000000222E-3</v>
      </c>
      <c r="AI18" s="114">
        <f>IF(Stock[[#This Row],[MARKET PRICE]]&gt;0,Stock[[#This Row],[MARKET PRICE]]*Stock[[#This Row],[REMAINING QUANTITY
(auto-fill)]],"")</f>
        <v>3170</v>
      </c>
    </row>
    <row r="19" spans="2:35">
      <c r="B19" s="110" t="str">
        <f>IF(AND(Stock[[#This Row],[BUYING QUANTITY]]&gt;0,Stock[[#This Row],[REMAINING QUANTITY
(auto-fill)]]=0),"SOLD OUT",
IF(AND(Stock[[#This Row],[BUYING QUANTITY]]&gt;0,Stock[[#This Row],[REMAINING QUANTITY
(auto-fill)]]&gt;0),"HOLDING",""))</f>
        <v>HOLDING</v>
      </c>
      <c r="C19" s="111">
        <f t="shared" si="0"/>
        <v>6</v>
      </c>
      <c r="D19" s="77">
        <v>44214</v>
      </c>
      <c r="E19" s="78" t="s">
        <v>6</v>
      </c>
      <c r="F19" s="160" t="s">
        <v>72</v>
      </c>
      <c r="G19" s="81">
        <v>39.200000000000003</v>
      </c>
      <c r="H19" s="82">
        <v>100</v>
      </c>
      <c r="I19" s="165">
        <v>1.5E-3</v>
      </c>
      <c r="J19" s="115">
        <f>IF(Stock[[#This Row],[BUYING QUANTITY]]&gt;0,Stock[[#This Row],[BUYING PRICE]]*Stock[[#This Row],[BUYING QUANTITY]]*Stock[[#This Row],[% BUYING FEE]],"")</f>
        <v>5.8800000000000008</v>
      </c>
      <c r="K19" s="89" t="s">
        <v>17</v>
      </c>
      <c r="L19" s="90">
        <v>0.2</v>
      </c>
      <c r="M19" s="117">
        <f>IF(Stock[[#This Row],[BUYING QUANTITY]]&gt;0,Stock[[#This Row],[BUYING PRICE]]*(1+Stock[[#This Row],[% THRESHOLD (RETURN)_1]]),"")</f>
        <v>47.04</v>
      </c>
      <c r="N19" s="90">
        <v>0.1</v>
      </c>
      <c r="O19" s="117">
        <f>IF(Stock[[#This Row],[BUYING QUANTITY]]&gt;0,Stock[[#This Row],[BUYING PRICE]]*(1+Stock[[#This Row],[% THRESHOLD (RETURN)_2]]),"")</f>
        <v>43.120000000000005</v>
      </c>
      <c r="P19" s="90">
        <v>-0.05</v>
      </c>
      <c r="Q19" s="117">
        <f>IF(Stock[[#This Row],[BUYING QUANTITY]]&gt;0,Stock[[#This Row],[BUYING PRICE]]*(1+Stock[[#This Row],[% THRESHOLD (LOSS)]]),"")</f>
        <v>37.24</v>
      </c>
      <c r="R19" s="105"/>
      <c r="S19" s="118" t="str">
        <f>IF(Stock[[#This Row],[CASH DIVIDEND]]&gt;0,Stock[[#This Row],[CASH DIVIDEND]]/(Stock[[#This Row],[BUYING PRICE]]*Stock[[#This Row],[BUYING QUANTITY]]),"")</f>
        <v/>
      </c>
      <c r="T19" s="105"/>
      <c r="U19" s="77"/>
      <c r="V19" s="95"/>
      <c r="W19" s="96"/>
      <c r="X19" s="167"/>
      <c r="Y19" s="121" t="str">
        <f>IF(Stock[[#This Row],[SELLING QUANTITY]]&gt;0,Stock[[#This Row],[SELLING PRICE]]*Stock[[#This Row],[SELLING QUANTITY]]*Stock[[#This Row],[% SELLING FEE]]+Stock[[#This Row],[SELLING PRICE]]*Stock[[#This Row],[SELLING QUANTITY]]*$D$12,"")</f>
        <v/>
      </c>
      <c r="Z19" s="121">
        <f>Stock[[#This Row],[BUYING QUANTITY]]+Stock[[#This Row],[STOCK DIVIDEND]]-Stock[[#This Row],[SELLING QUANTITY]]</f>
        <v>100</v>
      </c>
      <c r="AA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 s="121">
        <f ca="1">IF(Stock[[#This Row],[SELLING DATE]]&gt;0,Stock[[#This Row],[SELLING DATE]]-Stock[[#This Row],[BUY DATE]]+1,IF(Stock[[#This Row],[BUY DATE]]=0,0,TODAY()-Stock[[#This Row],[BUY DATE]]+1))</f>
        <v>276</v>
      </c>
      <c r="AC19" s="124" t="str">
        <f>IFERROR(Stock[[#This Row],[CASH DIVIDEND]]+Stock[[#This Row],[RETURN/(LOSS) FROM TRADING
(auto-fill)]],"")</f>
        <v/>
      </c>
      <c r="AD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 s="147" t="str">
        <f ca="1">IFERROR(IF(Stock[[#This Row],[HOLDING DAYS
(auto-fill)]]&lt;365,Stock[[#This Row],[% TOTAL RETURN/(LOSS)
(auto-fill)]]*365/Stock[[#This Row],[HOLDING DAYS
(auto-fill)]],POWER((1+Stock[[#This Row],[% TOTAL RETURN/(LOSS)
(auto-fill)]]),1/(Stock[[#This Row],[HOLDING DAYS
(auto-fill)]]/365))-1),"")</f>
        <v/>
      </c>
      <c r="AF19" s="81">
        <v>52.7</v>
      </c>
      <c r="AG19" s="150">
        <f>IF(Stock[[#This Row],[STATUS
(auto-fill)]]="HOLDING",Stock[[#This Row],[MARKET PRICE]]-Stock[[#This Row],[BUYING PRICE]],"")</f>
        <v>13.5</v>
      </c>
      <c r="AH19" s="144">
        <f>IFERROR(Stock[[#This Row],[CHANGE
(auto-fill)]]/Stock[[#This Row],[BUYING PRICE]],"")</f>
        <v>0.34438775510204078</v>
      </c>
      <c r="AI19" s="115">
        <f>IF(Stock[[#This Row],[MARKET PRICE]]&gt;0,Stock[[#This Row],[MARKET PRICE]]*Stock[[#This Row],[REMAINING QUANTITY
(auto-fill)]],"")</f>
        <v>5270</v>
      </c>
    </row>
    <row r="20" spans="2:35">
      <c r="B20" s="108" t="str">
        <f>IF(AND(Stock[[#This Row],[BUYING QUANTITY]]&gt;0,Stock[[#This Row],[REMAINING QUANTITY
(auto-fill)]]=0),"SOLD OUT",
IF(AND(Stock[[#This Row],[BUYING QUANTITY]]&gt;0,Stock[[#This Row],[REMAINING QUANTITY
(auto-fill)]]&gt;0),"HOLDING",""))</f>
        <v>HOLDING</v>
      </c>
      <c r="C20" s="111">
        <f t="shared" si="0"/>
        <v>7</v>
      </c>
      <c r="D20" s="75">
        <v>44302</v>
      </c>
      <c r="E20" s="76" t="s">
        <v>6</v>
      </c>
      <c r="F20" s="160" t="s">
        <v>72</v>
      </c>
      <c r="G20" s="83">
        <v>41</v>
      </c>
      <c r="H20" s="84">
        <v>100</v>
      </c>
      <c r="I20" s="165">
        <v>1.5E-3</v>
      </c>
      <c r="J20" s="114">
        <f>IF(Stock[[#This Row],[BUYING QUANTITY]]&gt;0,Stock[[#This Row],[BUYING PRICE]]*Stock[[#This Row],[BUYING QUANTITY]]*Stock[[#This Row],[% BUYING FEE]],"")</f>
        <v>6.15</v>
      </c>
      <c r="K20" s="87" t="s">
        <v>17</v>
      </c>
      <c r="L20" s="88">
        <v>0.2</v>
      </c>
      <c r="M20" s="116">
        <f>IF(Stock[[#This Row],[BUYING QUANTITY]]&gt;0,Stock[[#This Row],[BUYING PRICE]]*(1+Stock[[#This Row],[% THRESHOLD (RETURN)_1]]),"")</f>
        <v>49.199999999999996</v>
      </c>
      <c r="N20" s="88">
        <v>0.1</v>
      </c>
      <c r="O20" s="116">
        <f>IF(Stock[[#This Row],[BUYING QUANTITY]]&gt;0,Stock[[#This Row],[BUYING PRICE]]*(1+Stock[[#This Row],[% THRESHOLD (RETURN)_2]]),"")</f>
        <v>45.1</v>
      </c>
      <c r="P20" s="88">
        <v>-0.05</v>
      </c>
      <c r="Q20" s="116">
        <f>IF(Stock[[#This Row],[BUYING QUANTITY]]&gt;0,Stock[[#This Row],[BUYING PRICE]]*(1+Stock[[#This Row],[% THRESHOLD (LOSS)]]),"")</f>
        <v>38.949999999999996</v>
      </c>
      <c r="R20" s="104"/>
      <c r="S20" s="118" t="str">
        <f>IF(Stock[[#This Row],[CASH DIVIDEND]]&gt;0,Stock[[#This Row],[CASH DIVIDEND]]/(Stock[[#This Row],[BUYING PRICE]]*Stock[[#This Row],[BUYING QUANTITY]]),"")</f>
        <v/>
      </c>
      <c r="T20" s="104"/>
      <c r="U20" s="75"/>
      <c r="V20" s="93"/>
      <c r="W20" s="94"/>
      <c r="X20" s="166"/>
      <c r="Y20" s="119" t="str">
        <f>IF(Stock[[#This Row],[SELLING QUANTITY]]&gt;0,Stock[[#This Row],[SELLING PRICE]]*Stock[[#This Row],[SELLING QUANTITY]]*Stock[[#This Row],[% SELLING FEE]]+Stock[[#This Row],[SELLING PRICE]]*Stock[[#This Row],[SELLING QUANTITY]]*$D$12,"")</f>
        <v/>
      </c>
      <c r="Z20" s="119">
        <f>Stock[[#This Row],[BUYING QUANTITY]]+Stock[[#This Row],[STOCK DIVIDEND]]-Stock[[#This Row],[SELLING QUANTITY]]</f>
        <v>100</v>
      </c>
      <c r="AA20"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 s="119">
        <f ca="1">IF(Stock[[#This Row],[SELLING DATE]]&gt;0,Stock[[#This Row],[SELLING DATE]]-Stock[[#This Row],[BUY DATE]]+1,IF(Stock[[#This Row],[BUY DATE]]=0,0,TODAY()-Stock[[#This Row],[BUY DATE]]+1))</f>
        <v>188</v>
      </c>
      <c r="AC20" s="125" t="str">
        <f>IFERROR(Stock[[#This Row],[CASH DIVIDEND]]+Stock[[#This Row],[RETURN/(LOSS) FROM TRADING
(auto-fill)]],"")</f>
        <v/>
      </c>
      <c r="AD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 s="148" t="str">
        <f ca="1">IFERROR(IF(Stock[[#This Row],[HOLDING DAYS
(auto-fill)]]&lt;365,Stock[[#This Row],[% TOTAL RETURN/(LOSS)
(auto-fill)]]*365/Stock[[#This Row],[HOLDING DAYS
(auto-fill)]],POWER((1+Stock[[#This Row],[% TOTAL RETURN/(LOSS)
(auto-fill)]]),1/(Stock[[#This Row],[HOLDING DAYS
(auto-fill)]]/365))-1),"")</f>
        <v/>
      </c>
      <c r="AF20" s="81">
        <v>52.7</v>
      </c>
      <c r="AG20" s="151">
        <f>IF(Stock[[#This Row],[STATUS
(auto-fill)]]="HOLDING",Stock[[#This Row],[MARKET PRICE]]-Stock[[#This Row],[BUYING PRICE]],"")</f>
        <v>11.700000000000003</v>
      </c>
      <c r="AH20" s="145">
        <f>IFERROR(Stock[[#This Row],[CHANGE
(auto-fill)]]/Stock[[#This Row],[BUYING PRICE]],"")</f>
        <v>0.28536585365853667</v>
      </c>
      <c r="AI20" s="114">
        <f>IF(Stock[[#This Row],[MARKET PRICE]]&gt;0,Stock[[#This Row],[MARKET PRICE]]*Stock[[#This Row],[REMAINING QUANTITY
(auto-fill)]],"")</f>
        <v>5270</v>
      </c>
    </row>
    <row r="21" spans="2:35">
      <c r="B21" s="110" t="str">
        <f>IF(AND(Stock[[#This Row],[BUYING QUANTITY]]&gt;0,Stock[[#This Row],[REMAINING QUANTITY
(auto-fill)]]=0),"SOLD OUT",
IF(AND(Stock[[#This Row],[BUYING QUANTITY]]&gt;0,Stock[[#This Row],[REMAINING QUANTITY
(auto-fill)]]&gt;0),"HOLDING",""))</f>
        <v>HOLDING</v>
      </c>
      <c r="C21" s="111">
        <f t="shared" si="0"/>
        <v>8</v>
      </c>
      <c r="D21" s="77">
        <v>44308</v>
      </c>
      <c r="E21" s="78" t="s">
        <v>6</v>
      </c>
      <c r="F21" s="160" t="s">
        <v>72</v>
      </c>
      <c r="G21" s="81">
        <v>40.799999999999997</v>
      </c>
      <c r="H21" s="82">
        <v>200</v>
      </c>
      <c r="I21" s="165">
        <v>1.5E-3</v>
      </c>
      <c r="J21" s="115">
        <f>IF(Stock[[#This Row],[BUYING QUANTITY]]&gt;0,Stock[[#This Row],[BUYING PRICE]]*Stock[[#This Row],[BUYING QUANTITY]]*Stock[[#This Row],[% BUYING FEE]],"")</f>
        <v>12.239999999999998</v>
      </c>
      <c r="K21" s="89" t="s">
        <v>17</v>
      </c>
      <c r="L21" s="90">
        <v>0.2</v>
      </c>
      <c r="M21" s="117">
        <f>IF(Stock[[#This Row],[BUYING QUANTITY]]&gt;0,Stock[[#This Row],[BUYING PRICE]]*(1+Stock[[#This Row],[% THRESHOLD (RETURN)_1]]),"")</f>
        <v>48.959999999999994</v>
      </c>
      <c r="N21" s="90">
        <v>0.1</v>
      </c>
      <c r="O21" s="117">
        <f>IF(Stock[[#This Row],[BUYING QUANTITY]]&gt;0,Stock[[#This Row],[BUYING PRICE]]*(1+Stock[[#This Row],[% THRESHOLD (RETURN)_2]]),"")</f>
        <v>44.88</v>
      </c>
      <c r="P21" s="90">
        <v>-0.05</v>
      </c>
      <c r="Q21" s="117">
        <f>IF(Stock[[#This Row],[BUYING QUANTITY]]&gt;0,Stock[[#This Row],[BUYING PRICE]]*(1+Stock[[#This Row],[% THRESHOLD (LOSS)]]),"")</f>
        <v>38.76</v>
      </c>
      <c r="R21" s="105"/>
      <c r="S21" s="118" t="str">
        <f>IF(Stock[[#This Row],[CASH DIVIDEND]]&gt;0,Stock[[#This Row],[CASH DIVIDEND]]/(Stock[[#This Row],[BUYING PRICE]]*Stock[[#This Row],[BUYING QUANTITY]]),"")</f>
        <v/>
      </c>
      <c r="T21" s="105"/>
      <c r="U21" s="77"/>
      <c r="V21" s="95"/>
      <c r="W21" s="96"/>
      <c r="X21" s="167"/>
      <c r="Y21" s="121" t="str">
        <f>IF(Stock[[#This Row],[SELLING QUANTITY]]&gt;0,Stock[[#This Row],[SELLING PRICE]]*Stock[[#This Row],[SELLING QUANTITY]]*Stock[[#This Row],[% SELLING FEE]]+Stock[[#This Row],[SELLING PRICE]]*Stock[[#This Row],[SELLING QUANTITY]]*$D$12,"")</f>
        <v/>
      </c>
      <c r="Z21" s="121">
        <f>Stock[[#This Row],[BUYING QUANTITY]]+Stock[[#This Row],[STOCK DIVIDEND]]-Stock[[#This Row],[SELLING QUANTITY]]</f>
        <v>200</v>
      </c>
      <c r="AA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 s="121">
        <f ca="1">IF(Stock[[#This Row],[SELLING DATE]]&gt;0,Stock[[#This Row],[SELLING DATE]]-Stock[[#This Row],[BUY DATE]]+1,IF(Stock[[#This Row],[BUY DATE]]=0,0,TODAY()-Stock[[#This Row],[BUY DATE]]+1))</f>
        <v>182</v>
      </c>
      <c r="AC21" s="124" t="str">
        <f>IFERROR(Stock[[#This Row],[CASH DIVIDEND]]+Stock[[#This Row],[RETURN/(LOSS) FROM TRADING
(auto-fill)]],"")</f>
        <v/>
      </c>
      <c r="AD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 s="147" t="str">
        <f ca="1">IFERROR(IF(Stock[[#This Row],[HOLDING DAYS
(auto-fill)]]&lt;365,Stock[[#This Row],[% TOTAL RETURN/(LOSS)
(auto-fill)]]*365/Stock[[#This Row],[HOLDING DAYS
(auto-fill)]],POWER((1+Stock[[#This Row],[% TOTAL RETURN/(LOSS)
(auto-fill)]]),1/(Stock[[#This Row],[HOLDING DAYS
(auto-fill)]]/365))-1),"")</f>
        <v/>
      </c>
      <c r="AF21" s="81">
        <v>52.7</v>
      </c>
      <c r="AG21" s="150">
        <f>IF(Stock[[#This Row],[STATUS
(auto-fill)]]="HOLDING",Stock[[#This Row],[MARKET PRICE]]-Stock[[#This Row],[BUYING PRICE]],"")</f>
        <v>11.900000000000006</v>
      </c>
      <c r="AH21" s="144">
        <f>IFERROR(Stock[[#This Row],[CHANGE
(auto-fill)]]/Stock[[#This Row],[BUYING PRICE]],"")</f>
        <v>0.29166666666666685</v>
      </c>
      <c r="AI21" s="115">
        <f>IF(Stock[[#This Row],[MARKET PRICE]]&gt;0,Stock[[#This Row],[MARKET PRICE]]*Stock[[#This Row],[REMAINING QUANTITY
(auto-fill)]],"")</f>
        <v>10540</v>
      </c>
    </row>
    <row r="22" spans="2:35">
      <c r="B22" s="108" t="str">
        <f>IF(AND(Stock[[#This Row],[BUYING QUANTITY]]&gt;0,Stock[[#This Row],[REMAINING QUANTITY
(auto-fill)]]=0),"SOLD OUT",
IF(AND(Stock[[#This Row],[BUYING QUANTITY]]&gt;0,Stock[[#This Row],[REMAINING QUANTITY
(auto-fill)]]&gt;0),"HOLDING",""))</f>
        <v/>
      </c>
      <c r="C22" s="111">
        <f t="shared" si="0"/>
        <v>9</v>
      </c>
      <c r="D22" s="75"/>
      <c r="E22" s="76"/>
      <c r="F22" s="161"/>
      <c r="G22" s="83"/>
      <c r="H22" s="84"/>
      <c r="I22" s="88"/>
      <c r="J22" s="114" t="str">
        <f>IF(Stock[[#This Row],[BUYING QUANTITY]]&gt;0,Stock[[#This Row],[BUYING PRICE]]*Stock[[#This Row],[BUYING QUANTITY]]*Stock[[#This Row],[% BUYING FEE]],"")</f>
        <v/>
      </c>
      <c r="K22" s="87"/>
      <c r="L22" s="90"/>
      <c r="M22" s="116" t="str">
        <f>IF(Stock[[#This Row],[BUYING QUANTITY]]&gt;0,Stock[[#This Row],[BUYING PRICE]]*(1+Stock[[#This Row],[% THRESHOLD (RETURN)_1]]),"")</f>
        <v/>
      </c>
      <c r="N22" s="90"/>
      <c r="O22" s="116" t="str">
        <f>IF(Stock[[#This Row],[BUYING QUANTITY]]&gt;0,Stock[[#This Row],[BUYING PRICE]]*(1+Stock[[#This Row],[% THRESHOLD (RETURN)_2]]),"")</f>
        <v/>
      </c>
      <c r="P22" s="90"/>
      <c r="Q22" s="116" t="str">
        <f>IF(Stock[[#This Row],[BUYING QUANTITY]]&gt;0,Stock[[#This Row],[BUYING PRICE]]*(1+Stock[[#This Row],[% THRESHOLD (LOSS)]]),"")</f>
        <v/>
      </c>
      <c r="R22" s="104"/>
      <c r="S22" s="118" t="str">
        <f>IF(Stock[[#This Row],[CASH DIVIDEND]]&gt;0,Stock[[#This Row],[CASH DIVIDEND]]/(Stock[[#This Row],[BUYING PRICE]]*Stock[[#This Row],[BUYING QUANTITY]]),"")</f>
        <v/>
      </c>
      <c r="T22" s="104"/>
      <c r="U22" s="75"/>
      <c r="V22" s="93"/>
      <c r="W22" s="94"/>
      <c r="X22" s="166"/>
      <c r="Y22" s="119" t="str">
        <f>IF(Stock[[#This Row],[SELLING QUANTITY]]&gt;0,Stock[[#This Row],[SELLING PRICE]]*Stock[[#This Row],[SELLING QUANTITY]]*Stock[[#This Row],[% SELLING FEE]]+Stock[[#This Row],[SELLING PRICE]]*Stock[[#This Row],[SELLING QUANTITY]]*$D$12,"")</f>
        <v/>
      </c>
      <c r="Z22" s="119">
        <f>Stock[[#This Row],[BUYING QUANTITY]]+Stock[[#This Row],[STOCK DIVIDEND]]-Stock[[#This Row],[SELLING QUANTITY]]</f>
        <v>0</v>
      </c>
      <c r="AA22"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 s="119">
        <f ca="1">IF(Stock[[#This Row],[SELLING DATE]]&gt;0,Stock[[#This Row],[SELLING DATE]]-Stock[[#This Row],[BUY DATE]]+1,IF(Stock[[#This Row],[BUY DATE]]=0,0,TODAY()-Stock[[#This Row],[BUY DATE]]+1))</f>
        <v>0</v>
      </c>
      <c r="AC22" s="122" t="str">
        <f>IFERROR(Stock[[#This Row],[CASH DIVIDEND]]+Stock[[#This Row],[RETURN/(LOSS) FROM TRADING
(auto-fill)]],"")</f>
        <v/>
      </c>
      <c r="AD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 s="146" t="str">
        <f ca="1">IFERROR(IF(Stock[[#This Row],[HOLDING DAYS
(auto-fill)]]&lt;365,Stock[[#This Row],[% TOTAL RETURN/(LOSS)
(auto-fill)]]*365/Stock[[#This Row],[HOLDING DAYS
(auto-fill)]],POWER((1+Stock[[#This Row],[% TOTAL RETURN/(LOSS)
(auto-fill)]]),1/(Stock[[#This Row],[HOLDING DAYS
(auto-fill)]]/365))-1),"")</f>
        <v/>
      </c>
      <c r="AF22" s="83"/>
      <c r="AG22" s="149" t="str">
        <f>IF(Stock[[#This Row],[STATUS
(auto-fill)]]="HOLDING",Stock[[#This Row],[MARKET PRICE]]-Stock[[#This Row],[BUYING PRICE]],"")</f>
        <v/>
      </c>
      <c r="AH22" s="143" t="str">
        <f>IFERROR(Stock[[#This Row],[CHANGE
(auto-fill)]]/Stock[[#This Row],[BUYING PRICE]],"")</f>
        <v/>
      </c>
      <c r="AI22" s="114" t="str">
        <f>IF(Stock[[#This Row],[MARKET PRICE]]&gt;0,Stock[[#This Row],[MARKET PRICE]]*Stock[[#This Row],[REMAINING QUANTITY
(auto-fill)]],"")</f>
        <v/>
      </c>
    </row>
    <row r="23" spans="2:35">
      <c r="B23" s="110" t="str">
        <f>IF(AND(Stock[[#This Row],[BUYING QUANTITY]]&gt;0,Stock[[#This Row],[REMAINING QUANTITY
(auto-fill)]]=0),"SOLD OUT",
IF(AND(Stock[[#This Row],[BUYING QUANTITY]]&gt;0,Stock[[#This Row],[REMAINING QUANTITY
(auto-fill)]]&gt;0),"HOLDING",""))</f>
        <v/>
      </c>
      <c r="C23" s="111">
        <f t="shared" si="0"/>
        <v>10</v>
      </c>
      <c r="D23" s="77"/>
      <c r="E23" s="78"/>
      <c r="F23" s="160"/>
      <c r="G23" s="81"/>
      <c r="H23" s="82"/>
      <c r="I23" s="90"/>
      <c r="J23" s="115" t="str">
        <f>IF(Stock[[#This Row],[BUYING QUANTITY]]&gt;0,Stock[[#This Row],[BUYING PRICE]]*Stock[[#This Row],[BUYING QUANTITY]]*Stock[[#This Row],[% BUYING FEE]],"")</f>
        <v/>
      </c>
      <c r="K23" s="87"/>
      <c r="L23" s="90"/>
      <c r="M23" s="117" t="str">
        <f>IF(Stock[[#This Row],[BUYING QUANTITY]]&gt;0,Stock[[#This Row],[BUYING PRICE]]*(1+Stock[[#This Row],[% THRESHOLD (RETURN)_1]]),"")</f>
        <v/>
      </c>
      <c r="N23" s="90"/>
      <c r="O23" s="117" t="str">
        <f>IF(Stock[[#This Row],[BUYING QUANTITY]]&gt;0,Stock[[#This Row],[BUYING PRICE]]*(1+Stock[[#This Row],[% THRESHOLD (RETURN)_2]]),"")</f>
        <v/>
      </c>
      <c r="P23" s="90"/>
      <c r="Q23" s="117" t="str">
        <f>IF(Stock[[#This Row],[BUYING QUANTITY]]&gt;0,Stock[[#This Row],[BUYING PRICE]]*(1+Stock[[#This Row],[% THRESHOLD (LOSS)]]),"")</f>
        <v/>
      </c>
      <c r="R23" s="105"/>
      <c r="S23" s="118" t="str">
        <f>IF(Stock[[#This Row],[CASH DIVIDEND]]&gt;0,Stock[[#This Row],[CASH DIVIDEND]]/(Stock[[#This Row],[BUYING PRICE]]*Stock[[#This Row],[BUYING QUANTITY]]),"")</f>
        <v/>
      </c>
      <c r="T23" s="105"/>
      <c r="U23" s="77"/>
      <c r="V23" s="95"/>
      <c r="W23" s="96"/>
      <c r="X23" s="167"/>
      <c r="Y23" s="121" t="str">
        <f>IF(Stock[[#This Row],[SELLING QUANTITY]]&gt;0,Stock[[#This Row],[SELLING PRICE]]*Stock[[#This Row],[SELLING QUANTITY]]*Stock[[#This Row],[% SELLING FEE]]+Stock[[#This Row],[SELLING PRICE]]*Stock[[#This Row],[SELLING QUANTITY]]*$D$12,"")</f>
        <v/>
      </c>
      <c r="Z23" s="121">
        <f>Stock[[#This Row],[BUYING QUANTITY]]+Stock[[#This Row],[STOCK DIVIDEND]]-Stock[[#This Row],[SELLING QUANTITY]]</f>
        <v>0</v>
      </c>
      <c r="AA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 s="121">
        <f ca="1">IF(Stock[[#This Row],[SELLING DATE]]&gt;0,Stock[[#This Row],[SELLING DATE]]-Stock[[#This Row],[BUY DATE]]+1,IF(Stock[[#This Row],[BUY DATE]]=0,0,TODAY()-Stock[[#This Row],[BUY DATE]]+1))</f>
        <v>0</v>
      </c>
      <c r="AC23" s="124" t="str">
        <f>IFERROR(Stock[[#This Row],[CASH DIVIDEND]]+Stock[[#This Row],[RETURN/(LOSS) FROM TRADING
(auto-fill)]],"")</f>
        <v/>
      </c>
      <c r="AD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 s="147" t="str">
        <f ca="1">IFERROR(IF(Stock[[#This Row],[HOLDING DAYS
(auto-fill)]]&lt;365,Stock[[#This Row],[% TOTAL RETURN/(LOSS)
(auto-fill)]]*365/Stock[[#This Row],[HOLDING DAYS
(auto-fill)]],POWER((1+Stock[[#This Row],[% TOTAL RETURN/(LOSS)
(auto-fill)]]),1/(Stock[[#This Row],[HOLDING DAYS
(auto-fill)]]/365))-1),"")</f>
        <v/>
      </c>
      <c r="AF23" s="81"/>
      <c r="AG23" s="150" t="str">
        <f>IF(Stock[[#This Row],[STATUS
(auto-fill)]]="HOLDING",Stock[[#This Row],[MARKET PRICE]]-Stock[[#This Row],[BUYING PRICE]],"")</f>
        <v/>
      </c>
      <c r="AH23" s="144" t="str">
        <f>IFERROR(Stock[[#This Row],[CHANGE
(auto-fill)]]/Stock[[#This Row],[BUYING PRICE]],"")</f>
        <v/>
      </c>
      <c r="AI23" s="115" t="str">
        <f>IF(Stock[[#This Row],[MARKET PRICE]]&gt;0,Stock[[#This Row],[MARKET PRICE]]*Stock[[#This Row],[REMAINING QUANTITY
(auto-fill)]],"")</f>
        <v/>
      </c>
    </row>
    <row r="24" spans="2:35">
      <c r="B24" s="108" t="str">
        <f>IF(AND(Stock[[#This Row],[BUYING QUANTITY]]&gt;0,Stock[[#This Row],[REMAINING QUANTITY
(auto-fill)]]=0),"SOLD OUT",
IF(AND(Stock[[#This Row],[BUYING QUANTITY]]&gt;0,Stock[[#This Row],[REMAINING QUANTITY
(auto-fill)]]&gt;0),"HOLDING",""))</f>
        <v/>
      </c>
      <c r="C24" s="111">
        <f t="shared" si="0"/>
        <v>11</v>
      </c>
      <c r="D24" s="75"/>
      <c r="E24" s="76"/>
      <c r="F24" s="161"/>
      <c r="G24" s="83"/>
      <c r="H24" s="84"/>
      <c r="I24" s="88"/>
      <c r="J24" s="114" t="str">
        <f>IF(Stock[[#This Row],[BUYING QUANTITY]]&gt;0,Stock[[#This Row],[BUYING PRICE]]*Stock[[#This Row],[BUYING QUANTITY]]*Stock[[#This Row],[% BUYING FEE]],"")</f>
        <v/>
      </c>
      <c r="K24" s="87"/>
      <c r="L24" s="90"/>
      <c r="M24" s="116" t="str">
        <f>IF(Stock[[#This Row],[BUYING QUANTITY]]&gt;0,Stock[[#This Row],[BUYING PRICE]]*(1+Stock[[#This Row],[% THRESHOLD (RETURN)_1]]),"")</f>
        <v/>
      </c>
      <c r="N24" s="90"/>
      <c r="O24" s="116" t="str">
        <f>IF(Stock[[#This Row],[BUYING QUANTITY]]&gt;0,Stock[[#This Row],[BUYING PRICE]]*(1+Stock[[#This Row],[% THRESHOLD (RETURN)_2]]),"")</f>
        <v/>
      </c>
      <c r="P24" s="90"/>
      <c r="Q24" s="116" t="str">
        <f>IF(Stock[[#This Row],[BUYING QUANTITY]]&gt;0,Stock[[#This Row],[BUYING PRICE]]*(1+Stock[[#This Row],[% THRESHOLD (LOSS)]]),"")</f>
        <v/>
      </c>
      <c r="R24" s="104"/>
      <c r="S24" s="118" t="str">
        <f>IF(Stock[[#This Row],[CASH DIVIDEND]]&gt;0,Stock[[#This Row],[CASH DIVIDEND]]/(Stock[[#This Row],[BUYING PRICE]]*Stock[[#This Row],[BUYING QUANTITY]]),"")</f>
        <v/>
      </c>
      <c r="T24" s="104"/>
      <c r="U24" s="75"/>
      <c r="V24" s="93"/>
      <c r="W24" s="94"/>
      <c r="X24" s="166"/>
      <c r="Y24" s="119" t="str">
        <f>IF(Stock[[#This Row],[SELLING QUANTITY]]&gt;0,Stock[[#This Row],[SELLING PRICE]]*Stock[[#This Row],[SELLING QUANTITY]]*Stock[[#This Row],[% SELLING FEE]]+Stock[[#This Row],[SELLING PRICE]]*Stock[[#This Row],[SELLING QUANTITY]]*$D$12,"")</f>
        <v/>
      </c>
      <c r="Z24" s="119">
        <f>Stock[[#This Row],[BUYING QUANTITY]]+Stock[[#This Row],[STOCK DIVIDEND]]-Stock[[#This Row],[SELLING QUANTITY]]</f>
        <v>0</v>
      </c>
      <c r="AA24"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 s="119">
        <f ca="1">IF(Stock[[#This Row],[SELLING DATE]]&gt;0,Stock[[#This Row],[SELLING DATE]]-Stock[[#This Row],[BUY DATE]]+1,IF(Stock[[#This Row],[BUY DATE]]=0,0,TODAY()-Stock[[#This Row],[BUY DATE]]+1))</f>
        <v>0</v>
      </c>
      <c r="AC24" s="122" t="str">
        <f>IFERROR(Stock[[#This Row],[CASH DIVIDEND]]+Stock[[#This Row],[RETURN/(LOSS) FROM TRADING
(auto-fill)]],"")</f>
        <v/>
      </c>
      <c r="AD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 s="146" t="str">
        <f ca="1">IFERROR(IF(Stock[[#This Row],[HOLDING DAYS
(auto-fill)]]&lt;365,Stock[[#This Row],[% TOTAL RETURN/(LOSS)
(auto-fill)]]*365/Stock[[#This Row],[HOLDING DAYS
(auto-fill)]],POWER((1+Stock[[#This Row],[% TOTAL RETURN/(LOSS)
(auto-fill)]]),1/(Stock[[#This Row],[HOLDING DAYS
(auto-fill)]]/365))-1),"")</f>
        <v/>
      </c>
      <c r="AF24" s="83"/>
      <c r="AG24" s="149" t="str">
        <f>IF(Stock[[#This Row],[STATUS
(auto-fill)]]="HOLDING",Stock[[#This Row],[MARKET PRICE]]-Stock[[#This Row],[BUYING PRICE]],"")</f>
        <v/>
      </c>
      <c r="AH24" s="143" t="str">
        <f>IFERROR(Stock[[#This Row],[CHANGE
(auto-fill)]]/Stock[[#This Row],[BUYING PRICE]],"")</f>
        <v/>
      </c>
      <c r="AI24" s="114" t="str">
        <f>IF(Stock[[#This Row],[MARKET PRICE]]&gt;0,Stock[[#This Row],[MARKET PRICE]]*Stock[[#This Row],[REMAINING QUANTITY
(auto-fill)]],"")</f>
        <v/>
      </c>
    </row>
    <row r="25" spans="2:35">
      <c r="B25" s="110" t="str">
        <f>IF(AND(Stock[[#This Row],[BUYING QUANTITY]]&gt;0,Stock[[#This Row],[REMAINING QUANTITY
(auto-fill)]]=0),"SOLD OUT",
IF(AND(Stock[[#This Row],[BUYING QUANTITY]]&gt;0,Stock[[#This Row],[REMAINING QUANTITY
(auto-fill)]]&gt;0),"HOLDING",""))</f>
        <v/>
      </c>
      <c r="C25" s="111">
        <f t="shared" si="0"/>
        <v>12</v>
      </c>
      <c r="D25" s="77"/>
      <c r="E25" s="78"/>
      <c r="F25" s="160"/>
      <c r="G25" s="81"/>
      <c r="H25" s="82"/>
      <c r="I25" s="90"/>
      <c r="J25" s="115" t="str">
        <f>IF(Stock[[#This Row],[BUYING QUANTITY]]&gt;0,Stock[[#This Row],[BUYING PRICE]]*Stock[[#This Row],[BUYING QUANTITY]]*Stock[[#This Row],[% BUYING FEE]],"")</f>
        <v/>
      </c>
      <c r="K25" s="87"/>
      <c r="L25" s="90"/>
      <c r="M25" s="117" t="str">
        <f>IF(Stock[[#This Row],[BUYING QUANTITY]]&gt;0,Stock[[#This Row],[BUYING PRICE]]*(1+Stock[[#This Row],[% THRESHOLD (RETURN)_1]]),"")</f>
        <v/>
      </c>
      <c r="N25" s="90"/>
      <c r="O25" s="117" t="str">
        <f>IF(Stock[[#This Row],[BUYING QUANTITY]]&gt;0,Stock[[#This Row],[BUYING PRICE]]*(1+Stock[[#This Row],[% THRESHOLD (RETURN)_2]]),"")</f>
        <v/>
      </c>
      <c r="P25" s="90"/>
      <c r="Q25" s="117" t="str">
        <f>IF(Stock[[#This Row],[BUYING QUANTITY]]&gt;0,Stock[[#This Row],[BUYING PRICE]]*(1+Stock[[#This Row],[% THRESHOLD (LOSS)]]),"")</f>
        <v/>
      </c>
      <c r="R25" s="105"/>
      <c r="S25" s="118" t="str">
        <f>IF(Stock[[#This Row],[CASH DIVIDEND]]&gt;0,Stock[[#This Row],[CASH DIVIDEND]]/(Stock[[#This Row],[BUYING PRICE]]*Stock[[#This Row],[BUYING QUANTITY]]),"")</f>
        <v/>
      </c>
      <c r="T25" s="105"/>
      <c r="U25" s="77"/>
      <c r="V25" s="95"/>
      <c r="W25" s="96"/>
      <c r="X25" s="167"/>
      <c r="Y25" s="121" t="str">
        <f>IF(Stock[[#This Row],[SELLING QUANTITY]]&gt;0,Stock[[#This Row],[SELLING PRICE]]*Stock[[#This Row],[SELLING QUANTITY]]*Stock[[#This Row],[% SELLING FEE]]+Stock[[#This Row],[SELLING PRICE]]*Stock[[#This Row],[SELLING QUANTITY]]*$D$12,"")</f>
        <v/>
      </c>
      <c r="Z25" s="121">
        <f>Stock[[#This Row],[BUYING QUANTITY]]+Stock[[#This Row],[STOCK DIVIDEND]]-Stock[[#This Row],[SELLING QUANTITY]]</f>
        <v>0</v>
      </c>
      <c r="AA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 s="121">
        <f ca="1">IF(Stock[[#This Row],[SELLING DATE]]&gt;0,Stock[[#This Row],[SELLING DATE]]-Stock[[#This Row],[BUY DATE]]+1,IF(Stock[[#This Row],[BUY DATE]]=0,0,TODAY()-Stock[[#This Row],[BUY DATE]]+1))</f>
        <v>0</v>
      </c>
      <c r="AC25" s="124" t="str">
        <f>IFERROR(Stock[[#This Row],[CASH DIVIDEND]]+Stock[[#This Row],[RETURN/(LOSS) FROM TRADING
(auto-fill)]],"")</f>
        <v/>
      </c>
      <c r="AD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 s="147" t="str">
        <f ca="1">IFERROR(IF(Stock[[#This Row],[HOLDING DAYS
(auto-fill)]]&lt;365,Stock[[#This Row],[% TOTAL RETURN/(LOSS)
(auto-fill)]]*365/Stock[[#This Row],[HOLDING DAYS
(auto-fill)]],POWER((1+Stock[[#This Row],[% TOTAL RETURN/(LOSS)
(auto-fill)]]),1/(Stock[[#This Row],[HOLDING DAYS
(auto-fill)]]/365))-1),"")</f>
        <v/>
      </c>
      <c r="AF25" s="81"/>
      <c r="AG25" s="150" t="str">
        <f>IF(Stock[[#This Row],[STATUS
(auto-fill)]]="HOLDING",Stock[[#This Row],[MARKET PRICE]]-Stock[[#This Row],[BUYING PRICE]],"")</f>
        <v/>
      </c>
      <c r="AH25" s="144" t="str">
        <f>IFERROR(Stock[[#This Row],[CHANGE
(auto-fill)]]/Stock[[#This Row],[BUYING PRICE]],"")</f>
        <v/>
      </c>
      <c r="AI25" s="115" t="str">
        <f>IF(Stock[[#This Row],[MARKET PRICE]]&gt;0,Stock[[#This Row],[MARKET PRICE]]*Stock[[#This Row],[REMAINING QUANTITY
(auto-fill)]],"")</f>
        <v/>
      </c>
    </row>
    <row r="26" spans="2:35">
      <c r="B26" s="108" t="str">
        <f>IF(AND(Stock[[#This Row],[BUYING QUANTITY]]&gt;0,Stock[[#This Row],[REMAINING QUANTITY
(auto-fill)]]=0),"SOLD OUT",
IF(AND(Stock[[#This Row],[BUYING QUANTITY]]&gt;0,Stock[[#This Row],[REMAINING QUANTITY
(auto-fill)]]&gt;0),"HOLDING",""))</f>
        <v/>
      </c>
      <c r="C26" s="111">
        <f t="shared" si="0"/>
        <v>13</v>
      </c>
      <c r="D26" s="75"/>
      <c r="E26" s="76"/>
      <c r="F26" s="161"/>
      <c r="G26" s="83"/>
      <c r="H26" s="84"/>
      <c r="I26" s="88"/>
      <c r="J26" s="114" t="str">
        <f>IF(Stock[[#This Row],[BUYING QUANTITY]]&gt;0,Stock[[#This Row],[BUYING PRICE]]*Stock[[#This Row],[BUYING QUANTITY]]*Stock[[#This Row],[% BUYING FEE]],"")</f>
        <v/>
      </c>
      <c r="K26" s="87"/>
      <c r="L26" s="90"/>
      <c r="M26" s="116" t="str">
        <f>IF(Stock[[#This Row],[BUYING QUANTITY]]&gt;0,Stock[[#This Row],[BUYING PRICE]]*(1+Stock[[#This Row],[% THRESHOLD (RETURN)_1]]),"")</f>
        <v/>
      </c>
      <c r="N26" s="90"/>
      <c r="O26" s="116" t="str">
        <f>IF(Stock[[#This Row],[BUYING QUANTITY]]&gt;0,Stock[[#This Row],[BUYING PRICE]]*(1+Stock[[#This Row],[% THRESHOLD (RETURN)_2]]),"")</f>
        <v/>
      </c>
      <c r="P26" s="90"/>
      <c r="Q26" s="116" t="str">
        <f>IF(Stock[[#This Row],[BUYING QUANTITY]]&gt;0,Stock[[#This Row],[BUYING PRICE]]*(1+Stock[[#This Row],[% THRESHOLD (LOSS)]]),"")</f>
        <v/>
      </c>
      <c r="R26" s="104"/>
      <c r="S26" s="118" t="str">
        <f>IF(Stock[[#This Row],[CASH DIVIDEND]]&gt;0,Stock[[#This Row],[CASH DIVIDEND]]/(Stock[[#This Row],[BUYING PRICE]]*Stock[[#This Row],[BUYING QUANTITY]]),"")</f>
        <v/>
      </c>
      <c r="T26" s="104"/>
      <c r="U26" s="75"/>
      <c r="V26" s="93"/>
      <c r="W26" s="94"/>
      <c r="X26" s="166"/>
      <c r="Y26" s="119" t="str">
        <f>IF(Stock[[#This Row],[SELLING QUANTITY]]&gt;0,Stock[[#This Row],[SELLING PRICE]]*Stock[[#This Row],[SELLING QUANTITY]]*Stock[[#This Row],[% SELLING FEE]]+Stock[[#This Row],[SELLING PRICE]]*Stock[[#This Row],[SELLING QUANTITY]]*$D$12,"")</f>
        <v/>
      </c>
      <c r="Z26" s="119">
        <f>Stock[[#This Row],[BUYING QUANTITY]]+Stock[[#This Row],[STOCK DIVIDEND]]-Stock[[#This Row],[SELLING QUANTITY]]</f>
        <v>0</v>
      </c>
      <c r="AA26"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 s="119">
        <f ca="1">IF(Stock[[#This Row],[SELLING DATE]]&gt;0,Stock[[#This Row],[SELLING DATE]]-Stock[[#This Row],[BUY DATE]]+1,IF(Stock[[#This Row],[BUY DATE]]=0,0,TODAY()-Stock[[#This Row],[BUY DATE]]+1))</f>
        <v>0</v>
      </c>
      <c r="AC26" s="122" t="str">
        <f>IFERROR(Stock[[#This Row],[CASH DIVIDEND]]+Stock[[#This Row],[RETURN/(LOSS) FROM TRADING
(auto-fill)]],"")</f>
        <v/>
      </c>
      <c r="AD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 s="146" t="str">
        <f ca="1">IFERROR(IF(Stock[[#This Row],[HOLDING DAYS
(auto-fill)]]&lt;365,Stock[[#This Row],[% TOTAL RETURN/(LOSS)
(auto-fill)]]*365/Stock[[#This Row],[HOLDING DAYS
(auto-fill)]],POWER((1+Stock[[#This Row],[% TOTAL RETURN/(LOSS)
(auto-fill)]]),1/(Stock[[#This Row],[HOLDING DAYS
(auto-fill)]]/365))-1),"")</f>
        <v/>
      </c>
      <c r="AF26" s="83"/>
      <c r="AG26" s="149" t="str">
        <f>IF(Stock[[#This Row],[STATUS
(auto-fill)]]="HOLDING",Stock[[#This Row],[MARKET PRICE]]-Stock[[#This Row],[BUYING PRICE]],"")</f>
        <v/>
      </c>
      <c r="AH26" s="143" t="str">
        <f>IFERROR(Stock[[#This Row],[CHANGE
(auto-fill)]]/Stock[[#This Row],[BUYING PRICE]],"")</f>
        <v/>
      </c>
      <c r="AI26" s="114" t="str">
        <f>IF(Stock[[#This Row],[MARKET PRICE]]&gt;0,Stock[[#This Row],[MARKET PRICE]]*Stock[[#This Row],[REMAINING QUANTITY
(auto-fill)]],"")</f>
        <v/>
      </c>
    </row>
    <row r="27" spans="2:35">
      <c r="B27" s="110" t="str">
        <f>IF(AND(Stock[[#This Row],[BUYING QUANTITY]]&gt;0,Stock[[#This Row],[REMAINING QUANTITY
(auto-fill)]]=0),"SOLD OUT",
IF(AND(Stock[[#This Row],[BUYING QUANTITY]]&gt;0,Stock[[#This Row],[REMAINING QUANTITY
(auto-fill)]]&gt;0),"HOLDING",""))</f>
        <v/>
      </c>
      <c r="C27" s="111">
        <f t="shared" si="0"/>
        <v>14</v>
      </c>
      <c r="D27" s="77"/>
      <c r="E27" s="78"/>
      <c r="F27" s="160"/>
      <c r="G27" s="81"/>
      <c r="H27" s="82"/>
      <c r="I27" s="90"/>
      <c r="J27" s="115" t="str">
        <f>IF(Stock[[#This Row],[BUYING QUANTITY]]&gt;0,Stock[[#This Row],[BUYING PRICE]]*Stock[[#This Row],[BUYING QUANTITY]]*Stock[[#This Row],[% BUYING FEE]],"")</f>
        <v/>
      </c>
      <c r="K27" s="87"/>
      <c r="L27" s="90"/>
      <c r="M27" s="117" t="str">
        <f>IF(Stock[[#This Row],[BUYING QUANTITY]]&gt;0,Stock[[#This Row],[BUYING PRICE]]*(1+Stock[[#This Row],[% THRESHOLD (RETURN)_1]]),"")</f>
        <v/>
      </c>
      <c r="N27" s="90"/>
      <c r="O27" s="117" t="str">
        <f>IF(Stock[[#This Row],[BUYING QUANTITY]]&gt;0,Stock[[#This Row],[BUYING PRICE]]*(1+Stock[[#This Row],[% THRESHOLD (RETURN)_2]]),"")</f>
        <v/>
      </c>
      <c r="P27" s="90"/>
      <c r="Q27" s="117" t="str">
        <f>IF(Stock[[#This Row],[BUYING QUANTITY]]&gt;0,Stock[[#This Row],[BUYING PRICE]]*(1+Stock[[#This Row],[% THRESHOLD (LOSS)]]),"")</f>
        <v/>
      </c>
      <c r="R27" s="105"/>
      <c r="S27" s="118" t="str">
        <f>IF(Stock[[#This Row],[CASH DIVIDEND]]&gt;0,Stock[[#This Row],[CASH DIVIDEND]]/(Stock[[#This Row],[BUYING PRICE]]*Stock[[#This Row],[BUYING QUANTITY]]),"")</f>
        <v/>
      </c>
      <c r="T27" s="105"/>
      <c r="U27" s="77"/>
      <c r="V27" s="95"/>
      <c r="W27" s="96"/>
      <c r="X27" s="167"/>
      <c r="Y27" s="121" t="str">
        <f>IF(Stock[[#This Row],[SELLING QUANTITY]]&gt;0,Stock[[#This Row],[SELLING PRICE]]*Stock[[#This Row],[SELLING QUANTITY]]*Stock[[#This Row],[% SELLING FEE]]+Stock[[#This Row],[SELLING PRICE]]*Stock[[#This Row],[SELLING QUANTITY]]*$D$12,"")</f>
        <v/>
      </c>
      <c r="Z27" s="121">
        <f>Stock[[#This Row],[BUYING QUANTITY]]+Stock[[#This Row],[STOCK DIVIDEND]]-Stock[[#This Row],[SELLING QUANTITY]]</f>
        <v>0</v>
      </c>
      <c r="AA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 s="121">
        <f ca="1">IF(Stock[[#This Row],[SELLING DATE]]&gt;0,Stock[[#This Row],[SELLING DATE]]-Stock[[#This Row],[BUY DATE]]+1,IF(Stock[[#This Row],[BUY DATE]]=0,0,TODAY()-Stock[[#This Row],[BUY DATE]]+1))</f>
        <v>0</v>
      </c>
      <c r="AC27" s="124" t="str">
        <f>IFERROR(Stock[[#This Row],[CASH DIVIDEND]]+Stock[[#This Row],[RETURN/(LOSS) FROM TRADING
(auto-fill)]],"")</f>
        <v/>
      </c>
      <c r="AD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 s="147" t="str">
        <f ca="1">IFERROR(IF(Stock[[#This Row],[HOLDING DAYS
(auto-fill)]]&lt;365,Stock[[#This Row],[% TOTAL RETURN/(LOSS)
(auto-fill)]]*365/Stock[[#This Row],[HOLDING DAYS
(auto-fill)]],POWER((1+Stock[[#This Row],[% TOTAL RETURN/(LOSS)
(auto-fill)]]),1/(Stock[[#This Row],[HOLDING DAYS
(auto-fill)]]/365))-1),"")</f>
        <v/>
      </c>
      <c r="AF27" s="81"/>
      <c r="AG27" s="150" t="str">
        <f>IF(Stock[[#This Row],[STATUS
(auto-fill)]]="HOLDING",Stock[[#This Row],[MARKET PRICE]]-Stock[[#This Row],[BUYING PRICE]],"")</f>
        <v/>
      </c>
      <c r="AH27" s="144" t="str">
        <f>IFERROR(Stock[[#This Row],[CHANGE
(auto-fill)]]/Stock[[#This Row],[BUYING PRICE]],"")</f>
        <v/>
      </c>
      <c r="AI27" s="115" t="str">
        <f>IF(Stock[[#This Row],[MARKET PRICE]]&gt;0,Stock[[#This Row],[MARKET PRICE]]*Stock[[#This Row],[REMAINING QUANTITY
(auto-fill)]],"")</f>
        <v/>
      </c>
    </row>
    <row r="28" spans="2:35">
      <c r="B28" s="108" t="str">
        <f>IF(AND(Stock[[#This Row],[BUYING QUANTITY]]&gt;0,Stock[[#This Row],[REMAINING QUANTITY
(auto-fill)]]=0),"SOLD OUT",
IF(AND(Stock[[#This Row],[BUYING QUANTITY]]&gt;0,Stock[[#This Row],[REMAINING QUANTITY
(auto-fill)]]&gt;0),"HOLDING",""))</f>
        <v/>
      </c>
      <c r="C28" s="111">
        <f t="shared" si="0"/>
        <v>15</v>
      </c>
      <c r="D28" s="75"/>
      <c r="E28" s="76"/>
      <c r="F28" s="161"/>
      <c r="G28" s="83"/>
      <c r="H28" s="84"/>
      <c r="I28" s="88"/>
      <c r="J28" s="114" t="str">
        <f>IF(Stock[[#This Row],[BUYING QUANTITY]]&gt;0,Stock[[#This Row],[BUYING PRICE]]*Stock[[#This Row],[BUYING QUANTITY]]*Stock[[#This Row],[% BUYING FEE]],"")</f>
        <v/>
      </c>
      <c r="K28" s="87"/>
      <c r="L28" s="90"/>
      <c r="M28" s="116" t="str">
        <f>IF(Stock[[#This Row],[BUYING QUANTITY]]&gt;0,Stock[[#This Row],[BUYING PRICE]]*(1+Stock[[#This Row],[% THRESHOLD (RETURN)_1]]),"")</f>
        <v/>
      </c>
      <c r="N28" s="90"/>
      <c r="O28" s="116" t="str">
        <f>IF(Stock[[#This Row],[BUYING QUANTITY]]&gt;0,Stock[[#This Row],[BUYING PRICE]]*(1+Stock[[#This Row],[% THRESHOLD (RETURN)_2]]),"")</f>
        <v/>
      </c>
      <c r="P28" s="90"/>
      <c r="Q28" s="116" t="str">
        <f>IF(Stock[[#This Row],[BUYING QUANTITY]]&gt;0,Stock[[#This Row],[BUYING PRICE]]*(1+Stock[[#This Row],[% THRESHOLD (LOSS)]]),"")</f>
        <v/>
      </c>
      <c r="R28" s="104"/>
      <c r="S28" s="118" t="str">
        <f>IF(Stock[[#This Row],[CASH DIVIDEND]]&gt;0,Stock[[#This Row],[CASH DIVIDEND]]/(Stock[[#This Row],[BUYING PRICE]]*Stock[[#This Row],[BUYING QUANTITY]]),"")</f>
        <v/>
      </c>
      <c r="T28" s="104"/>
      <c r="U28" s="75"/>
      <c r="V28" s="93"/>
      <c r="W28" s="94"/>
      <c r="X28" s="166"/>
      <c r="Y28" s="119" t="str">
        <f>IF(Stock[[#This Row],[SELLING QUANTITY]]&gt;0,Stock[[#This Row],[SELLING PRICE]]*Stock[[#This Row],[SELLING QUANTITY]]*Stock[[#This Row],[% SELLING FEE]]+Stock[[#This Row],[SELLING PRICE]]*Stock[[#This Row],[SELLING QUANTITY]]*$D$12,"")</f>
        <v/>
      </c>
      <c r="Z28" s="119">
        <f>Stock[[#This Row],[BUYING QUANTITY]]+Stock[[#This Row],[STOCK DIVIDEND]]-Stock[[#This Row],[SELLING QUANTITY]]</f>
        <v>0</v>
      </c>
      <c r="AA28"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 s="119">
        <f ca="1">IF(Stock[[#This Row],[SELLING DATE]]&gt;0,Stock[[#This Row],[SELLING DATE]]-Stock[[#This Row],[BUY DATE]]+1,IF(Stock[[#This Row],[BUY DATE]]=0,0,TODAY()-Stock[[#This Row],[BUY DATE]]+1))</f>
        <v>0</v>
      </c>
      <c r="AC28" s="122" t="str">
        <f>IFERROR(Stock[[#This Row],[CASH DIVIDEND]]+Stock[[#This Row],[RETURN/(LOSS) FROM TRADING
(auto-fill)]],"")</f>
        <v/>
      </c>
      <c r="AD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 s="146" t="str">
        <f ca="1">IFERROR(IF(Stock[[#This Row],[HOLDING DAYS
(auto-fill)]]&lt;365,Stock[[#This Row],[% TOTAL RETURN/(LOSS)
(auto-fill)]]*365/Stock[[#This Row],[HOLDING DAYS
(auto-fill)]],POWER((1+Stock[[#This Row],[% TOTAL RETURN/(LOSS)
(auto-fill)]]),1/(Stock[[#This Row],[HOLDING DAYS
(auto-fill)]]/365))-1),"")</f>
        <v/>
      </c>
      <c r="AF28" s="83"/>
      <c r="AG28" s="149" t="str">
        <f>IF(Stock[[#This Row],[STATUS
(auto-fill)]]="HOLDING",Stock[[#This Row],[MARKET PRICE]]-Stock[[#This Row],[BUYING PRICE]],"")</f>
        <v/>
      </c>
      <c r="AH28" s="143" t="str">
        <f>IFERROR(Stock[[#This Row],[CHANGE
(auto-fill)]]/Stock[[#This Row],[BUYING PRICE]],"")</f>
        <v/>
      </c>
      <c r="AI28" s="114" t="str">
        <f>IF(Stock[[#This Row],[MARKET PRICE]]&gt;0,Stock[[#This Row],[MARKET PRICE]]*Stock[[#This Row],[REMAINING QUANTITY
(auto-fill)]],"")</f>
        <v/>
      </c>
    </row>
    <row r="29" spans="2:35">
      <c r="B29" s="110" t="str">
        <f>IF(AND(Stock[[#This Row],[BUYING QUANTITY]]&gt;0,Stock[[#This Row],[REMAINING QUANTITY
(auto-fill)]]=0),"SOLD OUT",
IF(AND(Stock[[#This Row],[BUYING QUANTITY]]&gt;0,Stock[[#This Row],[REMAINING QUANTITY
(auto-fill)]]&gt;0),"HOLDING",""))</f>
        <v/>
      </c>
      <c r="C29" s="111">
        <f t="shared" si="0"/>
        <v>16</v>
      </c>
      <c r="D29" s="77"/>
      <c r="E29" s="78"/>
      <c r="F29" s="160"/>
      <c r="G29" s="81"/>
      <c r="H29" s="82"/>
      <c r="I29" s="90"/>
      <c r="J29" s="115" t="str">
        <f>IF(Stock[[#This Row],[BUYING QUANTITY]]&gt;0,Stock[[#This Row],[BUYING PRICE]]*Stock[[#This Row],[BUYING QUANTITY]]*Stock[[#This Row],[% BUYING FEE]],"")</f>
        <v/>
      </c>
      <c r="K29" s="89"/>
      <c r="L29" s="90"/>
      <c r="M29" s="117" t="str">
        <f>IF(Stock[[#This Row],[BUYING QUANTITY]]&gt;0,Stock[[#This Row],[BUYING PRICE]]*(1+Stock[[#This Row],[% THRESHOLD (RETURN)_1]]),"")</f>
        <v/>
      </c>
      <c r="N29" s="90"/>
      <c r="O29" s="117" t="str">
        <f>IF(Stock[[#This Row],[BUYING QUANTITY]]&gt;0,Stock[[#This Row],[BUYING PRICE]]*(1+Stock[[#This Row],[% THRESHOLD (RETURN)_2]]),"")</f>
        <v/>
      </c>
      <c r="P29" s="90"/>
      <c r="Q29" s="117" t="str">
        <f>IF(Stock[[#This Row],[BUYING QUANTITY]]&gt;0,Stock[[#This Row],[BUYING PRICE]]*(1+Stock[[#This Row],[% THRESHOLD (LOSS)]]),"")</f>
        <v/>
      </c>
      <c r="R29" s="105"/>
      <c r="S29" s="118" t="str">
        <f>IF(Stock[[#This Row],[CASH DIVIDEND]]&gt;0,Stock[[#This Row],[CASH DIVIDEND]]/(Stock[[#This Row],[BUYING PRICE]]*Stock[[#This Row],[BUYING QUANTITY]]),"")</f>
        <v/>
      </c>
      <c r="T29" s="105"/>
      <c r="U29" s="77"/>
      <c r="V29" s="95"/>
      <c r="W29" s="96"/>
      <c r="X29" s="167"/>
      <c r="Y29" s="121" t="str">
        <f>IF(Stock[[#This Row],[SELLING QUANTITY]]&gt;0,Stock[[#This Row],[SELLING PRICE]]*Stock[[#This Row],[SELLING QUANTITY]]*Stock[[#This Row],[% SELLING FEE]]+Stock[[#This Row],[SELLING PRICE]]*Stock[[#This Row],[SELLING QUANTITY]]*$D$12,"")</f>
        <v/>
      </c>
      <c r="Z29" s="121">
        <f>Stock[[#This Row],[BUYING QUANTITY]]+Stock[[#This Row],[STOCK DIVIDEND]]-Stock[[#This Row],[SELLING QUANTITY]]</f>
        <v>0</v>
      </c>
      <c r="AA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 s="121">
        <f ca="1">IF(Stock[[#This Row],[SELLING DATE]]&gt;0,Stock[[#This Row],[SELLING DATE]]-Stock[[#This Row],[BUY DATE]]+1,IF(Stock[[#This Row],[BUY DATE]]=0,0,TODAY()-Stock[[#This Row],[BUY DATE]]+1))</f>
        <v>0</v>
      </c>
      <c r="AC29" s="124" t="str">
        <f>IFERROR(Stock[[#This Row],[CASH DIVIDEND]]+Stock[[#This Row],[RETURN/(LOSS) FROM TRADING
(auto-fill)]],"")</f>
        <v/>
      </c>
      <c r="AD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 s="147" t="str">
        <f ca="1">IFERROR(IF(Stock[[#This Row],[HOLDING DAYS
(auto-fill)]]&lt;365,Stock[[#This Row],[% TOTAL RETURN/(LOSS)
(auto-fill)]]*365/Stock[[#This Row],[HOLDING DAYS
(auto-fill)]],POWER((1+Stock[[#This Row],[% TOTAL RETURN/(LOSS)
(auto-fill)]]),1/(Stock[[#This Row],[HOLDING DAYS
(auto-fill)]]/365))-1),"")</f>
        <v/>
      </c>
      <c r="AF29" s="81"/>
      <c r="AG29" s="150" t="str">
        <f>IF(Stock[[#This Row],[STATUS
(auto-fill)]]="HOLDING",Stock[[#This Row],[MARKET PRICE]]-Stock[[#This Row],[BUYING PRICE]],"")</f>
        <v/>
      </c>
      <c r="AH29" s="144" t="str">
        <f>IFERROR(Stock[[#This Row],[CHANGE
(auto-fill)]]/Stock[[#This Row],[BUYING PRICE]],"")</f>
        <v/>
      </c>
      <c r="AI29" s="115" t="str">
        <f>IF(Stock[[#This Row],[MARKET PRICE]]&gt;0,Stock[[#This Row],[MARKET PRICE]]*Stock[[#This Row],[REMAINING QUANTITY
(auto-fill)]],"")</f>
        <v/>
      </c>
    </row>
    <row r="30" spans="2:35">
      <c r="B30" s="108" t="str">
        <f>IF(AND(Stock[[#This Row],[BUYING QUANTITY]]&gt;0,Stock[[#This Row],[REMAINING QUANTITY
(auto-fill)]]=0),"SOLD OUT",
IF(AND(Stock[[#This Row],[BUYING QUANTITY]]&gt;0,Stock[[#This Row],[REMAINING QUANTITY
(auto-fill)]]&gt;0),"HOLDING",""))</f>
        <v/>
      </c>
      <c r="C30" s="111">
        <f t="shared" si="0"/>
        <v>17</v>
      </c>
      <c r="D30" s="75"/>
      <c r="E30" s="76"/>
      <c r="F30" s="161"/>
      <c r="G30" s="83"/>
      <c r="H30" s="84"/>
      <c r="I30" s="88"/>
      <c r="J30" s="114" t="str">
        <f>IF(Stock[[#This Row],[BUYING QUANTITY]]&gt;0,Stock[[#This Row],[BUYING PRICE]]*Stock[[#This Row],[BUYING QUANTITY]]*Stock[[#This Row],[% BUYING FEE]],"")</f>
        <v/>
      </c>
      <c r="K30" s="87"/>
      <c r="L30" s="88"/>
      <c r="M30" s="116" t="str">
        <f>IF(Stock[[#This Row],[BUYING QUANTITY]]&gt;0,Stock[[#This Row],[BUYING PRICE]]*(1+Stock[[#This Row],[% THRESHOLD (RETURN)_1]]),"")</f>
        <v/>
      </c>
      <c r="N30" s="88"/>
      <c r="O30" s="116" t="str">
        <f>IF(Stock[[#This Row],[BUYING QUANTITY]]&gt;0,Stock[[#This Row],[BUYING PRICE]]*(1+Stock[[#This Row],[% THRESHOLD (RETURN)_2]]),"")</f>
        <v/>
      </c>
      <c r="P30" s="88"/>
      <c r="Q30" s="116" t="str">
        <f>IF(Stock[[#This Row],[BUYING QUANTITY]]&gt;0,Stock[[#This Row],[BUYING PRICE]]*(1+Stock[[#This Row],[% THRESHOLD (LOSS)]]),"")</f>
        <v/>
      </c>
      <c r="R30" s="104"/>
      <c r="S30" s="118" t="str">
        <f>IF(Stock[[#This Row],[CASH DIVIDEND]]&gt;0,Stock[[#This Row],[CASH DIVIDEND]]/(Stock[[#This Row],[BUYING PRICE]]*Stock[[#This Row],[BUYING QUANTITY]]),"")</f>
        <v/>
      </c>
      <c r="T30" s="104"/>
      <c r="U30" s="75"/>
      <c r="V30" s="93"/>
      <c r="W30" s="94"/>
      <c r="X30" s="166"/>
      <c r="Y30" s="119" t="str">
        <f>IF(Stock[[#This Row],[SELLING QUANTITY]]&gt;0,Stock[[#This Row],[SELLING PRICE]]*Stock[[#This Row],[SELLING QUANTITY]]*Stock[[#This Row],[% SELLING FEE]]+Stock[[#This Row],[SELLING PRICE]]*Stock[[#This Row],[SELLING QUANTITY]]*$D$12,"")</f>
        <v/>
      </c>
      <c r="Z30" s="119">
        <f>Stock[[#This Row],[BUYING QUANTITY]]+Stock[[#This Row],[STOCK DIVIDEND]]-Stock[[#This Row],[SELLING QUANTITY]]</f>
        <v>0</v>
      </c>
      <c r="AA30"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 s="119">
        <f ca="1">IF(Stock[[#This Row],[SELLING DATE]]&gt;0,Stock[[#This Row],[SELLING DATE]]-Stock[[#This Row],[BUY DATE]]+1,IF(Stock[[#This Row],[BUY DATE]]=0,0,TODAY()-Stock[[#This Row],[BUY DATE]]+1))</f>
        <v>0</v>
      </c>
      <c r="AC30" s="122" t="str">
        <f>IFERROR(Stock[[#This Row],[CASH DIVIDEND]]+Stock[[#This Row],[RETURN/(LOSS) FROM TRADING
(auto-fill)]],"")</f>
        <v/>
      </c>
      <c r="AD30" s="146" t="str">
        <f>IF(Stock[[#This Row],[SELLING QUANTITY]]&gt;0,SUM(Stock[[#This Row],[RETURN/(LOSS) FROM TRADING
(auto-fill)]],Stock[[#This Row],[CASH DIVIDEND]])/SUM(Stock[[#This Row],[BUYING PRICE]]*Stock[[#This Row],[SELLING QUANTITY]],Stock[[#This Row],[BUYING FEE
(auto-fill)]]*Stock[[#This Row],[SELLING QUANTITY]]/Stock[[#This Row],[BUYING QUANTITY]]),"")</f>
        <v/>
      </c>
      <c r="AE30" s="146" t="str">
        <f ca="1">IFERROR(IF(Stock[[#This Row],[HOLDING DAYS
(auto-fill)]]&lt;365,Stock[[#This Row],[% TOTAL RETURN/(LOSS)
(auto-fill)]]*365/Stock[[#This Row],[HOLDING DAYS
(auto-fill)]],POWER((1+Stock[[#This Row],[% TOTAL RETURN/(LOSS)
(auto-fill)]]),1/(Stock[[#This Row],[HOLDING DAYS
(auto-fill)]]/365))-1),"")</f>
        <v/>
      </c>
      <c r="AF30" s="83"/>
      <c r="AG30" s="149" t="str">
        <f>IF(Stock[[#This Row],[STATUS
(auto-fill)]]="HOLDING",Stock[[#This Row],[MARKET PRICE]]-Stock[[#This Row],[BUYING PRICE]],"")</f>
        <v/>
      </c>
      <c r="AH30" s="143" t="str">
        <f>IFERROR(Stock[[#This Row],[CHANGE
(auto-fill)]]/Stock[[#This Row],[BUYING PRICE]],"")</f>
        <v/>
      </c>
      <c r="AI30" s="114" t="str">
        <f>IF(Stock[[#This Row],[MARKET PRICE]]&gt;0,Stock[[#This Row],[MARKET PRICE]]*Stock[[#This Row],[REMAINING QUANTITY
(auto-fill)]],"")</f>
        <v/>
      </c>
    </row>
    <row r="31" spans="2:35">
      <c r="B31" s="110" t="str">
        <f>IF(AND(Stock[[#This Row],[BUYING QUANTITY]]&gt;0,Stock[[#This Row],[REMAINING QUANTITY
(auto-fill)]]=0),"SOLD OUT",
IF(AND(Stock[[#This Row],[BUYING QUANTITY]]&gt;0,Stock[[#This Row],[REMAINING QUANTITY
(auto-fill)]]&gt;0),"HOLDING",""))</f>
        <v/>
      </c>
      <c r="C31" s="111">
        <f t="shared" si="0"/>
        <v>18</v>
      </c>
      <c r="D31" s="77"/>
      <c r="E31" s="78"/>
      <c r="F31" s="160"/>
      <c r="G31" s="81"/>
      <c r="H31" s="82"/>
      <c r="I31" s="90"/>
      <c r="J31" s="115" t="str">
        <f>IF(Stock[[#This Row],[BUYING QUANTITY]]&gt;0,Stock[[#This Row],[BUYING PRICE]]*Stock[[#This Row],[BUYING QUANTITY]]*Stock[[#This Row],[% BUYING FEE]],"")</f>
        <v/>
      </c>
      <c r="K31" s="89"/>
      <c r="L31" s="90"/>
      <c r="M31" s="117" t="str">
        <f>IF(Stock[[#This Row],[BUYING QUANTITY]]&gt;0,Stock[[#This Row],[BUYING PRICE]]*(1+Stock[[#This Row],[% THRESHOLD (RETURN)_1]]),"")</f>
        <v/>
      </c>
      <c r="N31" s="90"/>
      <c r="O31" s="117" t="str">
        <f>IF(Stock[[#This Row],[BUYING QUANTITY]]&gt;0,Stock[[#This Row],[BUYING PRICE]]*(1+Stock[[#This Row],[% THRESHOLD (RETURN)_2]]),"")</f>
        <v/>
      </c>
      <c r="P31" s="90"/>
      <c r="Q31" s="117" t="str">
        <f>IF(Stock[[#This Row],[BUYING QUANTITY]]&gt;0,Stock[[#This Row],[BUYING PRICE]]*(1+Stock[[#This Row],[% THRESHOLD (LOSS)]]),"")</f>
        <v/>
      </c>
      <c r="R31" s="105"/>
      <c r="S31" s="118" t="str">
        <f>IF(Stock[[#This Row],[CASH DIVIDEND]]&gt;0,Stock[[#This Row],[CASH DIVIDEND]]/(Stock[[#This Row],[BUYING PRICE]]*Stock[[#This Row],[BUYING QUANTITY]]),"")</f>
        <v/>
      </c>
      <c r="T31" s="105"/>
      <c r="U31" s="77"/>
      <c r="V31" s="95"/>
      <c r="W31" s="96"/>
      <c r="X31" s="167"/>
      <c r="Y31" s="121" t="str">
        <f>IF(Stock[[#This Row],[SELLING QUANTITY]]&gt;0,Stock[[#This Row],[SELLING PRICE]]*Stock[[#This Row],[SELLING QUANTITY]]*Stock[[#This Row],[% SELLING FEE]]+Stock[[#This Row],[SELLING PRICE]]*Stock[[#This Row],[SELLING QUANTITY]]*$D$12,"")</f>
        <v/>
      </c>
      <c r="Z31" s="121">
        <f>Stock[[#This Row],[BUYING QUANTITY]]+Stock[[#This Row],[STOCK DIVIDEND]]-Stock[[#This Row],[SELLING QUANTITY]]</f>
        <v>0</v>
      </c>
      <c r="AA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 s="121">
        <f ca="1">IF(Stock[[#This Row],[SELLING DATE]]&gt;0,Stock[[#This Row],[SELLING DATE]]-Stock[[#This Row],[BUY DATE]]+1,IF(Stock[[#This Row],[BUY DATE]]=0,0,TODAY()-Stock[[#This Row],[BUY DATE]]+1))</f>
        <v>0</v>
      </c>
      <c r="AC31" s="124" t="str">
        <f>IFERROR(Stock[[#This Row],[CASH DIVIDEND]]+Stock[[#This Row],[RETURN/(LOSS) FROM TRADING
(auto-fill)]],"")</f>
        <v/>
      </c>
      <c r="AD31" s="146" t="str">
        <f>IF(Stock[[#This Row],[SELLING QUANTITY]]&gt;0,SUM(Stock[[#This Row],[RETURN/(LOSS) FROM TRADING
(auto-fill)]],Stock[[#This Row],[CASH DIVIDEND]])/SUM(Stock[[#This Row],[BUYING PRICE]]*Stock[[#This Row],[SELLING QUANTITY]],Stock[[#This Row],[BUYING FEE
(auto-fill)]]*Stock[[#This Row],[SELLING QUANTITY]]/Stock[[#This Row],[BUYING QUANTITY]]),"")</f>
        <v/>
      </c>
      <c r="AE31" s="147" t="str">
        <f ca="1">IFERROR(IF(Stock[[#This Row],[HOLDING DAYS
(auto-fill)]]&lt;365,Stock[[#This Row],[% TOTAL RETURN/(LOSS)
(auto-fill)]]*365/Stock[[#This Row],[HOLDING DAYS
(auto-fill)]],POWER((1+Stock[[#This Row],[% TOTAL RETURN/(LOSS)
(auto-fill)]]),1/(Stock[[#This Row],[HOLDING DAYS
(auto-fill)]]/365))-1),"")</f>
        <v/>
      </c>
      <c r="AF31" s="81"/>
      <c r="AG31" s="150" t="str">
        <f>IF(Stock[[#This Row],[STATUS
(auto-fill)]]="HOLDING",Stock[[#This Row],[MARKET PRICE]]-Stock[[#This Row],[BUYING PRICE]],"")</f>
        <v/>
      </c>
      <c r="AH31" s="144" t="str">
        <f>IFERROR(Stock[[#This Row],[CHANGE
(auto-fill)]]/Stock[[#This Row],[BUYING PRICE]],"")</f>
        <v/>
      </c>
      <c r="AI31" s="115" t="str">
        <f>IF(Stock[[#This Row],[MARKET PRICE]]&gt;0,Stock[[#This Row],[MARKET PRICE]]*Stock[[#This Row],[REMAINING QUANTITY
(auto-fill)]],"")</f>
        <v/>
      </c>
    </row>
    <row r="32" spans="2:35">
      <c r="B32" s="108" t="str">
        <f>IF(AND(Stock[[#This Row],[BUYING QUANTITY]]&gt;0,Stock[[#This Row],[REMAINING QUANTITY
(auto-fill)]]=0),"SOLD OUT",
IF(AND(Stock[[#This Row],[BUYING QUANTITY]]&gt;0,Stock[[#This Row],[REMAINING QUANTITY
(auto-fill)]]&gt;0),"HOLDING",""))</f>
        <v/>
      </c>
      <c r="C32" s="111">
        <f t="shared" si="0"/>
        <v>19</v>
      </c>
      <c r="D32" s="75"/>
      <c r="E32" s="76"/>
      <c r="F32" s="161"/>
      <c r="G32" s="83"/>
      <c r="H32" s="84"/>
      <c r="I32" s="88"/>
      <c r="J32" s="114" t="str">
        <f>IF(Stock[[#This Row],[BUYING QUANTITY]]&gt;0,Stock[[#This Row],[BUYING PRICE]]*Stock[[#This Row],[BUYING QUANTITY]]*Stock[[#This Row],[% BUYING FEE]],"")</f>
        <v/>
      </c>
      <c r="K32" s="87"/>
      <c r="L32" s="88"/>
      <c r="M32" s="116" t="str">
        <f>IF(Stock[[#This Row],[BUYING QUANTITY]]&gt;0,Stock[[#This Row],[BUYING PRICE]]*(1+Stock[[#This Row],[% THRESHOLD (RETURN)_1]]),"")</f>
        <v/>
      </c>
      <c r="N32" s="88"/>
      <c r="O32" s="116" t="str">
        <f>IF(Stock[[#This Row],[BUYING QUANTITY]]&gt;0,Stock[[#This Row],[BUYING PRICE]]*(1+Stock[[#This Row],[% THRESHOLD (RETURN)_2]]),"")</f>
        <v/>
      </c>
      <c r="P32" s="88"/>
      <c r="Q32" s="116" t="str">
        <f>IF(Stock[[#This Row],[BUYING QUANTITY]]&gt;0,Stock[[#This Row],[BUYING PRICE]]*(1+Stock[[#This Row],[% THRESHOLD (LOSS)]]),"")</f>
        <v/>
      </c>
      <c r="R32" s="104"/>
      <c r="S32" s="118" t="str">
        <f>IF(Stock[[#This Row],[CASH DIVIDEND]]&gt;0,Stock[[#This Row],[CASH DIVIDEND]]/(Stock[[#This Row],[BUYING PRICE]]*Stock[[#This Row],[BUYING QUANTITY]]),"")</f>
        <v/>
      </c>
      <c r="T32" s="104"/>
      <c r="U32" s="75"/>
      <c r="V32" s="93"/>
      <c r="W32" s="94"/>
      <c r="X32" s="166"/>
      <c r="Y32" s="119" t="str">
        <f>IF(Stock[[#This Row],[SELLING QUANTITY]]&gt;0,Stock[[#This Row],[SELLING PRICE]]*Stock[[#This Row],[SELLING QUANTITY]]*Stock[[#This Row],[% SELLING FEE]]+Stock[[#This Row],[SELLING PRICE]]*Stock[[#This Row],[SELLING QUANTITY]]*$D$12,"")</f>
        <v/>
      </c>
      <c r="Z32" s="119">
        <f>Stock[[#This Row],[BUYING QUANTITY]]+Stock[[#This Row],[STOCK DIVIDEND]]-Stock[[#This Row],[SELLING QUANTITY]]</f>
        <v>0</v>
      </c>
      <c r="AA32"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 s="119">
        <f ca="1">IF(Stock[[#This Row],[SELLING DATE]]&gt;0,Stock[[#This Row],[SELLING DATE]]-Stock[[#This Row],[BUY DATE]]+1,IF(Stock[[#This Row],[BUY DATE]]=0,0,TODAY()-Stock[[#This Row],[BUY DATE]]+1))</f>
        <v>0</v>
      </c>
      <c r="AC32" s="122" t="str">
        <f>IFERROR(Stock[[#This Row],[CASH DIVIDEND]]+Stock[[#This Row],[RETURN/(LOSS) FROM TRADING
(auto-fill)]],"")</f>
        <v/>
      </c>
      <c r="AD32" s="146" t="str">
        <f>IF(Stock[[#This Row],[SELLING QUANTITY]]&gt;0,SUM(Stock[[#This Row],[RETURN/(LOSS) FROM TRADING
(auto-fill)]],Stock[[#This Row],[CASH DIVIDEND]])/SUM(Stock[[#This Row],[BUYING PRICE]]*Stock[[#This Row],[SELLING QUANTITY]],Stock[[#This Row],[BUYING FEE
(auto-fill)]]*Stock[[#This Row],[SELLING QUANTITY]]/Stock[[#This Row],[BUYING QUANTITY]]),"")</f>
        <v/>
      </c>
      <c r="AE32" s="146" t="str">
        <f ca="1">IFERROR(IF(Stock[[#This Row],[HOLDING DAYS
(auto-fill)]]&lt;365,Stock[[#This Row],[% TOTAL RETURN/(LOSS)
(auto-fill)]]*365/Stock[[#This Row],[HOLDING DAYS
(auto-fill)]],POWER((1+Stock[[#This Row],[% TOTAL RETURN/(LOSS)
(auto-fill)]]),1/(Stock[[#This Row],[HOLDING DAYS
(auto-fill)]]/365))-1),"")</f>
        <v/>
      </c>
      <c r="AF32" s="83"/>
      <c r="AG32" s="149" t="str">
        <f>IF(Stock[[#This Row],[STATUS
(auto-fill)]]="HOLDING",Stock[[#This Row],[MARKET PRICE]]-Stock[[#This Row],[BUYING PRICE]],"")</f>
        <v/>
      </c>
      <c r="AH32" s="143" t="str">
        <f>IFERROR(Stock[[#This Row],[CHANGE
(auto-fill)]]/Stock[[#This Row],[BUYING PRICE]],"")</f>
        <v/>
      </c>
      <c r="AI32" s="114" t="str">
        <f>IF(Stock[[#This Row],[MARKET PRICE]]&gt;0,Stock[[#This Row],[MARKET PRICE]]*Stock[[#This Row],[REMAINING QUANTITY
(auto-fill)]],"")</f>
        <v/>
      </c>
    </row>
    <row r="33" spans="2:35">
      <c r="B33" s="110" t="str">
        <f>IF(AND(Stock[[#This Row],[BUYING QUANTITY]]&gt;0,Stock[[#This Row],[REMAINING QUANTITY
(auto-fill)]]=0),"SOLD OUT",
IF(AND(Stock[[#This Row],[BUYING QUANTITY]]&gt;0,Stock[[#This Row],[REMAINING QUANTITY
(auto-fill)]]&gt;0),"HOLDING",""))</f>
        <v/>
      </c>
      <c r="C33" s="111">
        <f t="shared" si="0"/>
        <v>20</v>
      </c>
      <c r="D33" s="77"/>
      <c r="E33" s="78"/>
      <c r="F33" s="160"/>
      <c r="G33" s="81"/>
      <c r="H33" s="82"/>
      <c r="I33" s="90"/>
      <c r="J33" s="115" t="str">
        <f>IF(Stock[[#This Row],[BUYING QUANTITY]]&gt;0,Stock[[#This Row],[BUYING PRICE]]*Stock[[#This Row],[BUYING QUANTITY]]*Stock[[#This Row],[% BUYING FEE]],"")</f>
        <v/>
      </c>
      <c r="K33" s="89"/>
      <c r="L33" s="90"/>
      <c r="M33" s="117" t="str">
        <f>IF(Stock[[#This Row],[BUYING QUANTITY]]&gt;0,Stock[[#This Row],[BUYING PRICE]]*(1+Stock[[#This Row],[% THRESHOLD (RETURN)_1]]),"")</f>
        <v/>
      </c>
      <c r="N33" s="90"/>
      <c r="O33" s="117" t="str">
        <f>IF(Stock[[#This Row],[BUYING QUANTITY]]&gt;0,Stock[[#This Row],[BUYING PRICE]]*(1+Stock[[#This Row],[% THRESHOLD (RETURN)_2]]),"")</f>
        <v/>
      </c>
      <c r="P33" s="90"/>
      <c r="Q33" s="117" t="str">
        <f>IF(Stock[[#This Row],[BUYING QUANTITY]]&gt;0,Stock[[#This Row],[BUYING PRICE]]*(1+Stock[[#This Row],[% THRESHOLD (LOSS)]]),"")</f>
        <v/>
      </c>
      <c r="R33" s="105"/>
      <c r="S33" s="118" t="str">
        <f>IF(Stock[[#This Row],[CASH DIVIDEND]]&gt;0,Stock[[#This Row],[CASH DIVIDEND]]/(Stock[[#This Row],[BUYING PRICE]]*Stock[[#This Row],[BUYING QUANTITY]]),"")</f>
        <v/>
      </c>
      <c r="T33" s="105"/>
      <c r="U33" s="77"/>
      <c r="V33" s="95"/>
      <c r="W33" s="96"/>
      <c r="X33" s="167"/>
      <c r="Y33" s="121" t="str">
        <f>IF(Stock[[#This Row],[SELLING QUANTITY]]&gt;0,Stock[[#This Row],[SELLING PRICE]]*Stock[[#This Row],[SELLING QUANTITY]]*Stock[[#This Row],[% SELLING FEE]]+Stock[[#This Row],[SELLING PRICE]]*Stock[[#This Row],[SELLING QUANTITY]]*$D$12,"")</f>
        <v/>
      </c>
      <c r="Z33" s="121">
        <f>Stock[[#This Row],[BUYING QUANTITY]]+Stock[[#This Row],[STOCK DIVIDEND]]-Stock[[#This Row],[SELLING QUANTITY]]</f>
        <v>0</v>
      </c>
      <c r="AA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 s="121">
        <f ca="1">IF(Stock[[#This Row],[SELLING DATE]]&gt;0,Stock[[#This Row],[SELLING DATE]]-Stock[[#This Row],[BUY DATE]]+1,IF(Stock[[#This Row],[BUY DATE]]=0,0,TODAY()-Stock[[#This Row],[BUY DATE]]+1))</f>
        <v>0</v>
      </c>
      <c r="AC33" s="124" t="str">
        <f>IFERROR(Stock[[#This Row],[CASH DIVIDEND]]+Stock[[#This Row],[RETURN/(LOSS) FROM TRADING
(auto-fill)]],"")</f>
        <v/>
      </c>
      <c r="AD33" s="146" t="str">
        <f>IF(Stock[[#This Row],[SELLING QUANTITY]]&gt;0,SUM(Stock[[#This Row],[RETURN/(LOSS) FROM TRADING
(auto-fill)]],Stock[[#This Row],[CASH DIVIDEND]])/SUM(Stock[[#This Row],[BUYING PRICE]]*Stock[[#This Row],[SELLING QUANTITY]],Stock[[#This Row],[BUYING FEE
(auto-fill)]]*Stock[[#This Row],[SELLING QUANTITY]]/Stock[[#This Row],[BUYING QUANTITY]]),"")</f>
        <v/>
      </c>
      <c r="AE33" s="147" t="str">
        <f ca="1">IFERROR(IF(Stock[[#This Row],[HOLDING DAYS
(auto-fill)]]&lt;365,Stock[[#This Row],[% TOTAL RETURN/(LOSS)
(auto-fill)]]*365/Stock[[#This Row],[HOLDING DAYS
(auto-fill)]],POWER((1+Stock[[#This Row],[% TOTAL RETURN/(LOSS)
(auto-fill)]]),1/(Stock[[#This Row],[HOLDING DAYS
(auto-fill)]]/365))-1),"")</f>
        <v/>
      </c>
      <c r="AF33" s="81"/>
      <c r="AG33" s="150" t="str">
        <f>IF(Stock[[#This Row],[STATUS
(auto-fill)]]="HOLDING",Stock[[#This Row],[MARKET PRICE]]-Stock[[#This Row],[BUYING PRICE]],"")</f>
        <v/>
      </c>
      <c r="AH33" s="144" t="str">
        <f>IFERROR(Stock[[#This Row],[CHANGE
(auto-fill)]]/Stock[[#This Row],[BUYING PRICE]],"")</f>
        <v/>
      </c>
      <c r="AI33" s="115" t="str">
        <f>IF(Stock[[#This Row],[MARKET PRICE]]&gt;0,Stock[[#This Row],[MARKET PRICE]]*Stock[[#This Row],[REMAINING QUANTITY
(auto-fill)]],"")</f>
        <v/>
      </c>
    </row>
    <row r="34" spans="2:35">
      <c r="B34" s="110" t="str">
        <f>IF(AND(Stock[[#This Row],[BUYING QUANTITY]]&gt;0,Stock[[#This Row],[REMAINING QUANTITY
(auto-fill)]]=0),"SOLD OUT",
IF(AND(Stock[[#This Row],[BUYING QUANTITY]]&gt;0,Stock[[#This Row],[REMAINING QUANTITY
(auto-fill)]]&gt;0),"HOLDING",""))</f>
        <v/>
      </c>
      <c r="C34" s="111">
        <f t="shared" si="0"/>
        <v>21</v>
      </c>
      <c r="D34" s="77"/>
      <c r="E34" s="78"/>
      <c r="F34" s="160"/>
      <c r="G34" s="81"/>
      <c r="H34" s="82"/>
      <c r="I34" s="90"/>
      <c r="J34" s="115" t="str">
        <f>IF(Stock[[#This Row],[BUYING QUANTITY]]&gt;0,Stock[[#This Row],[BUYING PRICE]]*Stock[[#This Row],[BUYING QUANTITY]]*Stock[[#This Row],[% BUYING FEE]],"")</f>
        <v/>
      </c>
      <c r="K34" s="89"/>
      <c r="L34" s="90"/>
      <c r="M34" s="117" t="str">
        <f>IF(Stock[[#This Row],[BUYING QUANTITY]]&gt;0,Stock[[#This Row],[BUYING PRICE]]*(1+Stock[[#This Row],[% THRESHOLD (RETURN)_1]]),"")</f>
        <v/>
      </c>
      <c r="N34" s="90"/>
      <c r="O34" s="117" t="str">
        <f>IF(Stock[[#This Row],[BUYING QUANTITY]]&gt;0,Stock[[#This Row],[BUYING PRICE]]*(1+Stock[[#This Row],[% THRESHOLD (RETURN)_2]]),"")</f>
        <v/>
      </c>
      <c r="P34" s="90"/>
      <c r="Q34" s="117" t="str">
        <f>IF(Stock[[#This Row],[BUYING QUANTITY]]&gt;0,Stock[[#This Row],[BUYING PRICE]]*(1+Stock[[#This Row],[% THRESHOLD (LOSS)]]),"")</f>
        <v/>
      </c>
      <c r="R34" s="105"/>
      <c r="S34" s="118" t="str">
        <f>IF(Stock[[#This Row],[CASH DIVIDEND]]&gt;0,Stock[[#This Row],[CASH DIVIDEND]]/(Stock[[#This Row],[BUYING PRICE]]*Stock[[#This Row],[BUYING QUANTITY]]),"")</f>
        <v/>
      </c>
      <c r="T34" s="105"/>
      <c r="U34" s="77"/>
      <c r="V34" s="95"/>
      <c r="W34" s="96"/>
      <c r="X34" s="167"/>
      <c r="Y34" s="121" t="str">
        <f>IF(Stock[[#This Row],[SELLING QUANTITY]]&gt;0,Stock[[#This Row],[SELLING PRICE]]*Stock[[#This Row],[SELLING QUANTITY]]*Stock[[#This Row],[% SELLING FEE]]+Stock[[#This Row],[SELLING PRICE]]*Stock[[#This Row],[SELLING QUANTITY]]*$D$12,"")</f>
        <v/>
      </c>
      <c r="Z34" s="121">
        <f>Stock[[#This Row],[BUYING QUANTITY]]+Stock[[#This Row],[STOCK DIVIDEND]]-Stock[[#This Row],[SELLING QUANTITY]]</f>
        <v>0</v>
      </c>
      <c r="AA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 s="121">
        <f ca="1">IF(Stock[[#This Row],[SELLING DATE]]&gt;0,Stock[[#This Row],[SELLING DATE]]-Stock[[#This Row],[BUY DATE]]+1,IF(Stock[[#This Row],[BUY DATE]]=0,0,TODAY()-Stock[[#This Row],[BUY DATE]]+1))</f>
        <v>0</v>
      </c>
      <c r="AC34" s="124" t="str">
        <f>IFERROR(Stock[[#This Row],[CASH DIVIDEND]]+Stock[[#This Row],[RETURN/(LOSS) FROM TRADING
(auto-fill)]],"")</f>
        <v/>
      </c>
      <c r="AD34" s="146" t="str">
        <f>IF(Stock[[#This Row],[SELLING QUANTITY]]&gt;0,SUM(Stock[[#This Row],[RETURN/(LOSS) FROM TRADING
(auto-fill)]],Stock[[#This Row],[CASH DIVIDEND]])/SUM(Stock[[#This Row],[BUYING PRICE]]*Stock[[#This Row],[SELLING QUANTITY]],Stock[[#This Row],[BUYING FEE
(auto-fill)]]*Stock[[#This Row],[SELLING QUANTITY]]/Stock[[#This Row],[BUYING QUANTITY]]),"")</f>
        <v/>
      </c>
      <c r="AE34" s="147" t="str">
        <f ca="1">IFERROR(IF(Stock[[#This Row],[HOLDING DAYS
(auto-fill)]]&lt;365,Stock[[#This Row],[% TOTAL RETURN/(LOSS)
(auto-fill)]]*365/Stock[[#This Row],[HOLDING DAYS
(auto-fill)]],POWER((1+Stock[[#This Row],[% TOTAL RETURN/(LOSS)
(auto-fill)]]),1/(Stock[[#This Row],[HOLDING DAYS
(auto-fill)]]/365))-1),"")</f>
        <v/>
      </c>
      <c r="AF34" s="81"/>
      <c r="AG34" s="150" t="str">
        <f>IF(Stock[[#This Row],[STATUS
(auto-fill)]]="HOLDING",Stock[[#This Row],[MARKET PRICE]]-Stock[[#This Row],[BUYING PRICE]],"")</f>
        <v/>
      </c>
      <c r="AH34" s="144" t="str">
        <f>IFERROR(Stock[[#This Row],[CHANGE
(auto-fill)]]/Stock[[#This Row],[BUYING PRICE]],"")</f>
        <v/>
      </c>
      <c r="AI34" s="115" t="str">
        <f>IF(Stock[[#This Row],[MARKET PRICE]]&gt;0,Stock[[#This Row],[MARKET PRICE]]*Stock[[#This Row],[REMAINING QUANTITY
(auto-fill)]],"")</f>
        <v/>
      </c>
    </row>
    <row r="35" spans="2:35">
      <c r="B35" s="110" t="str">
        <f>IF(AND(Stock[[#This Row],[BUYING QUANTITY]]&gt;0,Stock[[#This Row],[REMAINING QUANTITY
(auto-fill)]]=0),"SOLD OUT",
IF(AND(Stock[[#This Row],[BUYING QUANTITY]]&gt;0,Stock[[#This Row],[REMAINING QUANTITY
(auto-fill)]]&gt;0),"HOLDING",""))</f>
        <v/>
      </c>
      <c r="C35" s="111">
        <f t="shared" si="0"/>
        <v>22</v>
      </c>
      <c r="D35" s="77"/>
      <c r="E35" s="78"/>
      <c r="F35" s="160"/>
      <c r="G35" s="81"/>
      <c r="H35" s="82"/>
      <c r="I35" s="90"/>
      <c r="J35" s="115" t="str">
        <f>IF(Stock[[#This Row],[BUYING QUANTITY]]&gt;0,Stock[[#This Row],[BUYING PRICE]]*Stock[[#This Row],[BUYING QUANTITY]]*Stock[[#This Row],[% BUYING FEE]],"")</f>
        <v/>
      </c>
      <c r="K35" s="89"/>
      <c r="L35" s="90"/>
      <c r="M35" s="117" t="str">
        <f>IF(Stock[[#This Row],[BUYING QUANTITY]]&gt;0,Stock[[#This Row],[BUYING PRICE]]*(1+Stock[[#This Row],[% THRESHOLD (RETURN)_1]]),"")</f>
        <v/>
      </c>
      <c r="N35" s="90"/>
      <c r="O35" s="117" t="str">
        <f>IF(Stock[[#This Row],[BUYING QUANTITY]]&gt;0,Stock[[#This Row],[BUYING PRICE]]*(1+Stock[[#This Row],[% THRESHOLD (RETURN)_2]]),"")</f>
        <v/>
      </c>
      <c r="P35" s="90"/>
      <c r="Q35" s="117" t="str">
        <f>IF(Stock[[#This Row],[BUYING QUANTITY]]&gt;0,Stock[[#This Row],[BUYING PRICE]]*(1+Stock[[#This Row],[% THRESHOLD (LOSS)]]),"")</f>
        <v/>
      </c>
      <c r="R35" s="105"/>
      <c r="S35" s="118" t="str">
        <f>IF(Stock[[#This Row],[CASH DIVIDEND]]&gt;0,Stock[[#This Row],[CASH DIVIDEND]]/(Stock[[#This Row],[BUYING PRICE]]*Stock[[#This Row],[BUYING QUANTITY]]),"")</f>
        <v/>
      </c>
      <c r="T35" s="105"/>
      <c r="U35" s="77"/>
      <c r="V35" s="95"/>
      <c r="W35" s="96"/>
      <c r="X35" s="167"/>
      <c r="Y35" s="121" t="str">
        <f>IF(Stock[[#This Row],[SELLING QUANTITY]]&gt;0,Stock[[#This Row],[SELLING PRICE]]*Stock[[#This Row],[SELLING QUANTITY]]*Stock[[#This Row],[% SELLING FEE]]+Stock[[#This Row],[SELLING PRICE]]*Stock[[#This Row],[SELLING QUANTITY]]*$D$12,"")</f>
        <v/>
      </c>
      <c r="Z35" s="121">
        <f>Stock[[#This Row],[BUYING QUANTITY]]+Stock[[#This Row],[STOCK DIVIDEND]]-Stock[[#This Row],[SELLING QUANTITY]]</f>
        <v>0</v>
      </c>
      <c r="AA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 s="121">
        <f ca="1">IF(Stock[[#This Row],[SELLING DATE]]&gt;0,Stock[[#This Row],[SELLING DATE]]-Stock[[#This Row],[BUY DATE]]+1,IF(Stock[[#This Row],[BUY DATE]]=0,0,TODAY()-Stock[[#This Row],[BUY DATE]]+1))</f>
        <v>0</v>
      </c>
      <c r="AC35" s="124" t="str">
        <f>IFERROR(Stock[[#This Row],[CASH DIVIDEND]]+Stock[[#This Row],[RETURN/(LOSS) FROM TRADING
(auto-fill)]],"")</f>
        <v/>
      </c>
      <c r="AD35" s="146" t="str">
        <f>IF(Stock[[#This Row],[SELLING QUANTITY]]&gt;0,SUM(Stock[[#This Row],[RETURN/(LOSS) FROM TRADING
(auto-fill)]],Stock[[#This Row],[CASH DIVIDEND]])/SUM(Stock[[#This Row],[BUYING PRICE]]*Stock[[#This Row],[SELLING QUANTITY]],Stock[[#This Row],[BUYING FEE
(auto-fill)]]*Stock[[#This Row],[SELLING QUANTITY]]/Stock[[#This Row],[BUYING QUANTITY]]),"")</f>
        <v/>
      </c>
      <c r="AE35" s="147" t="str">
        <f ca="1">IFERROR(IF(Stock[[#This Row],[HOLDING DAYS
(auto-fill)]]&lt;365,Stock[[#This Row],[% TOTAL RETURN/(LOSS)
(auto-fill)]]*365/Stock[[#This Row],[HOLDING DAYS
(auto-fill)]],POWER((1+Stock[[#This Row],[% TOTAL RETURN/(LOSS)
(auto-fill)]]),1/(Stock[[#This Row],[HOLDING DAYS
(auto-fill)]]/365))-1),"")</f>
        <v/>
      </c>
      <c r="AF35" s="81"/>
      <c r="AG35" s="150" t="str">
        <f>IF(Stock[[#This Row],[STATUS
(auto-fill)]]="HOLDING",Stock[[#This Row],[MARKET PRICE]]-Stock[[#This Row],[BUYING PRICE]],"")</f>
        <v/>
      </c>
      <c r="AH35" s="144" t="str">
        <f>IFERROR(Stock[[#This Row],[CHANGE
(auto-fill)]]/Stock[[#This Row],[BUYING PRICE]],"")</f>
        <v/>
      </c>
      <c r="AI35" s="115" t="str">
        <f>IF(Stock[[#This Row],[MARKET PRICE]]&gt;0,Stock[[#This Row],[MARKET PRICE]]*Stock[[#This Row],[REMAINING QUANTITY
(auto-fill)]],"")</f>
        <v/>
      </c>
    </row>
    <row r="36" spans="2:35">
      <c r="B36" s="110" t="str">
        <f>IF(AND(Stock[[#This Row],[BUYING QUANTITY]]&gt;0,Stock[[#This Row],[REMAINING QUANTITY
(auto-fill)]]=0),"SOLD OUT",
IF(AND(Stock[[#This Row],[BUYING QUANTITY]]&gt;0,Stock[[#This Row],[REMAINING QUANTITY
(auto-fill)]]&gt;0),"HOLDING",""))</f>
        <v/>
      </c>
      <c r="C36" s="111">
        <f t="shared" si="0"/>
        <v>23</v>
      </c>
      <c r="D36" s="77"/>
      <c r="E36" s="78"/>
      <c r="F36" s="160"/>
      <c r="G36" s="81"/>
      <c r="H36" s="82"/>
      <c r="I36" s="90"/>
      <c r="J36" s="115" t="str">
        <f>IF(Stock[[#This Row],[BUYING QUANTITY]]&gt;0,Stock[[#This Row],[BUYING PRICE]]*Stock[[#This Row],[BUYING QUANTITY]]*Stock[[#This Row],[% BUYING FEE]],"")</f>
        <v/>
      </c>
      <c r="K36" s="89"/>
      <c r="L36" s="90"/>
      <c r="M36" s="117" t="str">
        <f>IF(Stock[[#This Row],[BUYING QUANTITY]]&gt;0,Stock[[#This Row],[BUYING PRICE]]*(1+Stock[[#This Row],[% THRESHOLD (RETURN)_1]]),"")</f>
        <v/>
      </c>
      <c r="N36" s="90"/>
      <c r="O36" s="117" t="str">
        <f>IF(Stock[[#This Row],[BUYING QUANTITY]]&gt;0,Stock[[#This Row],[BUYING PRICE]]*(1+Stock[[#This Row],[% THRESHOLD (RETURN)_2]]),"")</f>
        <v/>
      </c>
      <c r="P36" s="90"/>
      <c r="Q36" s="117" t="str">
        <f>IF(Stock[[#This Row],[BUYING QUANTITY]]&gt;0,Stock[[#This Row],[BUYING PRICE]]*(1+Stock[[#This Row],[% THRESHOLD (LOSS)]]),"")</f>
        <v/>
      </c>
      <c r="R36" s="105"/>
      <c r="S36" s="118" t="str">
        <f>IF(Stock[[#This Row],[CASH DIVIDEND]]&gt;0,Stock[[#This Row],[CASH DIVIDEND]]/(Stock[[#This Row],[BUYING PRICE]]*Stock[[#This Row],[BUYING QUANTITY]]),"")</f>
        <v/>
      </c>
      <c r="T36" s="105"/>
      <c r="U36" s="77"/>
      <c r="V36" s="95"/>
      <c r="W36" s="96"/>
      <c r="X36" s="167"/>
      <c r="Y36" s="121" t="str">
        <f>IF(Stock[[#This Row],[SELLING QUANTITY]]&gt;0,Stock[[#This Row],[SELLING PRICE]]*Stock[[#This Row],[SELLING QUANTITY]]*Stock[[#This Row],[% SELLING FEE]]+Stock[[#This Row],[SELLING PRICE]]*Stock[[#This Row],[SELLING QUANTITY]]*$D$12,"")</f>
        <v/>
      </c>
      <c r="Z36" s="121">
        <f>Stock[[#This Row],[BUYING QUANTITY]]+Stock[[#This Row],[STOCK DIVIDEND]]-Stock[[#This Row],[SELLING QUANTITY]]</f>
        <v>0</v>
      </c>
      <c r="AA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 s="121">
        <f ca="1">IF(Stock[[#This Row],[SELLING DATE]]&gt;0,Stock[[#This Row],[SELLING DATE]]-Stock[[#This Row],[BUY DATE]]+1,IF(Stock[[#This Row],[BUY DATE]]=0,0,TODAY()-Stock[[#This Row],[BUY DATE]]+1))</f>
        <v>0</v>
      </c>
      <c r="AC36" s="124" t="str">
        <f>IFERROR(Stock[[#This Row],[CASH DIVIDEND]]+Stock[[#This Row],[RETURN/(LOSS) FROM TRADING
(auto-fill)]],"")</f>
        <v/>
      </c>
      <c r="AD36" s="146" t="str">
        <f>IF(Stock[[#This Row],[SELLING QUANTITY]]&gt;0,SUM(Stock[[#This Row],[RETURN/(LOSS) FROM TRADING
(auto-fill)]],Stock[[#This Row],[CASH DIVIDEND]])/SUM(Stock[[#This Row],[BUYING PRICE]]*Stock[[#This Row],[SELLING QUANTITY]],Stock[[#This Row],[BUYING FEE
(auto-fill)]]*Stock[[#This Row],[SELLING QUANTITY]]/Stock[[#This Row],[BUYING QUANTITY]]),"")</f>
        <v/>
      </c>
      <c r="AE36" s="147" t="str">
        <f ca="1">IFERROR(IF(Stock[[#This Row],[HOLDING DAYS
(auto-fill)]]&lt;365,Stock[[#This Row],[% TOTAL RETURN/(LOSS)
(auto-fill)]]*365/Stock[[#This Row],[HOLDING DAYS
(auto-fill)]],POWER((1+Stock[[#This Row],[% TOTAL RETURN/(LOSS)
(auto-fill)]]),1/(Stock[[#This Row],[HOLDING DAYS
(auto-fill)]]/365))-1),"")</f>
        <v/>
      </c>
      <c r="AF36" s="81"/>
      <c r="AG36" s="150" t="str">
        <f>IF(Stock[[#This Row],[STATUS
(auto-fill)]]="HOLDING",Stock[[#This Row],[MARKET PRICE]]-Stock[[#This Row],[BUYING PRICE]],"")</f>
        <v/>
      </c>
      <c r="AH36" s="144" t="str">
        <f>IFERROR(Stock[[#This Row],[CHANGE
(auto-fill)]]/Stock[[#This Row],[BUYING PRICE]],"")</f>
        <v/>
      </c>
      <c r="AI36" s="115" t="str">
        <f>IF(Stock[[#This Row],[MARKET PRICE]]&gt;0,Stock[[#This Row],[MARKET PRICE]]*Stock[[#This Row],[REMAINING QUANTITY
(auto-fill)]],"")</f>
        <v/>
      </c>
    </row>
    <row r="37" spans="2:35">
      <c r="B37" s="110" t="str">
        <f>IF(AND(Stock[[#This Row],[BUYING QUANTITY]]&gt;0,Stock[[#This Row],[REMAINING QUANTITY
(auto-fill)]]=0),"SOLD OUT",
IF(AND(Stock[[#This Row],[BUYING QUANTITY]]&gt;0,Stock[[#This Row],[REMAINING QUANTITY
(auto-fill)]]&gt;0),"HOLDING",""))</f>
        <v/>
      </c>
      <c r="C37" s="111">
        <f t="shared" si="0"/>
        <v>24</v>
      </c>
      <c r="D37" s="77"/>
      <c r="E37" s="78"/>
      <c r="F37" s="160"/>
      <c r="G37" s="81"/>
      <c r="H37" s="82"/>
      <c r="I37" s="90"/>
      <c r="J37" s="115" t="str">
        <f>IF(Stock[[#This Row],[BUYING QUANTITY]]&gt;0,Stock[[#This Row],[BUYING PRICE]]*Stock[[#This Row],[BUYING QUANTITY]]*Stock[[#This Row],[% BUYING FEE]],"")</f>
        <v/>
      </c>
      <c r="K37" s="89"/>
      <c r="L37" s="90"/>
      <c r="M37" s="117" t="str">
        <f>IF(Stock[[#This Row],[BUYING QUANTITY]]&gt;0,Stock[[#This Row],[BUYING PRICE]]*(1+Stock[[#This Row],[% THRESHOLD (RETURN)_1]]),"")</f>
        <v/>
      </c>
      <c r="N37" s="90"/>
      <c r="O37" s="117" t="str">
        <f>IF(Stock[[#This Row],[BUYING QUANTITY]]&gt;0,Stock[[#This Row],[BUYING PRICE]]*(1+Stock[[#This Row],[% THRESHOLD (RETURN)_2]]),"")</f>
        <v/>
      </c>
      <c r="P37" s="90"/>
      <c r="Q37" s="117" t="str">
        <f>IF(Stock[[#This Row],[BUYING QUANTITY]]&gt;0,Stock[[#This Row],[BUYING PRICE]]*(1+Stock[[#This Row],[% THRESHOLD (LOSS)]]),"")</f>
        <v/>
      </c>
      <c r="R37" s="105"/>
      <c r="S37" s="118" t="str">
        <f>IF(Stock[[#This Row],[CASH DIVIDEND]]&gt;0,Stock[[#This Row],[CASH DIVIDEND]]/(Stock[[#This Row],[BUYING PRICE]]*Stock[[#This Row],[BUYING QUANTITY]]),"")</f>
        <v/>
      </c>
      <c r="T37" s="105"/>
      <c r="U37" s="77"/>
      <c r="V37" s="95"/>
      <c r="W37" s="96"/>
      <c r="X37" s="167"/>
      <c r="Y37" s="121" t="str">
        <f>IF(Stock[[#This Row],[SELLING QUANTITY]]&gt;0,Stock[[#This Row],[SELLING PRICE]]*Stock[[#This Row],[SELLING QUANTITY]]*Stock[[#This Row],[% SELLING FEE]]+Stock[[#This Row],[SELLING PRICE]]*Stock[[#This Row],[SELLING QUANTITY]]*$D$12,"")</f>
        <v/>
      </c>
      <c r="Z37" s="121">
        <f>Stock[[#This Row],[BUYING QUANTITY]]+Stock[[#This Row],[STOCK DIVIDEND]]-Stock[[#This Row],[SELLING QUANTITY]]</f>
        <v>0</v>
      </c>
      <c r="AA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 s="121">
        <f ca="1">IF(Stock[[#This Row],[SELLING DATE]]&gt;0,Stock[[#This Row],[SELLING DATE]]-Stock[[#This Row],[BUY DATE]]+1,IF(Stock[[#This Row],[BUY DATE]]=0,0,TODAY()-Stock[[#This Row],[BUY DATE]]+1))</f>
        <v>0</v>
      </c>
      <c r="AC37" s="124" t="str">
        <f>IFERROR(Stock[[#This Row],[CASH DIVIDEND]]+Stock[[#This Row],[RETURN/(LOSS) FROM TRADING
(auto-fill)]],"")</f>
        <v/>
      </c>
      <c r="AD37" s="146" t="str">
        <f>IF(Stock[[#This Row],[SELLING QUANTITY]]&gt;0,SUM(Stock[[#This Row],[RETURN/(LOSS) FROM TRADING
(auto-fill)]],Stock[[#This Row],[CASH DIVIDEND]])/SUM(Stock[[#This Row],[BUYING PRICE]]*Stock[[#This Row],[SELLING QUANTITY]],Stock[[#This Row],[BUYING FEE
(auto-fill)]]*Stock[[#This Row],[SELLING QUANTITY]]/Stock[[#This Row],[BUYING QUANTITY]]),"")</f>
        <v/>
      </c>
      <c r="AE37" s="147" t="str">
        <f ca="1">IFERROR(IF(Stock[[#This Row],[HOLDING DAYS
(auto-fill)]]&lt;365,Stock[[#This Row],[% TOTAL RETURN/(LOSS)
(auto-fill)]]*365/Stock[[#This Row],[HOLDING DAYS
(auto-fill)]],POWER((1+Stock[[#This Row],[% TOTAL RETURN/(LOSS)
(auto-fill)]]),1/(Stock[[#This Row],[HOLDING DAYS
(auto-fill)]]/365))-1),"")</f>
        <v/>
      </c>
      <c r="AF37" s="81"/>
      <c r="AG37" s="150" t="str">
        <f>IF(Stock[[#This Row],[STATUS
(auto-fill)]]="HOLDING",Stock[[#This Row],[MARKET PRICE]]-Stock[[#This Row],[BUYING PRICE]],"")</f>
        <v/>
      </c>
      <c r="AH37" s="144" t="str">
        <f>IFERROR(Stock[[#This Row],[CHANGE
(auto-fill)]]/Stock[[#This Row],[BUYING PRICE]],"")</f>
        <v/>
      </c>
      <c r="AI37" s="115" t="str">
        <f>IF(Stock[[#This Row],[MARKET PRICE]]&gt;0,Stock[[#This Row],[MARKET PRICE]]*Stock[[#This Row],[REMAINING QUANTITY
(auto-fill)]],"")</f>
        <v/>
      </c>
    </row>
    <row r="38" spans="2:35">
      <c r="B38" s="110" t="str">
        <f>IF(AND(Stock[[#This Row],[BUYING QUANTITY]]&gt;0,Stock[[#This Row],[REMAINING QUANTITY
(auto-fill)]]=0),"SOLD OUT",
IF(AND(Stock[[#This Row],[BUYING QUANTITY]]&gt;0,Stock[[#This Row],[REMAINING QUANTITY
(auto-fill)]]&gt;0),"HOLDING",""))</f>
        <v/>
      </c>
      <c r="C38" s="111">
        <f t="shared" si="0"/>
        <v>25</v>
      </c>
      <c r="D38" s="77"/>
      <c r="E38" s="78"/>
      <c r="F38" s="160"/>
      <c r="G38" s="81"/>
      <c r="H38" s="82"/>
      <c r="I38" s="90"/>
      <c r="J38" s="115" t="str">
        <f>IF(Stock[[#This Row],[BUYING QUANTITY]]&gt;0,Stock[[#This Row],[BUYING PRICE]]*Stock[[#This Row],[BUYING QUANTITY]]*Stock[[#This Row],[% BUYING FEE]],"")</f>
        <v/>
      </c>
      <c r="K38" s="89"/>
      <c r="L38" s="90"/>
      <c r="M38" s="117" t="str">
        <f>IF(Stock[[#This Row],[BUYING QUANTITY]]&gt;0,Stock[[#This Row],[BUYING PRICE]]*(1+Stock[[#This Row],[% THRESHOLD (RETURN)_1]]),"")</f>
        <v/>
      </c>
      <c r="N38" s="90"/>
      <c r="O38" s="117" t="str">
        <f>IF(Stock[[#This Row],[BUYING QUANTITY]]&gt;0,Stock[[#This Row],[BUYING PRICE]]*(1+Stock[[#This Row],[% THRESHOLD (RETURN)_2]]),"")</f>
        <v/>
      </c>
      <c r="P38" s="90"/>
      <c r="Q38" s="117" t="str">
        <f>IF(Stock[[#This Row],[BUYING QUANTITY]]&gt;0,Stock[[#This Row],[BUYING PRICE]]*(1+Stock[[#This Row],[% THRESHOLD (LOSS)]]),"")</f>
        <v/>
      </c>
      <c r="R38" s="105"/>
      <c r="S38" s="118" t="str">
        <f>IF(Stock[[#This Row],[CASH DIVIDEND]]&gt;0,Stock[[#This Row],[CASH DIVIDEND]]/(Stock[[#This Row],[BUYING PRICE]]*Stock[[#This Row],[BUYING QUANTITY]]),"")</f>
        <v/>
      </c>
      <c r="T38" s="105"/>
      <c r="U38" s="77"/>
      <c r="V38" s="95"/>
      <c r="W38" s="96"/>
      <c r="X38" s="167"/>
      <c r="Y38" s="121" t="str">
        <f>IF(Stock[[#This Row],[SELLING QUANTITY]]&gt;0,Stock[[#This Row],[SELLING PRICE]]*Stock[[#This Row],[SELLING QUANTITY]]*Stock[[#This Row],[% SELLING FEE]]+Stock[[#This Row],[SELLING PRICE]]*Stock[[#This Row],[SELLING QUANTITY]]*$D$12,"")</f>
        <v/>
      </c>
      <c r="Z38" s="121">
        <f>Stock[[#This Row],[BUYING QUANTITY]]+Stock[[#This Row],[STOCK DIVIDEND]]-Stock[[#This Row],[SELLING QUANTITY]]</f>
        <v>0</v>
      </c>
      <c r="AA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 s="121">
        <f ca="1">IF(Stock[[#This Row],[SELLING DATE]]&gt;0,Stock[[#This Row],[SELLING DATE]]-Stock[[#This Row],[BUY DATE]]+1,IF(Stock[[#This Row],[BUY DATE]]=0,0,TODAY()-Stock[[#This Row],[BUY DATE]]+1))</f>
        <v>0</v>
      </c>
      <c r="AC38" s="124" t="str">
        <f>IFERROR(Stock[[#This Row],[CASH DIVIDEND]]+Stock[[#This Row],[RETURN/(LOSS) FROM TRADING
(auto-fill)]],"")</f>
        <v/>
      </c>
      <c r="AD38" s="146" t="str">
        <f>IF(Stock[[#This Row],[SELLING QUANTITY]]&gt;0,SUM(Stock[[#This Row],[RETURN/(LOSS) FROM TRADING
(auto-fill)]],Stock[[#This Row],[CASH DIVIDEND]])/SUM(Stock[[#This Row],[BUYING PRICE]]*Stock[[#This Row],[SELLING QUANTITY]],Stock[[#This Row],[BUYING FEE
(auto-fill)]]*Stock[[#This Row],[SELLING QUANTITY]]/Stock[[#This Row],[BUYING QUANTITY]]),"")</f>
        <v/>
      </c>
      <c r="AE38" s="147" t="str">
        <f ca="1">IFERROR(IF(Stock[[#This Row],[HOLDING DAYS
(auto-fill)]]&lt;365,Stock[[#This Row],[% TOTAL RETURN/(LOSS)
(auto-fill)]]*365/Stock[[#This Row],[HOLDING DAYS
(auto-fill)]],POWER((1+Stock[[#This Row],[% TOTAL RETURN/(LOSS)
(auto-fill)]]),1/(Stock[[#This Row],[HOLDING DAYS
(auto-fill)]]/365))-1),"")</f>
        <v/>
      </c>
      <c r="AF38" s="81"/>
      <c r="AG38" s="150" t="str">
        <f>IF(Stock[[#This Row],[STATUS
(auto-fill)]]="HOLDING",Stock[[#This Row],[MARKET PRICE]]-Stock[[#This Row],[BUYING PRICE]],"")</f>
        <v/>
      </c>
      <c r="AH38" s="144" t="str">
        <f>IFERROR(Stock[[#This Row],[CHANGE
(auto-fill)]]/Stock[[#This Row],[BUYING PRICE]],"")</f>
        <v/>
      </c>
      <c r="AI38" s="115" t="str">
        <f>IF(Stock[[#This Row],[MARKET PRICE]]&gt;0,Stock[[#This Row],[MARKET PRICE]]*Stock[[#This Row],[REMAINING QUANTITY
(auto-fill)]],"")</f>
        <v/>
      </c>
    </row>
    <row r="39" spans="2:35">
      <c r="B39" s="110" t="str">
        <f>IF(AND(Stock[[#This Row],[BUYING QUANTITY]]&gt;0,Stock[[#This Row],[REMAINING QUANTITY
(auto-fill)]]=0),"SOLD OUT",
IF(AND(Stock[[#This Row],[BUYING QUANTITY]]&gt;0,Stock[[#This Row],[REMAINING QUANTITY
(auto-fill)]]&gt;0),"HOLDING",""))</f>
        <v/>
      </c>
      <c r="C39" s="111">
        <f t="shared" si="0"/>
        <v>26</v>
      </c>
      <c r="D39" s="77"/>
      <c r="E39" s="78"/>
      <c r="F39" s="160"/>
      <c r="G39" s="81"/>
      <c r="H39" s="82"/>
      <c r="I39" s="90"/>
      <c r="J39" s="115" t="str">
        <f>IF(Stock[[#This Row],[BUYING QUANTITY]]&gt;0,Stock[[#This Row],[BUYING PRICE]]*Stock[[#This Row],[BUYING QUANTITY]]*Stock[[#This Row],[% BUYING FEE]],"")</f>
        <v/>
      </c>
      <c r="K39" s="89"/>
      <c r="L39" s="90"/>
      <c r="M39" s="117" t="str">
        <f>IF(Stock[[#This Row],[BUYING QUANTITY]]&gt;0,Stock[[#This Row],[BUYING PRICE]]*(1+Stock[[#This Row],[% THRESHOLD (RETURN)_1]]),"")</f>
        <v/>
      </c>
      <c r="N39" s="90"/>
      <c r="O39" s="117" t="str">
        <f>IF(Stock[[#This Row],[BUYING QUANTITY]]&gt;0,Stock[[#This Row],[BUYING PRICE]]*(1+Stock[[#This Row],[% THRESHOLD (RETURN)_2]]),"")</f>
        <v/>
      </c>
      <c r="P39" s="90"/>
      <c r="Q39" s="117" t="str">
        <f>IF(Stock[[#This Row],[BUYING QUANTITY]]&gt;0,Stock[[#This Row],[BUYING PRICE]]*(1+Stock[[#This Row],[% THRESHOLD (LOSS)]]),"")</f>
        <v/>
      </c>
      <c r="R39" s="105"/>
      <c r="S39" s="118" t="str">
        <f>IF(Stock[[#This Row],[CASH DIVIDEND]]&gt;0,Stock[[#This Row],[CASH DIVIDEND]]/(Stock[[#This Row],[BUYING PRICE]]*Stock[[#This Row],[BUYING QUANTITY]]),"")</f>
        <v/>
      </c>
      <c r="T39" s="105"/>
      <c r="U39" s="77"/>
      <c r="V39" s="95"/>
      <c r="W39" s="96"/>
      <c r="X39" s="167"/>
      <c r="Y39" s="121" t="str">
        <f>IF(Stock[[#This Row],[SELLING QUANTITY]]&gt;0,Stock[[#This Row],[SELLING PRICE]]*Stock[[#This Row],[SELLING QUANTITY]]*Stock[[#This Row],[% SELLING FEE]]+Stock[[#This Row],[SELLING PRICE]]*Stock[[#This Row],[SELLING QUANTITY]]*$D$12,"")</f>
        <v/>
      </c>
      <c r="Z39" s="121">
        <f>Stock[[#This Row],[BUYING QUANTITY]]+Stock[[#This Row],[STOCK DIVIDEND]]-Stock[[#This Row],[SELLING QUANTITY]]</f>
        <v>0</v>
      </c>
      <c r="AA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 s="121">
        <f ca="1">IF(Stock[[#This Row],[SELLING DATE]]&gt;0,Stock[[#This Row],[SELLING DATE]]-Stock[[#This Row],[BUY DATE]]+1,IF(Stock[[#This Row],[BUY DATE]]=0,0,TODAY()-Stock[[#This Row],[BUY DATE]]+1))</f>
        <v>0</v>
      </c>
      <c r="AC39" s="124" t="str">
        <f>IFERROR(Stock[[#This Row],[CASH DIVIDEND]]+Stock[[#This Row],[RETURN/(LOSS) FROM TRADING
(auto-fill)]],"")</f>
        <v/>
      </c>
      <c r="AD39" s="146" t="str">
        <f>IF(Stock[[#This Row],[SELLING QUANTITY]]&gt;0,SUM(Stock[[#This Row],[RETURN/(LOSS) FROM TRADING
(auto-fill)]],Stock[[#This Row],[CASH DIVIDEND]])/SUM(Stock[[#This Row],[BUYING PRICE]]*Stock[[#This Row],[SELLING QUANTITY]],Stock[[#This Row],[BUYING FEE
(auto-fill)]]*Stock[[#This Row],[SELLING QUANTITY]]/Stock[[#This Row],[BUYING QUANTITY]]),"")</f>
        <v/>
      </c>
      <c r="AE39" s="147" t="str">
        <f ca="1">IFERROR(IF(Stock[[#This Row],[HOLDING DAYS
(auto-fill)]]&lt;365,Stock[[#This Row],[% TOTAL RETURN/(LOSS)
(auto-fill)]]*365/Stock[[#This Row],[HOLDING DAYS
(auto-fill)]],POWER((1+Stock[[#This Row],[% TOTAL RETURN/(LOSS)
(auto-fill)]]),1/(Stock[[#This Row],[HOLDING DAYS
(auto-fill)]]/365))-1),"")</f>
        <v/>
      </c>
      <c r="AF39" s="81"/>
      <c r="AG39" s="150" t="str">
        <f>IF(Stock[[#This Row],[STATUS
(auto-fill)]]="HOLDING",Stock[[#This Row],[MARKET PRICE]]-Stock[[#This Row],[BUYING PRICE]],"")</f>
        <v/>
      </c>
      <c r="AH39" s="144" t="str">
        <f>IFERROR(Stock[[#This Row],[CHANGE
(auto-fill)]]/Stock[[#This Row],[BUYING PRICE]],"")</f>
        <v/>
      </c>
      <c r="AI39" s="115" t="str">
        <f>IF(Stock[[#This Row],[MARKET PRICE]]&gt;0,Stock[[#This Row],[MARKET PRICE]]*Stock[[#This Row],[REMAINING QUANTITY
(auto-fill)]],"")</f>
        <v/>
      </c>
    </row>
    <row r="40" spans="2:35">
      <c r="B40" s="110" t="str">
        <f>IF(AND(Stock[[#This Row],[BUYING QUANTITY]]&gt;0,Stock[[#This Row],[REMAINING QUANTITY
(auto-fill)]]=0),"SOLD OUT",
IF(AND(Stock[[#This Row],[BUYING QUANTITY]]&gt;0,Stock[[#This Row],[REMAINING QUANTITY
(auto-fill)]]&gt;0),"HOLDING",""))</f>
        <v/>
      </c>
      <c r="C40" s="111">
        <f t="shared" si="0"/>
        <v>27</v>
      </c>
      <c r="D40" s="77"/>
      <c r="E40" s="78"/>
      <c r="F40" s="160"/>
      <c r="G40" s="81"/>
      <c r="H40" s="82"/>
      <c r="I40" s="90"/>
      <c r="J40" s="115" t="str">
        <f>IF(Stock[[#This Row],[BUYING QUANTITY]]&gt;0,Stock[[#This Row],[BUYING PRICE]]*Stock[[#This Row],[BUYING QUANTITY]]*Stock[[#This Row],[% BUYING FEE]],"")</f>
        <v/>
      </c>
      <c r="K40" s="89"/>
      <c r="L40" s="90"/>
      <c r="M40" s="117" t="str">
        <f>IF(Stock[[#This Row],[BUYING QUANTITY]]&gt;0,Stock[[#This Row],[BUYING PRICE]]*(1+Stock[[#This Row],[% THRESHOLD (RETURN)_1]]),"")</f>
        <v/>
      </c>
      <c r="N40" s="90"/>
      <c r="O40" s="117" t="str">
        <f>IF(Stock[[#This Row],[BUYING QUANTITY]]&gt;0,Stock[[#This Row],[BUYING PRICE]]*(1+Stock[[#This Row],[% THRESHOLD (RETURN)_2]]),"")</f>
        <v/>
      </c>
      <c r="P40" s="90"/>
      <c r="Q40" s="117" t="str">
        <f>IF(Stock[[#This Row],[BUYING QUANTITY]]&gt;0,Stock[[#This Row],[BUYING PRICE]]*(1+Stock[[#This Row],[% THRESHOLD (LOSS)]]),"")</f>
        <v/>
      </c>
      <c r="R40" s="105"/>
      <c r="S40" s="118" t="str">
        <f>IF(Stock[[#This Row],[CASH DIVIDEND]]&gt;0,Stock[[#This Row],[CASH DIVIDEND]]/(Stock[[#This Row],[BUYING PRICE]]*Stock[[#This Row],[BUYING QUANTITY]]),"")</f>
        <v/>
      </c>
      <c r="T40" s="105"/>
      <c r="U40" s="77"/>
      <c r="V40" s="95"/>
      <c r="W40" s="96"/>
      <c r="X40" s="167"/>
      <c r="Y40" s="121" t="str">
        <f>IF(Stock[[#This Row],[SELLING QUANTITY]]&gt;0,Stock[[#This Row],[SELLING PRICE]]*Stock[[#This Row],[SELLING QUANTITY]]*Stock[[#This Row],[% SELLING FEE]]+Stock[[#This Row],[SELLING PRICE]]*Stock[[#This Row],[SELLING QUANTITY]]*$D$12,"")</f>
        <v/>
      </c>
      <c r="Z40" s="121">
        <f>Stock[[#This Row],[BUYING QUANTITY]]+Stock[[#This Row],[STOCK DIVIDEND]]-Stock[[#This Row],[SELLING QUANTITY]]</f>
        <v>0</v>
      </c>
      <c r="AA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 s="121">
        <f ca="1">IF(Stock[[#This Row],[SELLING DATE]]&gt;0,Stock[[#This Row],[SELLING DATE]]-Stock[[#This Row],[BUY DATE]]+1,IF(Stock[[#This Row],[BUY DATE]]=0,0,TODAY()-Stock[[#This Row],[BUY DATE]]+1))</f>
        <v>0</v>
      </c>
      <c r="AC40" s="124" t="str">
        <f>IFERROR(Stock[[#This Row],[CASH DIVIDEND]]+Stock[[#This Row],[RETURN/(LOSS) FROM TRADING
(auto-fill)]],"")</f>
        <v/>
      </c>
      <c r="AD40" s="146" t="str">
        <f>IF(Stock[[#This Row],[SELLING QUANTITY]]&gt;0,SUM(Stock[[#This Row],[RETURN/(LOSS) FROM TRADING
(auto-fill)]],Stock[[#This Row],[CASH DIVIDEND]])/SUM(Stock[[#This Row],[BUYING PRICE]]*Stock[[#This Row],[SELLING QUANTITY]],Stock[[#This Row],[BUYING FEE
(auto-fill)]]*Stock[[#This Row],[SELLING QUANTITY]]/Stock[[#This Row],[BUYING QUANTITY]]),"")</f>
        <v/>
      </c>
      <c r="AE40" s="147" t="str">
        <f ca="1">IFERROR(IF(Stock[[#This Row],[HOLDING DAYS
(auto-fill)]]&lt;365,Stock[[#This Row],[% TOTAL RETURN/(LOSS)
(auto-fill)]]*365/Stock[[#This Row],[HOLDING DAYS
(auto-fill)]],POWER((1+Stock[[#This Row],[% TOTAL RETURN/(LOSS)
(auto-fill)]]),1/(Stock[[#This Row],[HOLDING DAYS
(auto-fill)]]/365))-1),"")</f>
        <v/>
      </c>
      <c r="AF40" s="81"/>
      <c r="AG40" s="150" t="str">
        <f>IF(Stock[[#This Row],[STATUS
(auto-fill)]]="HOLDING",Stock[[#This Row],[MARKET PRICE]]-Stock[[#This Row],[BUYING PRICE]],"")</f>
        <v/>
      </c>
      <c r="AH40" s="144" t="str">
        <f>IFERROR(Stock[[#This Row],[CHANGE
(auto-fill)]]/Stock[[#This Row],[BUYING PRICE]],"")</f>
        <v/>
      </c>
      <c r="AI40" s="115" t="str">
        <f>IF(Stock[[#This Row],[MARKET PRICE]]&gt;0,Stock[[#This Row],[MARKET PRICE]]*Stock[[#This Row],[REMAINING QUANTITY
(auto-fill)]],"")</f>
        <v/>
      </c>
    </row>
    <row r="41" spans="2:35">
      <c r="B41" s="110" t="str">
        <f>IF(AND(Stock[[#This Row],[BUYING QUANTITY]]&gt;0,Stock[[#This Row],[REMAINING QUANTITY
(auto-fill)]]=0),"SOLD OUT",
IF(AND(Stock[[#This Row],[BUYING QUANTITY]]&gt;0,Stock[[#This Row],[REMAINING QUANTITY
(auto-fill)]]&gt;0),"HOLDING",""))</f>
        <v/>
      </c>
      <c r="C41" s="111">
        <f t="shared" si="0"/>
        <v>28</v>
      </c>
      <c r="D41" s="77"/>
      <c r="E41" s="78"/>
      <c r="F41" s="160"/>
      <c r="G41" s="81"/>
      <c r="H41" s="82"/>
      <c r="I41" s="90"/>
      <c r="J41" s="115" t="str">
        <f>IF(Stock[[#This Row],[BUYING QUANTITY]]&gt;0,Stock[[#This Row],[BUYING PRICE]]*Stock[[#This Row],[BUYING QUANTITY]]*Stock[[#This Row],[% BUYING FEE]],"")</f>
        <v/>
      </c>
      <c r="K41" s="89"/>
      <c r="L41" s="90"/>
      <c r="M41" s="117" t="str">
        <f>IF(Stock[[#This Row],[BUYING QUANTITY]]&gt;0,Stock[[#This Row],[BUYING PRICE]]*(1+Stock[[#This Row],[% THRESHOLD (RETURN)_1]]),"")</f>
        <v/>
      </c>
      <c r="N41" s="90"/>
      <c r="O41" s="117" t="str">
        <f>IF(Stock[[#This Row],[BUYING QUANTITY]]&gt;0,Stock[[#This Row],[BUYING PRICE]]*(1+Stock[[#This Row],[% THRESHOLD (RETURN)_2]]),"")</f>
        <v/>
      </c>
      <c r="P41" s="90"/>
      <c r="Q41" s="117" t="str">
        <f>IF(Stock[[#This Row],[BUYING QUANTITY]]&gt;0,Stock[[#This Row],[BUYING PRICE]]*(1+Stock[[#This Row],[% THRESHOLD (LOSS)]]),"")</f>
        <v/>
      </c>
      <c r="R41" s="105"/>
      <c r="S41" s="118" t="str">
        <f>IF(Stock[[#This Row],[CASH DIVIDEND]]&gt;0,Stock[[#This Row],[CASH DIVIDEND]]/(Stock[[#This Row],[BUYING PRICE]]*Stock[[#This Row],[BUYING QUANTITY]]),"")</f>
        <v/>
      </c>
      <c r="T41" s="105"/>
      <c r="U41" s="77"/>
      <c r="V41" s="95"/>
      <c r="W41" s="96"/>
      <c r="X41" s="167"/>
      <c r="Y41" s="121" t="str">
        <f>IF(Stock[[#This Row],[SELLING QUANTITY]]&gt;0,Stock[[#This Row],[SELLING PRICE]]*Stock[[#This Row],[SELLING QUANTITY]]*Stock[[#This Row],[% SELLING FEE]]+Stock[[#This Row],[SELLING PRICE]]*Stock[[#This Row],[SELLING QUANTITY]]*$D$12,"")</f>
        <v/>
      </c>
      <c r="Z41" s="121">
        <f>Stock[[#This Row],[BUYING QUANTITY]]+Stock[[#This Row],[STOCK DIVIDEND]]-Stock[[#This Row],[SELLING QUANTITY]]</f>
        <v>0</v>
      </c>
      <c r="AA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 s="121">
        <f ca="1">IF(Stock[[#This Row],[SELLING DATE]]&gt;0,Stock[[#This Row],[SELLING DATE]]-Stock[[#This Row],[BUY DATE]]+1,IF(Stock[[#This Row],[BUY DATE]]=0,0,TODAY()-Stock[[#This Row],[BUY DATE]]+1))</f>
        <v>0</v>
      </c>
      <c r="AC41" s="124" t="str">
        <f>IFERROR(Stock[[#This Row],[CASH DIVIDEND]]+Stock[[#This Row],[RETURN/(LOSS) FROM TRADING
(auto-fill)]],"")</f>
        <v/>
      </c>
      <c r="AD41" s="146" t="str">
        <f>IF(Stock[[#This Row],[SELLING QUANTITY]]&gt;0,SUM(Stock[[#This Row],[RETURN/(LOSS) FROM TRADING
(auto-fill)]],Stock[[#This Row],[CASH DIVIDEND]])/SUM(Stock[[#This Row],[BUYING PRICE]]*Stock[[#This Row],[SELLING QUANTITY]],Stock[[#This Row],[BUYING FEE
(auto-fill)]]*Stock[[#This Row],[SELLING QUANTITY]]/Stock[[#This Row],[BUYING QUANTITY]]),"")</f>
        <v/>
      </c>
      <c r="AE41" s="147" t="str">
        <f ca="1">IFERROR(IF(Stock[[#This Row],[HOLDING DAYS
(auto-fill)]]&lt;365,Stock[[#This Row],[% TOTAL RETURN/(LOSS)
(auto-fill)]]*365/Stock[[#This Row],[HOLDING DAYS
(auto-fill)]],POWER((1+Stock[[#This Row],[% TOTAL RETURN/(LOSS)
(auto-fill)]]),1/(Stock[[#This Row],[HOLDING DAYS
(auto-fill)]]/365))-1),"")</f>
        <v/>
      </c>
      <c r="AF41" s="81"/>
      <c r="AG41" s="150" t="str">
        <f>IF(Stock[[#This Row],[STATUS
(auto-fill)]]="HOLDING",Stock[[#This Row],[MARKET PRICE]]-Stock[[#This Row],[BUYING PRICE]],"")</f>
        <v/>
      </c>
      <c r="AH41" s="144" t="str">
        <f>IFERROR(Stock[[#This Row],[CHANGE
(auto-fill)]]/Stock[[#This Row],[BUYING PRICE]],"")</f>
        <v/>
      </c>
      <c r="AI41" s="115" t="str">
        <f>IF(Stock[[#This Row],[MARKET PRICE]]&gt;0,Stock[[#This Row],[MARKET PRICE]]*Stock[[#This Row],[REMAINING QUANTITY
(auto-fill)]],"")</f>
        <v/>
      </c>
    </row>
    <row r="42" spans="2:35">
      <c r="B42" s="110" t="str">
        <f>IF(AND(Stock[[#This Row],[BUYING QUANTITY]]&gt;0,Stock[[#This Row],[REMAINING QUANTITY
(auto-fill)]]=0),"SOLD OUT",
IF(AND(Stock[[#This Row],[BUYING QUANTITY]]&gt;0,Stock[[#This Row],[REMAINING QUANTITY
(auto-fill)]]&gt;0),"HOLDING",""))</f>
        <v/>
      </c>
      <c r="C42" s="111">
        <f t="shared" si="0"/>
        <v>29</v>
      </c>
      <c r="D42" s="77"/>
      <c r="E42" s="78"/>
      <c r="F42" s="160"/>
      <c r="G42" s="81"/>
      <c r="H42" s="82"/>
      <c r="I42" s="90"/>
      <c r="J42" s="115" t="str">
        <f>IF(Stock[[#This Row],[BUYING QUANTITY]]&gt;0,Stock[[#This Row],[BUYING PRICE]]*Stock[[#This Row],[BUYING QUANTITY]]*Stock[[#This Row],[% BUYING FEE]],"")</f>
        <v/>
      </c>
      <c r="K42" s="89"/>
      <c r="L42" s="90"/>
      <c r="M42" s="117" t="str">
        <f>IF(Stock[[#This Row],[BUYING QUANTITY]]&gt;0,Stock[[#This Row],[BUYING PRICE]]*(1+Stock[[#This Row],[% THRESHOLD (RETURN)_1]]),"")</f>
        <v/>
      </c>
      <c r="N42" s="90"/>
      <c r="O42" s="117" t="str">
        <f>IF(Stock[[#This Row],[BUYING QUANTITY]]&gt;0,Stock[[#This Row],[BUYING PRICE]]*(1+Stock[[#This Row],[% THRESHOLD (RETURN)_2]]),"")</f>
        <v/>
      </c>
      <c r="P42" s="90"/>
      <c r="Q42" s="117" t="str">
        <f>IF(Stock[[#This Row],[BUYING QUANTITY]]&gt;0,Stock[[#This Row],[BUYING PRICE]]*(1+Stock[[#This Row],[% THRESHOLD (LOSS)]]),"")</f>
        <v/>
      </c>
      <c r="R42" s="105"/>
      <c r="S42" s="118" t="str">
        <f>IF(Stock[[#This Row],[CASH DIVIDEND]]&gt;0,Stock[[#This Row],[CASH DIVIDEND]]/(Stock[[#This Row],[BUYING PRICE]]*Stock[[#This Row],[BUYING QUANTITY]]),"")</f>
        <v/>
      </c>
      <c r="T42" s="105"/>
      <c r="U42" s="77"/>
      <c r="V42" s="95"/>
      <c r="W42" s="96"/>
      <c r="X42" s="167"/>
      <c r="Y42" s="121" t="str">
        <f>IF(Stock[[#This Row],[SELLING QUANTITY]]&gt;0,Stock[[#This Row],[SELLING PRICE]]*Stock[[#This Row],[SELLING QUANTITY]]*Stock[[#This Row],[% SELLING FEE]]+Stock[[#This Row],[SELLING PRICE]]*Stock[[#This Row],[SELLING QUANTITY]]*$D$12,"")</f>
        <v/>
      </c>
      <c r="Z42" s="121">
        <f>Stock[[#This Row],[BUYING QUANTITY]]+Stock[[#This Row],[STOCK DIVIDEND]]-Stock[[#This Row],[SELLING QUANTITY]]</f>
        <v>0</v>
      </c>
      <c r="AA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 s="121">
        <f ca="1">IF(Stock[[#This Row],[SELLING DATE]]&gt;0,Stock[[#This Row],[SELLING DATE]]-Stock[[#This Row],[BUY DATE]]+1,IF(Stock[[#This Row],[BUY DATE]]=0,0,TODAY()-Stock[[#This Row],[BUY DATE]]+1))</f>
        <v>0</v>
      </c>
      <c r="AC42" s="124" t="str">
        <f>IFERROR(Stock[[#This Row],[CASH DIVIDEND]]+Stock[[#This Row],[RETURN/(LOSS) FROM TRADING
(auto-fill)]],"")</f>
        <v/>
      </c>
      <c r="AD42" s="146" t="str">
        <f>IF(Stock[[#This Row],[SELLING QUANTITY]]&gt;0,SUM(Stock[[#This Row],[RETURN/(LOSS) FROM TRADING
(auto-fill)]],Stock[[#This Row],[CASH DIVIDEND]])/SUM(Stock[[#This Row],[BUYING PRICE]]*Stock[[#This Row],[SELLING QUANTITY]],Stock[[#This Row],[BUYING FEE
(auto-fill)]]*Stock[[#This Row],[SELLING QUANTITY]]/Stock[[#This Row],[BUYING QUANTITY]]),"")</f>
        <v/>
      </c>
      <c r="AE42" s="147" t="str">
        <f ca="1">IFERROR(IF(Stock[[#This Row],[HOLDING DAYS
(auto-fill)]]&lt;365,Stock[[#This Row],[% TOTAL RETURN/(LOSS)
(auto-fill)]]*365/Stock[[#This Row],[HOLDING DAYS
(auto-fill)]],POWER((1+Stock[[#This Row],[% TOTAL RETURN/(LOSS)
(auto-fill)]]),1/(Stock[[#This Row],[HOLDING DAYS
(auto-fill)]]/365))-1),"")</f>
        <v/>
      </c>
      <c r="AF42" s="81"/>
      <c r="AG42" s="150" t="str">
        <f>IF(Stock[[#This Row],[STATUS
(auto-fill)]]="HOLDING",Stock[[#This Row],[MARKET PRICE]]-Stock[[#This Row],[BUYING PRICE]],"")</f>
        <v/>
      </c>
      <c r="AH42" s="144" t="str">
        <f>IFERROR(Stock[[#This Row],[CHANGE
(auto-fill)]]/Stock[[#This Row],[BUYING PRICE]],"")</f>
        <v/>
      </c>
      <c r="AI42" s="115" t="str">
        <f>IF(Stock[[#This Row],[MARKET PRICE]]&gt;0,Stock[[#This Row],[MARKET PRICE]]*Stock[[#This Row],[REMAINING QUANTITY
(auto-fill)]],"")</f>
        <v/>
      </c>
    </row>
    <row r="43" spans="2:35">
      <c r="B43" s="110" t="str">
        <f>IF(AND(Stock[[#This Row],[BUYING QUANTITY]]&gt;0,Stock[[#This Row],[REMAINING QUANTITY
(auto-fill)]]=0),"SOLD OUT",
IF(AND(Stock[[#This Row],[BUYING QUANTITY]]&gt;0,Stock[[#This Row],[REMAINING QUANTITY
(auto-fill)]]&gt;0),"HOLDING",""))</f>
        <v/>
      </c>
      <c r="C43" s="111">
        <f t="shared" si="0"/>
        <v>30</v>
      </c>
      <c r="D43" s="77"/>
      <c r="E43" s="78"/>
      <c r="F43" s="160"/>
      <c r="G43" s="81"/>
      <c r="H43" s="82"/>
      <c r="I43" s="90"/>
      <c r="J43" s="115" t="str">
        <f>IF(Stock[[#This Row],[BUYING QUANTITY]]&gt;0,Stock[[#This Row],[BUYING PRICE]]*Stock[[#This Row],[BUYING QUANTITY]]*Stock[[#This Row],[% BUYING FEE]],"")</f>
        <v/>
      </c>
      <c r="K43" s="89"/>
      <c r="L43" s="90"/>
      <c r="M43" s="117" t="str">
        <f>IF(Stock[[#This Row],[BUYING QUANTITY]]&gt;0,Stock[[#This Row],[BUYING PRICE]]*(1+Stock[[#This Row],[% THRESHOLD (RETURN)_1]]),"")</f>
        <v/>
      </c>
      <c r="N43" s="90"/>
      <c r="O43" s="117" t="str">
        <f>IF(Stock[[#This Row],[BUYING QUANTITY]]&gt;0,Stock[[#This Row],[BUYING PRICE]]*(1+Stock[[#This Row],[% THRESHOLD (RETURN)_2]]),"")</f>
        <v/>
      </c>
      <c r="P43" s="90"/>
      <c r="Q43" s="117" t="str">
        <f>IF(Stock[[#This Row],[BUYING QUANTITY]]&gt;0,Stock[[#This Row],[BUYING PRICE]]*(1+Stock[[#This Row],[% THRESHOLD (LOSS)]]),"")</f>
        <v/>
      </c>
      <c r="R43" s="105"/>
      <c r="S43" s="118" t="str">
        <f>IF(Stock[[#This Row],[CASH DIVIDEND]]&gt;0,Stock[[#This Row],[CASH DIVIDEND]]/(Stock[[#This Row],[BUYING PRICE]]*Stock[[#This Row],[BUYING QUANTITY]]),"")</f>
        <v/>
      </c>
      <c r="T43" s="105"/>
      <c r="U43" s="77"/>
      <c r="V43" s="95"/>
      <c r="W43" s="96"/>
      <c r="X43" s="167"/>
      <c r="Y43" s="121" t="str">
        <f>IF(Stock[[#This Row],[SELLING QUANTITY]]&gt;0,Stock[[#This Row],[SELLING PRICE]]*Stock[[#This Row],[SELLING QUANTITY]]*Stock[[#This Row],[% SELLING FEE]]+Stock[[#This Row],[SELLING PRICE]]*Stock[[#This Row],[SELLING QUANTITY]]*$D$12,"")</f>
        <v/>
      </c>
      <c r="Z43" s="121">
        <f>Stock[[#This Row],[BUYING QUANTITY]]+Stock[[#This Row],[STOCK DIVIDEND]]-Stock[[#This Row],[SELLING QUANTITY]]</f>
        <v>0</v>
      </c>
      <c r="AA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 s="121">
        <f ca="1">IF(Stock[[#This Row],[SELLING DATE]]&gt;0,Stock[[#This Row],[SELLING DATE]]-Stock[[#This Row],[BUY DATE]]+1,IF(Stock[[#This Row],[BUY DATE]]=0,0,TODAY()-Stock[[#This Row],[BUY DATE]]+1))</f>
        <v>0</v>
      </c>
      <c r="AC43" s="124" t="str">
        <f>IFERROR(Stock[[#This Row],[CASH DIVIDEND]]+Stock[[#This Row],[RETURN/(LOSS) FROM TRADING
(auto-fill)]],"")</f>
        <v/>
      </c>
      <c r="AD43" s="146" t="str">
        <f>IF(Stock[[#This Row],[SELLING QUANTITY]]&gt;0,SUM(Stock[[#This Row],[RETURN/(LOSS) FROM TRADING
(auto-fill)]],Stock[[#This Row],[CASH DIVIDEND]])/SUM(Stock[[#This Row],[BUYING PRICE]]*Stock[[#This Row],[SELLING QUANTITY]],Stock[[#This Row],[BUYING FEE
(auto-fill)]]*Stock[[#This Row],[SELLING QUANTITY]]/Stock[[#This Row],[BUYING QUANTITY]]),"")</f>
        <v/>
      </c>
      <c r="AE43" s="147" t="str">
        <f ca="1">IFERROR(IF(Stock[[#This Row],[HOLDING DAYS
(auto-fill)]]&lt;365,Stock[[#This Row],[% TOTAL RETURN/(LOSS)
(auto-fill)]]*365/Stock[[#This Row],[HOLDING DAYS
(auto-fill)]],POWER((1+Stock[[#This Row],[% TOTAL RETURN/(LOSS)
(auto-fill)]]),1/(Stock[[#This Row],[HOLDING DAYS
(auto-fill)]]/365))-1),"")</f>
        <v/>
      </c>
      <c r="AF43" s="81"/>
      <c r="AG43" s="150" t="str">
        <f>IF(Stock[[#This Row],[STATUS
(auto-fill)]]="HOLDING",Stock[[#This Row],[MARKET PRICE]]-Stock[[#This Row],[BUYING PRICE]],"")</f>
        <v/>
      </c>
      <c r="AH43" s="144" t="str">
        <f>IFERROR(Stock[[#This Row],[CHANGE
(auto-fill)]]/Stock[[#This Row],[BUYING PRICE]],"")</f>
        <v/>
      </c>
      <c r="AI43" s="115" t="str">
        <f>IF(Stock[[#This Row],[MARKET PRICE]]&gt;0,Stock[[#This Row],[MARKET PRICE]]*Stock[[#This Row],[REMAINING QUANTITY
(auto-fill)]],"")</f>
        <v/>
      </c>
    </row>
    <row r="44" spans="2:35">
      <c r="B44" s="110" t="str">
        <f>IF(AND(Stock[[#This Row],[BUYING QUANTITY]]&gt;0,Stock[[#This Row],[REMAINING QUANTITY
(auto-fill)]]=0),"SOLD OUT",
IF(AND(Stock[[#This Row],[BUYING QUANTITY]]&gt;0,Stock[[#This Row],[REMAINING QUANTITY
(auto-fill)]]&gt;0),"HOLDING",""))</f>
        <v/>
      </c>
      <c r="C44" s="111">
        <f t="shared" si="0"/>
        <v>31</v>
      </c>
      <c r="D44" s="77"/>
      <c r="E44" s="78"/>
      <c r="F44" s="160"/>
      <c r="G44" s="81"/>
      <c r="H44" s="82"/>
      <c r="I44" s="90"/>
      <c r="J44" s="115" t="str">
        <f>IF(Stock[[#This Row],[BUYING QUANTITY]]&gt;0,Stock[[#This Row],[BUYING PRICE]]*Stock[[#This Row],[BUYING QUANTITY]]*Stock[[#This Row],[% BUYING FEE]],"")</f>
        <v/>
      </c>
      <c r="K44" s="89"/>
      <c r="L44" s="90"/>
      <c r="M44" s="117" t="str">
        <f>IF(Stock[[#This Row],[BUYING QUANTITY]]&gt;0,Stock[[#This Row],[BUYING PRICE]]*(1+Stock[[#This Row],[% THRESHOLD (RETURN)_1]]),"")</f>
        <v/>
      </c>
      <c r="N44" s="90"/>
      <c r="O44" s="117" t="str">
        <f>IF(Stock[[#This Row],[BUYING QUANTITY]]&gt;0,Stock[[#This Row],[BUYING PRICE]]*(1+Stock[[#This Row],[% THRESHOLD (RETURN)_2]]),"")</f>
        <v/>
      </c>
      <c r="P44" s="90"/>
      <c r="Q44" s="117" t="str">
        <f>IF(Stock[[#This Row],[BUYING QUANTITY]]&gt;0,Stock[[#This Row],[BUYING PRICE]]*(1+Stock[[#This Row],[% THRESHOLD (LOSS)]]),"")</f>
        <v/>
      </c>
      <c r="R44" s="105"/>
      <c r="S44" s="118" t="str">
        <f>IF(Stock[[#This Row],[CASH DIVIDEND]]&gt;0,Stock[[#This Row],[CASH DIVIDEND]]/(Stock[[#This Row],[BUYING PRICE]]*Stock[[#This Row],[BUYING QUANTITY]]),"")</f>
        <v/>
      </c>
      <c r="T44" s="105"/>
      <c r="U44" s="77"/>
      <c r="V44" s="95"/>
      <c r="W44" s="96"/>
      <c r="X44" s="167"/>
      <c r="Y44" s="121" t="str">
        <f>IF(Stock[[#This Row],[SELLING QUANTITY]]&gt;0,Stock[[#This Row],[SELLING PRICE]]*Stock[[#This Row],[SELLING QUANTITY]]*Stock[[#This Row],[% SELLING FEE]]+Stock[[#This Row],[SELLING PRICE]]*Stock[[#This Row],[SELLING QUANTITY]]*$D$12,"")</f>
        <v/>
      </c>
      <c r="Z44" s="121">
        <f>Stock[[#This Row],[BUYING QUANTITY]]+Stock[[#This Row],[STOCK DIVIDEND]]-Stock[[#This Row],[SELLING QUANTITY]]</f>
        <v>0</v>
      </c>
      <c r="AA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 s="121">
        <f ca="1">IF(Stock[[#This Row],[SELLING DATE]]&gt;0,Stock[[#This Row],[SELLING DATE]]-Stock[[#This Row],[BUY DATE]]+1,IF(Stock[[#This Row],[BUY DATE]]=0,0,TODAY()-Stock[[#This Row],[BUY DATE]]+1))</f>
        <v>0</v>
      </c>
      <c r="AC44" s="124" t="str">
        <f>IFERROR(Stock[[#This Row],[CASH DIVIDEND]]+Stock[[#This Row],[RETURN/(LOSS) FROM TRADING
(auto-fill)]],"")</f>
        <v/>
      </c>
      <c r="AD44" s="146" t="str">
        <f>IF(Stock[[#This Row],[SELLING QUANTITY]]&gt;0,SUM(Stock[[#This Row],[RETURN/(LOSS) FROM TRADING
(auto-fill)]],Stock[[#This Row],[CASH DIVIDEND]])/SUM(Stock[[#This Row],[BUYING PRICE]]*Stock[[#This Row],[SELLING QUANTITY]],Stock[[#This Row],[BUYING FEE
(auto-fill)]]*Stock[[#This Row],[SELLING QUANTITY]]/Stock[[#This Row],[BUYING QUANTITY]]),"")</f>
        <v/>
      </c>
      <c r="AE44" s="147" t="str">
        <f ca="1">IFERROR(IF(Stock[[#This Row],[HOLDING DAYS
(auto-fill)]]&lt;365,Stock[[#This Row],[% TOTAL RETURN/(LOSS)
(auto-fill)]]*365/Stock[[#This Row],[HOLDING DAYS
(auto-fill)]],POWER((1+Stock[[#This Row],[% TOTAL RETURN/(LOSS)
(auto-fill)]]),1/(Stock[[#This Row],[HOLDING DAYS
(auto-fill)]]/365))-1),"")</f>
        <v/>
      </c>
      <c r="AF44" s="81"/>
      <c r="AG44" s="150" t="str">
        <f>IF(Stock[[#This Row],[STATUS
(auto-fill)]]="HOLDING",Stock[[#This Row],[MARKET PRICE]]-Stock[[#This Row],[BUYING PRICE]],"")</f>
        <v/>
      </c>
      <c r="AH44" s="144" t="str">
        <f>IFERROR(Stock[[#This Row],[CHANGE
(auto-fill)]]/Stock[[#This Row],[BUYING PRICE]],"")</f>
        <v/>
      </c>
      <c r="AI44" s="115" t="str">
        <f>IF(Stock[[#This Row],[MARKET PRICE]]&gt;0,Stock[[#This Row],[MARKET PRICE]]*Stock[[#This Row],[REMAINING QUANTITY
(auto-fill)]],"")</f>
        <v/>
      </c>
    </row>
    <row r="45" spans="2:35">
      <c r="B45" s="110" t="str">
        <f>IF(AND(Stock[[#This Row],[BUYING QUANTITY]]&gt;0,Stock[[#This Row],[REMAINING QUANTITY
(auto-fill)]]=0),"SOLD OUT",
IF(AND(Stock[[#This Row],[BUYING QUANTITY]]&gt;0,Stock[[#This Row],[REMAINING QUANTITY
(auto-fill)]]&gt;0),"HOLDING",""))</f>
        <v/>
      </c>
      <c r="C45" s="111">
        <f t="shared" si="0"/>
        <v>32</v>
      </c>
      <c r="D45" s="77"/>
      <c r="E45" s="78"/>
      <c r="F45" s="160"/>
      <c r="G45" s="81"/>
      <c r="H45" s="82"/>
      <c r="I45" s="90"/>
      <c r="J45" s="115" t="str">
        <f>IF(Stock[[#This Row],[BUYING QUANTITY]]&gt;0,Stock[[#This Row],[BUYING PRICE]]*Stock[[#This Row],[BUYING QUANTITY]]*Stock[[#This Row],[% BUYING FEE]],"")</f>
        <v/>
      </c>
      <c r="K45" s="89"/>
      <c r="L45" s="90"/>
      <c r="M45" s="117" t="str">
        <f>IF(Stock[[#This Row],[BUYING QUANTITY]]&gt;0,Stock[[#This Row],[BUYING PRICE]]*(1+Stock[[#This Row],[% THRESHOLD (RETURN)_1]]),"")</f>
        <v/>
      </c>
      <c r="N45" s="90"/>
      <c r="O45" s="117" t="str">
        <f>IF(Stock[[#This Row],[BUYING QUANTITY]]&gt;0,Stock[[#This Row],[BUYING PRICE]]*(1+Stock[[#This Row],[% THRESHOLD (RETURN)_2]]),"")</f>
        <v/>
      </c>
      <c r="P45" s="90"/>
      <c r="Q45" s="117" t="str">
        <f>IF(Stock[[#This Row],[BUYING QUANTITY]]&gt;0,Stock[[#This Row],[BUYING PRICE]]*(1+Stock[[#This Row],[% THRESHOLD (LOSS)]]),"")</f>
        <v/>
      </c>
      <c r="R45" s="105"/>
      <c r="S45" s="118" t="str">
        <f>IF(Stock[[#This Row],[CASH DIVIDEND]]&gt;0,Stock[[#This Row],[CASH DIVIDEND]]/(Stock[[#This Row],[BUYING PRICE]]*Stock[[#This Row],[BUYING QUANTITY]]),"")</f>
        <v/>
      </c>
      <c r="T45" s="105"/>
      <c r="U45" s="77"/>
      <c r="V45" s="95"/>
      <c r="W45" s="96"/>
      <c r="X45" s="167"/>
      <c r="Y45" s="121" t="str">
        <f>IF(Stock[[#This Row],[SELLING QUANTITY]]&gt;0,Stock[[#This Row],[SELLING PRICE]]*Stock[[#This Row],[SELLING QUANTITY]]*Stock[[#This Row],[% SELLING FEE]]+Stock[[#This Row],[SELLING PRICE]]*Stock[[#This Row],[SELLING QUANTITY]]*$D$12,"")</f>
        <v/>
      </c>
      <c r="Z45" s="121">
        <f>Stock[[#This Row],[BUYING QUANTITY]]+Stock[[#This Row],[STOCK DIVIDEND]]-Stock[[#This Row],[SELLING QUANTITY]]</f>
        <v>0</v>
      </c>
      <c r="AA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 s="121">
        <f ca="1">IF(Stock[[#This Row],[SELLING DATE]]&gt;0,Stock[[#This Row],[SELLING DATE]]-Stock[[#This Row],[BUY DATE]]+1,IF(Stock[[#This Row],[BUY DATE]]=0,0,TODAY()-Stock[[#This Row],[BUY DATE]]+1))</f>
        <v>0</v>
      </c>
      <c r="AC45" s="124" t="str">
        <f>IFERROR(Stock[[#This Row],[CASH DIVIDEND]]+Stock[[#This Row],[RETURN/(LOSS) FROM TRADING
(auto-fill)]],"")</f>
        <v/>
      </c>
      <c r="AD45" s="146" t="str">
        <f>IF(Stock[[#This Row],[SELLING QUANTITY]]&gt;0,SUM(Stock[[#This Row],[RETURN/(LOSS) FROM TRADING
(auto-fill)]],Stock[[#This Row],[CASH DIVIDEND]])/SUM(Stock[[#This Row],[BUYING PRICE]]*Stock[[#This Row],[SELLING QUANTITY]],Stock[[#This Row],[BUYING FEE
(auto-fill)]]*Stock[[#This Row],[SELLING QUANTITY]]/Stock[[#This Row],[BUYING QUANTITY]]),"")</f>
        <v/>
      </c>
      <c r="AE45" s="147" t="str">
        <f ca="1">IFERROR(IF(Stock[[#This Row],[HOLDING DAYS
(auto-fill)]]&lt;365,Stock[[#This Row],[% TOTAL RETURN/(LOSS)
(auto-fill)]]*365/Stock[[#This Row],[HOLDING DAYS
(auto-fill)]],POWER((1+Stock[[#This Row],[% TOTAL RETURN/(LOSS)
(auto-fill)]]),1/(Stock[[#This Row],[HOLDING DAYS
(auto-fill)]]/365))-1),"")</f>
        <v/>
      </c>
      <c r="AF45" s="81"/>
      <c r="AG45" s="150" t="str">
        <f>IF(Stock[[#This Row],[STATUS
(auto-fill)]]="HOLDING",Stock[[#This Row],[MARKET PRICE]]-Stock[[#This Row],[BUYING PRICE]],"")</f>
        <v/>
      </c>
      <c r="AH45" s="144" t="str">
        <f>IFERROR(Stock[[#This Row],[CHANGE
(auto-fill)]]/Stock[[#This Row],[BUYING PRICE]],"")</f>
        <v/>
      </c>
      <c r="AI45" s="115" t="str">
        <f>IF(Stock[[#This Row],[MARKET PRICE]]&gt;0,Stock[[#This Row],[MARKET PRICE]]*Stock[[#This Row],[REMAINING QUANTITY
(auto-fill)]],"")</f>
        <v/>
      </c>
    </row>
    <row r="46" spans="2:35">
      <c r="B46" s="110" t="str">
        <f>IF(AND(Stock[[#This Row],[BUYING QUANTITY]]&gt;0,Stock[[#This Row],[REMAINING QUANTITY
(auto-fill)]]=0),"SOLD OUT",
IF(AND(Stock[[#This Row],[BUYING QUANTITY]]&gt;0,Stock[[#This Row],[REMAINING QUANTITY
(auto-fill)]]&gt;0),"HOLDING",""))</f>
        <v/>
      </c>
      <c r="C46" s="111">
        <f t="shared" si="0"/>
        <v>33</v>
      </c>
      <c r="D46" s="77"/>
      <c r="E46" s="78"/>
      <c r="F46" s="160"/>
      <c r="G46" s="81"/>
      <c r="H46" s="82"/>
      <c r="I46" s="90"/>
      <c r="J46" s="115" t="str">
        <f>IF(Stock[[#This Row],[BUYING QUANTITY]]&gt;0,Stock[[#This Row],[BUYING PRICE]]*Stock[[#This Row],[BUYING QUANTITY]]*Stock[[#This Row],[% BUYING FEE]],"")</f>
        <v/>
      </c>
      <c r="K46" s="89"/>
      <c r="L46" s="90"/>
      <c r="M46" s="117" t="str">
        <f>IF(Stock[[#This Row],[BUYING QUANTITY]]&gt;0,Stock[[#This Row],[BUYING PRICE]]*(1+Stock[[#This Row],[% THRESHOLD (RETURN)_1]]),"")</f>
        <v/>
      </c>
      <c r="N46" s="90"/>
      <c r="O46" s="117" t="str">
        <f>IF(Stock[[#This Row],[BUYING QUANTITY]]&gt;0,Stock[[#This Row],[BUYING PRICE]]*(1+Stock[[#This Row],[% THRESHOLD (RETURN)_2]]),"")</f>
        <v/>
      </c>
      <c r="P46" s="90"/>
      <c r="Q46" s="117" t="str">
        <f>IF(Stock[[#This Row],[BUYING QUANTITY]]&gt;0,Stock[[#This Row],[BUYING PRICE]]*(1+Stock[[#This Row],[% THRESHOLD (LOSS)]]),"")</f>
        <v/>
      </c>
      <c r="R46" s="105"/>
      <c r="S46" s="118" t="str">
        <f>IF(Stock[[#This Row],[CASH DIVIDEND]]&gt;0,Stock[[#This Row],[CASH DIVIDEND]]/(Stock[[#This Row],[BUYING PRICE]]*Stock[[#This Row],[BUYING QUANTITY]]),"")</f>
        <v/>
      </c>
      <c r="T46" s="105"/>
      <c r="U46" s="77"/>
      <c r="V46" s="95"/>
      <c r="W46" s="96"/>
      <c r="X46" s="167"/>
      <c r="Y46" s="121" t="str">
        <f>IF(Stock[[#This Row],[SELLING QUANTITY]]&gt;0,Stock[[#This Row],[SELLING PRICE]]*Stock[[#This Row],[SELLING QUANTITY]]*Stock[[#This Row],[% SELLING FEE]]+Stock[[#This Row],[SELLING PRICE]]*Stock[[#This Row],[SELLING QUANTITY]]*$D$12,"")</f>
        <v/>
      </c>
      <c r="Z46" s="121">
        <f>Stock[[#This Row],[BUYING QUANTITY]]+Stock[[#This Row],[STOCK DIVIDEND]]-Stock[[#This Row],[SELLING QUANTITY]]</f>
        <v>0</v>
      </c>
      <c r="AA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 s="121">
        <f ca="1">IF(Stock[[#This Row],[SELLING DATE]]&gt;0,Stock[[#This Row],[SELLING DATE]]-Stock[[#This Row],[BUY DATE]]+1,IF(Stock[[#This Row],[BUY DATE]]=0,0,TODAY()-Stock[[#This Row],[BUY DATE]]+1))</f>
        <v>0</v>
      </c>
      <c r="AC46" s="124" t="str">
        <f>IFERROR(Stock[[#This Row],[CASH DIVIDEND]]+Stock[[#This Row],[RETURN/(LOSS) FROM TRADING
(auto-fill)]],"")</f>
        <v/>
      </c>
      <c r="AD46" s="146" t="str">
        <f>IF(Stock[[#This Row],[SELLING QUANTITY]]&gt;0,SUM(Stock[[#This Row],[RETURN/(LOSS) FROM TRADING
(auto-fill)]],Stock[[#This Row],[CASH DIVIDEND]])/SUM(Stock[[#This Row],[BUYING PRICE]]*Stock[[#This Row],[SELLING QUANTITY]],Stock[[#This Row],[BUYING FEE
(auto-fill)]]*Stock[[#This Row],[SELLING QUANTITY]]/Stock[[#This Row],[BUYING QUANTITY]]),"")</f>
        <v/>
      </c>
      <c r="AE46" s="147" t="str">
        <f ca="1">IFERROR(IF(Stock[[#This Row],[HOLDING DAYS
(auto-fill)]]&lt;365,Stock[[#This Row],[% TOTAL RETURN/(LOSS)
(auto-fill)]]*365/Stock[[#This Row],[HOLDING DAYS
(auto-fill)]],POWER((1+Stock[[#This Row],[% TOTAL RETURN/(LOSS)
(auto-fill)]]),1/(Stock[[#This Row],[HOLDING DAYS
(auto-fill)]]/365))-1),"")</f>
        <v/>
      </c>
      <c r="AF46" s="81"/>
      <c r="AG46" s="150" t="str">
        <f>IF(Stock[[#This Row],[STATUS
(auto-fill)]]="HOLDING",Stock[[#This Row],[MARKET PRICE]]-Stock[[#This Row],[BUYING PRICE]],"")</f>
        <v/>
      </c>
      <c r="AH46" s="144" t="str">
        <f>IFERROR(Stock[[#This Row],[CHANGE
(auto-fill)]]/Stock[[#This Row],[BUYING PRICE]],"")</f>
        <v/>
      </c>
      <c r="AI46" s="115" t="str">
        <f>IF(Stock[[#This Row],[MARKET PRICE]]&gt;0,Stock[[#This Row],[MARKET PRICE]]*Stock[[#This Row],[REMAINING QUANTITY
(auto-fill)]],"")</f>
        <v/>
      </c>
    </row>
    <row r="47" spans="2:35">
      <c r="B47" s="110" t="str">
        <f>IF(AND(Stock[[#This Row],[BUYING QUANTITY]]&gt;0,Stock[[#This Row],[REMAINING QUANTITY
(auto-fill)]]=0),"SOLD OUT",
IF(AND(Stock[[#This Row],[BUYING QUANTITY]]&gt;0,Stock[[#This Row],[REMAINING QUANTITY
(auto-fill)]]&gt;0),"HOLDING",""))</f>
        <v/>
      </c>
      <c r="C47" s="111">
        <f t="shared" si="0"/>
        <v>34</v>
      </c>
      <c r="D47" s="77"/>
      <c r="E47" s="78"/>
      <c r="F47" s="160"/>
      <c r="G47" s="81"/>
      <c r="H47" s="82"/>
      <c r="I47" s="90"/>
      <c r="J47" s="115" t="str">
        <f>IF(Stock[[#This Row],[BUYING QUANTITY]]&gt;0,Stock[[#This Row],[BUYING PRICE]]*Stock[[#This Row],[BUYING QUANTITY]]*Stock[[#This Row],[% BUYING FEE]],"")</f>
        <v/>
      </c>
      <c r="K47" s="89"/>
      <c r="L47" s="90"/>
      <c r="M47" s="117" t="str">
        <f>IF(Stock[[#This Row],[BUYING QUANTITY]]&gt;0,Stock[[#This Row],[BUYING PRICE]]*(1+Stock[[#This Row],[% THRESHOLD (RETURN)_1]]),"")</f>
        <v/>
      </c>
      <c r="N47" s="90"/>
      <c r="O47" s="117" t="str">
        <f>IF(Stock[[#This Row],[BUYING QUANTITY]]&gt;0,Stock[[#This Row],[BUYING PRICE]]*(1+Stock[[#This Row],[% THRESHOLD (RETURN)_2]]),"")</f>
        <v/>
      </c>
      <c r="P47" s="90"/>
      <c r="Q47" s="117" t="str">
        <f>IF(Stock[[#This Row],[BUYING QUANTITY]]&gt;0,Stock[[#This Row],[BUYING PRICE]]*(1+Stock[[#This Row],[% THRESHOLD (LOSS)]]),"")</f>
        <v/>
      </c>
      <c r="R47" s="105"/>
      <c r="S47" s="118" t="str">
        <f>IF(Stock[[#This Row],[CASH DIVIDEND]]&gt;0,Stock[[#This Row],[CASH DIVIDEND]]/(Stock[[#This Row],[BUYING PRICE]]*Stock[[#This Row],[BUYING QUANTITY]]),"")</f>
        <v/>
      </c>
      <c r="T47" s="105"/>
      <c r="U47" s="77"/>
      <c r="V47" s="95"/>
      <c r="W47" s="96"/>
      <c r="X47" s="167"/>
      <c r="Y47" s="121" t="str">
        <f>IF(Stock[[#This Row],[SELLING QUANTITY]]&gt;0,Stock[[#This Row],[SELLING PRICE]]*Stock[[#This Row],[SELLING QUANTITY]]*Stock[[#This Row],[% SELLING FEE]]+Stock[[#This Row],[SELLING PRICE]]*Stock[[#This Row],[SELLING QUANTITY]]*$D$12,"")</f>
        <v/>
      </c>
      <c r="Z47" s="121">
        <f>Stock[[#This Row],[BUYING QUANTITY]]+Stock[[#This Row],[STOCK DIVIDEND]]-Stock[[#This Row],[SELLING QUANTITY]]</f>
        <v>0</v>
      </c>
      <c r="AA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 s="121">
        <f ca="1">IF(Stock[[#This Row],[SELLING DATE]]&gt;0,Stock[[#This Row],[SELLING DATE]]-Stock[[#This Row],[BUY DATE]]+1,IF(Stock[[#This Row],[BUY DATE]]=0,0,TODAY()-Stock[[#This Row],[BUY DATE]]+1))</f>
        <v>0</v>
      </c>
      <c r="AC47" s="124" t="str">
        <f>IFERROR(Stock[[#This Row],[CASH DIVIDEND]]+Stock[[#This Row],[RETURN/(LOSS) FROM TRADING
(auto-fill)]],"")</f>
        <v/>
      </c>
      <c r="AD47" s="146" t="str">
        <f>IF(Stock[[#This Row],[SELLING QUANTITY]]&gt;0,SUM(Stock[[#This Row],[RETURN/(LOSS) FROM TRADING
(auto-fill)]],Stock[[#This Row],[CASH DIVIDEND]])/SUM(Stock[[#This Row],[BUYING PRICE]]*Stock[[#This Row],[SELLING QUANTITY]],Stock[[#This Row],[BUYING FEE
(auto-fill)]]*Stock[[#This Row],[SELLING QUANTITY]]/Stock[[#This Row],[BUYING QUANTITY]]),"")</f>
        <v/>
      </c>
      <c r="AE47" s="147" t="str">
        <f ca="1">IFERROR(IF(Stock[[#This Row],[HOLDING DAYS
(auto-fill)]]&lt;365,Stock[[#This Row],[% TOTAL RETURN/(LOSS)
(auto-fill)]]*365/Stock[[#This Row],[HOLDING DAYS
(auto-fill)]],POWER((1+Stock[[#This Row],[% TOTAL RETURN/(LOSS)
(auto-fill)]]),1/(Stock[[#This Row],[HOLDING DAYS
(auto-fill)]]/365))-1),"")</f>
        <v/>
      </c>
      <c r="AF47" s="81"/>
      <c r="AG47" s="150" t="str">
        <f>IF(Stock[[#This Row],[STATUS
(auto-fill)]]="HOLDING",Stock[[#This Row],[MARKET PRICE]]-Stock[[#This Row],[BUYING PRICE]],"")</f>
        <v/>
      </c>
      <c r="AH47" s="144" t="str">
        <f>IFERROR(Stock[[#This Row],[CHANGE
(auto-fill)]]/Stock[[#This Row],[BUYING PRICE]],"")</f>
        <v/>
      </c>
      <c r="AI47" s="115" t="str">
        <f>IF(Stock[[#This Row],[MARKET PRICE]]&gt;0,Stock[[#This Row],[MARKET PRICE]]*Stock[[#This Row],[REMAINING QUANTITY
(auto-fill)]],"")</f>
        <v/>
      </c>
    </row>
    <row r="48" spans="2:35">
      <c r="B48" s="110" t="str">
        <f>IF(AND(Stock[[#This Row],[BUYING QUANTITY]]&gt;0,Stock[[#This Row],[REMAINING QUANTITY
(auto-fill)]]=0),"SOLD OUT",
IF(AND(Stock[[#This Row],[BUYING QUANTITY]]&gt;0,Stock[[#This Row],[REMAINING QUANTITY
(auto-fill)]]&gt;0),"HOLDING",""))</f>
        <v/>
      </c>
      <c r="C48" s="111">
        <f t="shared" si="0"/>
        <v>35</v>
      </c>
      <c r="D48" s="77"/>
      <c r="E48" s="78"/>
      <c r="F48" s="160"/>
      <c r="G48" s="81"/>
      <c r="H48" s="82"/>
      <c r="I48" s="90"/>
      <c r="J48" s="115" t="str">
        <f>IF(Stock[[#This Row],[BUYING QUANTITY]]&gt;0,Stock[[#This Row],[BUYING PRICE]]*Stock[[#This Row],[BUYING QUANTITY]]*Stock[[#This Row],[% BUYING FEE]],"")</f>
        <v/>
      </c>
      <c r="K48" s="89"/>
      <c r="L48" s="90"/>
      <c r="M48" s="117" t="str">
        <f>IF(Stock[[#This Row],[BUYING QUANTITY]]&gt;0,Stock[[#This Row],[BUYING PRICE]]*(1+Stock[[#This Row],[% THRESHOLD (RETURN)_1]]),"")</f>
        <v/>
      </c>
      <c r="N48" s="90"/>
      <c r="O48" s="117" t="str">
        <f>IF(Stock[[#This Row],[BUYING QUANTITY]]&gt;0,Stock[[#This Row],[BUYING PRICE]]*(1+Stock[[#This Row],[% THRESHOLD (RETURN)_2]]),"")</f>
        <v/>
      </c>
      <c r="P48" s="90"/>
      <c r="Q48" s="117" t="str">
        <f>IF(Stock[[#This Row],[BUYING QUANTITY]]&gt;0,Stock[[#This Row],[BUYING PRICE]]*(1+Stock[[#This Row],[% THRESHOLD (LOSS)]]),"")</f>
        <v/>
      </c>
      <c r="R48" s="105"/>
      <c r="S48" s="118" t="str">
        <f>IF(Stock[[#This Row],[CASH DIVIDEND]]&gt;0,Stock[[#This Row],[CASH DIVIDEND]]/(Stock[[#This Row],[BUYING PRICE]]*Stock[[#This Row],[BUYING QUANTITY]]),"")</f>
        <v/>
      </c>
      <c r="T48" s="105"/>
      <c r="U48" s="77"/>
      <c r="V48" s="95"/>
      <c r="W48" s="96"/>
      <c r="X48" s="167"/>
      <c r="Y48" s="121" t="str">
        <f>IF(Stock[[#This Row],[SELLING QUANTITY]]&gt;0,Stock[[#This Row],[SELLING PRICE]]*Stock[[#This Row],[SELLING QUANTITY]]*Stock[[#This Row],[% SELLING FEE]]+Stock[[#This Row],[SELLING PRICE]]*Stock[[#This Row],[SELLING QUANTITY]]*$D$12,"")</f>
        <v/>
      </c>
      <c r="Z48" s="121">
        <f>Stock[[#This Row],[BUYING QUANTITY]]+Stock[[#This Row],[STOCK DIVIDEND]]-Stock[[#This Row],[SELLING QUANTITY]]</f>
        <v>0</v>
      </c>
      <c r="AA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 s="121">
        <f ca="1">IF(Stock[[#This Row],[SELLING DATE]]&gt;0,Stock[[#This Row],[SELLING DATE]]-Stock[[#This Row],[BUY DATE]]+1,IF(Stock[[#This Row],[BUY DATE]]=0,0,TODAY()-Stock[[#This Row],[BUY DATE]]+1))</f>
        <v>0</v>
      </c>
      <c r="AC48" s="124" t="str">
        <f>IFERROR(Stock[[#This Row],[CASH DIVIDEND]]+Stock[[#This Row],[RETURN/(LOSS) FROM TRADING
(auto-fill)]],"")</f>
        <v/>
      </c>
      <c r="AD48" s="146" t="str">
        <f>IF(Stock[[#This Row],[SELLING QUANTITY]]&gt;0,SUM(Stock[[#This Row],[RETURN/(LOSS) FROM TRADING
(auto-fill)]],Stock[[#This Row],[CASH DIVIDEND]])/SUM(Stock[[#This Row],[BUYING PRICE]]*Stock[[#This Row],[SELLING QUANTITY]],Stock[[#This Row],[BUYING FEE
(auto-fill)]]*Stock[[#This Row],[SELLING QUANTITY]]/Stock[[#This Row],[BUYING QUANTITY]]),"")</f>
        <v/>
      </c>
      <c r="AE48" s="147" t="str">
        <f ca="1">IFERROR(IF(Stock[[#This Row],[HOLDING DAYS
(auto-fill)]]&lt;365,Stock[[#This Row],[% TOTAL RETURN/(LOSS)
(auto-fill)]]*365/Stock[[#This Row],[HOLDING DAYS
(auto-fill)]],POWER((1+Stock[[#This Row],[% TOTAL RETURN/(LOSS)
(auto-fill)]]),1/(Stock[[#This Row],[HOLDING DAYS
(auto-fill)]]/365))-1),"")</f>
        <v/>
      </c>
      <c r="AF48" s="81"/>
      <c r="AG48" s="150" t="str">
        <f>IF(Stock[[#This Row],[STATUS
(auto-fill)]]="HOLDING",Stock[[#This Row],[MARKET PRICE]]-Stock[[#This Row],[BUYING PRICE]],"")</f>
        <v/>
      </c>
      <c r="AH48" s="144" t="str">
        <f>IFERROR(Stock[[#This Row],[CHANGE
(auto-fill)]]/Stock[[#This Row],[BUYING PRICE]],"")</f>
        <v/>
      </c>
      <c r="AI48" s="115" t="str">
        <f>IF(Stock[[#This Row],[MARKET PRICE]]&gt;0,Stock[[#This Row],[MARKET PRICE]]*Stock[[#This Row],[REMAINING QUANTITY
(auto-fill)]],"")</f>
        <v/>
      </c>
    </row>
    <row r="49" spans="2:35">
      <c r="B49" s="110" t="str">
        <f>IF(AND(Stock[[#This Row],[BUYING QUANTITY]]&gt;0,Stock[[#This Row],[REMAINING QUANTITY
(auto-fill)]]=0),"SOLD OUT",
IF(AND(Stock[[#This Row],[BUYING QUANTITY]]&gt;0,Stock[[#This Row],[REMAINING QUANTITY
(auto-fill)]]&gt;0),"HOLDING",""))</f>
        <v/>
      </c>
      <c r="C49" s="111">
        <f t="shared" si="0"/>
        <v>36</v>
      </c>
      <c r="D49" s="77"/>
      <c r="E49" s="78"/>
      <c r="F49" s="160"/>
      <c r="G49" s="81"/>
      <c r="H49" s="82"/>
      <c r="I49" s="90"/>
      <c r="J49" s="115" t="str">
        <f>IF(Stock[[#This Row],[BUYING QUANTITY]]&gt;0,Stock[[#This Row],[BUYING PRICE]]*Stock[[#This Row],[BUYING QUANTITY]]*Stock[[#This Row],[% BUYING FEE]],"")</f>
        <v/>
      </c>
      <c r="K49" s="89"/>
      <c r="L49" s="90"/>
      <c r="M49" s="117" t="str">
        <f>IF(Stock[[#This Row],[BUYING QUANTITY]]&gt;0,Stock[[#This Row],[BUYING PRICE]]*(1+Stock[[#This Row],[% THRESHOLD (RETURN)_1]]),"")</f>
        <v/>
      </c>
      <c r="N49" s="90"/>
      <c r="O49" s="117" t="str">
        <f>IF(Stock[[#This Row],[BUYING QUANTITY]]&gt;0,Stock[[#This Row],[BUYING PRICE]]*(1+Stock[[#This Row],[% THRESHOLD (RETURN)_2]]),"")</f>
        <v/>
      </c>
      <c r="P49" s="90"/>
      <c r="Q49" s="117" t="str">
        <f>IF(Stock[[#This Row],[BUYING QUANTITY]]&gt;0,Stock[[#This Row],[BUYING PRICE]]*(1+Stock[[#This Row],[% THRESHOLD (LOSS)]]),"")</f>
        <v/>
      </c>
      <c r="R49" s="105"/>
      <c r="S49" s="118" t="str">
        <f>IF(Stock[[#This Row],[CASH DIVIDEND]]&gt;0,Stock[[#This Row],[CASH DIVIDEND]]/(Stock[[#This Row],[BUYING PRICE]]*Stock[[#This Row],[BUYING QUANTITY]]),"")</f>
        <v/>
      </c>
      <c r="T49" s="105"/>
      <c r="U49" s="77"/>
      <c r="V49" s="95"/>
      <c r="W49" s="96"/>
      <c r="X49" s="167"/>
      <c r="Y49" s="121" t="str">
        <f>IF(Stock[[#This Row],[SELLING QUANTITY]]&gt;0,Stock[[#This Row],[SELLING PRICE]]*Stock[[#This Row],[SELLING QUANTITY]]*Stock[[#This Row],[% SELLING FEE]]+Stock[[#This Row],[SELLING PRICE]]*Stock[[#This Row],[SELLING QUANTITY]]*$D$12,"")</f>
        <v/>
      </c>
      <c r="Z49" s="121">
        <f>Stock[[#This Row],[BUYING QUANTITY]]+Stock[[#This Row],[STOCK DIVIDEND]]-Stock[[#This Row],[SELLING QUANTITY]]</f>
        <v>0</v>
      </c>
      <c r="AA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 s="121">
        <f ca="1">IF(Stock[[#This Row],[SELLING DATE]]&gt;0,Stock[[#This Row],[SELLING DATE]]-Stock[[#This Row],[BUY DATE]]+1,IF(Stock[[#This Row],[BUY DATE]]=0,0,TODAY()-Stock[[#This Row],[BUY DATE]]+1))</f>
        <v>0</v>
      </c>
      <c r="AC49" s="124" t="str">
        <f>IFERROR(Stock[[#This Row],[CASH DIVIDEND]]+Stock[[#This Row],[RETURN/(LOSS) FROM TRADING
(auto-fill)]],"")</f>
        <v/>
      </c>
      <c r="AD49" s="146" t="str">
        <f>IF(Stock[[#This Row],[SELLING QUANTITY]]&gt;0,SUM(Stock[[#This Row],[RETURN/(LOSS) FROM TRADING
(auto-fill)]],Stock[[#This Row],[CASH DIVIDEND]])/SUM(Stock[[#This Row],[BUYING PRICE]]*Stock[[#This Row],[SELLING QUANTITY]],Stock[[#This Row],[BUYING FEE
(auto-fill)]]*Stock[[#This Row],[SELLING QUANTITY]]/Stock[[#This Row],[BUYING QUANTITY]]),"")</f>
        <v/>
      </c>
      <c r="AE49" s="147" t="str">
        <f ca="1">IFERROR(IF(Stock[[#This Row],[HOLDING DAYS
(auto-fill)]]&lt;365,Stock[[#This Row],[% TOTAL RETURN/(LOSS)
(auto-fill)]]*365/Stock[[#This Row],[HOLDING DAYS
(auto-fill)]],POWER((1+Stock[[#This Row],[% TOTAL RETURN/(LOSS)
(auto-fill)]]),1/(Stock[[#This Row],[HOLDING DAYS
(auto-fill)]]/365))-1),"")</f>
        <v/>
      </c>
      <c r="AF49" s="81"/>
      <c r="AG49" s="150" t="str">
        <f>IF(Stock[[#This Row],[STATUS
(auto-fill)]]="HOLDING",Stock[[#This Row],[MARKET PRICE]]-Stock[[#This Row],[BUYING PRICE]],"")</f>
        <v/>
      </c>
      <c r="AH49" s="144" t="str">
        <f>IFERROR(Stock[[#This Row],[CHANGE
(auto-fill)]]/Stock[[#This Row],[BUYING PRICE]],"")</f>
        <v/>
      </c>
      <c r="AI49" s="115" t="str">
        <f>IF(Stock[[#This Row],[MARKET PRICE]]&gt;0,Stock[[#This Row],[MARKET PRICE]]*Stock[[#This Row],[REMAINING QUANTITY
(auto-fill)]],"")</f>
        <v/>
      </c>
    </row>
    <row r="50" spans="2:35">
      <c r="B50" s="110" t="str">
        <f>IF(AND(Stock[[#This Row],[BUYING QUANTITY]]&gt;0,Stock[[#This Row],[REMAINING QUANTITY
(auto-fill)]]=0),"SOLD OUT",
IF(AND(Stock[[#This Row],[BUYING QUANTITY]]&gt;0,Stock[[#This Row],[REMAINING QUANTITY
(auto-fill)]]&gt;0),"HOLDING",""))</f>
        <v/>
      </c>
      <c r="C50" s="111">
        <f t="shared" si="0"/>
        <v>37</v>
      </c>
      <c r="D50" s="77"/>
      <c r="E50" s="78"/>
      <c r="F50" s="160"/>
      <c r="G50" s="81"/>
      <c r="H50" s="82"/>
      <c r="I50" s="90"/>
      <c r="J50" s="115" t="str">
        <f>IF(Stock[[#This Row],[BUYING QUANTITY]]&gt;0,Stock[[#This Row],[BUYING PRICE]]*Stock[[#This Row],[BUYING QUANTITY]]*Stock[[#This Row],[% BUYING FEE]],"")</f>
        <v/>
      </c>
      <c r="K50" s="89"/>
      <c r="L50" s="90"/>
      <c r="M50" s="117" t="str">
        <f>IF(Stock[[#This Row],[BUYING QUANTITY]]&gt;0,Stock[[#This Row],[BUYING PRICE]]*(1+Stock[[#This Row],[% THRESHOLD (RETURN)_1]]),"")</f>
        <v/>
      </c>
      <c r="N50" s="90"/>
      <c r="O50" s="117" t="str">
        <f>IF(Stock[[#This Row],[BUYING QUANTITY]]&gt;0,Stock[[#This Row],[BUYING PRICE]]*(1+Stock[[#This Row],[% THRESHOLD (RETURN)_2]]),"")</f>
        <v/>
      </c>
      <c r="P50" s="90"/>
      <c r="Q50" s="117" t="str">
        <f>IF(Stock[[#This Row],[BUYING QUANTITY]]&gt;0,Stock[[#This Row],[BUYING PRICE]]*(1+Stock[[#This Row],[% THRESHOLD (LOSS)]]),"")</f>
        <v/>
      </c>
      <c r="R50" s="105"/>
      <c r="S50" s="118" t="str">
        <f>IF(Stock[[#This Row],[CASH DIVIDEND]]&gt;0,Stock[[#This Row],[CASH DIVIDEND]]/(Stock[[#This Row],[BUYING PRICE]]*Stock[[#This Row],[BUYING QUANTITY]]),"")</f>
        <v/>
      </c>
      <c r="T50" s="105"/>
      <c r="U50" s="77"/>
      <c r="V50" s="95"/>
      <c r="W50" s="96"/>
      <c r="X50" s="167"/>
      <c r="Y50" s="121" t="str">
        <f>IF(Stock[[#This Row],[SELLING QUANTITY]]&gt;0,Stock[[#This Row],[SELLING PRICE]]*Stock[[#This Row],[SELLING QUANTITY]]*Stock[[#This Row],[% SELLING FEE]]+Stock[[#This Row],[SELLING PRICE]]*Stock[[#This Row],[SELLING QUANTITY]]*$D$12,"")</f>
        <v/>
      </c>
      <c r="Z50" s="121">
        <f>Stock[[#This Row],[BUYING QUANTITY]]+Stock[[#This Row],[STOCK DIVIDEND]]-Stock[[#This Row],[SELLING QUANTITY]]</f>
        <v>0</v>
      </c>
      <c r="AA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 s="121">
        <f ca="1">IF(Stock[[#This Row],[SELLING DATE]]&gt;0,Stock[[#This Row],[SELLING DATE]]-Stock[[#This Row],[BUY DATE]]+1,IF(Stock[[#This Row],[BUY DATE]]=0,0,TODAY()-Stock[[#This Row],[BUY DATE]]+1))</f>
        <v>0</v>
      </c>
      <c r="AC50" s="124" t="str">
        <f>IFERROR(Stock[[#This Row],[CASH DIVIDEND]]+Stock[[#This Row],[RETURN/(LOSS) FROM TRADING
(auto-fill)]],"")</f>
        <v/>
      </c>
      <c r="AD50" s="146" t="str">
        <f>IF(Stock[[#This Row],[SELLING QUANTITY]]&gt;0,SUM(Stock[[#This Row],[RETURN/(LOSS) FROM TRADING
(auto-fill)]],Stock[[#This Row],[CASH DIVIDEND]])/SUM(Stock[[#This Row],[BUYING PRICE]]*Stock[[#This Row],[SELLING QUANTITY]],Stock[[#This Row],[BUYING FEE
(auto-fill)]]*Stock[[#This Row],[SELLING QUANTITY]]/Stock[[#This Row],[BUYING QUANTITY]]),"")</f>
        <v/>
      </c>
      <c r="AE50" s="147" t="str">
        <f ca="1">IFERROR(IF(Stock[[#This Row],[HOLDING DAYS
(auto-fill)]]&lt;365,Stock[[#This Row],[% TOTAL RETURN/(LOSS)
(auto-fill)]]*365/Stock[[#This Row],[HOLDING DAYS
(auto-fill)]],POWER((1+Stock[[#This Row],[% TOTAL RETURN/(LOSS)
(auto-fill)]]),1/(Stock[[#This Row],[HOLDING DAYS
(auto-fill)]]/365))-1),"")</f>
        <v/>
      </c>
      <c r="AF50" s="81"/>
      <c r="AG50" s="150" t="str">
        <f>IF(Stock[[#This Row],[STATUS
(auto-fill)]]="HOLDING",Stock[[#This Row],[MARKET PRICE]]-Stock[[#This Row],[BUYING PRICE]],"")</f>
        <v/>
      </c>
      <c r="AH50" s="144" t="str">
        <f>IFERROR(Stock[[#This Row],[CHANGE
(auto-fill)]]/Stock[[#This Row],[BUYING PRICE]],"")</f>
        <v/>
      </c>
      <c r="AI50" s="115" t="str">
        <f>IF(Stock[[#This Row],[MARKET PRICE]]&gt;0,Stock[[#This Row],[MARKET PRICE]]*Stock[[#This Row],[REMAINING QUANTITY
(auto-fill)]],"")</f>
        <v/>
      </c>
    </row>
    <row r="51" spans="2:35">
      <c r="B51" s="110" t="str">
        <f>IF(AND(Stock[[#This Row],[BUYING QUANTITY]]&gt;0,Stock[[#This Row],[REMAINING QUANTITY
(auto-fill)]]=0),"SOLD OUT",
IF(AND(Stock[[#This Row],[BUYING QUANTITY]]&gt;0,Stock[[#This Row],[REMAINING QUANTITY
(auto-fill)]]&gt;0),"HOLDING",""))</f>
        <v/>
      </c>
      <c r="C51" s="111">
        <f t="shared" si="0"/>
        <v>38</v>
      </c>
      <c r="D51" s="77"/>
      <c r="E51" s="78"/>
      <c r="F51" s="160"/>
      <c r="G51" s="81"/>
      <c r="H51" s="82"/>
      <c r="I51" s="90"/>
      <c r="J51" s="115" t="str">
        <f>IF(Stock[[#This Row],[BUYING QUANTITY]]&gt;0,Stock[[#This Row],[BUYING PRICE]]*Stock[[#This Row],[BUYING QUANTITY]]*Stock[[#This Row],[% BUYING FEE]],"")</f>
        <v/>
      </c>
      <c r="K51" s="89"/>
      <c r="L51" s="90"/>
      <c r="M51" s="117" t="str">
        <f>IF(Stock[[#This Row],[BUYING QUANTITY]]&gt;0,Stock[[#This Row],[BUYING PRICE]]*(1+Stock[[#This Row],[% THRESHOLD (RETURN)_1]]),"")</f>
        <v/>
      </c>
      <c r="N51" s="90"/>
      <c r="O51" s="117" t="str">
        <f>IF(Stock[[#This Row],[BUYING QUANTITY]]&gt;0,Stock[[#This Row],[BUYING PRICE]]*(1+Stock[[#This Row],[% THRESHOLD (RETURN)_2]]),"")</f>
        <v/>
      </c>
      <c r="P51" s="90"/>
      <c r="Q51" s="117" t="str">
        <f>IF(Stock[[#This Row],[BUYING QUANTITY]]&gt;0,Stock[[#This Row],[BUYING PRICE]]*(1+Stock[[#This Row],[% THRESHOLD (LOSS)]]),"")</f>
        <v/>
      </c>
      <c r="R51" s="105"/>
      <c r="S51" s="118" t="str">
        <f>IF(Stock[[#This Row],[CASH DIVIDEND]]&gt;0,Stock[[#This Row],[CASH DIVIDEND]]/(Stock[[#This Row],[BUYING PRICE]]*Stock[[#This Row],[BUYING QUANTITY]]),"")</f>
        <v/>
      </c>
      <c r="T51" s="105"/>
      <c r="U51" s="77"/>
      <c r="V51" s="95"/>
      <c r="W51" s="96"/>
      <c r="X51" s="167"/>
      <c r="Y51" s="121" t="str">
        <f>IF(Stock[[#This Row],[SELLING QUANTITY]]&gt;0,Stock[[#This Row],[SELLING PRICE]]*Stock[[#This Row],[SELLING QUANTITY]]*Stock[[#This Row],[% SELLING FEE]]+Stock[[#This Row],[SELLING PRICE]]*Stock[[#This Row],[SELLING QUANTITY]]*$D$12,"")</f>
        <v/>
      </c>
      <c r="Z51" s="121">
        <f>Stock[[#This Row],[BUYING QUANTITY]]+Stock[[#This Row],[STOCK DIVIDEND]]-Stock[[#This Row],[SELLING QUANTITY]]</f>
        <v>0</v>
      </c>
      <c r="AA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 s="121">
        <f ca="1">IF(Stock[[#This Row],[SELLING DATE]]&gt;0,Stock[[#This Row],[SELLING DATE]]-Stock[[#This Row],[BUY DATE]]+1,IF(Stock[[#This Row],[BUY DATE]]=0,0,TODAY()-Stock[[#This Row],[BUY DATE]]+1))</f>
        <v>0</v>
      </c>
      <c r="AC51" s="124" t="str">
        <f>IFERROR(Stock[[#This Row],[CASH DIVIDEND]]+Stock[[#This Row],[RETURN/(LOSS) FROM TRADING
(auto-fill)]],"")</f>
        <v/>
      </c>
      <c r="AD51" s="146" t="str">
        <f>IF(Stock[[#This Row],[SELLING QUANTITY]]&gt;0,SUM(Stock[[#This Row],[RETURN/(LOSS) FROM TRADING
(auto-fill)]],Stock[[#This Row],[CASH DIVIDEND]])/SUM(Stock[[#This Row],[BUYING PRICE]]*Stock[[#This Row],[SELLING QUANTITY]],Stock[[#This Row],[BUYING FEE
(auto-fill)]]*Stock[[#This Row],[SELLING QUANTITY]]/Stock[[#This Row],[BUYING QUANTITY]]),"")</f>
        <v/>
      </c>
      <c r="AE51" s="147" t="str">
        <f ca="1">IFERROR(IF(Stock[[#This Row],[HOLDING DAYS
(auto-fill)]]&lt;365,Stock[[#This Row],[% TOTAL RETURN/(LOSS)
(auto-fill)]]*365/Stock[[#This Row],[HOLDING DAYS
(auto-fill)]],POWER((1+Stock[[#This Row],[% TOTAL RETURN/(LOSS)
(auto-fill)]]),1/(Stock[[#This Row],[HOLDING DAYS
(auto-fill)]]/365))-1),"")</f>
        <v/>
      </c>
      <c r="AF51" s="81"/>
      <c r="AG51" s="150" t="str">
        <f>IF(Stock[[#This Row],[STATUS
(auto-fill)]]="HOLDING",Stock[[#This Row],[MARKET PRICE]]-Stock[[#This Row],[BUYING PRICE]],"")</f>
        <v/>
      </c>
      <c r="AH51" s="144" t="str">
        <f>IFERROR(Stock[[#This Row],[CHANGE
(auto-fill)]]/Stock[[#This Row],[BUYING PRICE]],"")</f>
        <v/>
      </c>
      <c r="AI51" s="115" t="str">
        <f>IF(Stock[[#This Row],[MARKET PRICE]]&gt;0,Stock[[#This Row],[MARKET PRICE]]*Stock[[#This Row],[REMAINING QUANTITY
(auto-fill)]],"")</f>
        <v/>
      </c>
    </row>
    <row r="52" spans="2:35">
      <c r="B52" s="110" t="str">
        <f>IF(AND(Stock[[#This Row],[BUYING QUANTITY]]&gt;0,Stock[[#This Row],[REMAINING QUANTITY
(auto-fill)]]=0),"SOLD OUT",
IF(AND(Stock[[#This Row],[BUYING QUANTITY]]&gt;0,Stock[[#This Row],[REMAINING QUANTITY
(auto-fill)]]&gt;0),"HOLDING",""))</f>
        <v/>
      </c>
      <c r="C52" s="111">
        <f t="shared" si="0"/>
        <v>39</v>
      </c>
      <c r="D52" s="77"/>
      <c r="E52" s="78"/>
      <c r="F52" s="160"/>
      <c r="G52" s="81"/>
      <c r="H52" s="82"/>
      <c r="I52" s="90"/>
      <c r="J52" s="115" t="str">
        <f>IF(Stock[[#This Row],[BUYING QUANTITY]]&gt;0,Stock[[#This Row],[BUYING PRICE]]*Stock[[#This Row],[BUYING QUANTITY]]*Stock[[#This Row],[% BUYING FEE]],"")</f>
        <v/>
      </c>
      <c r="K52" s="89"/>
      <c r="L52" s="90"/>
      <c r="M52" s="117" t="str">
        <f>IF(Stock[[#This Row],[BUYING QUANTITY]]&gt;0,Stock[[#This Row],[BUYING PRICE]]*(1+Stock[[#This Row],[% THRESHOLD (RETURN)_1]]),"")</f>
        <v/>
      </c>
      <c r="N52" s="90"/>
      <c r="O52" s="117" t="str">
        <f>IF(Stock[[#This Row],[BUYING QUANTITY]]&gt;0,Stock[[#This Row],[BUYING PRICE]]*(1+Stock[[#This Row],[% THRESHOLD (RETURN)_2]]),"")</f>
        <v/>
      </c>
      <c r="P52" s="90"/>
      <c r="Q52" s="117" t="str">
        <f>IF(Stock[[#This Row],[BUYING QUANTITY]]&gt;0,Stock[[#This Row],[BUYING PRICE]]*(1+Stock[[#This Row],[% THRESHOLD (LOSS)]]),"")</f>
        <v/>
      </c>
      <c r="R52" s="105"/>
      <c r="S52" s="118" t="str">
        <f>IF(Stock[[#This Row],[CASH DIVIDEND]]&gt;0,Stock[[#This Row],[CASH DIVIDEND]]/(Stock[[#This Row],[BUYING PRICE]]*Stock[[#This Row],[BUYING QUANTITY]]),"")</f>
        <v/>
      </c>
      <c r="T52" s="105"/>
      <c r="U52" s="77"/>
      <c r="V52" s="95"/>
      <c r="W52" s="96"/>
      <c r="X52" s="167"/>
      <c r="Y52" s="121" t="str">
        <f>IF(Stock[[#This Row],[SELLING QUANTITY]]&gt;0,Stock[[#This Row],[SELLING PRICE]]*Stock[[#This Row],[SELLING QUANTITY]]*Stock[[#This Row],[% SELLING FEE]]+Stock[[#This Row],[SELLING PRICE]]*Stock[[#This Row],[SELLING QUANTITY]]*$D$12,"")</f>
        <v/>
      </c>
      <c r="Z52" s="121">
        <f>Stock[[#This Row],[BUYING QUANTITY]]+Stock[[#This Row],[STOCK DIVIDEND]]-Stock[[#This Row],[SELLING QUANTITY]]</f>
        <v>0</v>
      </c>
      <c r="AA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 s="121">
        <f ca="1">IF(Stock[[#This Row],[SELLING DATE]]&gt;0,Stock[[#This Row],[SELLING DATE]]-Stock[[#This Row],[BUY DATE]]+1,IF(Stock[[#This Row],[BUY DATE]]=0,0,TODAY()-Stock[[#This Row],[BUY DATE]]+1))</f>
        <v>0</v>
      </c>
      <c r="AC52" s="124" t="str">
        <f>IFERROR(Stock[[#This Row],[CASH DIVIDEND]]+Stock[[#This Row],[RETURN/(LOSS) FROM TRADING
(auto-fill)]],"")</f>
        <v/>
      </c>
      <c r="AD52" s="146" t="str">
        <f>IF(Stock[[#This Row],[SELLING QUANTITY]]&gt;0,SUM(Stock[[#This Row],[RETURN/(LOSS) FROM TRADING
(auto-fill)]],Stock[[#This Row],[CASH DIVIDEND]])/SUM(Stock[[#This Row],[BUYING PRICE]]*Stock[[#This Row],[SELLING QUANTITY]],Stock[[#This Row],[BUYING FEE
(auto-fill)]]*Stock[[#This Row],[SELLING QUANTITY]]/Stock[[#This Row],[BUYING QUANTITY]]),"")</f>
        <v/>
      </c>
      <c r="AE52" s="147" t="str">
        <f ca="1">IFERROR(IF(Stock[[#This Row],[HOLDING DAYS
(auto-fill)]]&lt;365,Stock[[#This Row],[% TOTAL RETURN/(LOSS)
(auto-fill)]]*365/Stock[[#This Row],[HOLDING DAYS
(auto-fill)]],POWER((1+Stock[[#This Row],[% TOTAL RETURN/(LOSS)
(auto-fill)]]),1/(Stock[[#This Row],[HOLDING DAYS
(auto-fill)]]/365))-1),"")</f>
        <v/>
      </c>
      <c r="AF52" s="81"/>
      <c r="AG52" s="150" t="str">
        <f>IF(Stock[[#This Row],[STATUS
(auto-fill)]]="HOLDING",Stock[[#This Row],[MARKET PRICE]]-Stock[[#This Row],[BUYING PRICE]],"")</f>
        <v/>
      </c>
      <c r="AH52" s="144" t="str">
        <f>IFERROR(Stock[[#This Row],[CHANGE
(auto-fill)]]/Stock[[#This Row],[BUYING PRICE]],"")</f>
        <v/>
      </c>
      <c r="AI52" s="115" t="str">
        <f>IF(Stock[[#This Row],[MARKET PRICE]]&gt;0,Stock[[#This Row],[MARKET PRICE]]*Stock[[#This Row],[REMAINING QUANTITY
(auto-fill)]],"")</f>
        <v/>
      </c>
    </row>
    <row r="53" spans="2:35">
      <c r="B53" s="110" t="str">
        <f>IF(AND(Stock[[#This Row],[BUYING QUANTITY]]&gt;0,Stock[[#This Row],[REMAINING QUANTITY
(auto-fill)]]=0),"SOLD OUT",
IF(AND(Stock[[#This Row],[BUYING QUANTITY]]&gt;0,Stock[[#This Row],[REMAINING QUANTITY
(auto-fill)]]&gt;0),"HOLDING",""))</f>
        <v/>
      </c>
      <c r="C53" s="111">
        <f t="shared" si="0"/>
        <v>40</v>
      </c>
      <c r="D53" s="77"/>
      <c r="E53" s="78"/>
      <c r="F53" s="160"/>
      <c r="G53" s="81"/>
      <c r="H53" s="82"/>
      <c r="I53" s="90"/>
      <c r="J53" s="115" t="str">
        <f>IF(Stock[[#This Row],[BUYING QUANTITY]]&gt;0,Stock[[#This Row],[BUYING PRICE]]*Stock[[#This Row],[BUYING QUANTITY]]*Stock[[#This Row],[% BUYING FEE]],"")</f>
        <v/>
      </c>
      <c r="K53" s="89"/>
      <c r="L53" s="90"/>
      <c r="M53" s="117" t="str">
        <f>IF(Stock[[#This Row],[BUYING QUANTITY]]&gt;0,Stock[[#This Row],[BUYING PRICE]]*(1+Stock[[#This Row],[% THRESHOLD (RETURN)_1]]),"")</f>
        <v/>
      </c>
      <c r="N53" s="90"/>
      <c r="O53" s="117" t="str">
        <f>IF(Stock[[#This Row],[BUYING QUANTITY]]&gt;0,Stock[[#This Row],[BUYING PRICE]]*(1+Stock[[#This Row],[% THRESHOLD (RETURN)_2]]),"")</f>
        <v/>
      </c>
      <c r="P53" s="90"/>
      <c r="Q53" s="117" t="str">
        <f>IF(Stock[[#This Row],[BUYING QUANTITY]]&gt;0,Stock[[#This Row],[BUYING PRICE]]*(1+Stock[[#This Row],[% THRESHOLD (LOSS)]]),"")</f>
        <v/>
      </c>
      <c r="R53" s="105"/>
      <c r="S53" s="118" t="str">
        <f>IF(Stock[[#This Row],[CASH DIVIDEND]]&gt;0,Stock[[#This Row],[CASH DIVIDEND]]/(Stock[[#This Row],[BUYING PRICE]]*Stock[[#This Row],[BUYING QUANTITY]]),"")</f>
        <v/>
      </c>
      <c r="T53" s="105"/>
      <c r="U53" s="77"/>
      <c r="V53" s="95"/>
      <c r="W53" s="96"/>
      <c r="X53" s="167"/>
      <c r="Y53" s="121" t="str">
        <f>IF(Stock[[#This Row],[SELLING QUANTITY]]&gt;0,Stock[[#This Row],[SELLING PRICE]]*Stock[[#This Row],[SELLING QUANTITY]]*Stock[[#This Row],[% SELLING FEE]]+Stock[[#This Row],[SELLING PRICE]]*Stock[[#This Row],[SELLING QUANTITY]]*$D$12,"")</f>
        <v/>
      </c>
      <c r="Z53" s="121">
        <f>Stock[[#This Row],[BUYING QUANTITY]]+Stock[[#This Row],[STOCK DIVIDEND]]-Stock[[#This Row],[SELLING QUANTITY]]</f>
        <v>0</v>
      </c>
      <c r="AA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 s="121">
        <f ca="1">IF(Stock[[#This Row],[SELLING DATE]]&gt;0,Stock[[#This Row],[SELLING DATE]]-Stock[[#This Row],[BUY DATE]]+1,IF(Stock[[#This Row],[BUY DATE]]=0,0,TODAY()-Stock[[#This Row],[BUY DATE]]+1))</f>
        <v>0</v>
      </c>
      <c r="AC53" s="124" t="str">
        <f>IFERROR(Stock[[#This Row],[CASH DIVIDEND]]+Stock[[#This Row],[RETURN/(LOSS) FROM TRADING
(auto-fill)]],"")</f>
        <v/>
      </c>
      <c r="AD53" s="146" t="str">
        <f>IF(Stock[[#This Row],[SELLING QUANTITY]]&gt;0,SUM(Stock[[#This Row],[RETURN/(LOSS) FROM TRADING
(auto-fill)]],Stock[[#This Row],[CASH DIVIDEND]])/SUM(Stock[[#This Row],[BUYING PRICE]]*Stock[[#This Row],[SELLING QUANTITY]],Stock[[#This Row],[BUYING FEE
(auto-fill)]]*Stock[[#This Row],[SELLING QUANTITY]]/Stock[[#This Row],[BUYING QUANTITY]]),"")</f>
        <v/>
      </c>
      <c r="AE53" s="147" t="str">
        <f ca="1">IFERROR(IF(Stock[[#This Row],[HOLDING DAYS
(auto-fill)]]&lt;365,Stock[[#This Row],[% TOTAL RETURN/(LOSS)
(auto-fill)]]*365/Stock[[#This Row],[HOLDING DAYS
(auto-fill)]],POWER((1+Stock[[#This Row],[% TOTAL RETURN/(LOSS)
(auto-fill)]]),1/(Stock[[#This Row],[HOLDING DAYS
(auto-fill)]]/365))-1),"")</f>
        <v/>
      </c>
      <c r="AF53" s="81"/>
      <c r="AG53" s="150" t="str">
        <f>IF(Stock[[#This Row],[STATUS
(auto-fill)]]="HOLDING",Stock[[#This Row],[MARKET PRICE]]-Stock[[#This Row],[BUYING PRICE]],"")</f>
        <v/>
      </c>
      <c r="AH53" s="144" t="str">
        <f>IFERROR(Stock[[#This Row],[CHANGE
(auto-fill)]]/Stock[[#This Row],[BUYING PRICE]],"")</f>
        <v/>
      </c>
      <c r="AI53" s="115" t="str">
        <f>IF(Stock[[#This Row],[MARKET PRICE]]&gt;0,Stock[[#This Row],[MARKET PRICE]]*Stock[[#This Row],[REMAINING QUANTITY
(auto-fill)]],"")</f>
        <v/>
      </c>
    </row>
    <row r="54" spans="2:35">
      <c r="B54" s="110" t="str">
        <f>IF(AND(Stock[[#This Row],[BUYING QUANTITY]]&gt;0,Stock[[#This Row],[REMAINING QUANTITY
(auto-fill)]]=0),"SOLD OUT",
IF(AND(Stock[[#This Row],[BUYING QUANTITY]]&gt;0,Stock[[#This Row],[REMAINING QUANTITY
(auto-fill)]]&gt;0),"HOLDING",""))</f>
        <v/>
      </c>
      <c r="C54" s="111">
        <f t="shared" si="0"/>
        <v>41</v>
      </c>
      <c r="D54" s="77"/>
      <c r="E54" s="78"/>
      <c r="F54" s="160"/>
      <c r="G54" s="81"/>
      <c r="H54" s="82"/>
      <c r="I54" s="90"/>
      <c r="J54" s="115" t="str">
        <f>IF(Stock[[#This Row],[BUYING QUANTITY]]&gt;0,Stock[[#This Row],[BUYING PRICE]]*Stock[[#This Row],[BUYING QUANTITY]]*Stock[[#This Row],[% BUYING FEE]],"")</f>
        <v/>
      </c>
      <c r="K54" s="89"/>
      <c r="L54" s="90"/>
      <c r="M54" s="117" t="str">
        <f>IF(Stock[[#This Row],[BUYING QUANTITY]]&gt;0,Stock[[#This Row],[BUYING PRICE]]*(1+Stock[[#This Row],[% THRESHOLD (RETURN)_1]]),"")</f>
        <v/>
      </c>
      <c r="N54" s="90"/>
      <c r="O54" s="117" t="str">
        <f>IF(Stock[[#This Row],[BUYING QUANTITY]]&gt;0,Stock[[#This Row],[BUYING PRICE]]*(1+Stock[[#This Row],[% THRESHOLD (RETURN)_2]]),"")</f>
        <v/>
      </c>
      <c r="P54" s="90"/>
      <c r="Q54" s="117" t="str">
        <f>IF(Stock[[#This Row],[BUYING QUANTITY]]&gt;0,Stock[[#This Row],[BUYING PRICE]]*(1+Stock[[#This Row],[% THRESHOLD (LOSS)]]),"")</f>
        <v/>
      </c>
      <c r="R54" s="105"/>
      <c r="S54" s="118" t="str">
        <f>IF(Stock[[#This Row],[CASH DIVIDEND]]&gt;0,Stock[[#This Row],[CASH DIVIDEND]]/(Stock[[#This Row],[BUYING PRICE]]*Stock[[#This Row],[BUYING QUANTITY]]),"")</f>
        <v/>
      </c>
      <c r="T54" s="105"/>
      <c r="U54" s="77"/>
      <c r="V54" s="95"/>
      <c r="W54" s="96"/>
      <c r="X54" s="167"/>
      <c r="Y54" s="121" t="str">
        <f>IF(Stock[[#This Row],[SELLING QUANTITY]]&gt;0,Stock[[#This Row],[SELLING PRICE]]*Stock[[#This Row],[SELLING QUANTITY]]*Stock[[#This Row],[% SELLING FEE]]+Stock[[#This Row],[SELLING PRICE]]*Stock[[#This Row],[SELLING QUANTITY]]*$D$12,"")</f>
        <v/>
      </c>
      <c r="Z54" s="121">
        <f>Stock[[#This Row],[BUYING QUANTITY]]+Stock[[#This Row],[STOCK DIVIDEND]]-Stock[[#This Row],[SELLING QUANTITY]]</f>
        <v>0</v>
      </c>
      <c r="AA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 s="121">
        <f ca="1">IF(Stock[[#This Row],[SELLING DATE]]&gt;0,Stock[[#This Row],[SELLING DATE]]-Stock[[#This Row],[BUY DATE]]+1,IF(Stock[[#This Row],[BUY DATE]]=0,0,TODAY()-Stock[[#This Row],[BUY DATE]]+1))</f>
        <v>0</v>
      </c>
      <c r="AC54" s="124" t="str">
        <f>IFERROR(Stock[[#This Row],[CASH DIVIDEND]]+Stock[[#This Row],[RETURN/(LOSS) FROM TRADING
(auto-fill)]],"")</f>
        <v/>
      </c>
      <c r="AD54" s="146" t="str">
        <f>IF(Stock[[#This Row],[SELLING QUANTITY]]&gt;0,SUM(Stock[[#This Row],[RETURN/(LOSS) FROM TRADING
(auto-fill)]],Stock[[#This Row],[CASH DIVIDEND]])/SUM(Stock[[#This Row],[BUYING PRICE]]*Stock[[#This Row],[SELLING QUANTITY]],Stock[[#This Row],[BUYING FEE
(auto-fill)]]*Stock[[#This Row],[SELLING QUANTITY]]/Stock[[#This Row],[BUYING QUANTITY]]),"")</f>
        <v/>
      </c>
      <c r="AE54" s="147" t="str">
        <f ca="1">IFERROR(IF(Stock[[#This Row],[HOLDING DAYS
(auto-fill)]]&lt;365,Stock[[#This Row],[% TOTAL RETURN/(LOSS)
(auto-fill)]]*365/Stock[[#This Row],[HOLDING DAYS
(auto-fill)]],POWER((1+Stock[[#This Row],[% TOTAL RETURN/(LOSS)
(auto-fill)]]),1/(Stock[[#This Row],[HOLDING DAYS
(auto-fill)]]/365))-1),"")</f>
        <v/>
      </c>
      <c r="AF54" s="81"/>
      <c r="AG54" s="150" t="str">
        <f>IF(Stock[[#This Row],[STATUS
(auto-fill)]]="HOLDING",Stock[[#This Row],[MARKET PRICE]]-Stock[[#This Row],[BUYING PRICE]],"")</f>
        <v/>
      </c>
      <c r="AH54" s="144" t="str">
        <f>IFERROR(Stock[[#This Row],[CHANGE
(auto-fill)]]/Stock[[#This Row],[BUYING PRICE]],"")</f>
        <v/>
      </c>
      <c r="AI54" s="115" t="str">
        <f>IF(Stock[[#This Row],[MARKET PRICE]]&gt;0,Stock[[#This Row],[MARKET PRICE]]*Stock[[#This Row],[REMAINING QUANTITY
(auto-fill)]],"")</f>
        <v/>
      </c>
    </row>
    <row r="55" spans="2:35">
      <c r="B55" s="110" t="str">
        <f>IF(AND(Stock[[#This Row],[BUYING QUANTITY]]&gt;0,Stock[[#This Row],[REMAINING QUANTITY
(auto-fill)]]=0),"SOLD OUT",
IF(AND(Stock[[#This Row],[BUYING QUANTITY]]&gt;0,Stock[[#This Row],[REMAINING QUANTITY
(auto-fill)]]&gt;0),"HOLDING",""))</f>
        <v/>
      </c>
      <c r="C55" s="111">
        <f t="shared" si="0"/>
        <v>42</v>
      </c>
      <c r="D55" s="77"/>
      <c r="E55" s="78"/>
      <c r="F55" s="160"/>
      <c r="G55" s="81"/>
      <c r="H55" s="82"/>
      <c r="I55" s="90"/>
      <c r="J55" s="115" t="str">
        <f>IF(Stock[[#This Row],[BUYING QUANTITY]]&gt;0,Stock[[#This Row],[BUYING PRICE]]*Stock[[#This Row],[BUYING QUANTITY]]*Stock[[#This Row],[% BUYING FEE]],"")</f>
        <v/>
      </c>
      <c r="K55" s="89"/>
      <c r="L55" s="90"/>
      <c r="M55" s="117" t="str">
        <f>IF(Stock[[#This Row],[BUYING QUANTITY]]&gt;0,Stock[[#This Row],[BUYING PRICE]]*(1+Stock[[#This Row],[% THRESHOLD (RETURN)_1]]),"")</f>
        <v/>
      </c>
      <c r="N55" s="90"/>
      <c r="O55" s="117" t="str">
        <f>IF(Stock[[#This Row],[BUYING QUANTITY]]&gt;0,Stock[[#This Row],[BUYING PRICE]]*(1+Stock[[#This Row],[% THRESHOLD (RETURN)_2]]),"")</f>
        <v/>
      </c>
      <c r="P55" s="90"/>
      <c r="Q55" s="117" t="str">
        <f>IF(Stock[[#This Row],[BUYING QUANTITY]]&gt;0,Stock[[#This Row],[BUYING PRICE]]*(1+Stock[[#This Row],[% THRESHOLD (LOSS)]]),"")</f>
        <v/>
      </c>
      <c r="R55" s="105"/>
      <c r="S55" s="118" t="str">
        <f>IF(Stock[[#This Row],[CASH DIVIDEND]]&gt;0,Stock[[#This Row],[CASH DIVIDEND]]/(Stock[[#This Row],[BUYING PRICE]]*Stock[[#This Row],[BUYING QUANTITY]]),"")</f>
        <v/>
      </c>
      <c r="T55" s="105"/>
      <c r="U55" s="77"/>
      <c r="V55" s="95"/>
      <c r="W55" s="96"/>
      <c r="X55" s="167"/>
      <c r="Y55" s="121" t="str">
        <f>IF(Stock[[#This Row],[SELLING QUANTITY]]&gt;0,Stock[[#This Row],[SELLING PRICE]]*Stock[[#This Row],[SELLING QUANTITY]]*Stock[[#This Row],[% SELLING FEE]]+Stock[[#This Row],[SELLING PRICE]]*Stock[[#This Row],[SELLING QUANTITY]]*$D$12,"")</f>
        <v/>
      </c>
      <c r="Z55" s="121">
        <f>Stock[[#This Row],[BUYING QUANTITY]]+Stock[[#This Row],[STOCK DIVIDEND]]-Stock[[#This Row],[SELLING QUANTITY]]</f>
        <v>0</v>
      </c>
      <c r="AA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 s="121">
        <f ca="1">IF(Stock[[#This Row],[SELLING DATE]]&gt;0,Stock[[#This Row],[SELLING DATE]]-Stock[[#This Row],[BUY DATE]]+1,IF(Stock[[#This Row],[BUY DATE]]=0,0,TODAY()-Stock[[#This Row],[BUY DATE]]+1))</f>
        <v>0</v>
      </c>
      <c r="AC55" s="124" t="str">
        <f>IFERROR(Stock[[#This Row],[CASH DIVIDEND]]+Stock[[#This Row],[RETURN/(LOSS) FROM TRADING
(auto-fill)]],"")</f>
        <v/>
      </c>
      <c r="AD55" s="146" t="str">
        <f>IF(Stock[[#This Row],[SELLING QUANTITY]]&gt;0,SUM(Stock[[#This Row],[RETURN/(LOSS) FROM TRADING
(auto-fill)]],Stock[[#This Row],[CASH DIVIDEND]])/SUM(Stock[[#This Row],[BUYING PRICE]]*Stock[[#This Row],[SELLING QUANTITY]],Stock[[#This Row],[BUYING FEE
(auto-fill)]]*Stock[[#This Row],[SELLING QUANTITY]]/Stock[[#This Row],[BUYING QUANTITY]]),"")</f>
        <v/>
      </c>
      <c r="AE55" s="147" t="str">
        <f ca="1">IFERROR(IF(Stock[[#This Row],[HOLDING DAYS
(auto-fill)]]&lt;365,Stock[[#This Row],[% TOTAL RETURN/(LOSS)
(auto-fill)]]*365/Stock[[#This Row],[HOLDING DAYS
(auto-fill)]],POWER((1+Stock[[#This Row],[% TOTAL RETURN/(LOSS)
(auto-fill)]]),1/(Stock[[#This Row],[HOLDING DAYS
(auto-fill)]]/365))-1),"")</f>
        <v/>
      </c>
      <c r="AF55" s="81"/>
      <c r="AG55" s="150" t="str">
        <f>IF(Stock[[#This Row],[STATUS
(auto-fill)]]="HOLDING",Stock[[#This Row],[MARKET PRICE]]-Stock[[#This Row],[BUYING PRICE]],"")</f>
        <v/>
      </c>
      <c r="AH55" s="144" t="str">
        <f>IFERROR(Stock[[#This Row],[CHANGE
(auto-fill)]]/Stock[[#This Row],[BUYING PRICE]],"")</f>
        <v/>
      </c>
      <c r="AI55" s="115" t="str">
        <f>IF(Stock[[#This Row],[MARKET PRICE]]&gt;0,Stock[[#This Row],[MARKET PRICE]]*Stock[[#This Row],[REMAINING QUANTITY
(auto-fill)]],"")</f>
        <v/>
      </c>
    </row>
    <row r="56" spans="2:35">
      <c r="B56" s="110" t="str">
        <f>IF(AND(Stock[[#This Row],[BUYING QUANTITY]]&gt;0,Stock[[#This Row],[REMAINING QUANTITY
(auto-fill)]]=0),"SOLD OUT",
IF(AND(Stock[[#This Row],[BUYING QUANTITY]]&gt;0,Stock[[#This Row],[REMAINING QUANTITY
(auto-fill)]]&gt;0),"HOLDING",""))</f>
        <v/>
      </c>
      <c r="C56" s="111">
        <f t="shared" si="0"/>
        <v>43</v>
      </c>
      <c r="D56" s="77"/>
      <c r="E56" s="78"/>
      <c r="F56" s="160"/>
      <c r="G56" s="81"/>
      <c r="H56" s="82"/>
      <c r="I56" s="90"/>
      <c r="J56" s="115" t="str">
        <f>IF(Stock[[#This Row],[BUYING QUANTITY]]&gt;0,Stock[[#This Row],[BUYING PRICE]]*Stock[[#This Row],[BUYING QUANTITY]]*Stock[[#This Row],[% BUYING FEE]],"")</f>
        <v/>
      </c>
      <c r="K56" s="89"/>
      <c r="L56" s="90"/>
      <c r="M56" s="117" t="str">
        <f>IF(Stock[[#This Row],[BUYING QUANTITY]]&gt;0,Stock[[#This Row],[BUYING PRICE]]*(1+Stock[[#This Row],[% THRESHOLD (RETURN)_1]]),"")</f>
        <v/>
      </c>
      <c r="N56" s="90"/>
      <c r="O56" s="117" t="str">
        <f>IF(Stock[[#This Row],[BUYING QUANTITY]]&gt;0,Stock[[#This Row],[BUYING PRICE]]*(1+Stock[[#This Row],[% THRESHOLD (RETURN)_2]]),"")</f>
        <v/>
      </c>
      <c r="P56" s="90"/>
      <c r="Q56" s="117" t="str">
        <f>IF(Stock[[#This Row],[BUYING QUANTITY]]&gt;0,Stock[[#This Row],[BUYING PRICE]]*(1+Stock[[#This Row],[% THRESHOLD (LOSS)]]),"")</f>
        <v/>
      </c>
      <c r="R56" s="105"/>
      <c r="S56" s="118" t="str">
        <f>IF(Stock[[#This Row],[CASH DIVIDEND]]&gt;0,Stock[[#This Row],[CASH DIVIDEND]]/(Stock[[#This Row],[BUYING PRICE]]*Stock[[#This Row],[BUYING QUANTITY]]),"")</f>
        <v/>
      </c>
      <c r="T56" s="105"/>
      <c r="U56" s="77"/>
      <c r="V56" s="95"/>
      <c r="W56" s="96"/>
      <c r="X56" s="167"/>
      <c r="Y56" s="121" t="str">
        <f>IF(Stock[[#This Row],[SELLING QUANTITY]]&gt;0,Stock[[#This Row],[SELLING PRICE]]*Stock[[#This Row],[SELLING QUANTITY]]*Stock[[#This Row],[% SELLING FEE]]+Stock[[#This Row],[SELLING PRICE]]*Stock[[#This Row],[SELLING QUANTITY]]*$D$12,"")</f>
        <v/>
      </c>
      <c r="Z56" s="121">
        <f>Stock[[#This Row],[BUYING QUANTITY]]+Stock[[#This Row],[STOCK DIVIDEND]]-Stock[[#This Row],[SELLING QUANTITY]]</f>
        <v>0</v>
      </c>
      <c r="AA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 s="121">
        <f ca="1">IF(Stock[[#This Row],[SELLING DATE]]&gt;0,Stock[[#This Row],[SELLING DATE]]-Stock[[#This Row],[BUY DATE]]+1,IF(Stock[[#This Row],[BUY DATE]]=0,0,TODAY()-Stock[[#This Row],[BUY DATE]]+1))</f>
        <v>0</v>
      </c>
      <c r="AC56" s="124" t="str">
        <f>IFERROR(Stock[[#This Row],[CASH DIVIDEND]]+Stock[[#This Row],[RETURN/(LOSS) FROM TRADING
(auto-fill)]],"")</f>
        <v/>
      </c>
      <c r="AD56" s="146" t="str">
        <f>IF(Stock[[#This Row],[SELLING QUANTITY]]&gt;0,SUM(Stock[[#This Row],[RETURN/(LOSS) FROM TRADING
(auto-fill)]],Stock[[#This Row],[CASH DIVIDEND]])/SUM(Stock[[#This Row],[BUYING PRICE]]*Stock[[#This Row],[SELLING QUANTITY]],Stock[[#This Row],[BUYING FEE
(auto-fill)]]*Stock[[#This Row],[SELLING QUANTITY]]/Stock[[#This Row],[BUYING QUANTITY]]),"")</f>
        <v/>
      </c>
      <c r="AE56" s="147" t="str">
        <f ca="1">IFERROR(IF(Stock[[#This Row],[HOLDING DAYS
(auto-fill)]]&lt;365,Stock[[#This Row],[% TOTAL RETURN/(LOSS)
(auto-fill)]]*365/Stock[[#This Row],[HOLDING DAYS
(auto-fill)]],POWER((1+Stock[[#This Row],[% TOTAL RETURN/(LOSS)
(auto-fill)]]),1/(Stock[[#This Row],[HOLDING DAYS
(auto-fill)]]/365))-1),"")</f>
        <v/>
      </c>
      <c r="AF56" s="81"/>
      <c r="AG56" s="150" t="str">
        <f>IF(Stock[[#This Row],[STATUS
(auto-fill)]]="HOLDING",Stock[[#This Row],[MARKET PRICE]]-Stock[[#This Row],[BUYING PRICE]],"")</f>
        <v/>
      </c>
      <c r="AH56" s="144" t="str">
        <f>IFERROR(Stock[[#This Row],[CHANGE
(auto-fill)]]/Stock[[#This Row],[BUYING PRICE]],"")</f>
        <v/>
      </c>
      <c r="AI56" s="115" t="str">
        <f>IF(Stock[[#This Row],[MARKET PRICE]]&gt;0,Stock[[#This Row],[MARKET PRICE]]*Stock[[#This Row],[REMAINING QUANTITY
(auto-fill)]],"")</f>
        <v/>
      </c>
    </row>
    <row r="57" spans="2:35">
      <c r="B57" s="110" t="str">
        <f>IF(AND(Stock[[#This Row],[BUYING QUANTITY]]&gt;0,Stock[[#This Row],[REMAINING QUANTITY
(auto-fill)]]=0),"SOLD OUT",
IF(AND(Stock[[#This Row],[BUYING QUANTITY]]&gt;0,Stock[[#This Row],[REMAINING QUANTITY
(auto-fill)]]&gt;0),"HOLDING",""))</f>
        <v/>
      </c>
      <c r="C57" s="111">
        <f t="shared" si="0"/>
        <v>44</v>
      </c>
      <c r="D57" s="77"/>
      <c r="E57" s="78"/>
      <c r="F57" s="160"/>
      <c r="G57" s="81"/>
      <c r="H57" s="82"/>
      <c r="I57" s="90"/>
      <c r="J57" s="115" t="str">
        <f>IF(Stock[[#This Row],[BUYING QUANTITY]]&gt;0,Stock[[#This Row],[BUYING PRICE]]*Stock[[#This Row],[BUYING QUANTITY]]*Stock[[#This Row],[% BUYING FEE]],"")</f>
        <v/>
      </c>
      <c r="K57" s="89"/>
      <c r="L57" s="90"/>
      <c r="M57" s="117" t="str">
        <f>IF(Stock[[#This Row],[BUYING QUANTITY]]&gt;0,Stock[[#This Row],[BUYING PRICE]]*(1+Stock[[#This Row],[% THRESHOLD (RETURN)_1]]),"")</f>
        <v/>
      </c>
      <c r="N57" s="90"/>
      <c r="O57" s="117" t="str">
        <f>IF(Stock[[#This Row],[BUYING QUANTITY]]&gt;0,Stock[[#This Row],[BUYING PRICE]]*(1+Stock[[#This Row],[% THRESHOLD (RETURN)_2]]),"")</f>
        <v/>
      </c>
      <c r="P57" s="90"/>
      <c r="Q57" s="117" t="str">
        <f>IF(Stock[[#This Row],[BUYING QUANTITY]]&gt;0,Stock[[#This Row],[BUYING PRICE]]*(1+Stock[[#This Row],[% THRESHOLD (LOSS)]]),"")</f>
        <v/>
      </c>
      <c r="R57" s="105"/>
      <c r="S57" s="118" t="str">
        <f>IF(Stock[[#This Row],[CASH DIVIDEND]]&gt;0,Stock[[#This Row],[CASH DIVIDEND]]/(Stock[[#This Row],[BUYING PRICE]]*Stock[[#This Row],[BUYING QUANTITY]]),"")</f>
        <v/>
      </c>
      <c r="T57" s="105"/>
      <c r="U57" s="77"/>
      <c r="V57" s="95"/>
      <c r="W57" s="96"/>
      <c r="X57" s="167"/>
      <c r="Y57" s="121" t="str">
        <f>IF(Stock[[#This Row],[SELLING QUANTITY]]&gt;0,Stock[[#This Row],[SELLING PRICE]]*Stock[[#This Row],[SELLING QUANTITY]]*Stock[[#This Row],[% SELLING FEE]]+Stock[[#This Row],[SELLING PRICE]]*Stock[[#This Row],[SELLING QUANTITY]]*$D$12,"")</f>
        <v/>
      </c>
      <c r="Z57" s="121">
        <f>Stock[[#This Row],[BUYING QUANTITY]]+Stock[[#This Row],[STOCK DIVIDEND]]-Stock[[#This Row],[SELLING QUANTITY]]</f>
        <v>0</v>
      </c>
      <c r="AA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 s="121">
        <f ca="1">IF(Stock[[#This Row],[SELLING DATE]]&gt;0,Stock[[#This Row],[SELLING DATE]]-Stock[[#This Row],[BUY DATE]]+1,IF(Stock[[#This Row],[BUY DATE]]=0,0,TODAY()-Stock[[#This Row],[BUY DATE]]+1))</f>
        <v>0</v>
      </c>
      <c r="AC57" s="124" t="str">
        <f>IFERROR(Stock[[#This Row],[CASH DIVIDEND]]+Stock[[#This Row],[RETURN/(LOSS) FROM TRADING
(auto-fill)]],"")</f>
        <v/>
      </c>
      <c r="AD57" s="146" t="str">
        <f>IF(Stock[[#This Row],[SELLING QUANTITY]]&gt;0,SUM(Stock[[#This Row],[RETURN/(LOSS) FROM TRADING
(auto-fill)]],Stock[[#This Row],[CASH DIVIDEND]])/SUM(Stock[[#This Row],[BUYING PRICE]]*Stock[[#This Row],[SELLING QUANTITY]],Stock[[#This Row],[BUYING FEE
(auto-fill)]]*Stock[[#This Row],[SELLING QUANTITY]]/Stock[[#This Row],[BUYING QUANTITY]]),"")</f>
        <v/>
      </c>
      <c r="AE57" s="147" t="str">
        <f ca="1">IFERROR(IF(Stock[[#This Row],[HOLDING DAYS
(auto-fill)]]&lt;365,Stock[[#This Row],[% TOTAL RETURN/(LOSS)
(auto-fill)]]*365/Stock[[#This Row],[HOLDING DAYS
(auto-fill)]],POWER((1+Stock[[#This Row],[% TOTAL RETURN/(LOSS)
(auto-fill)]]),1/(Stock[[#This Row],[HOLDING DAYS
(auto-fill)]]/365))-1),"")</f>
        <v/>
      </c>
      <c r="AF57" s="81"/>
      <c r="AG57" s="150" t="str">
        <f>IF(Stock[[#This Row],[STATUS
(auto-fill)]]="HOLDING",Stock[[#This Row],[MARKET PRICE]]-Stock[[#This Row],[BUYING PRICE]],"")</f>
        <v/>
      </c>
      <c r="AH57" s="144" t="str">
        <f>IFERROR(Stock[[#This Row],[CHANGE
(auto-fill)]]/Stock[[#This Row],[BUYING PRICE]],"")</f>
        <v/>
      </c>
      <c r="AI57" s="115" t="str">
        <f>IF(Stock[[#This Row],[MARKET PRICE]]&gt;0,Stock[[#This Row],[MARKET PRICE]]*Stock[[#This Row],[REMAINING QUANTITY
(auto-fill)]],"")</f>
        <v/>
      </c>
    </row>
    <row r="58" spans="2:35">
      <c r="B58" s="110" t="str">
        <f>IF(AND(Stock[[#This Row],[BUYING QUANTITY]]&gt;0,Stock[[#This Row],[REMAINING QUANTITY
(auto-fill)]]=0),"SOLD OUT",
IF(AND(Stock[[#This Row],[BUYING QUANTITY]]&gt;0,Stock[[#This Row],[REMAINING QUANTITY
(auto-fill)]]&gt;0),"HOLDING",""))</f>
        <v/>
      </c>
      <c r="C58" s="111">
        <f t="shared" si="0"/>
        <v>45</v>
      </c>
      <c r="D58" s="77"/>
      <c r="E58" s="78"/>
      <c r="F58" s="160"/>
      <c r="G58" s="81"/>
      <c r="H58" s="82"/>
      <c r="I58" s="90"/>
      <c r="J58" s="115" t="str">
        <f>IF(Stock[[#This Row],[BUYING QUANTITY]]&gt;0,Stock[[#This Row],[BUYING PRICE]]*Stock[[#This Row],[BUYING QUANTITY]]*Stock[[#This Row],[% BUYING FEE]],"")</f>
        <v/>
      </c>
      <c r="K58" s="89"/>
      <c r="L58" s="90"/>
      <c r="M58" s="117" t="str">
        <f>IF(Stock[[#This Row],[BUYING QUANTITY]]&gt;0,Stock[[#This Row],[BUYING PRICE]]*(1+Stock[[#This Row],[% THRESHOLD (RETURN)_1]]),"")</f>
        <v/>
      </c>
      <c r="N58" s="90"/>
      <c r="O58" s="117" t="str">
        <f>IF(Stock[[#This Row],[BUYING QUANTITY]]&gt;0,Stock[[#This Row],[BUYING PRICE]]*(1+Stock[[#This Row],[% THRESHOLD (RETURN)_2]]),"")</f>
        <v/>
      </c>
      <c r="P58" s="90"/>
      <c r="Q58" s="117" t="str">
        <f>IF(Stock[[#This Row],[BUYING QUANTITY]]&gt;0,Stock[[#This Row],[BUYING PRICE]]*(1+Stock[[#This Row],[% THRESHOLD (LOSS)]]),"")</f>
        <v/>
      </c>
      <c r="R58" s="105"/>
      <c r="S58" s="118" t="str">
        <f>IF(Stock[[#This Row],[CASH DIVIDEND]]&gt;0,Stock[[#This Row],[CASH DIVIDEND]]/(Stock[[#This Row],[BUYING PRICE]]*Stock[[#This Row],[BUYING QUANTITY]]),"")</f>
        <v/>
      </c>
      <c r="T58" s="105"/>
      <c r="U58" s="77"/>
      <c r="V58" s="95"/>
      <c r="W58" s="96"/>
      <c r="X58" s="167"/>
      <c r="Y58" s="121" t="str">
        <f>IF(Stock[[#This Row],[SELLING QUANTITY]]&gt;0,Stock[[#This Row],[SELLING PRICE]]*Stock[[#This Row],[SELLING QUANTITY]]*Stock[[#This Row],[% SELLING FEE]]+Stock[[#This Row],[SELLING PRICE]]*Stock[[#This Row],[SELLING QUANTITY]]*$D$12,"")</f>
        <v/>
      </c>
      <c r="Z58" s="121">
        <f>Stock[[#This Row],[BUYING QUANTITY]]+Stock[[#This Row],[STOCK DIVIDEND]]-Stock[[#This Row],[SELLING QUANTITY]]</f>
        <v>0</v>
      </c>
      <c r="AA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 s="121">
        <f ca="1">IF(Stock[[#This Row],[SELLING DATE]]&gt;0,Stock[[#This Row],[SELLING DATE]]-Stock[[#This Row],[BUY DATE]]+1,IF(Stock[[#This Row],[BUY DATE]]=0,0,TODAY()-Stock[[#This Row],[BUY DATE]]+1))</f>
        <v>0</v>
      </c>
      <c r="AC58" s="124" t="str">
        <f>IFERROR(Stock[[#This Row],[CASH DIVIDEND]]+Stock[[#This Row],[RETURN/(LOSS) FROM TRADING
(auto-fill)]],"")</f>
        <v/>
      </c>
      <c r="AD58" s="146" t="str">
        <f>IF(Stock[[#This Row],[SELLING QUANTITY]]&gt;0,SUM(Stock[[#This Row],[RETURN/(LOSS) FROM TRADING
(auto-fill)]],Stock[[#This Row],[CASH DIVIDEND]])/SUM(Stock[[#This Row],[BUYING PRICE]]*Stock[[#This Row],[SELLING QUANTITY]],Stock[[#This Row],[BUYING FEE
(auto-fill)]]*Stock[[#This Row],[SELLING QUANTITY]]/Stock[[#This Row],[BUYING QUANTITY]]),"")</f>
        <v/>
      </c>
      <c r="AE58" s="147" t="str">
        <f ca="1">IFERROR(IF(Stock[[#This Row],[HOLDING DAYS
(auto-fill)]]&lt;365,Stock[[#This Row],[% TOTAL RETURN/(LOSS)
(auto-fill)]]*365/Stock[[#This Row],[HOLDING DAYS
(auto-fill)]],POWER((1+Stock[[#This Row],[% TOTAL RETURN/(LOSS)
(auto-fill)]]),1/(Stock[[#This Row],[HOLDING DAYS
(auto-fill)]]/365))-1),"")</f>
        <v/>
      </c>
      <c r="AF58" s="81"/>
      <c r="AG58" s="150" t="str">
        <f>IF(Stock[[#This Row],[STATUS
(auto-fill)]]="HOLDING",Stock[[#This Row],[MARKET PRICE]]-Stock[[#This Row],[BUYING PRICE]],"")</f>
        <v/>
      </c>
      <c r="AH58" s="144" t="str">
        <f>IFERROR(Stock[[#This Row],[CHANGE
(auto-fill)]]/Stock[[#This Row],[BUYING PRICE]],"")</f>
        <v/>
      </c>
      <c r="AI58" s="115" t="str">
        <f>IF(Stock[[#This Row],[MARKET PRICE]]&gt;0,Stock[[#This Row],[MARKET PRICE]]*Stock[[#This Row],[REMAINING QUANTITY
(auto-fill)]],"")</f>
        <v/>
      </c>
    </row>
    <row r="59" spans="2:35">
      <c r="B59" s="110" t="str">
        <f>IF(AND(Stock[[#This Row],[BUYING QUANTITY]]&gt;0,Stock[[#This Row],[REMAINING QUANTITY
(auto-fill)]]=0),"SOLD OUT",
IF(AND(Stock[[#This Row],[BUYING QUANTITY]]&gt;0,Stock[[#This Row],[REMAINING QUANTITY
(auto-fill)]]&gt;0),"HOLDING",""))</f>
        <v/>
      </c>
      <c r="C59" s="111">
        <f t="shared" si="0"/>
        <v>46</v>
      </c>
      <c r="D59" s="77"/>
      <c r="E59" s="78"/>
      <c r="F59" s="160"/>
      <c r="G59" s="81"/>
      <c r="H59" s="82"/>
      <c r="I59" s="90"/>
      <c r="J59" s="115" t="str">
        <f>IF(Stock[[#This Row],[BUYING QUANTITY]]&gt;0,Stock[[#This Row],[BUYING PRICE]]*Stock[[#This Row],[BUYING QUANTITY]]*Stock[[#This Row],[% BUYING FEE]],"")</f>
        <v/>
      </c>
      <c r="K59" s="89"/>
      <c r="L59" s="90"/>
      <c r="M59" s="117" t="str">
        <f>IF(Stock[[#This Row],[BUYING QUANTITY]]&gt;0,Stock[[#This Row],[BUYING PRICE]]*(1+Stock[[#This Row],[% THRESHOLD (RETURN)_1]]),"")</f>
        <v/>
      </c>
      <c r="N59" s="90"/>
      <c r="O59" s="117" t="str">
        <f>IF(Stock[[#This Row],[BUYING QUANTITY]]&gt;0,Stock[[#This Row],[BUYING PRICE]]*(1+Stock[[#This Row],[% THRESHOLD (RETURN)_2]]),"")</f>
        <v/>
      </c>
      <c r="P59" s="90"/>
      <c r="Q59" s="117" t="str">
        <f>IF(Stock[[#This Row],[BUYING QUANTITY]]&gt;0,Stock[[#This Row],[BUYING PRICE]]*(1+Stock[[#This Row],[% THRESHOLD (LOSS)]]),"")</f>
        <v/>
      </c>
      <c r="R59" s="105"/>
      <c r="S59" s="118" t="str">
        <f>IF(Stock[[#This Row],[CASH DIVIDEND]]&gt;0,Stock[[#This Row],[CASH DIVIDEND]]/(Stock[[#This Row],[BUYING PRICE]]*Stock[[#This Row],[BUYING QUANTITY]]),"")</f>
        <v/>
      </c>
      <c r="T59" s="105"/>
      <c r="U59" s="77"/>
      <c r="V59" s="95"/>
      <c r="W59" s="96"/>
      <c r="X59" s="167"/>
      <c r="Y59" s="121" t="str">
        <f>IF(Stock[[#This Row],[SELLING QUANTITY]]&gt;0,Stock[[#This Row],[SELLING PRICE]]*Stock[[#This Row],[SELLING QUANTITY]]*Stock[[#This Row],[% SELLING FEE]]+Stock[[#This Row],[SELLING PRICE]]*Stock[[#This Row],[SELLING QUANTITY]]*$D$12,"")</f>
        <v/>
      </c>
      <c r="Z59" s="121">
        <f>Stock[[#This Row],[BUYING QUANTITY]]+Stock[[#This Row],[STOCK DIVIDEND]]-Stock[[#This Row],[SELLING QUANTITY]]</f>
        <v>0</v>
      </c>
      <c r="AA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 s="121">
        <f ca="1">IF(Stock[[#This Row],[SELLING DATE]]&gt;0,Stock[[#This Row],[SELLING DATE]]-Stock[[#This Row],[BUY DATE]]+1,IF(Stock[[#This Row],[BUY DATE]]=0,0,TODAY()-Stock[[#This Row],[BUY DATE]]+1))</f>
        <v>0</v>
      </c>
      <c r="AC59" s="124" t="str">
        <f>IFERROR(Stock[[#This Row],[CASH DIVIDEND]]+Stock[[#This Row],[RETURN/(LOSS) FROM TRADING
(auto-fill)]],"")</f>
        <v/>
      </c>
      <c r="AD59" s="146" t="str">
        <f>IF(Stock[[#This Row],[SELLING QUANTITY]]&gt;0,SUM(Stock[[#This Row],[RETURN/(LOSS) FROM TRADING
(auto-fill)]],Stock[[#This Row],[CASH DIVIDEND]])/SUM(Stock[[#This Row],[BUYING PRICE]]*Stock[[#This Row],[SELLING QUANTITY]],Stock[[#This Row],[BUYING FEE
(auto-fill)]]*Stock[[#This Row],[SELLING QUANTITY]]/Stock[[#This Row],[BUYING QUANTITY]]),"")</f>
        <v/>
      </c>
      <c r="AE59" s="147" t="str">
        <f ca="1">IFERROR(IF(Stock[[#This Row],[HOLDING DAYS
(auto-fill)]]&lt;365,Stock[[#This Row],[% TOTAL RETURN/(LOSS)
(auto-fill)]]*365/Stock[[#This Row],[HOLDING DAYS
(auto-fill)]],POWER((1+Stock[[#This Row],[% TOTAL RETURN/(LOSS)
(auto-fill)]]),1/(Stock[[#This Row],[HOLDING DAYS
(auto-fill)]]/365))-1),"")</f>
        <v/>
      </c>
      <c r="AF59" s="81"/>
      <c r="AG59" s="150" t="str">
        <f>IF(Stock[[#This Row],[STATUS
(auto-fill)]]="HOLDING",Stock[[#This Row],[MARKET PRICE]]-Stock[[#This Row],[BUYING PRICE]],"")</f>
        <v/>
      </c>
      <c r="AH59" s="144" t="str">
        <f>IFERROR(Stock[[#This Row],[CHANGE
(auto-fill)]]/Stock[[#This Row],[BUYING PRICE]],"")</f>
        <v/>
      </c>
      <c r="AI59" s="115" t="str">
        <f>IF(Stock[[#This Row],[MARKET PRICE]]&gt;0,Stock[[#This Row],[MARKET PRICE]]*Stock[[#This Row],[REMAINING QUANTITY
(auto-fill)]],"")</f>
        <v/>
      </c>
    </row>
    <row r="60" spans="2:35">
      <c r="B60" s="110" t="str">
        <f>IF(AND(Stock[[#This Row],[BUYING QUANTITY]]&gt;0,Stock[[#This Row],[REMAINING QUANTITY
(auto-fill)]]=0),"SOLD OUT",
IF(AND(Stock[[#This Row],[BUYING QUANTITY]]&gt;0,Stock[[#This Row],[REMAINING QUANTITY
(auto-fill)]]&gt;0),"HOLDING",""))</f>
        <v/>
      </c>
      <c r="C60" s="111">
        <f t="shared" si="0"/>
        <v>47</v>
      </c>
      <c r="D60" s="77"/>
      <c r="E60" s="78"/>
      <c r="F60" s="160"/>
      <c r="G60" s="81"/>
      <c r="H60" s="82"/>
      <c r="I60" s="90"/>
      <c r="J60" s="115" t="str">
        <f>IF(Stock[[#This Row],[BUYING QUANTITY]]&gt;0,Stock[[#This Row],[BUYING PRICE]]*Stock[[#This Row],[BUYING QUANTITY]]*Stock[[#This Row],[% BUYING FEE]],"")</f>
        <v/>
      </c>
      <c r="K60" s="89"/>
      <c r="L60" s="90"/>
      <c r="M60" s="117" t="str">
        <f>IF(Stock[[#This Row],[BUYING QUANTITY]]&gt;0,Stock[[#This Row],[BUYING PRICE]]*(1+Stock[[#This Row],[% THRESHOLD (RETURN)_1]]),"")</f>
        <v/>
      </c>
      <c r="N60" s="90"/>
      <c r="O60" s="117" t="str">
        <f>IF(Stock[[#This Row],[BUYING QUANTITY]]&gt;0,Stock[[#This Row],[BUYING PRICE]]*(1+Stock[[#This Row],[% THRESHOLD (RETURN)_2]]),"")</f>
        <v/>
      </c>
      <c r="P60" s="90"/>
      <c r="Q60" s="117" t="str">
        <f>IF(Stock[[#This Row],[BUYING QUANTITY]]&gt;0,Stock[[#This Row],[BUYING PRICE]]*(1+Stock[[#This Row],[% THRESHOLD (LOSS)]]),"")</f>
        <v/>
      </c>
      <c r="R60" s="105"/>
      <c r="S60" s="118" t="str">
        <f>IF(Stock[[#This Row],[CASH DIVIDEND]]&gt;0,Stock[[#This Row],[CASH DIVIDEND]]/(Stock[[#This Row],[BUYING PRICE]]*Stock[[#This Row],[BUYING QUANTITY]]),"")</f>
        <v/>
      </c>
      <c r="T60" s="105"/>
      <c r="U60" s="77"/>
      <c r="V60" s="95"/>
      <c r="W60" s="96"/>
      <c r="X60" s="167"/>
      <c r="Y60" s="121" t="str">
        <f>IF(Stock[[#This Row],[SELLING QUANTITY]]&gt;0,Stock[[#This Row],[SELLING PRICE]]*Stock[[#This Row],[SELLING QUANTITY]]*Stock[[#This Row],[% SELLING FEE]]+Stock[[#This Row],[SELLING PRICE]]*Stock[[#This Row],[SELLING QUANTITY]]*$D$12,"")</f>
        <v/>
      </c>
      <c r="Z60" s="121">
        <f>Stock[[#This Row],[BUYING QUANTITY]]+Stock[[#This Row],[STOCK DIVIDEND]]-Stock[[#This Row],[SELLING QUANTITY]]</f>
        <v>0</v>
      </c>
      <c r="AA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 s="121">
        <f ca="1">IF(Stock[[#This Row],[SELLING DATE]]&gt;0,Stock[[#This Row],[SELLING DATE]]-Stock[[#This Row],[BUY DATE]]+1,IF(Stock[[#This Row],[BUY DATE]]=0,0,TODAY()-Stock[[#This Row],[BUY DATE]]+1))</f>
        <v>0</v>
      </c>
      <c r="AC60" s="124" t="str">
        <f>IFERROR(Stock[[#This Row],[CASH DIVIDEND]]+Stock[[#This Row],[RETURN/(LOSS) FROM TRADING
(auto-fill)]],"")</f>
        <v/>
      </c>
      <c r="AD60" s="146" t="str">
        <f>IF(Stock[[#This Row],[SELLING QUANTITY]]&gt;0,SUM(Stock[[#This Row],[RETURN/(LOSS) FROM TRADING
(auto-fill)]],Stock[[#This Row],[CASH DIVIDEND]])/SUM(Stock[[#This Row],[BUYING PRICE]]*Stock[[#This Row],[SELLING QUANTITY]],Stock[[#This Row],[BUYING FEE
(auto-fill)]]*Stock[[#This Row],[SELLING QUANTITY]]/Stock[[#This Row],[BUYING QUANTITY]]),"")</f>
        <v/>
      </c>
      <c r="AE60" s="147" t="str">
        <f ca="1">IFERROR(IF(Stock[[#This Row],[HOLDING DAYS
(auto-fill)]]&lt;365,Stock[[#This Row],[% TOTAL RETURN/(LOSS)
(auto-fill)]]*365/Stock[[#This Row],[HOLDING DAYS
(auto-fill)]],POWER((1+Stock[[#This Row],[% TOTAL RETURN/(LOSS)
(auto-fill)]]),1/(Stock[[#This Row],[HOLDING DAYS
(auto-fill)]]/365))-1),"")</f>
        <v/>
      </c>
      <c r="AF60" s="81"/>
      <c r="AG60" s="150" t="str">
        <f>IF(Stock[[#This Row],[STATUS
(auto-fill)]]="HOLDING",Stock[[#This Row],[MARKET PRICE]]-Stock[[#This Row],[BUYING PRICE]],"")</f>
        <v/>
      </c>
      <c r="AH60" s="144" t="str">
        <f>IFERROR(Stock[[#This Row],[CHANGE
(auto-fill)]]/Stock[[#This Row],[BUYING PRICE]],"")</f>
        <v/>
      </c>
      <c r="AI60" s="115" t="str">
        <f>IF(Stock[[#This Row],[MARKET PRICE]]&gt;0,Stock[[#This Row],[MARKET PRICE]]*Stock[[#This Row],[REMAINING QUANTITY
(auto-fill)]],"")</f>
        <v/>
      </c>
    </row>
    <row r="61" spans="2:35">
      <c r="B61" s="110" t="str">
        <f>IF(AND(Stock[[#This Row],[BUYING QUANTITY]]&gt;0,Stock[[#This Row],[REMAINING QUANTITY
(auto-fill)]]=0),"SOLD OUT",
IF(AND(Stock[[#This Row],[BUYING QUANTITY]]&gt;0,Stock[[#This Row],[REMAINING QUANTITY
(auto-fill)]]&gt;0),"HOLDING",""))</f>
        <v/>
      </c>
      <c r="C61" s="111">
        <f t="shared" si="0"/>
        <v>48</v>
      </c>
      <c r="D61" s="77"/>
      <c r="E61" s="78"/>
      <c r="F61" s="160"/>
      <c r="G61" s="81"/>
      <c r="H61" s="82"/>
      <c r="I61" s="90"/>
      <c r="J61" s="115" t="str">
        <f>IF(Stock[[#This Row],[BUYING QUANTITY]]&gt;0,Stock[[#This Row],[BUYING PRICE]]*Stock[[#This Row],[BUYING QUANTITY]]*Stock[[#This Row],[% BUYING FEE]],"")</f>
        <v/>
      </c>
      <c r="K61" s="89"/>
      <c r="L61" s="90"/>
      <c r="M61" s="117" t="str">
        <f>IF(Stock[[#This Row],[BUYING QUANTITY]]&gt;0,Stock[[#This Row],[BUYING PRICE]]*(1+Stock[[#This Row],[% THRESHOLD (RETURN)_1]]),"")</f>
        <v/>
      </c>
      <c r="N61" s="90"/>
      <c r="O61" s="117" t="str">
        <f>IF(Stock[[#This Row],[BUYING QUANTITY]]&gt;0,Stock[[#This Row],[BUYING PRICE]]*(1+Stock[[#This Row],[% THRESHOLD (RETURN)_2]]),"")</f>
        <v/>
      </c>
      <c r="P61" s="90"/>
      <c r="Q61" s="117" t="str">
        <f>IF(Stock[[#This Row],[BUYING QUANTITY]]&gt;0,Stock[[#This Row],[BUYING PRICE]]*(1+Stock[[#This Row],[% THRESHOLD (LOSS)]]),"")</f>
        <v/>
      </c>
      <c r="R61" s="105"/>
      <c r="S61" s="118" t="str">
        <f>IF(Stock[[#This Row],[CASH DIVIDEND]]&gt;0,Stock[[#This Row],[CASH DIVIDEND]]/(Stock[[#This Row],[BUYING PRICE]]*Stock[[#This Row],[BUYING QUANTITY]]),"")</f>
        <v/>
      </c>
      <c r="T61" s="105"/>
      <c r="U61" s="77"/>
      <c r="V61" s="95"/>
      <c r="W61" s="96"/>
      <c r="X61" s="167"/>
      <c r="Y61" s="121" t="str">
        <f>IF(Stock[[#This Row],[SELLING QUANTITY]]&gt;0,Stock[[#This Row],[SELLING PRICE]]*Stock[[#This Row],[SELLING QUANTITY]]*Stock[[#This Row],[% SELLING FEE]]+Stock[[#This Row],[SELLING PRICE]]*Stock[[#This Row],[SELLING QUANTITY]]*$D$12,"")</f>
        <v/>
      </c>
      <c r="Z61" s="121">
        <f>Stock[[#This Row],[BUYING QUANTITY]]+Stock[[#This Row],[STOCK DIVIDEND]]-Stock[[#This Row],[SELLING QUANTITY]]</f>
        <v>0</v>
      </c>
      <c r="AA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 s="121">
        <f ca="1">IF(Stock[[#This Row],[SELLING DATE]]&gt;0,Stock[[#This Row],[SELLING DATE]]-Stock[[#This Row],[BUY DATE]]+1,IF(Stock[[#This Row],[BUY DATE]]=0,0,TODAY()-Stock[[#This Row],[BUY DATE]]+1))</f>
        <v>0</v>
      </c>
      <c r="AC61" s="124" t="str">
        <f>IFERROR(Stock[[#This Row],[CASH DIVIDEND]]+Stock[[#This Row],[RETURN/(LOSS) FROM TRADING
(auto-fill)]],"")</f>
        <v/>
      </c>
      <c r="AD61" s="146" t="str">
        <f>IF(Stock[[#This Row],[SELLING QUANTITY]]&gt;0,SUM(Stock[[#This Row],[RETURN/(LOSS) FROM TRADING
(auto-fill)]],Stock[[#This Row],[CASH DIVIDEND]])/SUM(Stock[[#This Row],[BUYING PRICE]]*Stock[[#This Row],[SELLING QUANTITY]],Stock[[#This Row],[BUYING FEE
(auto-fill)]]*Stock[[#This Row],[SELLING QUANTITY]]/Stock[[#This Row],[BUYING QUANTITY]]),"")</f>
        <v/>
      </c>
      <c r="AE61" s="147" t="str">
        <f ca="1">IFERROR(IF(Stock[[#This Row],[HOLDING DAYS
(auto-fill)]]&lt;365,Stock[[#This Row],[% TOTAL RETURN/(LOSS)
(auto-fill)]]*365/Stock[[#This Row],[HOLDING DAYS
(auto-fill)]],POWER((1+Stock[[#This Row],[% TOTAL RETURN/(LOSS)
(auto-fill)]]),1/(Stock[[#This Row],[HOLDING DAYS
(auto-fill)]]/365))-1),"")</f>
        <v/>
      </c>
      <c r="AF61" s="81"/>
      <c r="AG61" s="150" t="str">
        <f>IF(Stock[[#This Row],[STATUS
(auto-fill)]]="HOLDING",Stock[[#This Row],[MARKET PRICE]]-Stock[[#This Row],[BUYING PRICE]],"")</f>
        <v/>
      </c>
      <c r="AH61" s="144" t="str">
        <f>IFERROR(Stock[[#This Row],[CHANGE
(auto-fill)]]/Stock[[#This Row],[BUYING PRICE]],"")</f>
        <v/>
      </c>
      <c r="AI61" s="115" t="str">
        <f>IF(Stock[[#This Row],[MARKET PRICE]]&gt;0,Stock[[#This Row],[MARKET PRICE]]*Stock[[#This Row],[REMAINING QUANTITY
(auto-fill)]],"")</f>
        <v/>
      </c>
    </row>
    <row r="62" spans="2:35">
      <c r="B62" s="110" t="str">
        <f>IF(AND(Stock[[#This Row],[BUYING QUANTITY]]&gt;0,Stock[[#This Row],[REMAINING QUANTITY
(auto-fill)]]=0),"SOLD OUT",
IF(AND(Stock[[#This Row],[BUYING QUANTITY]]&gt;0,Stock[[#This Row],[REMAINING QUANTITY
(auto-fill)]]&gt;0),"HOLDING",""))</f>
        <v/>
      </c>
      <c r="C62" s="111">
        <f t="shared" si="0"/>
        <v>49</v>
      </c>
      <c r="D62" s="77"/>
      <c r="E62" s="78"/>
      <c r="F62" s="160"/>
      <c r="G62" s="81"/>
      <c r="H62" s="82"/>
      <c r="I62" s="90"/>
      <c r="J62" s="115" t="str">
        <f>IF(Stock[[#This Row],[BUYING QUANTITY]]&gt;0,Stock[[#This Row],[BUYING PRICE]]*Stock[[#This Row],[BUYING QUANTITY]]*Stock[[#This Row],[% BUYING FEE]],"")</f>
        <v/>
      </c>
      <c r="K62" s="89"/>
      <c r="L62" s="90"/>
      <c r="M62" s="117" t="str">
        <f>IF(Stock[[#This Row],[BUYING QUANTITY]]&gt;0,Stock[[#This Row],[BUYING PRICE]]*(1+Stock[[#This Row],[% THRESHOLD (RETURN)_1]]),"")</f>
        <v/>
      </c>
      <c r="N62" s="90"/>
      <c r="O62" s="117" t="str">
        <f>IF(Stock[[#This Row],[BUYING QUANTITY]]&gt;0,Stock[[#This Row],[BUYING PRICE]]*(1+Stock[[#This Row],[% THRESHOLD (RETURN)_2]]),"")</f>
        <v/>
      </c>
      <c r="P62" s="90"/>
      <c r="Q62" s="117" t="str">
        <f>IF(Stock[[#This Row],[BUYING QUANTITY]]&gt;0,Stock[[#This Row],[BUYING PRICE]]*(1+Stock[[#This Row],[% THRESHOLD (LOSS)]]),"")</f>
        <v/>
      </c>
      <c r="R62" s="105"/>
      <c r="S62" s="118" t="str">
        <f>IF(Stock[[#This Row],[CASH DIVIDEND]]&gt;0,Stock[[#This Row],[CASH DIVIDEND]]/(Stock[[#This Row],[BUYING PRICE]]*Stock[[#This Row],[BUYING QUANTITY]]),"")</f>
        <v/>
      </c>
      <c r="T62" s="105"/>
      <c r="U62" s="77"/>
      <c r="V62" s="95"/>
      <c r="W62" s="96"/>
      <c r="X62" s="167"/>
      <c r="Y62" s="121" t="str">
        <f>IF(Stock[[#This Row],[SELLING QUANTITY]]&gt;0,Stock[[#This Row],[SELLING PRICE]]*Stock[[#This Row],[SELLING QUANTITY]]*Stock[[#This Row],[% SELLING FEE]]+Stock[[#This Row],[SELLING PRICE]]*Stock[[#This Row],[SELLING QUANTITY]]*$D$12,"")</f>
        <v/>
      </c>
      <c r="Z62" s="121">
        <f>Stock[[#This Row],[BUYING QUANTITY]]+Stock[[#This Row],[STOCK DIVIDEND]]-Stock[[#This Row],[SELLING QUANTITY]]</f>
        <v>0</v>
      </c>
      <c r="AA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 s="121">
        <f ca="1">IF(Stock[[#This Row],[SELLING DATE]]&gt;0,Stock[[#This Row],[SELLING DATE]]-Stock[[#This Row],[BUY DATE]]+1,IF(Stock[[#This Row],[BUY DATE]]=0,0,TODAY()-Stock[[#This Row],[BUY DATE]]+1))</f>
        <v>0</v>
      </c>
      <c r="AC62" s="124" t="str">
        <f>IFERROR(Stock[[#This Row],[CASH DIVIDEND]]+Stock[[#This Row],[RETURN/(LOSS) FROM TRADING
(auto-fill)]],"")</f>
        <v/>
      </c>
      <c r="AD62" s="146" t="str">
        <f>IF(Stock[[#This Row],[SELLING QUANTITY]]&gt;0,SUM(Stock[[#This Row],[RETURN/(LOSS) FROM TRADING
(auto-fill)]],Stock[[#This Row],[CASH DIVIDEND]])/SUM(Stock[[#This Row],[BUYING PRICE]]*Stock[[#This Row],[SELLING QUANTITY]],Stock[[#This Row],[BUYING FEE
(auto-fill)]]*Stock[[#This Row],[SELLING QUANTITY]]/Stock[[#This Row],[BUYING QUANTITY]]),"")</f>
        <v/>
      </c>
      <c r="AE62" s="147" t="str">
        <f ca="1">IFERROR(IF(Stock[[#This Row],[HOLDING DAYS
(auto-fill)]]&lt;365,Stock[[#This Row],[% TOTAL RETURN/(LOSS)
(auto-fill)]]*365/Stock[[#This Row],[HOLDING DAYS
(auto-fill)]],POWER((1+Stock[[#This Row],[% TOTAL RETURN/(LOSS)
(auto-fill)]]),1/(Stock[[#This Row],[HOLDING DAYS
(auto-fill)]]/365))-1),"")</f>
        <v/>
      </c>
      <c r="AF62" s="81"/>
      <c r="AG62" s="150" t="str">
        <f>IF(Stock[[#This Row],[STATUS
(auto-fill)]]="HOLDING",Stock[[#This Row],[MARKET PRICE]]-Stock[[#This Row],[BUYING PRICE]],"")</f>
        <v/>
      </c>
      <c r="AH62" s="144" t="str">
        <f>IFERROR(Stock[[#This Row],[CHANGE
(auto-fill)]]/Stock[[#This Row],[BUYING PRICE]],"")</f>
        <v/>
      </c>
      <c r="AI62" s="115" t="str">
        <f>IF(Stock[[#This Row],[MARKET PRICE]]&gt;0,Stock[[#This Row],[MARKET PRICE]]*Stock[[#This Row],[REMAINING QUANTITY
(auto-fill)]],"")</f>
        <v/>
      </c>
    </row>
    <row r="63" spans="2:35">
      <c r="B63" s="110" t="str">
        <f>IF(AND(Stock[[#This Row],[BUYING QUANTITY]]&gt;0,Stock[[#This Row],[REMAINING QUANTITY
(auto-fill)]]=0),"SOLD OUT",
IF(AND(Stock[[#This Row],[BUYING QUANTITY]]&gt;0,Stock[[#This Row],[REMAINING QUANTITY
(auto-fill)]]&gt;0),"HOLDING",""))</f>
        <v/>
      </c>
      <c r="C63" s="111">
        <f t="shared" si="0"/>
        <v>50</v>
      </c>
      <c r="D63" s="77"/>
      <c r="E63" s="78"/>
      <c r="F63" s="160"/>
      <c r="G63" s="81"/>
      <c r="H63" s="82"/>
      <c r="I63" s="90"/>
      <c r="J63" s="115" t="str">
        <f>IF(Stock[[#This Row],[BUYING QUANTITY]]&gt;0,Stock[[#This Row],[BUYING PRICE]]*Stock[[#This Row],[BUYING QUANTITY]]*Stock[[#This Row],[% BUYING FEE]],"")</f>
        <v/>
      </c>
      <c r="K63" s="89"/>
      <c r="L63" s="90"/>
      <c r="M63" s="117" t="str">
        <f>IF(Stock[[#This Row],[BUYING QUANTITY]]&gt;0,Stock[[#This Row],[BUYING PRICE]]*(1+Stock[[#This Row],[% THRESHOLD (RETURN)_1]]),"")</f>
        <v/>
      </c>
      <c r="N63" s="90"/>
      <c r="O63" s="117" t="str">
        <f>IF(Stock[[#This Row],[BUYING QUANTITY]]&gt;0,Stock[[#This Row],[BUYING PRICE]]*(1+Stock[[#This Row],[% THRESHOLD (RETURN)_2]]),"")</f>
        <v/>
      </c>
      <c r="P63" s="90"/>
      <c r="Q63" s="117" t="str">
        <f>IF(Stock[[#This Row],[BUYING QUANTITY]]&gt;0,Stock[[#This Row],[BUYING PRICE]]*(1+Stock[[#This Row],[% THRESHOLD (LOSS)]]),"")</f>
        <v/>
      </c>
      <c r="R63" s="105"/>
      <c r="S63" s="118" t="str">
        <f>IF(Stock[[#This Row],[CASH DIVIDEND]]&gt;0,Stock[[#This Row],[CASH DIVIDEND]]/(Stock[[#This Row],[BUYING PRICE]]*Stock[[#This Row],[BUYING QUANTITY]]),"")</f>
        <v/>
      </c>
      <c r="T63" s="105"/>
      <c r="U63" s="77"/>
      <c r="V63" s="95"/>
      <c r="W63" s="96"/>
      <c r="X63" s="167"/>
      <c r="Y63" s="121" t="str">
        <f>IF(Stock[[#This Row],[SELLING QUANTITY]]&gt;0,Stock[[#This Row],[SELLING PRICE]]*Stock[[#This Row],[SELLING QUANTITY]]*Stock[[#This Row],[% SELLING FEE]]+Stock[[#This Row],[SELLING PRICE]]*Stock[[#This Row],[SELLING QUANTITY]]*$D$12,"")</f>
        <v/>
      </c>
      <c r="Z63" s="121">
        <f>Stock[[#This Row],[BUYING QUANTITY]]+Stock[[#This Row],[STOCK DIVIDEND]]-Stock[[#This Row],[SELLING QUANTITY]]</f>
        <v>0</v>
      </c>
      <c r="AA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 s="121">
        <f ca="1">IF(Stock[[#This Row],[SELLING DATE]]&gt;0,Stock[[#This Row],[SELLING DATE]]-Stock[[#This Row],[BUY DATE]]+1,IF(Stock[[#This Row],[BUY DATE]]=0,0,TODAY()-Stock[[#This Row],[BUY DATE]]+1))</f>
        <v>0</v>
      </c>
      <c r="AC63" s="124" t="str">
        <f>IFERROR(Stock[[#This Row],[CASH DIVIDEND]]+Stock[[#This Row],[RETURN/(LOSS) FROM TRADING
(auto-fill)]],"")</f>
        <v/>
      </c>
      <c r="AD63" s="146" t="str">
        <f>IF(Stock[[#This Row],[SELLING QUANTITY]]&gt;0,SUM(Stock[[#This Row],[RETURN/(LOSS) FROM TRADING
(auto-fill)]],Stock[[#This Row],[CASH DIVIDEND]])/SUM(Stock[[#This Row],[BUYING PRICE]]*Stock[[#This Row],[SELLING QUANTITY]],Stock[[#This Row],[BUYING FEE
(auto-fill)]]*Stock[[#This Row],[SELLING QUANTITY]]/Stock[[#This Row],[BUYING QUANTITY]]),"")</f>
        <v/>
      </c>
      <c r="AE63" s="147" t="str">
        <f ca="1">IFERROR(IF(Stock[[#This Row],[HOLDING DAYS
(auto-fill)]]&lt;365,Stock[[#This Row],[% TOTAL RETURN/(LOSS)
(auto-fill)]]*365/Stock[[#This Row],[HOLDING DAYS
(auto-fill)]],POWER((1+Stock[[#This Row],[% TOTAL RETURN/(LOSS)
(auto-fill)]]),1/(Stock[[#This Row],[HOLDING DAYS
(auto-fill)]]/365))-1),"")</f>
        <v/>
      </c>
      <c r="AF63" s="81"/>
      <c r="AG63" s="150" t="str">
        <f>IF(Stock[[#This Row],[STATUS
(auto-fill)]]="HOLDING",Stock[[#This Row],[MARKET PRICE]]-Stock[[#This Row],[BUYING PRICE]],"")</f>
        <v/>
      </c>
      <c r="AH63" s="144" t="str">
        <f>IFERROR(Stock[[#This Row],[CHANGE
(auto-fill)]]/Stock[[#This Row],[BUYING PRICE]],"")</f>
        <v/>
      </c>
      <c r="AI63" s="115" t="str">
        <f>IF(Stock[[#This Row],[MARKET PRICE]]&gt;0,Stock[[#This Row],[MARKET PRICE]]*Stock[[#This Row],[REMAINING QUANTITY
(auto-fill)]],"")</f>
        <v/>
      </c>
    </row>
    <row r="64" spans="2:35">
      <c r="B64" s="110" t="str">
        <f>IF(AND(Stock[[#This Row],[BUYING QUANTITY]]&gt;0,Stock[[#This Row],[REMAINING QUANTITY
(auto-fill)]]=0),"SOLD OUT",
IF(AND(Stock[[#This Row],[BUYING QUANTITY]]&gt;0,Stock[[#This Row],[REMAINING QUANTITY
(auto-fill)]]&gt;0),"HOLDING",""))</f>
        <v/>
      </c>
      <c r="C64" s="111">
        <f t="shared" si="0"/>
        <v>51</v>
      </c>
      <c r="D64" s="77"/>
      <c r="E64" s="78"/>
      <c r="F64" s="160"/>
      <c r="G64" s="81"/>
      <c r="H64" s="82"/>
      <c r="I64" s="90"/>
      <c r="J64" s="115" t="str">
        <f>IF(Stock[[#This Row],[BUYING QUANTITY]]&gt;0,Stock[[#This Row],[BUYING PRICE]]*Stock[[#This Row],[BUYING QUANTITY]]*Stock[[#This Row],[% BUYING FEE]],"")</f>
        <v/>
      </c>
      <c r="K64" s="89"/>
      <c r="L64" s="90"/>
      <c r="M64" s="117" t="str">
        <f>IF(Stock[[#This Row],[BUYING QUANTITY]]&gt;0,Stock[[#This Row],[BUYING PRICE]]*(1+Stock[[#This Row],[% THRESHOLD (RETURN)_1]]),"")</f>
        <v/>
      </c>
      <c r="N64" s="90"/>
      <c r="O64" s="117" t="str">
        <f>IF(Stock[[#This Row],[BUYING QUANTITY]]&gt;0,Stock[[#This Row],[BUYING PRICE]]*(1+Stock[[#This Row],[% THRESHOLD (RETURN)_2]]),"")</f>
        <v/>
      </c>
      <c r="P64" s="90"/>
      <c r="Q64" s="117" t="str">
        <f>IF(Stock[[#This Row],[BUYING QUANTITY]]&gt;0,Stock[[#This Row],[BUYING PRICE]]*(1+Stock[[#This Row],[% THRESHOLD (LOSS)]]),"")</f>
        <v/>
      </c>
      <c r="R64" s="105"/>
      <c r="S64" s="118" t="str">
        <f>IF(Stock[[#This Row],[CASH DIVIDEND]]&gt;0,Stock[[#This Row],[CASH DIVIDEND]]/(Stock[[#This Row],[BUYING PRICE]]*Stock[[#This Row],[BUYING QUANTITY]]),"")</f>
        <v/>
      </c>
      <c r="T64" s="105"/>
      <c r="U64" s="77"/>
      <c r="V64" s="95"/>
      <c r="W64" s="96"/>
      <c r="X64" s="167"/>
      <c r="Y64" s="121" t="str">
        <f>IF(Stock[[#This Row],[SELLING QUANTITY]]&gt;0,Stock[[#This Row],[SELLING PRICE]]*Stock[[#This Row],[SELLING QUANTITY]]*Stock[[#This Row],[% SELLING FEE]]+Stock[[#This Row],[SELLING PRICE]]*Stock[[#This Row],[SELLING QUANTITY]]*$D$12,"")</f>
        <v/>
      </c>
      <c r="Z64" s="121">
        <f>Stock[[#This Row],[BUYING QUANTITY]]+Stock[[#This Row],[STOCK DIVIDEND]]-Stock[[#This Row],[SELLING QUANTITY]]</f>
        <v>0</v>
      </c>
      <c r="AA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 s="121">
        <f ca="1">IF(Stock[[#This Row],[SELLING DATE]]&gt;0,Stock[[#This Row],[SELLING DATE]]-Stock[[#This Row],[BUY DATE]]+1,IF(Stock[[#This Row],[BUY DATE]]=0,0,TODAY()-Stock[[#This Row],[BUY DATE]]+1))</f>
        <v>0</v>
      </c>
      <c r="AC64" s="124" t="str">
        <f>IFERROR(Stock[[#This Row],[CASH DIVIDEND]]+Stock[[#This Row],[RETURN/(LOSS) FROM TRADING
(auto-fill)]],"")</f>
        <v/>
      </c>
      <c r="AD64" s="146" t="str">
        <f>IF(Stock[[#This Row],[SELLING QUANTITY]]&gt;0,SUM(Stock[[#This Row],[RETURN/(LOSS) FROM TRADING
(auto-fill)]],Stock[[#This Row],[CASH DIVIDEND]])/SUM(Stock[[#This Row],[BUYING PRICE]]*Stock[[#This Row],[SELLING QUANTITY]],Stock[[#This Row],[BUYING FEE
(auto-fill)]]*Stock[[#This Row],[SELLING QUANTITY]]/Stock[[#This Row],[BUYING QUANTITY]]),"")</f>
        <v/>
      </c>
      <c r="AE64" s="147" t="str">
        <f ca="1">IFERROR(IF(Stock[[#This Row],[HOLDING DAYS
(auto-fill)]]&lt;365,Stock[[#This Row],[% TOTAL RETURN/(LOSS)
(auto-fill)]]*365/Stock[[#This Row],[HOLDING DAYS
(auto-fill)]],POWER((1+Stock[[#This Row],[% TOTAL RETURN/(LOSS)
(auto-fill)]]),1/(Stock[[#This Row],[HOLDING DAYS
(auto-fill)]]/365))-1),"")</f>
        <v/>
      </c>
      <c r="AF64" s="81"/>
      <c r="AG64" s="150" t="str">
        <f>IF(Stock[[#This Row],[STATUS
(auto-fill)]]="HOLDING",Stock[[#This Row],[MARKET PRICE]]-Stock[[#This Row],[BUYING PRICE]],"")</f>
        <v/>
      </c>
      <c r="AH64" s="144" t="str">
        <f>IFERROR(Stock[[#This Row],[CHANGE
(auto-fill)]]/Stock[[#This Row],[BUYING PRICE]],"")</f>
        <v/>
      </c>
      <c r="AI64" s="115" t="str">
        <f>IF(Stock[[#This Row],[MARKET PRICE]]&gt;0,Stock[[#This Row],[MARKET PRICE]]*Stock[[#This Row],[REMAINING QUANTITY
(auto-fill)]],"")</f>
        <v/>
      </c>
    </row>
    <row r="65" spans="2:35">
      <c r="B65" s="110" t="str">
        <f>IF(AND(Stock[[#This Row],[BUYING QUANTITY]]&gt;0,Stock[[#This Row],[REMAINING QUANTITY
(auto-fill)]]=0),"SOLD OUT",
IF(AND(Stock[[#This Row],[BUYING QUANTITY]]&gt;0,Stock[[#This Row],[REMAINING QUANTITY
(auto-fill)]]&gt;0),"HOLDING",""))</f>
        <v/>
      </c>
      <c r="C65" s="111">
        <f t="shared" si="0"/>
        <v>52</v>
      </c>
      <c r="D65" s="77"/>
      <c r="E65" s="78"/>
      <c r="F65" s="160"/>
      <c r="G65" s="81"/>
      <c r="H65" s="82"/>
      <c r="I65" s="90"/>
      <c r="J65" s="115" t="str">
        <f>IF(Stock[[#This Row],[BUYING QUANTITY]]&gt;0,Stock[[#This Row],[BUYING PRICE]]*Stock[[#This Row],[BUYING QUANTITY]]*Stock[[#This Row],[% BUYING FEE]],"")</f>
        <v/>
      </c>
      <c r="K65" s="89"/>
      <c r="L65" s="90"/>
      <c r="M65" s="117" t="str">
        <f>IF(Stock[[#This Row],[BUYING QUANTITY]]&gt;0,Stock[[#This Row],[BUYING PRICE]]*(1+Stock[[#This Row],[% THRESHOLD (RETURN)_1]]),"")</f>
        <v/>
      </c>
      <c r="N65" s="90"/>
      <c r="O65" s="117" t="str">
        <f>IF(Stock[[#This Row],[BUYING QUANTITY]]&gt;0,Stock[[#This Row],[BUYING PRICE]]*(1+Stock[[#This Row],[% THRESHOLD (RETURN)_2]]),"")</f>
        <v/>
      </c>
      <c r="P65" s="90"/>
      <c r="Q65" s="117" t="str">
        <f>IF(Stock[[#This Row],[BUYING QUANTITY]]&gt;0,Stock[[#This Row],[BUYING PRICE]]*(1+Stock[[#This Row],[% THRESHOLD (LOSS)]]),"")</f>
        <v/>
      </c>
      <c r="R65" s="105"/>
      <c r="S65" s="118" t="str">
        <f>IF(Stock[[#This Row],[CASH DIVIDEND]]&gt;0,Stock[[#This Row],[CASH DIVIDEND]]/(Stock[[#This Row],[BUYING PRICE]]*Stock[[#This Row],[BUYING QUANTITY]]),"")</f>
        <v/>
      </c>
      <c r="T65" s="105"/>
      <c r="U65" s="77"/>
      <c r="V65" s="95"/>
      <c r="W65" s="96"/>
      <c r="X65" s="167"/>
      <c r="Y65" s="121" t="str">
        <f>IF(Stock[[#This Row],[SELLING QUANTITY]]&gt;0,Stock[[#This Row],[SELLING PRICE]]*Stock[[#This Row],[SELLING QUANTITY]]*Stock[[#This Row],[% SELLING FEE]]+Stock[[#This Row],[SELLING PRICE]]*Stock[[#This Row],[SELLING QUANTITY]]*$D$12,"")</f>
        <v/>
      </c>
      <c r="Z65" s="121">
        <f>Stock[[#This Row],[BUYING QUANTITY]]+Stock[[#This Row],[STOCK DIVIDEND]]-Stock[[#This Row],[SELLING QUANTITY]]</f>
        <v>0</v>
      </c>
      <c r="AA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 s="121">
        <f ca="1">IF(Stock[[#This Row],[SELLING DATE]]&gt;0,Stock[[#This Row],[SELLING DATE]]-Stock[[#This Row],[BUY DATE]]+1,IF(Stock[[#This Row],[BUY DATE]]=0,0,TODAY()-Stock[[#This Row],[BUY DATE]]+1))</f>
        <v>0</v>
      </c>
      <c r="AC65" s="124" t="str">
        <f>IFERROR(Stock[[#This Row],[CASH DIVIDEND]]+Stock[[#This Row],[RETURN/(LOSS) FROM TRADING
(auto-fill)]],"")</f>
        <v/>
      </c>
      <c r="AD65" s="146" t="str">
        <f>IF(Stock[[#This Row],[SELLING QUANTITY]]&gt;0,SUM(Stock[[#This Row],[RETURN/(LOSS) FROM TRADING
(auto-fill)]],Stock[[#This Row],[CASH DIVIDEND]])/SUM(Stock[[#This Row],[BUYING PRICE]]*Stock[[#This Row],[SELLING QUANTITY]],Stock[[#This Row],[BUYING FEE
(auto-fill)]]*Stock[[#This Row],[SELLING QUANTITY]]/Stock[[#This Row],[BUYING QUANTITY]]),"")</f>
        <v/>
      </c>
      <c r="AE65" s="147" t="str">
        <f ca="1">IFERROR(IF(Stock[[#This Row],[HOLDING DAYS
(auto-fill)]]&lt;365,Stock[[#This Row],[% TOTAL RETURN/(LOSS)
(auto-fill)]]*365/Stock[[#This Row],[HOLDING DAYS
(auto-fill)]],POWER((1+Stock[[#This Row],[% TOTAL RETURN/(LOSS)
(auto-fill)]]),1/(Stock[[#This Row],[HOLDING DAYS
(auto-fill)]]/365))-1),"")</f>
        <v/>
      </c>
      <c r="AF65" s="81"/>
      <c r="AG65" s="150" t="str">
        <f>IF(Stock[[#This Row],[STATUS
(auto-fill)]]="HOLDING",Stock[[#This Row],[MARKET PRICE]]-Stock[[#This Row],[BUYING PRICE]],"")</f>
        <v/>
      </c>
      <c r="AH65" s="144" t="str">
        <f>IFERROR(Stock[[#This Row],[CHANGE
(auto-fill)]]/Stock[[#This Row],[BUYING PRICE]],"")</f>
        <v/>
      </c>
      <c r="AI65" s="115" t="str">
        <f>IF(Stock[[#This Row],[MARKET PRICE]]&gt;0,Stock[[#This Row],[MARKET PRICE]]*Stock[[#This Row],[REMAINING QUANTITY
(auto-fill)]],"")</f>
        <v/>
      </c>
    </row>
    <row r="66" spans="2:35">
      <c r="B66" s="110" t="str">
        <f>IF(AND(Stock[[#This Row],[BUYING QUANTITY]]&gt;0,Stock[[#This Row],[REMAINING QUANTITY
(auto-fill)]]=0),"SOLD OUT",
IF(AND(Stock[[#This Row],[BUYING QUANTITY]]&gt;0,Stock[[#This Row],[REMAINING QUANTITY
(auto-fill)]]&gt;0),"HOLDING",""))</f>
        <v/>
      </c>
      <c r="C66" s="111">
        <f t="shared" si="0"/>
        <v>53</v>
      </c>
      <c r="D66" s="77"/>
      <c r="E66" s="78"/>
      <c r="F66" s="160"/>
      <c r="G66" s="81"/>
      <c r="H66" s="82"/>
      <c r="I66" s="90"/>
      <c r="J66" s="115" t="str">
        <f>IF(Stock[[#This Row],[BUYING QUANTITY]]&gt;0,Stock[[#This Row],[BUYING PRICE]]*Stock[[#This Row],[BUYING QUANTITY]]*Stock[[#This Row],[% BUYING FEE]],"")</f>
        <v/>
      </c>
      <c r="K66" s="89"/>
      <c r="L66" s="90"/>
      <c r="M66" s="117" t="str">
        <f>IF(Stock[[#This Row],[BUYING QUANTITY]]&gt;0,Stock[[#This Row],[BUYING PRICE]]*(1+Stock[[#This Row],[% THRESHOLD (RETURN)_1]]),"")</f>
        <v/>
      </c>
      <c r="N66" s="90"/>
      <c r="O66" s="117" t="str">
        <f>IF(Stock[[#This Row],[BUYING QUANTITY]]&gt;0,Stock[[#This Row],[BUYING PRICE]]*(1+Stock[[#This Row],[% THRESHOLD (RETURN)_2]]),"")</f>
        <v/>
      </c>
      <c r="P66" s="90"/>
      <c r="Q66" s="117" t="str">
        <f>IF(Stock[[#This Row],[BUYING QUANTITY]]&gt;0,Stock[[#This Row],[BUYING PRICE]]*(1+Stock[[#This Row],[% THRESHOLD (LOSS)]]),"")</f>
        <v/>
      </c>
      <c r="R66" s="105"/>
      <c r="S66" s="118" t="str">
        <f>IF(Stock[[#This Row],[CASH DIVIDEND]]&gt;0,Stock[[#This Row],[CASH DIVIDEND]]/(Stock[[#This Row],[BUYING PRICE]]*Stock[[#This Row],[BUYING QUANTITY]]),"")</f>
        <v/>
      </c>
      <c r="T66" s="105"/>
      <c r="U66" s="77"/>
      <c r="V66" s="95"/>
      <c r="W66" s="96"/>
      <c r="X66" s="167"/>
      <c r="Y66" s="121" t="str">
        <f>IF(Stock[[#This Row],[SELLING QUANTITY]]&gt;0,Stock[[#This Row],[SELLING PRICE]]*Stock[[#This Row],[SELLING QUANTITY]]*Stock[[#This Row],[% SELLING FEE]]+Stock[[#This Row],[SELLING PRICE]]*Stock[[#This Row],[SELLING QUANTITY]]*$D$12,"")</f>
        <v/>
      </c>
      <c r="Z66" s="121">
        <f>Stock[[#This Row],[BUYING QUANTITY]]+Stock[[#This Row],[STOCK DIVIDEND]]-Stock[[#This Row],[SELLING QUANTITY]]</f>
        <v>0</v>
      </c>
      <c r="AA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 s="121">
        <f ca="1">IF(Stock[[#This Row],[SELLING DATE]]&gt;0,Stock[[#This Row],[SELLING DATE]]-Stock[[#This Row],[BUY DATE]]+1,IF(Stock[[#This Row],[BUY DATE]]=0,0,TODAY()-Stock[[#This Row],[BUY DATE]]+1))</f>
        <v>0</v>
      </c>
      <c r="AC66" s="124" t="str">
        <f>IFERROR(Stock[[#This Row],[CASH DIVIDEND]]+Stock[[#This Row],[RETURN/(LOSS) FROM TRADING
(auto-fill)]],"")</f>
        <v/>
      </c>
      <c r="AD66" s="146" t="str">
        <f>IF(Stock[[#This Row],[SELLING QUANTITY]]&gt;0,SUM(Stock[[#This Row],[RETURN/(LOSS) FROM TRADING
(auto-fill)]],Stock[[#This Row],[CASH DIVIDEND]])/SUM(Stock[[#This Row],[BUYING PRICE]]*Stock[[#This Row],[SELLING QUANTITY]],Stock[[#This Row],[BUYING FEE
(auto-fill)]]*Stock[[#This Row],[SELLING QUANTITY]]/Stock[[#This Row],[BUYING QUANTITY]]),"")</f>
        <v/>
      </c>
      <c r="AE66" s="147" t="str">
        <f ca="1">IFERROR(IF(Stock[[#This Row],[HOLDING DAYS
(auto-fill)]]&lt;365,Stock[[#This Row],[% TOTAL RETURN/(LOSS)
(auto-fill)]]*365/Stock[[#This Row],[HOLDING DAYS
(auto-fill)]],POWER((1+Stock[[#This Row],[% TOTAL RETURN/(LOSS)
(auto-fill)]]),1/(Stock[[#This Row],[HOLDING DAYS
(auto-fill)]]/365))-1),"")</f>
        <v/>
      </c>
      <c r="AF66" s="81"/>
      <c r="AG66" s="150" t="str">
        <f>IF(Stock[[#This Row],[STATUS
(auto-fill)]]="HOLDING",Stock[[#This Row],[MARKET PRICE]]-Stock[[#This Row],[BUYING PRICE]],"")</f>
        <v/>
      </c>
      <c r="AH66" s="144" t="str">
        <f>IFERROR(Stock[[#This Row],[CHANGE
(auto-fill)]]/Stock[[#This Row],[BUYING PRICE]],"")</f>
        <v/>
      </c>
      <c r="AI66" s="115" t="str">
        <f>IF(Stock[[#This Row],[MARKET PRICE]]&gt;0,Stock[[#This Row],[MARKET PRICE]]*Stock[[#This Row],[REMAINING QUANTITY
(auto-fill)]],"")</f>
        <v/>
      </c>
    </row>
    <row r="67" spans="2:35">
      <c r="B67" s="110" t="str">
        <f>IF(AND(Stock[[#This Row],[BUYING QUANTITY]]&gt;0,Stock[[#This Row],[REMAINING QUANTITY
(auto-fill)]]=0),"SOLD OUT",
IF(AND(Stock[[#This Row],[BUYING QUANTITY]]&gt;0,Stock[[#This Row],[REMAINING QUANTITY
(auto-fill)]]&gt;0),"HOLDING",""))</f>
        <v/>
      </c>
      <c r="C67" s="111">
        <f t="shared" si="0"/>
        <v>54</v>
      </c>
      <c r="D67" s="77"/>
      <c r="E67" s="78"/>
      <c r="F67" s="160"/>
      <c r="G67" s="81"/>
      <c r="H67" s="82"/>
      <c r="I67" s="90"/>
      <c r="J67" s="115" t="str">
        <f>IF(Stock[[#This Row],[BUYING QUANTITY]]&gt;0,Stock[[#This Row],[BUYING PRICE]]*Stock[[#This Row],[BUYING QUANTITY]]*Stock[[#This Row],[% BUYING FEE]],"")</f>
        <v/>
      </c>
      <c r="K67" s="89"/>
      <c r="L67" s="90"/>
      <c r="M67" s="117" t="str">
        <f>IF(Stock[[#This Row],[BUYING QUANTITY]]&gt;0,Stock[[#This Row],[BUYING PRICE]]*(1+Stock[[#This Row],[% THRESHOLD (RETURN)_1]]),"")</f>
        <v/>
      </c>
      <c r="N67" s="90"/>
      <c r="O67" s="117" t="str">
        <f>IF(Stock[[#This Row],[BUYING QUANTITY]]&gt;0,Stock[[#This Row],[BUYING PRICE]]*(1+Stock[[#This Row],[% THRESHOLD (RETURN)_2]]),"")</f>
        <v/>
      </c>
      <c r="P67" s="90"/>
      <c r="Q67" s="117" t="str">
        <f>IF(Stock[[#This Row],[BUYING QUANTITY]]&gt;0,Stock[[#This Row],[BUYING PRICE]]*(1+Stock[[#This Row],[% THRESHOLD (LOSS)]]),"")</f>
        <v/>
      </c>
      <c r="R67" s="105"/>
      <c r="S67" s="118" t="str">
        <f>IF(Stock[[#This Row],[CASH DIVIDEND]]&gt;0,Stock[[#This Row],[CASH DIVIDEND]]/(Stock[[#This Row],[BUYING PRICE]]*Stock[[#This Row],[BUYING QUANTITY]]),"")</f>
        <v/>
      </c>
      <c r="T67" s="105"/>
      <c r="U67" s="77"/>
      <c r="V67" s="95"/>
      <c r="W67" s="96"/>
      <c r="X67" s="167"/>
      <c r="Y67" s="121" t="str">
        <f>IF(Stock[[#This Row],[SELLING QUANTITY]]&gt;0,Stock[[#This Row],[SELLING PRICE]]*Stock[[#This Row],[SELLING QUANTITY]]*Stock[[#This Row],[% SELLING FEE]]+Stock[[#This Row],[SELLING PRICE]]*Stock[[#This Row],[SELLING QUANTITY]]*$D$12,"")</f>
        <v/>
      </c>
      <c r="Z67" s="121">
        <f>Stock[[#This Row],[BUYING QUANTITY]]+Stock[[#This Row],[STOCK DIVIDEND]]-Stock[[#This Row],[SELLING QUANTITY]]</f>
        <v>0</v>
      </c>
      <c r="AA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 s="121">
        <f ca="1">IF(Stock[[#This Row],[SELLING DATE]]&gt;0,Stock[[#This Row],[SELLING DATE]]-Stock[[#This Row],[BUY DATE]]+1,IF(Stock[[#This Row],[BUY DATE]]=0,0,TODAY()-Stock[[#This Row],[BUY DATE]]+1))</f>
        <v>0</v>
      </c>
      <c r="AC67" s="124" t="str">
        <f>IFERROR(Stock[[#This Row],[CASH DIVIDEND]]+Stock[[#This Row],[RETURN/(LOSS) FROM TRADING
(auto-fill)]],"")</f>
        <v/>
      </c>
      <c r="AD67" s="146" t="str">
        <f>IF(Stock[[#This Row],[SELLING QUANTITY]]&gt;0,SUM(Stock[[#This Row],[RETURN/(LOSS) FROM TRADING
(auto-fill)]],Stock[[#This Row],[CASH DIVIDEND]])/SUM(Stock[[#This Row],[BUYING PRICE]]*Stock[[#This Row],[SELLING QUANTITY]],Stock[[#This Row],[BUYING FEE
(auto-fill)]]*Stock[[#This Row],[SELLING QUANTITY]]/Stock[[#This Row],[BUYING QUANTITY]]),"")</f>
        <v/>
      </c>
      <c r="AE67" s="147" t="str">
        <f ca="1">IFERROR(IF(Stock[[#This Row],[HOLDING DAYS
(auto-fill)]]&lt;365,Stock[[#This Row],[% TOTAL RETURN/(LOSS)
(auto-fill)]]*365/Stock[[#This Row],[HOLDING DAYS
(auto-fill)]],POWER((1+Stock[[#This Row],[% TOTAL RETURN/(LOSS)
(auto-fill)]]),1/(Stock[[#This Row],[HOLDING DAYS
(auto-fill)]]/365))-1),"")</f>
        <v/>
      </c>
      <c r="AF67" s="81"/>
      <c r="AG67" s="150" t="str">
        <f>IF(Stock[[#This Row],[STATUS
(auto-fill)]]="HOLDING",Stock[[#This Row],[MARKET PRICE]]-Stock[[#This Row],[BUYING PRICE]],"")</f>
        <v/>
      </c>
      <c r="AH67" s="144" t="str">
        <f>IFERROR(Stock[[#This Row],[CHANGE
(auto-fill)]]/Stock[[#This Row],[BUYING PRICE]],"")</f>
        <v/>
      </c>
      <c r="AI67" s="115" t="str">
        <f>IF(Stock[[#This Row],[MARKET PRICE]]&gt;0,Stock[[#This Row],[MARKET PRICE]]*Stock[[#This Row],[REMAINING QUANTITY
(auto-fill)]],"")</f>
        <v/>
      </c>
    </row>
    <row r="68" spans="2:35">
      <c r="B68" s="110" t="str">
        <f>IF(AND(Stock[[#This Row],[BUYING QUANTITY]]&gt;0,Stock[[#This Row],[REMAINING QUANTITY
(auto-fill)]]=0),"SOLD OUT",
IF(AND(Stock[[#This Row],[BUYING QUANTITY]]&gt;0,Stock[[#This Row],[REMAINING QUANTITY
(auto-fill)]]&gt;0),"HOLDING",""))</f>
        <v/>
      </c>
      <c r="C68" s="111">
        <f t="shared" si="0"/>
        <v>55</v>
      </c>
      <c r="D68" s="77"/>
      <c r="E68" s="78"/>
      <c r="F68" s="160"/>
      <c r="G68" s="81"/>
      <c r="H68" s="82"/>
      <c r="I68" s="90"/>
      <c r="J68" s="115" t="str">
        <f>IF(Stock[[#This Row],[BUYING QUANTITY]]&gt;0,Stock[[#This Row],[BUYING PRICE]]*Stock[[#This Row],[BUYING QUANTITY]]*Stock[[#This Row],[% BUYING FEE]],"")</f>
        <v/>
      </c>
      <c r="K68" s="89"/>
      <c r="L68" s="90"/>
      <c r="M68" s="117" t="str">
        <f>IF(Stock[[#This Row],[BUYING QUANTITY]]&gt;0,Stock[[#This Row],[BUYING PRICE]]*(1+Stock[[#This Row],[% THRESHOLD (RETURN)_1]]),"")</f>
        <v/>
      </c>
      <c r="N68" s="90"/>
      <c r="O68" s="117" t="str">
        <f>IF(Stock[[#This Row],[BUYING QUANTITY]]&gt;0,Stock[[#This Row],[BUYING PRICE]]*(1+Stock[[#This Row],[% THRESHOLD (RETURN)_2]]),"")</f>
        <v/>
      </c>
      <c r="P68" s="90"/>
      <c r="Q68" s="117" t="str">
        <f>IF(Stock[[#This Row],[BUYING QUANTITY]]&gt;0,Stock[[#This Row],[BUYING PRICE]]*(1+Stock[[#This Row],[% THRESHOLD (LOSS)]]),"")</f>
        <v/>
      </c>
      <c r="R68" s="105"/>
      <c r="S68" s="118" t="str">
        <f>IF(Stock[[#This Row],[CASH DIVIDEND]]&gt;0,Stock[[#This Row],[CASH DIVIDEND]]/(Stock[[#This Row],[BUYING PRICE]]*Stock[[#This Row],[BUYING QUANTITY]]),"")</f>
        <v/>
      </c>
      <c r="T68" s="105"/>
      <c r="U68" s="77"/>
      <c r="V68" s="95"/>
      <c r="W68" s="96"/>
      <c r="X68" s="167"/>
      <c r="Y68" s="121" t="str">
        <f>IF(Stock[[#This Row],[SELLING QUANTITY]]&gt;0,Stock[[#This Row],[SELLING PRICE]]*Stock[[#This Row],[SELLING QUANTITY]]*Stock[[#This Row],[% SELLING FEE]]+Stock[[#This Row],[SELLING PRICE]]*Stock[[#This Row],[SELLING QUANTITY]]*$D$12,"")</f>
        <v/>
      </c>
      <c r="Z68" s="121">
        <f>Stock[[#This Row],[BUYING QUANTITY]]+Stock[[#This Row],[STOCK DIVIDEND]]-Stock[[#This Row],[SELLING QUANTITY]]</f>
        <v>0</v>
      </c>
      <c r="AA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 s="121">
        <f ca="1">IF(Stock[[#This Row],[SELLING DATE]]&gt;0,Stock[[#This Row],[SELLING DATE]]-Stock[[#This Row],[BUY DATE]]+1,IF(Stock[[#This Row],[BUY DATE]]=0,0,TODAY()-Stock[[#This Row],[BUY DATE]]+1))</f>
        <v>0</v>
      </c>
      <c r="AC68" s="124" t="str">
        <f>IFERROR(Stock[[#This Row],[CASH DIVIDEND]]+Stock[[#This Row],[RETURN/(LOSS) FROM TRADING
(auto-fill)]],"")</f>
        <v/>
      </c>
      <c r="AD68" s="146" t="str">
        <f>IF(Stock[[#This Row],[SELLING QUANTITY]]&gt;0,SUM(Stock[[#This Row],[RETURN/(LOSS) FROM TRADING
(auto-fill)]],Stock[[#This Row],[CASH DIVIDEND]])/SUM(Stock[[#This Row],[BUYING PRICE]]*Stock[[#This Row],[SELLING QUANTITY]],Stock[[#This Row],[BUYING FEE
(auto-fill)]]*Stock[[#This Row],[SELLING QUANTITY]]/Stock[[#This Row],[BUYING QUANTITY]]),"")</f>
        <v/>
      </c>
      <c r="AE68" s="147" t="str">
        <f ca="1">IFERROR(IF(Stock[[#This Row],[HOLDING DAYS
(auto-fill)]]&lt;365,Stock[[#This Row],[% TOTAL RETURN/(LOSS)
(auto-fill)]]*365/Stock[[#This Row],[HOLDING DAYS
(auto-fill)]],POWER((1+Stock[[#This Row],[% TOTAL RETURN/(LOSS)
(auto-fill)]]),1/(Stock[[#This Row],[HOLDING DAYS
(auto-fill)]]/365))-1),"")</f>
        <v/>
      </c>
      <c r="AF68" s="81"/>
      <c r="AG68" s="150" t="str">
        <f>IF(Stock[[#This Row],[STATUS
(auto-fill)]]="HOLDING",Stock[[#This Row],[MARKET PRICE]]-Stock[[#This Row],[BUYING PRICE]],"")</f>
        <v/>
      </c>
      <c r="AH68" s="144" t="str">
        <f>IFERROR(Stock[[#This Row],[CHANGE
(auto-fill)]]/Stock[[#This Row],[BUYING PRICE]],"")</f>
        <v/>
      </c>
      <c r="AI68" s="115" t="str">
        <f>IF(Stock[[#This Row],[MARKET PRICE]]&gt;0,Stock[[#This Row],[MARKET PRICE]]*Stock[[#This Row],[REMAINING QUANTITY
(auto-fill)]],"")</f>
        <v/>
      </c>
    </row>
    <row r="69" spans="2:35">
      <c r="B69" s="110" t="str">
        <f>IF(AND(Stock[[#This Row],[BUYING QUANTITY]]&gt;0,Stock[[#This Row],[REMAINING QUANTITY
(auto-fill)]]=0),"SOLD OUT",
IF(AND(Stock[[#This Row],[BUYING QUANTITY]]&gt;0,Stock[[#This Row],[REMAINING QUANTITY
(auto-fill)]]&gt;0),"HOLDING",""))</f>
        <v/>
      </c>
      <c r="C69" s="111">
        <f t="shared" si="0"/>
        <v>56</v>
      </c>
      <c r="D69" s="77"/>
      <c r="E69" s="78"/>
      <c r="F69" s="160"/>
      <c r="G69" s="81"/>
      <c r="H69" s="82"/>
      <c r="I69" s="90"/>
      <c r="J69" s="115" t="str">
        <f>IF(Stock[[#This Row],[BUYING QUANTITY]]&gt;0,Stock[[#This Row],[BUYING PRICE]]*Stock[[#This Row],[BUYING QUANTITY]]*Stock[[#This Row],[% BUYING FEE]],"")</f>
        <v/>
      </c>
      <c r="K69" s="89"/>
      <c r="L69" s="90"/>
      <c r="M69" s="117" t="str">
        <f>IF(Stock[[#This Row],[BUYING QUANTITY]]&gt;0,Stock[[#This Row],[BUYING PRICE]]*(1+Stock[[#This Row],[% THRESHOLD (RETURN)_1]]),"")</f>
        <v/>
      </c>
      <c r="N69" s="90"/>
      <c r="O69" s="117" t="str">
        <f>IF(Stock[[#This Row],[BUYING QUANTITY]]&gt;0,Stock[[#This Row],[BUYING PRICE]]*(1+Stock[[#This Row],[% THRESHOLD (RETURN)_2]]),"")</f>
        <v/>
      </c>
      <c r="P69" s="90"/>
      <c r="Q69" s="117" t="str">
        <f>IF(Stock[[#This Row],[BUYING QUANTITY]]&gt;0,Stock[[#This Row],[BUYING PRICE]]*(1+Stock[[#This Row],[% THRESHOLD (LOSS)]]),"")</f>
        <v/>
      </c>
      <c r="R69" s="105"/>
      <c r="S69" s="118" t="str">
        <f>IF(Stock[[#This Row],[CASH DIVIDEND]]&gt;0,Stock[[#This Row],[CASH DIVIDEND]]/(Stock[[#This Row],[BUYING PRICE]]*Stock[[#This Row],[BUYING QUANTITY]]),"")</f>
        <v/>
      </c>
      <c r="T69" s="105"/>
      <c r="U69" s="77"/>
      <c r="V69" s="95"/>
      <c r="W69" s="96"/>
      <c r="X69" s="167"/>
      <c r="Y69" s="121" t="str">
        <f>IF(Stock[[#This Row],[SELLING QUANTITY]]&gt;0,Stock[[#This Row],[SELLING PRICE]]*Stock[[#This Row],[SELLING QUANTITY]]*Stock[[#This Row],[% SELLING FEE]]+Stock[[#This Row],[SELLING PRICE]]*Stock[[#This Row],[SELLING QUANTITY]]*$D$12,"")</f>
        <v/>
      </c>
      <c r="Z69" s="121">
        <f>Stock[[#This Row],[BUYING QUANTITY]]+Stock[[#This Row],[STOCK DIVIDEND]]-Stock[[#This Row],[SELLING QUANTITY]]</f>
        <v>0</v>
      </c>
      <c r="AA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 s="121">
        <f ca="1">IF(Stock[[#This Row],[SELLING DATE]]&gt;0,Stock[[#This Row],[SELLING DATE]]-Stock[[#This Row],[BUY DATE]]+1,IF(Stock[[#This Row],[BUY DATE]]=0,0,TODAY()-Stock[[#This Row],[BUY DATE]]+1))</f>
        <v>0</v>
      </c>
      <c r="AC69" s="124" t="str">
        <f>IFERROR(Stock[[#This Row],[CASH DIVIDEND]]+Stock[[#This Row],[RETURN/(LOSS) FROM TRADING
(auto-fill)]],"")</f>
        <v/>
      </c>
      <c r="AD69" s="146" t="str">
        <f>IF(Stock[[#This Row],[SELLING QUANTITY]]&gt;0,SUM(Stock[[#This Row],[RETURN/(LOSS) FROM TRADING
(auto-fill)]],Stock[[#This Row],[CASH DIVIDEND]])/SUM(Stock[[#This Row],[BUYING PRICE]]*Stock[[#This Row],[SELLING QUANTITY]],Stock[[#This Row],[BUYING FEE
(auto-fill)]]*Stock[[#This Row],[SELLING QUANTITY]]/Stock[[#This Row],[BUYING QUANTITY]]),"")</f>
        <v/>
      </c>
      <c r="AE69" s="147" t="str">
        <f ca="1">IFERROR(IF(Stock[[#This Row],[HOLDING DAYS
(auto-fill)]]&lt;365,Stock[[#This Row],[% TOTAL RETURN/(LOSS)
(auto-fill)]]*365/Stock[[#This Row],[HOLDING DAYS
(auto-fill)]],POWER((1+Stock[[#This Row],[% TOTAL RETURN/(LOSS)
(auto-fill)]]),1/(Stock[[#This Row],[HOLDING DAYS
(auto-fill)]]/365))-1),"")</f>
        <v/>
      </c>
      <c r="AF69" s="81"/>
      <c r="AG69" s="150" t="str">
        <f>IF(Stock[[#This Row],[STATUS
(auto-fill)]]="HOLDING",Stock[[#This Row],[MARKET PRICE]]-Stock[[#This Row],[BUYING PRICE]],"")</f>
        <v/>
      </c>
      <c r="AH69" s="144" t="str">
        <f>IFERROR(Stock[[#This Row],[CHANGE
(auto-fill)]]/Stock[[#This Row],[BUYING PRICE]],"")</f>
        <v/>
      </c>
      <c r="AI69" s="115" t="str">
        <f>IF(Stock[[#This Row],[MARKET PRICE]]&gt;0,Stock[[#This Row],[MARKET PRICE]]*Stock[[#This Row],[REMAINING QUANTITY
(auto-fill)]],"")</f>
        <v/>
      </c>
    </row>
    <row r="70" spans="2:35">
      <c r="B70" s="110" t="str">
        <f>IF(AND(Stock[[#This Row],[BUYING QUANTITY]]&gt;0,Stock[[#This Row],[REMAINING QUANTITY
(auto-fill)]]=0),"SOLD OUT",
IF(AND(Stock[[#This Row],[BUYING QUANTITY]]&gt;0,Stock[[#This Row],[REMAINING QUANTITY
(auto-fill)]]&gt;0),"HOLDING",""))</f>
        <v/>
      </c>
      <c r="C70" s="111">
        <f t="shared" si="0"/>
        <v>57</v>
      </c>
      <c r="D70" s="77"/>
      <c r="E70" s="78"/>
      <c r="F70" s="160"/>
      <c r="G70" s="81"/>
      <c r="H70" s="82"/>
      <c r="I70" s="90"/>
      <c r="J70" s="115" t="str">
        <f>IF(Stock[[#This Row],[BUYING QUANTITY]]&gt;0,Stock[[#This Row],[BUYING PRICE]]*Stock[[#This Row],[BUYING QUANTITY]]*Stock[[#This Row],[% BUYING FEE]],"")</f>
        <v/>
      </c>
      <c r="K70" s="89"/>
      <c r="L70" s="90"/>
      <c r="M70" s="117" t="str">
        <f>IF(Stock[[#This Row],[BUYING QUANTITY]]&gt;0,Stock[[#This Row],[BUYING PRICE]]*(1+Stock[[#This Row],[% THRESHOLD (RETURN)_1]]),"")</f>
        <v/>
      </c>
      <c r="N70" s="90"/>
      <c r="O70" s="117" t="str">
        <f>IF(Stock[[#This Row],[BUYING QUANTITY]]&gt;0,Stock[[#This Row],[BUYING PRICE]]*(1+Stock[[#This Row],[% THRESHOLD (RETURN)_2]]),"")</f>
        <v/>
      </c>
      <c r="P70" s="90"/>
      <c r="Q70" s="117" t="str">
        <f>IF(Stock[[#This Row],[BUYING QUANTITY]]&gt;0,Stock[[#This Row],[BUYING PRICE]]*(1+Stock[[#This Row],[% THRESHOLD (LOSS)]]),"")</f>
        <v/>
      </c>
      <c r="R70" s="105"/>
      <c r="S70" s="118" t="str">
        <f>IF(Stock[[#This Row],[CASH DIVIDEND]]&gt;0,Stock[[#This Row],[CASH DIVIDEND]]/(Stock[[#This Row],[BUYING PRICE]]*Stock[[#This Row],[BUYING QUANTITY]]),"")</f>
        <v/>
      </c>
      <c r="T70" s="105"/>
      <c r="U70" s="77"/>
      <c r="V70" s="95"/>
      <c r="W70" s="96"/>
      <c r="X70" s="167"/>
      <c r="Y70" s="121" t="str">
        <f>IF(Stock[[#This Row],[SELLING QUANTITY]]&gt;0,Stock[[#This Row],[SELLING PRICE]]*Stock[[#This Row],[SELLING QUANTITY]]*Stock[[#This Row],[% SELLING FEE]]+Stock[[#This Row],[SELLING PRICE]]*Stock[[#This Row],[SELLING QUANTITY]]*$D$12,"")</f>
        <v/>
      </c>
      <c r="Z70" s="121">
        <f>Stock[[#This Row],[BUYING QUANTITY]]+Stock[[#This Row],[STOCK DIVIDEND]]-Stock[[#This Row],[SELLING QUANTITY]]</f>
        <v>0</v>
      </c>
      <c r="AA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 s="121">
        <f ca="1">IF(Stock[[#This Row],[SELLING DATE]]&gt;0,Stock[[#This Row],[SELLING DATE]]-Stock[[#This Row],[BUY DATE]]+1,IF(Stock[[#This Row],[BUY DATE]]=0,0,TODAY()-Stock[[#This Row],[BUY DATE]]+1))</f>
        <v>0</v>
      </c>
      <c r="AC70" s="124" t="str">
        <f>IFERROR(Stock[[#This Row],[CASH DIVIDEND]]+Stock[[#This Row],[RETURN/(LOSS) FROM TRADING
(auto-fill)]],"")</f>
        <v/>
      </c>
      <c r="AD70" s="146" t="str">
        <f>IF(Stock[[#This Row],[SELLING QUANTITY]]&gt;0,SUM(Stock[[#This Row],[RETURN/(LOSS) FROM TRADING
(auto-fill)]],Stock[[#This Row],[CASH DIVIDEND]])/SUM(Stock[[#This Row],[BUYING PRICE]]*Stock[[#This Row],[SELLING QUANTITY]],Stock[[#This Row],[BUYING FEE
(auto-fill)]]*Stock[[#This Row],[SELLING QUANTITY]]/Stock[[#This Row],[BUYING QUANTITY]]),"")</f>
        <v/>
      </c>
      <c r="AE70" s="147" t="str">
        <f ca="1">IFERROR(IF(Stock[[#This Row],[HOLDING DAYS
(auto-fill)]]&lt;365,Stock[[#This Row],[% TOTAL RETURN/(LOSS)
(auto-fill)]]*365/Stock[[#This Row],[HOLDING DAYS
(auto-fill)]],POWER((1+Stock[[#This Row],[% TOTAL RETURN/(LOSS)
(auto-fill)]]),1/(Stock[[#This Row],[HOLDING DAYS
(auto-fill)]]/365))-1),"")</f>
        <v/>
      </c>
      <c r="AF70" s="81"/>
      <c r="AG70" s="150" t="str">
        <f>IF(Stock[[#This Row],[STATUS
(auto-fill)]]="HOLDING",Stock[[#This Row],[MARKET PRICE]]-Stock[[#This Row],[BUYING PRICE]],"")</f>
        <v/>
      </c>
      <c r="AH70" s="144" t="str">
        <f>IFERROR(Stock[[#This Row],[CHANGE
(auto-fill)]]/Stock[[#This Row],[BUYING PRICE]],"")</f>
        <v/>
      </c>
      <c r="AI70" s="115" t="str">
        <f>IF(Stock[[#This Row],[MARKET PRICE]]&gt;0,Stock[[#This Row],[MARKET PRICE]]*Stock[[#This Row],[REMAINING QUANTITY
(auto-fill)]],"")</f>
        <v/>
      </c>
    </row>
    <row r="71" spans="2:35">
      <c r="B71" s="110" t="str">
        <f>IF(AND(Stock[[#This Row],[BUYING QUANTITY]]&gt;0,Stock[[#This Row],[REMAINING QUANTITY
(auto-fill)]]=0),"SOLD OUT",
IF(AND(Stock[[#This Row],[BUYING QUANTITY]]&gt;0,Stock[[#This Row],[REMAINING QUANTITY
(auto-fill)]]&gt;0),"HOLDING",""))</f>
        <v/>
      </c>
      <c r="C71" s="111">
        <f t="shared" si="0"/>
        <v>58</v>
      </c>
      <c r="D71" s="77"/>
      <c r="E71" s="78"/>
      <c r="F71" s="160"/>
      <c r="G71" s="81"/>
      <c r="H71" s="82"/>
      <c r="I71" s="90"/>
      <c r="J71" s="115" t="str">
        <f>IF(Stock[[#This Row],[BUYING QUANTITY]]&gt;0,Stock[[#This Row],[BUYING PRICE]]*Stock[[#This Row],[BUYING QUANTITY]]*Stock[[#This Row],[% BUYING FEE]],"")</f>
        <v/>
      </c>
      <c r="K71" s="89"/>
      <c r="L71" s="90"/>
      <c r="M71" s="117" t="str">
        <f>IF(Stock[[#This Row],[BUYING QUANTITY]]&gt;0,Stock[[#This Row],[BUYING PRICE]]*(1+Stock[[#This Row],[% THRESHOLD (RETURN)_1]]),"")</f>
        <v/>
      </c>
      <c r="N71" s="90"/>
      <c r="O71" s="117" t="str">
        <f>IF(Stock[[#This Row],[BUYING QUANTITY]]&gt;0,Stock[[#This Row],[BUYING PRICE]]*(1+Stock[[#This Row],[% THRESHOLD (RETURN)_2]]),"")</f>
        <v/>
      </c>
      <c r="P71" s="90"/>
      <c r="Q71" s="117" t="str">
        <f>IF(Stock[[#This Row],[BUYING QUANTITY]]&gt;0,Stock[[#This Row],[BUYING PRICE]]*(1+Stock[[#This Row],[% THRESHOLD (LOSS)]]),"")</f>
        <v/>
      </c>
      <c r="R71" s="105"/>
      <c r="S71" s="118" t="str">
        <f>IF(Stock[[#This Row],[CASH DIVIDEND]]&gt;0,Stock[[#This Row],[CASH DIVIDEND]]/(Stock[[#This Row],[BUYING PRICE]]*Stock[[#This Row],[BUYING QUANTITY]]),"")</f>
        <v/>
      </c>
      <c r="T71" s="105"/>
      <c r="U71" s="77"/>
      <c r="V71" s="95"/>
      <c r="W71" s="96"/>
      <c r="X71" s="167"/>
      <c r="Y71" s="121" t="str">
        <f>IF(Stock[[#This Row],[SELLING QUANTITY]]&gt;0,Stock[[#This Row],[SELLING PRICE]]*Stock[[#This Row],[SELLING QUANTITY]]*Stock[[#This Row],[% SELLING FEE]]+Stock[[#This Row],[SELLING PRICE]]*Stock[[#This Row],[SELLING QUANTITY]]*$D$12,"")</f>
        <v/>
      </c>
      <c r="Z71" s="121">
        <f>Stock[[#This Row],[BUYING QUANTITY]]+Stock[[#This Row],[STOCK DIVIDEND]]-Stock[[#This Row],[SELLING QUANTITY]]</f>
        <v>0</v>
      </c>
      <c r="AA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 s="121">
        <f ca="1">IF(Stock[[#This Row],[SELLING DATE]]&gt;0,Stock[[#This Row],[SELLING DATE]]-Stock[[#This Row],[BUY DATE]]+1,IF(Stock[[#This Row],[BUY DATE]]=0,0,TODAY()-Stock[[#This Row],[BUY DATE]]+1))</f>
        <v>0</v>
      </c>
      <c r="AC71" s="124" t="str">
        <f>IFERROR(Stock[[#This Row],[CASH DIVIDEND]]+Stock[[#This Row],[RETURN/(LOSS) FROM TRADING
(auto-fill)]],"")</f>
        <v/>
      </c>
      <c r="AD71" s="146" t="str">
        <f>IF(Stock[[#This Row],[SELLING QUANTITY]]&gt;0,SUM(Stock[[#This Row],[RETURN/(LOSS) FROM TRADING
(auto-fill)]],Stock[[#This Row],[CASH DIVIDEND]])/SUM(Stock[[#This Row],[BUYING PRICE]]*Stock[[#This Row],[SELLING QUANTITY]],Stock[[#This Row],[BUYING FEE
(auto-fill)]]*Stock[[#This Row],[SELLING QUANTITY]]/Stock[[#This Row],[BUYING QUANTITY]]),"")</f>
        <v/>
      </c>
      <c r="AE71" s="147" t="str">
        <f ca="1">IFERROR(IF(Stock[[#This Row],[HOLDING DAYS
(auto-fill)]]&lt;365,Stock[[#This Row],[% TOTAL RETURN/(LOSS)
(auto-fill)]]*365/Stock[[#This Row],[HOLDING DAYS
(auto-fill)]],POWER((1+Stock[[#This Row],[% TOTAL RETURN/(LOSS)
(auto-fill)]]),1/(Stock[[#This Row],[HOLDING DAYS
(auto-fill)]]/365))-1),"")</f>
        <v/>
      </c>
      <c r="AF71" s="81"/>
      <c r="AG71" s="150" t="str">
        <f>IF(Stock[[#This Row],[STATUS
(auto-fill)]]="HOLDING",Stock[[#This Row],[MARKET PRICE]]-Stock[[#This Row],[BUYING PRICE]],"")</f>
        <v/>
      </c>
      <c r="AH71" s="144" t="str">
        <f>IFERROR(Stock[[#This Row],[CHANGE
(auto-fill)]]/Stock[[#This Row],[BUYING PRICE]],"")</f>
        <v/>
      </c>
      <c r="AI71" s="115" t="str">
        <f>IF(Stock[[#This Row],[MARKET PRICE]]&gt;0,Stock[[#This Row],[MARKET PRICE]]*Stock[[#This Row],[REMAINING QUANTITY
(auto-fill)]],"")</f>
        <v/>
      </c>
    </row>
    <row r="72" spans="2:35">
      <c r="B72" s="110" t="str">
        <f>IF(AND(Stock[[#This Row],[BUYING QUANTITY]]&gt;0,Stock[[#This Row],[REMAINING QUANTITY
(auto-fill)]]=0),"SOLD OUT",
IF(AND(Stock[[#This Row],[BUYING QUANTITY]]&gt;0,Stock[[#This Row],[REMAINING QUANTITY
(auto-fill)]]&gt;0),"HOLDING",""))</f>
        <v/>
      </c>
      <c r="C72" s="111">
        <f t="shared" si="0"/>
        <v>59</v>
      </c>
      <c r="D72" s="77"/>
      <c r="E72" s="78"/>
      <c r="F72" s="160"/>
      <c r="G72" s="81"/>
      <c r="H72" s="82"/>
      <c r="I72" s="90"/>
      <c r="J72" s="115" t="str">
        <f>IF(Stock[[#This Row],[BUYING QUANTITY]]&gt;0,Stock[[#This Row],[BUYING PRICE]]*Stock[[#This Row],[BUYING QUANTITY]]*Stock[[#This Row],[% BUYING FEE]],"")</f>
        <v/>
      </c>
      <c r="K72" s="89"/>
      <c r="L72" s="90"/>
      <c r="M72" s="117" t="str">
        <f>IF(Stock[[#This Row],[BUYING QUANTITY]]&gt;0,Stock[[#This Row],[BUYING PRICE]]*(1+Stock[[#This Row],[% THRESHOLD (RETURN)_1]]),"")</f>
        <v/>
      </c>
      <c r="N72" s="90"/>
      <c r="O72" s="117" t="str">
        <f>IF(Stock[[#This Row],[BUYING QUANTITY]]&gt;0,Stock[[#This Row],[BUYING PRICE]]*(1+Stock[[#This Row],[% THRESHOLD (RETURN)_2]]),"")</f>
        <v/>
      </c>
      <c r="P72" s="90"/>
      <c r="Q72" s="117" t="str">
        <f>IF(Stock[[#This Row],[BUYING QUANTITY]]&gt;0,Stock[[#This Row],[BUYING PRICE]]*(1+Stock[[#This Row],[% THRESHOLD (LOSS)]]),"")</f>
        <v/>
      </c>
      <c r="R72" s="105"/>
      <c r="S72" s="118" t="str">
        <f>IF(Stock[[#This Row],[CASH DIVIDEND]]&gt;0,Stock[[#This Row],[CASH DIVIDEND]]/(Stock[[#This Row],[BUYING PRICE]]*Stock[[#This Row],[BUYING QUANTITY]]),"")</f>
        <v/>
      </c>
      <c r="T72" s="105"/>
      <c r="U72" s="77"/>
      <c r="V72" s="95"/>
      <c r="W72" s="96"/>
      <c r="X72" s="167"/>
      <c r="Y72" s="121" t="str">
        <f>IF(Stock[[#This Row],[SELLING QUANTITY]]&gt;0,Stock[[#This Row],[SELLING PRICE]]*Stock[[#This Row],[SELLING QUANTITY]]*Stock[[#This Row],[% SELLING FEE]]+Stock[[#This Row],[SELLING PRICE]]*Stock[[#This Row],[SELLING QUANTITY]]*$D$12,"")</f>
        <v/>
      </c>
      <c r="Z72" s="121">
        <f>Stock[[#This Row],[BUYING QUANTITY]]+Stock[[#This Row],[STOCK DIVIDEND]]-Stock[[#This Row],[SELLING QUANTITY]]</f>
        <v>0</v>
      </c>
      <c r="AA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 s="121">
        <f ca="1">IF(Stock[[#This Row],[SELLING DATE]]&gt;0,Stock[[#This Row],[SELLING DATE]]-Stock[[#This Row],[BUY DATE]]+1,IF(Stock[[#This Row],[BUY DATE]]=0,0,TODAY()-Stock[[#This Row],[BUY DATE]]+1))</f>
        <v>0</v>
      </c>
      <c r="AC72" s="124" t="str">
        <f>IFERROR(Stock[[#This Row],[CASH DIVIDEND]]+Stock[[#This Row],[RETURN/(LOSS) FROM TRADING
(auto-fill)]],"")</f>
        <v/>
      </c>
      <c r="AD72" s="146" t="str">
        <f>IF(Stock[[#This Row],[SELLING QUANTITY]]&gt;0,SUM(Stock[[#This Row],[RETURN/(LOSS) FROM TRADING
(auto-fill)]],Stock[[#This Row],[CASH DIVIDEND]])/SUM(Stock[[#This Row],[BUYING PRICE]]*Stock[[#This Row],[SELLING QUANTITY]],Stock[[#This Row],[BUYING FEE
(auto-fill)]]*Stock[[#This Row],[SELLING QUANTITY]]/Stock[[#This Row],[BUYING QUANTITY]]),"")</f>
        <v/>
      </c>
      <c r="AE72" s="147" t="str">
        <f ca="1">IFERROR(IF(Stock[[#This Row],[HOLDING DAYS
(auto-fill)]]&lt;365,Stock[[#This Row],[% TOTAL RETURN/(LOSS)
(auto-fill)]]*365/Stock[[#This Row],[HOLDING DAYS
(auto-fill)]],POWER((1+Stock[[#This Row],[% TOTAL RETURN/(LOSS)
(auto-fill)]]),1/(Stock[[#This Row],[HOLDING DAYS
(auto-fill)]]/365))-1),"")</f>
        <v/>
      </c>
      <c r="AF72" s="81"/>
      <c r="AG72" s="150" t="str">
        <f>IF(Stock[[#This Row],[STATUS
(auto-fill)]]="HOLDING",Stock[[#This Row],[MARKET PRICE]]-Stock[[#This Row],[BUYING PRICE]],"")</f>
        <v/>
      </c>
      <c r="AH72" s="144" t="str">
        <f>IFERROR(Stock[[#This Row],[CHANGE
(auto-fill)]]/Stock[[#This Row],[BUYING PRICE]],"")</f>
        <v/>
      </c>
      <c r="AI72" s="115" t="str">
        <f>IF(Stock[[#This Row],[MARKET PRICE]]&gt;0,Stock[[#This Row],[MARKET PRICE]]*Stock[[#This Row],[REMAINING QUANTITY
(auto-fill)]],"")</f>
        <v/>
      </c>
    </row>
    <row r="73" spans="2:35">
      <c r="B73" s="110" t="str">
        <f>IF(AND(Stock[[#This Row],[BUYING QUANTITY]]&gt;0,Stock[[#This Row],[REMAINING QUANTITY
(auto-fill)]]=0),"SOLD OUT",
IF(AND(Stock[[#This Row],[BUYING QUANTITY]]&gt;0,Stock[[#This Row],[REMAINING QUANTITY
(auto-fill)]]&gt;0),"HOLDING",""))</f>
        <v/>
      </c>
      <c r="C73" s="111">
        <f t="shared" si="0"/>
        <v>60</v>
      </c>
      <c r="D73" s="77"/>
      <c r="E73" s="78"/>
      <c r="F73" s="160"/>
      <c r="G73" s="81"/>
      <c r="H73" s="82"/>
      <c r="I73" s="90"/>
      <c r="J73" s="115" t="str">
        <f>IF(Stock[[#This Row],[BUYING QUANTITY]]&gt;0,Stock[[#This Row],[BUYING PRICE]]*Stock[[#This Row],[BUYING QUANTITY]]*Stock[[#This Row],[% BUYING FEE]],"")</f>
        <v/>
      </c>
      <c r="K73" s="89"/>
      <c r="L73" s="90"/>
      <c r="M73" s="117" t="str">
        <f>IF(Stock[[#This Row],[BUYING QUANTITY]]&gt;0,Stock[[#This Row],[BUYING PRICE]]*(1+Stock[[#This Row],[% THRESHOLD (RETURN)_1]]),"")</f>
        <v/>
      </c>
      <c r="N73" s="90"/>
      <c r="O73" s="117" t="str">
        <f>IF(Stock[[#This Row],[BUYING QUANTITY]]&gt;0,Stock[[#This Row],[BUYING PRICE]]*(1+Stock[[#This Row],[% THRESHOLD (RETURN)_2]]),"")</f>
        <v/>
      </c>
      <c r="P73" s="90"/>
      <c r="Q73" s="117" t="str">
        <f>IF(Stock[[#This Row],[BUYING QUANTITY]]&gt;0,Stock[[#This Row],[BUYING PRICE]]*(1+Stock[[#This Row],[% THRESHOLD (LOSS)]]),"")</f>
        <v/>
      </c>
      <c r="R73" s="105"/>
      <c r="S73" s="118" t="str">
        <f>IF(Stock[[#This Row],[CASH DIVIDEND]]&gt;0,Stock[[#This Row],[CASH DIVIDEND]]/(Stock[[#This Row],[BUYING PRICE]]*Stock[[#This Row],[BUYING QUANTITY]]),"")</f>
        <v/>
      </c>
      <c r="T73" s="105"/>
      <c r="U73" s="77"/>
      <c r="V73" s="95"/>
      <c r="W73" s="96"/>
      <c r="X73" s="167"/>
      <c r="Y73" s="121" t="str">
        <f>IF(Stock[[#This Row],[SELLING QUANTITY]]&gt;0,Stock[[#This Row],[SELLING PRICE]]*Stock[[#This Row],[SELLING QUANTITY]]*Stock[[#This Row],[% SELLING FEE]]+Stock[[#This Row],[SELLING PRICE]]*Stock[[#This Row],[SELLING QUANTITY]]*$D$12,"")</f>
        <v/>
      </c>
      <c r="Z73" s="121">
        <f>Stock[[#This Row],[BUYING QUANTITY]]+Stock[[#This Row],[STOCK DIVIDEND]]-Stock[[#This Row],[SELLING QUANTITY]]</f>
        <v>0</v>
      </c>
      <c r="AA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 s="121">
        <f ca="1">IF(Stock[[#This Row],[SELLING DATE]]&gt;0,Stock[[#This Row],[SELLING DATE]]-Stock[[#This Row],[BUY DATE]]+1,IF(Stock[[#This Row],[BUY DATE]]=0,0,TODAY()-Stock[[#This Row],[BUY DATE]]+1))</f>
        <v>0</v>
      </c>
      <c r="AC73" s="124" t="str">
        <f>IFERROR(Stock[[#This Row],[CASH DIVIDEND]]+Stock[[#This Row],[RETURN/(LOSS) FROM TRADING
(auto-fill)]],"")</f>
        <v/>
      </c>
      <c r="AD73" s="146" t="str">
        <f>IF(Stock[[#This Row],[SELLING QUANTITY]]&gt;0,SUM(Stock[[#This Row],[RETURN/(LOSS) FROM TRADING
(auto-fill)]],Stock[[#This Row],[CASH DIVIDEND]])/SUM(Stock[[#This Row],[BUYING PRICE]]*Stock[[#This Row],[SELLING QUANTITY]],Stock[[#This Row],[BUYING FEE
(auto-fill)]]*Stock[[#This Row],[SELLING QUANTITY]]/Stock[[#This Row],[BUYING QUANTITY]]),"")</f>
        <v/>
      </c>
      <c r="AE73" s="147" t="str">
        <f ca="1">IFERROR(IF(Stock[[#This Row],[HOLDING DAYS
(auto-fill)]]&lt;365,Stock[[#This Row],[% TOTAL RETURN/(LOSS)
(auto-fill)]]*365/Stock[[#This Row],[HOLDING DAYS
(auto-fill)]],POWER((1+Stock[[#This Row],[% TOTAL RETURN/(LOSS)
(auto-fill)]]),1/(Stock[[#This Row],[HOLDING DAYS
(auto-fill)]]/365))-1),"")</f>
        <v/>
      </c>
      <c r="AF73" s="81"/>
      <c r="AG73" s="150" t="str">
        <f>IF(Stock[[#This Row],[STATUS
(auto-fill)]]="HOLDING",Stock[[#This Row],[MARKET PRICE]]-Stock[[#This Row],[BUYING PRICE]],"")</f>
        <v/>
      </c>
      <c r="AH73" s="144" t="str">
        <f>IFERROR(Stock[[#This Row],[CHANGE
(auto-fill)]]/Stock[[#This Row],[BUYING PRICE]],"")</f>
        <v/>
      </c>
      <c r="AI73" s="115" t="str">
        <f>IF(Stock[[#This Row],[MARKET PRICE]]&gt;0,Stock[[#This Row],[MARKET PRICE]]*Stock[[#This Row],[REMAINING QUANTITY
(auto-fill)]],"")</f>
        <v/>
      </c>
    </row>
    <row r="74" spans="2:35">
      <c r="B74" s="110" t="str">
        <f>IF(AND(Stock[[#This Row],[BUYING QUANTITY]]&gt;0,Stock[[#This Row],[REMAINING QUANTITY
(auto-fill)]]=0),"SOLD OUT",
IF(AND(Stock[[#This Row],[BUYING QUANTITY]]&gt;0,Stock[[#This Row],[REMAINING QUANTITY
(auto-fill)]]&gt;0),"HOLDING",""))</f>
        <v/>
      </c>
      <c r="C74" s="111">
        <f t="shared" si="0"/>
        <v>61</v>
      </c>
      <c r="D74" s="77"/>
      <c r="E74" s="78"/>
      <c r="F74" s="160"/>
      <c r="G74" s="81"/>
      <c r="H74" s="82"/>
      <c r="I74" s="90"/>
      <c r="J74" s="115" t="str">
        <f>IF(Stock[[#This Row],[BUYING QUANTITY]]&gt;0,Stock[[#This Row],[BUYING PRICE]]*Stock[[#This Row],[BUYING QUANTITY]]*Stock[[#This Row],[% BUYING FEE]],"")</f>
        <v/>
      </c>
      <c r="K74" s="89"/>
      <c r="L74" s="90"/>
      <c r="M74" s="117" t="str">
        <f>IF(Stock[[#This Row],[BUYING QUANTITY]]&gt;0,Stock[[#This Row],[BUYING PRICE]]*(1+Stock[[#This Row],[% THRESHOLD (RETURN)_1]]),"")</f>
        <v/>
      </c>
      <c r="N74" s="90"/>
      <c r="O74" s="117" t="str">
        <f>IF(Stock[[#This Row],[BUYING QUANTITY]]&gt;0,Stock[[#This Row],[BUYING PRICE]]*(1+Stock[[#This Row],[% THRESHOLD (RETURN)_2]]),"")</f>
        <v/>
      </c>
      <c r="P74" s="90"/>
      <c r="Q74" s="117" t="str">
        <f>IF(Stock[[#This Row],[BUYING QUANTITY]]&gt;0,Stock[[#This Row],[BUYING PRICE]]*(1+Stock[[#This Row],[% THRESHOLD (LOSS)]]),"")</f>
        <v/>
      </c>
      <c r="R74" s="105"/>
      <c r="S74" s="118" t="str">
        <f>IF(Stock[[#This Row],[CASH DIVIDEND]]&gt;0,Stock[[#This Row],[CASH DIVIDEND]]/(Stock[[#This Row],[BUYING PRICE]]*Stock[[#This Row],[BUYING QUANTITY]]),"")</f>
        <v/>
      </c>
      <c r="T74" s="105"/>
      <c r="U74" s="77"/>
      <c r="V74" s="95"/>
      <c r="W74" s="96"/>
      <c r="X74" s="167"/>
      <c r="Y74" s="121" t="str">
        <f>IF(Stock[[#This Row],[SELLING QUANTITY]]&gt;0,Stock[[#This Row],[SELLING PRICE]]*Stock[[#This Row],[SELLING QUANTITY]]*Stock[[#This Row],[% SELLING FEE]]+Stock[[#This Row],[SELLING PRICE]]*Stock[[#This Row],[SELLING QUANTITY]]*$D$12,"")</f>
        <v/>
      </c>
      <c r="Z74" s="121">
        <f>Stock[[#This Row],[BUYING QUANTITY]]+Stock[[#This Row],[STOCK DIVIDEND]]-Stock[[#This Row],[SELLING QUANTITY]]</f>
        <v>0</v>
      </c>
      <c r="AA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 s="121">
        <f ca="1">IF(Stock[[#This Row],[SELLING DATE]]&gt;0,Stock[[#This Row],[SELLING DATE]]-Stock[[#This Row],[BUY DATE]]+1,IF(Stock[[#This Row],[BUY DATE]]=0,0,TODAY()-Stock[[#This Row],[BUY DATE]]+1))</f>
        <v>0</v>
      </c>
      <c r="AC74" s="124" t="str">
        <f>IFERROR(Stock[[#This Row],[CASH DIVIDEND]]+Stock[[#This Row],[RETURN/(LOSS) FROM TRADING
(auto-fill)]],"")</f>
        <v/>
      </c>
      <c r="AD74" s="146" t="str">
        <f>IF(Stock[[#This Row],[SELLING QUANTITY]]&gt;0,SUM(Stock[[#This Row],[RETURN/(LOSS) FROM TRADING
(auto-fill)]],Stock[[#This Row],[CASH DIVIDEND]])/SUM(Stock[[#This Row],[BUYING PRICE]]*Stock[[#This Row],[SELLING QUANTITY]],Stock[[#This Row],[BUYING FEE
(auto-fill)]]*Stock[[#This Row],[SELLING QUANTITY]]/Stock[[#This Row],[BUYING QUANTITY]]),"")</f>
        <v/>
      </c>
      <c r="AE74" s="147" t="str">
        <f ca="1">IFERROR(IF(Stock[[#This Row],[HOLDING DAYS
(auto-fill)]]&lt;365,Stock[[#This Row],[% TOTAL RETURN/(LOSS)
(auto-fill)]]*365/Stock[[#This Row],[HOLDING DAYS
(auto-fill)]],POWER((1+Stock[[#This Row],[% TOTAL RETURN/(LOSS)
(auto-fill)]]),1/(Stock[[#This Row],[HOLDING DAYS
(auto-fill)]]/365))-1),"")</f>
        <v/>
      </c>
      <c r="AF74" s="81"/>
      <c r="AG74" s="150" t="str">
        <f>IF(Stock[[#This Row],[STATUS
(auto-fill)]]="HOLDING",Stock[[#This Row],[MARKET PRICE]]-Stock[[#This Row],[BUYING PRICE]],"")</f>
        <v/>
      </c>
      <c r="AH74" s="144" t="str">
        <f>IFERROR(Stock[[#This Row],[CHANGE
(auto-fill)]]/Stock[[#This Row],[BUYING PRICE]],"")</f>
        <v/>
      </c>
      <c r="AI74" s="115" t="str">
        <f>IF(Stock[[#This Row],[MARKET PRICE]]&gt;0,Stock[[#This Row],[MARKET PRICE]]*Stock[[#This Row],[REMAINING QUANTITY
(auto-fill)]],"")</f>
        <v/>
      </c>
    </row>
    <row r="75" spans="2:35">
      <c r="B75" s="110" t="str">
        <f>IF(AND(Stock[[#This Row],[BUYING QUANTITY]]&gt;0,Stock[[#This Row],[REMAINING QUANTITY
(auto-fill)]]=0),"SOLD OUT",
IF(AND(Stock[[#This Row],[BUYING QUANTITY]]&gt;0,Stock[[#This Row],[REMAINING QUANTITY
(auto-fill)]]&gt;0),"HOLDING",""))</f>
        <v/>
      </c>
      <c r="C75" s="111">
        <f t="shared" si="0"/>
        <v>62</v>
      </c>
      <c r="D75" s="77"/>
      <c r="E75" s="78"/>
      <c r="F75" s="160"/>
      <c r="G75" s="81"/>
      <c r="H75" s="82"/>
      <c r="I75" s="90"/>
      <c r="J75" s="115" t="str">
        <f>IF(Stock[[#This Row],[BUYING QUANTITY]]&gt;0,Stock[[#This Row],[BUYING PRICE]]*Stock[[#This Row],[BUYING QUANTITY]]*Stock[[#This Row],[% BUYING FEE]],"")</f>
        <v/>
      </c>
      <c r="K75" s="89"/>
      <c r="L75" s="90"/>
      <c r="M75" s="117" t="str">
        <f>IF(Stock[[#This Row],[BUYING QUANTITY]]&gt;0,Stock[[#This Row],[BUYING PRICE]]*(1+Stock[[#This Row],[% THRESHOLD (RETURN)_1]]),"")</f>
        <v/>
      </c>
      <c r="N75" s="90"/>
      <c r="O75" s="117" t="str">
        <f>IF(Stock[[#This Row],[BUYING QUANTITY]]&gt;0,Stock[[#This Row],[BUYING PRICE]]*(1+Stock[[#This Row],[% THRESHOLD (RETURN)_2]]),"")</f>
        <v/>
      </c>
      <c r="P75" s="90"/>
      <c r="Q75" s="117" t="str">
        <f>IF(Stock[[#This Row],[BUYING QUANTITY]]&gt;0,Stock[[#This Row],[BUYING PRICE]]*(1+Stock[[#This Row],[% THRESHOLD (LOSS)]]),"")</f>
        <v/>
      </c>
      <c r="R75" s="105"/>
      <c r="S75" s="118" t="str">
        <f>IF(Stock[[#This Row],[CASH DIVIDEND]]&gt;0,Stock[[#This Row],[CASH DIVIDEND]]/(Stock[[#This Row],[BUYING PRICE]]*Stock[[#This Row],[BUYING QUANTITY]]),"")</f>
        <v/>
      </c>
      <c r="T75" s="105"/>
      <c r="U75" s="77"/>
      <c r="V75" s="95"/>
      <c r="W75" s="96"/>
      <c r="X75" s="167"/>
      <c r="Y75" s="121" t="str">
        <f>IF(Stock[[#This Row],[SELLING QUANTITY]]&gt;0,Stock[[#This Row],[SELLING PRICE]]*Stock[[#This Row],[SELLING QUANTITY]]*Stock[[#This Row],[% SELLING FEE]]+Stock[[#This Row],[SELLING PRICE]]*Stock[[#This Row],[SELLING QUANTITY]]*$D$12,"")</f>
        <v/>
      </c>
      <c r="Z75" s="121">
        <f>Stock[[#This Row],[BUYING QUANTITY]]+Stock[[#This Row],[STOCK DIVIDEND]]-Stock[[#This Row],[SELLING QUANTITY]]</f>
        <v>0</v>
      </c>
      <c r="AA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 s="121">
        <f ca="1">IF(Stock[[#This Row],[SELLING DATE]]&gt;0,Stock[[#This Row],[SELLING DATE]]-Stock[[#This Row],[BUY DATE]]+1,IF(Stock[[#This Row],[BUY DATE]]=0,0,TODAY()-Stock[[#This Row],[BUY DATE]]+1))</f>
        <v>0</v>
      </c>
      <c r="AC75" s="124" t="str">
        <f>IFERROR(Stock[[#This Row],[CASH DIVIDEND]]+Stock[[#This Row],[RETURN/(LOSS) FROM TRADING
(auto-fill)]],"")</f>
        <v/>
      </c>
      <c r="AD75" s="146" t="str">
        <f>IF(Stock[[#This Row],[SELLING QUANTITY]]&gt;0,SUM(Stock[[#This Row],[RETURN/(LOSS) FROM TRADING
(auto-fill)]],Stock[[#This Row],[CASH DIVIDEND]])/SUM(Stock[[#This Row],[BUYING PRICE]]*Stock[[#This Row],[SELLING QUANTITY]],Stock[[#This Row],[BUYING FEE
(auto-fill)]]*Stock[[#This Row],[SELLING QUANTITY]]/Stock[[#This Row],[BUYING QUANTITY]]),"")</f>
        <v/>
      </c>
      <c r="AE75" s="147" t="str">
        <f ca="1">IFERROR(IF(Stock[[#This Row],[HOLDING DAYS
(auto-fill)]]&lt;365,Stock[[#This Row],[% TOTAL RETURN/(LOSS)
(auto-fill)]]*365/Stock[[#This Row],[HOLDING DAYS
(auto-fill)]],POWER((1+Stock[[#This Row],[% TOTAL RETURN/(LOSS)
(auto-fill)]]),1/(Stock[[#This Row],[HOLDING DAYS
(auto-fill)]]/365))-1),"")</f>
        <v/>
      </c>
      <c r="AF75" s="81"/>
      <c r="AG75" s="150" t="str">
        <f>IF(Stock[[#This Row],[STATUS
(auto-fill)]]="HOLDING",Stock[[#This Row],[MARKET PRICE]]-Stock[[#This Row],[BUYING PRICE]],"")</f>
        <v/>
      </c>
      <c r="AH75" s="144" t="str">
        <f>IFERROR(Stock[[#This Row],[CHANGE
(auto-fill)]]/Stock[[#This Row],[BUYING PRICE]],"")</f>
        <v/>
      </c>
      <c r="AI75" s="115" t="str">
        <f>IF(Stock[[#This Row],[MARKET PRICE]]&gt;0,Stock[[#This Row],[MARKET PRICE]]*Stock[[#This Row],[REMAINING QUANTITY
(auto-fill)]],"")</f>
        <v/>
      </c>
    </row>
    <row r="76" spans="2:35">
      <c r="B76" s="110" t="str">
        <f>IF(AND(Stock[[#This Row],[BUYING QUANTITY]]&gt;0,Stock[[#This Row],[REMAINING QUANTITY
(auto-fill)]]=0),"SOLD OUT",
IF(AND(Stock[[#This Row],[BUYING QUANTITY]]&gt;0,Stock[[#This Row],[REMAINING QUANTITY
(auto-fill)]]&gt;0),"HOLDING",""))</f>
        <v/>
      </c>
      <c r="C76" s="111">
        <f t="shared" si="0"/>
        <v>63</v>
      </c>
      <c r="D76" s="77"/>
      <c r="E76" s="78"/>
      <c r="F76" s="160"/>
      <c r="G76" s="81"/>
      <c r="H76" s="82"/>
      <c r="I76" s="90"/>
      <c r="J76" s="115" t="str">
        <f>IF(Stock[[#This Row],[BUYING QUANTITY]]&gt;0,Stock[[#This Row],[BUYING PRICE]]*Stock[[#This Row],[BUYING QUANTITY]]*Stock[[#This Row],[% BUYING FEE]],"")</f>
        <v/>
      </c>
      <c r="K76" s="89"/>
      <c r="L76" s="90"/>
      <c r="M76" s="117" t="str">
        <f>IF(Stock[[#This Row],[BUYING QUANTITY]]&gt;0,Stock[[#This Row],[BUYING PRICE]]*(1+Stock[[#This Row],[% THRESHOLD (RETURN)_1]]),"")</f>
        <v/>
      </c>
      <c r="N76" s="90"/>
      <c r="O76" s="117" t="str">
        <f>IF(Stock[[#This Row],[BUYING QUANTITY]]&gt;0,Stock[[#This Row],[BUYING PRICE]]*(1+Stock[[#This Row],[% THRESHOLD (RETURN)_2]]),"")</f>
        <v/>
      </c>
      <c r="P76" s="90"/>
      <c r="Q76" s="117" t="str">
        <f>IF(Stock[[#This Row],[BUYING QUANTITY]]&gt;0,Stock[[#This Row],[BUYING PRICE]]*(1+Stock[[#This Row],[% THRESHOLD (LOSS)]]),"")</f>
        <v/>
      </c>
      <c r="R76" s="105"/>
      <c r="S76" s="118" t="str">
        <f>IF(Stock[[#This Row],[CASH DIVIDEND]]&gt;0,Stock[[#This Row],[CASH DIVIDEND]]/(Stock[[#This Row],[BUYING PRICE]]*Stock[[#This Row],[BUYING QUANTITY]]),"")</f>
        <v/>
      </c>
      <c r="T76" s="105"/>
      <c r="U76" s="77"/>
      <c r="V76" s="95"/>
      <c r="W76" s="96"/>
      <c r="X76" s="167"/>
      <c r="Y76" s="121" t="str">
        <f>IF(Stock[[#This Row],[SELLING QUANTITY]]&gt;0,Stock[[#This Row],[SELLING PRICE]]*Stock[[#This Row],[SELLING QUANTITY]]*Stock[[#This Row],[% SELLING FEE]]+Stock[[#This Row],[SELLING PRICE]]*Stock[[#This Row],[SELLING QUANTITY]]*$D$12,"")</f>
        <v/>
      </c>
      <c r="Z76" s="121">
        <f>Stock[[#This Row],[BUYING QUANTITY]]+Stock[[#This Row],[STOCK DIVIDEND]]-Stock[[#This Row],[SELLING QUANTITY]]</f>
        <v>0</v>
      </c>
      <c r="AA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 s="121">
        <f ca="1">IF(Stock[[#This Row],[SELLING DATE]]&gt;0,Stock[[#This Row],[SELLING DATE]]-Stock[[#This Row],[BUY DATE]]+1,IF(Stock[[#This Row],[BUY DATE]]=0,0,TODAY()-Stock[[#This Row],[BUY DATE]]+1))</f>
        <v>0</v>
      </c>
      <c r="AC76" s="124" t="str">
        <f>IFERROR(Stock[[#This Row],[CASH DIVIDEND]]+Stock[[#This Row],[RETURN/(LOSS) FROM TRADING
(auto-fill)]],"")</f>
        <v/>
      </c>
      <c r="AD76" s="146" t="str">
        <f>IF(Stock[[#This Row],[SELLING QUANTITY]]&gt;0,SUM(Stock[[#This Row],[RETURN/(LOSS) FROM TRADING
(auto-fill)]],Stock[[#This Row],[CASH DIVIDEND]])/SUM(Stock[[#This Row],[BUYING PRICE]]*Stock[[#This Row],[SELLING QUANTITY]],Stock[[#This Row],[BUYING FEE
(auto-fill)]]*Stock[[#This Row],[SELLING QUANTITY]]/Stock[[#This Row],[BUYING QUANTITY]]),"")</f>
        <v/>
      </c>
      <c r="AE76" s="147" t="str">
        <f ca="1">IFERROR(IF(Stock[[#This Row],[HOLDING DAYS
(auto-fill)]]&lt;365,Stock[[#This Row],[% TOTAL RETURN/(LOSS)
(auto-fill)]]*365/Stock[[#This Row],[HOLDING DAYS
(auto-fill)]],POWER((1+Stock[[#This Row],[% TOTAL RETURN/(LOSS)
(auto-fill)]]),1/(Stock[[#This Row],[HOLDING DAYS
(auto-fill)]]/365))-1),"")</f>
        <v/>
      </c>
      <c r="AF76" s="81"/>
      <c r="AG76" s="150" t="str">
        <f>IF(Stock[[#This Row],[STATUS
(auto-fill)]]="HOLDING",Stock[[#This Row],[MARKET PRICE]]-Stock[[#This Row],[BUYING PRICE]],"")</f>
        <v/>
      </c>
      <c r="AH76" s="144" t="str">
        <f>IFERROR(Stock[[#This Row],[CHANGE
(auto-fill)]]/Stock[[#This Row],[BUYING PRICE]],"")</f>
        <v/>
      </c>
      <c r="AI76" s="115" t="str">
        <f>IF(Stock[[#This Row],[MARKET PRICE]]&gt;0,Stock[[#This Row],[MARKET PRICE]]*Stock[[#This Row],[REMAINING QUANTITY
(auto-fill)]],"")</f>
        <v/>
      </c>
    </row>
    <row r="77" spans="2:35">
      <c r="B77" s="110" t="str">
        <f>IF(AND(Stock[[#This Row],[BUYING QUANTITY]]&gt;0,Stock[[#This Row],[REMAINING QUANTITY
(auto-fill)]]=0),"SOLD OUT",
IF(AND(Stock[[#This Row],[BUYING QUANTITY]]&gt;0,Stock[[#This Row],[REMAINING QUANTITY
(auto-fill)]]&gt;0),"HOLDING",""))</f>
        <v/>
      </c>
      <c r="C77" s="111">
        <f t="shared" si="0"/>
        <v>64</v>
      </c>
      <c r="D77" s="77"/>
      <c r="E77" s="78"/>
      <c r="F77" s="160"/>
      <c r="G77" s="81"/>
      <c r="H77" s="82"/>
      <c r="I77" s="90"/>
      <c r="J77" s="115" t="str">
        <f>IF(Stock[[#This Row],[BUYING QUANTITY]]&gt;0,Stock[[#This Row],[BUYING PRICE]]*Stock[[#This Row],[BUYING QUANTITY]]*Stock[[#This Row],[% BUYING FEE]],"")</f>
        <v/>
      </c>
      <c r="K77" s="89"/>
      <c r="L77" s="90"/>
      <c r="M77" s="117" t="str">
        <f>IF(Stock[[#This Row],[BUYING QUANTITY]]&gt;0,Stock[[#This Row],[BUYING PRICE]]*(1+Stock[[#This Row],[% THRESHOLD (RETURN)_1]]),"")</f>
        <v/>
      </c>
      <c r="N77" s="90"/>
      <c r="O77" s="117" t="str">
        <f>IF(Stock[[#This Row],[BUYING QUANTITY]]&gt;0,Stock[[#This Row],[BUYING PRICE]]*(1+Stock[[#This Row],[% THRESHOLD (RETURN)_2]]),"")</f>
        <v/>
      </c>
      <c r="P77" s="90"/>
      <c r="Q77" s="117" t="str">
        <f>IF(Stock[[#This Row],[BUYING QUANTITY]]&gt;0,Stock[[#This Row],[BUYING PRICE]]*(1+Stock[[#This Row],[% THRESHOLD (LOSS)]]),"")</f>
        <v/>
      </c>
      <c r="R77" s="105"/>
      <c r="S77" s="118" t="str">
        <f>IF(Stock[[#This Row],[CASH DIVIDEND]]&gt;0,Stock[[#This Row],[CASH DIVIDEND]]/(Stock[[#This Row],[BUYING PRICE]]*Stock[[#This Row],[BUYING QUANTITY]]),"")</f>
        <v/>
      </c>
      <c r="T77" s="105"/>
      <c r="U77" s="77"/>
      <c r="V77" s="95"/>
      <c r="W77" s="96"/>
      <c r="X77" s="167"/>
      <c r="Y77" s="121" t="str">
        <f>IF(Stock[[#This Row],[SELLING QUANTITY]]&gt;0,Stock[[#This Row],[SELLING PRICE]]*Stock[[#This Row],[SELLING QUANTITY]]*Stock[[#This Row],[% SELLING FEE]]+Stock[[#This Row],[SELLING PRICE]]*Stock[[#This Row],[SELLING QUANTITY]]*$D$12,"")</f>
        <v/>
      </c>
      <c r="Z77" s="121">
        <f>Stock[[#This Row],[BUYING QUANTITY]]+Stock[[#This Row],[STOCK DIVIDEND]]-Stock[[#This Row],[SELLING QUANTITY]]</f>
        <v>0</v>
      </c>
      <c r="AA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 s="121">
        <f ca="1">IF(Stock[[#This Row],[SELLING DATE]]&gt;0,Stock[[#This Row],[SELLING DATE]]-Stock[[#This Row],[BUY DATE]]+1,IF(Stock[[#This Row],[BUY DATE]]=0,0,TODAY()-Stock[[#This Row],[BUY DATE]]+1))</f>
        <v>0</v>
      </c>
      <c r="AC77" s="124" t="str">
        <f>IFERROR(Stock[[#This Row],[CASH DIVIDEND]]+Stock[[#This Row],[RETURN/(LOSS) FROM TRADING
(auto-fill)]],"")</f>
        <v/>
      </c>
      <c r="AD77" s="146" t="str">
        <f>IF(Stock[[#This Row],[SELLING QUANTITY]]&gt;0,SUM(Stock[[#This Row],[RETURN/(LOSS) FROM TRADING
(auto-fill)]],Stock[[#This Row],[CASH DIVIDEND]])/SUM(Stock[[#This Row],[BUYING PRICE]]*Stock[[#This Row],[SELLING QUANTITY]],Stock[[#This Row],[BUYING FEE
(auto-fill)]]*Stock[[#This Row],[SELLING QUANTITY]]/Stock[[#This Row],[BUYING QUANTITY]]),"")</f>
        <v/>
      </c>
      <c r="AE77" s="147" t="str">
        <f ca="1">IFERROR(IF(Stock[[#This Row],[HOLDING DAYS
(auto-fill)]]&lt;365,Stock[[#This Row],[% TOTAL RETURN/(LOSS)
(auto-fill)]]*365/Stock[[#This Row],[HOLDING DAYS
(auto-fill)]],POWER((1+Stock[[#This Row],[% TOTAL RETURN/(LOSS)
(auto-fill)]]),1/(Stock[[#This Row],[HOLDING DAYS
(auto-fill)]]/365))-1),"")</f>
        <v/>
      </c>
      <c r="AF77" s="81"/>
      <c r="AG77" s="150" t="str">
        <f>IF(Stock[[#This Row],[STATUS
(auto-fill)]]="HOLDING",Stock[[#This Row],[MARKET PRICE]]-Stock[[#This Row],[BUYING PRICE]],"")</f>
        <v/>
      </c>
      <c r="AH77" s="144" t="str">
        <f>IFERROR(Stock[[#This Row],[CHANGE
(auto-fill)]]/Stock[[#This Row],[BUYING PRICE]],"")</f>
        <v/>
      </c>
      <c r="AI77" s="115" t="str">
        <f>IF(Stock[[#This Row],[MARKET PRICE]]&gt;0,Stock[[#This Row],[MARKET PRICE]]*Stock[[#This Row],[REMAINING QUANTITY
(auto-fill)]],"")</f>
        <v/>
      </c>
    </row>
    <row r="78" spans="2:35">
      <c r="B78" s="110" t="str">
        <f>IF(AND(Stock[[#This Row],[BUYING QUANTITY]]&gt;0,Stock[[#This Row],[REMAINING QUANTITY
(auto-fill)]]=0),"SOLD OUT",
IF(AND(Stock[[#This Row],[BUYING QUANTITY]]&gt;0,Stock[[#This Row],[REMAINING QUANTITY
(auto-fill)]]&gt;0),"HOLDING",""))</f>
        <v/>
      </c>
      <c r="C78" s="111">
        <f t="shared" si="0"/>
        <v>65</v>
      </c>
      <c r="D78" s="77"/>
      <c r="E78" s="78"/>
      <c r="F78" s="160"/>
      <c r="G78" s="81"/>
      <c r="H78" s="82"/>
      <c r="I78" s="90"/>
      <c r="J78" s="115" t="str">
        <f>IF(Stock[[#This Row],[BUYING QUANTITY]]&gt;0,Stock[[#This Row],[BUYING PRICE]]*Stock[[#This Row],[BUYING QUANTITY]]*Stock[[#This Row],[% BUYING FEE]],"")</f>
        <v/>
      </c>
      <c r="K78" s="89"/>
      <c r="L78" s="90"/>
      <c r="M78" s="117" t="str">
        <f>IF(Stock[[#This Row],[BUYING QUANTITY]]&gt;0,Stock[[#This Row],[BUYING PRICE]]*(1+Stock[[#This Row],[% THRESHOLD (RETURN)_1]]),"")</f>
        <v/>
      </c>
      <c r="N78" s="90"/>
      <c r="O78" s="117" t="str">
        <f>IF(Stock[[#This Row],[BUYING QUANTITY]]&gt;0,Stock[[#This Row],[BUYING PRICE]]*(1+Stock[[#This Row],[% THRESHOLD (RETURN)_2]]),"")</f>
        <v/>
      </c>
      <c r="P78" s="90"/>
      <c r="Q78" s="117" t="str">
        <f>IF(Stock[[#This Row],[BUYING QUANTITY]]&gt;0,Stock[[#This Row],[BUYING PRICE]]*(1+Stock[[#This Row],[% THRESHOLD (LOSS)]]),"")</f>
        <v/>
      </c>
      <c r="R78" s="105"/>
      <c r="S78" s="118" t="str">
        <f>IF(Stock[[#This Row],[CASH DIVIDEND]]&gt;0,Stock[[#This Row],[CASH DIVIDEND]]/(Stock[[#This Row],[BUYING PRICE]]*Stock[[#This Row],[BUYING QUANTITY]]),"")</f>
        <v/>
      </c>
      <c r="T78" s="105"/>
      <c r="U78" s="77"/>
      <c r="V78" s="95"/>
      <c r="W78" s="96"/>
      <c r="X78" s="167"/>
      <c r="Y78" s="121" t="str">
        <f>IF(Stock[[#This Row],[SELLING QUANTITY]]&gt;0,Stock[[#This Row],[SELLING PRICE]]*Stock[[#This Row],[SELLING QUANTITY]]*Stock[[#This Row],[% SELLING FEE]]+Stock[[#This Row],[SELLING PRICE]]*Stock[[#This Row],[SELLING QUANTITY]]*$D$12,"")</f>
        <v/>
      </c>
      <c r="Z78" s="121">
        <f>Stock[[#This Row],[BUYING QUANTITY]]+Stock[[#This Row],[STOCK DIVIDEND]]-Stock[[#This Row],[SELLING QUANTITY]]</f>
        <v>0</v>
      </c>
      <c r="AA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 s="121">
        <f ca="1">IF(Stock[[#This Row],[SELLING DATE]]&gt;0,Stock[[#This Row],[SELLING DATE]]-Stock[[#This Row],[BUY DATE]]+1,IF(Stock[[#This Row],[BUY DATE]]=0,0,TODAY()-Stock[[#This Row],[BUY DATE]]+1))</f>
        <v>0</v>
      </c>
      <c r="AC78" s="124" t="str">
        <f>IFERROR(Stock[[#This Row],[CASH DIVIDEND]]+Stock[[#This Row],[RETURN/(LOSS) FROM TRADING
(auto-fill)]],"")</f>
        <v/>
      </c>
      <c r="AD78" s="146" t="str">
        <f>IF(Stock[[#This Row],[SELLING QUANTITY]]&gt;0,SUM(Stock[[#This Row],[RETURN/(LOSS) FROM TRADING
(auto-fill)]],Stock[[#This Row],[CASH DIVIDEND]])/SUM(Stock[[#This Row],[BUYING PRICE]]*Stock[[#This Row],[SELLING QUANTITY]],Stock[[#This Row],[BUYING FEE
(auto-fill)]]*Stock[[#This Row],[SELLING QUANTITY]]/Stock[[#This Row],[BUYING QUANTITY]]),"")</f>
        <v/>
      </c>
      <c r="AE78" s="147" t="str">
        <f ca="1">IFERROR(IF(Stock[[#This Row],[HOLDING DAYS
(auto-fill)]]&lt;365,Stock[[#This Row],[% TOTAL RETURN/(LOSS)
(auto-fill)]]*365/Stock[[#This Row],[HOLDING DAYS
(auto-fill)]],POWER((1+Stock[[#This Row],[% TOTAL RETURN/(LOSS)
(auto-fill)]]),1/(Stock[[#This Row],[HOLDING DAYS
(auto-fill)]]/365))-1),"")</f>
        <v/>
      </c>
      <c r="AF78" s="81"/>
      <c r="AG78" s="150" t="str">
        <f>IF(Stock[[#This Row],[STATUS
(auto-fill)]]="HOLDING",Stock[[#This Row],[MARKET PRICE]]-Stock[[#This Row],[BUYING PRICE]],"")</f>
        <v/>
      </c>
      <c r="AH78" s="144" t="str">
        <f>IFERROR(Stock[[#This Row],[CHANGE
(auto-fill)]]/Stock[[#This Row],[BUYING PRICE]],"")</f>
        <v/>
      </c>
      <c r="AI78" s="115" t="str">
        <f>IF(Stock[[#This Row],[MARKET PRICE]]&gt;0,Stock[[#This Row],[MARKET PRICE]]*Stock[[#This Row],[REMAINING QUANTITY
(auto-fill)]],"")</f>
        <v/>
      </c>
    </row>
    <row r="79" spans="2:35">
      <c r="B79" s="110" t="str">
        <f>IF(AND(Stock[[#This Row],[BUYING QUANTITY]]&gt;0,Stock[[#This Row],[REMAINING QUANTITY
(auto-fill)]]=0),"SOLD OUT",
IF(AND(Stock[[#This Row],[BUYING QUANTITY]]&gt;0,Stock[[#This Row],[REMAINING QUANTITY
(auto-fill)]]&gt;0),"HOLDING",""))</f>
        <v/>
      </c>
      <c r="C79" s="111">
        <f t="shared" si="0"/>
        <v>66</v>
      </c>
      <c r="D79" s="77"/>
      <c r="E79" s="78"/>
      <c r="F79" s="160"/>
      <c r="G79" s="81"/>
      <c r="H79" s="82"/>
      <c r="I79" s="90"/>
      <c r="J79" s="115" t="str">
        <f>IF(Stock[[#This Row],[BUYING QUANTITY]]&gt;0,Stock[[#This Row],[BUYING PRICE]]*Stock[[#This Row],[BUYING QUANTITY]]*Stock[[#This Row],[% BUYING FEE]],"")</f>
        <v/>
      </c>
      <c r="K79" s="89"/>
      <c r="L79" s="90"/>
      <c r="M79" s="117" t="str">
        <f>IF(Stock[[#This Row],[BUYING QUANTITY]]&gt;0,Stock[[#This Row],[BUYING PRICE]]*(1+Stock[[#This Row],[% THRESHOLD (RETURN)_1]]),"")</f>
        <v/>
      </c>
      <c r="N79" s="90"/>
      <c r="O79" s="117" t="str">
        <f>IF(Stock[[#This Row],[BUYING QUANTITY]]&gt;0,Stock[[#This Row],[BUYING PRICE]]*(1+Stock[[#This Row],[% THRESHOLD (RETURN)_2]]),"")</f>
        <v/>
      </c>
      <c r="P79" s="90"/>
      <c r="Q79" s="117" t="str">
        <f>IF(Stock[[#This Row],[BUYING QUANTITY]]&gt;0,Stock[[#This Row],[BUYING PRICE]]*(1+Stock[[#This Row],[% THRESHOLD (LOSS)]]),"")</f>
        <v/>
      </c>
      <c r="R79" s="105"/>
      <c r="S79" s="118" t="str">
        <f>IF(Stock[[#This Row],[CASH DIVIDEND]]&gt;0,Stock[[#This Row],[CASH DIVIDEND]]/(Stock[[#This Row],[BUYING PRICE]]*Stock[[#This Row],[BUYING QUANTITY]]),"")</f>
        <v/>
      </c>
      <c r="T79" s="105"/>
      <c r="U79" s="77"/>
      <c r="V79" s="95"/>
      <c r="W79" s="96"/>
      <c r="X79" s="167"/>
      <c r="Y79" s="121" t="str">
        <f>IF(Stock[[#This Row],[SELLING QUANTITY]]&gt;0,Stock[[#This Row],[SELLING PRICE]]*Stock[[#This Row],[SELLING QUANTITY]]*Stock[[#This Row],[% SELLING FEE]]+Stock[[#This Row],[SELLING PRICE]]*Stock[[#This Row],[SELLING QUANTITY]]*$D$12,"")</f>
        <v/>
      </c>
      <c r="Z79" s="121">
        <f>Stock[[#This Row],[BUYING QUANTITY]]+Stock[[#This Row],[STOCK DIVIDEND]]-Stock[[#This Row],[SELLING QUANTITY]]</f>
        <v>0</v>
      </c>
      <c r="AA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 s="121">
        <f ca="1">IF(Stock[[#This Row],[SELLING DATE]]&gt;0,Stock[[#This Row],[SELLING DATE]]-Stock[[#This Row],[BUY DATE]]+1,IF(Stock[[#This Row],[BUY DATE]]=0,0,TODAY()-Stock[[#This Row],[BUY DATE]]+1))</f>
        <v>0</v>
      </c>
      <c r="AC79" s="124" t="str">
        <f>IFERROR(Stock[[#This Row],[CASH DIVIDEND]]+Stock[[#This Row],[RETURN/(LOSS) FROM TRADING
(auto-fill)]],"")</f>
        <v/>
      </c>
      <c r="AD79" s="146" t="str">
        <f>IF(Stock[[#This Row],[SELLING QUANTITY]]&gt;0,SUM(Stock[[#This Row],[RETURN/(LOSS) FROM TRADING
(auto-fill)]],Stock[[#This Row],[CASH DIVIDEND]])/SUM(Stock[[#This Row],[BUYING PRICE]]*Stock[[#This Row],[SELLING QUANTITY]],Stock[[#This Row],[BUYING FEE
(auto-fill)]]*Stock[[#This Row],[SELLING QUANTITY]]/Stock[[#This Row],[BUYING QUANTITY]]),"")</f>
        <v/>
      </c>
      <c r="AE79" s="147" t="str">
        <f ca="1">IFERROR(IF(Stock[[#This Row],[HOLDING DAYS
(auto-fill)]]&lt;365,Stock[[#This Row],[% TOTAL RETURN/(LOSS)
(auto-fill)]]*365/Stock[[#This Row],[HOLDING DAYS
(auto-fill)]],POWER((1+Stock[[#This Row],[% TOTAL RETURN/(LOSS)
(auto-fill)]]),1/(Stock[[#This Row],[HOLDING DAYS
(auto-fill)]]/365))-1),"")</f>
        <v/>
      </c>
      <c r="AF79" s="81"/>
      <c r="AG79" s="150" t="str">
        <f>IF(Stock[[#This Row],[STATUS
(auto-fill)]]="HOLDING",Stock[[#This Row],[MARKET PRICE]]-Stock[[#This Row],[BUYING PRICE]],"")</f>
        <v/>
      </c>
      <c r="AH79" s="144" t="str">
        <f>IFERROR(Stock[[#This Row],[CHANGE
(auto-fill)]]/Stock[[#This Row],[BUYING PRICE]],"")</f>
        <v/>
      </c>
      <c r="AI79" s="115" t="str">
        <f>IF(Stock[[#This Row],[MARKET PRICE]]&gt;0,Stock[[#This Row],[MARKET PRICE]]*Stock[[#This Row],[REMAINING QUANTITY
(auto-fill)]],"")</f>
        <v/>
      </c>
    </row>
    <row r="80" spans="2:35">
      <c r="B80" s="110" t="str">
        <f>IF(AND(Stock[[#This Row],[BUYING QUANTITY]]&gt;0,Stock[[#This Row],[REMAINING QUANTITY
(auto-fill)]]=0),"SOLD OUT",
IF(AND(Stock[[#This Row],[BUYING QUANTITY]]&gt;0,Stock[[#This Row],[REMAINING QUANTITY
(auto-fill)]]&gt;0),"HOLDING",""))</f>
        <v/>
      </c>
      <c r="C80" s="111">
        <f t="shared" ref="C80:C143" si="1">C79+1</f>
        <v>67</v>
      </c>
      <c r="D80" s="77"/>
      <c r="E80" s="78"/>
      <c r="F80" s="160"/>
      <c r="G80" s="81"/>
      <c r="H80" s="82"/>
      <c r="I80" s="90"/>
      <c r="J80" s="115" t="str">
        <f>IF(Stock[[#This Row],[BUYING QUANTITY]]&gt;0,Stock[[#This Row],[BUYING PRICE]]*Stock[[#This Row],[BUYING QUANTITY]]*Stock[[#This Row],[% BUYING FEE]],"")</f>
        <v/>
      </c>
      <c r="K80" s="89"/>
      <c r="L80" s="90"/>
      <c r="M80" s="117" t="str">
        <f>IF(Stock[[#This Row],[BUYING QUANTITY]]&gt;0,Stock[[#This Row],[BUYING PRICE]]*(1+Stock[[#This Row],[% THRESHOLD (RETURN)_1]]),"")</f>
        <v/>
      </c>
      <c r="N80" s="90"/>
      <c r="O80" s="117" t="str">
        <f>IF(Stock[[#This Row],[BUYING QUANTITY]]&gt;0,Stock[[#This Row],[BUYING PRICE]]*(1+Stock[[#This Row],[% THRESHOLD (RETURN)_2]]),"")</f>
        <v/>
      </c>
      <c r="P80" s="90"/>
      <c r="Q80" s="117" t="str">
        <f>IF(Stock[[#This Row],[BUYING QUANTITY]]&gt;0,Stock[[#This Row],[BUYING PRICE]]*(1+Stock[[#This Row],[% THRESHOLD (LOSS)]]),"")</f>
        <v/>
      </c>
      <c r="R80" s="105"/>
      <c r="S80" s="118" t="str">
        <f>IF(Stock[[#This Row],[CASH DIVIDEND]]&gt;0,Stock[[#This Row],[CASH DIVIDEND]]/(Stock[[#This Row],[BUYING PRICE]]*Stock[[#This Row],[BUYING QUANTITY]]),"")</f>
        <v/>
      </c>
      <c r="T80" s="105"/>
      <c r="U80" s="77"/>
      <c r="V80" s="95"/>
      <c r="W80" s="96"/>
      <c r="X80" s="167"/>
      <c r="Y80" s="121" t="str">
        <f>IF(Stock[[#This Row],[SELLING QUANTITY]]&gt;0,Stock[[#This Row],[SELLING PRICE]]*Stock[[#This Row],[SELLING QUANTITY]]*Stock[[#This Row],[% SELLING FEE]]+Stock[[#This Row],[SELLING PRICE]]*Stock[[#This Row],[SELLING QUANTITY]]*$D$12,"")</f>
        <v/>
      </c>
      <c r="Z80" s="121">
        <f>Stock[[#This Row],[BUYING QUANTITY]]+Stock[[#This Row],[STOCK DIVIDEND]]-Stock[[#This Row],[SELLING QUANTITY]]</f>
        <v>0</v>
      </c>
      <c r="AA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 s="121">
        <f ca="1">IF(Stock[[#This Row],[SELLING DATE]]&gt;0,Stock[[#This Row],[SELLING DATE]]-Stock[[#This Row],[BUY DATE]]+1,IF(Stock[[#This Row],[BUY DATE]]=0,0,TODAY()-Stock[[#This Row],[BUY DATE]]+1))</f>
        <v>0</v>
      </c>
      <c r="AC80" s="124" t="str">
        <f>IFERROR(Stock[[#This Row],[CASH DIVIDEND]]+Stock[[#This Row],[RETURN/(LOSS) FROM TRADING
(auto-fill)]],"")</f>
        <v/>
      </c>
      <c r="AD80" s="146" t="str">
        <f>IF(Stock[[#This Row],[SELLING QUANTITY]]&gt;0,SUM(Stock[[#This Row],[RETURN/(LOSS) FROM TRADING
(auto-fill)]],Stock[[#This Row],[CASH DIVIDEND]])/SUM(Stock[[#This Row],[BUYING PRICE]]*Stock[[#This Row],[SELLING QUANTITY]],Stock[[#This Row],[BUYING FEE
(auto-fill)]]*Stock[[#This Row],[SELLING QUANTITY]]/Stock[[#This Row],[BUYING QUANTITY]]),"")</f>
        <v/>
      </c>
      <c r="AE80" s="147" t="str">
        <f ca="1">IFERROR(IF(Stock[[#This Row],[HOLDING DAYS
(auto-fill)]]&lt;365,Stock[[#This Row],[% TOTAL RETURN/(LOSS)
(auto-fill)]]*365/Stock[[#This Row],[HOLDING DAYS
(auto-fill)]],POWER((1+Stock[[#This Row],[% TOTAL RETURN/(LOSS)
(auto-fill)]]),1/(Stock[[#This Row],[HOLDING DAYS
(auto-fill)]]/365))-1),"")</f>
        <v/>
      </c>
      <c r="AF80" s="81"/>
      <c r="AG80" s="150" t="str">
        <f>IF(Stock[[#This Row],[STATUS
(auto-fill)]]="HOLDING",Stock[[#This Row],[MARKET PRICE]]-Stock[[#This Row],[BUYING PRICE]],"")</f>
        <v/>
      </c>
      <c r="AH80" s="144" t="str">
        <f>IFERROR(Stock[[#This Row],[CHANGE
(auto-fill)]]/Stock[[#This Row],[BUYING PRICE]],"")</f>
        <v/>
      </c>
      <c r="AI80" s="115" t="str">
        <f>IF(Stock[[#This Row],[MARKET PRICE]]&gt;0,Stock[[#This Row],[MARKET PRICE]]*Stock[[#This Row],[REMAINING QUANTITY
(auto-fill)]],"")</f>
        <v/>
      </c>
    </row>
    <row r="81" spans="2:35">
      <c r="B81" s="110" t="str">
        <f>IF(AND(Stock[[#This Row],[BUYING QUANTITY]]&gt;0,Stock[[#This Row],[REMAINING QUANTITY
(auto-fill)]]=0),"SOLD OUT",
IF(AND(Stock[[#This Row],[BUYING QUANTITY]]&gt;0,Stock[[#This Row],[REMAINING QUANTITY
(auto-fill)]]&gt;0),"HOLDING",""))</f>
        <v/>
      </c>
      <c r="C81" s="111">
        <f t="shared" si="1"/>
        <v>68</v>
      </c>
      <c r="D81" s="77"/>
      <c r="E81" s="78"/>
      <c r="F81" s="160"/>
      <c r="G81" s="81"/>
      <c r="H81" s="82"/>
      <c r="I81" s="90"/>
      <c r="J81" s="115" t="str">
        <f>IF(Stock[[#This Row],[BUYING QUANTITY]]&gt;0,Stock[[#This Row],[BUYING PRICE]]*Stock[[#This Row],[BUYING QUANTITY]]*Stock[[#This Row],[% BUYING FEE]],"")</f>
        <v/>
      </c>
      <c r="K81" s="89"/>
      <c r="L81" s="90"/>
      <c r="M81" s="117" t="str">
        <f>IF(Stock[[#This Row],[BUYING QUANTITY]]&gt;0,Stock[[#This Row],[BUYING PRICE]]*(1+Stock[[#This Row],[% THRESHOLD (RETURN)_1]]),"")</f>
        <v/>
      </c>
      <c r="N81" s="90"/>
      <c r="O81" s="117" t="str">
        <f>IF(Stock[[#This Row],[BUYING QUANTITY]]&gt;0,Stock[[#This Row],[BUYING PRICE]]*(1+Stock[[#This Row],[% THRESHOLD (RETURN)_2]]),"")</f>
        <v/>
      </c>
      <c r="P81" s="90"/>
      <c r="Q81" s="117" t="str">
        <f>IF(Stock[[#This Row],[BUYING QUANTITY]]&gt;0,Stock[[#This Row],[BUYING PRICE]]*(1+Stock[[#This Row],[% THRESHOLD (LOSS)]]),"")</f>
        <v/>
      </c>
      <c r="R81" s="105"/>
      <c r="S81" s="118" t="str">
        <f>IF(Stock[[#This Row],[CASH DIVIDEND]]&gt;0,Stock[[#This Row],[CASH DIVIDEND]]/(Stock[[#This Row],[BUYING PRICE]]*Stock[[#This Row],[BUYING QUANTITY]]),"")</f>
        <v/>
      </c>
      <c r="T81" s="105"/>
      <c r="U81" s="77"/>
      <c r="V81" s="95"/>
      <c r="W81" s="96"/>
      <c r="X81" s="167"/>
      <c r="Y81" s="121" t="str">
        <f>IF(Stock[[#This Row],[SELLING QUANTITY]]&gt;0,Stock[[#This Row],[SELLING PRICE]]*Stock[[#This Row],[SELLING QUANTITY]]*Stock[[#This Row],[% SELLING FEE]]+Stock[[#This Row],[SELLING PRICE]]*Stock[[#This Row],[SELLING QUANTITY]]*$D$12,"")</f>
        <v/>
      </c>
      <c r="Z81" s="121">
        <f>Stock[[#This Row],[BUYING QUANTITY]]+Stock[[#This Row],[STOCK DIVIDEND]]-Stock[[#This Row],[SELLING QUANTITY]]</f>
        <v>0</v>
      </c>
      <c r="AA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 s="121">
        <f ca="1">IF(Stock[[#This Row],[SELLING DATE]]&gt;0,Stock[[#This Row],[SELLING DATE]]-Stock[[#This Row],[BUY DATE]]+1,IF(Stock[[#This Row],[BUY DATE]]=0,0,TODAY()-Stock[[#This Row],[BUY DATE]]+1))</f>
        <v>0</v>
      </c>
      <c r="AC81" s="124" t="str">
        <f>IFERROR(Stock[[#This Row],[CASH DIVIDEND]]+Stock[[#This Row],[RETURN/(LOSS) FROM TRADING
(auto-fill)]],"")</f>
        <v/>
      </c>
      <c r="AD81" s="146" t="str">
        <f>IF(Stock[[#This Row],[SELLING QUANTITY]]&gt;0,SUM(Stock[[#This Row],[RETURN/(LOSS) FROM TRADING
(auto-fill)]],Stock[[#This Row],[CASH DIVIDEND]])/SUM(Stock[[#This Row],[BUYING PRICE]]*Stock[[#This Row],[SELLING QUANTITY]],Stock[[#This Row],[BUYING FEE
(auto-fill)]]*Stock[[#This Row],[SELLING QUANTITY]]/Stock[[#This Row],[BUYING QUANTITY]]),"")</f>
        <v/>
      </c>
      <c r="AE81" s="147" t="str">
        <f ca="1">IFERROR(IF(Stock[[#This Row],[HOLDING DAYS
(auto-fill)]]&lt;365,Stock[[#This Row],[% TOTAL RETURN/(LOSS)
(auto-fill)]]*365/Stock[[#This Row],[HOLDING DAYS
(auto-fill)]],POWER((1+Stock[[#This Row],[% TOTAL RETURN/(LOSS)
(auto-fill)]]),1/(Stock[[#This Row],[HOLDING DAYS
(auto-fill)]]/365))-1),"")</f>
        <v/>
      </c>
      <c r="AF81" s="81"/>
      <c r="AG81" s="150" t="str">
        <f>IF(Stock[[#This Row],[STATUS
(auto-fill)]]="HOLDING",Stock[[#This Row],[MARKET PRICE]]-Stock[[#This Row],[BUYING PRICE]],"")</f>
        <v/>
      </c>
      <c r="AH81" s="144" t="str">
        <f>IFERROR(Stock[[#This Row],[CHANGE
(auto-fill)]]/Stock[[#This Row],[BUYING PRICE]],"")</f>
        <v/>
      </c>
      <c r="AI81" s="115" t="str">
        <f>IF(Stock[[#This Row],[MARKET PRICE]]&gt;0,Stock[[#This Row],[MARKET PRICE]]*Stock[[#This Row],[REMAINING QUANTITY
(auto-fill)]],"")</f>
        <v/>
      </c>
    </row>
    <row r="82" spans="2:35">
      <c r="B82" s="110" t="str">
        <f>IF(AND(Stock[[#This Row],[BUYING QUANTITY]]&gt;0,Stock[[#This Row],[REMAINING QUANTITY
(auto-fill)]]=0),"SOLD OUT",
IF(AND(Stock[[#This Row],[BUYING QUANTITY]]&gt;0,Stock[[#This Row],[REMAINING QUANTITY
(auto-fill)]]&gt;0),"HOLDING",""))</f>
        <v/>
      </c>
      <c r="C82" s="111">
        <f t="shared" si="1"/>
        <v>69</v>
      </c>
      <c r="D82" s="77"/>
      <c r="E82" s="78"/>
      <c r="F82" s="160"/>
      <c r="G82" s="81"/>
      <c r="H82" s="82"/>
      <c r="I82" s="90"/>
      <c r="J82" s="115" t="str">
        <f>IF(Stock[[#This Row],[BUYING QUANTITY]]&gt;0,Stock[[#This Row],[BUYING PRICE]]*Stock[[#This Row],[BUYING QUANTITY]]*Stock[[#This Row],[% BUYING FEE]],"")</f>
        <v/>
      </c>
      <c r="K82" s="89"/>
      <c r="L82" s="90"/>
      <c r="M82" s="117" t="str">
        <f>IF(Stock[[#This Row],[BUYING QUANTITY]]&gt;0,Stock[[#This Row],[BUYING PRICE]]*(1+Stock[[#This Row],[% THRESHOLD (RETURN)_1]]),"")</f>
        <v/>
      </c>
      <c r="N82" s="90"/>
      <c r="O82" s="117" t="str">
        <f>IF(Stock[[#This Row],[BUYING QUANTITY]]&gt;0,Stock[[#This Row],[BUYING PRICE]]*(1+Stock[[#This Row],[% THRESHOLD (RETURN)_2]]),"")</f>
        <v/>
      </c>
      <c r="P82" s="90"/>
      <c r="Q82" s="117" t="str">
        <f>IF(Stock[[#This Row],[BUYING QUANTITY]]&gt;0,Stock[[#This Row],[BUYING PRICE]]*(1+Stock[[#This Row],[% THRESHOLD (LOSS)]]),"")</f>
        <v/>
      </c>
      <c r="R82" s="105"/>
      <c r="S82" s="118" t="str">
        <f>IF(Stock[[#This Row],[CASH DIVIDEND]]&gt;0,Stock[[#This Row],[CASH DIVIDEND]]/(Stock[[#This Row],[BUYING PRICE]]*Stock[[#This Row],[BUYING QUANTITY]]),"")</f>
        <v/>
      </c>
      <c r="T82" s="105"/>
      <c r="U82" s="77"/>
      <c r="V82" s="95"/>
      <c r="W82" s="96"/>
      <c r="X82" s="167"/>
      <c r="Y82" s="121" t="str">
        <f>IF(Stock[[#This Row],[SELLING QUANTITY]]&gt;0,Stock[[#This Row],[SELLING PRICE]]*Stock[[#This Row],[SELLING QUANTITY]]*Stock[[#This Row],[% SELLING FEE]]+Stock[[#This Row],[SELLING PRICE]]*Stock[[#This Row],[SELLING QUANTITY]]*$D$12,"")</f>
        <v/>
      </c>
      <c r="Z82" s="121">
        <f>Stock[[#This Row],[BUYING QUANTITY]]+Stock[[#This Row],[STOCK DIVIDEND]]-Stock[[#This Row],[SELLING QUANTITY]]</f>
        <v>0</v>
      </c>
      <c r="AA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 s="121">
        <f ca="1">IF(Stock[[#This Row],[SELLING DATE]]&gt;0,Stock[[#This Row],[SELLING DATE]]-Stock[[#This Row],[BUY DATE]]+1,IF(Stock[[#This Row],[BUY DATE]]=0,0,TODAY()-Stock[[#This Row],[BUY DATE]]+1))</f>
        <v>0</v>
      </c>
      <c r="AC82" s="124" t="str">
        <f>IFERROR(Stock[[#This Row],[CASH DIVIDEND]]+Stock[[#This Row],[RETURN/(LOSS) FROM TRADING
(auto-fill)]],"")</f>
        <v/>
      </c>
      <c r="AD82" s="146" t="str">
        <f>IF(Stock[[#This Row],[SELLING QUANTITY]]&gt;0,SUM(Stock[[#This Row],[RETURN/(LOSS) FROM TRADING
(auto-fill)]],Stock[[#This Row],[CASH DIVIDEND]])/SUM(Stock[[#This Row],[BUYING PRICE]]*Stock[[#This Row],[SELLING QUANTITY]],Stock[[#This Row],[BUYING FEE
(auto-fill)]]*Stock[[#This Row],[SELLING QUANTITY]]/Stock[[#This Row],[BUYING QUANTITY]]),"")</f>
        <v/>
      </c>
      <c r="AE82" s="147" t="str">
        <f ca="1">IFERROR(IF(Stock[[#This Row],[HOLDING DAYS
(auto-fill)]]&lt;365,Stock[[#This Row],[% TOTAL RETURN/(LOSS)
(auto-fill)]]*365/Stock[[#This Row],[HOLDING DAYS
(auto-fill)]],POWER((1+Stock[[#This Row],[% TOTAL RETURN/(LOSS)
(auto-fill)]]),1/(Stock[[#This Row],[HOLDING DAYS
(auto-fill)]]/365))-1),"")</f>
        <v/>
      </c>
      <c r="AF82" s="81"/>
      <c r="AG82" s="150" t="str">
        <f>IF(Stock[[#This Row],[STATUS
(auto-fill)]]="HOLDING",Stock[[#This Row],[MARKET PRICE]]-Stock[[#This Row],[BUYING PRICE]],"")</f>
        <v/>
      </c>
      <c r="AH82" s="144" t="str">
        <f>IFERROR(Stock[[#This Row],[CHANGE
(auto-fill)]]/Stock[[#This Row],[BUYING PRICE]],"")</f>
        <v/>
      </c>
      <c r="AI82" s="115" t="str">
        <f>IF(Stock[[#This Row],[MARKET PRICE]]&gt;0,Stock[[#This Row],[MARKET PRICE]]*Stock[[#This Row],[REMAINING QUANTITY
(auto-fill)]],"")</f>
        <v/>
      </c>
    </row>
    <row r="83" spans="2:35">
      <c r="B83" s="110" t="str">
        <f>IF(AND(Stock[[#This Row],[BUYING QUANTITY]]&gt;0,Stock[[#This Row],[REMAINING QUANTITY
(auto-fill)]]=0),"SOLD OUT",
IF(AND(Stock[[#This Row],[BUYING QUANTITY]]&gt;0,Stock[[#This Row],[REMAINING QUANTITY
(auto-fill)]]&gt;0),"HOLDING",""))</f>
        <v/>
      </c>
      <c r="C83" s="111">
        <f t="shared" si="1"/>
        <v>70</v>
      </c>
      <c r="D83" s="77"/>
      <c r="E83" s="78"/>
      <c r="F83" s="160"/>
      <c r="G83" s="81"/>
      <c r="H83" s="82"/>
      <c r="I83" s="90"/>
      <c r="J83" s="115" t="str">
        <f>IF(Stock[[#This Row],[BUYING QUANTITY]]&gt;0,Stock[[#This Row],[BUYING PRICE]]*Stock[[#This Row],[BUYING QUANTITY]]*Stock[[#This Row],[% BUYING FEE]],"")</f>
        <v/>
      </c>
      <c r="K83" s="89"/>
      <c r="L83" s="90"/>
      <c r="M83" s="117" t="str">
        <f>IF(Stock[[#This Row],[BUYING QUANTITY]]&gt;0,Stock[[#This Row],[BUYING PRICE]]*(1+Stock[[#This Row],[% THRESHOLD (RETURN)_1]]),"")</f>
        <v/>
      </c>
      <c r="N83" s="90"/>
      <c r="O83" s="117" t="str">
        <f>IF(Stock[[#This Row],[BUYING QUANTITY]]&gt;0,Stock[[#This Row],[BUYING PRICE]]*(1+Stock[[#This Row],[% THRESHOLD (RETURN)_2]]),"")</f>
        <v/>
      </c>
      <c r="P83" s="90"/>
      <c r="Q83" s="117" t="str">
        <f>IF(Stock[[#This Row],[BUYING QUANTITY]]&gt;0,Stock[[#This Row],[BUYING PRICE]]*(1+Stock[[#This Row],[% THRESHOLD (LOSS)]]),"")</f>
        <v/>
      </c>
      <c r="R83" s="105"/>
      <c r="S83" s="118" t="str">
        <f>IF(Stock[[#This Row],[CASH DIVIDEND]]&gt;0,Stock[[#This Row],[CASH DIVIDEND]]/(Stock[[#This Row],[BUYING PRICE]]*Stock[[#This Row],[BUYING QUANTITY]]),"")</f>
        <v/>
      </c>
      <c r="T83" s="105"/>
      <c r="U83" s="77"/>
      <c r="V83" s="95"/>
      <c r="W83" s="96"/>
      <c r="X83" s="167"/>
      <c r="Y83" s="121" t="str">
        <f>IF(Stock[[#This Row],[SELLING QUANTITY]]&gt;0,Stock[[#This Row],[SELLING PRICE]]*Stock[[#This Row],[SELLING QUANTITY]]*Stock[[#This Row],[% SELLING FEE]]+Stock[[#This Row],[SELLING PRICE]]*Stock[[#This Row],[SELLING QUANTITY]]*$D$12,"")</f>
        <v/>
      </c>
      <c r="Z83" s="121">
        <f>Stock[[#This Row],[BUYING QUANTITY]]+Stock[[#This Row],[STOCK DIVIDEND]]-Stock[[#This Row],[SELLING QUANTITY]]</f>
        <v>0</v>
      </c>
      <c r="AA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 s="121">
        <f ca="1">IF(Stock[[#This Row],[SELLING DATE]]&gt;0,Stock[[#This Row],[SELLING DATE]]-Stock[[#This Row],[BUY DATE]]+1,IF(Stock[[#This Row],[BUY DATE]]=0,0,TODAY()-Stock[[#This Row],[BUY DATE]]+1))</f>
        <v>0</v>
      </c>
      <c r="AC83" s="124" t="str">
        <f>IFERROR(Stock[[#This Row],[CASH DIVIDEND]]+Stock[[#This Row],[RETURN/(LOSS) FROM TRADING
(auto-fill)]],"")</f>
        <v/>
      </c>
      <c r="AD83" s="146" t="str">
        <f>IF(Stock[[#This Row],[SELLING QUANTITY]]&gt;0,SUM(Stock[[#This Row],[RETURN/(LOSS) FROM TRADING
(auto-fill)]],Stock[[#This Row],[CASH DIVIDEND]])/SUM(Stock[[#This Row],[BUYING PRICE]]*Stock[[#This Row],[SELLING QUANTITY]],Stock[[#This Row],[BUYING FEE
(auto-fill)]]*Stock[[#This Row],[SELLING QUANTITY]]/Stock[[#This Row],[BUYING QUANTITY]]),"")</f>
        <v/>
      </c>
      <c r="AE83" s="147" t="str">
        <f ca="1">IFERROR(IF(Stock[[#This Row],[HOLDING DAYS
(auto-fill)]]&lt;365,Stock[[#This Row],[% TOTAL RETURN/(LOSS)
(auto-fill)]]*365/Stock[[#This Row],[HOLDING DAYS
(auto-fill)]],POWER((1+Stock[[#This Row],[% TOTAL RETURN/(LOSS)
(auto-fill)]]),1/(Stock[[#This Row],[HOLDING DAYS
(auto-fill)]]/365))-1),"")</f>
        <v/>
      </c>
      <c r="AF83" s="81"/>
      <c r="AG83" s="150" t="str">
        <f>IF(Stock[[#This Row],[STATUS
(auto-fill)]]="HOLDING",Stock[[#This Row],[MARKET PRICE]]-Stock[[#This Row],[BUYING PRICE]],"")</f>
        <v/>
      </c>
      <c r="AH83" s="144" t="str">
        <f>IFERROR(Stock[[#This Row],[CHANGE
(auto-fill)]]/Stock[[#This Row],[BUYING PRICE]],"")</f>
        <v/>
      </c>
      <c r="AI83" s="115" t="str">
        <f>IF(Stock[[#This Row],[MARKET PRICE]]&gt;0,Stock[[#This Row],[MARKET PRICE]]*Stock[[#This Row],[REMAINING QUANTITY
(auto-fill)]],"")</f>
        <v/>
      </c>
    </row>
    <row r="84" spans="2:35">
      <c r="B84" s="110" t="str">
        <f>IF(AND(Stock[[#This Row],[BUYING QUANTITY]]&gt;0,Stock[[#This Row],[REMAINING QUANTITY
(auto-fill)]]=0),"SOLD OUT",
IF(AND(Stock[[#This Row],[BUYING QUANTITY]]&gt;0,Stock[[#This Row],[REMAINING QUANTITY
(auto-fill)]]&gt;0),"HOLDING",""))</f>
        <v/>
      </c>
      <c r="C84" s="111">
        <f t="shared" si="1"/>
        <v>71</v>
      </c>
      <c r="D84" s="77"/>
      <c r="E84" s="78"/>
      <c r="F84" s="160"/>
      <c r="G84" s="81"/>
      <c r="H84" s="82"/>
      <c r="I84" s="90"/>
      <c r="J84" s="115" t="str">
        <f>IF(Stock[[#This Row],[BUYING QUANTITY]]&gt;0,Stock[[#This Row],[BUYING PRICE]]*Stock[[#This Row],[BUYING QUANTITY]]*Stock[[#This Row],[% BUYING FEE]],"")</f>
        <v/>
      </c>
      <c r="K84" s="89"/>
      <c r="L84" s="90"/>
      <c r="M84" s="117" t="str">
        <f>IF(Stock[[#This Row],[BUYING QUANTITY]]&gt;0,Stock[[#This Row],[BUYING PRICE]]*(1+Stock[[#This Row],[% THRESHOLD (RETURN)_1]]),"")</f>
        <v/>
      </c>
      <c r="N84" s="90"/>
      <c r="O84" s="117" t="str">
        <f>IF(Stock[[#This Row],[BUYING QUANTITY]]&gt;0,Stock[[#This Row],[BUYING PRICE]]*(1+Stock[[#This Row],[% THRESHOLD (RETURN)_2]]),"")</f>
        <v/>
      </c>
      <c r="P84" s="90"/>
      <c r="Q84" s="117" t="str">
        <f>IF(Stock[[#This Row],[BUYING QUANTITY]]&gt;0,Stock[[#This Row],[BUYING PRICE]]*(1+Stock[[#This Row],[% THRESHOLD (LOSS)]]),"")</f>
        <v/>
      </c>
      <c r="R84" s="105"/>
      <c r="S84" s="118" t="str">
        <f>IF(Stock[[#This Row],[CASH DIVIDEND]]&gt;0,Stock[[#This Row],[CASH DIVIDEND]]/(Stock[[#This Row],[BUYING PRICE]]*Stock[[#This Row],[BUYING QUANTITY]]),"")</f>
        <v/>
      </c>
      <c r="T84" s="105"/>
      <c r="U84" s="77"/>
      <c r="V84" s="95"/>
      <c r="W84" s="96"/>
      <c r="X84" s="167"/>
      <c r="Y84" s="121" t="str">
        <f>IF(Stock[[#This Row],[SELLING QUANTITY]]&gt;0,Stock[[#This Row],[SELLING PRICE]]*Stock[[#This Row],[SELLING QUANTITY]]*Stock[[#This Row],[% SELLING FEE]]+Stock[[#This Row],[SELLING PRICE]]*Stock[[#This Row],[SELLING QUANTITY]]*$D$12,"")</f>
        <v/>
      </c>
      <c r="Z84" s="121">
        <f>Stock[[#This Row],[BUYING QUANTITY]]+Stock[[#This Row],[STOCK DIVIDEND]]-Stock[[#This Row],[SELLING QUANTITY]]</f>
        <v>0</v>
      </c>
      <c r="AA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 s="121">
        <f ca="1">IF(Stock[[#This Row],[SELLING DATE]]&gt;0,Stock[[#This Row],[SELLING DATE]]-Stock[[#This Row],[BUY DATE]]+1,IF(Stock[[#This Row],[BUY DATE]]=0,0,TODAY()-Stock[[#This Row],[BUY DATE]]+1))</f>
        <v>0</v>
      </c>
      <c r="AC84" s="124" t="str">
        <f>IFERROR(Stock[[#This Row],[CASH DIVIDEND]]+Stock[[#This Row],[RETURN/(LOSS) FROM TRADING
(auto-fill)]],"")</f>
        <v/>
      </c>
      <c r="AD84" s="146" t="str">
        <f>IF(Stock[[#This Row],[SELLING QUANTITY]]&gt;0,SUM(Stock[[#This Row],[RETURN/(LOSS) FROM TRADING
(auto-fill)]],Stock[[#This Row],[CASH DIVIDEND]])/SUM(Stock[[#This Row],[BUYING PRICE]]*Stock[[#This Row],[SELLING QUANTITY]],Stock[[#This Row],[BUYING FEE
(auto-fill)]]*Stock[[#This Row],[SELLING QUANTITY]]/Stock[[#This Row],[BUYING QUANTITY]]),"")</f>
        <v/>
      </c>
      <c r="AE84" s="147" t="str">
        <f ca="1">IFERROR(IF(Stock[[#This Row],[HOLDING DAYS
(auto-fill)]]&lt;365,Stock[[#This Row],[% TOTAL RETURN/(LOSS)
(auto-fill)]]*365/Stock[[#This Row],[HOLDING DAYS
(auto-fill)]],POWER((1+Stock[[#This Row],[% TOTAL RETURN/(LOSS)
(auto-fill)]]),1/(Stock[[#This Row],[HOLDING DAYS
(auto-fill)]]/365))-1),"")</f>
        <v/>
      </c>
      <c r="AF84" s="81"/>
      <c r="AG84" s="150" t="str">
        <f>IF(Stock[[#This Row],[STATUS
(auto-fill)]]="HOLDING",Stock[[#This Row],[MARKET PRICE]]-Stock[[#This Row],[BUYING PRICE]],"")</f>
        <v/>
      </c>
      <c r="AH84" s="144" t="str">
        <f>IFERROR(Stock[[#This Row],[CHANGE
(auto-fill)]]/Stock[[#This Row],[BUYING PRICE]],"")</f>
        <v/>
      </c>
      <c r="AI84" s="115" t="str">
        <f>IF(Stock[[#This Row],[MARKET PRICE]]&gt;0,Stock[[#This Row],[MARKET PRICE]]*Stock[[#This Row],[REMAINING QUANTITY
(auto-fill)]],"")</f>
        <v/>
      </c>
    </row>
    <row r="85" spans="2:35">
      <c r="B85" s="110" t="str">
        <f>IF(AND(Stock[[#This Row],[BUYING QUANTITY]]&gt;0,Stock[[#This Row],[REMAINING QUANTITY
(auto-fill)]]=0),"SOLD OUT",
IF(AND(Stock[[#This Row],[BUYING QUANTITY]]&gt;0,Stock[[#This Row],[REMAINING QUANTITY
(auto-fill)]]&gt;0),"HOLDING",""))</f>
        <v/>
      </c>
      <c r="C85" s="111">
        <f t="shared" si="1"/>
        <v>72</v>
      </c>
      <c r="D85" s="77"/>
      <c r="E85" s="78"/>
      <c r="F85" s="160"/>
      <c r="G85" s="81"/>
      <c r="H85" s="82"/>
      <c r="I85" s="90"/>
      <c r="J85" s="115" t="str">
        <f>IF(Stock[[#This Row],[BUYING QUANTITY]]&gt;0,Stock[[#This Row],[BUYING PRICE]]*Stock[[#This Row],[BUYING QUANTITY]]*Stock[[#This Row],[% BUYING FEE]],"")</f>
        <v/>
      </c>
      <c r="K85" s="89"/>
      <c r="L85" s="90"/>
      <c r="M85" s="117" t="str">
        <f>IF(Stock[[#This Row],[BUYING QUANTITY]]&gt;0,Stock[[#This Row],[BUYING PRICE]]*(1+Stock[[#This Row],[% THRESHOLD (RETURN)_1]]),"")</f>
        <v/>
      </c>
      <c r="N85" s="90"/>
      <c r="O85" s="117" t="str">
        <f>IF(Stock[[#This Row],[BUYING QUANTITY]]&gt;0,Stock[[#This Row],[BUYING PRICE]]*(1+Stock[[#This Row],[% THRESHOLD (RETURN)_2]]),"")</f>
        <v/>
      </c>
      <c r="P85" s="90"/>
      <c r="Q85" s="117" t="str">
        <f>IF(Stock[[#This Row],[BUYING QUANTITY]]&gt;0,Stock[[#This Row],[BUYING PRICE]]*(1+Stock[[#This Row],[% THRESHOLD (LOSS)]]),"")</f>
        <v/>
      </c>
      <c r="R85" s="105"/>
      <c r="S85" s="118" t="str">
        <f>IF(Stock[[#This Row],[CASH DIVIDEND]]&gt;0,Stock[[#This Row],[CASH DIVIDEND]]/(Stock[[#This Row],[BUYING PRICE]]*Stock[[#This Row],[BUYING QUANTITY]]),"")</f>
        <v/>
      </c>
      <c r="T85" s="105"/>
      <c r="U85" s="77"/>
      <c r="V85" s="95"/>
      <c r="W85" s="96"/>
      <c r="X85" s="167"/>
      <c r="Y85" s="121" t="str">
        <f>IF(Stock[[#This Row],[SELLING QUANTITY]]&gt;0,Stock[[#This Row],[SELLING PRICE]]*Stock[[#This Row],[SELLING QUANTITY]]*Stock[[#This Row],[% SELLING FEE]]+Stock[[#This Row],[SELLING PRICE]]*Stock[[#This Row],[SELLING QUANTITY]]*$D$12,"")</f>
        <v/>
      </c>
      <c r="Z85" s="121">
        <f>Stock[[#This Row],[BUYING QUANTITY]]+Stock[[#This Row],[STOCK DIVIDEND]]-Stock[[#This Row],[SELLING QUANTITY]]</f>
        <v>0</v>
      </c>
      <c r="AA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 s="121">
        <f ca="1">IF(Stock[[#This Row],[SELLING DATE]]&gt;0,Stock[[#This Row],[SELLING DATE]]-Stock[[#This Row],[BUY DATE]]+1,IF(Stock[[#This Row],[BUY DATE]]=0,0,TODAY()-Stock[[#This Row],[BUY DATE]]+1))</f>
        <v>0</v>
      </c>
      <c r="AC85" s="124" t="str">
        <f>IFERROR(Stock[[#This Row],[CASH DIVIDEND]]+Stock[[#This Row],[RETURN/(LOSS) FROM TRADING
(auto-fill)]],"")</f>
        <v/>
      </c>
      <c r="AD85" s="146" t="str">
        <f>IF(Stock[[#This Row],[SELLING QUANTITY]]&gt;0,SUM(Stock[[#This Row],[RETURN/(LOSS) FROM TRADING
(auto-fill)]],Stock[[#This Row],[CASH DIVIDEND]])/SUM(Stock[[#This Row],[BUYING PRICE]]*Stock[[#This Row],[SELLING QUANTITY]],Stock[[#This Row],[BUYING FEE
(auto-fill)]]*Stock[[#This Row],[SELLING QUANTITY]]/Stock[[#This Row],[BUYING QUANTITY]]),"")</f>
        <v/>
      </c>
      <c r="AE85" s="147" t="str">
        <f ca="1">IFERROR(IF(Stock[[#This Row],[HOLDING DAYS
(auto-fill)]]&lt;365,Stock[[#This Row],[% TOTAL RETURN/(LOSS)
(auto-fill)]]*365/Stock[[#This Row],[HOLDING DAYS
(auto-fill)]],POWER((1+Stock[[#This Row],[% TOTAL RETURN/(LOSS)
(auto-fill)]]),1/(Stock[[#This Row],[HOLDING DAYS
(auto-fill)]]/365))-1),"")</f>
        <v/>
      </c>
      <c r="AF85" s="81"/>
      <c r="AG85" s="150" t="str">
        <f>IF(Stock[[#This Row],[STATUS
(auto-fill)]]="HOLDING",Stock[[#This Row],[MARKET PRICE]]-Stock[[#This Row],[BUYING PRICE]],"")</f>
        <v/>
      </c>
      <c r="AH85" s="144" t="str">
        <f>IFERROR(Stock[[#This Row],[CHANGE
(auto-fill)]]/Stock[[#This Row],[BUYING PRICE]],"")</f>
        <v/>
      </c>
      <c r="AI85" s="115" t="str">
        <f>IF(Stock[[#This Row],[MARKET PRICE]]&gt;0,Stock[[#This Row],[MARKET PRICE]]*Stock[[#This Row],[REMAINING QUANTITY
(auto-fill)]],"")</f>
        <v/>
      </c>
    </row>
    <row r="86" spans="2:35">
      <c r="B86" s="110" t="str">
        <f>IF(AND(Stock[[#This Row],[BUYING QUANTITY]]&gt;0,Stock[[#This Row],[REMAINING QUANTITY
(auto-fill)]]=0),"SOLD OUT",
IF(AND(Stock[[#This Row],[BUYING QUANTITY]]&gt;0,Stock[[#This Row],[REMAINING QUANTITY
(auto-fill)]]&gt;0),"HOLDING",""))</f>
        <v/>
      </c>
      <c r="C86" s="111">
        <f t="shared" si="1"/>
        <v>73</v>
      </c>
      <c r="D86" s="77"/>
      <c r="E86" s="78"/>
      <c r="F86" s="160"/>
      <c r="G86" s="81"/>
      <c r="H86" s="82"/>
      <c r="I86" s="90"/>
      <c r="J86" s="115" t="str">
        <f>IF(Stock[[#This Row],[BUYING QUANTITY]]&gt;0,Stock[[#This Row],[BUYING PRICE]]*Stock[[#This Row],[BUYING QUANTITY]]*Stock[[#This Row],[% BUYING FEE]],"")</f>
        <v/>
      </c>
      <c r="K86" s="89"/>
      <c r="L86" s="90"/>
      <c r="M86" s="117" t="str">
        <f>IF(Stock[[#This Row],[BUYING QUANTITY]]&gt;0,Stock[[#This Row],[BUYING PRICE]]*(1+Stock[[#This Row],[% THRESHOLD (RETURN)_1]]),"")</f>
        <v/>
      </c>
      <c r="N86" s="90"/>
      <c r="O86" s="117" t="str">
        <f>IF(Stock[[#This Row],[BUYING QUANTITY]]&gt;0,Stock[[#This Row],[BUYING PRICE]]*(1+Stock[[#This Row],[% THRESHOLD (RETURN)_2]]),"")</f>
        <v/>
      </c>
      <c r="P86" s="90"/>
      <c r="Q86" s="117" t="str">
        <f>IF(Stock[[#This Row],[BUYING QUANTITY]]&gt;0,Stock[[#This Row],[BUYING PRICE]]*(1+Stock[[#This Row],[% THRESHOLD (LOSS)]]),"")</f>
        <v/>
      </c>
      <c r="R86" s="105"/>
      <c r="S86" s="118" t="str">
        <f>IF(Stock[[#This Row],[CASH DIVIDEND]]&gt;0,Stock[[#This Row],[CASH DIVIDEND]]/(Stock[[#This Row],[BUYING PRICE]]*Stock[[#This Row],[BUYING QUANTITY]]),"")</f>
        <v/>
      </c>
      <c r="T86" s="105"/>
      <c r="U86" s="77"/>
      <c r="V86" s="95"/>
      <c r="W86" s="96"/>
      <c r="X86" s="167"/>
      <c r="Y86" s="121" t="str">
        <f>IF(Stock[[#This Row],[SELLING QUANTITY]]&gt;0,Stock[[#This Row],[SELLING PRICE]]*Stock[[#This Row],[SELLING QUANTITY]]*Stock[[#This Row],[% SELLING FEE]]+Stock[[#This Row],[SELLING PRICE]]*Stock[[#This Row],[SELLING QUANTITY]]*$D$12,"")</f>
        <v/>
      </c>
      <c r="Z86" s="121">
        <f>Stock[[#This Row],[BUYING QUANTITY]]+Stock[[#This Row],[STOCK DIVIDEND]]-Stock[[#This Row],[SELLING QUANTITY]]</f>
        <v>0</v>
      </c>
      <c r="AA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 s="121">
        <f ca="1">IF(Stock[[#This Row],[SELLING DATE]]&gt;0,Stock[[#This Row],[SELLING DATE]]-Stock[[#This Row],[BUY DATE]]+1,IF(Stock[[#This Row],[BUY DATE]]=0,0,TODAY()-Stock[[#This Row],[BUY DATE]]+1))</f>
        <v>0</v>
      </c>
      <c r="AC86" s="124" t="str">
        <f>IFERROR(Stock[[#This Row],[CASH DIVIDEND]]+Stock[[#This Row],[RETURN/(LOSS) FROM TRADING
(auto-fill)]],"")</f>
        <v/>
      </c>
      <c r="AD86" s="146" t="str">
        <f>IF(Stock[[#This Row],[SELLING QUANTITY]]&gt;0,SUM(Stock[[#This Row],[RETURN/(LOSS) FROM TRADING
(auto-fill)]],Stock[[#This Row],[CASH DIVIDEND]])/SUM(Stock[[#This Row],[BUYING PRICE]]*Stock[[#This Row],[SELLING QUANTITY]],Stock[[#This Row],[BUYING FEE
(auto-fill)]]*Stock[[#This Row],[SELLING QUANTITY]]/Stock[[#This Row],[BUYING QUANTITY]]),"")</f>
        <v/>
      </c>
      <c r="AE86" s="147" t="str">
        <f ca="1">IFERROR(IF(Stock[[#This Row],[HOLDING DAYS
(auto-fill)]]&lt;365,Stock[[#This Row],[% TOTAL RETURN/(LOSS)
(auto-fill)]]*365/Stock[[#This Row],[HOLDING DAYS
(auto-fill)]],POWER((1+Stock[[#This Row],[% TOTAL RETURN/(LOSS)
(auto-fill)]]),1/(Stock[[#This Row],[HOLDING DAYS
(auto-fill)]]/365))-1),"")</f>
        <v/>
      </c>
      <c r="AF86" s="81"/>
      <c r="AG86" s="150" t="str">
        <f>IF(Stock[[#This Row],[STATUS
(auto-fill)]]="HOLDING",Stock[[#This Row],[MARKET PRICE]]-Stock[[#This Row],[BUYING PRICE]],"")</f>
        <v/>
      </c>
      <c r="AH86" s="144" t="str">
        <f>IFERROR(Stock[[#This Row],[CHANGE
(auto-fill)]]/Stock[[#This Row],[BUYING PRICE]],"")</f>
        <v/>
      </c>
      <c r="AI86" s="115" t="str">
        <f>IF(Stock[[#This Row],[MARKET PRICE]]&gt;0,Stock[[#This Row],[MARKET PRICE]]*Stock[[#This Row],[REMAINING QUANTITY
(auto-fill)]],"")</f>
        <v/>
      </c>
    </row>
    <row r="87" spans="2:35">
      <c r="B87" s="110" t="str">
        <f>IF(AND(Stock[[#This Row],[BUYING QUANTITY]]&gt;0,Stock[[#This Row],[REMAINING QUANTITY
(auto-fill)]]=0),"SOLD OUT",
IF(AND(Stock[[#This Row],[BUYING QUANTITY]]&gt;0,Stock[[#This Row],[REMAINING QUANTITY
(auto-fill)]]&gt;0),"HOLDING",""))</f>
        <v/>
      </c>
      <c r="C87" s="111">
        <f t="shared" si="1"/>
        <v>74</v>
      </c>
      <c r="D87" s="77"/>
      <c r="E87" s="78"/>
      <c r="F87" s="160"/>
      <c r="G87" s="81"/>
      <c r="H87" s="82"/>
      <c r="I87" s="90"/>
      <c r="J87" s="115" t="str">
        <f>IF(Stock[[#This Row],[BUYING QUANTITY]]&gt;0,Stock[[#This Row],[BUYING PRICE]]*Stock[[#This Row],[BUYING QUANTITY]]*Stock[[#This Row],[% BUYING FEE]],"")</f>
        <v/>
      </c>
      <c r="K87" s="89"/>
      <c r="L87" s="90"/>
      <c r="M87" s="117" t="str">
        <f>IF(Stock[[#This Row],[BUYING QUANTITY]]&gt;0,Stock[[#This Row],[BUYING PRICE]]*(1+Stock[[#This Row],[% THRESHOLD (RETURN)_1]]),"")</f>
        <v/>
      </c>
      <c r="N87" s="90"/>
      <c r="O87" s="117" t="str">
        <f>IF(Stock[[#This Row],[BUYING QUANTITY]]&gt;0,Stock[[#This Row],[BUYING PRICE]]*(1+Stock[[#This Row],[% THRESHOLD (RETURN)_2]]),"")</f>
        <v/>
      </c>
      <c r="P87" s="90"/>
      <c r="Q87" s="117" t="str">
        <f>IF(Stock[[#This Row],[BUYING QUANTITY]]&gt;0,Stock[[#This Row],[BUYING PRICE]]*(1+Stock[[#This Row],[% THRESHOLD (LOSS)]]),"")</f>
        <v/>
      </c>
      <c r="R87" s="105"/>
      <c r="S87" s="118" t="str">
        <f>IF(Stock[[#This Row],[CASH DIVIDEND]]&gt;0,Stock[[#This Row],[CASH DIVIDEND]]/(Stock[[#This Row],[BUYING PRICE]]*Stock[[#This Row],[BUYING QUANTITY]]),"")</f>
        <v/>
      </c>
      <c r="T87" s="105"/>
      <c r="U87" s="77"/>
      <c r="V87" s="95"/>
      <c r="W87" s="96"/>
      <c r="X87" s="167"/>
      <c r="Y87" s="121" t="str">
        <f>IF(Stock[[#This Row],[SELLING QUANTITY]]&gt;0,Stock[[#This Row],[SELLING PRICE]]*Stock[[#This Row],[SELLING QUANTITY]]*Stock[[#This Row],[% SELLING FEE]]+Stock[[#This Row],[SELLING PRICE]]*Stock[[#This Row],[SELLING QUANTITY]]*$D$12,"")</f>
        <v/>
      </c>
      <c r="Z87" s="121">
        <f>Stock[[#This Row],[BUYING QUANTITY]]+Stock[[#This Row],[STOCK DIVIDEND]]-Stock[[#This Row],[SELLING QUANTITY]]</f>
        <v>0</v>
      </c>
      <c r="AA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 s="121">
        <f ca="1">IF(Stock[[#This Row],[SELLING DATE]]&gt;0,Stock[[#This Row],[SELLING DATE]]-Stock[[#This Row],[BUY DATE]]+1,IF(Stock[[#This Row],[BUY DATE]]=0,0,TODAY()-Stock[[#This Row],[BUY DATE]]+1))</f>
        <v>0</v>
      </c>
      <c r="AC87" s="124" t="str">
        <f>IFERROR(Stock[[#This Row],[CASH DIVIDEND]]+Stock[[#This Row],[RETURN/(LOSS) FROM TRADING
(auto-fill)]],"")</f>
        <v/>
      </c>
      <c r="AD87" s="146" t="str">
        <f>IF(Stock[[#This Row],[SELLING QUANTITY]]&gt;0,SUM(Stock[[#This Row],[RETURN/(LOSS) FROM TRADING
(auto-fill)]],Stock[[#This Row],[CASH DIVIDEND]])/SUM(Stock[[#This Row],[BUYING PRICE]]*Stock[[#This Row],[SELLING QUANTITY]],Stock[[#This Row],[BUYING FEE
(auto-fill)]]*Stock[[#This Row],[SELLING QUANTITY]]/Stock[[#This Row],[BUYING QUANTITY]]),"")</f>
        <v/>
      </c>
      <c r="AE87" s="147" t="str">
        <f ca="1">IFERROR(IF(Stock[[#This Row],[HOLDING DAYS
(auto-fill)]]&lt;365,Stock[[#This Row],[% TOTAL RETURN/(LOSS)
(auto-fill)]]*365/Stock[[#This Row],[HOLDING DAYS
(auto-fill)]],POWER((1+Stock[[#This Row],[% TOTAL RETURN/(LOSS)
(auto-fill)]]),1/(Stock[[#This Row],[HOLDING DAYS
(auto-fill)]]/365))-1),"")</f>
        <v/>
      </c>
      <c r="AF87" s="81"/>
      <c r="AG87" s="150" t="str">
        <f>IF(Stock[[#This Row],[STATUS
(auto-fill)]]="HOLDING",Stock[[#This Row],[MARKET PRICE]]-Stock[[#This Row],[BUYING PRICE]],"")</f>
        <v/>
      </c>
      <c r="AH87" s="144" t="str">
        <f>IFERROR(Stock[[#This Row],[CHANGE
(auto-fill)]]/Stock[[#This Row],[BUYING PRICE]],"")</f>
        <v/>
      </c>
      <c r="AI87" s="115" t="str">
        <f>IF(Stock[[#This Row],[MARKET PRICE]]&gt;0,Stock[[#This Row],[MARKET PRICE]]*Stock[[#This Row],[REMAINING QUANTITY
(auto-fill)]],"")</f>
        <v/>
      </c>
    </row>
    <row r="88" spans="2:35">
      <c r="B88" s="110" t="str">
        <f>IF(AND(Stock[[#This Row],[BUYING QUANTITY]]&gt;0,Stock[[#This Row],[REMAINING QUANTITY
(auto-fill)]]=0),"SOLD OUT",
IF(AND(Stock[[#This Row],[BUYING QUANTITY]]&gt;0,Stock[[#This Row],[REMAINING QUANTITY
(auto-fill)]]&gt;0),"HOLDING",""))</f>
        <v/>
      </c>
      <c r="C88" s="111">
        <f t="shared" si="1"/>
        <v>75</v>
      </c>
      <c r="D88" s="77"/>
      <c r="E88" s="78"/>
      <c r="F88" s="160"/>
      <c r="G88" s="81"/>
      <c r="H88" s="82"/>
      <c r="I88" s="90"/>
      <c r="J88" s="115" t="str">
        <f>IF(Stock[[#This Row],[BUYING QUANTITY]]&gt;0,Stock[[#This Row],[BUYING PRICE]]*Stock[[#This Row],[BUYING QUANTITY]]*Stock[[#This Row],[% BUYING FEE]],"")</f>
        <v/>
      </c>
      <c r="K88" s="89"/>
      <c r="L88" s="90"/>
      <c r="M88" s="117" t="str">
        <f>IF(Stock[[#This Row],[BUYING QUANTITY]]&gt;0,Stock[[#This Row],[BUYING PRICE]]*(1+Stock[[#This Row],[% THRESHOLD (RETURN)_1]]),"")</f>
        <v/>
      </c>
      <c r="N88" s="90"/>
      <c r="O88" s="117" t="str">
        <f>IF(Stock[[#This Row],[BUYING QUANTITY]]&gt;0,Stock[[#This Row],[BUYING PRICE]]*(1+Stock[[#This Row],[% THRESHOLD (RETURN)_2]]),"")</f>
        <v/>
      </c>
      <c r="P88" s="90"/>
      <c r="Q88" s="117" t="str">
        <f>IF(Stock[[#This Row],[BUYING QUANTITY]]&gt;0,Stock[[#This Row],[BUYING PRICE]]*(1+Stock[[#This Row],[% THRESHOLD (LOSS)]]),"")</f>
        <v/>
      </c>
      <c r="R88" s="105"/>
      <c r="S88" s="118" t="str">
        <f>IF(Stock[[#This Row],[CASH DIVIDEND]]&gt;0,Stock[[#This Row],[CASH DIVIDEND]]/(Stock[[#This Row],[BUYING PRICE]]*Stock[[#This Row],[BUYING QUANTITY]]),"")</f>
        <v/>
      </c>
      <c r="T88" s="105"/>
      <c r="U88" s="77"/>
      <c r="V88" s="95"/>
      <c r="W88" s="96"/>
      <c r="X88" s="167"/>
      <c r="Y88" s="121" t="str">
        <f>IF(Stock[[#This Row],[SELLING QUANTITY]]&gt;0,Stock[[#This Row],[SELLING PRICE]]*Stock[[#This Row],[SELLING QUANTITY]]*Stock[[#This Row],[% SELLING FEE]]+Stock[[#This Row],[SELLING PRICE]]*Stock[[#This Row],[SELLING QUANTITY]]*$D$12,"")</f>
        <v/>
      </c>
      <c r="Z88" s="121">
        <f>Stock[[#This Row],[BUYING QUANTITY]]+Stock[[#This Row],[STOCK DIVIDEND]]-Stock[[#This Row],[SELLING QUANTITY]]</f>
        <v>0</v>
      </c>
      <c r="AA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 s="121">
        <f ca="1">IF(Stock[[#This Row],[SELLING DATE]]&gt;0,Stock[[#This Row],[SELLING DATE]]-Stock[[#This Row],[BUY DATE]]+1,IF(Stock[[#This Row],[BUY DATE]]=0,0,TODAY()-Stock[[#This Row],[BUY DATE]]+1))</f>
        <v>0</v>
      </c>
      <c r="AC88" s="124" t="str">
        <f>IFERROR(Stock[[#This Row],[CASH DIVIDEND]]+Stock[[#This Row],[RETURN/(LOSS) FROM TRADING
(auto-fill)]],"")</f>
        <v/>
      </c>
      <c r="AD88" s="146" t="str">
        <f>IF(Stock[[#This Row],[SELLING QUANTITY]]&gt;0,SUM(Stock[[#This Row],[RETURN/(LOSS) FROM TRADING
(auto-fill)]],Stock[[#This Row],[CASH DIVIDEND]])/SUM(Stock[[#This Row],[BUYING PRICE]]*Stock[[#This Row],[SELLING QUANTITY]],Stock[[#This Row],[BUYING FEE
(auto-fill)]]*Stock[[#This Row],[SELLING QUANTITY]]/Stock[[#This Row],[BUYING QUANTITY]]),"")</f>
        <v/>
      </c>
      <c r="AE88" s="147" t="str">
        <f ca="1">IFERROR(IF(Stock[[#This Row],[HOLDING DAYS
(auto-fill)]]&lt;365,Stock[[#This Row],[% TOTAL RETURN/(LOSS)
(auto-fill)]]*365/Stock[[#This Row],[HOLDING DAYS
(auto-fill)]],POWER((1+Stock[[#This Row],[% TOTAL RETURN/(LOSS)
(auto-fill)]]),1/(Stock[[#This Row],[HOLDING DAYS
(auto-fill)]]/365))-1),"")</f>
        <v/>
      </c>
      <c r="AF88" s="81"/>
      <c r="AG88" s="150" t="str">
        <f>IF(Stock[[#This Row],[STATUS
(auto-fill)]]="HOLDING",Stock[[#This Row],[MARKET PRICE]]-Stock[[#This Row],[BUYING PRICE]],"")</f>
        <v/>
      </c>
      <c r="AH88" s="144" t="str">
        <f>IFERROR(Stock[[#This Row],[CHANGE
(auto-fill)]]/Stock[[#This Row],[BUYING PRICE]],"")</f>
        <v/>
      </c>
      <c r="AI88" s="115" t="str">
        <f>IF(Stock[[#This Row],[MARKET PRICE]]&gt;0,Stock[[#This Row],[MARKET PRICE]]*Stock[[#This Row],[REMAINING QUANTITY
(auto-fill)]],"")</f>
        <v/>
      </c>
    </row>
    <row r="89" spans="2:35">
      <c r="B89" s="110" t="str">
        <f>IF(AND(Stock[[#This Row],[BUYING QUANTITY]]&gt;0,Stock[[#This Row],[REMAINING QUANTITY
(auto-fill)]]=0),"SOLD OUT",
IF(AND(Stock[[#This Row],[BUYING QUANTITY]]&gt;0,Stock[[#This Row],[REMAINING QUANTITY
(auto-fill)]]&gt;0),"HOLDING",""))</f>
        <v/>
      </c>
      <c r="C89" s="111">
        <f t="shared" si="1"/>
        <v>76</v>
      </c>
      <c r="D89" s="77"/>
      <c r="E89" s="78"/>
      <c r="F89" s="160"/>
      <c r="G89" s="81"/>
      <c r="H89" s="82"/>
      <c r="I89" s="90"/>
      <c r="J89" s="115" t="str">
        <f>IF(Stock[[#This Row],[BUYING QUANTITY]]&gt;0,Stock[[#This Row],[BUYING PRICE]]*Stock[[#This Row],[BUYING QUANTITY]]*Stock[[#This Row],[% BUYING FEE]],"")</f>
        <v/>
      </c>
      <c r="K89" s="89"/>
      <c r="L89" s="90"/>
      <c r="M89" s="117" t="str">
        <f>IF(Stock[[#This Row],[BUYING QUANTITY]]&gt;0,Stock[[#This Row],[BUYING PRICE]]*(1+Stock[[#This Row],[% THRESHOLD (RETURN)_1]]),"")</f>
        <v/>
      </c>
      <c r="N89" s="90"/>
      <c r="O89" s="117" t="str">
        <f>IF(Stock[[#This Row],[BUYING QUANTITY]]&gt;0,Stock[[#This Row],[BUYING PRICE]]*(1+Stock[[#This Row],[% THRESHOLD (RETURN)_2]]),"")</f>
        <v/>
      </c>
      <c r="P89" s="90"/>
      <c r="Q89" s="117" t="str">
        <f>IF(Stock[[#This Row],[BUYING QUANTITY]]&gt;0,Stock[[#This Row],[BUYING PRICE]]*(1+Stock[[#This Row],[% THRESHOLD (LOSS)]]),"")</f>
        <v/>
      </c>
      <c r="R89" s="105"/>
      <c r="S89" s="118" t="str">
        <f>IF(Stock[[#This Row],[CASH DIVIDEND]]&gt;0,Stock[[#This Row],[CASH DIVIDEND]]/(Stock[[#This Row],[BUYING PRICE]]*Stock[[#This Row],[BUYING QUANTITY]]),"")</f>
        <v/>
      </c>
      <c r="T89" s="105"/>
      <c r="U89" s="77"/>
      <c r="V89" s="95"/>
      <c r="W89" s="96"/>
      <c r="X89" s="167"/>
      <c r="Y89" s="121" t="str">
        <f>IF(Stock[[#This Row],[SELLING QUANTITY]]&gt;0,Stock[[#This Row],[SELLING PRICE]]*Stock[[#This Row],[SELLING QUANTITY]]*Stock[[#This Row],[% SELLING FEE]]+Stock[[#This Row],[SELLING PRICE]]*Stock[[#This Row],[SELLING QUANTITY]]*$D$12,"")</f>
        <v/>
      </c>
      <c r="Z89" s="121">
        <f>Stock[[#This Row],[BUYING QUANTITY]]+Stock[[#This Row],[STOCK DIVIDEND]]-Stock[[#This Row],[SELLING QUANTITY]]</f>
        <v>0</v>
      </c>
      <c r="AA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 s="121">
        <f ca="1">IF(Stock[[#This Row],[SELLING DATE]]&gt;0,Stock[[#This Row],[SELLING DATE]]-Stock[[#This Row],[BUY DATE]]+1,IF(Stock[[#This Row],[BUY DATE]]=0,0,TODAY()-Stock[[#This Row],[BUY DATE]]+1))</f>
        <v>0</v>
      </c>
      <c r="AC89" s="124" t="str">
        <f>IFERROR(Stock[[#This Row],[CASH DIVIDEND]]+Stock[[#This Row],[RETURN/(LOSS) FROM TRADING
(auto-fill)]],"")</f>
        <v/>
      </c>
      <c r="AD89" s="146" t="str">
        <f>IF(Stock[[#This Row],[SELLING QUANTITY]]&gt;0,SUM(Stock[[#This Row],[RETURN/(LOSS) FROM TRADING
(auto-fill)]],Stock[[#This Row],[CASH DIVIDEND]])/SUM(Stock[[#This Row],[BUYING PRICE]]*Stock[[#This Row],[SELLING QUANTITY]],Stock[[#This Row],[BUYING FEE
(auto-fill)]]*Stock[[#This Row],[SELLING QUANTITY]]/Stock[[#This Row],[BUYING QUANTITY]]),"")</f>
        <v/>
      </c>
      <c r="AE89" s="147" t="str">
        <f ca="1">IFERROR(IF(Stock[[#This Row],[HOLDING DAYS
(auto-fill)]]&lt;365,Stock[[#This Row],[% TOTAL RETURN/(LOSS)
(auto-fill)]]*365/Stock[[#This Row],[HOLDING DAYS
(auto-fill)]],POWER((1+Stock[[#This Row],[% TOTAL RETURN/(LOSS)
(auto-fill)]]),1/(Stock[[#This Row],[HOLDING DAYS
(auto-fill)]]/365))-1),"")</f>
        <v/>
      </c>
      <c r="AF89" s="81"/>
      <c r="AG89" s="150" t="str">
        <f>IF(Stock[[#This Row],[STATUS
(auto-fill)]]="HOLDING",Stock[[#This Row],[MARKET PRICE]]-Stock[[#This Row],[BUYING PRICE]],"")</f>
        <v/>
      </c>
      <c r="AH89" s="144" t="str">
        <f>IFERROR(Stock[[#This Row],[CHANGE
(auto-fill)]]/Stock[[#This Row],[BUYING PRICE]],"")</f>
        <v/>
      </c>
      <c r="AI89" s="115" t="str">
        <f>IF(Stock[[#This Row],[MARKET PRICE]]&gt;0,Stock[[#This Row],[MARKET PRICE]]*Stock[[#This Row],[REMAINING QUANTITY
(auto-fill)]],"")</f>
        <v/>
      </c>
    </row>
    <row r="90" spans="2:35">
      <c r="B90" s="110" t="str">
        <f>IF(AND(Stock[[#This Row],[BUYING QUANTITY]]&gt;0,Stock[[#This Row],[REMAINING QUANTITY
(auto-fill)]]=0),"SOLD OUT",
IF(AND(Stock[[#This Row],[BUYING QUANTITY]]&gt;0,Stock[[#This Row],[REMAINING QUANTITY
(auto-fill)]]&gt;0),"HOLDING",""))</f>
        <v/>
      </c>
      <c r="C90" s="111">
        <f t="shared" si="1"/>
        <v>77</v>
      </c>
      <c r="D90" s="77"/>
      <c r="E90" s="78"/>
      <c r="F90" s="160"/>
      <c r="G90" s="81"/>
      <c r="H90" s="82"/>
      <c r="I90" s="90"/>
      <c r="J90" s="115" t="str">
        <f>IF(Stock[[#This Row],[BUYING QUANTITY]]&gt;0,Stock[[#This Row],[BUYING PRICE]]*Stock[[#This Row],[BUYING QUANTITY]]*Stock[[#This Row],[% BUYING FEE]],"")</f>
        <v/>
      </c>
      <c r="K90" s="89"/>
      <c r="L90" s="90"/>
      <c r="M90" s="117" t="str">
        <f>IF(Stock[[#This Row],[BUYING QUANTITY]]&gt;0,Stock[[#This Row],[BUYING PRICE]]*(1+Stock[[#This Row],[% THRESHOLD (RETURN)_1]]),"")</f>
        <v/>
      </c>
      <c r="N90" s="90"/>
      <c r="O90" s="117" t="str">
        <f>IF(Stock[[#This Row],[BUYING QUANTITY]]&gt;0,Stock[[#This Row],[BUYING PRICE]]*(1+Stock[[#This Row],[% THRESHOLD (RETURN)_2]]),"")</f>
        <v/>
      </c>
      <c r="P90" s="90"/>
      <c r="Q90" s="117" t="str">
        <f>IF(Stock[[#This Row],[BUYING QUANTITY]]&gt;0,Stock[[#This Row],[BUYING PRICE]]*(1+Stock[[#This Row],[% THRESHOLD (LOSS)]]),"")</f>
        <v/>
      </c>
      <c r="R90" s="105"/>
      <c r="S90" s="118" t="str">
        <f>IF(Stock[[#This Row],[CASH DIVIDEND]]&gt;0,Stock[[#This Row],[CASH DIVIDEND]]/(Stock[[#This Row],[BUYING PRICE]]*Stock[[#This Row],[BUYING QUANTITY]]),"")</f>
        <v/>
      </c>
      <c r="T90" s="105"/>
      <c r="U90" s="77"/>
      <c r="V90" s="95"/>
      <c r="W90" s="96"/>
      <c r="X90" s="167"/>
      <c r="Y90" s="121" t="str">
        <f>IF(Stock[[#This Row],[SELLING QUANTITY]]&gt;0,Stock[[#This Row],[SELLING PRICE]]*Stock[[#This Row],[SELLING QUANTITY]]*Stock[[#This Row],[% SELLING FEE]]+Stock[[#This Row],[SELLING PRICE]]*Stock[[#This Row],[SELLING QUANTITY]]*$D$12,"")</f>
        <v/>
      </c>
      <c r="Z90" s="121">
        <f>Stock[[#This Row],[BUYING QUANTITY]]+Stock[[#This Row],[STOCK DIVIDEND]]-Stock[[#This Row],[SELLING QUANTITY]]</f>
        <v>0</v>
      </c>
      <c r="AA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 s="121">
        <f ca="1">IF(Stock[[#This Row],[SELLING DATE]]&gt;0,Stock[[#This Row],[SELLING DATE]]-Stock[[#This Row],[BUY DATE]]+1,IF(Stock[[#This Row],[BUY DATE]]=0,0,TODAY()-Stock[[#This Row],[BUY DATE]]+1))</f>
        <v>0</v>
      </c>
      <c r="AC90" s="124" t="str">
        <f>IFERROR(Stock[[#This Row],[CASH DIVIDEND]]+Stock[[#This Row],[RETURN/(LOSS) FROM TRADING
(auto-fill)]],"")</f>
        <v/>
      </c>
      <c r="AD90" s="146" t="str">
        <f>IF(Stock[[#This Row],[SELLING QUANTITY]]&gt;0,SUM(Stock[[#This Row],[RETURN/(LOSS) FROM TRADING
(auto-fill)]],Stock[[#This Row],[CASH DIVIDEND]])/SUM(Stock[[#This Row],[BUYING PRICE]]*Stock[[#This Row],[SELLING QUANTITY]],Stock[[#This Row],[BUYING FEE
(auto-fill)]]*Stock[[#This Row],[SELLING QUANTITY]]/Stock[[#This Row],[BUYING QUANTITY]]),"")</f>
        <v/>
      </c>
      <c r="AE90" s="147" t="str">
        <f ca="1">IFERROR(IF(Stock[[#This Row],[HOLDING DAYS
(auto-fill)]]&lt;365,Stock[[#This Row],[% TOTAL RETURN/(LOSS)
(auto-fill)]]*365/Stock[[#This Row],[HOLDING DAYS
(auto-fill)]],POWER((1+Stock[[#This Row],[% TOTAL RETURN/(LOSS)
(auto-fill)]]),1/(Stock[[#This Row],[HOLDING DAYS
(auto-fill)]]/365))-1),"")</f>
        <v/>
      </c>
      <c r="AF90" s="81"/>
      <c r="AG90" s="150" t="str">
        <f>IF(Stock[[#This Row],[STATUS
(auto-fill)]]="HOLDING",Stock[[#This Row],[MARKET PRICE]]-Stock[[#This Row],[BUYING PRICE]],"")</f>
        <v/>
      </c>
      <c r="AH90" s="144" t="str">
        <f>IFERROR(Stock[[#This Row],[CHANGE
(auto-fill)]]/Stock[[#This Row],[BUYING PRICE]],"")</f>
        <v/>
      </c>
      <c r="AI90" s="115" t="str">
        <f>IF(Stock[[#This Row],[MARKET PRICE]]&gt;0,Stock[[#This Row],[MARKET PRICE]]*Stock[[#This Row],[REMAINING QUANTITY
(auto-fill)]],"")</f>
        <v/>
      </c>
    </row>
    <row r="91" spans="2:35">
      <c r="B91" s="110" t="str">
        <f>IF(AND(Stock[[#This Row],[BUYING QUANTITY]]&gt;0,Stock[[#This Row],[REMAINING QUANTITY
(auto-fill)]]=0),"SOLD OUT",
IF(AND(Stock[[#This Row],[BUYING QUANTITY]]&gt;0,Stock[[#This Row],[REMAINING QUANTITY
(auto-fill)]]&gt;0),"HOLDING",""))</f>
        <v/>
      </c>
      <c r="C91" s="111">
        <f t="shared" si="1"/>
        <v>78</v>
      </c>
      <c r="D91" s="77"/>
      <c r="E91" s="78"/>
      <c r="F91" s="160"/>
      <c r="G91" s="81"/>
      <c r="H91" s="82"/>
      <c r="I91" s="90"/>
      <c r="J91" s="115" t="str">
        <f>IF(Stock[[#This Row],[BUYING QUANTITY]]&gt;0,Stock[[#This Row],[BUYING PRICE]]*Stock[[#This Row],[BUYING QUANTITY]]*Stock[[#This Row],[% BUYING FEE]],"")</f>
        <v/>
      </c>
      <c r="K91" s="89"/>
      <c r="L91" s="90"/>
      <c r="M91" s="117" t="str">
        <f>IF(Stock[[#This Row],[BUYING QUANTITY]]&gt;0,Stock[[#This Row],[BUYING PRICE]]*(1+Stock[[#This Row],[% THRESHOLD (RETURN)_1]]),"")</f>
        <v/>
      </c>
      <c r="N91" s="90"/>
      <c r="O91" s="117" t="str">
        <f>IF(Stock[[#This Row],[BUYING QUANTITY]]&gt;0,Stock[[#This Row],[BUYING PRICE]]*(1+Stock[[#This Row],[% THRESHOLD (RETURN)_2]]),"")</f>
        <v/>
      </c>
      <c r="P91" s="90"/>
      <c r="Q91" s="117" t="str">
        <f>IF(Stock[[#This Row],[BUYING QUANTITY]]&gt;0,Stock[[#This Row],[BUYING PRICE]]*(1+Stock[[#This Row],[% THRESHOLD (LOSS)]]),"")</f>
        <v/>
      </c>
      <c r="R91" s="105"/>
      <c r="S91" s="118" t="str">
        <f>IF(Stock[[#This Row],[CASH DIVIDEND]]&gt;0,Stock[[#This Row],[CASH DIVIDEND]]/(Stock[[#This Row],[BUYING PRICE]]*Stock[[#This Row],[BUYING QUANTITY]]),"")</f>
        <v/>
      </c>
      <c r="T91" s="105"/>
      <c r="U91" s="77"/>
      <c r="V91" s="95"/>
      <c r="W91" s="96"/>
      <c r="X91" s="167"/>
      <c r="Y91" s="121" t="str">
        <f>IF(Stock[[#This Row],[SELLING QUANTITY]]&gt;0,Stock[[#This Row],[SELLING PRICE]]*Stock[[#This Row],[SELLING QUANTITY]]*Stock[[#This Row],[% SELLING FEE]]+Stock[[#This Row],[SELLING PRICE]]*Stock[[#This Row],[SELLING QUANTITY]]*$D$12,"")</f>
        <v/>
      </c>
      <c r="Z91" s="121">
        <f>Stock[[#This Row],[BUYING QUANTITY]]+Stock[[#This Row],[STOCK DIVIDEND]]-Stock[[#This Row],[SELLING QUANTITY]]</f>
        <v>0</v>
      </c>
      <c r="AA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 s="121">
        <f ca="1">IF(Stock[[#This Row],[SELLING DATE]]&gt;0,Stock[[#This Row],[SELLING DATE]]-Stock[[#This Row],[BUY DATE]]+1,IF(Stock[[#This Row],[BUY DATE]]=0,0,TODAY()-Stock[[#This Row],[BUY DATE]]+1))</f>
        <v>0</v>
      </c>
      <c r="AC91" s="124" t="str">
        <f>IFERROR(Stock[[#This Row],[CASH DIVIDEND]]+Stock[[#This Row],[RETURN/(LOSS) FROM TRADING
(auto-fill)]],"")</f>
        <v/>
      </c>
      <c r="AD91" s="146" t="str">
        <f>IF(Stock[[#This Row],[SELLING QUANTITY]]&gt;0,SUM(Stock[[#This Row],[RETURN/(LOSS) FROM TRADING
(auto-fill)]],Stock[[#This Row],[CASH DIVIDEND]])/SUM(Stock[[#This Row],[BUYING PRICE]]*Stock[[#This Row],[SELLING QUANTITY]],Stock[[#This Row],[BUYING FEE
(auto-fill)]]*Stock[[#This Row],[SELLING QUANTITY]]/Stock[[#This Row],[BUYING QUANTITY]]),"")</f>
        <v/>
      </c>
      <c r="AE91" s="147" t="str">
        <f ca="1">IFERROR(IF(Stock[[#This Row],[HOLDING DAYS
(auto-fill)]]&lt;365,Stock[[#This Row],[% TOTAL RETURN/(LOSS)
(auto-fill)]]*365/Stock[[#This Row],[HOLDING DAYS
(auto-fill)]],POWER((1+Stock[[#This Row],[% TOTAL RETURN/(LOSS)
(auto-fill)]]),1/(Stock[[#This Row],[HOLDING DAYS
(auto-fill)]]/365))-1),"")</f>
        <v/>
      </c>
      <c r="AF91" s="81"/>
      <c r="AG91" s="150" t="str">
        <f>IF(Stock[[#This Row],[STATUS
(auto-fill)]]="HOLDING",Stock[[#This Row],[MARKET PRICE]]-Stock[[#This Row],[BUYING PRICE]],"")</f>
        <v/>
      </c>
      <c r="AH91" s="144" t="str">
        <f>IFERROR(Stock[[#This Row],[CHANGE
(auto-fill)]]/Stock[[#This Row],[BUYING PRICE]],"")</f>
        <v/>
      </c>
      <c r="AI91" s="115" t="str">
        <f>IF(Stock[[#This Row],[MARKET PRICE]]&gt;0,Stock[[#This Row],[MARKET PRICE]]*Stock[[#This Row],[REMAINING QUANTITY
(auto-fill)]],"")</f>
        <v/>
      </c>
    </row>
    <row r="92" spans="2:35">
      <c r="B92" s="110" t="str">
        <f>IF(AND(Stock[[#This Row],[BUYING QUANTITY]]&gt;0,Stock[[#This Row],[REMAINING QUANTITY
(auto-fill)]]=0),"SOLD OUT",
IF(AND(Stock[[#This Row],[BUYING QUANTITY]]&gt;0,Stock[[#This Row],[REMAINING QUANTITY
(auto-fill)]]&gt;0),"HOLDING",""))</f>
        <v/>
      </c>
      <c r="C92" s="111">
        <f t="shared" si="1"/>
        <v>79</v>
      </c>
      <c r="D92" s="77"/>
      <c r="E92" s="78"/>
      <c r="F92" s="160"/>
      <c r="G92" s="81"/>
      <c r="H92" s="82"/>
      <c r="I92" s="90"/>
      <c r="J92" s="115" t="str">
        <f>IF(Stock[[#This Row],[BUYING QUANTITY]]&gt;0,Stock[[#This Row],[BUYING PRICE]]*Stock[[#This Row],[BUYING QUANTITY]]*Stock[[#This Row],[% BUYING FEE]],"")</f>
        <v/>
      </c>
      <c r="K92" s="89"/>
      <c r="L92" s="90"/>
      <c r="M92" s="117" t="str">
        <f>IF(Stock[[#This Row],[BUYING QUANTITY]]&gt;0,Stock[[#This Row],[BUYING PRICE]]*(1+Stock[[#This Row],[% THRESHOLD (RETURN)_1]]),"")</f>
        <v/>
      </c>
      <c r="N92" s="90"/>
      <c r="O92" s="117" t="str">
        <f>IF(Stock[[#This Row],[BUYING QUANTITY]]&gt;0,Stock[[#This Row],[BUYING PRICE]]*(1+Stock[[#This Row],[% THRESHOLD (RETURN)_2]]),"")</f>
        <v/>
      </c>
      <c r="P92" s="90"/>
      <c r="Q92" s="117" t="str">
        <f>IF(Stock[[#This Row],[BUYING QUANTITY]]&gt;0,Stock[[#This Row],[BUYING PRICE]]*(1+Stock[[#This Row],[% THRESHOLD (LOSS)]]),"")</f>
        <v/>
      </c>
      <c r="R92" s="105"/>
      <c r="S92" s="118" t="str">
        <f>IF(Stock[[#This Row],[CASH DIVIDEND]]&gt;0,Stock[[#This Row],[CASH DIVIDEND]]/(Stock[[#This Row],[BUYING PRICE]]*Stock[[#This Row],[BUYING QUANTITY]]),"")</f>
        <v/>
      </c>
      <c r="T92" s="105"/>
      <c r="U92" s="77"/>
      <c r="V92" s="95"/>
      <c r="W92" s="96"/>
      <c r="X92" s="167"/>
      <c r="Y92" s="121" t="str">
        <f>IF(Stock[[#This Row],[SELLING QUANTITY]]&gt;0,Stock[[#This Row],[SELLING PRICE]]*Stock[[#This Row],[SELLING QUANTITY]]*Stock[[#This Row],[% SELLING FEE]]+Stock[[#This Row],[SELLING PRICE]]*Stock[[#This Row],[SELLING QUANTITY]]*$D$12,"")</f>
        <v/>
      </c>
      <c r="Z92" s="121">
        <f>Stock[[#This Row],[BUYING QUANTITY]]+Stock[[#This Row],[STOCK DIVIDEND]]-Stock[[#This Row],[SELLING QUANTITY]]</f>
        <v>0</v>
      </c>
      <c r="AA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 s="121">
        <f ca="1">IF(Stock[[#This Row],[SELLING DATE]]&gt;0,Stock[[#This Row],[SELLING DATE]]-Stock[[#This Row],[BUY DATE]]+1,IF(Stock[[#This Row],[BUY DATE]]=0,0,TODAY()-Stock[[#This Row],[BUY DATE]]+1))</f>
        <v>0</v>
      </c>
      <c r="AC92" s="124" t="str">
        <f>IFERROR(Stock[[#This Row],[CASH DIVIDEND]]+Stock[[#This Row],[RETURN/(LOSS) FROM TRADING
(auto-fill)]],"")</f>
        <v/>
      </c>
      <c r="AD92" s="146" t="str">
        <f>IF(Stock[[#This Row],[SELLING QUANTITY]]&gt;0,SUM(Stock[[#This Row],[RETURN/(LOSS) FROM TRADING
(auto-fill)]],Stock[[#This Row],[CASH DIVIDEND]])/SUM(Stock[[#This Row],[BUYING PRICE]]*Stock[[#This Row],[SELLING QUANTITY]],Stock[[#This Row],[BUYING FEE
(auto-fill)]]*Stock[[#This Row],[SELLING QUANTITY]]/Stock[[#This Row],[BUYING QUANTITY]]),"")</f>
        <v/>
      </c>
      <c r="AE92" s="147" t="str">
        <f ca="1">IFERROR(IF(Stock[[#This Row],[HOLDING DAYS
(auto-fill)]]&lt;365,Stock[[#This Row],[% TOTAL RETURN/(LOSS)
(auto-fill)]]*365/Stock[[#This Row],[HOLDING DAYS
(auto-fill)]],POWER((1+Stock[[#This Row],[% TOTAL RETURN/(LOSS)
(auto-fill)]]),1/(Stock[[#This Row],[HOLDING DAYS
(auto-fill)]]/365))-1),"")</f>
        <v/>
      </c>
      <c r="AF92" s="81"/>
      <c r="AG92" s="150" t="str">
        <f>IF(Stock[[#This Row],[STATUS
(auto-fill)]]="HOLDING",Stock[[#This Row],[MARKET PRICE]]-Stock[[#This Row],[BUYING PRICE]],"")</f>
        <v/>
      </c>
      <c r="AH92" s="144" t="str">
        <f>IFERROR(Stock[[#This Row],[CHANGE
(auto-fill)]]/Stock[[#This Row],[BUYING PRICE]],"")</f>
        <v/>
      </c>
      <c r="AI92" s="115" t="str">
        <f>IF(Stock[[#This Row],[MARKET PRICE]]&gt;0,Stock[[#This Row],[MARKET PRICE]]*Stock[[#This Row],[REMAINING QUANTITY
(auto-fill)]],"")</f>
        <v/>
      </c>
    </row>
    <row r="93" spans="2:35">
      <c r="B93" s="110" t="str">
        <f>IF(AND(Stock[[#This Row],[BUYING QUANTITY]]&gt;0,Stock[[#This Row],[REMAINING QUANTITY
(auto-fill)]]=0),"SOLD OUT",
IF(AND(Stock[[#This Row],[BUYING QUANTITY]]&gt;0,Stock[[#This Row],[REMAINING QUANTITY
(auto-fill)]]&gt;0),"HOLDING",""))</f>
        <v/>
      </c>
      <c r="C93" s="111">
        <f t="shared" si="1"/>
        <v>80</v>
      </c>
      <c r="D93" s="77"/>
      <c r="E93" s="78"/>
      <c r="F93" s="160"/>
      <c r="G93" s="81"/>
      <c r="H93" s="82"/>
      <c r="I93" s="90"/>
      <c r="J93" s="115" t="str">
        <f>IF(Stock[[#This Row],[BUYING QUANTITY]]&gt;0,Stock[[#This Row],[BUYING PRICE]]*Stock[[#This Row],[BUYING QUANTITY]]*Stock[[#This Row],[% BUYING FEE]],"")</f>
        <v/>
      </c>
      <c r="K93" s="89"/>
      <c r="L93" s="90"/>
      <c r="M93" s="117" t="str">
        <f>IF(Stock[[#This Row],[BUYING QUANTITY]]&gt;0,Stock[[#This Row],[BUYING PRICE]]*(1+Stock[[#This Row],[% THRESHOLD (RETURN)_1]]),"")</f>
        <v/>
      </c>
      <c r="N93" s="90"/>
      <c r="O93" s="117" t="str">
        <f>IF(Stock[[#This Row],[BUYING QUANTITY]]&gt;0,Stock[[#This Row],[BUYING PRICE]]*(1+Stock[[#This Row],[% THRESHOLD (RETURN)_2]]),"")</f>
        <v/>
      </c>
      <c r="P93" s="90"/>
      <c r="Q93" s="117" t="str">
        <f>IF(Stock[[#This Row],[BUYING QUANTITY]]&gt;0,Stock[[#This Row],[BUYING PRICE]]*(1+Stock[[#This Row],[% THRESHOLD (LOSS)]]),"")</f>
        <v/>
      </c>
      <c r="R93" s="105"/>
      <c r="S93" s="118" t="str">
        <f>IF(Stock[[#This Row],[CASH DIVIDEND]]&gt;0,Stock[[#This Row],[CASH DIVIDEND]]/(Stock[[#This Row],[BUYING PRICE]]*Stock[[#This Row],[BUYING QUANTITY]]),"")</f>
        <v/>
      </c>
      <c r="T93" s="105"/>
      <c r="U93" s="77"/>
      <c r="V93" s="95"/>
      <c r="W93" s="96"/>
      <c r="X93" s="167"/>
      <c r="Y93" s="121" t="str">
        <f>IF(Stock[[#This Row],[SELLING QUANTITY]]&gt;0,Stock[[#This Row],[SELLING PRICE]]*Stock[[#This Row],[SELLING QUANTITY]]*Stock[[#This Row],[% SELLING FEE]]+Stock[[#This Row],[SELLING PRICE]]*Stock[[#This Row],[SELLING QUANTITY]]*$D$12,"")</f>
        <v/>
      </c>
      <c r="Z93" s="121">
        <f>Stock[[#This Row],[BUYING QUANTITY]]+Stock[[#This Row],[STOCK DIVIDEND]]-Stock[[#This Row],[SELLING QUANTITY]]</f>
        <v>0</v>
      </c>
      <c r="AA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 s="121">
        <f ca="1">IF(Stock[[#This Row],[SELLING DATE]]&gt;0,Stock[[#This Row],[SELLING DATE]]-Stock[[#This Row],[BUY DATE]]+1,IF(Stock[[#This Row],[BUY DATE]]=0,0,TODAY()-Stock[[#This Row],[BUY DATE]]+1))</f>
        <v>0</v>
      </c>
      <c r="AC93" s="124" t="str">
        <f>IFERROR(Stock[[#This Row],[CASH DIVIDEND]]+Stock[[#This Row],[RETURN/(LOSS) FROM TRADING
(auto-fill)]],"")</f>
        <v/>
      </c>
      <c r="AD93" s="146" t="str">
        <f>IF(Stock[[#This Row],[SELLING QUANTITY]]&gt;0,SUM(Stock[[#This Row],[RETURN/(LOSS) FROM TRADING
(auto-fill)]],Stock[[#This Row],[CASH DIVIDEND]])/SUM(Stock[[#This Row],[BUYING PRICE]]*Stock[[#This Row],[SELLING QUANTITY]],Stock[[#This Row],[BUYING FEE
(auto-fill)]]*Stock[[#This Row],[SELLING QUANTITY]]/Stock[[#This Row],[BUYING QUANTITY]]),"")</f>
        <v/>
      </c>
      <c r="AE93" s="147" t="str">
        <f ca="1">IFERROR(IF(Stock[[#This Row],[HOLDING DAYS
(auto-fill)]]&lt;365,Stock[[#This Row],[% TOTAL RETURN/(LOSS)
(auto-fill)]]*365/Stock[[#This Row],[HOLDING DAYS
(auto-fill)]],POWER((1+Stock[[#This Row],[% TOTAL RETURN/(LOSS)
(auto-fill)]]),1/(Stock[[#This Row],[HOLDING DAYS
(auto-fill)]]/365))-1),"")</f>
        <v/>
      </c>
      <c r="AF93" s="81"/>
      <c r="AG93" s="150" t="str">
        <f>IF(Stock[[#This Row],[STATUS
(auto-fill)]]="HOLDING",Stock[[#This Row],[MARKET PRICE]]-Stock[[#This Row],[BUYING PRICE]],"")</f>
        <v/>
      </c>
      <c r="AH93" s="144" t="str">
        <f>IFERROR(Stock[[#This Row],[CHANGE
(auto-fill)]]/Stock[[#This Row],[BUYING PRICE]],"")</f>
        <v/>
      </c>
      <c r="AI93" s="115" t="str">
        <f>IF(Stock[[#This Row],[MARKET PRICE]]&gt;0,Stock[[#This Row],[MARKET PRICE]]*Stock[[#This Row],[REMAINING QUANTITY
(auto-fill)]],"")</f>
        <v/>
      </c>
    </row>
    <row r="94" spans="2:35">
      <c r="B94" s="110" t="str">
        <f>IF(AND(Stock[[#This Row],[BUYING QUANTITY]]&gt;0,Stock[[#This Row],[REMAINING QUANTITY
(auto-fill)]]=0),"SOLD OUT",
IF(AND(Stock[[#This Row],[BUYING QUANTITY]]&gt;0,Stock[[#This Row],[REMAINING QUANTITY
(auto-fill)]]&gt;0),"HOLDING",""))</f>
        <v/>
      </c>
      <c r="C94" s="111">
        <f t="shared" si="1"/>
        <v>81</v>
      </c>
      <c r="D94" s="77"/>
      <c r="E94" s="78"/>
      <c r="F94" s="160"/>
      <c r="G94" s="81"/>
      <c r="H94" s="82"/>
      <c r="I94" s="90"/>
      <c r="J94" s="115" t="str">
        <f>IF(Stock[[#This Row],[BUYING QUANTITY]]&gt;0,Stock[[#This Row],[BUYING PRICE]]*Stock[[#This Row],[BUYING QUANTITY]]*Stock[[#This Row],[% BUYING FEE]],"")</f>
        <v/>
      </c>
      <c r="K94" s="89"/>
      <c r="L94" s="90"/>
      <c r="M94" s="117" t="str">
        <f>IF(Stock[[#This Row],[BUYING QUANTITY]]&gt;0,Stock[[#This Row],[BUYING PRICE]]*(1+Stock[[#This Row],[% THRESHOLD (RETURN)_1]]),"")</f>
        <v/>
      </c>
      <c r="N94" s="90"/>
      <c r="O94" s="117" t="str">
        <f>IF(Stock[[#This Row],[BUYING QUANTITY]]&gt;0,Stock[[#This Row],[BUYING PRICE]]*(1+Stock[[#This Row],[% THRESHOLD (RETURN)_2]]),"")</f>
        <v/>
      </c>
      <c r="P94" s="90"/>
      <c r="Q94" s="117" t="str">
        <f>IF(Stock[[#This Row],[BUYING QUANTITY]]&gt;0,Stock[[#This Row],[BUYING PRICE]]*(1+Stock[[#This Row],[% THRESHOLD (LOSS)]]),"")</f>
        <v/>
      </c>
      <c r="R94" s="105"/>
      <c r="S94" s="118" t="str">
        <f>IF(Stock[[#This Row],[CASH DIVIDEND]]&gt;0,Stock[[#This Row],[CASH DIVIDEND]]/(Stock[[#This Row],[BUYING PRICE]]*Stock[[#This Row],[BUYING QUANTITY]]),"")</f>
        <v/>
      </c>
      <c r="T94" s="105"/>
      <c r="U94" s="77"/>
      <c r="V94" s="95"/>
      <c r="W94" s="96"/>
      <c r="X94" s="167"/>
      <c r="Y94" s="121" t="str">
        <f>IF(Stock[[#This Row],[SELLING QUANTITY]]&gt;0,Stock[[#This Row],[SELLING PRICE]]*Stock[[#This Row],[SELLING QUANTITY]]*Stock[[#This Row],[% SELLING FEE]]+Stock[[#This Row],[SELLING PRICE]]*Stock[[#This Row],[SELLING QUANTITY]]*$D$12,"")</f>
        <v/>
      </c>
      <c r="Z94" s="121">
        <f>Stock[[#This Row],[BUYING QUANTITY]]+Stock[[#This Row],[STOCK DIVIDEND]]-Stock[[#This Row],[SELLING QUANTITY]]</f>
        <v>0</v>
      </c>
      <c r="AA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 s="121">
        <f ca="1">IF(Stock[[#This Row],[SELLING DATE]]&gt;0,Stock[[#This Row],[SELLING DATE]]-Stock[[#This Row],[BUY DATE]]+1,IF(Stock[[#This Row],[BUY DATE]]=0,0,TODAY()-Stock[[#This Row],[BUY DATE]]+1))</f>
        <v>0</v>
      </c>
      <c r="AC94" s="124" t="str">
        <f>IFERROR(Stock[[#This Row],[CASH DIVIDEND]]+Stock[[#This Row],[RETURN/(LOSS) FROM TRADING
(auto-fill)]],"")</f>
        <v/>
      </c>
      <c r="AD94" s="146" t="str">
        <f>IF(Stock[[#This Row],[SELLING QUANTITY]]&gt;0,SUM(Stock[[#This Row],[RETURN/(LOSS) FROM TRADING
(auto-fill)]],Stock[[#This Row],[CASH DIVIDEND]])/SUM(Stock[[#This Row],[BUYING PRICE]]*Stock[[#This Row],[SELLING QUANTITY]],Stock[[#This Row],[BUYING FEE
(auto-fill)]]*Stock[[#This Row],[SELLING QUANTITY]]/Stock[[#This Row],[BUYING QUANTITY]]),"")</f>
        <v/>
      </c>
      <c r="AE94" s="147" t="str">
        <f ca="1">IFERROR(IF(Stock[[#This Row],[HOLDING DAYS
(auto-fill)]]&lt;365,Stock[[#This Row],[% TOTAL RETURN/(LOSS)
(auto-fill)]]*365/Stock[[#This Row],[HOLDING DAYS
(auto-fill)]],POWER((1+Stock[[#This Row],[% TOTAL RETURN/(LOSS)
(auto-fill)]]),1/(Stock[[#This Row],[HOLDING DAYS
(auto-fill)]]/365))-1),"")</f>
        <v/>
      </c>
      <c r="AF94" s="81"/>
      <c r="AG94" s="150" t="str">
        <f>IF(Stock[[#This Row],[STATUS
(auto-fill)]]="HOLDING",Stock[[#This Row],[MARKET PRICE]]-Stock[[#This Row],[BUYING PRICE]],"")</f>
        <v/>
      </c>
      <c r="AH94" s="144" t="str">
        <f>IFERROR(Stock[[#This Row],[CHANGE
(auto-fill)]]/Stock[[#This Row],[BUYING PRICE]],"")</f>
        <v/>
      </c>
      <c r="AI94" s="115" t="str">
        <f>IF(Stock[[#This Row],[MARKET PRICE]]&gt;0,Stock[[#This Row],[MARKET PRICE]]*Stock[[#This Row],[REMAINING QUANTITY
(auto-fill)]],"")</f>
        <v/>
      </c>
    </row>
    <row r="95" spans="2:35">
      <c r="B95" s="110" t="str">
        <f>IF(AND(Stock[[#This Row],[BUYING QUANTITY]]&gt;0,Stock[[#This Row],[REMAINING QUANTITY
(auto-fill)]]=0),"SOLD OUT",
IF(AND(Stock[[#This Row],[BUYING QUANTITY]]&gt;0,Stock[[#This Row],[REMAINING QUANTITY
(auto-fill)]]&gt;0),"HOLDING",""))</f>
        <v/>
      </c>
      <c r="C95" s="111">
        <f t="shared" si="1"/>
        <v>82</v>
      </c>
      <c r="D95" s="77"/>
      <c r="E95" s="78"/>
      <c r="F95" s="160"/>
      <c r="G95" s="81"/>
      <c r="H95" s="82"/>
      <c r="I95" s="90"/>
      <c r="J95" s="115" t="str">
        <f>IF(Stock[[#This Row],[BUYING QUANTITY]]&gt;0,Stock[[#This Row],[BUYING PRICE]]*Stock[[#This Row],[BUYING QUANTITY]]*Stock[[#This Row],[% BUYING FEE]],"")</f>
        <v/>
      </c>
      <c r="K95" s="89"/>
      <c r="L95" s="90"/>
      <c r="M95" s="117" t="str">
        <f>IF(Stock[[#This Row],[BUYING QUANTITY]]&gt;0,Stock[[#This Row],[BUYING PRICE]]*(1+Stock[[#This Row],[% THRESHOLD (RETURN)_1]]),"")</f>
        <v/>
      </c>
      <c r="N95" s="90"/>
      <c r="O95" s="117" t="str">
        <f>IF(Stock[[#This Row],[BUYING QUANTITY]]&gt;0,Stock[[#This Row],[BUYING PRICE]]*(1+Stock[[#This Row],[% THRESHOLD (RETURN)_2]]),"")</f>
        <v/>
      </c>
      <c r="P95" s="90"/>
      <c r="Q95" s="117" t="str">
        <f>IF(Stock[[#This Row],[BUYING QUANTITY]]&gt;0,Stock[[#This Row],[BUYING PRICE]]*(1+Stock[[#This Row],[% THRESHOLD (LOSS)]]),"")</f>
        <v/>
      </c>
      <c r="R95" s="105"/>
      <c r="S95" s="118" t="str">
        <f>IF(Stock[[#This Row],[CASH DIVIDEND]]&gt;0,Stock[[#This Row],[CASH DIVIDEND]]/(Stock[[#This Row],[BUYING PRICE]]*Stock[[#This Row],[BUYING QUANTITY]]),"")</f>
        <v/>
      </c>
      <c r="T95" s="105"/>
      <c r="U95" s="77"/>
      <c r="V95" s="95"/>
      <c r="W95" s="96"/>
      <c r="X95" s="167"/>
      <c r="Y95" s="121" t="str">
        <f>IF(Stock[[#This Row],[SELLING QUANTITY]]&gt;0,Stock[[#This Row],[SELLING PRICE]]*Stock[[#This Row],[SELLING QUANTITY]]*Stock[[#This Row],[% SELLING FEE]]+Stock[[#This Row],[SELLING PRICE]]*Stock[[#This Row],[SELLING QUANTITY]]*$D$12,"")</f>
        <v/>
      </c>
      <c r="Z95" s="121">
        <f>Stock[[#This Row],[BUYING QUANTITY]]+Stock[[#This Row],[STOCK DIVIDEND]]-Stock[[#This Row],[SELLING QUANTITY]]</f>
        <v>0</v>
      </c>
      <c r="AA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 s="121">
        <f ca="1">IF(Stock[[#This Row],[SELLING DATE]]&gt;0,Stock[[#This Row],[SELLING DATE]]-Stock[[#This Row],[BUY DATE]]+1,IF(Stock[[#This Row],[BUY DATE]]=0,0,TODAY()-Stock[[#This Row],[BUY DATE]]+1))</f>
        <v>0</v>
      </c>
      <c r="AC95" s="124" t="str">
        <f>IFERROR(Stock[[#This Row],[CASH DIVIDEND]]+Stock[[#This Row],[RETURN/(LOSS) FROM TRADING
(auto-fill)]],"")</f>
        <v/>
      </c>
      <c r="AD95" s="146" t="str">
        <f>IF(Stock[[#This Row],[SELLING QUANTITY]]&gt;0,SUM(Stock[[#This Row],[RETURN/(LOSS) FROM TRADING
(auto-fill)]],Stock[[#This Row],[CASH DIVIDEND]])/SUM(Stock[[#This Row],[BUYING PRICE]]*Stock[[#This Row],[SELLING QUANTITY]],Stock[[#This Row],[BUYING FEE
(auto-fill)]]*Stock[[#This Row],[SELLING QUANTITY]]/Stock[[#This Row],[BUYING QUANTITY]]),"")</f>
        <v/>
      </c>
      <c r="AE95" s="147" t="str">
        <f ca="1">IFERROR(IF(Stock[[#This Row],[HOLDING DAYS
(auto-fill)]]&lt;365,Stock[[#This Row],[% TOTAL RETURN/(LOSS)
(auto-fill)]]*365/Stock[[#This Row],[HOLDING DAYS
(auto-fill)]],POWER((1+Stock[[#This Row],[% TOTAL RETURN/(LOSS)
(auto-fill)]]),1/(Stock[[#This Row],[HOLDING DAYS
(auto-fill)]]/365))-1),"")</f>
        <v/>
      </c>
      <c r="AF95" s="81"/>
      <c r="AG95" s="150" t="str">
        <f>IF(Stock[[#This Row],[STATUS
(auto-fill)]]="HOLDING",Stock[[#This Row],[MARKET PRICE]]-Stock[[#This Row],[BUYING PRICE]],"")</f>
        <v/>
      </c>
      <c r="AH95" s="144" t="str">
        <f>IFERROR(Stock[[#This Row],[CHANGE
(auto-fill)]]/Stock[[#This Row],[BUYING PRICE]],"")</f>
        <v/>
      </c>
      <c r="AI95" s="115" t="str">
        <f>IF(Stock[[#This Row],[MARKET PRICE]]&gt;0,Stock[[#This Row],[MARKET PRICE]]*Stock[[#This Row],[REMAINING QUANTITY
(auto-fill)]],"")</f>
        <v/>
      </c>
    </row>
    <row r="96" spans="2:35">
      <c r="B96" s="110" t="str">
        <f>IF(AND(Stock[[#This Row],[BUYING QUANTITY]]&gt;0,Stock[[#This Row],[REMAINING QUANTITY
(auto-fill)]]=0),"SOLD OUT",
IF(AND(Stock[[#This Row],[BUYING QUANTITY]]&gt;0,Stock[[#This Row],[REMAINING QUANTITY
(auto-fill)]]&gt;0),"HOLDING",""))</f>
        <v/>
      </c>
      <c r="C96" s="111">
        <f t="shared" si="1"/>
        <v>83</v>
      </c>
      <c r="D96" s="77"/>
      <c r="E96" s="78"/>
      <c r="F96" s="160"/>
      <c r="G96" s="81"/>
      <c r="H96" s="82"/>
      <c r="I96" s="90"/>
      <c r="J96" s="115" t="str">
        <f>IF(Stock[[#This Row],[BUYING QUANTITY]]&gt;0,Stock[[#This Row],[BUYING PRICE]]*Stock[[#This Row],[BUYING QUANTITY]]*Stock[[#This Row],[% BUYING FEE]],"")</f>
        <v/>
      </c>
      <c r="K96" s="89"/>
      <c r="L96" s="90"/>
      <c r="M96" s="117" t="str">
        <f>IF(Stock[[#This Row],[BUYING QUANTITY]]&gt;0,Stock[[#This Row],[BUYING PRICE]]*(1+Stock[[#This Row],[% THRESHOLD (RETURN)_1]]),"")</f>
        <v/>
      </c>
      <c r="N96" s="90"/>
      <c r="O96" s="117" t="str">
        <f>IF(Stock[[#This Row],[BUYING QUANTITY]]&gt;0,Stock[[#This Row],[BUYING PRICE]]*(1+Stock[[#This Row],[% THRESHOLD (RETURN)_2]]),"")</f>
        <v/>
      </c>
      <c r="P96" s="90"/>
      <c r="Q96" s="117" t="str">
        <f>IF(Stock[[#This Row],[BUYING QUANTITY]]&gt;0,Stock[[#This Row],[BUYING PRICE]]*(1+Stock[[#This Row],[% THRESHOLD (LOSS)]]),"")</f>
        <v/>
      </c>
      <c r="R96" s="105"/>
      <c r="S96" s="118" t="str">
        <f>IF(Stock[[#This Row],[CASH DIVIDEND]]&gt;0,Stock[[#This Row],[CASH DIVIDEND]]/(Stock[[#This Row],[BUYING PRICE]]*Stock[[#This Row],[BUYING QUANTITY]]),"")</f>
        <v/>
      </c>
      <c r="T96" s="105"/>
      <c r="U96" s="77"/>
      <c r="V96" s="95"/>
      <c r="W96" s="96"/>
      <c r="X96" s="167"/>
      <c r="Y96" s="121" t="str">
        <f>IF(Stock[[#This Row],[SELLING QUANTITY]]&gt;0,Stock[[#This Row],[SELLING PRICE]]*Stock[[#This Row],[SELLING QUANTITY]]*Stock[[#This Row],[% SELLING FEE]]+Stock[[#This Row],[SELLING PRICE]]*Stock[[#This Row],[SELLING QUANTITY]]*$D$12,"")</f>
        <v/>
      </c>
      <c r="Z96" s="121">
        <f>Stock[[#This Row],[BUYING QUANTITY]]+Stock[[#This Row],[STOCK DIVIDEND]]-Stock[[#This Row],[SELLING QUANTITY]]</f>
        <v>0</v>
      </c>
      <c r="AA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 s="121">
        <f ca="1">IF(Stock[[#This Row],[SELLING DATE]]&gt;0,Stock[[#This Row],[SELLING DATE]]-Stock[[#This Row],[BUY DATE]]+1,IF(Stock[[#This Row],[BUY DATE]]=0,0,TODAY()-Stock[[#This Row],[BUY DATE]]+1))</f>
        <v>0</v>
      </c>
      <c r="AC96" s="124" t="str">
        <f>IFERROR(Stock[[#This Row],[CASH DIVIDEND]]+Stock[[#This Row],[RETURN/(LOSS) FROM TRADING
(auto-fill)]],"")</f>
        <v/>
      </c>
      <c r="AD96" s="146" t="str">
        <f>IF(Stock[[#This Row],[SELLING QUANTITY]]&gt;0,SUM(Stock[[#This Row],[RETURN/(LOSS) FROM TRADING
(auto-fill)]],Stock[[#This Row],[CASH DIVIDEND]])/SUM(Stock[[#This Row],[BUYING PRICE]]*Stock[[#This Row],[SELLING QUANTITY]],Stock[[#This Row],[BUYING FEE
(auto-fill)]]*Stock[[#This Row],[SELLING QUANTITY]]/Stock[[#This Row],[BUYING QUANTITY]]),"")</f>
        <v/>
      </c>
      <c r="AE96" s="147" t="str">
        <f ca="1">IFERROR(IF(Stock[[#This Row],[HOLDING DAYS
(auto-fill)]]&lt;365,Stock[[#This Row],[% TOTAL RETURN/(LOSS)
(auto-fill)]]*365/Stock[[#This Row],[HOLDING DAYS
(auto-fill)]],POWER((1+Stock[[#This Row],[% TOTAL RETURN/(LOSS)
(auto-fill)]]),1/(Stock[[#This Row],[HOLDING DAYS
(auto-fill)]]/365))-1),"")</f>
        <v/>
      </c>
      <c r="AF96" s="81"/>
      <c r="AG96" s="150" t="str">
        <f>IF(Stock[[#This Row],[STATUS
(auto-fill)]]="HOLDING",Stock[[#This Row],[MARKET PRICE]]-Stock[[#This Row],[BUYING PRICE]],"")</f>
        <v/>
      </c>
      <c r="AH96" s="144" t="str">
        <f>IFERROR(Stock[[#This Row],[CHANGE
(auto-fill)]]/Stock[[#This Row],[BUYING PRICE]],"")</f>
        <v/>
      </c>
      <c r="AI96" s="115" t="str">
        <f>IF(Stock[[#This Row],[MARKET PRICE]]&gt;0,Stock[[#This Row],[MARKET PRICE]]*Stock[[#This Row],[REMAINING QUANTITY
(auto-fill)]],"")</f>
        <v/>
      </c>
    </row>
    <row r="97" spans="2:35">
      <c r="B97" s="110" t="str">
        <f>IF(AND(Stock[[#This Row],[BUYING QUANTITY]]&gt;0,Stock[[#This Row],[REMAINING QUANTITY
(auto-fill)]]=0),"SOLD OUT",
IF(AND(Stock[[#This Row],[BUYING QUANTITY]]&gt;0,Stock[[#This Row],[REMAINING QUANTITY
(auto-fill)]]&gt;0),"HOLDING",""))</f>
        <v/>
      </c>
      <c r="C97" s="111">
        <f t="shared" si="1"/>
        <v>84</v>
      </c>
      <c r="D97" s="77"/>
      <c r="E97" s="78"/>
      <c r="F97" s="160"/>
      <c r="G97" s="81"/>
      <c r="H97" s="82"/>
      <c r="I97" s="90"/>
      <c r="J97" s="115" t="str">
        <f>IF(Stock[[#This Row],[BUYING QUANTITY]]&gt;0,Stock[[#This Row],[BUYING PRICE]]*Stock[[#This Row],[BUYING QUANTITY]]*Stock[[#This Row],[% BUYING FEE]],"")</f>
        <v/>
      </c>
      <c r="K97" s="89"/>
      <c r="L97" s="90"/>
      <c r="M97" s="117" t="str">
        <f>IF(Stock[[#This Row],[BUYING QUANTITY]]&gt;0,Stock[[#This Row],[BUYING PRICE]]*(1+Stock[[#This Row],[% THRESHOLD (RETURN)_1]]),"")</f>
        <v/>
      </c>
      <c r="N97" s="90"/>
      <c r="O97" s="117" t="str">
        <f>IF(Stock[[#This Row],[BUYING QUANTITY]]&gt;0,Stock[[#This Row],[BUYING PRICE]]*(1+Stock[[#This Row],[% THRESHOLD (RETURN)_2]]),"")</f>
        <v/>
      </c>
      <c r="P97" s="90"/>
      <c r="Q97" s="117" t="str">
        <f>IF(Stock[[#This Row],[BUYING QUANTITY]]&gt;0,Stock[[#This Row],[BUYING PRICE]]*(1+Stock[[#This Row],[% THRESHOLD (LOSS)]]),"")</f>
        <v/>
      </c>
      <c r="R97" s="105"/>
      <c r="S97" s="118" t="str">
        <f>IF(Stock[[#This Row],[CASH DIVIDEND]]&gt;0,Stock[[#This Row],[CASH DIVIDEND]]/(Stock[[#This Row],[BUYING PRICE]]*Stock[[#This Row],[BUYING QUANTITY]]),"")</f>
        <v/>
      </c>
      <c r="T97" s="105"/>
      <c r="U97" s="77"/>
      <c r="V97" s="95"/>
      <c r="W97" s="96"/>
      <c r="X97" s="167"/>
      <c r="Y97" s="121" t="str">
        <f>IF(Stock[[#This Row],[SELLING QUANTITY]]&gt;0,Stock[[#This Row],[SELLING PRICE]]*Stock[[#This Row],[SELLING QUANTITY]]*Stock[[#This Row],[% SELLING FEE]]+Stock[[#This Row],[SELLING PRICE]]*Stock[[#This Row],[SELLING QUANTITY]]*$D$12,"")</f>
        <v/>
      </c>
      <c r="Z97" s="121">
        <f>Stock[[#This Row],[BUYING QUANTITY]]+Stock[[#This Row],[STOCK DIVIDEND]]-Stock[[#This Row],[SELLING QUANTITY]]</f>
        <v>0</v>
      </c>
      <c r="AA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 s="121">
        <f ca="1">IF(Stock[[#This Row],[SELLING DATE]]&gt;0,Stock[[#This Row],[SELLING DATE]]-Stock[[#This Row],[BUY DATE]]+1,IF(Stock[[#This Row],[BUY DATE]]=0,0,TODAY()-Stock[[#This Row],[BUY DATE]]+1))</f>
        <v>0</v>
      </c>
      <c r="AC97" s="124" t="str">
        <f>IFERROR(Stock[[#This Row],[CASH DIVIDEND]]+Stock[[#This Row],[RETURN/(LOSS) FROM TRADING
(auto-fill)]],"")</f>
        <v/>
      </c>
      <c r="AD97" s="146" t="str">
        <f>IF(Stock[[#This Row],[SELLING QUANTITY]]&gt;0,SUM(Stock[[#This Row],[RETURN/(LOSS) FROM TRADING
(auto-fill)]],Stock[[#This Row],[CASH DIVIDEND]])/SUM(Stock[[#This Row],[BUYING PRICE]]*Stock[[#This Row],[SELLING QUANTITY]],Stock[[#This Row],[BUYING FEE
(auto-fill)]]*Stock[[#This Row],[SELLING QUANTITY]]/Stock[[#This Row],[BUYING QUANTITY]]),"")</f>
        <v/>
      </c>
      <c r="AE97" s="147" t="str">
        <f ca="1">IFERROR(IF(Stock[[#This Row],[HOLDING DAYS
(auto-fill)]]&lt;365,Stock[[#This Row],[% TOTAL RETURN/(LOSS)
(auto-fill)]]*365/Stock[[#This Row],[HOLDING DAYS
(auto-fill)]],POWER((1+Stock[[#This Row],[% TOTAL RETURN/(LOSS)
(auto-fill)]]),1/(Stock[[#This Row],[HOLDING DAYS
(auto-fill)]]/365))-1),"")</f>
        <v/>
      </c>
      <c r="AF97" s="81"/>
      <c r="AG97" s="150" t="str">
        <f>IF(Stock[[#This Row],[STATUS
(auto-fill)]]="HOLDING",Stock[[#This Row],[MARKET PRICE]]-Stock[[#This Row],[BUYING PRICE]],"")</f>
        <v/>
      </c>
      <c r="AH97" s="144" t="str">
        <f>IFERROR(Stock[[#This Row],[CHANGE
(auto-fill)]]/Stock[[#This Row],[BUYING PRICE]],"")</f>
        <v/>
      </c>
      <c r="AI97" s="115" t="str">
        <f>IF(Stock[[#This Row],[MARKET PRICE]]&gt;0,Stock[[#This Row],[MARKET PRICE]]*Stock[[#This Row],[REMAINING QUANTITY
(auto-fill)]],"")</f>
        <v/>
      </c>
    </row>
    <row r="98" spans="2:35">
      <c r="B98" s="110" t="str">
        <f>IF(AND(Stock[[#This Row],[BUYING QUANTITY]]&gt;0,Stock[[#This Row],[REMAINING QUANTITY
(auto-fill)]]=0),"SOLD OUT",
IF(AND(Stock[[#This Row],[BUYING QUANTITY]]&gt;0,Stock[[#This Row],[REMAINING QUANTITY
(auto-fill)]]&gt;0),"HOLDING",""))</f>
        <v/>
      </c>
      <c r="C98" s="111">
        <f t="shared" si="1"/>
        <v>85</v>
      </c>
      <c r="D98" s="77"/>
      <c r="E98" s="78"/>
      <c r="F98" s="160"/>
      <c r="G98" s="81"/>
      <c r="H98" s="82"/>
      <c r="I98" s="90"/>
      <c r="J98" s="115" t="str">
        <f>IF(Stock[[#This Row],[BUYING QUANTITY]]&gt;0,Stock[[#This Row],[BUYING PRICE]]*Stock[[#This Row],[BUYING QUANTITY]]*Stock[[#This Row],[% BUYING FEE]],"")</f>
        <v/>
      </c>
      <c r="K98" s="89"/>
      <c r="L98" s="90"/>
      <c r="M98" s="117" t="str">
        <f>IF(Stock[[#This Row],[BUYING QUANTITY]]&gt;0,Stock[[#This Row],[BUYING PRICE]]*(1+Stock[[#This Row],[% THRESHOLD (RETURN)_1]]),"")</f>
        <v/>
      </c>
      <c r="N98" s="90"/>
      <c r="O98" s="117" t="str">
        <f>IF(Stock[[#This Row],[BUYING QUANTITY]]&gt;0,Stock[[#This Row],[BUYING PRICE]]*(1+Stock[[#This Row],[% THRESHOLD (RETURN)_2]]),"")</f>
        <v/>
      </c>
      <c r="P98" s="90"/>
      <c r="Q98" s="117" t="str">
        <f>IF(Stock[[#This Row],[BUYING QUANTITY]]&gt;0,Stock[[#This Row],[BUYING PRICE]]*(1+Stock[[#This Row],[% THRESHOLD (LOSS)]]),"")</f>
        <v/>
      </c>
      <c r="R98" s="105"/>
      <c r="S98" s="118" t="str">
        <f>IF(Stock[[#This Row],[CASH DIVIDEND]]&gt;0,Stock[[#This Row],[CASH DIVIDEND]]/(Stock[[#This Row],[BUYING PRICE]]*Stock[[#This Row],[BUYING QUANTITY]]),"")</f>
        <v/>
      </c>
      <c r="T98" s="105"/>
      <c r="U98" s="77"/>
      <c r="V98" s="95"/>
      <c r="W98" s="96"/>
      <c r="X98" s="167"/>
      <c r="Y98" s="121" t="str">
        <f>IF(Stock[[#This Row],[SELLING QUANTITY]]&gt;0,Stock[[#This Row],[SELLING PRICE]]*Stock[[#This Row],[SELLING QUANTITY]]*Stock[[#This Row],[% SELLING FEE]]+Stock[[#This Row],[SELLING PRICE]]*Stock[[#This Row],[SELLING QUANTITY]]*$D$12,"")</f>
        <v/>
      </c>
      <c r="Z98" s="121">
        <f>Stock[[#This Row],[BUYING QUANTITY]]+Stock[[#This Row],[STOCK DIVIDEND]]-Stock[[#This Row],[SELLING QUANTITY]]</f>
        <v>0</v>
      </c>
      <c r="AA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 s="121">
        <f ca="1">IF(Stock[[#This Row],[SELLING DATE]]&gt;0,Stock[[#This Row],[SELLING DATE]]-Stock[[#This Row],[BUY DATE]]+1,IF(Stock[[#This Row],[BUY DATE]]=0,0,TODAY()-Stock[[#This Row],[BUY DATE]]+1))</f>
        <v>0</v>
      </c>
      <c r="AC98" s="124" t="str">
        <f>IFERROR(Stock[[#This Row],[CASH DIVIDEND]]+Stock[[#This Row],[RETURN/(LOSS) FROM TRADING
(auto-fill)]],"")</f>
        <v/>
      </c>
      <c r="AD98" s="146" t="str">
        <f>IF(Stock[[#This Row],[SELLING QUANTITY]]&gt;0,SUM(Stock[[#This Row],[RETURN/(LOSS) FROM TRADING
(auto-fill)]],Stock[[#This Row],[CASH DIVIDEND]])/SUM(Stock[[#This Row],[BUYING PRICE]]*Stock[[#This Row],[SELLING QUANTITY]],Stock[[#This Row],[BUYING FEE
(auto-fill)]]*Stock[[#This Row],[SELLING QUANTITY]]/Stock[[#This Row],[BUYING QUANTITY]]),"")</f>
        <v/>
      </c>
      <c r="AE98" s="147" t="str">
        <f ca="1">IFERROR(IF(Stock[[#This Row],[HOLDING DAYS
(auto-fill)]]&lt;365,Stock[[#This Row],[% TOTAL RETURN/(LOSS)
(auto-fill)]]*365/Stock[[#This Row],[HOLDING DAYS
(auto-fill)]],POWER((1+Stock[[#This Row],[% TOTAL RETURN/(LOSS)
(auto-fill)]]),1/(Stock[[#This Row],[HOLDING DAYS
(auto-fill)]]/365))-1),"")</f>
        <v/>
      </c>
      <c r="AF98" s="81"/>
      <c r="AG98" s="150" t="str">
        <f>IF(Stock[[#This Row],[STATUS
(auto-fill)]]="HOLDING",Stock[[#This Row],[MARKET PRICE]]-Stock[[#This Row],[BUYING PRICE]],"")</f>
        <v/>
      </c>
      <c r="AH98" s="144" t="str">
        <f>IFERROR(Stock[[#This Row],[CHANGE
(auto-fill)]]/Stock[[#This Row],[BUYING PRICE]],"")</f>
        <v/>
      </c>
      <c r="AI98" s="115" t="str">
        <f>IF(Stock[[#This Row],[MARKET PRICE]]&gt;0,Stock[[#This Row],[MARKET PRICE]]*Stock[[#This Row],[REMAINING QUANTITY
(auto-fill)]],"")</f>
        <v/>
      </c>
    </row>
    <row r="99" spans="2:35">
      <c r="B99" s="110" t="str">
        <f>IF(AND(Stock[[#This Row],[BUYING QUANTITY]]&gt;0,Stock[[#This Row],[REMAINING QUANTITY
(auto-fill)]]=0),"SOLD OUT",
IF(AND(Stock[[#This Row],[BUYING QUANTITY]]&gt;0,Stock[[#This Row],[REMAINING QUANTITY
(auto-fill)]]&gt;0),"HOLDING",""))</f>
        <v/>
      </c>
      <c r="C99" s="111">
        <f t="shared" si="1"/>
        <v>86</v>
      </c>
      <c r="D99" s="77"/>
      <c r="E99" s="78"/>
      <c r="F99" s="160"/>
      <c r="G99" s="81"/>
      <c r="H99" s="82"/>
      <c r="I99" s="90"/>
      <c r="J99" s="115" t="str">
        <f>IF(Stock[[#This Row],[BUYING QUANTITY]]&gt;0,Stock[[#This Row],[BUYING PRICE]]*Stock[[#This Row],[BUYING QUANTITY]]*Stock[[#This Row],[% BUYING FEE]],"")</f>
        <v/>
      </c>
      <c r="K99" s="89"/>
      <c r="L99" s="90"/>
      <c r="M99" s="117" t="str">
        <f>IF(Stock[[#This Row],[BUYING QUANTITY]]&gt;0,Stock[[#This Row],[BUYING PRICE]]*(1+Stock[[#This Row],[% THRESHOLD (RETURN)_1]]),"")</f>
        <v/>
      </c>
      <c r="N99" s="90"/>
      <c r="O99" s="117" t="str">
        <f>IF(Stock[[#This Row],[BUYING QUANTITY]]&gt;0,Stock[[#This Row],[BUYING PRICE]]*(1+Stock[[#This Row],[% THRESHOLD (RETURN)_2]]),"")</f>
        <v/>
      </c>
      <c r="P99" s="90"/>
      <c r="Q99" s="117" t="str">
        <f>IF(Stock[[#This Row],[BUYING QUANTITY]]&gt;0,Stock[[#This Row],[BUYING PRICE]]*(1+Stock[[#This Row],[% THRESHOLD (LOSS)]]),"")</f>
        <v/>
      </c>
      <c r="R99" s="105"/>
      <c r="S99" s="118" t="str">
        <f>IF(Stock[[#This Row],[CASH DIVIDEND]]&gt;0,Stock[[#This Row],[CASH DIVIDEND]]/(Stock[[#This Row],[BUYING PRICE]]*Stock[[#This Row],[BUYING QUANTITY]]),"")</f>
        <v/>
      </c>
      <c r="T99" s="105"/>
      <c r="U99" s="77"/>
      <c r="V99" s="95"/>
      <c r="W99" s="96"/>
      <c r="X99" s="167"/>
      <c r="Y99" s="121" t="str">
        <f>IF(Stock[[#This Row],[SELLING QUANTITY]]&gt;0,Stock[[#This Row],[SELLING PRICE]]*Stock[[#This Row],[SELLING QUANTITY]]*Stock[[#This Row],[% SELLING FEE]]+Stock[[#This Row],[SELLING PRICE]]*Stock[[#This Row],[SELLING QUANTITY]]*$D$12,"")</f>
        <v/>
      </c>
      <c r="Z99" s="121">
        <f>Stock[[#This Row],[BUYING QUANTITY]]+Stock[[#This Row],[STOCK DIVIDEND]]-Stock[[#This Row],[SELLING QUANTITY]]</f>
        <v>0</v>
      </c>
      <c r="AA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 s="121">
        <f ca="1">IF(Stock[[#This Row],[SELLING DATE]]&gt;0,Stock[[#This Row],[SELLING DATE]]-Stock[[#This Row],[BUY DATE]]+1,IF(Stock[[#This Row],[BUY DATE]]=0,0,TODAY()-Stock[[#This Row],[BUY DATE]]+1))</f>
        <v>0</v>
      </c>
      <c r="AC99" s="124" t="str">
        <f>IFERROR(Stock[[#This Row],[CASH DIVIDEND]]+Stock[[#This Row],[RETURN/(LOSS) FROM TRADING
(auto-fill)]],"")</f>
        <v/>
      </c>
      <c r="AD99" s="146" t="str">
        <f>IF(Stock[[#This Row],[SELLING QUANTITY]]&gt;0,SUM(Stock[[#This Row],[RETURN/(LOSS) FROM TRADING
(auto-fill)]],Stock[[#This Row],[CASH DIVIDEND]])/SUM(Stock[[#This Row],[BUYING PRICE]]*Stock[[#This Row],[SELLING QUANTITY]],Stock[[#This Row],[BUYING FEE
(auto-fill)]]*Stock[[#This Row],[SELLING QUANTITY]]/Stock[[#This Row],[BUYING QUANTITY]]),"")</f>
        <v/>
      </c>
      <c r="AE99" s="147" t="str">
        <f ca="1">IFERROR(IF(Stock[[#This Row],[HOLDING DAYS
(auto-fill)]]&lt;365,Stock[[#This Row],[% TOTAL RETURN/(LOSS)
(auto-fill)]]*365/Stock[[#This Row],[HOLDING DAYS
(auto-fill)]],POWER((1+Stock[[#This Row],[% TOTAL RETURN/(LOSS)
(auto-fill)]]),1/(Stock[[#This Row],[HOLDING DAYS
(auto-fill)]]/365))-1),"")</f>
        <v/>
      </c>
      <c r="AF99" s="81"/>
      <c r="AG99" s="150" t="str">
        <f>IF(Stock[[#This Row],[STATUS
(auto-fill)]]="HOLDING",Stock[[#This Row],[MARKET PRICE]]-Stock[[#This Row],[BUYING PRICE]],"")</f>
        <v/>
      </c>
      <c r="AH99" s="144" t="str">
        <f>IFERROR(Stock[[#This Row],[CHANGE
(auto-fill)]]/Stock[[#This Row],[BUYING PRICE]],"")</f>
        <v/>
      </c>
      <c r="AI99" s="115" t="str">
        <f>IF(Stock[[#This Row],[MARKET PRICE]]&gt;0,Stock[[#This Row],[MARKET PRICE]]*Stock[[#This Row],[REMAINING QUANTITY
(auto-fill)]],"")</f>
        <v/>
      </c>
    </row>
    <row r="100" spans="2:35">
      <c r="B100" s="110" t="str">
        <f>IF(AND(Stock[[#This Row],[BUYING QUANTITY]]&gt;0,Stock[[#This Row],[REMAINING QUANTITY
(auto-fill)]]=0),"SOLD OUT",
IF(AND(Stock[[#This Row],[BUYING QUANTITY]]&gt;0,Stock[[#This Row],[REMAINING QUANTITY
(auto-fill)]]&gt;0),"HOLDING",""))</f>
        <v/>
      </c>
      <c r="C100" s="111">
        <f t="shared" si="1"/>
        <v>87</v>
      </c>
      <c r="D100" s="77"/>
      <c r="E100" s="78"/>
      <c r="F100" s="160"/>
      <c r="G100" s="81"/>
      <c r="H100" s="82"/>
      <c r="I100" s="90"/>
      <c r="J100" s="115" t="str">
        <f>IF(Stock[[#This Row],[BUYING QUANTITY]]&gt;0,Stock[[#This Row],[BUYING PRICE]]*Stock[[#This Row],[BUYING QUANTITY]]*Stock[[#This Row],[% BUYING FEE]],"")</f>
        <v/>
      </c>
      <c r="K100" s="89"/>
      <c r="L100" s="90"/>
      <c r="M100" s="117" t="str">
        <f>IF(Stock[[#This Row],[BUYING QUANTITY]]&gt;0,Stock[[#This Row],[BUYING PRICE]]*(1+Stock[[#This Row],[% THRESHOLD (RETURN)_1]]),"")</f>
        <v/>
      </c>
      <c r="N100" s="90"/>
      <c r="O100" s="117" t="str">
        <f>IF(Stock[[#This Row],[BUYING QUANTITY]]&gt;0,Stock[[#This Row],[BUYING PRICE]]*(1+Stock[[#This Row],[% THRESHOLD (RETURN)_2]]),"")</f>
        <v/>
      </c>
      <c r="P100" s="90"/>
      <c r="Q100" s="117" t="str">
        <f>IF(Stock[[#This Row],[BUYING QUANTITY]]&gt;0,Stock[[#This Row],[BUYING PRICE]]*(1+Stock[[#This Row],[% THRESHOLD (LOSS)]]),"")</f>
        <v/>
      </c>
      <c r="R100" s="105"/>
      <c r="S100" s="118" t="str">
        <f>IF(Stock[[#This Row],[CASH DIVIDEND]]&gt;0,Stock[[#This Row],[CASH DIVIDEND]]/(Stock[[#This Row],[BUYING PRICE]]*Stock[[#This Row],[BUYING QUANTITY]]),"")</f>
        <v/>
      </c>
      <c r="T100" s="105"/>
      <c r="U100" s="77"/>
      <c r="V100" s="95"/>
      <c r="W100" s="96"/>
      <c r="X100" s="167"/>
      <c r="Y100" s="121" t="str">
        <f>IF(Stock[[#This Row],[SELLING QUANTITY]]&gt;0,Stock[[#This Row],[SELLING PRICE]]*Stock[[#This Row],[SELLING QUANTITY]]*Stock[[#This Row],[% SELLING FEE]]+Stock[[#This Row],[SELLING PRICE]]*Stock[[#This Row],[SELLING QUANTITY]]*$D$12,"")</f>
        <v/>
      </c>
      <c r="Z100" s="121">
        <f>Stock[[#This Row],[BUYING QUANTITY]]+Stock[[#This Row],[STOCK DIVIDEND]]-Stock[[#This Row],[SELLING QUANTITY]]</f>
        <v>0</v>
      </c>
      <c r="AA1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 s="121">
        <f ca="1">IF(Stock[[#This Row],[SELLING DATE]]&gt;0,Stock[[#This Row],[SELLING DATE]]-Stock[[#This Row],[BUY DATE]]+1,IF(Stock[[#This Row],[BUY DATE]]=0,0,TODAY()-Stock[[#This Row],[BUY DATE]]+1))</f>
        <v>0</v>
      </c>
      <c r="AC100" s="124" t="str">
        <f>IFERROR(Stock[[#This Row],[CASH DIVIDEND]]+Stock[[#This Row],[RETURN/(LOSS) FROM TRADING
(auto-fill)]],"")</f>
        <v/>
      </c>
      <c r="AD1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 s="147" t="str">
        <f ca="1">IFERROR(IF(Stock[[#This Row],[HOLDING DAYS
(auto-fill)]]&lt;365,Stock[[#This Row],[% TOTAL RETURN/(LOSS)
(auto-fill)]]*365/Stock[[#This Row],[HOLDING DAYS
(auto-fill)]],POWER((1+Stock[[#This Row],[% TOTAL RETURN/(LOSS)
(auto-fill)]]),1/(Stock[[#This Row],[HOLDING DAYS
(auto-fill)]]/365))-1),"")</f>
        <v/>
      </c>
      <c r="AF100" s="81"/>
      <c r="AG100" s="150" t="str">
        <f>IF(Stock[[#This Row],[STATUS
(auto-fill)]]="HOLDING",Stock[[#This Row],[MARKET PRICE]]-Stock[[#This Row],[BUYING PRICE]],"")</f>
        <v/>
      </c>
      <c r="AH100" s="144" t="str">
        <f>IFERROR(Stock[[#This Row],[CHANGE
(auto-fill)]]/Stock[[#This Row],[BUYING PRICE]],"")</f>
        <v/>
      </c>
      <c r="AI100" s="115" t="str">
        <f>IF(Stock[[#This Row],[MARKET PRICE]]&gt;0,Stock[[#This Row],[MARKET PRICE]]*Stock[[#This Row],[REMAINING QUANTITY
(auto-fill)]],"")</f>
        <v/>
      </c>
    </row>
    <row r="101" spans="2:35">
      <c r="B101" s="110" t="str">
        <f>IF(AND(Stock[[#This Row],[BUYING QUANTITY]]&gt;0,Stock[[#This Row],[REMAINING QUANTITY
(auto-fill)]]=0),"SOLD OUT",
IF(AND(Stock[[#This Row],[BUYING QUANTITY]]&gt;0,Stock[[#This Row],[REMAINING QUANTITY
(auto-fill)]]&gt;0),"HOLDING",""))</f>
        <v/>
      </c>
      <c r="C101" s="111">
        <f t="shared" si="1"/>
        <v>88</v>
      </c>
      <c r="D101" s="77"/>
      <c r="E101" s="78"/>
      <c r="F101" s="160"/>
      <c r="G101" s="81"/>
      <c r="H101" s="82"/>
      <c r="I101" s="90"/>
      <c r="J101" s="115" t="str">
        <f>IF(Stock[[#This Row],[BUYING QUANTITY]]&gt;0,Stock[[#This Row],[BUYING PRICE]]*Stock[[#This Row],[BUYING QUANTITY]]*Stock[[#This Row],[% BUYING FEE]],"")</f>
        <v/>
      </c>
      <c r="K101" s="89"/>
      <c r="L101" s="90"/>
      <c r="M101" s="117" t="str">
        <f>IF(Stock[[#This Row],[BUYING QUANTITY]]&gt;0,Stock[[#This Row],[BUYING PRICE]]*(1+Stock[[#This Row],[% THRESHOLD (RETURN)_1]]),"")</f>
        <v/>
      </c>
      <c r="N101" s="90"/>
      <c r="O101" s="117" t="str">
        <f>IF(Stock[[#This Row],[BUYING QUANTITY]]&gt;0,Stock[[#This Row],[BUYING PRICE]]*(1+Stock[[#This Row],[% THRESHOLD (RETURN)_2]]),"")</f>
        <v/>
      </c>
      <c r="P101" s="90"/>
      <c r="Q101" s="117" t="str">
        <f>IF(Stock[[#This Row],[BUYING QUANTITY]]&gt;0,Stock[[#This Row],[BUYING PRICE]]*(1+Stock[[#This Row],[% THRESHOLD (LOSS)]]),"")</f>
        <v/>
      </c>
      <c r="R101" s="105"/>
      <c r="S101" s="118" t="str">
        <f>IF(Stock[[#This Row],[CASH DIVIDEND]]&gt;0,Stock[[#This Row],[CASH DIVIDEND]]/(Stock[[#This Row],[BUYING PRICE]]*Stock[[#This Row],[BUYING QUANTITY]]),"")</f>
        <v/>
      </c>
      <c r="T101" s="105"/>
      <c r="U101" s="77"/>
      <c r="V101" s="95"/>
      <c r="W101" s="96"/>
      <c r="X101" s="167"/>
      <c r="Y101" s="121" t="str">
        <f>IF(Stock[[#This Row],[SELLING QUANTITY]]&gt;0,Stock[[#This Row],[SELLING PRICE]]*Stock[[#This Row],[SELLING QUANTITY]]*Stock[[#This Row],[% SELLING FEE]]+Stock[[#This Row],[SELLING PRICE]]*Stock[[#This Row],[SELLING QUANTITY]]*$D$12,"")</f>
        <v/>
      </c>
      <c r="Z101" s="121">
        <f>Stock[[#This Row],[BUYING QUANTITY]]+Stock[[#This Row],[STOCK DIVIDEND]]-Stock[[#This Row],[SELLING QUANTITY]]</f>
        <v>0</v>
      </c>
      <c r="AA1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 s="121">
        <f ca="1">IF(Stock[[#This Row],[SELLING DATE]]&gt;0,Stock[[#This Row],[SELLING DATE]]-Stock[[#This Row],[BUY DATE]]+1,IF(Stock[[#This Row],[BUY DATE]]=0,0,TODAY()-Stock[[#This Row],[BUY DATE]]+1))</f>
        <v>0</v>
      </c>
      <c r="AC101" s="124" t="str">
        <f>IFERROR(Stock[[#This Row],[CASH DIVIDEND]]+Stock[[#This Row],[RETURN/(LOSS) FROM TRADING
(auto-fill)]],"")</f>
        <v/>
      </c>
      <c r="AD1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 s="147" t="str">
        <f ca="1">IFERROR(IF(Stock[[#This Row],[HOLDING DAYS
(auto-fill)]]&lt;365,Stock[[#This Row],[% TOTAL RETURN/(LOSS)
(auto-fill)]]*365/Stock[[#This Row],[HOLDING DAYS
(auto-fill)]],POWER((1+Stock[[#This Row],[% TOTAL RETURN/(LOSS)
(auto-fill)]]),1/(Stock[[#This Row],[HOLDING DAYS
(auto-fill)]]/365))-1),"")</f>
        <v/>
      </c>
      <c r="AF101" s="81"/>
      <c r="AG101" s="150" t="str">
        <f>IF(Stock[[#This Row],[STATUS
(auto-fill)]]="HOLDING",Stock[[#This Row],[MARKET PRICE]]-Stock[[#This Row],[BUYING PRICE]],"")</f>
        <v/>
      </c>
      <c r="AH101" s="144" t="str">
        <f>IFERROR(Stock[[#This Row],[CHANGE
(auto-fill)]]/Stock[[#This Row],[BUYING PRICE]],"")</f>
        <v/>
      </c>
      <c r="AI101" s="115" t="str">
        <f>IF(Stock[[#This Row],[MARKET PRICE]]&gt;0,Stock[[#This Row],[MARKET PRICE]]*Stock[[#This Row],[REMAINING QUANTITY
(auto-fill)]],"")</f>
        <v/>
      </c>
    </row>
    <row r="102" spans="2:35">
      <c r="B102" s="110" t="str">
        <f>IF(AND(Stock[[#This Row],[BUYING QUANTITY]]&gt;0,Stock[[#This Row],[REMAINING QUANTITY
(auto-fill)]]=0),"SOLD OUT",
IF(AND(Stock[[#This Row],[BUYING QUANTITY]]&gt;0,Stock[[#This Row],[REMAINING QUANTITY
(auto-fill)]]&gt;0),"HOLDING",""))</f>
        <v/>
      </c>
      <c r="C102" s="111">
        <f t="shared" si="1"/>
        <v>89</v>
      </c>
      <c r="D102" s="77"/>
      <c r="E102" s="78"/>
      <c r="F102" s="160"/>
      <c r="G102" s="81"/>
      <c r="H102" s="82"/>
      <c r="I102" s="90"/>
      <c r="J102" s="115" t="str">
        <f>IF(Stock[[#This Row],[BUYING QUANTITY]]&gt;0,Stock[[#This Row],[BUYING PRICE]]*Stock[[#This Row],[BUYING QUANTITY]]*Stock[[#This Row],[% BUYING FEE]],"")</f>
        <v/>
      </c>
      <c r="K102" s="89"/>
      <c r="L102" s="90"/>
      <c r="M102" s="117" t="str">
        <f>IF(Stock[[#This Row],[BUYING QUANTITY]]&gt;0,Stock[[#This Row],[BUYING PRICE]]*(1+Stock[[#This Row],[% THRESHOLD (RETURN)_1]]),"")</f>
        <v/>
      </c>
      <c r="N102" s="90"/>
      <c r="O102" s="117" t="str">
        <f>IF(Stock[[#This Row],[BUYING QUANTITY]]&gt;0,Stock[[#This Row],[BUYING PRICE]]*(1+Stock[[#This Row],[% THRESHOLD (RETURN)_2]]),"")</f>
        <v/>
      </c>
      <c r="P102" s="90"/>
      <c r="Q102" s="117" t="str">
        <f>IF(Stock[[#This Row],[BUYING QUANTITY]]&gt;0,Stock[[#This Row],[BUYING PRICE]]*(1+Stock[[#This Row],[% THRESHOLD (LOSS)]]),"")</f>
        <v/>
      </c>
      <c r="R102" s="105"/>
      <c r="S102" s="118" t="str">
        <f>IF(Stock[[#This Row],[CASH DIVIDEND]]&gt;0,Stock[[#This Row],[CASH DIVIDEND]]/(Stock[[#This Row],[BUYING PRICE]]*Stock[[#This Row],[BUYING QUANTITY]]),"")</f>
        <v/>
      </c>
      <c r="T102" s="105"/>
      <c r="U102" s="77"/>
      <c r="V102" s="95"/>
      <c r="W102" s="96"/>
      <c r="X102" s="167"/>
      <c r="Y102" s="121" t="str">
        <f>IF(Stock[[#This Row],[SELLING QUANTITY]]&gt;0,Stock[[#This Row],[SELLING PRICE]]*Stock[[#This Row],[SELLING QUANTITY]]*Stock[[#This Row],[% SELLING FEE]]+Stock[[#This Row],[SELLING PRICE]]*Stock[[#This Row],[SELLING QUANTITY]]*$D$12,"")</f>
        <v/>
      </c>
      <c r="Z102" s="121">
        <f>Stock[[#This Row],[BUYING QUANTITY]]+Stock[[#This Row],[STOCK DIVIDEND]]-Stock[[#This Row],[SELLING QUANTITY]]</f>
        <v>0</v>
      </c>
      <c r="AA1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 s="121">
        <f ca="1">IF(Stock[[#This Row],[SELLING DATE]]&gt;0,Stock[[#This Row],[SELLING DATE]]-Stock[[#This Row],[BUY DATE]]+1,IF(Stock[[#This Row],[BUY DATE]]=0,0,TODAY()-Stock[[#This Row],[BUY DATE]]+1))</f>
        <v>0</v>
      </c>
      <c r="AC102" s="124" t="str">
        <f>IFERROR(Stock[[#This Row],[CASH DIVIDEND]]+Stock[[#This Row],[RETURN/(LOSS) FROM TRADING
(auto-fill)]],"")</f>
        <v/>
      </c>
      <c r="AD1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 s="147" t="str">
        <f ca="1">IFERROR(IF(Stock[[#This Row],[HOLDING DAYS
(auto-fill)]]&lt;365,Stock[[#This Row],[% TOTAL RETURN/(LOSS)
(auto-fill)]]*365/Stock[[#This Row],[HOLDING DAYS
(auto-fill)]],POWER((1+Stock[[#This Row],[% TOTAL RETURN/(LOSS)
(auto-fill)]]),1/(Stock[[#This Row],[HOLDING DAYS
(auto-fill)]]/365))-1),"")</f>
        <v/>
      </c>
      <c r="AF102" s="81"/>
      <c r="AG102" s="150" t="str">
        <f>IF(Stock[[#This Row],[STATUS
(auto-fill)]]="HOLDING",Stock[[#This Row],[MARKET PRICE]]-Stock[[#This Row],[BUYING PRICE]],"")</f>
        <v/>
      </c>
      <c r="AH102" s="144" t="str">
        <f>IFERROR(Stock[[#This Row],[CHANGE
(auto-fill)]]/Stock[[#This Row],[BUYING PRICE]],"")</f>
        <v/>
      </c>
      <c r="AI102" s="115" t="str">
        <f>IF(Stock[[#This Row],[MARKET PRICE]]&gt;0,Stock[[#This Row],[MARKET PRICE]]*Stock[[#This Row],[REMAINING QUANTITY
(auto-fill)]],"")</f>
        <v/>
      </c>
    </row>
    <row r="103" spans="2:35">
      <c r="B103" s="110" t="str">
        <f>IF(AND(Stock[[#This Row],[BUYING QUANTITY]]&gt;0,Stock[[#This Row],[REMAINING QUANTITY
(auto-fill)]]=0),"SOLD OUT",
IF(AND(Stock[[#This Row],[BUYING QUANTITY]]&gt;0,Stock[[#This Row],[REMAINING QUANTITY
(auto-fill)]]&gt;0),"HOLDING",""))</f>
        <v/>
      </c>
      <c r="C103" s="111">
        <f t="shared" si="1"/>
        <v>90</v>
      </c>
      <c r="D103" s="77"/>
      <c r="E103" s="78"/>
      <c r="F103" s="160"/>
      <c r="G103" s="81"/>
      <c r="H103" s="82"/>
      <c r="I103" s="90"/>
      <c r="J103" s="115" t="str">
        <f>IF(Stock[[#This Row],[BUYING QUANTITY]]&gt;0,Stock[[#This Row],[BUYING PRICE]]*Stock[[#This Row],[BUYING QUANTITY]]*Stock[[#This Row],[% BUYING FEE]],"")</f>
        <v/>
      </c>
      <c r="K103" s="89"/>
      <c r="L103" s="90"/>
      <c r="M103" s="117" t="str">
        <f>IF(Stock[[#This Row],[BUYING QUANTITY]]&gt;0,Stock[[#This Row],[BUYING PRICE]]*(1+Stock[[#This Row],[% THRESHOLD (RETURN)_1]]),"")</f>
        <v/>
      </c>
      <c r="N103" s="90"/>
      <c r="O103" s="117" t="str">
        <f>IF(Stock[[#This Row],[BUYING QUANTITY]]&gt;0,Stock[[#This Row],[BUYING PRICE]]*(1+Stock[[#This Row],[% THRESHOLD (RETURN)_2]]),"")</f>
        <v/>
      </c>
      <c r="P103" s="90"/>
      <c r="Q103" s="117" t="str">
        <f>IF(Stock[[#This Row],[BUYING QUANTITY]]&gt;0,Stock[[#This Row],[BUYING PRICE]]*(1+Stock[[#This Row],[% THRESHOLD (LOSS)]]),"")</f>
        <v/>
      </c>
      <c r="R103" s="105"/>
      <c r="S103" s="118" t="str">
        <f>IF(Stock[[#This Row],[CASH DIVIDEND]]&gt;0,Stock[[#This Row],[CASH DIVIDEND]]/(Stock[[#This Row],[BUYING PRICE]]*Stock[[#This Row],[BUYING QUANTITY]]),"")</f>
        <v/>
      </c>
      <c r="T103" s="105"/>
      <c r="U103" s="77"/>
      <c r="V103" s="95"/>
      <c r="W103" s="96"/>
      <c r="X103" s="167"/>
      <c r="Y103" s="121" t="str">
        <f>IF(Stock[[#This Row],[SELLING QUANTITY]]&gt;0,Stock[[#This Row],[SELLING PRICE]]*Stock[[#This Row],[SELLING QUANTITY]]*Stock[[#This Row],[% SELLING FEE]]+Stock[[#This Row],[SELLING PRICE]]*Stock[[#This Row],[SELLING QUANTITY]]*$D$12,"")</f>
        <v/>
      </c>
      <c r="Z103" s="121">
        <f>Stock[[#This Row],[BUYING QUANTITY]]+Stock[[#This Row],[STOCK DIVIDEND]]-Stock[[#This Row],[SELLING QUANTITY]]</f>
        <v>0</v>
      </c>
      <c r="AA1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 s="121">
        <f ca="1">IF(Stock[[#This Row],[SELLING DATE]]&gt;0,Stock[[#This Row],[SELLING DATE]]-Stock[[#This Row],[BUY DATE]]+1,IF(Stock[[#This Row],[BUY DATE]]=0,0,TODAY()-Stock[[#This Row],[BUY DATE]]+1))</f>
        <v>0</v>
      </c>
      <c r="AC103" s="124" t="str">
        <f>IFERROR(Stock[[#This Row],[CASH DIVIDEND]]+Stock[[#This Row],[RETURN/(LOSS) FROM TRADING
(auto-fill)]],"")</f>
        <v/>
      </c>
      <c r="AD1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 s="147" t="str">
        <f ca="1">IFERROR(IF(Stock[[#This Row],[HOLDING DAYS
(auto-fill)]]&lt;365,Stock[[#This Row],[% TOTAL RETURN/(LOSS)
(auto-fill)]]*365/Stock[[#This Row],[HOLDING DAYS
(auto-fill)]],POWER((1+Stock[[#This Row],[% TOTAL RETURN/(LOSS)
(auto-fill)]]),1/(Stock[[#This Row],[HOLDING DAYS
(auto-fill)]]/365))-1),"")</f>
        <v/>
      </c>
      <c r="AF103" s="81"/>
      <c r="AG103" s="150" t="str">
        <f>IF(Stock[[#This Row],[STATUS
(auto-fill)]]="HOLDING",Stock[[#This Row],[MARKET PRICE]]-Stock[[#This Row],[BUYING PRICE]],"")</f>
        <v/>
      </c>
      <c r="AH103" s="144" t="str">
        <f>IFERROR(Stock[[#This Row],[CHANGE
(auto-fill)]]/Stock[[#This Row],[BUYING PRICE]],"")</f>
        <v/>
      </c>
      <c r="AI103" s="115" t="str">
        <f>IF(Stock[[#This Row],[MARKET PRICE]]&gt;0,Stock[[#This Row],[MARKET PRICE]]*Stock[[#This Row],[REMAINING QUANTITY
(auto-fill)]],"")</f>
        <v/>
      </c>
    </row>
    <row r="104" spans="2:35">
      <c r="B104" s="110" t="str">
        <f>IF(AND(Stock[[#This Row],[BUYING QUANTITY]]&gt;0,Stock[[#This Row],[REMAINING QUANTITY
(auto-fill)]]=0),"SOLD OUT",
IF(AND(Stock[[#This Row],[BUYING QUANTITY]]&gt;0,Stock[[#This Row],[REMAINING QUANTITY
(auto-fill)]]&gt;0),"HOLDING",""))</f>
        <v/>
      </c>
      <c r="C104" s="111">
        <f t="shared" si="1"/>
        <v>91</v>
      </c>
      <c r="D104" s="77"/>
      <c r="E104" s="78"/>
      <c r="F104" s="160"/>
      <c r="G104" s="81"/>
      <c r="H104" s="82"/>
      <c r="I104" s="90"/>
      <c r="J104" s="115" t="str">
        <f>IF(Stock[[#This Row],[BUYING QUANTITY]]&gt;0,Stock[[#This Row],[BUYING PRICE]]*Stock[[#This Row],[BUYING QUANTITY]]*Stock[[#This Row],[% BUYING FEE]],"")</f>
        <v/>
      </c>
      <c r="K104" s="89"/>
      <c r="L104" s="90"/>
      <c r="M104" s="117" t="str">
        <f>IF(Stock[[#This Row],[BUYING QUANTITY]]&gt;0,Stock[[#This Row],[BUYING PRICE]]*(1+Stock[[#This Row],[% THRESHOLD (RETURN)_1]]),"")</f>
        <v/>
      </c>
      <c r="N104" s="90"/>
      <c r="O104" s="117" t="str">
        <f>IF(Stock[[#This Row],[BUYING QUANTITY]]&gt;0,Stock[[#This Row],[BUYING PRICE]]*(1+Stock[[#This Row],[% THRESHOLD (RETURN)_2]]),"")</f>
        <v/>
      </c>
      <c r="P104" s="90"/>
      <c r="Q104" s="117" t="str">
        <f>IF(Stock[[#This Row],[BUYING QUANTITY]]&gt;0,Stock[[#This Row],[BUYING PRICE]]*(1+Stock[[#This Row],[% THRESHOLD (LOSS)]]),"")</f>
        <v/>
      </c>
      <c r="R104" s="105"/>
      <c r="S104" s="118" t="str">
        <f>IF(Stock[[#This Row],[CASH DIVIDEND]]&gt;0,Stock[[#This Row],[CASH DIVIDEND]]/(Stock[[#This Row],[BUYING PRICE]]*Stock[[#This Row],[BUYING QUANTITY]]),"")</f>
        <v/>
      </c>
      <c r="T104" s="105"/>
      <c r="U104" s="77"/>
      <c r="V104" s="95"/>
      <c r="W104" s="96"/>
      <c r="X104" s="167"/>
      <c r="Y104" s="121" t="str">
        <f>IF(Stock[[#This Row],[SELLING QUANTITY]]&gt;0,Stock[[#This Row],[SELLING PRICE]]*Stock[[#This Row],[SELLING QUANTITY]]*Stock[[#This Row],[% SELLING FEE]]+Stock[[#This Row],[SELLING PRICE]]*Stock[[#This Row],[SELLING QUANTITY]]*$D$12,"")</f>
        <v/>
      </c>
      <c r="Z104" s="121">
        <f>Stock[[#This Row],[BUYING QUANTITY]]+Stock[[#This Row],[STOCK DIVIDEND]]-Stock[[#This Row],[SELLING QUANTITY]]</f>
        <v>0</v>
      </c>
      <c r="AA1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 s="121">
        <f ca="1">IF(Stock[[#This Row],[SELLING DATE]]&gt;0,Stock[[#This Row],[SELLING DATE]]-Stock[[#This Row],[BUY DATE]]+1,IF(Stock[[#This Row],[BUY DATE]]=0,0,TODAY()-Stock[[#This Row],[BUY DATE]]+1))</f>
        <v>0</v>
      </c>
      <c r="AC104" s="124" t="str">
        <f>IFERROR(Stock[[#This Row],[CASH DIVIDEND]]+Stock[[#This Row],[RETURN/(LOSS) FROM TRADING
(auto-fill)]],"")</f>
        <v/>
      </c>
      <c r="AD1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 s="147" t="str">
        <f ca="1">IFERROR(IF(Stock[[#This Row],[HOLDING DAYS
(auto-fill)]]&lt;365,Stock[[#This Row],[% TOTAL RETURN/(LOSS)
(auto-fill)]]*365/Stock[[#This Row],[HOLDING DAYS
(auto-fill)]],POWER((1+Stock[[#This Row],[% TOTAL RETURN/(LOSS)
(auto-fill)]]),1/(Stock[[#This Row],[HOLDING DAYS
(auto-fill)]]/365))-1),"")</f>
        <v/>
      </c>
      <c r="AF104" s="81"/>
      <c r="AG104" s="150" t="str">
        <f>IF(Stock[[#This Row],[STATUS
(auto-fill)]]="HOLDING",Stock[[#This Row],[MARKET PRICE]]-Stock[[#This Row],[BUYING PRICE]],"")</f>
        <v/>
      </c>
      <c r="AH104" s="144" t="str">
        <f>IFERROR(Stock[[#This Row],[CHANGE
(auto-fill)]]/Stock[[#This Row],[BUYING PRICE]],"")</f>
        <v/>
      </c>
      <c r="AI104" s="115" t="str">
        <f>IF(Stock[[#This Row],[MARKET PRICE]]&gt;0,Stock[[#This Row],[MARKET PRICE]]*Stock[[#This Row],[REMAINING QUANTITY
(auto-fill)]],"")</f>
        <v/>
      </c>
    </row>
    <row r="105" spans="2:35">
      <c r="B105" s="110" t="str">
        <f>IF(AND(Stock[[#This Row],[BUYING QUANTITY]]&gt;0,Stock[[#This Row],[REMAINING QUANTITY
(auto-fill)]]=0),"SOLD OUT",
IF(AND(Stock[[#This Row],[BUYING QUANTITY]]&gt;0,Stock[[#This Row],[REMAINING QUANTITY
(auto-fill)]]&gt;0),"HOLDING",""))</f>
        <v/>
      </c>
      <c r="C105" s="111">
        <f t="shared" si="1"/>
        <v>92</v>
      </c>
      <c r="D105" s="77"/>
      <c r="E105" s="78"/>
      <c r="F105" s="160"/>
      <c r="G105" s="81"/>
      <c r="H105" s="82"/>
      <c r="I105" s="90"/>
      <c r="J105" s="115" t="str">
        <f>IF(Stock[[#This Row],[BUYING QUANTITY]]&gt;0,Stock[[#This Row],[BUYING PRICE]]*Stock[[#This Row],[BUYING QUANTITY]]*Stock[[#This Row],[% BUYING FEE]],"")</f>
        <v/>
      </c>
      <c r="K105" s="89"/>
      <c r="L105" s="90"/>
      <c r="M105" s="117" t="str">
        <f>IF(Stock[[#This Row],[BUYING QUANTITY]]&gt;0,Stock[[#This Row],[BUYING PRICE]]*(1+Stock[[#This Row],[% THRESHOLD (RETURN)_1]]),"")</f>
        <v/>
      </c>
      <c r="N105" s="90"/>
      <c r="O105" s="117" t="str">
        <f>IF(Stock[[#This Row],[BUYING QUANTITY]]&gt;0,Stock[[#This Row],[BUYING PRICE]]*(1+Stock[[#This Row],[% THRESHOLD (RETURN)_2]]),"")</f>
        <v/>
      </c>
      <c r="P105" s="90"/>
      <c r="Q105" s="117" t="str">
        <f>IF(Stock[[#This Row],[BUYING QUANTITY]]&gt;0,Stock[[#This Row],[BUYING PRICE]]*(1+Stock[[#This Row],[% THRESHOLD (LOSS)]]),"")</f>
        <v/>
      </c>
      <c r="R105" s="105"/>
      <c r="S105" s="118" t="str">
        <f>IF(Stock[[#This Row],[CASH DIVIDEND]]&gt;0,Stock[[#This Row],[CASH DIVIDEND]]/(Stock[[#This Row],[BUYING PRICE]]*Stock[[#This Row],[BUYING QUANTITY]]),"")</f>
        <v/>
      </c>
      <c r="T105" s="105"/>
      <c r="U105" s="77"/>
      <c r="V105" s="95"/>
      <c r="W105" s="96"/>
      <c r="X105" s="167"/>
      <c r="Y105" s="121" t="str">
        <f>IF(Stock[[#This Row],[SELLING QUANTITY]]&gt;0,Stock[[#This Row],[SELLING PRICE]]*Stock[[#This Row],[SELLING QUANTITY]]*Stock[[#This Row],[% SELLING FEE]]+Stock[[#This Row],[SELLING PRICE]]*Stock[[#This Row],[SELLING QUANTITY]]*$D$12,"")</f>
        <v/>
      </c>
      <c r="Z105" s="121">
        <f>Stock[[#This Row],[BUYING QUANTITY]]+Stock[[#This Row],[STOCK DIVIDEND]]-Stock[[#This Row],[SELLING QUANTITY]]</f>
        <v>0</v>
      </c>
      <c r="AA1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 s="121">
        <f ca="1">IF(Stock[[#This Row],[SELLING DATE]]&gt;0,Stock[[#This Row],[SELLING DATE]]-Stock[[#This Row],[BUY DATE]]+1,IF(Stock[[#This Row],[BUY DATE]]=0,0,TODAY()-Stock[[#This Row],[BUY DATE]]+1))</f>
        <v>0</v>
      </c>
      <c r="AC105" s="124" t="str">
        <f>IFERROR(Stock[[#This Row],[CASH DIVIDEND]]+Stock[[#This Row],[RETURN/(LOSS) FROM TRADING
(auto-fill)]],"")</f>
        <v/>
      </c>
      <c r="AD1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 s="147" t="str">
        <f ca="1">IFERROR(IF(Stock[[#This Row],[HOLDING DAYS
(auto-fill)]]&lt;365,Stock[[#This Row],[% TOTAL RETURN/(LOSS)
(auto-fill)]]*365/Stock[[#This Row],[HOLDING DAYS
(auto-fill)]],POWER((1+Stock[[#This Row],[% TOTAL RETURN/(LOSS)
(auto-fill)]]),1/(Stock[[#This Row],[HOLDING DAYS
(auto-fill)]]/365))-1),"")</f>
        <v/>
      </c>
      <c r="AF105" s="81"/>
      <c r="AG105" s="150" t="str">
        <f>IF(Stock[[#This Row],[STATUS
(auto-fill)]]="HOLDING",Stock[[#This Row],[MARKET PRICE]]-Stock[[#This Row],[BUYING PRICE]],"")</f>
        <v/>
      </c>
      <c r="AH105" s="144" t="str">
        <f>IFERROR(Stock[[#This Row],[CHANGE
(auto-fill)]]/Stock[[#This Row],[BUYING PRICE]],"")</f>
        <v/>
      </c>
      <c r="AI105" s="115" t="str">
        <f>IF(Stock[[#This Row],[MARKET PRICE]]&gt;0,Stock[[#This Row],[MARKET PRICE]]*Stock[[#This Row],[REMAINING QUANTITY
(auto-fill)]],"")</f>
        <v/>
      </c>
    </row>
    <row r="106" spans="2:35">
      <c r="B106" s="110" t="str">
        <f>IF(AND(Stock[[#This Row],[BUYING QUANTITY]]&gt;0,Stock[[#This Row],[REMAINING QUANTITY
(auto-fill)]]=0),"SOLD OUT",
IF(AND(Stock[[#This Row],[BUYING QUANTITY]]&gt;0,Stock[[#This Row],[REMAINING QUANTITY
(auto-fill)]]&gt;0),"HOLDING",""))</f>
        <v/>
      </c>
      <c r="C106" s="111">
        <f t="shared" si="1"/>
        <v>93</v>
      </c>
      <c r="D106" s="77"/>
      <c r="E106" s="78"/>
      <c r="F106" s="160"/>
      <c r="G106" s="81"/>
      <c r="H106" s="82"/>
      <c r="I106" s="90"/>
      <c r="J106" s="115" t="str">
        <f>IF(Stock[[#This Row],[BUYING QUANTITY]]&gt;0,Stock[[#This Row],[BUYING PRICE]]*Stock[[#This Row],[BUYING QUANTITY]]*Stock[[#This Row],[% BUYING FEE]],"")</f>
        <v/>
      </c>
      <c r="K106" s="89"/>
      <c r="L106" s="90"/>
      <c r="M106" s="117" t="str">
        <f>IF(Stock[[#This Row],[BUYING QUANTITY]]&gt;0,Stock[[#This Row],[BUYING PRICE]]*(1+Stock[[#This Row],[% THRESHOLD (RETURN)_1]]),"")</f>
        <v/>
      </c>
      <c r="N106" s="90"/>
      <c r="O106" s="117" t="str">
        <f>IF(Stock[[#This Row],[BUYING QUANTITY]]&gt;0,Stock[[#This Row],[BUYING PRICE]]*(1+Stock[[#This Row],[% THRESHOLD (RETURN)_2]]),"")</f>
        <v/>
      </c>
      <c r="P106" s="90"/>
      <c r="Q106" s="117" t="str">
        <f>IF(Stock[[#This Row],[BUYING QUANTITY]]&gt;0,Stock[[#This Row],[BUYING PRICE]]*(1+Stock[[#This Row],[% THRESHOLD (LOSS)]]),"")</f>
        <v/>
      </c>
      <c r="R106" s="105"/>
      <c r="S106" s="118" t="str">
        <f>IF(Stock[[#This Row],[CASH DIVIDEND]]&gt;0,Stock[[#This Row],[CASH DIVIDEND]]/(Stock[[#This Row],[BUYING PRICE]]*Stock[[#This Row],[BUYING QUANTITY]]),"")</f>
        <v/>
      </c>
      <c r="T106" s="105"/>
      <c r="U106" s="77"/>
      <c r="V106" s="95"/>
      <c r="W106" s="96"/>
      <c r="X106" s="167"/>
      <c r="Y106" s="121" t="str">
        <f>IF(Stock[[#This Row],[SELLING QUANTITY]]&gt;0,Stock[[#This Row],[SELLING PRICE]]*Stock[[#This Row],[SELLING QUANTITY]]*Stock[[#This Row],[% SELLING FEE]]+Stock[[#This Row],[SELLING PRICE]]*Stock[[#This Row],[SELLING QUANTITY]]*$D$12,"")</f>
        <v/>
      </c>
      <c r="Z106" s="121">
        <f>Stock[[#This Row],[BUYING QUANTITY]]+Stock[[#This Row],[STOCK DIVIDEND]]-Stock[[#This Row],[SELLING QUANTITY]]</f>
        <v>0</v>
      </c>
      <c r="AA1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 s="121">
        <f ca="1">IF(Stock[[#This Row],[SELLING DATE]]&gt;0,Stock[[#This Row],[SELLING DATE]]-Stock[[#This Row],[BUY DATE]]+1,IF(Stock[[#This Row],[BUY DATE]]=0,0,TODAY()-Stock[[#This Row],[BUY DATE]]+1))</f>
        <v>0</v>
      </c>
      <c r="AC106" s="124" t="str">
        <f>IFERROR(Stock[[#This Row],[CASH DIVIDEND]]+Stock[[#This Row],[RETURN/(LOSS) FROM TRADING
(auto-fill)]],"")</f>
        <v/>
      </c>
      <c r="AD1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 s="147" t="str">
        <f ca="1">IFERROR(IF(Stock[[#This Row],[HOLDING DAYS
(auto-fill)]]&lt;365,Stock[[#This Row],[% TOTAL RETURN/(LOSS)
(auto-fill)]]*365/Stock[[#This Row],[HOLDING DAYS
(auto-fill)]],POWER((1+Stock[[#This Row],[% TOTAL RETURN/(LOSS)
(auto-fill)]]),1/(Stock[[#This Row],[HOLDING DAYS
(auto-fill)]]/365))-1),"")</f>
        <v/>
      </c>
      <c r="AF106" s="81"/>
      <c r="AG106" s="150" t="str">
        <f>IF(Stock[[#This Row],[STATUS
(auto-fill)]]="HOLDING",Stock[[#This Row],[MARKET PRICE]]-Stock[[#This Row],[BUYING PRICE]],"")</f>
        <v/>
      </c>
      <c r="AH106" s="144" t="str">
        <f>IFERROR(Stock[[#This Row],[CHANGE
(auto-fill)]]/Stock[[#This Row],[BUYING PRICE]],"")</f>
        <v/>
      </c>
      <c r="AI106" s="115" t="str">
        <f>IF(Stock[[#This Row],[MARKET PRICE]]&gt;0,Stock[[#This Row],[MARKET PRICE]]*Stock[[#This Row],[REMAINING QUANTITY
(auto-fill)]],"")</f>
        <v/>
      </c>
    </row>
    <row r="107" spans="2:35">
      <c r="B107" s="110" t="str">
        <f>IF(AND(Stock[[#This Row],[BUYING QUANTITY]]&gt;0,Stock[[#This Row],[REMAINING QUANTITY
(auto-fill)]]=0),"SOLD OUT",
IF(AND(Stock[[#This Row],[BUYING QUANTITY]]&gt;0,Stock[[#This Row],[REMAINING QUANTITY
(auto-fill)]]&gt;0),"HOLDING",""))</f>
        <v/>
      </c>
      <c r="C107" s="111">
        <f t="shared" si="1"/>
        <v>94</v>
      </c>
      <c r="D107" s="77"/>
      <c r="E107" s="78"/>
      <c r="F107" s="160"/>
      <c r="G107" s="81"/>
      <c r="H107" s="82"/>
      <c r="I107" s="90"/>
      <c r="J107" s="115" t="str">
        <f>IF(Stock[[#This Row],[BUYING QUANTITY]]&gt;0,Stock[[#This Row],[BUYING PRICE]]*Stock[[#This Row],[BUYING QUANTITY]]*Stock[[#This Row],[% BUYING FEE]],"")</f>
        <v/>
      </c>
      <c r="K107" s="89"/>
      <c r="L107" s="90"/>
      <c r="M107" s="117" t="str">
        <f>IF(Stock[[#This Row],[BUYING QUANTITY]]&gt;0,Stock[[#This Row],[BUYING PRICE]]*(1+Stock[[#This Row],[% THRESHOLD (RETURN)_1]]),"")</f>
        <v/>
      </c>
      <c r="N107" s="90"/>
      <c r="O107" s="117" t="str">
        <f>IF(Stock[[#This Row],[BUYING QUANTITY]]&gt;0,Stock[[#This Row],[BUYING PRICE]]*(1+Stock[[#This Row],[% THRESHOLD (RETURN)_2]]),"")</f>
        <v/>
      </c>
      <c r="P107" s="90"/>
      <c r="Q107" s="117" t="str">
        <f>IF(Stock[[#This Row],[BUYING QUANTITY]]&gt;0,Stock[[#This Row],[BUYING PRICE]]*(1+Stock[[#This Row],[% THRESHOLD (LOSS)]]),"")</f>
        <v/>
      </c>
      <c r="R107" s="105"/>
      <c r="S107" s="118" t="str">
        <f>IF(Stock[[#This Row],[CASH DIVIDEND]]&gt;0,Stock[[#This Row],[CASH DIVIDEND]]/(Stock[[#This Row],[BUYING PRICE]]*Stock[[#This Row],[BUYING QUANTITY]]),"")</f>
        <v/>
      </c>
      <c r="T107" s="105"/>
      <c r="U107" s="77"/>
      <c r="V107" s="95"/>
      <c r="W107" s="96"/>
      <c r="X107" s="167"/>
      <c r="Y107" s="121" t="str">
        <f>IF(Stock[[#This Row],[SELLING QUANTITY]]&gt;0,Stock[[#This Row],[SELLING PRICE]]*Stock[[#This Row],[SELLING QUANTITY]]*Stock[[#This Row],[% SELLING FEE]]+Stock[[#This Row],[SELLING PRICE]]*Stock[[#This Row],[SELLING QUANTITY]]*$D$12,"")</f>
        <v/>
      </c>
      <c r="Z107" s="121">
        <f>Stock[[#This Row],[BUYING QUANTITY]]+Stock[[#This Row],[STOCK DIVIDEND]]-Stock[[#This Row],[SELLING QUANTITY]]</f>
        <v>0</v>
      </c>
      <c r="AA1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 s="121">
        <f ca="1">IF(Stock[[#This Row],[SELLING DATE]]&gt;0,Stock[[#This Row],[SELLING DATE]]-Stock[[#This Row],[BUY DATE]]+1,IF(Stock[[#This Row],[BUY DATE]]=0,0,TODAY()-Stock[[#This Row],[BUY DATE]]+1))</f>
        <v>0</v>
      </c>
      <c r="AC107" s="124" t="str">
        <f>IFERROR(Stock[[#This Row],[CASH DIVIDEND]]+Stock[[#This Row],[RETURN/(LOSS) FROM TRADING
(auto-fill)]],"")</f>
        <v/>
      </c>
      <c r="AD1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 s="147" t="str">
        <f ca="1">IFERROR(IF(Stock[[#This Row],[HOLDING DAYS
(auto-fill)]]&lt;365,Stock[[#This Row],[% TOTAL RETURN/(LOSS)
(auto-fill)]]*365/Stock[[#This Row],[HOLDING DAYS
(auto-fill)]],POWER((1+Stock[[#This Row],[% TOTAL RETURN/(LOSS)
(auto-fill)]]),1/(Stock[[#This Row],[HOLDING DAYS
(auto-fill)]]/365))-1),"")</f>
        <v/>
      </c>
      <c r="AF107" s="81"/>
      <c r="AG107" s="150" t="str">
        <f>IF(Stock[[#This Row],[STATUS
(auto-fill)]]="HOLDING",Stock[[#This Row],[MARKET PRICE]]-Stock[[#This Row],[BUYING PRICE]],"")</f>
        <v/>
      </c>
      <c r="AH107" s="144" t="str">
        <f>IFERROR(Stock[[#This Row],[CHANGE
(auto-fill)]]/Stock[[#This Row],[BUYING PRICE]],"")</f>
        <v/>
      </c>
      <c r="AI107" s="115" t="str">
        <f>IF(Stock[[#This Row],[MARKET PRICE]]&gt;0,Stock[[#This Row],[MARKET PRICE]]*Stock[[#This Row],[REMAINING QUANTITY
(auto-fill)]],"")</f>
        <v/>
      </c>
    </row>
    <row r="108" spans="2:35">
      <c r="B108" s="110" t="str">
        <f>IF(AND(Stock[[#This Row],[BUYING QUANTITY]]&gt;0,Stock[[#This Row],[REMAINING QUANTITY
(auto-fill)]]=0),"SOLD OUT",
IF(AND(Stock[[#This Row],[BUYING QUANTITY]]&gt;0,Stock[[#This Row],[REMAINING QUANTITY
(auto-fill)]]&gt;0),"HOLDING",""))</f>
        <v/>
      </c>
      <c r="C108" s="111">
        <f t="shared" si="1"/>
        <v>95</v>
      </c>
      <c r="D108" s="77"/>
      <c r="E108" s="78"/>
      <c r="F108" s="160"/>
      <c r="G108" s="81"/>
      <c r="H108" s="82"/>
      <c r="I108" s="90"/>
      <c r="J108" s="115" t="str">
        <f>IF(Stock[[#This Row],[BUYING QUANTITY]]&gt;0,Stock[[#This Row],[BUYING PRICE]]*Stock[[#This Row],[BUYING QUANTITY]]*Stock[[#This Row],[% BUYING FEE]],"")</f>
        <v/>
      </c>
      <c r="K108" s="89"/>
      <c r="L108" s="90"/>
      <c r="M108" s="117" t="str">
        <f>IF(Stock[[#This Row],[BUYING QUANTITY]]&gt;0,Stock[[#This Row],[BUYING PRICE]]*(1+Stock[[#This Row],[% THRESHOLD (RETURN)_1]]),"")</f>
        <v/>
      </c>
      <c r="N108" s="90"/>
      <c r="O108" s="117" t="str">
        <f>IF(Stock[[#This Row],[BUYING QUANTITY]]&gt;0,Stock[[#This Row],[BUYING PRICE]]*(1+Stock[[#This Row],[% THRESHOLD (RETURN)_2]]),"")</f>
        <v/>
      </c>
      <c r="P108" s="90"/>
      <c r="Q108" s="117" t="str">
        <f>IF(Stock[[#This Row],[BUYING QUANTITY]]&gt;0,Stock[[#This Row],[BUYING PRICE]]*(1+Stock[[#This Row],[% THRESHOLD (LOSS)]]),"")</f>
        <v/>
      </c>
      <c r="R108" s="105"/>
      <c r="S108" s="118" t="str">
        <f>IF(Stock[[#This Row],[CASH DIVIDEND]]&gt;0,Stock[[#This Row],[CASH DIVIDEND]]/(Stock[[#This Row],[BUYING PRICE]]*Stock[[#This Row],[BUYING QUANTITY]]),"")</f>
        <v/>
      </c>
      <c r="T108" s="105"/>
      <c r="U108" s="77"/>
      <c r="V108" s="95"/>
      <c r="W108" s="96"/>
      <c r="X108" s="167"/>
      <c r="Y108" s="121" t="str">
        <f>IF(Stock[[#This Row],[SELLING QUANTITY]]&gt;0,Stock[[#This Row],[SELLING PRICE]]*Stock[[#This Row],[SELLING QUANTITY]]*Stock[[#This Row],[% SELLING FEE]]+Stock[[#This Row],[SELLING PRICE]]*Stock[[#This Row],[SELLING QUANTITY]]*$D$12,"")</f>
        <v/>
      </c>
      <c r="Z108" s="121">
        <f>Stock[[#This Row],[BUYING QUANTITY]]+Stock[[#This Row],[STOCK DIVIDEND]]-Stock[[#This Row],[SELLING QUANTITY]]</f>
        <v>0</v>
      </c>
      <c r="AA1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 s="121">
        <f ca="1">IF(Stock[[#This Row],[SELLING DATE]]&gt;0,Stock[[#This Row],[SELLING DATE]]-Stock[[#This Row],[BUY DATE]]+1,IF(Stock[[#This Row],[BUY DATE]]=0,0,TODAY()-Stock[[#This Row],[BUY DATE]]+1))</f>
        <v>0</v>
      </c>
      <c r="AC108" s="124" t="str">
        <f>IFERROR(Stock[[#This Row],[CASH DIVIDEND]]+Stock[[#This Row],[RETURN/(LOSS) FROM TRADING
(auto-fill)]],"")</f>
        <v/>
      </c>
      <c r="AD1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 s="147" t="str">
        <f ca="1">IFERROR(IF(Stock[[#This Row],[HOLDING DAYS
(auto-fill)]]&lt;365,Stock[[#This Row],[% TOTAL RETURN/(LOSS)
(auto-fill)]]*365/Stock[[#This Row],[HOLDING DAYS
(auto-fill)]],POWER((1+Stock[[#This Row],[% TOTAL RETURN/(LOSS)
(auto-fill)]]),1/(Stock[[#This Row],[HOLDING DAYS
(auto-fill)]]/365))-1),"")</f>
        <v/>
      </c>
      <c r="AF108" s="81"/>
      <c r="AG108" s="150" t="str">
        <f>IF(Stock[[#This Row],[STATUS
(auto-fill)]]="HOLDING",Stock[[#This Row],[MARKET PRICE]]-Stock[[#This Row],[BUYING PRICE]],"")</f>
        <v/>
      </c>
      <c r="AH108" s="144" t="str">
        <f>IFERROR(Stock[[#This Row],[CHANGE
(auto-fill)]]/Stock[[#This Row],[BUYING PRICE]],"")</f>
        <v/>
      </c>
      <c r="AI108" s="115" t="str">
        <f>IF(Stock[[#This Row],[MARKET PRICE]]&gt;0,Stock[[#This Row],[MARKET PRICE]]*Stock[[#This Row],[REMAINING QUANTITY
(auto-fill)]],"")</f>
        <v/>
      </c>
    </row>
    <row r="109" spans="2:35">
      <c r="B109" s="110" t="str">
        <f>IF(AND(Stock[[#This Row],[BUYING QUANTITY]]&gt;0,Stock[[#This Row],[REMAINING QUANTITY
(auto-fill)]]=0),"SOLD OUT",
IF(AND(Stock[[#This Row],[BUYING QUANTITY]]&gt;0,Stock[[#This Row],[REMAINING QUANTITY
(auto-fill)]]&gt;0),"HOLDING",""))</f>
        <v/>
      </c>
      <c r="C109" s="111">
        <f t="shared" si="1"/>
        <v>96</v>
      </c>
      <c r="D109" s="77"/>
      <c r="E109" s="78"/>
      <c r="F109" s="160"/>
      <c r="G109" s="81"/>
      <c r="H109" s="82"/>
      <c r="I109" s="90"/>
      <c r="J109" s="115" t="str">
        <f>IF(Stock[[#This Row],[BUYING QUANTITY]]&gt;0,Stock[[#This Row],[BUYING PRICE]]*Stock[[#This Row],[BUYING QUANTITY]]*Stock[[#This Row],[% BUYING FEE]],"")</f>
        <v/>
      </c>
      <c r="K109" s="89"/>
      <c r="L109" s="90"/>
      <c r="M109" s="117" t="str">
        <f>IF(Stock[[#This Row],[BUYING QUANTITY]]&gt;0,Stock[[#This Row],[BUYING PRICE]]*(1+Stock[[#This Row],[% THRESHOLD (RETURN)_1]]),"")</f>
        <v/>
      </c>
      <c r="N109" s="90"/>
      <c r="O109" s="117" t="str">
        <f>IF(Stock[[#This Row],[BUYING QUANTITY]]&gt;0,Stock[[#This Row],[BUYING PRICE]]*(1+Stock[[#This Row],[% THRESHOLD (RETURN)_2]]),"")</f>
        <v/>
      </c>
      <c r="P109" s="90"/>
      <c r="Q109" s="117" t="str">
        <f>IF(Stock[[#This Row],[BUYING QUANTITY]]&gt;0,Stock[[#This Row],[BUYING PRICE]]*(1+Stock[[#This Row],[% THRESHOLD (LOSS)]]),"")</f>
        <v/>
      </c>
      <c r="R109" s="105"/>
      <c r="S109" s="118" t="str">
        <f>IF(Stock[[#This Row],[CASH DIVIDEND]]&gt;0,Stock[[#This Row],[CASH DIVIDEND]]/(Stock[[#This Row],[BUYING PRICE]]*Stock[[#This Row],[BUYING QUANTITY]]),"")</f>
        <v/>
      </c>
      <c r="T109" s="105"/>
      <c r="U109" s="77"/>
      <c r="V109" s="95"/>
      <c r="W109" s="96"/>
      <c r="X109" s="167"/>
      <c r="Y109" s="121" t="str">
        <f>IF(Stock[[#This Row],[SELLING QUANTITY]]&gt;0,Stock[[#This Row],[SELLING PRICE]]*Stock[[#This Row],[SELLING QUANTITY]]*Stock[[#This Row],[% SELLING FEE]]+Stock[[#This Row],[SELLING PRICE]]*Stock[[#This Row],[SELLING QUANTITY]]*$D$12,"")</f>
        <v/>
      </c>
      <c r="Z109" s="121">
        <f>Stock[[#This Row],[BUYING QUANTITY]]+Stock[[#This Row],[STOCK DIVIDEND]]-Stock[[#This Row],[SELLING QUANTITY]]</f>
        <v>0</v>
      </c>
      <c r="AA1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 s="121">
        <f ca="1">IF(Stock[[#This Row],[SELLING DATE]]&gt;0,Stock[[#This Row],[SELLING DATE]]-Stock[[#This Row],[BUY DATE]]+1,IF(Stock[[#This Row],[BUY DATE]]=0,0,TODAY()-Stock[[#This Row],[BUY DATE]]+1))</f>
        <v>0</v>
      </c>
      <c r="AC109" s="124" t="str">
        <f>IFERROR(Stock[[#This Row],[CASH DIVIDEND]]+Stock[[#This Row],[RETURN/(LOSS) FROM TRADING
(auto-fill)]],"")</f>
        <v/>
      </c>
      <c r="AD1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 s="147" t="str">
        <f ca="1">IFERROR(IF(Stock[[#This Row],[HOLDING DAYS
(auto-fill)]]&lt;365,Stock[[#This Row],[% TOTAL RETURN/(LOSS)
(auto-fill)]]*365/Stock[[#This Row],[HOLDING DAYS
(auto-fill)]],POWER((1+Stock[[#This Row],[% TOTAL RETURN/(LOSS)
(auto-fill)]]),1/(Stock[[#This Row],[HOLDING DAYS
(auto-fill)]]/365))-1),"")</f>
        <v/>
      </c>
      <c r="AF109" s="81"/>
      <c r="AG109" s="150" t="str">
        <f>IF(Stock[[#This Row],[STATUS
(auto-fill)]]="HOLDING",Stock[[#This Row],[MARKET PRICE]]-Stock[[#This Row],[BUYING PRICE]],"")</f>
        <v/>
      </c>
      <c r="AH109" s="144" t="str">
        <f>IFERROR(Stock[[#This Row],[CHANGE
(auto-fill)]]/Stock[[#This Row],[BUYING PRICE]],"")</f>
        <v/>
      </c>
      <c r="AI109" s="115" t="str">
        <f>IF(Stock[[#This Row],[MARKET PRICE]]&gt;0,Stock[[#This Row],[MARKET PRICE]]*Stock[[#This Row],[REMAINING QUANTITY
(auto-fill)]],"")</f>
        <v/>
      </c>
    </row>
    <row r="110" spans="2:35">
      <c r="B110" s="110" t="str">
        <f>IF(AND(Stock[[#This Row],[BUYING QUANTITY]]&gt;0,Stock[[#This Row],[REMAINING QUANTITY
(auto-fill)]]=0),"SOLD OUT",
IF(AND(Stock[[#This Row],[BUYING QUANTITY]]&gt;0,Stock[[#This Row],[REMAINING QUANTITY
(auto-fill)]]&gt;0),"HOLDING",""))</f>
        <v/>
      </c>
      <c r="C110" s="111">
        <f t="shared" si="1"/>
        <v>97</v>
      </c>
      <c r="D110" s="77"/>
      <c r="E110" s="78"/>
      <c r="F110" s="160"/>
      <c r="G110" s="81"/>
      <c r="H110" s="82"/>
      <c r="I110" s="90"/>
      <c r="J110" s="115" t="str">
        <f>IF(Stock[[#This Row],[BUYING QUANTITY]]&gt;0,Stock[[#This Row],[BUYING PRICE]]*Stock[[#This Row],[BUYING QUANTITY]]*Stock[[#This Row],[% BUYING FEE]],"")</f>
        <v/>
      </c>
      <c r="K110" s="89"/>
      <c r="L110" s="90"/>
      <c r="M110" s="117" t="str">
        <f>IF(Stock[[#This Row],[BUYING QUANTITY]]&gt;0,Stock[[#This Row],[BUYING PRICE]]*(1+Stock[[#This Row],[% THRESHOLD (RETURN)_1]]),"")</f>
        <v/>
      </c>
      <c r="N110" s="90"/>
      <c r="O110" s="117" t="str">
        <f>IF(Stock[[#This Row],[BUYING QUANTITY]]&gt;0,Stock[[#This Row],[BUYING PRICE]]*(1+Stock[[#This Row],[% THRESHOLD (RETURN)_2]]),"")</f>
        <v/>
      </c>
      <c r="P110" s="90"/>
      <c r="Q110" s="117" t="str">
        <f>IF(Stock[[#This Row],[BUYING QUANTITY]]&gt;0,Stock[[#This Row],[BUYING PRICE]]*(1+Stock[[#This Row],[% THRESHOLD (LOSS)]]),"")</f>
        <v/>
      </c>
      <c r="R110" s="105"/>
      <c r="S110" s="118" t="str">
        <f>IF(Stock[[#This Row],[CASH DIVIDEND]]&gt;0,Stock[[#This Row],[CASH DIVIDEND]]/(Stock[[#This Row],[BUYING PRICE]]*Stock[[#This Row],[BUYING QUANTITY]]),"")</f>
        <v/>
      </c>
      <c r="T110" s="105"/>
      <c r="U110" s="77"/>
      <c r="V110" s="95"/>
      <c r="W110" s="96"/>
      <c r="X110" s="167"/>
      <c r="Y110" s="121" t="str">
        <f>IF(Stock[[#This Row],[SELLING QUANTITY]]&gt;0,Stock[[#This Row],[SELLING PRICE]]*Stock[[#This Row],[SELLING QUANTITY]]*Stock[[#This Row],[% SELLING FEE]]+Stock[[#This Row],[SELLING PRICE]]*Stock[[#This Row],[SELLING QUANTITY]]*$D$12,"")</f>
        <v/>
      </c>
      <c r="Z110" s="121">
        <f>Stock[[#This Row],[BUYING QUANTITY]]+Stock[[#This Row],[STOCK DIVIDEND]]-Stock[[#This Row],[SELLING QUANTITY]]</f>
        <v>0</v>
      </c>
      <c r="AA1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 s="121">
        <f ca="1">IF(Stock[[#This Row],[SELLING DATE]]&gt;0,Stock[[#This Row],[SELLING DATE]]-Stock[[#This Row],[BUY DATE]]+1,IF(Stock[[#This Row],[BUY DATE]]=0,0,TODAY()-Stock[[#This Row],[BUY DATE]]+1))</f>
        <v>0</v>
      </c>
      <c r="AC110" s="124" t="str">
        <f>IFERROR(Stock[[#This Row],[CASH DIVIDEND]]+Stock[[#This Row],[RETURN/(LOSS) FROM TRADING
(auto-fill)]],"")</f>
        <v/>
      </c>
      <c r="AD1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 s="147" t="str">
        <f ca="1">IFERROR(IF(Stock[[#This Row],[HOLDING DAYS
(auto-fill)]]&lt;365,Stock[[#This Row],[% TOTAL RETURN/(LOSS)
(auto-fill)]]*365/Stock[[#This Row],[HOLDING DAYS
(auto-fill)]],POWER((1+Stock[[#This Row],[% TOTAL RETURN/(LOSS)
(auto-fill)]]),1/(Stock[[#This Row],[HOLDING DAYS
(auto-fill)]]/365))-1),"")</f>
        <v/>
      </c>
      <c r="AF110" s="81"/>
      <c r="AG110" s="150" t="str">
        <f>IF(Stock[[#This Row],[STATUS
(auto-fill)]]="HOLDING",Stock[[#This Row],[MARKET PRICE]]-Stock[[#This Row],[BUYING PRICE]],"")</f>
        <v/>
      </c>
      <c r="AH110" s="144" t="str">
        <f>IFERROR(Stock[[#This Row],[CHANGE
(auto-fill)]]/Stock[[#This Row],[BUYING PRICE]],"")</f>
        <v/>
      </c>
      <c r="AI110" s="115" t="str">
        <f>IF(Stock[[#This Row],[MARKET PRICE]]&gt;0,Stock[[#This Row],[MARKET PRICE]]*Stock[[#This Row],[REMAINING QUANTITY
(auto-fill)]],"")</f>
        <v/>
      </c>
    </row>
    <row r="111" spans="2:35">
      <c r="B111" s="110" t="str">
        <f>IF(AND(Stock[[#This Row],[BUYING QUANTITY]]&gt;0,Stock[[#This Row],[REMAINING QUANTITY
(auto-fill)]]=0),"SOLD OUT",
IF(AND(Stock[[#This Row],[BUYING QUANTITY]]&gt;0,Stock[[#This Row],[REMAINING QUANTITY
(auto-fill)]]&gt;0),"HOLDING",""))</f>
        <v/>
      </c>
      <c r="C111" s="111">
        <f t="shared" si="1"/>
        <v>98</v>
      </c>
      <c r="D111" s="77"/>
      <c r="E111" s="78"/>
      <c r="F111" s="160"/>
      <c r="G111" s="81"/>
      <c r="H111" s="82"/>
      <c r="I111" s="90"/>
      <c r="J111" s="115" t="str">
        <f>IF(Stock[[#This Row],[BUYING QUANTITY]]&gt;0,Stock[[#This Row],[BUYING PRICE]]*Stock[[#This Row],[BUYING QUANTITY]]*Stock[[#This Row],[% BUYING FEE]],"")</f>
        <v/>
      </c>
      <c r="K111" s="89"/>
      <c r="L111" s="90"/>
      <c r="M111" s="117" t="str">
        <f>IF(Stock[[#This Row],[BUYING QUANTITY]]&gt;0,Stock[[#This Row],[BUYING PRICE]]*(1+Stock[[#This Row],[% THRESHOLD (RETURN)_1]]),"")</f>
        <v/>
      </c>
      <c r="N111" s="90"/>
      <c r="O111" s="117" t="str">
        <f>IF(Stock[[#This Row],[BUYING QUANTITY]]&gt;0,Stock[[#This Row],[BUYING PRICE]]*(1+Stock[[#This Row],[% THRESHOLD (RETURN)_2]]),"")</f>
        <v/>
      </c>
      <c r="P111" s="90"/>
      <c r="Q111" s="117" t="str">
        <f>IF(Stock[[#This Row],[BUYING QUANTITY]]&gt;0,Stock[[#This Row],[BUYING PRICE]]*(1+Stock[[#This Row],[% THRESHOLD (LOSS)]]),"")</f>
        <v/>
      </c>
      <c r="R111" s="105"/>
      <c r="S111" s="118" t="str">
        <f>IF(Stock[[#This Row],[CASH DIVIDEND]]&gt;0,Stock[[#This Row],[CASH DIVIDEND]]/(Stock[[#This Row],[BUYING PRICE]]*Stock[[#This Row],[BUYING QUANTITY]]),"")</f>
        <v/>
      </c>
      <c r="T111" s="105"/>
      <c r="U111" s="77"/>
      <c r="V111" s="95"/>
      <c r="W111" s="96"/>
      <c r="X111" s="167"/>
      <c r="Y111" s="121" t="str">
        <f>IF(Stock[[#This Row],[SELLING QUANTITY]]&gt;0,Stock[[#This Row],[SELLING PRICE]]*Stock[[#This Row],[SELLING QUANTITY]]*Stock[[#This Row],[% SELLING FEE]]+Stock[[#This Row],[SELLING PRICE]]*Stock[[#This Row],[SELLING QUANTITY]]*$D$12,"")</f>
        <v/>
      </c>
      <c r="Z111" s="121">
        <f>Stock[[#This Row],[BUYING QUANTITY]]+Stock[[#This Row],[STOCK DIVIDEND]]-Stock[[#This Row],[SELLING QUANTITY]]</f>
        <v>0</v>
      </c>
      <c r="AA1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 s="121">
        <f ca="1">IF(Stock[[#This Row],[SELLING DATE]]&gt;0,Stock[[#This Row],[SELLING DATE]]-Stock[[#This Row],[BUY DATE]]+1,IF(Stock[[#This Row],[BUY DATE]]=0,0,TODAY()-Stock[[#This Row],[BUY DATE]]+1))</f>
        <v>0</v>
      </c>
      <c r="AC111" s="124" t="str">
        <f>IFERROR(Stock[[#This Row],[CASH DIVIDEND]]+Stock[[#This Row],[RETURN/(LOSS) FROM TRADING
(auto-fill)]],"")</f>
        <v/>
      </c>
      <c r="AD1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 s="147" t="str">
        <f ca="1">IFERROR(IF(Stock[[#This Row],[HOLDING DAYS
(auto-fill)]]&lt;365,Stock[[#This Row],[% TOTAL RETURN/(LOSS)
(auto-fill)]]*365/Stock[[#This Row],[HOLDING DAYS
(auto-fill)]],POWER((1+Stock[[#This Row],[% TOTAL RETURN/(LOSS)
(auto-fill)]]),1/(Stock[[#This Row],[HOLDING DAYS
(auto-fill)]]/365))-1),"")</f>
        <v/>
      </c>
      <c r="AF111" s="81"/>
      <c r="AG111" s="150" t="str">
        <f>IF(Stock[[#This Row],[STATUS
(auto-fill)]]="HOLDING",Stock[[#This Row],[MARKET PRICE]]-Stock[[#This Row],[BUYING PRICE]],"")</f>
        <v/>
      </c>
      <c r="AH111" s="144" t="str">
        <f>IFERROR(Stock[[#This Row],[CHANGE
(auto-fill)]]/Stock[[#This Row],[BUYING PRICE]],"")</f>
        <v/>
      </c>
      <c r="AI111" s="115" t="str">
        <f>IF(Stock[[#This Row],[MARKET PRICE]]&gt;0,Stock[[#This Row],[MARKET PRICE]]*Stock[[#This Row],[REMAINING QUANTITY
(auto-fill)]],"")</f>
        <v/>
      </c>
    </row>
    <row r="112" spans="2:35">
      <c r="B112" s="110" t="str">
        <f>IF(AND(Stock[[#This Row],[BUYING QUANTITY]]&gt;0,Stock[[#This Row],[REMAINING QUANTITY
(auto-fill)]]=0),"SOLD OUT",
IF(AND(Stock[[#This Row],[BUYING QUANTITY]]&gt;0,Stock[[#This Row],[REMAINING QUANTITY
(auto-fill)]]&gt;0),"HOLDING",""))</f>
        <v/>
      </c>
      <c r="C112" s="111">
        <f t="shared" si="1"/>
        <v>99</v>
      </c>
      <c r="D112" s="77"/>
      <c r="E112" s="78"/>
      <c r="F112" s="160"/>
      <c r="G112" s="81"/>
      <c r="H112" s="82"/>
      <c r="I112" s="90"/>
      <c r="J112" s="115" t="str">
        <f>IF(Stock[[#This Row],[BUYING QUANTITY]]&gt;0,Stock[[#This Row],[BUYING PRICE]]*Stock[[#This Row],[BUYING QUANTITY]]*Stock[[#This Row],[% BUYING FEE]],"")</f>
        <v/>
      </c>
      <c r="K112" s="89"/>
      <c r="L112" s="90"/>
      <c r="M112" s="117" t="str">
        <f>IF(Stock[[#This Row],[BUYING QUANTITY]]&gt;0,Stock[[#This Row],[BUYING PRICE]]*(1+Stock[[#This Row],[% THRESHOLD (RETURN)_1]]),"")</f>
        <v/>
      </c>
      <c r="N112" s="90"/>
      <c r="O112" s="117" t="str">
        <f>IF(Stock[[#This Row],[BUYING QUANTITY]]&gt;0,Stock[[#This Row],[BUYING PRICE]]*(1+Stock[[#This Row],[% THRESHOLD (RETURN)_2]]),"")</f>
        <v/>
      </c>
      <c r="P112" s="90"/>
      <c r="Q112" s="117" t="str">
        <f>IF(Stock[[#This Row],[BUYING QUANTITY]]&gt;0,Stock[[#This Row],[BUYING PRICE]]*(1+Stock[[#This Row],[% THRESHOLD (LOSS)]]),"")</f>
        <v/>
      </c>
      <c r="R112" s="105"/>
      <c r="S112" s="118" t="str">
        <f>IF(Stock[[#This Row],[CASH DIVIDEND]]&gt;0,Stock[[#This Row],[CASH DIVIDEND]]/(Stock[[#This Row],[BUYING PRICE]]*Stock[[#This Row],[BUYING QUANTITY]]),"")</f>
        <v/>
      </c>
      <c r="T112" s="105"/>
      <c r="U112" s="77"/>
      <c r="V112" s="95"/>
      <c r="W112" s="96"/>
      <c r="X112" s="167"/>
      <c r="Y112" s="121" t="str">
        <f>IF(Stock[[#This Row],[SELLING QUANTITY]]&gt;0,Stock[[#This Row],[SELLING PRICE]]*Stock[[#This Row],[SELLING QUANTITY]]*Stock[[#This Row],[% SELLING FEE]]+Stock[[#This Row],[SELLING PRICE]]*Stock[[#This Row],[SELLING QUANTITY]]*$D$12,"")</f>
        <v/>
      </c>
      <c r="Z112" s="121">
        <f>Stock[[#This Row],[BUYING QUANTITY]]+Stock[[#This Row],[STOCK DIVIDEND]]-Stock[[#This Row],[SELLING QUANTITY]]</f>
        <v>0</v>
      </c>
      <c r="AA1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 s="121">
        <f ca="1">IF(Stock[[#This Row],[SELLING DATE]]&gt;0,Stock[[#This Row],[SELLING DATE]]-Stock[[#This Row],[BUY DATE]]+1,IF(Stock[[#This Row],[BUY DATE]]=0,0,TODAY()-Stock[[#This Row],[BUY DATE]]+1))</f>
        <v>0</v>
      </c>
      <c r="AC112" s="124" t="str">
        <f>IFERROR(Stock[[#This Row],[CASH DIVIDEND]]+Stock[[#This Row],[RETURN/(LOSS) FROM TRADING
(auto-fill)]],"")</f>
        <v/>
      </c>
      <c r="AD1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 s="147" t="str">
        <f ca="1">IFERROR(IF(Stock[[#This Row],[HOLDING DAYS
(auto-fill)]]&lt;365,Stock[[#This Row],[% TOTAL RETURN/(LOSS)
(auto-fill)]]*365/Stock[[#This Row],[HOLDING DAYS
(auto-fill)]],POWER((1+Stock[[#This Row],[% TOTAL RETURN/(LOSS)
(auto-fill)]]),1/(Stock[[#This Row],[HOLDING DAYS
(auto-fill)]]/365))-1),"")</f>
        <v/>
      </c>
      <c r="AF112" s="81"/>
      <c r="AG112" s="150" t="str">
        <f>IF(Stock[[#This Row],[STATUS
(auto-fill)]]="HOLDING",Stock[[#This Row],[MARKET PRICE]]-Stock[[#This Row],[BUYING PRICE]],"")</f>
        <v/>
      </c>
      <c r="AH112" s="144" t="str">
        <f>IFERROR(Stock[[#This Row],[CHANGE
(auto-fill)]]/Stock[[#This Row],[BUYING PRICE]],"")</f>
        <v/>
      </c>
      <c r="AI112" s="115" t="str">
        <f>IF(Stock[[#This Row],[MARKET PRICE]]&gt;0,Stock[[#This Row],[MARKET PRICE]]*Stock[[#This Row],[REMAINING QUANTITY
(auto-fill)]],"")</f>
        <v/>
      </c>
    </row>
    <row r="113" spans="2:35">
      <c r="B113" s="110" t="str">
        <f>IF(AND(Stock[[#This Row],[BUYING QUANTITY]]&gt;0,Stock[[#This Row],[REMAINING QUANTITY
(auto-fill)]]=0),"SOLD OUT",
IF(AND(Stock[[#This Row],[BUYING QUANTITY]]&gt;0,Stock[[#This Row],[REMAINING QUANTITY
(auto-fill)]]&gt;0),"HOLDING",""))</f>
        <v/>
      </c>
      <c r="C113" s="111">
        <f t="shared" si="1"/>
        <v>100</v>
      </c>
      <c r="D113" s="77"/>
      <c r="E113" s="78"/>
      <c r="F113" s="160"/>
      <c r="G113" s="81"/>
      <c r="H113" s="82"/>
      <c r="I113" s="90"/>
      <c r="J113" s="115" t="str">
        <f>IF(Stock[[#This Row],[BUYING QUANTITY]]&gt;0,Stock[[#This Row],[BUYING PRICE]]*Stock[[#This Row],[BUYING QUANTITY]]*Stock[[#This Row],[% BUYING FEE]],"")</f>
        <v/>
      </c>
      <c r="K113" s="89"/>
      <c r="L113" s="90"/>
      <c r="M113" s="117" t="str">
        <f>IF(Stock[[#This Row],[BUYING QUANTITY]]&gt;0,Stock[[#This Row],[BUYING PRICE]]*(1+Stock[[#This Row],[% THRESHOLD (RETURN)_1]]),"")</f>
        <v/>
      </c>
      <c r="N113" s="90"/>
      <c r="O113" s="117" t="str">
        <f>IF(Stock[[#This Row],[BUYING QUANTITY]]&gt;0,Stock[[#This Row],[BUYING PRICE]]*(1+Stock[[#This Row],[% THRESHOLD (RETURN)_2]]),"")</f>
        <v/>
      </c>
      <c r="P113" s="90"/>
      <c r="Q113" s="117" t="str">
        <f>IF(Stock[[#This Row],[BUYING QUANTITY]]&gt;0,Stock[[#This Row],[BUYING PRICE]]*(1+Stock[[#This Row],[% THRESHOLD (LOSS)]]),"")</f>
        <v/>
      </c>
      <c r="R113" s="105"/>
      <c r="S113" s="118" t="str">
        <f>IF(Stock[[#This Row],[CASH DIVIDEND]]&gt;0,Stock[[#This Row],[CASH DIVIDEND]]/(Stock[[#This Row],[BUYING PRICE]]*Stock[[#This Row],[BUYING QUANTITY]]),"")</f>
        <v/>
      </c>
      <c r="T113" s="105"/>
      <c r="U113" s="77"/>
      <c r="V113" s="95"/>
      <c r="W113" s="96"/>
      <c r="X113" s="167"/>
      <c r="Y113" s="121" t="str">
        <f>IF(Stock[[#This Row],[SELLING QUANTITY]]&gt;0,Stock[[#This Row],[SELLING PRICE]]*Stock[[#This Row],[SELLING QUANTITY]]*Stock[[#This Row],[% SELLING FEE]]+Stock[[#This Row],[SELLING PRICE]]*Stock[[#This Row],[SELLING QUANTITY]]*$D$12,"")</f>
        <v/>
      </c>
      <c r="Z113" s="121">
        <f>Stock[[#This Row],[BUYING QUANTITY]]+Stock[[#This Row],[STOCK DIVIDEND]]-Stock[[#This Row],[SELLING QUANTITY]]</f>
        <v>0</v>
      </c>
      <c r="AA1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 s="121">
        <f ca="1">IF(Stock[[#This Row],[SELLING DATE]]&gt;0,Stock[[#This Row],[SELLING DATE]]-Stock[[#This Row],[BUY DATE]]+1,IF(Stock[[#This Row],[BUY DATE]]=0,0,TODAY()-Stock[[#This Row],[BUY DATE]]+1))</f>
        <v>0</v>
      </c>
      <c r="AC113" s="124" t="str">
        <f>IFERROR(Stock[[#This Row],[CASH DIVIDEND]]+Stock[[#This Row],[RETURN/(LOSS) FROM TRADING
(auto-fill)]],"")</f>
        <v/>
      </c>
      <c r="AD1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 s="147" t="str">
        <f ca="1">IFERROR(IF(Stock[[#This Row],[HOLDING DAYS
(auto-fill)]]&lt;365,Stock[[#This Row],[% TOTAL RETURN/(LOSS)
(auto-fill)]]*365/Stock[[#This Row],[HOLDING DAYS
(auto-fill)]],POWER((1+Stock[[#This Row],[% TOTAL RETURN/(LOSS)
(auto-fill)]]),1/(Stock[[#This Row],[HOLDING DAYS
(auto-fill)]]/365))-1),"")</f>
        <v/>
      </c>
      <c r="AF113" s="81"/>
      <c r="AG113" s="150" t="str">
        <f>IF(Stock[[#This Row],[STATUS
(auto-fill)]]="HOLDING",Stock[[#This Row],[MARKET PRICE]]-Stock[[#This Row],[BUYING PRICE]],"")</f>
        <v/>
      </c>
      <c r="AH113" s="144" t="str">
        <f>IFERROR(Stock[[#This Row],[CHANGE
(auto-fill)]]/Stock[[#This Row],[BUYING PRICE]],"")</f>
        <v/>
      </c>
      <c r="AI113" s="115" t="str">
        <f>IF(Stock[[#This Row],[MARKET PRICE]]&gt;0,Stock[[#This Row],[MARKET PRICE]]*Stock[[#This Row],[REMAINING QUANTITY
(auto-fill)]],"")</f>
        <v/>
      </c>
    </row>
    <row r="114" spans="2:35">
      <c r="B114" s="110" t="str">
        <f>IF(AND(Stock[[#This Row],[BUYING QUANTITY]]&gt;0,Stock[[#This Row],[REMAINING QUANTITY
(auto-fill)]]=0),"SOLD OUT",
IF(AND(Stock[[#This Row],[BUYING QUANTITY]]&gt;0,Stock[[#This Row],[REMAINING QUANTITY
(auto-fill)]]&gt;0),"HOLDING",""))</f>
        <v/>
      </c>
      <c r="C114" s="111">
        <f t="shared" si="1"/>
        <v>101</v>
      </c>
      <c r="D114" s="77"/>
      <c r="E114" s="78"/>
      <c r="F114" s="160"/>
      <c r="G114" s="81"/>
      <c r="H114" s="82"/>
      <c r="I114" s="90"/>
      <c r="J114" s="115" t="str">
        <f>IF(Stock[[#This Row],[BUYING QUANTITY]]&gt;0,Stock[[#This Row],[BUYING PRICE]]*Stock[[#This Row],[BUYING QUANTITY]]*Stock[[#This Row],[% BUYING FEE]],"")</f>
        <v/>
      </c>
      <c r="K114" s="89"/>
      <c r="L114" s="90"/>
      <c r="M114" s="117" t="str">
        <f>IF(Stock[[#This Row],[BUYING QUANTITY]]&gt;0,Stock[[#This Row],[BUYING PRICE]]*(1+Stock[[#This Row],[% THRESHOLD (RETURN)_1]]),"")</f>
        <v/>
      </c>
      <c r="N114" s="90"/>
      <c r="O114" s="117" t="str">
        <f>IF(Stock[[#This Row],[BUYING QUANTITY]]&gt;0,Stock[[#This Row],[BUYING PRICE]]*(1+Stock[[#This Row],[% THRESHOLD (RETURN)_2]]),"")</f>
        <v/>
      </c>
      <c r="P114" s="90"/>
      <c r="Q114" s="117" t="str">
        <f>IF(Stock[[#This Row],[BUYING QUANTITY]]&gt;0,Stock[[#This Row],[BUYING PRICE]]*(1+Stock[[#This Row],[% THRESHOLD (LOSS)]]),"")</f>
        <v/>
      </c>
      <c r="R114" s="105"/>
      <c r="S114" s="118" t="str">
        <f>IF(Stock[[#This Row],[CASH DIVIDEND]]&gt;0,Stock[[#This Row],[CASH DIVIDEND]]/(Stock[[#This Row],[BUYING PRICE]]*Stock[[#This Row],[BUYING QUANTITY]]),"")</f>
        <v/>
      </c>
      <c r="T114" s="105"/>
      <c r="U114" s="77"/>
      <c r="V114" s="95"/>
      <c r="W114" s="96"/>
      <c r="X114" s="167"/>
      <c r="Y114" s="121" t="str">
        <f>IF(Stock[[#This Row],[SELLING QUANTITY]]&gt;0,Stock[[#This Row],[SELLING PRICE]]*Stock[[#This Row],[SELLING QUANTITY]]*Stock[[#This Row],[% SELLING FEE]]+Stock[[#This Row],[SELLING PRICE]]*Stock[[#This Row],[SELLING QUANTITY]]*$D$12,"")</f>
        <v/>
      </c>
      <c r="Z114" s="121">
        <f>Stock[[#This Row],[BUYING QUANTITY]]+Stock[[#This Row],[STOCK DIVIDEND]]-Stock[[#This Row],[SELLING QUANTITY]]</f>
        <v>0</v>
      </c>
      <c r="AA1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 s="121">
        <f ca="1">IF(Stock[[#This Row],[SELLING DATE]]&gt;0,Stock[[#This Row],[SELLING DATE]]-Stock[[#This Row],[BUY DATE]]+1,IF(Stock[[#This Row],[BUY DATE]]=0,0,TODAY()-Stock[[#This Row],[BUY DATE]]+1))</f>
        <v>0</v>
      </c>
      <c r="AC114" s="124" t="str">
        <f>IFERROR(Stock[[#This Row],[CASH DIVIDEND]]+Stock[[#This Row],[RETURN/(LOSS) FROM TRADING
(auto-fill)]],"")</f>
        <v/>
      </c>
      <c r="AD1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 s="147" t="str">
        <f ca="1">IFERROR(IF(Stock[[#This Row],[HOLDING DAYS
(auto-fill)]]&lt;365,Stock[[#This Row],[% TOTAL RETURN/(LOSS)
(auto-fill)]]*365/Stock[[#This Row],[HOLDING DAYS
(auto-fill)]],POWER((1+Stock[[#This Row],[% TOTAL RETURN/(LOSS)
(auto-fill)]]),1/(Stock[[#This Row],[HOLDING DAYS
(auto-fill)]]/365))-1),"")</f>
        <v/>
      </c>
      <c r="AF114" s="81"/>
      <c r="AG114" s="150" t="str">
        <f>IF(Stock[[#This Row],[STATUS
(auto-fill)]]="HOLDING",Stock[[#This Row],[MARKET PRICE]]-Stock[[#This Row],[BUYING PRICE]],"")</f>
        <v/>
      </c>
      <c r="AH114" s="144" t="str">
        <f>IFERROR(Stock[[#This Row],[CHANGE
(auto-fill)]]/Stock[[#This Row],[BUYING PRICE]],"")</f>
        <v/>
      </c>
      <c r="AI114" s="115" t="str">
        <f>IF(Stock[[#This Row],[MARKET PRICE]]&gt;0,Stock[[#This Row],[MARKET PRICE]]*Stock[[#This Row],[REMAINING QUANTITY
(auto-fill)]],"")</f>
        <v/>
      </c>
    </row>
    <row r="115" spans="2:35">
      <c r="B115" s="110" t="str">
        <f>IF(AND(Stock[[#This Row],[BUYING QUANTITY]]&gt;0,Stock[[#This Row],[REMAINING QUANTITY
(auto-fill)]]=0),"SOLD OUT",
IF(AND(Stock[[#This Row],[BUYING QUANTITY]]&gt;0,Stock[[#This Row],[REMAINING QUANTITY
(auto-fill)]]&gt;0),"HOLDING",""))</f>
        <v/>
      </c>
      <c r="C115" s="111">
        <f t="shared" si="1"/>
        <v>102</v>
      </c>
      <c r="D115" s="77"/>
      <c r="E115" s="78"/>
      <c r="F115" s="160"/>
      <c r="G115" s="81"/>
      <c r="H115" s="82"/>
      <c r="I115" s="90"/>
      <c r="J115" s="115" t="str">
        <f>IF(Stock[[#This Row],[BUYING QUANTITY]]&gt;0,Stock[[#This Row],[BUYING PRICE]]*Stock[[#This Row],[BUYING QUANTITY]]*Stock[[#This Row],[% BUYING FEE]],"")</f>
        <v/>
      </c>
      <c r="K115" s="89"/>
      <c r="L115" s="90"/>
      <c r="M115" s="117" t="str">
        <f>IF(Stock[[#This Row],[BUYING QUANTITY]]&gt;0,Stock[[#This Row],[BUYING PRICE]]*(1+Stock[[#This Row],[% THRESHOLD (RETURN)_1]]),"")</f>
        <v/>
      </c>
      <c r="N115" s="90"/>
      <c r="O115" s="117" t="str">
        <f>IF(Stock[[#This Row],[BUYING QUANTITY]]&gt;0,Stock[[#This Row],[BUYING PRICE]]*(1+Stock[[#This Row],[% THRESHOLD (RETURN)_2]]),"")</f>
        <v/>
      </c>
      <c r="P115" s="90"/>
      <c r="Q115" s="117" t="str">
        <f>IF(Stock[[#This Row],[BUYING QUANTITY]]&gt;0,Stock[[#This Row],[BUYING PRICE]]*(1+Stock[[#This Row],[% THRESHOLD (LOSS)]]),"")</f>
        <v/>
      </c>
      <c r="R115" s="105"/>
      <c r="S115" s="118" t="str">
        <f>IF(Stock[[#This Row],[CASH DIVIDEND]]&gt;0,Stock[[#This Row],[CASH DIVIDEND]]/(Stock[[#This Row],[BUYING PRICE]]*Stock[[#This Row],[BUYING QUANTITY]]),"")</f>
        <v/>
      </c>
      <c r="T115" s="105"/>
      <c r="U115" s="77"/>
      <c r="V115" s="95"/>
      <c r="W115" s="96"/>
      <c r="X115" s="167"/>
      <c r="Y115" s="121" t="str">
        <f>IF(Stock[[#This Row],[SELLING QUANTITY]]&gt;0,Stock[[#This Row],[SELLING PRICE]]*Stock[[#This Row],[SELLING QUANTITY]]*Stock[[#This Row],[% SELLING FEE]]+Stock[[#This Row],[SELLING PRICE]]*Stock[[#This Row],[SELLING QUANTITY]]*$D$12,"")</f>
        <v/>
      </c>
      <c r="Z115" s="121">
        <f>Stock[[#This Row],[BUYING QUANTITY]]+Stock[[#This Row],[STOCK DIVIDEND]]-Stock[[#This Row],[SELLING QUANTITY]]</f>
        <v>0</v>
      </c>
      <c r="AA1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 s="121">
        <f ca="1">IF(Stock[[#This Row],[SELLING DATE]]&gt;0,Stock[[#This Row],[SELLING DATE]]-Stock[[#This Row],[BUY DATE]]+1,IF(Stock[[#This Row],[BUY DATE]]=0,0,TODAY()-Stock[[#This Row],[BUY DATE]]+1))</f>
        <v>0</v>
      </c>
      <c r="AC115" s="124" t="str">
        <f>IFERROR(Stock[[#This Row],[CASH DIVIDEND]]+Stock[[#This Row],[RETURN/(LOSS) FROM TRADING
(auto-fill)]],"")</f>
        <v/>
      </c>
      <c r="AD1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 s="147" t="str">
        <f ca="1">IFERROR(IF(Stock[[#This Row],[HOLDING DAYS
(auto-fill)]]&lt;365,Stock[[#This Row],[% TOTAL RETURN/(LOSS)
(auto-fill)]]*365/Stock[[#This Row],[HOLDING DAYS
(auto-fill)]],POWER((1+Stock[[#This Row],[% TOTAL RETURN/(LOSS)
(auto-fill)]]),1/(Stock[[#This Row],[HOLDING DAYS
(auto-fill)]]/365))-1),"")</f>
        <v/>
      </c>
      <c r="AF115" s="81"/>
      <c r="AG115" s="150" t="str">
        <f>IF(Stock[[#This Row],[STATUS
(auto-fill)]]="HOLDING",Stock[[#This Row],[MARKET PRICE]]-Stock[[#This Row],[BUYING PRICE]],"")</f>
        <v/>
      </c>
      <c r="AH115" s="144" t="str">
        <f>IFERROR(Stock[[#This Row],[CHANGE
(auto-fill)]]/Stock[[#This Row],[BUYING PRICE]],"")</f>
        <v/>
      </c>
      <c r="AI115" s="115" t="str">
        <f>IF(Stock[[#This Row],[MARKET PRICE]]&gt;0,Stock[[#This Row],[MARKET PRICE]]*Stock[[#This Row],[REMAINING QUANTITY
(auto-fill)]],"")</f>
        <v/>
      </c>
    </row>
    <row r="116" spans="2:35">
      <c r="B116" s="110" t="str">
        <f>IF(AND(Stock[[#This Row],[BUYING QUANTITY]]&gt;0,Stock[[#This Row],[REMAINING QUANTITY
(auto-fill)]]=0),"SOLD OUT",
IF(AND(Stock[[#This Row],[BUYING QUANTITY]]&gt;0,Stock[[#This Row],[REMAINING QUANTITY
(auto-fill)]]&gt;0),"HOLDING",""))</f>
        <v/>
      </c>
      <c r="C116" s="111">
        <f t="shared" si="1"/>
        <v>103</v>
      </c>
      <c r="D116" s="77"/>
      <c r="E116" s="78"/>
      <c r="F116" s="160"/>
      <c r="G116" s="81"/>
      <c r="H116" s="82"/>
      <c r="I116" s="90"/>
      <c r="J116" s="115" t="str">
        <f>IF(Stock[[#This Row],[BUYING QUANTITY]]&gt;0,Stock[[#This Row],[BUYING PRICE]]*Stock[[#This Row],[BUYING QUANTITY]]*Stock[[#This Row],[% BUYING FEE]],"")</f>
        <v/>
      </c>
      <c r="K116" s="89"/>
      <c r="L116" s="90"/>
      <c r="M116" s="117" t="str">
        <f>IF(Stock[[#This Row],[BUYING QUANTITY]]&gt;0,Stock[[#This Row],[BUYING PRICE]]*(1+Stock[[#This Row],[% THRESHOLD (RETURN)_1]]),"")</f>
        <v/>
      </c>
      <c r="N116" s="90"/>
      <c r="O116" s="117" t="str">
        <f>IF(Stock[[#This Row],[BUYING QUANTITY]]&gt;0,Stock[[#This Row],[BUYING PRICE]]*(1+Stock[[#This Row],[% THRESHOLD (RETURN)_2]]),"")</f>
        <v/>
      </c>
      <c r="P116" s="90"/>
      <c r="Q116" s="117" t="str">
        <f>IF(Stock[[#This Row],[BUYING QUANTITY]]&gt;0,Stock[[#This Row],[BUYING PRICE]]*(1+Stock[[#This Row],[% THRESHOLD (LOSS)]]),"")</f>
        <v/>
      </c>
      <c r="R116" s="105"/>
      <c r="S116" s="118" t="str">
        <f>IF(Stock[[#This Row],[CASH DIVIDEND]]&gt;0,Stock[[#This Row],[CASH DIVIDEND]]/(Stock[[#This Row],[BUYING PRICE]]*Stock[[#This Row],[BUYING QUANTITY]]),"")</f>
        <v/>
      </c>
      <c r="T116" s="105"/>
      <c r="U116" s="77"/>
      <c r="V116" s="95"/>
      <c r="W116" s="96"/>
      <c r="X116" s="167"/>
      <c r="Y116" s="121" t="str">
        <f>IF(Stock[[#This Row],[SELLING QUANTITY]]&gt;0,Stock[[#This Row],[SELLING PRICE]]*Stock[[#This Row],[SELLING QUANTITY]]*Stock[[#This Row],[% SELLING FEE]]+Stock[[#This Row],[SELLING PRICE]]*Stock[[#This Row],[SELLING QUANTITY]]*$D$12,"")</f>
        <v/>
      </c>
      <c r="Z116" s="121">
        <f>Stock[[#This Row],[BUYING QUANTITY]]+Stock[[#This Row],[STOCK DIVIDEND]]-Stock[[#This Row],[SELLING QUANTITY]]</f>
        <v>0</v>
      </c>
      <c r="AA1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 s="121">
        <f ca="1">IF(Stock[[#This Row],[SELLING DATE]]&gt;0,Stock[[#This Row],[SELLING DATE]]-Stock[[#This Row],[BUY DATE]]+1,IF(Stock[[#This Row],[BUY DATE]]=0,0,TODAY()-Stock[[#This Row],[BUY DATE]]+1))</f>
        <v>0</v>
      </c>
      <c r="AC116" s="124" t="str">
        <f>IFERROR(Stock[[#This Row],[CASH DIVIDEND]]+Stock[[#This Row],[RETURN/(LOSS) FROM TRADING
(auto-fill)]],"")</f>
        <v/>
      </c>
      <c r="AD1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 s="147" t="str">
        <f ca="1">IFERROR(IF(Stock[[#This Row],[HOLDING DAYS
(auto-fill)]]&lt;365,Stock[[#This Row],[% TOTAL RETURN/(LOSS)
(auto-fill)]]*365/Stock[[#This Row],[HOLDING DAYS
(auto-fill)]],POWER((1+Stock[[#This Row],[% TOTAL RETURN/(LOSS)
(auto-fill)]]),1/(Stock[[#This Row],[HOLDING DAYS
(auto-fill)]]/365))-1),"")</f>
        <v/>
      </c>
      <c r="AF116" s="81"/>
      <c r="AG116" s="150" t="str">
        <f>IF(Stock[[#This Row],[STATUS
(auto-fill)]]="HOLDING",Stock[[#This Row],[MARKET PRICE]]-Stock[[#This Row],[BUYING PRICE]],"")</f>
        <v/>
      </c>
      <c r="AH116" s="144" t="str">
        <f>IFERROR(Stock[[#This Row],[CHANGE
(auto-fill)]]/Stock[[#This Row],[BUYING PRICE]],"")</f>
        <v/>
      </c>
      <c r="AI116" s="115" t="str">
        <f>IF(Stock[[#This Row],[MARKET PRICE]]&gt;0,Stock[[#This Row],[MARKET PRICE]]*Stock[[#This Row],[REMAINING QUANTITY
(auto-fill)]],"")</f>
        <v/>
      </c>
    </row>
    <row r="117" spans="2:35">
      <c r="B117" s="110" t="str">
        <f>IF(AND(Stock[[#This Row],[BUYING QUANTITY]]&gt;0,Stock[[#This Row],[REMAINING QUANTITY
(auto-fill)]]=0),"SOLD OUT",
IF(AND(Stock[[#This Row],[BUYING QUANTITY]]&gt;0,Stock[[#This Row],[REMAINING QUANTITY
(auto-fill)]]&gt;0),"HOLDING",""))</f>
        <v/>
      </c>
      <c r="C117" s="111">
        <f t="shared" si="1"/>
        <v>104</v>
      </c>
      <c r="D117" s="77"/>
      <c r="E117" s="78"/>
      <c r="F117" s="160"/>
      <c r="G117" s="81"/>
      <c r="H117" s="82"/>
      <c r="I117" s="90"/>
      <c r="J117" s="115" t="str">
        <f>IF(Stock[[#This Row],[BUYING QUANTITY]]&gt;0,Stock[[#This Row],[BUYING PRICE]]*Stock[[#This Row],[BUYING QUANTITY]]*Stock[[#This Row],[% BUYING FEE]],"")</f>
        <v/>
      </c>
      <c r="K117" s="89"/>
      <c r="L117" s="90"/>
      <c r="M117" s="117" t="str">
        <f>IF(Stock[[#This Row],[BUYING QUANTITY]]&gt;0,Stock[[#This Row],[BUYING PRICE]]*(1+Stock[[#This Row],[% THRESHOLD (RETURN)_1]]),"")</f>
        <v/>
      </c>
      <c r="N117" s="90"/>
      <c r="O117" s="117" t="str">
        <f>IF(Stock[[#This Row],[BUYING QUANTITY]]&gt;0,Stock[[#This Row],[BUYING PRICE]]*(1+Stock[[#This Row],[% THRESHOLD (RETURN)_2]]),"")</f>
        <v/>
      </c>
      <c r="P117" s="90"/>
      <c r="Q117" s="117" t="str">
        <f>IF(Stock[[#This Row],[BUYING QUANTITY]]&gt;0,Stock[[#This Row],[BUYING PRICE]]*(1+Stock[[#This Row],[% THRESHOLD (LOSS)]]),"")</f>
        <v/>
      </c>
      <c r="R117" s="105"/>
      <c r="S117" s="118" t="str">
        <f>IF(Stock[[#This Row],[CASH DIVIDEND]]&gt;0,Stock[[#This Row],[CASH DIVIDEND]]/(Stock[[#This Row],[BUYING PRICE]]*Stock[[#This Row],[BUYING QUANTITY]]),"")</f>
        <v/>
      </c>
      <c r="T117" s="105"/>
      <c r="U117" s="77"/>
      <c r="V117" s="95"/>
      <c r="W117" s="96"/>
      <c r="X117" s="167"/>
      <c r="Y117" s="121" t="str">
        <f>IF(Stock[[#This Row],[SELLING QUANTITY]]&gt;0,Stock[[#This Row],[SELLING PRICE]]*Stock[[#This Row],[SELLING QUANTITY]]*Stock[[#This Row],[% SELLING FEE]]+Stock[[#This Row],[SELLING PRICE]]*Stock[[#This Row],[SELLING QUANTITY]]*$D$12,"")</f>
        <v/>
      </c>
      <c r="Z117" s="121">
        <f>Stock[[#This Row],[BUYING QUANTITY]]+Stock[[#This Row],[STOCK DIVIDEND]]-Stock[[#This Row],[SELLING QUANTITY]]</f>
        <v>0</v>
      </c>
      <c r="AA1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 s="121">
        <f ca="1">IF(Stock[[#This Row],[SELLING DATE]]&gt;0,Stock[[#This Row],[SELLING DATE]]-Stock[[#This Row],[BUY DATE]]+1,IF(Stock[[#This Row],[BUY DATE]]=0,0,TODAY()-Stock[[#This Row],[BUY DATE]]+1))</f>
        <v>0</v>
      </c>
      <c r="AC117" s="124" t="str">
        <f>IFERROR(Stock[[#This Row],[CASH DIVIDEND]]+Stock[[#This Row],[RETURN/(LOSS) FROM TRADING
(auto-fill)]],"")</f>
        <v/>
      </c>
      <c r="AD1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 s="147" t="str">
        <f ca="1">IFERROR(IF(Stock[[#This Row],[HOLDING DAYS
(auto-fill)]]&lt;365,Stock[[#This Row],[% TOTAL RETURN/(LOSS)
(auto-fill)]]*365/Stock[[#This Row],[HOLDING DAYS
(auto-fill)]],POWER((1+Stock[[#This Row],[% TOTAL RETURN/(LOSS)
(auto-fill)]]),1/(Stock[[#This Row],[HOLDING DAYS
(auto-fill)]]/365))-1),"")</f>
        <v/>
      </c>
      <c r="AF117" s="81"/>
      <c r="AG117" s="150" t="str">
        <f>IF(Stock[[#This Row],[STATUS
(auto-fill)]]="HOLDING",Stock[[#This Row],[MARKET PRICE]]-Stock[[#This Row],[BUYING PRICE]],"")</f>
        <v/>
      </c>
      <c r="AH117" s="144" t="str">
        <f>IFERROR(Stock[[#This Row],[CHANGE
(auto-fill)]]/Stock[[#This Row],[BUYING PRICE]],"")</f>
        <v/>
      </c>
      <c r="AI117" s="115" t="str">
        <f>IF(Stock[[#This Row],[MARKET PRICE]]&gt;0,Stock[[#This Row],[MARKET PRICE]]*Stock[[#This Row],[REMAINING QUANTITY
(auto-fill)]],"")</f>
        <v/>
      </c>
    </row>
    <row r="118" spans="2:35">
      <c r="B118" s="110" t="str">
        <f>IF(AND(Stock[[#This Row],[BUYING QUANTITY]]&gt;0,Stock[[#This Row],[REMAINING QUANTITY
(auto-fill)]]=0),"SOLD OUT",
IF(AND(Stock[[#This Row],[BUYING QUANTITY]]&gt;0,Stock[[#This Row],[REMAINING QUANTITY
(auto-fill)]]&gt;0),"HOLDING",""))</f>
        <v/>
      </c>
      <c r="C118" s="111">
        <f t="shared" si="1"/>
        <v>105</v>
      </c>
      <c r="D118" s="77"/>
      <c r="E118" s="78"/>
      <c r="F118" s="160"/>
      <c r="G118" s="81"/>
      <c r="H118" s="82"/>
      <c r="I118" s="90"/>
      <c r="J118" s="115" t="str">
        <f>IF(Stock[[#This Row],[BUYING QUANTITY]]&gt;0,Stock[[#This Row],[BUYING PRICE]]*Stock[[#This Row],[BUYING QUANTITY]]*Stock[[#This Row],[% BUYING FEE]],"")</f>
        <v/>
      </c>
      <c r="K118" s="89"/>
      <c r="L118" s="90"/>
      <c r="M118" s="117" t="str">
        <f>IF(Stock[[#This Row],[BUYING QUANTITY]]&gt;0,Stock[[#This Row],[BUYING PRICE]]*(1+Stock[[#This Row],[% THRESHOLD (RETURN)_1]]),"")</f>
        <v/>
      </c>
      <c r="N118" s="90"/>
      <c r="O118" s="117" t="str">
        <f>IF(Stock[[#This Row],[BUYING QUANTITY]]&gt;0,Stock[[#This Row],[BUYING PRICE]]*(1+Stock[[#This Row],[% THRESHOLD (RETURN)_2]]),"")</f>
        <v/>
      </c>
      <c r="P118" s="90"/>
      <c r="Q118" s="117" t="str">
        <f>IF(Stock[[#This Row],[BUYING QUANTITY]]&gt;0,Stock[[#This Row],[BUYING PRICE]]*(1+Stock[[#This Row],[% THRESHOLD (LOSS)]]),"")</f>
        <v/>
      </c>
      <c r="R118" s="105"/>
      <c r="S118" s="118" t="str">
        <f>IF(Stock[[#This Row],[CASH DIVIDEND]]&gt;0,Stock[[#This Row],[CASH DIVIDEND]]/(Stock[[#This Row],[BUYING PRICE]]*Stock[[#This Row],[BUYING QUANTITY]]),"")</f>
        <v/>
      </c>
      <c r="T118" s="105"/>
      <c r="U118" s="77"/>
      <c r="V118" s="95"/>
      <c r="W118" s="96"/>
      <c r="X118" s="167"/>
      <c r="Y118" s="121" t="str">
        <f>IF(Stock[[#This Row],[SELLING QUANTITY]]&gt;0,Stock[[#This Row],[SELLING PRICE]]*Stock[[#This Row],[SELLING QUANTITY]]*Stock[[#This Row],[% SELLING FEE]]+Stock[[#This Row],[SELLING PRICE]]*Stock[[#This Row],[SELLING QUANTITY]]*$D$12,"")</f>
        <v/>
      </c>
      <c r="Z118" s="121">
        <f>Stock[[#This Row],[BUYING QUANTITY]]+Stock[[#This Row],[STOCK DIVIDEND]]-Stock[[#This Row],[SELLING QUANTITY]]</f>
        <v>0</v>
      </c>
      <c r="AA1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 s="121">
        <f ca="1">IF(Stock[[#This Row],[SELLING DATE]]&gt;0,Stock[[#This Row],[SELLING DATE]]-Stock[[#This Row],[BUY DATE]]+1,IF(Stock[[#This Row],[BUY DATE]]=0,0,TODAY()-Stock[[#This Row],[BUY DATE]]+1))</f>
        <v>0</v>
      </c>
      <c r="AC118" s="124" t="str">
        <f>IFERROR(Stock[[#This Row],[CASH DIVIDEND]]+Stock[[#This Row],[RETURN/(LOSS) FROM TRADING
(auto-fill)]],"")</f>
        <v/>
      </c>
      <c r="AD1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 s="147" t="str">
        <f ca="1">IFERROR(IF(Stock[[#This Row],[HOLDING DAYS
(auto-fill)]]&lt;365,Stock[[#This Row],[% TOTAL RETURN/(LOSS)
(auto-fill)]]*365/Stock[[#This Row],[HOLDING DAYS
(auto-fill)]],POWER((1+Stock[[#This Row],[% TOTAL RETURN/(LOSS)
(auto-fill)]]),1/(Stock[[#This Row],[HOLDING DAYS
(auto-fill)]]/365))-1),"")</f>
        <v/>
      </c>
      <c r="AF118" s="81"/>
      <c r="AG118" s="150" t="str">
        <f>IF(Stock[[#This Row],[STATUS
(auto-fill)]]="HOLDING",Stock[[#This Row],[MARKET PRICE]]-Stock[[#This Row],[BUYING PRICE]],"")</f>
        <v/>
      </c>
      <c r="AH118" s="144" t="str">
        <f>IFERROR(Stock[[#This Row],[CHANGE
(auto-fill)]]/Stock[[#This Row],[BUYING PRICE]],"")</f>
        <v/>
      </c>
      <c r="AI118" s="115" t="str">
        <f>IF(Stock[[#This Row],[MARKET PRICE]]&gt;0,Stock[[#This Row],[MARKET PRICE]]*Stock[[#This Row],[REMAINING QUANTITY
(auto-fill)]],"")</f>
        <v/>
      </c>
    </row>
    <row r="119" spans="2:35">
      <c r="B119" s="110" t="str">
        <f>IF(AND(Stock[[#This Row],[BUYING QUANTITY]]&gt;0,Stock[[#This Row],[REMAINING QUANTITY
(auto-fill)]]=0),"SOLD OUT",
IF(AND(Stock[[#This Row],[BUYING QUANTITY]]&gt;0,Stock[[#This Row],[REMAINING QUANTITY
(auto-fill)]]&gt;0),"HOLDING",""))</f>
        <v/>
      </c>
      <c r="C119" s="111">
        <f t="shared" si="1"/>
        <v>106</v>
      </c>
      <c r="D119" s="77"/>
      <c r="E119" s="78"/>
      <c r="F119" s="160"/>
      <c r="G119" s="81"/>
      <c r="H119" s="82"/>
      <c r="I119" s="90"/>
      <c r="J119" s="115" t="str">
        <f>IF(Stock[[#This Row],[BUYING QUANTITY]]&gt;0,Stock[[#This Row],[BUYING PRICE]]*Stock[[#This Row],[BUYING QUANTITY]]*Stock[[#This Row],[% BUYING FEE]],"")</f>
        <v/>
      </c>
      <c r="K119" s="89"/>
      <c r="L119" s="90"/>
      <c r="M119" s="117" t="str">
        <f>IF(Stock[[#This Row],[BUYING QUANTITY]]&gt;0,Stock[[#This Row],[BUYING PRICE]]*(1+Stock[[#This Row],[% THRESHOLD (RETURN)_1]]),"")</f>
        <v/>
      </c>
      <c r="N119" s="90"/>
      <c r="O119" s="117" t="str">
        <f>IF(Stock[[#This Row],[BUYING QUANTITY]]&gt;0,Stock[[#This Row],[BUYING PRICE]]*(1+Stock[[#This Row],[% THRESHOLD (RETURN)_2]]),"")</f>
        <v/>
      </c>
      <c r="P119" s="90"/>
      <c r="Q119" s="117" t="str">
        <f>IF(Stock[[#This Row],[BUYING QUANTITY]]&gt;0,Stock[[#This Row],[BUYING PRICE]]*(1+Stock[[#This Row],[% THRESHOLD (LOSS)]]),"")</f>
        <v/>
      </c>
      <c r="R119" s="105"/>
      <c r="S119" s="118" t="str">
        <f>IF(Stock[[#This Row],[CASH DIVIDEND]]&gt;0,Stock[[#This Row],[CASH DIVIDEND]]/(Stock[[#This Row],[BUYING PRICE]]*Stock[[#This Row],[BUYING QUANTITY]]),"")</f>
        <v/>
      </c>
      <c r="T119" s="105"/>
      <c r="U119" s="77"/>
      <c r="V119" s="95"/>
      <c r="W119" s="96"/>
      <c r="X119" s="167"/>
      <c r="Y119" s="121" t="str">
        <f>IF(Stock[[#This Row],[SELLING QUANTITY]]&gt;0,Stock[[#This Row],[SELLING PRICE]]*Stock[[#This Row],[SELLING QUANTITY]]*Stock[[#This Row],[% SELLING FEE]]+Stock[[#This Row],[SELLING PRICE]]*Stock[[#This Row],[SELLING QUANTITY]]*$D$12,"")</f>
        <v/>
      </c>
      <c r="Z119" s="121">
        <f>Stock[[#This Row],[BUYING QUANTITY]]+Stock[[#This Row],[STOCK DIVIDEND]]-Stock[[#This Row],[SELLING QUANTITY]]</f>
        <v>0</v>
      </c>
      <c r="AA1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 s="121">
        <f ca="1">IF(Stock[[#This Row],[SELLING DATE]]&gt;0,Stock[[#This Row],[SELLING DATE]]-Stock[[#This Row],[BUY DATE]]+1,IF(Stock[[#This Row],[BUY DATE]]=0,0,TODAY()-Stock[[#This Row],[BUY DATE]]+1))</f>
        <v>0</v>
      </c>
      <c r="AC119" s="124" t="str">
        <f>IFERROR(Stock[[#This Row],[CASH DIVIDEND]]+Stock[[#This Row],[RETURN/(LOSS) FROM TRADING
(auto-fill)]],"")</f>
        <v/>
      </c>
      <c r="AD1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 s="147" t="str">
        <f ca="1">IFERROR(IF(Stock[[#This Row],[HOLDING DAYS
(auto-fill)]]&lt;365,Stock[[#This Row],[% TOTAL RETURN/(LOSS)
(auto-fill)]]*365/Stock[[#This Row],[HOLDING DAYS
(auto-fill)]],POWER((1+Stock[[#This Row],[% TOTAL RETURN/(LOSS)
(auto-fill)]]),1/(Stock[[#This Row],[HOLDING DAYS
(auto-fill)]]/365))-1),"")</f>
        <v/>
      </c>
      <c r="AF119" s="81"/>
      <c r="AG119" s="150" t="str">
        <f>IF(Stock[[#This Row],[STATUS
(auto-fill)]]="HOLDING",Stock[[#This Row],[MARKET PRICE]]-Stock[[#This Row],[BUYING PRICE]],"")</f>
        <v/>
      </c>
      <c r="AH119" s="144" t="str">
        <f>IFERROR(Stock[[#This Row],[CHANGE
(auto-fill)]]/Stock[[#This Row],[BUYING PRICE]],"")</f>
        <v/>
      </c>
      <c r="AI119" s="115" t="str">
        <f>IF(Stock[[#This Row],[MARKET PRICE]]&gt;0,Stock[[#This Row],[MARKET PRICE]]*Stock[[#This Row],[REMAINING QUANTITY
(auto-fill)]],"")</f>
        <v/>
      </c>
    </row>
    <row r="120" spans="2:35">
      <c r="B120" s="110" t="str">
        <f>IF(AND(Stock[[#This Row],[BUYING QUANTITY]]&gt;0,Stock[[#This Row],[REMAINING QUANTITY
(auto-fill)]]=0),"SOLD OUT",
IF(AND(Stock[[#This Row],[BUYING QUANTITY]]&gt;0,Stock[[#This Row],[REMAINING QUANTITY
(auto-fill)]]&gt;0),"HOLDING",""))</f>
        <v/>
      </c>
      <c r="C120" s="111">
        <f t="shared" si="1"/>
        <v>107</v>
      </c>
      <c r="D120" s="77"/>
      <c r="E120" s="78"/>
      <c r="F120" s="160"/>
      <c r="G120" s="81"/>
      <c r="H120" s="82"/>
      <c r="I120" s="90"/>
      <c r="J120" s="115" t="str">
        <f>IF(Stock[[#This Row],[BUYING QUANTITY]]&gt;0,Stock[[#This Row],[BUYING PRICE]]*Stock[[#This Row],[BUYING QUANTITY]]*Stock[[#This Row],[% BUYING FEE]],"")</f>
        <v/>
      </c>
      <c r="K120" s="89"/>
      <c r="L120" s="90"/>
      <c r="M120" s="117" t="str">
        <f>IF(Stock[[#This Row],[BUYING QUANTITY]]&gt;0,Stock[[#This Row],[BUYING PRICE]]*(1+Stock[[#This Row],[% THRESHOLD (RETURN)_1]]),"")</f>
        <v/>
      </c>
      <c r="N120" s="90"/>
      <c r="O120" s="117" t="str">
        <f>IF(Stock[[#This Row],[BUYING QUANTITY]]&gt;0,Stock[[#This Row],[BUYING PRICE]]*(1+Stock[[#This Row],[% THRESHOLD (RETURN)_2]]),"")</f>
        <v/>
      </c>
      <c r="P120" s="90"/>
      <c r="Q120" s="117" t="str">
        <f>IF(Stock[[#This Row],[BUYING QUANTITY]]&gt;0,Stock[[#This Row],[BUYING PRICE]]*(1+Stock[[#This Row],[% THRESHOLD (LOSS)]]),"")</f>
        <v/>
      </c>
      <c r="R120" s="105"/>
      <c r="S120" s="118" t="str">
        <f>IF(Stock[[#This Row],[CASH DIVIDEND]]&gt;0,Stock[[#This Row],[CASH DIVIDEND]]/(Stock[[#This Row],[BUYING PRICE]]*Stock[[#This Row],[BUYING QUANTITY]]),"")</f>
        <v/>
      </c>
      <c r="T120" s="105"/>
      <c r="U120" s="77"/>
      <c r="V120" s="95"/>
      <c r="W120" s="96"/>
      <c r="X120" s="167"/>
      <c r="Y120" s="121" t="str">
        <f>IF(Stock[[#This Row],[SELLING QUANTITY]]&gt;0,Stock[[#This Row],[SELLING PRICE]]*Stock[[#This Row],[SELLING QUANTITY]]*Stock[[#This Row],[% SELLING FEE]]+Stock[[#This Row],[SELLING PRICE]]*Stock[[#This Row],[SELLING QUANTITY]]*$D$12,"")</f>
        <v/>
      </c>
      <c r="Z120" s="121">
        <f>Stock[[#This Row],[BUYING QUANTITY]]+Stock[[#This Row],[STOCK DIVIDEND]]-Stock[[#This Row],[SELLING QUANTITY]]</f>
        <v>0</v>
      </c>
      <c r="AA1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 s="121">
        <f ca="1">IF(Stock[[#This Row],[SELLING DATE]]&gt;0,Stock[[#This Row],[SELLING DATE]]-Stock[[#This Row],[BUY DATE]]+1,IF(Stock[[#This Row],[BUY DATE]]=0,0,TODAY()-Stock[[#This Row],[BUY DATE]]+1))</f>
        <v>0</v>
      </c>
      <c r="AC120" s="124" t="str">
        <f>IFERROR(Stock[[#This Row],[CASH DIVIDEND]]+Stock[[#This Row],[RETURN/(LOSS) FROM TRADING
(auto-fill)]],"")</f>
        <v/>
      </c>
      <c r="AD1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 s="147" t="str">
        <f ca="1">IFERROR(IF(Stock[[#This Row],[HOLDING DAYS
(auto-fill)]]&lt;365,Stock[[#This Row],[% TOTAL RETURN/(LOSS)
(auto-fill)]]*365/Stock[[#This Row],[HOLDING DAYS
(auto-fill)]],POWER((1+Stock[[#This Row],[% TOTAL RETURN/(LOSS)
(auto-fill)]]),1/(Stock[[#This Row],[HOLDING DAYS
(auto-fill)]]/365))-1),"")</f>
        <v/>
      </c>
      <c r="AF120" s="81"/>
      <c r="AG120" s="150" t="str">
        <f>IF(Stock[[#This Row],[STATUS
(auto-fill)]]="HOLDING",Stock[[#This Row],[MARKET PRICE]]-Stock[[#This Row],[BUYING PRICE]],"")</f>
        <v/>
      </c>
      <c r="AH120" s="144" t="str">
        <f>IFERROR(Stock[[#This Row],[CHANGE
(auto-fill)]]/Stock[[#This Row],[BUYING PRICE]],"")</f>
        <v/>
      </c>
      <c r="AI120" s="115" t="str">
        <f>IF(Stock[[#This Row],[MARKET PRICE]]&gt;0,Stock[[#This Row],[MARKET PRICE]]*Stock[[#This Row],[REMAINING QUANTITY
(auto-fill)]],"")</f>
        <v/>
      </c>
    </row>
    <row r="121" spans="2:35">
      <c r="B121" s="110" t="str">
        <f>IF(AND(Stock[[#This Row],[BUYING QUANTITY]]&gt;0,Stock[[#This Row],[REMAINING QUANTITY
(auto-fill)]]=0),"SOLD OUT",
IF(AND(Stock[[#This Row],[BUYING QUANTITY]]&gt;0,Stock[[#This Row],[REMAINING QUANTITY
(auto-fill)]]&gt;0),"HOLDING",""))</f>
        <v/>
      </c>
      <c r="C121" s="111">
        <f t="shared" si="1"/>
        <v>108</v>
      </c>
      <c r="D121" s="77"/>
      <c r="E121" s="78"/>
      <c r="F121" s="160"/>
      <c r="G121" s="81"/>
      <c r="H121" s="82"/>
      <c r="I121" s="90"/>
      <c r="J121" s="115" t="str">
        <f>IF(Stock[[#This Row],[BUYING QUANTITY]]&gt;0,Stock[[#This Row],[BUYING PRICE]]*Stock[[#This Row],[BUYING QUANTITY]]*Stock[[#This Row],[% BUYING FEE]],"")</f>
        <v/>
      </c>
      <c r="K121" s="89"/>
      <c r="L121" s="90"/>
      <c r="M121" s="117" t="str">
        <f>IF(Stock[[#This Row],[BUYING QUANTITY]]&gt;0,Stock[[#This Row],[BUYING PRICE]]*(1+Stock[[#This Row],[% THRESHOLD (RETURN)_1]]),"")</f>
        <v/>
      </c>
      <c r="N121" s="90"/>
      <c r="O121" s="117" t="str">
        <f>IF(Stock[[#This Row],[BUYING QUANTITY]]&gt;0,Stock[[#This Row],[BUYING PRICE]]*(1+Stock[[#This Row],[% THRESHOLD (RETURN)_2]]),"")</f>
        <v/>
      </c>
      <c r="P121" s="90"/>
      <c r="Q121" s="117" t="str">
        <f>IF(Stock[[#This Row],[BUYING QUANTITY]]&gt;0,Stock[[#This Row],[BUYING PRICE]]*(1+Stock[[#This Row],[% THRESHOLD (LOSS)]]),"")</f>
        <v/>
      </c>
      <c r="R121" s="105"/>
      <c r="S121" s="118" t="str">
        <f>IF(Stock[[#This Row],[CASH DIVIDEND]]&gt;0,Stock[[#This Row],[CASH DIVIDEND]]/(Stock[[#This Row],[BUYING PRICE]]*Stock[[#This Row],[BUYING QUANTITY]]),"")</f>
        <v/>
      </c>
      <c r="T121" s="105"/>
      <c r="U121" s="77"/>
      <c r="V121" s="95"/>
      <c r="W121" s="96"/>
      <c r="X121" s="167"/>
      <c r="Y121" s="121" t="str">
        <f>IF(Stock[[#This Row],[SELLING QUANTITY]]&gt;0,Stock[[#This Row],[SELLING PRICE]]*Stock[[#This Row],[SELLING QUANTITY]]*Stock[[#This Row],[% SELLING FEE]]+Stock[[#This Row],[SELLING PRICE]]*Stock[[#This Row],[SELLING QUANTITY]]*$D$12,"")</f>
        <v/>
      </c>
      <c r="Z121" s="121">
        <f>Stock[[#This Row],[BUYING QUANTITY]]+Stock[[#This Row],[STOCK DIVIDEND]]-Stock[[#This Row],[SELLING QUANTITY]]</f>
        <v>0</v>
      </c>
      <c r="AA1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 s="121">
        <f ca="1">IF(Stock[[#This Row],[SELLING DATE]]&gt;0,Stock[[#This Row],[SELLING DATE]]-Stock[[#This Row],[BUY DATE]]+1,IF(Stock[[#This Row],[BUY DATE]]=0,0,TODAY()-Stock[[#This Row],[BUY DATE]]+1))</f>
        <v>0</v>
      </c>
      <c r="AC121" s="124" t="str">
        <f>IFERROR(Stock[[#This Row],[CASH DIVIDEND]]+Stock[[#This Row],[RETURN/(LOSS) FROM TRADING
(auto-fill)]],"")</f>
        <v/>
      </c>
      <c r="AD1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 s="147" t="str">
        <f ca="1">IFERROR(IF(Stock[[#This Row],[HOLDING DAYS
(auto-fill)]]&lt;365,Stock[[#This Row],[% TOTAL RETURN/(LOSS)
(auto-fill)]]*365/Stock[[#This Row],[HOLDING DAYS
(auto-fill)]],POWER((1+Stock[[#This Row],[% TOTAL RETURN/(LOSS)
(auto-fill)]]),1/(Stock[[#This Row],[HOLDING DAYS
(auto-fill)]]/365))-1),"")</f>
        <v/>
      </c>
      <c r="AF121" s="81"/>
      <c r="AG121" s="150" t="str">
        <f>IF(Stock[[#This Row],[STATUS
(auto-fill)]]="HOLDING",Stock[[#This Row],[MARKET PRICE]]-Stock[[#This Row],[BUYING PRICE]],"")</f>
        <v/>
      </c>
      <c r="AH121" s="144" t="str">
        <f>IFERROR(Stock[[#This Row],[CHANGE
(auto-fill)]]/Stock[[#This Row],[BUYING PRICE]],"")</f>
        <v/>
      </c>
      <c r="AI121" s="115" t="str">
        <f>IF(Stock[[#This Row],[MARKET PRICE]]&gt;0,Stock[[#This Row],[MARKET PRICE]]*Stock[[#This Row],[REMAINING QUANTITY
(auto-fill)]],"")</f>
        <v/>
      </c>
    </row>
    <row r="122" spans="2:35">
      <c r="B122" s="110" t="str">
        <f>IF(AND(Stock[[#This Row],[BUYING QUANTITY]]&gt;0,Stock[[#This Row],[REMAINING QUANTITY
(auto-fill)]]=0),"SOLD OUT",
IF(AND(Stock[[#This Row],[BUYING QUANTITY]]&gt;0,Stock[[#This Row],[REMAINING QUANTITY
(auto-fill)]]&gt;0),"HOLDING",""))</f>
        <v/>
      </c>
      <c r="C122" s="111">
        <f t="shared" si="1"/>
        <v>109</v>
      </c>
      <c r="D122" s="77"/>
      <c r="E122" s="78"/>
      <c r="F122" s="160"/>
      <c r="G122" s="81"/>
      <c r="H122" s="82"/>
      <c r="I122" s="90"/>
      <c r="J122" s="115" t="str">
        <f>IF(Stock[[#This Row],[BUYING QUANTITY]]&gt;0,Stock[[#This Row],[BUYING PRICE]]*Stock[[#This Row],[BUYING QUANTITY]]*Stock[[#This Row],[% BUYING FEE]],"")</f>
        <v/>
      </c>
      <c r="K122" s="89"/>
      <c r="L122" s="90"/>
      <c r="M122" s="117" t="str">
        <f>IF(Stock[[#This Row],[BUYING QUANTITY]]&gt;0,Stock[[#This Row],[BUYING PRICE]]*(1+Stock[[#This Row],[% THRESHOLD (RETURN)_1]]),"")</f>
        <v/>
      </c>
      <c r="N122" s="90"/>
      <c r="O122" s="117" t="str">
        <f>IF(Stock[[#This Row],[BUYING QUANTITY]]&gt;0,Stock[[#This Row],[BUYING PRICE]]*(1+Stock[[#This Row],[% THRESHOLD (RETURN)_2]]),"")</f>
        <v/>
      </c>
      <c r="P122" s="90"/>
      <c r="Q122" s="117" t="str">
        <f>IF(Stock[[#This Row],[BUYING QUANTITY]]&gt;0,Stock[[#This Row],[BUYING PRICE]]*(1+Stock[[#This Row],[% THRESHOLD (LOSS)]]),"")</f>
        <v/>
      </c>
      <c r="R122" s="105"/>
      <c r="S122" s="118" t="str">
        <f>IF(Stock[[#This Row],[CASH DIVIDEND]]&gt;0,Stock[[#This Row],[CASH DIVIDEND]]/(Stock[[#This Row],[BUYING PRICE]]*Stock[[#This Row],[BUYING QUANTITY]]),"")</f>
        <v/>
      </c>
      <c r="T122" s="105"/>
      <c r="U122" s="77"/>
      <c r="V122" s="95"/>
      <c r="W122" s="96"/>
      <c r="X122" s="167"/>
      <c r="Y122" s="121" t="str">
        <f>IF(Stock[[#This Row],[SELLING QUANTITY]]&gt;0,Stock[[#This Row],[SELLING PRICE]]*Stock[[#This Row],[SELLING QUANTITY]]*Stock[[#This Row],[% SELLING FEE]]+Stock[[#This Row],[SELLING PRICE]]*Stock[[#This Row],[SELLING QUANTITY]]*$D$12,"")</f>
        <v/>
      </c>
      <c r="Z122" s="121">
        <f>Stock[[#This Row],[BUYING QUANTITY]]+Stock[[#This Row],[STOCK DIVIDEND]]-Stock[[#This Row],[SELLING QUANTITY]]</f>
        <v>0</v>
      </c>
      <c r="AA1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 s="121">
        <f ca="1">IF(Stock[[#This Row],[SELLING DATE]]&gt;0,Stock[[#This Row],[SELLING DATE]]-Stock[[#This Row],[BUY DATE]]+1,IF(Stock[[#This Row],[BUY DATE]]=0,0,TODAY()-Stock[[#This Row],[BUY DATE]]+1))</f>
        <v>0</v>
      </c>
      <c r="AC122" s="124" t="str">
        <f>IFERROR(Stock[[#This Row],[CASH DIVIDEND]]+Stock[[#This Row],[RETURN/(LOSS) FROM TRADING
(auto-fill)]],"")</f>
        <v/>
      </c>
      <c r="AD1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 s="147" t="str">
        <f ca="1">IFERROR(IF(Stock[[#This Row],[HOLDING DAYS
(auto-fill)]]&lt;365,Stock[[#This Row],[% TOTAL RETURN/(LOSS)
(auto-fill)]]*365/Stock[[#This Row],[HOLDING DAYS
(auto-fill)]],POWER((1+Stock[[#This Row],[% TOTAL RETURN/(LOSS)
(auto-fill)]]),1/(Stock[[#This Row],[HOLDING DAYS
(auto-fill)]]/365))-1),"")</f>
        <v/>
      </c>
      <c r="AF122" s="81"/>
      <c r="AG122" s="150" t="str">
        <f>IF(Stock[[#This Row],[STATUS
(auto-fill)]]="HOLDING",Stock[[#This Row],[MARKET PRICE]]-Stock[[#This Row],[BUYING PRICE]],"")</f>
        <v/>
      </c>
      <c r="AH122" s="144" t="str">
        <f>IFERROR(Stock[[#This Row],[CHANGE
(auto-fill)]]/Stock[[#This Row],[BUYING PRICE]],"")</f>
        <v/>
      </c>
      <c r="AI122" s="115" t="str">
        <f>IF(Stock[[#This Row],[MARKET PRICE]]&gt;0,Stock[[#This Row],[MARKET PRICE]]*Stock[[#This Row],[REMAINING QUANTITY
(auto-fill)]],"")</f>
        <v/>
      </c>
    </row>
    <row r="123" spans="2:35">
      <c r="B123" s="110" t="str">
        <f>IF(AND(Stock[[#This Row],[BUYING QUANTITY]]&gt;0,Stock[[#This Row],[REMAINING QUANTITY
(auto-fill)]]=0),"SOLD OUT",
IF(AND(Stock[[#This Row],[BUYING QUANTITY]]&gt;0,Stock[[#This Row],[REMAINING QUANTITY
(auto-fill)]]&gt;0),"HOLDING",""))</f>
        <v/>
      </c>
      <c r="C123" s="111">
        <f t="shared" si="1"/>
        <v>110</v>
      </c>
      <c r="D123" s="77"/>
      <c r="E123" s="78"/>
      <c r="F123" s="160"/>
      <c r="G123" s="81"/>
      <c r="H123" s="82"/>
      <c r="I123" s="90"/>
      <c r="J123" s="115" t="str">
        <f>IF(Stock[[#This Row],[BUYING QUANTITY]]&gt;0,Stock[[#This Row],[BUYING PRICE]]*Stock[[#This Row],[BUYING QUANTITY]]*Stock[[#This Row],[% BUYING FEE]],"")</f>
        <v/>
      </c>
      <c r="K123" s="89"/>
      <c r="L123" s="90"/>
      <c r="M123" s="117" t="str">
        <f>IF(Stock[[#This Row],[BUYING QUANTITY]]&gt;0,Stock[[#This Row],[BUYING PRICE]]*(1+Stock[[#This Row],[% THRESHOLD (RETURN)_1]]),"")</f>
        <v/>
      </c>
      <c r="N123" s="90"/>
      <c r="O123" s="117" t="str">
        <f>IF(Stock[[#This Row],[BUYING QUANTITY]]&gt;0,Stock[[#This Row],[BUYING PRICE]]*(1+Stock[[#This Row],[% THRESHOLD (RETURN)_2]]),"")</f>
        <v/>
      </c>
      <c r="P123" s="90"/>
      <c r="Q123" s="117" t="str">
        <f>IF(Stock[[#This Row],[BUYING QUANTITY]]&gt;0,Stock[[#This Row],[BUYING PRICE]]*(1+Stock[[#This Row],[% THRESHOLD (LOSS)]]),"")</f>
        <v/>
      </c>
      <c r="R123" s="105"/>
      <c r="S123" s="118" t="str">
        <f>IF(Stock[[#This Row],[CASH DIVIDEND]]&gt;0,Stock[[#This Row],[CASH DIVIDEND]]/(Stock[[#This Row],[BUYING PRICE]]*Stock[[#This Row],[BUYING QUANTITY]]),"")</f>
        <v/>
      </c>
      <c r="T123" s="105"/>
      <c r="U123" s="77"/>
      <c r="V123" s="95"/>
      <c r="W123" s="96"/>
      <c r="X123" s="167"/>
      <c r="Y123" s="121" t="str">
        <f>IF(Stock[[#This Row],[SELLING QUANTITY]]&gt;0,Stock[[#This Row],[SELLING PRICE]]*Stock[[#This Row],[SELLING QUANTITY]]*Stock[[#This Row],[% SELLING FEE]]+Stock[[#This Row],[SELLING PRICE]]*Stock[[#This Row],[SELLING QUANTITY]]*$D$12,"")</f>
        <v/>
      </c>
      <c r="Z123" s="121">
        <f>Stock[[#This Row],[BUYING QUANTITY]]+Stock[[#This Row],[STOCK DIVIDEND]]-Stock[[#This Row],[SELLING QUANTITY]]</f>
        <v>0</v>
      </c>
      <c r="AA1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 s="121">
        <f ca="1">IF(Stock[[#This Row],[SELLING DATE]]&gt;0,Stock[[#This Row],[SELLING DATE]]-Stock[[#This Row],[BUY DATE]]+1,IF(Stock[[#This Row],[BUY DATE]]=0,0,TODAY()-Stock[[#This Row],[BUY DATE]]+1))</f>
        <v>0</v>
      </c>
      <c r="AC123" s="124" t="str">
        <f>IFERROR(Stock[[#This Row],[CASH DIVIDEND]]+Stock[[#This Row],[RETURN/(LOSS) FROM TRADING
(auto-fill)]],"")</f>
        <v/>
      </c>
      <c r="AD1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 s="147" t="str">
        <f ca="1">IFERROR(IF(Stock[[#This Row],[HOLDING DAYS
(auto-fill)]]&lt;365,Stock[[#This Row],[% TOTAL RETURN/(LOSS)
(auto-fill)]]*365/Stock[[#This Row],[HOLDING DAYS
(auto-fill)]],POWER((1+Stock[[#This Row],[% TOTAL RETURN/(LOSS)
(auto-fill)]]),1/(Stock[[#This Row],[HOLDING DAYS
(auto-fill)]]/365))-1),"")</f>
        <v/>
      </c>
      <c r="AF123" s="81"/>
      <c r="AG123" s="150" t="str">
        <f>IF(Stock[[#This Row],[STATUS
(auto-fill)]]="HOLDING",Stock[[#This Row],[MARKET PRICE]]-Stock[[#This Row],[BUYING PRICE]],"")</f>
        <v/>
      </c>
      <c r="AH123" s="144" t="str">
        <f>IFERROR(Stock[[#This Row],[CHANGE
(auto-fill)]]/Stock[[#This Row],[BUYING PRICE]],"")</f>
        <v/>
      </c>
      <c r="AI123" s="115" t="str">
        <f>IF(Stock[[#This Row],[MARKET PRICE]]&gt;0,Stock[[#This Row],[MARKET PRICE]]*Stock[[#This Row],[REMAINING QUANTITY
(auto-fill)]],"")</f>
        <v/>
      </c>
    </row>
    <row r="124" spans="2:35">
      <c r="B124" s="110" t="str">
        <f>IF(AND(Stock[[#This Row],[BUYING QUANTITY]]&gt;0,Stock[[#This Row],[REMAINING QUANTITY
(auto-fill)]]=0),"SOLD OUT",
IF(AND(Stock[[#This Row],[BUYING QUANTITY]]&gt;0,Stock[[#This Row],[REMAINING QUANTITY
(auto-fill)]]&gt;0),"HOLDING",""))</f>
        <v/>
      </c>
      <c r="C124" s="111">
        <f t="shared" si="1"/>
        <v>111</v>
      </c>
      <c r="D124" s="77"/>
      <c r="E124" s="78"/>
      <c r="F124" s="160"/>
      <c r="G124" s="81"/>
      <c r="H124" s="82"/>
      <c r="I124" s="90"/>
      <c r="J124" s="115" t="str">
        <f>IF(Stock[[#This Row],[BUYING QUANTITY]]&gt;0,Stock[[#This Row],[BUYING PRICE]]*Stock[[#This Row],[BUYING QUANTITY]]*Stock[[#This Row],[% BUYING FEE]],"")</f>
        <v/>
      </c>
      <c r="K124" s="89"/>
      <c r="L124" s="90"/>
      <c r="M124" s="117" t="str">
        <f>IF(Stock[[#This Row],[BUYING QUANTITY]]&gt;0,Stock[[#This Row],[BUYING PRICE]]*(1+Stock[[#This Row],[% THRESHOLD (RETURN)_1]]),"")</f>
        <v/>
      </c>
      <c r="N124" s="90"/>
      <c r="O124" s="117" t="str">
        <f>IF(Stock[[#This Row],[BUYING QUANTITY]]&gt;0,Stock[[#This Row],[BUYING PRICE]]*(1+Stock[[#This Row],[% THRESHOLD (RETURN)_2]]),"")</f>
        <v/>
      </c>
      <c r="P124" s="90"/>
      <c r="Q124" s="117" t="str">
        <f>IF(Stock[[#This Row],[BUYING QUANTITY]]&gt;0,Stock[[#This Row],[BUYING PRICE]]*(1+Stock[[#This Row],[% THRESHOLD (LOSS)]]),"")</f>
        <v/>
      </c>
      <c r="R124" s="105"/>
      <c r="S124" s="118" t="str">
        <f>IF(Stock[[#This Row],[CASH DIVIDEND]]&gt;0,Stock[[#This Row],[CASH DIVIDEND]]/(Stock[[#This Row],[BUYING PRICE]]*Stock[[#This Row],[BUYING QUANTITY]]),"")</f>
        <v/>
      </c>
      <c r="T124" s="105"/>
      <c r="U124" s="77"/>
      <c r="V124" s="95"/>
      <c r="W124" s="96"/>
      <c r="X124" s="167"/>
      <c r="Y124" s="121" t="str">
        <f>IF(Stock[[#This Row],[SELLING QUANTITY]]&gt;0,Stock[[#This Row],[SELLING PRICE]]*Stock[[#This Row],[SELLING QUANTITY]]*Stock[[#This Row],[% SELLING FEE]]+Stock[[#This Row],[SELLING PRICE]]*Stock[[#This Row],[SELLING QUANTITY]]*$D$12,"")</f>
        <v/>
      </c>
      <c r="Z124" s="121">
        <f>Stock[[#This Row],[BUYING QUANTITY]]+Stock[[#This Row],[STOCK DIVIDEND]]-Stock[[#This Row],[SELLING QUANTITY]]</f>
        <v>0</v>
      </c>
      <c r="AA1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 s="121">
        <f ca="1">IF(Stock[[#This Row],[SELLING DATE]]&gt;0,Stock[[#This Row],[SELLING DATE]]-Stock[[#This Row],[BUY DATE]]+1,IF(Stock[[#This Row],[BUY DATE]]=0,0,TODAY()-Stock[[#This Row],[BUY DATE]]+1))</f>
        <v>0</v>
      </c>
      <c r="AC124" s="124" t="str">
        <f>IFERROR(Stock[[#This Row],[CASH DIVIDEND]]+Stock[[#This Row],[RETURN/(LOSS) FROM TRADING
(auto-fill)]],"")</f>
        <v/>
      </c>
      <c r="AD1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 s="147" t="str">
        <f ca="1">IFERROR(IF(Stock[[#This Row],[HOLDING DAYS
(auto-fill)]]&lt;365,Stock[[#This Row],[% TOTAL RETURN/(LOSS)
(auto-fill)]]*365/Stock[[#This Row],[HOLDING DAYS
(auto-fill)]],POWER((1+Stock[[#This Row],[% TOTAL RETURN/(LOSS)
(auto-fill)]]),1/(Stock[[#This Row],[HOLDING DAYS
(auto-fill)]]/365))-1),"")</f>
        <v/>
      </c>
      <c r="AF124" s="81"/>
      <c r="AG124" s="150" t="str">
        <f>IF(Stock[[#This Row],[STATUS
(auto-fill)]]="HOLDING",Stock[[#This Row],[MARKET PRICE]]-Stock[[#This Row],[BUYING PRICE]],"")</f>
        <v/>
      </c>
      <c r="AH124" s="144" t="str">
        <f>IFERROR(Stock[[#This Row],[CHANGE
(auto-fill)]]/Stock[[#This Row],[BUYING PRICE]],"")</f>
        <v/>
      </c>
      <c r="AI124" s="115" t="str">
        <f>IF(Stock[[#This Row],[MARKET PRICE]]&gt;0,Stock[[#This Row],[MARKET PRICE]]*Stock[[#This Row],[REMAINING QUANTITY
(auto-fill)]],"")</f>
        <v/>
      </c>
    </row>
    <row r="125" spans="2:35">
      <c r="B125" s="110" t="str">
        <f>IF(AND(Stock[[#This Row],[BUYING QUANTITY]]&gt;0,Stock[[#This Row],[REMAINING QUANTITY
(auto-fill)]]=0),"SOLD OUT",
IF(AND(Stock[[#This Row],[BUYING QUANTITY]]&gt;0,Stock[[#This Row],[REMAINING QUANTITY
(auto-fill)]]&gt;0),"HOLDING",""))</f>
        <v/>
      </c>
      <c r="C125" s="111">
        <f t="shared" si="1"/>
        <v>112</v>
      </c>
      <c r="D125" s="77"/>
      <c r="E125" s="78"/>
      <c r="F125" s="160"/>
      <c r="G125" s="81"/>
      <c r="H125" s="82"/>
      <c r="I125" s="90"/>
      <c r="J125" s="115" t="str">
        <f>IF(Stock[[#This Row],[BUYING QUANTITY]]&gt;0,Stock[[#This Row],[BUYING PRICE]]*Stock[[#This Row],[BUYING QUANTITY]]*Stock[[#This Row],[% BUYING FEE]],"")</f>
        <v/>
      </c>
      <c r="K125" s="89"/>
      <c r="L125" s="90"/>
      <c r="M125" s="117" t="str">
        <f>IF(Stock[[#This Row],[BUYING QUANTITY]]&gt;0,Stock[[#This Row],[BUYING PRICE]]*(1+Stock[[#This Row],[% THRESHOLD (RETURN)_1]]),"")</f>
        <v/>
      </c>
      <c r="N125" s="90"/>
      <c r="O125" s="117" t="str">
        <f>IF(Stock[[#This Row],[BUYING QUANTITY]]&gt;0,Stock[[#This Row],[BUYING PRICE]]*(1+Stock[[#This Row],[% THRESHOLD (RETURN)_2]]),"")</f>
        <v/>
      </c>
      <c r="P125" s="90"/>
      <c r="Q125" s="117" t="str">
        <f>IF(Stock[[#This Row],[BUYING QUANTITY]]&gt;0,Stock[[#This Row],[BUYING PRICE]]*(1+Stock[[#This Row],[% THRESHOLD (LOSS)]]),"")</f>
        <v/>
      </c>
      <c r="R125" s="105"/>
      <c r="S125" s="118" t="str">
        <f>IF(Stock[[#This Row],[CASH DIVIDEND]]&gt;0,Stock[[#This Row],[CASH DIVIDEND]]/(Stock[[#This Row],[BUYING PRICE]]*Stock[[#This Row],[BUYING QUANTITY]]),"")</f>
        <v/>
      </c>
      <c r="T125" s="105"/>
      <c r="U125" s="77"/>
      <c r="V125" s="95"/>
      <c r="W125" s="96"/>
      <c r="X125" s="167"/>
      <c r="Y125" s="121" t="str">
        <f>IF(Stock[[#This Row],[SELLING QUANTITY]]&gt;0,Stock[[#This Row],[SELLING PRICE]]*Stock[[#This Row],[SELLING QUANTITY]]*Stock[[#This Row],[% SELLING FEE]]+Stock[[#This Row],[SELLING PRICE]]*Stock[[#This Row],[SELLING QUANTITY]]*$D$12,"")</f>
        <v/>
      </c>
      <c r="Z125" s="121">
        <f>Stock[[#This Row],[BUYING QUANTITY]]+Stock[[#This Row],[STOCK DIVIDEND]]-Stock[[#This Row],[SELLING QUANTITY]]</f>
        <v>0</v>
      </c>
      <c r="AA1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 s="121">
        <f ca="1">IF(Stock[[#This Row],[SELLING DATE]]&gt;0,Stock[[#This Row],[SELLING DATE]]-Stock[[#This Row],[BUY DATE]]+1,IF(Stock[[#This Row],[BUY DATE]]=0,0,TODAY()-Stock[[#This Row],[BUY DATE]]+1))</f>
        <v>0</v>
      </c>
      <c r="AC125" s="124" t="str">
        <f>IFERROR(Stock[[#This Row],[CASH DIVIDEND]]+Stock[[#This Row],[RETURN/(LOSS) FROM TRADING
(auto-fill)]],"")</f>
        <v/>
      </c>
      <c r="AD1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 s="147" t="str">
        <f ca="1">IFERROR(IF(Stock[[#This Row],[HOLDING DAYS
(auto-fill)]]&lt;365,Stock[[#This Row],[% TOTAL RETURN/(LOSS)
(auto-fill)]]*365/Stock[[#This Row],[HOLDING DAYS
(auto-fill)]],POWER((1+Stock[[#This Row],[% TOTAL RETURN/(LOSS)
(auto-fill)]]),1/(Stock[[#This Row],[HOLDING DAYS
(auto-fill)]]/365))-1),"")</f>
        <v/>
      </c>
      <c r="AF125" s="81"/>
      <c r="AG125" s="150" t="str">
        <f>IF(Stock[[#This Row],[STATUS
(auto-fill)]]="HOLDING",Stock[[#This Row],[MARKET PRICE]]-Stock[[#This Row],[BUYING PRICE]],"")</f>
        <v/>
      </c>
      <c r="AH125" s="144" t="str">
        <f>IFERROR(Stock[[#This Row],[CHANGE
(auto-fill)]]/Stock[[#This Row],[BUYING PRICE]],"")</f>
        <v/>
      </c>
      <c r="AI125" s="115" t="str">
        <f>IF(Stock[[#This Row],[MARKET PRICE]]&gt;0,Stock[[#This Row],[MARKET PRICE]]*Stock[[#This Row],[REMAINING QUANTITY
(auto-fill)]],"")</f>
        <v/>
      </c>
    </row>
    <row r="126" spans="2:35">
      <c r="B126" s="110" t="str">
        <f>IF(AND(Stock[[#This Row],[BUYING QUANTITY]]&gt;0,Stock[[#This Row],[REMAINING QUANTITY
(auto-fill)]]=0),"SOLD OUT",
IF(AND(Stock[[#This Row],[BUYING QUANTITY]]&gt;0,Stock[[#This Row],[REMAINING QUANTITY
(auto-fill)]]&gt;0),"HOLDING",""))</f>
        <v/>
      </c>
      <c r="C126" s="111">
        <f t="shared" si="1"/>
        <v>113</v>
      </c>
      <c r="D126" s="77"/>
      <c r="E126" s="78"/>
      <c r="F126" s="160"/>
      <c r="G126" s="81"/>
      <c r="H126" s="82"/>
      <c r="I126" s="90"/>
      <c r="J126" s="115" t="str">
        <f>IF(Stock[[#This Row],[BUYING QUANTITY]]&gt;0,Stock[[#This Row],[BUYING PRICE]]*Stock[[#This Row],[BUYING QUANTITY]]*Stock[[#This Row],[% BUYING FEE]],"")</f>
        <v/>
      </c>
      <c r="K126" s="89"/>
      <c r="L126" s="90"/>
      <c r="M126" s="117" t="str">
        <f>IF(Stock[[#This Row],[BUYING QUANTITY]]&gt;0,Stock[[#This Row],[BUYING PRICE]]*(1+Stock[[#This Row],[% THRESHOLD (RETURN)_1]]),"")</f>
        <v/>
      </c>
      <c r="N126" s="90"/>
      <c r="O126" s="117" t="str">
        <f>IF(Stock[[#This Row],[BUYING QUANTITY]]&gt;0,Stock[[#This Row],[BUYING PRICE]]*(1+Stock[[#This Row],[% THRESHOLD (RETURN)_2]]),"")</f>
        <v/>
      </c>
      <c r="P126" s="90"/>
      <c r="Q126" s="117" t="str">
        <f>IF(Stock[[#This Row],[BUYING QUANTITY]]&gt;0,Stock[[#This Row],[BUYING PRICE]]*(1+Stock[[#This Row],[% THRESHOLD (LOSS)]]),"")</f>
        <v/>
      </c>
      <c r="R126" s="105"/>
      <c r="S126" s="118" t="str">
        <f>IF(Stock[[#This Row],[CASH DIVIDEND]]&gt;0,Stock[[#This Row],[CASH DIVIDEND]]/(Stock[[#This Row],[BUYING PRICE]]*Stock[[#This Row],[BUYING QUANTITY]]),"")</f>
        <v/>
      </c>
      <c r="T126" s="105"/>
      <c r="U126" s="77"/>
      <c r="V126" s="95"/>
      <c r="W126" s="96"/>
      <c r="X126" s="167"/>
      <c r="Y126" s="121" t="str">
        <f>IF(Stock[[#This Row],[SELLING QUANTITY]]&gt;0,Stock[[#This Row],[SELLING PRICE]]*Stock[[#This Row],[SELLING QUANTITY]]*Stock[[#This Row],[% SELLING FEE]]+Stock[[#This Row],[SELLING PRICE]]*Stock[[#This Row],[SELLING QUANTITY]]*$D$12,"")</f>
        <v/>
      </c>
      <c r="Z126" s="121">
        <f>Stock[[#This Row],[BUYING QUANTITY]]+Stock[[#This Row],[STOCK DIVIDEND]]-Stock[[#This Row],[SELLING QUANTITY]]</f>
        <v>0</v>
      </c>
      <c r="AA1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 s="121">
        <f ca="1">IF(Stock[[#This Row],[SELLING DATE]]&gt;0,Stock[[#This Row],[SELLING DATE]]-Stock[[#This Row],[BUY DATE]]+1,IF(Stock[[#This Row],[BUY DATE]]=0,0,TODAY()-Stock[[#This Row],[BUY DATE]]+1))</f>
        <v>0</v>
      </c>
      <c r="AC126" s="124" t="str">
        <f>IFERROR(Stock[[#This Row],[CASH DIVIDEND]]+Stock[[#This Row],[RETURN/(LOSS) FROM TRADING
(auto-fill)]],"")</f>
        <v/>
      </c>
      <c r="AD1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 s="147" t="str">
        <f ca="1">IFERROR(IF(Stock[[#This Row],[HOLDING DAYS
(auto-fill)]]&lt;365,Stock[[#This Row],[% TOTAL RETURN/(LOSS)
(auto-fill)]]*365/Stock[[#This Row],[HOLDING DAYS
(auto-fill)]],POWER((1+Stock[[#This Row],[% TOTAL RETURN/(LOSS)
(auto-fill)]]),1/(Stock[[#This Row],[HOLDING DAYS
(auto-fill)]]/365))-1),"")</f>
        <v/>
      </c>
      <c r="AF126" s="81"/>
      <c r="AG126" s="150" t="str">
        <f>IF(Stock[[#This Row],[STATUS
(auto-fill)]]="HOLDING",Stock[[#This Row],[MARKET PRICE]]-Stock[[#This Row],[BUYING PRICE]],"")</f>
        <v/>
      </c>
      <c r="AH126" s="144" t="str">
        <f>IFERROR(Stock[[#This Row],[CHANGE
(auto-fill)]]/Stock[[#This Row],[BUYING PRICE]],"")</f>
        <v/>
      </c>
      <c r="AI126" s="115" t="str">
        <f>IF(Stock[[#This Row],[MARKET PRICE]]&gt;0,Stock[[#This Row],[MARKET PRICE]]*Stock[[#This Row],[REMAINING QUANTITY
(auto-fill)]],"")</f>
        <v/>
      </c>
    </row>
    <row r="127" spans="2:35">
      <c r="B127" s="110" t="str">
        <f>IF(AND(Stock[[#This Row],[BUYING QUANTITY]]&gt;0,Stock[[#This Row],[REMAINING QUANTITY
(auto-fill)]]=0),"SOLD OUT",
IF(AND(Stock[[#This Row],[BUYING QUANTITY]]&gt;0,Stock[[#This Row],[REMAINING QUANTITY
(auto-fill)]]&gt;0),"HOLDING",""))</f>
        <v/>
      </c>
      <c r="C127" s="111">
        <f t="shared" si="1"/>
        <v>114</v>
      </c>
      <c r="D127" s="77"/>
      <c r="E127" s="78"/>
      <c r="F127" s="160"/>
      <c r="G127" s="81"/>
      <c r="H127" s="82"/>
      <c r="I127" s="90"/>
      <c r="J127" s="115" t="str">
        <f>IF(Stock[[#This Row],[BUYING QUANTITY]]&gt;0,Stock[[#This Row],[BUYING PRICE]]*Stock[[#This Row],[BUYING QUANTITY]]*Stock[[#This Row],[% BUYING FEE]],"")</f>
        <v/>
      </c>
      <c r="K127" s="89"/>
      <c r="L127" s="90"/>
      <c r="M127" s="117" t="str">
        <f>IF(Stock[[#This Row],[BUYING QUANTITY]]&gt;0,Stock[[#This Row],[BUYING PRICE]]*(1+Stock[[#This Row],[% THRESHOLD (RETURN)_1]]),"")</f>
        <v/>
      </c>
      <c r="N127" s="90"/>
      <c r="O127" s="117" t="str">
        <f>IF(Stock[[#This Row],[BUYING QUANTITY]]&gt;0,Stock[[#This Row],[BUYING PRICE]]*(1+Stock[[#This Row],[% THRESHOLD (RETURN)_2]]),"")</f>
        <v/>
      </c>
      <c r="P127" s="90"/>
      <c r="Q127" s="117" t="str">
        <f>IF(Stock[[#This Row],[BUYING QUANTITY]]&gt;0,Stock[[#This Row],[BUYING PRICE]]*(1+Stock[[#This Row],[% THRESHOLD (LOSS)]]),"")</f>
        <v/>
      </c>
      <c r="R127" s="105"/>
      <c r="S127" s="118" t="str">
        <f>IF(Stock[[#This Row],[CASH DIVIDEND]]&gt;0,Stock[[#This Row],[CASH DIVIDEND]]/(Stock[[#This Row],[BUYING PRICE]]*Stock[[#This Row],[BUYING QUANTITY]]),"")</f>
        <v/>
      </c>
      <c r="T127" s="105"/>
      <c r="U127" s="77"/>
      <c r="V127" s="95"/>
      <c r="W127" s="96"/>
      <c r="X127" s="167"/>
      <c r="Y127" s="121" t="str">
        <f>IF(Stock[[#This Row],[SELLING QUANTITY]]&gt;0,Stock[[#This Row],[SELLING PRICE]]*Stock[[#This Row],[SELLING QUANTITY]]*Stock[[#This Row],[% SELLING FEE]]+Stock[[#This Row],[SELLING PRICE]]*Stock[[#This Row],[SELLING QUANTITY]]*$D$12,"")</f>
        <v/>
      </c>
      <c r="Z127" s="121">
        <f>Stock[[#This Row],[BUYING QUANTITY]]+Stock[[#This Row],[STOCK DIVIDEND]]-Stock[[#This Row],[SELLING QUANTITY]]</f>
        <v>0</v>
      </c>
      <c r="AA1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 s="121">
        <f ca="1">IF(Stock[[#This Row],[SELLING DATE]]&gt;0,Stock[[#This Row],[SELLING DATE]]-Stock[[#This Row],[BUY DATE]]+1,IF(Stock[[#This Row],[BUY DATE]]=0,0,TODAY()-Stock[[#This Row],[BUY DATE]]+1))</f>
        <v>0</v>
      </c>
      <c r="AC127" s="124" t="str">
        <f>IFERROR(Stock[[#This Row],[CASH DIVIDEND]]+Stock[[#This Row],[RETURN/(LOSS) FROM TRADING
(auto-fill)]],"")</f>
        <v/>
      </c>
      <c r="AD1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 s="147" t="str">
        <f ca="1">IFERROR(IF(Stock[[#This Row],[HOLDING DAYS
(auto-fill)]]&lt;365,Stock[[#This Row],[% TOTAL RETURN/(LOSS)
(auto-fill)]]*365/Stock[[#This Row],[HOLDING DAYS
(auto-fill)]],POWER((1+Stock[[#This Row],[% TOTAL RETURN/(LOSS)
(auto-fill)]]),1/(Stock[[#This Row],[HOLDING DAYS
(auto-fill)]]/365))-1),"")</f>
        <v/>
      </c>
      <c r="AF127" s="81"/>
      <c r="AG127" s="150" t="str">
        <f>IF(Stock[[#This Row],[STATUS
(auto-fill)]]="HOLDING",Stock[[#This Row],[MARKET PRICE]]-Stock[[#This Row],[BUYING PRICE]],"")</f>
        <v/>
      </c>
      <c r="AH127" s="144" t="str">
        <f>IFERROR(Stock[[#This Row],[CHANGE
(auto-fill)]]/Stock[[#This Row],[BUYING PRICE]],"")</f>
        <v/>
      </c>
      <c r="AI127" s="115" t="str">
        <f>IF(Stock[[#This Row],[MARKET PRICE]]&gt;0,Stock[[#This Row],[MARKET PRICE]]*Stock[[#This Row],[REMAINING QUANTITY
(auto-fill)]],"")</f>
        <v/>
      </c>
    </row>
    <row r="128" spans="2:35">
      <c r="B128" s="110" t="str">
        <f>IF(AND(Stock[[#This Row],[BUYING QUANTITY]]&gt;0,Stock[[#This Row],[REMAINING QUANTITY
(auto-fill)]]=0),"SOLD OUT",
IF(AND(Stock[[#This Row],[BUYING QUANTITY]]&gt;0,Stock[[#This Row],[REMAINING QUANTITY
(auto-fill)]]&gt;0),"HOLDING",""))</f>
        <v/>
      </c>
      <c r="C128" s="111">
        <f t="shared" si="1"/>
        <v>115</v>
      </c>
      <c r="D128" s="77"/>
      <c r="E128" s="78"/>
      <c r="F128" s="160"/>
      <c r="G128" s="81"/>
      <c r="H128" s="82"/>
      <c r="I128" s="90"/>
      <c r="J128" s="115" t="str">
        <f>IF(Stock[[#This Row],[BUYING QUANTITY]]&gt;0,Stock[[#This Row],[BUYING PRICE]]*Stock[[#This Row],[BUYING QUANTITY]]*Stock[[#This Row],[% BUYING FEE]],"")</f>
        <v/>
      </c>
      <c r="K128" s="89"/>
      <c r="L128" s="90"/>
      <c r="M128" s="117" t="str">
        <f>IF(Stock[[#This Row],[BUYING QUANTITY]]&gt;0,Stock[[#This Row],[BUYING PRICE]]*(1+Stock[[#This Row],[% THRESHOLD (RETURN)_1]]),"")</f>
        <v/>
      </c>
      <c r="N128" s="90"/>
      <c r="O128" s="117" t="str">
        <f>IF(Stock[[#This Row],[BUYING QUANTITY]]&gt;0,Stock[[#This Row],[BUYING PRICE]]*(1+Stock[[#This Row],[% THRESHOLD (RETURN)_2]]),"")</f>
        <v/>
      </c>
      <c r="P128" s="90"/>
      <c r="Q128" s="117" t="str">
        <f>IF(Stock[[#This Row],[BUYING QUANTITY]]&gt;0,Stock[[#This Row],[BUYING PRICE]]*(1+Stock[[#This Row],[% THRESHOLD (LOSS)]]),"")</f>
        <v/>
      </c>
      <c r="R128" s="105"/>
      <c r="S128" s="118" t="str">
        <f>IF(Stock[[#This Row],[CASH DIVIDEND]]&gt;0,Stock[[#This Row],[CASH DIVIDEND]]/(Stock[[#This Row],[BUYING PRICE]]*Stock[[#This Row],[BUYING QUANTITY]]),"")</f>
        <v/>
      </c>
      <c r="T128" s="105"/>
      <c r="U128" s="77"/>
      <c r="V128" s="95"/>
      <c r="W128" s="96"/>
      <c r="X128" s="167"/>
      <c r="Y128" s="121" t="str">
        <f>IF(Stock[[#This Row],[SELLING QUANTITY]]&gt;0,Stock[[#This Row],[SELLING PRICE]]*Stock[[#This Row],[SELLING QUANTITY]]*Stock[[#This Row],[% SELLING FEE]]+Stock[[#This Row],[SELLING PRICE]]*Stock[[#This Row],[SELLING QUANTITY]]*$D$12,"")</f>
        <v/>
      </c>
      <c r="Z128" s="121">
        <f>Stock[[#This Row],[BUYING QUANTITY]]+Stock[[#This Row],[STOCK DIVIDEND]]-Stock[[#This Row],[SELLING QUANTITY]]</f>
        <v>0</v>
      </c>
      <c r="AA1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 s="121">
        <f ca="1">IF(Stock[[#This Row],[SELLING DATE]]&gt;0,Stock[[#This Row],[SELLING DATE]]-Stock[[#This Row],[BUY DATE]]+1,IF(Stock[[#This Row],[BUY DATE]]=0,0,TODAY()-Stock[[#This Row],[BUY DATE]]+1))</f>
        <v>0</v>
      </c>
      <c r="AC128" s="124" t="str">
        <f>IFERROR(Stock[[#This Row],[CASH DIVIDEND]]+Stock[[#This Row],[RETURN/(LOSS) FROM TRADING
(auto-fill)]],"")</f>
        <v/>
      </c>
      <c r="AD1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 s="147" t="str">
        <f ca="1">IFERROR(IF(Stock[[#This Row],[HOLDING DAYS
(auto-fill)]]&lt;365,Stock[[#This Row],[% TOTAL RETURN/(LOSS)
(auto-fill)]]*365/Stock[[#This Row],[HOLDING DAYS
(auto-fill)]],POWER((1+Stock[[#This Row],[% TOTAL RETURN/(LOSS)
(auto-fill)]]),1/(Stock[[#This Row],[HOLDING DAYS
(auto-fill)]]/365))-1),"")</f>
        <v/>
      </c>
      <c r="AF128" s="81"/>
      <c r="AG128" s="150" t="str">
        <f>IF(Stock[[#This Row],[STATUS
(auto-fill)]]="HOLDING",Stock[[#This Row],[MARKET PRICE]]-Stock[[#This Row],[BUYING PRICE]],"")</f>
        <v/>
      </c>
      <c r="AH128" s="144" t="str">
        <f>IFERROR(Stock[[#This Row],[CHANGE
(auto-fill)]]/Stock[[#This Row],[BUYING PRICE]],"")</f>
        <v/>
      </c>
      <c r="AI128" s="115" t="str">
        <f>IF(Stock[[#This Row],[MARKET PRICE]]&gt;0,Stock[[#This Row],[MARKET PRICE]]*Stock[[#This Row],[REMAINING QUANTITY
(auto-fill)]],"")</f>
        <v/>
      </c>
    </row>
    <row r="129" spans="2:35">
      <c r="B129" s="110" t="str">
        <f>IF(AND(Stock[[#This Row],[BUYING QUANTITY]]&gt;0,Stock[[#This Row],[REMAINING QUANTITY
(auto-fill)]]=0),"SOLD OUT",
IF(AND(Stock[[#This Row],[BUYING QUANTITY]]&gt;0,Stock[[#This Row],[REMAINING QUANTITY
(auto-fill)]]&gt;0),"HOLDING",""))</f>
        <v/>
      </c>
      <c r="C129" s="111">
        <f t="shared" si="1"/>
        <v>116</v>
      </c>
      <c r="D129" s="77"/>
      <c r="E129" s="78"/>
      <c r="F129" s="160"/>
      <c r="G129" s="81"/>
      <c r="H129" s="82"/>
      <c r="I129" s="90"/>
      <c r="J129" s="115" t="str">
        <f>IF(Stock[[#This Row],[BUYING QUANTITY]]&gt;0,Stock[[#This Row],[BUYING PRICE]]*Stock[[#This Row],[BUYING QUANTITY]]*Stock[[#This Row],[% BUYING FEE]],"")</f>
        <v/>
      </c>
      <c r="K129" s="89"/>
      <c r="L129" s="90"/>
      <c r="M129" s="117" t="str">
        <f>IF(Stock[[#This Row],[BUYING QUANTITY]]&gt;0,Stock[[#This Row],[BUYING PRICE]]*(1+Stock[[#This Row],[% THRESHOLD (RETURN)_1]]),"")</f>
        <v/>
      </c>
      <c r="N129" s="90"/>
      <c r="O129" s="117" t="str">
        <f>IF(Stock[[#This Row],[BUYING QUANTITY]]&gt;0,Stock[[#This Row],[BUYING PRICE]]*(1+Stock[[#This Row],[% THRESHOLD (RETURN)_2]]),"")</f>
        <v/>
      </c>
      <c r="P129" s="90"/>
      <c r="Q129" s="117" t="str">
        <f>IF(Stock[[#This Row],[BUYING QUANTITY]]&gt;0,Stock[[#This Row],[BUYING PRICE]]*(1+Stock[[#This Row],[% THRESHOLD (LOSS)]]),"")</f>
        <v/>
      </c>
      <c r="R129" s="105"/>
      <c r="S129" s="118" t="str">
        <f>IF(Stock[[#This Row],[CASH DIVIDEND]]&gt;0,Stock[[#This Row],[CASH DIVIDEND]]/(Stock[[#This Row],[BUYING PRICE]]*Stock[[#This Row],[BUYING QUANTITY]]),"")</f>
        <v/>
      </c>
      <c r="T129" s="105"/>
      <c r="U129" s="77"/>
      <c r="V129" s="95"/>
      <c r="W129" s="96"/>
      <c r="X129" s="167"/>
      <c r="Y129" s="121" t="str">
        <f>IF(Stock[[#This Row],[SELLING QUANTITY]]&gt;0,Stock[[#This Row],[SELLING PRICE]]*Stock[[#This Row],[SELLING QUANTITY]]*Stock[[#This Row],[% SELLING FEE]]+Stock[[#This Row],[SELLING PRICE]]*Stock[[#This Row],[SELLING QUANTITY]]*$D$12,"")</f>
        <v/>
      </c>
      <c r="Z129" s="121">
        <f>Stock[[#This Row],[BUYING QUANTITY]]+Stock[[#This Row],[STOCK DIVIDEND]]-Stock[[#This Row],[SELLING QUANTITY]]</f>
        <v>0</v>
      </c>
      <c r="AA1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 s="121">
        <f ca="1">IF(Stock[[#This Row],[SELLING DATE]]&gt;0,Stock[[#This Row],[SELLING DATE]]-Stock[[#This Row],[BUY DATE]]+1,IF(Stock[[#This Row],[BUY DATE]]=0,0,TODAY()-Stock[[#This Row],[BUY DATE]]+1))</f>
        <v>0</v>
      </c>
      <c r="AC129" s="124" t="str">
        <f>IFERROR(Stock[[#This Row],[CASH DIVIDEND]]+Stock[[#This Row],[RETURN/(LOSS) FROM TRADING
(auto-fill)]],"")</f>
        <v/>
      </c>
      <c r="AD1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 s="147" t="str">
        <f ca="1">IFERROR(IF(Stock[[#This Row],[HOLDING DAYS
(auto-fill)]]&lt;365,Stock[[#This Row],[% TOTAL RETURN/(LOSS)
(auto-fill)]]*365/Stock[[#This Row],[HOLDING DAYS
(auto-fill)]],POWER((1+Stock[[#This Row],[% TOTAL RETURN/(LOSS)
(auto-fill)]]),1/(Stock[[#This Row],[HOLDING DAYS
(auto-fill)]]/365))-1),"")</f>
        <v/>
      </c>
      <c r="AF129" s="81"/>
      <c r="AG129" s="150" t="str">
        <f>IF(Stock[[#This Row],[STATUS
(auto-fill)]]="HOLDING",Stock[[#This Row],[MARKET PRICE]]-Stock[[#This Row],[BUYING PRICE]],"")</f>
        <v/>
      </c>
      <c r="AH129" s="144" t="str">
        <f>IFERROR(Stock[[#This Row],[CHANGE
(auto-fill)]]/Stock[[#This Row],[BUYING PRICE]],"")</f>
        <v/>
      </c>
      <c r="AI129" s="115" t="str">
        <f>IF(Stock[[#This Row],[MARKET PRICE]]&gt;0,Stock[[#This Row],[MARKET PRICE]]*Stock[[#This Row],[REMAINING QUANTITY
(auto-fill)]],"")</f>
        <v/>
      </c>
    </row>
    <row r="130" spans="2:35">
      <c r="B130" s="110" t="str">
        <f>IF(AND(Stock[[#This Row],[BUYING QUANTITY]]&gt;0,Stock[[#This Row],[REMAINING QUANTITY
(auto-fill)]]=0),"SOLD OUT",
IF(AND(Stock[[#This Row],[BUYING QUANTITY]]&gt;0,Stock[[#This Row],[REMAINING QUANTITY
(auto-fill)]]&gt;0),"HOLDING",""))</f>
        <v/>
      </c>
      <c r="C130" s="111">
        <f t="shared" si="1"/>
        <v>117</v>
      </c>
      <c r="D130" s="77"/>
      <c r="E130" s="78"/>
      <c r="F130" s="160"/>
      <c r="G130" s="81"/>
      <c r="H130" s="82"/>
      <c r="I130" s="90"/>
      <c r="J130" s="115" t="str">
        <f>IF(Stock[[#This Row],[BUYING QUANTITY]]&gt;0,Stock[[#This Row],[BUYING PRICE]]*Stock[[#This Row],[BUYING QUANTITY]]*Stock[[#This Row],[% BUYING FEE]],"")</f>
        <v/>
      </c>
      <c r="K130" s="89"/>
      <c r="L130" s="90"/>
      <c r="M130" s="117" t="str">
        <f>IF(Stock[[#This Row],[BUYING QUANTITY]]&gt;0,Stock[[#This Row],[BUYING PRICE]]*(1+Stock[[#This Row],[% THRESHOLD (RETURN)_1]]),"")</f>
        <v/>
      </c>
      <c r="N130" s="90"/>
      <c r="O130" s="117" t="str">
        <f>IF(Stock[[#This Row],[BUYING QUANTITY]]&gt;0,Stock[[#This Row],[BUYING PRICE]]*(1+Stock[[#This Row],[% THRESHOLD (RETURN)_2]]),"")</f>
        <v/>
      </c>
      <c r="P130" s="90"/>
      <c r="Q130" s="117" t="str">
        <f>IF(Stock[[#This Row],[BUYING QUANTITY]]&gt;0,Stock[[#This Row],[BUYING PRICE]]*(1+Stock[[#This Row],[% THRESHOLD (LOSS)]]),"")</f>
        <v/>
      </c>
      <c r="R130" s="105"/>
      <c r="S130" s="118" t="str">
        <f>IF(Stock[[#This Row],[CASH DIVIDEND]]&gt;0,Stock[[#This Row],[CASH DIVIDEND]]/(Stock[[#This Row],[BUYING PRICE]]*Stock[[#This Row],[BUYING QUANTITY]]),"")</f>
        <v/>
      </c>
      <c r="T130" s="105"/>
      <c r="U130" s="77"/>
      <c r="V130" s="95"/>
      <c r="W130" s="96"/>
      <c r="X130" s="167"/>
      <c r="Y130" s="121" t="str">
        <f>IF(Stock[[#This Row],[SELLING QUANTITY]]&gt;0,Stock[[#This Row],[SELLING PRICE]]*Stock[[#This Row],[SELLING QUANTITY]]*Stock[[#This Row],[% SELLING FEE]]+Stock[[#This Row],[SELLING PRICE]]*Stock[[#This Row],[SELLING QUANTITY]]*$D$12,"")</f>
        <v/>
      </c>
      <c r="Z130" s="121">
        <f>Stock[[#This Row],[BUYING QUANTITY]]+Stock[[#This Row],[STOCK DIVIDEND]]-Stock[[#This Row],[SELLING QUANTITY]]</f>
        <v>0</v>
      </c>
      <c r="AA1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 s="121">
        <f ca="1">IF(Stock[[#This Row],[SELLING DATE]]&gt;0,Stock[[#This Row],[SELLING DATE]]-Stock[[#This Row],[BUY DATE]]+1,IF(Stock[[#This Row],[BUY DATE]]=0,0,TODAY()-Stock[[#This Row],[BUY DATE]]+1))</f>
        <v>0</v>
      </c>
      <c r="AC130" s="124" t="str">
        <f>IFERROR(Stock[[#This Row],[CASH DIVIDEND]]+Stock[[#This Row],[RETURN/(LOSS) FROM TRADING
(auto-fill)]],"")</f>
        <v/>
      </c>
      <c r="AD1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 s="147" t="str">
        <f ca="1">IFERROR(IF(Stock[[#This Row],[HOLDING DAYS
(auto-fill)]]&lt;365,Stock[[#This Row],[% TOTAL RETURN/(LOSS)
(auto-fill)]]*365/Stock[[#This Row],[HOLDING DAYS
(auto-fill)]],POWER((1+Stock[[#This Row],[% TOTAL RETURN/(LOSS)
(auto-fill)]]),1/(Stock[[#This Row],[HOLDING DAYS
(auto-fill)]]/365))-1),"")</f>
        <v/>
      </c>
      <c r="AF130" s="81"/>
      <c r="AG130" s="150" t="str">
        <f>IF(Stock[[#This Row],[STATUS
(auto-fill)]]="HOLDING",Stock[[#This Row],[MARKET PRICE]]-Stock[[#This Row],[BUYING PRICE]],"")</f>
        <v/>
      </c>
      <c r="AH130" s="144" t="str">
        <f>IFERROR(Stock[[#This Row],[CHANGE
(auto-fill)]]/Stock[[#This Row],[BUYING PRICE]],"")</f>
        <v/>
      </c>
      <c r="AI130" s="115" t="str">
        <f>IF(Stock[[#This Row],[MARKET PRICE]]&gt;0,Stock[[#This Row],[MARKET PRICE]]*Stock[[#This Row],[REMAINING QUANTITY
(auto-fill)]],"")</f>
        <v/>
      </c>
    </row>
    <row r="131" spans="2:35">
      <c r="B131" s="110" t="str">
        <f>IF(AND(Stock[[#This Row],[BUYING QUANTITY]]&gt;0,Stock[[#This Row],[REMAINING QUANTITY
(auto-fill)]]=0),"SOLD OUT",
IF(AND(Stock[[#This Row],[BUYING QUANTITY]]&gt;0,Stock[[#This Row],[REMAINING QUANTITY
(auto-fill)]]&gt;0),"HOLDING",""))</f>
        <v/>
      </c>
      <c r="C131" s="111">
        <f t="shared" si="1"/>
        <v>118</v>
      </c>
      <c r="D131" s="77"/>
      <c r="E131" s="78"/>
      <c r="F131" s="160"/>
      <c r="G131" s="81"/>
      <c r="H131" s="82"/>
      <c r="I131" s="90"/>
      <c r="J131" s="115" t="str">
        <f>IF(Stock[[#This Row],[BUYING QUANTITY]]&gt;0,Stock[[#This Row],[BUYING PRICE]]*Stock[[#This Row],[BUYING QUANTITY]]*Stock[[#This Row],[% BUYING FEE]],"")</f>
        <v/>
      </c>
      <c r="K131" s="89"/>
      <c r="L131" s="90"/>
      <c r="M131" s="117" t="str">
        <f>IF(Stock[[#This Row],[BUYING QUANTITY]]&gt;0,Stock[[#This Row],[BUYING PRICE]]*(1+Stock[[#This Row],[% THRESHOLD (RETURN)_1]]),"")</f>
        <v/>
      </c>
      <c r="N131" s="90"/>
      <c r="O131" s="117" t="str">
        <f>IF(Stock[[#This Row],[BUYING QUANTITY]]&gt;0,Stock[[#This Row],[BUYING PRICE]]*(1+Stock[[#This Row],[% THRESHOLD (RETURN)_2]]),"")</f>
        <v/>
      </c>
      <c r="P131" s="90"/>
      <c r="Q131" s="117" t="str">
        <f>IF(Stock[[#This Row],[BUYING QUANTITY]]&gt;0,Stock[[#This Row],[BUYING PRICE]]*(1+Stock[[#This Row],[% THRESHOLD (LOSS)]]),"")</f>
        <v/>
      </c>
      <c r="R131" s="105"/>
      <c r="S131" s="118" t="str">
        <f>IF(Stock[[#This Row],[CASH DIVIDEND]]&gt;0,Stock[[#This Row],[CASH DIVIDEND]]/(Stock[[#This Row],[BUYING PRICE]]*Stock[[#This Row],[BUYING QUANTITY]]),"")</f>
        <v/>
      </c>
      <c r="T131" s="105"/>
      <c r="U131" s="77"/>
      <c r="V131" s="95"/>
      <c r="W131" s="96"/>
      <c r="X131" s="167"/>
      <c r="Y131" s="121" t="str">
        <f>IF(Stock[[#This Row],[SELLING QUANTITY]]&gt;0,Stock[[#This Row],[SELLING PRICE]]*Stock[[#This Row],[SELLING QUANTITY]]*Stock[[#This Row],[% SELLING FEE]]+Stock[[#This Row],[SELLING PRICE]]*Stock[[#This Row],[SELLING QUANTITY]]*$D$12,"")</f>
        <v/>
      </c>
      <c r="Z131" s="121">
        <f>Stock[[#This Row],[BUYING QUANTITY]]+Stock[[#This Row],[STOCK DIVIDEND]]-Stock[[#This Row],[SELLING QUANTITY]]</f>
        <v>0</v>
      </c>
      <c r="AA1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 s="121">
        <f ca="1">IF(Stock[[#This Row],[SELLING DATE]]&gt;0,Stock[[#This Row],[SELLING DATE]]-Stock[[#This Row],[BUY DATE]]+1,IF(Stock[[#This Row],[BUY DATE]]=0,0,TODAY()-Stock[[#This Row],[BUY DATE]]+1))</f>
        <v>0</v>
      </c>
      <c r="AC131" s="124" t="str">
        <f>IFERROR(Stock[[#This Row],[CASH DIVIDEND]]+Stock[[#This Row],[RETURN/(LOSS) FROM TRADING
(auto-fill)]],"")</f>
        <v/>
      </c>
      <c r="AD1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 s="147" t="str">
        <f ca="1">IFERROR(IF(Stock[[#This Row],[HOLDING DAYS
(auto-fill)]]&lt;365,Stock[[#This Row],[% TOTAL RETURN/(LOSS)
(auto-fill)]]*365/Stock[[#This Row],[HOLDING DAYS
(auto-fill)]],POWER((1+Stock[[#This Row],[% TOTAL RETURN/(LOSS)
(auto-fill)]]),1/(Stock[[#This Row],[HOLDING DAYS
(auto-fill)]]/365))-1),"")</f>
        <v/>
      </c>
      <c r="AF131" s="81"/>
      <c r="AG131" s="150" t="str">
        <f>IF(Stock[[#This Row],[STATUS
(auto-fill)]]="HOLDING",Stock[[#This Row],[MARKET PRICE]]-Stock[[#This Row],[BUYING PRICE]],"")</f>
        <v/>
      </c>
      <c r="AH131" s="144" t="str">
        <f>IFERROR(Stock[[#This Row],[CHANGE
(auto-fill)]]/Stock[[#This Row],[BUYING PRICE]],"")</f>
        <v/>
      </c>
      <c r="AI131" s="115" t="str">
        <f>IF(Stock[[#This Row],[MARKET PRICE]]&gt;0,Stock[[#This Row],[MARKET PRICE]]*Stock[[#This Row],[REMAINING QUANTITY
(auto-fill)]],"")</f>
        <v/>
      </c>
    </row>
    <row r="132" spans="2:35">
      <c r="B132" s="110" t="str">
        <f>IF(AND(Stock[[#This Row],[BUYING QUANTITY]]&gt;0,Stock[[#This Row],[REMAINING QUANTITY
(auto-fill)]]=0),"SOLD OUT",
IF(AND(Stock[[#This Row],[BUYING QUANTITY]]&gt;0,Stock[[#This Row],[REMAINING QUANTITY
(auto-fill)]]&gt;0),"HOLDING",""))</f>
        <v/>
      </c>
      <c r="C132" s="111">
        <f t="shared" si="1"/>
        <v>119</v>
      </c>
      <c r="D132" s="77"/>
      <c r="E132" s="78"/>
      <c r="F132" s="160"/>
      <c r="G132" s="81"/>
      <c r="H132" s="82"/>
      <c r="I132" s="90"/>
      <c r="J132" s="115" t="str">
        <f>IF(Stock[[#This Row],[BUYING QUANTITY]]&gt;0,Stock[[#This Row],[BUYING PRICE]]*Stock[[#This Row],[BUYING QUANTITY]]*Stock[[#This Row],[% BUYING FEE]],"")</f>
        <v/>
      </c>
      <c r="K132" s="89"/>
      <c r="L132" s="90"/>
      <c r="M132" s="117" t="str">
        <f>IF(Stock[[#This Row],[BUYING QUANTITY]]&gt;0,Stock[[#This Row],[BUYING PRICE]]*(1+Stock[[#This Row],[% THRESHOLD (RETURN)_1]]),"")</f>
        <v/>
      </c>
      <c r="N132" s="90"/>
      <c r="O132" s="117" t="str">
        <f>IF(Stock[[#This Row],[BUYING QUANTITY]]&gt;0,Stock[[#This Row],[BUYING PRICE]]*(1+Stock[[#This Row],[% THRESHOLD (RETURN)_2]]),"")</f>
        <v/>
      </c>
      <c r="P132" s="90"/>
      <c r="Q132" s="117" t="str">
        <f>IF(Stock[[#This Row],[BUYING QUANTITY]]&gt;0,Stock[[#This Row],[BUYING PRICE]]*(1+Stock[[#This Row],[% THRESHOLD (LOSS)]]),"")</f>
        <v/>
      </c>
      <c r="R132" s="105"/>
      <c r="S132" s="118" t="str">
        <f>IF(Stock[[#This Row],[CASH DIVIDEND]]&gt;0,Stock[[#This Row],[CASH DIVIDEND]]/(Stock[[#This Row],[BUYING PRICE]]*Stock[[#This Row],[BUYING QUANTITY]]),"")</f>
        <v/>
      </c>
      <c r="T132" s="105"/>
      <c r="U132" s="77"/>
      <c r="V132" s="95"/>
      <c r="W132" s="96"/>
      <c r="X132" s="167"/>
      <c r="Y132" s="121" t="str">
        <f>IF(Stock[[#This Row],[SELLING QUANTITY]]&gt;0,Stock[[#This Row],[SELLING PRICE]]*Stock[[#This Row],[SELLING QUANTITY]]*Stock[[#This Row],[% SELLING FEE]]+Stock[[#This Row],[SELLING PRICE]]*Stock[[#This Row],[SELLING QUANTITY]]*$D$12,"")</f>
        <v/>
      </c>
      <c r="Z132" s="121">
        <f>Stock[[#This Row],[BUYING QUANTITY]]+Stock[[#This Row],[STOCK DIVIDEND]]-Stock[[#This Row],[SELLING QUANTITY]]</f>
        <v>0</v>
      </c>
      <c r="AA1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 s="121">
        <f ca="1">IF(Stock[[#This Row],[SELLING DATE]]&gt;0,Stock[[#This Row],[SELLING DATE]]-Stock[[#This Row],[BUY DATE]]+1,IF(Stock[[#This Row],[BUY DATE]]=0,0,TODAY()-Stock[[#This Row],[BUY DATE]]+1))</f>
        <v>0</v>
      </c>
      <c r="AC132" s="124" t="str">
        <f>IFERROR(Stock[[#This Row],[CASH DIVIDEND]]+Stock[[#This Row],[RETURN/(LOSS) FROM TRADING
(auto-fill)]],"")</f>
        <v/>
      </c>
      <c r="AD1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 s="147" t="str">
        <f ca="1">IFERROR(IF(Stock[[#This Row],[HOLDING DAYS
(auto-fill)]]&lt;365,Stock[[#This Row],[% TOTAL RETURN/(LOSS)
(auto-fill)]]*365/Stock[[#This Row],[HOLDING DAYS
(auto-fill)]],POWER((1+Stock[[#This Row],[% TOTAL RETURN/(LOSS)
(auto-fill)]]),1/(Stock[[#This Row],[HOLDING DAYS
(auto-fill)]]/365))-1),"")</f>
        <v/>
      </c>
      <c r="AF132" s="81"/>
      <c r="AG132" s="150" t="str">
        <f>IF(Stock[[#This Row],[STATUS
(auto-fill)]]="HOLDING",Stock[[#This Row],[MARKET PRICE]]-Stock[[#This Row],[BUYING PRICE]],"")</f>
        <v/>
      </c>
      <c r="AH132" s="144" t="str">
        <f>IFERROR(Stock[[#This Row],[CHANGE
(auto-fill)]]/Stock[[#This Row],[BUYING PRICE]],"")</f>
        <v/>
      </c>
      <c r="AI132" s="115" t="str">
        <f>IF(Stock[[#This Row],[MARKET PRICE]]&gt;0,Stock[[#This Row],[MARKET PRICE]]*Stock[[#This Row],[REMAINING QUANTITY
(auto-fill)]],"")</f>
        <v/>
      </c>
    </row>
    <row r="133" spans="2:35">
      <c r="B133" s="110" t="str">
        <f>IF(AND(Stock[[#This Row],[BUYING QUANTITY]]&gt;0,Stock[[#This Row],[REMAINING QUANTITY
(auto-fill)]]=0),"SOLD OUT",
IF(AND(Stock[[#This Row],[BUYING QUANTITY]]&gt;0,Stock[[#This Row],[REMAINING QUANTITY
(auto-fill)]]&gt;0),"HOLDING",""))</f>
        <v/>
      </c>
      <c r="C133" s="111">
        <f t="shared" si="1"/>
        <v>120</v>
      </c>
      <c r="D133" s="77"/>
      <c r="E133" s="78"/>
      <c r="F133" s="160"/>
      <c r="G133" s="81"/>
      <c r="H133" s="82"/>
      <c r="I133" s="90"/>
      <c r="J133" s="115" t="str">
        <f>IF(Stock[[#This Row],[BUYING QUANTITY]]&gt;0,Stock[[#This Row],[BUYING PRICE]]*Stock[[#This Row],[BUYING QUANTITY]]*Stock[[#This Row],[% BUYING FEE]],"")</f>
        <v/>
      </c>
      <c r="K133" s="89"/>
      <c r="L133" s="90"/>
      <c r="M133" s="117" t="str">
        <f>IF(Stock[[#This Row],[BUYING QUANTITY]]&gt;0,Stock[[#This Row],[BUYING PRICE]]*(1+Stock[[#This Row],[% THRESHOLD (RETURN)_1]]),"")</f>
        <v/>
      </c>
      <c r="N133" s="90"/>
      <c r="O133" s="117" t="str">
        <f>IF(Stock[[#This Row],[BUYING QUANTITY]]&gt;0,Stock[[#This Row],[BUYING PRICE]]*(1+Stock[[#This Row],[% THRESHOLD (RETURN)_2]]),"")</f>
        <v/>
      </c>
      <c r="P133" s="90"/>
      <c r="Q133" s="117" t="str">
        <f>IF(Stock[[#This Row],[BUYING QUANTITY]]&gt;0,Stock[[#This Row],[BUYING PRICE]]*(1+Stock[[#This Row],[% THRESHOLD (LOSS)]]),"")</f>
        <v/>
      </c>
      <c r="R133" s="105"/>
      <c r="S133" s="118" t="str">
        <f>IF(Stock[[#This Row],[CASH DIVIDEND]]&gt;0,Stock[[#This Row],[CASH DIVIDEND]]/(Stock[[#This Row],[BUYING PRICE]]*Stock[[#This Row],[BUYING QUANTITY]]),"")</f>
        <v/>
      </c>
      <c r="T133" s="105"/>
      <c r="U133" s="77"/>
      <c r="V133" s="95"/>
      <c r="W133" s="96"/>
      <c r="X133" s="167"/>
      <c r="Y133" s="121" t="str">
        <f>IF(Stock[[#This Row],[SELLING QUANTITY]]&gt;0,Stock[[#This Row],[SELLING PRICE]]*Stock[[#This Row],[SELLING QUANTITY]]*Stock[[#This Row],[% SELLING FEE]]+Stock[[#This Row],[SELLING PRICE]]*Stock[[#This Row],[SELLING QUANTITY]]*$D$12,"")</f>
        <v/>
      </c>
      <c r="Z133" s="121">
        <f>Stock[[#This Row],[BUYING QUANTITY]]+Stock[[#This Row],[STOCK DIVIDEND]]-Stock[[#This Row],[SELLING QUANTITY]]</f>
        <v>0</v>
      </c>
      <c r="AA1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 s="121">
        <f ca="1">IF(Stock[[#This Row],[SELLING DATE]]&gt;0,Stock[[#This Row],[SELLING DATE]]-Stock[[#This Row],[BUY DATE]]+1,IF(Stock[[#This Row],[BUY DATE]]=0,0,TODAY()-Stock[[#This Row],[BUY DATE]]+1))</f>
        <v>0</v>
      </c>
      <c r="AC133" s="124" t="str">
        <f>IFERROR(Stock[[#This Row],[CASH DIVIDEND]]+Stock[[#This Row],[RETURN/(LOSS) FROM TRADING
(auto-fill)]],"")</f>
        <v/>
      </c>
      <c r="AD1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 s="147" t="str">
        <f ca="1">IFERROR(IF(Stock[[#This Row],[HOLDING DAYS
(auto-fill)]]&lt;365,Stock[[#This Row],[% TOTAL RETURN/(LOSS)
(auto-fill)]]*365/Stock[[#This Row],[HOLDING DAYS
(auto-fill)]],POWER((1+Stock[[#This Row],[% TOTAL RETURN/(LOSS)
(auto-fill)]]),1/(Stock[[#This Row],[HOLDING DAYS
(auto-fill)]]/365))-1),"")</f>
        <v/>
      </c>
      <c r="AF133" s="81"/>
      <c r="AG133" s="150" t="str">
        <f>IF(Stock[[#This Row],[STATUS
(auto-fill)]]="HOLDING",Stock[[#This Row],[MARKET PRICE]]-Stock[[#This Row],[BUYING PRICE]],"")</f>
        <v/>
      </c>
      <c r="AH133" s="144" t="str">
        <f>IFERROR(Stock[[#This Row],[CHANGE
(auto-fill)]]/Stock[[#This Row],[BUYING PRICE]],"")</f>
        <v/>
      </c>
      <c r="AI133" s="115" t="str">
        <f>IF(Stock[[#This Row],[MARKET PRICE]]&gt;0,Stock[[#This Row],[MARKET PRICE]]*Stock[[#This Row],[REMAINING QUANTITY
(auto-fill)]],"")</f>
        <v/>
      </c>
    </row>
    <row r="134" spans="2:35">
      <c r="B134" s="110" t="str">
        <f>IF(AND(Stock[[#This Row],[BUYING QUANTITY]]&gt;0,Stock[[#This Row],[REMAINING QUANTITY
(auto-fill)]]=0),"SOLD OUT",
IF(AND(Stock[[#This Row],[BUYING QUANTITY]]&gt;0,Stock[[#This Row],[REMAINING QUANTITY
(auto-fill)]]&gt;0),"HOLDING",""))</f>
        <v/>
      </c>
      <c r="C134" s="111">
        <f t="shared" si="1"/>
        <v>121</v>
      </c>
      <c r="D134" s="77"/>
      <c r="E134" s="78"/>
      <c r="F134" s="160"/>
      <c r="G134" s="81"/>
      <c r="H134" s="82"/>
      <c r="I134" s="90"/>
      <c r="J134" s="115" t="str">
        <f>IF(Stock[[#This Row],[BUYING QUANTITY]]&gt;0,Stock[[#This Row],[BUYING PRICE]]*Stock[[#This Row],[BUYING QUANTITY]]*Stock[[#This Row],[% BUYING FEE]],"")</f>
        <v/>
      </c>
      <c r="K134" s="89"/>
      <c r="L134" s="90"/>
      <c r="M134" s="117" t="str">
        <f>IF(Stock[[#This Row],[BUYING QUANTITY]]&gt;0,Stock[[#This Row],[BUYING PRICE]]*(1+Stock[[#This Row],[% THRESHOLD (RETURN)_1]]),"")</f>
        <v/>
      </c>
      <c r="N134" s="90"/>
      <c r="O134" s="117" t="str">
        <f>IF(Stock[[#This Row],[BUYING QUANTITY]]&gt;0,Stock[[#This Row],[BUYING PRICE]]*(1+Stock[[#This Row],[% THRESHOLD (RETURN)_2]]),"")</f>
        <v/>
      </c>
      <c r="P134" s="90"/>
      <c r="Q134" s="117" t="str">
        <f>IF(Stock[[#This Row],[BUYING QUANTITY]]&gt;0,Stock[[#This Row],[BUYING PRICE]]*(1+Stock[[#This Row],[% THRESHOLD (LOSS)]]),"")</f>
        <v/>
      </c>
      <c r="R134" s="105"/>
      <c r="S134" s="118" t="str">
        <f>IF(Stock[[#This Row],[CASH DIVIDEND]]&gt;0,Stock[[#This Row],[CASH DIVIDEND]]/(Stock[[#This Row],[BUYING PRICE]]*Stock[[#This Row],[BUYING QUANTITY]]),"")</f>
        <v/>
      </c>
      <c r="T134" s="105"/>
      <c r="U134" s="77"/>
      <c r="V134" s="95"/>
      <c r="W134" s="96"/>
      <c r="X134" s="167"/>
      <c r="Y134" s="121" t="str">
        <f>IF(Stock[[#This Row],[SELLING QUANTITY]]&gt;0,Stock[[#This Row],[SELLING PRICE]]*Stock[[#This Row],[SELLING QUANTITY]]*Stock[[#This Row],[% SELLING FEE]]+Stock[[#This Row],[SELLING PRICE]]*Stock[[#This Row],[SELLING QUANTITY]]*$D$12,"")</f>
        <v/>
      </c>
      <c r="Z134" s="121">
        <f>Stock[[#This Row],[BUYING QUANTITY]]+Stock[[#This Row],[STOCK DIVIDEND]]-Stock[[#This Row],[SELLING QUANTITY]]</f>
        <v>0</v>
      </c>
      <c r="AA1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 s="121">
        <f ca="1">IF(Stock[[#This Row],[SELLING DATE]]&gt;0,Stock[[#This Row],[SELLING DATE]]-Stock[[#This Row],[BUY DATE]]+1,IF(Stock[[#This Row],[BUY DATE]]=0,0,TODAY()-Stock[[#This Row],[BUY DATE]]+1))</f>
        <v>0</v>
      </c>
      <c r="AC134" s="124" t="str">
        <f>IFERROR(Stock[[#This Row],[CASH DIVIDEND]]+Stock[[#This Row],[RETURN/(LOSS) FROM TRADING
(auto-fill)]],"")</f>
        <v/>
      </c>
      <c r="AD1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 s="147" t="str">
        <f ca="1">IFERROR(IF(Stock[[#This Row],[HOLDING DAYS
(auto-fill)]]&lt;365,Stock[[#This Row],[% TOTAL RETURN/(LOSS)
(auto-fill)]]*365/Stock[[#This Row],[HOLDING DAYS
(auto-fill)]],POWER((1+Stock[[#This Row],[% TOTAL RETURN/(LOSS)
(auto-fill)]]),1/(Stock[[#This Row],[HOLDING DAYS
(auto-fill)]]/365))-1),"")</f>
        <v/>
      </c>
      <c r="AF134" s="81"/>
      <c r="AG134" s="150" t="str">
        <f>IF(Stock[[#This Row],[STATUS
(auto-fill)]]="HOLDING",Stock[[#This Row],[MARKET PRICE]]-Stock[[#This Row],[BUYING PRICE]],"")</f>
        <v/>
      </c>
      <c r="AH134" s="144" t="str">
        <f>IFERROR(Stock[[#This Row],[CHANGE
(auto-fill)]]/Stock[[#This Row],[BUYING PRICE]],"")</f>
        <v/>
      </c>
      <c r="AI134" s="115" t="str">
        <f>IF(Stock[[#This Row],[MARKET PRICE]]&gt;0,Stock[[#This Row],[MARKET PRICE]]*Stock[[#This Row],[REMAINING QUANTITY
(auto-fill)]],"")</f>
        <v/>
      </c>
    </row>
    <row r="135" spans="2:35">
      <c r="B135" s="110" t="str">
        <f>IF(AND(Stock[[#This Row],[BUYING QUANTITY]]&gt;0,Stock[[#This Row],[REMAINING QUANTITY
(auto-fill)]]=0),"SOLD OUT",
IF(AND(Stock[[#This Row],[BUYING QUANTITY]]&gt;0,Stock[[#This Row],[REMAINING QUANTITY
(auto-fill)]]&gt;0),"HOLDING",""))</f>
        <v/>
      </c>
      <c r="C135" s="111">
        <f t="shared" si="1"/>
        <v>122</v>
      </c>
      <c r="D135" s="77"/>
      <c r="E135" s="78"/>
      <c r="F135" s="160"/>
      <c r="G135" s="81"/>
      <c r="H135" s="82"/>
      <c r="I135" s="90"/>
      <c r="J135" s="115" t="str">
        <f>IF(Stock[[#This Row],[BUYING QUANTITY]]&gt;0,Stock[[#This Row],[BUYING PRICE]]*Stock[[#This Row],[BUYING QUANTITY]]*Stock[[#This Row],[% BUYING FEE]],"")</f>
        <v/>
      </c>
      <c r="K135" s="89"/>
      <c r="L135" s="90"/>
      <c r="M135" s="117" t="str">
        <f>IF(Stock[[#This Row],[BUYING QUANTITY]]&gt;0,Stock[[#This Row],[BUYING PRICE]]*(1+Stock[[#This Row],[% THRESHOLD (RETURN)_1]]),"")</f>
        <v/>
      </c>
      <c r="N135" s="90"/>
      <c r="O135" s="117" t="str">
        <f>IF(Stock[[#This Row],[BUYING QUANTITY]]&gt;0,Stock[[#This Row],[BUYING PRICE]]*(1+Stock[[#This Row],[% THRESHOLD (RETURN)_2]]),"")</f>
        <v/>
      </c>
      <c r="P135" s="90"/>
      <c r="Q135" s="117" t="str">
        <f>IF(Stock[[#This Row],[BUYING QUANTITY]]&gt;0,Stock[[#This Row],[BUYING PRICE]]*(1+Stock[[#This Row],[% THRESHOLD (LOSS)]]),"")</f>
        <v/>
      </c>
      <c r="R135" s="105"/>
      <c r="S135" s="118" t="str">
        <f>IF(Stock[[#This Row],[CASH DIVIDEND]]&gt;0,Stock[[#This Row],[CASH DIVIDEND]]/(Stock[[#This Row],[BUYING PRICE]]*Stock[[#This Row],[BUYING QUANTITY]]),"")</f>
        <v/>
      </c>
      <c r="T135" s="105"/>
      <c r="U135" s="77"/>
      <c r="V135" s="95"/>
      <c r="W135" s="96"/>
      <c r="X135" s="167"/>
      <c r="Y135" s="121" t="str">
        <f>IF(Stock[[#This Row],[SELLING QUANTITY]]&gt;0,Stock[[#This Row],[SELLING PRICE]]*Stock[[#This Row],[SELLING QUANTITY]]*Stock[[#This Row],[% SELLING FEE]]+Stock[[#This Row],[SELLING PRICE]]*Stock[[#This Row],[SELLING QUANTITY]]*$D$12,"")</f>
        <v/>
      </c>
      <c r="Z135" s="121">
        <f>Stock[[#This Row],[BUYING QUANTITY]]+Stock[[#This Row],[STOCK DIVIDEND]]-Stock[[#This Row],[SELLING QUANTITY]]</f>
        <v>0</v>
      </c>
      <c r="AA1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 s="121">
        <f ca="1">IF(Stock[[#This Row],[SELLING DATE]]&gt;0,Stock[[#This Row],[SELLING DATE]]-Stock[[#This Row],[BUY DATE]]+1,IF(Stock[[#This Row],[BUY DATE]]=0,0,TODAY()-Stock[[#This Row],[BUY DATE]]+1))</f>
        <v>0</v>
      </c>
      <c r="AC135" s="124" t="str">
        <f>IFERROR(Stock[[#This Row],[CASH DIVIDEND]]+Stock[[#This Row],[RETURN/(LOSS) FROM TRADING
(auto-fill)]],"")</f>
        <v/>
      </c>
      <c r="AD1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 s="147" t="str">
        <f ca="1">IFERROR(IF(Stock[[#This Row],[HOLDING DAYS
(auto-fill)]]&lt;365,Stock[[#This Row],[% TOTAL RETURN/(LOSS)
(auto-fill)]]*365/Stock[[#This Row],[HOLDING DAYS
(auto-fill)]],POWER((1+Stock[[#This Row],[% TOTAL RETURN/(LOSS)
(auto-fill)]]),1/(Stock[[#This Row],[HOLDING DAYS
(auto-fill)]]/365))-1),"")</f>
        <v/>
      </c>
      <c r="AF135" s="81"/>
      <c r="AG135" s="150" t="str">
        <f>IF(Stock[[#This Row],[STATUS
(auto-fill)]]="HOLDING",Stock[[#This Row],[MARKET PRICE]]-Stock[[#This Row],[BUYING PRICE]],"")</f>
        <v/>
      </c>
      <c r="AH135" s="144" t="str">
        <f>IFERROR(Stock[[#This Row],[CHANGE
(auto-fill)]]/Stock[[#This Row],[BUYING PRICE]],"")</f>
        <v/>
      </c>
      <c r="AI135" s="115" t="str">
        <f>IF(Stock[[#This Row],[MARKET PRICE]]&gt;0,Stock[[#This Row],[MARKET PRICE]]*Stock[[#This Row],[REMAINING QUANTITY
(auto-fill)]],"")</f>
        <v/>
      </c>
    </row>
    <row r="136" spans="2:35">
      <c r="B136" s="110" t="str">
        <f>IF(AND(Stock[[#This Row],[BUYING QUANTITY]]&gt;0,Stock[[#This Row],[REMAINING QUANTITY
(auto-fill)]]=0),"SOLD OUT",
IF(AND(Stock[[#This Row],[BUYING QUANTITY]]&gt;0,Stock[[#This Row],[REMAINING QUANTITY
(auto-fill)]]&gt;0),"HOLDING",""))</f>
        <v/>
      </c>
      <c r="C136" s="111">
        <f t="shared" si="1"/>
        <v>123</v>
      </c>
      <c r="D136" s="77"/>
      <c r="E136" s="78"/>
      <c r="F136" s="160"/>
      <c r="G136" s="81"/>
      <c r="H136" s="82"/>
      <c r="I136" s="90"/>
      <c r="J136" s="115" t="str">
        <f>IF(Stock[[#This Row],[BUYING QUANTITY]]&gt;0,Stock[[#This Row],[BUYING PRICE]]*Stock[[#This Row],[BUYING QUANTITY]]*Stock[[#This Row],[% BUYING FEE]],"")</f>
        <v/>
      </c>
      <c r="K136" s="89"/>
      <c r="L136" s="90"/>
      <c r="M136" s="117" t="str">
        <f>IF(Stock[[#This Row],[BUYING QUANTITY]]&gt;0,Stock[[#This Row],[BUYING PRICE]]*(1+Stock[[#This Row],[% THRESHOLD (RETURN)_1]]),"")</f>
        <v/>
      </c>
      <c r="N136" s="90"/>
      <c r="O136" s="117" t="str">
        <f>IF(Stock[[#This Row],[BUYING QUANTITY]]&gt;0,Stock[[#This Row],[BUYING PRICE]]*(1+Stock[[#This Row],[% THRESHOLD (RETURN)_2]]),"")</f>
        <v/>
      </c>
      <c r="P136" s="90"/>
      <c r="Q136" s="117" t="str">
        <f>IF(Stock[[#This Row],[BUYING QUANTITY]]&gt;0,Stock[[#This Row],[BUYING PRICE]]*(1+Stock[[#This Row],[% THRESHOLD (LOSS)]]),"")</f>
        <v/>
      </c>
      <c r="R136" s="105"/>
      <c r="S136" s="118" t="str">
        <f>IF(Stock[[#This Row],[CASH DIVIDEND]]&gt;0,Stock[[#This Row],[CASH DIVIDEND]]/(Stock[[#This Row],[BUYING PRICE]]*Stock[[#This Row],[BUYING QUANTITY]]),"")</f>
        <v/>
      </c>
      <c r="T136" s="105"/>
      <c r="U136" s="77"/>
      <c r="V136" s="95"/>
      <c r="W136" s="96"/>
      <c r="X136" s="167"/>
      <c r="Y136" s="121" t="str">
        <f>IF(Stock[[#This Row],[SELLING QUANTITY]]&gt;0,Stock[[#This Row],[SELLING PRICE]]*Stock[[#This Row],[SELLING QUANTITY]]*Stock[[#This Row],[% SELLING FEE]]+Stock[[#This Row],[SELLING PRICE]]*Stock[[#This Row],[SELLING QUANTITY]]*$D$12,"")</f>
        <v/>
      </c>
      <c r="Z136" s="121">
        <f>Stock[[#This Row],[BUYING QUANTITY]]+Stock[[#This Row],[STOCK DIVIDEND]]-Stock[[#This Row],[SELLING QUANTITY]]</f>
        <v>0</v>
      </c>
      <c r="AA1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 s="121">
        <f ca="1">IF(Stock[[#This Row],[SELLING DATE]]&gt;0,Stock[[#This Row],[SELLING DATE]]-Stock[[#This Row],[BUY DATE]]+1,IF(Stock[[#This Row],[BUY DATE]]=0,0,TODAY()-Stock[[#This Row],[BUY DATE]]+1))</f>
        <v>0</v>
      </c>
      <c r="AC136" s="124" t="str">
        <f>IFERROR(Stock[[#This Row],[CASH DIVIDEND]]+Stock[[#This Row],[RETURN/(LOSS) FROM TRADING
(auto-fill)]],"")</f>
        <v/>
      </c>
      <c r="AD1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 s="147" t="str">
        <f ca="1">IFERROR(IF(Stock[[#This Row],[HOLDING DAYS
(auto-fill)]]&lt;365,Stock[[#This Row],[% TOTAL RETURN/(LOSS)
(auto-fill)]]*365/Stock[[#This Row],[HOLDING DAYS
(auto-fill)]],POWER((1+Stock[[#This Row],[% TOTAL RETURN/(LOSS)
(auto-fill)]]),1/(Stock[[#This Row],[HOLDING DAYS
(auto-fill)]]/365))-1),"")</f>
        <v/>
      </c>
      <c r="AF136" s="81"/>
      <c r="AG136" s="150" t="str">
        <f>IF(Stock[[#This Row],[STATUS
(auto-fill)]]="HOLDING",Stock[[#This Row],[MARKET PRICE]]-Stock[[#This Row],[BUYING PRICE]],"")</f>
        <v/>
      </c>
      <c r="AH136" s="144" t="str">
        <f>IFERROR(Stock[[#This Row],[CHANGE
(auto-fill)]]/Stock[[#This Row],[BUYING PRICE]],"")</f>
        <v/>
      </c>
      <c r="AI136" s="115" t="str">
        <f>IF(Stock[[#This Row],[MARKET PRICE]]&gt;0,Stock[[#This Row],[MARKET PRICE]]*Stock[[#This Row],[REMAINING QUANTITY
(auto-fill)]],"")</f>
        <v/>
      </c>
    </row>
    <row r="137" spans="2:35">
      <c r="B137" s="110" t="str">
        <f>IF(AND(Stock[[#This Row],[BUYING QUANTITY]]&gt;0,Stock[[#This Row],[REMAINING QUANTITY
(auto-fill)]]=0),"SOLD OUT",
IF(AND(Stock[[#This Row],[BUYING QUANTITY]]&gt;0,Stock[[#This Row],[REMAINING QUANTITY
(auto-fill)]]&gt;0),"HOLDING",""))</f>
        <v/>
      </c>
      <c r="C137" s="111">
        <f t="shared" si="1"/>
        <v>124</v>
      </c>
      <c r="D137" s="77"/>
      <c r="E137" s="78"/>
      <c r="F137" s="160"/>
      <c r="G137" s="81"/>
      <c r="H137" s="82"/>
      <c r="I137" s="90"/>
      <c r="J137" s="115" t="str">
        <f>IF(Stock[[#This Row],[BUYING QUANTITY]]&gt;0,Stock[[#This Row],[BUYING PRICE]]*Stock[[#This Row],[BUYING QUANTITY]]*Stock[[#This Row],[% BUYING FEE]],"")</f>
        <v/>
      </c>
      <c r="K137" s="89"/>
      <c r="L137" s="90"/>
      <c r="M137" s="117" t="str">
        <f>IF(Stock[[#This Row],[BUYING QUANTITY]]&gt;0,Stock[[#This Row],[BUYING PRICE]]*(1+Stock[[#This Row],[% THRESHOLD (RETURN)_1]]),"")</f>
        <v/>
      </c>
      <c r="N137" s="90"/>
      <c r="O137" s="117" t="str">
        <f>IF(Stock[[#This Row],[BUYING QUANTITY]]&gt;0,Stock[[#This Row],[BUYING PRICE]]*(1+Stock[[#This Row],[% THRESHOLD (RETURN)_2]]),"")</f>
        <v/>
      </c>
      <c r="P137" s="90"/>
      <c r="Q137" s="117" t="str">
        <f>IF(Stock[[#This Row],[BUYING QUANTITY]]&gt;0,Stock[[#This Row],[BUYING PRICE]]*(1+Stock[[#This Row],[% THRESHOLD (LOSS)]]),"")</f>
        <v/>
      </c>
      <c r="R137" s="105"/>
      <c r="S137" s="118" t="str">
        <f>IF(Stock[[#This Row],[CASH DIVIDEND]]&gt;0,Stock[[#This Row],[CASH DIVIDEND]]/(Stock[[#This Row],[BUYING PRICE]]*Stock[[#This Row],[BUYING QUANTITY]]),"")</f>
        <v/>
      </c>
      <c r="T137" s="105"/>
      <c r="U137" s="77"/>
      <c r="V137" s="95"/>
      <c r="W137" s="96"/>
      <c r="X137" s="167"/>
      <c r="Y137" s="121" t="str">
        <f>IF(Stock[[#This Row],[SELLING QUANTITY]]&gt;0,Stock[[#This Row],[SELLING PRICE]]*Stock[[#This Row],[SELLING QUANTITY]]*Stock[[#This Row],[% SELLING FEE]]+Stock[[#This Row],[SELLING PRICE]]*Stock[[#This Row],[SELLING QUANTITY]]*$D$12,"")</f>
        <v/>
      </c>
      <c r="Z137" s="121">
        <f>Stock[[#This Row],[BUYING QUANTITY]]+Stock[[#This Row],[STOCK DIVIDEND]]-Stock[[#This Row],[SELLING QUANTITY]]</f>
        <v>0</v>
      </c>
      <c r="AA1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 s="121">
        <f ca="1">IF(Stock[[#This Row],[SELLING DATE]]&gt;0,Stock[[#This Row],[SELLING DATE]]-Stock[[#This Row],[BUY DATE]]+1,IF(Stock[[#This Row],[BUY DATE]]=0,0,TODAY()-Stock[[#This Row],[BUY DATE]]+1))</f>
        <v>0</v>
      </c>
      <c r="AC137" s="124" t="str">
        <f>IFERROR(Stock[[#This Row],[CASH DIVIDEND]]+Stock[[#This Row],[RETURN/(LOSS) FROM TRADING
(auto-fill)]],"")</f>
        <v/>
      </c>
      <c r="AD1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 s="147" t="str">
        <f ca="1">IFERROR(IF(Stock[[#This Row],[HOLDING DAYS
(auto-fill)]]&lt;365,Stock[[#This Row],[% TOTAL RETURN/(LOSS)
(auto-fill)]]*365/Stock[[#This Row],[HOLDING DAYS
(auto-fill)]],POWER((1+Stock[[#This Row],[% TOTAL RETURN/(LOSS)
(auto-fill)]]),1/(Stock[[#This Row],[HOLDING DAYS
(auto-fill)]]/365))-1),"")</f>
        <v/>
      </c>
      <c r="AF137" s="81"/>
      <c r="AG137" s="150" t="str">
        <f>IF(Stock[[#This Row],[STATUS
(auto-fill)]]="HOLDING",Stock[[#This Row],[MARKET PRICE]]-Stock[[#This Row],[BUYING PRICE]],"")</f>
        <v/>
      </c>
      <c r="AH137" s="144" t="str">
        <f>IFERROR(Stock[[#This Row],[CHANGE
(auto-fill)]]/Stock[[#This Row],[BUYING PRICE]],"")</f>
        <v/>
      </c>
      <c r="AI137" s="115" t="str">
        <f>IF(Stock[[#This Row],[MARKET PRICE]]&gt;0,Stock[[#This Row],[MARKET PRICE]]*Stock[[#This Row],[REMAINING QUANTITY
(auto-fill)]],"")</f>
        <v/>
      </c>
    </row>
    <row r="138" spans="2:35">
      <c r="B138" s="110" t="str">
        <f>IF(AND(Stock[[#This Row],[BUYING QUANTITY]]&gt;0,Stock[[#This Row],[REMAINING QUANTITY
(auto-fill)]]=0),"SOLD OUT",
IF(AND(Stock[[#This Row],[BUYING QUANTITY]]&gt;0,Stock[[#This Row],[REMAINING QUANTITY
(auto-fill)]]&gt;0),"HOLDING",""))</f>
        <v/>
      </c>
      <c r="C138" s="111">
        <f t="shared" si="1"/>
        <v>125</v>
      </c>
      <c r="D138" s="77"/>
      <c r="E138" s="78"/>
      <c r="F138" s="160"/>
      <c r="G138" s="81"/>
      <c r="H138" s="82"/>
      <c r="I138" s="90"/>
      <c r="J138" s="115" t="str">
        <f>IF(Stock[[#This Row],[BUYING QUANTITY]]&gt;0,Stock[[#This Row],[BUYING PRICE]]*Stock[[#This Row],[BUYING QUANTITY]]*Stock[[#This Row],[% BUYING FEE]],"")</f>
        <v/>
      </c>
      <c r="K138" s="89"/>
      <c r="L138" s="90"/>
      <c r="M138" s="117" t="str">
        <f>IF(Stock[[#This Row],[BUYING QUANTITY]]&gt;0,Stock[[#This Row],[BUYING PRICE]]*(1+Stock[[#This Row],[% THRESHOLD (RETURN)_1]]),"")</f>
        <v/>
      </c>
      <c r="N138" s="90"/>
      <c r="O138" s="117" t="str">
        <f>IF(Stock[[#This Row],[BUYING QUANTITY]]&gt;0,Stock[[#This Row],[BUYING PRICE]]*(1+Stock[[#This Row],[% THRESHOLD (RETURN)_2]]),"")</f>
        <v/>
      </c>
      <c r="P138" s="90"/>
      <c r="Q138" s="117" t="str">
        <f>IF(Stock[[#This Row],[BUYING QUANTITY]]&gt;0,Stock[[#This Row],[BUYING PRICE]]*(1+Stock[[#This Row],[% THRESHOLD (LOSS)]]),"")</f>
        <v/>
      </c>
      <c r="R138" s="105"/>
      <c r="S138" s="118" t="str">
        <f>IF(Stock[[#This Row],[CASH DIVIDEND]]&gt;0,Stock[[#This Row],[CASH DIVIDEND]]/(Stock[[#This Row],[BUYING PRICE]]*Stock[[#This Row],[BUYING QUANTITY]]),"")</f>
        <v/>
      </c>
      <c r="T138" s="105"/>
      <c r="U138" s="77"/>
      <c r="V138" s="95"/>
      <c r="W138" s="96"/>
      <c r="X138" s="167"/>
      <c r="Y138" s="121" t="str">
        <f>IF(Stock[[#This Row],[SELLING QUANTITY]]&gt;0,Stock[[#This Row],[SELLING PRICE]]*Stock[[#This Row],[SELLING QUANTITY]]*Stock[[#This Row],[% SELLING FEE]]+Stock[[#This Row],[SELLING PRICE]]*Stock[[#This Row],[SELLING QUANTITY]]*$D$12,"")</f>
        <v/>
      </c>
      <c r="Z138" s="121">
        <f>Stock[[#This Row],[BUYING QUANTITY]]+Stock[[#This Row],[STOCK DIVIDEND]]-Stock[[#This Row],[SELLING QUANTITY]]</f>
        <v>0</v>
      </c>
      <c r="AA1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 s="121">
        <f ca="1">IF(Stock[[#This Row],[SELLING DATE]]&gt;0,Stock[[#This Row],[SELLING DATE]]-Stock[[#This Row],[BUY DATE]]+1,IF(Stock[[#This Row],[BUY DATE]]=0,0,TODAY()-Stock[[#This Row],[BUY DATE]]+1))</f>
        <v>0</v>
      </c>
      <c r="AC138" s="124" t="str">
        <f>IFERROR(Stock[[#This Row],[CASH DIVIDEND]]+Stock[[#This Row],[RETURN/(LOSS) FROM TRADING
(auto-fill)]],"")</f>
        <v/>
      </c>
      <c r="AD1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 s="147" t="str">
        <f ca="1">IFERROR(IF(Stock[[#This Row],[HOLDING DAYS
(auto-fill)]]&lt;365,Stock[[#This Row],[% TOTAL RETURN/(LOSS)
(auto-fill)]]*365/Stock[[#This Row],[HOLDING DAYS
(auto-fill)]],POWER((1+Stock[[#This Row],[% TOTAL RETURN/(LOSS)
(auto-fill)]]),1/(Stock[[#This Row],[HOLDING DAYS
(auto-fill)]]/365))-1),"")</f>
        <v/>
      </c>
      <c r="AF138" s="81"/>
      <c r="AG138" s="150" t="str">
        <f>IF(Stock[[#This Row],[STATUS
(auto-fill)]]="HOLDING",Stock[[#This Row],[MARKET PRICE]]-Stock[[#This Row],[BUYING PRICE]],"")</f>
        <v/>
      </c>
      <c r="AH138" s="144" t="str">
        <f>IFERROR(Stock[[#This Row],[CHANGE
(auto-fill)]]/Stock[[#This Row],[BUYING PRICE]],"")</f>
        <v/>
      </c>
      <c r="AI138" s="115" t="str">
        <f>IF(Stock[[#This Row],[MARKET PRICE]]&gt;0,Stock[[#This Row],[MARKET PRICE]]*Stock[[#This Row],[REMAINING QUANTITY
(auto-fill)]],"")</f>
        <v/>
      </c>
    </row>
    <row r="139" spans="2:35">
      <c r="B139" s="110" t="str">
        <f>IF(AND(Stock[[#This Row],[BUYING QUANTITY]]&gt;0,Stock[[#This Row],[REMAINING QUANTITY
(auto-fill)]]=0),"SOLD OUT",
IF(AND(Stock[[#This Row],[BUYING QUANTITY]]&gt;0,Stock[[#This Row],[REMAINING QUANTITY
(auto-fill)]]&gt;0),"HOLDING",""))</f>
        <v/>
      </c>
      <c r="C139" s="111">
        <f t="shared" si="1"/>
        <v>126</v>
      </c>
      <c r="D139" s="77"/>
      <c r="E139" s="78"/>
      <c r="F139" s="160"/>
      <c r="G139" s="81"/>
      <c r="H139" s="82"/>
      <c r="I139" s="90"/>
      <c r="J139" s="115" t="str">
        <f>IF(Stock[[#This Row],[BUYING QUANTITY]]&gt;0,Stock[[#This Row],[BUYING PRICE]]*Stock[[#This Row],[BUYING QUANTITY]]*Stock[[#This Row],[% BUYING FEE]],"")</f>
        <v/>
      </c>
      <c r="K139" s="89"/>
      <c r="L139" s="90"/>
      <c r="M139" s="117" t="str">
        <f>IF(Stock[[#This Row],[BUYING QUANTITY]]&gt;0,Stock[[#This Row],[BUYING PRICE]]*(1+Stock[[#This Row],[% THRESHOLD (RETURN)_1]]),"")</f>
        <v/>
      </c>
      <c r="N139" s="90"/>
      <c r="O139" s="117" t="str">
        <f>IF(Stock[[#This Row],[BUYING QUANTITY]]&gt;0,Stock[[#This Row],[BUYING PRICE]]*(1+Stock[[#This Row],[% THRESHOLD (RETURN)_2]]),"")</f>
        <v/>
      </c>
      <c r="P139" s="90"/>
      <c r="Q139" s="117" t="str">
        <f>IF(Stock[[#This Row],[BUYING QUANTITY]]&gt;0,Stock[[#This Row],[BUYING PRICE]]*(1+Stock[[#This Row],[% THRESHOLD (LOSS)]]),"")</f>
        <v/>
      </c>
      <c r="R139" s="105"/>
      <c r="S139" s="118" t="str">
        <f>IF(Stock[[#This Row],[CASH DIVIDEND]]&gt;0,Stock[[#This Row],[CASH DIVIDEND]]/(Stock[[#This Row],[BUYING PRICE]]*Stock[[#This Row],[BUYING QUANTITY]]),"")</f>
        <v/>
      </c>
      <c r="T139" s="105"/>
      <c r="U139" s="77"/>
      <c r="V139" s="95"/>
      <c r="W139" s="96"/>
      <c r="X139" s="167"/>
      <c r="Y139" s="121" t="str">
        <f>IF(Stock[[#This Row],[SELLING QUANTITY]]&gt;0,Stock[[#This Row],[SELLING PRICE]]*Stock[[#This Row],[SELLING QUANTITY]]*Stock[[#This Row],[% SELLING FEE]]+Stock[[#This Row],[SELLING PRICE]]*Stock[[#This Row],[SELLING QUANTITY]]*$D$12,"")</f>
        <v/>
      </c>
      <c r="Z139" s="121">
        <f>Stock[[#This Row],[BUYING QUANTITY]]+Stock[[#This Row],[STOCK DIVIDEND]]-Stock[[#This Row],[SELLING QUANTITY]]</f>
        <v>0</v>
      </c>
      <c r="AA1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 s="121">
        <f ca="1">IF(Stock[[#This Row],[SELLING DATE]]&gt;0,Stock[[#This Row],[SELLING DATE]]-Stock[[#This Row],[BUY DATE]]+1,IF(Stock[[#This Row],[BUY DATE]]=0,0,TODAY()-Stock[[#This Row],[BUY DATE]]+1))</f>
        <v>0</v>
      </c>
      <c r="AC139" s="124" t="str">
        <f>IFERROR(Stock[[#This Row],[CASH DIVIDEND]]+Stock[[#This Row],[RETURN/(LOSS) FROM TRADING
(auto-fill)]],"")</f>
        <v/>
      </c>
      <c r="AD1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 s="147" t="str">
        <f ca="1">IFERROR(IF(Stock[[#This Row],[HOLDING DAYS
(auto-fill)]]&lt;365,Stock[[#This Row],[% TOTAL RETURN/(LOSS)
(auto-fill)]]*365/Stock[[#This Row],[HOLDING DAYS
(auto-fill)]],POWER((1+Stock[[#This Row],[% TOTAL RETURN/(LOSS)
(auto-fill)]]),1/(Stock[[#This Row],[HOLDING DAYS
(auto-fill)]]/365))-1),"")</f>
        <v/>
      </c>
      <c r="AF139" s="81"/>
      <c r="AG139" s="150" t="str">
        <f>IF(Stock[[#This Row],[STATUS
(auto-fill)]]="HOLDING",Stock[[#This Row],[MARKET PRICE]]-Stock[[#This Row],[BUYING PRICE]],"")</f>
        <v/>
      </c>
      <c r="AH139" s="144" t="str">
        <f>IFERROR(Stock[[#This Row],[CHANGE
(auto-fill)]]/Stock[[#This Row],[BUYING PRICE]],"")</f>
        <v/>
      </c>
      <c r="AI139" s="115" t="str">
        <f>IF(Stock[[#This Row],[MARKET PRICE]]&gt;0,Stock[[#This Row],[MARKET PRICE]]*Stock[[#This Row],[REMAINING QUANTITY
(auto-fill)]],"")</f>
        <v/>
      </c>
    </row>
    <row r="140" spans="2:35">
      <c r="B140" s="110" t="str">
        <f>IF(AND(Stock[[#This Row],[BUYING QUANTITY]]&gt;0,Stock[[#This Row],[REMAINING QUANTITY
(auto-fill)]]=0),"SOLD OUT",
IF(AND(Stock[[#This Row],[BUYING QUANTITY]]&gt;0,Stock[[#This Row],[REMAINING QUANTITY
(auto-fill)]]&gt;0),"HOLDING",""))</f>
        <v/>
      </c>
      <c r="C140" s="111">
        <f t="shared" si="1"/>
        <v>127</v>
      </c>
      <c r="D140" s="77"/>
      <c r="E140" s="78"/>
      <c r="F140" s="160"/>
      <c r="G140" s="81"/>
      <c r="H140" s="82"/>
      <c r="I140" s="90"/>
      <c r="J140" s="115" t="str">
        <f>IF(Stock[[#This Row],[BUYING QUANTITY]]&gt;0,Stock[[#This Row],[BUYING PRICE]]*Stock[[#This Row],[BUYING QUANTITY]]*Stock[[#This Row],[% BUYING FEE]],"")</f>
        <v/>
      </c>
      <c r="K140" s="89"/>
      <c r="L140" s="90"/>
      <c r="M140" s="117" t="str">
        <f>IF(Stock[[#This Row],[BUYING QUANTITY]]&gt;0,Stock[[#This Row],[BUYING PRICE]]*(1+Stock[[#This Row],[% THRESHOLD (RETURN)_1]]),"")</f>
        <v/>
      </c>
      <c r="N140" s="90"/>
      <c r="O140" s="117" t="str">
        <f>IF(Stock[[#This Row],[BUYING QUANTITY]]&gt;0,Stock[[#This Row],[BUYING PRICE]]*(1+Stock[[#This Row],[% THRESHOLD (RETURN)_2]]),"")</f>
        <v/>
      </c>
      <c r="P140" s="90"/>
      <c r="Q140" s="117" t="str">
        <f>IF(Stock[[#This Row],[BUYING QUANTITY]]&gt;0,Stock[[#This Row],[BUYING PRICE]]*(1+Stock[[#This Row],[% THRESHOLD (LOSS)]]),"")</f>
        <v/>
      </c>
      <c r="R140" s="105"/>
      <c r="S140" s="118" t="str">
        <f>IF(Stock[[#This Row],[CASH DIVIDEND]]&gt;0,Stock[[#This Row],[CASH DIVIDEND]]/(Stock[[#This Row],[BUYING PRICE]]*Stock[[#This Row],[BUYING QUANTITY]]),"")</f>
        <v/>
      </c>
      <c r="T140" s="105"/>
      <c r="U140" s="77"/>
      <c r="V140" s="95"/>
      <c r="W140" s="96"/>
      <c r="X140" s="167"/>
      <c r="Y140" s="121" t="str">
        <f>IF(Stock[[#This Row],[SELLING QUANTITY]]&gt;0,Stock[[#This Row],[SELLING PRICE]]*Stock[[#This Row],[SELLING QUANTITY]]*Stock[[#This Row],[% SELLING FEE]]+Stock[[#This Row],[SELLING PRICE]]*Stock[[#This Row],[SELLING QUANTITY]]*$D$12,"")</f>
        <v/>
      </c>
      <c r="Z140" s="121">
        <f>Stock[[#This Row],[BUYING QUANTITY]]+Stock[[#This Row],[STOCK DIVIDEND]]-Stock[[#This Row],[SELLING QUANTITY]]</f>
        <v>0</v>
      </c>
      <c r="AA1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 s="121">
        <f ca="1">IF(Stock[[#This Row],[SELLING DATE]]&gt;0,Stock[[#This Row],[SELLING DATE]]-Stock[[#This Row],[BUY DATE]]+1,IF(Stock[[#This Row],[BUY DATE]]=0,0,TODAY()-Stock[[#This Row],[BUY DATE]]+1))</f>
        <v>0</v>
      </c>
      <c r="AC140" s="124" t="str">
        <f>IFERROR(Stock[[#This Row],[CASH DIVIDEND]]+Stock[[#This Row],[RETURN/(LOSS) FROM TRADING
(auto-fill)]],"")</f>
        <v/>
      </c>
      <c r="AD1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 s="147" t="str">
        <f ca="1">IFERROR(IF(Stock[[#This Row],[HOLDING DAYS
(auto-fill)]]&lt;365,Stock[[#This Row],[% TOTAL RETURN/(LOSS)
(auto-fill)]]*365/Stock[[#This Row],[HOLDING DAYS
(auto-fill)]],POWER((1+Stock[[#This Row],[% TOTAL RETURN/(LOSS)
(auto-fill)]]),1/(Stock[[#This Row],[HOLDING DAYS
(auto-fill)]]/365))-1),"")</f>
        <v/>
      </c>
      <c r="AF140" s="81"/>
      <c r="AG140" s="150" t="str">
        <f>IF(Stock[[#This Row],[STATUS
(auto-fill)]]="HOLDING",Stock[[#This Row],[MARKET PRICE]]-Stock[[#This Row],[BUYING PRICE]],"")</f>
        <v/>
      </c>
      <c r="AH140" s="144" t="str">
        <f>IFERROR(Stock[[#This Row],[CHANGE
(auto-fill)]]/Stock[[#This Row],[BUYING PRICE]],"")</f>
        <v/>
      </c>
      <c r="AI140" s="115" t="str">
        <f>IF(Stock[[#This Row],[MARKET PRICE]]&gt;0,Stock[[#This Row],[MARKET PRICE]]*Stock[[#This Row],[REMAINING QUANTITY
(auto-fill)]],"")</f>
        <v/>
      </c>
    </row>
    <row r="141" spans="2:35">
      <c r="B141" s="110" t="str">
        <f>IF(AND(Stock[[#This Row],[BUYING QUANTITY]]&gt;0,Stock[[#This Row],[REMAINING QUANTITY
(auto-fill)]]=0),"SOLD OUT",
IF(AND(Stock[[#This Row],[BUYING QUANTITY]]&gt;0,Stock[[#This Row],[REMAINING QUANTITY
(auto-fill)]]&gt;0),"HOLDING",""))</f>
        <v/>
      </c>
      <c r="C141" s="111">
        <f t="shared" si="1"/>
        <v>128</v>
      </c>
      <c r="D141" s="77"/>
      <c r="E141" s="78"/>
      <c r="F141" s="160"/>
      <c r="G141" s="81"/>
      <c r="H141" s="82"/>
      <c r="I141" s="90"/>
      <c r="J141" s="115" t="str">
        <f>IF(Stock[[#This Row],[BUYING QUANTITY]]&gt;0,Stock[[#This Row],[BUYING PRICE]]*Stock[[#This Row],[BUYING QUANTITY]]*Stock[[#This Row],[% BUYING FEE]],"")</f>
        <v/>
      </c>
      <c r="K141" s="89"/>
      <c r="L141" s="90"/>
      <c r="M141" s="117" t="str">
        <f>IF(Stock[[#This Row],[BUYING QUANTITY]]&gt;0,Stock[[#This Row],[BUYING PRICE]]*(1+Stock[[#This Row],[% THRESHOLD (RETURN)_1]]),"")</f>
        <v/>
      </c>
      <c r="N141" s="90"/>
      <c r="O141" s="117" t="str">
        <f>IF(Stock[[#This Row],[BUYING QUANTITY]]&gt;0,Stock[[#This Row],[BUYING PRICE]]*(1+Stock[[#This Row],[% THRESHOLD (RETURN)_2]]),"")</f>
        <v/>
      </c>
      <c r="P141" s="90"/>
      <c r="Q141" s="117" t="str">
        <f>IF(Stock[[#This Row],[BUYING QUANTITY]]&gt;0,Stock[[#This Row],[BUYING PRICE]]*(1+Stock[[#This Row],[% THRESHOLD (LOSS)]]),"")</f>
        <v/>
      </c>
      <c r="R141" s="105"/>
      <c r="S141" s="118" t="str">
        <f>IF(Stock[[#This Row],[CASH DIVIDEND]]&gt;0,Stock[[#This Row],[CASH DIVIDEND]]/(Stock[[#This Row],[BUYING PRICE]]*Stock[[#This Row],[BUYING QUANTITY]]),"")</f>
        <v/>
      </c>
      <c r="T141" s="105"/>
      <c r="U141" s="77"/>
      <c r="V141" s="95"/>
      <c r="W141" s="96"/>
      <c r="X141" s="167"/>
      <c r="Y141" s="121" t="str">
        <f>IF(Stock[[#This Row],[SELLING QUANTITY]]&gt;0,Stock[[#This Row],[SELLING PRICE]]*Stock[[#This Row],[SELLING QUANTITY]]*Stock[[#This Row],[% SELLING FEE]]+Stock[[#This Row],[SELLING PRICE]]*Stock[[#This Row],[SELLING QUANTITY]]*$D$12,"")</f>
        <v/>
      </c>
      <c r="Z141" s="121">
        <f>Stock[[#This Row],[BUYING QUANTITY]]+Stock[[#This Row],[STOCK DIVIDEND]]-Stock[[#This Row],[SELLING QUANTITY]]</f>
        <v>0</v>
      </c>
      <c r="AA1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 s="121">
        <f ca="1">IF(Stock[[#This Row],[SELLING DATE]]&gt;0,Stock[[#This Row],[SELLING DATE]]-Stock[[#This Row],[BUY DATE]]+1,IF(Stock[[#This Row],[BUY DATE]]=0,0,TODAY()-Stock[[#This Row],[BUY DATE]]+1))</f>
        <v>0</v>
      </c>
      <c r="AC141" s="124" t="str">
        <f>IFERROR(Stock[[#This Row],[CASH DIVIDEND]]+Stock[[#This Row],[RETURN/(LOSS) FROM TRADING
(auto-fill)]],"")</f>
        <v/>
      </c>
      <c r="AD1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 s="147" t="str">
        <f ca="1">IFERROR(IF(Stock[[#This Row],[HOLDING DAYS
(auto-fill)]]&lt;365,Stock[[#This Row],[% TOTAL RETURN/(LOSS)
(auto-fill)]]*365/Stock[[#This Row],[HOLDING DAYS
(auto-fill)]],POWER((1+Stock[[#This Row],[% TOTAL RETURN/(LOSS)
(auto-fill)]]),1/(Stock[[#This Row],[HOLDING DAYS
(auto-fill)]]/365))-1),"")</f>
        <v/>
      </c>
      <c r="AF141" s="81"/>
      <c r="AG141" s="150" t="str">
        <f>IF(Stock[[#This Row],[STATUS
(auto-fill)]]="HOLDING",Stock[[#This Row],[MARKET PRICE]]-Stock[[#This Row],[BUYING PRICE]],"")</f>
        <v/>
      </c>
      <c r="AH141" s="144" t="str">
        <f>IFERROR(Stock[[#This Row],[CHANGE
(auto-fill)]]/Stock[[#This Row],[BUYING PRICE]],"")</f>
        <v/>
      </c>
      <c r="AI141" s="115" t="str">
        <f>IF(Stock[[#This Row],[MARKET PRICE]]&gt;0,Stock[[#This Row],[MARKET PRICE]]*Stock[[#This Row],[REMAINING QUANTITY
(auto-fill)]],"")</f>
        <v/>
      </c>
    </row>
    <row r="142" spans="2:35">
      <c r="B142" s="110" t="str">
        <f>IF(AND(Stock[[#This Row],[BUYING QUANTITY]]&gt;0,Stock[[#This Row],[REMAINING QUANTITY
(auto-fill)]]=0),"SOLD OUT",
IF(AND(Stock[[#This Row],[BUYING QUANTITY]]&gt;0,Stock[[#This Row],[REMAINING QUANTITY
(auto-fill)]]&gt;0),"HOLDING",""))</f>
        <v/>
      </c>
      <c r="C142" s="111">
        <f t="shared" si="1"/>
        <v>129</v>
      </c>
      <c r="D142" s="77"/>
      <c r="E142" s="78"/>
      <c r="F142" s="160"/>
      <c r="G142" s="81"/>
      <c r="H142" s="82"/>
      <c r="I142" s="90"/>
      <c r="J142" s="115" t="str">
        <f>IF(Stock[[#This Row],[BUYING QUANTITY]]&gt;0,Stock[[#This Row],[BUYING PRICE]]*Stock[[#This Row],[BUYING QUANTITY]]*Stock[[#This Row],[% BUYING FEE]],"")</f>
        <v/>
      </c>
      <c r="K142" s="89"/>
      <c r="L142" s="90"/>
      <c r="M142" s="117" t="str">
        <f>IF(Stock[[#This Row],[BUYING QUANTITY]]&gt;0,Stock[[#This Row],[BUYING PRICE]]*(1+Stock[[#This Row],[% THRESHOLD (RETURN)_1]]),"")</f>
        <v/>
      </c>
      <c r="N142" s="90"/>
      <c r="O142" s="117" t="str">
        <f>IF(Stock[[#This Row],[BUYING QUANTITY]]&gt;0,Stock[[#This Row],[BUYING PRICE]]*(1+Stock[[#This Row],[% THRESHOLD (RETURN)_2]]),"")</f>
        <v/>
      </c>
      <c r="P142" s="90"/>
      <c r="Q142" s="117" t="str">
        <f>IF(Stock[[#This Row],[BUYING QUANTITY]]&gt;0,Stock[[#This Row],[BUYING PRICE]]*(1+Stock[[#This Row],[% THRESHOLD (LOSS)]]),"")</f>
        <v/>
      </c>
      <c r="R142" s="105"/>
      <c r="S142" s="118" t="str">
        <f>IF(Stock[[#This Row],[CASH DIVIDEND]]&gt;0,Stock[[#This Row],[CASH DIVIDEND]]/(Stock[[#This Row],[BUYING PRICE]]*Stock[[#This Row],[BUYING QUANTITY]]),"")</f>
        <v/>
      </c>
      <c r="T142" s="105"/>
      <c r="U142" s="77"/>
      <c r="V142" s="95"/>
      <c r="W142" s="96"/>
      <c r="X142" s="167"/>
      <c r="Y142" s="121" t="str">
        <f>IF(Stock[[#This Row],[SELLING QUANTITY]]&gt;0,Stock[[#This Row],[SELLING PRICE]]*Stock[[#This Row],[SELLING QUANTITY]]*Stock[[#This Row],[% SELLING FEE]]+Stock[[#This Row],[SELLING PRICE]]*Stock[[#This Row],[SELLING QUANTITY]]*$D$12,"")</f>
        <v/>
      </c>
      <c r="Z142" s="121">
        <f>Stock[[#This Row],[BUYING QUANTITY]]+Stock[[#This Row],[STOCK DIVIDEND]]-Stock[[#This Row],[SELLING QUANTITY]]</f>
        <v>0</v>
      </c>
      <c r="AA1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 s="121">
        <f ca="1">IF(Stock[[#This Row],[SELLING DATE]]&gt;0,Stock[[#This Row],[SELLING DATE]]-Stock[[#This Row],[BUY DATE]]+1,IF(Stock[[#This Row],[BUY DATE]]=0,0,TODAY()-Stock[[#This Row],[BUY DATE]]+1))</f>
        <v>0</v>
      </c>
      <c r="AC142" s="124" t="str">
        <f>IFERROR(Stock[[#This Row],[CASH DIVIDEND]]+Stock[[#This Row],[RETURN/(LOSS) FROM TRADING
(auto-fill)]],"")</f>
        <v/>
      </c>
      <c r="AD1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 s="147" t="str">
        <f ca="1">IFERROR(IF(Stock[[#This Row],[HOLDING DAYS
(auto-fill)]]&lt;365,Stock[[#This Row],[% TOTAL RETURN/(LOSS)
(auto-fill)]]*365/Stock[[#This Row],[HOLDING DAYS
(auto-fill)]],POWER((1+Stock[[#This Row],[% TOTAL RETURN/(LOSS)
(auto-fill)]]),1/(Stock[[#This Row],[HOLDING DAYS
(auto-fill)]]/365))-1),"")</f>
        <v/>
      </c>
      <c r="AF142" s="81"/>
      <c r="AG142" s="150" t="str">
        <f>IF(Stock[[#This Row],[STATUS
(auto-fill)]]="HOLDING",Stock[[#This Row],[MARKET PRICE]]-Stock[[#This Row],[BUYING PRICE]],"")</f>
        <v/>
      </c>
      <c r="AH142" s="144" t="str">
        <f>IFERROR(Stock[[#This Row],[CHANGE
(auto-fill)]]/Stock[[#This Row],[BUYING PRICE]],"")</f>
        <v/>
      </c>
      <c r="AI142" s="115" t="str">
        <f>IF(Stock[[#This Row],[MARKET PRICE]]&gt;0,Stock[[#This Row],[MARKET PRICE]]*Stock[[#This Row],[REMAINING QUANTITY
(auto-fill)]],"")</f>
        <v/>
      </c>
    </row>
    <row r="143" spans="2:35">
      <c r="B143" s="110" t="str">
        <f>IF(AND(Stock[[#This Row],[BUYING QUANTITY]]&gt;0,Stock[[#This Row],[REMAINING QUANTITY
(auto-fill)]]=0),"SOLD OUT",
IF(AND(Stock[[#This Row],[BUYING QUANTITY]]&gt;0,Stock[[#This Row],[REMAINING QUANTITY
(auto-fill)]]&gt;0),"HOLDING",""))</f>
        <v/>
      </c>
      <c r="C143" s="111">
        <f t="shared" si="1"/>
        <v>130</v>
      </c>
      <c r="D143" s="77"/>
      <c r="E143" s="78"/>
      <c r="F143" s="160"/>
      <c r="G143" s="81"/>
      <c r="H143" s="82"/>
      <c r="I143" s="90"/>
      <c r="J143" s="115" t="str">
        <f>IF(Stock[[#This Row],[BUYING QUANTITY]]&gt;0,Stock[[#This Row],[BUYING PRICE]]*Stock[[#This Row],[BUYING QUANTITY]]*Stock[[#This Row],[% BUYING FEE]],"")</f>
        <v/>
      </c>
      <c r="K143" s="89"/>
      <c r="L143" s="90"/>
      <c r="M143" s="117" t="str">
        <f>IF(Stock[[#This Row],[BUYING QUANTITY]]&gt;0,Stock[[#This Row],[BUYING PRICE]]*(1+Stock[[#This Row],[% THRESHOLD (RETURN)_1]]),"")</f>
        <v/>
      </c>
      <c r="N143" s="90"/>
      <c r="O143" s="117" t="str">
        <f>IF(Stock[[#This Row],[BUYING QUANTITY]]&gt;0,Stock[[#This Row],[BUYING PRICE]]*(1+Stock[[#This Row],[% THRESHOLD (RETURN)_2]]),"")</f>
        <v/>
      </c>
      <c r="P143" s="90"/>
      <c r="Q143" s="117" t="str">
        <f>IF(Stock[[#This Row],[BUYING QUANTITY]]&gt;0,Stock[[#This Row],[BUYING PRICE]]*(1+Stock[[#This Row],[% THRESHOLD (LOSS)]]),"")</f>
        <v/>
      </c>
      <c r="R143" s="105"/>
      <c r="S143" s="118" t="str">
        <f>IF(Stock[[#This Row],[CASH DIVIDEND]]&gt;0,Stock[[#This Row],[CASH DIVIDEND]]/(Stock[[#This Row],[BUYING PRICE]]*Stock[[#This Row],[BUYING QUANTITY]]),"")</f>
        <v/>
      </c>
      <c r="T143" s="105"/>
      <c r="U143" s="77"/>
      <c r="V143" s="95"/>
      <c r="W143" s="96"/>
      <c r="X143" s="167"/>
      <c r="Y143" s="121" t="str">
        <f>IF(Stock[[#This Row],[SELLING QUANTITY]]&gt;0,Stock[[#This Row],[SELLING PRICE]]*Stock[[#This Row],[SELLING QUANTITY]]*Stock[[#This Row],[% SELLING FEE]]+Stock[[#This Row],[SELLING PRICE]]*Stock[[#This Row],[SELLING QUANTITY]]*$D$12,"")</f>
        <v/>
      </c>
      <c r="Z143" s="121">
        <f>Stock[[#This Row],[BUYING QUANTITY]]+Stock[[#This Row],[STOCK DIVIDEND]]-Stock[[#This Row],[SELLING QUANTITY]]</f>
        <v>0</v>
      </c>
      <c r="AA1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 s="121">
        <f ca="1">IF(Stock[[#This Row],[SELLING DATE]]&gt;0,Stock[[#This Row],[SELLING DATE]]-Stock[[#This Row],[BUY DATE]]+1,IF(Stock[[#This Row],[BUY DATE]]=0,0,TODAY()-Stock[[#This Row],[BUY DATE]]+1))</f>
        <v>0</v>
      </c>
      <c r="AC143" s="124" t="str">
        <f>IFERROR(Stock[[#This Row],[CASH DIVIDEND]]+Stock[[#This Row],[RETURN/(LOSS) FROM TRADING
(auto-fill)]],"")</f>
        <v/>
      </c>
      <c r="AD1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 s="147" t="str">
        <f ca="1">IFERROR(IF(Stock[[#This Row],[HOLDING DAYS
(auto-fill)]]&lt;365,Stock[[#This Row],[% TOTAL RETURN/(LOSS)
(auto-fill)]]*365/Stock[[#This Row],[HOLDING DAYS
(auto-fill)]],POWER((1+Stock[[#This Row],[% TOTAL RETURN/(LOSS)
(auto-fill)]]),1/(Stock[[#This Row],[HOLDING DAYS
(auto-fill)]]/365))-1),"")</f>
        <v/>
      </c>
      <c r="AF143" s="81"/>
      <c r="AG143" s="150" t="str">
        <f>IF(Stock[[#This Row],[STATUS
(auto-fill)]]="HOLDING",Stock[[#This Row],[MARKET PRICE]]-Stock[[#This Row],[BUYING PRICE]],"")</f>
        <v/>
      </c>
      <c r="AH143" s="144" t="str">
        <f>IFERROR(Stock[[#This Row],[CHANGE
(auto-fill)]]/Stock[[#This Row],[BUYING PRICE]],"")</f>
        <v/>
      </c>
      <c r="AI143" s="115" t="str">
        <f>IF(Stock[[#This Row],[MARKET PRICE]]&gt;0,Stock[[#This Row],[MARKET PRICE]]*Stock[[#This Row],[REMAINING QUANTITY
(auto-fill)]],"")</f>
        <v/>
      </c>
    </row>
    <row r="144" spans="2:35">
      <c r="B144" s="110" t="str">
        <f>IF(AND(Stock[[#This Row],[BUYING QUANTITY]]&gt;0,Stock[[#This Row],[REMAINING QUANTITY
(auto-fill)]]=0),"SOLD OUT",
IF(AND(Stock[[#This Row],[BUYING QUANTITY]]&gt;0,Stock[[#This Row],[REMAINING QUANTITY
(auto-fill)]]&gt;0),"HOLDING",""))</f>
        <v/>
      </c>
      <c r="C144" s="111">
        <f t="shared" ref="C144:C207" si="2">C143+1</f>
        <v>131</v>
      </c>
      <c r="D144" s="77"/>
      <c r="E144" s="78"/>
      <c r="F144" s="160"/>
      <c r="G144" s="81"/>
      <c r="H144" s="82"/>
      <c r="I144" s="90"/>
      <c r="J144" s="115" t="str">
        <f>IF(Stock[[#This Row],[BUYING QUANTITY]]&gt;0,Stock[[#This Row],[BUYING PRICE]]*Stock[[#This Row],[BUYING QUANTITY]]*Stock[[#This Row],[% BUYING FEE]],"")</f>
        <v/>
      </c>
      <c r="K144" s="89"/>
      <c r="L144" s="90"/>
      <c r="M144" s="117" t="str">
        <f>IF(Stock[[#This Row],[BUYING QUANTITY]]&gt;0,Stock[[#This Row],[BUYING PRICE]]*(1+Stock[[#This Row],[% THRESHOLD (RETURN)_1]]),"")</f>
        <v/>
      </c>
      <c r="N144" s="90"/>
      <c r="O144" s="117" t="str">
        <f>IF(Stock[[#This Row],[BUYING QUANTITY]]&gt;0,Stock[[#This Row],[BUYING PRICE]]*(1+Stock[[#This Row],[% THRESHOLD (RETURN)_2]]),"")</f>
        <v/>
      </c>
      <c r="P144" s="90"/>
      <c r="Q144" s="117" t="str">
        <f>IF(Stock[[#This Row],[BUYING QUANTITY]]&gt;0,Stock[[#This Row],[BUYING PRICE]]*(1+Stock[[#This Row],[% THRESHOLD (LOSS)]]),"")</f>
        <v/>
      </c>
      <c r="R144" s="105"/>
      <c r="S144" s="118" t="str">
        <f>IF(Stock[[#This Row],[CASH DIVIDEND]]&gt;0,Stock[[#This Row],[CASH DIVIDEND]]/(Stock[[#This Row],[BUYING PRICE]]*Stock[[#This Row],[BUYING QUANTITY]]),"")</f>
        <v/>
      </c>
      <c r="T144" s="105"/>
      <c r="U144" s="77"/>
      <c r="V144" s="95"/>
      <c r="W144" s="96"/>
      <c r="X144" s="167"/>
      <c r="Y144" s="121" t="str">
        <f>IF(Stock[[#This Row],[SELLING QUANTITY]]&gt;0,Stock[[#This Row],[SELLING PRICE]]*Stock[[#This Row],[SELLING QUANTITY]]*Stock[[#This Row],[% SELLING FEE]]+Stock[[#This Row],[SELLING PRICE]]*Stock[[#This Row],[SELLING QUANTITY]]*$D$12,"")</f>
        <v/>
      </c>
      <c r="Z144" s="121">
        <f>Stock[[#This Row],[BUYING QUANTITY]]+Stock[[#This Row],[STOCK DIVIDEND]]-Stock[[#This Row],[SELLING QUANTITY]]</f>
        <v>0</v>
      </c>
      <c r="AA1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 s="121">
        <f ca="1">IF(Stock[[#This Row],[SELLING DATE]]&gt;0,Stock[[#This Row],[SELLING DATE]]-Stock[[#This Row],[BUY DATE]]+1,IF(Stock[[#This Row],[BUY DATE]]=0,0,TODAY()-Stock[[#This Row],[BUY DATE]]+1))</f>
        <v>0</v>
      </c>
      <c r="AC144" s="124" t="str">
        <f>IFERROR(Stock[[#This Row],[CASH DIVIDEND]]+Stock[[#This Row],[RETURN/(LOSS) FROM TRADING
(auto-fill)]],"")</f>
        <v/>
      </c>
      <c r="AD1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 s="147" t="str">
        <f ca="1">IFERROR(IF(Stock[[#This Row],[HOLDING DAYS
(auto-fill)]]&lt;365,Stock[[#This Row],[% TOTAL RETURN/(LOSS)
(auto-fill)]]*365/Stock[[#This Row],[HOLDING DAYS
(auto-fill)]],POWER((1+Stock[[#This Row],[% TOTAL RETURN/(LOSS)
(auto-fill)]]),1/(Stock[[#This Row],[HOLDING DAYS
(auto-fill)]]/365))-1),"")</f>
        <v/>
      </c>
      <c r="AF144" s="81"/>
      <c r="AG144" s="150" t="str">
        <f>IF(Stock[[#This Row],[STATUS
(auto-fill)]]="HOLDING",Stock[[#This Row],[MARKET PRICE]]-Stock[[#This Row],[BUYING PRICE]],"")</f>
        <v/>
      </c>
      <c r="AH144" s="144" t="str">
        <f>IFERROR(Stock[[#This Row],[CHANGE
(auto-fill)]]/Stock[[#This Row],[BUYING PRICE]],"")</f>
        <v/>
      </c>
      <c r="AI144" s="115" t="str">
        <f>IF(Stock[[#This Row],[MARKET PRICE]]&gt;0,Stock[[#This Row],[MARKET PRICE]]*Stock[[#This Row],[REMAINING QUANTITY
(auto-fill)]],"")</f>
        <v/>
      </c>
    </row>
    <row r="145" spans="2:35">
      <c r="B145" s="110" t="str">
        <f>IF(AND(Stock[[#This Row],[BUYING QUANTITY]]&gt;0,Stock[[#This Row],[REMAINING QUANTITY
(auto-fill)]]=0),"SOLD OUT",
IF(AND(Stock[[#This Row],[BUYING QUANTITY]]&gt;0,Stock[[#This Row],[REMAINING QUANTITY
(auto-fill)]]&gt;0),"HOLDING",""))</f>
        <v/>
      </c>
      <c r="C145" s="111">
        <f t="shared" si="2"/>
        <v>132</v>
      </c>
      <c r="D145" s="77"/>
      <c r="E145" s="78"/>
      <c r="F145" s="160"/>
      <c r="G145" s="81"/>
      <c r="H145" s="82"/>
      <c r="I145" s="90"/>
      <c r="J145" s="115" t="str">
        <f>IF(Stock[[#This Row],[BUYING QUANTITY]]&gt;0,Stock[[#This Row],[BUYING PRICE]]*Stock[[#This Row],[BUYING QUANTITY]]*Stock[[#This Row],[% BUYING FEE]],"")</f>
        <v/>
      </c>
      <c r="K145" s="89"/>
      <c r="L145" s="90"/>
      <c r="M145" s="117" t="str">
        <f>IF(Stock[[#This Row],[BUYING QUANTITY]]&gt;0,Stock[[#This Row],[BUYING PRICE]]*(1+Stock[[#This Row],[% THRESHOLD (RETURN)_1]]),"")</f>
        <v/>
      </c>
      <c r="N145" s="90"/>
      <c r="O145" s="117" t="str">
        <f>IF(Stock[[#This Row],[BUYING QUANTITY]]&gt;0,Stock[[#This Row],[BUYING PRICE]]*(1+Stock[[#This Row],[% THRESHOLD (RETURN)_2]]),"")</f>
        <v/>
      </c>
      <c r="P145" s="90"/>
      <c r="Q145" s="117" t="str">
        <f>IF(Stock[[#This Row],[BUYING QUANTITY]]&gt;0,Stock[[#This Row],[BUYING PRICE]]*(1+Stock[[#This Row],[% THRESHOLD (LOSS)]]),"")</f>
        <v/>
      </c>
      <c r="R145" s="105"/>
      <c r="S145" s="118" t="str">
        <f>IF(Stock[[#This Row],[CASH DIVIDEND]]&gt;0,Stock[[#This Row],[CASH DIVIDEND]]/(Stock[[#This Row],[BUYING PRICE]]*Stock[[#This Row],[BUYING QUANTITY]]),"")</f>
        <v/>
      </c>
      <c r="T145" s="105"/>
      <c r="U145" s="77"/>
      <c r="V145" s="95"/>
      <c r="W145" s="96"/>
      <c r="X145" s="167"/>
      <c r="Y145" s="121" t="str">
        <f>IF(Stock[[#This Row],[SELLING QUANTITY]]&gt;0,Stock[[#This Row],[SELLING PRICE]]*Stock[[#This Row],[SELLING QUANTITY]]*Stock[[#This Row],[% SELLING FEE]]+Stock[[#This Row],[SELLING PRICE]]*Stock[[#This Row],[SELLING QUANTITY]]*$D$12,"")</f>
        <v/>
      </c>
      <c r="Z145" s="121">
        <f>Stock[[#This Row],[BUYING QUANTITY]]+Stock[[#This Row],[STOCK DIVIDEND]]-Stock[[#This Row],[SELLING QUANTITY]]</f>
        <v>0</v>
      </c>
      <c r="AA1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 s="121">
        <f ca="1">IF(Stock[[#This Row],[SELLING DATE]]&gt;0,Stock[[#This Row],[SELLING DATE]]-Stock[[#This Row],[BUY DATE]]+1,IF(Stock[[#This Row],[BUY DATE]]=0,0,TODAY()-Stock[[#This Row],[BUY DATE]]+1))</f>
        <v>0</v>
      </c>
      <c r="AC145" s="124" t="str">
        <f>IFERROR(Stock[[#This Row],[CASH DIVIDEND]]+Stock[[#This Row],[RETURN/(LOSS) FROM TRADING
(auto-fill)]],"")</f>
        <v/>
      </c>
      <c r="AD1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 s="147" t="str">
        <f ca="1">IFERROR(IF(Stock[[#This Row],[HOLDING DAYS
(auto-fill)]]&lt;365,Stock[[#This Row],[% TOTAL RETURN/(LOSS)
(auto-fill)]]*365/Stock[[#This Row],[HOLDING DAYS
(auto-fill)]],POWER((1+Stock[[#This Row],[% TOTAL RETURN/(LOSS)
(auto-fill)]]),1/(Stock[[#This Row],[HOLDING DAYS
(auto-fill)]]/365))-1),"")</f>
        <v/>
      </c>
      <c r="AF145" s="81"/>
      <c r="AG145" s="150" t="str">
        <f>IF(Stock[[#This Row],[STATUS
(auto-fill)]]="HOLDING",Stock[[#This Row],[MARKET PRICE]]-Stock[[#This Row],[BUYING PRICE]],"")</f>
        <v/>
      </c>
      <c r="AH145" s="144" t="str">
        <f>IFERROR(Stock[[#This Row],[CHANGE
(auto-fill)]]/Stock[[#This Row],[BUYING PRICE]],"")</f>
        <v/>
      </c>
      <c r="AI145" s="115" t="str">
        <f>IF(Stock[[#This Row],[MARKET PRICE]]&gt;0,Stock[[#This Row],[MARKET PRICE]]*Stock[[#This Row],[REMAINING QUANTITY
(auto-fill)]],"")</f>
        <v/>
      </c>
    </row>
    <row r="146" spans="2:35">
      <c r="B146" s="110" t="str">
        <f>IF(AND(Stock[[#This Row],[BUYING QUANTITY]]&gt;0,Stock[[#This Row],[REMAINING QUANTITY
(auto-fill)]]=0),"SOLD OUT",
IF(AND(Stock[[#This Row],[BUYING QUANTITY]]&gt;0,Stock[[#This Row],[REMAINING QUANTITY
(auto-fill)]]&gt;0),"HOLDING",""))</f>
        <v/>
      </c>
      <c r="C146" s="111">
        <f t="shared" si="2"/>
        <v>133</v>
      </c>
      <c r="D146" s="77"/>
      <c r="E146" s="78"/>
      <c r="F146" s="160"/>
      <c r="G146" s="81"/>
      <c r="H146" s="82"/>
      <c r="I146" s="90"/>
      <c r="J146" s="115" t="str">
        <f>IF(Stock[[#This Row],[BUYING QUANTITY]]&gt;0,Stock[[#This Row],[BUYING PRICE]]*Stock[[#This Row],[BUYING QUANTITY]]*Stock[[#This Row],[% BUYING FEE]],"")</f>
        <v/>
      </c>
      <c r="K146" s="89"/>
      <c r="L146" s="90"/>
      <c r="M146" s="117" t="str">
        <f>IF(Stock[[#This Row],[BUYING QUANTITY]]&gt;0,Stock[[#This Row],[BUYING PRICE]]*(1+Stock[[#This Row],[% THRESHOLD (RETURN)_1]]),"")</f>
        <v/>
      </c>
      <c r="N146" s="90"/>
      <c r="O146" s="117" t="str">
        <f>IF(Stock[[#This Row],[BUYING QUANTITY]]&gt;0,Stock[[#This Row],[BUYING PRICE]]*(1+Stock[[#This Row],[% THRESHOLD (RETURN)_2]]),"")</f>
        <v/>
      </c>
      <c r="P146" s="90"/>
      <c r="Q146" s="117" t="str">
        <f>IF(Stock[[#This Row],[BUYING QUANTITY]]&gt;0,Stock[[#This Row],[BUYING PRICE]]*(1+Stock[[#This Row],[% THRESHOLD (LOSS)]]),"")</f>
        <v/>
      </c>
      <c r="R146" s="105"/>
      <c r="S146" s="118" t="str">
        <f>IF(Stock[[#This Row],[CASH DIVIDEND]]&gt;0,Stock[[#This Row],[CASH DIVIDEND]]/(Stock[[#This Row],[BUYING PRICE]]*Stock[[#This Row],[BUYING QUANTITY]]),"")</f>
        <v/>
      </c>
      <c r="T146" s="105"/>
      <c r="U146" s="77"/>
      <c r="V146" s="95"/>
      <c r="W146" s="96"/>
      <c r="X146" s="167"/>
      <c r="Y146" s="121" t="str">
        <f>IF(Stock[[#This Row],[SELLING QUANTITY]]&gt;0,Stock[[#This Row],[SELLING PRICE]]*Stock[[#This Row],[SELLING QUANTITY]]*Stock[[#This Row],[% SELLING FEE]]+Stock[[#This Row],[SELLING PRICE]]*Stock[[#This Row],[SELLING QUANTITY]]*$D$12,"")</f>
        <v/>
      </c>
      <c r="Z146" s="121">
        <f>Stock[[#This Row],[BUYING QUANTITY]]+Stock[[#This Row],[STOCK DIVIDEND]]-Stock[[#This Row],[SELLING QUANTITY]]</f>
        <v>0</v>
      </c>
      <c r="AA1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 s="121">
        <f ca="1">IF(Stock[[#This Row],[SELLING DATE]]&gt;0,Stock[[#This Row],[SELLING DATE]]-Stock[[#This Row],[BUY DATE]]+1,IF(Stock[[#This Row],[BUY DATE]]=0,0,TODAY()-Stock[[#This Row],[BUY DATE]]+1))</f>
        <v>0</v>
      </c>
      <c r="AC146" s="124" t="str">
        <f>IFERROR(Stock[[#This Row],[CASH DIVIDEND]]+Stock[[#This Row],[RETURN/(LOSS) FROM TRADING
(auto-fill)]],"")</f>
        <v/>
      </c>
      <c r="AD1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 s="147" t="str">
        <f ca="1">IFERROR(IF(Stock[[#This Row],[HOLDING DAYS
(auto-fill)]]&lt;365,Stock[[#This Row],[% TOTAL RETURN/(LOSS)
(auto-fill)]]*365/Stock[[#This Row],[HOLDING DAYS
(auto-fill)]],POWER((1+Stock[[#This Row],[% TOTAL RETURN/(LOSS)
(auto-fill)]]),1/(Stock[[#This Row],[HOLDING DAYS
(auto-fill)]]/365))-1),"")</f>
        <v/>
      </c>
      <c r="AF146" s="81"/>
      <c r="AG146" s="150" t="str">
        <f>IF(Stock[[#This Row],[STATUS
(auto-fill)]]="HOLDING",Stock[[#This Row],[MARKET PRICE]]-Stock[[#This Row],[BUYING PRICE]],"")</f>
        <v/>
      </c>
      <c r="AH146" s="144" t="str">
        <f>IFERROR(Stock[[#This Row],[CHANGE
(auto-fill)]]/Stock[[#This Row],[BUYING PRICE]],"")</f>
        <v/>
      </c>
      <c r="AI146" s="115" t="str">
        <f>IF(Stock[[#This Row],[MARKET PRICE]]&gt;0,Stock[[#This Row],[MARKET PRICE]]*Stock[[#This Row],[REMAINING QUANTITY
(auto-fill)]],"")</f>
        <v/>
      </c>
    </row>
    <row r="147" spans="2:35">
      <c r="B147" s="110" t="str">
        <f>IF(AND(Stock[[#This Row],[BUYING QUANTITY]]&gt;0,Stock[[#This Row],[REMAINING QUANTITY
(auto-fill)]]=0),"SOLD OUT",
IF(AND(Stock[[#This Row],[BUYING QUANTITY]]&gt;0,Stock[[#This Row],[REMAINING QUANTITY
(auto-fill)]]&gt;0),"HOLDING",""))</f>
        <v/>
      </c>
      <c r="C147" s="111">
        <f t="shared" si="2"/>
        <v>134</v>
      </c>
      <c r="D147" s="77"/>
      <c r="E147" s="78"/>
      <c r="F147" s="160"/>
      <c r="G147" s="81"/>
      <c r="H147" s="82"/>
      <c r="I147" s="90"/>
      <c r="J147" s="115" t="str">
        <f>IF(Stock[[#This Row],[BUYING QUANTITY]]&gt;0,Stock[[#This Row],[BUYING PRICE]]*Stock[[#This Row],[BUYING QUANTITY]]*Stock[[#This Row],[% BUYING FEE]],"")</f>
        <v/>
      </c>
      <c r="K147" s="89"/>
      <c r="L147" s="90"/>
      <c r="M147" s="117" t="str">
        <f>IF(Stock[[#This Row],[BUYING QUANTITY]]&gt;0,Stock[[#This Row],[BUYING PRICE]]*(1+Stock[[#This Row],[% THRESHOLD (RETURN)_1]]),"")</f>
        <v/>
      </c>
      <c r="N147" s="90"/>
      <c r="O147" s="117" t="str">
        <f>IF(Stock[[#This Row],[BUYING QUANTITY]]&gt;0,Stock[[#This Row],[BUYING PRICE]]*(1+Stock[[#This Row],[% THRESHOLD (RETURN)_2]]),"")</f>
        <v/>
      </c>
      <c r="P147" s="90"/>
      <c r="Q147" s="117" t="str">
        <f>IF(Stock[[#This Row],[BUYING QUANTITY]]&gt;0,Stock[[#This Row],[BUYING PRICE]]*(1+Stock[[#This Row],[% THRESHOLD (LOSS)]]),"")</f>
        <v/>
      </c>
      <c r="R147" s="105"/>
      <c r="S147" s="118" t="str">
        <f>IF(Stock[[#This Row],[CASH DIVIDEND]]&gt;0,Stock[[#This Row],[CASH DIVIDEND]]/(Stock[[#This Row],[BUYING PRICE]]*Stock[[#This Row],[BUYING QUANTITY]]),"")</f>
        <v/>
      </c>
      <c r="T147" s="105"/>
      <c r="U147" s="77"/>
      <c r="V147" s="95"/>
      <c r="W147" s="96"/>
      <c r="X147" s="167"/>
      <c r="Y147" s="121" t="str">
        <f>IF(Stock[[#This Row],[SELLING QUANTITY]]&gt;0,Stock[[#This Row],[SELLING PRICE]]*Stock[[#This Row],[SELLING QUANTITY]]*Stock[[#This Row],[% SELLING FEE]]+Stock[[#This Row],[SELLING PRICE]]*Stock[[#This Row],[SELLING QUANTITY]]*$D$12,"")</f>
        <v/>
      </c>
      <c r="Z147" s="121">
        <f>Stock[[#This Row],[BUYING QUANTITY]]+Stock[[#This Row],[STOCK DIVIDEND]]-Stock[[#This Row],[SELLING QUANTITY]]</f>
        <v>0</v>
      </c>
      <c r="AA1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 s="121">
        <f ca="1">IF(Stock[[#This Row],[SELLING DATE]]&gt;0,Stock[[#This Row],[SELLING DATE]]-Stock[[#This Row],[BUY DATE]]+1,IF(Stock[[#This Row],[BUY DATE]]=0,0,TODAY()-Stock[[#This Row],[BUY DATE]]+1))</f>
        <v>0</v>
      </c>
      <c r="AC147" s="124" t="str">
        <f>IFERROR(Stock[[#This Row],[CASH DIVIDEND]]+Stock[[#This Row],[RETURN/(LOSS) FROM TRADING
(auto-fill)]],"")</f>
        <v/>
      </c>
      <c r="AD1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 s="147" t="str">
        <f ca="1">IFERROR(IF(Stock[[#This Row],[HOLDING DAYS
(auto-fill)]]&lt;365,Stock[[#This Row],[% TOTAL RETURN/(LOSS)
(auto-fill)]]*365/Stock[[#This Row],[HOLDING DAYS
(auto-fill)]],POWER((1+Stock[[#This Row],[% TOTAL RETURN/(LOSS)
(auto-fill)]]),1/(Stock[[#This Row],[HOLDING DAYS
(auto-fill)]]/365))-1),"")</f>
        <v/>
      </c>
      <c r="AF147" s="81"/>
      <c r="AG147" s="150" t="str">
        <f>IF(Stock[[#This Row],[STATUS
(auto-fill)]]="HOLDING",Stock[[#This Row],[MARKET PRICE]]-Stock[[#This Row],[BUYING PRICE]],"")</f>
        <v/>
      </c>
      <c r="AH147" s="144" t="str">
        <f>IFERROR(Stock[[#This Row],[CHANGE
(auto-fill)]]/Stock[[#This Row],[BUYING PRICE]],"")</f>
        <v/>
      </c>
      <c r="AI147" s="115" t="str">
        <f>IF(Stock[[#This Row],[MARKET PRICE]]&gt;0,Stock[[#This Row],[MARKET PRICE]]*Stock[[#This Row],[REMAINING QUANTITY
(auto-fill)]],"")</f>
        <v/>
      </c>
    </row>
    <row r="148" spans="2:35">
      <c r="B148" s="110" t="str">
        <f>IF(AND(Stock[[#This Row],[BUYING QUANTITY]]&gt;0,Stock[[#This Row],[REMAINING QUANTITY
(auto-fill)]]=0),"SOLD OUT",
IF(AND(Stock[[#This Row],[BUYING QUANTITY]]&gt;0,Stock[[#This Row],[REMAINING QUANTITY
(auto-fill)]]&gt;0),"HOLDING",""))</f>
        <v/>
      </c>
      <c r="C148" s="111">
        <f t="shared" si="2"/>
        <v>135</v>
      </c>
      <c r="D148" s="77"/>
      <c r="E148" s="78"/>
      <c r="F148" s="160"/>
      <c r="G148" s="81"/>
      <c r="H148" s="82"/>
      <c r="I148" s="90"/>
      <c r="J148" s="115" t="str">
        <f>IF(Stock[[#This Row],[BUYING QUANTITY]]&gt;0,Stock[[#This Row],[BUYING PRICE]]*Stock[[#This Row],[BUYING QUANTITY]]*Stock[[#This Row],[% BUYING FEE]],"")</f>
        <v/>
      </c>
      <c r="K148" s="89"/>
      <c r="L148" s="90"/>
      <c r="M148" s="117" t="str">
        <f>IF(Stock[[#This Row],[BUYING QUANTITY]]&gt;0,Stock[[#This Row],[BUYING PRICE]]*(1+Stock[[#This Row],[% THRESHOLD (RETURN)_1]]),"")</f>
        <v/>
      </c>
      <c r="N148" s="90"/>
      <c r="O148" s="117" t="str">
        <f>IF(Stock[[#This Row],[BUYING QUANTITY]]&gt;0,Stock[[#This Row],[BUYING PRICE]]*(1+Stock[[#This Row],[% THRESHOLD (RETURN)_2]]),"")</f>
        <v/>
      </c>
      <c r="P148" s="90"/>
      <c r="Q148" s="117" t="str">
        <f>IF(Stock[[#This Row],[BUYING QUANTITY]]&gt;0,Stock[[#This Row],[BUYING PRICE]]*(1+Stock[[#This Row],[% THRESHOLD (LOSS)]]),"")</f>
        <v/>
      </c>
      <c r="R148" s="105"/>
      <c r="S148" s="118" t="str">
        <f>IF(Stock[[#This Row],[CASH DIVIDEND]]&gt;0,Stock[[#This Row],[CASH DIVIDEND]]/(Stock[[#This Row],[BUYING PRICE]]*Stock[[#This Row],[BUYING QUANTITY]]),"")</f>
        <v/>
      </c>
      <c r="T148" s="105"/>
      <c r="U148" s="77"/>
      <c r="V148" s="95"/>
      <c r="W148" s="96"/>
      <c r="X148" s="167"/>
      <c r="Y148" s="121" t="str">
        <f>IF(Stock[[#This Row],[SELLING QUANTITY]]&gt;0,Stock[[#This Row],[SELLING PRICE]]*Stock[[#This Row],[SELLING QUANTITY]]*Stock[[#This Row],[% SELLING FEE]]+Stock[[#This Row],[SELLING PRICE]]*Stock[[#This Row],[SELLING QUANTITY]]*$D$12,"")</f>
        <v/>
      </c>
      <c r="Z148" s="121">
        <f>Stock[[#This Row],[BUYING QUANTITY]]+Stock[[#This Row],[STOCK DIVIDEND]]-Stock[[#This Row],[SELLING QUANTITY]]</f>
        <v>0</v>
      </c>
      <c r="AA1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 s="121">
        <f ca="1">IF(Stock[[#This Row],[SELLING DATE]]&gt;0,Stock[[#This Row],[SELLING DATE]]-Stock[[#This Row],[BUY DATE]]+1,IF(Stock[[#This Row],[BUY DATE]]=0,0,TODAY()-Stock[[#This Row],[BUY DATE]]+1))</f>
        <v>0</v>
      </c>
      <c r="AC148" s="124" t="str">
        <f>IFERROR(Stock[[#This Row],[CASH DIVIDEND]]+Stock[[#This Row],[RETURN/(LOSS) FROM TRADING
(auto-fill)]],"")</f>
        <v/>
      </c>
      <c r="AD1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 s="147" t="str">
        <f ca="1">IFERROR(IF(Stock[[#This Row],[HOLDING DAYS
(auto-fill)]]&lt;365,Stock[[#This Row],[% TOTAL RETURN/(LOSS)
(auto-fill)]]*365/Stock[[#This Row],[HOLDING DAYS
(auto-fill)]],POWER((1+Stock[[#This Row],[% TOTAL RETURN/(LOSS)
(auto-fill)]]),1/(Stock[[#This Row],[HOLDING DAYS
(auto-fill)]]/365))-1),"")</f>
        <v/>
      </c>
      <c r="AF148" s="81"/>
      <c r="AG148" s="150" t="str">
        <f>IF(Stock[[#This Row],[STATUS
(auto-fill)]]="HOLDING",Stock[[#This Row],[MARKET PRICE]]-Stock[[#This Row],[BUYING PRICE]],"")</f>
        <v/>
      </c>
      <c r="AH148" s="144" t="str">
        <f>IFERROR(Stock[[#This Row],[CHANGE
(auto-fill)]]/Stock[[#This Row],[BUYING PRICE]],"")</f>
        <v/>
      </c>
      <c r="AI148" s="115" t="str">
        <f>IF(Stock[[#This Row],[MARKET PRICE]]&gt;0,Stock[[#This Row],[MARKET PRICE]]*Stock[[#This Row],[REMAINING QUANTITY
(auto-fill)]],"")</f>
        <v/>
      </c>
    </row>
    <row r="149" spans="2:35">
      <c r="B149" s="110" t="str">
        <f>IF(AND(Stock[[#This Row],[BUYING QUANTITY]]&gt;0,Stock[[#This Row],[REMAINING QUANTITY
(auto-fill)]]=0),"SOLD OUT",
IF(AND(Stock[[#This Row],[BUYING QUANTITY]]&gt;0,Stock[[#This Row],[REMAINING QUANTITY
(auto-fill)]]&gt;0),"HOLDING",""))</f>
        <v/>
      </c>
      <c r="C149" s="111">
        <f t="shared" si="2"/>
        <v>136</v>
      </c>
      <c r="D149" s="77"/>
      <c r="E149" s="78"/>
      <c r="F149" s="160"/>
      <c r="G149" s="81"/>
      <c r="H149" s="82"/>
      <c r="I149" s="90"/>
      <c r="J149" s="115" t="str">
        <f>IF(Stock[[#This Row],[BUYING QUANTITY]]&gt;0,Stock[[#This Row],[BUYING PRICE]]*Stock[[#This Row],[BUYING QUANTITY]]*Stock[[#This Row],[% BUYING FEE]],"")</f>
        <v/>
      </c>
      <c r="K149" s="89"/>
      <c r="L149" s="90"/>
      <c r="M149" s="117" t="str">
        <f>IF(Stock[[#This Row],[BUYING QUANTITY]]&gt;0,Stock[[#This Row],[BUYING PRICE]]*(1+Stock[[#This Row],[% THRESHOLD (RETURN)_1]]),"")</f>
        <v/>
      </c>
      <c r="N149" s="90"/>
      <c r="O149" s="117" t="str">
        <f>IF(Stock[[#This Row],[BUYING QUANTITY]]&gt;0,Stock[[#This Row],[BUYING PRICE]]*(1+Stock[[#This Row],[% THRESHOLD (RETURN)_2]]),"")</f>
        <v/>
      </c>
      <c r="P149" s="90"/>
      <c r="Q149" s="117" t="str">
        <f>IF(Stock[[#This Row],[BUYING QUANTITY]]&gt;0,Stock[[#This Row],[BUYING PRICE]]*(1+Stock[[#This Row],[% THRESHOLD (LOSS)]]),"")</f>
        <v/>
      </c>
      <c r="R149" s="105"/>
      <c r="S149" s="118" t="str">
        <f>IF(Stock[[#This Row],[CASH DIVIDEND]]&gt;0,Stock[[#This Row],[CASH DIVIDEND]]/(Stock[[#This Row],[BUYING PRICE]]*Stock[[#This Row],[BUYING QUANTITY]]),"")</f>
        <v/>
      </c>
      <c r="T149" s="105"/>
      <c r="U149" s="77"/>
      <c r="V149" s="95"/>
      <c r="W149" s="96"/>
      <c r="X149" s="167"/>
      <c r="Y149" s="121" t="str">
        <f>IF(Stock[[#This Row],[SELLING QUANTITY]]&gt;0,Stock[[#This Row],[SELLING PRICE]]*Stock[[#This Row],[SELLING QUANTITY]]*Stock[[#This Row],[% SELLING FEE]]+Stock[[#This Row],[SELLING PRICE]]*Stock[[#This Row],[SELLING QUANTITY]]*$D$12,"")</f>
        <v/>
      </c>
      <c r="Z149" s="121">
        <f>Stock[[#This Row],[BUYING QUANTITY]]+Stock[[#This Row],[STOCK DIVIDEND]]-Stock[[#This Row],[SELLING QUANTITY]]</f>
        <v>0</v>
      </c>
      <c r="AA1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 s="121">
        <f ca="1">IF(Stock[[#This Row],[SELLING DATE]]&gt;0,Stock[[#This Row],[SELLING DATE]]-Stock[[#This Row],[BUY DATE]]+1,IF(Stock[[#This Row],[BUY DATE]]=0,0,TODAY()-Stock[[#This Row],[BUY DATE]]+1))</f>
        <v>0</v>
      </c>
      <c r="AC149" s="124" t="str">
        <f>IFERROR(Stock[[#This Row],[CASH DIVIDEND]]+Stock[[#This Row],[RETURN/(LOSS) FROM TRADING
(auto-fill)]],"")</f>
        <v/>
      </c>
      <c r="AD1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 s="147" t="str">
        <f ca="1">IFERROR(IF(Stock[[#This Row],[HOLDING DAYS
(auto-fill)]]&lt;365,Stock[[#This Row],[% TOTAL RETURN/(LOSS)
(auto-fill)]]*365/Stock[[#This Row],[HOLDING DAYS
(auto-fill)]],POWER((1+Stock[[#This Row],[% TOTAL RETURN/(LOSS)
(auto-fill)]]),1/(Stock[[#This Row],[HOLDING DAYS
(auto-fill)]]/365))-1),"")</f>
        <v/>
      </c>
      <c r="AF149" s="81"/>
      <c r="AG149" s="150" t="str">
        <f>IF(Stock[[#This Row],[STATUS
(auto-fill)]]="HOLDING",Stock[[#This Row],[MARKET PRICE]]-Stock[[#This Row],[BUYING PRICE]],"")</f>
        <v/>
      </c>
      <c r="AH149" s="144" t="str">
        <f>IFERROR(Stock[[#This Row],[CHANGE
(auto-fill)]]/Stock[[#This Row],[BUYING PRICE]],"")</f>
        <v/>
      </c>
      <c r="AI149" s="115" t="str">
        <f>IF(Stock[[#This Row],[MARKET PRICE]]&gt;0,Stock[[#This Row],[MARKET PRICE]]*Stock[[#This Row],[REMAINING QUANTITY
(auto-fill)]],"")</f>
        <v/>
      </c>
    </row>
    <row r="150" spans="2:35">
      <c r="B150" s="110" t="str">
        <f>IF(AND(Stock[[#This Row],[BUYING QUANTITY]]&gt;0,Stock[[#This Row],[REMAINING QUANTITY
(auto-fill)]]=0),"SOLD OUT",
IF(AND(Stock[[#This Row],[BUYING QUANTITY]]&gt;0,Stock[[#This Row],[REMAINING QUANTITY
(auto-fill)]]&gt;0),"HOLDING",""))</f>
        <v/>
      </c>
      <c r="C150" s="111">
        <f t="shared" si="2"/>
        <v>137</v>
      </c>
      <c r="D150" s="77"/>
      <c r="E150" s="78"/>
      <c r="F150" s="160"/>
      <c r="G150" s="81"/>
      <c r="H150" s="82"/>
      <c r="I150" s="90"/>
      <c r="J150" s="115" t="str">
        <f>IF(Stock[[#This Row],[BUYING QUANTITY]]&gt;0,Stock[[#This Row],[BUYING PRICE]]*Stock[[#This Row],[BUYING QUANTITY]]*Stock[[#This Row],[% BUYING FEE]],"")</f>
        <v/>
      </c>
      <c r="K150" s="89"/>
      <c r="L150" s="90"/>
      <c r="M150" s="117" t="str">
        <f>IF(Stock[[#This Row],[BUYING QUANTITY]]&gt;0,Stock[[#This Row],[BUYING PRICE]]*(1+Stock[[#This Row],[% THRESHOLD (RETURN)_1]]),"")</f>
        <v/>
      </c>
      <c r="N150" s="90"/>
      <c r="O150" s="117" t="str">
        <f>IF(Stock[[#This Row],[BUYING QUANTITY]]&gt;0,Stock[[#This Row],[BUYING PRICE]]*(1+Stock[[#This Row],[% THRESHOLD (RETURN)_2]]),"")</f>
        <v/>
      </c>
      <c r="P150" s="90"/>
      <c r="Q150" s="117" t="str">
        <f>IF(Stock[[#This Row],[BUYING QUANTITY]]&gt;0,Stock[[#This Row],[BUYING PRICE]]*(1+Stock[[#This Row],[% THRESHOLD (LOSS)]]),"")</f>
        <v/>
      </c>
      <c r="R150" s="105"/>
      <c r="S150" s="118" t="str">
        <f>IF(Stock[[#This Row],[CASH DIVIDEND]]&gt;0,Stock[[#This Row],[CASH DIVIDEND]]/(Stock[[#This Row],[BUYING PRICE]]*Stock[[#This Row],[BUYING QUANTITY]]),"")</f>
        <v/>
      </c>
      <c r="T150" s="105"/>
      <c r="U150" s="77"/>
      <c r="V150" s="95"/>
      <c r="W150" s="96"/>
      <c r="X150" s="167"/>
      <c r="Y150" s="121" t="str">
        <f>IF(Stock[[#This Row],[SELLING QUANTITY]]&gt;0,Stock[[#This Row],[SELLING PRICE]]*Stock[[#This Row],[SELLING QUANTITY]]*Stock[[#This Row],[% SELLING FEE]]+Stock[[#This Row],[SELLING PRICE]]*Stock[[#This Row],[SELLING QUANTITY]]*$D$12,"")</f>
        <v/>
      </c>
      <c r="Z150" s="121">
        <f>Stock[[#This Row],[BUYING QUANTITY]]+Stock[[#This Row],[STOCK DIVIDEND]]-Stock[[#This Row],[SELLING QUANTITY]]</f>
        <v>0</v>
      </c>
      <c r="AA1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 s="121">
        <f ca="1">IF(Stock[[#This Row],[SELLING DATE]]&gt;0,Stock[[#This Row],[SELLING DATE]]-Stock[[#This Row],[BUY DATE]]+1,IF(Stock[[#This Row],[BUY DATE]]=0,0,TODAY()-Stock[[#This Row],[BUY DATE]]+1))</f>
        <v>0</v>
      </c>
      <c r="AC150" s="124" t="str">
        <f>IFERROR(Stock[[#This Row],[CASH DIVIDEND]]+Stock[[#This Row],[RETURN/(LOSS) FROM TRADING
(auto-fill)]],"")</f>
        <v/>
      </c>
      <c r="AD1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 s="147" t="str">
        <f ca="1">IFERROR(IF(Stock[[#This Row],[HOLDING DAYS
(auto-fill)]]&lt;365,Stock[[#This Row],[% TOTAL RETURN/(LOSS)
(auto-fill)]]*365/Stock[[#This Row],[HOLDING DAYS
(auto-fill)]],POWER((1+Stock[[#This Row],[% TOTAL RETURN/(LOSS)
(auto-fill)]]),1/(Stock[[#This Row],[HOLDING DAYS
(auto-fill)]]/365))-1),"")</f>
        <v/>
      </c>
      <c r="AF150" s="81"/>
      <c r="AG150" s="150" t="str">
        <f>IF(Stock[[#This Row],[STATUS
(auto-fill)]]="HOLDING",Stock[[#This Row],[MARKET PRICE]]-Stock[[#This Row],[BUYING PRICE]],"")</f>
        <v/>
      </c>
      <c r="AH150" s="144" t="str">
        <f>IFERROR(Stock[[#This Row],[CHANGE
(auto-fill)]]/Stock[[#This Row],[BUYING PRICE]],"")</f>
        <v/>
      </c>
      <c r="AI150" s="115" t="str">
        <f>IF(Stock[[#This Row],[MARKET PRICE]]&gt;0,Stock[[#This Row],[MARKET PRICE]]*Stock[[#This Row],[REMAINING QUANTITY
(auto-fill)]],"")</f>
        <v/>
      </c>
    </row>
    <row r="151" spans="2:35">
      <c r="B151" s="110" t="str">
        <f>IF(AND(Stock[[#This Row],[BUYING QUANTITY]]&gt;0,Stock[[#This Row],[REMAINING QUANTITY
(auto-fill)]]=0),"SOLD OUT",
IF(AND(Stock[[#This Row],[BUYING QUANTITY]]&gt;0,Stock[[#This Row],[REMAINING QUANTITY
(auto-fill)]]&gt;0),"HOLDING",""))</f>
        <v/>
      </c>
      <c r="C151" s="111">
        <f t="shared" si="2"/>
        <v>138</v>
      </c>
      <c r="D151" s="77"/>
      <c r="E151" s="78"/>
      <c r="F151" s="160"/>
      <c r="G151" s="81"/>
      <c r="H151" s="82"/>
      <c r="I151" s="90"/>
      <c r="J151" s="115" t="str">
        <f>IF(Stock[[#This Row],[BUYING QUANTITY]]&gt;0,Stock[[#This Row],[BUYING PRICE]]*Stock[[#This Row],[BUYING QUANTITY]]*Stock[[#This Row],[% BUYING FEE]],"")</f>
        <v/>
      </c>
      <c r="K151" s="89"/>
      <c r="L151" s="90"/>
      <c r="M151" s="117" t="str">
        <f>IF(Stock[[#This Row],[BUYING QUANTITY]]&gt;0,Stock[[#This Row],[BUYING PRICE]]*(1+Stock[[#This Row],[% THRESHOLD (RETURN)_1]]),"")</f>
        <v/>
      </c>
      <c r="N151" s="90"/>
      <c r="O151" s="117" t="str">
        <f>IF(Stock[[#This Row],[BUYING QUANTITY]]&gt;0,Stock[[#This Row],[BUYING PRICE]]*(1+Stock[[#This Row],[% THRESHOLD (RETURN)_2]]),"")</f>
        <v/>
      </c>
      <c r="P151" s="90"/>
      <c r="Q151" s="117" t="str">
        <f>IF(Stock[[#This Row],[BUYING QUANTITY]]&gt;0,Stock[[#This Row],[BUYING PRICE]]*(1+Stock[[#This Row],[% THRESHOLD (LOSS)]]),"")</f>
        <v/>
      </c>
      <c r="R151" s="105"/>
      <c r="S151" s="118" t="str">
        <f>IF(Stock[[#This Row],[CASH DIVIDEND]]&gt;0,Stock[[#This Row],[CASH DIVIDEND]]/(Stock[[#This Row],[BUYING PRICE]]*Stock[[#This Row],[BUYING QUANTITY]]),"")</f>
        <v/>
      </c>
      <c r="T151" s="105"/>
      <c r="U151" s="77"/>
      <c r="V151" s="95"/>
      <c r="W151" s="96"/>
      <c r="X151" s="167"/>
      <c r="Y151" s="121" t="str">
        <f>IF(Stock[[#This Row],[SELLING QUANTITY]]&gt;0,Stock[[#This Row],[SELLING PRICE]]*Stock[[#This Row],[SELLING QUANTITY]]*Stock[[#This Row],[% SELLING FEE]]+Stock[[#This Row],[SELLING PRICE]]*Stock[[#This Row],[SELLING QUANTITY]]*$D$12,"")</f>
        <v/>
      </c>
      <c r="Z151" s="121">
        <f>Stock[[#This Row],[BUYING QUANTITY]]+Stock[[#This Row],[STOCK DIVIDEND]]-Stock[[#This Row],[SELLING QUANTITY]]</f>
        <v>0</v>
      </c>
      <c r="AA1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 s="121">
        <f ca="1">IF(Stock[[#This Row],[SELLING DATE]]&gt;0,Stock[[#This Row],[SELLING DATE]]-Stock[[#This Row],[BUY DATE]]+1,IF(Stock[[#This Row],[BUY DATE]]=0,0,TODAY()-Stock[[#This Row],[BUY DATE]]+1))</f>
        <v>0</v>
      </c>
      <c r="AC151" s="124" t="str">
        <f>IFERROR(Stock[[#This Row],[CASH DIVIDEND]]+Stock[[#This Row],[RETURN/(LOSS) FROM TRADING
(auto-fill)]],"")</f>
        <v/>
      </c>
      <c r="AD1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 s="147" t="str">
        <f ca="1">IFERROR(IF(Stock[[#This Row],[HOLDING DAYS
(auto-fill)]]&lt;365,Stock[[#This Row],[% TOTAL RETURN/(LOSS)
(auto-fill)]]*365/Stock[[#This Row],[HOLDING DAYS
(auto-fill)]],POWER((1+Stock[[#This Row],[% TOTAL RETURN/(LOSS)
(auto-fill)]]),1/(Stock[[#This Row],[HOLDING DAYS
(auto-fill)]]/365))-1),"")</f>
        <v/>
      </c>
      <c r="AF151" s="81"/>
      <c r="AG151" s="150" t="str">
        <f>IF(Stock[[#This Row],[STATUS
(auto-fill)]]="HOLDING",Stock[[#This Row],[MARKET PRICE]]-Stock[[#This Row],[BUYING PRICE]],"")</f>
        <v/>
      </c>
      <c r="AH151" s="144" t="str">
        <f>IFERROR(Stock[[#This Row],[CHANGE
(auto-fill)]]/Stock[[#This Row],[BUYING PRICE]],"")</f>
        <v/>
      </c>
      <c r="AI151" s="115" t="str">
        <f>IF(Stock[[#This Row],[MARKET PRICE]]&gt;0,Stock[[#This Row],[MARKET PRICE]]*Stock[[#This Row],[REMAINING QUANTITY
(auto-fill)]],"")</f>
        <v/>
      </c>
    </row>
    <row r="152" spans="2:35">
      <c r="B152" s="110" t="str">
        <f>IF(AND(Stock[[#This Row],[BUYING QUANTITY]]&gt;0,Stock[[#This Row],[REMAINING QUANTITY
(auto-fill)]]=0),"SOLD OUT",
IF(AND(Stock[[#This Row],[BUYING QUANTITY]]&gt;0,Stock[[#This Row],[REMAINING QUANTITY
(auto-fill)]]&gt;0),"HOLDING",""))</f>
        <v/>
      </c>
      <c r="C152" s="111">
        <f t="shared" si="2"/>
        <v>139</v>
      </c>
      <c r="D152" s="77"/>
      <c r="E152" s="78"/>
      <c r="F152" s="160"/>
      <c r="G152" s="81"/>
      <c r="H152" s="82"/>
      <c r="I152" s="90"/>
      <c r="J152" s="115" t="str">
        <f>IF(Stock[[#This Row],[BUYING QUANTITY]]&gt;0,Stock[[#This Row],[BUYING PRICE]]*Stock[[#This Row],[BUYING QUANTITY]]*Stock[[#This Row],[% BUYING FEE]],"")</f>
        <v/>
      </c>
      <c r="K152" s="89"/>
      <c r="L152" s="90"/>
      <c r="M152" s="117" t="str">
        <f>IF(Stock[[#This Row],[BUYING QUANTITY]]&gt;0,Stock[[#This Row],[BUYING PRICE]]*(1+Stock[[#This Row],[% THRESHOLD (RETURN)_1]]),"")</f>
        <v/>
      </c>
      <c r="N152" s="90"/>
      <c r="O152" s="117" t="str">
        <f>IF(Stock[[#This Row],[BUYING QUANTITY]]&gt;0,Stock[[#This Row],[BUYING PRICE]]*(1+Stock[[#This Row],[% THRESHOLD (RETURN)_2]]),"")</f>
        <v/>
      </c>
      <c r="P152" s="90"/>
      <c r="Q152" s="117" t="str">
        <f>IF(Stock[[#This Row],[BUYING QUANTITY]]&gt;0,Stock[[#This Row],[BUYING PRICE]]*(1+Stock[[#This Row],[% THRESHOLD (LOSS)]]),"")</f>
        <v/>
      </c>
      <c r="R152" s="105"/>
      <c r="S152" s="118" t="str">
        <f>IF(Stock[[#This Row],[CASH DIVIDEND]]&gt;0,Stock[[#This Row],[CASH DIVIDEND]]/(Stock[[#This Row],[BUYING PRICE]]*Stock[[#This Row],[BUYING QUANTITY]]),"")</f>
        <v/>
      </c>
      <c r="T152" s="105"/>
      <c r="U152" s="77"/>
      <c r="V152" s="95"/>
      <c r="W152" s="96"/>
      <c r="X152" s="167"/>
      <c r="Y152" s="121" t="str">
        <f>IF(Stock[[#This Row],[SELLING QUANTITY]]&gt;0,Stock[[#This Row],[SELLING PRICE]]*Stock[[#This Row],[SELLING QUANTITY]]*Stock[[#This Row],[% SELLING FEE]]+Stock[[#This Row],[SELLING PRICE]]*Stock[[#This Row],[SELLING QUANTITY]]*$D$12,"")</f>
        <v/>
      </c>
      <c r="Z152" s="121">
        <f>Stock[[#This Row],[BUYING QUANTITY]]+Stock[[#This Row],[STOCK DIVIDEND]]-Stock[[#This Row],[SELLING QUANTITY]]</f>
        <v>0</v>
      </c>
      <c r="AA1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 s="121">
        <f ca="1">IF(Stock[[#This Row],[SELLING DATE]]&gt;0,Stock[[#This Row],[SELLING DATE]]-Stock[[#This Row],[BUY DATE]]+1,IF(Stock[[#This Row],[BUY DATE]]=0,0,TODAY()-Stock[[#This Row],[BUY DATE]]+1))</f>
        <v>0</v>
      </c>
      <c r="AC152" s="124" t="str">
        <f>IFERROR(Stock[[#This Row],[CASH DIVIDEND]]+Stock[[#This Row],[RETURN/(LOSS) FROM TRADING
(auto-fill)]],"")</f>
        <v/>
      </c>
      <c r="AD1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 s="147" t="str">
        <f ca="1">IFERROR(IF(Stock[[#This Row],[HOLDING DAYS
(auto-fill)]]&lt;365,Stock[[#This Row],[% TOTAL RETURN/(LOSS)
(auto-fill)]]*365/Stock[[#This Row],[HOLDING DAYS
(auto-fill)]],POWER((1+Stock[[#This Row],[% TOTAL RETURN/(LOSS)
(auto-fill)]]),1/(Stock[[#This Row],[HOLDING DAYS
(auto-fill)]]/365))-1),"")</f>
        <v/>
      </c>
      <c r="AF152" s="81"/>
      <c r="AG152" s="150" t="str">
        <f>IF(Stock[[#This Row],[STATUS
(auto-fill)]]="HOLDING",Stock[[#This Row],[MARKET PRICE]]-Stock[[#This Row],[BUYING PRICE]],"")</f>
        <v/>
      </c>
      <c r="AH152" s="144" t="str">
        <f>IFERROR(Stock[[#This Row],[CHANGE
(auto-fill)]]/Stock[[#This Row],[BUYING PRICE]],"")</f>
        <v/>
      </c>
      <c r="AI152" s="115" t="str">
        <f>IF(Stock[[#This Row],[MARKET PRICE]]&gt;0,Stock[[#This Row],[MARKET PRICE]]*Stock[[#This Row],[REMAINING QUANTITY
(auto-fill)]],"")</f>
        <v/>
      </c>
    </row>
    <row r="153" spans="2:35">
      <c r="B153" s="110" t="str">
        <f>IF(AND(Stock[[#This Row],[BUYING QUANTITY]]&gt;0,Stock[[#This Row],[REMAINING QUANTITY
(auto-fill)]]=0),"SOLD OUT",
IF(AND(Stock[[#This Row],[BUYING QUANTITY]]&gt;0,Stock[[#This Row],[REMAINING QUANTITY
(auto-fill)]]&gt;0),"HOLDING",""))</f>
        <v/>
      </c>
      <c r="C153" s="111">
        <f t="shared" si="2"/>
        <v>140</v>
      </c>
      <c r="D153" s="77"/>
      <c r="E153" s="78"/>
      <c r="F153" s="160"/>
      <c r="G153" s="81"/>
      <c r="H153" s="82"/>
      <c r="I153" s="90"/>
      <c r="J153" s="115" t="str">
        <f>IF(Stock[[#This Row],[BUYING QUANTITY]]&gt;0,Stock[[#This Row],[BUYING PRICE]]*Stock[[#This Row],[BUYING QUANTITY]]*Stock[[#This Row],[% BUYING FEE]],"")</f>
        <v/>
      </c>
      <c r="K153" s="89"/>
      <c r="L153" s="90"/>
      <c r="M153" s="117" t="str">
        <f>IF(Stock[[#This Row],[BUYING QUANTITY]]&gt;0,Stock[[#This Row],[BUYING PRICE]]*(1+Stock[[#This Row],[% THRESHOLD (RETURN)_1]]),"")</f>
        <v/>
      </c>
      <c r="N153" s="90"/>
      <c r="O153" s="117" t="str">
        <f>IF(Stock[[#This Row],[BUYING QUANTITY]]&gt;0,Stock[[#This Row],[BUYING PRICE]]*(1+Stock[[#This Row],[% THRESHOLD (RETURN)_2]]),"")</f>
        <v/>
      </c>
      <c r="P153" s="90"/>
      <c r="Q153" s="117" t="str">
        <f>IF(Stock[[#This Row],[BUYING QUANTITY]]&gt;0,Stock[[#This Row],[BUYING PRICE]]*(1+Stock[[#This Row],[% THRESHOLD (LOSS)]]),"")</f>
        <v/>
      </c>
      <c r="R153" s="105"/>
      <c r="S153" s="118" t="str">
        <f>IF(Stock[[#This Row],[CASH DIVIDEND]]&gt;0,Stock[[#This Row],[CASH DIVIDEND]]/(Stock[[#This Row],[BUYING PRICE]]*Stock[[#This Row],[BUYING QUANTITY]]),"")</f>
        <v/>
      </c>
      <c r="T153" s="105"/>
      <c r="U153" s="77"/>
      <c r="V153" s="95"/>
      <c r="W153" s="96"/>
      <c r="X153" s="167"/>
      <c r="Y153" s="121" t="str">
        <f>IF(Stock[[#This Row],[SELLING QUANTITY]]&gt;0,Stock[[#This Row],[SELLING PRICE]]*Stock[[#This Row],[SELLING QUANTITY]]*Stock[[#This Row],[% SELLING FEE]]+Stock[[#This Row],[SELLING PRICE]]*Stock[[#This Row],[SELLING QUANTITY]]*$D$12,"")</f>
        <v/>
      </c>
      <c r="Z153" s="121">
        <f>Stock[[#This Row],[BUYING QUANTITY]]+Stock[[#This Row],[STOCK DIVIDEND]]-Stock[[#This Row],[SELLING QUANTITY]]</f>
        <v>0</v>
      </c>
      <c r="AA1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 s="121">
        <f ca="1">IF(Stock[[#This Row],[SELLING DATE]]&gt;0,Stock[[#This Row],[SELLING DATE]]-Stock[[#This Row],[BUY DATE]]+1,IF(Stock[[#This Row],[BUY DATE]]=0,0,TODAY()-Stock[[#This Row],[BUY DATE]]+1))</f>
        <v>0</v>
      </c>
      <c r="AC153" s="124" t="str">
        <f>IFERROR(Stock[[#This Row],[CASH DIVIDEND]]+Stock[[#This Row],[RETURN/(LOSS) FROM TRADING
(auto-fill)]],"")</f>
        <v/>
      </c>
      <c r="AD1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 s="147" t="str">
        <f ca="1">IFERROR(IF(Stock[[#This Row],[HOLDING DAYS
(auto-fill)]]&lt;365,Stock[[#This Row],[% TOTAL RETURN/(LOSS)
(auto-fill)]]*365/Stock[[#This Row],[HOLDING DAYS
(auto-fill)]],POWER((1+Stock[[#This Row],[% TOTAL RETURN/(LOSS)
(auto-fill)]]),1/(Stock[[#This Row],[HOLDING DAYS
(auto-fill)]]/365))-1),"")</f>
        <v/>
      </c>
      <c r="AF153" s="81"/>
      <c r="AG153" s="150" t="str">
        <f>IF(Stock[[#This Row],[STATUS
(auto-fill)]]="HOLDING",Stock[[#This Row],[MARKET PRICE]]-Stock[[#This Row],[BUYING PRICE]],"")</f>
        <v/>
      </c>
      <c r="AH153" s="144" t="str">
        <f>IFERROR(Stock[[#This Row],[CHANGE
(auto-fill)]]/Stock[[#This Row],[BUYING PRICE]],"")</f>
        <v/>
      </c>
      <c r="AI153" s="115" t="str">
        <f>IF(Stock[[#This Row],[MARKET PRICE]]&gt;0,Stock[[#This Row],[MARKET PRICE]]*Stock[[#This Row],[REMAINING QUANTITY
(auto-fill)]],"")</f>
        <v/>
      </c>
    </row>
    <row r="154" spans="2:35">
      <c r="B154" s="110" t="str">
        <f>IF(AND(Stock[[#This Row],[BUYING QUANTITY]]&gt;0,Stock[[#This Row],[REMAINING QUANTITY
(auto-fill)]]=0),"SOLD OUT",
IF(AND(Stock[[#This Row],[BUYING QUANTITY]]&gt;0,Stock[[#This Row],[REMAINING QUANTITY
(auto-fill)]]&gt;0),"HOLDING",""))</f>
        <v/>
      </c>
      <c r="C154" s="111">
        <f t="shared" si="2"/>
        <v>141</v>
      </c>
      <c r="D154" s="77"/>
      <c r="E154" s="78"/>
      <c r="F154" s="160"/>
      <c r="G154" s="81"/>
      <c r="H154" s="82"/>
      <c r="I154" s="90"/>
      <c r="J154" s="115" t="str">
        <f>IF(Stock[[#This Row],[BUYING QUANTITY]]&gt;0,Stock[[#This Row],[BUYING PRICE]]*Stock[[#This Row],[BUYING QUANTITY]]*Stock[[#This Row],[% BUYING FEE]],"")</f>
        <v/>
      </c>
      <c r="K154" s="89"/>
      <c r="L154" s="90"/>
      <c r="M154" s="117" t="str">
        <f>IF(Stock[[#This Row],[BUYING QUANTITY]]&gt;0,Stock[[#This Row],[BUYING PRICE]]*(1+Stock[[#This Row],[% THRESHOLD (RETURN)_1]]),"")</f>
        <v/>
      </c>
      <c r="N154" s="90"/>
      <c r="O154" s="117" t="str">
        <f>IF(Stock[[#This Row],[BUYING QUANTITY]]&gt;0,Stock[[#This Row],[BUYING PRICE]]*(1+Stock[[#This Row],[% THRESHOLD (RETURN)_2]]),"")</f>
        <v/>
      </c>
      <c r="P154" s="90"/>
      <c r="Q154" s="117" t="str">
        <f>IF(Stock[[#This Row],[BUYING QUANTITY]]&gt;0,Stock[[#This Row],[BUYING PRICE]]*(1+Stock[[#This Row],[% THRESHOLD (LOSS)]]),"")</f>
        <v/>
      </c>
      <c r="R154" s="105"/>
      <c r="S154" s="118" t="str">
        <f>IF(Stock[[#This Row],[CASH DIVIDEND]]&gt;0,Stock[[#This Row],[CASH DIVIDEND]]/(Stock[[#This Row],[BUYING PRICE]]*Stock[[#This Row],[BUYING QUANTITY]]),"")</f>
        <v/>
      </c>
      <c r="T154" s="105"/>
      <c r="U154" s="77"/>
      <c r="V154" s="95"/>
      <c r="W154" s="96"/>
      <c r="X154" s="167"/>
      <c r="Y154" s="121" t="str">
        <f>IF(Stock[[#This Row],[SELLING QUANTITY]]&gt;0,Stock[[#This Row],[SELLING PRICE]]*Stock[[#This Row],[SELLING QUANTITY]]*Stock[[#This Row],[% SELLING FEE]]+Stock[[#This Row],[SELLING PRICE]]*Stock[[#This Row],[SELLING QUANTITY]]*$D$12,"")</f>
        <v/>
      </c>
      <c r="Z154" s="121">
        <f>Stock[[#This Row],[BUYING QUANTITY]]+Stock[[#This Row],[STOCK DIVIDEND]]-Stock[[#This Row],[SELLING QUANTITY]]</f>
        <v>0</v>
      </c>
      <c r="AA1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 s="121">
        <f ca="1">IF(Stock[[#This Row],[SELLING DATE]]&gt;0,Stock[[#This Row],[SELLING DATE]]-Stock[[#This Row],[BUY DATE]]+1,IF(Stock[[#This Row],[BUY DATE]]=0,0,TODAY()-Stock[[#This Row],[BUY DATE]]+1))</f>
        <v>0</v>
      </c>
      <c r="AC154" s="124" t="str">
        <f>IFERROR(Stock[[#This Row],[CASH DIVIDEND]]+Stock[[#This Row],[RETURN/(LOSS) FROM TRADING
(auto-fill)]],"")</f>
        <v/>
      </c>
      <c r="AD1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 s="147" t="str">
        <f ca="1">IFERROR(IF(Stock[[#This Row],[HOLDING DAYS
(auto-fill)]]&lt;365,Stock[[#This Row],[% TOTAL RETURN/(LOSS)
(auto-fill)]]*365/Stock[[#This Row],[HOLDING DAYS
(auto-fill)]],POWER((1+Stock[[#This Row],[% TOTAL RETURN/(LOSS)
(auto-fill)]]),1/(Stock[[#This Row],[HOLDING DAYS
(auto-fill)]]/365))-1),"")</f>
        <v/>
      </c>
      <c r="AF154" s="81"/>
      <c r="AG154" s="150" t="str">
        <f>IF(Stock[[#This Row],[STATUS
(auto-fill)]]="HOLDING",Stock[[#This Row],[MARKET PRICE]]-Stock[[#This Row],[BUYING PRICE]],"")</f>
        <v/>
      </c>
      <c r="AH154" s="144" t="str">
        <f>IFERROR(Stock[[#This Row],[CHANGE
(auto-fill)]]/Stock[[#This Row],[BUYING PRICE]],"")</f>
        <v/>
      </c>
      <c r="AI154" s="115" t="str">
        <f>IF(Stock[[#This Row],[MARKET PRICE]]&gt;0,Stock[[#This Row],[MARKET PRICE]]*Stock[[#This Row],[REMAINING QUANTITY
(auto-fill)]],"")</f>
        <v/>
      </c>
    </row>
    <row r="155" spans="2:35">
      <c r="B155" s="110" t="str">
        <f>IF(AND(Stock[[#This Row],[BUYING QUANTITY]]&gt;0,Stock[[#This Row],[REMAINING QUANTITY
(auto-fill)]]=0),"SOLD OUT",
IF(AND(Stock[[#This Row],[BUYING QUANTITY]]&gt;0,Stock[[#This Row],[REMAINING QUANTITY
(auto-fill)]]&gt;0),"HOLDING",""))</f>
        <v/>
      </c>
      <c r="C155" s="111">
        <f t="shared" si="2"/>
        <v>142</v>
      </c>
      <c r="D155" s="77"/>
      <c r="E155" s="78"/>
      <c r="F155" s="160"/>
      <c r="G155" s="81"/>
      <c r="H155" s="82"/>
      <c r="I155" s="90"/>
      <c r="J155" s="115" t="str">
        <f>IF(Stock[[#This Row],[BUYING QUANTITY]]&gt;0,Stock[[#This Row],[BUYING PRICE]]*Stock[[#This Row],[BUYING QUANTITY]]*Stock[[#This Row],[% BUYING FEE]],"")</f>
        <v/>
      </c>
      <c r="K155" s="89"/>
      <c r="L155" s="90"/>
      <c r="M155" s="117" t="str">
        <f>IF(Stock[[#This Row],[BUYING QUANTITY]]&gt;0,Stock[[#This Row],[BUYING PRICE]]*(1+Stock[[#This Row],[% THRESHOLD (RETURN)_1]]),"")</f>
        <v/>
      </c>
      <c r="N155" s="90"/>
      <c r="O155" s="117" t="str">
        <f>IF(Stock[[#This Row],[BUYING QUANTITY]]&gt;0,Stock[[#This Row],[BUYING PRICE]]*(1+Stock[[#This Row],[% THRESHOLD (RETURN)_2]]),"")</f>
        <v/>
      </c>
      <c r="P155" s="90"/>
      <c r="Q155" s="117" t="str">
        <f>IF(Stock[[#This Row],[BUYING QUANTITY]]&gt;0,Stock[[#This Row],[BUYING PRICE]]*(1+Stock[[#This Row],[% THRESHOLD (LOSS)]]),"")</f>
        <v/>
      </c>
      <c r="R155" s="105"/>
      <c r="S155" s="118" t="str">
        <f>IF(Stock[[#This Row],[CASH DIVIDEND]]&gt;0,Stock[[#This Row],[CASH DIVIDEND]]/(Stock[[#This Row],[BUYING PRICE]]*Stock[[#This Row],[BUYING QUANTITY]]),"")</f>
        <v/>
      </c>
      <c r="T155" s="105"/>
      <c r="U155" s="77"/>
      <c r="V155" s="95"/>
      <c r="W155" s="96"/>
      <c r="X155" s="167"/>
      <c r="Y155" s="121" t="str">
        <f>IF(Stock[[#This Row],[SELLING QUANTITY]]&gt;0,Stock[[#This Row],[SELLING PRICE]]*Stock[[#This Row],[SELLING QUANTITY]]*Stock[[#This Row],[% SELLING FEE]]+Stock[[#This Row],[SELLING PRICE]]*Stock[[#This Row],[SELLING QUANTITY]]*$D$12,"")</f>
        <v/>
      </c>
      <c r="Z155" s="121">
        <f>Stock[[#This Row],[BUYING QUANTITY]]+Stock[[#This Row],[STOCK DIVIDEND]]-Stock[[#This Row],[SELLING QUANTITY]]</f>
        <v>0</v>
      </c>
      <c r="AA1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 s="121">
        <f ca="1">IF(Stock[[#This Row],[SELLING DATE]]&gt;0,Stock[[#This Row],[SELLING DATE]]-Stock[[#This Row],[BUY DATE]]+1,IF(Stock[[#This Row],[BUY DATE]]=0,0,TODAY()-Stock[[#This Row],[BUY DATE]]+1))</f>
        <v>0</v>
      </c>
      <c r="AC155" s="124" t="str">
        <f>IFERROR(Stock[[#This Row],[CASH DIVIDEND]]+Stock[[#This Row],[RETURN/(LOSS) FROM TRADING
(auto-fill)]],"")</f>
        <v/>
      </c>
      <c r="AD1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 s="147" t="str">
        <f ca="1">IFERROR(IF(Stock[[#This Row],[HOLDING DAYS
(auto-fill)]]&lt;365,Stock[[#This Row],[% TOTAL RETURN/(LOSS)
(auto-fill)]]*365/Stock[[#This Row],[HOLDING DAYS
(auto-fill)]],POWER((1+Stock[[#This Row],[% TOTAL RETURN/(LOSS)
(auto-fill)]]),1/(Stock[[#This Row],[HOLDING DAYS
(auto-fill)]]/365))-1),"")</f>
        <v/>
      </c>
      <c r="AF155" s="81"/>
      <c r="AG155" s="150" t="str">
        <f>IF(Stock[[#This Row],[STATUS
(auto-fill)]]="HOLDING",Stock[[#This Row],[MARKET PRICE]]-Stock[[#This Row],[BUYING PRICE]],"")</f>
        <v/>
      </c>
      <c r="AH155" s="144" t="str">
        <f>IFERROR(Stock[[#This Row],[CHANGE
(auto-fill)]]/Stock[[#This Row],[BUYING PRICE]],"")</f>
        <v/>
      </c>
      <c r="AI155" s="115" t="str">
        <f>IF(Stock[[#This Row],[MARKET PRICE]]&gt;0,Stock[[#This Row],[MARKET PRICE]]*Stock[[#This Row],[REMAINING QUANTITY
(auto-fill)]],"")</f>
        <v/>
      </c>
    </row>
    <row r="156" spans="2:35">
      <c r="B156" s="110" t="str">
        <f>IF(AND(Stock[[#This Row],[BUYING QUANTITY]]&gt;0,Stock[[#This Row],[REMAINING QUANTITY
(auto-fill)]]=0),"SOLD OUT",
IF(AND(Stock[[#This Row],[BUYING QUANTITY]]&gt;0,Stock[[#This Row],[REMAINING QUANTITY
(auto-fill)]]&gt;0),"HOLDING",""))</f>
        <v/>
      </c>
      <c r="C156" s="111">
        <f t="shared" si="2"/>
        <v>143</v>
      </c>
      <c r="D156" s="77"/>
      <c r="E156" s="78"/>
      <c r="F156" s="160"/>
      <c r="G156" s="81"/>
      <c r="H156" s="82"/>
      <c r="I156" s="90"/>
      <c r="J156" s="115" t="str">
        <f>IF(Stock[[#This Row],[BUYING QUANTITY]]&gt;0,Stock[[#This Row],[BUYING PRICE]]*Stock[[#This Row],[BUYING QUANTITY]]*Stock[[#This Row],[% BUYING FEE]],"")</f>
        <v/>
      </c>
      <c r="K156" s="89"/>
      <c r="L156" s="90"/>
      <c r="M156" s="117" t="str">
        <f>IF(Stock[[#This Row],[BUYING QUANTITY]]&gt;0,Stock[[#This Row],[BUYING PRICE]]*(1+Stock[[#This Row],[% THRESHOLD (RETURN)_1]]),"")</f>
        <v/>
      </c>
      <c r="N156" s="90"/>
      <c r="O156" s="117" t="str">
        <f>IF(Stock[[#This Row],[BUYING QUANTITY]]&gt;0,Stock[[#This Row],[BUYING PRICE]]*(1+Stock[[#This Row],[% THRESHOLD (RETURN)_2]]),"")</f>
        <v/>
      </c>
      <c r="P156" s="90"/>
      <c r="Q156" s="117" t="str">
        <f>IF(Stock[[#This Row],[BUYING QUANTITY]]&gt;0,Stock[[#This Row],[BUYING PRICE]]*(1+Stock[[#This Row],[% THRESHOLD (LOSS)]]),"")</f>
        <v/>
      </c>
      <c r="R156" s="105"/>
      <c r="S156" s="118" t="str">
        <f>IF(Stock[[#This Row],[CASH DIVIDEND]]&gt;0,Stock[[#This Row],[CASH DIVIDEND]]/(Stock[[#This Row],[BUYING PRICE]]*Stock[[#This Row],[BUYING QUANTITY]]),"")</f>
        <v/>
      </c>
      <c r="T156" s="105"/>
      <c r="U156" s="77"/>
      <c r="V156" s="95"/>
      <c r="W156" s="96"/>
      <c r="X156" s="167"/>
      <c r="Y156" s="121" t="str">
        <f>IF(Stock[[#This Row],[SELLING QUANTITY]]&gt;0,Stock[[#This Row],[SELLING PRICE]]*Stock[[#This Row],[SELLING QUANTITY]]*Stock[[#This Row],[% SELLING FEE]]+Stock[[#This Row],[SELLING PRICE]]*Stock[[#This Row],[SELLING QUANTITY]]*$D$12,"")</f>
        <v/>
      </c>
      <c r="Z156" s="121">
        <f>Stock[[#This Row],[BUYING QUANTITY]]+Stock[[#This Row],[STOCK DIVIDEND]]-Stock[[#This Row],[SELLING QUANTITY]]</f>
        <v>0</v>
      </c>
      <c r="AA1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 s="121">
        <f ca="1">IF(Stock[[#This Row],[SELLING DATE]]&gt;0,Stock[[#This Row],[SELLING DATE]]-Stock[[#This Row],[BUY DATE]]+1,IF(Stock[[#This Row],[BUY DATE]]=0,0,TODAY()-Stock[[#This Row],[BUY DATE]]+1))</f>
        <v>0</v>
      </c>
      <c r="AC156" s="124" t="str">
        <f>IFERROR(Stock[[#This Row],[CASH DIVIDEND]]+Stock[[#This Row],[RETURN/(LOSS) FROM TRADING
(auto-fill)]],"")</f>
        <v/>
      </c>
      <c r="AD1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 s="147" t="str">
        <f ca="1">IFERROR(IF(Stock[[#This Row],[HOLDING DAYS
(auto-fill)]]&lt;365,Stock[[#This Row],[% TOTAL RETURN/(LOSS)
(auto-fill)]]*365/Stock[[#This Row],[HOLDING DAYS
(auto-fill)]],POWER((1+Stock[[#This Row],[% TOTAL RETURN/(LOSS)
(auto-fill)]]),1/(Stock[[#This Row],[HOLDING DAYS
(auto-fill)]]/365))-1),"")</f>
        <v/>
      </c>
      <c r="AF156" s="81"/>
      <c r="AG156" s="150" t="str">
        <f>IF(Stock[[#This Row],[STATUS
(auto-fill)]]="HOLDING",Stock[[#This Row],[MARKET PRICE]]-Stock[[#This Row],[BUYING PRICE]],"")</f>
        <v/>
      </c>
      <c r="AH156" s="144" t="str">
        <f>IFERROR(Stock[[#This Row],[CHANGE
(auto-fill)]]/Stock[[#This Row],[BUYING PRICE]],"")</f>
        <v/>
      </c>
      <c r="AI156" s="115" t="str">
        <f>IF(Stock[[#This Row],[MARKET PRICE]]&gt;0,Stock[[#This Row],[MARKET PRICE]]*Stock[[#This Row],[REMAINING QUANTITY
(auto-fill)]],"")</f>
        <v/>
      </c>
    </row>
    <row r="157" spans="2:35">
      <c r="B157" s="110" t="str">
        <f>IF(AND(Stock[[#This Row],[BUYING QUANTITY]]&gt;0,Stock[[#This Row],[REMAINING QUANTITY
(auto-fill)]]=0),"SOLD OUT",
IF(AND(Stock[[#This Row],[BUYING QUANTITY]]&gt;0,Stock[[#This Row],[REMAINING QUANTITY
(auto-fill)]]&gt;0),"HOLDING",""))</f>
        <v/>
      </c>
      <c r="C157" s="111">
        <f t="shared" si="2"/>
        <v>144</v>
      </c>
      <c r="D157" s="77"/>
      <c r="E157" s="78"/>
      <c r="F157" s="160"/>
      <c r="G157" s="81"/>
      <c r="H157" s="82"/>
      <c r="I157" s="90"/>
      <c r="J157" s="115" t="str">
        <f>IF(Stock[[#This Row],[BUYING QUANTITY]]&gt;0,Stock[[#This Row],[BUYING PRICE]]*Stock[[#This Row],[BUYING QUANTITY]]*Stock[[#This Row],[% BUYING FEE]],"")</f>
        <v/>
      </c>
      <c r="K157" s="89"/>
      <c r="L157" s="90"/>
      <c r="M157" s="117" t="str">
        <f>IF(Stock[[#This Row],[BUYING QUANTITY]]&gt;0,Stock[[#This Row],[BUYING PRICE]]*(1+Stock[[#This Row],[% THRESHOLD (RETURN)_1]]),"")</f>
        <v/>
      </c>
      <c r="N157" s="90"/>
      <c r="O157" s="117" t="str">
        <f>IF(Stock[[#This Row],[BUYING QUANTITY]]&gt;0,Stock[[#This Row],[BUYING PRICE]]*(1+Stock[[#This Row],[% THRESHOLD (RETURN)_2]]),"")</f>
        <v/>
      </c>
      <c r="P157" s="90"/>
      <c r="Q157" s="117" t="str">
        <f>IF(Stock[[#This Row],[BUYING QUANTITY]]&gt;0,Stock[[#This Row],[BUYING PRICE]]*(1+Stock[[#This Row],[% THRESHOLD (LOSS)]]),"")</f>
        <v/>
      </c>
      <c r="R157" s="105"/>
      <c r="S157" s="118" t="str">
        <f>IF(Stock[[#This Row],[CASH DIVIDEND]]&gt;0,Stock[[#This Row],[CASH DIVIDEND]]/(Stock[[#This Row],[BUYING PRICE]]*Stock[[#This Row],[BUYING QUANTITY]]),"")</f>
        <v/>
      </c>
      <c r="T157" s="105"/>
      <c r="U157" s="77"/>
      <c r="V157" s="95"/>
      <c r="W157" s="96"/>
      <c r="X157" s="167"/>
      <c r="Y157" s="121" t="str">
        <f>IF(Stock[[#This Row],[SELLING QUANTITY]]&gt;0,Stock[[#This Row],[SELLING PRICE]]*Stock[[#This Row],[SELLING QUANTITY]]*Stock[[#This Row],[% SELLING FEE]]+Stock[[#This Row],[SELLING PRICE]]*Stock[[#This Row],[SELLING QUANTITY]]*$D$12,"")</f>
        <v/>
      </c>
      <c r="Z157" s="121">
        <f>Stock[[#This Row],[BUYING QUANTITY]]+Stock[[#This Row],[STOCK DIVIDEND]]-Stock[[#This Row],[SELLING QUANTITY]]</f>
        <v>0</v>
      </c>
      <c r="AA1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 s="121">
        <f ca="1">IF(Stock[[#This Row],[SELLING DATE]]&gt;0,Stock[[#This Row],[SELLING DATE]]-Stock[[#This Row],[BUY DATE]]+1,IF(Stock[[#This Row],[BUY DATE]]=0,0,TODAY()-Stock[[#This Row],[BUY DATE]]+1))</f>
        <v>0</v>
      </c>
      <c r="AC157" s="124" t="str">
        <f>IFERROR(Stock[[#This Row],[CASH DIVIDEND]]+Stock[[#This Row],[RETURN/(LOSS) FROM TRADING
(auto-fill)]],"")</f>
        <v/>
      </c>
      <c r="AD1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 s="147" t="str">
        <f ca="1">IFERROR(IF(Stock[[#This Row],[HOLDING DAYS
(auto-fill)]]&lt;365,Stock[[#This Row],[% TOTAL RETURN/(LOSS)
(auto-fill)]]*365/Stock[[#This Row],[HOLDING DAYS
(auto-fill)]],POWER((1+Stock[[#This Row],[% TOTAL RETURN/(LOSS)
(auto-fill)]]),1/(Stock[[#This Row],[HOLDING DAYS
(auto-fill)]]/365))-1),"")</f>
        <v/>
      </c>
      <c r="AF157" s="81"/>
      <c r="AG157" s="150" t="str">
        <f>IF(Stock[[#This Row],[STATUS
(auto-fill)]]="HOLDING",Stock[[#This Row],[MARKET PRICE]]-Stock[[#This Row],[BUYING PRICE]],"")</f>
        <v/>
      </c>
      <c r="AH157" s="144" t="str">
        <f>IFERROR(Stock[[#This Row],[CHANGE
(auto-fill)]]/Stock[[#This Row],[BUYING PRICE]],"")</f>
        <v/>
      </c>
      <c r="AI157" s="115" t="str">
        <f>IF(Stock[[#This Row],[MARKET PRICE]]&gt;0,Stock[[#This Row],[MARKET PRICE]]*Stock[[#This Row],[REMAINING QUANTITY
(auto-fill)]],"")</f>
        <v/>
      </c>
    </row>
    <row r="158" spans="2:35">
      <c r="B158" s="110" t="str">
        <f>IF(AND(Stock[[#This Row],[BUYING QUANTITY]]&gt;0,Stock[[#This Row],[REMAINING QUANTITY
(auto-fill)]]=0),"SOLD OUT",
IF(AND(Stock[[#This Row],[BUYING QUANTITY]]&gt;0,Stock[[#This Row],[REMAINING QUANTITY
(auto-fill)]]&gt;0),"HOLDING",""))</f>
        <v/>
      </c>
      <c r="C158" s="111">
        <f t="shared" si="2"/>
        <v>145</v>
      </c>
      <c r="D158" s="77"/>
      <c r="E158" s="78"/>
      <c r="F158" s="160"/>
      <c r="G158" s="81"/>
      <c r="H158" s="82"/>
      <c r="I158" s="90"/>
      <c r="J158" s="115" t="str">
        <f>IF(Stock[[#This Row],[BUYING QUANTITY]]&gt;0,Stock[[#This Row],[BUYING PRICE]]*Stock[[#This Row],[BUYING QUANTITY]]*Stock[[#This Row],[% BUYING FEE]],"")</f>
        <v/>
      </c>
      <c r="K158" s="89"/>
      <c r="L158" s="90"/>
      <c r="M158" s="117" t="str">
        <f>IF(Stock[[#This Row],[BUYING QUANTITY]]&gt;0,Stock[[#This Row],[BUYING PRICE]]*(1+Stock[[#This Row],[% THRESHOLD (RETURN)_1]]),"")</f>
        <v/>
      </c>
      <c r="N158" s="90"/>
      <c r="O158" s="117" t="str">
        <f>IF(Stock[[#This Row],[BUYING QUANTITY]]&gt;0,Stock[[#This Row],[BUYING PRICE]]*(1+Stock[[#This Row],[% THRESHOLD (RETURN)_2]]),"")</f>
        <v/>
      </c>
      <c r="P158" s="90"/>
      <c r="Q158" s="117" t="str">
        <f>IF(Stock[[#This Row],[BUYING QUANTITY]]&gt;0,Stock[[#This Row],[BUYING PRICE]]*(1+Stock[[#This Row],[% THRESHOLD (LOSS)]]),"")</f>
        <v/>
      </c>
      <c r="R158" s="105"/>
      <c r="S158" s="118" t="str">
        <f>IF(Stock[[#This Row],[CASH DIVIDEND]]&gt;0,Stock[[#This Row],[CASH DIVIDEND]]/(Stock[[#This Row],[BUYING PRICE]]*Stock[[#This Row],[BUYING QUANTITY]]),"")</f>
        <v/>
      </c>
      <c r="T158" s="105"/>
      <c r="U158" s="77"/>
      <c r="V158" s="95"/>
      <c r="W158" s="96"/>
      <c r="X158" s="167"/>
      <c r="Y158" s="121" t="str">
        <f>IF(Stock[[#This Row],[SELLING QUANTITY]]&gt;0,Stock[[#This Row],[SELLING PRICE]]*Stock[[#This Row],[SELLING QUANTITY]]*Stock[[#This Row],[% SELLING FEE]]+Stock[[#This Row],[SELLING PRICE]]*Stock[[#This Row],[SELLING QUANTITY]]*$D$12,"")</f>
        <v/>
      </c>
      <c r="Z158" s="121">
        <f>Stock[[#This Row],[BUYING QUANTITY]]+Stock[[#This Row],[STOCK DIVIDEND]]-Stock[[#This Row],[SELLING QUANTITY]]</f>
        <v>0</v>
      </c>
      <c r="AA1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 s="121">
        <f ca="1">IF(Stock[[#This Row],[SELLING DATE]]&gt;0,Stock[[#This Row],[SELLING DATE]]-Stock[[#This Row],[BUY DATE]]+1,IF(Stock[[#This Row],[BUY DATE]]=0,0,TODAY()-Stock[[#This Row],[BUY DATE]]+1))</f>
        <v>0</v>
      </c>
      <c r="AC158" s="124" t="str">
        <f>IFERROR(Stock[[#This Row],[CASH DIVIDEND]]+Stock[[#This Row],[RETURN/(LOSS) FROM TRADING
(auto-fill)]],"")</f>
        <v/>
      </c>
      <c r="AD1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 s="147" t="str">
        <f ca="1">IFERROR(IF(Stock[[#This Row],[HOLDING DAYS
(auto-fill)]]&lt;365,Stock[[#This Row],[% TOTAL RETURN/(LOSS)
(auto-fill)]]*365/Stock[[#This Row],[HOLDING DAYS
(auto-fill)]],POWER((1+Stock[[#This Row],[% TOTAL RETURN/(LOSS)
(auto-fill)]]),1/(Stock[[#This Row],[HOLDING DAYS
(auto-fill)]]/365))-1),"")</f>
        <v/>
      </c>
      <c r="AF158" s="81"/>
      <c r="AG158" s="150" t="str">
        <f>IF(Stock[[#This Row],[STATUS
(auto-fill)]]="HOLDING",Stock[[#This Row],[MARKET PRICE]]-Stock[[#This Row],[BUYING PRICE]],"")</f>
        <v/>
      </c>
      <c r="AH158" s="144" t="str">
        <f>IFERROR(Stock[[#This Row],[CHANGE
(auto-fill)]]/Stock[[#This Row],[BUYING PRICE]],"")</f>
        <v/>
      </c>
      <c r="AI158" s="115" t="str">
        <f>IF(Stock[[#This Row],[MARKET PRICE]]&gt;0,Stock[[#This Row],[MARKET PRICE]]*Stock[[#This Row],[REMAINING QUANTITY
(auto-fill)]],"")</f>
        <v/>
      </c>
    </row>
    <row r="159" spans="2:35">
      <c r="B159" s="110" t="str">
        <f>IF(AND(Stock[[#This Row],[BUYING QUANTITY]]&gt;0,Stock[[#This Row],[REMAINING QUANTITY
(auto-fill)]]=0),"SOLD OUT",
IF(AND(Stock[[#This Row],[BUYING QUANTITY]]&gt;0,Stock[[#This Row],[REMAINING QUANTITY
(auto-fill)]]&gt;0),"HOLDING",""))</f>
        <v/>
      </c>
      <c r="C159" s="111">
        <f t="shared" si="2"/>
        <v>146</v>
      </c>
      <c r="D159" s="77"/>
      <c r="E159" s="78"/>
      <c r="F159" s="160"/>
      <c r="G159" s="81"/>
      <c r="H159" s="82"/>
      <c r="I159" s="90"/>
      <c r="J159" s="115" t="str">
        <f>IF(Stock[[#This Row],[BUYING QUANTITY]]&gt;0,Stock[[#This Row],[BUYING PRICE]]*Stock[[#This Row],[BUYING QUANTITY]]*Stock[[#This Row],[% BUYING FEE]],"")</f>
        <v/>
      </c>
      <c r="K159" s="89"/>
      <c r="L159" s="90"/>
      <c r="M159" s="117" t="str">
        <f>IF(Stock[[#This Row],[BUYING QUANTITY]]&gt;0,Stock[[#This Row],[BUYING PRICE]]*(1+Stock[[#This Row],[% THRESHOLD (RETURN)_1]]),"")</f>
        <v/>
      </c>
      <c r="N159" s="90"/>
      <c r="O159" s="117" t="str">
        <f>IF(Stock[[#This Row],[BUYING QUANTITY]]&gt;0,Stock[[#This Row],[BUYING PRICE]]*(1+Stock[[#This Row],[% THRESHOLD (RETURN)_2]]),"")</f>
        <v/>
      </c>
      <c r="P159" s="90"/>
      <c r="Q159" s="117" t="str">
        <f>IF(Stock[[#This Row],[BUYING QUANTITY]]&gt;0,Stock[[#This Row],[BUYING PRICE]]*(1+Stock[[#This Row],[% THRESHOLD (LOSS)]]),"")</f>
        <v/>
      </c>
      <c r="R159" s="105"/>
      <c r="S159" s="118" t="str">
        <f>IF(Stock[[#This Row],[CASH DIVIDEND]]&gt;0,Stock[[#This Row],[CASH DIVIDEND]]/(Stock[[#This Row],[BUYING PRICE]]*Stock[[#This Row],[BUYING QUANTITY]]),"")</f>
        <v/>
      </c>
      <c r="T159" s="105"/>
      <c r="U159" s="77"/>
      <c r="V159" s="95"/>
      <c r="W159" s="96"/>
      <c r="X159" s="167"/>
      <c r="Y159" s="121" t="str">
        <f>IF(Stock[[#This Row],[SELLING QUANTITY]]&gt;0,Stock[[#This Row],[SELLING PRICE]]*Stock[[#This Row],[SELLING QUANTITY]]*Stock[[#This Row],[% SELLING FEE]]+Stock[[#This Row],[SELLING PRICE]]*Stock[[#This Row],[SELLING QUANTITY]]*$D$12,"")</f>
        <v/>
      </c>
      <c r="Z159" s="121">
        <f>Stock[[#This Row],[BUYING QUANTITY]]+Stock[[#This Row],[STOCK DIVIDEND]]-Stock[[#This Row],[SELLING QUANTITY]]</f>
        <v>0</v>
      </c>
      <c r="AA1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 s="121">
        <f ca="1">IF(Stock[[#This Row],[SELLING DATE]]&gt;0,Stock[[#This Row],[SELLING DATE]]-Stock[[#This Row],[BUY DATE]]+1,IF(Stock[[#This Row],[BUY DATE]]=0,0,TODAY()-Stock[[#This Row],[BUY DATE]]+1))</f>
        <v>0</v>
      </c>
      <c r="AC159" s="124" t="str">
        <f>IFERROR(Stock[[#This Row],[CASH DIVIDEND]]+Stock[[#This Row],[RETURN/(LOSS) FROM TRADING
(auto-fill)]],"")</f>
        <v/>
      </c>
      <c r="AD1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 s="147" t="str">
        <f ca="1">IFERROR(IF(Stock[[#This Row],[HOLDING DAYS
(auto-fill)]]&lt;365,Stock[[#This Row],[% TOTAL RETURN/(LOSS)
(auto-fill)]]*365/Stock[[#This Row],[HOLDING DAYS
(auto-fill)]],POWER((1+Stock[[#This Row],[% TOTAL RETURN/(LOSS)
(auto-fill)]]),1/(Stock[[#This Row],[HOLDING DAYS
(auto-fill)]]/365))-1),"")</f>
        <v/>
      </c>
      <c r="AF159" s="81"/>
      <c r="AG159" s="150" t="str">
        <f>IF(Stock[[#This Row],[STATUS
(auto-fill)]]="HOLDING",Stock[[#This Row],[MARKET PRICE]]-Stock[[#This Row],[BUYING PRICE]],"")</f>
        <v/>
      </c>
      <c r="AH159" s="144" t="str">
        <f>IFERROR(Stock[[#This Row],[CHANGE
(auto-fill)]]/Stock[[#This Row],[BUYING PRICE]],"")</f>
        <v/>
      </c>
      <c r="AI159" s="115" t="str">
        <f>IF(Stock[[#This Row],[MARKET PRICE]]&gt;0,Stock[[#This Row],[MARKET PRICE]]*Stock[[#This Row],[REMAINING QUANTITY
(auto-fill)]],"")</f>
        <v/>
      </c>
    </row>
    <row r="160" spans="2:35">
      <c r="B160" s="110" t="str">
        <f>IF(AND(Stock[[#This Row],[BUYING QUANTITY]]&gt;0,Stock[[#This Row],[REMAINING QUANTITY
(auto-fill)]]=0),"SOLD OUT",
IF(AND(Stock[[#This Row],[BUYING QUANTITY]]&gt;0,Stock[[#This Row],[REMAINING QUANTITY
(auto-fill)]]&gt;0),"HOLDING",""))</f>
        <v/>
      </c>
      <c r="C160" s="111">
        <f t="shared" si="2"/>
        <v>147</v>
      </c>
      <c r="D160" s="77"/>
      <c r="E160" s="78"/>
      <c r="F160" s="160"/>
      <c r="G160" s="81"/>
      <c r="H160" s="82"/>
      <c r="I160" s="90"/>
      <c r="J160" s="115" t="str">
        <f>IF(Stock[[#This Row],[BUYING QUANTITY]]&gt;0,Stock[[#This Row],[BUYING PRICE]]*Stock[[#This Row],[BUYING QUANTITY]]*Stock[[#This Row],[% BUYING FEE]],"")</f>
        <v/>
      </c>
      <c r="K160" s="89"/>
      <c r="L160" s="90"/>
      <c r="M160" s="117" t="str">
        <f>IF(Stock[[#This Row],[BUYING QUANTITY]]&gt;0,Stock[[#This Row],[BUYING PRICE]]*(1+Stock[[#This Row],[% THRESHOLD (RETURN)_1]]),"")</f>
        <v/>
      </c>
      <c r="N160" s="90"/>
      <c r="O160" s="117" t="str">
        <f>IF(Stock[[#This Row],[BUYING QUANTITY]]&gt;0,Stock[[#This Row],[BUYING PRICE]]*(1+Stock[[#This Row],[% THRESHOLD (RETURN)_2]]),"")</f>
        <v/>
      </c>
      <c r="P160" s="90"/>
      <c r="Q160" s="117" t="str">
        <f>IF(Stock[[#This Row],[BUYING QUANTITY]]&gt;0,Stock[[#This Row],[BUYING PRICE]]*(1+Stock[[#This Row],[% THRESHOLD (LOSS)]]),"")</f>
        <v/>
      </c>
      <c r="R160" s="105"/>
      <c r="S160" s="118" t="str">
        <f>IF(Stock[[#This Row],[CASH DIVIDEND]]&gt;0,Stock[[#This Row],[CASH DIVIDEND]]/(Stock[[#This Row],[BUYING PRICE]]*Stock[[#This Row],[BUYING QUANTITY]]),"")</f>
        <v/>
      </c>
      <c r="T160" s="105"/>
      <c r="U160" s="77"/>
      <c r="V160" s="95"/>
      <c r="W160" s="96"/>
      <c r="X160" s="167"/>
      <c r="Y160" s="121" t="str">
        <f>IF(Stock[[#This Row],[SELLING QUANTITY]]&gt;0,Stock[[#This Row],[SELLING PRICE]]*Stock[[#This Row],[SELLING QUANTITY]]*Stock[[#This Row],[% SELLING FEE]]+Stock[[#This Row],[SELLING PRICE]]*Stock[[#This Row],[SELLING QUANTITY]]*$D$12,"")</f>
        <v/>
      </c>
      <c r="Z160" s="121">
        <f>Stock[[#This Row],[BUYING QUANTITY]]+Stock[[#This Row],[STOCK DIVIDEND]]-Stock[[#This Row],[SELLING QUANTITY]]</f>
        <v>0</v>
      </c>
      <c r="AA1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 s="121">
        <f ca="1">IF(Stock[[#This Row],[SELLING DATE]]&gt;0,Stock[[#This Row],[SELLING DATE]]-Stock[[#This Row],[BUY DATE]]+1,IF(Stock[[#This Row],[BUY DATE]]=0,0,TODAY()-Stock[[#This Row],[BUY DATE]]+1))</f>
        <v>0</v>
      </c>
      <c r="AC160" s="124" t="str">
        <f>IFERROR(Stock[[#This Row],[CASH DIVIDEND]]+Stock[[#This Row],[RETURN/(LOSS) FROM TRADING
(auto-fill)]],"")</f>
        <v/>
      </c>
      <c r="AD1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 s="147" t="str">
        <f ca="1">IFERROR(IF(Stock[[#This Row],[HOLDING DAYS
(auto-fill)]]&lt;365,Stock[[#This Row],[% TOTAL RETURN/(LOSS)
(auto-fill)]]*365/Stock[[#This Row],[HOLDING DAYS
(auto-fill)]],POWER((1+Stock[[#This Row],[% TOTAL RETURN/(LOSS)
(auto-fill)]]),1/(Stock[[#This Row],[HOLDING DAYS
(auto-fill)]]/365))-1),"")</f>
        <v/>
      </c>
      <c r="AF160" s="81"/>
      <c r="AG160" s="150" t="str">
        <f>IF(Stock[[#This Row],[STATUS
(auto-fill)]]="HOLDING",Stock[[#This Row],[MARKET PRICE]]-Stock[[#This Row],[BUYING PRICE]],"")</f>
        <v/>
      </c>
      <c r="AH160" s="144" t="str">
        <f>IFERROR(Stock[[#This Row],[CHANGE
(auto-fill)]]/Stock[[#This Row],[BUYING PRICE]],"")</f>
        <v/>
      </c>
      <c r="AI160" s="115" t="str">
        <f>IF(Stock[[#This Row],[MARKET PRICE]]&gt;0,Stock[[#This Row],[MARKET PRICE]]*Stock[[#This Row],[REMAINING QUANTITY
(auto-fill)]],"")</f>
        <v/>
      </c>
    </row>
    <row r="161" spans="2:35">
      <c r="B161" s="110" t="str">
        <f>IF(AND(Stock[[#This Row],[BUYING QUANTITY]]&gt;0,Stock[[#This Row],[REMAINING QUANTITY
(auto-fill)]]=0),"SOLD OUT",
IF(AND(Stock[[#This Row],[BUYING QUANTITY]]&gt;0,Stock[[#This Row],[REMAINING QUANTITY
(auto-fill)]]&gt;0),"HOLDING",""))</f>
        <v/>
      </c>
      <c r="C161" s="111">
        <f t="shared" si="2"/>
        <v>148</v>
      </c>
      <c r="D161" s="77"/>
      <c r="E161" s="78"/>
      <c r="F161" s="160"/>
      <c r="G161" s="81"/>
      <c r="H161" s="82"/>
      <c r="I161" s="90"/>
      <c r="J161" s="115" t="str">
        <f>IF(Stock[[#This Row],[BUYING QUANTITY]]&gt;0,Stock[[#This Row],[BUYING PRICE]]*Stock[[#This Row],[BUYING QUANTITY]]*Stock[[#This Row],[% BUYING FEE]],"")</f>
        <v/>
      </c>
      <c r="K161" s="89"/>
      <c r="L161" s="90"/>
      <c r="M161" s="117" t="str">
        <f>IF(Stock[[#This Row],[BUYING QUANTITY]]&gt;0,Stock[[#This Row],[BUYING PRICE]]*(1+Stock[[#This Row],[% THRESHOLD (RETURN)_1]]),"")</f>
        <v/>
      </c>
      <c r="N161" s="90"/>
      <c r="O161" s="117" t="str">
        <f>IF(Stock[[#This Row],[BUYING QUANTITY]]&gt;0,Stock[[#This Row],[BUYING PRICE]]*(1+Stock[[#This Row],[% THRESHOLD (RETURN)_2]]),"")</f>
        <v/>
      </c>
      <c r="P161" s="90"/>
      <c r="Q161" s="117" t="str">
        <f>IF(Stock[[#This Row],[BUYING QUANTITY]]&gt;0,Stock[[#This Row],[BUYING PRICE]]*(1+Stock[[#This Row],[% THRESHOLD (LOSS)]]),"")</f>
        <v/>
      </c>
      <c r="R161" s="105"/>
      <c r="S161" s="118" t="str">
        <f>IF(Stock[[#This Row],[CASH DIVIDEND]]&gt;0,Stock[[#This Row],[CASH DIVIDEND]]/(Stock[[#This Row],[BUYING PRICE]]*Stock[[#This Row],[BUYING QUANTITY]]),"")</f>
        <v/>
      </c>
      <c r="T161" s="105"/>
      <c r="U161" s="77"/>
      <c r="V161" s="95"/>
      <c r="W161" s="96"/>
      <c r="X161" s="167"/>
      <c r="Y161" s="121" t="str">
        <f>IF(Stock[[#This Row],[SELLING QUANTITY]]&gt;0,Stock[[#This Row],[SELLING PRICE]]*Stock[[#This Row],[SELLING QUANTITY]]*Stock[[#This Row],[% SELLING FEE]]+Stock[[#This Row],[SELLING PRICE]]*Stock[[#This Row],[SELLING QUANTITY]]*$D$12,"")</f>
        <v/>
      </c>
      <c r="Z161" s="121">
        <f>Stock[[#This Row],[BUYING QUANTITY]]+Stock[[#This Row],[STOCK DIVIDEND]]-Stock[[#This Row],[SELLING QUANTITY]]</f>
        <v>0</v>
      </c>
      <c r="AA1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 s="121">
        <f ca="1">IF(Stock[[#This Row],[SELLING DATE]]&gt;0,Stock[[#This Row],[SELLING DATE]]-Stock[[#This Row],[BUY DATE]]+1,IF(Stock[[#This Row],[BUY DATE]]=0,0,TODAY()-Stock[[#This Row],[BUY DATE]]+1))</f>
        <v>0</v>
      </c>
      <c r="AC161" s="124" t="str">
        <f>IFERROR(Stock[[#This Row],[CASH DIVIDEND]]+Stock[[#This Row],[RETURN/(LOSS) FROM TRADING
(auto-fill)]],"")</f>
        <v/>
      </c>
      <c r="AD1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 s="147" t="str">
        <f ca="1">IFERROR(IF(Stock[[#This Row],[HOLDING DAYS
(auto-fill)]]&lt;365,Stock[[#This Row],[% TOTAL RETURN/(LOSS)
(auto-fill)]]*365/Stock[[#This Row],[HOLDING DAYS
(auto-fill)]],POWER((1+Stock[[#This Row],[% TOTAL RETURN/(LOSS)
(auto-fill)]]),1/(Stock[[#This Row],[HOLDING DAYS
(auto-fill)]]/365))-1),"")</f>
        <v/>
      </c>
      <c r="AF161" s="81"/>
      <c r="AG161" s="150" t="str">
        <f>IF(Stock[[#This Row],[STATUS
(auto-fill)]]="HOLDING",Stock[[#This Row],[MARKET PRICE]]-Stock[[#This Row],[BUYING PRICE]],"")</f>
        <v/>
      </c>
      <c r="AH161" s="144" t="str">
        <f>IFERROR(Stock[[#This Row],[CHANGE
(auto-fill)]]/Stock[[#This Row],[BUYING PRICE]],"")</f>
        <v/>
      </c>
      <c r="AI161" s="115" t="str">
        <f>IF(Stock[[#This Row],[MARKET PRICE]]&gt;0,Stock[[#This Row],[MARKET PRICE]]*Stock[[#This Row],[REMAINING QUANTITY
(auto-fill)]],"")</f>
        <v/>
      </c>
    </row>
    <row r="162" spans="2:35">
      <c r="B162" s="110" t="str">
        <f>IF(AND(Stock[[#This Row],[BUYING QUANTITY]]&gt;0,Stock[[#This Row],[REMAINING QUANTITY
(auto-fill)]]=0),"SOLD OUT",
IF(AND(Stock[[#This Row],[BUYING QUANTITY]]&gt;0,Stock[[#This Row],[REMAINING QUANTITY
(auto-fill)]]&gt;0),"HOLDING",""))</f>
        <v/>
      </c>
      <c r="C162" s="111">
        <f t="shared" si="2"/>
        <v>149</v>
      </c>
      <c r="D162" s="77"/>
      <c r="E162" s="78"/>
      <c r="F162" s="160"/>
      <c r="G162" s="81"/>
      <c r="H162" s="82"/>
      <c r="I162" s="90"/>
      <c r="J162" s="115" t="str">
        <f>IF(Stock[[#This Row],[BUYING QUANTITY]]&gt;0,Stock[[#This Row],[BUYING PRICE]]*Stock[[#This Row],[BUYING QUANTITY]]*Stock[[#This Row],[% BUYING FEE]],"")</f>
        <v/>
      </c>
      <c r="K162" s="89"/>
      <c r="L162" s="90"/>
      <c r="M162" s="117" t="str">
        <f>IF(Stock[[#This Row],[BUYING QUANTITY]]&gt;0,Stock[[#This Row],[BUYING PRICE]]*(1+Stock[[#This Row],[% THRESHOLD (RETURN)_1]]),"")</f>
        <v/>
      </c>
      <c r="N162" s="90"/>
      <c r="O162" s="117" t="str">
        <f>IF(Stock[[#This Row],[BUYING QUANTITY]]&gt;0,Stock[[#This Row],[BUYING PRICE]]*(1+Stock[[#This Row],[% THRESHOLD (RETURN)_2]]),"")</f>
        <v/>
      </c>
      <c r="P162" s="90"/>
      <c r="Q162" s="117" t="str">
        <f>IF(Stock[[#This Row],[BUYING QUANTITY]]&gt;0,Stock[[#This Row],[BUYING PRICE]]*(1+Stock[[#This Row],[% THRESHOLD (LOSS)]]),"")</f>
        <v/>
      </c>
      <c r="R162" s="105"/>
      <c r="S162" s="118" t="str">
        <f>IF(Stock[[#This Row],[CASH DIVIDEND]]&gt;0,Stock[[#This Row],[CASH DIVIDEND]]/(Stock[[#This Row],[BUYING PRICE]]*Stock[[#This Row],[BUYING QUANTITY]]),"")</f>
        <v/>
      </c>
      <c r="T162" s="105"/>
      <c r="U162" s="77"/>
      <c r="V162" s="95"/>
      <c r="W162" s="96"/>
      <c r="X162" s="167"/>
      <c r="Y162" s="121" t="str">
        <f>IF(Stock[[#This Row],[SELLING QUANTITY]]&gt;0,Stock[[#This Row],[SELLING PRICE]]*Stock[[#This Row],[SELLING QUANTITY]]*Stock[[#This Row],[% SELLING FEE]]+Stock[[#This Row],[SELLING PRICE]]*Stock[[#This Row],[SELLING QUANTITY]]*$D$12,"")</f>
        <v/>
      </c>
      <c r="Z162" s="121">
        <f>Stock[[#This Row],[BUYING QUANTITY]]+Stock[[#This Row],[STOCK DIVIDEND]]-Stock[[#This Row],[SELLING QUANTITY]]</f>
        <v>0</v>
      </c>
      <c r="AA1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 s="121">
        <f ca="1">IF(Stock[[#This Row],[SELLING DATE]]&gt;0,Stock[[#This Row],[SELLING DATE]]-Stock[[#This Row],[BUY DATE]]+1,IF(Stock[[#This Row],[BUY DATE]]=0,0,TODAY()-Stock[[#This Row],[BUY DATE]]+1))</f>
        <v>0</v>
      </c>
      <c r="AC162" s="124" t="str">
        <f>IFERROR(Stock[[#This Row],[CASH DIVIDEND]]+Stock[[#This Row],[RETURN/(LOSS) FROM TRADING
(auto-fill)]],"")</f>
        <v/>
      </c>
      <c r="AD1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 s="147" t="str">
        <f ca="1">IFERROR(IF(Stock[[#This Row],[HOLDING DAYS
(auto-fill)]]&lt;365,Stock[[#This Row],[% TOTAL RETURN/(LOSS)
(auto-fill)]]*365/Stock[[#This Row],[HOLDING DAYS
(auto-fill)]],POWER((1+Stock[[#This Row],[% TOTAL RETURN/(LOSS)
(auto-fill)]]),1/(Stock[[#This Row],[HOLDING DAYS
(auto-fill)]]/365))-1),"")</f>
        <v/>
      </c>
      <c r="AF162" s="81"/>
      <c r="AG162" s="150" t="str">
        <f>IF(Stock[[#This Row],[STATUS
(auto-fill)]]="HOLDING",Stock[[#This Row],[MARKET PRICE]]-Stock[[#This Row],[BUYING PRICE]],"")</f>
        <v/>
      </c>
      <c r="AH162" s="144" t="str">
        <f>IFERROR(Stock[[#This Row],[CHANGE
(auto-fill)]]/Stock[[#This Row],[BUYING PRICE]],"")</f>
        <v/>
      </c>
      <c r="AI162" s="115" t="str">
        <f>IF(Stock[[#This Row],[MARKET PRICE]]&gt;0,Stock[[#This Row],[MARKET PRICE]]*Stock[[#This Row],[REMAINING QUANTITY
(auto-fill)]],"")</f>
        <v/>
      </c>
    </row>
    <row r="163" spans="2:35">
      <c r="B163" s="110" t="str">
        <f>IF(AND(Stock[[#This Row],[BUYING QUANTITY]]&gt;0,Stock[[#This Row],[REMAINING QUANTITY
(auto-fill)]]=0),"SOLD OUT",
IF(AND(Stock[[#This Row],[BUYING QUANTITY]]&gt;0,Stock[[#This Row],[REMAINING QUANTITY
(auto-fill)]]&gt;0),"HOLDING",""))</f>
        <v/>
      </c>
      <c r="C163" s="111">
        <f t="shared" si="2"/>
        <v>150</v>
      </c>
      <c r="D163" s="77"/>
      <c r="E163" s="78"/>
      <c r="F163" s="160"/>
      <c r="G163" s="81"/>
      <c r="H163" s="82"/>
      <c r="I163" s="90"/>
      <c r="J163" s="115" t="str">
        <f>IF(Stock[[#This Row],[BUYING QUANTITY]]&gt;0,Stock[[#This Row],[BUYING PRICE]]*Stock[[#This Row],[BUYING QUANTITY]]*Stock[[#This Row],[% BUYING FEE]],"")</f>
        <v/>
      </c>
      <c r="K163" s="89"/>
      <c r="L163" s="90"/>
      <c r="M163" s="117" t="str">
        <f>IF(Stock[[#This Row],[BUYING QUANTITY]]&gt;0,Stock[[#This Row],[BUYING PRICE]]*(1+Stock[[#This Row],[% THRESHOLD (RETURN)_1]]),"")</f>
        <v/>
      </c>
      <c r="N163" s="90"/>
      <c r="O163" s="117" t="str">
        <f>IF(Stock[[#This Row],[BUYING QUANTITY]]&gt;0,Stock[[#This Row],[BUYING PRICE]]*(1+Stock[[#This Row],[% THRESHOLD (RETURN)_2]]),"")</f>
        <v/>
      </c>
      <c r="P163" s="90"/>
      <c r="Q163" s="117" t="str">
        <f>IF(Stock[[#This Row],[BUYING QUANTITY]]&gt;0,Stock[[#This Row],[BUYING PRICE]]*(1+Stock[[#This Row],[% THRESHOLD (LOSS)]]),"")</f>
        <v/>
      </c>
      <c r="R163" s="105"/>
      <c r="S163" s="118" t="str">
        <f>IF(Stock[[#This Row],[CASH DIVIDEND]]&gt;0,Stock[[#This Row],[CASH DIVIDEND]]/(Stock[[#This Row],[BUYING PRICE]]*Stock[[#This Row],[BUYING QUANTITY]]),"")</f>
        <v/>
      </c>
      <c r="T163" s="105"/>
      <c r="U163" s="77"/>
      <c r="V163" s="95"/>
      <c r="W163" s="96"/>
      <c r="X163" s="167"/>
      <c r="Y163" s="121" t="str">
        <f>IF(Stock[[#This Row],[SELLING QUANTITY]]&gt;0,Stock[[#This Row],[SELLING PRICE]]*Stock[[#This Row],[SELLING QUANTITY]]*Stock[[#This Row],[% SELLING FEE]]+Stock[[#This Row],[SELLING PRICE]]*Stock[[#This Row],[SELLING QUANTITY]]*$D$12,"")</f>
        <v/>
      </c>
      <c r="Z163" s="121">
        <f>Stock[[#This Row],[BUYING QUANTITY]]+Stock[[#This Row],[STOCK DIVIDEND]]-Stock[[#This Row],[SELLING QUANTITY]]</f>
        <v>0</v>
      </c>
      <c r="AA1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 s="121">
        <f ca="1">IF(Stock[[#This Row],[SELLING DATE]]&gt;0,Stock[[#This Row],[SELLING DATE]]-Stock[[#This Row],[BUY DATE]]+1,IF(Stock[[#This Row],[BUY DATE]]=0,0,TODAY()-Stock[[#This Row],[BUY DATE]]+1))</f>
        <v>0</v>
      </c>
      <c r="AC163" s="124" t="str">
        <f>IFERROR(Stock[[#This Row],[CASH DIVIDEND]]+Stock[[#This Row],[RETURN/(LOSS) FROM TRADING
(auto-fill)]],"")</f>
        <v/>
      </c>
      <c r="AD1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 s="147" t="str">
        <f ca="1">IFERROR(IF(Stock[[#This Row],[HOLDING DAYS
(auto-fill)]]&lt;365,Stock[[#This Row],[% TOTAL RETURN/(LOSS)
(auto-fill)]]*365/Stock[[#This Row],[HOLDING DAYS
(auto-fill)]],POWER((1+Stock[[#This Row],[% TOTAL RETURN/(LOSS)
(auto-fill)]]),1/(Stock[[#This Row],[HOLDING DAYS
(auto-fill)]]/365))-1),"")</f>
        <v/>
      </c>
      <c r="AF163" s="81"/>
      <c r="AG163" s="150" t="str">
        <f>IF(Stock[[#This Row],[STATUS
(auto-fill)]]="HOLDING",Stock[[#This Row],[MARKET PRICE]]-Stock[[#This Row],[BUYING PRICE]],"")</f>
        <v/>
      </c>
      <c r="AH163" s="144" t="str">
        <f>IFERROR(Stock[[#This Row],[CHANGE
(auto-fill)]]/Stock[[#This Row],[BUYING PRICE]],"")</f>
        <v/>
      </c>
      <c r="AI163" s="115" t="str">
        <f>IF(Stock[[#This Row],[MARKET PRICE]]&gt;0,Stock[[#This Row],[MARKET PRICE]]*Stock[[#This Row],[REMAINING QUANTITY
(auto-fill)]],"")</f>
        <v/>
      </c>
    </row>
    <row r="164" spans="2:35">
      <c r="B164" s="110" t="str">
        <f>IF(AND(Stock[[#This Row],[BUYING QUANTITY]]&gt;0,Stock[[#This Row],[REMAINING QUANTITY
(auto-fill)]]=0),"SOLD OUT",
IF(AND(Stock[[#This Row],[BUYING QUANTITY]]&gt;0,Stock[[#This Row],[REMAINING QUANTITY
(auto-fill)]]&gt;0),"HOLDING",""))</f>
        <v/>
      </c>
      <c r="C164" s="111">
        <f t="shared" si="2"/>
        <v>151</v>
      </c>
      <c r="D164" s="77"/>
      <c r="E164" s="78"/>
      <c r="F164" s="160"/>
      <c r="G164" s="81"/>
      <c r="H164" s="82"/>
      <c r="I164" s="90"/>
      <c r="J164" s="115" t="str">
        <f>IF(Stock[[#This Row],[BUYING QUANTITY]]&gt;0,Stock[[#This Row],[BUYING PRICE]]*Stock[[#This Row],[BUYING QUANTITY]]*Stock[[#This Row],[% BUYING FEE]],"")</f>
        <v/>
      </c>
      <c r="K164" s="89"/>
      <c r="L164" s="90"/>
      <c r="M164" s="117" t="str">
        <f>IF(Stock[[#This Row],[BUYING QUANTITY]]&gt;0,Stock[[#This Row],[BUYING PRICE]]*(1+Stock[[#This Row],[% THRESHOLD (RETURN)_1]]),"")</f>
        <v/>
      </c>
      <c r="N164" s="90"/>
      <c r="O164" s="117" t="str">
        <f>IF(Stock[[#This Row],[BUYING QUANTITY]]&gt;0,Stock[[#This Row],[BUYING PRICE]]*(1+Stock[[#This Row],[% THRESHOLD (RETURN)_2]]),"")</f>
        <v/>
      </c>
      <c r="P164" s="90"/>
      <c r="Q164" s="117" t="str">
        <f>IF(Stock[[#This Row],[BUYING QUANTITY]]&gt;0,Stock[[#This Row],[BUYING PRICE]]*(1+Stock[[#This Row],[% THRESHOLD (LOSS)]]),"")</f>
        <v/>
      </c>
      <c r="R164" s="105"/>
      <c r="S164" s="118" t="str">
        <f>IF(Stock[[#This Row],[CASH DIVIDEND]]&gt;0,Stock[[#This Row],[CASH DIVIDEND]]/(Stock[[#This Row],[BUYING PRICE]]*Stock[[#This Row],[BUYING QUANTITY]]),"")</f>
        <v/>
      </c>
      <c r="T164" s="105"/>
      <c r="U164" s="77"/>
      <c r="V164" s="95"/>
      <c r="W164" s="96"/>
      <c r="X164" s="167"/>
      <c r="Y164" s="121" t="str">
        <f>IF(Stock[[#This Row],[SELLING QUANTITY]]&gt;0,Stock[[#This Row],[SELLING PRICE]]*Stock[[#This Row],[SELLING QUANTITY]]*Stock[[#This Row],[% SELLING FEE]]+Stock[[#This Row],[SELLING PRICE]]*Stock[[#This Row],[SELLING QUANTITY]]*$D$12,"")</f>
        <v/>
      </c>
      <c r="Z164" s="121">
        <f>Stock[[#This Row],[BUYING QUANTITY]]+Stock[[#This Row],[STOCK DIVIDEND]]-Stock[[#This Row],[SELLING QUANTITY]]</f>
        <v>0</v>
      </c>
      <c r="AA1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 s="121">
        <f ca="1">IF(Stock[[#This Row],[SELLING DATE]]&gt;0,Stock[[#This Row],[SELLING DATE]]-Stock[[#This Row],[BUY DATE]]+1,IF(Stock[[#This Row],[BUY DATE]]=0,0,TODAY()-Stock[[#This Row],[BUY DATE]]+1))</f>
        <v>0</v>
      </c>
      <c r="AC164" s="124" t="str">
        <f>IFERROR(Stock[[#This Row],[CASH DIVIDEND]]+Stock[[#This Row],[RETURN/(LOSS) FROM TRADING
(auto-fill)]],"")</f>
        <v/>
      </c>
      <c r="AD1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 s="147" t="str">
        <f ca="1">IFERROR(IF(Stock[[#This Row],[HOLDING DAYS
(auto-fill)]]&lt;365,Stock[[#This Row],[% TOTAL RETURN/(LOSS)
(auto-fill)]]*365/Stock[[#This Row],[HOLDING DAYS
(auto-fill)]],POWER((1+Stock[[#This Row],[% TOTAL RETURN/(LOSS)
(auto-fill)]]),1/(Stock[[#This Row],[HOLDING DAYS
(auto-fill)]]/365))-1),"")</f>
        <v/>
      </c>
      <c r="AF164" s="81"/>
      <c r="AG164" s="150" t="str">
        <f>IF(Stock[[#This Row],[STATUS
(auto-fill)]]="HOLDING",Stock[[#This Row],[MARKET PRICE]]-Stock[[#This Row],[BUYING PRICE]],"")</f>
        <v/>
      </c>
      <c r="AH164" s="144" t="str">
        <f>IFERROR(Stock[[#This Row],[CHANGE
(auto-fill)]]/Stock[[#This Row],[BUYING PRICE]],"")</f>
        <v/>
      </c>
      <c r="AI164" s="115" t="str">
        <f>IF(Stock[[#This Row],[MARKET PRICE]]&gt;0,Stock[[#This Row],[MARKET PRICE]]*Stock[[#This Row],[REMAINING QUANTITY
(auto-fill)]],"")</f>
        <v/>
      </c>
    </row>
    <row r="165" spans="2:35">
      <c r="B165" s="110" t="str">
        <f>IF(AND(Stock[[#This Row],[BUYING QUANTITY]]&gt;0,Stock[[#This Row],[REMAINING QUANTITY
(auto-fill)]]=0),"SOLD OUT",
IF(AND(Stock[[#This Row],[BUYING QUANTITY]]&gt;0,Stock[[#This Row],[REMAINING QUANTITY
(auto-fill)]]&gt;0),"HOLDING",""))</f>
        <v/>
      </c>
      <c r="C165" s="111">
        <f t="shared" si="2"/>
        <v>152</v>
      </c>
      <c r="D165" s="77"/>
      <c r="E165" s="78"/>
      <c r="F165" s="160"/>
      <c r="G165" s="81"/>
      <c r="H165" s="82"/>
      <c r="I165" s="90"/>
      <c r="J165" s="115" t="str">
        <f>IF(Stock[[#This Row],[BUYING QUANTITY]]&gt;0,Stock[[#This Row],[BUYING PRICE]]*Stock[[#This Row],[BUYING QUANTITY]]*Stock[[#This Row],[% BUYING FEE]],"")</f>
        <v/>
      </c>
      <c r="K165" s="89"/>
      <c r="L165" s="90"/>
      <c r="M165" s="117" t="str">
        <f>IF(Stock[[#This Row],[BUYING QUANTITY]]&gt;0,Stock[[#This Row],[BUYING PRICE]]*(1+Stock[[#This Row],[% THRESHOLD (RETURN)_1]]),"")</f>
        <v/>
      </c>
      <c r="N165" s="90"/>
      <c r="O165" s="117" t="str">
        <f>IF(Stock[[#This Row],[BUYING QUANTITY]]&gt;0,Stock[[#This Row],[BUYING PRICE]]*(1+Stock[[#This Row],[% THRESHOLD (RETURN)_2]]),"")</f>
        <v/>
      </c>
      <c r="P165" s="90"/>
      <c r="Q165" s="117" t="str">
        <f>IF(Stock[[#This Row],[BUYING QUANTITY]]&gt;0,Stock[[#This Row],[BUYING PRICE]]*(1+Stock[[#This Row],[% THRESHOLD (LOSS)]]),"")</f>
        <v/>
      </c>
      <c r="R165" s="105"/>
      <c r="S165" s="118" t="str">
        <f>IF(Stock[[#This Row],[CASH DIVIDEND]]&gt;0,Stock[[#This Row],[CASH DIVIDEND]]/(Stock[[#This Row],[BUYING PRICE]]*Stock[[#This Row],[BUYING QUANTITY]]),"")</f>
        <v/>
      </c>
      <c r="T165" s="105"/>
      <c r="U165" s="77"/>
      <c r="V165" s="95"/>
      <c r="W165" s="96"/>
      <c r="X165" s="167"/>
      <c r="Y165" s="121" t="str">
        <f>IF(Stock[[#This Row],[SELLING QUANTITY]]&gt;0,Stock[[#This Row],[SELLING PRICE]]*Stock[[#This Row],[SELLING QUANTITY]]*Stock[[#This Row],[% SELLING FEE]]+Stock[[#This Row],[SELLING PRICE]]*Stock[[#This Row],[SELLING QUANTITY]]*$D$12,"")</f>
        <v/>
      </c>
      <c r="Z165" s="121">
        <f>Stock[[#This Row],[BUYING QUANTITY]]+Stock[[#This Row],[STOCK DIVIDEND]]-Stock[[#This Row],[SELLING QUANTITY]]</f>
        <v>0</v>
      </c>
      <c r="AA1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 s="121">
        <f ca="1">IF(Stock[[#This Row],[SELLING DATE]]&gt;0,Stock[[#This Row],[SELLING DATE]]-Stock[[#This Row],[BUY DATE]]+1,IF(Stock[[#This Row],[BUY DATE]]=0,0,TODAY()-Stock[[#This Row],[BUY DATE]]+1))</f>
        <v>0</v>
      </c>
      <c r="AC165" s="124" t="str">
        <f>IFERROR(Stock[[#This Row],[CASH DIVIDEND]]+Stock[[#This Row],[RETURN/(LOSS) FROM TRADING
(auto-fill)]],"")</f>
        <v/>
      </c>
      <c r="AD1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 s="147" t="str">
        <f ca="1">IFERROR(IF(Stock[[#This Row],[HOLDING DAYS
(auto-fill)]]&lt;365,Stock[[#This Row],[% TOTAL RETURN/(LOSS)
(auto-fill)]]*365/Stock[[#This Row],[HOLDING DAYS
(auto-fill)]],POWER((1+Stock[[#This Row],[% TOTAL RETURN/(LOSS)
(auto-fill)]]),1/(Stock[[#This Row],[HOLDING DAYS
(auto-fill)]]/365))-1),"")</f>
        <v/>
      </c>
      <c r="AF165" s="81"/>
      <c r="AG165" s="150" t="str">
        <f>IF(Stock[[#This Row],[STATUS
(auto-fill)]]="HOLDING",Stock[[#This Row],[MARKET PRICE]]-Stock[[#This Row],[BUYING PRICE]],"")</f>
        <v/>
      </c>
      <c r="AH165" s="144" t="str">
        <f>IFERROR(Stock[[#This Row],[CHANGE
(auto-fill)]]/Stock[[#This Row],[BUYING PRICE]],"")</f>
        <v/>
      </c>
      <c r="AI165" s="115" t="str">
        <f>IF(Stock[[#This Row],[MARKET PRICE]]&gt;0,Stock[[#This Row],[MARKET PRICE]]*Stock[[#This Row],[REMAINING QUANTITY
(auto-fill)]],"")</f>
        <v/>
      </c>
    </row>
    <row r="166" spans="2:35">
      <c r="B166" s="110" t="str">
        <f>IF(AND(Stock[[#This Row],[BUYING QUANTITY]]&gt;0,Stock[[#This Row],[REMAINING QUANTITY
(auto-fill)]]=0),"SOLD OUT",
IF(AND(Stock[[#This Row],[BUYING QUANTITY]]&gt;0,Stock[[#This Row],[REMAINING QUANTITY
(auto-fill)]]&gt;0),"HOLDING",""))</f>
        <v/>
      </c>
      <c r="C166" s="111">
        <f t="shared" si="2"/>
        <v>153</v>
      </c>
      <c r="D166" s="77"/>
      <c r="E166" s="78"/>
      <c r="F166" s="160"/>
      <c r="G166" s="81"/>
      <c r="H166" s="82"/>
      <c r="I166" s="90"/>
      <c r="J166" s="115" t="str">
        <f>IF(Stock[[#This Row],[BUYING QUANTITY]]&gt;0,Stock[[#This Row],[BUYING PRICE]]*Stock[[#This Row],[BUYING QUANTITY]]*Stock[[#This Row],[% BUYING FEE]],"")</f>
        <v/>
      </c>
      <c r="K166" s="89"/>
      <c r="L166" s="90"/>
      <c r="M166" s="117" t="str">
        <f>IF(Stock[[#This Row],[BUYING QUANTITY]]&gt;0,Stock[[#This Row],[BUYING PRICE]]*(1+Stock[[#This Row],[% THRESHOLD (RETURN)_1]]),"")</f>
        <v/>
      </c>
      <c r="N166" s="90"/>
      <c r="O166" s="117" t="str">
        <f>IF(Stock[[#This Row],[BUYING QUANTITY]]&gt;0,Stock[[#This Row],[BUYING PRICE]]*(1+Stock[[#This Row],[% THRESHOLD (RETURN)_2]]),"")</f>
        <v/>
      </c>
      <c r="P166" s="90"/>
      <c r="Q166" s="117" t="str">
        <f>IF(Stock[[#This Row],[BUYING QUANTITY]]&gt;0,Stock[[#This Row],[BUYING PRICE]]*(1+Stock[[#This Row],[% THRESHOLD (LOSS)]]),"")</f>
        <v/>
      </c>
      <c r="R166" s="105"/>
      <c r="S166" s="118" t="str">
        <f>IF(Stock[[#This Row],[CASH DIVIDEND]]&gt;0,Stock[[#This Row],[CASH DIVIDEND]]/(Stock[[#This Row],[BUYING PRICE]]*Stock[[#This Row],[BUYING QUANTITY]]),"")</f>
        <v/>
      </c>
      <c r="T166" s="105"/>
      <c r="U166" s="77"/>
      <c r="V166" s="95"/>
      <c r="W166" s="96"/>
      <c r="X166" s="167"/>
      <c r="Y166" s="121" t="str">
        <f>IF(Stock[[#This Row],[SELLING QUANTITY]]&gt;0,Stock[[#This Row],[SELLING PRICE]]*Stock[[#This Row],[SELLING QUANTITY]]*Stock[[#This Row],[% SELLING FEE]]+Stock[[#This Row],[SELLING PRICE]]*Stock[[#This Row],[SELLING QUANTITY]]*$D$12,"")</f>
        <v/>
      </c>
      <c r="Z166" s="121">
        <f>Stock[[#This Row],[BUYING QUANTITY]]+Stock[[#This Row],[STOCK DIVIDEND]]-Stock[[#This Row],[SELLING QUANTITY]]</f>
        <v>0</v>
      </c>
      <c r="AA1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 s="121">
        <f ca="1">IF(Stock[[#This Row],[SELLING DATE]]&gt;0,Stock[[#This Row],[SELLING DATE]]-Stock[[#This Row],[BUY DATE]]+1,IF(Stock[[#This Row],[BUY DATE]]=0,0,TODAY()-Stock[[#This Row],[BUY DATE]]+1))</f>
        <v>0</v>
      </c>
      <c r="AC166" s="124" t="str">
        <f>IFERROR(Stock[[#This Row],[CASH DIVIDEND]]+Stock[[#This Row],[RETURN/(LOSS) FROM TRADING
(auto-fill)]],"")</f>
        <v/>
      </c>
      <c r="AD1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 s="147" t="str">
        <f ca="1">IFERROR(IF(Stock[[#This Row],[HOLDING DAYS
(auto-fill)]]&lt;365,Stock[[#This Row],[% TOTAL RETURN/(LOSS)
(auto-fill)]]*365/Stock[[#This Row],[HOLDING DAYS
(auto-fill)]],POWER((1+Stock[[#This Row],[% TOTAL RETURN/(LOSS)
(auto-fill)]]),1/(Stock[[#This Row],[HOLDING DAYS
(auto-fill)]]/365))-1),"")</f>
        <v/>
      </c>
      <c r="AF166" s="81"/>
      <c r="AG166" s="150" t="str">
        <f>IF(Stock[[#This Row],[STATUS
(auto-fill)]]="HOLDING",Stock[[#This Row],[MARKET PRICE]]-Stock[[#This Row],[BUYING PRICE]],"")</f>
        <v/>
      </c>
      <c r="AH166" s="144" t="str">
        <f>IFERROR(Stock[[#This Row],[CHANGE
(auto-fill)]]/Stock[[#This Row],[BUYING PRICE]],"")</f>
        <v/>
      </c>
      <c r="AI166" s="115" t="str">
        <f>IF(Stock[[#This Row],[MARKET PRICE]]&gt;0,Stock[[#This Row],[MARKET PRICE]]*Stock[[#This Row],[REMAINING QUANTITY
(auto-fill)]],"")</f>
        <v/>
      </c>
    </row>
    <row r="167" spans="2:35">
      <c r="B167" s="110" t="str">
        <f>IF(AND(Stock[[#This Row],[BUYING QUANTITY]]&gt;0,Stock[[#This Row],[REMAINING QUANTITY
(auto-fill)]]=0),"SOLD OUT",
IF(AND(Stock[[#This Row],[BUYING QUANTITY]]&gt;0,Stock[[#This Row],[REMAINING QUANTITY
(auto-fill)]]&gt;0),"HOLDING",""))</f>
        <v/>
      </c>
      <c r="C167" s="111">
        <f t="shared" si="2"/>
        <v>154</v>
      </c>
      <c r="D167" s="77"/>
      <c r="E167" s="78"/>
      <c r="F167" s="160"/>
      <c r="G167" s="81"/>
      <c r="H167" s="82"/>
      <c r="I167" s="90"/>
      <c r="J167" s="115" t="str">
        <f>IF(Stock[[#This Row],[BUYING QUANTITY]]&gt;0,Stock[[#This Row],[BUYING PRICE]]*Stock[[#This Row],[BUYING QUANTITY]]*Stock[[#This Row],[% BUYING FEE]],"")</f>
        <v/>
      </c>
      <c r="K167" s="89"/>
      <c r="L167" s="90"/>
      <c r="M167" s="117" t="str">
        <f>IF(Stock[[#This Row],[BUYING QUANTITY]]&gt;0,Stock[[#This Row],[BUYING PRICE]]*(1+Stock[[#This Row],[% THRESHOLD (RETURN)_1]]),"")</f>
        <v/>
      </c>
      <c r="N167" s="90"/>
      <c r="O167" s="117" t="str">
        <f>IF(Stock[[#This Row],[BUYING QUANTITY]]&gt;0,Stock[[#This Row],[BUYING PRICE]]*(1+Stock[[#This Row],[% THRESHOLD (RETURN)_2]]),"")</f>
        <v/>
      </c>
      <c r="P167" s="90"/>
      <c r="Q167" s="117" t="str">
        <f>IF(Stock[[#This Row],[BUYING QUANTITY]]&gt;0,Stock[[#This Row],[BUYING PRICE]]*(1+Stock[[#This Row],[% THRESHOLD (LOSS)]]),"")</f>
        <v/>
      </c>
      <c r="R167" s="105"/>
      <c r="S167" s="118" t="str">
        <f>IF(Stock[[#This Row],[CASH DIVIDEND]]&gt;0,Stock[[#This Row],[CASH DIVIDEND]]/(Stock[[#This Row],[BUYING PRICE]]*Stock[[#This Row],[BUYING QUANTITY]]),"")</f>
        <v/>
      </c>
      <c r="T167" s="105"/>
      <c r="U167" s="77"/>
      <c r="V167" s="95"/>
      <c r="W167" s="96"/>
      <c r="X167" s="167"/>
      <c r="Y167" s="121" t="str">
        <f>IF(Stock[[#This Row],[SELLING QUANTITY]]&gt;0,Stock[[#This Row],[SELLING PRICE]]*Stock[[#This Row],[SELLING QUANTITY]]*Stock[[#This Row],[% SELLING FEE]]+Stock[[#This Row],[SELLING PRICE]]*Stock[[#This Row],[SELLING QUANTITY]]*$D$12,"")</f>
        <v/>
      </c>
      <c r="Z167" s="121">
        <f>Stock[[#This Row],[BUYING QUANTITY]]+Stock[[#This Row],[STOCK DIVIDEND]]-Stock[[#This Row],[SELLING QUANTITY]]</f>
        <v>0</v>
      </c>
      <c r="AA1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 s="121">
        <f ca="1">IF(Stock[[#This Row],[SELLING DATE]]&gt;0,Stock[[#This Row],[SELLING DATE]]-Stock[[#This Row],[BUY DATE]]+1,IF(Stock[[#This Row],[BUY DATE]]=0,0,TODAY()-Stock[[#This Row],[BUY DATE]]+1))</f>
        <v>0</v>
      </c>
      <c r="AC167" s="124" t="str">
        <f>IFERROR(Stock[[#This Row],[CASH DIVIDEND]]+Stock[[#This Row],[RETURN/(LOSS) FROM TRADING
(auto-fill)]],"")</f>
        <v/>
      </c>
      <c r="AD1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 s="147" t="str">
        <f ca="1">IFERROR(IF(Stock[[#This Row],[HOLDING DAYS
(auto-fill)]]&lt;365,Stock[[#This Row],[% TOTAL RETURN/(LOSS)
(auto-fill)]]*365/Stock[[#This Row],[HOLDING DAYS
(auto-fill)]],POWER((1+Stock[[#This Row],[% TOTAL RETURN/(LOSS)
(auto-fill)]]),1/(Stock[[#This Row],[HOLDING DAYS
(auto-fill)]]/365))-1),"")</f>
        <v/>
      </c>
      <c r="AF167" s="81"/>
      <c r="AG167" s="150" t="str">
        <f>IF(Stock[[#This Row],[STATUS
(auto-fill)]]="HOLDING",Stock[[#This Row],[MARKET PRICE]]-Stock[[#This Row],[BUYING PRICE]],"")</f>
        <v/>
      </c>
      <c r="AH167" s="144" t="str">
        <f>IFERROR(Stock[[#This Row],[CHANGE
(auto-fill)]]/Stock[[#This Row],[BUYING PRICE]],"")</f>
        <v/>
      </c>
      <c r="AI167" s="115" t="str">
        <f>IF(Stock[[#This Row],[MARKET PRICE]]&gt;0,Stock[[#This Row],[MARKET PRICE]]*Stock[[#This Row],[REMAINING QUANTITY
(auto-fill)]],"")</f>
        <v/>
      </c>
    </row>
    <row r="168" spans="2:35">
      <c r="B168" s="110" t="str">
        <f>IF(AND(Stock[[#This Row],[BUYING QUANTITY]]&gt;0,Stock[[#This Row],[REMAINING QUANTITY
(auto-fill)]]=0),"SOLD OUT",
IF(AND(Stock[[#This Row],[BUYING QUANTITY]]&gt;0,Stock[[#This Row],[REMAINING QUANTITY
(auto-fill)]]&gt;0),"HOLDING",""))</f>
        <v/>
      </c>
      <c r="C168" s="111">
        <f t="shared" si="2"/>
        <v>155</v>
      </c>
      <c r="D168" s="77"/>
      <c r="E168" s="78"/>
      <c r="F168" s="160"/>
      <c r="G168" s="81"/>
      <c r="H168" s="82"/>
      <c r="I168" s="90"/>
      <c r="J168" s="115" t="str">
        <f>IF(Stock[[#This Row],[BUYING QUANTITY]]&gt;0,Stock[[#This Row],[BUYING PRICE]]*Stock[[#This Row],[BUYING QUANTITY]]*Stock[[#This Row],[% BUYING FEE]],"")</f>
        <v/>
      </c>
      <c r="K168" s="89"/>
      <c r="L168" s="90"/>
      <c r="M168" s="117" t="str">
        <f>IF(Stock[[#This Row],[BUYING QUANTITY]]&gt;0,Stock[[#This Row],[BUYING PRICE]]*(1+Stock[[#This Row],[% THRESHOLD (RETURN)_1]]),"")</f>
        <v/>
      </c>
      <c r="N168" s="90"/>
      <c r="O168" s="117" t="str">
        <f>IF(Stock[[#This Row],[BUYING QUANTITY]]&gt;0,Stock[[#This Row],[BUYING PRICE]]*(1+Stock[[#This Row],[% THRESHOLD (RETURN)_2]]),"")</f>
        <v/>
      </c>
      <c r="P168" s="90"/>
      <c r="Q168" s="117" t="str">
        <f>IF(Stock[[#This Row],[BUYING QUANTITY]]&gt;0,Stock[[#This Row],[BUYING PRICE]]*(1+Stock[[#This Row],[% THRESHOLD (LOSS)]]),"")</f>
        <v/>
      </c>
      <c r="R168" s="105"/>
      <c r="S168" s="118" t="str">
        <f>IF(Stock[[#This Row],[CASH DIVIDEND]]&gt;0,Stock[[#This Row],[CASH DIVIDEND]]/(Stock[[#This Row],[BUYING PRICE]]*Stock[[#This Row],[BUYING QUANTITY]]),"")</f>
        <v/>
      </c>
      <c r="T168" s="105"/>
      <c r="U168" s="77"/>
      <c r="V168" s="95"/>
      <c r="W168" s="96"/>
      <c r="X168" s="167"/>
      <c r="Y168" s="121" t="str">
        <f>IF(Stock[[#This Row],[SELLING QUANTITY]]&gt;0,Stock[[#This Row],[SELLING PRICE]]*Stock[[#This Row],[SELLING QUANTITY]]*Stock[[#This Row],[% SELLING FEE]]+Stock[[#This Row],[SELLING PRICE]]*Stock[[#This Row],[SELLING QUANTITY]]*$D$12,"")</f>
        <v/>
      </c>
      <c r="Z168" s="121">
        <f>Stock[[#This Row],[BUYING QUANTITY]]+Stock[[#This Row],[STOCK DIVIDEND]]-Stock[[#This Row],[SELLING QUANTITY]]</f>
        <v>0</v>
      </c>
      <c r="AA1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 s="121">
        <f ca="1">IF(Stock[[#This Row],[SELLING DATE]]&gt;0,Stock[[#This Row],[SELLING DATE]]-Stock[[#This Row],[BUY DATE]]+1,IF(Stock[[#This Row],[BUY DATE]]=0,0,TODAY()-Stock[[#This Row],[BUY DATE]]+1))</f>
        <v>0</v>
      </c>
      <c r="AC168" s="124" t="str">
        <f>IFERROR(Stock[[#This Row],[CASH DIVIDEND]]+Stock[[#This Row],[RETURN/(LOSS) FROM TRADING
(auto-fill)]],"")</f>
        <v/>
      </c>
      <c r="AD1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 s="147" t="str">
        <f ca="1">IFERROR(IF(Stock[[#This Row],[HOLDING DAYS
(auto-fill)]]&lt;365,Stock[[#This Row],[% TOTAL RETURN/(LOSS)
(auto-fill)]]*365/Stock[[#This Row],[HOLDING DAYS
(auto-fill)]],POWER((1+Stock[[#This Row],[% TOTAL RETURN/(LOSS)
(auto-fill)]]),1/(Stock[[#This Row],[HOLDING DAYS
(auto-fill)]]/365))-1),"")</f>
        <v/>
      </c>
      <c r="AF168" s="81"/>
      <c r="AG168" s="150" t="str">
        <f>IF(Stock[[#This Row],[STATUS
(auto-fill)]]="HOLDING",Stock[[#This Row],[MARKET PRICE]]-Stock[[#This Row],[BUYING PRICE]],"")</f>
        <v/>
      </c>
      <c r="AH168" s="144" t="str">
        <f>IFERROR(Stock[[#This Row],[CHANGE
(auto-fill)]]/Stock[[#This Row],[BUYING PRICE]],"")</f>
        <v/>
      </c>
      <c r="AI168" s="115" t="str">
        <f>IF(Stock[[#This Row],[MARKET PRICE]]&gt;0,Stock[[#This Row],[MARKET PRICE]]*Stock[[#This Row],[REMAINING QUANTITY
(auto-fill)]],"")</f>
        <v/>
      </c>
    </row>
    <row r="169" spans="2:35">
      <c r="B169" s="110" t="str">
        <f>IF(AND(Stock[[#This Row],[BUYING QUANTITY]]&gt;0,Stock[[#This Row],[REMAINING QUANTITY
(auto-fill)]]=0),"SOLD OUT",
IF(AND(Stock[[#This Row],[BUYING QUANTITY]]&gt;0,Stock[[#This Row],[REMAINING QUANTITY
(auto-fill)]]&gt;0),"HOLDING",""))</f>
        <v/>
      </c>
      <c r="C169" s="111">
        <f t="shared" si="2"/>
        <v>156</v>
      </c>
      <c r="D169" s="77"/>
      <c r="E169" s="78"/>
      <c r="F169" s="160"/>
      <c r="G169" s="81"/>
      <c r="H169" s="82"/>
      <c r="I169" s="90"/>
      <c r="J169" s="115" t="str">
        <f>IF(Stock[[#This Row],[BUYING QUANTITY]]&gt;0,Stock[[#This Row],[BUYING PRICE]]*Stock[[#This Row],[BUYING QUANTITY]]*Stock[[#This Row],[% BUYING FEE]],"")</f>
        <v/>
      </c>
      <c r="K169" s="89"/>
      <c r="L169" s="90"/>
      <c r="M169" s="117" t="str">
        <f>IF(Stock[[#This Row],[BUYING QUANTITY]]&gt;0,Stock[[#This Row],[BUYING PRICE]]*(1+Stock[[#This Row],[% THRESHOLD (RETURN)_1]]),"")</f>
        <v/>
      </c>
      <c r="N169" s="90"/>
      <c r="O169" s="117" t="str">
        <f>IF(Stock[[#This Row],[BUYING QUANTITY]]&gt;0,Stock[[#This Row],[BUYING PRICE]]*(1+Stock[[#This Row],[% THRESHOLD (RETURN)_2]]),"")</f>
        <v/>
      </c>
      <c r="P169" s="90"/>
      <c r="Q169" s="117" t="str">
        <f>IF(Stock[[#This Row],[BUYING QUANTITY]]&gt;0,Stock[[#This Row],[BUYING PRICE]]*(1+Stock[[#This Row],[% THRESHOLD (LOSS)]]),"")</f>
        <v/>
      </c>
      <c r="R169" s="105"/>
      <c r="S169" s="118" t="str">
        <f>IF(Stock[[#This Row],[CASH DIVIDEND]]&gt;0,Stock[[#This Row],[CASH DIVIDEND]]/(Stock[[#This Row],[BUYING PRICE]]*Stock[[#This Row],[BUYING QUANTITY]]),"")</f>
        <v/>
      </c>
      <c r="T169" s="105"/>
      <c r="U169" s="77"/>
      <c r="V169" s="95"/>
      <c r="W169" s="96"/>
      <c r="X169" s="167"/>
      <c r="Y169" s="121" t="str">
        <f>IF(Stock[[#This Row],[SELLING QUANTITY]]&gt;0,Stock[[#This Row],[SELLING PRICE]]*Stock[[#This Row],[SELLING QUANTITY]]*Stock[[#This Row],[% SELLING FEE]]+Stock[[#This Row],[SELLING PRICE]]*Stock[[#This Row],[SELLING QUANTITY]]*$D$12,"")</f>
        <v/>
      </c>
      <c r="Z169" s="121">
        <f>Stock[[#This Row],[BUYING QUANTITY]]+Stock[[#This Row],[STOCK DIVIDEND]]-Stock[[#This Row],[SELLING QUANTITY]]</f>
        <v>0</v>
      </c>
      <c r="AA1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 s="121">
        <f ca="1">IF(Stock[[#This Row],[SELLING DATE]]&gt;0,Stock[[#This Row],[SELLING DATE]]-Stock[[#This Row],[BUY DATE]]+1,IF(Stock[[#This Row],[BUY DATE]]=0,0,TODAY()-Stock[[#This Row],[BUY DATE]]+1))</f>
        <v>0</v>
      </c>
      <c r="AC169" s="124" t="str">
        <f>IFERROR(Stock[[#This Row],[CASH DIVIDEND]]+Stock[[#This Row],[RETURN/(LOSS) FROM TRADING
(auto-fill)]],"")</f>
        <v/>
      </c>
      <c r="AD1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 s="147" t="str">
        <f ca="1">IFERROR(IF(Stock[[#This Row],[HOLDING DAYS
(auto-fill)]]&lt;365,Stock[[#This Row],[% TOTAL RETURN/(LOSS)
(auto-fill)]]*365/Stock[[#This Row],[HOLDING DAYS
(auto-fill)]],POWER((1+Stock[[#This Row],[% TOTAL RETURN/(LOSS)
(auto-fill)]]),1/(Stock[[#This Row],[HOLDING DAYS
(auto-fill)]]/365))-1),"")</f>
        <v/>
      </c>
      <c r="AF169" s="81"/>
      <c r="AG169" s="150" t="str">
        <f>IF(Stock[[#This Row],[STATUS
(auto-fill)]]="HOLDING",Stock[[#This Row],[MARKET PRICE]]-Stock[[#This Row],[BUYING PRICE]],"")</f>
        <v/>
      </c>
      <c r="AH169" s="144" t="str">
        <f>IFERROR(Stock[[#This Row],[CHANGE
(auto-fill)]]/Stock[[#This Row],[BUYING PRICE]],"")</f>
        <v/>
      </c>
      <c r="AI169" s="115" t="str">
        <f>IF(Stock[[#This Row],[MARKET PRICE]]&gt;0,Stock[[#This Row],[MARKET PRICE]]*Stock[[#This Row],[REMAINING QUANTITY
(auto-fill)]],"")</f>
        <v/>
      </c>
    </row>
    <row r="170" spans="2:35">
      <c r="B170" s="110" t="str">
        <f>IF(AND(Stock[[#This Row],[BUYING QUANTITY]]&gt;0,Stock[[#This Row],[REMAINING QUANTITY
(auto-fill)]]=0),"SOLD OUT",
IF(AND(Stock[[#This Row],[BUYING QUANTITY]]&gt;0,Stock[[#This Row],[REMAINING QUANTITY
(auto-fill)]]&gt;0),"HOLDING",""))</f>
        <v/>
      </c>
      <c r="C170" s="111">
        <f t="shared" si="2"/>
        <v>157</v>
      </c>
      <c r="D170" s="77"/>
      <c r="E170" s="78"/>
      <c r="F170" s="160"/>
      <c r="G170" s="81"/>
      <c r="H170" s="82"/>
      <c r="I170" s="90"/>
      <c r="J170" s="115" t="str">
        <f>IF(Stock[[#This Row],[BUYING QUANTITY]]&gt;0,Stock[[#This Row],[BUYING PRICE]]*Stock[[#This Row],[BUYING QUANTITY]]*Stock[[#This Row],[% BUYING FEE]],"")</f>
        <v/>
      </c>
      <c r="K170" s="89"/>
      <c r="L170" s="90"/>
      <c r="M170" s="117" t="str">
        <f>IF(Stock[[#This Row],[BUYING QUANTITY]]&gt;0,Stock[[#This Row],[BUYING PRICE]]*(1+Stock[[#This Row],[% THRESHOLD (RETURN)_1]]),"")</f>
        <v/>
      </c>
      <c r="N170" s="90"/>
      <c r="O170" s="117" t="str">
        <f>IF(Stock[[#This Row],[BUYING QUANTITY]]&gt;0,Stock[[#This Row],[BUYING PRICE]]*(1+Stock[[#This Row],[% THRESHOLD (RETURN)_2]]),"")</f>
        <v/>
      </c>
      <c r="P170" s="90"/>
      <c r="Q170" s="117" t="str">
        <f>IF(Stock[[#This Row],[BUYING QUANTITY]]&gt;0,Stock[[#This Row],[BUYING PRICE]]*(1+Stock[[#This Row],[% THRESHOLD (LOSS)]]),"")</f>
        <v/>
      </c>
      <c r="R170" s="105"/>
      <c r="S170" s="118" t="str">
        <f>IF(Stock[[#This Row],[CASH DIVIDEND]]&gt;0,Stock[[#This Row],[CASH DIVIDEND]]/(Stock[[#This Row],[BUYING PRICE]]*Stock[[#This Row],[BUYING QUANTITY]]),"")</f>
        <v/>
      </c>
      <c r="T170" s="105"/>
      <c r="U170" s="77"/>
      <c r="V170" s="95"/>
      <c r="W170" s="96"/>
      <c r="X170" s="167"/>
      <c r="Y170" s="121" t="str">
        <f>IF(Stock[[#This Row],[SELLING QUANTITY]]&gt;0,Stock[[#This Row],[SELLING PRICE]]*Stock[[#This Row],[SELLING QUANTITY]]*Stock[[#This Row],[% SELLING FEE]]+Stock[[#This Row],[SELLING PRICE]]*Stock[[#This Row],[SELLING QUANTITY]]*$D$12,"")</f>
        <v/>
      </c>
      <c r="Z170" s="121">
        <f>Stock[[#This Row],[BUYING QUANTITY]]+Stock[[#This Row],[STOCK DIVIDEND]]-Stock[[#This Row],[SELLING QUANTITY]]</f>
        <v>0</v>
      </c>
      <c r="AA1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 s="121">
        <f ca="1">IF(Stock[[#This Row],[SELLING DATE]]&gt;0,Stock[[#This Row],[SELLING DATE]]-Stock[[#This Row],[BUY DATE]]+1,IF(Stock[[#This Row],[BUY DATE]]=0,0,TODAY()-Stock[[#This Row],[BUY DATE]]+1))</f>
        <v>0</v>
      </c>
      <c r="AC170" s="124" t="str">
        <f>IFERROR(Stock[[#This Row],[CASH DIVIDEND]]+Stock[[#This Row],[RETURN/(LOSS) FROM TRADING
(auto-fill)]],"")</f>
        <v/>
      </c>
      <c r="AD1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 s="147" t="str">
        <f ca="1">IFERROR(IF(Stock[[#This Row],[HOLDING DAYS
(auto-fill)]]&lt;365,Stock[[#This Row],[% TOTAL RETURN/(LOSS)
(auto-fill)]]*365/Stock[[#This Row],[HOLDING DAYS
(auto-fill)]],POWER((1+Stock[[#This Row],[% TOTAL RETURN/(LOSS)
(auto-fill)]]),1/(Stock[[#This Row],[HOLDING DAYS
(auto-fill)]]/365))-1),"")</f>
        <v/>
      </c>
      <c r="AF170" s="81"/>
      <c r="AG170" s="150" t="str">
        <f>IF(Stock[[#This Row],[STATUS
(auto-fill)]]="HOLDING",Stock[[#This Row],[MARKET PRICE]]-Stock[[#This Row],[BUYING PRICE]],"")</f>
        <v/>
      </c>
      <c r="AH170" s="144" t="str">
        <f>IFERROR(Stock[[#This Row],[CHANGE
(auto-fill)]]/Stock[[#This Row],[BUYING PRICE]],"")</f>
        <v/>
      </c>
      <c r="AI170" s="115" t="str">
        <f>IF(Stock[[#This Row],[MARKET PRICE]]&gt;0,Stock[[#This Row],[MARKET PRICE]]*Stock[[#This Row],[REMAINING QUANTITY
(auto-fill)]],"")</f>
        <v/>
      </c>
    </row>
    <row r="171" spans="2:35">
      <c r="B171" s="110" t="str">
        <f>IF(AND(Stock[[#This Row],[BUYING QUANTITY]]&gt;0,Stock[[#This Row],[REMAINING QUANTITY
(auto-fill)]]=0),"SOLD OUT",
IF(AND(Stock[[#This Row],[BUYING QUANTITY]]&gt;0,Stock[[#This Row],[REMAINING QUANTITY
(auto-fill)]]&gt;0),"HOLDING",""))</f>
        <v/>
      </c>
      <c r="C171" s="111">
        <f t="shared" si="2"/>
        <v>158</v>
      </c>
      <c r="D171" s="77"/>
      <c r="E171" s="78"/>
      <c r="F171" s="160"/>
      <c r="G171" s="81"/>
      <c r="H171" s="82"/>
      <c r="I171" s="90"/>
      <c r="J171" s="115" t="str">
        <f>IF(Stock[[#This Row],[BUYING QUANTITY]]&gt;0,Stock[[#This Row],[BUYING PRICE]]*Stock[[#This Row],[BUYING QUANTITY]]*Stock[[#This Row],[% BUYING FEE]],"")</f>
        <v/>
      </c>
      <c r="K171" s="89"/>
      <c r="L171" s="90"/>
      <c r="M171" s="117" t="str">
        <f>IF(Stock[[#This Row],[BUYING QUANTITY]]&gt;0,Stock[[#This Row],[BUYING PRICE]]*(1+Stock[[#This Row],[% THRESHOLD (RETURN)_1]]),"")</f>
        <v/>
      </c>
      <c r="N171" s="90"/>
      <c r="O171" s="117" t="str">
        <f>IF(Stock[[#This Row],[BUYING QUANTITY]]&gt;0,Stock[[#This Row],[BUYING PRICE]]*(1+Stock[[#This Row],[% THRESHOLD (RETURN)_2]]),"")</f>
        <v/>
      </c>
      <c r="P171" s="90"/>
      <c r="Q171" s="117" t="str">
        <f>IF(Stock[[#This Row],[BUYING QUANTITY]]&gt;0,Stock[[#This Row],[BUYING PRICE]]*(1+Stock[[#This Row],[% THRESHOLD (LOSS)]]),"")</f>
        <v/>
      </c>
      <c r="R171" s="105"/>
      <c r="S171" s="118" t="str">
        <f>IF(Stock[[#This Row],[CASH DIVIDEND]]&gt;0,Stock[[#This Row],[CASH DIVIDEND]]/(Stock[[#This Row],[BUYING PRICE]]*Stock[[#This Row],[BUYING QUANTITY]]),"")</f>
        <v/>
      </c>
      <c r="T171" s="105"/>
      <c r="U171" s="77"/>
      <c r="V171" s="95"/>
      <c r="W171" s="96"/>
      <c r="X171" s="167"/>
      <c r="Y171" s="121" t="str">
        <f>IF(Stock[[#This Row],[SELLING QUANTITY]]&gt;0,Stock[[#This Row],[SELLING PRICE]]*Stock[[#This Row],[SELLING QUANTITY]]*Stock[[#This Row],[% SELLING FEE]]+Stock[[#This Row],[SELLING PRICE]]*Stock[[#This Row],[SELLING QUANTITY]]*$D$12,"")</f>
        <v/>
      </c>
      <c r="Z171" s="121">
        <f>Stock[[#This Row],[BUYING QUANTITY]]+Stock[[#This Row],[STOCK DIVIDEND]]-Stock[[#This Row],[SELLING QUANTITY]]</f>
        <v>0</v>
      </c>
      <c r="AA1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 s="121">
        <f ca="1">IF(Stock[[#This Row],[SELLING DATE]]&gt;0,Stock[[#This Row],[SELLING DATE]]-Stock[[#This Row],[BUY DATE]]+1,IF(Stock[[#This Row],[BUY DATE]]=0,0,TODAY()-Stock[[#This Row],[BUY DATE]]+1))</f>
        <v>0</v>
      </c>
      <c r="AC171" s="124" t="str">
        <f>IFERROR(Stock[[#This Row],[CASH DIVIDEND]]+Stock[[#This Row],[RETURN/(LOSS) FROM TRADING
(auto-fill)]],"")</f>
        <v/>
      </c>
      <c r="AD1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 s="147" t="str">
        <f ca="1">IFERROR(IF(Stock[[#This Row],[HOLDING DAYS
(auto-fill)]]&lt;365,Stock[[#This Row],[% TOTAL RETURN/(LOSS)
(auto-fill)]]*365/Stock[[#This Row],[HOLDING DAYS
(auto-fill)]],POWER((1+Stock[[#This Row],[% TOTAL RETURN/(LOSS)
(auto-fill)]]),1/(Stock[[#This Row],[HOLDING DAYS
(auto-fill)]]/365))-1),"")</f>
        <v/>
      </c>
      <c r="AF171" s="81"/>
      <c r="AG171" s="150" t="str">
        <f>IF(Stock[[#This Row],[STATUS
(auto-fill)]]="HOLDING",Stock[[#This Row],[MARKET PRICE]]-Stock[[#This Row],[BUYING PRICE]],"")</f>
        <v/>
      </c>
      <c r="AH171" s="144" t="str">
        <f>IFERROR(Stock[[#This Row],[CHANGE
(auto-fill)]]/Stock[[#This Row],[BUYING PRICE]],"")</f>
        <v/>
      </c>
      <c r="AI171" s="115" t="str">
        <f>IF(Stock[[#This Row],[MARKET PRICE]]&gt;0,Stock[[#This Row],[MARKET PRICE]]*Stock[[#This Row],[REMAINING QUANTITY
(auto-fill)]],"")</f>
        <v/>
      </c>
    </row>
    <row r="172" spans="2:35">
      <c r="B172" s="110" t="str">
        <f>IF(AND(Stock[[#This Row],[BUYING QUANTITY]]&gt;0,Stock[[#This Row],[REMAINING QUANTITY
(auto-fill)]]=0),"SOLD OUT",
IF(AND(Stock[[#This Row],[BUYING QUANTITY]]&gt;0,Stock[[#This Row],[REMAINING QUANTITY
(auto-fill)]]&gt;0),"HOLDING",""))</f>
        <v/>
      </c>
      <c r="C172" s="111">
        <f t="shared" si="2"/>
        <v>159</v>
      </c>
      <c r="D172" s="77"/>
      <c r="E172" s="78"/>
      <c r="F172" s="160"/>
      <c r="G172" s="81"/>
      <c r="H172" s="82"/>
      <c r="I172" s="90"/>
      <c r="J172" s="115" t="str">
        <f>IF(Stock[[#This Row],[BUYING QUANTITY]]&gt;0,Stock[[#This Row],[BUYING PRICE]]*Stock[[#This Row],[BUYING QUANTITY]]*Stock[[#This Row],[% BUYING FEE]],"")</f>
        <v/>
      </c>
      <c r="K172" s="89"/>
      <c r="L172" s="90"/>
      <c r="M172" s="117" t="str">
        <f>IF(Stock[[#This Row],[BUYING QUANTITY]]&gt;0,Stock[[#This Row],[BUYING PRICE]]*(1+Stock[[#This Row],[% THRESHOLD (RETURN)_1]]),"")</f>
        <v/>
      </c>
      <c r="N172" s="90"/>
      <c r="O172" s="117" t="str">
        <f>IF(Stock[[#This Row],[BUYING QUANTITY]]&gt;0,Stock[[#This Row],[BUYING PRICE]]*(1+Stock[[#This Row],[% THRESHOLD (RETURN)_2]]),"")</f>
        <v/>
      </c>
      <c r="P172" s="90"/>
      <c r="Q172" s="117" t="str">
        <f>IF(Stock[[#This Row],[BUYING QUANTITY]]&gt;0,Stock[[#This Row],[BUYING PRICE]]*(1+Stock[[#This Row],[% THRESHOLD (LOSS)]]),"")</f>
        <v/>
      </c>
      <c r="R172" s="105"/>
      <c r="S172" s="118" t="str">
        <f>IF(Stock[[#This Row],[CASH DIVIDEND]]&gt;0,Stock[[#This Row],[CASH DIVIDEND]]/(Stock[[#This Row],[BUYING PRICE]]*Stock[[#This Row],[BUYING QUANTITY]]),"")</f>
        <v/>
      </c>
      <c r="T172" s="105"/>
      <c r="U172" s="77"/>
      <c r="V172" s="95"/>
      <c r="W172" s="96"/>
      <c r="X172" s="167"/>
      <c r="Y172" s="121" t="str">
        <f>IF(Stock[[#This Row],[SELLING QUANTITY]]&gt;0,Stock[[#This Row],[SELLING PRICE]]*Stock[[#This Row],[SELLING QUANTITY]]*Stock[[#This Row],[% SELLING FEE]]+Stock[[#This Row],[SELLING PRICE]]*Stock[[#This Row],[SELLING QUANTITY]]*$D$12,"")</f>
        <v/>
      </c>
      <c r="Z172" s="121">
        <f>Stock[[#This Row],[BUYING QUANTITY]]+Stock[[#This Row],[STOCK DIVIDEND]]-Stock[[#This Row],[SELLING QUANTITY]]</f>
        <v>0</v>
      </c>
      <c r="AA1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 s="121">
        <f ca="1">IF(Stock[[#This Row],[SELLING DATE]]&gt;0,Stock[[#This Row],[SELLING DATE]]-Stock[[#This Row],[BUY DATE]]+1,IF(Stock[[#This Row],[BUY DATE]]=0,0,TODAY()-Stock[[#This Row],[BUY DATE]]+1))</f>
        <v>0</v>
      </c>
      <c r="AC172" s="124" t="str">
        <f>IFERROR(Stock[[#This Row],[CASH DIVIDEND]]+Stock[[#This Row],[RETURN/(LOSS) FROM TRADING
(auto-fill)]],"")</f>
        <v/>
      </c>
      <c r="AD1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 s="147" t="str">
        <f ca="1">IFERROR(IF(Stock[[#This Row],[HOLDING DAYS
(auto-fill)]]&lt;365,Stock[[#This Row],[% TOTAL RETURN/(LOSS)
(auto-fill)]]*365/Stock[[#This Row],[HOLDING DAYS
(auto-fill)]],POWER((1+Stock[[#This Row],[% TOTAL RETURN/(LOSS)
(auto-fill)]]),1/(Stock[[#This Row],[HOLDING DAYS
(auto-fill)]]/365))-1),"")</f>
        <v/>
      </c>
      <c r="AF172" s="81"/>
      <c r="AG172" s="150" t="str">
        <f>IF(Stock[[#This Row],[STATUS
(auto-fill)]]="HOLDING",Stock[[#This Row],[MARKET PRICE]]-Stock[[#This Row],[BUYING PRICE]],"")</f>
        <v/>
      </c>
      <c r="AH172" s="144" t="str">
        <f>IFERROR(Stock[[#This Row],[CHANGE
(auto-fill)]]/Stock[[#This Row],[BUYING PRICE]],"")</f>
        <v/>
      </c>
      <c r="AI172" s="115" t="str">
        <f>IF(Stock[[#This Row],[MARKET PRICE]]&gt;0,Stock[[#This Row],[MARKET PRICE]]*Stock[[#This Row],[REMAINING QUANTITY
(auto-fill)]],"")</f>
        <v/>
      </c>
    </row>
    <row r="173" spans="2:35">
      <c r="B173" s="110" t="str">
        <f>IF(AND(Stock[[#This Row],[BUYING QUANTITY]]&gt;0,Stock[[#This Row],[REMAINING QUANTITY
(auto-fill)]]=0),"SOLD OUT",
IF(AND(Stock[[#This Row],[BUYING QUANTITY]]&gt;0,Stock[[#This Row],[REMAINING QUANTITY
(auto-fill)]]&gt;0),"HOLDING",""))</f>
        <v/>
      </c>
      <c r="C173" s="111">
        <f t="shared" si="2"/>
        <v>160</v>
      </c>
      <c r="D173" s="77"/>
      <c r="E173" s="78"/>
      <c r="F173" s="160"/>
      <c r="G173" s="81"/>
      <c r="H173" s="82"/>
      <c r="I173" s="90"/>
      <c r="J173" s="115" t="str">
        <f>IF(Stock[[#This Row],[BUYING QUANTITY]]&gt;0,Stock[[#This Row],[BUYING PRICE]]*Stock[[#This Row],[BUYING QUANTITY]]*Stock[[#This Row],[% BUYING FEE]],"")</f>
        <v/>
      </c>
      <c r="K173" s="89"/>
      <c r="L173" s="90"/>
      <c r="M173" s="117" t="str">
        <f>IF(Stock[[#This Row],[BUYING QUANTITY]]&gt;0,Stock[[#This Row],[BUYING PRICE]]*(1+Stock[[#This Row],[% THRESHOLD (RETURN)_1]]),"")</f>
        <v/>
      </c>
      <c r="N173" s="90"/>
      <c r="O173" s="117" t="str">
        <f>IF(Stock[[#This Row],[BUYING QUANTITY]]&gt;0,Stock[[#This Row],[BUYING PRICE]]*(1+Stock[[#This Row],[% THRESHOLD (RETURN)_2]]),"")</f>
        <v/>
      </c>
      <c r="P173" s="90"/>
      <c r="Q173" s="117" t="str">
        <f>IF(Stock[[#This Row],[BUYING QUANTITY]]&gt;0,Stock[[#This Row],[BUYING PRICE]]*(1+Stock[[#This Row],[% THRESHOLD (LOSS)]]),"")</f>
        <v/>
      </c>
      <c r="R173" s="105"/>
      <c r="S173" s="118" t="str">
        <f>IF(Stock[[#This Row],[CASH DIVIDEND]]&gt;0,Stock[[#This Row],[CASH DIVIDEND]]/(Stock[[#This Row],[BUYING PRICE]]*Stock[[#This Row],[BUYING QUANTITY]]),"")</f>
        <v/>
      </c>
      <c r="T173" s="105"/>
      <c r="U173" s="77"/>
      <c r="V173" s="95"/>
      <c r="W173" s="96"/>
      <c r="X173" s="167"/>
      <c r="Y173" s="121" t="str">
        <f>IF(Stock[[#This Row],[SELLING QUANTITY]]&gt;0,Stock[[#This Row],[SELLING PRICE]]*Stock[[#This Row],[SELLING QUANTITY]]*Stock[[#This Row],[% SELLING FEE]]+Stock[[#This Row],[SELLING PRICE]]*Stock[[#This Row],[SELLING QUANTITY]]*$D$12,"")</f>
        <v/>
      </c>
      <c r="Z173" s="121">
        <f>Stock[[#This Row],[BUYING QUANTITY]]+Stock[[#This Row],[STOCK DIVIDEND]]-Stock[[#This Row],[SELLING QUANTITY]]</f>
        <v>0</v>
      </c>
      <c r="AA1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 s="121">
        <f ca="1">IF(Stock[[#This Row],[SELLING DATE]]&gt;0,Stock[[#This Row],[SELLING DATE]]-Stock[[#This Row],[BUY DATE]]+1,IF(Stock[[#This Row],[BUY DATE]]=0,0,TODAY()-Stock[[#This Row],[BUY DATE]]+1))</f>
        <v>0</v>
      </c>
      <c r="AC173" s="124" t="str">
        <f>IFERROR(Stock[[#This Row],[CASH DIVIDEND]]+Stock[[#This Row],[RETURN/(LOSS) FROM TRADING
(auto-fill)]],"")</f>
        <v/>
      </c>
      <c r="AD1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 s="147" t="str">
        <f ca="1">IFERROR(IF(Stock[[#This Row],[HOLDING DAYS
(auto-fill)]]&lt;365,Stock[[#This Row],[% TOTAL RETURN/(LOSS)
(auto-fill)]]*365/Stock[[#This Row],[HOLDING DAYS
(auto-fill)]],POWER((1+Stock[[#This Row],[% TOTAL RETURN/(LOSS)
(auto-fill)]]),1/(Stock[[#This Row],[HOLDING DAYS
(auto-fill)]]/365))-1),"")</f>
        <v/>
      </c>
      <c r="AF173" s="81"/>
      <c r="AG173" s="150" t="str">
        <f>IF(Stock[[#This Row],[STATUS
(auto-fill)]]="HOLDING",Stock[[#This Row],[MARKET PRICE]]-Stock[[#This Row],[BUYING PRICE]],"")</f>
        <v/>
      </c>
      <c r="AH173" s="144" t="str">
        <f>IFERROR(Stock[[#This Row],[CHANGE
(auto-fill)]]/Stock[[#This Row],[BUYING PRICE]],"")</f>
        <v/>
      </c>
      <c r="AI173" s="115" t="str">
        <f>IF(Stock[[#This Row],[MARKET PRICE]]&gt;0,Stock[[#This Row],[MARKET PRICE]]*Stock[[#This Row],[REMAINING QUANTITY
(auto-fill)]],"")</f>
        <v/>
      </c>
    </row>
    <row r="174" spans="2:35">
      <c r="B174" s="110" t="str">
        <f>IF(AND(Stock[[#This Row],[BUYING QUANTITY]]&gt;0,Stock[[#This Row],[REMAINING QUANTITY
(auto-fill)]]=0),"SOLD OUT",
IF(AND(Stock[[#This Row],[BUYING QUANTITY]]&gt;0,Stock[[#This Row],[REMAINING QUANTITY
(auto-fill)]]&gt;0),"HOLDING",""))</f>
        <v/>
      </c>
      <c r="C174" s="111">
        <f t="shared" si="2"/>
        <v>161</v>
      </c>
      <c r="D174" s="77"/>
      <c r="E174" s="78"/>
      <c r="F174" s="160"/>
      <c r="G174" s="81"/>
      <c r="H174" s="82"/>
      <c r="I174" s="90"/>
      <c r="J174" s="115" t="str">
        <f>IF(Stock[[#This Row],[BUYING QUANTITY]]&gt;0,Stock[[#This Row],[BUYING PRICE]]*Stock[[#This Row],[BUYING QUANTITY]]*Stock[[#This Row],[% BUYING FEE]],"")</f>
        <v/>
      </c>
      <c r="K174" s="89"/>
      <c r="L174" s="90"/>
      <c r="M174" s="117" t="str">
        <f>IF(Stock[[#This Row],[BUYING QUANTITY]]&gt;0,Stock[[#This Row],[BUYING PRICE]]*(1+Stock[[#This Row],[% THRESHOLD (RETURN)_1]]),"")</f>
        <v/>
      </c>
      <c r="N174" s="90"/>
      <c r="O174" s="117" t="str">
        <f>IF(Stock[[#This Row],[BUYING QUANTITY]]&gt;0,Stock[[#This Row],[BUYING PRICE]]*(1+Stock[[#This Row],[% THRESHOLD (RETURN)_2]]),"")</f>
        <v/>
      </c>
      <c r="P174" s="90"/>
      <c r="Q174" s="117" t="str">
        <f>IF(Stock[[#This Row],[BUYING QUANTITY]]&gt;0,Stock[[#This Row],[BUYING PRICE]]*(1+Stock[[#This Row],[% THRESHOLD (LOSS)]]),"")</f>
        <v/>
      </c>
      <c r="R174" s="105"/>
      <c r="S174" s="118" t="str">
        <f>IF(Stock[[#This Row],[CASH DIVIDEND]]&gt;0,Stock[[#This Row],[CASH DIVIDEND]]/(Stock[[#This Row],[BUYING PRICE]]*Stock[[#This Row],[BUYING QUANTITY]]),"")</f>
        <v/>
      </c>
      <c r="T174" s="105"/>
      <c r="U174" s="77"/>
      <c r="V174" s="95"/>
      <c r="W174" s="96"/>
      <c r="X174" s="167"/>
      <c r="Y174" s="121" t="str">
        <f>IF(Stock[[#This Row],[SELLING QUANTITY]]&gt;0,Stock[[#This Row],[SELLING PRICE]]*Stock[[#This Row],[SELLING QUANTITY]]*Stock[[#This Row],[% SELLING FEE]]+Stock[[#This Row],[SELLING PRICE]]*Stock[[#This Row],[SELLING QUANTITY]]*$D$12,"")</f>
        <v/>
      </c>
      <c r="Z174" s="121">
        <f>Stock[[#This Row],[BUYING QUANTITY]]+Stock[[#This Row],[STOCK DIVIDEND]]-Stock[[#This Row],[SELLING QUANTITY]]</f>
        <v>0</v>
      </c>
      <c r="AA1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 s="121">
        <f ca="1">IF(Stock[[#This Row],[SELLING DATE]]&gt;0,Stock[[#This Row],[SELLING DATE]]-Stock[[#This Row],[BUY DATE]]+1,IF(Stock[[#This Row],[BUY DATE]]=0,0,TODAY()-Stock[[#This Row],[BUY DATE]]+1))</f>
        <v>0</v>
      </c>
      <c r="AC174" s="124" t="str">
        <f>IFERROR(Stock[[#This Row],[CASH DIVIDEND]]+Stock[[#This Row],[RETURN/(LOSS) FROM TRADING
(auto-fill)]],"")</f>
        <v/>
      </c>
      <c r="AD1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 s="147" t="str">
        <f ca="1">IFERROR(IF(Stock[[#This Row],[HOLDING DAYS
(auto-fill)]]&lt;365,Stock[[#This Row],[% TOTAL RETURN/(LOSS)
(auto-fill)]]*365/Stock[[#This Row],[HOLDING DAYS
(auto-fill)]],POWER((1+Stock[[#This Row],[% TOTAL RETURN/(LOSS)
(auto-fill)]]),1/(Stock[[#This Row],[HOLDING DAYS
(auto-fill)]]/365))-1),"")</f>
        <v/>
      </c>
      <c r="AF174" s="81"/>
      <c r="AG174" s="150" t="str">
        <f>IF(Stock[[#This Row],[STATUS
(auto-fill)]]="HOLDING",Stock[[#This Row],[MARKET PRICE]]-Stock[[#This Row],[BUYING PRICE]],"")</f>
        <v/>
      </c>
      <c r="AH174" s="144" t="str">
        <f>IFERROR(Stock[[#This Row],[CHANGE
(auto-fill)]]/Stock[[#This Row],[BUYING PRICE]],"")</f>
        <v/>
      </c>
      <c r="AI174" s="115" t="str">
        <f>IF(Stock[[#This Row],[MARKET PRICE]]&gt;0,Stock[[#This Row],[MARKET PRICE]]*Stock[[#This Row],[REMAINING QUANTITY
(auto-fill)]],"")</f>
        <v/>
      </c>
    </row>
    <row r="175" spans="2:35">
      <c r="B175" s="110" t="str">
        <f>IF(AND(Stock[[#This Row],[BUYING QUANTITY]]&gt;0,Stock[[#This Row],[REMAINING QUANTITY
(auto-fill)]]=0),"SOLD OUT",
IF(AND(Stock[[#This Row],[BUYING QUANTITY]]&gt;0,Stock[[#This Row],[REMAINING QUANTITY
(auto-fill)]]&gt;0),"HOLDING",""))</f>
        <v/>
      </c>
      <c r="C175" s="111">
        <f t="shared" si="2"/>
        <v>162</v>
      </c>
      <c r="D175" s="77"/>
      <c r="E175" s="78"/>
      <c r="F175" s="160"/>
      <c r="G175" s="81"/>
      <c r="H175" s="82"/>
      <c r="I175" s="90"/>
      <c r="J175" s="115" t="str">
        <f>IF(Stock[[#This Row],[BUYING QUANTITY]]&gt;0,Stock[[#This Row],[BUYING PRICE]]*Stock[[#This Row],[BUYING QUANTITY]]*Stock[[#This Row],[% BUYING FEE]],"")</f>
        <v/>
      </c>
      <c r="K175" s="89"/>
      <c r="L175" s="90"/>
      <c r="M175" s="117" t="str">
        <f>IF(Stock[[#This Row],[BUYING QUANTITY]]&gt;0,Stock[[#This Row],[BUYING PRICE]]*(1+Stock[[#This Row],[% THRESHOLD (RETURN)_1]]),"")</f>
        <v/>
      </c>
      <c r="N175" s="90"/>
      <c r="O175" s="117" t="str">
        <f>IF(Stock[[#This Row],[BUYING QUANTITY]]&gt;0,Stock[[#This Row],[BUYING PRICE]]*(1+Stock[[#This Row],[% THRESHOLD (RETURN)_2]]),"")</f>
        <v/>
      </c>
      <c r="P175" s="90"/>
      <c r="Q175" s="117" t="str">
        <f>IF(Stock[[#This Row],[BUYING QUANTITY]]&gt;0,Stock[[#This Row],[BUYING PRICE]]*(1+Stock[[#This Row],[% THRESHOLD (LOSS)]]),"")</f>
        <v/>
      </c>
      <c r="R175" s="105"/>
      <c r="S175" s="118" t="str">
        <f>IF(Stock[[#This Row],[CASH DIVIDEND]]&gt;0,Stock[[#This Row],[CASH DIVIDEND]]/(Stock[[#This Row],[BUYING PRICE]]*Stock[[#This Row],[BUYING QUANTITY]]),"")</f>
        <v/>
      </c>
      <c r="T175" s="105"/>
      <c r="U175" s="77"/>
      <c r="V175" s="95"/>
      <c r="W175" s="96"/>
      <c r="X175" s="167"/>
      <c r="Y175" s="121" t="str">
        <f>IF(Stock[[#This Row],[SELLING QUANTITY]]&gt;0,Stock[[#This Row],[SELLING PRICE]]*Stock[[#This Row],[SELLING QUANTITY]]*Stock[[#This Row],[% SELLING FEE]]+Stock[[#This Row],[SELLING PRICE]]*Stock[[#This Row],[SELLING QUANTITY]]*$D$12,"")</f>
        <v/>
      </c>
      <c r="Z175" s="121">
        <f>Stock[[#This Row],[BUYING QUANTITY]]+Stock[[#This Row],[STOCK DIVIDEND]]-Stock[[#This Row],[SELLING QUANTITY]]</f>
        <v>0</v>
      </c>
      <c r="AA1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 s="121">
        <f ca="1">IF(Stock[[#This Row],[SELLING DATE]]&gt;0,Stock[[#This Row],[SELLING DATE]]-Stock[[#This Row],[BUY DATE]]+1,IF(Stock[[#This Row],[BUY DATE]]=0,0,TODAY()-Stock[[#This Row],[BUY DATE]]+1))</f>
        <v>0</v>
      </c>
      <c r="AC175" s="124" t="str">
        <f>IFERROR(Stock[[#This Row],[CASH DIVIDEND]]+Stock[[#This Row],[RETURN/(LOSS) FROM TRADING
(auto-fill)]],"")</f>
        <v/>
      </c>
      <c r="AD1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 s="147" t="str">
        <f ca="1">IFERROR(IF(Stock[[#This Row],[HOLDING DAYS
(auto-fill)]]&lt;365,Stock[[#This Row],[% TOTAL RETURN/(LOSS)
(auto-fill)]]*365/Stock[[#This Row],[HOLDING DAYS
(auto-fill)]],POWER((1+Stock[[#This Row],[% TOTAL RETURN/(LOSS)
(auto-fill)]]),1/(Stock[[#This Row],[HOLDING DAYS
(auto-fill)]]/365))-1),"")</f>
        <v/>
      </c>
      <c r="AF175" s="81"/>
      <c r="AG175" s="150" t="str">
        <f>IF(Stock[[#This Row],[STATUS
(auto-fill)]]="HOLDING",Stock[[#This Row],[MARKET PRICE]]-Stock[[#This Row],[BUYING PRICE]],"")</f>
        <v/>
      </c>
      <c r="AH175" s="144" t="str">
        <f>IFERROR(Stock[[#This Row],[CHANGE
(auto-fill)]]/Stock[[#This Row],[BUYING PRICE]],"")</f>
        <v/>
      </c>
      <c r="AI175" s="115" t="str">
        <f>IF(Stock[[#This Row],[MARKET PRICE]]&gt;0,Stock[[#This Row],[MARKET PRICE]]*Stock[[#This Row],[REMAINING QUANTITY
(auto-fill)]],"")</f>
        <v/>
      </c>
    </row>
    <row r="176" spans="2:35">
      <c r="B176" s="110" t="str">
        <f>IF(AND(Stock[[#This Row],[BUYING QUANTITY]]&gt;0,Stock[[#This Row],[REMAINING QUANTITY
(auto-fill)]]=0),"SOLD OUT",
IF(AND(Stock[[#This Row],[BUYING QUANTITY]]&gt;0,Stock[[#This Row],[REMAINING QUANTITY
(auto-fill)]]&gt;0),"HOLDING",""))</f>
        <v/>
      </c>
      <c r="C176" s="111">
        <f t="shared" si="2"/>
        <v>163</v>
      </c>
      <c r="D176" s="77"/>
      <c r="E176" s="78"/>
      <c r="F176" s="160"/>
      <c r="G176" s="81"/>
      <c r="H176" s="82"/>
      <c r="I176" s="90"/>
      <c r="J176" s="115" t="str">
        <f>IF(Stock[[#This Row],[BUYING QUANTITY]]&gt;0,Stock[[#This Row],[BUYING PRICE]]*Stock[[#This Row],[BUYING QUANTITY]]*Stock[[#This Row],[% BUYING FEE]],"")</f>
        <v/>
      </c>
      <c r="K176" s="89"/>
      <c r="L176" s="90"/>
      <c r="M176" s="117" t="str">
        <f>IF(Stock[[#This Row],[BUYING QUANTITY]]&gt;0,Stock[[#This Row],[BUYING PRICE]]*(1+Stock[[#This Row],[% THRESHOLD (RETURN)_1]]),"")</f>
        <v/>
      </c>
      <c r="N176" s="90"/>
      <c r="O176" s="117" t="str">
        <f>IF(Stock[[#This Row],[BUYING QUANTITY]]&gt;0,Stock[[#This Row],[BUYING PRICE]]*(1+Stock[[#This Row],[% THRESHOLD (RETURN)_2]]),"")</f>
        <v/>
      </c>
      <c r="P176" s="90"/>
      <c r="Q176" s="117" t="str">
        <f>IF(Stock[[#This Row],[BUYING QUANTITY]]&gt;0,Stock[[#This Row],[BUYING PRICE]]*(1+Stock[[#This Row],[% THRESHOLD (LOSS)]]),"")</f>
        <v/>
      </c>
      <c r="R176" s="105"/>
      <c r="S176" s="118" t="str">
        <f>IF(Stock[[#This Row],[CASH DIVIDEND]]&gt;0,Stock[[#This Row],[CASH DIVIDEND]]/(Stock[[#This Row],[BUYING PRICE]]*Stock[[#This Row],[BUYING QUANTITY]]),"")</f>
        <v/>
      </c>
      <c r="T176" s="105"/>
      <c r="U176" s="77"/>
      <c r="V176" s="95"/>
      <c r="W176" s="96"/>
      <c r="X176" s="167"/>
      <c r="Y176" s="121" t="str">
        <f>IF(Stock[[#This Row],[SELLING QUANTITY]]&gt;0,Stock[[#This Row],[SELLING PRICE]]*Stock[[#This Row],[SELLING QUANTITY]]*Stock[[#This Row],[% SELLING FEE]]+Stock[[#This Row],[SELLING PRICE]]*Stock[[#This Row],[SELLING QUANTITY]]*$D$12,"")</f>
        <v/>
      </c>
      <c r="Z176" s="121">
        <f>Stock[[#This Row],[BUYING QUANTITY]]+Stock[[#This Row],[STOCK DIVIDEND]]-Stock[[#This Row],[SELLING QUANTITY]]</f>
        <v>0</v>
      </c>
      <c r="AA1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 s="121">
        <f ca="1">IF(Stock[[#This Row],[SELLING DATE]]&gt;0,Stock[[#This Row],[SELLING DATE]]-Stock[[#This Row],[BUY DATE]]+1,IF(Stock[[#This Row],[BUY DATE]]=0,0,TODAY()-Stock[[#This Row],[BUY DATE]]+1))</f>
        <v>0</v>
      </c>
      <c r="AC176" s="124" t="str">
        <f>IFERROR(Stock[[#This Row],[CASH DIVIDEND]]+Stock[[#This Row],[RETURN/(LOSS) FROM TRADING
(auto-fill)]],"")</f>
        <v/>
      </c>
      <c r="AD1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 s="147" t="str">
        <f ca="1">IFERROR(IF(Stock[[#This Row],[HOLDING DAYS
(auto-fill)]]&lt;365,Stock[[#This Row],[% TOTAL RETURN/(LOSS)
(auto-fill)]]*365/Stock[[#This Row],[HOLDING DAYS
(auto-fill)]],POWER((1+Stock[[#This Row],[% TOTAL RETURN/(LOSS)
(auto-fill)]]),1/(Stock[[#This Row],[HOLDING DAYS
(auto-fill)]]/365))-1),"")</f>
        <v/>
      </c>
      <c r="AF176" s="81"/>
      <c r="AG176" s="150" t="str">
        <f>IF(Stock[[#This Row],[STATUS
(auto-fill)]]="HOLDING",Stock[[#This Row],[MARKET PRICE]]-Stock[[#This Row],[BUYING PRICE]],"")</f>
        <v/>
      </c>
      <c r="AH176" s="144" t="str">
        <f>IFERROR(Stock[[#This Row],[CHANGE
(auto-fill)]]/Stock[[#This Row],[BUYING PRICE]],"")</f>
        <v/>
      </c>
      <c r="AI176" s="115" t="str">
        <f>IF(Stock[[#This Row],[MARKET PRICE]]&gt;0,Stock[[#This Row],[MARKET PRICE]]*Stock[[#This Row],[REMAINING QUANTITY
(auto-fill)]],"")</f>
        <v/>
      </c>
    </row>
    <row r="177" spans="2:35">
      <c r="B177" s="110" t="str">
        <f>IF(AND(Stock[[#This Row],[BUYING QUANTITY]]&gt;0,Stock[[#This Row],[REMAINING QUANTITY
(auto-fill)]]=0),"SOLD OUT",
IF(AND(Stock[[#This Row],[BUYING QUANTITY]]&gt;0,Stock[[#This Row],[REMAINING QUANTITY
(auto-fill)]]&gt;0),"HOLDING",""))</f>
        <v/>
      </c>
      <c r="C177" s="111">
        <f t="shared" si="2"/>
        <v>164</v>
      </c>
      <c r="D177" s="77"/>
      <c r="E177" s="78"/>
      <c r="F177" s="160"/>
      <c r="G177" s="81"/>
      <c r="H177" s="82"/>
      <c r="I177" s="90"/>
      <c r="J177" s="115" t="str">
        <f>IF(Stock[[#This Row],[BUYING QUANTITY]]&gt;0,Stock[[#This Row],[BUYING PRICE]]*Stock[[#This Row],[BUYING QUANTITY]]*Stock[[#This Row],[% BUYING FEE]],"")</f>
        <v/>
      </c>
      <c r="K177" s="89"/>
      <c r="L177" s="90"/>
      <c r="M177" s="117" t="str">
        <f>IF(Stock[[#This Row],[BUYING QUANTITY]]&gt;0,Stock[[#This Row],[BUYING PRICE]]*(1+Stock[[#This Row],[% THRESHOLD (RETURN)_1]]),"")</f>
        <v/>
      </c>
      <c r="N177" s="90"/>
      <c r="O177" s="117" t="str">
        <f>IF(Stock[[#This Row],[BUYING QUANTITY]]&gt;0,Stock[[#This Row],[BUYING PRICE]]*(1+Stock[[#This Row],[% THRESHOLD (RETURN)_2]]),"")</f>
        <v/>
      </c>
      <c r="P177" s="90"/>
      <c r="Q177" s="117" t="str">
        <f>IF(Stock[[#This Row],[BUYING QUANTITY]]&gt;0,Stock[[#This Row],[BUYING PRICE]]*(1+Stock[[#This Row],[% THRESHOLD (LOSS)]]),"")</f>
        <v/>
      </c>
      <c r="R177" s="105"/>
      <c r="S177" s="118" t="str">
        <f>IF(Stock[[#This Row],[CASH DIVIDEND]]&gt;0,Stock[[#This Row],[CASH DIVIDEND]]/(Stock[[#This Row],[BUYING PRICE]]*Stock[[#This Row],[BUYING QUANTITY]]),"")</f>
        <v/>
      </c>
      <c r="T177" s="105"/>
      <c r="U177" s="77"/>
      <c r="V177" s="95"/>
      <c r="W177" s="96"/>
      <c r="X177" s="167"/>
      <c r="Y177" s="121" t="str">
        <f>IF(Stock[[#This Row],[SELLING QUANTITY]]&gt;0,Stock[[#This Row],[SELLING PRICE]]*Stock[[#This Row],[SELLING QUANTITY]]*Stock[[#This Row],[% SELLING FEE]]+Stock[[#This Row],[SELLING PRICE]]*Stock[[#This Row],[SELLING QUANTITY]]*$D$12,"")</f>
        <v/>
      </c>
      <c r="Z177" s="121">
        <f>Stock[[#This Row],[BUYING QUANTITY]]+Stock[[#This Row],[STOCK DIVIDEND]]-Stock[[#This Row],[SELLING QUANTITY]]</f>
        <v>0</v>
      </c>
      <c r="AA1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 s="121">
        <f ca="1">IF(Stock[[#This Row],[SELLING DATE]]&gt;0,Stock[[#This Row],[SELLING DATE]]-Stock[[#This Row],[BUY DATE]]+1,IF(Stock[[#This Row],[BUY DATE]]=0,0,TODAY()-Stock[[#This Row],[BUY DATE]]+1))</f>
        <v>0</v>
      </c>
      <c r="AC177" s="124" t="str">
        <f>IFERROR(Stock[[#This Row],[CASH DIVIDEND]]+Stock[[#This Row],[RETURN/(LOSS) FROM TRADING
(auto-fill)]],"")</f>
        <v/>
      </c>
      <c r="AD1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 s="147" t="str">
        <f ca="1">IFERROR(IF(Stock[[#This Row],[HOLDING DAYS
(auto-fill)]]&lt;365,Stock[[#This Row],[% TOTAL RETURN/(LOSS)
(auto-fill)]]*365/Stock[[#This Row],[HOLDING DAYS
(auto-fill)]],POWER((1+Stock[[#This Row],[% TOTAL RETURN/(LOSS)
(auto-fill)]]),1/(Stock[[#This Row],[HOLDING DAYS
(auto-fill)]]/365))-1),"")</f>
        <v/>
      </c>
      <c r="AF177" s="81"/>
      <c r="AG177" s="150" t="str">
        <f>IF(Stock[[#This Row],[STATUS
(auto-fill)]]="HOLDING",Stock[[#This Row],[MARKET PRICE]]-Stock[[#This Row],[BUYING PRICE]],"")</f>
        <v/>
      </c>
      <c r="AH177" s="144" t="str">
        <f>IFERROR(Stock[[#This Row],[CHANGE
(auto-fill)]]/Stock[[#This Row],[BUYING PRICE]],"")</f>
        <v/>
      </c>
      <c r="AI177" s="115" t="str">
        <f>IF(Stock[[#This Row],[MARKET PRICE]]&gt;0,Stock[[#This Row],[MARKET PRICE]]*Stock[[#This Row],[REMAINING QUANTITY
(auto-fill)]],"")</f>
        <v/>
      </c>
    </row>
    <row r="178" spans="2:35">
      <c r="B178" s="110" t="str">
        <f>IF(AND(Stock[[#This Row],[BUYING QUANTITY]]&gt;0,Stock[[#This Row],[REMAINING QUANTITY
(auto-fill)]]=0),"SOLD OUT",
IF(AND(Stock[[#This Row],[BUYING QUANTITY]]&gt;0,Stock[[#This Row],[REMAINING QUANTITY
(auto-fill)]]&gt;0),"HOLDING",""))</f>
        <v/>
      </c>
      <c r="C178" s="111">
        <f t="shared" si="2"/>
        <v>165</v>
      </c>
      <c r="D178" s="77"/>
      <c r="E178" s="78"/>
      <c r="F178" s="160"/>
      <c r="G178" s="81"/>
      <c r="H178" s="82"/>
      <c r="I178" s="90"/>
      <c r="J178" s="115" t="str">
        <f>IF(Stock[[#This Row],[BUYING QUANTITY]]&gt;0,Stock[[#This Row],[BUYING PRICE]]*Stock[[#This Row],[BUYING QUANTITY]]*Stock[[#This Row],[% BUYING FEE]],"")</f>
        <v/>
      </c>
      <c r="K178" s="89"/>
      <c r="L178" s="90"/>
      <c r="M178" s="117" t="str">
        <f>IF(Stock[[#This Row],[BUYING QUANTITY]]&gt;0,Stock[[#This Row],[BUYING PRICE]]*(1+Stock[[#This Row],[% THRESHOLD (RETURN)_1]]),"")</f>
        <v/>
      </c>
      <c r="N178" s="90"/>
      <c r="O178" s="117" t="str">
        <f>IF(Stock[[#This Row],[BUYING QUANTITY]]&gt;0,Stock[[#This Row],[BUYING PRICE]]*(1+Stock[[#This Row],[% THRESHOLD (RETURN)_2]]),"")</f>
        <v/>
      </c>
      <c r="P178" s="90"/>
      <c r="Q178" s="117" t="str">
        <f>IF(Stock[[#This Row],[BUYING QUANTITY]]&gt;0,Stock[[#This Row],[BUYING PRICE]]*(1+Stock[[#This Row],[% THRESHOLD (LOSS)]]),"")</f>
        <v/>
      </c>
      <c r="R178" s="105"/>
      <c r="S178" s="118" t="str">
        <f>IF(Stock[[#This Row],[CASH DIVIDEND]]&gt;0,Stock[[#This Row],[CASH DIVIDEND]]/(Stock[[#This Row],[BUYING PRICE]]*Stock[[#This Row],[BUYING QUANTITY]]),"")</f>
        <v/>
      </c>
      <c r="T178" s="105"/>
      <c r="U178" s="77"/>
      <c r="V178" s="95"/>
      <c r="W178" s="96"/>
      <c r="X178" s="167"/>
      <c r="Y178" s="121" t="str">
        <f>IF(Stock[[#This Row],[SELLING QUANTITY]]&gt;0,Stock[[#This Row],[SELLING PRICE]]*Stock[[#This Row],[SELLING QUANTITY]]*Stock[[#This Row],[% SELLING FEE]]+Stock[[#This Row],[SELLING PRICE]]*Stock[[#This Row],[SELLING QUANTITY]]*$D$12,"")</f>
        <v/>
      </c>
      <c r="Z178" s="121">
        <f>Stock[[#This Row],[BUYING QUANTITY]]+Stock[[#This Row],[STOCK DIVIDEND]]-Stock[[#This Row],[SELLING QUANTITY]]</f>
        <v>0</v>
      </c>
      <c r="AA1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 s="121">
        <f ca="1">IF(Stock[[#This Row],[SELLING DATE]]&gt;0,Stock[[#This Row],[SELLING DATE]]-Stock[[#This Row],[BUY DATE]]+1,IF(Stock[[#This Row],[BUY DATE]]=0,0,TODAY()-Stock[[#This Row],[BUY DATE]]+1))</f>
        <v>0</v>
      </c>
      <c r="AC178" s="124" t="str">
        <f>IFERROR(Stock[[#This Row],[CASH DIVIDEND]]+Stock[[#This Row],[RETURN/(LOSS) FROM TRADING
(auto-fill)]],"")</f>
        <v/>
      </c>
      <c r="AD1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 s="147" t="str">
        <f ca="1">IFERROR(IF(Stock[[#This Row],[HOLDING DAYS
(auto-fill)]]&lt;365,Stock[[#This Row],[% TOTAL RETURN/(LOSS)
(auto-fill)]]*365/Stock[[#This Row],[HOLDING DAYS
(auto-fill)]],POWER((1+Stock[[#This Row],[% TOTAL RETURN/(LOSS)
(auto-fill)]]),1/(Stock[[#This Row],[HOLDING DAYS
(auto-fill)]]/365))-1),"")</f>
        <v/>
      </c>
      <c r="AF178" s="81"/>
      <c r="AG178" s="150" t="str">
        <f>IF(Stock[[#This Row],[STATUS
(auto-fill)]]="HOLDING",Stock[[#This Row],[MARKET PRICE]]-Stock[[#This Row],[BUYING PRICE]],"")</f>
        <v/>
      </c>
      <c r="AH178" s="144" t="str">
        <f>IFERROR(Stock[[#This Row],[CHANGE
(auto-fill)]]/Stock[[#This Row],[BUYING PRICE]],"")</f>
        <v/>
      </c>
      <c r="AI178" s="115" t="str">
        <f>IF(Stock[[#This Row],[MARKET PRICE]]&gt;0,Stock[[#This Row],[MARKET PRICE]]*Stock[[#This Row],[REMAINING QUANTITY
(auto-fill)]],"")</f>
        <v/>
      </c>
    </row>
    <row r="179" spans="2:35">
      <c r="B179" s="110" t="str">
        <f>IF(AND(Stock[[#This Row],[BUYING QUANTITY]]&gt;0,Stock[[#This Row],[REMAINING QUANTITY
(auto-fill)]]=0),"SOLD OUT",
IF(AND(Stock[[#This Row],[BUYING QUANTITY]]&gt;0,Stock[[#This Row],[REMAINING QUANTITY
(auto-fill)]]&gt;0),"HOLDING",""))</f>
        <v/>
      </c>
      <c r="C179" s="111">
        <f t="shared" si="2"/>
        <v>166</v>
      </c>
      <c r="D179" s="77"/>
      <c r="E179" s="78"/>
      <c r="F179" s="160"/>
      <c r="G179" s="81"/>
      <c r="H179" s="82"/>
      <c r="I179" s="90"/>
      <c r="J179" s="115" t="str">
        <f>IF(Stock[[#This Row],[BUYING QUANTITY]]&gt;0,Stock[[#This Row],[BUYING PRICE]]*Stock[[#This Row],[BUYING QUANTITY]]*Stock[[#This Row],[% BUYING FEE]],"")</f>
        <v/>
      </c>
      <c r="K179" s="89"/>
      <c r="L179" s="90"/>
      <c r="M179" s="117" t="str">
        <f>IF(Stock[[#This Row],[BUYING QUANTITY]]&gt;0,Stock[[#This Row],[BUYING PRICE]]*(1+Stock[[#This Row],[% THRESHOLD (RETURN)_1]]),"")</f>
        <v/>
      </c>
      <c r="N179" s="90"/>
      <c r="O179" s="117" t="str">
        <f>IF(Stock[[#This Row],[BUYING QUANTITY]]&gt;0,Stock[[#This Row],[BUYING PRICE]]*(1+Stock[[#This Row],[% THRESHOLD (RETURN)_2]]),"")</f>
        <v/>
      </c>
      <c r="P179" s="90"/>
      <c r="Q179" s="117" t="str">
        <f>IF(Stock[[#This Row],[BUYING QUANTITY]]&gt;0,Stock[[#This Row],[BUYING PRICE]]*(1+Stock[[#This Row],[% THRESHOLD (LOSS)]]),"")</f>
        <v/>
      </c>
      <c r="R179" s="105"/>
      <c r="S179" s="118" t="str">
        <f>IF(Stock[[#This Row],[CASH DIVIDEND]]&gt;0,Stock[[#This Row],[CASH DIVIDEND]]/(Stock[[#This Row],[BUYING PRICE]]*Stock[[#This Row],[BUYING QUANTITY]]),"")</f>
        <v/>
      </c>
      <c r="T179" s="105"/>
      <c r="U179" s="77"/>
      <c r="V179" s="95"/>
      <c r="W179" s="96"/>
      <c r="X179" s="167"/>
      <c r="Y179" s="121" t="str">
        <f>IF(Stock[[#This Row],[SELLING QUANTITY]]&gt;0,Stock[[#This Row],[SELLING PRICE]]*Stock[[#This Row],[SELLING QUANTITY]]*Stock[[#This Row],[% SELLING FEE]]+Stock[[#This Row],[SELLING PRICE]]*Stock[[#This Row],[SELLING QUANTITY]]*$D$12,"")</f>
        <v/>
      </c>
      <c r="Z179" s="121">
        <f>Stock[[#This Row],[BUYING QUANTITY]]+Stock[[#This Row],[STOCK DIVIDEND]]-Stock[[#This Row],[SELLING QUANTITY]]</f>
        <v>0</v>
      </c>
      <c r="AA1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 s="121">
        <f ca="1">IF(Stock[[#This Row],[SELLING DATE]]&gt;0,Stock[[#This Row],[SELLING DATE]]-Stock[[#This Row],[BUY DATE]]+1,IF(Stock[[#This Row],[BUY DATE]]=0,0,TODAY()-Stock[[#This Row],[BUY DATE]]+1))</f>
        <v>0</v>
      </c>
      <c r="AC179" s="124" t="str">
        <f>IFERROR(Stock[[#This Row],[CASH DIVIDEND]]+Stock[[#This Row],[RETURN/(LOSS) FROM TRADING
(auto-fill)]],"")</f>
        <v/>
      </c>
      <c r="AD1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 s="147" t="str">
        <f ca="1">IFERROR(IF(Stock[[#This Row],[HOLDING DAYS
(auto-fill)]]&lt;365,Stock[[#This Row],[% TOTAL RETURN/(LOSS)
(auto-fill)]]*365/Stock[[#This Row],[HOLDING DAYS
(auto-fill)]],POWER((1+Stock[[#This Row],[% TOTAL RETURN/(LOSS)
(auto-fill)]]),1/(Stock[[#This Row],[HOLDING DAYS
(auto-fill)]]/365))-1),"")</f>
        <v/>
      </c>
      <c r="AF179" s="81"/>
      <c r="AG179" s="150" t="str">
        <f>IF(Stock[[#This Row],[STATUS
(auto-fill)]]="HOLDING",Stock[[#This Row],[MARKET PRICE]]-Stock[[#This Row],[BUYING PRICE]],"")</f>
        <v/>
      </c>
      <c r="AH179" s="144" t="str">
        <f>IFERROR(Stock[[#This Row],[CHANGE
(auto-fill)]]/Stock[[#This Row],[BUYING PRICE]],"")</f>
        <v/>
      </c>
      <c r="AI179" s="115" t="str">
        <f>IF(Stock[[#This Row],[MARKET PRICE]]&gt;0,Stock[[#This Row],[MARKET PRICE]]*Stock[[#This Row],[REMAINING QUANTITY
(auto-fill)]],"")</f>
        <v/>
      </c>
    </row>
    <row r="180" spans="2:35">
      <c r="B180" s="110" t="str">
        <f>IF(AND(Stock[[#This Row],[BUYING QUANTITY]]&gt;0,Stock[[#This Row],[REMAINING QUANTITY
(auto-fill)]]=0),"SOLD OUT",
IF(AND(Stock[[#This Row],[BUYING QUANTITY]]&gt;0,Stock[[#This Row],[REMAINING QUANTITY
(auto-fill)]]&gt;0),"HOLDING",""))</f>
        <v/>
      </c>
      <c r="C180" s="111">
        <f t="shared" si="2"/>
        <v>167</v>
      </c>
      <c r="D180" s="77"/>
      <c r="E180" s="78"/>
      <c r="F180" s="160"/>
      <c r="G180" s="81"/>
      <c r="H180" s="82"/>
      <c r="I180" s="90"/>
      <c r="J180" s="115" t="str">
        <f>IF(Stock[[#This Row],[BUYING QUANTITY]]&gt;0,Stock[[#This Row],[BUYING PRICE]]*Stock[[#This Row],[BUYING QUANTITY]]*Stock[[#This Row],[% BUYING FEE]],"")</f>
        <v/>
      </c>
      <c r="K180" s="89"/>
      <c r="L180" s="90"/>
      <c r="M180" s="117" t="str">
        <f>IF(Stock[[#This Row],[BUYING QUANTITY]]&gt;0,Stock[[#This Row],[BUYING PRICE]]*(1+Stock[[#This Row],[% THRESHOLD (RETURN)_1]]),"")</f>
        <v/>
      </c>
      <c r="N180" s="90"/>
      <c r="O180" s="117" t="str">
        <f>IF(Stock[[#This Row],[BUYING QUANTITY]]&gt;0,Stock[[#This Row],[BUYING PRICE]]*(1+Stock[[#This Row],[% THRESHOLD (RETURN)_2]]),"")</f>
        <v/>
      </c>
      <c r="P180" s="90"/>
      <c r="Q180" s="117" t="str">
        <f>IF(Stock[[#This Row],[BUYING QUANTITY]]&gt;0,Stock[[#This Row],[BUYING PRICE]]*(1+Stock[[#This Row],[% THRESHOLD (LOSS)]]),"")</f>
        <v/>
      </c>
      <c r="R180" s="105"/>
      <c r="S180" s="118" t="str">
        <f>IF(Stock[[#This Row],[CASH DIVIDEND]]&gt;0,Stock[[#This Row],[CASH DIVIDEND]]/(Stock[[#This Row],[BUYING PRICE]]*Stock[[#This Row],[BUYING QUANTITY]]),"")</f>
        <v/>
      </c>
      <c r="T180" s="105"/>
      <c r="U180" s="77"/>
      <c r="V180" s="95"/>
      <c r="W180" s="96"/>
      <c r="X180" s="167"/>
      <c r="Y180" s="121" t="str">
        <f>IF(Stock[[#This Row],[SELLING QUANTITY]]&gt;0,Stock[[#This Row],[SELLING PRICE]]*Stock[[#This Row],[SELLING QUANTITY]]*Stock[[#This Row],[% SELLING FEE]]+Stock[[#This Row],[SELLING PRICE]]*Stock[[#This Row],[SELLING QUANTITY]]*$D$12,"")</f>
        <v/>
      </c>
      <c r="Z180" s="121">
        <f>Stock[[#This Row],[BUYING QUANTITY]]+Stock[[#This Row],[STOCK DIVIDEND]]-Stock[[#This Row],[SELLING QUANTITY]]</f>
        <v>0</v>
      </c>
      <c r="AA1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 s="121">
        <f ca="1">IF(Stock[[#This Row],[SELLING DATE]]&gt;0,Stock[[#This Row],[SELLING DATE]]-Stock[[#This Row],[BUY DATE]]+1,IF(Stock[[#This Row],[BUY DATE]]=0,0,TODAY()-Stock[[#This Row],[BUY DATE]]+1))</f>
        <v>0</v>
      </c>
      <c r="AC180" s="124" t="str">
        <f>IFERROR(Stock[[#This Row],[CASH DIVIDEND]]+Stock[[#This Row],[RETURN/(LOSS) FROM TRADING
(auto-fill)]],"")</f>
        <v/>
      </c>
      <c r="AD1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 s="147" t="str">
        <f ca="1">IFERROR(IF(Stock[[#This Row],[HOLDING DAYS
(auto-fill)]]&lt;365,Stock[[#This Row],[% TOTAL RETURN/(LOSS)
(auto-fill)]]*365/Stock[[#This Row],[HOLDING DAYS
(auto-fill)]],POWER((1+Stock[[#This Row],[% TOTAL RETURN/(LOSS)
(auto-fill)]]),1/(Stock[[#This Row],[HOLDING DAYS
(auto-fill)]]/365))-1),"")</f>
        <v/>
      </c>
      <c r="AF180" s="81"/>
      <c r="AG180" s="150" t="str">
        <f>IF(Stock[[#This Row],[STATUS
(auto-fill)]]="HOLDING",Stock[[#This Row],[MARKET PRICE]]-Stock[[#This Row],[BUYING PRICE]],"")</f>
        <v/>
      </c>
      <c r="AH180" s="144" t="str">
        <f>IFERROR(Stock[[#This Row],[CHANGE
(auto-fill)]]/Stock[[#This Row],[BUYING PRICE]],"")</f>
        <v/>
      </c>
      <c r="AI180" s="115" t="str">
        <f>IF(Stock[[#This Row],[MARKET PRICE]]&gt;0,Stock[[#This Row],[MARKET PRICE]]*Stock[[#This Row],[REMAINING QUANTITY
(auto-fill)]],"")</f>
        <v/>
      </c>
    </row>
    <row r="181" spans="2:35">
      <c r="B181" s="110" t="str">
        <f>IF(AND(Stock[[#This Row],[BUYING QUANTITY]]&gt;0,Stock[[#This Row],[REMAINING QUANTITY
(auto-fill)]]=0),"SOLD OUT",
IF(AND(Stock[[#This Row],[BUYING QUANTITY]]&gt;0,Stock[[#This Row],[REMAINING QUANTITY
(auto-fill)]]&gt;0),"HOLDING",""))</f>
        <v/>
      </c>
      <c r="C181" s="111">
        <f t="shared" si="2"/>
        <v>168</v>
      </c>
      <c r="D181" s="77"/>
      <c r="E181" s="78"/>
      <c r="F181" s="160"/>
      <c r="G181" s="81"/>
      <c r="H181" s="82"/>
      <c r="I181" s="90"/>
      <c r="J181" s="115" t="str">
        <f>IF(Stock[[#This Row],[BUYING QUANTITY]]&gt;0,Stock[[#This Row],[BUYING PRICE]]*Stock[[#This Row],[BUYING QUANTITY]]*Stock[[#This Row],[% BUYING FEE]],"")</f>
        <v/>
      </c>
      <c r="K181" s="89"/>
      <c r="L181" s="90"/>
      <c r="M181" s="117" t="str">
        <f>IF(Stock[[#This Row],[BUYING QUANTITY]]&gt;0,Stock[[#This Row],[BUYING PRICE]]*(1+Stock[[#This Row],[% THRESHOLD (RETURN)_1]]),"")</f>
        <v/>
      </c>
      <c r="N181" s="90"/>
      <c r="O181" s="117" t="str">
        <f>IF(Stock[[#This Row],[BUYING QUANTITY]]&gt;0,Stock[[#This Row],[BUYING PRICE]]*(1+Stock[[#This Row],[% THRESHOLD (RETURN)_2]]),"")</f>
        <v/>
      </c>
      <c r="P181" s="90"/>
      <c r="Q181" s="117" t="str">
        <f>IF(Stock[[#This Row],[BUYING QUANTITY]]&gt;0,Stock[[#This Row],[BUYING PRICE]]*(1+Stock[[#This Row],[% THRESHOLD (LOSS)]]),"")</f>
        <v/>
      </c>
      <c r="R181" s="105"/>
      <c r="S181" s="118" t="str">
        <f>IF(Stock[[#This Row],[CASH DIVIDEND]]&gt;0,Stock[[#This Row],[CASH DIVIDEND]]/(Stock[[#This Row],[BUYING PRICE]]*Stock[[#This Row],[BUYING QUANTITY]]),"")</f>
        <v/>
      </c>
      <c r="T181" s="105"/>
      <c r="U181" s="77"/>
      <c r="V181" s="95"/>
      <c r="W181" s="96"/>
      <c r="X181" s="167"/>
      <c r="Y181" s="121" t="str">
        <f>IF(Stock[[#This Row],[SELLING QUANTITY]]&gt;0,Stock[[#This Row],[SELLING PRICE]]*Stock[[#This Row],[SELLING QUANTITY]]*Stock[[#This Row],[% SELLING FEE]]+Stock[[#This Row],[SELLING PRICE]]*Stock[[#This Row],[SELLING QUANTITY]]*$D$12,"")</f>
        <v/>
      </c>
      <c r="Z181" s="121">
        <f>Stock[[#This Row],[BUYING QUANTITY]]+Stock[[#This Row],[STOCK DIVIDEND]]-Stock[[#This Row],[SELLING QUANTITY]]</f>
        <v>0</v>
      </c>
      <c r="AA1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 s="121">
        <f ca="1">IF(Stock[[#This Row],[SELLING DATE]]&gt;0,Stock[[#This Row],[SELLING DATE]]-Stock[[#This Row],[BUY DATE]]+1,IF(Stock[[#This Row],[BUY DATE]]=0,0,TODAY()-Stock[[#This Row],[BUY DATE]]+1))</f>
        <v>0</v>
      </c>
      <c r="AC181" s="124" t="str">
        <f>IFERROR(Stock[[#This Row],[CASH DIVIDEND]]+Stock[[#This Row],[RETURN/(LOSS) FROM TRADING
(auto-fill)]],"")</f>
        <v/>
      </c>
      <c r="AD1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 s="147" t="str">
        <f ca="1">IFERROR(IF(Stock[[#This Row],[HOLDING DAYS
(auto-fill)]]&lt;365,Stock[[#This Row],[% TOTAL RETURN/(LOSS)
(auto-fill)]]*365/Stock[[#This Row],[HOLDING DAYS
(auto-fill)]],POWER((1+Stock[[#This Row],[% TOTAL RETURN/(LOSS)
(auto-fill)]]),1/(Stock[[#This Row],[HOLDING DAYS
(auto-fill)]]/365))-1),"")</f>
        <v/>
      </c>
      <c r="AF181" s="81"/>
      <c r="AG181" s="150" t="str">
        <f>IF(Stock[[#This Row],[STATUS
(auto-fill)]]="HOLDING",Stock[[#This Row],[MARKET PRICE]]-Stock[[#This Row],[BUYING PRICE]],"")</f>
        <v/>
      </c>
      <c r="AH181" s="144" t="str">
        <f>IFERROR(Stock[[#This Row],[CHANGE
(auto-fill)]]/Stock[[#This Row],[BUYING PRICE]],"")</f>
        <v/>
      </c>
      <c r="AI181" s="115" t="str">
        <f>IF(Stock[[#This Row],[MARKET PRICE]]&gt;0,Stock[[#This Row],[MARKET PRICE]]*Stock[[#This Row],[REMAINING QUANTITY
(auto-fill)]],"")</f>
        <v/>
      </c>
    </row>
    <row r="182" spans="2:35">
      <c r="B182" s="110" t="str">
        <f>IF(AND(Stock[[#This Row],[BUYING QUANTITY]]&gt;0,Stock[[#This Row],[REMAINING QUANTITY
(auto-fill)]]=0),"SOLD OUT",
IF(AND(Stock[[#This Row],[BUYING QUANTITY]]&gt;0,Stock[[#This Row],[REMAINING QUANTITY
(auto-fill)]]&gt;0),"HOLDING",""))</f>
        <v/>
      </c>
      <c r="C182" s="111">
        <f t="shared" si="2"/>
        <v>169</v>
      </c>
      <c r="D182" s="77"/>
      <c r="E182" s="78"/>
      <c r="F182" s="160"/>
      <c r="G182" s="81"/>
      <c r="H182" s="82"/>
      <c r="I182" s="90"/>
      <c r="J182" s="115" t="str">
        <f>IF(Stock[[#This Row],[BUYING QUANTITY]]&gt;0,Stock[[#This Row],[BUYING PRICE]]*Stock[[#This Row],[BUYING QUANTITY]]*Stock[[#This Row],[% BUYING FEE]],"")</f>
        <v/>
      </c>
      <c r="K182" s="89"/>
      <c r="L182" s="90"/>
      <c r="M182" s="117" t="str">
        <f>IF(Stock[[#This Row],[BUYING QUANTITY]]&gt;0,Stock[[#This Row],[BUYING PRICE]]*(1+Stock[[#This Row],[% THRESHOLD (RETURN)_1]]),"")</f>
        <v/>
      </c>
      <c r="N182" s="90"/>
      <c r="O182" s="117" t="str">
        <f>IF(Stock[[#This Row],[BUYING QUANTITY]]&gt;0,Stock[[#This Row],[BUYING PRICE]]*(1+Stock[[#This Row],[% THRESHOLD (RETURN)_2]]),"")</f>
        <v/>
      </c>
      <c r="P182" s="90"/>
      <c r="Q182" s="117" t="str">
        <f>IF(Stock[[#This Row],[BUYING QUANTITY]]&gt;0,Stock[[#This Row],[BUYING PRICE]]*(1+Stock[[#This Row],[% THRESHOLD (LOSS)]]),"")</f>
        <v/>
      </c>
      <c r="R182" s="105"/>
      <c r="S182" s="118" t="str">
        <f>IF(Stock[[#This Row],[CASH DIVIDEND]]&gt;0,Stock[[#This Row],[CASH DIVIDEND]]/(Stock[[#This Row],[BUYING PRICE]]*Stock[[#This Row],[BUYING QUANTITY]]),"")</f>
        <v/>
      </c>
      <c r="T182" s="105"/>
      <c r="U182" s="77"/>
      <c r="V182" s="95"/>
      <c r="W182" s="96"/>
      <c r="X182" s="167"/>
      <c r="Y182" s="121" t="str">
        <f>IF(Stock[[#This Row],[SELLING QUANTITY]]&gt;0,Stock[[#This Row],[SELLING PRICE]]*Stock[[#This Row],[SELLING QUANTITY]]*Stock[[#This Row],[% SELLING FEE]]+Stock[[#This Row],[SELLING PRICE]]*Stock[[#This Row],[SELLING QUANTITY]]*$D$12,"")</f>
        <v/>
      </c>
      <c r="Z182" s="121">
        <f>Stock[[#This Row],[BUYING QUANTITY]]+Stock[[#This Row],[STOCK DIVIDEND]]-Stock[[#This Row],[SELLING QUANTITY]]</f>
        <v>0</v>
      </c>
      <c r="AA1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 s="121">
        <f ca="1">IF(Stock[[#This Row],[SELLING DATE]]&gt;0,Stock[[#This Row],[SELLING DATE]]-Stock[[#This Row],[BUY DATE]]+1,IF(Stock[[#This Row],[BUY DATE]]=0,0,TODAY()-Stock[[#This Row],[BUY DATE]]+1))</f>
        <v>0</v>
      </c>
      <c r="AC182" s="124" t="str">
        <f>IFERROR(Stock[[#This Row],[CASH DIVIDEND]]+Stock[[#This Row],[RETURN/(LOSS) FROM TRADING
(auto-fill)]],"")</f>
        <v/>
      </c>
      <c r="AD1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 s="147" t="str">
        <f ca="1">IFERROR(IF(Stock[[#This Row],[HOLDING DAYS
(auto-fill)]]&lt;365,Stock[[#This Row],[% TOTAL RETURN/(LOSS)
(auto-fill)]]*365/Stock[[#This Row],[HOLDING DAYS
(auto-fill)]],POWER((1+Stock[[#This Row],[% TOTAL RETURN/(LOSS)
(auto-fill)]]),1/(Stock[[#This Row],[HOLDING DAYS
(auto-fill)]]/365))-1),"")</f>
        <v/>
      </c>
      <c r="AF182" s="81"/>
      <c r="AG182" s="150" t="str">
        <f>IF(Stock[[#This Row],[STATUS
(auto-fill)]]="HOLDING",Stock[[#This Row],[MARKET PRICE]]-Stock[[#This Row],[BUYING PRICE]],"")</f>
        <v/>
      </c>
      <c r="AH182" s="144" t="str">
        <f>IFERROR(Stock[[#This Row],[CHANGE
(auto-fill)]]/Stock[[#This Row],[BUYING PRICE]],"")</f>
        <v/>
      </c>
      <c r="AI182" s="115" t="str">
        <f>IF(Stock[[#This Row],[MARKET PRICE]]&gt;0,Stock[[#This Row],[MARKET PRICE]]*Stock[[#This Row],[REMAINING QUANTITY
(auto-fill)]],"")</f>
        <v/>
      </c>
    </row>
    <row r="183" spans="2:35">
      <c r="B183" s="110" t="str">
        <f>IF(AND(Stock[[#This Row],[BUYING QUANTITY]]&gt;0,Stock[[#This Row],[REMAINING QUANTITY
(auto-fill)]]=0),"SOLD OUT",
IF(AND(Stock[[#This Row],[BUYING QUANTITY]]&gt;0,Stock[[#This Row],[REMAINING QUANTITY
(auto-fill)]]&gt;0),"HOLDING",""))</f>
        <v/>
      </c>
      <c r="C183" s="111">
        <f t="shared" si="2"/>
        <v>170</v>
      </c>
      <c r="D183" s="77"/>
      <c r="E183" s="78"/>
      <c r="F183" s="160"/>
      <c r="G183" s="81"/>
      <c r="H183" s="82"/>
      <c r="I183" s="90"/>
      <c r="J183" s="115" t="str">
        <f>IF(Stock[[#This Row],[BUYING QUANTITY]]&gt;0,Stock[[#This Row],[BUYING PRICE]]*Stock[[#This Row],[BUYING QUANTITY]]*Stock[[#This Row],[% BUYING FEE]],"")</f>
        <v/>
      </c>
      <c r="K183" s="89"/>
      <c r="L183" s="90"/>
      <c r="M183" s="117" t="str">
        <f>IF(Stock[[#This Row],[BUYING QUANTITY]]&gt;0,Stock[[#This Row],[BUYING PRICE]]*(1+Stock[[#This Row],[% THRESHOLD (RETURN)_1]]),"")</f>
        <v/>
      </c>
      <c r="N183" s="90"/>
      <c r="O183" s="117" t="str">
        <f>IF(Stock[[#This Row],[BUYING QUANTITY]]&gt;0,Stock[[#This Row],[BUYING PRICE]]*(1+Stock[[#This Row],[% THRESHOLD (RETURN)_2]]),"")</f>
        <v/>
      </c>
      <c r="P183" s="90"/>
      <c r="Q183" s="117" t="str">
        <f>IF(Stock[[#This Row],[BUYING QUANTITY]]&gt;0,Stock[[#This Row],[BUYING PRICE]]*(1+Stock[[#This Row],[% THRESHOLD (LOSS)]]),"")</f>
        <v/>
      </c>
      <c r="R183" s="105"/>
      <c r="S183" s="118" t="str">
        <f>IF(Stock[[#This Row],[CASH DIVIDEND]]&gt;0,Stock[[#This Row],[CASH DIVIDEND]]/(Stock[[#This Row],[BUYING PRICE]]*Stock[[#This Row],[BUYING QUANTITY]]),"")</f>
        <v/>
      </c>
      <c r="T183" s="105"/>
      <c r="U183" s="77"/>
      <c r="V183" s="95"/>
      <c r="W183" s="96"/>
      <c r="X183" s="167"/>
      <c r="Y183" s="121" t="str">
        <f>IF(Stock[[#This Row],[SELLING QUANTITY]]&gt;0,Stock[[#This Row],[SELLING PRICE]]*Stock[[#This Row],[SELLING QUANTITY]]*Stock[[#This Row],[% SELLING FEE]]+Stock[[#This Row],[SELLING PRICE]]*Stock[[#This Row],[SELLING QUANTITY]]*$D$12,"")</f>
        <v/>
      </c>
      <c r="Z183" s="121">
        <f>Stock[[#This Row],[BUYING QUANTITY]]+Stock[[#This Row],[STOCK DIVIDEND]]-Stock[[#This Row],[SELLING QUANTITY]]</f>
        <v>0</v>
      </c>
      <c r="AA1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 s="121">
        <f ca="1">IF(Stock[[#This Row],[SELLING DATE]]&gt;0,Stock[[#This Row],[SELLING DATE]]-Stock[[#This Row],[BUY DATE]]+1,IF(Stock[[#This Row],[BUY DATE]]=0,0,TODAY()-Stock[[#This Row],[BUY DATE]]+1))</f>
        <v>0</v>
      </c>
      <c r="AC183" s="124" t="str">
        <f>IFERROR(Stock[[#This Row],[CASH DIVIDEND]]+Stock[[#This Row],[RETURN/(LOSS) FROM TRADING
(auto-fill)]],"")</f>
        <v/>
      </c>
      <c r="AD1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 s="147" t="str">
        <f ca="1">IFERROR(IF(Stock[[#This Row],[HOLDING DAYS
(auto-fill)]]&lt;365,Stock[[#This Row],[% TOTAL RETURN/(LOSS)
(auto-fill)]]*365/Stock[[#This Row],[HOLDING DAYS
(auto-fill)]],POWER((1+Stock[[#This Row],[% TOTAL RETURN/(LOSS)
(auto-fill)]]),1/(Stock[[#This Row],[HOLDING DAYS
(auto-fill)]]/365))-1),"")</f>
        <v/>
      </c>
      <c r="AF183" s="81"/>
      <c r="AG183" s="150" t="str">
        <f>IF(Stock[[#This Row],[STATUS
(auto-fill)]]="HOLDING",Stock[[#This Row],[MARKET PRICE]]-Stock[[#This Row],[BUYING PRICE]],"")</f>
        <v/>
      </c>
      <c r="AH183" s="144" t="str">
        <f>IFERROR(Stock[[#This Row],[CHANGE
(auto-fill)]]/Stock[[#This Row],[BUYING PRICE]],"")</f>
        <v/>
      </c>
      <c r="AI183" s="115" t="str">
        <f>IF(Stock[[#This Row],[MARKET PRICE]]&gt;0,Stock[[#This Row],[MARKET PRICE]]*Stock[[#This Row],[REMAINING QUANTITY
(auto-fill)]],"")</f>
        <v/>
      </c>
    </row>
    <row r="184" spans="2:35">
      <c r="B184" s="110" t="str">
        <f>IF(AND(Stock[[#This Row],[BUYING QUANTITY]]&gt;0,Stock[[#This Row],[REMAINING QUANTITY
(auto-fill)]]=0),"SOLD OUT",
IF(AND(Stock[[#This Row],[BUYING QUANTITY]]&gt;0,Stock[[#This Row],[REMAINING QUANTITY
(auto-fill)]]&gt;0),"HOLDING",""))</f>
        <v/>
      </c>
      <c r="C184" s="111">
        <f t="shared" si="2"/>
        <v>171</v>
      </c>
      <c r="D184" s="77"/>
      <c r="E184" s="78"/>
      <c r="F184" s="160"/>
      <c r="G184" s="81"/>
      <c r="H184" s="82"/>
      <c r="I184" s="90"/>
      <c r="J184" s="115" t="str">
        <f>IF(Stock[[#This Row],[BUYING QUANTITY]]&gt;0,Stock[[#This Row],[BUYING PRICE]]*Stock[[#This Row],[BUYING QUANTITY]]*Stock[[#This Row],[% BUYING FEE]],"")</f>
        <v/>
      </c>
      <c r="K184" s="89"/>
      <c r="L184" s="90"/>
      <c r="M184" s="117" t="str">
        <f>IF(Stock[[#This Row],[BUYING QUANTITY]]&gt;0,Stock[[#This Row],[BUYING PRICE]]*(1+Stock[[#This Row],[% THRESHOLD (RETURN)_1]]),"")</f>
        <v/>
      </c>
      <c r="N184" s="90"/>
      <c r="O184" s="117" t="str">
        <f>IF(Stock[[#This Row],[BUYING QUANTITY]]&gt;0,Stock[[#This Row],[BUYING PRICE]]*(1+Stock[[#This Row],[% THRESHOLD (RETURN)_2]]),"")</f>
        <v/>
      </c>
      <c r="P184" s="90"/>
      <c r="Q184" s="117" t="str">
        <f>IF(Stock[[#This Row],[BUYING QUANTITY]]&gt;0,Stock[[#This Row],[BUYING PRICE]]*(1+Stock[[#This Row],[% THRESHOLD (LOSS)]]),"")</f>
        <v/>
      </c>
      <c r="R184" s="105"/>
      <c r="S184" s="118" t="str">
        <f>IF(Stock[[#This Row],[CASH DIVIDEND]]&gt;0,Stock[[#This Row],[CASH DIVIDEND]]/(Stock[[#This Row],[BUYING PRICE]]*Stock[[#This Row],[BUYING QUANTITY]]),"")</f>
        <v/>
      </c>
      <c r="T184" s="105"/>
      <c r="U184" s="77"/>
      <c r="V184" s="95"/>
      <c r="W184" s="96"/>
      <c r="X184" s="167"/>
      <c r="Y184" s="121" t="str">
        <f>IF(Stock[[#This Row],[SELLING QUANTITY]]&gt;0,Stock[[#This Row],[SELLING PRICE]]*Stock[[#This Row],[SELLING QUANTITY]]*Stock[[#This Row],[% SELLING FEE]]+Stock[[#This Row],[SELLING PRICE]]*Stock[[#This Row],[SELLING QUANTITY]]*$D$12,"")</f>
        <v/>
      </c>
      <c r="Z184" s="121">
        <f>Stock[[#This Row],[BUYING QUANTITY]]+Stock[[#This Row],[STOCK DIVIDEND]]-Stock[[#This Row],[SELLING QUANTITY]]</f>
        <v>0</v>
      </c>
      <c r="AA1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 s="121">
        <f ca="1">IF(Stock[[#This Row],[SELLING DATE]]&gt;0,Stock[[#This Row],[SELLING DATE]]-Stock[[#This Row],[BUY DATE]]+1,IF(Stock[[#This Row],[BUY DATE]]=0,0,TODAY()-Stock[[#This Row],[BUY DATE]]+1))</f>
        <v>0</v>
      </c>
      <c r="AC184" s="124" t="str">
        <f>IFERROR(Stock[[#This Row],[CASH DIVIDEND]]+Stock[[#This Row],[RETURN/(LOSS) FROM TRADING
(auto-fill)]],"")</f>
        <v/>
      </c>
      <c r="AD1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 s="147" t="str">
        <f ca="1">IFERROR(IF(Stock[[#This Row],[HOLDING DAYS
(auto-fill)]]&lt;365,Stock[[#This Row],[% TOTAL RETURN/(LOSS)
(auto-fill)]]*365/Stock[[#This Row],[HOLDING DAYS
(auto-fill)]],POWER((1+Stock[[#This Row],[% TOTAL RETURN/(LOSS)
(auto-fill)]]),1/(Stock[[#This Row],[HOLDING DAYS
(auto-fill)]]/365))-1),"")</f>
        <v/>
      </c>
      <c r="AF184" s="81"/>
      <c r="AG184" s="150" t="str">
        <f>IF(Stock[[#This Row],[STATUS
(auto-fill)]]="HOLDING",Stock[[#This Row],[MARKET PRICE]]-Stock[[#This Row],[BUYING PRICE]],"")</f>
        <v/>
      </c>
      <c r="AH184" s="144" t="str">
        <f>IFERROR(Stock[[#This Row],[CHANGE
(auto-fill)]]/Stock[[#This Row],[BUYING PRICE]],"")</f>
        <v/>
      </c>
      <c r="AI184" s="115" t="str">
        <f>IF(Stock[[#This Row],[MARKET PRICE]]&gt;0,Stock[[#This Row],[MARKET PRICE]]*Stock[[#This Row],[REMAINING QUANTITY
(auto-fill)]],"")</f>
        <v/>
      </c>
    </row>
    <row r="185" spans="2:35">
      <c r="B185" s="110" t="str">
        <f>IF(AND(Stock[[#This Row],[BUYING QUANTITY]]&gt;0,Stock[[#This Row],[REMAINING QUANTITY
(auto-fill)]]=0),"SOLD OUT",
IF(AND(Stock[[#This Row],[BUYING QUANTITY]]&gt;0,Stock[[#This Row],[REMAINING QUANTITY
(auto-fill)]]&gt;0),"HOLDING",""))</f>
        <v/>
      </c>
      <c r="C185" s="111">
        <f t="shared" si="2"/>
        <v>172</v>
      </c>
      <c r="D185" s="77"/>
      <c r="E185" s="78"/>
      <c r="F185" s="160"/>
      <c r="G185" s="81"/>
      <c r="H185" s="82"/>
      <c r="I185" s="90"/>
      <c r="J185" s="115" t="str">
        <f>IF(Stock[[#This Row],[BUYING QUANTITY]]&gt;0,Stock[[#This Row],[BUYING PRICE]]*Stock[[#This Row],[BUYING QUANTITY]]*Stock[[#This Row],[% BUYING FEE]],"")</f>
        <v/>
      </c>
      <c r="K185" s="89"/>
      <c r="L185" s="90"/>
      <c r="M185" s="117" t="str">
        <f>IF(Stock[[#This Row],[BUYING QUANTITY]]&gt;0,Stock[[#This Row],[BUYING PRICE]]*(1+Stock[[#This Row],[% THRESHOLD (RETURN)_1]]),"")</f>
        <v/>
      </c>
      <c r="N185" s="90"/>
      <c r="O185" s="117" t="str">
        <f>IF(Stock[[#This Row],[BUYING QUANTITY]]&gt;0,Stock[[#This Row],[BUYING PRICE]]*(1+Stock[[#This Row],[% THRESHOLD (RETURN)_2]]),"")</f>
        <v/>
      </c>
      <c r="P185" s="90"/>
      <c r="Q185" s="117" t="str">
        <f>IF(Stock[[#This Row],[BUYING QUANTITY]]&gt;0,Stock[[#This Row],[BUYING PRICE]]*(1+Stock[[#This Row],[% THRESHOLD (LOSS)]]),"")</f>
        <v/>
      </c>
      <c r="R185" s="105"/>
      <c r="S185" s="118" t="str">
        <f>IF(Stock[[#This Row],[CASH DIVIDEND]]&gt;0,Stock[[#This Row],[CASH DIVIDEND]]/(Stock[[#This Row],[BUYING PRICE]]*Stock[[#This Row],[BUYING QUANTITY]]),"")</f>
        <v/>
      </c>
      <c r="T185" s="105"/>
      <c r="U185" s="77"/>
      <c r="V185" s="95"/>
      <c r="W185" s="96"/>
      <c r="X185" s="167"/>
      <c r="Y185" s="121" t="str">
        <f>IF(Stock[[#This Row],[SELLING QUANTITY]]&gt;0,Stock[[#This Row],[SELLING PRICE]]*Stock[[#This Row],[SELLING QUANTITY]]*Stock[[#This Row],[% SELLING FEE]]+Stock[[#This Row],[SELLING PRICE]]*Stock[[#This Row],[SELLING QUANTITY]]*$D$12,"")</f>
        <v/>
      </c>
      <c r="Z185" s="121">
        <f>Stock[[#This Row],[BUYING QUANTITY]]+Stock[[#This Row],[STOCK DIVIDEND]]-Stock[[#This Row],[SELLING QUANTITY]]</f>
        <v>0</v>
      </c>
      <c r="AA1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 s="121">
        <f ca="1">IF(Stock[[#This Row],[SELLING DATE]]&gt;0,Stock[[#This Row],[SELLING DATE]]-Stock[[#This Row],[BUY DATE]]+1,IF(Stock[[#This Row],[BUY DATE]]=0,0,TODAY()-Stock[[#This Row],[BUY DATE]]+1))</f>
        <v>0</v>
      </c>
      <c r="AC185" s="124" t="str">
        <f>IFERROR(Stock[[#This Row],[CASH DIVIDEND]]+Stock[[#This Row],[RETURN/(LOSS) FROM TRADING
(auto-fill)]],"")</f>
        <v/>
      </c>
      <c r="AD1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 s="147" t="str">
        <f ca="1">IFERROR(IF(Stock[[#This Row],[HOLDING DAYS
(auto-fill)]]&lt;365,Stock[[#This Row],[% TOTAL RETURN/(LOSS)
(auto-fill)]]*365/Stock[[#This Row],[HOLDING DAYS
(auto-fill)]],POWER((1+Stock[[#This Row],[% TOTAL RETURN/(LOSS)
(auto-fill)]]),1/(Stock[[#This Row],[HOLDING DAYS
(auto-fill)]]/365))-1),"")</f>
        <v/>
      </c>
      <c r="AF185" s="81"/>
      <c r="AG185" s="150" t="str">
        <f>IF(Stock[[#This Row],[STATUS
(auto-fill)]]="HOLDING",Stock[[#This Row],[MARKET PRICE]]-Stock[[#This Row],[BUYING PRICE]],"")</f>
        <v/>
      </c>
      <c r="AH185" s="144" t="str">
        <f>IFERROR(Stock[[#This Row],[CHANGE
(auto-fill)]]/Stock[[#This Row],[BUYING PRICE]],"")</f>
        <v/>
      </c>
      <c r="AI185" s="115" t="str">
        <f>IF(Stock[[#This Row],[MARKET PRICE]]&gt;0,Stock[[#This Row],[MARKET PRICE]]*Stock[[#This Row],[REMAINING QUANTITY
(auto-fill)]],"")</f>
        <v/>
      </c>
    </row>
    <row r="186" spans="2:35">
      <c r="B186" s="110" t="str">
        <f>IF(AND(Stock[[#This Row],[BUYING QUANTITY]]&gt;0,Stock[[#This Row],[REMAINING QUANTITY
(auto-fill)]]=0),"SOLD OUT",
IF(AND(Stock[[#This Row],[BUYING QUANTITY]]&gt;0,Stock[[#This Row],[REMAINING QUANTITY
(auto-fill)]]&gt;0),"HOLDING",""))</f>
        <v/>
      </c>
      <c r="C186" s="111">
        <f t="shared" si="2"/>
        <v>173</v>
      </c>
      <c r="D186" s="77"/>
      <c r="E186" s="78"/>
      <c r="F186" s="160"/>
      <c r="G186" s="81"/>
      <c r="H186" s="82"/>
      <c r="I186" s="90"/>
      <c r="J186" s="115" t="str">
        <f>IF(Stock[[#This Row],[BUYING QUANTITY]]&gt;0,Stock[[#This Row],[BUYING PRICE]]*Stock[[#This Row],[BUYING QUANTITY]]*Stock[[#This Row],[% BUYING FEE]],"")</f>
        <v/>
      </c>
      <c r="K186" s="89"/>
      <c r="L186" s="90"/>
      <c r="M186" s="117" t="str">
        <f>IF(Stock[[#This Row],[BUYING QUANTITY]]&gt;0,Stock[[#This Row],[BUYING PRICE]]*(1+Stock[[#This Row],[% THRESHOLD (RETURN)_1]]),"")</f>
        <v/>
      </c>
      <c r="N186" s="90"/>
      <c r="O186" s="117" t="str">
        <f>IF(Stock[[#This Row],[BUYING QUANTITY]]&gt;0,Stock[[#This Row],[BUYING PRICE]]*(1+Stock[[#This Row],[% THRESHOLD (RETURN)_2]]),"")</f>
        <v/>
      </c>
      <c r="P186" s="90"/>
      <c r="Q186" s="117" t="str">
        <f>IF(Stock[[#This Row],[BUYING QUANTITY]]&gt;0,Stock[[#This Row],[BUYING PRICE]]*(1+Stock[[#This Row],[% THRESHOLD (LOSS)]]),"")</f>
        <v/>
      </c>
      <c r="R186" s="105"/>
      <c r="S186" s="118" t="str">
        <f>IF(Stock[[#This Row],[CASH DIVIDEND]]&gt;0,Stock[[#This Row],[CASH DIVIDEND]]/(Stock[[#This Row],[BUYING PRICE]]*Stock[[#This Row],[BUYING QUANTITY]]),"")</f>
        <v/>
      </c>
      <c r="T186" s="105"/>
      <c r="U186" s="77"/>
      <c r="V186" s="95"/>
      <c r="W186" s="96"/>
      <c r="X186" s="167"/>
      <c r="Y186" s="121" t="str">
        <f>IF(Stock[[#This Row],[SELLING QUANTITY]]&gt;0,Stock[[#This Row],[SELLING PRICE]]*Stock[[#This Row],[SELLING QUANTITY]]*Stock[[#This Row],[% SELLING FEE]]+Stock[[#This Row],[SELLING PRICE]]*Stock[[#This Row],[SELLING QUANTITY]]*$D$12,"")</f>
        <v/>
      </c>
      <c r="Z186" s="121">
        <f>Stock[[#This Row],[BUYING QUANTITY]]+Stock[[#This Row],[STOCK DIVIDEND]]-Stock[[#This Row],[SELLING QUANTITY]]</f>
        <v>0</v>
      </c>
      <c r="AA1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 s="121">
        <f ca="1">IF(Stock[[#This Row],[SELLING DATE]]&gt;0,Stock[[#This Row],[SELLING DATE]]-Stock[[#This Row],[BUY DATE]]+1,IF(Stock[[#This Row],[BUY DATE]]=0,0,TODAY()-Stock[[#This Row],[BUY DATE]]+1))</f>
        <v>0</v>
      </c>
      <c r="AC186" s="124" t="str">
        <f>IFERROR(Stock[[#This Row],[CASH DIVIDEND]]+Stock[[#This Row],[RETURN/(LOSS) FROM TRADING
(auto-fill)]],"")</f>
        <v/>
      </c>
      <c r="AD1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 s="147" t="str">
        <f ca="1">IFERROR(IF(Stock[[#This Row],[HOLDING DAYS
(auto-fill)]]&lt;365,Stock[[#This Row],[% TOTAL RETURN/(LOSS)
(auto-fill)]]*365/Stock[[#This Row],[HOLDING DAYS
(auto-fill)]],POWER((1+Stock[[#This Row],[% TOTAL RETURN/(LOSS)
(auto-fill)]]),1/(Stock[[#This Row],[HOLDING DAYS
(auto-fill)]]/365))-1),"")</f>
        <v/>
      </c>
      <c r="AF186" s="81"/>
      <c r="AG186" s="150" t="str">
        <f>IF(Stock[[#This Row],[STATUS
(auto-fill)]]="HOLDING",Stock[[#This Row],[MARKET PRICE]]-Stock[[#This Row],[BUYING PRICE]],"")</f>
        <v/>
      </c>
      <c r="AH186" s="144" t="str">
        <f>IFERROR(Stock[[#This Row],[CHANGE
(auto-fill)]]/Stock[[#This Row],[BUYING PRICE]],"")</f>
        <v/>
      </c>
      <c r="AI186" s="115" t="str">
        <f>IF(Stock[[#This Row],[MARKET PRICE]]&gt;0,Stock[[#This Row],[MARKET PRICE]]*Stock[[#This Row],[REMAINING QUANTITY
(auto-fill)]],"")</f>
        <v/>
      </c>
    </row>
    <row r="187" spans="2:35">
      <c r="B187" s="110" t="str">
        <f>IF(AND(Stock[[#This Row],[BUYING QUANTITY]]&gt;0,Stock[[#This Row],[REMAINING QUANTITY
(auto-fill)]]=0),"SOLD OUT",
IF(AND(Stock[[#This Row],[BUYING QUANTITY]]&gt;0,Stock[[#This Row],[REMAINING QUANTITY
(auto-fill)]]&gt;0),"HOLDING",""))</f>
        <v/>
      </c>
      <c r="C187" s="111">
        <f t="shared" si="2"/>
        <v>174</v>
      </c>
      <c r="D187" s="77"/>
      <c r="E187" s="78"/>
      <c r="F187" s="160"/>
      <c r="G187" s="81"/>
      <c r="H187" s="82"/>
      <c r="I187" s="90"/>
      <c r="J187" s="115" t="str">
        <f>IF(Stock[[#This Row],[BUYING QUANTITY]]&gt;0,Stock[[#This Row],[BUYING PRICE]]*Stock[[#This Row],[BUYING QUANTITY]]*Stock[[#This Row],[% BUYING FEE]],"")</f>
        <v/>
      </c>
      <c r="K187" s="89"/>
      <c r="L187" s="90"/>
      <c r="M187" s="117" t="str">
        <f>IF(Stock[[#This Row],[BUYING QUANTITY]]&gt;0,Stock[[#This Row],[BUYING PRICE]]*(1+Stock[[#This Row],[% THRESHOLD (RETURN)_1]]),"")</f>
        <v/>
      </c>
      <c r="N187" s="90"/>
      <c r="O187" s="117" t="str">
        <f>IF(Stock[[#This Row],[BUYING QUANTITY]]&gt;0,Stock[[#This Row],[BUYING PRICE]]*(1+Stock[[#This Row],[% THRESHOLD (RETURN)_2]]),"")</f>
        <v/>
      </c>
      <c r="P187" s="90"/>
      <c r="Q187" s="117" t="str">
        <f>IF(Stock[[#This Row],[BUYING QUANTITY]]&gt;0,Stock[[#This Row],[BUYING PRICE]]*(1+Stock[[#This Row],[% THRESHOLD (LOSS)]]),"")</f>
        <v/>
      </c>
      <c r="R187" s="105"/>
      <c r="S187" s="118" t="str">
        <f>IF(Stock[[#This Row],[CASH DIVIDEND]]&gt;0,Stock[[#This Row],[CASH DIVIDEND]]/(Stock[[#This Row],[BUYING PRICE]]*Stock[[#This Row],[BUYING QUANTITY]]),"")</f>
        <v/>
      </c>
      <c r="T187" s="105"/>
      <c r="U187" s="77"/>
      <c r="V187" s="95"/>
      <c r="W187" s="96"/>
      <c r="X187" s="167"/>
      <c r="Y187" s="121" t="str">
        <f>IF(Stock[[#This Row],[SELLING QUANTITY]]&gt;0,Stock[[#This Row],[SELLING PRICE]]*Stock[[#This Row],[SELLING QUANTITY]]*Stock[[#This Row],[% SELLING FEE]]+Stock[[#This Row],[SELLING PRICE]]*Stock[[#This Row],[SELLING QUANTITY]]*$D$12,"")</f>
        <v/>
      </c>
      <c r="Z187" s="121">
        <f>Stock[[#This Row],[BUYING QUANTITY]]+Stock[[#This Row],[STOCK DIVIDEND]]-Stock[[#This Row],[SELLING QUANTITY]]</f>
        <v>0</v>
      </c>
      <c r="AA1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 s="121">
        <f ca="1">IF(Stock[[#This Row],[SELLING DATE]]&gt;0,Stock[[#This Row],[SELLING DATE]]-Stock[[#This Row],[BUY DATE]]+1,IF(Stock[[#This Row],[BUY DATE]]=0,0,TODAY()-Stock[[#This Row],[BUY DATE]]+1))</f>
        <v>0</v>
      </c>
      <c r="AC187" s="124" t="str">
        <f>IFERROR(Stock[[#This Row],[CASH DIVIDEND]]+Stock[[#This Row],[RETURN/(LOSS) FROM TRADING
(auto-fill)]],"")</f>
        <v/>
      </c>
      <c r="AD1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 s="147" t="str">
        <f ca="1">IFERROR(IF(Stock[[#This Row],[HOLDING DAYS
(auto-fill)]]&lt;365,Stock[[#This Row],[% TOTAL RETURN/(LOSS)
(auto-fill)]]*365/Stock[[#This Row],[HOLDING DAYS
(auto-fill)]],POWER((1+Stock[[#This Row],[% TOTAL RETURN/(LOSS)
(auto-fill)]]),1/(Stock[[#This Row],[HOLDING DAYS
(auto-fill)]]/365))-1),"")</f>
        <v/>
      </c>
      <c r="AF187" s="81"/>
      <c r="AG187" s="150" t="str">
        <f>IF(Stock[[#This Row],[STATUS
(auto-fill)]]="HOLDING",Stock[[#This Row],[MARKET PRICE]]-Stock[[#This Row],[BUYING PRICE]],"")</f>
        <v/>
      </c>
      <c r="AH187" s="144" t="str">
        <f>IFERROR(Stock[[#This Row],[CHANGE
(auto-fill)]]/Stock[[#This Row],[BUYING PRICE]],"")</f>
        <v/>
      </c>
      <c r="AI187" s="115" t="str">
        <f>IF(Stock[[#This Row],[MARKET PRICE]]&gt;0,Stock[[#This Row],[MARKET PRICE]]*Stock[[#This Row],[REMAINING QUANTITY
(auto-fill)]],"")</f>
        <v/>
      </c>
    </row>
    <row r="188" spans="2:35">
      <c r="B188" s="110" t="str">
        <f>IF(AND(Stock[[#This Row],[BUYING QUANTITY]]&gt;0,Stock[[#This Row],[REMAINING QUANTITY
(auto-fill)]]=0),"SOLD OUT",
IF(AND(Stock[[#This Row],[BUYING QUANTITY]]&gt;0,Stock[[#This Row],[REMAINING QUANTITY
(auto-fill)]]&gt;0),"HOLDING",""))</f>
        <v/>
      </c>
      <c r="C188" s="111">
        <f t="shared" si="2"/>
        <v>175</v>
      </c>
      <c r="D188" s="77"/>
      <c r="E188" s="78"/>
      <c r="F188" s="160"/>
      <c r="G188" s="81"/>
      <c r="H188" s="82"/>
      <c r="I188" s="90"/>
      <c r="J188" s="115" t="str">
        <f>IF(Stock[[#This Row],[BUYING QUANTITY]]&gt;0,Stock[[#This Row],[BUYING PRICE]]*Stock[[#This Row],[BUYING QUANTITY]]*Stock[[#This Row],[% BUYING FEE]],"")</f>
        <v/>
      </c>
      <c r="K188" s="89"/>
      <c r="L188" s="90"/>
      <c r="M188" s="117" t="str">
        <f>IF(Stock[[#This Row],[BUYING QUANTITY]]&gt;0,Stock[[#This Row],[BUYING PRICE]]*(1+Stock[[#This Row],[% THRESHOLD (RETURN)_1]]),"")</f>
        <v/>
      </c>
      <c r="N188" s="90"/>
      <c r="O188" s="117" t="str">
        <f>IF(Stock[[#This Row],[BUYING QUANTITY]]&gt;0,Stock[[#This Row],[BUYING PRICE]]*(1+Stock[[#This Row],[% THRESHOLD (RETURN)_2]]),"")</f>
        <v/>
      </c>
      <c r="P188" s="90"/>
      <c r="Q188" s="117" t="str">
        <f>IF(Stock[[#This Row],[BUYING QUANTITY]]&gt;0,Stock[[#This Row],[BUYING PRICE]]*(1+Stock[[#This Row],[% THRESHOLD (LOSS)]]),"")</f>
        <v/>
      </c>
      <c r="R188" s="105"/>
      <c r="S188" s="118" t="str">
        <f>IF(Stock[[#This Row],[CASH DIVIDEND]]&gt;0,Stock[[#This Row],[CASH DIVIDEND]]/(Stock[[#This Row],[BUYING PRICE]]*Stock[[#This Row],[BUYING QUANTITY]]),"")</f>
        <v/>
      </c>
      <c r="T188" s="105"/>
      <c r="U188" s="77"/>
      <c r="V188" s="95"/>
      <c r="W188" s="96"/>
      <c r="X188" s="167"/>
      <c r="Y188" s="121" t="str">
        <f>IF(Stock[[#This Row],[SELLING QUANTITY]]&gt;0,Stock[[#This Row],[SELLING PRICE]]*Stock[[#This Row],[SELLING QUANTITY]]*Stock[[#This Row],[% SELLING FEE]]+Stock[[#This Row],[SELLING PRICE]]*Stock[[#This Row],[SELLING QUANTITY]]*$D$12,"")</f>
        <v/>
      </c>
      <c r="Z188" s="121">
        <f>Stock[[#This Row],[BUYING QUANTITY]]+Stock[[#This Row],[STOCK DIVIDEND]]-Stock[[#This Row],[SELLING QUANTITY]]</f>
        <v>0</v>
      </c>
      <c r="AA1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 s="121">
        <f ca="1">IF(Stock[[#This Row],[SELLING DATE]]&gt;0,Stock[[#This Row],[SELLING DATE]]-Stock[[#This Row],[BUY DATE]]+1,IF(Stock[[#This Row],[BUY DATE]]=0,0,TODAY()-Stock[[#This Row],[BUY DATE]]+1))</f>
        <v>0</v>
      </c>
      <c r="AC188" s="124" t="str">
        <f>IFERROR(Stock[[#This Row],[CASH DIVIDEND]]+Stock[[#This Row],[RETURN/(LOSS) FROM TRADING
(auto-fill)]],"")</f>
        <v/>
      </c>
      <c r="AD1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 s="147" t="str">
        <f ca="1">IFERROR(IF(Stock[[#This Row],[HOLDING DAYS
(auto-fill)]]&lt;365,Stock[[#This Row],[% TOTAL RETURN/(LOSS)
(auto-fill)]]*365/Stock[[#This Row],[HOLDING DAYS
(auto-fill)]],POWER((1+Stock[[#This Row],[% TOTAL RETURN/(LOSS)
(auto-fill)]]),1/(Stock[[#This Row],[HOLDING DAYS
(auto-fill)]]/365))-1),"")</f>
        <v/>
      </c>
      <c r="AF188" s="81"/>
      <c r="AG188" s="150" t="str">
        <f>IF(Stock[[#This Row],[STATUS
(auto-fill)]]="HOLDING",Stock[[#This Row],[MARKET PRICE]]-Stock[[#This Row],[BUYING PRICE]],"")</f>
        <v/>
      </c>
      <c r="AH188" s="144" t="str">
        <f>IFERROR(Stock[[#This Row],[CHANGE
(auto-fill)]]/Stock[[#This Row],[BUYING PRICE]],"")</f>
        <v/>
      </c>
      <c r="AI188" s="115" t="str">
        <f>IF(Stock[[#This Row],[MARKET PRICE]]&gt;0,Stock[[#This Row],[MARKET PRICE]]*Stock[[#This Row],[REMAINING QUANTITY
(auto-fill)]],"")</f>
        <v/>
      </c>
    </row>
    <row r="189" spans="2:35">
      <c r="B189" s="110" t="str">
        <f>IF(AND(Stock[[#This Row],[BUYING QUANTITY]]&gt;0,Stock[[#This Row],[REMAINING QUANTITY
(auto-fill)]]=0),"SOLD OUT",
IF(AND(Stock[[#This Row],[BUYING QUANTITY]]&gt;0,Stock[[#This Row],[REMAINING QUANTITY
(auto-fill)]]&gt;0),"HOLDING",""))</f>
        <v/>
      </c>
      <c r="C189" s="111">
        <f t="shared" si="2"/>
        <v>176</v>
      </c>
      <c r="D189" s="77"/>
      <c r="E189" s="78"/>
      <c r="F189" s="160"/>
      <c r="G189" s="81"/>
      <c r="H189" s="82"/>
      <c r="I189" s="90"/>
      <c r="J189" s="115" t="str">
        <f>IF(Stock[[#This Row],[BUYING QUANTITY]]&gt;0,Stock[[#This Row],[BUYING PRICE]]*Stock[[#This Row],[BUYING QUANTITY]]*Stock[[#This Row],[% BUYING FEE]],"")</f>
        <v/>
      </c>
      <c r="K189" s="89"/>
      <c r="L189" s="90"/>
      <c r="M189" s="117" t="str">
        <f>IF(Stock[[#This Row],[BUYING QUANTITY]]&gt;0,Stock[[#This Row],[BUYING PRICE]]*(1+Stock[[#This Row],[% THRESHOLD (RETURN)_1]]),"")</f>
        <v/>
      </c>
      <c r="N189" s="90"/>
      <c r="O189" s="117" t="str">
        <f>IF(Stock[[#This Row],[BUYING QUANTITY]]&gt;0,Stock[[#This Row],[BUYING PRICE]]*(1+Stock[[#This Row],[% THRESHOLD (RETURN)_2]]),"")</f>
        <v/>
      </c>
      <c r="P189" s="90"/>
      <c r="Q189" s="117" t="str">
        <f>IF(Stock[[#This Row],[BUYING QUANTITY]]&gt;0,Stock[[#This Row],[BUYING PRICE]]*(1+Stock[[#This Row],[% THRESHOLD (LOSS)]]),"")</f>
        <v/>
      </c>
      <c r="R189" s="105"/>
      <c r="S189" s="118" t="str">
        <f>IF(Stock[[#This Row],[CASH DIVIDEND]]&gt;0,Stock[[#This Row],[CASH DIVIDEND]]/(Stock[[#This Row],[BUYING PRICE]]*Stock[[#This Row],[BUYING QUANTITY]]),"")</f>
        <v/>
      </c>
      <c r="T189" s="105"/>
      <c r="U189" s="77"/>
      <c r="V189" s="95"/>
      <c r="W189" s="96"/>
      <c r="X189" s="167"/>
      <c r="Y189" s="121" t="str">
        <f>IF(Stock[[#This Row],[SELLING QUANTITY]]&gt;0,Stock[[#This Row],[SELLING PRICE]]*Stock[[#This Row],[SELLING QUANTITY]]*Stock[[#This Row],[% SELLING FEE]]+Stock[[#This Row],[SELLING PRICE]]*Stock[[#This Row],[SELLING QUANTITY]]*$D$12,"")</f>
        <v/>
      </c>
      <c r="Z189" s="121">
        <f>Stock[[#This Row],[BUYING QUANTITY]]+Stock[[#This Row],[STOCK DIVIDEND]]-Stock[[#This Row],[SELLING QUANTITY]]</f>
        <v>0</v>
      </c>
      <c r="AA1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 s="121">
        <f ca="1">IF(Stock[[#This Row],[SELLING DATE]]&gt;0,Stock[[#This Row],[SELLING DATE]]-Stock[[#This Row],[BUY DATE]]+1,IF(Stock[[#This Row],[BUY DATE]]=0,0,TODAY()-Stock[[#This Row],[BUY DATE]]+1))</f>
        <v>0</v>
      </c>
      <c r="AC189" s="124" t="str">
        <f>IFERROR(Stock[[#This Row],[CASH DIVIDEND]]+Stock[[#This Row],[RETURN/(LOSS) FROM TRADING
(auto-fill)]],"")</f>
        <v/>
      </c>
      <c r="AD1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 s="147" t="str">
        <f ca="1">IFERROR(IF(Stock[[#This Row],[HOLDING DAYS
(auto-fill)]]&lt;365,Stock[[#This Row],[% TOTAL RETURN/(LOSS)
(auto-fill)]]*365/Stock[[#This Row],[HOLDING DAYS
(auto-fill)]],POWER((1+Stock[[#This Row],[% TOTAL RETURN/(LOSS)
(auto-fill)]]),1/(Stock[[#This Row],[HOLDING DAYS
(auto-fill)]]/365))-1),"")</f>
        <v/>
      </c>
      <c r="AF189" s="81"/>
      <c r="AG189" s="150" t="str">
        <f>IF(Stock[[#This Row],[STATUS
(auto-fill)]]="HOLDING",Stock[[#This Row],[MARKET PRICE]]-Stock[[#This Row],[BUYING PRICE]],"")</f>
        <v/>
      </c>
      <c r="AH189" s="144" t="str">
        <f>IFERROR(Stock[[#This Row],[CHANGE
(auto-fill)]]/Stock[[#This Row],[BUYING PRICE]],"")</f>
        <v/>
      </c>
      <c r="AI189" s="115" t="str">
        <f>IF(Stock[[#This Row],[MARKET PRICE]]&gt;0,Stock[[#This Row],[MARKET PRICE]]*Stock[[#This Row],[REMAINING QUANTITY
(auto-fill)]],"")</f>
        <v/>
      </c>
    </row>
    <row r="190" spans="2:35">
      <c r="B190" s="110" t="str">
        <f>IF(AND(Stock[[#This Row],[BUYING QUANTITY]]&gt;0,Stock[[#This Row],[REMAINING QUANTITY
(auto-fill)]]=0),"SOLD OUT",
IF(AND(Stock[[#This Row],[BUYING QUANTITY]]&gt;0,Stock[[#This Row],[REMAINING QUANTITY
(auto-fill)]]&gt;0),"HOLDING",""))</f>
        <v/>
      </c>
      <c r="C190" s="111">
        <f t="shared" si="2"/>
        <v>177</v>
      </c>
      <c r="D190" s="77"/>
      <c r="E190" s="78"/>
      <c r="F190" s="160"/>
      <c r="G190" s="81"/>
      <c r="H190" s="82"/>
      <c r="I190" s="90"/>
      <c r="J190" s="115" t="str">
        <f>IF(Stock[[#This Row],[BUYING QUANTITY]]&gt;0,Stock[[#This Row],[BUYING PRICE]]*Stock[[#This Row],[BUYING QUANTITY]]*Stock[[#This Row],[% BUYING FEE]],"")</f>
        <v/>
      </c>
      <c r="K190" s="89"/>
      <c r="L190" s="90"/>
      <c r="M190" s="117" t="str">
        <f>IF(Stock[[#This Row],[BUYING QUANTITY]]&gt;0,Stock[[#This Row],[BUYING PRICE]]*(1+Stock[[#This Row],[% THRESHOLD (RETURN)_1]]),"")</f>
        <v/>
      </c>
      <c r="N190" s="90"/>
      <c r="O190" s="117" t="str">
        <f>IF(Stock[[#This Row],[BUYING QUANTITY]]&gt;0,Stock[[#This Row],[BUYING PRICE]]*(1+Stock[[#This Row],[% THRESHOLD (RETURN)_2]]),"")</f>
        <v/>
      </c>
      <c r="P190" s="90"/>
      <c r="Q190" s="117" t="str">
        <f>IF(Stock[[#This Row],[BUYING QUANTITY]]&gt;0,Stock[[#This Row],[BUYING PRICE]]*(1+Stock[[#This Row],[% THRESHOLD (LOSS)]]),"")</f>
        <v/>
      </c>
      <c r="R190" s="105"/>
      <c r="S190" s="118" t="str">
        <f>IF(Stock[[#This Row],[CASH DIVIDEND]]&gt;0,Stock[[#This Row],[CASH DIVIDEND]]/(Stock[[#This Row],[BUYING PRICE]]*Stock[[#This Row],[BUYING QUANTITY]]),"")</f>
        <v/>
      </c>
      <c r="T190" s="105"/>
      <c r="U190" s="77"/>
      <c r="V190" s="95"/>
      <c r="W190" s="96"/>
      <c r="X190" s="167"/>
      <c r="Y190" s="121" t="str">
        <f>IF(Stock[[#This Row],[SELLING QUANTITY]]&gt;0,Stock[[#This Row],[SELLING PRICE]]*Stock[[#This Row],[SELLING QUANTITY]]*Stock[[#This Row],[% SELLING FEE]]+Stock[[#This Row],[SELLING PRICE]]*Stock[[#This Row],[SELLING QUANTITY]]*$D$12,"")</f>
        <v/>
      </c>
      <c r="Z190" s="121">
        <f>Stock[[#This Row],[BUYING QUANTITY]]+Stock[[#This Row],[STOCK DIVIDEND]]-Stock[[#This Row],[SELLING QUANTITY]]</f>
        <v>0</v>
      </c>
      <c r="AA1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 s="121">
        <f ca="1">IF(Stock[[#This Row],[SELLING DATE]]&gt;0,Stock[[#This Row],[SELLING DATE]]-Stock[[#This Row],[BUY DATE]]+1,IF(Stock[[#This Row],[BUY DATE]]=0,0,TODAY()-Stock[[#This Row],[BUY DATE]]+1))</f>
        <v>0</v>
      </c>
      <c r="AC190" s="124" t="str">
        <f>IFERROR(Stock[[#This Row],[CASH DIVIDEND]]+Stock[[#This Row],[RETURN/(LOSS) FROM TRADING
(auto-fill)]],"")</f>
        <v/>
      </c>
      <c r="AD1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 s="147" t="str">
        <f ca="1">IFERROR(IF(Stock[[#This Row],[HOLDING DAYS
(auto-fill)]]&lt;365,Stock[[#This Row],[% TOTAL RETURN/(LOSS)
(auto-fill)]]*365/Stock[[#This Row],[HOLDING DAYS
(auto-fill)]],POWER((1+Stock[[#This Row],[% TOTAL RETURN/(LOSS)
(auto-fill)]]),1/(Stock[[#This Row],[HOLDING DAYS
(auto-fill)]]/365))-1),"")</f>
        <v/>
      </c>
      <c r="AF190" s="81"/>
      <c r="AG190" s="150" t="str">
        <f>IF(Stock[[#This Row],[STATUS
(auto-fill)]]="HOLDING",Stock[[#This Row],[MARKET PRICE]]-Stock[[#This Row],[BUYING PRICE]],"")</f>
        <v/>
      </c>
      <c r="AH190" s="144" t="str">
        <f>IFERROR(Stock[[#This Row],[CHANGE
(auto-fill)]]/Stock[[#This Row],[BUYING PRICE]],"")</f>
        <v/>
      </c>
      <c r="AI190" s="115" t="str">
        <f>IF(Stock[[#This Row],[MARKET PRICE]]&gt;0,Stock[[#This Row],[MARKET PRICE]]*Stock[[#This Row],[REMAINING QUANTITY
(auto-fill)]],"")</f>
        <v/>
      </c>
    </row>
    <row r="191" spans="2:35">
      <c r="B191" s="110" t="str">
        <f>IF(AND(Stock[[#This Row],[BUYING QUANTITY]]&gt;0,Stock[[#This Row],[REMAINING QUANTITY
(auto-fill)]]=0),"SOLD OUT",
IF(AND(Stock[[#This Row],[BUYING QUANTITY]]&gt;0,Stock[[#This Row],[REMAINING QUANTITY
(auto-fill)]]&gt;0),"HOLDING",""))</f>
        <v/>
      </c>
      <c r="C191" s="111">
        <f t="shared" si="2"/>
        <v>178</v>
      </c>
      <c r="D191" s="77"/>
      <c r="E191" s="78"/>
      <c r="F191" s="160"/>
      <c r="G191" s="81"/>
      <c r="H191" s="82"/>
      <c r="I191" s="90"/>
      <c r="J191" s="115" t="str">
        <f>IF(Stock[[#This Row],[BUYING QUANTITY]]&gt;0,Stock[[#This Row],[BUYING PRICE]]*Stock[[#This Row],[BUYING QUANTITY]]*Stock[[#This Row],[% BUYING FEE]],"")</f>
        <v/>
      </c>
      <c r="K191" s="89"/>
      <c r="L191" s="90"/>
      <c r="M191" s="117" t="str">
        <f>IF(Stock[[#This Row],[BUYING QUANTITY]]&gt;0,Stock[[#This Row],[BUYING PRICE]]*(1+Stock[[#This Row],[% THRESHOLD (RETURN)_1]]),"")</f>
        <v/>
      </c>
      <c r="N191" s="90"/>
      <c r="O191" s="117" t="str">
        <f>IF(Stock[[#This Row],[BUYING QUANTITY]]&gt;0,Stock[[#This Row],[BUYING PRICE]]*(1+Stock[[#This Row],[% THRESHOLD (RETURN)_2]]),"")</f>
        <v/>
      </c>
      <c r="P191" s="90"/>
      <c r="Q191" s="117" t="str">
        <f>IF(Stock[[#This Row],[BUYING QUANTITY]]&gt;0,Stock[[#This Row],[BUYING PRICE]]*(1+Stock[[#This Row],[% THRESHOLD (LOSS)]]),"")</f>
        <v/>
      </c>
      <c r="R191" s="105"/>
      <c r="S191" s="118" t="str">
        <f>IF(Stock[[#This Row],[CASH DIVIDEND]]&gt;0,Stock[[#This Row],[CASH DIVIDEND]]/(Stock[[#This Row],[BUYING PRICE]]*Stock[[#This Row],[BUYING QUANTITY]]),"")</f>
        <v/>
      </c>
      <c r="T191" s="105"/>
      <c r="U191" s="77"/>
      <c r="V191" s="95"/>
      <c r="W191" s="96"/>
      <c r="X191" s="167"/>
      <c r="Y191" s="121" t="str">
        <f>IF(Stock[[#This Row],[SELLING QUANTITY]]&gt;0,Stock[[#This Row],[SELLING PRICE]]*Stock[[#This Row],[SELLING QUANTITY]]*Stock[[#This Row],[% SELLING FEE]]+Stock[[#This Row],[SELLING PRICE]]*Stock[[#This Row],[SELLING QUANTITY]]*$D$12,"")</f>
        <v/>
      </c>
      <c r="Z191" s="121">
        <f>Stock[[#This Row],[BUYING QUANTITY]]+Stock[[#This Row],[STOCK DIVIDEND]]-Stock[[#This Row],[SELLING QUANTITY]]</f>
        <v>0</v>
      </c>
      <c r="AA1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 s="121">
        <f ca="1">IF(Stock[[#This Row],[SELLING DATE]]&gt;0,Stock[[#This Row],[SELLING DATE]]-Stock[[#This Row],[BUY DATE]]+1,IF(Stock[[#This Row],[BUY DATE]]=0,0,TODAY()-Stock[[#This Row],[BUY DATE]]+1))</f>
        <v>0</v>
      </c>
      <c r="AC191" s="124" t="str">
        <f>IFERROR(Stock[[#This Row],[CASH DIVIDEND]]+Stock[[#This Row],[RETURN/(LOSS) FROM TRADING
(auto-fill)]],"")</f>
        <v/>
      </c>
      <c r="AD1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 s="147" t="str">
        <f ca="1">IFERROR(IF(Stock[[#This Row],[HOLDING DAYS
(auto-fill)]]&lt;365,Stock[[#This Row],[% TOTAL RETURN/(LOSS)
(auto-fill)]]*365/Stock[[#This Row],[HOLDING DAYS
(auto-fill)]],POWER((1+Stock[[#This Row],[% TOTAL RETURN/(LOSS)
(auto-fill)]]),1/(Stock[[#This Row],[HOLDING DAYS
(auto-fill)]]/365))-1),"")</f>
        <v/>
      </c>
      <c r="AF191" s="81"/>
      <c r="AG191" s="150" t="str">
        <f>IF(Stock[[#This Row],[STATUS
(auto-fill)]]="HOLDING",Stock[[#This Row],[MARKET PRICE]]-Stock[[#This Row],[BUYING PRICE]],"")</f>
        <v/>
      </c>
      <c r="AH191" s="144" t="str">
        <f>IFERROR(Stock[[#This Row],[CHANGE
(auto-fill)]]/Stock[[#This Row],[BUYING PRICE]],"")</f>
        <v/>
      </c>
      <c r="AI191" s="115" t="str">
        <f>IF(Stock[[#This Row],[MARKET PRICE]]&gt;0,Stock[[#This Row],[MARKET PRICE]]*Stock[[#This Row],[REMAINING QUANTITY
(auto-fill)]],"")</f>
        <v/>
      </c>
    </row>
    <row r="192" spans="2:35">
      <c r="B192" s="110" t="str">
        <f>IF(AND(Stock[[#This Row],[BUYING QUANTITY]]&gt;0,Stock[[#This Row],[REMAINING QUANTITY
(auto-fill)]]=0),"SOLD OUT",
IF(AND(Stock[[#This Row],[BUYING QUANTITY]]&gt;0,Stock[[#This Row],[REMAINING QUANTITY
(auto-fill)]]&gt;0),"HOLDING",""))</f>
        <v/>
      </c>
      <c r="C192" s="111">
        <f t="shared" si="2"/>
        <v>179</v>
      </c>
      <c r="D192" s="77"/>
      <c r="E192" s="78"/>
      <c r="F192" s="160"/>
      <c r="G192" s="81"/>
      <c r="H192" s="82"/>
      <c r="I192" s="90"/>
      <c r="J192" s="115" t="str">
        <f>IF(Stock[[#This Row],[BUYING QUANTITY]]&gt;0,Stock[[#This Row],[BUYING PRICE]]*Stock[[#This Row],[BUYING QUANTITY]]*Stock[[#This Row],[% BUYING FEE]],"")</f>
        <v/>
      </c>
      <c r="K192" s="89"/>
      <c r="L192" s="90"/>
      <c r="M192" s="117" t="str">
        <f>IF(Stock[[#This Row],[BUYING QUANTITY]]&gt;0,Stock[[#This Row],[BUYING PRICE]]*(1+Stock[[#This Row],[% THRESHOLD (RETURN)_1]]),"")</f>
        <v/>
      </c>
      <c r="N192" s="90"/>
      <c r="O192" s="117" t="str">
        <f>IF(Stock[[#This Row],[BUYING QUANTITY]]&gt;0,Stock[[#This Row],[BUYING PRICE]]*(1+Stock[[#This Row],[% THRESHOLD (RETURN)_2]]),"")</f>
        <v/>
      </c>
      <c r="P192" s="90"/>
      <c r="Q192" s="117" t="str">
        <f>IF(Stock[[#This Row],[BUYING QUANTITY]]&gt;0,Stock[[#This Row],[BUYING PRICE]]*(1+Stock[[#This Row],[% THRESHOLD (LOSS)]]),"")</f>
        <v/>
      </c>
      <c r="R192" s="105"/>
      <c r="S192" s="118" t="str">
        <f>IF(Stock[[#This Row],[CASH DIVIDEND]]&gt;0,Stock[[#This Row],[CASH DIVIDEND]]/(Stock[[#This Row],[BUYING PRICE]]*Stock[[#This Row],[BUYING QUANTITY]]),"")</f>
        <v/>
      </c>
      <c r="T192" s="105"/>
      <c r="U192" s="77"/>
      <c r="V192" s="95"/>
      <c r="W192" s="96"/>
      <c r="X192" s="167"/>
      <c r="Y192" s="121" t="str">
        <f>IF(Stock[[#This Row],[SELLING QUANTITY]]&gt;0,Stock[[#This Row],[SELLING PRICE]]*Stock[[#This Row],[SELLING QUANTITY]]*Stock[[#This Row],[% SELLING FEE]]+Stock[[#This Row],[SELLING PRICE]]*Stock[[#This Row],[SELLING QUANTITY]]*$D$12,"")</f>
        <v/>
      </c>
      <c r="Z192" s="121">
        <f>Stock[[#This Row],[BUYING QUANTITY]]+Stock[[#This Row],[STOCK DIVIDEND]]-Stock[[#This Row],[SELLING QUANTITY]]</f>
        <v>0</v>
      </c>
      <c r="AA1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 s="121">
        <f ca="1">IF(Stock[[#This Row],[SELLING DATE]]&gt;0,Stock[[#This Row],[SELLING DATE]]-Stock[[#This Row],[BUY DATE]]+1,IF(Stock[[#This Row],[BUY DATE]]=0,0,TODAY()-Stock[[#This Row],[BUY DATE]]+1))</f>
        <v>0</v>
      </c>
      <c r="AC192" s="124" t="str">
        <f>IFERROR(Stock[[#This Row],[CASH DIVIDEND]]+Stock[[#This Row],[RETURN/(LOSS) FROM TRADING
(auto-fill)]],"")</f>
        <v/>
      </c>
      <c r="AD1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 s="147" t="str">
        <f ca="1">IFERROR(IF(Stock[[#This Row],[HOLDING DAYS
(auto-fill)]]&lt;365,Stock[[#This Row],[% TOTAL RETURN/(LOSS)
(auto-fill)]]*365/Stock[[#This Row],[HOLDING DAYS
(auto-fill)]],POWER((1+Stock[[#This Row],[% TOTAL RETURN/(LOSS)
(auto-fill)]]),1/(Stock[[#This Row],[HOLDING DAYS
(auto-fill)]]/365))-1),"")</f>
        <v/>
      </c>
      <c r="AF192" s="81"/>
      <c r="AG192" s="150" t="str">
        <f>IF(Stock[[#This Row],[STATUS
(auto-fill)]]="HOLDING",Stock[[#This Row],[MARKET PRICE]]-Stock[[#This Row],[BUYING PRICE]],"")</f>
        <v/>
      </c>
      <c r="AH192" s="144" t="str">
        <f>IFERROR(Stock[[#This Row],[CHANGE
(auto-fill)]]/Stock[[#This Row],[BUYING PRICE]],"")</f>
        <v/>
      </c>
      <c r="AI192" s="115" t="str">
        <f>IF(Stock[[#This Row],[MARKET PRICE]]&gt;0,Stock[[#This Row],[MARKET PRICE]]*Stock[[#This Row],[REMAINING QUANTITY
(auto-fill)]],"")</f>
        <v/>
      </c>
    </row>
    <row r="193" spans="2:35">
      <c r="B193" s="110" t="str">
        <f>IF(AND(Stock[[#This Row],[BUYING QUANTITY]]&gt;0,Stock[[#This Row],[REMAINING QUANTITY
(auto-fill)]]=0),"SOLD OUT",
IF(AND(Stock[[#This Row],[BUYING QUANTITY]]&gt;0,Stock[[#This Row],[REMAINING QUANTITY
(auto-fill)]]&gt;0),"HOLDING",""))</f>
        <v/>
      </c>
      <c r="C193" s="111">
        <f t="shared" si="2"/>
        <v>180</v>
      </c>
      <c r="D193" s="77"/>
      <c r="E193" s="78"/>
      <c r="F193" s="160"/>
      <c r="G193" s="81"/>
      <c r="H193" s="82"/>
      <c r="I193" s="90"/>
      <c r="J193" s="115" t="str">
        <f>IF(Stock[[#This Row],[BUYING QUANTITY]]&gt;0,Stock[[#This Row],[BUYING PRICE]]*Stock[[#This Row],[BUYING QUANTITY]]*Stock[[#This Row],[% BUYING FEE]],"")</f>
        <v/>
      </c>
      <c r="K193" s="89"/>
      <c r="L193" s="90"/>
      <c r="M193" s="117" t="str">
        <f>IF(Stock[[#This Row],[BUYING QUANTITY]]&gt;0,Stock[[#This Row],[BUYING PRICE]]*(1+Stock[[#This Row],[% THRESHOLD (RETURN)_1]]),"")</f>
        <v/>
      </c>
      <c r="N193" s="90"/>
      <c r="O193" s="117" t="str">
        <f>IF(Stock[[#This Row],[BUYING QUANTITY]]&gt;0,Stock[[#This Row],[BUYING PRICE]]*(1+Stock[[#This Row],[% THRESHOLD (RETURN)_2]]),"")</f>
        <v/>
      </c>
      <c r="P193" s="90"/>
      <c r="Q193" s="117" t="str">
        <f>IF(Stock[[#This Row],[BUYING QUANTITY]]&gt;0,Stock[[#This Row],[BUYING PRICE]]*(1+Stock[[#This Row],[% THRESHOLD (LOSS)]]),"")</f>
        <v/>
      </c>
      <c r="R193" s="105"/>
      <c r="S193" s="118" t="str">
        <f>IF(Stock[[#This Row],[CASH DIVIDEND]]&gt;0,Stock[[#This Row],[CASH DIVIDEND]]/(Stock[[#This Row],[BUYING PRICE]]*Stock[[#This Row],[BUYING QUANTITY]]),"")</f>
        <v/>
      </c>
      <c r="T193" s="105"/>
      <c r="U193" s="77"/>
      <c r="V193" s="95"/>
      <c r="W193" s="96"/>
      <c r="X193" s="167"/>
      <c r="Y193" s="121" t="str">
        <f>IF(Stock[[#This Row],[SELLING QUANTITY]]&gt;0,Stock[[#This Row],[SELLING PRICE]]*Stock[[#This Row],[SELLING QUANTITY]]*Stock[[#This Row],[% SELLING FEE]]+Stock[[#This Row],[SELLING PRICE]]*Stock[[#This Row],[SELLING QUANTITY]]*$D$12,"")</f>
        <v/>
      </c>
      <c r="Z193" s="121">
        <f>Stock[[#This Row],[BUYING QUANTITY]]+Stock[[#This Row],[STOCK DIVIDEND]]-Stock[[#This Row],[SELLING QUANTITY]]</f>
        <v>0</v>
      </c>
      <c r="AA1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 s="121">
        <f ca="1">IF(Stock[[#This Row],[SELLING DATE]]&gt;0,Stock[[#This Row],[SELLING DATE]]-Stock[[#This Row],[BUY DATE]]+1,IF(Stock[[#This Row],[BUY DATE]]=0,0,TODAY()-Stock[[#This Row],[BUY DATE]]+1))</f>
        <v>0</v>
      </c>
      <c r="AC193" s="124" t="str">
        <f>IFERROR(Stock[[#This Row],[CASH DIVIDEND]]+Stock[[#This Row],[RETURN/(LOSS) FROM TRADING
(auto-fill)]],"")</f>
        <v/>
      </c>
      <c r="AD1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 s="147" t="str">
        <f ca="1">IFERROR(IF(Stock[[#This Row],[HOLDING DAYS
(auto-fill)]]&lt;365,Stock[[#This Row],[% TOTAL RETURN/(LOSS)
(auto-fill)]]*365/Stock[[#This Row],[HOLDING DAYS
(auto-fill)]],POWER((1+Stock[[#This Row],[% TOTAL RETURN/(LOSS)
(auto-fill)]]),1/(Stock[[#This Row],[HOLDING DAYS
(auto-fill)]]/365))-1),"")</f>
        <v/>
      </c>
      <c r="AF193" s="81"/>
      <c r="AG193" s="150" t="str">
        <f>IF(Stock[[#This Row],[STATUS
(auto-fill)]]="HOLDING",Stock[[#This Row],[MARKET PRICE]]-Stock[[#This Row],[BUYING PRICE]],"")</f>
        <v/>
      </c>
      <c r="AH193" s="144" t="str">
        <f>IFERROR(Stock[[#This Row],[CHANGE
(auto-fill)]]/Stock[[#This Row],[BUYING PRICE]],"")</f>
        <v/>
      </c>
      <c r="AI193" s="115" t="str">
        <f>IF(Stock[[#This Row],[MARKET PRICE]]&gt;0,Stock[[#This Row],[MARKET PRICE]]*Stock[[#This Row],[REMAINING QUANTITY
(auto-fill)]],"")</f>
        <v/>
      </c>
    </row>
    <row r="194" spans="2:35">
      <c r="B194" s="110" t="str">
        <f>IF(AND(Stock[[#This Row],[BUYING QUANTITY]]&gt;0,Stock[[#This Row],[REMAINING QUANTITY
(auto-fill)]]=0),"SOLD OUT",
IF(AND(Stock[[#This Row],[BUYING QUANTITY]]&gt;0,Stock[[#This Row],[REMAINING QUANTITY
(auto-fill)]]&gt;0),"HOLDING",""))</f>
        <v/>
      </c>
      <c r="C194" s="111">
        <f t="shared" si="2"/>
        <v>181</v>
      </c>
      <c r="D194" s="77"/>
      <c r="E194" s="78"/>
      <c r="F194" s="160"/>
      <c r="G194" s="81"/>
      <c r="H194" s="82"/>
      <c r="I194" s="90"/>
      <c r="J194" s="115" t="str">
        <f>IF(Stock[[#This Row],[BUYING QUANTITY]]&gt;0,Stock[[#This Row],[BUYING PRICE]]*Stock[[#This Row],[BUYING QUANTITY]]*Stock[[#This Row],[% BUYING FEE]],"")</f>
        <v/>
      </c>
      <c r="K194" s="89"/>
      <c r="L194" s="90"/>
      <c r="M194" s="117" t="str">
        <f>IF(Stock[[#This Row],[BUYING QUANTITY]]&gt;0,Stock[[#This Row],[BUYING PRICE]]*(1+Stock[[#This Row],[% THRESHOLD (RETURN)_1]]),"")</f>
        <v/>
      </c>
      <c r="N194" s="90"/>
      <c r="O194" s="117" t="str">
        <f>IF(Stock[[#This Row],[BUYING QUANTITY]]&gt;0,Stock[[#This Row],[BUYING PRICE]]*(1+Stock[[#This Row],[% THRESHOLD (RETURN)_2]]),"")</f>
        <v/>
      </c>
      <c r="P194" s="90"/>
      <c r="Q194" s="117" t="str">
        <f>IF(Stock[[#This Row],[BUYING QUANTITY]]&gt;0,Stock[[#This Row],[BUYING PRICE]]*(1+Stock[[#This Row],[% THRESHOLD (LOSS)]]),"")</f>
        <v/>
      </c>
      <c r="R194" s="105"/>
      <c r="S194" s="118" t="str">
        <f>IF(Stock[[#This Row],[CASH DIVIDEND]]&gt;0,Stock[[#This Row],[CASH DIVIDEND]]/(Stock[[#This Row],[BUYING PRICE]]*Stock[[#This Row],[BUYING QUANTITY]]),"")</f>
        <v/>
      </c>
      <c r="T194" s="105"/>
      <c r="U194" s="77"/>
      <c r="V194" s="95"/>
      <c r="W194" s="96"/>
      <c r="X194" s="167"/>
      <c r="Y194" s="121" t="str">
        <f>IF(Stock[[#This Row],[SELLING QUANTITY]]&gt;0,Stock[[#This Row],[SELLING PRICE]]*Stock[[#This Row],[SELLING QUANTITY]]*Stock[[#This Row],[% SELLING FEE]]+Stock[[#This Row],[SELLING PRICE]]*Stock[[#This Row],[SELLING QUANTITY]]*$D$12,"")</f>
        <v/>
      </c>
      <c r="Z194" s="121">
        <f>Stock[[#This Row],[BUYING QUANTITY]]+Stock[[#This Row],[STOCK DIVIDEND]]-Stock[[#This Row],[SELLING QUANTITY]]</f>
        <v>0</v>
      </c>
      <c r="AA1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 s="121">
        <f ca="1">IF(Stock[[#This Row],[SELLING DATE]]&gt;0,Stock[[#This Row],[SELLING DATE]]-Stock[[#This Row],[BUY DATE]]+1,IF(Stock[[#This Row],[BUY DATE]]=0,0,TODAY()-Stock[[#This Row],[BUY DATE]]+1))</f>
        <v>0</v>
      </c>
      <c r="AC194" s="124" t="str">
        <f>IFERROR(Stock[[#This Row],[CASH DIVIDEND]]+Stock[[#This Row],[RETURN/(LOSS) FROM TRADING
(auto-fill)]],"")</f>
        <v/>
      </c>
      <c r="AD1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 s="147" t="str">
        <f ca="1">IFERROR(IF(Stock[[#This Row],[HOLDING DAYS
(auto-fill)]]&lt;365,Stock[[#This Row],[% TOTAL RETURN/(LOSS)
(auto-fill)]]*365/Stock[[#This Row],[HOLDING DAYS
(auto-fill)]],POWER((1+Stock[[#This Row],[% TOTAL RETURN/(LOSS)
(auto-fill)]]),1/(Stock[[#This Row],[HOLDING DAYS
(auto-fill)]]/365))-1),"")</f>
        <v/>
      </c>
      <c r="AF194" s="81"/>
      <c r="AG194" s="150" t="str">
        <f>IF(Stock[[#This Row],[STATUS
(auto-fill)]]="HOLDING",Stock[[#This Row],[MARKET PRICE]]-Stock[[#This Row],[BUYING PRICE]],"")</f>
        <v/>
      </c>
      <c r="AH194" s="144" t="str">
        <f>IFERROR(Stock[[#This Row],[CHANGE
(auto-fill)]]/Stock[[#This Row],[BUYING PRICE]],"")</f>
        <v/>
      </c>
      <c r="AI194" s="115" t="str">
        <f>IF(Stock[[#This Row],[MARKET PRICE]]&gt;0,Stock[[#This Row],[MARKET PRICE]]*Stock[[#This Row],[REMAINING QUANTITY
(auto-fill)]],"")</f>
        <v/>
      </c>
    </row>
    <row r="195" spans="2:35">
      <c r="B195" s="110" t="str">
        <f>IF(AND(Stock[[#This Row],[BUYING QUANTITY]]&gt;0,Stock[[#This Row],[REMAINING QUANTITY
(auto-fill)]]=0),"SOLD OUT",
IF(AND(Stock[[#This Row],[BUYING QUANTITY]]&gt;0,Stock[[#This Row],[REMAINING QUANTITY
(auto-fill)]]&gt;0),"HOLDING",""))</f>
        <v/>
      </c>
      <c r="C195" s="111">
        <f t="shared" si="2"/>
        <v>182</v>
      </c>
      <c r="D195" s="77"/>
      <c r="E195" s="78"/>
      <c r="F195" s="160"/>
      <c r="G195" s="81"/>
      <c r="H195" s="82"/>
      <c r="I195" s="90"/>
      <c r="J195" s="115" t="str">
        <f>IF(Stock[[#This Row],[BUYING QUANTITY]]&gt;0,Stock[[#This Row],[BUYING PRICE]]*Stock[[#This Row],[BUYING QUANTITY]]*Stock[[#This Row],[% BUYING FEE]],"")</f>
        <v/>
      </c>
      <c r="K195" s="89"/>
      <c r="L195" s="90"/>
      <c r="M195" s="117" t="str">
        <f>IF(Stock[[#This Row],[BUYING QUANTITY]]&gt;0,Stock[[#This Row],[BUYING PRICE]]*(1+Stock[[#This Row],[% THRESHOLD (RETURN)_1]]),"")</f>
        <v/>
      </c>
      <c r="N195" s="90"/>
      <c r="O195" s="117" t="str">
        <f>IF(Stock[[#This Row],[BUYING QUANTITY]]&gt;0,Stock[[#This Row],[BUYING PRICE]]*(1+Stock[[#This Row],[% THRESHOLD (RETURN)_2]]),"")</f>
        <v/>
      </c>
      <c r="P195" s="90"/>
      <c r="Q195" s="117" t="str">
        <f>IF(Stock[[#This Row],[BUYING QUANTITY]]&gt;0,Stock[[#This Row],[BUYING PRICE]]*(1+Stock[[#This Row],[% THRESHOLD (LOSS)]]),"")</f>
        <v/>
      </c>
      <c r="R195" s="105"/>
      <c r="S195" s="118" t="str">
        <f>IF(Stock[[#This Row],[CASH DIVIDEND]]&gt;0,Stock[[#This Row],[CASH DIVIDEND]]/(Stock[[#This Row],[BUYING PRICE]]*Stock[[#This Row],[BUYING QUANTITY]]),"")</f>
        <v/>
      </c>
      <c r="T195" s="105"/>
      <c r="U195" s="77"/>
      <c r="V195" s="95"/>
      <c r="W195" s="96"/>
      <c r="X195" s="167"/>
      <c r="Y195" s="121" t="str">
        <f>IF(Stock[[#This Row],[SELLING QUANTITY]]&gt;0,Stock[[#This Row],[SELLING PRICE]]*Stock[[#This Row],[SELLING QUANTITY]]*Stock[[#This Row],[% SELLING FEE]]+Stock[[#This Row],[SELLING PRICE]]*Stock[[#This Row],[SELLING QUANTITY]]*$D$12,"")</f>
        <v/>
      </c>
      <c r="Z195" s="121">
        <f>Stock[[#This Row],[BUYING QUANTITY]]+Stock[[#This Row],[STOCK DIVIDEND]]-Stock[[#This Row],[SELLING QUANTITY]]</f>
        <v>0</v>
      </c>
      <c r="AA1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 s="121">
        <f ca="1">IF(Stock[[#This Row],[SELLING DATE]]&gt;0,Stock[[#This Row],[SELLING DATE]]-Stock[[#This Row],[BUY DATE]]+1,IF(Stock[[#This Row],[BUY DATE]]=0,0,TODAY()-Stock[[#This Row],[BUY DATE]]+1))</f>
        <v>0</v>
      </c>
      <c r="AC195" s="124" t="str">
        <f>IFERROR(Stock[[#This Row],[CASH DIVIDEND]]+Stock[[#This Row],[RETURN/(LOSS) FROM TRADING
(auto-fill)]],"")</f>
        <v/>
      </c>
      <c r="AD1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 s="147" t="str">
        <f ca="1">IFERROR(IF(Stock[[#This Row],[HOLDING DAYS
(auto-fill)]]&lt;365,Stock[[#This Row],[% TOTAL RETURN/(LOSS)
(auto-fill)]]*365/Stock[[#This Row],[HOLDING DAYS
(auto-fill)]],POWER((1+Stock[[#This Row],[% TOTAL RETURN/(LOSS)
(auto-fill)]]),1/(Stock[[#This Row],[HOLDING DAYS
(auto-fill)]]/365))-1),"")</f>
        <v/>
      </c>
      <c r="AF195" s="81"/>
      <c r="AG195" s="150" t="str">
        <f>IF(Stock[[#This Row],[STATUS
(auto-fill)]]="HOLDING",Stock[[#This Row],[MARKET PRICE]]-Stock[[#This Row],[BUYING PRICE]],"")</f>
        <v/>
      </c>
      <c r="AH195" s="144" t="str">
        <f>IFERROR(Stock[[#This Row],[CHANGE
(auto-fill)]]/Stock[[#This Row],[BUYING PRICE]],"")</f>
        <v/>
      </c>
      <c r="AI195" s="115" t="str">
        <f>IF(Stock[[#This Row],[MARKET PRICE]]&gt;0,Stock[[#This Row],[MARKET PRICE]]*Stock[[#This Row],[REMAINING QUANTITY
(auto-fill)]],"")</f>
        <v/>
      </c>
    </row>
    <row r="196" spans="2:35">
      <c r="B196" s="110" t="str">
        <f>IF(AND(Stock[[#This Row],[BUYING QUANTITY]]&gt;0,Stock[[#This Row],[REMAINING QUANTITY
(auto-fill)]]=0),"SOLD OUT",
IF(AND(Stock[[#This Row],[BUYING QUANTITY]]&gt;0,Stock[[#This Row],[REMAINING QUANTITY
(auto-fill)]]&gt;0),"HOLDING",""))</f>
        <v/>
      </c>
      <c r="C196" s="111">
        <f t="shared" si="2"/>
        <v>183</v>
      </c>
      <c r="D196" s="77"/>
      <c r="E196" s="78"/>
      <c r="F196" s="160"/>
      <c r="G196" s="81"/>
      <c r="H196" s="82"/>
      <c r="I196" s="90"/>
      <c r="J196" s="115" t="str">
        <f>IF(Stock[[#This Row],[BUYING QUANTITY]]&gt;0,Stock[[#This Row],[BUYING PRICE]]*Stock[[#This Row],[BUYING QUANTITY]]*Stock[[#This Row],[% BUYING FEE]],"")</f>
        <v/>
      </c>
      <c r="K196" s="89"/>
      <c r="L196" s="90"/>
      <c r="M196" s="117" t="str">
        <f>IF(Stock[[#This Row],[BUYING QUANTITY]]&gt;0,Stock[[#This Row],[BUYING PRICE]]*(1+Stock[[#This Row],[% THRESHOLD (RETURN)_1]]),"")</f>
        <v/>
      </c>
      <c r="N196" s="90"/>
      <c r="O196" s="117" t="str">
        <f>IF(Stock[[#This Row],[BUYING QUANTITY]]&gt;0,Stock[[#This Row],[BUYING PRICE]]*(1+Stock[[#This Row],[% THRESHOLD (RETURN)_2]]),"")</f>
        <v/>
      </c>
      <c r="P196" s="90"/>
      <c r="Q196" s="117" t="str">
        <f>IF(Stock[[#This Row],[BUYING QUANTITY]]&gt;0,Stock[[#This Row],[BUYING PRICE]]*(1+Stock[[#This Row],[% THRESHOLD (LOSS)]]),"")</f>
        <v/>
      </c>
      <c r="R196" s="105"/>
      <c r="S196" s="118" t="str">
        <f>IF(Stock[[#This Row],[CASH DIVIDEND]]&gt;0,Stock[[#This Row],[CASH DIVIDEND]]/(Stock[[#This Row],[BUYING PRICE]]*Stock[[#This Row],[BUYING QUANTITY]]),"")</f>
        <v/>
      </c>
      <c r="T196" s="105"/>
      <c r="U196" s="77"/>
      <c r="V196" s="95"/>
      <c r="W196" s="96"/>
      <c r="X196" s="167"/>
      <c r="Y196" s="121" t="str">
        <f>IF(Stock[[#This Row],[SELLING QUANTITY]]&gt;0,Stock[[#This Row],[SELLING PRICE]]*Stock[[#This Row],[SELLING QUANTITY]]*Stock[[#This Row],[% SELLING FEE]]+Stock[[#This Row],[SELLING PRICE]]*Stock[[#This Row],[SELLING QUANTITY]]*$D$12,"")</f>
        <v/>
      </c>
      <c r="Z196" s="121">
        <f>Stock[[#This Row],[BUYING QUANTITY]]+Stock[[#This Row],[STOCK DIVIDEND]]-Stock[[#This Row],[SELLING QUANTITY]]</f>
        <v>0</v>
      </c>
      <c r="AA1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 s="121">
        <f ca="1">IF(Stock[[#This Row],[SELLING DATE]]&gt;0,Stock[[#This Row],[SELLING DATE]]-Stock[[#This Row],[BUY DATE]]+1,IF(Stock[[#This Row],[BUY DATE]]=0,0,TODAY()-Stock[[#This Row],[BUY DATE]]+1))</f>
        <v>0</v>
      </c>
      <c r="AC196" s="124" t="str">
        <f>IFERROR(Stock[[#This Row],[CASH DIVIDEND]]+Stock[[#This Row],[RETURN/(LOSS) FROM TRADING
(auto-fill)]],"")</f>
        <v/>
      </c>
      <c r="AD1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 s="147" t="str">
        <f ca="1">IFERROR(IF(Stock[[#This Row],[HOLDING DAYS
(auto-fill)]]&lt;365,Stock[[#This Row],[% TOTAL RETURN/(LOSS)
(auto-fill)]]*365/Stock[[#This Row],[HOLDING DAYS
(auto-fill)]],POWER((1+Stock[[#This Row],[% TOTAL RETURN/(LOSS)
(auto-fill)]]),1/(Stock[[#This Row],[HOLDING DAYS
(auto-fill)]]/365))-1),"")</f>
        <v/>
      </c>
      <c r="AF196" s="81"/>
      <c r="AG196" s="150" t="str">
        <f>IF(Stock[[#This Row],[STATUS
(auto-fill)]]="HOLDING",Stock[[#This Row],[MARKET PRICE]]-Stock[[#This Row],[BUYING PRICE]],"")</f>
        <v/>
      </c>
      <c r="AH196" s="144" t="str">
        <f>IFERROR(Stock[[#This Row],[CHANGE
(auto-fill)]]/Stock[[#This Row],[BUYING PRICE]],"")</f>
        <v/>
      </c>
      <c r="AI196" s="115" t="str">
        <f>IF(Stock[[#This Row],[MARKET PRICE]]&gt;0,Stock[[#This Row],[MARKET PRICE]]*Stock[[#This Row],[REMAINING QUANTITY
(auto-fill)]],"")</f>
        <v/>
      </c>
    </row>
    <row r="197" spans="2:35">
      <c r="B197" s="110" t="str">
        <f>IF(AND(Stock[[#This Row],[BUYING QUANTITY]]&gt;0,Stock[[#This Row],[REMAINING QUANTITY
(auto-fill)]]=0),"SOLD OUT",
IF(AND(Stock[[#This Row],[BUYING QUANTITY]]&gt;0,Stock[[#This Row],[REMAINING QUANTITY
(auto-fill)]]&gt;0),"HOLDING",""))</f>
        <v/>
      </c>
      <c r="C197" s="111">
        <f t="shared" si="2"/>
        <v>184</v>
      </c>
      <c r="D197" s="77"/>
      <c r="E197" s="78"/>
      <c r="F197" s="160"/>
      <c r="G197" s="81"/>
      <c r="H197" s="82"/>
      <c r="I197" s="90"/>
      <c r="J197" s="115" t="str">
        <f>IF(Stock[[#This Row],[BUYING QUANTITY]]&gt;0,Stock[[#This Row],[BUYING PRICE]]*Stock[[#This Row],[BUYING QUANTITY]]*Stock[[#This Row],[% BUYING FEE]],"")</f>
        <v/>
      </c>
      <c r="K197" s="89"/>
      <c r="L197" s="90"/>
      <c r="M197" s="117" t="str">
        <f>IF(Stock[[#This Row],[BUYING QUANTITY]]&gt;0,Stock[[#This Row],[BUYING PRICE]]*(1+Stock[[#This Row],[% THRESHOLD (RETURN)_1]]),"")</f>
        <v/>
      </c>
      <c r="N197" s="90"/>
      <c r="O197" s="117" t="str">
        <f>IF(Stock[[#This Row],[BUYING QUANTITY]]&gt;0,Stock[[#This Row],[BUYING PRICE]]*(1+Stock[[#This Row],[% THRESHOLD (RETURN)_2]]),"")</f>
        <v/>
      </c>
      <c r="P197" s="90"/>
      <c r="Q197" s="117" t="str">
        <f>IF(Stock[[#This Row],[BUYING QUANTITY]]&gt;0,Stock[[#This Row],[BUYING PRICE]]*(1+Stock[[#This Row],[% THRESHOLD (LOSS)]]),"")</f>
        <v/>
      </c>
      <c r="R197" s="105"/>
      <c r="S197" s="118" t="str">
        <f>IF(Stock[[#This Row],[CASH DIVIDEND]]&gt;0,Stock[[#This Row],[CASH DIVIDEND]]/(Stock[[#This Row],[BUYING PRICE]]*Stock[[#This Row],[BUYING QUANTITY]]),"")</f>
        <v/>
      </c>
      <c r="T197" s="105"/>
      <c r="U197" s="77"/>
      <c r="V197" s="95"/>
      <c r="W197" s="96"/>
      <c r="X197" s="167"/>
      <c r="Y197" s="121" t="str">
        <f>IF(Stock[[#This Row],[SELLING QUANTITY]]&gt;0,Stock[[#This Row],[SELLING PRICE]]*Stock[[#This Row],[SELLING QUANTITY]]*Stock[[#This Row],[% SELLING FEE]]+Stock[[#This Row],[SELLING PRICE]]*Stock[[#This Row],[SELLING QUANTITY]]*$D$12,"")</f>
        <v/>
      </c>
      <c r="Z197" s="121">
        <f>Stock[[#This Row],[BUYING QUANTITY]]+Stock[[#This Row],[STOCK DIVIDEND]]-Stock[[#This Row],[SELLING QUANTITY]]</f>
        <v>0</v>
      </c>
      <c r="AA1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 s="121">
        <f ca="1">IF(Stock[[#This Row],[SELLING DATE]]&gt;0,Stock[[#This Row],[SELLING DATE]]-Stock[[#This Row],[BUY DATE]]+1,IF(Stock[[#This Row],[BUY DATE]]=0,0,TODAY()-Stock[[#This Row],[BUY DATE]]+1))</f>
        <v>0</v>
      </c>
      <c r="AC197" s="124" t="str">
        <f>IFERROR(Stock[[#This Row],[CASH DIVIDEND]]+Stock[[#This Row],[RETURN/(LOSS) FROM TRADING
(auto-fill)]],"")</f>
        <v/>
      </c>
      <c r="AD1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 s="147" t="str">
        <f ca="1">IFERROR(IF(Stock[[#This Row],[HOLDING DAYS
(auto-fill)]]&lt;365,Stock[[#This Row],[% TOTAL RETURN/(LOSS)
(auto-fill)]]*365/Stock[[#This Row],[HOLDING DAYS
(auto-fill)]],POWER((1+Stock[[#This Row],[% TOTAL RETURN/(LOSS)
(auto-fill)]]),1/(Stock[[#This Row],[HOLDING DAYS
(auto-fill)]]/365))-1),"")</f>
        <v/>
      </c>
      <c r="AF197" s="81"/>
      <c r="AG197" s="150" t="str">
        <f>IF(Stock[[#This Row],[STATUS
(auto-fill)]]="HOLDING",Stock[[#This Row],[MARKET PRICE]]-Stock[[#This Row],[BUYING PRICE]],"")</f>
        <v/>
      </c>
      <c r="AH197" s="144" t="str">
        <f>IFERROR(Stock[[#This Row],[CHANGE
(auto-fill)]]/Stock[[#This Row],[BUYING PRICE]],"")</f>
        <v/>
      </c>
      <c r="AI197" s="115" t="str">
        <f>IF(Stock[[#This Row],[MARKET PRICE]]&gt;0,Stock[[#This Row],[MARKET PRICE]]*Stock[[#This Row],[REMAINING QUANTITY
(auto-fill)]],"")</f>
        <v/>
      </c>
    </row>
    <row r="198" spans="2:35">
      <c r="B198" s="110" t="str">
        <f>IF(AND(Stock[[#This Row],[BUYING QUANTITY]]&gt;0,Stock[[#This Row],[REMAINING QUANTITY
(auto-fill)]]=0),"SOLD OUT",
IF(AND(Stock[[#This Row],[BUYING QUANTITY]]&gt;0,Stock[[#This Row],[REMAINING QUANTITY
(auto-fill)]]&gt;0),"HOLDING",""))</f>
        <v/>
      </c>
      <c r="C198" s="111">
        <f t="shared" si="2"/>
        <v>185</v>
      </c>
      <c r="D198" s="77"/>
      <c r="E198" s="78"/>
      <c r="F198" s="160"/>
      <c r="G198" s="81"/>
      <c r="H198" s="82"/>
      <c r="I198" s="90"/>
      <c r="J198" s="115" t="str">
        <f>IF(Stock[[#This Row],[BUYING QUANTITY]]&gt;0,Stock[[#This Row],[BUYING PRICE]]*Stock[[#This Row],[BUYING QUANTITY]]*Stock[[#This Row],[% BUYING FEE]],"")</f>
        <v/>
      </c>
      <c r="K198" s="89"/>
      <c r="L198" s="90"/>
      <c r="M198" s="117" t="str">
        <f>IF(Stock[[#This Row],[BUYING QUANTITY]]&gt;0,Stock[[#This Row],[BUYING PRICE]]*(1+Stock[[#This Row],[% THRESHOLD (RETURN)_1]]),"")</f>
        <v/>
      </c>
      <c r="N198" s="90"/>
      <c r="O198" s="117" t="str">
        <f>IF(Stock[[#This Row],[BUYING QUANTITY]]&gt;0,Stock[[#This Row],[BUYING PRICE]]*(1+Stock[[#This Row],[% THRESHOLD (RETURN)_2]]),"")</f>
        <v/>
      </c>
      <c r="P198" s="90"/>
      <c r="Q198" s="117" t="str">
        <f>IF(Stock[[#This Row],[BUYING QUANTITY]]&gt;0,Stock[[#This Row],[BUYING PRICE]]*(1+Stock[[#This Row],[% THRESHOLD (LOSS)]]),"")</f>
        <v/>
      </c>
      <c r="R198" s="105"/>
      <c r="S198" s="118" t="str">
        <f>IF(Stock[[#This Row],[CASH DIVIDEND]]&gt;0,Stock[[#This Row],[CASH DIVIDEND]]/(Stock[[#This Row],[BUYING PRICE]]*Stock[[#This Row],[BUYING QUANTITY]]),"")</f>
        <v/>
      </c>
      <c r="T198" s="105"/>
      <c r="U198" s="77"/>
      <c r="V198" s="95"/>
      <c r="W198" s="96"/>
      <c r="X198" s="167"/>
      <c r="Y198" s="121" t="str">
        <f>IF(Stock[[#This Row],[SELLING QUANTITY]]&gt;0,Stock[[#This Row],[SELLING PRICE]]*Stock[[#This Row],[SELLING QUANTITY]]*Stock[[#This Row],[% SELLING FEE]]+Stock[[#This Row],[SELLING PRICE]]*Stock[[#This Row],[SELLING QUANTITY]]*$D$12,"")</f>
        <v/>
      </c>
      <c r="Z198" s="121">
        <f>Stock[[#This Row],[BUYING QUANTITY]]+Stock[[#This Row],[STOCK DIVIDEND]]-Stock[[#This Row],[SELLING QUANTITY]]</f>
        <v>0</v>
      </c>
      <c r="AA1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 s="121">
        <f ca="1">IF(Stock[[#This Row],[SELLING DATE]]&gt;0,Stock[[#This Row],[SELLING DATE]]-Stock[[#This Row],[BUY DATE]]+1,IF(Stock[[#This Row],[BUY DATE]]=0,0,TODAY()-Stock[[#This Row],[BUY DATE]]+1))</f>
        <v>0</v>
      </c>
      <c r="AC198" s="124" t="str">
        <f>IFERROR(Stock[[#This Row],[CASH DIVIDEND]]+Stock[[#This Row],[RETURN/(LOSS) FROM TRADING
(auto-fill)]],"")</f>
        <v/>
      </c>
      <c r="AD1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 s="147" t="str">
        <f ca="1">IFERROR(IF(Stock[[#This Row],[HOLDING DAYS
(auto-fill)]]&lt;365,Stock[[#This Row],[% TOTAL RETURN/(LOSS)
(auto-fill)]]*365/Stock[[#This Row],[HOLDING DAYS
(auto-fill)]],POWER((1+Stock[[#This Row],[% TOTAL RETURN/(LOSS)
(auto-fill)]]),1/(Stock[[#This Row],[HOLDING DAYS
(auto-fill)]]/365))-1),"")</f>
        <v/>
      </c>
      <c r="AF198" s="81"/>
      <c r="AG198" s="150" t="str">
        <f>IF(Stock[[#This Row],[STATUS
(auto-fill)]]="HOLDING",Stock[[#This Row],[MARKET PRICE]]-Stock[[#This Row],[BUYING PRICE]],"")</f>
        <v/>
      </c>
      <c r="AH198" s="144" t="str">
        <f>IFERROR(Stock[[#This Row],[CHANGE
(auto-fill)]]/Stock[[#This Row],[BUYING PRICE]],"")</f>
        <v/>
      </c>
      <c r="AI198" s="115" t="str">
        <f>IF(Stock[[#This Row],[MARKET PRICE]]&gt;0,Stock[[#This Row],[MARKET PRICE]]*Stock[[#This Row],[REMAINING QUANTITY
(auto-fill)]],"")</f>
        <v/>
      </c>
    </row>
    <row r="199" spans="2:35">
      <c r="B199" s="110" t="str">
        <f>IF(AND(Stock[[#This Row],[BUYING QUANTITY]]&gt;0,Stock[[#This Row],[REMAINING QUANTITY
(auto-fill)]]=0),"SOLD OUT",
IF(AND(Stock[[#This Row],[BUYING QUANTITY]]&gt;0,Stock[[#This Row],[REMAINING QUANTITY
(auto-fill)]]&gt;0),"HOLDING",""))</f>
        <v/>
      </c>
      <c r="C199" s="111">
        <f t="shared" si="2"/>
        <v>186</v>
      </c>
      <c r="D199" s="77"/>
      <c r="E199" s="78"/>
      <c r="F199" s="160"/>
      <c r="G199" s="81"/>
      <c r="H199" s="82"/>
      <c r="I199" s="90"/>
      <c r="J199" s="115" t="str">
        <f>IF(Stock[[#This Row],[BUYING QUANTITY]]&gt;0,Stock[[#This Row],[BUYING PRICE]]*Stock[[#This Row],[BUYING QUANTITY]]*Stock[[#This Row],[% BUYING FEE]],"")</f>
        <v/>
      </c>
      <c r="K199" s="89"/>
      <c r="L199" s="90"/>
      <c r="M199" s="117" t="str">
        <f>IF(Stock[[#This Row],[BUYING QUANTITY]]&gt;0,Stock[[#This Row],[BUYING PRICE]]*(1+Stock[[#This Row],[% THRESHOLD (RETURN)_1]]),"")</f>
        <v/>
      </c>
      <c r="N199" s="90"/>
      <c r="O199" s="117" t="str">
        <f>IF(Stock[[#This Row],[BUYING QUANTITY]]&gt;0,Stock[[#This Row],[BUYING PRICE]]*(1+Stock[[#This Row],[% THRESHOLD (RETURN)_2]]),"")</f>
        <v/>
      </c>
      <c r="P199" s="90"/>
      <c r="Q199" s="117" t="str">
        <f>IF(Stock[[#This Row],[BUYING QUANTITY]]&gt;0,Stock[[#This Row],[BUYING PRICE]]*(1+Stock[[#This Row],[% THRESHOLD (LOSS)]]),"")</f>
        <v/>
      </c>
      <c r="R199" s="105"/>
      <c r="S199" s="118" t="str">
        <f>IF(Stock[[#This Row],[CASH DIVIDEND]]&gt;0,Stock[[#This Row],[CASH DIVIDEND]]/(Stock[[#This Row],[BUYING PRICE]]*Stock[[#This Row],[BUYING QUANTITY]]),"")</f>
        <v/>
      </c>
      <c r="T199" s="105"/>
      <c r="U199" s="77"/>
      <c r="V199" s="95"/>
      <c r="W199" s="96"/>
      <c r="X199" s="167"/>
      <c r="Y199" s="121" t="str">
        <f>IF(Stock[[#This Row],[SELLING QUANTITY]]&gt;0,Stock[[#This Row],[SELLING PRICE]]*Stock[[#This Row],[SELLING QUANTITY]]*Stock[[#This Row],[% SELLING FEE]]+Stock[[#This Row],[SELLING PRICE]]*Stock[[#This Row],[SELLING QUANTITY]]*$D$12,"")</f>
        <v/>
      </c>
      <c r="Z199" s="121">
        <f>Stock[[#This Row],[BUYING QUANTITY]]+Stock[[#This Row],[STOCK DIVIDEND]]-Stock[[#This Row],[SELLING QUANTITY]]</f>
        <v>0</v>
      </c>
      <c r="AA1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 s="121">
        <f ca="1">IF(Stock[[#This Row],[SELLING DATE]]&gt;0,Stock[[#This Row],[SELLING DATE]]-Stock[[#This Row],[BUY DATE]]+1,IF(Stock[[#This Row],[BUY DATE]]=0,0,TODAY()-Stock[[#This Row],[BUY DATE]]+1))</f>
        <v>0</v>
      </c>
      <c r="AC199" s="124" t="str">
        <f>IFERROR(Stock[[#This Row],[CASH DIVIDEND]]+Stock[[#This Row],[RETURN/(LOSS) FROM TRADING
(auto-fill)]],"")</f>
        <v/>
      </c>
      <c r="AD1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 s="147" t="str">
        <f ca="1">IFERROR(IF(Stock[[#This Row],[HOLDING DAYS
(auto-fill)]]&lt;365,Stock[[#This Row],[% TOTAL RETURN/(LOSS)
(auto-fill)]]*365/Stock[[#This Row],[HOLDING DAYS
(auto-fill)]],POWER((1+Stock[[#This Row],[% TOTAL RETURN/(LOSS)
(auto-fill)]]),1/(Stock[[#This Row],[HOLDING DAYS
(auto-fill)]]/365))-1),"")</f>
        <v/>
      </c>
      <c r="AF199" s="81"/>
      <c r="AG199" s="150" t="str">
        <f>IF(Stock[[#This Row],[STATUS
(auto-fill)]]="HOLDING",Stock[[#This Row],[MARKET PRICE]]-Stock[[#This Row],[BUYING PRICE]],"")</f>
        <v/>
      </c>
      <c r="AH199" s="144" t="str">
        <f>IFERROR(Stock[[#This Row],[CHANGE
(auto-fill)]]/Stock[[#This Row],[BUYING PRICE]],"")</f>
        <v/>
      </c>
      <c r="AI199" s="115" t="str">
        <f>IF(Stock[[#This Row],[MARKET PRICE]]&gt;0,Stock[[#This Row],[MARKET PRICE]]*Stock[[#This Row],[REMAINING QUANTITY
(auto-fill)]],"")</f>
        <v/>
      </c>
    </row>
    <row r="200" spans="2:35">
      <c r="B200" s="110" t="str">
        <f>IF(AND(Stock[[#This Row],[BUYING QUANTITY]]&gt;0,Stock[[#This Row],[REMAINING QUANTITY
(auto-fill)]]=0),"SOLD OUT",
IF(AND(Stock[[#This Row],[BUYING QUANTITY]]&gt;0,Stock[[#This Row],[REMAINING QUANTITY
(auto-fill)]]&gt;0),"HOLDING",""))</f>
        <v/>
      </c>
      <c r="C200" s="111">
        <f t="shared" si="2"/>
        <v>187</v>
      </c>
      <c r="D200" s="77"/>
      <c r="E200" s="78"/>
      <c r="F200" s="160"/>
      <c r="G200" s="81"/>
      <c r="H200" s="82"/>
      <c r="I200" s="90"/>
      <c r="J200" s="115" t="str">
        <f>IF(Stock[[#This Row],[BUYING QUANTITY]]&gt;0,Stock[[#This Row],[BUYING PRICE]]*Stock[[#This Row],[BUYING QUANTITY]]*Stock[[#This Row],[% BUYING FEE]],"")</f>
        <v/>
      </c>
      <c r="K200" s="89"/>
      <c r="L200" s="90"/>
      <c r="M200" s="117" t="str">
        <f>IF(Stock[[#This Row],[BUYING QUANTITY]]&gt;0,Stock[[#This Row],[BUYING PRICE]]*(1+Stock[[#This Row],[% THRESHOLD (RETURN)_1]]),"")</f>
        <v/>
      </c>
      <c r="N200" s="90"/>
      <c r="O200" s="117" t="str">
        <f>IF(Stock[[#This Row],[BUYING QUANTITY]]&gt;0,Stock[[#This Row],[BUYING PRICE]]*(1+Stock[[#This Row],[% THRESHOLD (RETURN)_2]]),"")</f>
        <v/>
      </c>
      <c r="P200" s="90"/>
      <c r="Q200" s="117" t="str">
        <f>IF(Stock[[#This Row],[BUYING QUANTITY]]&gt;0,Stock[[#This Row],[BUYING PRICE]]*(1+Stock[[#This Row],[% THRESHOLD (LOSS)]]),"")</f>
        <v/>
      </c>
      <c r="R200" s="105"/>
      <c r="S200" s="118" t="str">
        <f>IF(Stock[[#This Row],[CASH DIVIDEND]]&gt;0,Stock[[#This Row],[CASH DIVIDEND]]/(Stock[[#This Row],[BUYING PRICE]]*Stock[[#This Row],[BUYING QUANTITY]]),"")</f>
        <v/>
      </c>
      <c r="T200" s="105"/>
      <c r="U200" s="77"/>
      <c r="V200" s="95"/>
      <c r="W200" s="96"/>
      <c r="X200" s="167"/>
      <c r="Y200" s="121" t="str">
        <f>IF(Stock[[#This Row],[SELLING QUANTITY]]&gt;0,Stock[[#This Row],[SELLING PRICE]]*Stock[[#This Row],[SELLING QUANTITY]]*Stock[[#This Row],[% SELLING FEE]]+Stock[[#This Row],[SELLING PRICE]]*Stock[[#This Row],[SELLING QUANTITY]]*$D$12,"")</f>
        <v/>
      </c>
      <c r="Z200" s="121">
        <f>Stock[[#This Row],[BUYING QUANTITY]]+Stock[[#This Row],[STOCK DIVIDEND]]-Stock[[#This Row],[SELLING QUANTITY]]</f>
        <v>0</v>
      </c>
      <c r="AA2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 s="121">
        <f ca="1">IF(Stock[[#This Row],[SELLING DATE]]&gt;0,Stock[[#This Row],[SELLING DATE]]-Stock[[#This Row],[BUY DATE]]+1,IF(Stock[[#This Row],[BUY DATE]]=0,0,TODAY()-Stock[[#This Row],[BUY DATE]]+1))</f>
        <v>0</v>
      </c>
      <c r="AC200" s="124" t="str">
        <f>IFERROR(Stock[[#This Row],[CASH DIVIDEND]]+Stock[[#This Row],[RETURN/(LOSS) FROM TRADING
(auto-fill)]],"")</f>
        <v/>
      </c>
      <c r="AD2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 s="147" t="str">
        <f ca="1">IFERROR(IF(Stock[[#This Row],[HOLDING DAYS
(auto-fill)]]&lt;365,Stock[[#This Row],[% TOTAL RETURN/(LOSS)
(auto-fill)]]*365/Stock[[#This Row],[HOLDING DAYS
(auto-fill)]],POWER((1+Stock[[#This Row],[% TOTAL RETURN/(LOSS)
(auto-fill)]]),1/(Stock[[#This Row],[HOLDING DAYS
(auto-fill)]]/365))-1),"")</f>
        <v/>
      </c>
      <c r="AF200" s="81"/>
      <c r="AG200" s="150" t="str">
        <f>IF(Stock[[#This Row],[STATUS
(auto-fill)]]="HOLDING",Stock[[#This Row],[MARKET PRICE]]-Stock[[#This Row],[BUYING PRICE]],"")</f>
        <v/>
      </c>
      <c r="AH200" s="144" t="str">
        <f>IFERROR(Stock[[#This Row],[CHANGE
(auto-fill)]]/Stock[[#This Row],[BUYING PRICE]],"")</f>
        <v/>
      </c>
      <c r="AI200" s="115" t="str">
        <f>IF(Stock[[#This Row],[MARKET PRICE]]&gt;0,Stock[[#This Row],[MARKET PRICE]]*Stock[[#This Row],[REMAINING QUANTITY
(auto-fill)]],"")</f>
        <v/>
      </c>
    </row>
    <row r="201" spans="2:35">
      <c r="B201" s="110" t="str">
        <f>IF(AND(Stock[[#This Row],[BUYING QUANTITY]]&gt;0,Stock[[#This Row],[REMAINING QUANTITY
(auto-fill)]]=0),"SOLD OUT",
IF(AND(Stock[[#This Row],[BUYING QUANTITY]]&gt;0,Stock[[#This Row],[REMAINING QUANTITY
(auto-fill)]]&gt;0),"HOLDING",""))</f>
        <v/>
      </c>
      <c r="C201" s="111">
        <f t="shared" si="2"/>
        <v>188</v>
      </c>
      <c r="D201" s="77"/>
      <c r="E201" s="78"/>
      <c r="F201" s="160"/>
      <c r="G201" s="81"/>
      <c r="H201" s="82"/>
      <c r="I201" s="90"/>
      <c r="J201" s="115" t="str">
        <f>IF(Stock[[#This Row],[BUYING QUANTITY]]&gt;0,Stock[[#This Row],[BUYING PRICE]]*Stock[[#This Row],[BUYING QUANTITY]]*Stock[[#This Row],[% BUYING FEE]],"")</f>
        <v/>
      </c>
      <c r="K201" s="89"/>
      <c r="L201" s="90"/>
      <c r="M201" s="117" t="str">
        <f>IF(Stock[[#This Row],[BUYING QUANTITY]]&gt;0,Stock[[#This Row],[BUYING PRICE]]*(1+Stock[[#This Row],[% THRESHOLD (RETURN)_1]]),"")</f>
        <v/>
      </c>
      <c r="N201" s="90"/>
      <c r="O201" s="117" t="str">
        <f>IF(Stock[[#This Row],[BUYING QUANTITY]]&gt;0,Stock[[#This Row],[BUYING PRICE]]*(1+Stock[[#This Row],[% THRESHOLD (RETURN)_2]]),"")</f>
        <v/>
      </c>
      <c r="P201" s="90"/>
      <c r="Q201" s="117" t="str">
        <f>IF(Stock[[#This Row],[BUYING QUANTITY]]&gt;0,Stock[[#This Row],[BUYING PRICE]]*(1+Stock[[#This Row],[% THRESHOLD (LOSS)]]),"")</f>
        <v/>
      </c>
      <c r="R201" s="105"/>
      <c r="S201" s="118" t="str">
        <f>IF(Stock[[#This Row],[CASH DIVIDEND]]&gt;0,Stock[[#This Row],[CASH DIVIDEND]]/(Stock[[#This Row],[BUYING PRICE]]*Stock[[#This Row],[BUYING QUANTITY]]),"")</f>
        <v/>
      </c>
      <c r="T201" s="105"/>
      <c r="U201" s="77"/>
      <c r="V201" s="95"/>
      <c r="W201" s="96"/>
      <c r="X201" s="167"/>
      <c r="Y201" s="121" t="str">
        <f>IF(Stock[[#This Row],[SELLING QUANTITY]]&gt;0,Stock[[#This Row],[SELLING PRICE]]*Stock[[#This Row],[SELLING QUANTITY]]*Stock[[#This Row],[% SELLING FEE]]+Stock[[#This Row],[SELLING PRICE]]*Stock[[#This Row],[SELLING QUANTITY]]*$D$12,"")</f>
        <v/>
      </c>
      <c r="Z201" s="121">
        <f>Stock[[#This Row],[BUYING QUANTITY]]+Stock[[#This Row],[STOCK DIVIDEND]]-Stock[[#This Row],[SELLING QUANTITY]]</f>
        <v>0</v>
      </c>
      <c r="AA2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 s="121">
        <f ca="1">IF(Stock[[#This Row],[SELLING DATE]]&gt;0,Stock[[#This Row],[SELLING DATE]]-Stock[[#This Row],[BUY DATE]]+1,IF(Stock[[#This Row],[BUY DATE]]=0,0,TODAY()-Stock[[#This Row],[BUY DATE]]+1))</f>
        <v>0</v>
      </c>
      <c r="AC201" s="124" t="str">
        <f>IFERROR(Stock[[#This Row],[CASH DIVIDEND]]+Stock[[#This Row],[RETURN/(LOSS) FROM TRADING
(auto-fill)]],"")</f>
        <v/>
      </c>
      <c r="AD2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 s="147" t="str">
        <f ca="1">IFERROR(IF(Stock[[#This Row],[HOLDING DAYS
(auto-fill)]]&lt;365,Stock[[#This Row],[% TOTAL RETURN/(LOSS)
(auto-fill)]]*365/Stock[[#This Row],[HOLDING DAYS
(auto-fill)]],POWER((1+Stock[[#This Row],[% TOTAL RETURN/(LOSS)
(auto-fill)]]),1/(Stock[[#This Row],[HOLDING DAYS
(auto-fill)]]/365))-1),"")</f>
        <v/>
      </c>
      <c r="AF201" s="81"/>
      <c r="AG201" s="150" t="str">
        <f>IF(Stock[[#This Row],[STATUS
(auto-fill)]]="HOLDING",Stock[[#This Row],[MARKET PRICE]]-Stock[[#This Row],[BUYING PRICE]],"")</f>
        <v/>
      </c>
      <c r="AH201" s="144" t="str">
        <f>IFERROR(Stock[[#This Row],[CHANGE
(auto-fill)]]/Stock[[#This Row],[BUYING PRICE]],"")</f>
        <v/>
      </c>
      <c r="AI201" s="115" t="str">
        <f>IF(Stock[[#This Row],[MARKET PRICE]]&gt;0,Stock[[#This Row],[MARKET PRICE]]*Stock[[#This Row],[REMAINING QUANTITY
(auto-fill)]],"")</f>
        <v/>
      </c>
    </row>
    <row r="202" spans="2:35">
      <c r="B202" s="110" t="str">
        <f>IF(AND(Stock[[#This Row],[BUYING QUANTITY]]&gt;0,Stock[[#This Row],[REMAINING QUANTITY
(auto-fill)]]=0),"SOLD OUT",
IF(AND(Stock[[#This Row],[BUYING QUANTITY]]&gt;0,Stock[[#This Row],[REMAINING QUANTITY
(auto-fill)]]&gt;0),"HOLDING",""))</f>
        <v/>
      </c>
      <c r="C202" s="111">
        <f t="shared" si="2"/>
        <v>189</v>
      </c>
      <c r="D202" s="77"/>
      <c r="E202" s="78"/>
      <c r="F202" s="160"/>
      <c r="G202" s="81"/>
      <c r="H202" s="82"/>
      <c r="I202" s="90"/>
      <c r="J202" s="115" t="str">
        <f>IF(Stock[[#This Row],[BUYING QUANTITY]]&gt;0,Stock[[#This Row],[BUYING PRICE]]*Stock[[#This Row],[BUYING QUANTITY]]*Stock[[#This Row],[% BUYING FEE]],"")</f>
        <v/>
      </c>
      <c r="K202" s="89"/>
      <c r="L202" s="90"/>
      <c r="M202" s="117" t="str">
        <f>IF(Stock[[#This Row],[BUYING QUANTITY]]&gt;0,Stock[[#This Row],[BUYING PRICE]]*(1+Stock[[#This Row],[% THRESHOLD (RETURN)_1]]),"")</f>
        <v/>
      </c>
      <c r="N202" s="90"/>
      <c r="O202" s="117" t="str">
        <f>IF(Stock[[#This Row],[BUYING QUANTITY]]&gt;0,Stock[[#This Row],[BUYING PRICE]]*(1+Stock[[#This Row],[% THRESHOLD (RETURN)_2]]),"")</f>
        <v/>
      </c>
      <c r="P202" s="90"/>
      <c r="Q202" s="117" t="str">
        <f>IF(Stock[[#This Row],[BUYING QUANTITY]]&gt;0,Stock[[#This Row],[BUYING PRICE]]*(1+Stock[[#This Row],[% THRESHOLD (LOSS)]]),"")</f>
        <v/>
      </c>
      <c r="R202" s="105"/>
      <c r="S202" s="118" t="str">
        <f>IF(Stock[[#This Row],[CASH DIVIDEND]]&gt;0,Stock[[#This Row],[CASH DIVIDEND]]/(Stock[[#This Row],[BUYING PRICE]]*Stock[[#This Row],[BUYING QUANTITY]]),"")</f>
        <v/>
      </c>
      <c r="T202" s="105"/>
      <c r="U202" s="77"/>
      <c r="V202" s="95"/>
      <c r="W202" s="96"/>
      <c r="X202" s="167"/>
      <c r="Y202" s="121" t="str">
        <f>IF(Stock[[#This Row],[SELLING QUANTITY]]&gt;0,Stock[[#This Row],[SELLING PRICE]]*Stock[[#This Row],[SELLING QUANTITY]]*Stock[[#This Row],[% SELLING FEE]]+Stock[[#This Row],[SELLING PRICE]]*Stock[[#This Row],[SELLING QUANTITY]]*$D$12,"")</f>
        <v/>
      </c>
      <c r="Z202" s="121">
        <f>Stock[[#This Row],[BUYING QUANTITY]]+Stock[[#This Row],[STOCK DIVIDEND]]-Stock[[#This Row],[SELLING QUANTITY]]</f>
        <v>0</v>
      </c>
      <c r="AA2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 s="121">
        <f ca="1">IF(Stock[[#This Row],[SELLING DATE]]&gt;0,Stock[[#This Row],[SELLING DATE]]-Stock[[#This Row],[BUY DATE]]+1,IF(Stock[[#This Row],[BUY DATE]]=0,0,TODAY()-Stock[[#This Row],[BUY DATE]]+1))</f>
        <v>0</v>
      </c>
      <c r="AC202" s="124" t="str">
        <f>IFERROR(Stock[[#This Row],[CASH DIVIDEND]]+Stock[[#This Row],[RETURN/(LOSS) FROM TRADING
(auto-fill)]],"")</f>
        <v/>
      </c>
      <c r="AD2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 s="147" t="str">
        <f ca="1">IFERROR(IF(Stock[[#This Row],[HOLDING DAYS
(auto-fill)]]&lt;365,Stock[[#This Row],[% TOTAL RETURN/(LOSS)
(auto-fill)]]*365/Stock[[#This Row],[HOLDING DAYS
(auto-fill)]],POWER((1+Stock[[#This Row],[% TOTAL RETURN/(LOSS)
(auto-fill)]]),1/(Stock[[#This Row],[HOLDING DAYS
(auto-fill)]]/365))-1),"")</f>
        <v/>
      </c>
      <c r="AF202" s="81"/>
      <c r="AG202" s="150" t="str">
        <f>IF(Stock[[#This Row],[STATUS
(auto-fill)]]="HOLDING",Stock[[#This Row],[MARKET PRICE]]-Stock[[#This Row],[BUYING PRICE]],"")</f>
        <v/>
      </c>
      <c r="AH202" s="144" t="str">
        <f>IFERROR(Stock[[#This Row],[CHANGE
(auto-fill)]]/Stock[[#This Row],[BUYING PRICE]],"")</f>
        <v/>
      </c>
      <c r="AI202" s="115" t="str">
        <f>IF(Stock[[#This Row],[MARKET PRICE]]&gt;0,Stock[[#This Row],[MARKET PRICE]]*Stock[[#This Row],[REMAINING QUANTITY
(auto-fill)]],"")</f>
        <v/>
      </c>
    </row>
    <row r="203" spans="2:35">
      <c r="B203" s="110" t="str">
        <f>IF(AND(Stock[[#This Row],[BUYING QUANTITY]]&gt;0,Stock[[#This Row],[REMAINING QUANTITY
(auto-fill)]]=0),"SOLD OUT",
IF(AND(Stock[[#This Row],[BUYING QUANTITY]]&gt;0,Stock[[#This Row],[REMAINING QUANTITY
(auto-fill)]]&gt;0),"HOLDING",""))</f>
        <v/>
      </c>
      <c r="C203" s="111">
        <f t="shared" si="2"/>
        <v>190</v>
      </c>
      <c r="D203" s="77"/>
      <c r="E203" s="78"/>
      <c r="F203" s="160"/>
      <c r="G203" s="81"/>
      <c r="H203" s="82"/>
      <c r="I203" s="90"/>
      <c r="J203" s="115" t="str">
        <f>IF(Stock[[#This Row],[BUYING QUANTITY]]&gt;0,Stock[[#This Row],[BUYING PRICE]]*Stock[[#This Row],[BUYING QUANTITY]]*Stock[[#This Row],[% BUYING FEE]],"")</f>
        <v/>
      </c>
      <c r="K203" s="89"/>
      <c r="L203" s="90"/>
      <c r="M203" s="117" t="str">
        <f>IF(Stock[[#This Row],[BUYING QUANTITY]]&gt;0,Stock[[#This Row],[BUYING PRICE]]*(1+Stock[[#This Row],[% THRESHOLD (RETURN)_1]]),"")</f>
        <v/>
      </c>
      <c r="N203" s="90"/>
      <c r="O203" s="117" t="str">
        <f>IF(Stock[[#This Row],[BUYING QUANTITY]]&gt;0,Stock[[#This Row],[BUYING PRICE]]*(1+Stock[[#This Row],[% THRESHOLD (RETURN)_2]]),"")</f>
        <v/>
      </c>
      <c r="P203" s="90"/>
      <c r="Q203" s="117" t="str">
        <f>IF(Stock[[#This Row],[BUYING QUANTITY]]&gt;0,Stock[[#This Row],[BUYING PRICE]]*(1+Stock[[#This Row],[% THRESHOLD (LOSS)]]),"")</f>
        <v/>
      </c>
      <c r="R203" s="105"/>
      <c r="S203" s="118" t="str">
        <f>IF(Stock[[#This Row],[CASH DIVIDEND]]&gt;0,Stock[[#This Row],[CASH DIVIDEND]]/(Stock[[#This Row],[BUYING PRICE]]*Stock[[#This Row],[BUYING QUANTITY]]),"")</f>
        <v/>
      </c>
      <c r="T203" s="105"/>
      <c r="U203" s="77"/>
      <c r="V203" s="95"/>
      <c r="W203" s="96"/>
      <c r="X203" s="167"/>
      <c r="Y203" s="121" t="str">
        <f>IF(Stock[[#This Row],[SELLING QUANTITY]]&gt;0,Stock[[#This Row],[SELLING PRICE]]*Stock[[#This Row],[SELLING QUANTITY]]*Stock[[#This Row],[% SELLING FEE]]+Stock[[#This Row],[SELLING PRICE]]*Stock[[#This Row],[SELLING QUANTITY]]*$D$12,"")</f>
        <v/>
      </c>
      <c r="Z203" s="121">
        <f>Stock[[#This Row],[BUYING QUANTITY]]+Stock[[#This Row],[STOCK DIVIDEND]]-Stock[[#This Row],[SELLING QUANTITY]]</f>
        <v>0</v>
      </c>
      <c r="AA2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 s="121">
        <f ca="1">IF(Stock[[#This Row],[SELLING DATE]]&gt;0,Stock[[#This Row],[SELLING DATE]]-Stock[[#This Row],[BUY DATE]]+1,IF(Stock[[#This Row],[BUY DATE]]=0,0,TODAY()-Stock[[#This Row],[BUY DATE]]+1))</f>
        <v>0</v>
      </c>
      <c r="AC203" s="124" t="str">
        <f>IFERROR(Stock[[#This Row],[CASH DIVIDEND]]+Stock[[#This Row],[RETURN/(LOSS) FROM TRADING
(auto-fill)]],"")</f>
        <v/>
      </c>
      <c r="AD2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 s="147" t="str">
        <f ca="1">IFERROR(IF(Stock[[#This Row],[HOLDING DAYS
(auto-fill)]]&lt;365,Stock[[#This Row],[% TOTAL RETURN/(LOSS)
(auto-fill)]]*365/Stock[[#This Row],[HOLDING DAYS
(auto-fill)]],POWER((1+Stock[[#This Row],[% TOTAL RETURN/(LOSS)
(auto-fill)]]),1/(Stock[[#This Row],[HOLDING DAYS
(auto-fill)]]/365))-1),"")</f>
        <v/>
      </c>
      <c r="AF203" s="81"/>
      <c r="AG203" s="150" t="str">
        <f>IF(Stock[[#This Row],[STATUS
(auto-fill)]]="HOLDING",Stock[[#This Row],[MARKET PRICE]]-Stock[[#This Row],[BUYING PRICE]],"")</f>
        <v/>
      </c>
      <c r="AH203" s="144" t="str">
        <f>IFERROR(Stock[[#This Row],[CHANGE
(auto-fill)]]/Stock[[#This Row],[BUYING PRICE]],"")</f>
        <v/>
      </c>
      <c r="AI203" s="115" t="str">
        <f>IF(Stock[[#This Row],[MARKET PRICE]]&gt;0,Stock[[#This Row],[MARKET PRICE]]*Stock[[#This Row],[REMAINING QUANTITY
(auto-fill)]],"")</f>
        <v/>
      </c>
    </row>
    <row r="204" spans="2:35">
      <c r="B204" s="110" t="str">
        <f>IF(AND(Stock[[#This Row],[BUYING QUANTITY]]&gt;0,Stock[[#This Row],[REMAINING QUANTITY
(auto-fill)]]=0),"SOLD OUT",
IF(AND(Stock[[#This Row],[BUYING QUANTITY]]&gt;0,Stock[[#This Row],[REMAINING QUANTITY
(auto-fill)]]&gt;0),"HOLDING",""))</f>
        <v/>
      </c>
      <c r="C204" s="111">
        <f t="shared" si="2"/>
        <v>191</v>
      </c>
      <c r="D204" s="77"/>
      <c r="E204" s="78"/>
      <c r="F204" s="160"/>
      <c r="G204" s="81"/>
      <c r="H204" s="82"/>
      <c r="I204" s="90"/>
      <c r="J204" s="115" t="str">
        <f>IF(Stock[[#This Row],[BUYING QUANTITY]]&gt;0,Stock[[#This Row],[BUYING PRICE]]*Stock[[#This Row],[BUYING QUANTITY]]*Stock[[#This Row],[% BUYING FEE]],"")</f>
        <v/>
      </c>
      <c r="K204" s="89"/>
      <c r="L204" s="90"/>
      <c r="M204" s="117" t="str">
        <f>IF(Stock[[#This Row],[BUYING QUANTITY]]&gt;0,Stock[[#This Row],[BUYING PRICE]]*(1+Stock[[#This Row],[% THRESHOLD (RETURN)_1]]),"")</f>
        <v/>
      </c>
      <c r="N204" s="90"/>
      <c r="O204" s="117" t="str">
        <f>IF(Stock[[#This Row],[BUYING QUANTITY]]&gt;0,Stock[[#This Row],[BUYING PRICE]]*(1+Stock[[#This Row],[% THRESHOLD (RETURN)_2]]),"")</f>
        <v/>
      </c>
      <c r="P204" s="90"/>
      <c r="Q204" s="117" t="str">
        <f>IF(Stock[[#This Row],[BUYING QUANTITY]]&gt;0,Stock[[#This Row],[BUYING PRICE]]*(1+Stock[[#This Row],[% THRESHOLD (LOSS)]]),"")</f>
        <v/>
      </c>
      <c r="R204" s="105"/>
      <c r="S204" s="118" t="str">
        <f>IF(Stock[[#This Row],[CASH DIVIDEND]]&gt;0,Stock[[#This Row],[CASH DIVIDEND]]/(Stock[[#This Row],[BUYING PRICE]]*Stock[[#This Row],[BUYING QUANTITY]]),"")</f>
        <v/>
      </c>
      <c r="T204" s="105"/>
      <c r="U204" s="77"/>
      <c r="V204" s="95"/>
      <c r="W204" s="96"/>
      <c r="X204" s="167"/>
      <c r="Y204" s="121" t="str">
        <f>IF(Stock[[#This Row],[SELLING QUANTITY]]&gt;0,Stock[[#This Row],[SELLING PRICE]]*Stock[[#This Row],[SELLING QUANTITY]]*Stock[[#This Row],[% SELLING FEE]]+Stock[[#This Row],[SELLING PRICE]]*Stock[[#This Row],[SELLING QUANTITY]]*$D$12,"")</f>
        <v/>
      </c>
      <c r="Z204" s="121">
        <f>Stock[[#This Row],[BUYING QUANTITY]]+Stock[[#This Row],[STOCK DIVIDEND]]-Stock[[#This Row],[SELLING QUANTITY]]</f>
        <v>0</v>
      </c>
      <c r="AA2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 s="121">
        <f ca="1">IF(Stock[[#This Row],[SELLING DATE]]&gt;0,Stock[[#This Row],[SELLING DATE]]-Stock[[#This Row],[BUY DATE]]+1,IF(Stock[[#This Row],[BUY DATE]]=0,0,TODAY()-Stock[[#This Row],[BUY DATE]]+1))</f>
        <v>0</v>
      </c>
      <c r="AC204" s="124" t="str">
        <f>IFERROR(Stock[[#This Row],[CASH DIVIDEND]]+Stock[[#This Row],[RETURN/(LOSS) FROM TRADING
(auto-fill)]],"")</f>
        <v/>
      </c>
      <c r="AD2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 s="147" t="str">
        <f ca="1">IFERROR(IF(Stock[[#This Row],[HOLDING DAYS
(auto-fill)]]&lt;365,Stock[[#This Row],[% TOTAL RETURN/(LOSS)
(auto-fill)]]*365/Stock[[#This Row],[HOLDING DAYS
(auto-fill)]],POWER((1+Stock[[#This Row],[% TOTAL RETURN/(LOSS)
(auto-fill)]]),1/(Stock[[#This Row],[HOLDING DAYS
(auto-fill)]]/365))-1),"")</f>
        <v/>
      </c>
      <c r="AF204" s="81"/>
      <c r="AG204" s="150" t="str">
        <f>IF(Stock[[#This Row],[STATUS
(auto-fill)]]="HOLDING",Stock[[#This Row],[MARKET PRICE]]-Stock[[#This Row],[BUYING PRICE]],"")</f>
        <v/>
      </c>
      <c r="AH204" s="144" t="str">
        <f>IFERROR(Stock[[#This Row],[CHANGE
(auto-fill)]]/Stock[[#This Row],[BUYING PRICE]],"")</f>
        <v/>
      </c>
      <c r="AI204" s="115" t="str">
        <f>IF(Stock[[#This Row],[MARKET PRICE]]&gt;0,Stock[[#This Row],[MARKET PRICE]]*Stock[[#This Row],[REMAINING QUANTITY
(auto-fill)]],"")</f>
        <v/>
      </c>
    </row>
    <row r="205" spans="2:35">
      <c r="B205" s="108" t="str">
        <f>IF(AND(Stock[[#This Row],[BUYING QUANTITY]]&gt;0,Stock[[#This Row],[REMAINING QUANTITY
(auto-fill)]]=0),"SOLD OUT",
IF(AND(Stock[[#This Row],[BUYING QUANTITY]]&gt;0,Stock[[#This Row],[REMAINING QUANTITY
(auto-fill)]]&gt;0),"HOLDING",""))</f>
        <v/>
      </c>
      <c r="C205" s="111">
        <f t="shared" si="2"/>
        <v>192</v>
      </c>
      <c r="D205" s="75"/>
      <c r="E205" s="76"/>
      <c r="F205" s="161"/>
      <c r="G205" s="83"/>
      <c r="H205" s="84"/>
      <c r="I205" s="88"/>
      <c r="J205" s="114" t="str">
        <f>IF(Stock[[#This Row],[BUYING QUANTITY]]&gt;0,Stock[[#This Row],[BUYING PRICE]]*Stock[[#This Row],[BUYING QUANTITY]]*Stock[[#This Row],[% BUYING FEE]],"")</f>
        <v/>
      </c>
      <c r="K205" s="87"/>
      <c r="L205" s="88"/>
      <c r="M205" s="116" t="str">
        <f>IF(Stock[[#This Row],[BUYING QUANTITY]]&gt;0,Stock[[#This Row],[BUYING PRICE]]*(1+Stock[[#This Row],[% THRESHOLD (RETURN)_1]]),"")</f>
        <v/>
      </c>
      <c r="N205" s="88"/>
      <c r="O205" s="116" t="str">
        <f>IF(Stock[[#This Row],[BUYING QUANTITY]]&gt;0,Stock[[#This Row],[BUYING PRICE]]*(1+Stock[[#This Row],[% THRESHOLD (RETURN)_2]]),"")</f>
        <v/>
      </c>
      <c r="P205" s="88"/>
      <c r="Q205" s="116" t="str">
        <f>IF(Stock[[#This Row],[BUYING QUANTITY]]&gt;0,Stock[[#This Row],[BUYING PRICE]]*(1+Stock[[#This Row],[% THRESHOLD (LOSS)]]),"")</f>
        <v/>
      </c>
      <c r="R205" s="104"/>
      <c r="S205" s="118" t="str">
        <f>IF(Stock[[#This Row],[CASH DIVIDEND]]&gt;0,Stock[[#This Row],[CASH DIVIDEND]]/(Stock[[#This Row],[BUYING PRICE]]*Stock[[#This Row],[BUYING QUANTITY]]),"")</f>
        <v/>
      </c>
      <c r="T205" s="104"/>
      <c r="U205" s="75"/>
      <c r="V205" s="93"/>
      <c r="W205" s="94"/>
      <c r="X205" s="166"/>
      <c r="Y205" s="119" t="str">
        <f>IF(Stock[[#This Row],[SELLING QUANTITY]]&gt;0,Stock[[#This Row],[SELLING PRICE]]*Stock[[#This Row],[SELLING QUANTITY]]*Stock[[#This Row],[% SELLING FEE]]+Stock[[#This Row],[SELLING PRICE]]*Stock[[#This Row],[SELLING QUANTITY]]*$D$12,"")</f>
        <v/>
      </c>
      <c r="Z205" s="119">
        <f>Stock[[#This Row],[BUYING QUANTITY]]+Stock[[#This Row],[STOCK DIVIDEND]]-Stock[[#This Row],[SELLING QUANTITY]]</f>
        <v>0</v>
      </c>
      <c r="AA205"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 s="119">
        <f ca="1">IF(Stock[[#This Row],[SELLING DATE]]&gt;0,Stock[[#This Row],[SELLING DATE]]-Stock[[#This Row],[BUY DATE]]+1,IF(Stock[[#This Row],[BUY DATE]]=0,0,TODAY()-Stock[[#This Row],[BUY DATE]]+1))</f>
        <v>0</v>
      </c>
      <c r="AC205" s="122" t="str">
        <f>IFERROR(Stock[[#This Row],[CASH DIVIDEND]]+Stock[[#This Row],[RETURN/(LOSS) FROM TRADING
(auto-fill)]],"")</f>
        <v/>
      </c>
      <c r="AD2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 s="146" t="str">
        <f ca="1">IFERROR(IF(Stock[[#This Row],[HOLDING DAYS
(auto-fill)]]&lt;365,Stock[[#This Row],[% TOTAL RETURN/(LOSS)
(auto-fill)]]*365/Stock[[#This Row],[HOLDING DAYS
(auto-fill)]],POWER((1+Stock[[#This Row],[% TOTAL RETURN/(LOSS)
(auto-fill)]]),1/(Stock[[#This Row],[HOLDING DAYS
(auto-fill)]]/365))-1),"")</f>
        <v/>
      </c>
      <c r="AF205" s="83"/>
      <c r="AG205" s="149" t="str">
        <f>IF(Stock[[#This Row],[STATUS
(auto-fill)]]="HOLDING",Stock[[#This Row],[MARKET PRICE]]-Stock[[#This Row],[BUYING PRICE]],"")</f>
        <v/>
      </c>
      <c r="AH205" s="143" t="str">
        <f>IFERROR(Stock[[#This Row],[CHANGE
(auto-fill)]]/Stock[[#This Row],[BUYING PRICE]],"")</f>
        <v/>
      </c>
      <c r="AI205" s="114" t="str">
        <f>IF(Stock[[#This Row],[MARKET PRICE]]&gt;0,Stock[[#This Row],[MARKET PRICE]]*Stock[[#This Row],[REMAINING QUANTITY
(auto-fill)]],"")</f>
        <v/>
      </c>
    </row>
    <row r="206" spans="2:35">
      <c r="B206" s="108" t="str">
        <f>IF(AND(Stock[[#This Row],[BUYING QUANTITY]]&gt;0,Stock[[#This Row],[REMAINING QUANTITY
(auto-fill)]]=0),"SOLD OUT",
IF(AND(Stock[[#This Row],[BUYING QUANTITY]]&gt;0,Stock[[#This Row],[REMAINING QUANTITY
(auto-fill)]]&gt;0),"HOLDING",""))</f>
        <v/>
      </c>
      <c r="C206" s="111">
        <f t="shared" si="2"/>
        <v>193</v>
      </c>
      <c r="D206" s="75"/>
      <c r="E206" s="76"/>
      <c r="F206" s="161"/>
      <c r="G206" s="83"/>
      <c r="H206" s="84"/>
      <c r="I206" s="88"/>
      <c r="J206" s="114" t="str">
        <f>IF(Stock[[#This Row],[BUYING QUANTITY]]&gt;0,Stock[[#This Row],[BUYING PRICE]]*Stock[[#This Row],[BUYING QUANTITY]]*Stock[[#This Row],[% BUYING FEE]],"")</f>
        <v/>
      </c>
      <c r="K206" s="87"/>
      <c r="L206" s="88"/>
      <c r="M206" s="116" t="str">
        <f>IF(Stock[[#This Row],[BUYING QUANTITY]]&gt;0,Stock[[#This Row],[BUYING PRICE]]*(1+Stock[[#This Row],[% THRESHOLD (RETURN)_1]]),"")</f>
        <v/>
      </c>
      <c r="N206" s="88"/>
      <c r="O206" s="116" t="str">
        <f>IF(Stock[[#This Row],[BUYING QUANTITY]]&gt;0,Stock[[#This Row],[BUYING PRICE]]*(1+Stock[[#This Row],[% THRESHOLD (RETURN)_2]]),"")</f>
        <v/>
      </c>
      <c r="P206" s="88"/>
      <c r="Q206" s="116" t="str">
        <f>IF(Stock[[#This Row],[BUYING QUANTITY]]&gt;0,Stock[[#This Row],[BUYING PRICE]]*(1+Stock[[#This Row],[% THRESHOLD (LOSS)]]),"")</f>
        <v/>
      </c>
      <c r="R206" s="104"/>
      <c r="S206" s="118" t="str">
        <f>IF(Stock[[#This Row],[CASH DIVIDEND]]&gt;0,Stock[[#This Row],[CASH DIVIDEND]]/(Stock[[#This Row],[BUYING PRICE]]*Stock[[#This Row],[BUYING QUANTITY]]),"")</f>
        <v/>
      </c>
      <c r="T206" s="104"/>
      <c r="U206" s="75"/>
      <c r="V206" s="93"/>
      <c r="W206" s="94"/>
      <c r="X206" s="166"/>
      <c r="Y206" s="119" t="str">
        <f>IF(Stock[[#This Row],[SELLING QUANTITY]]&gt;0,Stock[[#This Row],[SELLING PRICE]]*Stock[[#This Row],[SELLING QUANTITY]]*Stock[[#This Row],[% SELLING FEE]]+Stock[[#This Row],[SELLING PRICE]]*Stock[[#This Row],[SELLING QUANTITY]]*$D$12,"")</f>
        <v/>
      </c>
      <c r="Z206" s="119">
        <f>Stock[[#This Row],[BUYING QUANTITY]]+Stock[[#This Row],[STOCK DIVIDEND]]-Stock[[#This Row],[SELLING QUANTITY]]</f>
        <v>0</v>
      </c>
      <c r="AA206" s="120"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 s="119">
        <f ca="1">IF(Stock[[#This Row],[SELLING DATE]]&gt;0,Stock[[#This Row],[SELLING DATE]]-Stock[[#This Row],[BUY DATE]]+1,IF(Stock[[#This Row],[BUY DATE]]=0,0,TODAY()-Stock[[#This Row],[BUY DATE]]+1))</f>
        <v>0</v>
      </c>
      <c r="AC206" s="122" t="str">
        <f>IFERROR(Stock[[#This Row],[CASH DIVIDEND]]+Stock[[#This Row],[RETURN/(LOSS) FROM TRADING
(auto-fill)]],"")</f>
        <v/>
      </c>
      <c r="AD2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 s="146" t="str">
        <f ca="1">IFERROR(IF(Stock[[#This Row],[HOLDING DAYS
(auto-fill)]]&lt;365,Stock[[#This Row],[% TOTAL RETURN/(LOSS)
(auto-fill)]]*365/Stock[[#This Row],[HOLDING DAYS
(auto-fill)]],POWER((1+Stock[[#This Row],[% TOTAL RETURN/(LOSS)
(auto-fill)]]),1/(Stock[[#This Row],[HOLDING DAYS
(auto-fill)]]/365))-1),"")</f>
        <v/>
      </c>
      <c r="AF206" s="83"/>
      <c r="AG206" s="149" t="str">
        <f>IF(Stock[[#This Row],[STATUS
(auto-fill)]]="HOLDING",Stock[[#This Row],[MARKET PRICE]]-Stock[[#This Row],[BUYING PRICE]],"")</f>
        <v/>
      </c>
      <c r="AH206" s="143" t="str">
        <f>IFERROR(Stock[[#This Row],[CHANGE
(auto-fill)]]/Stock[[#This Row],[BUYING PRICE]],"")</f>
        <v/>
      </c>
      <c r="AI206" s="114" t="str">
        <f>IF(Stock[[#This Row],[MARKET PRICE]]&gt;0,Stock[[#This Row],[MARKET PRICE]]*Stock[[#This Row],[REMAINING QUANTITY
(auto-fill)]],"")</f>
        <v/>
      </c>
    </row>
    <row r="207" spans="2:35">
      <c r="B207" s="112" t="str">
        <f>IF(AND(Stock[[#This Row],[BUYING QUANTITY]]&gt;0,Stock[[#This Row],[REMAINING QUANTITY
(auto-fill)]]=0),"SOLD OUT",
IF(AND(Stock[[#This Row],[BUYING QUANTITY]]&gt;0,Stock[[#This Row],[REMAINING QUANTITY
(auto-fill)]]&gt;0),"HOLDING",""))</f>
        <v/>
      </c>
      <c r="C207" s="111">
        <f t="shared" si="2"/>
        <v>194</v>
      </c>
      <c r="D207" s="79"/>
      <c r="E207" s="80"/>
      <c r="F207" s="162"/>
      <c r="G207" s="85"/>
      <c r="H207" s="86"/>
      <c r="I207" s="164"/>
      <c r="J207" s="115" t="str">
        <f>IF(Stock[[#This Row],[BUYING QUANTITY]]&gt;0,Stock[[#This Row],[BUYING PRICE]]*Stock[[#This Row],[BUYING QUANTITY]]*Stock[[#This Row],[% BUYING FEE]],"")</f>
        <v/>
      </c>
      <c r="K207" s="89"/>
      <c r="L207" s="90"/>
      <c r="M207" s="117" t="str">
        <f>IF(Stock[[#This Row],[BUYING QUANTITY]]&gt;0,Stock[[#This Row],[BUYING PRICE]]*(1+Stock[[#This Row],[% THRESHOLD (RETURN)_1]]),"")</f>
        <v/>
      </c>
      <c r="N207" s="91"/>
      <c r="O207" s="117" t="str">
        <f>IF(Stock[[#This Row],[BUYING QUANTITY]]&gt;0,Stock[[#This Row],[BUYING PRICE]]*(1+Stock[[#This Row],[% THRESHOLD (RETURN)_2]]),"")</f>
        <v/>
      </c>
      <c r="P207" s="91"/>
      <c r="Q207" s="117" t="str">
        <f>IF(Stock[[#This Row],[BUYING QUANTITY]]&gt;0,Stock[[#This Row],[BUYING PRICE]]*(1+Stock[[#This Row],[% THRESHOLD (LOSS)]]),"")</f>
        <v/>
      </c>
      <c r="R207" s="106"/>
      <c r="S207" s="118" t="str">
        <f>IF(Stock[[#This Row],[CASH DIVIDEND]]&gt;0,Stock[[#This Row],[CASH DIVIDEND]]/(Stock[[#This Row],[BUYING PRICE]]*Stock[[#This Row],[BUYING QUANTITY]]),"")</f>
        <v/>
      </c>
      <c r="T207" s="106"/>
      <c r="U207" s="79"/>
      <c r="V207" s="97"/>
      <c r="W207" s="98"/>
      <c r="X207" s="168"/>
      <c r="Y207" s="126" t="str">
        <f>IF(Stock[[#This Row],[SELLING QUANTITY]]&gt;0,Stock[[#This Row],[SELLING PRICE]]*Stock[[#This Row],[SELLING QUANTITY]]*Stock[[#This Row],[% SELLING FEE]]+Stock[[#This Row],[SELLING PRICE]]*Stock[[#This Row],[SELLING QUANTITY]]*$D$12,"")</f>
        <v/>
      </c>
      <c r="Z207" s="127">
        <f>Stock[[#This Row],[BUYING QUANTITY]]+Stock[[#This Row],[STOCK DIVIDEND]]-Stock[[#This Row],[SELLING QUANTITY]]</f>
        <v>0</v>
      </c>
      <c r="AA2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 s="121">
        <f ca="1">IF(Stock[[#This Row],[SELLING DATE]]&gt;0,Stock[[#This Row],[SELLING DATE]]-Stock[[#This Row],[BUY DATE]]+1,IF(Stock[[#This Row],[BUY DATE]]=0,0,TODAY()-Stock[[#This Row],[BUY DATE]]+1))</f>
        <v>0</v>
      </c>
      <c r="AC207" s="122" t="str">
        <f>IFERROR(Stock[[#This Row],[CASH DIVIDEND]]+Stock[[#This Row],[RETURN/(LOSS) FROM TRADING
(auto-fill)]],"")</f>
        <v/>
      </c>
      <c r="AD2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 s="146" t="str">
        <f ca="1">IFERROR(IF(Stock[[#This Row],[HOLDING DAYS
(auto-fill)]]&lt;365,Stock[[#This Row],[% TOTAL RETURN/(LOSS)
(auto-fill)]]*365/Stock[[#This Row],[HOLDING DAYS
(auto-fill)]],POWER((1+Stock[[#This Row],[% TOTAL RETURN/(LOSS)
(auto-fill)]]),1/(Stock[[#This Row],[HOLDING DAYS
(auto-fill)]]/365))-1),"")</f>
        <v/>
      </c>
      <c r="AF207" s="92"/>
      <c r="AG207" s="149" t="str">
        <f>IF(Stock[[#This Row],[STATUS
(auto-fill)]]="HOLDING",Stock[[#This Row],[MARKET PRICE]]-Stock[[#This Row],[BUYING PRICE]],"")</f>
        <v/>
      </c>
      <c r="AH207" s="143" t="str">
        <f>IFERROR(Stock[[#This Row],[CHANGE
(auto-fill)]]/Stock[[#This Row],[BUYING PRICE]],"")</f>
        <v/>
      </c>
      <c r="AI207" s="129" t="str">
        <f>IF(Stock[[#This Row],[MARKET PRICE]]&gt;0,Stock[[#This Row],[MARKET PRICE]]*Stock[[#This Row],[REMAINING QUANTITY
(auto-fill)]],"")</f>
        <v/>
      </c>
    </row>
    <row r="208" spans="2:35">
      <c r="B208" s="112" t="str">
        <f>IF(AND(Stock[[#This Row],[BUYING QUANTITY]]&gt;0,Stock[[#This Row],[REMAINING QUANTITY
(auto-fill)]]=0),"SOLD OUT",
IF(AND(Stock[[#This Row],[BUYING QUANTITY]]&gt;0,Stock[[#This Row],[REMAINING QUANTITY
(auto-fill)]]&gt;0),"HOLDING",""))</f>
        <v/>
      </c>
      <c r="C208" s="111">
        <f t="shared" ref="C208:C271" si="3">C207+1</f>
        <v>195</v>
      </c>
      <c r="D208" s="79"/>
      <c r="E208" s="80"/>
      <c r="F208" s="162"/>
      <c r="G208" s="85"/>
      <c r="H208" s="86"/>
      <c r="I208" s="164"/>
      <c r="J208" s="115" t="str">
        <f>IF(Stock[[#This Row],[BUYING QUANTITY]]&gt;0,Stock[[#This Row],[BUYING PRICE]]*Stock[[#This Row],[BUYING QUANTITY]]*Stock[[#This Row],[% BUYING FEE]],"")</f>
        <v/>
      </c>
      <c r="K208" s="89"/>
      <c r="L208" s="90"/>
      <c r="M208" s="117" t="str">
        <f>IF(Stock[[#This Row],[BUYING QUANTITY]]&gt;0,Stock[[#This Row],[BUYING PRICE]]*(1+Stock[[#This Row],[% THRESHOLD (RETURN)_1]]),"")</f>
        <v/>
      </c>
      <c r="N208" s="91"/>
      <c r="O208" s="117" t="str">
        <f>IF(Stock[[#This Row],[BUYING QUANTITY]]&gt;0,Stock[[#This Row],[BUYING PRICE]]*(1+Stock[[#This Row],[% THRESHOLD (RETURN)_2]]),"")</f>
        <v/>
      </c>
      <c r="P208" s="91"/>
      <c r="Q208" s="117" t="str">
        <f>IF(Stock[[#This Row],[BUYING QUANTITY]]&gt;0,Stock[[#This Row],[BUYING PRICE]]*(1+Stock[[#This Row],[% THRESHOLD (LOSS)]]),"")</f>
        <v/>
      </c>
      <c r="R208" s="106"/>
      <c r="S208" s="118" t="str">
        <f>IF(Stock[[#This Row],[CASH DIVIDEND]]&gt;0,Stock[[#This Row],[CASH DIVIDEND]]/(Stock[[#This Row],[BUYING PRICE]]*Stock[[#This Row],[BUYING QUANTITY]]),"")</f>
        <v/>
      </c>
      <c r="T208" s="106"/>
      <c r="U208" s="79"/>
      <c r="V208" s="97"/>
      <c r="W208" s="98"/>
      <c r="X208" s="168"/>
      <c r="Y208" s="126" t="str">
        <f>IF(Stock[[#This Row],[SELLING QUANTITY]]&gt;0,Stock[[#This Row],[SELLING PRICE]]*Stock[[#This Row],[SELLING QUANTITY]]*Stock[[#This Row],[% SELLING FEE]]+Stock[[#This Row],[SELLING PRICE]]*Stock[[#This Row],[SELLING QUANTITY]]*$D$12,"")</f>
        <v/>
      </c>
      <c r="Z208" s="127">
        <f>Stock[[#This Row],[BUYING QUANTITY]]+Stock[[#This Row],[STOCK DIVIDEND]]-Stock[[#This Row],[SELLING QUANTITY]]</f>
        <v>0</v>
      </c>
      <c r="AA2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 s="121">
        <f ca="1">IF(Stock[[#This Row],[SELLING DATE]]&gt;0,Stock[[#This Row],[SELLING DATE]]-Stock[[#This Row],[BUY DATE]]+1,IF(Stock[[#This Row],[BUY DATE]]=0,0,TODAY()-Stock[[#This Row],[BUY DATE]]+1))</f>
        <v>0</v>
      </c>
      <c r="AC208" s="122" t="str">
        <f>IFERROR(Stock[[#This Row],[CASH DIVIDEND]]+Stock[[#This Row],[RETURN/(LOSS) FROM TRADING
(auto-fill)]],"")</f>
        <v/>
      </c>
      <c r="AD2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 s="146" t="str">
        <f ca="1">IFERROR(IF(Stock[[#This Row],[HOLDING DAYS
(auto-fill)]]&lt;365,Stock[[#This Row],[% TOTAL RETURN/(LOSS)
(auto-fill)]]*365/Stock[[#This Row],[HOLDING DAYS
(auto-fill)]],POWER((1+Stock[[#This Row],[% TOTAL RETURN/(LOSS)
(auto-fill)]]),1/(Stock[[#This Row],[HOLDING DAYS
(auto-fill)]]/365))-1),"")</f>
        <v/>
      </c>
      <c r="AF208" s="92"/>
      <c r="AG208" s="149" t="str">
        <f>IF(Stock[[#This Row],[STATUS
(auto-fill)]]="HOLDING",Stock[[#This Row],[MARKET PRICE]]-Stock[[#This Row],[BUYING PRICE]],"")</f>
        <v/>
      </c>
      <c r="AH208" s="143" t="str">
        <f>IFERROR(Stock[[#This Row],[CHANGE
(auto-fill)]]/Stock[[#This Row],[BUYING PRICE]],"")</f>
        <v/>
      </c>
      <c r="AI208" s="129" t="str">
        <f>IF(Stock[[#This Row],[MARKET PRICE]]&gt;0,Stock[[#This Row],[MARKET PRICE]]*Stock[[#This Row],[REMAINING QUANTITY
(auto-fill)]],"")</f>
        <v/>
      </c>
    </row>
    <row r="209" spans="2:35">
      <c r="B209" s="112" t="str">
        <f>IF(AND(Stock[[#This Row],[BUYING QUANTITY]]&gt;0,Stock[[#This Row],[REMAINING QUANTITY
(auto-fill)]]=0),"SOLD OUT",
IF(AND(Stock[[#This Row],[BUYING QUANTITY]]&gt;0,Stock[[#This Row],[REMAINING QUANTITY
(auto-fill)]]&gt;0),"HOLDING",""))</f>
        <v/>
      </c>
      <c r="C209" s="111">
        <f t="shared" si="3"/>
        <v>196</v>
      </c>
      <c r="D209" s="79"/>
      <c r="E209" s="80"/>
      <c r="F209" s="162"/>
      <c r="G209" s="85"/>
      <c r="H209" s="86"/>
      <c r="I209" s="164"/>
      <c r="J209" s="115" t="str">
        <f>IF(Stock[[#This Row],[BUYING QUANTITY]]&gt;0,Stock[[#This Row],[BUYING PRICE]]*Stock[[#This Row],[BUYING QUANTITY]]*Stock[[#This Row],[% BUYING FEE]],"")</f>
        <v/>
      </c>
      <c r="K209" s="89"/>
      <c r="L209" s="90"/>
      <c r="M209" s="117" t="str">
        <f>IF(Stock[[#This Row],[BUYING QUANTITY]]&gt;0,Stock[[#This Row],[BUYING PRICE]]*(1+Stock[[#This Row],[% THRESHOLD (RETURN)_1]]),"")</f>
        <v/>
      </c>
      <c r="N209" s="91"/>
      <c r="O209" s="117" t="str">
        <f>IF(Stock[[#This Row],[BUYING QUANTITY]]&gt;0,Stock[[#This Row],[BUYING PRICE]]*(1+Stock[[#This Row],[% THRESHOLD (RETURN)_2]]),"")</f>
        <v/>
      </c>
      <c r="P209" s="91"/>
      <c r="Q209" s="117" t="str">
        <f>IF(Stock[[#This Row],[BUYING QUANTITY]]&gt;0,Stock[[#This Row],[BUYING PRICE]]*(1+Stock[[#This Row],[% THRESHOLD (LOSS)]]),"")</f>
        <v/>
      </c>
      <c r="R209" s="106"/>
      <c r="S209" s="118" t="str">
        <f>IF(Stock[[#This Row],[CASH DIVIDEND]]&gt;0,Stock[[#This Row],[CASH DIVIDEND]]/(Stock[[#This Row],[BUYING PRICE]]*Stock[[#This Row],[BUYING QUANTITY]]),"")</f>
        <v/>
      </c>
      <c r="T209" s="106"/>
      <c r="U209" s="79"/>
      <c r="V209" s="97"/>
      <c r="W209" s="98"/>
      <c r="X209" s="168"/>
      <c r="Y209" s="126" t="str">
        <f>IF(Stock[[#This Row],[SELLING QUANTITY]]&gt;0,Stock[[#This Row],[SELLING PRICE]]*Stock[[#This Row],[SELLING QUANTITY]]*Stock[[#This Row],[% SELLING FEE]]+Stock[[#This Row],[SELLING PRICE]]*Stock[[#This Row],[SELLING QUANTITY]]*$D$12,"")</f>
        <v/>
      </c>
      <c r="Z209" s="127">
        <f>Stock[[#This Row],[BUYING QUANTITY]]+Stock[[#This Row],[STOCK DIVIDEND]]-Stock[[#This Row],[SELLING QUANTITY]]</f>
        <v>0</v>
      </c>
      <c r="AA2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 s="121">
        <f ca="1">IF(Stock[[#This Row],[SELLING DATE]]&gt;0,Stock[[#This Row],[SELLING DATE]]-Stock[[#This Row],[BUY DATE]]+1,IF(Stock[[#This Row],[BUY DATE]]=0,0,TODAY()-Stock[[#This Row],[BUY DATE]]+1))</f>
        <v>0</v>
      </c>
      <c r="AC209" s="122" t="str">
        <f>IFERROR(Stock[[#This Row],[CASH DIVIDEND]]+Stock[[#This Row],[RETURN/(LOSS) FROM TRADING
(auto-fill)]],"")</f>
        <v/>
      </c>
      <c r="AD2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 s="146" t="str">
        <f ca="1">IFERROR(IF(Stock[[#This Row],[HOLDING DAYS
(auto-fill)]]&lt;365,Stock[[#This Row],[% TOTAL RETURN/(LOSS)
(auto-fill)]]*365/Stock[[#This Row],[HOLDING DAYS
(auto-fill)]],POWER((1+Stock[[#This Row],[% TOTAL RETURN/(LOSS)
(auto-fill)]]),1/(Stock[[#This Row],[HOLDING DAYS
(auto-fill)]]/365))-1),"")</f>
        <v/>
      </c>
      <c r="AF209" s="92"/>
      <c r="AG209" s="149" t="str">
        <f>IF(Stock[[#This Row],[STATUS
(auto-fill)]]="HOLDING",Stock[[#This Row],[MARKET PRICE]]-Stock[[#This Row],[BUYING PRICE]],"")</f>
        <v/>
      </c>
      <c r="AH209" s="143" t="str">
        <f>IFERROR(Stock[[#This Row],[CHANGE
(auto-fill)]]/Stock[[#This Row],[BUYING PRICE]],"")</f>
        <v/>
      </c>
      <c r="AI209" s="129" t="str">
        <f>IF(Stock[[#This Row],[MARKET PRICE]]&gt;0,Stock[[#This Row],[MARKET PRICE]]*Stock[[#This Row],[REMAINING QUANTITY
(auto-fill)]],"")</f>
        <v/>
      </c>
    </row>
    <row r="210" spans="2:35">
      <c r="B210" s="112" t="str">
        <f>IF(AND(Stock[[#This Row],[BUYING QUANTITY]]&gt;0,Stock[[#This Row],[REMAINING QUANTITY
(auto-fill)]]=0),"SOLD OUT",
IF(AND(Stock[[#This Row],[BUYING QUANTITY]]&gt;0,Stock[[#This Row],[REMAINING QUANTITY
(auto-fill)]]&gt;0),"HOLDING",""))</f>
        <v/>
      </c>
      <c r="C210" s="111">
        <f t="shared" si="3"/>
        <v>197</v>
      </c>
      <c r="D210" s="79"/>
      <c r="E210" s="80"/>
      <c r="F210" s="162"/>
      <c r="G210" s="85"/>
      <c r="H210" s="86"/>
      <c r="I210" s="164"/>
      <c r="J210" s="115" t="str">
        <f>IF(Stock[[#This Row],[BUYING QUANTITY]]&gt;0,Stock[[#This Row],[BUYING PRICE]]*Stock[[#This Row],[BUYING QUANTITY]]*Stock[[#This Row],[% BUYING FEE]],"")</f>
        <v/>
      </c>
      <c r="K210" s="89"/>
      <c r="L210" s="90"/>
      <c r="M210" s="117" t="str">
        <f>IF(Stock[[#This Row],[BUYING QUANTITY]]&gt;0,Stock[[#This Row],[BUYING PRICE]]*(1+Stock[[#This Row],[% THRESHOLD (RETURN)_1]]),"")</f>
        <v/>
      </c>
      <c r="N210" s="91"/>
      <c r="O210" s="117" t="str">
        <f>IF(Stock[[#This Row],[BUYING QUANTITY]]&gt;0,Stock[[#This Row],[BUYING PRICE]]*(1+Stock[[#This Row],[% THRESHOLD (RETURN)_2]]),"")</f>
        <v/>
      </c>
      <c r="P210" s="91"/>
      <c r="Q210" s="117" t="str">
        <f>IF(Stock[[#This Row],[BUYING QUANTITY]]&gt;0,Stock[[#This Row],[BUYING PRICE]]*(1+Stock[[#This Row],[% THRESHOLD (LOSS)]]),"")</f>
        <v/>
      </c>
      <c r="R210" s="106"/>
      <c r="S210" s="118" t="str">
        <f>IF(Stock[[#This Row],[CASH DIVIDEND]]&gt;0,Stock[[#This Row],[CASH DIVIDEND]]/(Stock[[#This Row],[BUYING PRICE]]*Stock[[#This Row],[BUYING QUANTITY]]),"")</f>
        <v/>
      </c>
      <c r="T210" s="106"/>
      <c r="U210" s="79"/>
      <c r="V210" s="97"/>
      <c r="W210" s="98"/>
      <c r="X210" s="168"/>
      <c r="Y210" s="126" t="str">
        <f>IF(Stock[[#This Row],[SELLING QUANTITY]]&gt;0,Stock[[#This Row],[SELLING PRICE]]*Stock[[#This Row],[SELLING QUANTITY]]*Stock[[#This Row],[% SELLING FEE]]+Stock[[#This Row],[SELLING PRICE]]*Stock[[#This Row],[SELLING QUANTITY]]*$D$12,"")</f>
        <v/>
      </c>
      <c r="Z210" s="127">
        <f>Stock[[#This Row],[BUYING QUANTITY]]+Stock[[#This Row],[STOCK DIVIDEND]]-Stock[[#This Row],[SELLING QUANTITY]]</f>
        <v>0</v>
      </c>
      <c r="AA2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 s="121">
        <f ca="1">IF(Stock[[#This Row],[SELLING DATE]]&gt;0,Stock[[#This Row],[SELLING DATE]]-Stock[[#This Row],[BUY DATE]]+1,IF(Stock[[#This Row],[BUY DATE]]=0,0,TODAY()-Stock[[#This Row],[BUY DATE]]+1))</f>
        <v>0</v>
      </c>
      <c r="AC210" s="122" t="str">
        <f>IFERROR(Stock[[#This Row],[CASH DIVIDEND]]+Stock[[#This Row],[RETURN/(LOSS) FROM TRADING
(auto-fill)]],"")</f>
        <v/>
      </c>
      <c r="AD2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 s="146" t="str">
        <f ca="1">IFERROR(IF(Stock[[#This Row],[HOLDING DAYS
(auto-fill)]]&lt;365,Stock[[#This Row],[% TOTAL RETURN/(LOSS)
(auto-fill)]]*365/Stock[[#This Row],[HOLDING DAYS
(auto-fill)]],POWER((1+Stock[[#This Row],[% TOTAL RETURN/(LOSS)
(auto-fill)]]),1/(Stock[[#This Row],[HOLDING DAYS
(auto-fill)]]/365))-1),"")</f>
        <v/>
      </c>
      <c r="AF210" s="92"/>
      <c r="AG210" s="149" t="str">
        <f>IF(Stock[[#This Row],[STATUS
(auto-fill)]]="HOLDING",Stock[[#This Row],[MARKET PRICE]]-Stock[[#This Row],[BUYING PRICE]],"")</f>
        <v/>
      </c>
      <c r="AH210" s="143" t="str">
        <f>IFERROR(Stock[[#This Row],[CHANGE
(auto-fill)]]/Stock[[#This Row],[BUYING PRICE]],"")</f>
        <v/>
      </c>
      <c r="AI210" s="129" t="str">
        <f>IF(Stock[[#This Row],[MARKET PRICE]]&gt;0,Stock[[#This Row],[MARKET PRICE]]*Stock[[#This Row],[REMAINING QUANTITY
(auto-fill)]],"")</f>
        <v/>
      </c>
    </row>
    <row r="211" spans="2:35">
      <c r="B211" s="112" t="str">
        <f>IF(AND(Stock[[#This Row],[BUYING QUANTITY]]&gt;0,Stock[[#This Row],[REMAINING QUANTITY
(auto-fill)]]=0),"SOLD OUT",
IF(AND(Stock[[#This Row],[BUYING QUANTITY]]&gt;0,Stock[[#This Row],[REMAINING QUANTITY
(auto-fill)]]&gt;0),"HOLDING",""))</f>
        <v/>
      </c>
      <c r="C211" s="111">
        <f t="shared" si="3"/>
        <v>198</v>
      </c>
      <c r="D211" s="79"/>
      <c r="E211" s="80"/>
      <c r="F211" s="162"/>
      <c r="G211" s="85"/>
      <c r="H211" s="86"/>
      <c r="I211" s="164"/>
      <c r="J211" s="115" t="str">
        <f>IF(Stock[[#This Row],[BUYING QUANTITY]]&gt;0,Stock[[#This Row],[BUYING PRICE]]*Stock[[#This Row],[BUYING QUANTITY]]*Stock[[#This Row],[% BUYING FEE]],"")</f>
        <v/>
      </c>
      <c r="K211" s="89"/>
      <c r="L211" s="90"/>
      <c r="M211" s="117" t="str">
        <f>IF(Stock[[#This Row],[BUYING QUANTITY]]&gt;0,Stock[[#This Row],[BUYING PRICE]]*(1+Stock[[#This Row],[% THRESHOLD (RETURN)_1]]),"")</f>
        <v/>
      </c>
      <c r="N211" s="91"/>
      <c r="O211" s="117" t="str">
        <f>IF(Stock[[#This Row],[BUYING QUANTITY]]&gt;0,Stock[[#This Row],[BUYING PRICE]]*(1+Stock[[#This Row],[% THRESHOLD (RETURN)_2]]),"")</f>
        <v/>
      </c>
      <c r="P211" s="91"/>
      <c r="Q211" s="117" t="str">
        <f>IF(Stock[[#This Row],[BUYING QUANTITY]]&gt;0,Stock[[#This Row],[BUYING PRICE]]*(1+Stock[[#This Row],[% THRESHOLD (LOSS)]]),"")</f>
        <v/>
      </c>
      <c r="R211" s="106"/>
      <c r="S211" s="118" t="str">
        <f>IF(Stock[[#This Row],[CASH DIVIDEND]]&gt;0,Stock[[#This Row],[CASH DIVIDEND]]/(Stock[[#This Row],[BUYING PRICE]]*Stock[[#This Row],[BUYING QUANTITY]]),"")</f>
        <v/>
      </c>
      <c r="T211" s="106"/>
      <c r="U211" s="79"/>
      <c r="V211" s="97"/>
      <c r="W211" s="98"/>
      <c r="X211" s="168"/>
      <c r="Y211" s="126" t="str">
        <f>IF(Stock[[#This Row],[SELLING QUANTITY]]&gt;0,Stock[[#This Row],[SELLING PRICE]]*Stock[[#This Row],[SELLING QUANTITY]]*Stock[[#This Row],[% SELLING FEE]]+Stock[[#This Row],[SELLING PRICE]]*Stock[[#This Row],[SELLING QUANTITY]]*$D$12,"")</f>
        <v/>
      </c>
      <c r="Z211" s="127">
        <f>Stock[[#This Row],[BUYING QUANTITY]]+Stock[[#This Row],[STOCK DIVIDEND]]-Stock[[#This Row],[SELLING QUANTITY]]</f>
        <v>0</v>
      </c>
      <c r="AA2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 s="121">
        <f ca="1">IF(Stock[[#This Row],[SELLING DATE]]&gt;0,Stock[[#This Row],[SELLING DATE]]-Stock[[#This Row],[BUY DATE]]+1,IF(Stock[[#This Row],[BUY DATE]]=0,0,TODAY()-Stock[[#This Row],[BUY DATE]]+1))</f>
        <v>0</v>
      </c>
      <c r="AC211" s="122" t="str">
        <f>IFERROR(Stock[[#This Row],[CASH DIVIDEND]]+Stock[[#This Row],[RETURN/(LOSS) FROM TRADING
(auto-fill)]],"")</f>
        <v/>
      </c>
      <c r="AD2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 s="146" t="str">
        <f ca="1">IFERROR(IF(Stock[[#This Row],[HOLDING DAYS
(auto-fill)]]&lt;365,Stock[[#This Row],[% TOTAL RETURN/(LOSS)
(auto-fill)]]*365/Stock[[#This Row],[HOLDING DAYS
(auto-fill)]],POWER((1+Stock[[#This Row],[% TOTAL RETURN/(LOSS)
(auto-fill)]]),1/(Stock[[#This Row],[HOLDING DAYS
(auto-fill)]]/365))-1),"")</f>
        <v/>
      </c>
      <c r="AF211" s="92"/>
      <c r="AG211" s="149" t="str">
        <f>IF(Stock[[#This Row],[STATUS
(auto-fill)]]="HOLDING",Stock[[#This Row],[MARKET PRICE]]-Stock[[#This Row],[BUYING PRICE]],"")</f>
        <v/>
      </c>
      <c r="AH211" s="143" t="str">
        <f>IFERROR(Stock[[#This Row],[CHANGE
(auto-fill)]]/Stock[[#This Row],[BUYING PRICE]],"")</f>
        <v/>
      </c>
      <c r="AI211" s="129" t="str">
        <f>IF(Stock[[#This Row],[MARKET PRICE]]&gt;0,Stock[[#This Row],[MARKET PRICE]]*Stock[[#This Row],[REMAINING QUANTITY
(auto-fill)]],"")</f>
        <v/>
      </c>
    </row>
    <row r="212" spans="2:35">
      <c r="B212" s="112" t="str">
        <f>IF(AND(Stock[[#This Row],[BUYING QUANTITY]]&gt;0,Stock[[#This Row],[REMAINING QUANTITY
(auto-fill)]]=0),"SOLD OUT",
IF(AND(Stock[[#This Row],[BUYING QUANTITY]]&gt;0,Stock[[#This Row],[REMAINING QUANTITY
(auto-fill)]]&gt;0),"HOLDING",""))</f>
        <v/>
      </c>
      <c r="C212" s="111">
        <f t="shared" si="3"/>
        <v>199</v>
      </c>
      <c r="D212" s="79"/>
      <c r="E212" s="80"/>
      <c r="F212" s="162"/>
      <c r="G212" s="85"/>
      <c r="H212" s="86"/>
      <c r="I212" s="164"/>
      <c r="J212" s="115" t="str">
        <f>IF(Stock[[#This Row],[BUYING QUANTITY]]&gt;0,Stock[[#This Row],[BUYING PRICE]]*Stock[[#This Row],[BUYING QUANTITY]]*Stock[[#This Row],[% BUYING FEE]],"")</f>
        <v/>
      </c>
      <c r="K212" s="89"/>
      <c r="L212" s="90"/>
      <c r="M212" s="117" t="str">
        <f>IF(Stock[[#This Row],[BUYING QUANTITY]]&gt;0,Stock[[#This Row],[BUYING PRICE]]*(1+Stock[[#This Row],[% THRESHOLD (RETURN)_1]]),"")</f>
        <v/>
      </c>
      <c r="N212" s="91"/>
      <c r="O212" s="117" t="str">
        <f>IF(Stock[[#This Row],[BUYING QUANTITY]]&gt;0,Stock[[#This Row],[BUYING PRICE]]*(1+Stock[[#This Row],[% THRESHOLD (RETURN)_2]]),"")</f>
        <v/>
      </c>
      <c r="P212" s="91"/>
      <c r="Q212" s="117" t="str">
        <f>IF(Stock[[#This Row],[BUYING QUANTITY]]&gt;0,Stock[[#This Row],[BUYING PRICE]]*(1+Stock[[#This Row],[% THRESHOLD (LOSS)]]),"")</f>
        <v/>
      </c>
      <c r="R212" s="106"/>
      <c r="S212" s="118" t="str">
        <f>IF(Stock[[#This Row],[CASH DIVIDEND]]&gt;0,Stock[[#This Row],[CASH DIVIDEND]]/(Stock[[#This Row],[BUYING PRICE]]*Stock[[#This Row],[BUYING QUANTITY]]),"")</f>
        <v/>
      </c>
      <c r="T212" s="106"/>
      <c r="U212" s="79"/>
      <c r="V212" s="97"/>
      <c r="W212" s="98"/>
      <c r="X212" s="168"/>
      <c r="Y212" s="126" t="str">
        <f>IF(Stock[[#This Row],[SELLING QUANTITY]]&gt;0,Stock[[#This Row],[SELLING PRICE]]*Stock[[#This Row],[SELLING QUANTITY]]*Stock[[#This Row],[% SELLING FEE]]+Stock[[#This Row],[SELLING PRICE]]*Stock[[#This Row],[SELLING QUANTITY]]*$D$12,"")</f>
        <v/>
      </c>
      <c r="Z212" s="127">
        <f>Stock[[#This Row],[BUYING QUANTITY]]+Stock[[#This Row],[STOCK DIVIDEND]]-Stock[[#This Row],[SELLING QUANTITY]]</f>
        <v>0</v>
      </c>
      <c r="AA2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 s="121">
        <f ca="1">IF(Stock[[#This Row],[SELLING DATE]]&gt;0,Stock[[#This Row],[SELLING DATE]]-Stock[[#This Row],[BUY DATE]]+1,IF(Stock[[#This Row],[BUY DATE]]=0,0,TODAY()-Stock[[#This Row],[BUY DATE]]+1))</f>
        <v>0</v>
      </c>
      <c r="AC212" s="122" t="str">
        <f>IFERROR(Stock[[#This Row],[CASH DIVIDEND]]+Stock[[#This Row],[RETURN/(LOSS) FROM TRADING
(auto-fill)]],"")</f>
        <v/>
      </c>
      <c r="AD2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 s="146" t="str">
        <f ca="1">IFERROR(IF(Stock[[#This Row],[HOLDING DAYS
(auto-fill)]]&lt;365,Stock[[#This Row],[% TOTAL RETURN/(LOSS)
(auto-fill)]]*365/Stock[[#This Row],[HOLDING DAYS
(auto-fill)]],POWER((1+Stock[[#This Row],[% TOTAL RETURN/(LOSS)
(auto-fill)]]),1/(Stock[[#This Row],[HOLDING DAYS
(auto-fill)]]/365))-1),"")</f>
        <v/>
      </c>
      <c r="AF212" s="92"/>
      <c r="AG212" s="149" t="str">
        <f>IF(Stock[[#This Row],[STATUS
(auto-fill)]]="HOLDING",Stock[[#This Row],[MARKET PRICE]]-Stock[[#This Row],[BUYING PRICE]],"")</f>
        <v/>
      </c>
      <c r="AH212" s="143" t="str">
        <f>IFERROR(Stock[[#This Row],[CHANGE
(auto-fill)]]/Stock[[#This Row],[BUYING PRICE]],"")</f>
        <v/>
      </c>
      <c r="AI212" s="129" t="str">
        <f>IF(Stock[[#This Row],[MARKET PRICE]]&gt;0,Stock[[#This Row],[MARKET PRICE]]*Stock[[#This Row],[REMAINING QUANTITY
(auto-fill)]],"")</f>
        <v/>
      </c>
    </row>
    <row r="213" spans="2:35">
      <c r="B213" s="112" t="str">
        <f>IF(AND(Stock[[#This Row],[BUYING QUANTITY]]&gt;0,Stock[[#This Row],[REMAINING QUANTITY
(auto-fill)]]=0),"SOLD OUT",
IF(AND(Stock[[#This Row],[BUYING QUANTITY]]&gt;0,Stock[[#This Row],[REMAINING QUANTITY
(auto-fill)]]&gt;0),"HOLDING",""))</f>
        <v/>
      </c>
      <c r="C213" s="111">
        <f t="shared" si="3"/>
        <v>200</v>
      </c>
      <c r="D213" s="79"/>
      <c r="E213" s="80"/>
      <c r="F213" s="162"/>
      <c r="G213" s="85"/>
      <c r="H213" s="86"/>
      <c r="I213" s="164"/>
      <c r="J213" s="115" t="str">
        <f>IF(Stock[[#This Row],[BUYING QUANTITY]]&gt;0,Stock[[#This Row],[BUYING PRICE]]*Stock[[#This Row],[BUYING QUANTITY]]*Stock[[#This Row],[% BUYING FEE]],"")</f>
        <v/>
      </c>
      <c r="K213" s="89"/>
      <c r="L213" s="90"/>
      <c r="M213" s="117" t="str">
        <f>IF(Stock[[#This Row],[BUYING QUANTITY]]&gt;0,Stock[[#This Row],[BUYING PRICE]]*(1+Stock[[#This Row],[% THRESHOLD (RETURN)_1]]),"")</f>
        <v/>
      </c>
      <c r="N213" s="91"/>
      <c r="O213" s="117" t="str">
        <f>IF(Stock[[#This Row],[BUYING QUANTITY]]&gt;0,Stock[[#This Row],[BUYING PRICE]]*(1+Stock[[#This Row],[% THRESHOLD (RETURN)_2]]),"")</f>
        <v/>
      </c>
      <c r="P213" s="91"/>
      <c r="Q213" s="117" t="str">
        <f>IF(Stock[[#This Row],[BUYING QUANTITY]]&gt;0,Stock[[#This Row],[BUYING PRICE]]*(1+Stock[[#This Row],[% THRESHOLD (LOSS)]]),"")</f>
        <v/>
      </c>
      <c r="R213" s="106"/>
      <c r="S213" s="118" t="str">
        <f>IF(Stock[[#This Row],[CASH DIVIDEND]]&gt;0,Stock[[#This Row],[CASH DIVIDEND]]/(Stock[[#This Row],[BUYING PRICE]]*Stock[[#This Row],[BUYING QUANTITY]]),"")</f>
        <v/>
      </c>
      <c r="T213" s="106"/>
      <c r="U213" s="79"/>
      <c r="V213" s="97"/>
      <c r="W213" s="98"/>
      <c r="X213" s="168"/>
      <c r="Y213" s="126" t="str">
        <f>IF(Stock[[#This Row],[SELLING QUANTITY]]&gt;0,Stock[[#This Row],[SELLING PRICE]]*Stock[[#This Row],[SELLING QUANTITY]]*Stock[[#This Row],[% SELLING FEE]]+Stock[[#This Row],[SELLING PRICE]]*Stock[[#This Row],[SELLING QUANTITY]]*$D$12,"")</f>
        <v/>
      </c>
      <c r="Z213" s="127">
        <f>Stock[[#This Row],[BUYING QUANTITY]]+Stock[[#This Row],[STOCK DIVIDEND]]-Stock[[#This Row],[SELLING QUANTITY]]</f>
        <v>0</v>
      </c>
      <c r="AA2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 s="121">
        <f ca="1">IF(Stock[[#This Row],[SELLING DATE]]&gt;0,Stock[[#This Row],[SELLING DATE]]-Stock[[#This Row],[BUY DATE]]+1,IF(Stock[[#This Row],[BUY DATE]]=0,0,TODAY()-Stock[[#This Row],[BUY DATE]]+1))</f>
        <v>0</v>
      </c>
      <c r="AC213" s="122" t="str">
        <f>IFERROR(Stock[[#This Row],[CASH DIVIDEND]]+Stock[[#This Row],[RETURN/(LOSS) FROM TRADING
(auto-fill)]],"")</f>
        <v/>
      </c>
      <c r="AD2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 s="146" t="str">
        <f ca="1">IFERROR(IF(Stock[[#This Row],[HOLDING DAYS
(auto-fill)]]&lt;365,Stock[[#This Row],[% TOTAL RETURN/(LOSS)
(auto-fill)]]*365/Stock[[#This Row],[HOLDING DAYS
(auto-fill)]],POWER((1+Stock[[#This Row],[% TOTAL RETURN/(LOSS)
(auto-fill)]]),1/(Stock[[#This Row],[HOLDING DAYS
(auto-fill)]]/365))-1),"")</f>
        <v/>
      </c>
      <c r="AF213" s="92"/>
      <c r="AG213" s="149" t="str">
        <f>IF(Stock[[#This Row],[STATUS
(auto-fill)]]="HOLDING",Stock[[#This Row],[MARKET PRICE]]-Stock[[#This Row],[BUYING PRICE]],"")</f>
        <v/>
      </c>
      <c r="AH213" s="143" t="str">
        <f>IFERROR(Stock[[#This Row],[CHANGE
(auto-fill)]]/Stock[[#This Row],[BUYING PRICE]],"")</f>
        <v/>
      </c>
      <c r="AI213" s="129" t="str">
        <f>IF(Stock[[#This Row],[MARKET PRICE]]&gt;0,Stock[[#This Row],[MARKET PRICE]]*Stock[[#This Row],[REMAINING QUANTITY
(auto-fill)]],"")</f>
        <v/>
      </c>
    </row>
    <row r="214" spans="2:35">
      <c r="B214" s="112" t="str">
        <f>IF(AND(Stock[[#This Row],[BUYING QUANTITY]]&gt;0,Stock[[#This Row],[REMAINING QUANTITY
(auto-fill)]]=0),"SOLD OUT",
IF(AND(Stock[[#This Row],[BUYING QUANTITY]]&gt;0,Stock[[#This Row],[REMAINING QUANTITY
(auto-fill)]]&gt;0),"HOLDING",""))</f>
        <v/>
      </c>
      <c r="C214" s="111">
        <f t="shared" si="3"/>
        <v>201</v>
      </c>
      <c r="D214" s="79"/>
      <c r="E214" s="80"/>
      <c r="F214" s="162"/>
      <c r="G214" s="85"/>
      <c r="H214" s="86"/>
      <c r="I214" s="164"/>
      <c r="J214" s="115" t="str">
        <f>IF(Stock[[#This Row],[BUYING QUANTITY]]&gt;0,Stock[[#This Row],[BUYING PRICE]]*Stock[[#This Row],[BUYING QUANTITY]]*Stock[[#This Row],[% BUYING FEE]],"")</f>
        <v/>
      </c>
      <c r="K214" s="89"/>
      <c r="L214" s="90"/>
      <c r="M214" s="117" t="str">
        <f>IF(Stock[[#This Row],[BUYING QUANTITY]]&gt;0,Stock[[#This Row],[BUYING PRICE]]*(1+Stock[[#This Row],[% THRESHOLD (RETURN)_1]]),"")</f>
        <v/>
      </c>
      <c r="N214" s="91"/>
      <c r="O214" s="117" t="str">
        <f>IF(Stock[[#This Row],[BUYING QUANTITY]]&gt;0,Stock[[#This Row],[BUYING PRICE]]*(1+Stock[[#This Row],[% THRESHOLD (RETURN)_2]]),"")</f>
        <v/>
      </c>
      <c r="P214" s="91"/>
      <c r="Q214" s="117" t="str">
        <f>IF(Stock[[#This Row],[BUYING QUANTITY]]&gt;0,Stock[[#This Row],[BUYING PRICE]]*(1+Stock[[#This Row],[% THRESHOLD (LOSS)]]),"")</f>
        <v/>
      </c>
      <c r="R214" s="106"/>
      <c r="S214" s="118" t="str">
        <f>IF(Stock[[#This Row],[CASH DIVIDEND]]&gt;0,Stock[[#This Row],[CASH DIVIDEND]]/(Stock[[#This Row],[BUYING PRICE]]*Stock[[#This Row],[BUYING QUANTITY]]),"")</f>
        <v/>
      </c>
      <c r="T214" s="106"/>
      <c r="U214" s="79"/>
      <c r="V214" s="97"/>
      <c r="W214" s="98"/>
      <c r="X214" s="168"/>
      <c r="Y214" s="126" t="str">
        <f>IF(Stock[[#This Row],[SELLING QUANTITY]]&gt;0,Stock[[#This Row],[SELLING PRICE]]*Stock[[#This Row],[SELLING QUANTITY]]*Stock[[#This Row],[% SELLING FEE]]+Stock[[#This Row],[SELLING PRICE]]*Stock[[#This Row],[SELLING QUANTITY]]*$D$12,"")</f>
        <v/>
      </c>
      <c r="Z214" s="127">
        <f>Stock[[#This Row],[BUYING QUANTITY]]+Stock[[#This Row],[STOCK DIVIDEND]]-Stock[[#This Row],[SELLING QUANTITY]]</f>
        <v>0</v>
      </c>
      <c r="AA2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 s="121">
        <f ca="1">IF(Stock[[#This Row],[SELLING DATE]]&gt;0,Stock[[#This Row],[SELLING DATE]]-Stock[[#This Row],[BUY DATE]]+1,IF(Stock[[#This Row],[BUY DATE]]=0,0,TODAY()-Stock[[#This Row],[BUY DATE]]+1))</f>
        <v>0</v>
      </c>
      <c r="AC214" s="122" t="str">
        <f>IFERROR(Stock[[#This Row],[CASH DIVIDEND]]+Stock[[#This Row],[RETURN/(LOSS) FROM TRADING
(auto-fill)]],"")</f>
        <v/>
      </c>
      <c r="AD2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 s="146" t="str">
        <f ca="1">IFERROR(IF(Stock[[#This Row],[HOLDING DAYS
(auto-fill)]]&lt;365,Stock[[#This Row],[% TOTAL RETURN/(LOSS)
(auto-fill)]]*365/Stock[[#This Row],[HOLDING DAYS
(auto-fill)]],POWER((1+Stock[[#This Row],[% TOTAL RETURN/(LOSS)
(auto-fill)]]),1/(Stock[[#This Row],[HOLDING DAYS
(auto-fill)]]/365))-1),"")</f>
        <v/>
      </c>
      <c r="AF214" s="92"/>
      <c r="AG214" s="149" t="str">
        <f>IF(Stock[[#This Row],[STATUS
(auto-fill)]]="HOLDING",Stock[[#This Row],[MARKET PRICE]]-Stock[[#This Row],[BUYING PRICE]],"")</f>
        <v/>
      </c>
      <c r="AH214" s="143" t="str">
        <f>IFERROR(Stock[[#This Row],[CHANGE
(auto-fill)]]/Stock[[#This Row],[BUYING PRICE]],"")</f>
        <v/>
      </c>
      <c r="AI214" s="129" t="str">
        <f>IF(Stock[[#This Row],[MARKET PRICE]]&gt;0,Stock[[#This Row],[MARKET PRICE]]*Stock[[#This Row],[REMAINING QUANTITY
(auto-fill)]],"")</f>
        <v/>
      </c>
    </row>
    <row r="215" spans="2:35">
      <c r="B215" s="112" t="str">
        <f>IF(AND(Stock[[#This Row],[BUYING QUANTITY]]&gt;0,Stock[[#This Row],[REMAINING QUANTITY
(auto-fill)]]=0),"SOLD OUT",
IF(AND(Stock[[#This Row],[BUYING QUANTITY]]&gt;0,Stock[[#This Row],[REMAINING QUANTITY
(auto-fill)]]&gt;0),"HOLDING",""))</f>
        <v/>
      </c>
      <c r="C215" s="111">
        <f t="shared" si="3"/>
        <v>202</v>
      </c>
      <c r="D215" s="79"/>
      <c r="E215" s="80"/>
      <c r="F215" s="162"/>
      <c r="G215" s="85"/>
      <c r="H215" s="86"/>
      <c r="I215" s="164"/>
      <c r="J215" s="115" t="str">
        <f>IF(Stock[[#This Row],[BUYING QUANTITY]]&gt;0,Stock[[#This Row],[BUYING PRICE]]*Stock[[#This Row],[BUYING QUANTITY]]*Stock[[#This Row],[% BUYING FEE]],"")</f>
        <v/>
      </c>
      <c r="K215" s="89"/>
      <c r="L215" s="90"/>
      <c r="M215" s="117" t="str">
        <f>IF(Stock[[#This Row],[BUYING QUANTITY]]&gt;0,Stock[[#This Row],[BUYING PRICE]]*(1+Stock[[#This Row],[% THRESHOLD (RETURN)_1]]),"")</f>
        <v/>
      </c>
      <c r="N215" s="91"/>
      <c r="O215" s="117" t="str">
        <f>IF(Stock[[#This Row],[BUYING QUANTITY]]&gt;0,Stock[[#This Row],[BUYING PRICE]]*(1+Stock[[#This Row],[% THRESHOLD (RETURN)_2]]),"")</f>
        <v/>
      </c>
      <c r="P215" s="91"/>
      <c r="Q215" s="117" t="str">
        <f>IF(Stock[[#This Row],[BUYING QUANTITY]]&gt;0,Stock[[#This Row],[BUYING PRICE]]*(1+Stock[[#This Row],[% THRESHOLD (LOSS)]]),"")</f>
        <v/>
      </c>
      <c r="R215" s="106"/>
      <c r="S215" s="118" t="str">
        <f>IF(Stock[[#This Row],[CASH DIVIDEND]]&gt;0,Stock[[#This Row],[CASH DIVIDEND]]/(Stock[[#This Row],[BUYING PRICE]]*Stock[[#This Row],[BUYING QUANTITY]]),"")</f>
        <v/>
      </c>
      <c r="T215" s="106"/>
      <c r="U215" s="79"/>
      <c r="V215" s="97"/>
      <c r="W215" s="98"/>
      <c r="X215" s="168"/>
      <c r="Y215" s="126" t="str">
        <f>IF(Stock[[#This Row],[SELLING QUANTITY]]&gt;0,Stock[[#This Row],[SELLING PRICE]]*Stock[[#This Row],[SELLING QUANTITY]]*Stock[[#This Row],[% SELLING FEE]]+Stock[[#This Row],[SELLING PRICE]]*Stock[[#This Row],[SELLING QUANTITY]]*$D$12,"")</f>
        <v/>
      </c>
      <c r="Z215" s="127">
        <f>Stock[[#This Row],[BUYING QUANTITY]]+Stock[[#This Row],[STOCK DIVIDEND]]-Stock[[#This Row],[SELLING QUANTITY]]</f>
        <v>0</v>
      </c>
      <c r="AA2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 s="121">
        <f ca="1">IF(Stock[[#This Row],[SELLING DATE]]&gt;0,Stock[[#This Row],[SELLING DATE]]-Stock[[#This Row],[BUY DATE]]+1,IF(Stock[[#This Row],[BUY DATE]]=0,0,TODAY()-Stock[[#This Row],[BUY DATE]]+1))</f>
        <v>0</v>
      </c>
      <c r="AC215" s="122" t="str">
        <f>IFERROR(Stock[[#This Row],[CASH DIVIDEND]]+Stock[[#This Row],[RETURN/(LOSS) FROM TRADING
(auto-fill)]],"")</f>
        <v/>
      </c>
      <c r="AD2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 s="146" t="str">
        <f ca="1">IFERROR(IF(Stock[[#This Row],[HOLDING DAYS
(auto-fill)]]&lt;365,Stock[[#This Row],[% TOTAL RETURN/(LOSS)
(auto-fill)]]*365/Stock[[#This Row],[HOLDING DAYS
(auto-fill)]],POWER((1+Stock[[#This Row],[% TOTAL RETURN/(LOSS)
(auto-fill)]]),1/(Stock[[#This Row],[HOLDING DAYS
(auto-fill)]]/365))-1),"")</f>
        <v/>
      </c>
      <c r="AF215" s="92"/>
      <c r="AG215" s="149" t="str">
        <f>IF(Stock[[#This Row],[STATUS
(auto-fill)]]="HOLDING",Stock[[#This Row],[MARKET PRICE]]-Stock[[#This Row],[BUYING PRICE]],"")</f>
        <v/>
      </c>
      <c r="AH215" s="143" t="str">
        <f>IFERROR(Stock[[#This Row],[CHANGE
(auto-fill)]]/Stock[[#This Row],[BUYING PRICE]],"")</f>
        <v/>
      </c>
      <c r="AI215" s="129" t="str">
        <f>IF(Stock[[#This Row],[MARKET PRICE]]&gt;0,Stock[[#This Row],[MARKET PRICE]]*Stock[[#This Row],[REMAINING QUANTITY
(auto-fill)]],"")</f>
        <v/>
      </c>
    </row>
    <row r="216" spans="2:35">
      <c r="B216" s="112" t="str">
        <f>IF(AND(Stock[[#This Row],[BUYING QUANTITY]]&gt;0,Stock[[#This Row],[REMAINING QUANTITY
(auto-fill)]]=0),"SOLD OUT",
IF(AND(Stock[[#This Row],[BUYING QUANTITY]]&gt;0,Stock[[#This Row],[REMAINING QUANTITY
(auto-fill)]]&gt;0),"HOLDING",""))</f>
        <v/>
      </c>
      <c r="C216" s="111">
        <f t="shared" si="3"/>
        <v>203</v>
      </c>
      <c r="D216" s="79"/>
      <c r="E216" s="80"/>
      <c r="F216" s="162"/>
      <c r="G216" s="85"/>
      <c r="H216" s="86"/>
      <c r="I216" s="164"/>
      <c r="J216" s="115" t="str">
        <f>IF(Stock[[#This Row],[BUYING QUANTITY]]&gt;0,Stock[[#This Row],[BUYING PRICE]]*Stock[[#This Row],[BUYING QUANTITY]]*Stock[[#This Row],[% BUYING FEE]],"")</f>
        <v/>
      </c>
      <c r="K216" s="89"/>
      <c r="L216" s="90"/>
      <c r="M216" s="117" t="str">
        <f>IF(Stock[[#This Row],[BUYING QUANTITY]]&gt;0,Stock[[#This Row],[BUYING PRICE]]*(1+Stock[[#This Row],[% THRESHOLD (RETURN)_1]]),"")</f>
        <v/>
      </c>
      <c r="N216" s="91"/>
      <c r="O216" s="117" t="str">
        <f>IF(Stock[[#This Row],[BUYING QUANTITY]]&gt;0,Stock[[#This Row],[BUYING PRICE]]*(1+Stock[[#This Row],[% THRESHOLD (RETURN)_2]]),"")</f>
        <v/>
      </c>
      <c r="P216" s="91"/>
      <c r="Q216" s="117" t="str">
        <f>IF(Stock[[#This Row],[BUYING QUANTITY]]&gt;0,Stock[[#This Row],[BUYING PRICE]]*(1+Stock[[#This Row],[% THRESHOLD (LOSS)]]),"")</f>
        <v/>
      </c>
      <c r="R216" s="106"/>
      <c r="S216" s="118" t="str">
        <f>IF(Stock[[#This Row],[CASH DIVIDEND]]&gt;0,Stock[[#This Row],[CASH DIVIDEND]]/(Stock[[#This Row],[BUYING PRICE]]*Stock[[#This Row],[BUYING QUANTITY]]),"")</f>
        <v/>
      </c>
      <c r="T216" s="106"/>
      <c r="U216" s="79"/>
      <c r="V216" s="97"/>
      <c r="W216" s="98"/>
      <c r="X216" s="168"/>
      <c r="Y216" s="126" t="str">
        <f>IF(Stock[[#This Row],[SELLING QUANTITY]]&gt;0,Stock[[#This Row],[SELLING PRICE]]*Stock[[#This Row],[SELLING QUANTITY]]*Stock[[#This Row],[% SELLING FEE]]+Stock[[#This Row],[SELLING PRICE]]*Stock[[#This Row],[SELLING QUANTITY]]*$D$12,"")</f>
        <v/>
      </c>
      <c r="Z216" s="127">
        <f>Stock[[#This Row],[BUYING QUANTITY]]+Stock[[#This Row],[STOCK DIVIDEND]]-Stock[[#This Row],[SELLING QUANTITY]]</f>
        <v>0</v>
      </c>
      <c r="AA2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 s="121">
        <f ca="1">IF(Stock[[#This Row],[SELLING DATE]]&gt;0,Stock[[#This Row],[SELLING DATE]]-Stock[[#This Row],[BUY DATE]]+1,IF(Stock[[#This Row],[BUY DATE]]=0,0,TODAY()-Stock[[#This Row],[BUY DATE]]+1))</f>
        <v>0</v>
      </c>
      <c r="AC216" s="122" t="str">
        <f>IFERROR(Stock[[#This Row],[CASH DIVIDEND]]+Stock[[#This Row],[RETURN/(LOSS) FROM TRADING
(auto-fill)]],"")</f>
        <v/>
      </c>
      <c r="AD2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 s="146" t="str">
        <f ca="1">IFERROR(IF(Stock[[#This Row],[HOLDING DAYS
(auto-fill)]]&lt;365,Stock[[#This Row],[% TOTAL RETURN/(LOSS)
(auto-fill)]]*365/Stock[[#This Row],[HOLDING DAYS
(auto-fill)]],POWER((1+Stock[[#This Row],[% TOTAL RETURN/(LOSS)
(auto-fill)]]),1/(Stock[[#This Row],[HOLDING DAYS
(auto-fill)]]/365))-1),"")</f>
        <v/>
      </c>
      <c r="AF216" s="92"/>
      <c r="AG216" s="149" t="str">
        <f>IF(Stock[[#This Row],[STATUS
(auto-fill)]]="HOLDING",Stock[[#This Row],[MARKET PRICE]]-Stock[[#This Row],[BUYING PRICE]],"")</f>
        <v/>
      </c>
      <c r="AH216" s="143" t="str">
        <f>IFERROR(Stock[[#This Row],[CHANGE
(auto-fill)]]/Stock[[#This Row],[BUYING PRICE]],"")</f>
        <v/>
      </c>
      <c r="AI216" s="129" t="str">
        <f>IF(Stock[[#This Row],[MARKET PRICE]]&gt;0,Stock[[#This Row],[MARKET PRICE]]*Stock[[#This Row],[REMAINING QUANTITY
(auto-fill)]],"")</f>
        <v/>
      </c>
    </row>
    <row r="217" spans="2:35">
      <c r="B217" s="112" t="str">
        <f>IF(AND(Stock[[#This Row],[BUYING QUANTITY]]&gt;0,Stock[[#This Row],[REMAINING QUANTITY
(auto-fill)]]=0),"SOLD OUT",
IF(AND(Stock[[#This Row],[BUYING QUANTITY]]&gt;0,Stock[[#This Row],[REMAINING QUANTITY
(auto-fill)]]&gt;0),"HOLDING",""))</f>
        <v/>
      </c>
      <c r="C217" s="111">
        <f t="shared" si="3"/>
        <v>204</v>
      </c>
      <c r="D217" s="79"/>
      <c r="E217" s="80"/>
      <c r="F217" s="162"/>
      <c r="G217" s="85"/>
      <c r="H217" s="86"/>
      <c r="I217" s="164"/>
      <c r="J217" s="115" t="str">
        <f>IF(Stock[[#This Row],[BUYING QUANTITY]]&gt;0,Stock[[#This Row],[BUYING PRICE]]*Stock[[#This Row],[BUYING QUANTITY]]*Stock[[#This Row],[% BUYING FEE]],"")</f>
        <v/>
      </c>
      <c r="K217" s="89"/>
      <c r="L217" s="90"/>
      <c r="M217" s="117" t="str">
        <f>IF(Stock[[#This Row],[BUYING QUANTITY]]&gt;0,Stock[[#This Row],[BUYING PRICE]]*(1+Stock[[#This Row],[% THRESHOLD (RETURN)_1]]),"")</f>
        <v/>
      </c>
      <c r="N217" s="91"/>
      <c r="O217" s="117" t="str">
        <f>IF(Stock[[#This Row],[BUYING QUANTITY]]&gt;0,Stock[[#This Row],[BUYING PRICE]]*(1+Stock[[#This Row],[% THRESHOLD (RETURN)_2]]),"")</f>
        <v/>
      </c>
      <c r="P217" s="91"/>
      <c r="Q217" s="117" t="str">
        <f>IF(Stock[[#This Row],[BUYING QUANTITY]]&gt;0,Stock[[#This Row],[BUYING PRICE]]*(1+Stock[[#This Row],[% THRESHOLD (LOSS)]]),"")</f>
        <v/>
      </c>
      <c r="R217" s="106"/>
      <c r="S217" s="118" t="str">
        <f>IF(Stock[[#This Row],[CASH DIVIDEND]]&gt;0,Stock[[#This Row],[CASH DIVIDEND]]/(Stock[[#This Row],[BUYING PRICE]]*Stock[[#This Row],[BUYING QUANTITY]]),"")</f>
        <v/>
      </c>
      <c r="T217" s="106"/>
      <c r="U217" s="79"/>
      <c r="V217" s="97"/>
      <c r="W217" s="98"/>
      <c r="X217" s="168"/>
      <c r="Y217" s="126" t="str">
        <f>IF(Stock[[#This Row],[SELLING QUANTITY]]&gt;0,Stock[[#This Row],[SELLING PRICE]]*Stock[[#This Row],[SELLING QUANTITY]]*Stock[[#This Row],[% SELLING FEE]]+Stock[[#This Row],[SELLING PRICE]]*Stock[[#This Row],[SELLING QUANTITY]]*$D$12,"")</f>
        <v/>
      </c>
      <c r="Z217" s="127">
        <f>Stock[[#This Row],[BUYING QUANTITY]]+Stock[[#This Row],[STOCK DIVIDEND]]-Stock[[#This Row],[SELLING QUANTITY]]</f>
        <v>0</v>
      </c>
      <c r="AA2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 s="121">
        <f ca="1">IF(Stock[[#This Row],[SELLING DATE]]&gt;0,Stock[[#This Row],[SELLING DATE]]-Stock[[#This Row],[BUY DATE]]+1,IF(Stock[[#This Row],[BUY DATE]]=0,0,TODAY()-Stock[[#This Row],[BUY DATE]]+1))</f>
        <v>0</v>
      </c>
      <c r="AC217" s="122" t="str">
        <f>IFERROR(Stock[[#This Row],[CASH DIVIDEND]]+Stock[[#This Row],[RETURN/(LOSS) FROM TRADING
(auto-fill)]],"")</f>
        <v/>
      </c>
      <c r="AD2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 s="146" t="str">
        <f ca="1">IFERROR(IF(Stock[[#This Row],[HOLDING DAYS
(auto-fill)]]&lt;365,Stock[[#This Row],[% TOTAL RETURN/(LOSS)
(auto-fill)]]*365/Stock[[#This Row],[HOLDING DAYS
(auto-fill)]],POWER((1+Stock[[#This Row],[% TOTAL RETURN/(LOSS)
(auto-fill)]]),1/(Stock[[#This Row],[HOLDING DAYS
(auto-fill)]]/365))-1),"")</f>
        <v/>
      </c>
      <c r="AF217" s="92"/>
      <c r="AG217" s="149" t="str">
        <f>IF(Stock[[#This Row],[STATUS
(auto-fill)]]="HOLDING",Stock[[#This Row],[MARKET PRICE]]-Stock[[#This Row],[BUYING PRICE]],"")</f>
        <v/>
      </c>
      <c r="AH217" s="143" t="str">
        <f>IFERROR(Stock[[#This Row],[CHANGE
(auto-fill)]]/Stock[[#This Row],[BUYING PRICE]],"")</f>
        <v/>
      </c>
      <c r="AI217" s="129" t="str">
        <f>IF(Stock[[#This Row],[MARKET PRICE]]&gt;0,Stock[[#This Row],[MARKET PRICE]]*Stock[[#This Row],[REMAINING QUANTITY
(auto-fill)]],"")</f>
        <v/>
      </c>
    </row>
    <row r="218" spans="2:35">
      <c r="B218" s="112" t="str">
        <f>IF(AND(Stock[[#This Row],[BUYING QUANTITY]]&gt;0,Stock[[#This Row],[REMAINING QUANTITY
(auto-fill)]]=0),"SOLD OUT",
IF(AND(Stock[[#This Row],[BUYING QUANTITY]]&gt;0,Stock[[#This Row],[REMAINING QUANTITY
(auto-fill)]]&gt;0),"HOLDING",""))</f>
        <v/>
      </c>
      <c r="C218" s="111">
        <f t="shared" si="3"/>
        <v>205</v>
      </c>
      <c r="D218" s="79"/>
      <c r="E218" s="80"/>
      <c r="F218" s="162"/>
      <c r="G218" s="85"/>
      <c r="H218" s="86"/>
      <c r="I218" s="164"/>
      <c r="J218" s="115" t="str">
        <f>IF(Stock[[#This Row],[BUYING QUANTITY]]&gt;0,Stock[[#This Row],[BUYING PRICE]]*Stock[[#This Row],[BUYING QUANTITY]]*Stock[[#This Row],[% BUYING FEE]],"")</f>
        <v/>
      </c>
      <c r="K218" s="89"/>
      <c r="L218" s="90"/>
      <c r="M218" s="117" t="str">
        <f>IF(Stock[[#This Row],[BUYING QUANTITY]]&gt;0,Stock[[#This Row],[BUYING PRICE]]*(1+Stock[[#This Row],[% THRESHOLD (RETURN)_1]]),"")</f>
        <v/>
      </c>
      <c r="N218" s="91"/>
      <c r="O218" s="117" t="str">
        <f>IF(Stock[[#This Row],[BUYING QUANTITY]]&gt;0,Stock[[#This Row],[BUYING PRICE]]*(1+Stock[[#This Row],[% THRESHOLD (RETURN)_2]]),"")</f>
        <v/>
      </c>
      <c r="P218" s="91"/>
      <c r="Q218" s="117" t="str">
        <f>IF(Stock[[#This Row],[BUYING QUANTITY]]&gt;0,Stock[[#This Row],[BUYING PRICE]]*(1+Stock[[#This Row],[% THRESHOLD (LOSS)]]),"")</f>
        <v/>
      </c>
      <c r="R218" s="106"/>
      <c r="S218" s="118" t="str">
        <f>IF(Stock[[#This Row],[CASH DIVIDEND]]&gt;0,Stock[[#This Row],[CASH DIVIDEND]]/(Stock[[#This Row],[BUYING PRICE]]*Stock[[#This Row],[BUYING QUANTITY]]),"")</f>
        <v/>
      </c>
      <c r="T218" s="106"/>
      <c r="U218" s="79"/>
      <c r="V218" s="97"/>
      <c r="W218" s="98"/>
      <c r="X218" s="168"/>
      <c r="Y218" s="126" t="str">
        <f>IF(Stock[[#This Row],[SELLING QUANTITY]]&gt;0,Stock[[#This Row],[SELLING PRICE]]*Stock[[#This Row],[SELLING QUANTITY]]*Stock[[#This Row],[% SELLING FEE]]+Stock[[#This Row],[SELLING PRICE]]*Stock[[#This Row],[SELLING QUANTITY]]*$D$12,"")</f>
        <v/>
      </c>
      <c r="Z218" s="127">
        <f>Stock[[#This Row],[BUYING QUANTITY]]+Stock[[#This Row],[STOCK DIVIDEND]]-Stock[[#This Row],[SELLING QUANTITY]]</f>
        <v>0</v>
      </c>
      <c r="AA2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 s="121">
        <f ca="1">IF(Stock[[#This Row],[SELLING DATE]]&gt;0,Stock[[#This Row],[SELLING DATE]]-Stock[[#This Row],[BUY DATE]]+1,IF(Stock[[#This Row],[BUY DATE]]=0,0,TODAY()-Stock[[#This Row],[BUY DATE]]+1))</f>
        <v>0</v>
      </c>
      <c r="AC218" s="122" t="str">
        <f>IFERROR(Stock[[#This Row],[CASH DIVIDEND]]+Stock[[#This Row],[RETURN/(LOSS) FROM TRADING
(auto-fill)]],"")</f>
        <v/>
      </c>
      <c r="AD2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 s="146" t="str">
        <f ca="1">IFERROR(IF(Stock[[#This Row],[HOLDING DAYS
(auto-fill)]]&lt;365,Stock[[#This Row],[% TOTAL RETURN/(LOSS)
(auto-fill)]]*365/Stock[[#This Row],[HOLDING DAYS
(auto-fill)]],POWER((1+Stock[[#This Row],[% TOTAL RETURN/(LOSS)
(auto-fill)]]),1/(Stock[[#This Row],[HOLDING DAYS
(auto-fill)]]/365))-1),"")</f>
        <v/>
      </c>
      <c r="AF218" s="92"/>
      <c r="AG218" s="149" t="str">
        <f>IF(Stock[[#This Row],[STATUS
(auto-fill)]]="HOLDING",Stock[[#This Row],[MARKET PRICE]]-Stock[[#This Row],[BUYING PRICE]],"")</f>
        <v/>
      </c>
      <c r="AH218" s="143" t="str">
        <f>IFERROR(Stock[[#This Row],[CHANGE
(auto-fill)]]/Stock[[#This Row],[BUYING PRICE]],"")</f>
        <v/>
      </c>
      <c r="AI218" s="129" t="str">
        <f>IF(Stock[[#This Row],[MARKET PRICE]]&gt;0,Stock[[#This Row],[MARKET PRICE]]*Stock[[#This Row],[REMAINING QUANTITY
(auto-fill)]],"")</f>
        <v/>
      </c>
    </row>
    <row r="219" spans="2:35">
      <c r="B219" s="112" t="str">
        <f>IF(AND(Stock[[#This Row],[BUYING QUANTITY]]&gt;0,Stock[[#This Row],[REMAINING QUANTITY
(auto-fill)]]=0),"SOLD OUT",
IF(AND(Stock[[#This Row],[BUYING QUANTITY]]&gt;0,Stock[[#This Row],[REMAINING QUANTITY
(auto-fill)]]&gt;0),"HOLDING",""))</f>
        <v/>
      </c>
      <c r="C219" s="111">
        <f t="shared" si="3"/>
        <v>206</v>
      </c>
      <c r="D219" s="79"/>
      <c r="E219" s="80"/>
      <c r="F219" s="162"/>
      <c r="G219" s="85"/>
      <c r="H219" s="86"/>
      <c r="I219" s="164"/>
      <c r="J219" s="115" t="str">
        <f>IF(Stock[[#This Row],[BUYING QUANTITY]]&gt;0,Stock[[#This Row],[BUYING PRICE]]*Stock[[#This Row],[BUYING QUANTITY]]*Stock[[#This Row],[% BUYING FEE]],"")</f>
        <v/>
      </c>
      <c r="K219" s="89"/>
      <c r="L219" s="90"/>
      <c r="M219" s="117" t="str">
        <f>IF(Stock[[#This Row],[BUYING QUANTITY]]&gt;0,Stock[[#This Row],[BUYING PRICE]]*(1+Stock[[#This Row],[% THRESHOLD (RETURN)_1]]),"")</f>
        <v/>
      </c>
      <c r="N219" s="91"/>
      <c r="O219" s="117" t="str">
        <f>IF(Stock[[#This Row],[BUYING QUANTITY]]&gt;0,Stock[[#This Row],[BUYING PRICE]]*(1+Stock[[#This Row],[% THRESHOLD (RETURN)_2]]),"")</f>
        <v/>
      </c>
      <c r="P219" s="91"/>
      <c r="Q219" s="117" t="str">
        <f>IF(Stock[[#This Row],[BUYING QUANTITY]]&gt;0,Stock[[#This Row],[BUYING PRICE]]*(1+Stock[[#This Row],[% THRESHOLD (LOSS)]]),"")</f>
        <v/>
      </c>
      <c r="R219" s="106"/>
      <c r="S219" s="118" t="str">
        <f>IF(Stock[[#This Row],[CASH DIVIDEND]]&gt;0,Stock[[#This Row],[CASH DIVIDEND]]/(Stock[[#This Row],[BUYING PRICE]]*Stock[[#This Row],[BUYING QUANTITY]]),"")</f>
        <v/>
      </c>
      <c r="T219" s="106"/>
      <c r="U219" s="79"/>
      <c r="V219" s="97"/>
      <c r="W219" s="98"/>
      <c r="X219" s="168"/>
      <c r="Y219" s="126" t="str">
        <f>IF(Stock[[#This Row],[SELLING QUANTITY]]&gt;0,Stock[[#This Row],[SELLING PRICE]]*Stock[[#This Row],[SELLING QUANTITY]]*Stock[[#This Row],[% SELLING FEE]]+Stock[[#This Row],[SELLING PRICE]]*Stock[[#This Row],[SELLING QUANTITY]]*$D$12,"")</f>
        <v/>
      </c>
      <c r="Z219" s="127">
        <f>Stock[[#This Row],[BUYING QUANTITY]]+Stock[[#This Row],[STOCK DIVIDEND]]-Stock[[#This Row],[SELLING QUANTITY]]</f>
        <v>0</v>
      </c>
      <c r="AA2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 s="121">
        <f ca="1">IF(Stock[[#This Row],[SELLING DATE]]&gt;0,Stock[[#This Row],[SELLING DATE]]-Stock[[#This Row],[BUY DATE]]+1,IF(Stock[[#This Row],[BUY DATE]]=0,0,TODAY()-Stock[[#This Row],[BUY DATE]]+1))</f>
        <v>0</v>
      </c>
      <c r="AC219" s="122" t="str">
        <f>IFERROR(Stock[[#This Row],[CASH DIVIDEND]]+Stock[[#This Row],[RETURN/(LOSS) FROM TRADING
(auto-fill)]],"")</f>
        <v/>
      </c>
      <c r="AD2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 s="146" t="str">
        <f ca="1">IFERROR(IF(Stock[[#This Row],[HOLDING DAYS
(auto-fill)]]&lt;365,Stock[[#This Row],[% TOTAL RETURN/(LOSS)
(auto-fill)]]*365/Stock[[#This Row],[HOLDING DAYS
(auto-fill)]],POWER((1+Stock[[#This Row],[% TOTAL RETURN/(LOSS)
(auto-fill)]]),1/(Stock[[#This Row],[HOLDING DAYS
(auto-fill)]]/365))-1),"")</f>
        <v/>
      </c>
      <c r="AF219" s="92"/>
      <c r="AG219" s="149" t="str">
        <f>IF(Stock[[#This Row],[STATUS
(auto-fill)]]="HOLDING",Stock[[#This Row],[MARKET PRICE]]-Stock[[#This Row],[BUYING PRICE]],"")</f>
        <v/>
      </c>
      <c r="AH219" s="143" t="str">
        <f>IFERROR(Stock[[#This Row],[CHANGE
(auto-fill)]]/Stock[[#This Row],[BUYING PRICE]],"")</f>
        <v/>
      </c>
      <c r="AI219" s="129" t="str">
        <f>IF(Stock[[#This Row],[MARKET PRICE]]&gt;0,Stock[[#This Row],[MARKET PRICE]]*Stock[[#This Row],[REMAINING QUANTITY
(auto-fill)]],"")</f>
        <v/>
      </c>
    </row>
    <row r="220" spans="2:35">
      <c r="B220" s="112" t="str">
        <f>IF(AND(Stock[[#This Row],[BUYING QUANTITY]]&gt;0,Stock[[#This Row],[REMAINING QUANTITY
(auto-fill)]]=0),"SOLD OUT",
IF(AND(Stock[[#This Row],[BUYING QUANTITY]]&gt;0,Stock[[#This Row],[REMAINING QUANTITY
(auto-fill)]]&gt;0),"HOLDING",""))</f>
        <v/>
      </c>
      <c r="C220" s="111">
        <f t="shared" si="3"/>
        <v>207</v>
      </c>
      <c r="D220" s="79"/>
      <c r="E220" s="80"/>
      <c r="F220" s="162"/>
      <c r="G220" s="85"/>
      <c r="H220" s="86"/>
      <c r="I220" s="164"/>
      <c r="J220" s="115" t="str">
        <f>IF(Stock[[#This Row],[BUYING QUANTITY]]&gt;0,Stock[[#This Row],[BUYING PRICE]]*Stock[[#This Row],[BUYING QUANTITY]]*Stock[[#This Row],[% BUYING FEE]],"")</f>
        <v/>
      </c>
      <c r="K220" s="89"/>
      <c r="L220" s="90"/>
      <c r="M220" s="117" t="str">
        <f>IF(Stock[[#This Row],[BUYING QUANTITY]]&gt;0,Stock[[#This Row],[BUYING PRICE]]*(1+Stock[[#This Row],[% THRESHOLD (RETURN)_1]]),"")</f>
        <v/>
      </c>
      <c r="N220" s="91"/>
      <c r="O220" s="117" t="str">
        <f>IF(Stock[[#This Row],[BUYING QUANTITY]]&gt;0,Stock[[#This Row],[BUYING PRICE]]*(1+Stock[[#This Row],[% THRESHOLD (RETURN)_2]]),"")</f>
        <v/>
      </c>
      <c r="P220" s="91"/>
      <c r="Q220" s="117" t="str">
        <f>IF(Stock[[#This Row],[BUYING QUANTITY]]&gt;0,Stock[[#This Row],[BUYING PRICE]]*(1+Stock[[#This Row],[% THRESHOLD (LOSS)]]),"")</f>
        <v/>
      </c>
      <c r="R220" s="106"/>
      <c r="S220" s="118" t="str">
        <f>IF(Stock[[#This Row],[CASH DIVIDEND]]&gt;0,Stock[[#This Row],[CASH DIVIDEND]]/(Stock[[#This Row],[BUYING PRICE]]*Stock[[#This Row],[BUYING QUANTITY]]),"")</f>
        <v/>
      </c>
      <c r="T220" s="106"/>
      <c r="U220" s="79"/>
      <c r="V220" s="97"/>
      <c r="W220" s="98"/>
      <c r="X220" s="168"/>
      <c r="Y220" s="126" t="str">
        <f>IF(Stock[[#This Row],[SELLING QUANTITY]]&gt;0,Stock[[#This Row],[SELLING PRICE]]*Stock[[#This Row],[SELLING QUANTITY]]*Stock[[#This Row],[% SELLING FEE]]+Stock[[#This Row],[SELLING PRICE]]*Stock[[#This Row],[SELLING QUANTITY]]*$D$12,"")</f>
        <v/>
      </c>
      <c r="Z220" s="127">
        <f>Stock[[#This Row],[BUYING QUANTITY]]+Stock[[#This Row],[STOCK DIVIDEND]]-Stock[[#This Row],[SELLING QUANTITY]]</f>
        <v>0</v>
      </c>
      <c r="AA2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 s="121">
        <f ca="1">IF(Stock[[#This Row],[SELLING DATE]]&gt;0,Stock[[#This Row],[SELLING DATE]]-Stock[[#This Row],[BUY DATE]]+1,IF(Stock[[#This Row],[BUY DATE]]=0,0,TODAY()-Stock[[#This Row],[BUY DATE]]+1))</f>
        <v>0</v>
      </c>
      <c r="AC220" s="122" t="str">
        <f>IFERROR(Stock[[#This Row],[CASH DIVIDEND]]+Stock[[#This Row],[RETURN/(LOSS) FROM TRADING
(auto-fill)]],"")</f>
        <v/>
      </c>
      <c r="AD2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 s="146" t="str">
        <f ca="1">IFERROR(IF(Stock[[#This Row],[HOLDING DAYS
(auto-fill)]]&lt;365,Stock[[#This Row],[% TOTAL RETURN/(LOSS)
(auto-fill)]]*365/Stock[[#This Row],[HOLDING DAYS
(auto-fill)]],POWER((1+Stock[[#This Row],[% TOTAL RETURN/(LOSS)
(auto-fill)]]),1/(Stock[[#This Row],[HOLDING DAYS
(auto-fill)]]/365))-1),"")</f>
        <v/>
      </c>
      <c r="AF220" s="92"/>
      <c r="AG220" s="149" t="str">
        <f>IF(Stock[[#This Row],[STATUS
(auto-fill)]]="HOLDING",Stock[[#This Row],[MARKET PRICE]]-Stock[[#This Row],[BUYING PRICE]],"")</f>
        <v/>
      </c>
      <c r="AH220" s="143" t="str">
        <f>IFERROR(Stock[[#This Row],[CHANGE
(auto-fill)]]/Stock[[#This Row],[BUYING PRICE]],"")</f>
        <v/>
      </c>
      <c r="AI220" s="129" t="str">
        <f>IF(Stock[[#This Row],[MARKET PRICE]]&gt;0,Stock[[#This Row],[MARKET PRICE]]*Stock[[#This Row],[REMAINING QUANTITY
(auto-fill)]],"")</f>
        <v/>
      </c>
    </row>
    <row r="221" spans="2:35">
      <c r="B221" s="112" t="str">
        <f>IF(AND(Stock[[#This Row],[BUYING QUANTITY]]&gt;0,Stock[[#This Row],[REMAINING QUANTITY
(auto-fill)]]=0),"SOLD OUT",
IF(AND(Stock[[#This Row],[BUYING QUANTITY]]&gt;0,Stock[[#This Row],[REMAINING QUANTITY
(auto-fill)]]&gt;0),"HOLDING",""))</f>
        <v/>
      </c>
      <c r="C221" s="111">
        <f t="shared" si="3"/>
        <v>208</v>
      </c>
      <c r="D221" s="79"/>
      <c r="E221" s="80"/>
      <c r="F221" s="162"/>
      <c r="G221" s="85"/>
      <c r="H221" s="86"/>
      <c r="I221" s="164"/>
      <c r="J221" s="115" t="str">
        <f>IF(Stock[[#This Row],[BUYING QUANTITY]]&gt;0,Stock[[#This Row],[BUYING PRICE]]*Stock[[#This Row],[BUYING QUANTITY]]*Stock[[#This Row],[% BUYING FEE]],"")</f>
        <v/>
      </c>
      <c r="K221" s="89"/>
      <c r="L221" s="90"/>
      <c r="M221" s="117" t="str">
        <f>IF(Stock[[#This Row],[BUYING QUANTITY]]&gt;0,Stock[[#This Row],[BUYING PRICE]]*(1+Stock[[#This Row],[% THRESHOLD (RETURN)_1]]),"")</f>
        <v/>
      </c>
      <c r="N221" s="91"/>
      <c r="O221" s="117" t="str">
        <f>IF(Stock[[#This Row],[BUYING QUANTITY]]&gt;0,Stock[[#This Row],[BUYING PRICE]]*(1+Stock[[#This Row],[% THRESHOLD (RETURN)_2]]),"")</f>
        <v/>
      </c>
      <c r="P221" s="91"/>
      <c r="Q221" s="117" t="str">
        <f>IF(Stock[[#This Row],[BUYING QUANTITY]]&gt;0,Stock[[#This Row],[BUYING PRICE]]*(1+Stock[[#This Row],[% THRESHOLD (LOSS)]]),"")</f>
        <v/>
      </c>
      <c r="R221" s="106"/>
      <c r="S221" s="118" t="str">
        <f>IF(Stock[[#This Row],[CASH DIVIDEND]]&gt;0,Stock[[#This Row],[CASH DIVIDEND]]/(Stock[[#This Row],[BUYING PRICE]]*Stock[[#This Row],[BUYING QUANTITY]]),"")</f>
        <v/>
      </c>
      <c r="T221" s="106"/>
      <c r="U221" s="79"/>
      <c r="V221" s="97"/>
      <c r="W221" s="98"/>
      <c r="X221" s="168"/>
      <c r="Y221" s="126" t="str">
        <f>IF(Stock[[#This Row],[SELLING QUANTITY]]&gt;0,Stock[[#This Row],[SELLING PRICE]]*Stock[[#This Row],[SELLING QUANTITY]]*Stock[[#This Row],[% SELLING FEE]]+Stock[[#This Row],[SELLING PRICE]]*Stock[[#This Row],[SELLING QUANTITY]]*$D$12,"")</f>
        <v/>
      </c>
      <c r="Z221" s="127">
        <f>Stock[[#This Row],[BUYING QUANTITY]]+Stock[[#This Row],[STOCK DIVIDEND]]-Stock[[#This Row],[SELLING QUANTITY]]</f>
        <v>0</v>
      </c>
      <c r="AA2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 s="121">
        <f ca="1">IF(Stock[[#This Row],[SELLING DATE]]&gt;0,Stock[[#This Row],[SELLING DATE]]-Stock[[#This Row],[BUY DATE]]+1,IF(Stock[[#This Row],[BUY DATE]]=0,0,TODAY()-Stock[[#This Row],[BUY DATE]]+1))</f>
        <v>0</v>
      </c>
      <c r="AC221" s="122" t="str">
        <f>IFERROR(Stock[[#This Row],[CASH DIVIDEND]]+Stock[[#This Row],[RETURN/(LOSS) FROM TRADING
(auto-fill)]],"")</f>
        <v/>
      </c>
      <c r="AD2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 s="146" t="str">
        <f ca="1">IFERROR(IF(Stock[[#This Row],[HOLDING DAYS
(auto-fill)]]&lt;365,Stock[[#This Row],[% TOTAL RETURN/(LOSS)
(auto-fill)]]*365/Stock[[#This Row],[HOLDING DAYS
(auto-fill)]],POWER((1+Stock[[#This Row],[% TOTAL RETURN/(LOSS)
(auto-fill)]]),1/(Stock[[#This Row],[HOLDING DAYS
(auto-fill)]]/365))-1),"")</f>
        <v/>
      </c>
      <c r="AF221" s="92"/>
      <c r="AG221" s="149" t="str">
        <f>IF(Stock[[#This Row],[STATUS
(auto-fill)]]="HOLDING",Stock[[#This Row],[MARKET PRICE]]-Stock[[#This Row],[BUYING PRICE]],"")</f>
        <v/>
      </c>
      <c r="AH221" s="143" t="str">
        <f>IFERROR(Stock[[#This Row],[CHANGE
(auto-fill)]]/Stock[[#This Row],[BUYING PRICE]],"")</f>
        <v/>
      </c>
      <c r="AI221" s="129" t="str">
        <f>IF(Stock[[#This Row],[MARKET PRICE]]&gt;0,Stock[[#This Row],[MARKET PRICE]]*Stock[[#This Row],[REMAINING QUANTITY
(auto-fill)]],"")</f>
        <v/>
      </c>
    </row>
    <row r="222" spans="2:35">
      <c r="B222" s="112" t="str">
        <f>IF(AND(Stock[[#This Row],[BUYING QUANTITY]]&gt;0,Stock[[#This Row],[REMAINING QUANTITY
(auto-fill)]]=0),"SOLD OUT",
IF(AND(Stock[[#This Row],[BUYING QUANTITY]]&gt;0,Stock[[#This Row],[REMAINING QUANTITY
(auto-fill)]]&gt;0),"HOLDING",""))</f>
        <v/>
      </c>
      <c r="C222" s="111">
        <f t="shared" si="3"/>
        <v>209</v>
      </c>
      <c r="D222" s="79"/>
      <c r="E222" s="80"/>
      <c r="F222" s="162"/>
      <c r="G222" s="85"/>
      <c r="H222" s="86"/>
      <c r="I222" s="164"/>
      <c r="J222" s="115" t="str">
        <f>IF(Stock[[#This Row],[BUYING QUANTITY]]&gt;0,Stock[[#This Row],[BUYING PRICE]]*Stock[[#This Row],[BUYING QUANTITY]]*Stock[[#This Row],[% BUYING FEE]],"")</f>
        <v/>
      </c>
      <c r="K222" s="89"/>
      <c r="L222" s="90"/>
      <c r="M222" s="117" t="str">
        <f>IF(Stock[[#This Row],[BUYING QUANTITY]]&gt;0,Stock[[#This Row],[BUYING PRICE]]*(1+Stock[[#This Row],[% THRESHOLD (RETURN)_1]]),"")</f>
        <v/>
      </c>
      <c r="N222" s="91"/>
      <c r="O222" s="117" t="str">
        <f>IF(Stock[[#This Row],[BUYING QUANTITY]]&gt;0,Stock[[#This Row],[BUYING PRICE]]*(1+Stock[[#This Row],[% THRESHOLD (RETURN)_2]]),"")</f>
        <v/>
      </c>
      <c r="P222" s="91"/>
      <c r="Q222" s="117" t="str">
        <f>IF(Stock[[#This Row],[BUYING QUANTITY]]&gt;0,Stock[[#This Row],[BUYING PRICE]]*(1+Stock[[#This Row],[% THRESHOLD (LOSS)]]),"")</f>
        <v/>
      </c>
      <c r="R222" s="106"/>
      <c r="S222" s="118" t="str">
        <f>IF(Stock[[#This Row],[CASH DIVIDEND]]&gt;0,Stock[[#This Row],[CASH DIVIDEND]]/(Stock[[#This Row],[BUYING PRICE]]*Stock[[#This Row],[BUYING QUANTITY]]),"")</f>
        <v/>
      </c>
      <c r="T222" s="106"/>
      <c r="U222" s="79"/>
      <c r="V222" s="97"/>
      <c r="W222" s="98"/>
      <c r="X222" s="168"/>
      <c r="Y222" s="126" t="str">
        <f>IF(Stock[[#This Row],[SELLING QUANTITY]]&gt;0,Stock[[#This Row],[SELLING PRICE]]*Stock[[#This Row],[SELLING QUANTITY]]*Stock[[#This Row],[% SELLING FEE]]+Stock[[#This Row],[SELLING PRICE]]*Stock[[#This Row],[SELLING QUANTITY]]*$D$12,"")</f>
        <v/>
      </c>
      <c r="Z222" s="127">
        <f>Stock[[#This Row],[BUYING QUANTITY]]+Stock[[#This Row],[STOCK DIVIDEND]]-Stock[[#This Row],[SELLING QUANTITY]]</f>
        <v>0</v>
      </c>
      <c r="AA2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 s="121">
        <f ca="1">IF(Stock[[#This Row],[SELLING DATE]]&gt;0,Stock[[#This Row],[SELLING DATE]]-Stock[[#This Row],[BUY DATE]]+1,IF(Stock[[#This Row],[BUY DATE]]=0,0,TODAY()-Stock[[#This Row],[BUY DATE]]+1))</f>
        <v>0</v>
      </c>
      <c r="AC222" s="122" t="str">
        <f>IFERROR(Stock[[#This Row],[CASH DIVIDEND]]+Stock[[#This Row],[RETURN/(LOSS) FROM TRADING
(auto-fill)]],"")</f>
        <v/>
      </c>
      <c r="AD2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 s="146" t="str">
        <f ca="1">IFERROR(IF(Stock[[#This Row],[HOLDING DAYS
(auto-fill)]]&lt;365,Stock[[#This Row],[% TOTAL RETURN/(LOSS)
(auto-fill)]]*365/Stock[[#This Row],[HOLDING DAYS
(auto-fill)]],POWER((1+Stock[[#This Row],[% TOTAL RETURN/(LOSS)
(auto-fill)]]),1/(Stock[[#This Row],[HOLDING DAYS
(auto-fill)]]/365))-1),"")</f>
        <v/>
      </c>
      <c r="AF222" s="92"/>
      <c r="AG222" s="149" t="str">
        <f>IF(Stock[[#This Row],[STATUS
(auto-fill)]]="HOLDING",Stock[[#This Row],[MARKET PRICE]]-Stock[[#This Row],[BUYING PRICE]],"")</f>
        <v/>
      </c>
      <c r="AH222" s="143" t="str">
        <f>IFERROR(Stock[[#This Row],[CHANGE
(auto-fill)]]/Stock[[#This Row],[BUYING PRICE]],"")</f>
        <v/>
      </c>
      <c r="AI222" s="129" t="str">
        <f>IF(Stock[[#This Row],[MARKET PRICE]]&gt;0,Stock[[#This Row],[MARKET PRICE]]*Stock[[#This Row],[REMAINING QUANTITY
(auto-fill)]],"")</f>
        <v/>
      </c>
    </row>
    <row r="223" spans="2:35">
      <c r="B223" s="112" t="str">
        <f>IF(AND(Stock[[#This Row],[BUYING QUANTITY]]&gt;0,Stock[[#This Row],[REMAINING QUANTITY
(auto-fill)]]=0),"SOLD OUT",
IF(AND(Stock[[#This Row],[BUYING QUANTITY]]&gt;0,Stock[[#This Row],[REMAINING QUANTITY
(auto-fill)]]&gt;0),"HOLDING",""))</f>
        <v/>
      </c>
      <c r="C223" s="111">
        <f t="shared" si="3"/>
        <v>210</v>
      </c>
      <c r="D223" s="79"/>
      <c r="E223" s="80"/>
      <c r="F223" s="162"/>
      <c r="G223" s="85"/>
      <c r="H223" s="86"/>
      <c r="I223" s="164"/>
      <c r="J223" s="115" t="str">
        <f>IF(Stock[[#This Row],[BUYING QUANTITY]]&gt;0,Stock[[#This Row],[BUYING PRICE]]*Stock[[#This Row],[BUYING QUANTITY]]*Stock[[#This Row],[% BUYING FEE]],"")</f>
        <v/>
      </c>
      <c r="K223" s="89"/>
      <c r="L223" s="90"/>
      <c r="M223" s="117" t="str">
        <f>IF(Stock[[#This Row],[BUYING QUANTITY]]&gt;0,Stock[[#This Row],[BUYING PRICE]]*(1+Stock[[#This Row],[% THRESHOLD (RETURN)_1]]),"")</f>
        <v/>
      </c>
      <c r="N223" s="91"/>
      <c r="O223" s="117" t="str">
        <f>IF(Stock[[#This Row],[BUYING QUANTITY]]&gt;0,Stock[[#This Row],[BUYING PRICE]]*(1+Stock[[#This Row],[% THRESHOLD (RETURN)_2]]),"")</f>
        <v/>
      </c>
      <c r="P223" s="91"/>
      <c r="Q223" s="117" t="str">
        <f>IF(Stock[[#This Row],[BUYING QUANTITY]]&gt;0,Stock[[#This Row],[BUYING PRICE]]*(1+Stock[[#This Row],[% THRESHOLD (LOSS)]]),"")</f>
        <v/>
      </c>
      <c r="R223" s="106"/>
      <c r="S223" s="118" t="str">
        <f>IF(Stock[[#This Row],[CASH DIVIDEND]]&gt;0,Stock[[#This Row],[CASH DIVIDEND]]/(Stock[[#This Row],[BUYING PRICE]]*Stock[[#This Row],[BUYING QUANTITY]]),"")</f>
        <v/>
      </c>
      <c r="T223" s="106"/>
      <c r="U223" s="79"/>
      <c r="V223" s="97"/>
      <c r="W223" s="98"/>
      <c r="X223" s="168"/>
      <c r="Y223" s="126" t="str">
        <f>IF(Stock[[#This Row],[SELLING QUANTITY]]&gt;0,Stock[[#This Row],[SELLING PRICE]]*Stock[[#This Row],[SELLING QUANTITY]]*Stock[[#This Row],[% SELLING FEE]]+Stock[[#This Row],[SELLING PRICE]]*Stock[[#This Row],[SELLING QUANTITY]]*$D$12,"")</f>
        <v/>
      </c>
      <c r="Z223" s="127">
        <f>Stock[[#This Row],[BUYING QUANTITY]]+Stock[[#This Row],[STOCK DIVIDEND]]-Stock[[#This Row],[SELLING QUANTITY]]</f>
        <v>0</v>
      </c>
      <c r="AA2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 s="121">
        <f ca="1">IF(Stock[[#This Row],[SELLING DATE]]&gt;0,Stock[[#This Row],[SELLING DATE]]-Stock[[#This Row],[BUY DATE]]+1,IF(Stock[[#This Row],[BUY DATE]]=0,0,TODAY()-Stock[[#This Row],[BUY DATE]]+1))</f>
        <v>0</v>
      </c>
      <c r="AC223" s="122" t="str">
        <f>IFERROR(Stock[[#This Row],[CASH DIVIDEND]]+Stock[[#This Row],[RETURN/(LOSS) FROM TRADING
(auto-fill)]],"")</f>
        <v/>
      </c>
      <c r="AD2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 s="146" t="str">
        <f ca="1">IFERROR(IF(Stock[[#This Row],[HOLDING DAYS
(auto-fill)]]&lt;365,Stock[[#This Row],[% TOTAL RETURN/(LOSS)
(auto-fill)]]*365/Stock[[#This Row],[HOLDING DAYS
(auto-fill)]],POWER((1+Stock[[#This Row],[% TOTAL RETURN/(LOSS)
(auto-fill)]]),1/(Stock[[#This Row],[HOLDING DAYS
(auto-fill)]]/365))-1),"")</f>
        <v/>
      </c>
      <c r="AF223" s="92"/>
      <c r="AG223" s="149" t="str">
        <f>IF(Stock[[#This Row],[STATUS
(auto-fill)]]="HOLDING",Stock[[#This Row],[MARKET PRICE]]-Stock[[#This Row],[BUYING PRICE]],"")</f>
        <v/>
      </c>
      <c r="AH223" s="143" t="str">
        <f>IFERROR(Stock[[#This Row],[CHANGE
(auto-fill)]]/Stock[[#This Row],[BUYING PRICE]],"")</f>
        <v/>
      </c>
      <c r="AI223" s="129" t="str">
        <f>IF(Stock[[#This Row],[MARKET PRICE]]&gt;0,Stock[[#This Row],[MARKET PRICE]]*Stock[[#This Row],[REMAINING QUANTITY
(auto-fill)]],"")</f>
        <v/>
      </c>
    </row>
    <row r="224" spans="2:35">
      <c r="B224" s="112" t="str">
        <f>IF(AND(Stock[[#This Row],[BUYING QUANTITY]]&gt;0,Stock[[#This Row],[REMAINING QUANTITY
(auto-fill)]]=0),"SOLD OUT",
IF(AND(Stock[[#This Row],[BUYING QUANTITY]]&gt;0,Stock[[#This Row],[REMAINING QUANTITY
(auto-fill)]]&gt;0),"HOLDING",""))</f>
        <v/>
      </c>
      <c r="C224" s="111">
        <f t="shared" si="3"/>
        <v>211</v>
      </c>
      <c r="D224" s="79"/>
      <c r="E224" s="80"/>
      <c r="F224" s="162"/>
      <c r="G224" s="85"/>
      <c r="H224" s="86"/>
      <c r="I224" s="164"/>
      <c r="J224" s="115" t="str">
        <f>IF(Stock[[#This Row],[BUYING QUANTITY]]&gt;0,Stock[[#This Row],[BUYING PRICE]]*Stock[[#This Row],[BUYING QUANTITY]]*Stock[[#This Row],[% BUYING FEE]],"")</f>
        <v/>
      </c>
      <c r="K224" s="89"/>
      <c r="L224" s="90"/>
      <c r="M224" s="117" t="str">
        <f>IF(Stock[[#This Row],[BUYING QUANTITY]]&gt;0,Stock[[#This Row],[BUYING PRICE]]*(1+Stock[[#This Row],[% THRESHOLD (RETURN)_1]]),"")</f>
        <v/>
      </c>
      <c r="N224" s="91"/>
      <c r="O224" s="117" t="str">
        <f>IF(Stock[[#This Row],[BUYING QUANTITY]]&gt;0,Stock[[#This Row],[BUYING PRICE]]*(1+Stock[[#This Row],[% THRESHOLD (RETURN)_2]]),"")</f>
        <v/>
      </c>
      <c r="P224" s="91"/>
      <c r="Q224" s="117" t="str">
        <f>IF(Stock[[#This Row],[BUYING QUANTITY]]&gt;0,Stock[[#This Row],[BUYING PRICE]]*(1+Stock[[#This Row],[% THRESHOLD (LOSS)]]),"")</f>
        <v/>
      </c>
      <c r="R224" s="106"/>
      <c r="S224" s="118" t="str">
        <f>IF(Stock[[#This Row],[CASH DIVIDEND]]&gt;0,Stock[[#This Row],[CASH DIVIDEND]]/(Stock[[#This Row],[BUYING PRICE]]*Stock[[#This Row],[BUYING QUANTITY]]),"")</f>
        <v/>
      </c>
      <c r="T224" s="106"/>
      <c r="U224" s="79"/>
      <c r="V224" s="97"/>
      <c r="W224" s="98"/>
      <c r="X224" s="168"/>
      <c r="Y224" s="126" t="str">
        <f>IF(Stock[[#This Row],[SELLING QUANTITY]]&gt;0,Stock[[#This Row],[SELLING PRICE]]*Stock[[#This Row],[SELLING QUANTITY]]*Stock[[#This Row],[% SELLING FEE]]+Stock[[#This Row],[SELLING PRICE]]*Stock[[#This Row],[SELLING QUANTITY]]*$D$12,"")</f>
        <v/>
      </c>
      <c r="Z224" s="127">
        <f>Stock[[#This Row],[BUYING QUANTITY]]+Stock[[#This Row],[STOCK DIVIDEND]]-Stock[[#This Row],[SELLING QUANTITY]]</f>
        <v>0</v>
      </c>
      <c r="AA2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 s="121">
        <f ca="1">IF(Stock[[#This Row],[SELLING DATE]]&gt;0,Stock[[#This Row],[SELLING DATE]]-Stock[[#This Row],[BUY DATE]]+1,IF(Stock[[#This Row],[BUY DATE]]=0,0,TODAY()-Stock[[#This Row],[BUY DATE]]+1))</f>
        <v>0</v>
      </c>
      <c r="AC224" s="122" t="str">
        <f>IFERROR(Stock[[#This Row],[CASH DIVIDEND]]+Stock[[#This Row],[RETURN/(LOSS) FROM TRADING
(auto-fill)]],"")</f>
        <v/>
      </c>
      <c r="AD2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 s="146" t="str">
        <f ca="1">IFERROR(IF(Stock[[#This Row],[HOLDING DAYS
(auto-fill)]]&lt;365,Stock[[#This Row],[% TOTAL RETURN/(LOSS)
(auto-fill)]]*365/Stock[[#This Row],[HOLDING DAYS
(auto-fill)]],POWER((1+Stock[[#This Row],[% TOTAL RETURN/(LOSS)
(auto-fill)]]),1/(Stock[[#This Row],[HOLDING DAYS
(auto-fill)]]/365))-1),"")</f>
        <v/>
      </c>
      <c r="AF224" s="92"/>
      <c r="AG224" s="149" t="str">
        <f>IF(Stock[[#This Row],[STATUS
(auto-fill)]]="HOLDING",Stock[[#This Row],[MARKET PRICE]]-Stock[[#This Row],[BUYING PRICE]],"")</f>
        <v/>
      </c>
      <c r="AH224" s="143" t="str">
        <f>IFERROR(Stock[[#This Row],[CHANGE
(auto-fill)]]/Stock[[#This Row],[BUYING PRICE]],"")</f>
        <v/>
      </c>
      <c r="AI224" s="129" t="str">
        <f>IF(Stock[[#This Row],[MARKET PRICE]]&gt;0,Stock[[#This Row],[MARKET PRICE]]*Stock[[#This Row],[REMAINING QUANTITY
(auto-fill)]],"")</f>
        <v/>
      </c>
    </row>
    <row r="225" spans="2:35">
      <c r="B225" s="112" t="str">
        <f>IF(AND(Stock[[#This Row],[BUYING QUANTITY]]&gt;0,Stock[[#This Row],[REMAINING QUANTITY
(auto-fill)]]=0),"SOLD OUT",
IF(AND(Stock[[#This Row],[BUYING QUANTITY]]&gt;0,Stock[[#This Row],[REMAINING QUANTITY
(auto-fill)]]&gt;0),"HOLDING",""))</f>
        <v/>
      </c>
      <c r="C225" s="111">
        <f t="shared" si="3"/>
        <v>212</v>
      </c>
      <c r="D225" s="79"/>
      <c r="E225" s="80"/>
      <c r="F225" s="162"/>
      <c r="G225" s="85"/>
      <c r="H225" s="86"/>
      <c r="I225" s="164"/>
      <c r="J225" s="115" t="str">
        <f>IF(Stock[[#This Row],[BUYING QUANTITY]]&gt;0,Stock[[#This Row],[BUYING PRICE]]*Stock[[#This Row],[BUYING QUANTITY]]*Stock[[#This Row],[% BUYING FEE]],"")</f>
        <v/>
      </c>
      <c r="K225" s="89"/>
      <c r="L225" s="90"/>
      <c r="M225" s="117" t="str">
        <f>IF(Stock[[#This Row],[BUYING QUANTITY]]&gt;0,Stock[[#This Row],[BUYING PRICE]]*(1+Stock[[#This Row],[% THRESHOLD (RETURN)_1]]),"")</f>
        <v/>
      </c>
      <c r="N225" s="91"/>
      <c r="O225" s="117" t="str">
        <f>IF(Stock[[#This Row],[BUYING QUANTITY]]&gt;0,Stock[[#This Row],[BUYING PRICE]]*(1+Stock[[#This Row],[% THRESHOLD (RETURN)_2]]),"")</f>
        <v/>
      </c>
      <c r="P225" s="91"/>
      <c r="Q225" s="117" t="str">
        <f>IF(Stock[[#This Row],[BUYING QUANTITY]]&gt;0,Stock[[#This Row],[BUYING PRICE]]*(1+Stock[[#This Row],[% THRESHOLD (LOSS)]]),"")</f>
        <v/>
      </c>
      <c r="R225" s="106"/>
      <c r="S225" s="118" t="str">
        <f>IF(Stock[[#This Row],[CASH DIVIDEND]]&gt;0,Stock[[#This Row],[CASH DIVIDEND]]/(Stock[[#This Row],[BUYING PRICE]]*Stock[[#This Row],[BUYING QUANTITY]]),"")</f>
        <v/>
      </c>
      <c r="T225" s="106"/>
      <c r="U225" s="79"/>
      <c r="V225" s="97"/>
      <c r="W225" s="98"/>
      <c r="X225" s="168"/>
      <c r="Y225" s="126" t="str">
        <f>IF(Stock[[#This Row],[SELLING QUANTITY]]&gt;0,Stock[[#This Row],[SELLING PRICE]]*Stock[[#This Row],[SELLING QUANTITY]]*Stock[[#This Row],[% SELLING FEE]]+Stock[[#This Row],[SELLING PRICE]]*Stock[[#This Row],[SELLING QUANTITY]]*$D$12,"")</f>
        <v/>
      </c>
      <c r="Z225" s="127">
        <f>Stock[[#This Row],[BUYING QUANTITY]]+Stock[[#This Row],[STOCK DIVIDEND]]-Stock[[#This Row],[SELLING QUANTITY]]</f>
        <v>0</v>
      </c>
      <c r="AA2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 s="121">
        <f ca="1">IF(Stock[[#This Row],[SELLING DATE]]&gt;0,Stock[[#This Row],[SELLING DATE]]-Stock[[#This Row],[BUY DATE]]+1,IF(Stock[[#This Row],[BUY DATE]]=0,0,TODAY()-Stock[[#This Row],[BUY DATE]]+1))</f>
        <v>0</v>
      </c>
      <c r="AC225" s="122" t="str">
        <f>IFERROR(Stock[[#This Row],[CASH DIVIDEND]]+Stock[[#This Row],[RETURN/(LOSS) FROM TRADING
(auto-fill)]],"")</f>
        <v/>
      </c>
      <c r="AD2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 s="146" t="str">
        <f ca="1">IFERROR(IF(Stock[[#This Row],[HOLDING DAYS
(auto-fill)]]&lt;365,Stock[[#This Row],[% TOTAL RETURN/(LOSS)
(auto-fill)]]*365/Stock[[#This Row],[HOLDING DAYS
(auto-fill)]],POWER((1+Stock[[#This Row],[% TOTAL RETURN/(LOSS)
(auto-fill)]]),1/(Stock[[#This Row],[HOLDING DAYS
(auto-fill)]]/365))-1),"")</f>
        <v/>
      </c>
      <c r="AF225" s="92"/>
      <c r="AG225" s="149" t="str">
        <f>IF(Stock[[#This Row],[STATUS
(auto-fill)]]="HOLDING",Stock[[#This Row],[MARKET PRICE]]-Stock[[#This Row],[BUYING PRICE]],"")</f>
        <v/>
      </c>
      <c r="AH225" s="143" t="str">
        <f>IFERROR(Stock[[#This Row],[CHANGE
(auto-fill)]]/Stock[[#This Row],[BUYING PRICE]],"")</f>
        <v/>
      </c>
      <c r="AI225" s="129" t="str">
        <f>IF(Stock[[#This Row],[MARKET PRICE]]&gt;0,Stock[[#This Row],[MARKET PRICE]]*Stock[[#This Row],[REMAINING QUANTITY
(auto-fill)]],"")</f>
        <v/>
      </c>
    </row>
    <row r="226" spans="2:35">
      <c r="B226" s="112" t="str">
        <f>IF(AND(Stock[[#This Row],[BUYING QUANTITY]]&gt;0,Stock[[#This Row],[REMAINING QUANTITY
(auto-fill)]]=0),"SOLD OUT",
IF(AND(Stock[[#This Row],[BUYING QUANTITY]]&gt;0,Stock[[#This Row],[REMAINING QUANTITY
(auto-fill)]]&gt;0),"HOLDING",""))</f>
        <v/>
      </c>
      <c r="C226" s="111">
        <f t="shared" si="3"/>
        <v>213</v>
      </c>
      <c r="D226" s="79"/>
      <c r="E226" s="80"/>
      <c r="F226" s="162"/>
      <c r="G226" s="85"/>
      <c r="H226" s="86"/>
      <c r="I226" s="164"/>
      <c r="J226" s="115" t="str">
        <f>IF(Stock[[#This Row],[BUYING QUANTITY]]&gt;0,Stock[[#This Row],[BUYING PRICE]]*Stock[[#This Row],[BUYING QUANTITY]]*Stock[[#This Row],[% BUYING FEE]],"")</f>
        <v/>
      </c>
      <c r="K226" s="89"/>
      <c r="L226" s="90"/>
      <c r="M226" s="117" t="str">
        <f>IF(Stock[[#This Row],[BUYING QUANTITY]]&gt;0,Stock[[#This Row],[BUYING PRICE]]*(1+Stock[[#This Row],[% THRESHOLD (RETURN)_1]]),"")</f>
        <v/>
      </c>
      <c r="N226" s="91"/>
      <c r="O226" s="117" t="str">
        <f>IF(Stock[[#This Row],[BUYING QUANTITY]]&gt;0,Stock[[#This Row],[BUYING PRICE]]*(1+Stock[[#This Row],[% THRESHOLD (RETURN)_2]]),"")</f>
        <v/>
      </c>
      <c r="P226" s="91"/>
      <c r="Q226" s="117" t="str">
        <f>IF(Stock[[#This Row],[BUYING QUANTITY]]&gt;0,Stock[[#This Row],[BUYING PRICE]]*(1+Stock[[#This Row],[% THRESHOLD (LOSS)]]),"")</f>
        <v/>
      </c>
      <c r="R226" s="106"/>
      <c r="S226" s="118" t="str">
        <f>IF(Stock[[#This Row],[CASH DIVIDEND]]&gt;0,Stock[[#This Row],[CASH DIVIDEND]]/(Stock[[#This Row],[BUYING PRICE]]*Stock[[#This Row],[BUYING QUANTITY]]),"")</f>
        <v/>
      </c>
      <c r="T226" s="106"/>
      <c r="U226" s="79"/>
      <c r="V226" s="97"/>
      <c r="W226" s="98"/>
      <c r="X226" s="168"/>
      <c r="Y226" s="126" t="str">
        <f>IF(Stock[[#This Row],[SELLING QUANTITY]]&gt;0,Stock[[#This Row],[SELLING PRICE]]*Stock[[#This Row],[SELLING QUANTITY]]*Stock[[#This Row],[% SELLING FEE]]+Stock[[#This Row],[SELLING PRICE]]*Stock[[#This Row],[SELLING QUANTITY]]*$D$12,"")</f>
        <v/>
      </c>
      <c r="Z226" s="127">
        <f>Stock[[#This Row],[BUYING QUANTITY]]+Stock[[#This Row],[STOCK DIVIDEND]]-Stock[[#This Row],[SELLING QUANTITY]]</f>
        <v>0</v>
      </c>
      <c r="AA2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 s="121">
        <f ca="1">IF(Stock[[#This Row],[SELLING DATE]]&gt;0,Stock[[#This Row],[SELLING DATE]]-Stock[[#This Row],[BUY DATE]]+1,IF(Stock[[#This Row],[BUY DATE]]=0,0,TODAY()-Stock[[#This Row],[BUY DATE]]+1))</f>
        <v>0</v>
      </c>
      <c r="AC226" s="122" t="str">
        <f>IFERROR(Stock[[#This Row],[CASH DIVIDEND]]+Stock[[#This Row],[RETURN/(LOSS) FROM TRADING
(auto-fill)]],"")</f>
        <v/>
      </c>
      <c r="AD2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 s="146" t="str">
        <f ca="1">IFERROR(IF(Stock[[#This Row],[HOLDING DAYS
(auto-fill)]]&lt;365,Stock[[#This Row],[% TOTAL RETURN/(LOSS)
(auto-fill)]]*365/Stock[[#This Row],[HOLDING DAYS
(auto-fill)]],POWER((1+Stock[[#This Row],[% TOTAL RETURN/(LOSS)
(auto-fill)]]),1/(Stock[[#This Row],[HOLDING DAYS
(auto-fill)]]/365))-1),"")</f>
        <v/>
      </c>
      <c r="AF226" s="92"/>
      <c r="AG226" s="149" t="str">
        <f>IF(Stock[[#This Row],[STATUS
(auto-fill)]]="HOLDING",Stock[[#This Row],[MARKET PRICE]]-Stock[[#This Row],[BUYING PRICE]],"")</f>
        <v/>
      </c>
      <c r="AH226" s="143" t="str">
        <f>IFERROR(Stock[[#This Row],[CHANGE
(auto-fill)]]/Stock[[#This Row],[BUYING PRICE]],"")</f>
        <v/>
      </c>
      <c r="AI226" s="129" t="str">
        <f>IF(Stock[[#This Row],[MARKET PRICE]]&gt;0,Stock[[#This Row],[MARKET PRICE]]*Stock[[#This Row],[REMAINING QUANTITY
(auto-fill)]],"")</f>
        <v/>
      </c>
    </row>
    <row r="227" spans="2:35">
      <c r="B227" s="112" t="str">
        <f>IF(AND(Stock[[#This Row],[BUYING QUANTITY]]&gt;0,Stock[[#This Row],[REMAINING QUANTITY
(auto-fill)]]=0),"SOLD OUT",
IF(AND(Stock[[#This Row],[BUYING QUANTITY]]&gt;0,Stock[[#This Row],[REMAINING QUANTITY
(auto-fill)]]&gt;0),"HOLDING",""))</f>
        <v/>
      </c>
      <c r="C227" s="111">
        <f t="shared" si="3"/>
        <v>214</v>
      </c>
      <c r="D227" s="79"/>
      <c r="E227" s="80"/>
      <c r="F227" s="162"/>
      <c r="G227" s="85"/>
      <c r="H227" s="86"/>
      <c r="I227" s="164"/>
      <c r="J227" s="115" t="str">
        <f>IF(Stock[[#This Row],[BUYING QUANTITY]]&gt;0,Stock[[#This Row],[BUYING PRICE]]*Stock[[#This Row],[BUYING QUANTITY]]*Stock[[#This Row],[% BUYING FEE]],"")</f>
        <v/>
      </c>
      <c r="K227" s="89"/>
      <c r="L227" s="90"/>
      <c r="M227" s="117" t="str">
        <f>IF(Stock[[#This Row],[BUYING QUANTITY]]&gt;0,Stock[[#This Row],[BUYING PRICE]]*(1+Stock[[#This Row],[% THRESHOLD (RETURN)_1]]),"")</f>
        <v/>
      </c>
      <c r="N227" s="91"/>
      <c r="O227" s="117" t="str">
        <f>IF(Stock[[#This Row],[BUYING QUANTITY]]&gt;0,Stock[[#This Row],[BUYING PRICE]]*(1+Stock[[#This Row],[% THRESHOLD (RETURN)_2]]),"")</f>
        <v/>
      </c>
      <c r="P227" s="91"/>
      <c r="Q227" s="117" t="str">
        <f>IF(Stock[[#This Row],[BUYING QUANTITY]]&gt;0,Stock[[#This Row],[BUYING PRICE]]*(1+Stock[[#This Row],[% THRESHOLD (LOSS)]]),"")</f>
        <v/>
      </c>
      <c r="R227" s="106"/>
      <c r="S227" s="118" t="str">
        <f>IF(Stock[[#This Row],[CASH DIVIDEND]]&gt;0,Stock[[#This Row],[CASH DIVIDEND]]/(Stock[[#This Row],[BUYING PRICE]]*Stock[[#This Row],[BUYING QUANTITY]]),"")</f>
        <v/>
      </c>
      <c r="T227" s="106"/>
      <c r="U227" s="79"/>
      <c r="V227" s="97"/>
      <c r="W227" s="98"/>
      <c r="X227" s="168"/>
      <c r="Y227" s="126" t="str">
        <f>IF(Stock[[#This Row],[SELLING QUANTITY]]&gt;0,Stock[[#This Row],[SELLING PRICE]]*Stock[[#This Row],[SELLING QUANTITY]]*Stock[[#This Row],[% SELLING FEE]]+Stock[[#This Row],[SELLING PRICE]]*Stock[[#This Row],[SELLING QUANTITY]]*$D$12,"")</f>
        <v/>
      </c>
      <c r="Z227" s="127">
        <f>Stock[[#This Row],[BUYING QUANTITY]]+Stock[[#This Row],[STOCK DIVIDEND]]-Stock[[#This Row],[SELLING QUANTITY]]</f>
        <v>0</v>
      </c>
      <c r="AA2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 s="121">
        <f ca="1">IF(Stock[[#This Row],[SELLING DATE]]&gt;0,Stock[[#This Row],[SELLING DATE]]-Stock[[#This Row],[BUY DATE]]+1,IF(Stock[[#This Row],[BUY DATE]]=0,0,TODAY()-Stock[[#This Row],[BUY DATE]]+1))</f>
        <v>0</v>
      </c>
      <c r="AC227" s="122" t="str">
        <f>IFERROR(Stock[[#This Row],[CASH DIVIDEND]]+Stock[[#This Row],[RETURN/(LOSS) FROM TRADING
(auto-fill)]],"")</f>
        <v/>
      </c>
      <c r="AD2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 s="146" t="str">
        <f ca="1">IFERROR(IF(Stock[[#This Row],[HOLDING DAYS
(auto-fill)]]&lt;365,Stock[[#This Row],[% TOTAL RETURN/(LOSS)
(auto-fill)]]*365/Stock[[#This Row],[HOLDING DAYS
(auto-fill)]],POWER((1+Stock[[#This Row],[% TOTAL RETURN/(LOSS)
(auto-fill)]]),1/(Stock[[#This Row],[HOLDING DAYS
(auto-fill)]]/365))-1),"")</f>
        <v/>
      </c>
      <c r="AF227" s="92"/>
      <c r="AG227" s="149" t="str">
        <f>IF(Stock[[#This Row],[STATUS
(auto-fill)]]="HOLDING",Stock[[#This Row],[MARKET PRICE]]-Stock[[#This Row],[BUYING PRICE]],"")</f>
        <v/>
      </c>
      <c r="AH227" s="143" t="str">
        <f>IFERROR(Stock[[#This Row],[CHANGE
(auto-fill)]]/Stock[[#This Row],[BUYING PRICE]],"")</f>
        <v/>
      </c>
      <c r="AI227" s="129" t="str">
        <f>IF(Stock[[#This Row],[MARKET PRICE]]&gt;0,Stock[[#This Row],[MARKET PRICE]]*Stock[[#This Row],[REMAINING QUANTITY
(auto-fill)]],"")</f>
        <v/>
      </c>
    </row>
    <row r="228" spans="2:35">
      <c r="B228" s="112" t="str">
        <f>IF(AND(Stock[[#This Row],[BUYING QUANTITY]]&gt;0,Stock[[#This Row],[REMAINING QUANTITY
(auto-fill)]]=0),"SOLD OUT",
IF(AND(Stock[[#This Row],[BUYING QUANTITY]]&gt;0,Stock[[#This Row],[REMAINING QUANTITY
(auto-fill)]]&gt;0),"HOLDING",""))</f>
        <v/>
      </c>
      <c r="C228" s="111">
        <f t="shared" si="3"/>
        <v>215</v>
      </c>
      <c r="D228" s="79"/>
      <c r="E228" s="80"/>
      <c r="F228" s="162"/>
      <c r="G228" s="85"/>
      <c r="H228" s="86"/>
      <c r="I228" s="164"/>
      <c r="J228" s="115" t="str">
        <f>IF(Stock[[#This Row],[BUYING QUANTITY]]&gt;0,Stock[[#This Row],[BUYING PRICE]]*Stock[[#This Row],[BUYING QUANTITY]]*Stock[[#This Row],[% BUYING FEE]],"")</f>
        <v/>
      </c>
      <c r="K228" s="89"/>
      <c r="L228" s="90"/>
      <c r="M228" s="117" t="str">
        <f>IF(Stock[[#This Row],[BUYING QUANTITY]]&gt;0,Stock[[#This Row],[BUYING PRICE]]*(1+Stock[[#This Row],[% THRESHOLD (RETURN)_1]]),"")</f>
        <v/>
      </c>
      <c r="N228" s="91"/>
      <c r="O228" s="117" t="str">
        <f>IF(Stock[[#This Row],[BUYING QUANTITY]]&gt;0,Stock[[#This Row],[BUYING PRICE]]*(1+Stock[[#This Row],[% THRESHOLD (RETURN)_2]]),"")</f>
        <v/>
      </c>
      <c r="P228" s="91"/>
      <c r="Q228" s="117" t="str">
        <f>IF(Stock[[#This Row],[BUYING QUANTITY]]&gt;0,Stock[[#This Row],[BUYING PRICE]]*(1+Stock[[#This Row],[% THRESHOLD (LOSS)]]),"")</f>
        <v/>
      </c>
      <c r="R228" s="106"/>
      <c r="S228" s="118" t="str">
        <f>IF(Stock[[#This Row],[CASH DIVIDEND]]&gt;0,Stock[[#This Row],[CASH DIVIDEND]]/(Stock[[#This Row],[BUYING PRICE]]*Stock[[#This Row],[BUYING QUANTITY]]),"")</f>
        <v/>
      </c>
      <c r="T228" s="106"/>
      <c r="U228" s="79"/>
      <c r="V228" s="97"/>
      <c r="W228" s="98"/>
      <c r="X228" s="168"/>
      <c r="Y228" s="126" t="str">
        <f>IF(Stock[[#This Row],[SELLING QUANTITY]]&gt;0,Stock[[#This Row],[SELLING PRICE]]*Stock[[#This Row],[SELLING QUANTITY]]*Stock[[#This Row],[% SELLING FEE]]+Stock[[#This Row],[SELLING PRICE]]*Stock[[#This Row],[SELLING QUANTITY]]*$D$12,"")</f>
        <v/>
      </c>
      <c r="Z228" s="127">
        <f>Stock[[#This Row],[BUYING QUANTITY]]+Stock[[#This Row],[STOCK DIVIDEND]]-Stock[[#This Row],[SELLING QUANTITY]]</f>
        <v>0</v>
      </c>
      <c r="AA2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 s="121">
        <f ca="1">IF(Stock[[#This Row],[SELLING DATE]]&gt;0,Stock[[#This Row],[SELLING DATE]]-Stock[[#This Row],[BUY DATE]]+1,IF(Stock[[#This Row],[BUY DATE]]=0,0,TODAY()-Stock[[#This Row],[BUY DATE]]+1))</f>
        <v>0</v>
      </c>
      <c r="AC228" s="122" t="str">
        <f>IFERROR(Stock[[#This Row],[CASH DIVIDEND]]+Stock[[#This Row],[RETURN/(LOSS) FROM TRADING
(auto-fill)]],"")</f>
        <v/>
      </c>
      <c r="AD2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 s="146" t="str">
        <f ca="1">IFERROR(IF(Stock[[#This Row],[HOLDING DAYS
(auto-fill)]]&lt;365,Stock[[#This Row],[% TOTAL RETURN/(LOSS)
(auto-fill)]]*365/Stock[[#This Row],[HOLDING DAYS
(auto-fill)]],POWER((1+Stock[[#This Row],[% TOTAL RETURN/(LOSS)
(auto-fill)]]),1/(Stock[[#This Row],[HOLDING DAYS
(auto-fill)]]/365))-1),"")</f>
        <v/>
      </c>
      <c r="AF228" s="92"/>
      <c r="AG228" s="149" t="str">
        <f>IF(Stock[[#This Row],[STATUS
(auto-fill)]]="HOLDING",Stock[[#This Row],[MARKET PRICE]]-Stock[[#This Row],[BUYING PRICE]],"")</f>
        <v/>
      </c>
      <c r="AH228" s="143" t="str">
        <f>IFERROR(Stock[[#This Row],[CHANGE
(auto-fill)]]/Stock[[#This Row],[BUYING PRICE]],"")</f>
        <v/>
      </c>
      <c r="AI228" s="129" t="str">
        <f>IF(Stock[[#This Row],[MARKET PRICE]]&gt;0,Stock[[#This Row],[MARKET PRICE]]*Stock[[#This Row],[REMAINING QUANTITY
(auto-fill)]],"")</f>
        <v/>
      </c>
    </row>
    <row r="229" spans="2:35">
      <c r="B229" s="112" t="str">
        <f>IF(AND(Stock[[#This Row],[BUYING QUANTITY]]&gt;0,Stock[[#This Row],[REMAINING QUANTITY
(auto-fill)]]=0),"SOLD OUT",
IF(AND(Stock[[#This Row],[BUYING QUANTITY]]&gt;0,Stock[[#This Row],[REMAINING QUANTITY
(auto-fill)]]&gt;0),"HOLDING",""))</f>
        <v/>
      </c>
      <c r="C229" s="111">
        <f t="shared" si="3"/>
        <v>216</v>
      </c>
      <c r="D229" s="79"/>
      <c r="E229" s="80"/>
      <c r="F229" s="162"/>
      <c r="G229" s="85"/>
      <c r="H229" s="86"/>
      <c r="I229" s="164"/>
      <c r="J229" s="115" t="str">
        <f>IF(Stock[[#This Row],[BUYING QUANTITY]]&gt;0,Stock[[#This Row],[BUYING PRICE]]*Stock[[#This Row],[BUYING QUANTITY]]*Stock[[#This Row],[% BUYING FEE]],"")</f>
        <v/>
      </c>
      <c r="K229" s="89"/>
      <c r="L229" s="90"/>
      <c r="M229" s="117" t="str">
        <f>IF(Stock[[#This Row],[BUYING QUANTITY]]&gt;0,Stock[[#This Row],[BUYING PRICE]]*(1+Stock[[#This Row],[% THRESHOLD (RETURN)_1]]),"")</f>
        <v/>
      </c>
      <c r="N229" s="91"/>
      <c r="O229" s="117" t="str">
        <f>IF(Stock[[#This Row],[BUYING QUANTITY]]&gt;0,Stock[[#This Row],[BUYING PRICE]]*(1+Stock[[#This Row],[% THRESHOLD (RETURN)_2]]),"")</f>
        <v/>
      </c>
      <c r="P229" s="91"/>
      <c r="Q229" s="117" t="str">
        <f>IF(Stock[[#This Row],[BUYING QUANTITY]]&gt;0,Stock[[#This Row],[BUYING PRICE]]*(1+Stock[[#This Row],[% THRESHOLD (LOSS)]]),"")</f>
        <v/>
      </c>
      <c r="R229" s="106"/>
      <c r="S229" s="118" t="str">
        <f>IF(Stock[[#This Row],[CASH DIVIDEND]]&gt;0,Stock[[#This Row],[CASH DIVIDEND]]/(Stock[[#This Row],[BUYING PRICE]]*Stock[[#This Row],[BUYING QUANTITY]]),"")</f>
        <v/>
      </c>
      <c r="T229" s="106"/>
      <c r="U229" s="79"/>
      <c r="V229" s="97"/>
      <c r="W229" s="98"/>
      <c r="X229" s="168"/>
      <c r="Y229" s="126" t="str">
        <f>IF(Stock[[#This Row],[SELLING QUANTITY]]&gt;0,Stock[[#This Row],[SELLING PRICE]]*Stock[[#This Row],[SELLING QUANTITY]]*Stock[[#This Row],[% SELLING FEE]]+Stock[[#This Row],[SELLING PRICE]]*Stock[[#This Row],[SELLING QUANTITY]]*$D$12,"")</f>
        <v/>
      </c>
      <c r="Z229" s="127">
        <f>Stock[[#This Row],[BUYING QUANTITY]]+Stock[[#This Row],[STOCK DIVIDEND]]-Stock[[#This Row],[SELLING QUANTITY]]</f>
        <v>0</v>
      </c>
      <c r="AA2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 s="121">
        <f ca="1">IF(Stock[[#This Row],[SELLING DATE]]&gt;0,Stock[[#This Row],[SELLING DATE]]-Stock[[#This Row],[BUY DATE]]+1,IF(Stock[[#This Row],[BUY DATE]]=0,0,TODAY()-Stock[[#This Row],[BUY DATE]]+1))</f>
        <v>0</v>
      </c>
      <c r="AC229" s="122" t="str">
        <f>IFERROR(Stock[[#This Row],[CASH DIVIDEND]]+Stock[[#This Row],[RETURN/(LOSS) FROM TRADING
(auto-fill)]],"")</f>
        <v/>
      </c>
      <c r="AD2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 s="146" t="str">
        <f ca="1">IFERROR(IF(Stock[[#This Row],[HOLDING DAYS
(auto-fill)]]&lt;365,Stock[[#This Row],[% TOTAL RETURN/(LOSS)
(auto-fill)]]*365/Stock[[#This Row],[HOLDING DAYS
(auto-fill)]],POWER((1+Stock[[#This Row],[% TOTAL RETURN/(LOSS)
(auto-fill)]]),1/(Stock[[#This Row],[HOLDING DAYS
(auto-fill)]]/365))-1),"")</f>
        <v/>
      </c>
      <c r="AF229" s="92"/>
      <c r="AG229" s="149" t="str">
        <f>IF(Stock[[#This Row],[STATUS
(auto-fill)]]="HOLDING",Stock[[#This Row],[MARKET PRICE]]-Stock[[#This Row],[BUYING PRICE]],"")</f>
        <v/>
      </c>
      <c r="AH229" s="143" t="str">
        <f>IFERROR(Stock[[#This Row],[CHANGE
(auto-fill)]]/Stock[[#This Row],[BUYING PRICE]],"")</f>
        <v/>
      </c>
      <c r="AI229" s="129" t="str">
        <f>IF(Stock[[#This Row],[MARKET PRICE]]&gt;0,Stock[[#This Row],[MARKET PRICE]]*Stock[[#This Row],[REMAINING QUANTITY
(auto-fill)]],"")</f>
        <v/>
      </c>
    </row>
    <row r="230" spans="2:35">
      <c r="B230" s="112" t="str">
        <f>IF(AND(Stock[[#This Row],[BUYING QUANTITY]]&gt;0,Stock[[#This Row],[REMAINING QUANTITY
(auto-fill)]]=0),"SOLD OUT",
IF(AND(Stock[[#This Row],[BUYING QUANTITY]]&gt;0,Stock[[#This Row],[REMAINING QUANTITY
(auto-fill)]]&gt;0),"HOLDING",""))</f>
        <v/>
      </c>
      <c r="C230" s="111">
        <f t="shared" si="3"/>
        <v>217</v>
      </c>
      <c r="D230" s="79"/>
      <c r="E230" s="80"/>
      <c r="F230" s="162"/>
      <c r="G230" s="85"/>
      <c r="H230" s="86"/>
      <c r="I230" s="164"/>
      <c r="J230" s="115" t="str">
        <f>IF(Stock[[#This Row],[BUYING QUANTITY]]&gt;0,Stock[[#This Row],[BUYING PRICE]]*Stock[[#This Row],[BUYING QUANTITY]]*Stock[[#This Row],[% BUYING FEE]],"")</f>
        <v/>
      </c>
      <c r="K230" s="89"/>
      <c r="L230" s="90"/>
      <c r="M230" s="117" t="str">
        <f>IF(Stock[[#This Row],[BUYING QUANTITY]]&gt;0,Stock[[#This Row],[BUYING PRICE]]*(1+Stock[[#This Row],[% THRESHOLD (RETURN)_1]]),"")</f>
        <v/>
      </c>
      <c r="N230" s="91"/>
      <c r="O230" s="117" t="str">
        <f>IF(Stock[[#This Row],[BUYING QUANTITY]]&gt;0,Stock[[#This Row],[BUYING PRICE]]*(1+Stock[[#This Row],[% THRESHOLD (RETURN)_2]]),"")</f>
        <v/>
      </c>
      <c r="P230" s="91"/>
      <c r="Q230" s="117" t="str">
        <f>IF(Stock[[#This Row],[BUYING QUANTITY]]&gt;0,Stock[[#This Row],[BUYING PRICE]]*(1+Stock[[#This Row],[% THRESHOLD (LOSS)]]),"")</f>
        <v/>
      </c>
      <c r="R230" s="106"/>
      <c r="S230" s="118" t="str">
        <f>IF(Stock[[#This Row],[CASH DIVIDEND]]&gt;0,Stock[[#This Row],[CASH DIVIDEND]]/(Stock[[#This Row],[BUYING PRICE]]*Stock[[#This Row],[BUYING QUANTITY]]),"")</f>
        <v/>
      </c>
      <c r="T230" s="106"/>
      <c r="U230" s="79"/>
      <c r="V230" s="97"/>
      <c r="W230" s="98"/>
      <c r="X230" s="168"/>
      <c r="Y230" s="126" t="str">
        <f>IF(Stock[[#This Row],[SELLING QUANTITY]]&gt;0,Stock[[#This Row],[SELLING PRICE]]*Stock[[#This Row],[SELLING QUANTITY]]*Stock[[#This Row],[% SELLING FEE]]+Stock[[#This Row],[SELLING PRICE]]*Stock[[#This Row],[SELLING QUANTITY]]*$D$12,"")</f>
        <v/>
      </c>
      <c r="Z230" s="127">
        <f>Stock[[#This Row],[BUYING QUANTITY]]+Stock[[#This Row],[STOCK DIVIDEND]]-Stock[[#This Row],[SELLING QUANTITY]]</f>
        <v>0</v>
      </c>
      <c r="AA2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 s="121">
        <f ca="1">IF(Stock[[#This Row],[SELLING DATE]]&gt;0,Stock[[#This Row],[SELLING DATE]]-Stock[[#This Row],[BUY DATE]]+1,IF(Stock[[#This Row],[BUY DATE]]=0,0,TODAY()-Stock[[#This Row],[BUY DATE]]+1))</f>
        <v>0</v>
      </c>
      <c r="AC230" s="122" t="str">
        <f>IFERROR(Stock[[#This Row],[CASH DIVIDEND]]+Stock[[#This Row],[RETURN/(LOSS) FROM TRADING
(auto-fill)]],"")</f>
        <v/>
      </c>
      <c r="AD2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 s="146" t="str">
        <f ca="1">IFERROR(IF(Stock[[#This Row],[HOLDING DAYS
(auto-fill)]]&lt;365,Stock[[#This Row],[% TOTAL RETURN/(LOSS)
(auto-fill)]]*365/Stock[[#This Row],[HOLDING DAYS
(auto-fill)]],POWER((1+Stock[[#This Row],[% TOTAL RETURN/(LOSS)
(auto-fill)]]),1/(Stock[[#This Row],[HOLDING DAYS
(auto-fill)]]/365))-1),"")</f>
        <v/>
      </c>
      <c r="AF230" s="92"/>
      <c r="AG230" s="149" t="str">
        <f>IF(Stock[[#This Row],[STATUS
(auto-fill)]]="HOLDING",Stock[[#This Row],[MARKET PRICE]]-Stock[[#This Row],[BUYING PRICE]],"")</f>
        <v/>
      </c>
      <c r="AH230" s="143" t="str">
        <f>IFERROR(Stock[[#This Row],[CHANGE
(auto-fill)]]/Stock[[#This Row],[BUYING PRICE]],"")</f>
        <v/>
      </c>
      <c r="AI230" s="129" t="str">
        <f>IF(Stock[[#This Row],[MARKET PRICE]]&gt;0,Stock[[#This Row],[MARKET PRICE]]*Stock[[#This Row],[REMAINING QUANTITY
(auto-fill)]],"")</f>
        <v/>
      </c>
    </row>
    <row r="231" spans="2:35">
      <c r="B231" s="112" t="str">
        <f>IF(AND(Stock[[#This Row],[BUYING QUANTITY]]&gt;0,Stock[[#This Row],[REMAINING QUANTITY
(auto-fill)]]=0),"SOLD OUT",
IF(AND(Stock[[#This Row],[BUYING QUANTITY]]&gt;0,Stock[[#This Row],[REMAINING QUANTITY
(auto-fill)]]&gt;0),"HOLDING",""))</f>
        <v/>
      </c>
      <c r="C231" s="111">
        <f t="shared" si="3"/>
        <v>218</v>
      </c>
      <c r="D231" s="79"/>
      <c r="E231" s="80"/>
      <c r="F231" s="162"/>
      <c r="G231" s="85"/>
      <c r="H231" s="86"/>
      <c r="I231" s="164"/>
      <c r="J231" s="115" t="str">
        <f>IF(Stock[[#This Row],[BUYING QUANTITY]]&gt;0,Stock[[#This Row],[BUYING PRICE]]*Stock[[#This Row],[BUYING QUANTITY]]*Stock[[#This Row],[% BUYING FEE]],"")</f>
        <v/>
      </c>
      <c r="K231" s="89"/>
      <c r="L231" s="90"/>
      <c r="M231" s="117" t="str">
        <f>IF(Stock[[#This Row],[BUYING QUANTITY]]&gt;0,Stock[[#This Row],[BUYING PRICE]]*(1+Stock[[#This Row],[% THRESHOLD (RETURN)_1]]),"")</f>
        <v/>
      </c>
      <c r="N231" s="91"/>
      <c r="O231" s="117" t="str">
        <f>IF(Stock[[#This Row],[BUYING QUANTITY]]&gt;0,Stock[[#This Row],[BUYING PRICE]]*(1+Stock[[#This Row],[% THRESHOLD (RETURN)_2]]),"")</f>
        <v/>
      </c>
      <c r="P231" s="91"/>
      <c r="Q231" s="117" t="str">
        <f>IF(Stock[[#This Row],[BUYING QUANTITY]]&gt;0,Stock[[#This Row],[BUYING PRICE]]*(1+Stock[[#This Row],[% THRESHOLD (LOSS)]]),"")</f>
        <v/>
      </c>
      <c r="R231" s="106"/>
      <c r="S231" s="118" t="str">
        <f>IF(Stock[[#This Row],[CASH DIVIDEND]]&gt;0,Stock[[#This Row],[CASH DIVIDEND]]/(Stock[[#This Row],[BUYING PRICE]]*Stock[[#This Row],[BUYING QUANTITY]]),"")</f>
        <v/>
      </c>
      <c r="T231" s="106"/>
      <c r="U231" s="79"/>
      <c r="V231" s="97"/>
      <c r="W231" s="98"/>
      <c r="X231" s="168"/>
      <c r="Y231" s="126" t="str">
        <f>IF(Stock[[#This Row],[SELLING QUANTITY]]&gt;0,Stock[[#This Row],[SELLING PRICE]]*Stock[[#This Row],[SELLING QUANTITY]]*Stock[[#This Row],[% SELLING FEE]]+Stock[[#This Row],[SELLING PRICE]]*Stock[[#This Row],[SELLING QUANTITY]]*$D$12,"")</f>
        <v/>
      </c>
      <c r="Z231" s="127">
        <f>Stock[[#This Row],[BUYING QUANTITY]]+Stock[[#This Row],[STOCK DIVIDEND]]-Stock[[#This Row],[SELLING QUANTITY]]</f>
        <v>0</v>
      </c>
      <c r="AA2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 s="121">
        <f ca="1">IF(Stock[[#This Row],[SELLING DATE]]&gt;0,Stock[[#This Row],[SELLING DATE]]-Stock[[#This Row],[BUY DATE]]+1,IF(Stock[[#This Row],[BUY DATE]]=0,0,TODAY()-Stock[[#This Row],[BUY DATE]]+1))</f>
        <v>0</v>
      </c>
      <c r="AC231" s="122" t="str">
        <f>IFERROR(Stock[[#This Row],[CASH DIVIDEND]]+Stock[[#This Row],[RETURN/(LOSS) FROM TRADING
(auto-fill)]],"")</f>
        <v/>
      </c>
      <c r="AD2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 s="146" t="str">
        <f ca="1">IFERROR(IF(Stock[[#This Row],[HOLDING DAYS
(auto-fill)]]&lt;365,Stock[[#This Row],[% TOTAL RETURN/(LOSS)
(auto-fill)]]*365/Stock[[#This Row],[HOLDING DAYS
(auto-fill)]],POWER((1+Stock[[#This Row],[% TOTAL RETURN/(LOSS)
(auto-fill)]]),1/(Stock[[#This Row],[HOLDING DAYS
(auto-fill)]]/365))-1),"")</f>
        <v/>
      </c>
      <c r="AF231" s="92"/>
      <c r="AG231" s="149" t="str">
        <f>IF(Stock[[#This Row],[STATUS
(auto-fill)]]="HOLDING",Stock[[#This Row],[MARKET PRICE]]-Stock[[#This Row],[BUYING PRICE]],"")</f>
        <v/>
      </c>
      <c r="AH231" s="143" t="str">
        <f>IFERROR(Stock[[#This Row],[CHANGE
(auto-fill)]]/Stock[[#This Row],[BUYING PRICE]],"")</f>
        <v/>
      </c>
      <c r="AI231" s="129" t="str">
        <f>IF(Stock[[#This Row],[MARKET PRICE]]&gt;0,Stock[[#This Row],[MARKET PRICE]]*Stock[[#This Row],[REMAINING QUANTITY
(auto-fill)]],"")</f>
        <v/>
      </c>
    </row>
    <row r="232" spans="2:35">
      <c r="B232" s="112" t="str">
        <f>IF(AND(Stock[[#This Row],[BUYING QUANTITY]]&gt;0,Stock[[#This Row],[REMAINING QUANTITY
(auto-fill)]]=0),"SOLD OUT",
IF(AND(Stock[[#This Row],[BUYING QUANTITY]]&gt;0,Stock[[#This Row],[REMAINING QUANTITY
(auto-fill)]]&gt;0),"HOLDING",""))</f>
        <v/>
      </c>
      <c r="C232" s="111">
        <f t="shared" si="3"/>
        <v>219</v>
      </c>
      <c r="D232" s="79"/>
      <c r="E232" s="80"/>
      <c r="F232" s="162"/>
      <c r="G232" s="85"/>
      <c r="H232" s="86"/>
      <c r="I232" s="164"/>
      <c r="J232" s="115" t="str">
        <f>IF(Stock[[#This Row],[BUYING QUANTITY]]&gt;0,Stock[[#This Row],[BUYING PRICE]]*Stock[[#This Row],[BUYING QUANTITY]]*Stock[[#This Row],[% BUYING FEE]],"")</f>
        <v/>
      </c>
      <c r="K232" s="89"/>
      <c r="L232" s="90"/>
      <c r="M232" s="117" t="str">
        <f>IF(Stock[[#This Row],[BUYING QUANTITY]]&gt;0,Stock[[#This Row],[BUYING PRICE]]*(1+Stock[[#This Row],[% THRESHOLD (RETURN)_1]]),"")</f>
        <v/>
      </c>
      <c r="N232" s="91"/>
      <c r="O232" s="117" t="str">
        <f>IF(Stock[[#This Row],[BUYING QUANTITY]]&gt;0,Stock[[#This Row],[BUYING PRICE]]*(1+Stock[[#This Row],[% THRESHOLD (RETURN)_2]]),"")</f>
        <v/>
      </c>
      <c r="P232" s="91"/>
      <c r="Q232" s="117" t="str">
        <f>IF(Stock[[#This Row],[BUYING QUANTITY]]&gt;0,Stock[[#This Row],[BUYING PRICE]]*(1+Stock[[#This Row],[% THRESHOLD (LOSS)]]),"")</f>
        <v/>
      </c>
      <c r="R232" s="106"/>
      <c r="S232" s="118" t="str">
        <f>IF(Stock[[#This Row],[CASH DIVIDEND]]&gt;0,Stock[[#This Row],[CASH DIVIDEND]]/(Stock[[#This Row],[BUYING PRICE]]*Stock[[#This Row],[BUYING QUANTITY]]),"")</f>
        <v/>
      </c>
      <c r="T232" s="106"/>
      <c r="U232" s="79"/>
      <c r="V232" s="97"/>
      <c r="W232" s="98"/>
      <c r="X232" s="168"/>
      <c r="Y232" s="126" t="str">
        <f>IF(Stock[[#This Row],[SELLING QUANTITY]]&gt;0,Stock[[#This Row],[SELLING PRICE]]*Stock[[#This Row],[SELLING QUANTITY]]*Stock[[#This Row],[% SELLING FEE]]+Stock[[#This Row],[SELLING PRICE]]*Stock[[#This Row],[SELLING QUANTITY]]*$D$12,"")</f>
        <v/>
      </c>
      <c r="Z232" s="127">
        <f>Stock[[#This Row],[BUYING QUANTITY]]+Stock[[#This Row],[STOCK DIVIDEND]]-Stock[[#This Row],[SELLING QUANTITY]]</f>
        <v>0</v>
      </c>
      <c r="AA2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 s="121">
        <f ca="1">IF(Stock[[#This Row],[SELLING DATE]]&gt;0,Stock[[#This Row],[SELLING DATE]]-Stock[[#This Row],[BUY DATE]]+1,IF(Stock[[#This Row],[BUY DATE]]=0,0,TODAY()-Stock[[#This Row],[BUY DATE]]+1))</f>
        <v>0</v>
      </c>
      <c r="AC232" s="122" t="str">
        <f>IFERROR(Stock[[#This Row],[CASH DIVIDEND]]+Stock[[#This Row],[RETURN/(LOSS) FROM TRADING
(auto-fill)]],"")</f>
        <v/>
      </c>
      <c r="AD2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 s="146" t="str">
        <f ca="1">IFERROR(IF(Stock[[#This Row],[HOLDING DAYS
(auto-fill)]]&lt;365,Stock[[#This Row],[% TOTAL RETURN/(LOSS)
(auto-fill)]]*365/Stock[[#This Row],[HOLDING DAYS
(auto-fill)]],POWER((1+Stock[[#This Row],[% TOTAL RETURN/(LOSS)
(auto-fill)]]),1/(Stock[[#This Row],[HOLDING DAYS
(auto-fill)]]/365))-1),"")</f>
        <v/>
      </c>
      <c r="AF232" s="92"/>
      <c r="AG232" s="149" t="str">
        <f>IF(Stock[[#This Row],[STATUS
(auto-fill)]]="HOLDING",Stock[[#This Row],[MARKET PRICE]]-Stock[[#This Row],[BUYING PRICE]],"")</f>
        <v/>
      </c>
      <c r="AH232" s="143" t="str">
        <f>IFERROR(Stock[[#This Row],[CHANGE
(auto-fill)]]/Stock[[#This Row],[BUYING PRICE]],"")</f>
        <v/>
      </c>
      <c r="AI232" s="129" t="str">
        <f>IF(Stock[[#This Row],[MARKET PRICE]]&gt;0,Stock[[#This Row],[MARKET PRICE]]*Stock[[#This Row],[REMAINING QUANTITY
(auto-fill)]],"")</f>
        <v/>
      </c>
    </row>
    <row r="233" spans="2:35">
      <c r="B233" s="112" t="str">
        <f>IF(AND(Stock[[#This Row],[BUYING QUANTITY]]&gt;0,Stock[[#This Row],[REMAINING QUANTITY
(auto-fill)]]=0),"SOLD OUT",
IF(AND(Stock[[#This Row],[BUYING QUANTITY]]&gt;0,Stock[[#This Row],[REMAINING QUANTITY
(auto-fill)]]&gt;0),"HOLDING",""))</f>
        <v/>
      </c>
      <c r="C233" s="111">
        <f t="shared" si="3"/>
        <v>220</v>
      </c>
      <c r="D233" s="79"/>
      <c r="E233" s="80"/>
      <c r="F233" s="162"/>
      <c r="G233" s="85"/>
      <c r="H233" s="86"/>
      <c r="I233" s="164"/>
      <c r="J233" s="115" t="str">
        <f>IF(Stock[[#This Row],[BUYING QUANTITY]]&gt;0,Stock[[#This Row],[BUYING PRICE]]*Stock[[#This Row],[BUYING QUANTITY]]*Stock[[#This Row],[% BUYING FEE]],"")</f>
        <v/>
      </c>
      <c r="K233" s="89"/>
      <c r="L233" s="90"/>
      <c r="M233" s="117" t="str">
        <f>IF(Stock[[#This Row],[BUYING QUANTITY]]&gt;0,Stock[[#This Row],[BUYING PRICE]]*(1+Stock[[#This Row],[% THRESHOLD (RETURN)_1]]),"")</f>
        <v/>
      </c>
      <c r="N233" s="91"/>
      <c r="O233" s="117" t="str">
        <f>IF(Stock[[#This Row],[BUYING QUANTITY]]&gt;0,Stock[[#This Row],[BUYING PRICE]]*(1+Stock[[#This Row],[% THRESHOLD (RETURN)_2]]),"")</f>
        <v/>
      </c>
      <c r="P233" s="91"/>
      <c r="Q233" s="117" t="str">
        <f>IF(Stock[[#This Row],[BUYING QUANTITY]]&gt;0,Stock[[#This Row],[BUYING PRICE]]*(1+Stock[[#This Row],[% THRESHOLD (LOSS)]]),"")</f>
        <v/>
      </c>
      <c r="R233" s="106"/>
      <c r="S233" s="118" t="str">
        <f>IF(Stock[[#This Row],[CASH DIVIDEND]]&gt;0,Stock[[#This Row],[CASH DIVIDEND]]/(Stock[[#This Row],[BUYING PRICE]]*Stock[[#This Row],[BUYING QUANTITY]]),"")</f>
        <v/>
      </c>
      <c r="T233" s="106"/>
      <c r="U233" s="79"/>
      <c r="V233" s="97"/>
      <c r="W233" s="98"/>
      <c r="X233" s="168"/>
      <c r="Y233" s="126" t="str">
        <f>IF(Stock[[#This Row],[SELLING QUANTITY]]&gt;0,Stock[[#This Row],[SELLING PRICE]]*Stock[[#This Row],[SELLING QUANTITY]]*Stock[[#This Row],[% SELLING FEE]]+Stock[[#This Row],[SELLING PRICE]]*Stock[[#This Row],[SELLING QUANTITY]]*$D$12,"")</f>
        <v/>
      </c>
      <c r="Z233" s="127">
        <f>Stock[[#This Row],[BUYING QUANTITY]]+Stock[[#This Row],[STOCK DIVIDEND]]-Stock[[#This Row],[SELLING QUANTITY]]</f>
        <v>0</v>
      </c>
      <c r="AA2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 s="121">
        <f ca="1">IF(Stock[[#This Row],[SELLING DATE]]&gt;0,Stock[[#This Row],[SELLING DATE]]-Stock[[#This Row],[BUY DATE]]+1,IF(Stock[[#This Row],[BUY DATE]]=0,0,TODAY()-Stock[[#This Row],[BUY DATE]]+1))</f>
        <v>0</v>
      </c>
      <c r="AC233" s="122" t="str">
        <f>IFERROR(Stock[[#This Row],[CASH DIVIDEND]]+Stock[[#This Row],[RETURN/(LOSS) FROM TRADING
(auto-fill)]],"")</f>
        <v/>
      </c>
      <c r="AD2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 s="146" t="str">
        <f ca="1">IFERROR(IF(Stock[[#This Row],[HOLDING DAYS
(auto-fill)]]&lt;365,Stock[[#This Row],[% TOTAL RETURN/(LOSS)
(auto-fill)]]*365/Stock[[#This Row],[HOLDING DAYS
(auto-fill)]],POWER((1+Stock[[#This Row],[% TOTAL RETURN/(LOSS)
(auto-fill)]]),1/(Stock[[#This Row],[HOLDING DAYS
(auto-fill)]]/365))-1),"")</f>
        <v/>
      </c>
      <c r="AF233" s="92"/>
      <c r="AG233" s="149" t="str">
        <f>IF(Stock[[#This Row],[STATUS
(auto-fill)]]="HOLDING",Stock[[#This Row],[MARKET PRICE]]-Stock[[#This Row],[BUYING PRICE]],"")</f>
        <v/>
      </c>
      <c r="AH233" s="143" t="str">
        <f>IFERROR(Stock[[#This Row],[CHANGE
(auto-fill)]]/Stock[[#This Row],[BUYING PRICE]],"")</f>
        <v/>
      </c>
      <c r="AI233" s="129" t="str">
        <f>IF(Stock[[#This Row],[MARKET PRICE]]&gt;0,Stock[[#This Row],[MARKET PRICE]]*Stock[[#This Row],[REMAINING QUANTITY
(auto-fill)]],"")</f>
        <v/>
      </c>
    </row>
    <row r="234" spans="2:35">
      <c r="B234" s="112" t="str">
        <f>IF(AND(Stock[[#This Row],[BUYING QUANTITY]]&gt;0,Stock[[#This Row],[REMAINING QUANTITY
(auto-fill)]]=0),"SOLD OUT",
IF(AND(Stock[[#This Row],[BUYING QUANTITY]]&gt;0,Stock[[#This Row],[REMAINING QUANTITY
(auto-fill)]]&gt;0),"HOLDING",""))</f>
        <v/>
      </c>
      <c r="C234" s="111">
        <f t="shared" si="3"/>
        <v>221</v>
      </c>
      <c r="D234" s="79"/>
      <c r="E234" s="80"/>
      <c r="F234" s="162"/>
      <c r="G234" s="85"/>
      <c r="H234" s="86"/>
      <c r="I234" s="164"/>
      <c r="J234" s="115" t="str">
        <f>IF(Stock[[#This Row],[BUYING QUANTITY]]&gt;0,Stock[[#This Row],[BUYING PRICE]]*Stock[[#This Row],[BUYING QUANTITY]]*Stock[[#This Row],[% BUYING FEE]],"")</f>
        <v/>
      </c>
      <c r="K234" s="89"/>
      <c r="L234" s="90"/>
      <c r="M234" s="117" t="str">
        <f>IF(Stock[[#This Row],[BUYING QUANTITY]]&gt;0,Stock[[#This Row],[BUYING PRICE]]*(1+Stock[[#This Row],[% THRESHOLD (RETURN)_1]]),"")</f>
        <v/>
      </c>
      <c r="N234" s="91"/>
      <c r="O234" s="117" t="str">
        <f>IF(Stock[[#This Row],[BUYING QUANTITY]]&gt;0,Stock[[#This Row],[BUYING PRICE]]*(1+Stock[[#This Row],[% THRESHOLD (RETURN)_2]]),"")</f>
        <v/>
      </c>
      <c r="P234" s="91"/>
      <c r="Q234" s="117" t="str">
        <f>IF(Stock[[#This Row],[BUYING QUANTITY]]&gt;0,Stock[[#This Row],[BUYING PRICE]]*(1+Stock[[#This Row],[% THRESHOLD (LOSS)]]),"")</f>
        <v/>
      </c>
      <c r="R234" s="106"/>
      <c r="S234" s="118" t="str">
        <f>IF(Stock[[#This Row],[CASH DIVIDEND]]&gt;0,Stock[[#This Row],[CASH DIVIDEND]]/(Stock[[#This Row],[BUYING PRICE]]*Stock[[#This Row],[BUYING QUANTITY]]),"")</f>
        <v/>
      </c>
      <c r="T234" s="106"/>
      <c r="U234" s="79"/>
      <c r="V234" s="97"/>
      <c r="W234" s="98"/>
      <c r="X234" s="168"/>
      <c r="Y234" s="126" t="str">
        <f>IF(Stock[[#This Row],[SELLING QUANTITY]]&gt;0,Stock[[#This Row],[SELLING PRICE]]*Stock[[#This Row],[SELLING QUANTITY]]*Stock[[#This Row],[% SELLING FEE]]+Stock[[#This Row],[SELLING PRICE]]*Stock[[#This Row],[SELLING QUANTITY]]*$D$12,"")</f>
        <v/>
      </c>
      <c r="Z234" s="127">
        <f>Stock[[#This Row],[BUYING QUANTITY]]+Stock[[#This Row],[STOCK DIVIDEND]]-Stock[[#This Row],[SELLING QUANTITY]]</f>
        <v>0</v>
      </c>
      <c r="AA2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 s="121">
        <f ca="1">IF(Stock[[#This Row],[SELLING DATE]]&gt;0,Stock[[#This Row],[SELLING DATE]]-Stock[[#This Row],[BUY DATE]]+1,IF(Stock[[#This Row],[BUY DATE]]=0,0,TODAY()-Stock[[#This Row],[BUY DATE]]+1))</f>
        <v>0</v>
      </c>
      <c r="AC234" s="122" t="str">
        <f>IFERROR(Stock[[#This Row],[CASH DIVIDEND]]+Stock[[#This Row],[RETURN/(LOSS) FROM TRADING
(auto-fill)]],"")</f>
        <v/>
      </c>
      <c r="AD2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 s="146" t="str">
        <f ca="1">IFERROR(IF(Stock[[#This Row],[HOLDING DAYS
(auto-fill)]]&lt;365,Stock[[#This Row],[% TOTAL RETURN/(LOSS)
(auto-fill)]]*365/Stock[[#This Row],[HOLDING DAYS
(auto-fill)]],POWER((1+Stock[[#This Row],[% TOTAL RETURN/(LOSS)
(auto-fill)]]),1/(Stock[[#This Row],[HOLDING DAYS
(auto-fill)]]/365))-1),"")</f>
        <v/>
      </c>
      <c r="AF234" s="92"/>
      <c r="AG234" s="149" t="str">
        <f>IF(Stock[[#This Row],[STATUS
(auto-fill)]]="HOLDING",Stock[[#This Row],[MARKET PRICE]]-Stock[[#This Row],[BUYING PRICE]],"")</f>
        <v/>
      </c>
      <c r="AH234" s="143" t="str">
        <f>IFERROR(Stock[[#This Row],[CHANGE
(auto-fill)]]/Stock[[#This Row],[BUYING PRICE]],"")</f>
        <v/>
      </c>
      <c r="AI234" s="129" t="str">
        <f>IF(Stock[[#This Row],[MARKET PRICE]]&gt;0,Stock[[#This Row],[MARKET PRICE]]*Stock[[#This Row],[REMAINING QUANTITY
(auto-fill)]],"")</f>
        <v/>
      </c>
    </row>
    <row r="235" spans="2:35">
      <c r="B235" s="112" t="str">
        <f>IF(AND(Stock[[#This Row],[BUYING QUANTITY]]&gt;0,Stock[[#This Row],[REMAINING QUANTITY
(auto-fill)]]=0),"SOLD OUT",
IF(AND(Stock[[#This Row],[BUYING QUANTITY]]&gt;0,Stock[[#This Row],[REMAINING QUANTITY
(auto-fill)]]&gt;0),"HOLDING",""))</f>
        <v/>
      </c>
      <c r="C235" s="111">
        <f t="shared" si="3"/>
        <v>222</v>
      </c>
      <c r="D235" s="79"/>
      <c r="E235" s="80"/>
      <c r="F235" s="162"/>
      <c r="G235" s="85"/>
      <c r="H235" s="86"/>
      <c r="I235" s="164"/>
      <c r="J235" s="115" t="str">
        <f>IF(Stock[[#This Row],[BUYING QUANTITY]]&gt;0,Stock[[#This Row],[BUYING PRICE]]*Stock[[#This Row],[BUYING QUANTITY]]*Stock[[#This Row],[% BUYING FEE]],"")</f>
        <v/>
      </c>
      <c r="K235" s="89"/>
      <c r="L235" s="90"/>
      <c r="M235" s="117" t="str">
        <f>IF(Stock[[#This Row],[BUYING QUANTITY]]&gt;0,Stock[[#This Row],[BUYING PRICE]]*(1+Stock[[#This Row],[% THRESHOLD (RETURN)_1]]),"")</f>
        <v/>
      </c>
      <c r="N235" s="91"/>
      <c r="O235" s="117" t="str">
        <f>IF(Stock[[#This Row],[BUYING QUANTITY]]&gt;0,Stock[[#This Row],[BUYING PRICE]]*(1+Stock[[#This Row],[% THRESHOLD (RETURN)_2]]),"")</f>
        <v/>
      </c>
      <c r="P235" s="91"/>
      <c r="Q235" s="117" t="str">
        <f>IF(Stock[[#This Row],[BUYING QUANTITY]]&gt;0,Stock[[#This Row],[BUYING PRICE]]*(1+Stock[[#This Row],[% THRESHOLD (LOSS)]]),"")</f>
        <v/>
      </c>
      <c r="R235" s="106"/>
      <c r="S235" s="118" t="str">
        <f>IF(Stock[[#This Row],[CASH DIVIDEND]]&gt;0,Stock[[#This Row],[CASH DIVIDEND]]/(Stock[[#This Row],[BUYING PRICE]]*Stock[[#This Row],[BUYING QUANTITY]]),"")</f>
        <v/>
      </c>
      <c r="T235" s="106"/>
      <c r="U235" s="79"/>
      <c r="V235" s="97"/>
      <c r="W235" s="98"/>
      <c r="X235" s="168"/>
      <c r="Y235" s="126" t="str">
        <f>IF(Stock[[#This Row],[SELLING QUANTITY]]&gt;0,Stock[[#This Row],[SELLING PRICE]]*Stock[[#This Row],[SELLING QUANTITY]]*Stock[[#This Row],[% SELLING FEE]]+Stock[[#This Row],[SELLING PRICE]]*Stock[[#This Row],[SELLING QUANTITY]]*$D$12,"")</f>
        <v/>
      </c>
      <c r="Z235" s="127">
        <f>Stock[[#This Row],[BUYING QUANTITY]]+Stock[[#This Row],[STOCK DIVIDEND]]-Stock[[#This Row],[SELLING QUANTITY]]</f>
        <v>0</v>
      </c>
      <c r="AA2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 s="121">
        <f ca="1">IF(Stock[[#This Row],[SELLING DATE]]&gt;0,Stock[[#This Row],[SELLING DATE]]-Stock[[#This Row],[BUY DATE]]+1,IF(Stock[[#This Row],[BUY DATE]]=0,0,TODAY()-Stock[[#This Row],[BUY DATE]]+1))</f>
        <v>0</v>
      </c>
      <c r="AC235" s="122" t="str">
        <f>IFERROR(Stock[[#This Row],[CASH DIVIDEND]]+Stock[[#This Row],[RETURN/(LOSS) FROM TRADING
(auto-fill)]],"")</f>
        <v/>
      </c>
      <c r="AD2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 s="146" t="str">
        <f ca="1">IFERROR(IF(Stock[[#This Row],[HOLDING DAYS
(auto-fill)]]&lt;365,Stock[[#This Row],[% TOTAL RETURN/(LOSS)
(auto-fill)]]*365/Stock[[#This Row],[HOLDING DAYS
(auto-fill)]],POWER((1+Stock[[#This Row],[% TOTAL RETURN/(LOSS)
(auto-fill)]]),1/(Stock[[#This Row],[HOLDING DAYS
(auto-fill)]]/365))-1),"")</f>
        <v/>
      </c>
      <c r="AF235" s="92"/>
      <c r="AG235" s="149" t="str">
        <f>IF(Stock[[#This Row],[STATUS
(auto-fill)]]="HOLDING",Stock[[#This Row],[MARKET PRICE]]-Stock[[#This Row],[BUYING PRICE]],"")</f>
        <v/>
      </c>
      <c r="AH235" s="143" t="str">
        <f>IFERROR(Stock[[#This Row],[CHANGE
(auto-fill)]]/Stock[[#This Row],[BUYING PRICE]],"")</f>
        <v/>
      </c>
      <c r="AI235" s="129" t="str">
        <f>IF(Stock[[#This Row],[MARKET PRICE]]&gt;0,Stock[[#This Row],[MARKET PRICE]]*Stock[[#This Row],[REMAINING QUANTITY
(auto-fill)]],"")</f>
        <v/>
      </c>
    </row>
    <row r="236" spans="2:35">
      <c r="B236" s="112" t="str">
        <f>IF(AND(Stock[[#This Row],[BUYING QUANTITY]]&gt;0,Stock[[#This Row],[REMAINING QUANTITY
(auto-fill)]]=0),"SOLD OUT",
IF(AND(Stock[[#This Row],[BUYING QUANTITY]]&gt;0,Stock[[#This Row],[REMAINING QUANTITY
(auto-fill)]]&gt;0),"HOLDING",""))</f>
        <v/>
      </c>
      <c r="C236" s="111">
        <f t="shared" si="3"/>
        <v>223</v>
      </c>
      <c r="D236" s="79"/>
      <c r="E236" s="80"/>
      <c r="F236" s="162"/>
      <c r="G236" s="85"/>
      <c r="H236" s="86"/>
      <c r="I236" s="164"/>
      <c r="J236" s="115" t="str">
        <f>IF(Stock[[#This Row],[BUYING QUANTITY]]&gt;0,Stock[[#This Row],[BUYING PRICE]]*Stock[[#This Row],[BUYING QUANTITY]]*Stock[[#This Row],[% BUYING FEE]],"")</f>
        <v/>
      </c>
      <c r="K236" s="89"/>
      <c r="L236" s="90"/>
      <c r="M236" s="117" t="str">
        <f>IF(Stock[[#This Row],[BUYING QUANTITY]]&gt;0,Stock[[#This Row],[BUYING PRICE]]*(1+Stock[[#This Row],[% THRESHOLD (RETURN)_1]]),"")</f>
        <v/>
      </c>
      <c r="N236" s="91"/>
      <c r="O236" s="117" t="str">
        <f>IF(Stock[[#This Row],[BUYING QUANTITY]]&gt;0,Stock[[#This Row],[BUYING PRICE]]*(1+Stock[[#This Row],[% THRESHOLD (RETURN)_2]]),"")</f>
        <v/>
      </c>
      <c r="P236" s="91"/>
      <c r="Q236" s="117" t="str">
        <f>IF(Stock[[#This Row],[BUYING QUANTITY]]&gt;0,Stock[[#This Row],[BUYING PRICE]]*(1+Stock[[#This Row],[% THRESHOLD (LOSS)]]),"")</f>
        <v/>
      </c>
      <c r="R236" s="106"/>
      <c r="S236" s="118" t="str">
        <f>IF(Stock[[#This Row],[CASH DIVIDEND]]&gt;0,Stock[[#This Row],[CASH DIVIDEND]]/(Stock[[#This Row],[BUYING PRICE]]*Stock[[#This Row],[BUYING QUANTITY]]),"")</f>
        <v/>
      </c>
      <c r="T236" s="106"/>
      <c r="U236" s="79"/>
      <c r="V236" s="97"/>
      <c r="W236" s="98"/>
      <c r="X236" s="168"/>
      <c r="Y236" s="126" t="str">
        <f>IF(Stock[[#This Row],[SELLING QUANTITY]]&gt;0,Stock[[#This Row],[SELLING PRICE]]*Stock[[#This Row],[SELLING QUANTITY]]*Stock[[#This Row],[% SELLING FEE]]+Stock[[#This Row],[SELLING PRICE]]*Stock[[#This Row],[SELLING QUANTITY]]*$D$12,"")</f>
        <v/>
      </c>
      <c r="Z236" s="127">
        <f>Stock[[#This Row],[BUYING QUANTITY]]+Stock[[#This Row],[STOCK DIVIDEND]]-Stock[[#This Row],[SELLING QUANTITY]]</f>
        <v>0</v>
      </c>
      <c r="AA2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 s="121">
        <f ca="1">IF(Stock[[#This Row],[SELLING DATE]]&gt;0,Stock[[#This Row],[SELLING DATE]]-Stock[[#This Row],[BUY DATE]]+1,IF(Stock[[#This Row],[BUY DATE]]=0,0,TODAY()-Stock[[#This Row],[BUY DATE]]+1))</f>
        <v>0</v>
      </c>
      <c r="AC236" s="122" t="str">
        <f>IFERROR(Stock[[#This Row],[CASH DIVIDEND]]+Stock[[#This Row],[RETURN/(LOSS) FROM TRADING
(auto-fill)]],"")</f>
        <v/>
      </c>
      <c r="AD2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 s="146" t="str">
        <f ca="1">IFERROR(IF(Stock[[#This Row],[HOLDING DAYS
(auto-fill)]]&lt;365,Stock[[#This Row],[% TOTAL RETURN/(LOSS)
(auto-fill)]]*365/Stock[[#This Row],[HOLDING DAYS
(auto-fill)]],POWER((1+Stock[[#This Row],[% TOTAL RETURN/(LOSS)
(auto-fill)]]),1/(Stock[[#This Row],[HOLDING DAYS
(auto-fill)]]/365))-1),"")</f>
        <v/>
      </c>
      <c r="AF236" s="92"/>
      <c r="AG236" s="149" t="str">
        <f>IF(Stock[[#This Row],[STATUS
(auto-fill)]]="HOLDING",Stock[[#This Row],[MARKET PRICE]]-Stock[[#This Row],[BUYING PRICE]],"")</f>
        <v/>
      </c>
      <c r="AH236" s="143" t="str">
        <f>IFERROR(Stock[[#This Row],[CHANGE
(auto-fill)]]/Stock[[#This Row],[BUYING PRICE]],"")</f>
        <v/>
      </c>
      <c r="AI236" s="129" t="str">
        <f>IF(Stock[[#This Row],[MARKET PRICE]]&gt;0,Stock[[#This Row],[MARKET PRICE]]*Stock[[#This Row],[REMAINING QUANTITY
(auto-fill)]],"")</f>
        <v/>
      </c>
    </row>
    <row r="237" spans="2:35">
      <c r="B237" s="112" t="str">
        <f>IF(AND(Stock[[#This Row],[BUYING QUANTITY]]&gt;0,Stock[[#This Row],[REMAINING QUANTITY
(auto-fill)]]=0),"SOLD OUT",
IF(AND(Stock[[#This Row],[BUYING QUANTITY]]&gt;0,Stock[[#This Row],[REMAINING QUANTITY
(auto-fill)]]&gt;0),"HOLDING",""))</f>
        <v/>
      </c>
      <c r="C237" s="111">
        <f t="shared" si="3"/>
        <v>224</v>
      </c>
      <c r="D237" s="79"/>
      <c r="E237" s="80"/>
      <c r="F237" s="162"/>
      <c r="G237" s="85"/>
      <c r="H237" s="86"/>
      <c r="I237" s="164"/>
      <c r="J237" s="115" t="str">
        <f>IF(Stock[[#This Row],[BUYING QUANTITY]]&gt;0,Stock[[#This Row],[BUYING PRICE]]*Stock[[#This Row],[BUYING QUANTITY]]*Stock[[#This Row],[% BUYING FEE]],"")</f>
        <v/>
      </c>
      <c r="K237" s="89"/>
      <c r="L237" s="90"/>
      <c r="M237" s="117" t="str">
        <f>IF(Stock[[#This Row],[BUYING QUANTITY]]&gt;0,Stock[[#This Row],[BUYING PRICE]]*(1+Stock[[#This Row],[% THRESHOLD (RETURN)_1]]),"")</f>
        <v/>
      </c>
      <c r="N237" s="91"/>
      <c r="O237" s="117" t="str">
        <f>IF(Stock[[#This Row],[BUYING QUANTITY]]&gt;0,Stock[[#This Row],[BUYING PRICE]]*(1+Stock[[#This Row],[% THRESHOLD (RETURN)_2]]),"")</f>
        <v/>
      </c>
      <c r="P237" s="91"/>
      <c r="Q237" s="117" t="str">
        <f>IF(Stock[[#This Row],[BUYING QUANTITY]]&gt;0,Stock[[#This Row],[BUYING PRICE]]*(1+Stock[[#This Row],[% THRESHOLD (LOSS)]]),"")</f>
        <v/>
      </c>
      <c r="R237" s="106"/>
      <c r="S237" s="118" t="str">
        <f>IF(Stock[[#This Row],[CASH DIVIDEND]]&gt;0,Stock[[#This Row],[CASH DIVIDEND]]/(Stock[[#This Row],[BUYING PRICE]]*Stock[[#This Row],[BUYING QUANTITY]]),"")</f>
        <v/>
      </c>
      <c r="T237" s="106"/>
      <c r="U237" s="79"/>
      <c r="V237" s="97"/>
      <c r="W237" s="98"/>
      <c r="X237" s="168"/>
      <c r="Y237" s="126" t="str">
        <f>IF(Stock[[#This Row],[SELLING QUANTITY]]&gt;0,Stock[[#This Row],[SELLING PRICE]]*Stock[[#This Row],[SELLING QUANTITY]]*Stock[[#This Row],[% SELLING FEE]]+Stock[[#This Row],[SELLING PRICE]]*Stock[[#This Row],[SELLING QUANTITY]]*$D$12,"")</f>
        <v/>
      </c>
      <c r="Z237" s="127">
        <f>Stock[[#This Row],[BUYING QUANTITY]]+Stock[[#This Row],[STOCK DIVIDEND]]-Stock[[#This Row],[SELLING QUANTITY]]</f>
        <v>0</v>
      </c>
      <c r="AA2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 s="121">
        <f ca="1">IF(Stock[[#This Row],[SELLING DATE]]&gt;0,Stock[[#This Row],[SELLING DATE]]-Stock[[#This Row],[BUY DATE]]+1,IF(Stock[[#This Row],[BUY DATE]]=0,0,TODAY()-Stock[[#This Row],[BUY DATE]]+1))</f>
        <v>0</v>
      </c>
      <c r="AC237" s="122" t="str">
        <f>IFERROR(Stock[[#This Row],[CASH DIVIDEND]]+Stock[[#This Row],[RETURN/(LOSS) FROM TRADING
(auto-fill)]],"")</f>
        <v/>
      </c>
      <c r="AD2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 s="146" t="str">
        <f ca="1">IFERROR(IF(Stock[[#This Row],[HOLDING DAYS
(auto-fill)]]&lt;365,Stock[[#This Row],[% TOTAL RETURN/(LOSS)
(auto-fill)]]*365/Stock[[#This Row],[HOLDING DAYS
(auto-fill)]],POWER((1+Stock[[#This Row],[% TOTAL RETURN/(LOSS)
(auto-fill)]]),1/(Stock[[#This Row],[HOLDING DAYS
(auto-fill)]]/365))-1),"")</f>
        <v/>
      </c>
      <c r="AF237" s="92"/>
      <c r="AG237" s="149" t="str">
        <f>IF(Stock[[#This Row],[STATUS
(auto-fill)]]="HOLDING",Stock[[#This Row],[MARKET PRICE]]-Stock[[#This Row],[BUYING PRICE]],"")</f>
        <v/>
      </c>
      <c r="AH237" s="143" t="str">
        <f>IFERROR(Stock[[#This Row],[CHANGE
(auto-fill)]]/Stock[[#This Row],[BUYING PRICE]],"")</f>
        <v/>
      </c>
      <c r="AI237" s="129" t="str">
        <f>IF(Stock[[#This Row],[MARKET PRICE]]&gt;0,Stock[[#This Row],[MARKET PRICE]]*Stock[[#This Row],[REMAINING QUANTITY
(auto-fill)]],"")</f>
        <v/>
      </c>
    </row>
    <row r="238" spans="2:35">
      <c r="B238" s="112" t="str">
        <f>IF(AND(Stock[[#This Row],[BUYING QUANTITY]]&gt;0,Stock[[#This Row],[REMAINING QUANTITY
(auto-fill)]]=0),"SOLD OUT",
IF(AND(Stock[[#This Row],[BUYING QUANTITY]]&gt;0,Stock[[#This Row],[REMAINING QUANTITY
(auto-fill)]]&gt;0),"HOLDING",""))</f>
        <v/>
      </c>
      <c r="C238" s="111">
        <f t="shared" si="3"/>
        <v>225</v>
      </c>
      <c r="D238" s="79"/>
      <c r="E238" s="80"/>
      <c r="F238" s="162"/>
      <c r="G238" s="85"/>
      <c r="H238" s="86"/>
      <c r="I238" s="164"/>
      <c r="J238" s="115" t="str">
        <f>IF(Stock[[#This Row],[BUYING QUANTITY]]&gt;0,Stock[[#This Row],[BUYING PRICE]]*Stock[[#This Row],[BUYING QUANTITY]]*Stock[[#This Row],[% BUYING FEE]],"")</f>
        <v/>
      </c>
      <c r="K238" s="89"/>
      <c r="L238" s="90"/>
      <c r="M238" s="117" t="str">
        <f>IF(Stock[[#This Row],[BUYING QUANTITY]]&gt;0,Stock[[#This Row],[BUYING PRICE]]*(1+Stock[[#This Row],[% THRESHOLD (RETURN)_1]]),"")</f>
        <v/>
      </c>
      <c r="N238" s="91"/>
      <c r="O238" s="117" t="str">
        <f>IF(Stock[[#This Row],[BUYING QUANTITY]]&gt;0,Stock[[#This Row],[BUYING PRICE]]*(1+Stock[[#This Row],[% THRESHOLD (RETURN)_2]]),"")</f>
        <v/>
      </c>
      <c r="P238" s="91"/>
      <c r="Q238" s="117" t="str">
        <f>IF(Stock[[#This Row],[BUYING QUANTITY]]&gt;0,Stock[[#This Row],[BUYING PRICE]]*(1+Stock[[#This Row],[% THRESHOLD (LOSS)]]),"")</f>
        <v/>
      </c>
      <c r="R238" s="106"/>
      <c r="S238" s="118" t="str">
        <f>IF(Stock[[#This Row],[CASH DIVIDEND]]&gt;0,Stock[[#This Row],[CASH DIVIDEND]]/(Stock[[#This Row],[BUYING PRICE]]*Stock[[#This Row],[BUYING QUANTITY]]),"")</f>
        <v/>
      </c>
      <c r="T238" s="106"/>
      <c r="U238" s="79"/>
      <c r="V238" s="97"/>
      <c r="W238" s="98"/>
      <c r="X238" s="168"/>
      <c r="Y238" s="126" t="str">
        <f>IF(Stock[[#This Row],[SELLING QUANTITY]]&gt;0,Stock[[#This Row],[SELLING PRICE]]*Stock[[#This Row],[SELLING QUANTITY]]*Stock[[#This Row],[% SELLING FEE]]+Stock[[#This Row],[SELLING PRICE]]*Stock[[#This Row],[SELLING QUANTITY]]*$D$12,"")</f>
        <v/>
      </c>
      <c r="Z238" s="127">
        <f>Stock[[#This Row],[BUYING QUANTITY]]+Stock[[#This Row],[STOCK DIVIDEND]]-Stock[[#This Row],[SELLING QUANTITY]]</f>
        <v>0</v>
      </c>
      <c r="AA2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 s="121">
        <f ca="1">IF(Stock[[#This Row],[SELLING DATE]]&gt;0,Stock[[#This Row],[SELLING DATE]]-Stock[[#This Row],[BUY DATE]]+1,IF(Stock[[#This Row],[BUY DATE]]=0,0,TODAY()-Stock[[#This Row],[BUY DATE]]+1))</f>
        <v>0</v>
      </c>
      <c r="AC238" s="122" t="str">
        <f>IFERROR(Stock[[#This Row],[CASH DIVIDEND]]+Stock[[#This Row],[RETURN/(LOSS) FROM TRADING
(auto-fill)]],"")</f>
        <v/>
      </c>
      <c r="AD2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 s="146" t="str">
        <f ca="1">IFERROR(IF(Stock[[#This Row],[HOLDING DAYS
(auto-fill)]]&lt;365,Stock[[#This Row],[% TOTAL RETURN/(LOSS)
(auto-fill)]]*365/Stock[[#This Row],[HOLDING DAYS
(auto-fill)]],POWER((1+Stock[[#This Row],[% TOTAL RETURN/(LOSS)
(auto-fill)]]),1/(Stock[[#This Row],[HOLDING DAYS
(auto-fill)]]/365))-1),"")</f>
        <v/>
      </c>
      <c r="AF238" s="92"/>
      <c r="AG238" s="149" t="str">
        <f>IF(Stock[[#This Row],[STATUS
(auto-fill)]]="HOLDING",Stock[[#This Row],[MARKET PRICE]]-Stock[[#This Row],[BUYING PRICE]],"")</f>
        <v/>
      </c>
      <c r="AH238" s="143" t="str">
        <f>IFERROR(Stock[[#This Row],[CHANGE
(auto-fill)]]/Stock[[#This Row],[BUYING PRICE]],"")</f>
        <v/>
      </c>
      <c r="AI238" s="129" t="str">
        <f>IF(Stock[[#This Row],[MARKET PRICE]]&gt;0,Stock[[#This Row],[MARKET PRICE]]*Stock[[#This Row],[REMAINING QUANTITY
(auto-fill)]],"")</f>
        <v/>
      </c>
    </row>
    <row r="239" spans="2:35">
      <c r="B239" s="112" t="str">
        <f>IF(AND(Stock[[#This Row],[BUYING QUANTITY]]&gt;0,Stock[[#This Row],[REMAINING QUANTITY
(auto-fill)]]=0),"SOLD OUT",
IF(AND(Stock[[#This Row],[BUYING QUANTITY]]&gt;0,Stock[[#This Row],[REMAINING QUANTITY
(auto-fill)]]&gt;0),"HOLDING",""))</f>
        <v/>
      </c>
      <c r="C239" s="111">
        <f t="shared" si="3"/>
        <v>226</v>
      </c>
      <c r="D239" s="79"/>
      <c r="E239" s="80"/>
      <c r="F239" s="162"/>
      <c r="G239" s="85"/>
      <c r="H239" s="86"/>
      <c r="I239" s="164"/>
      <c r="J239" s="115" t="str">
        <f>IF(Stock[[#This Row],[BUYING QUANTITY]]&gt;0,Stock[[#This Row],[BUYING PRICE]]*Stock[[#This Row],[BUYING QUANTITY]]*Stock[[#This Row],[% BUYING FEE]],"")</f>
        <v/>
      </c>
      <c r="K239" s="89"/>
      <c r="L239" s="90"/>
      <c r="M239" s="117" t="str">
        <f>IF(Stock[[#This Row],[BUYING QUANTITY]]&gt;0,Stock[[#This Row],[BUYING PRICE]]*(1+Stock[[#This Row],[% THRESHOLD (RETURN)_1]]),"")</f>
        <v/>
      </c>
      <c r="N239" s="91"/>
      <c r="O239" s="117" t="str">
        <f>IF(Stock[[#This Row],[BUYING QUANTITY]]&gt;0,Stock[[#This Row],[BUYING PRICE]]*(1+Stock[[#This Row],[% THRESHOLD (RETURN)_2]]),"")</f>
        <v/>
      </c>
      <c r="P239" s="91"/>
      <c r="Q239" s="117" t="str">
        <f>IF(Stock[[#This Row],[BUYING QUANTITY]]&gt;0,Stock[[#This Row],[BUYING PRICE]]*(1+Stock[[#This Row],[% THRESHOLD (LOSS)]]),"")</f>
        <v/>
      </c>
      <c r="R239" s="106"/>
      <c r="S239" s="118" t="str">
        <f>IF(Stock[[#This Row],[CASH DIVIDEND]]&gt;0,Stock[[#This Row],[CASH DIVIDEND]]/(Stock[[#This Row],[BUYING PRICE]]*Stock[[#This Row],[BUYING QUANTITY]]),"")</f>
        <v/>
      </c>
      <c r="T239" s="106"/>
      <c r="U239" s="79"/>
      <c r="V239" s="97"/>
      <c r="W239" s="98"/>
      <c r="X239" s="168"/>
      <c r="Y239" s="126" t="str">
        <f>IF(Stock[[#This Row],[SELLING QUANTITY]]&gt;0,Stock[[#This Row],[SELLING PRICE]]*Stock[[#This Row],[SELLING QUANTITY]]*Stock[[#This Row],[% SELLING FEE]]+Stock[[#This Row],[SELLING PRICE]]*Stock[[#This Row],[SELLING QUANTITY]]*$D$12,"")</f>
        <v/>
      </c>
      <c r="Z239" s="127">
        <f>Stock[[#This Row],[BUYING QUANTITY]]+Stock[[#This Row],[STOCK DIVIDEND]]-Stock[[#This Row],[SELLING QUANTITY]]</f>
        <v>0</v>
      </c>
      <c r="AA2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 s="121">
        <f ca="1">IF(Stock[[#This Row],[SELLING DATE]]&gt;0,Stock[[#This Row],[SELLING DATE]]-Stock[[#This Row],[BUY DATE]]+1,IF(Stock[[#This Row],[BUY DATE]]=0,0,TODAY()-Stock[[#This Row],[BUY DATE]]+1))</f>
        <v>0</v>
      </c>
      <c r="AC239" s="122" t="str">
        <f>IFERROR(Stock[[#This Row],[CASH DIVIDEND]]+Stock[[#This Row],[RETURN/(LOSS) FROM TRADING
(auto-fill)]],"")</f>
        <v/>
      </c>
      <c r="AD2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 s="146" t="str">
        <f ca="1">IFERROR(IF(Stock[[#This Row],[HOLDING DAYS
(auto-fill)]]&lt;365,Stock[[#This Row],[% TOTAL RETURN/(LOSS)
(auto-fill)]]*365/Stock[[#This Row],[HOLDING DAYS
(auto-fill)]],POWER((1+Stock[[#This Row],[% TOTAL RETURN/(LOSS)
(auto-fill)]]),1/(Stock[[#This Row],[HOLDING DAYS
(auto-fill)]]/365))-1),"")</f>
        <v/>
      </c>
      <c r="AF239" s="92"/>
      <c r="AG239" s="149" t="str">
        <f>IF(Stock[[#This Row],[STATUS
(auto-fill)]]="HOLDING",Stock[[#This Row],[MARKET PRICE]]-Stock[[#This Row],[BUYING PRICE]],"")</f>
        <v/>
      </c>
      <c r="AH239" s="143" t="str">
        <f>IFERROR(Stock[[#This Row],[CHANGE
(auto-fill)]]/Stock[[#This Row],[BUYING PRICE]],"")</f>
        <v/>
      </c>
      <c r="AI239" s="129" t="str">
        <f>IF(Stock[[#This Row],[MARKET PRICE]]&gt;0,Stock[[#This Row],[MARKET PRICE]]*Stock[[#This Row],[REMAINING QUANTITY
(auto-fill)]],"")</f>
        <v/>
      </c>
    </row>
    <row r="240" spans="2:35">
      <c r="B240" s="112" t="str">
        <f>IF(AND(Stock[[#This Row],[BUYING QUANTITY]]&gt;0,Stock[[#This Row],[REMAINING QUANTITY
(auto-fill)]]=0),"SOLD OUT",
IF(AND(Stock[[#This Row],[BUYING QUANTITY]]&gt;0,Stock[[#This Row],[REMAINING QUANTITY
(auto-fill)]]&gt;0),"HOLDING",""))</f>
        <v/>
      </c>
      <c r="C240" s="111">
        <f t="shared" si="3"/>
        <v>227</v>
      </c>
      <c r="D240" s="79"/>
      <c r="E240" s="80"/>
      <c r="F240" s="162"/>
      <c r="G240" s="85"/>
      <c r="H240" s="86"/>
      <c r="I240" s="164"/>
      <c r="J240" s="115" t="str">
        <f>IF(Stock[[#This Row],[BUYING QUANTITY]]&gt;0,Stock[[#This Row],[BUYING PRICE]]*Stock[[#This Row],[BUYING QUANTITY]]*Stock[[#This Row],[% BUYING FEE]],"")</f>
        <v/>
      </c>
      <c r="K240" s="89"/>
      <c r="L240" s="90"/>
      <c r="M240" s="117" t="str">
        <f>IF(Stock[[#This Row],[BUYING QUANTITY]]&gt;0,Stock[[#This Row],[BUYING PRICE]]*(1+Stock[[#This Row],[% THRESHOLD (RETURN)_1]]),"")</f>
        <v/>
      </c>
      <c r="N240" s="91"/>
      <c r="O240" s="117" t="str">
        <f>IF(Stock[[#This Row],[BUYING QUANTITY]]&gt;0,Stock[[#This Row],[BUYING PRICE]]*(1+Stock[[#This Row],[% THRESHOLD (RETURN)_2]]),"")</f>
        <v/>
      </c>
      <c r="P240" s="91"/>
      <c r="Q240" s="117" t="str">
        <f>IF(Stock[[#This Row],[BUYING QUANTITY]]&gt;0,Stock[[#This Row],[BUYING PRICE]]*(1+Stock[[#This Row],[% THRESHOLD (LOSS)]]),"")</f>
        <v/>
      </c>
      <c r="R240" s="106"/>
      <c r="S240" s="118" t="str">
        <f>IF(Stock[[#This Row],[CASH DIVIDEND]]&gt;0,Stock[[#This Row],[CASH DIVIDEND]]/(Stock[[#This Row],[BUYING PRICE]]*Stock[[#This Row],[BUYING QUANTITY]]),"")</f>
        <v/>
      </c>
      <c r="T240" s="106"/>
      <c r="U240" s="79"/>
      <c r="V240" s="97"/>
      <c r="W240" s="98"/>
      <c r="X240" s="168"/>
      <c r="Y240" s="126" t="str">
        <f>IF(Stock[[#This Row],[SELLING QUANTITY]]&gt;0,Stock[[#This Row],[SELLING PRICE]]*Stock[[#This Row],[SELLING QUANTITY]]*Stock[[#This Row],[% SELLING FEE]]+Stock[[#This Row],[SELLING PRICE]]*Stock[[#This Row],[SELLING QUANTITY]]*$D$12,"")</f>
        <v/>
      </c>
      <c r="Z240" s="127">
        <f>Stock[[#This Row],[BUYING QUANTITY]]+Stock[[#This Row],[STOCK DIVIDEND]]-Stock[[#This Row],[SELLING QUANTITY]]</f>
        <v>0</v>
      </c>
      <c r="AA2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 s="121">
        <f ca="1">IF(Stock[[#This Row],[SELLING DATE]]&gt;0,Stock[[#This Row],[SELLING DATE]]-Stock[[#This Row],[BUY DATE]]+1,IF(Stock[[#This Row],[BUY DATE]]=0,0,TODAY()-Stock[[#This Row],[BUY DATE]]+1))</f>
        <v>0</v>
      </c>
      <c r="AC240" s="122" t="str">
        <f>IFERROR(Stock[[#This Row],[CASH DIVIDEND]]+Stock[[#This Row],[RETURN/(LOSS) FROM TRADING
(auto-fill)]],"")</f>
        <v/>
      </c>
      <c r="AD2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 s="146" t="str">
        <f ca="1">IFERROR(IF(Stock[[#This Row],[HOLDING DAYS
(auto-fill)]]&lt;365,Stock[[#This Row],[% TOTAL RETURN/(LOSS)
(auto-fill)]]*365/Stock[[#This Row],[HOLDING DAYS
(auto-fill)]],POWER((1+Stock[[#This Row],[% TOTAL RETURN/(LOSS)
(auto-fill)]]),1/(Stock[[#This Row],[HOLDING DAYS
(auto-fill)]]/365))-1),"")</f>
        <v/>
      </c>
      <c r="AF240" s="92"/>
      <c r="AG240" s="149" t="str">
        <f>IF(Stock[[#This Row],[STATUS
(auto-fill)]]="HOLDING",Stock[[#This Row],[MARKET PRICE]]-Stock[[#This Row],[BUYING PRICE]],"")</f>
        <v/>
      </c>
      <c r="AH240" s="143" t="str">
        <f>IFERROR(Stock[[#This Row],[CHANGE
(auto-fill)]]/Stock[[#This Row],[BUYING PRICE]],"")</f>
        <v/>
      </c>
      <c r="AI240" s="129" t="str">
        <f>IF(Stock[[#This Row],[MARKET PRICE]]&gt;0,Stock[[#This Row],[MARKET PRICE]]*Stock[[#This Row],[REMAINING QUANTITY
(auto-fill)]],"")</f>
        <v/>
      </c>
    </row>
    <row r="241" spans="2:35">
      <c r="B241" s="112" t="str">
        <f>IF(AND(Stock[[#This Row],[BUYING QUANTITY]]&gt;0,Stock[[#This Row],[REMAINING QUANTITY
(auto-fill)]]=0),"SOLD OUT",
IF(AND(Stock[[#This Row],[BUYING QUANTITY]]&gt;0,Stock[[#This Row],[REMAINING QUANTITY
(auto-fill)]]&gt;0),"HOLDING",""))</f>
        <v/>
      </c>
      <c r="C241" s="111">
        <f t="shared" si="3"/>
        <v>228</v>
      </c>
      <c r="D241" s="79"/>
      <c r="E241" s="80"/>
      <c r="F241" s="162"/>
      <c r="G241" s="85"/>
      <c r="H241" s="86"/>
      <c r="I241" s="164"/>
      <c r="J241" s="115" t="str">
        <f>IF(Stock[[#This Row],[BUYING QUANTITY]]&gt;0,Stock[[#This Row],[BUYING PRICE]]*Stock[[#This Row],[BUYING QUANTITY]]*Stock[[#This Row],[% BUYING FEE]],"")</f>
        <v/>
      </c>
      <c r="K241" s="89"/>
      <c r="L241" s="90"/>
      <c r="M241" s="117" t="str">
        <f>IF(Stock[[#This Row],[BUYING QUANTITY]]&gt;0,Stock[[#This Row],[BUYING PRICE]]*(1+Stock[[#This Row],[% THRESHOLD (RETURN)_1]]),"")</f>
        <v/>
      </c>
      <c r="N241" s="91"/>
      <c r="O241" s="117" t="str">
        <f>IF(Stock[[#This Row],[BUYING QUANTITY]]&gt;0,Stock[[#This Row],[BUYING PRICE]]*(1+Stock[[#This Row],[% THRESHOLD (RETURN)_2]]),"")</f>
        <v/>
      </c>
      <c r="P241" s="91"/>
      <c r="Q241" s="117" t="str">
        <f>IF(Stock[[#This Row],[BUYING QUANTITY]]&gt;0,Stock[[#This Row],[BUYING PRICE]]*(1+Stock[[#This Row],[% THRESHOLD (LOSS)]]),"")</f>
        <v/>
      </c>
      <c r="R241" s="106"/>
      <c r="S241" s="118" t="str">
        <f>IF(Stock[[#This Row],[CASH DIVIDEND]]&gt;0,Stock[[#This Row],[CASH DIVIDEND]]/(Stock[[#This Row],[BUYING PRICE]]*Stock[[#This Row],[BUYING QUANTITY]]),"")</f>
        <v/>
      </c>
      <c r="T241" s="106"/>
      <c r="U241" s="79"/>
      <c r="V241" s="97"/>
      <c r="W241" s="98"/>
      <c r="X241" s="168"/>
      <c r="Y241" s="126" t="str">
        <f>IF(Stock[[#This Row],[SELLING QUANTITY]]&gt;0,Stock[[#This Row],[SELLING PRICE]]*Stock[[#This Row],[SELLING QUANTITY]]*Stock[[#This Row],[% SELLING FEE]]+Stock[[#This Row],[SELLING PRICE]]*Stock[[#This Row],[SELLING QUANTITY]]*$D$12,"")</f>
        <v/>
      </c>
      <c r="Z241" s="127">
        <f>Stock[[#This Row],[BUYING QUANTITY]]+Stock[[#This Row],[STOCK DIVIDEND]]-Stock[[#This Row],[SELLING QUANTITY]]</f>
        <v>0</v>
      </c>
      <c r="AA2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 s="121">
        <f ca="1">IF(Stock[[#This Row],[SELLING DATE]]&gt;0,Stock[[#This Row],[SELLING DATE]]-Stock[[#This Row],[BUY DATE]]+1,IF(Stock[[#This Row],[BUY DATE]]=0,0,TODAY()-Stock[[#This Row],[BUY DATE]]+1))</f>
        <v>0</v>
      </c>
      <c r="AC241" s="122" t="str">
        <f>IFERROR(Stock[[#This Row],[CASH DIVIDEND]]+Stock[[#This Row],[RETURN/(LOSS) FROM TRADING
(auto-fill)]],"")</f>
        <v/>
      </c>
      <c r="AD2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 s="146" t="str">
        <f ca="1">IFERROR(IF(Stock[[#This Row],[HOLDING DAYS
(auto-fill)]]&lt;365,Stock[[#This Row],[% TOTAL RETURN/(LOSS)
(auto-fill)]]*365/Stock[[#This Row],[HOLDING DAYS
(auto-fill)]],POWER((1+Stock[[#This Row],[% TOTAL RETURN/(LOSS)
(auto-fill)]]),1/(Stock[[#This Row],[HOLDING DAYS
(auto-fill)]]/365))-1),"")</f>
        <v/>
      </c>
      <c r="AF241" s="92"/>
      <c r="AG241" s="149" t="str">
        <f>IF(Stock[[#This Row],[STATUS
(auto-fill)]]="HOLDING",Stock[[#This Row],[MARKET PRICE]]-Stock[[#This Row],[BUYING PRICE]],"")</f>
        <v/>
      </c>
      <c r="AH241" s="143" t="str">
        <f>IFERROR(Stock[[#This Row],[CHANGE
(auto-fill)]]/Stock[[#This Row],[BUYING PRICE]],"")</f>
        <v/>
      </c>
      <c r="AI241" s="129" t="str">
        <f>IF(Stock[[#This Row],[MARKET PRICE]]&gt;0,Stock[[#This Row],[MARKET PRICE]]*Stock[[#This Row],[REMAINING QUANTITY
(auto-fill)]],"")</f>
        <v/>
      </c>
    </row>
    <row r="242" spans="2:35">
      <c r="B242" s="112" t="str">
        <f>IF(AND(Stock[[#This Row],[BUYING QUANTITY]]&gt;0,Stock[[#This Row],[REMAINING QUANTITY
(auto-fill)]]=0),"SOLD OUT",
IF(AND(Stock[[#This Row],[BUYING QUANTITY]]&gt;0,Stock[[#This Row],[REMAINING QUANTITY
(auto-fill)]]&gt;0),"HOLDING",""))</f>
        <v/>
      </c>
      <c r="C242" s="111">
        <f t="shared" si="3"/>
        <v>229</v>
      </c>
      <c r="D242" s="79"/>
      <c r="E242" s="80"/>
      <c r="F242" s="162"/>
      <c r="G242" s="85"/>
      <c r="H242" s="86"/>
      <c r="I242" s="164"/>
      <c r="J242" s="115" t="str">
        <f>IF(Stock[[#This Row],[BUYING QUANTITY]]&gt;0,Stock[[#This Row],[BUYING PRICE]]*Stock[[#This Row],[BUYING QUANTITY]]*Stock[[#This Row],[% BUYING FEE]],"")</f>
        <v/>
      </c>
      <c r="K242" s="89"/>
      <c r="L242" s="90"/>
      <c r="M242" s="117" t="str">
        <f>IF(Stock[[#This Row],[BUYING QUANTITY]]&gt;0,Stock[[#This Row],[BUYING PRICE]]*(1+Stock[[#This Row],[% THRESHOLD (RETURN)_1]]),"")</f>
        <v/>
      </c>
      <c r="N242" s="91"/>
      <c r="O242" s="117" t="str">
        <f>IF(Stock[[#This Row],[BUYING QUANTITY]]&gt;0,Stock[[#This Row],[BUYING PRICE]]*(1+Stock[[#This Row],[% THRESHOLD (RETURN)_2]]),"")</f>
        <v/>
      </c>
      <c r="P242" s="91"/>
      <c r="Q242" s="117" t="str">
        <f>IF(Stock[[#This Row],[BUYING QUANTITY]]&gt;0,Stock[[#This Row],[BUYING PRICE]]*(1+Stock[[#This Row],[% THRESHOLD (LOSS)]]),"")</f>
        <v/>
      </c>
      <c r="R242" s="106"/>
      <c r="S242" s="118" t="str">
        <f>IF(Stock[[#This Row],[CASH DIVIDEND]]&gt;0,Stock[[#This Row],[CASH DIVIDEND]]/(Stock[[#This Row],[BUYING PRICE]]*Stock[[#This Row],[BUYING QUANTITY]]),"")</f>
        <v/>
      </c>
      <c r="T242" s="106"/>
      <c r="U242" s="79"/>
      <c r="V242" s="97"/>
      <c r="W242" s="98"/>
      <c r="X242" s="168"/>
      <c r="Y242" s="126" t="str">
        <f>IF(Stock[[#This Row],[SELLING QUANTITY]]&gt;0,Stock[[#This Row],[SELLING PRICE]]*Stock[[#This Row],[SELLING QUANTITY]]*Stock[[#This Row],[% SELLING FEE]]+Stock[[#This Row],[SELLING PRICE]]*Stock[[#This Row],[SELLING QUANTITY]]*$D$12,"")</f>
        <v/>
      </c>
      <c r="Z242" s="127">
        <f>Stock[[#This Row],[BUYING QUANTITY]]+Stock[[#This Row],[STOCK DIVIDEND]]-Stock[[#This Row],[SELLING QUANTITY]]</f>
        <v>0</v>
      </c>
      <c r="AA2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 s="121">
        <f ca="1">IF(Stock[[#This Row],[SELLING DATE]]&gt;0,Stock[[#This Row],[SELLING DATE]]-Stock[[#This Row],[BUY DATE]]+1,IF(Stock[[#This Row],[BUY DATE]]=0,0,TODAY()-Stock[[#This Row],[BUY DATE]]+1))</f>
        <v>0</v>
      </c>
      <c r="AC242" s="122" t="str">
        <f>IFERROR(Stock[[#This Row],[CASH DIVIDEND]]+Stock[[#This Row],[RETURN/(LOSS) FROM TRADING
(auto-fill)]],"")</f>
        <v/>
      </c>
      <c r="AD2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 s="146" t="str">
        <f ca="1">IFERROR(IF(Stock[[#This Row],[HOLDING DAYS
(auto-fill)]]&lt;365,Stock[[#This Row],[% TOTAL RETURN/(LOSS)
(auto-fill)]]*365/Stock[[#This Row],[HOLDING DAYS
(auto-fill)]],POWER((1+Stock[[#This Row],[% TOTAL RETURN/(LOSS)
(auto-fill)]]),1/(Stock[[#This Row],[HOLDING DAYS
(auto-fill)]]/365))-1),"")</f>
        <v/>
      </c>
      <c r="AF242" s="92"/>
      <c r="AG242" s="149" t="str">
        <f>IF(Stock[[#This Row],[STATUS
(auto-fill)]]="HOLDING",Stock[[#This Row],[MARKET PRICE]]-Stock[[#This Row],[BUYING PRICE]],"")</f>
        <v/>
      </c>
      <c r="AH242" s="143" t="str">
        <f>IFERROR(Stock[[#This Row],[CHANGE
(auto-fill)]]/Stock[[#This Row],[BUYING PRICE]],"")</f>
        <v/>
      </c>
      <c r="AI242" s="129" t="str">
        <f>IF(Stock[[#This Row],[MARKET PRICE]]&gt;0,Stock[[#This Row],[MARKET PRICE]]*Stock[[#This Row],[REMAINING QUANTITY
(auto-fill)]],"")</f>
        <v/>
      </c>
    </row>
    <row r="243" spans="2:35">
      <c r="B243" s="112" t="str">
        <f>IF(AND(Stock[[#This Row],[BUYING QUANTITY]]&gt;0,Stock[[#This Row],[REMAINING QUANTITY
(auto-fill)]]=0),"SOLD OUT",
IF(AND(Stock[[#This Row],[BUYING QUANTITY]]&gt;0,Stock[[#This Row],[REMAINING QUANTITY
(auto-fill)]]&gt;0),"HOLDING",""))</f>
        <v/>
      </c>
      <c r="C243" s="111">
        <f t="shared" si="3"/>
        <v>230</v>
      </c>
      <c r="D243" s="79"/>
      <c r="E243" s="80"/>
      <c r="F243" s="162"/>
      <c r="G243" s="85"/>
      <c r="H243" s="86"/>
      <c r="I243" s="164"/>
      <c r="J243" s="115" t="str">
        <f>IF(Stock[[#This Row],[BUYING QUANTITY]]&gt;0,Stock[[#This Row],[BUYING PRICE]]*Stock[[#This Row],[BUYING QUANTITY]]*Stock[[#This Row],[% BUYING FEE]],"")</f>
        <v/>
      </c>
      <c r="K243" s="89"/>
      <c r="L243" s="90"/>
      <c r="M243" s="117" t="str">
        <f>IF(Stock[[#This Row],[BUYING QUANTITY]]&gt;0,Stock[[#This Row],[BUYING PRICE]]*(1+Stock[[#This Row],[% THRESHOLD (RETURN)_1]]),"")</f>
        <v/>
      </c>
      <c r="N243" s="91"/>
      <c r="O243" s="117" t="str">
        <f>IF(Stock[[#This Row],[BUYING QUANTITY]]&gt;0,Stock[[#This Row],[BUYING PRICE]]*(1+Stock[[#This Row],[% THRESHOLD (RETURN)_2]]),"")</f>
        <v/>
      </c>
      <c r="P243" s="91"/>
      <c r="Q243" s="117" t="str">
        <f>IF(Stock[[#This Row],[BUYING QUANTITY]]&gt;0,Stock[[#This Row],[BUYING PRICE]]*(1+Stock[[#This Row],[% THRESHOLD (LOSS)]]),"")</f>
        <v/>
      </c>
      <c r="R243" s="106"/>
      <c r="S243" s="118" t="str">
        <f>IF(Stock[[#This Row],[CASH DIVIDEND]]&gt;0,Stock[[#This Row],[CASH DIVIDEND]]/(Stock[[#This Row],[BUYING PRICE]]*Stock[[#This Row],[BUYING QUANTITY]]),"")</f>
        <v/>
      </c>
      <c r="T243" s="106"/>
      <c r="U243" s="79"/>
      <c r="V243" s="97"/>
      <c r="W243" s="98"/>
      <c r="X243" s="168"/>
      <c r="Y243" s="126" t="str">
        <f>IF(Stock[[#This Row],[SELLING QUANTITY]]&gt;0,Stock[[#This Row],[SELLING PRICE]]*Stock[[#This Row],[SELLING QUANTITY]]*Stock[[#This Row],[% SELLING FEE]]+Stock[[#This Row],[SELLING PRICE]]*Stock[[#This Row],[SELLING QUANTITY]]*$D$12,"")</f>
        <v/>
      </c>
      <c r="Z243" s="127">
        <f>Stock[[#This Row],[BUYING QUANTITY]]+Stock[[#This Row],[STOCK DIVIDEND]]-Stock[[#This Row],[SELLING QUANTITY]]</f>
        <v>0</v>
      </c>
      <c r="AA2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 s="121">
        <f ca="1">IF(Stock[[#This Row],[SELLING DATE]]&gt;0,Stock[[#This Row],[SELLING DATE]]-Stock[[#This Row],[BUY DATE]]+1,IF(Stock[[#This Row],[BUY DATE]]=0,0,TODAY()-Stock[[#This Row],[BUY DATE]]+1))</f>
        <v>0</v>
      </c>
      <c r="AC243" s="122" t="str">
        <f>IFERROR(Stock[[#This Row],[CASH DIVIDEND]]+Stock[[#This Row],[RETURN/(LOSS) FROM TRADING
(auto-fill)]],"")</f>
        <v/>
      </c>
      <c r="AD2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 s="146" t="str">
        <f ca="1">IFERROR(IF(Stock[[#This Row],[HOLDING DAYS
(auto-fill)]]&lt;365,Stock[[#This Row],[% TOTAL RETURN/(LOSS)
(auto-fill)]]*365/Stock[[#This Row],[HOLDING DAYS
(auto-fill)]],POWER((1+Stock[[#This Row],[% TOTAL RETURN/(LOSS)
(auto-fill)]]),1/(Stock[[#This Row],[HOLDING DAYS
(auto-fill)]]/365))-1),"")</f>
        <v/>
      </c>
      <c r="AF243" s="92"/>
      <c r="AG243" s="149" t="str">
        <f>IF(Stock[[#This Row],[STATUS
(auto-fill)]]="HOLDING",Stock[[#This Row],[MARKET PRICE]]-Stock[[#This Row],[BUYING PRICE]],"")</f>
        <v/>
      </c>
      <c r="AH243" s="143" t="str">
        <f>IFERROR(Stock[[#This Row],[CHANGE
(auto-fill)]]/Stock[[#This Row],[BUYING PRICE]],"")</f>
        <v/>
      </c>
      <c r="AI243" s="129" t="str">
        <f>IF(Stock[[#This Row],[MARKET PRICE]]&gt;0,Stock[[#This Row],[MARKET PRICE]]*Stock[[#This Row],[REMAINING QUANTITY
(auto-fill)]],"")</f>
        <v/>
      </c>
    </row>
    <row r="244" spans="2:35">
      <c r="B244" s="112" t="str">
        <f>IF(AND(Stock[[#This Row],[BUYING QUANTITY]]&gt;0,Stock[[#This Row],[REMAINING QUANTITY
(auto-fill)]]=0),"SOLD OUT",
IF(AND(Stock[[#This Row],[BUYING QUANTITY]]&gt;0,Stock[[#This Row],[REMAINING QUANTITY
(auto-fill)]]&gt;0),"HOLDING",""))</f>
        <v/>
      </c>
      <c r="C244" s="111">
        <f t="shared" si="3"/>
        <v>231</v>
      </c>
      <c r="D244" s="79"/>
      <c r="E244" s="80"/>
      <c r="F244" s="162"/>
      <c r="G244" s="85"/>
      <c r="H244" s="86"/>
      <c r="I244" s="164"/>
      <c r="J244" s="115" t="str">
        <f>IF(Stock[[#This Row],[BUYING QUANTITY]]&gt;0,Stock[[#This Row],[BUYING PRICE]]*Stock[[#This Row],[BUYING QUANTITY]]*Stock[[#This Row],[% BUYING FEE]],"")</f>
        <v/>
      </c>
      <c r="K244" s="89"/>
      <c r="L244" s="90"/>
      <c r="M244" s="117" t="str">
        <f>IF(Stock[[#This Row],[BUYING QUANTITY]]&gt;0,Stock[[#This Row],[BUYING PRICE]]*(1+Stock[[#This Row],[% THRESHOLD (RETURN)_1]]),"")</f>
        <v/>
      </c>
      <c r="N244" s="91"/>
      <c r="O244" s="117" t="str">
        <f>IF(Stock[[#This Row],[BUYING QUANTITY]]&gt;0,Stock[[#This Row],[BUYING PRICE]]*(1+Stock[[#This Row],[% THRESHOLD (RETURN)_2]]),"")</f>
        <v/>
      </c>
      <c r="P244" s="91"/>
      <c r="Q244" s="117" t="str">
        <f>IF(Stock[[#This Row],[BUYING QUANTITY]]&gt;0,Stock[[#This Row],[BUYING PRICE]]*(1+Stock[[#This Row],[% THRESHOLD (LOSS)]]),"")</f>
        <v/>
      </c>
      <c r="R244" s="106"/>
      <c r="S244" s="118" t="str">
        <f>IF(Stock[[#This Row],[CASH DIVIDEND]]&gt;0,Stock[[#This Row],[CASH DIVIDEND]]/(Stock[[#This Row],[BUYING PRICE]]*Stock[[#This Row],[BUYING QUANTITY]]),"")</f>
        <v/>
      </c>
      <c r="T244" s="106"/>
      <c r="U244" s="79"/>
      <c r="V244" s="97"/>
      <c r="W244" s="98"/>
      <c r="X244" s="168"/>
      <c r="Y244" s="126" t="str">
        <f>IF(Stock[[#This Row],[SELLING QUANTITY]]&gt;0,Stock[[#This Row],[SELLING PRICE]]*Stock[[#This Row],[SELLING QUANTITY]]*Stock[[#This Row],[% SELLING FEE]]+Stock[[#This Row],[SELLING PRICE]]*Stock[[#This Row],[SELLING QUANTITY]]*$D$12,"")</f>
        <v/>
      </c>
      <c r="Z244" s="127">
        <f>Stock[[#This Row],[BUYING QUANTITY]]+Stock[[#This Row],[STOCK DIVIDEND]]-Stock[[#This Row],[SELLING QUANTITY]]</f>
        <v>0</v>
      </c>
      <c r="AA2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 s="121">
        <f ca="1">IF(Stock[[#This Row],[SELLING DATE]]&gt;0,Stock[[#This Row],[SELLING DATE]]-Stock[[#This Row],[BUY DATE]]+1,IF(Stock[[#This Row],[BUY DATE]]=0,0,TODAY()-Stock[[#This Row],[BUY DATE]]+1))</f>
        <v>0</v>
      </c>
      <c r="AC244" s="122" t="str">
        <f>IFERROR(Stock[[#This Row],[CASH DIVIDEND]]+Stock[[#This Row],[RETURN/(LOSS) FROM TRADING
(auto-fill)]],"")</f>
        <v/>
      </c>
      <c r="AD2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 s="146" t="str">
        <f ca="1">IFERROR(IF(Stock[[#This Row],[HOLDING DAYS
(auto-fill)]]&lt;365,Stock[[#This Row],[% TOTAL RETURN/(LOSS)
(auto-fill)]]*365/Stock[[#This Row],[HOLDING DAYS
(auto-fill)]],POWER((1+Stock[[#This Row],[% TOTAL RETURN/(LOSS)
(auto-fill)]]),1/(Stock[[#This Row],[HOLDING DAYS
(auto-fill)]]/365))-1),"")</f>
        <v/>
      </c>
      <c r="AF244" s="92"/>
      <c r="AG244" s="149" t="str">
        <f>IF(Stock[[#This Row],[STATUS
(auto-fill)]]="HOLDING",Stock[[#This Row],[MARKET PRICE]]-Stock[[#This Row],[BUYING PRICE]],"")</f>
        <v/>
      </c>
      <c r="AH244" s="143" t="str">
        <f>IFERROR(Stock[[#This Row],[CHANGE
(auto-fill)]]/Stock[[#This Row],[BUYING PRICE]],"")</f>
        <v/>
      </c>
      <c r="AI244" s="129" t="str">
        <f>IF(Stock[[#This Row],[MARKET PRICE]]&gt;0,Stock[[#This Row],[MARKET PRICE]]*Stock[[#This Row],[REMAINING QUANTITY
(auto-fill)]],"")</f>
        <v/>
      </c>
    </row>
    <row r="245" spans="2:35">
      <c r="B245" s="112" t="str">
        <f>IF(AND(Stock[[#This Row],[BUYING QUANTITY]]&gt;0,Stock[[#This Row],[REMAINING QUANTITY
(auto-fill)]]=0),"SOLD OUT",
IF(AND(Stock[[#This Row],[BUYING QUANTITY]]&gt;0,Stock[[#This Row],[REMAINING QUANTITY
(auto-fill)]]&gt;0),"HOLDING",""))</f>
        <v/>
      </c>
      <c r="C245" s="111">
        <f t="shared" si="3"/>
        <v>232</v>
      </c>
      <c r="D245" s="79"/>
      <c r="E245" s="80"/>
      <c r="F245" s="162"/>
      <c r="G245" s="85"/>
      <c r="H245" s="86"/>
      <c r="I245" s="164"/>
      <c r="J245" s="115" t="str">
        <f>IF(Stock[[#This Row],[BUYING QUANTITY]]&gt;0,Stock[[#This Row],[BUYING PRICE]]*Stock[[#This Row],[BUYING QUANTITY]]*Stock[[#This Row],[% BUYING FEE]],"")</f>
        <v/>
      </c>
      <c r="K245" s="89"/>
      <c r="L245" s="90"/>
      <c r="M245" s="117" t="str">
        <f>IF(Stock[[#This Row],[BUYING QUANTITY]]&gt;0,Stock[[#This Row],[BUYING PRICE]]*(1+Stock[[#This Row],[% THRESHOLD (RETURN)_1]]),"")</f>
        <v/>
      </c>
      <c r="N245" s="91"/>
      <c r="O245" s="117" t="str">
        <f>IF(Stock[[#This Row],[BUYING QUANTITY]]&gt;0,Stock[[#This Row],[BUYING PRICE]]*(1+Stock[[#This Row],[% THRESHOLD (RETURN)_2]]),"")</f>
        <v/>
      </c>
      <c r="P245" s="91"/>
      <c r="Q245" s="117" t="str">
        <f>IF(Stock[[#This Row],[BUYING QUANTITY]]&gt;0,Stock[[#This Row],[BUYING PRICE]]*(1+Stock[[#This Row],[% THRESHOLD (LOSS)]]),"")</f>
        <v/>
      </c>
      <c r="R245" s="106"/>
      <c r="S245" s="118" t="str">
        <f>IF(Stock[[#This Row],[CASH DIVIDEND]]&gt;0,Stock[[#This Row],[CASH DIVIDEND]]/(Stock[[#This Row],[BUYING PRICE]]*Stock[[#This Row],[BUYING QUANTITY]]),"")</f>
        <v/>
      </c>
      <c r="T245" s="106"/>
      <c r="U245" s="79"/>
      <c r="V245" s="97"/>
      <c r="W245" s="98"/>
      <c r="X245" s="168"/>
      <c r="Y245" s="126" t="str">
        <f>IF(Stock[[#This Row],[SELLING QUANTITY]]&gt;0,Stock[[#This Row],[SELLING PRICE]]*Stock[[#This Row],[SELLING QUANTITY]]*Stock[[#This Row],[% SELLING FEE]]+Stock[[#This Row],[SELLING PRICE]]*Stock[[#This Row],[SELLING QUANTITY]]*$D$12,"")</f>
        <v/>
      </c>
      <c r="Z245" s="127">
        <f>Stock[[#This Row],[BUYING QUANTITY]]+Stock[[#This Row],[STOCK DIVIDEND]]-Stock[[#This Row],[SELLING QUANTITY]]</f>
        <v>0</v>
      </c>
      <c r="AA2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 s="121">
        <f ca="1">IF(Stock[[#This Row],[SELLING DATE]]&gt;0,Stock[[#This Row],[SELLING DATE]]-Stock[[#This Row],[BUY DATE]]+1,IF(Stock[[#This Row],[BUY DATE]]=0,0,TODAY()-Stock[[#This Row],[BUY DATE]]+1))</f>
        <v>0</v>
      </c>
      <c r="AC245" s="122" t="str">
        <f>IFERROR(Stock[[#This Row],[CASH DIVIDEND]]+Stock[[#This Row],[RETURN/(LOSS) FROM TRADING
(auto-fill)]],"")</f>
        <v/>
      </c>
      <c r="AD2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 s="146" t="str">
        <f ca="1">IFERROR(IF(Stock[[#This Row],[HOLDING DAYS
(auto-fill)]]&lt;365,Stock[[#This Row],[% TOTAL RETURN/(LOSS)
(auto-fill)]]*365/Stock[[#This Row],[HOLDING DAYS
(auto-fill)]],POWER((1+Stock[[#This Row],[% TOTAL RETURN/(LOSS)
(auto-fill)]]),1/(Stock[[#This Row],[HOLDING DAYS
(auto-fill)]]/365))-1),"")</f>
        <v/>
      </c>
      <c r="AF245" s="92"/>
      <c r="AG245" s="149" t="str">
        <f>IF(Stock[[#This Row],[STATUS
(auto-fill)]]="HOLDING",Stock[[#This Row],[MARKET PRICE]]-Stock[[#This Row],[BUYING PRICE]],"")</f>
        <v/>
      </c>
      <c r="AH245" s="143" t="str">
        <f>IFERROR(Stock[[#This Row],[CHANGE
(auto-fill)]]/Stock[[#This Row],[BUYING PRICE]],"")</f>
        <v/>
      </c>
      <c r="AI245" s="129" t="str">
        <f>IF(Stock[[#This Row],[MARKET PRICE]]&gt;0,Stock[[#This Row],[MARKET PRICE]]*Stock[[#This Row],[REMAINING QUANTITY
(auto-fill)]],"")</f>
        <v/>
      </c>
    </row>
    <row r="246" spans="2:35">
      <c r="B246" s="112" t="str">
        <f>IF(AND(Stock[[#This Row],[BUYING QUANTITY]]&gt;0,Stock[[#This Row],[REMAINING QUANTITY
(auto-fill)]]=0),"SOLD OUT",
IF(AND(Stock[[#This Row],[BUYING QUANTITY]]&gt;0,Stock[[#This Row],[REMAINING QUANTITY
(auto-fill)]]&gt;0),"HOLDING",""))</f>
        <v/>
      </c>
      <c r="C246" s="111">
        <f t="shared" si="3"/>
        <v>233</v>
      </c>
      <c r="D246" s="79"/>
      <c r="E246" s="80"/>
      <c r="F246" s="162"/>
      <c r="G246" s="85"/>
      <c r="H246" s="86"/>
      <c r="I246" s="164"/>
      <c r="J246" s="115" t="str">
        <f>IF(Stock[[#This Row],[BUYING QUANTITY]]&gt;0,Stock[[#This Row],[BUYING PRICE]]*Stock[[#This Row],[BUYING QUANTITY]]*Stock[[#This Row],[% BUYING FEE]],"")</f>
        <v/>
      </c>
      <c r="K246" s="89"/>
      <c r="L246" s="90"/>
      <c r="M246" s="117" t="str">
        <f>IF(Stock[[#This Row],[BUYING QUANTITY]]&gt;0,Stock[[#This Row],[BUYING PRICE]]*(1+Stock[[#This Row],[% THRESHOLD (RETURN)_1]]),"")</f>
        <v/>
      </c>
      <c r="N246" s="91"/>
      <c r="O246" s="117" t="str">
        <f>IF(Stock[[#This Row],[BUYING QUANTITY]]&gt;0,Stock[[#This Row],[BUYING PRICE]]*(1+Stock[[#This Row],[% THRESHOLD (RETURN)_2]]),"")</f>
        <v/>
      </c>
      <c r="P246" s="91"/>
      <c r="Q246" s="117" t="str">
        <f>IF(Stock[[#This Row],[BUYING QUANTITY]]&gt;0,Stock[[#This Row],[BUYING PRICE]]*(1+Stock[[#This Row],[% THRESHOLD (LOSS)]]),"")</f>
        <v/>
      </c>
      <c r="R246" s="106"/>
      <c r="S246" s="118" t="str">
        <f>IF(Stock[[#This Row],[CASH DIVIDEND]]&gt;0,Stock[[#This Row],[CASH DIVIDEND]]/(Stock[[#This Row],[BUYING PRICE]]*Stock[[#This Row],[BUYING QUANTITY]]),"")</f>
        <v/>
      </c>
      <c r="T246" s="106"/>
      <c r="U246" s="79"/>
      <c r="V246" s="97"/>
      <c r="W246" s="98"/>
      <c r="X246" s="168"/>
      <c r="Y246" s="126" t="str">
        <f>IF(Stock[[#This Row],[SELLING QUANTITY]]&gt;0,Stock[[#This Row],[SELLING PRICE]]*Stock[[#This Row],[SELLING QUANTITY]]*Stock[[#This Row],[% SELLING FEE]]+Stock[[#This Row],[SELLING PRICE]]*Stock[[#This Row],[SELLING QUANTITY]]*$D$12,"")</f>
        <v/>
      </c>
      <c r="Z246" s="127">
        <f>Stock[[#This Row],[BUYING QUANTITY]]+Stock[[#This Row],[STOCK DIVIDEND]]-Stock[[#This Row],[SELLING QUANTITY]]</f>
        <v>0</v>
      </c>
      <c r="AA2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 s="121">
        <f ca="1">IF(Stock[[#This Row],[SELLING DATE]]&gt;0,Stock[[#This Row],[SELLING DATE]]-Stock[[#This Row],[BUY DATE]]+1,IF(Stock[[#This Row],[BUY DATE]]=0,0,TODAY()-Stock[[#This Row],[BUY DATE]]+1))</f>
        <v>0</v>
      </c>
      <c r="AC246" s="122" t="str">
        <f>IFERROR(Stock[[#This Row],[CASH DIVIDEND]]+Stock[[#This Row],[RETURN/(LOSS) FROM TRADING
(auto-fill)]],"")</f>
        <v/>
      </c>
      <c r="AD2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 s="146" t="str">
        <f ca="1">IFERROR(IF(Stock[[#This Row],[HOLDING DAYS
(auto-fill)]]&lt;365,Stock[[#This Row],[% TOTAL RETURN/(LOSS)
(auto-fill)]]*365/Stock[[#This Row],[HOLDING DAYS
(auto-fill)]],POWER((1+Stock[[#This Row],[% TOTAL RETURN/(LOSS)
(auto-fill)]]),1/(Stock[[#This Row],[HOLDING DAYS
(auto-fill)]]/365))-1),"")</f>
        <v/>
      </c>
      <c r="AF246" s="92"/>
      <c r="AG246" s="149" t="str">
        <f>IF(Stock[[#This Row],[STATUS
(auto-fill)]]="HOLDING",Stock[[#This Row],[MARKET PRICE]]-Stock[[#This Row],[BUYING PRICE]],"")</f>
        <v/>
      </c>
      <c r="AH246" s="143" t="str">
        <f>IFERROR(Stock[[#This Row],[CHANGE
(auto-fill)]]/Stock[[#This Row],[BUYING PRICE]],"")</f>
        <v/>
      </c>
      <c r="AI246" s="129" t="str">
        <f>IF(Stock[[#This Row],[MARKET PRICE]]&gt;0,Stock[[#This Row],[MARKET PRICE]]*Stock[[#This Row],[REMAINING QUANTITY
(auto-fill)]],"")</f>
        <v/>
      </c>
    </row>
    <row r="247" spans="2:35">
      <c r="B247" s="112" t="str">
        <f>IF(AND(Stock[[#This Row],[BUYING QUANTITY]]&gt;0,Stock[[#This Row],[REMAINING QUANTITY
(auto-fill)]]=0),"SOLD OUT",
IF(AND(Stock[[#This Row],[BUYING QUANTITY]]&gt;0,Stock[[#This Row],[REMAINING QUANTITY
(auto-fill)]]&gt;0),"HOLDING",""))</f>
        <v/>
      </c>
      <c r="C247" s="111">
        <f t="shared" si="3"/>
        <v>234</v>
      </c>
      <c r="D247" s="79"/>
      <c r="E247" s="80"/>
      <c r="F247" s="162"/>
      <c r="G247" s="85"/>
      <c r="H247" s="86"/>
      <c r="I247" s="164"/>
      <c r="J247" s="115" t="str">
        <f>IF(Stock[[#This Row],[BUYING QUANTITY]]&gt;0,Stock[[#This Row],[BUYING PRICE]]*Stock[[#This Row],[BUYING QUANTITY]]*Stock[[#This Row],[% BUYING FEE]],"")</f>
        <v/>
      </c>
      <c r="K247" s="89"/>
      <c r="L247" s="90"/>
      <c r="M247" s="117" t="str">
        <f>IF(Stock[[#This Row],[BUYING QUANTITY]]&gt;0,Stock[[#This Row],[BUYING PRICE]]*(1+Stock[[#This Row],[% THRESHOLD (RETURN)_1]]),"")</f>
        <v/>
      </c>
      <c r="N247" s="91"/>
      <c r="O247" s="117" t="str">
        <f>IF(Stock[[#This Row],[BUYING QUANTITY]]&gt;0,Stock[[#This Row],[BUYING PRICE]]*(1+Stock[[#This Row],[% THRESHOLD (RETURN)_2]]),"")</f>
        <v/>
      </c>
      <c r="P247" s="91"/>
      <c r="Q247" s="117" t="str">
        <f>IF(Stock[[#This Row],[BUYING QUANTITY]]&gt;0,Stock[[#This Row],[BUYING PRICE]]*(1+Stock[[#This Row],[% THRESHOLD (LOSS)]]),"")</f>
        <v/>
      </c>
      <c r="R247" s="106"/>
      <c r="S247" s="118" t="str">
        <f>IF(Stock[[#This Row],[CASH DIVIDEND]]&gt;0,Stock[[#This Row],[CASH DIVIDEND]]/(Stock[[#This Row],[BUYING PRICE]]*Stock[[#This Row],[BUYING QUANTITY]]),"")</f>
        <v/>
      </c>
      <c r="T247" s="106"/>
      <c r="U247" s="79"/>
      <c r="V247" s="97"/>
      <c r="W247" s="98"/>
      <c r="X247" s="168"/>
      <c r="Y247" s="126" t="str">
        <f>IF(Stock[[#This Row],[SELLING QUANTITY]]&gt;0,Stock[[#This Row],[SELLING PRICE]]*Stock[[#This Row],[SELLING QUANTITY]]*Stock[[#This Row],[% SELLING FEE]]+Stock[[#This Row],[SELLING PRICE]]*Stock[[#This Row],[SELLING QUANTITY]]*$D$12,"")</f>
        <v/>
      </c>
      <c r="Z247" s="127">
        <f>Stock[[#This Row],[BUYING QUANTITY]]+Stock[[#This Row],[STOCK DIVIDEND]]-Stock[[#This Row],[SELLING QUANTITY]]</f>
        <v>0</v>
      </c>
      <c r="AA2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 s="121">
        <f ca="1">IF(Stock[[#This Row],[SELLING DATE]]&gt;0,Stock[[#This Row],[SELLING DATE]]-Stock[[#This Row],[BUY DATE]]+1,IF(Stock[[#This Row],[BUY DATE]]=0,0,TODAY()-Stock[[#This Row],[BUY DATE]]+1))</f>
        <v>0</v>
      </c>
      <c r="AC247" s="122" t="str">
        <f>IFERROR(Stock[[#This Row],[CASH DIVIDEND]]+Stock[[#This Row],[RETURN/(LOSS) FROM TRADING
(auto-fill)]],"")</f>
        <v/>
      </c>
      <c r="AD2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 s="146" t="str">
        <f ca="1">IFERROR(IF(Stock[[#This Row],[HOLDING DAYS
(auto-fill)]]&lt;365,Stock[[#This Row],[% TOTAL RETURN/(LOSS)
(auto-fill)]]*365/Stock[[#This Row],[HOLDING DAYS
(auto-fill)]],POWER((1+Stock[[#This Row],[% TOTAL RETURN/(LOSS)
(auto-fill)]]),1/(Stock[[#This Row],[HOLDING DAYS
(auto-fill)]]/365))-1),"")</f>
        <v/>
      </c>
      <c r="AF247" s="92"/>
      <c r="AG247" s="149" t="str">
        <f>IF(Stock[[#This Row],[STATUS
(auto-fill)]]="HOLDING",Stock[[#This Row],[MARKET PRICE]]-Stock[[#This Row],[BUYING PRICE]],"")</f>
        <v/>
      </c>
      <c r="AH247" s="143" t="str">
        <f>IFERROR(Stock[[#This Row],[CHANGE
(auto-fill)]]/Stock[[#This Row],[BUYING PRICE]],"")</f>
        <v/>
      </c>
      <c r="AI247" s="129" t="str">
        <f>IF(Stock[[#This Row],[MARKET PRICE]]&gt;0,Stock[[#This Row],[MARKET PRICE]]*Stock[[#This Row],[REMAINING QUANTITY
(auto-fill)]],"")</f>
        <v/>
      </c>
    </row>
    <row r="248" spans="2:35">
      <c r="B248" s="112" t="str">
        <f>IF(AND(Stock[[#This Row],[BUYING QUANTITY]]&gt;0,Stock[[#This Row],[REMAINING QUANTITY
(auto-fill)]]=0),"SOLD OUT",
IF(AND(Stock[[#This Row],[BUYING QUANTITY]]&gt;0,Stock[[#This Row],[REMAINING QUANTITY
(auto-fill)]]&gt;0),"HOLDING",""))</f>
        <v/>
      </c>
      <c r="C248" s="111">
        <f t="shared" si="3"/>
        <v>235</v>
      </c>
      <c r="D248" s="79"/>
      <c r="E248" s="80"/>
      <c r="F248" s="162"/>
      <c r="G248" s="85"/>
      <c r="H248" s="86"/>
      <c r="I248" s="164"/>
      <c r="J248" s="115" t="str">
        <f>IF(Stock[[#This Row],[BUYING QUANTITY]]&gt;0,Stock[[#This Row],[BUYING PRICE]]*Stock[[#This Row],[BUYING QUANTITY]]*Stock[[#This Row],[% BUYING FEE]],"")</f>
        <v/>
      </c>
      <c r="K248" s="89"/>
      <c r="L248" s="90"/>
      <c r="M248" s="117" t="str">
        <f>IF(Stock[[#This Row],[BUYING QUANTITY]]&gt;0,Stock[[#This Row],[BUYING PRICE]]*(1+Stock[[#This Row],[% THRESHOLD (RETURN)_1]]),"")</f>
        <v/>
      </c>
      <c r="N248" s="91"/>
      <c r="O248" s="117" t="str">
        <f>IF(Stock[[#This Row],[BUYING QUANTITY]]&gt;0,Stock[[#This Row],[BUYING PRICE]]*(1+Stock[[#This Row],[% THRESHOLD (RETURN)_2]]),"")</f>
        <v/>
      </c>
      <c r="P248" s="91"/>
      <c r="Q248" s="117" t="str">
        <f>IF(Stock[[#This Row],[BUYING QUANTITY]]&gt;0,Stock[[#This Row],[BUYING PRICE]]*(1+Stock[[#This Row],[% THRESHOLD (LOSS)]]),"")</f>
        <v/>
      </c>
      <c r="R248" s="106"/>
      <c r="S248" s="118" t="str">
        <f>IF(Stock[[#This Row],[CASH DIVIDEND]]&gt;0,Stock[[#This Row],[CASH DIVIDEND]]/(Stock[[#This Row],[BUYING PRICE]]*Stock[[#This Row],[BUYING QUANTITY]]),"")</f>
        <v/>
      </c>
      <c r="T248" s="106"/>
      <c r="U248" s="79"/>
      <c r="V248" s="97"/>
      <c r="W248" s="98"/>
      <c r="X248" s="168"/>
      <c r="Y248" s="126" t="str">
        <f>IF(Stock[[#This Row],[SELLING QUANTITY]]&gt;0,Stock[[#This Row],[SELLING PRICE]]*Stock[[#This Row],[SELLING QUANTITY]]*Stock[[#This Row],[% SELLING FEE]]+Stock[[#This Row],[SELLING PRICE]]*Stock[[#This Row],[SELLING QUANTITY]]*$D$12,"")</f>
        <v/>
      </c>
      <c r="Z248" s="127">
        <f>Stock[[#This Row],[BUYING QUANTITY]]+Stock[[#This Row],[STOCK DIVIDEND]]-Stock[[#This Row],[SELLING QUANTITY]]</f>
        <v>0</v>
      </c>
      <c r="AA2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 s="121">
        <f ca="1">IF(Stock[[#This Row],[SELLING DATE]]&gt;0,Stock[[#This Row],[SELLING DATE]]-Stock[[#This Row],[BUY DATE]]+1,IF(Stock[[#This Row],[BUY DATE]]=0,0,TODAY()-Stock[[#This Row],[BUY DATE]]+1))</f>
        <v>0</v>
      </c>
      <c r="AC248" s="122" t="str">
        <f>IFERROR(Stock[[#This Row],[CASH DIVIDEND]]+Stock[[#This Row],[RETURN/(LOSS) FROM TRADING
(auto-fill)]],"")</f>
        <v/>
      </c>
      <c r="AD2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 s="146" t="str">
        <f ca="1">IFERROR(IF(Stock[[#This Row],[HOLDING DAYS
(auto-fill)]]&lt;365,Stock[[#This Row],[% TOTAL RETURN/(LOSS)
(auto-fill)]]*365/Stock[[#This Row],[HOLDING DAYS
(auto-fill)]],POWER((1+Stock[[#This Row],[% TOTAL RETURN/(LOSS)
(auto-fill)]]),1/(Stock[[#This Row],[HOLDING DAYS
(auto-fill)]]/365))-1),"")</f>
        <v/>
      </c>
      <c r="AF248" s="92"/>
      <c r="AG248" s="149" t="str">
        <f>IF(Stock[[#This Row],[STATUS
(auto-fill)]]="HOLDING",Stock[[#This Row],[MARKET PRICE]]-Stock[[#This Row],[BUYING PRICE]],"")</f>
        <v/>
      </c>
      <c r="AH248" s="143" t="str">
        <f>IFERROR(Stock[[#This Row],[CHANGE
(auto-fill)]]/Stock[[#This Row],[BUYING PRICE]],"")</f>
        <v/>
      </c>
      <c r="AI248" s="129" t="str">
        <f>IF(Stock[[#This Row],[MARKET PRICE]]&gt;0,Stock[[#This Row],[MARKET PRICE]]*Stock[[#This Row],[REMAINING QUANTITY
(auto-fill)]],"")</f>
        <v/>
      </c>
    </row>
    <row r="249" spans="2:35">
      <c r="B249" s="112" t="str">
        <f>IF(AND(Stock[[#This Row],[BUYING QUANTITY]]&gt;0,Stock[[#This Row],[REMAINING QUANTITY
(auto-fill)]]=0),"SOLD OUT",
IF(AND(Stock[[#This Row],[BUYING QUANTITY]]&gt;0,Stock[[#This Row],[REMAINING QUANTITY
(auto-fill)]]&gt;0),"HOLDING",""))</f>
        <v/>
      </c>
      <c r="C249" s="111">
        <f t="shared" si="3"/>
        <v>236</v>
      </c>
      <c r="D249" s="79"/>
      <c r="E249" s="80"/>
      <c r="F249" s="162"/>
      <c r="G249" s="85"/>
      <c r="H249" s="86"/>
      <c r="I249" s="164"/>
      <c r="J249" s="115" t="str">
        <f>IF(Stock[[#This Row],[BUYING QUANTITY]]&gt;0,Stock[[#This Row],[BUYING PRICE]]*Stock[[#This Row],[BUYING QUANTITY]]*Stock[[#This Row],[% BUYING FEE]],"")</f>
        <v/>
      </c>
      <c r="K249" s="89"/>
      <c r="L249" s="90"/>
      <c r="M249" s="117" t="str">
        <f>IF(Stock[[#This Row],[BUYING QUANTITY]]&gt;0,Stock[[#This Row],[BUYING PRICE]]*(1+Stock[[#This Row],[% THRESHOLD (RETURN)_1]]),"")</f>
        <v/>
      </c>
      <c r="N249" s="91"/>
      <c r="O249" s="117" t="str">
        <f>IF(Stock[[#This Row],[BUYING QUANTITY]]&gt;0,Stock[[#This Row],[BUYING PRICE]]*(1+Stock[[#This Row],[% THRESHOLD (RETURN)_2]]),"")</f>
        <v/>
      </c>
      <c r="P249" s="91"/>
      <c r="Q249" s="117" t="str">
        <f>IF(Stock[[#This Row],[BUYING QUANTITY]]&gt;0,Stock[[#This Row],[BUYING PRICE]]*(1+Stock[[#This Row],[% THRESHOLD (LOSS)]]),"")</f>
        <v/>
      </c>
      <c r="R249" s="106"/>
      <c r="S249" s="118" t="str">
        <f>IF(Stock[[#This Row],[CASH DIVIDEND]]&gt;0,Stock[[#This Row],[CASH DIVIDEND]]/(Stock[[#This Row],[BUYING PRICE]]*Stock[[#This Row],[BUYING QUANTITY]]),"")</f>
        <v/>
      </c>
      <c r="T249" s="106"/>
      <c r="U249" s="79"/>
      <c r="V249" s="97"/>
      <c r="W249" s="98"/>
      <c r="X249" s="168"/>
      <c r="Y249" s="126" t="str">
        <f>IF(Stock[[#This Row],[SELLING QUANTITY]]&gt;0,Stock[[#This Row],[SELLING PRICE]]*Stock[[#This Row],[SELLING QUANTITY]]*Stock[[#This Row],[% SELLING FEE]]+Stock[[#This Row],[SELLING PRICE]]*Stock[[#This Row],[SELLING QUANTITY]]*$D$12,"")</f>
        <v/>
      </c>
      <c r="Z249" s="127">
        <f>Stock[[#This Row],[BUYING QUANTITY]]+Stock[[#This Row],[STOCK DIVIDEND]]-Stock[[#This Row],[SELLING QUANTITY]]</f>
        <v>0</v>
      </c>
      <c r="AA2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 s="121">
        <f ca="1">IF(Stock[[#This Row],[SELLING DATE]]&gt;0,Stock[[#This Row],[SELLING DATE]]-Stock[[#This Row],[BUY DATE]]+1,IF(Stock[[#This Row],[BUY DATE]]=0,0,TODAY()-Stock[[#This Row],[BUY DATE]]+1))</f>
        <v>0</v>
      </c>
      <c r="AC249" s="122" t="str">
        <f>IFERROR(Stock[[#This Row],[CASH DIVIDEND]]+Stock[[#This Row],[RETURN/(LOSS) FROM TRADING
(auto-fill)]],"")</f>
        <v/>
      </c>
      <c r="AD2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 s="146" t="str">
        <f ca="1">IFERROR(IF(Stock[[#This Row],[HOLDING DAYS
(auto-fill)]]&lt;365,Stock[[#This Row],[% TOTAL RETURN/(LOSS)
(auto-fill)]]*365/Stock[[#This Row],[HOLDING DAYS
(auto-fill)]],POWER((1+Stock[[#This Row],[% TOTAL RETURN/(LOSS)
(auto-fill)]]),1/(Stock[[#This Row],[HOLDING DAYS
(auto-fill)]]/365))-1),"")</f>
        <v/>
      </c>
      <c r="AF249" s="92"/>
      <c r="AG249" s="149" t="str">
        <f>IF(Stock[[#This Row],[STATUS
(auto-fill)]]="HOLDING",Stock[[#This Row],[MARKET PRICE]]-Stock[[#This Row],[BUYING PRICE]],"")</f>
        <v/>
      </c>
      <c r="AH249" s="143" t="str">
        <f>IFERROR(Stock[[#This Row],[CHANGE
(auto-fill)]]/Stock[[#This Row],[BUYING PRICE]],"")</f>
        <v/>
      </c>
      <c r="AI249" s="129" t="str">
        <f>IF(Stock[[#This Row],[MARKET PRICE]]&gt;0,Stock[[#This Row],[MARKET PRICE]]*Stock[[#This Row],[REMAINING QUANTITY
(auto-fill)]],"")</f>
        <v/>
      </c>
    </row>
    <row r="250" spans="2:35">
      <c r="B250" s="112" t="str">
        <f>IF(AND(Stock[[#This Row],[BUYING QUANTITY]]&gt;0,Stock[[#This Row],[REMAINING QUANTITY
(auto-fill)]]=0),"SOLD OUT",
IF(AND(Stock[[#This Row],[BUYING QUANTITY]]&gt;0,Stock[[#This Row],[REMAINING QUANTITY
(auto-fill)]]&gt;0),"HOLDING",""))</f>
        <v/>
      </c>
      <c r="C250" s="111">
        <f t="shared" si="3"/>
        <v>237</v>
      </c>
      <c r="D250" s="79"/>
      <c r="E250" s="80"/>
      <c r="F250" s="162"/>
      <c r="G250" s="85"/>
      <c r="H250" s="86"/>
      <c r="I250" s="164"/>
      <c r="J250" s="115" t="str">
        <f>IF(Stock[[#This Row],[BUYING QUANTITY]]&gt;0,Stock[[#This Row],[BUYING PRICE]]*Stock[[#This Row],[BUYING QUANTITY]]*Stock[[#This Row],[% BUYING FEE]],"")</f>
        <v/>
      </c>
      <c r="K250" s="89"/>
      <c r="L250" s="90"/>
      <c r="M250" s="117" t="str">
        <f>IF(Stock[[#This Row],[BUYING QUANTITY]]&gt;0,Stock[[#This Row],[BUYING PRICE]]*(1+Stock[[#This Row],[% THRESHOLD (RETURN)_1]]),"")</f>
        <v/>
      </c>
      <c r="N250" s="91"/>
      <c r="O250" s="117" t="str">
        <f>IF(Stock[[#This Row],[BUYING QUANTITY]]&gt;0,Stock[[#This Row],[BUYING PRICE]]*(1+Stock[[#This Row],[% THRESHOLD (RETURN)_2]]),"")</f>
        <v/>
      </c>
      <c r="P250" s="91"/>
      <c r="Q250" s="117" t="str">
        <f>IF(Stock[[#This Row],[BUYING QUANTITY]]&gt;0,Stock[[#This Row],[BUYING PRICE]]*(1+Stock[[#This Row],[% THRESHOLD (LOSS)]]),"")</f>
        <v/>
      </c>
      <c r="R250" s="106"/>
      <c r="S250" s="118" t="str">
        <f>IF(Stock[[#This Row],[CASH DIVIDEND]]&gt;0,Stock[[#This Row],[CASH DIVIDEND]]/(Stock[[#This Row],[BUYING PRICE]]*Stock[[#This Row],[BUYING QUANTITY]]),"")</f>
        <v/>
      </c>
      <c r="T250" s="106"/>
      <c r="U250" s="79"/>
      <c r="V250" s="97"/>
      <c r="W250" s="98"/>
      <c r="X250" s="168"/>
      <c r="Y250" s="126" t="str">
        <f>IF(Stock[[#This Row],[SELLING QUANTITY]]&gt;0,Stock[[#This Row],[SELLING PRICE]]*Stock[[#This Row],[SELLING QUANTITY]]*Stock[[#This Row],[% SELLING FEE]]+Stock[[#This Row],[SELLING PRICE]]*Stock[[#This Row],[SELLING QUANTITY]]*$D$12,"")</f>
        <v/>
      </c>
      <c r="Z250" s="127">
        <f>Stock[[#This Row],[BUYING QUANTITY]]+Stock[[#This Row],[STOCK DIVIDEND]]-Stock[[#This Row],[SELLING QUANTITY]]</f>
        <v>0</v>
      </c>
      <c r="AA2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 s="121">
        <f ca="1">IF(Stock[[#This Row],[SELLING DATE]]&gt;0,Stock[[#This Row],[SELLING DATE]]-Stock[[#This Row],[BUY DATE]]+1,IF(Stock[[#This Row],[BUY DATE]]=0,0,TODAY()-Stock[[#This Row],[BUY DATE]]+1))</f>
        <v>0</v>
      </c>
      <c r="AC250" s="122" t="str">
        <f>IFERROR(Stock[[#This Row],[CASH DIVIDEND]]+Stock[[#This Row],[RETURN/(LOSS) FROM TRADING
(auto-fill)]],"")</f>
        <v/>
      </c>
      <c r="AD2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 s="146" t="str">
        <f ca="1">IFERROR(IF(Stock[[#This Row],[HOLDING DAYS
(auto-fill)]]&lt;365,Stock[[#This Row],[% TOTAL RETURN/(LOSS)
(auto-fill)]]*365/Stock[[#This Row],[HOLDING DAYS
(auto-fill)]],POWER((1+Stock[[#This Row],[% TOTAL RETURN/(LOSS)
(auto-fill)]]),1/(Stock[[#This Row],[HOLDING DAYS
(auto-fill)]]/365))-1),"")</f>
        <v/>
      </c>
      <c r="AF250" s="92"/>
      <c r="AG250" s="149" t="str">
        <f>IF(Stock[[#This Row],[STATUS
(auto-fill)]]="HOLDING",Stock[[#This Row],[MARKET PRICE]]-Stock[[#This Row],[BUYING PRICE]],"")</f>
        <v/>
      </c>
      <c r="AH250" s="143" t="str">
        <f>IFERROR(Stock[[#This Row],[CHANGE
(auto-fill)]]/Stock[[#This Row],[BUYING PRICE]],"")</f>
        <v/>
      </c>
      <c r="AI250" s="129" t="str">
        <f>IF(Stock[[#This Row],[MARKET PRICE]]&gt;0,Stock[[#This Row],[MARKET PRICE]]*Stock[[#This Row],[REMAINING QUANTITY
(auto-fill)]],"")</f>
        <v/>
      </c>
    </row>
    <row r="251" spans="2:35">
      <c r="B251" s="112" t="str">
        <f>IF(AND(Stock[[#This Row],[BUYING QUANTITY]]&gt;0,Stock[[#This Row],[REMAINING QUANTITY
(auto-fill)]]=0),"SOLD OUT",
IF(AND(Stock[[#This Row],[BUYING QUANTITY]]&gt;0,Stock[[#This Row],[REMAINING QUANTITY
(auto-fill)]]&gt;0),"HOLDING",""))</f>
        <v/>
      </c>
      <c r="C251" s="111">
        <f t="shared" si="3"/>
        <v>238</v>
      </c>
      <c r="D251" s="79"/>
      <c r="E251" s="80"/>
      <c r="F251" s="162"/>
      <c r="G251" s="85"/>
      <c r="H251" s="86"/>
      <c r="I251" s="164"/>
      <c r="J251" s="115" t="str">
        <f>IF(Stock[[#This Row],[BUYING QUANTITY]]&gt;0,Stock[[#This Row],[BUYING PRICE]]*Stock[[#This Row],[BUYING QUANTITY]]*Stock[[#This Row],[% BUYING FEE]],"")</f>
        <v/>
      </c>
      <c r="K251" s="89"/>
      <c r="L251" s="90"/>
      <c r="M251" s="117" t="str">
        <f>IF(Stock[[#This Row],[BUYING QUANTITY]]&gt;0,Stock[[#This Row],[BUYING PRICE]]*(1+Stock[[#This Row],[% THRESHOLD (RETURN)_1]]),"")</f>
        <v/>
      </c>
      <c r="N251" s="91"/>
      <c r="O251" s="117" t="str">
        <f>IF(Stock[[#This Row],[BUYING QUANTITY]]&gt;0,Stock[[#This Row],[BUYING PRICE]]*(1+Stock[[#This Row],[% THRESHOLD (RETURN)_2]]),"")</f>
        <v/>
      </c>
      <c r="P251" s="91"/>
      <c r="Q251" s="117" t="str">
        <f>IF(Stock[[#This Row],[BUYING QUANTITY]]&gt;0,Stock[[#This Row],[BUYING PRICE]]*(1+Stock[[#This Row],[% THRESHOLD (LOSS)]]),"")</f>
        <v/>
      </c>
      <c r="R251" s="106"/>
      <c r="S251" s="118" t="str">
        <f>IF(Stock[[#This Row],[CASH DIVIDEND]]&gt;0,Stock[[#This Row],[CASH DIVIDEND]]/(Stock[[#This Row],[BUYING PRICE]]*Stock[[#This Row],[BUYING QUANTITY]]),"")</f>
        <v/>
      </c>
      <c r="T251" s="106"/>
      <c r="U251" s="79"/>
      <c r="V251" s="97"/>
      <c r="W251" s="98"/>
      <c r="X251" s="168"/>
      <c r="Y251" s="126" t="str">
        <f>IF(Stock[[#This Row],[SELLING QUANTITY]]&gt;0,Stock[[#This Row],[SELLING PRICE]]*Stock[[#This Row],[SELLING QUANTITY]]*Stock[[#This Row],[% SELLING FEE]]+Stock[[#This Row],[SELLING PRICE]]*Stock[[#This Row],[SELLING QUANTITY]]*$D$12,"")</f>
        <v/>
      </c>
      <c r="Z251" s="127">
        <f>Stock[[#This Row],[BUYING QUANTITY]]+Stock[[#This Row],[STOCK DIVIDEND]]-Stock[[#This Row],[SELLING QUANTITY]]</f>
        <v>0</v>
      </c>
      <c r="AA2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 s="121">
        <f ca="1">IF(Stock[[#This Row],[SELLING DATE]]&gt;0,Stock[[#This Row],[SELLING DATE]]-Stock[[#This Row],[BUY DATE]]+1,IF(Stock[[#This Row],[BUY DATE]]=0,0,TODAY()-Stock[[#This Row],[BUY DATE]]+1))</f>
        <v>0</v>
      </c>
      <c r="AC251" s="122" t="str">
        <f>IFERROR(Stock[[#This Row],[CASH DIVIDEND]]+Stock[[#This Row],[RETURN/(LOSS) FROM TRADING
(auto-fill)]],"")</f>
        <v/>
      </c>
      <c r="AD2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 s="146" t="str">
        <f ca="1">IFERROR(IF(Stock[[#This Row],[HOLDING DAYS
(auto-fill)]]&lt;365,Stock[[#This Row],[% TOTAL RETURN/(LOSS)
(auto-fill)]]*365/Stock[[#This Row],[HOLDING DAYS
(auto-fill)]],POWER((1+Stock[[#This Row],[% TOTAL RETURN/(LOSS)
(auto-fill)]]),1/(Stock[[#This Row],[HOLDING DAYS
(auto-fill)]]/365))-1),"")</f>
        <v/>
      </c>
      <c r="AF251" s="92"/>
      <c r="AG251" s="149" t="str">
        <f>IF(Stock[[#This Row],[STATUS
(auto-fill)]]="HOLDING",Stock[[#This Row],[MARKET PRICE]]-Stock[[#This Row],[BUYING PRICE]],"")</f>
        <v/>
      </c>
      <c r="AH251" s="143" t="str">
        <f>IFERROR(Stock[[#This Row],[CHANGE
(auto-fill)]]/Stock[[#This Row],[BUYING PRICE]],"")</f>
        <v/>
      </c>
      <c r="AI251" s="129" t="str">
        <f>IF(Stock[[#This Row],[MARKET PRICE]]&gt;0,Stock[[#This Row],[MARKET PRICE]]*Stock[[#This Row],[REMAINING QUANTITY
(auto-fill)]],"")</f>
        <v/>
      </c>
    </row>
    <row r="252" spans="2:35">
      <c r="B252" s="112" t="str">
        <f>IF(AND(Stock[[#This Row],[BUYING QUANTITY]]&gt;0,Stock[[#This Row],[REMAINING QUANTITY
(auto-fill)]]=0),"SOLD OUT",
IF(AND(Stock[[#This Row],[BUYING QUANTITY]]&gt;0,Stock[[#This Row],[REMAINING QUANTITY
(auto-fill)]]&gt;0),"HOLDING",""))</f>
        <v/>
      </c>
      <c r="C252" s="111">
        <f t="shared" si="3"/>
        <v>239</v>
      </c>
      <c r="D252" s="79"/>
      <c r="E252" s="80"/>
      <c r="F252" s="162"/>
      <c r="G252" s="85"/>
      <c r="H252" s="86"/>
      <c r="I252" s="164"/>
      <c r="J252" s="115" t="str">
        <f>IF(Stock[[#This Row],[BUYING QUANTITY]]&gt;0,Stock[[#This Row],[BUYING PRICE]]*Stock[[#This Row],[BUYING QUANTITY]]*Stock[[#This Row],[% BUYING FEE]],"")</f>
        <v/>
      </c>
      <c r="K252" s="89"/>
      <c r="L252" s="90"/>
      <c r="M252" s="117" t="str">
        <f>IF(Stock[[#This Row],[BUYING QUANTITY]]&gt;0,Stock[[#This Row],[BUYING PRICE]]*(1+Stock[[#This Row],[% THRESHOLD (RETURN)_1]]),"")</f>
        <v/>
      </c>
      <c r="N252" s="91"/>
      <c r="O252" s="117" t="str">
        <f>IF(Stock[[#This Row],[BUYING QUANTITY]]&gt;0,Stock[[#This Row],[BUYING PRICE]]*(1+Stock[[#This Row],[% THRESHOLD (RETURN)_2]]),"")</f>
        <v/>
      </c>
      <c r="P252" s="91"/>
      <c r="Q252" s="117" t="str">
        <f>IF(Stock[[#This Row],[BUYING QUANTITY]]&gt;0,Stock[[#This Row],[BUYING PRICE]]*(1+Stock[[#This Row],[% THRESHOLD (LOSS)]]),"")</f>
        <v/>
      </c>
      <c r="R252" s="106"/>
      <c r="S252" s="118" t="str">
        <f>IF(Stock[[#This Row],[CASH DIVIDEND]]&gt;0,Stock[[#This Row],[CASH DIVIDEND]]/(Stock[[#This Row],[BUYING PRICE]]*Stock[[#This Row],[BUYING QUANTITY]]),"")</f>
        <v/>
      </c>
      <c r="T252" s="106"/>
      <c r="U252" s="79"/>
      <c r="V252" s="97"/>
      <c r="W252" s="98"/>
      <c r="X252" s="168"/>
      <c r="Y252" s="126" t="str">
        <f>IF(Stock[[#This Row],[SELLING QUANTITY]]&gt;0,Stock[[#This Row],[SELLING PRICE]]*Stock[[#This Row],[SELLING QUANTITY]]*Stock[[#This Row],[% SELLING FEE]]+Stock[[#This Row],[SELLING PRICE]]*Stock[[#This Row],[SELLING QUANTITY]]*$D$12,"")</f>
        <v/>
      </c>
      <c r="Z252" s="127">
        <f>Stock[[#This Row],[BUYING QUANTITY]]+Stock[[#This Row],[STOCK DIVIDEND]]-Stock[[#This Row],[SELLING QUANTITY]]</f>
        <v>0</v>
      </c>
      <c r="AA2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 s="121">
        <f ca="1">IF(Stock[[#This Row],[SELLING DATE]]&gt;0,Stock[[#This Row],[SELLING DATE]]-Stock[[#This Row],[BUY DATE]]+1,IF(Stock[[#This Row],[BUY DATE]]=0,0,TODAY()-Stock[[#This Row],[BUY DATE]]+1))</f>
        <v>0</v>
      </c>
      <c r="AC252" s="122" t="str">
        <f>IFERROR(Stock[[#This Row],[CASH DIVIDEND]]+Stock[[#This Row],[RETURN/(LOSS) FROM TRADING
(auto-fill)]],"")</f>
        <v/>
      </c>
      <c r="AD2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 s="146" t="str">
        <f ca="1">IFERROR(IF(Stock[[#This Row],[HOLDING DAYS
(auto-fill)]]&lt;365,Stock[[#This Row],[% TOTAL RETURN/(LOSS)
(auto-fill)]]*365/Stock[[#This Row],[HOLDING DAYS
(auto-fill)]],POWER((1+Stock[[#This Row],[% TOTAL RETURN/(LOSS)
(auto-fill)]]),1/(Stock[[#This Row],[HOLDING DAYS
(auto-fill)]]/365))-1),"")</f>
        <v/>
      </c>
      <c r="AF252" s="92"/>
      <c r="AG252" s="149" t="str">
        <f>IF(Stock[[#This Row],[STATUS
(auto-fill)]]="HOLDING",Stock[[#This Row],[MARKET PRICE]]-Stock[[#This Row],[BUYING PRICE]],"")</f>
        <v/>
      </c>
      <c r="AH252" s="143" t="str">
        <f>IFERROR(Stock[[#This Row],[CHANGE
(auto-fill)]]/Stock[[#This Row],[BUYING PRICE]],"")</f>
        <v/>
      </c>
      <c r="AI252" s="129" t="str">
        <f>IF(Stock[[#This Row],[MARKET PRICE]]&gt;0,Stock[[#This Row],[MARKET PRICE]]*Stock[[#This Row],[REMAINING QUANTITY
(auto-fill)]],"")</f>
        <v/>
      </c>
    </row>
    <row r="253" spans="2:35">
      <c r="B253" s="112" t="str">
        <f>IF(AND(Stock[[#This Row],[BUYING QUANTITY]]&gt;0,Stock[[#This Row],[REMAINING QUANTITY
(auto-fill)]]=0),"SOLD OUT",
IF(AND(Stock[[#This Row],[BUYING QUANTITY]]&gt;0,Stock[[#This Row],[REMAINING QUANTITY
(auto-fill)]]&gt;0),"HOLDING",""))</f>
        <v/>
      </c>
      <c r="C253" s="111">
        <f t="shared" si="3"/>
        <v>240</v>
      </c>
      <c r="D253" s="79"/>
      <c r="E253" s="80"/>
      <c r="F253" s="162"/>
      <c r="G253" s="85"/>
      <c r="H253" s="86"/>
      <c r="I253" s="164"/>
      <c r="J253" s="115" t="str">
        <f>IF(Stock[[#This Row],[BUYING QUANTITY]]&gt;0,Stock[[#This Row],[BUYING PRICE]]*Stock[[#This Row],[BUYING QUANTITY]]*Stock[[#This Row],[% BUYING FEE]],"")</f>
        <v/>
      </c>
      <c r="K253" s="89"/>
      <c r="L253" s="90"/>
      <c r="M253" s="117" t="str">
        <f>IF(Stock[[#This Row],[BUYING QUANTITY]]&gt;0,Stock[[#This Row],[BUYING PRICE]]*(1+Stock[[#This Row],[% THRESHOLD (RETURN)_1]]),"")</f>
        <v/>
      </c>
      <c r="N253" s="91"/>
      <c r="O253" s="117" t="str">
        <f>IF(Stock[[#This Row],[BUYING QUANTITY]]&gt;0,Stock[[#This Row],[BUYING PRICE]]*(1+Stock[[#This Row],[% THRESHOLD (RETURN)_2]]),"")</f>
        <v/>
      </c>
      <c r="P253" s="91"/>
      <c r="Q253" s="117" t="str">
        <f>IF(Stock[[#This Row],[BUYING QUANTITY]]&gt;0,Stock[[#This Row],[BUYING PRICE]]*(1+Stock[[#This Row],[% THRESHOLD (LOSS)]]),"")</f>
        <v/>
      </c>
      <c r="R253" s="106"/>
      <c r="S253" s="118" t="str">
        <f>IF(Stock[[#This Row],[CASH DIVIDEND]]&gt;0,Stock[[#This Row],[CASH DIVIDEND]]/(Stock[[#This Row],[BUYING PRICE]]*Stock[[#This Row],[BUYING QUANTITY]]),"")</f>
        <v/>
      </c>
      <c r="T253" s="106"/>
      <c r="U253" s="79"/>
      <c r="V253" s="97"/>
      <c r="W253" s="98"/>
      <c r="X253" s="168"/>
      <c r="Y253" s="126" t="str">
        <f>IF(Stock[[#This Row],[SELLING QUANTITY]]&gt;0,Stock[[#This Row],[SELLING PRICE]]*Stock[[#This Row],[SELLING QUANTITY]]*Stock[[#This Row],[% SELLING FEE]]+Stock[[#This Row],[SELLING PRICE]]*Stock[[#This Row],[SELLING QUANTITY]]*$D$12,"")</f>
        <v/>
      </c>
      <c r="Z253" s="127">
        <f>Stock[[#This Row],[BUYING QUANTITY]]+Stock[[#This Row],[STOCK DIVIDEND]]-Stock[[#This Row],[SELLING QUANTITY]]</f>
        <v>0</v>
      </c>
      <c r="AA2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 s="121">
        <f ca="1">IF(Stock[[#This Row],[SELLING DATE]]&gt;0,Stock[[#This Row],[SELLING DATE]]-Stock[[#This Row],[BUY DATE]]+1,IF(Stock[[#This Row],[BUY DATE]]=0,0,TODAY()-Stock[[#This Row],[BUY DATE]]+1))</f>
        <v>0</v>
      </c>
      <c r="AC253" s="122" t="str">
        <f>IFERROR(Stock[[#This Row],[CASH DIVIDEND]]+Stock[[#This Row],[RETURN/(LOSS) FROM TRADING
(auto-fill)]],"")</f>
        <v/>
      </c>
      <c r="AD2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 s="146" t="str">
        <f ca="1">IFERROR(IF(Stock[[#This Row],[HOLDING DAYS
(auto-fill)]]&lt;365,Stock[[#This Row],[% TOTAL RETURN/(LOSS)
(auto-fill)]]*365/Stock[[#This Row],[HOLDING DAYS
(auto-fill)]],POWER((1+Stock[[#This Row],[% TOTAL RETURN/(LOSS)
(auto-fill)]]),1/(Stock[[#This Row],[HOLDING DAYS
(auto-fill)]]/365))-1),"")</f>
        <v/>
      </c>
      <c r="AF253" s="92"/>
      <c r="AG253" s="149" t="str">
        <f>IF(Stock[[#This Row],[STATUS
(auto-fill)]]="HOLDING",Stock[[#This Row],[MARKET PRICE]]-Stock[[#This Row],[BUYING PRICE]],"")</f>
        <v/>
      </c>
      <c r="AH253" s="143" t="str">
        <f>IFERROR(Stock[[#This Row],[CHANGE
(auto-fill)]]/Stock[[#This Row],[BUYING PRICE]],"")</f>
        <v/>
      </c>
      <c r="AI253" s="129" t="str">
        <f>IF(Stock[[#This Row],[MARKET PRICE]]&gt;0,Stock[[#This Row],[MARKET PRICE]]*Stock[[#This Row],[REMAINING QUANTITY
(auto-fill)]],"")</f>
        <v/>
      </c>
    </row>
    <row r="254" spans="2:35">
      <c r="B254" s="112" t="str">
        <f>IF(AND(Stock[[#This Row],[BUYING QUANTITY]]&gt;0,Stock[[#This Row],[REMAINING QUANTITY
(auto-fill)]]=0),"SOLD OUT",
IF(AND(Stock[[#This Row],[BUYING QUANTITY]]&gt;0,Stock[[#This Row],[REMAINING QUANTITY
(auto-fill)]]&gt;0),"HOLDING",""))</f>
        <v/>
      </c>
      <c r="C254" s="111">
        <f t="shared" si="3"/>
        <v>241</v>
      </c>
      <c r="D254" s="79"/>
      <c r="E254" s="80"/>
      <c r="F254" s="162"/>
      <c r="G254" s="85"/>
      <c r="H254" s="86"/>
      <c r="I254" s="164"/>
      <c r="J254" s="115" t="str">
        <f>IF(Stock[[#This Row],[BUYING QUANTITY]]&gt;0,Stock[[#This Row],[BUYING PRICE]]*Stock[[#This Row],[BUYING QUANTITY]]*Stock[[#This Row],[% BUYING FEE]],"")</f>
        <v/>
      </c>
      <c r="K254" s="89"/>
      <c r="L254" s="90"/>
      <c r="M254" s="117" t="str">
        <f>IF(Stock[[#This Row],[BUYING QUANTITY]]&gt;0,Stock[[#This Row],[BUYING PRICE]]*(1+Stock[[#This Row],[% THRESHOLD (RETURN)_1]]),"")</f>
        <v/>
      </c>
      <c r="N254" s="91"/>
      <c r="O254" s="117" t="str">
        <f>IF(Stock[[#This Row],[BUYING QUANTITY]]&gt;0,Stock[[#This Row],[BUYING PRICE]]*(1+Stock[[#This Row],[% THRESHOLD (RETURN)_2]]),"")</f>
        <v/>
      </c>
      <c r="P254" s="91"/>
      <c r="Q254" s="117" t="str">
        <f>IF(Stock[[#This Row],[BUYING QUANTITY]]&gt;0,Stock[[#This Row],[BUYING PRICE]]*(1+Stock[[#This Row],[% THRESHOLD (LOSS)]]),"")</f>
        <v/>
      </c>
      <c r="R254" s="106"/>
      <c r="S254" s="118" t="str">
        <f>IF(Stock[[#This Row],[CASH DIVIDEND]]&gt;0,Stock[[#This Row],[CASH DIVIDEND]]/(Stock[[#This Row],[BUYING PRICE]]*Stock[[#This Row],[BUYING QUANTITY]]),"")</f>
        <v/>
      </c>
      <c r="T254" s="106"/>
      <c r="U254" s="79"/>
      <c r="V254" s="97"/>
      <c r="W254" s="98"/>
      <c r="X254" s="168"/>
      <c r="Y254" s="126" t="str">
        <f>IF(Stock[[#This Row],[SELLING QUANTITY]]&gt;0,Stock[[#This Row],[SELLING PRICE]]*Stock[[#This Row],[SELLING QUANTITY]]*Stock[[#This Row],[% SELLING FEE]]+Stock[[#This Row],[SELLING PRICE]]*Stock[[#This Row],[SELLING QUANTITY]]*$D$12,"")</f>
        <v/>
      </c>
      <c r="Z254" s="127">
        <f>Stock[[#This Row],[BUYING QUANTITY]]+Stock[[#This Row],[STOCK DIVIDEND]]-Stock[[#This Row],[SELLING QUANTITY]]</f>
        <v>0</v>
      </c>
      <c r="AA2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 s="121">
        <f ca="1">IF(Stock[[#This Row],[SELLING DATE]]&gt;0,Stock[[#This Row],[SELLING DATE]]-Stock[[#This Row],[BUY DATE]]+1,IF(Stock[[#This Row],[BUY DATE]]=0,0,TODAY()-Stock[[#This Row],[BUY DATE]]+1))</f>
        <v>0</v>
      </c>
      <c r="AC254" s="122" t="str">
        <f>IFERROR(Stock[[#This Row],[CASH DIVIDEND]]+Stock[[#This Row],[RETURN/(LOSS) FROM TRADING
(auto-fill)]],"")</f>
        <v/>
      </c>
      <c r="AD2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 s="146" t="str">
        <f ca="1">IFERROR(IF(Stock[[#This Row],[HOLDING DAYS
(auto-fill)]]&lt;365,Stock[[#This Row],[% TOTAL RETURN/(LOSS)
(auto-fill)]]*365/Stock[[#This Row],[HOLDING DAYS
(auto-fill)]],POWER((1+Stock[[#This Row],[% TOTAL RETURN/(LOSS)
(auto-fill)]]),1/(Stock[[#This Row],[HOLDING DAYS
(auto-fill)]]/365))-1),"")</f>
        <v/>
      </c>
      <c r="AF254" s="92"/>
      <c r="AG254" s="149" t="str">
        <f>IF(Stock[[#This Row],[STATUS
(auto-fill)]]="HOLDING",Stock[[#This Row],[MARKET PRICE]]-Stock[[#This Row],[BUYING PRICE]],"")</f>
        <v/>
      </c>
      <c r="AH254" s="143" t="str">
        <f>IFERROR(Stock[[#This Row],[CHANGE
(auto-fill)]]/Stock[[#This Row],[BUYING PRICE]],"")</f>
        <v/>
      </c>
      <c r="AI254" s="129" t="str">
        <f>IF(Stock[[#This Row],[MARKET PRICE]]&gt;0,Stock[[#This Row],[MARKET PRICE]]*Stock[[#This Row],[REMAINING QUANTITY
(auto-fill)]],"")</f>
        <v/>
      </c>
    </row>
    <row r="255" spans="2:35">
      <c r="B255" s="112" t="str">
        <f>IF(AND(Stock[[#This Row],[BUYING QUANTITY]]&gt;0,Stock[[#This Row],[REMAINING QUANTITY
(auto-fill)]]=0),"SOLD OUT",
IF(AND(Stock[[#This Row],[BUYING QUANTITY]]&gt;0,Stock[[#This Row],[REMAINING QUANTITY
(auto-fill)]]&gt;0),"HOLDING",""))</f>
        <v/>
      </c>
      <c r="C255" s="111">
        <f t="shared" si="3"/>
        <v>242</v>
      </c>
      <c r="D255" s="79"/>
      <c r="E255" s="80"/>
      <c r="F255" s="162"/>
      <c r="G255" s="85"/>
      <c r="H255" s="86"/>
      <c r="I255" s="164"/>
      <c r="J255" s="115" t="str">
        <f>IF(Stock[[#This Row],[BUYING QUANTITY]]&gt;0,Stock[[#This Row],[BUYING PRICE]]*Stock[[#This Row],[BUYING QUANTITY]]*Stock[[#This Row],[% BUYING FEE]],"")</f>
        <v/>
      </c>
      <c r="K255" s="89"/>
      <c r="L255" s="90"/>
      <c r="M255" s="117" t="str">
        <f>IF(Stock[[#This Row],[BUYING QUANTITY]]&gt;0,Stock[[#This Row],[BUYING PRICE]]*(1+Stock[[#This Row],[% THRESHOLD (RETURN)_1]]),"")</f>
        <v/>
      </c>
      <c r="N255" s="91"/>
      <c r="O255" s="117" t="str">
        <f>IF(Stock[[#This Row],[BUYING QUANTITY]]&gt;0,Stock[[#This Row],[BUYING PRICE]]*(1+Stock[[#This Row],[% THRESHOLD (RETURN)_2]]),"")</f>
        <v/>
      </c>
      <c r="P255" s="91"/>
      <c r="Q255" s="117" t="str">
        <f>IF(Stock[[#This Row],[BUYING QUANTITY]]&gt;0,Stock[[#This Row],[BUYING PRICE]]*(1+Stock[[#This Row],[% THRESHOLD (LOSS)]]),"")</f>
        <v/>
      </c>
      <c r="R255" s="106"/>
      <c r="S255" s="118" t="str">
        <f>IF(Stock[[#This Row],[CASH DIVIDEND]]&gt;0,Stock[[#This Row],[CASH DIVIDEND]]/(Stock[[#This Row],[BUYING PRICE]]*Stock[[#This Row],[BUYING QUANTITY]]),"")</f>
        <v/>
      </c>
      <c r="T255" s="106"/>
      <c r="U255" s="79"/>
      <c r="V255" s="97"/>
      <c r="W255" s="98"/>
      <c r="X255" s="168"/>
      <c r="Y255" s="126" t="str">
        <f>IF(Stock[[#This Row],[SELLING QUANTITY]]&gt;0,Stock[[#This Row],[SELLING PRICE]]*Stock[[#This Row],[SELLING QUANTITY]]*Stock[[#This Row],[% SELLING FEE]]+Stock[[#This Row],[SELLING PRICE]]*Stock[[#This Row],[SELLING QUANTITY]]*$D$12,"")</f>
        <v/>
      </c>
      <c r="Z255" s="127">
        <f>Stock[[#This Row],[BUYING QUANTITY]]+Stock[[#This Row],[STOCK DIVIDEND]]-Stock[[#This Row],[SELLING QUANTITY]]</f>
        <v>0</v>
      </c>
      <c r="AA2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 s="121">
        <f ca="1">IF(Stock[[#This Row],[SELLING DATE]]&gt;0,Stock[[#This Row],[SELLING DATE]]-Stock[[#This Row],[BUY DATE]]+1,IF(Stock[[#This Row],[BUY DATE]]=0,0,TODAY()-Stock[[#This Row],[BUY DATE]]+1))</f>
        <v>0</v>
      </c>
      <c r="AC255" s="122" t="str">
        <f>IFERROR(Stock[[#This Row],[CASH DIVIDEND]]+Stock[[#This Row],[RETURN/(LOSS) FROM TRADING
(auto-fill)]],"")</f>
        <v/>
      </c>
      <c r="AD2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 s="146" t="str">
        <f ca="1">IFERROR(IF(Stock[[#This Row],[HOLDING DAYS
(auto-fill)]]&lt;365,Stock[[#This Row],[% TOTAL RETURN/(LOSS)
(auto-fill)]]*365/Stock[[#This Row],[HOLDING DAYS
(auto-fill)]],POWER((1+Stock[[#This Row],[% TOTAL RETURN/(LOSS)
(auto-fill)]]),1/(Stock[[#This Row],[HOLDING DAYS
(auto-fill)]]/365))-1),"")</f>
        <v/>
      </c>
      <c r="AF255" s="92"/>
      <c r="AG255" s="149" t="str">
        <f>IF(Stock[[#This Row],[STATUS
(auto-fill)]]="HOLDING",Stock[[#This Row],[MARKET PRICE]]-Stock[[#This Row],[BUYING PRICE]],"")</f>
        <v/>
      </c>
      <c r="AH255" s="143" t="str">
        <f>IFERROR(Stock[[#This Row],[CHANGE
(auto-fill)]]/Stock[[#This Row],[BUYING PRICE]],"")</f>
        <v/>
      </c>
      <c r="AI255" s="129" t="str">
        <f>IF(Stock[[#This Row],[MARKET PRICE]]&gt;0,Stock[[#This Row],[MARKET PRICE]]*Stock[[#This Row],[REMAINING QUANTITY
(auto-fill)]],"")</f>
        <v/>
      </c>
    </row>
    <row r="256" spans="2:35">
      <c r="B256" s="112" t="str">
        <f>IF(AND(Stock[[#This Row],[BUYING QUANTITY]]&gt;0,Stock[[#This Row],[REMAINING QUANTITY
(auto-fill)]]=0),"SOLD OUT",
IF(AND(Stock[[#This Row],[BUYING QUANTITY]]&gt;0,Stock[[#This Row],[REMAINING QUANTITY
(auto-fill)]]&gt;0),"HOLDING",""))</f>
        <v/>
      </c>
      <c r="C256" s="111">
        <f t="shared" si="3"/>
        <v>243</v>
      </c>
      <c r="D256" s="79"/>
      <c r="E256" s="80"/>
      <c r="F256" s="162"/>
      <c r="G256" s="85"/>
      <c r="H256" s="86"/>
      <c r="I256" s="164"/>
      <c r="J256" s="115" t="str">
        <f>IF(Stock[[#This Row],[BUYING QUANTITY]]&gt;0,Stock[[#This Row],[BUYING PRICE]]*Stock[[#This Row],[BUYING QUANTITY]]*Stock[[#This Row],[% BUYING FEE]],"")</f>
        <v/>
      </c>
      <c r="K256" s="89"/>
      <c r="L256" s="90"/>
      <c r="M256" s="117" t="str">
        <f>IF(Stock[[#This Row],[BUYING QUANTITY]]&gt;0,Stock[[#This Row],[BUYING PRICE]]*(1+Stock[[#This Row],[% THRESHOLD (RETURN)_1]]),"")</f>
        <v/>
      </c>
      <c r="N256" s="91"/>
      <c r="O256" s="117" t="str">
        <f>IF(Stock[[#This Row],[BUYING QUANTITY]]&gt;0,Stock[[#This Row],[BUYING PRICE]]*(1+Stock[[#This Row],[% THRESHOLD (RETURN)_2]]),"")</f>
        <v/>
      </c>
      <c r="P256" s="91"/>
      <c r="Q256" s="117" t="str">
        <f>IF(Stock[[#This Row],[BUYING QUANTITY]]&gt;0,Stock[[#This Row],[BUYING PRICE]]*(1+Stock[[#This Row],[% THRESHOLD (LOSS)]]),"")</f>
        <v/>
      </c>
      <c r="R256" s="106"/>
      <c r="S256" s="118" t="str">
        <f>IF(Stock[[#This Row],[CASH DIVIDEND]]&gt;0,Stock[[#This Row],[CASH DIVIDEND]]/(Stock[[#This Row],[BUYING PRICE]]*Stock[[#This Row],[BUYING QUANTITY]]),"")</f>
        <v/>
      </c>
      <c r="T256" s="106"/>
      <c r="U256" s="79"/>
      <c r="V256" s="97"/>
      <c r="W256" s="98"/>
      <c r="X256" s="168"/>
      <c r="Y256" s="126" t="str">
        <f>IF(Stock[[#This Row],[SELLING QUANTITY]]&gt;0,Stock[[#This Row],[SELLING PRICE]]*Stock[[#This Row],[SELLING QUANTITY]]*Stock[[#This Row],[% SELLING FEE]]+Stock[[#This Row],[SELLING PRICE]]*Stock[[#This Row],[SELLING QUANTITY]]*$D$12,"")</f>
        <v/>
      </c>
      <c r="Z256" s="127">
        <f>Stock[[#This Row],[BUYING QUANTITY]]+Stock[[#This Row],[STOCK DIVIDEND]]-Stock[[#This Row],[SELLING QUANTITY]]</f>
        <v>0</v>
      </c>
      <c r="AA2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 s="121">
        <f ca="1">IF(Stock[[#This Row],[SELLING DATE]]&gt;0,Stock[[#This Row],[SELLING DATE]]-Stock[[#This Row],[BUY DATE]]+1,IF(Stock[[#This Row],[BUY DATE]]=0,0,TODAY()-Stock[[#This Row],[BUY DATE]]+1))</f>
        <v>0</v>
      </c>
      <c r="AC256" s="122" t="str">
        <f>IFERROR(Stock[[#This Row],[CASH DIVIDEND]]+Stock[[#This Row],[RETURN/(LOSS) FROM TRADING
(auto-fill)]],"")</f>
        <v/>
      </c>
      <c r="AD2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 s="146" t="str">
        <f ca="1">IFERROR(IF(Stock[[#This Row],[HOLDING DAYS
(auto-fill)]]&lt;365,Stock[[#This Row],[% TOTAL RETURN/(LOSS)
(auto-fill)]]*365/Stock[[#This Row],[HOLDING DAYS
(auto-fill)]],POWER((1+Stock[[#This Row],[% TOTAL RETURN/(LOSS)
(auto-fill)]]),1/(Stock[[#This Row],[HOLDING DAYS
(auto-fill)]]/365))-1),"")</f>
        <v/>
      </c>
      <c r="AF256" s="92"/>
      <c r="AG256" s="149" t="str">
        <f>IF(Stock[[#This Row],[STATUS
(auto-fill)]]="HOLDING",Stock[[#This Row],[MARKET PRICE]]-Stock[[#This Row],[BUYING PRICE]],"")</f>
        <v/>
      </c>
      <c r="AH256" s="143" t="str">
        <f>IFERROR(Stock[[#This Row],[CHANGE
(auto-fill)]]/Stock[[#This Row],[BUYING PRICE]],"")</f>
        <v/>
      </c>
      <c r="AI256" s="129" t="str">
        <f>IF(Stock[[#This Row],[MARKET PRICE]]&gt;0,Stock[[#This Row],[MARKET PRICE]]*Stock[[#This Row],[REMAINING QUANTITY
(auto-fill)]],"")</f>
        <v/>
      </c>
    </row>
    <row r="257" spans="2:35">
      <c r="B257" s="112" t="str">
        <f>IF(AND(Stock[[#This Row],[BUYING QUANTITY]]&gt;0,Stock[[#This Row],[REMAINING QUANTITY
(auto-fill)]]=0),"SOLD OUT",
IF(AND(Stock[[#This Row],[BUYING QUANTITY]]&gt;0,Stock[[#This Row],[REMAINING QUANTITY
(auto-fill)]]&gt;0),"HOLDING",""))</f>
        <v/>
      </c>
      <c r="C257" s="111">
        <f t="shared" si="3"/>
        <v>244</v>
      </c>
      <c r="D257" s="79"/>
      <c r="E257" s="80"/>
      <c r="F257" s="162"/>
      <c r="G257" s="85"/>
      <c r="H257" s="86"/>
      <c r="I257" s="164"/>
      <c r="J257" s="115" t="str">
        <f>IF(Stock[[#This Row],[BUYING QUANTITY]]&gt;0,Stock[[#This Row],[BUYING PRICE]]*Stock[[#This Row],[BUYING QUANTITY]]*Stock[[#This Row],[% BUYING FEE]],"")</f>
        <v/>
      </c>
      <c r="K257" s="89"/>
      <c r="L257" s="90"/>
      <c r="M257" s="117" t="str">
        <f>IF(Stock[[#This Row],[BUYING QUANTITY]]&gt;0,Stock[[#This Row],[BUYING PRICE]]*(1+Stock[[#This Row],[% THRESHOLD (RETURN)_1]]),"")</f>
        <v/>
      </c>
      <c r="N257" s="91"/>
      <c r="O257" s="117" t="str">
        <f>IF(Stock[[#This Row],[BUYING QUANTITY]]&gt;0,Stock[[#This Row],[BUYING PRICE]]*(1+Stock[[#This Row],[% THRESHOLD (RETURN)_2]]),"")</f>
        <v/>
      </c>
      <c r="P257" s="91"/>
      <c r="Q257" s="117" t="str">
        <f>IF(Stock[[#This Row],[BUYING QUANTITY]]&gt;0,Stock[[#This Row],[BUYING PRICE]]*(1+Stock[[#This Row],[% THRESHOLD (LOSS)]]),"")</f>
        <v/>
      </c>
      <c r="R257" s="106"/>
      <c r="S257" s="118" t="str">
        <f>IF(Stock[[#This Row],[CASH DIVIDEND]]&gt;0,Stock[[#This Row],[CASH DIVIDEND]]/(Stock[[#This Row],[BUYING PRICE]]*Stock[[#This Row],[BUYING QUANTITY]]),"")</f>
        <v/>
      </c>
      <c r="T257" s="106"/>
      <c r="U257" s="79"/>
      <c r="V257" s="97"/>
      <c r="W257" s="98"/>
      <c r="X257" s="168"/>
      <c r="Y257" s="126" t="str">
        <f>IF(Stock[[#This Row],[SELLING QUANTITY]]&gt;0,Stock[[#This Row],[SELLING PRICE]]*Stock[[#This Row],[SELLING QUANTITY]]*Stock[[#This Row],[% SELLING FEE]]+Stock[[#This Row],[SELLING PRICE]]*Stock[[#This Row],[SELLING QUANTITY]]*$D$12,"")</f>
        <v/>
      </c>
      <c r="Z257" s="127">
        <f>Stock[[#This Row],[BUYING QUANTITY]]+Stock[[#This Row],[STOCK DIVIDEND]]-Stock[[#This Row],[SELLING QUANTITY]]</f>
        <v>0</v>
      </c>
      <c r="AA2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 s="121">
        <f ca="1">IF(Stock[[#This Row],[SELLING DATE]]&gt;0,Stock[[#This Row],[SELLING DATE]]-Stock[[#This Row],[BUY DATE]]+1,IF(Stock[[#This Row],[BUY DATE]]=0,0,TODAY()-Stock[[#This Row],[BUY DATE]]+1))</f>
        <v>0</v>
      </c>
      <c r="AC257" s="122" t="str">
        <f>IFERROR(Stock[[#This Row],[CASH DIVIDEND]]+Stock[[#This Row],[RETURN/(LOSS) FROM TRADING
(auto-fill)]],"")</f>
        <v/>
      </c>
      <c r="AD2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 s="146" t="str">
        <f ca="1">IFERROR(IF(Stock[[#This Row],[HOLDING DAYS
(auto-fill)]]&lt;365,Stock[[#This Row],[% TOTAL RETURN/(LOSS)
(auto-fill)]]*365/Stock[[#This Row],[HOLDING DAYS
(auto-fill)]],POWER((1+Stock[[#This Row],[% TOTAL RETURN/(LOSS)
(auto-fill)]]),1/(Stock[[#This Row],[HOLDING DAYS
(auto-fill)]]/365))-1),"")</f>
        <v/>
      </c>
      <c r="AF257" s="92"/>
      <c r="AG257" s="149" t="str">
        <f>IF(Stock[[#This Row],[STATUS
(auto-fill)]]="HOLDING",Stock[[#This Row],[MARKET PRICE]]-Stock[[#This Row],[BUYING PRICE]],"")</f>
        <v/>
      </c>
      <c r="AH257" s="143" t="str">
        <f>IFERROR(Stock[[#This Row],[CHANGE
(auto-fill)]]/Stock[[#This Row],[BUYING PRICE]],"")</f>
        <v/>
      </c>
      <c r="AI257" s="129" t="str">
        <f>IF(Stock[[#This Row],[MARKET PRICE]]&gt;0,Stock[[#This Row],[MARKET PRICE]]*Stock[[#This Row],[REMAINING QUANTITY
(auto-fill)]],"")</f>
        <v/>
      </c>
    </row>
    <row r="258" spans="2:35">
      <c r="B258" s="112" t="str">
        <f>IF(AND(Stock[[#This Row],[BUYING QUANTITY]]&gt;0,Stock[[#This Row],[REMAINING QUANTITY
(auto-fill)]]=0),"SOLD OUT",
IF(AND(Stock[[#This Row],[BUYING QUANTITY]]&gt;0,Stock[[#This Row],[REMAINING QUANTITY
(auto-fill)]]&gt;0),"HOLDING",""))</f>
        <v/>
      </c>
      <c r="C258" s="111">
        <f t="shared" si="3"/>
        <v>245</v>
      </c>
      <c r="D258" s="79"/>
      <c r="E258" s="80"/>
      <c r="F258" s="162"/>
      <c r="G258" s="85"/>
      <c r="H258" s="86"/>
      <c r="I258" s="164"/>
      <c r="J258" s="115" t="str">
        <f>IF(Stock[[#This Row],[BUYING QUANTITY]]&gt;0,Stock[[#This Row],[BUYING PRICE]]*Stock[[#This Row],[BUYING QUANTITY]]*Stock[[#This Row],[% BUYING FEE]],"")</f>
        <v/>
      </c>
      <c r="K258" s="89"/>
      <c r="L258" s="90"/>
      <c r="M258" s="117" t="str">
        <f>IF(Stock[[#This Row],[BUYING QUANTITY]]&gt;0,Stock[[#This Row],[BUYING PRICE]]*(1+Stock[[#This Row],[% THRESHOLD (RETURN)_1]]),"")</f>
        <v/>
      </c>
      <c r="N258" s="91"/>
      <c r="O258" s="117" t="str">
        <f>IF(Stock[[#This Row],[BUYING QUANTITY]]&gt;0,Stock[[#This Row],[BUYING PRICE]]*(1+Stock[[#This Row],[% THRESHOLD (RETURN)_2]]),"")</f>
        <v/>
      </c>
      <c r="P258" s="91"/>
      <c r="Q258" s="117" t="str">
        <f>IF(Stock[[#This Row],[BUYING QUANTITY]]&gt;0,Stock[[#This Row],[BUYING PRICE]]*(1+Stock[[#This Row],[% THRESHOLD (LOSS)]]),"")</f>
        <v/>
      </c>
      <c r="R258" s="106"/>
      <c r="S258" s="118" t="str">
        <f>IF(Stock[[#This Row],[CASH DIVIDEND]]&gt;0,Stock[[#This Row],[CASH DIVIDEND]]/(Stock[[#This Row],[BUYING PRICE]]*Stock[[#This Row],[BUYING QUANTITY]]),"")</f>
        <v/>
      </c>
      <c r="T258" s="106"/>
      <c r="U258" s="79"/>
      <c r="V258" s="97"/>
      <c r="W258" s="98"/>
      <c r="X258" s="168"/>
      <c r="Y258" s="126" t="str">
        <f>IF(Stock[[#This Row],[SELLING QUANTITY]]&gt;0,Stock[[#This Row],[SELLING PRICE]]*Stock[[#This Row],[SELLING QUANTITY]]*Stock[[#This Row],[% SELLING FEE]]+Stock[[#This Row],[SELLING PRICE]]*Stock[[#This Row],[SELLING QUANTITY]]*$D$12,"")</f>
        <v/>
      </c>
      <c r="Z258" s="127">
        <f>Stock[[#This Row],[BUYING QUANTITY]]+Stock[[#This Row],[STOCK DIVIDEND]]-Stock[[#This Row],[SELLING QUANTITY]]</f>
        <v>0</v>
      </c>
      <c r="AA2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 s="121">
        <f ca="1">IF(Stock[[#This Row],[SELLING DATE]]&gt;0,Stock[[#This Row],[SELLING DATE]]-Stock[[#This Row],[BUY DATE]]+1,IF(Stock[[#This Row],[BUY DATE]]=0,0,TODAY()-Stock[[#This Row],[BUY DATE]]+1))</f>
        <v>0</v>
      </c>
      <c r="AC258" s="122" t="str">
        <f>IFERROR(Stock[[#This Row],[CASH DIVIDEND]]+Stock[[#This Row],[RETURN/(LOSS) FROM TRADING
(auto-fill)]],"")</f>
        <v/>
      </c>
      <c r="AD2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 s="146" t="str">
        <f ca="1">IFERROR(IF(Stock[[#This Row],[HOLDING DAYS
(auto-fill)]]&lt;365,Stock[[#This Row],[% TOTAL RETURN/(LOSS)
(auto-fill)]]*365/Stock[[#This Row],[HOLDING DAYS
(auto-fill)]],POWER((1+Stock[[#This Row],[% TOTAL RETURN/(LOSS)
(auto-fill)]]),1/(Stock[[#This Row],[HOLDING DAYS
(auto-fill)]]/365))-1),"")</f>
        <v/>
      </c>
      <c r="AF258" s="92"/>
      <c r="AG258" s="149" t="str">
        <f>IF(Stock[[#This Row],[STATUS
(auto-fill)]]="HOLDING",Stock[[#This Row],[MARKET PRICE]]-Stock[[#This Row],[BUYING PRICE]],"")</f>
        <v/>
      </c>
      <c r="AH258" s="143" t="str">
        <f>IFERROR(Stock[[#This Row],[CHANGE
(auto-fill)]]/Stock[[#This Row],[BUYING PRICE]],"")</f>
        <v/>
      </c>
      <c r="AI258" s="129" t="str">
        <f>IF(Stock[[#This Row],[MARKET PRICE]]&gt;0,Stock[[#This Row],[MARKET PRICE]]*Stock[[#This Row],[REMAINING QUANTITY
(auto-fill)]],"")</f>
        <v/>
      </c>
    </row>
    <row r="259" spans="2:35">
      <c r="B259" s="112" t="str">
        <f>IF(AND(Stock[[#This Row],[BUYING QUANTITY]]&gt;0,Stock[[#This Row],[REMAINING QUANTITY
(auto-fill)]]=0),"SOLD OUT",
IF(AND(Stock[[#This Row],[BUYING QUANTITY]]&gt;0,Stock[[#This Row],[REMAINING QUANTITY
(auto-fill)]]&gt;0),"HOLDING",""))</f>
        <v/>
      </c>
      <c r="C259" s="111">
        <f t="shared" si="3"/>
        <v>246</v>
      </c>
      <c r="D259" s="79"/>
      <c r="E259" s="80"/>
      <c r="F259" s="162"/>
      <c r="G259" s="85"/>
      <c r="H259" s="86"/>
      <c r="I259" s="164"/>
      <c r="J259" s="115" t="str">
        <f>IF(Stock[[#This Row],[BUYING QUANTITY]]&gt;0,Stock[[#This Row],[BUYING PRICE]]*Stock[[#This Row],[BUYING QUANTITY]]*Stock[[#This Row],[% BUYING FEE]],"")</f>
        <v/>
      </c>
      <c r="K259" s="89"/>
      <c r="L259" s="90"/>
      <c r="M259" s="117" t="str">
        <f>IF(Stock[[#This Row],[BUYING QUANTITY]]&gt;0,Stock[[#This Row],[BUYING PRICE]]*(1+Stock[[#This Row],[% THRESHOLD (RETURN)_1]]),"")</f>
        <v/>
      </c>
      <c r="N259" s="91"/>
      <c r="O259" s="117" t="str">
        <f>IF(Stock[[#This Row],[BUYING QUANTITY]]&gt;0,Stock[[#This Row],[BUYING PRICE]]*(1+Stock[[#This Row],[% THRESHOLD (RETURN)_2]]),"")</f>
        <v/>
      </c>
      <c r="P259" s="91"/>
      <c r="Q259" s="117" t="str">
        <f>IF(Stock[[#This Row],[BUYING QUANTITY]]&gt;0,Stock[[#This Row],[BUYING PRICE]]*(1+Stock[[#This Row],[% THRESHOLD (LOSS)]]),"")</f>
        <v/>
      </c>
      <c r="R259" s="106"/>
      <c r="S259" s="118" t="str">
        <f>IF(Stock[[#This Row],[CASH DIVIDEND]]&gt;0,Stock[[#This Row],[CASH DIVIDEND]]/(Stock[[#This Row],[BUYING PRICE]]*Stock[[#This Row],[BUYING QUANTITY]]),"")</f>
        <v/>
      </c>
      <c r="T259" s="106"/>
      <c r="U259" s="79"/>
      <c r="V259" s="97"/>
      <c r="W259" s="98"/>
      <c r="X259" s="168"/>
      <c r="Y259" s="126" t="str">
        <f>IF(Stock[[#This Row],[SELLING QUANTITY]]&gt;0,Stock[[#This Row],[SELLING PRICE]]*Stock[[#This Row],[SELLING QUANTITY]]*Stock[[#This Row],[% SELLING FEE]]+Stock[[#This Row],[SELLING PRICE]]*Stock[[#This Row],[SELLING QUANTITY]]*$D$12,"")</f>
        <v/>
      </c>
      <c r="Z259" s="127">
        <f>Stock[[#This Row],[BUYING QUANTITY]]+Stock[[#This Row],[STOCK DIVIDEND]]-Stock[[#This Row],[SELLING QUANTITY]]</f>
        <v>0</v>
      </c>
      <c r="AA2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 s="121">
        <f ca="1">IF(Stock[[#This Row],[SELLING DATE]]&gt;0,Stock[[#This Row],[SELLING DATE]]-Stock[[#This Row],[BUY DATE]]+1,IF(Stock[[#This Row],[BUY DATE]]=0,0,TODAY()-Stock[[#This Row],[BUY DATE]]+1))</f>
        <v>0</v>
      </c>
      <c r="AC259" s="122" t="str">
        <f>IFERROR(Stock[[#This Row],[CASH DIVIDEND]]+Stock[[#This Row],[RETURN/(LOSS) FROM TRADING
(auto-fill)]],"")</f>
        <v/>
      </c>
      <c r="AD2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 s="146" t="str">
        <f ca="1">IFERROR(IF(Stock[[#This Row],[HOLDING DAYS
(auto-fill)]]&lt;365,Stock[[#This Row],[% TOTAL RETURN/(LOSS)
(auto-fill)]]*365/Stock[[#This Row],[HOLDING DAYS
(auto-fill)]],POWER((1+Stock[[#This Row],[% TOTAL RETURN/(LOSS)
(auto-fill)]]),1/(Stock[[#This Row],[HOLDING DAYS
(auto-fill)]]/365))-1),"")</f>
        <v/>
      </c>
      <c r="AF259" s="92"/>
      <c r="AG259" s="149" t="str">
        <f>IF(Stock[[#This Row],[STATUS
(auto-fill)]]="HOLDING",Stock[[#This Row],[MARKET PRICE]]-Stock[[#This Row],[BUYING PRICE]],"")</f>
        <v/>
      </c>
      <c r="AH259" s="143" t="str">
        <f>IFERROR(Stock[[#This Row],[CHANGE
(auto-fill)]]/Stock[[#This Row],[BUYING PRICE]],"")</f>
        <v/>
      </c>
      <c r="AI259" s="129" t="str">
        <f>IF(Stock[[#This Row],[MARKET PRICE]]&gt;0,Stock[[#This Row],[MARKET PRICE]]*Stock[[#This Row],[REMAINING QUANTITY
(auto-fill)]],"")</f>
        <v/>
      </c>
    </row>
    <row r="260" spans="2:35">
      <c r="B260" s="112" t="str">
        <f>IF(AND(Stock[[#This Row],[BUYING QUANTITY]]&gt;0,Stock[[#This Row],[REMAINING QUANTITY
(auto-fill)]]=0),"SOLD OUT",
IF(AND(Stock[[#This Row],[BUYING QUANTITY]]&gt;0,Stock[[#This Row],[REMAINING QUANTITY
(auto-fill)]]&gt;0),"HOLDING",""))</f>
        <v/>
      </c>
      <c r="C260" s="111">
        <f t="shared" si="3"/>
        <v>247</v>
      </c>
      <c r="D260" s="79"/>
      <c r="E260" s="80"/>
      <c r="F260" s="162"/>
      <c r="G260" s="85"/>
      <c r="H260" s="86"/>
      <c r="I260" s="164"/>
      <c r="J260" s="115" t="str">
        <f>IF(Stock[[#This Row],[BUYING QUANTITY]]&gt;0,Stock[[#This Row],[BUYING PRICE]]*Stock[[#This Row],[BUYING QUANTITY]]*Stock[[#This Row],[% BUYING FEE]],"")</f>
        <v/>
      </c>
      <c r="K260" s="89"/>
      <c r="L260" s="90"/>
      <c r="M260" s="117" t="str">
        <f>IF(Stock[[#This Row],[BUYING QUANTITY]]&gt;0,Stock[[#This Row],[BUYING PRICE]]*(1+Stock[[#This Row],[% THRESHOLD (RETURN)_1]]),"")</f>
        <v/>
      </c>
      <c r="N260" s="91"/>
      <c r="O260" s="117" t="str">
        <f>IF(Stock[[#This Row],[BUYING QUANTITY]]&gt;0,Stock[[#This Row],[BUYING PRICE]]*(1+Stock[[#This Row],[% THRESHOLD (RETURN)_2]]),"")</f>
        <v/>
      </c>
      <c r="P260" s="91"/>
      <c r="Q260" s="117" t="str">
        <f>IF(Stock[[#This Row],[BUYING QUANTITY]]&gt;0,Stock[[#This Row],[BUYING PRICE]]*(1+Stock[[#This Row],[% THRESHOLD (LOSS)]]),"")</f>
        <v/>
      </c>
      <c r="R260" s="106"/>
      <c r="S260" s="118" t="str">
        <f>IF(Stock[[#This Row],[CASH DIVIDEND]]&gt;0,Stock[[#This Row],[CASH DIVIDEND]]/(Stock[[#This Row],[BUYING PRICE]]*Stock[[#This Row],[BUYING QUANTITY]]),"")</f>
        <v/>
      </c>
      <c r="T260" s="106"/>
      <c r="U260" s="79"/>
      <c r="V260" s="97"/>
      <c r="W260" s="98"/>
      <c r="X260" s="168"/>
      <c r="Y260" s="126" t="str">
        <f>IF(Stock[[#This Row],[SELLING QUANTITY]]&gt;0,Stock[[#This Row],[SELLING PRICE]]*Stock[[#This Row],[SELLING QUANTITY]]*Stock[[#This Row],[% SELLING FEE]]+Stock[[#This Row],[SELLING PRICE]]*Stock[[#This Row],[SELLING QUANTITY]]*$D$12,"")</f>
        <v/>
      </c>
      <c r="Z260" s="127">
        <f>Stock[[#This Row],[BUYING QUANTITY]]+Stock[[#This Row],[STOCK DIVIDEND]]-Stock[[#This Row],[SELLING QUANTITY]]</f>
        <v>0</v>
      </c>
      <c r="AA2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 s="121">
        <f ca="1">IF(Stock[[#This Row],[SELLING DATE]]&gt;0,Stock[[#This Row],[SELLING DATE]]-Stock[[#This Row],[BUY DATE]]+1,IF(Stock[[#This Row],[BUY DATE]]=0,0,TODAY()-Stock[[#This Row],[BUY DATE]]+1))</f>
        <v>0</v>
      </c>
      <c r="AC260" s="122" t="str">
        <f>IFERROR(Stock[[#This Row],[CASH DIVIDEND]]+Stock[[#This Row],[RETURN/(LOSS) FROM TRADING
(auto-fill)]],"")</f>
        <v/>
      </c>
      <c r="AD2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 s="146" t="str">
        <f ca="1">IFERROR(IF(Stock[[#This Row],[HOLDING DAYS
(auto-fill)]]&lt;365,Stock[[#This Row],[% TOTAL RETURN/(LOSS)
(auto-fill)]]*365/Stock[[#This Row],[HOLDING DAYS
(auto-fill)]],POWER((1+Stock[[#This Row],[% TOTAL RETURN/(LOSS)
(auto-fill)]]),1/(Stock[[#This Row],[HOLDING DAYS
(auto-fill)]]/365))-1),"")</f>
        <v/>
      </c>
      <c r="AF260" s="92"/>
      <c r="AG260" s="149" t="str">
        <f>IF(Stock[[#This Row],[STATUS
(auto-fill)]]="HOLDING",Stock[[#This Row],[MARKET PRICE]]-Stock[[#This Row],[BUYING PRICE]],"")</f>
        <v/>
      </c>
      <c r="AH260" s="143" t="str">
        <f>IFERROR(Stock[[#This Row],[CHANGE
(auto-fill)]]/Stock[[#This Row],[BUYING PRICE]],"")</f>
        <v/>
      </c>
      <c r="AI260" s="129" t="str">
        <f>IF(Stock[[#This Row],[MARKET PRICE]]&gt;0,Stock[[#This Row],[MARKET PRICE]]*Stock[[#This Row],[REMAINING QUANTITY
(auto-fill)]],"")</f>
        <v/>
      </c>
    </row>
    <row r="261" spans="2:35">
      <c r="B261" s="112" t="str">
        <f>IF(AND(Stock[[#This Row],[BUYING QUANTITY]]&gt;0,Stock[[#This Row],[REMAINING QUANTITY
(auto-fill)]]=0),"SOLD OUT",
IF(AND(Stock[[#This Row],[BUYING QUANTITY]]&gt;0,Stock[[#This Row],[REMAINING QUANTITY
(auto-fill)]]&gt;0),"HOLDING",""))</f>
        <v/>
      </c>
      <c r="C261" s="111">
        <f t="shared" si="3"/>
        <v>248</v>
      </c>
      <c r="D261" s="79"/>
      <c r="E261" s="80"/>
      <c r="F261" s="162"/>
      <c r="G261" s="85"/>
      <c r="H261" s="86"/>
      <c r="I261" s="164"/>
      <c r="J261" s="115" t="str">
        <f>IF(Stock[[#This Row],[BUYING QUANTITY]]&gt;0,Stock[[#This Row],[BUYING PRICE]]*Stock[[#This Row],[BUYING QUANTITY]]*Stock[[#This Row],[% BUYING FEE]],"")</f>
        <v/>
      </c>
      <c r="K261" s="89"/>
      <c r="L261" s="90"/>
      <c r="M261" s="117" t="str">
        <f>IF(Stock[[#This Row],[BUYING QUANTITY]]&gt;0,Stock[[#This Row],[BUYING PRICE]]*(1+Stock[[#This Row],[% THRESHOLD (RETURN)_1]]),"")</f>
        <v/>
      </c>
      <c r="N261" s="91"/>
      <c r="O261" s="117" t="str">
        <f>IF(Stock[[#This Row],[BUYING QUANTITY]]&gt;0,Stock[[#This Row],[BUYING PRICE]]*(1+Stock[[#This Row],[% THRESHOLD (RETURN)_2]]),"")</f>
        <v/>
      </c>
      <c r="P261" s="91"/>
      <c r="Q261" s="117" t="str">
        <f>IF(Stock[[#This Row],[BUYING QUANTITY]]&gt;0,Stock[[#This Row],[BUYING PRICE]]*(1+Stock[[#This Row],[% THRESHOLD (LOSS)]]),"")</f>
        <v/>
      </c>
      <c r="R261" s="106"/>
      <c r="S261" s="118" t="str">
        <f>IF(Stock[[#This Row],[CASH DIVIDEND]]&gt;0,Stock[[#This Row],[CASH DIVIDEND]]/(Stock[[#This Row],[BUYING PRICE]]*Stock[[#This Row],[BUYING QUANTITY]]),"")</f>
        <v/>
      </c>
      <c r="T261" s="106"/>
      <c r="U261" s="79"/>
      <c r="V261" s="97"/>
      <c r="W261" s="98"/>
      <c r="X261" s="168"/>
      <c r="Y261" s="126" t="str">
        <f>IF(Stock[[#This Row],[SELLING QUANTITY]]&gt;0,Stock[[#This Row],[SELLING PRICE]]*Stock[[#This Row],[SELLING QUANTITY]]*Stock[[#This Row],[% SELLING FEE]]+Stock[[#This Row],[SELLING PRICE]]*Stock[[#This Row],[SELLING QUANTITY]]*$D$12,"")</f>
        <v/>
      </c>
      <c r="Z261" s="127">
        <f>Stock[[#This Row],[BUYING QUANTITY]]+Stock[[#This Row],[STOCK DIVIDEND]]-Stock[[#This Row],[SELLING QUANTITY]]</f>
        <v>0</v>
      </c>
      <c r="AA2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 s="121">
        <f ca="1">IF(Stock[[#This Row],[SELLING DATE]]&gt;0,Stock[[#This Row],[SELLING DATE]]-Stock[[#This Row],[BUY DATE]]+1,IF(Stock[[#This Row],[BUY DATE]]=0,0,TODAY()-Stock[[#This Row],[BUY DATE]]+1))</f>
        <v>0</v>
      </c>
      <c r="AC261" s="122" t="str">
        <f>IFERROR(Stock[[#This Row],[CASH DIVIDEND]]+Stock[[#This Row],[RETURN/(LOSS) FROM TRADING
(auto-fill)]],"")</f>
        <v/>
      </c>
      <c r="AD2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 s="146" t="str">
        <f ca="1">IFERROR(IF(Stock[[#This Row],[HOLDING DAYS
(auto-fill)]]&lt;365,Stock[[#This Row],[% TOTAL RETURN/(LOSS)
(auto-fill)]]*365/Stock[[#This Row],[HOLDING DAYS
(auto-fill)]],POWER((1+Stock[[#This Row],[% TOTAL RETURN/(LOSS)
(auto-fill)]]),1/(Stock[[#This Row],[HOLDING DAYS
(auto-fill)]]/365))-1),"")</f>
        <v/>
      </c>
      <c r="AF261" s="92"/>
      <c r="AG261" s="149" t="str">
        <f>IF(Stock[[#This Row],[STATUS
(auto-fill)]]="HOLDING",Stock[[#This Row],[MARKET PRICE]]-Stock[[#This Row],[BUYING PRICE]],"")</f>
        <v/>
      </c>
      <c r="AH261" s="143" t="str">
        <f>IFERROR(Stock[[#This Row],[CHANGE
(auto-fill)]]/Stock[[#This Row],[BUYING PRICE]],"")</f>
        <v/>
      </c>
      <c r="AI261" s="129" t="str">
        <f>IF(Stock[[#This Row],[MARKET PRICE]]&gt;0,Stock[[#This Row],[MARKET PRICE]]*Stock[[#This Row],[REMAINING QUANTITY
(auto-fill)]],"")</f>
        <v/>
      </c>
    </row>
    <row r="262" spans="2:35">
      <c r="B262" s="112" t="str">
        <f>IF(AND(Stock[[#This Row],[BUYING QUANTITY]]&gt;0,Stock[[#This Row],[REMAINING QUANTITY
(auto-fill)]]=0),"SOLD OUT",
IF(AND(Stock[[#This Row],[BUYING QUANTITY]]&gt;0,Stock[[#This Row],[REMAINING QUANTITY
(auto-fill)]]&gt;0),"HOLDING",""))</f>
        <v/>
      </c>
      <c r="C262" s="111">
        <f t="shared" si="3"/>
        <v>249</v>
      </c>
      <c r="D262" s="79"/>
      <c r="E262" s="80"/>
      <c r="F262" s="162"/>
      <c r="G262" s="85"/>
      <c r="H262" s="86"/>
      <c r="I262" s="164"/>
      <c r="J262" s="115" t="str">
        <f>IF(Stock[[#This Row],[BUYING QUANTITY]]&gt;0,Stock[[#This Row],[BUYING PRICE]]*Stock[[#This Row],[BUYING QUANTITY]]*Stock[[#This Row],[% BUYING FEE]],"")</f>
        <v/>
      </c>
      <c r="K262" s="89"/>
      <c r="L262" s="90"/>
      <c r="M262" s="117" t="str">
        <f>IF(Stock[[#This Row],[BUYING QUANTITY]]&gt;0,Stock[[#This Row],[BUYING PRICE]]*(1+Stock[[#This Row],[% THRESHOLD (RETURN)_1]]),"")</f>
        <v/>
      </c>
      <c r="N262" s="91"/>
      <c r="O262" s="117" t="str">
        <f>IF(Stock[[#This Row],[BUYING QUANTITY]]&gt;0,Stock[[#This Row],[BUYING PRICE]]*(1+Stock[[#This Row],[% THRESHOLD (RETURN)_2]]),"")</f>
        <v/>
      </c>
      <c r="P262" s="91"/>
      <c r="Q262" s="117" t="str">
        <f>IF(Stock[[#This Row],[BUYING QUANTITY]]&gt;0,Stock[[#This Row],[BUYING PRICE]]*(1+Stock[[#This Row],[% THRESHOLD (LOSS)]]),"")</f>
        <v/>
      </c>
      <c r="R262" s="106"/>
      <c r="S262" s="118" t="str">
        <f>IF(Stock[[#This Row],[CASH DIVIDEND]]&gt;0,Stock[[#This Row],[CASH DIVIDEND]]/(Stock[[#This Row],[BUYING PRICE]]*Stock[[#This Row],[BUYING QUANTITY]]),"")</f>
        <v/>
      </c>
      <c r="T262" s="106"/>
      <c r="U262" s="79"/>
      <c r="V262" s="97"/>
      <c r="W262" s="98"/>
      <c r="X262" s="168"/>
      <c r="Y262" s="126" t="str">
        <f>IF(Stock[[#This Row],[SELLING QUANTITY]]&gt;0,Stock[[#This Row],[SELLING PRICE]]*Stock[[#This Row],[SELLING QUANTITY]]*Stock[[#This Row],[% SELLING FEE]]+Stock[[#This Row],[SELLING PRICE]]*Stock[[#This Row],[SELLING QUANTITY]]*$D$12,"")</f>
        <v/>
      </c>
      <c r="Z262" s="127">
        <f>Stock[[#This Row],[BUYING QUANTITY]]+Stock[[#This Row],[STOCK DIVIDEND]]-Stock[[#This Row],[SELLING QUANTITY]]</f>
        <v>0</v>
      </c>
      <c r="AA2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 s="121">
        <f ca="1">IF(Stock[[#This Row],[SELLING DATE]]&gt;0,Stock[[#This Row],[SELLING DATE]]-Stock[[#This Row],[BUY DATE]]+1,IF(Stock[[#This Row],[BUY DATE]]=0,0,TODAY()-Stock[[#This Row],[BUY DATE]]+1))</f>
        <v>0</v>
      </c>
      <c r="AC262" s="122" t="str">
        <f>IFERROR(Stock[[#This Row],[CASH DIVIDEND]]+Stock[[#This Row],[RETURN/(LOSS) FROM TRADING
(auto-fill)]],"")</f>
        <v/>
      </c>
      <c r="AD2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 s="146" t="str">
        <f ca="1">IFERROR(IF(Stock[[#This Row],[HOLDING DAYS
(auto-fill)]]&lt;365,Stock[[#This Row],[% TOTAL RETURN/(LOSS)
(auto-fill)]]*365/Stock[[#This Row],[HOLDING DAYS
(auto-fill)]],POWER((1+Stock[[#This Row],[% TOTAL RETURN/(LOSS)
(auto-fill)]]),1/(Stock[[#This Row],[HOLDING DAYS
(auto-fill)]]/365))-1),"")</f>
        <v/>
      </c>
      <c r="AF262" s="92"/>
      <c r="AG262" s="149" t="str">
        <f>IF(Stock[[#This Row],[STATUS
(auto-fill)]]="HOLDING",Stock[[#This Row],[MARKET PRICE]]-Stock[[#This Row],[BUYING PRICE]],"")</f>
        <v/>
      </c>
      <c r="AH262" s="143" t="str">
        <f>IFERROR(Stock[[#This Row],[CHANGE
(auto-fill)]]/Stock[[#This Row],[BUYING PRICE]],"")</f>
        <v/>
      </c>
      <c r="AI262" s="129" t="str">
        <f>IF(Stock[[#This Row],[MARKET PRICE]]&gt;0,Stock[[#This Row],[MARKET PRICE]]*Stock[[#This Row],[REMAINING QUANTITY
(auto-fill)]],"")</f>
        <v/>
      </c>
    </row>
    <row r="263" spans="2:35">
      <c r="B263" s="112" t="str">
        <f>IF(AND(Stock[[#This Row],[BUYING QUANTITY]]&gt;0,Stock[[#This Row],[REMAINING QUANTITY
(auto-fill)]]=0),"SOLD OUT",
IF(AND(Stock[[#This Row],[BUYING QUANTITY]]&gt;0,Stock[[#This Row],[REMAINING QUANTITY
(auto-fill)]]&gt;0),"HOLDING",""))</f>
        <v/>
      </c>
      <c r="C263" s="111">
        <f t="shared" si="3"/>
        <v>250</v>
      </c>
      <c r="D263" s="79"/>
      <c r="E263" s="80"/>
      <c r="F263" s="162"/>
      <c r="G263" s="85"/>
      <c r="H263" s="86"/>
      <c r="I263" s="164"/>
      <c r="J263" s="115" t="str">
        <f>IF(Stock[[#This Row],[BUYING QUANTITY]]&gt;0,Stock[[#This Row],[BUYING PRICE]]*Stock[[#This Row],[BUYING QUANTITY]]*Stock[[#This Row],[% BUYING FEE]],"")</f>
        <v/>
      </c>
      <c r="K263" s="89"/>
      <c r="L263" s="90"/>
      <c r="M263" s="117" t="str">
        <f>IF(Stock[[#This Row],[BUYING QUANTITY]]&gt;0,Stock[[#This Row],[BUYING PRICE]]*(1+Stock[[#This Row],[% THRESHOLD (RETURN)_1]]),"")</f>
        <v/>
      </c>
      <c r="N263" s="91"/>
      <c r="O263" s="117" t="str">
        <f>IF(Stock[[#This Row],[BUYING QUANTITY]]&gt;0,Stock[[#This Row],[BUYING PRICE]]*(1+Stock[[#This Row],[% THRESHOLD (RETURN)_2]]),"")</f>
        <v/>
      </c>
      <c r="P263" s="91"/>
      <c r="Q263" s="117" t="str">
        <f>IF(Stock[[#This Row],[BUYING QUANTITY]]&gt;0,Stock[[#This Row],[BUYING PRICE]]*(1+Stock[[#This Row],[% THRESHOLD (LOSS)]]),"")</f>
        <v/>
      </c>
      <c r="R263" s="106"/>
      <c r="S263" s="118" t="str">
        <f>IF(Stock[[#This Row],[CASH DIVIDEND]]&gt;0,Stock[[#This Row],[CASH DIVIDEND]]/(Stock[[#This Row],[BUYING PRICE]]*Stock[[#This Row],[BUYING QUANTITY]]),"")</f>
        <v/>
      </c>
      <c r="T263" s="106"/>
      <c r="U263" s="79"/>
      <c r="V263" s="97"/>
      <c r="W263" s="98"/>
      <c r="X263" s="168"/>
      <c r="Y263" s="126" t="str">
        <f>IF(Stock[[#This Row],[SELLING QUANTITY]]&gt;0,Stock[[#This Row],[SELLING PRICE]]*Stock[[#This Row],[SELLING QUANTITY]]*Stock[[#This Row],[% SELLING FEE]]+Stock[[#This Row],[SELLING PRICE]]*Stock[[#This Row],[SELLING QUANTITY]]*$D$12,"")</f>
        <v/>
      </c>
      <c r="Z263" s="127">
        <f>Stock[[#This Row],[BUYING QUANTITY]]+Stock[[#This Row],[STOCK DIVIDEND]]-Stock[[#This Row],[SELLING QUANTITY]]</f>
        <v>0</v>
      </c>
      <c r="AA2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 s="121">
        <f ca="1">IF(Stock[[#This Row],[SELLING DATE]]&gt;0,Stock[[#This Row],[SELLING DATE]]-Stock[[#This Row],[BUY DATE]]+1,IF(Stock[[#This Row],[BUY DATE]]=0,0,TODAY()-Stock[[#This Row],[BUY DATE]]+1))</f>
        <v>0</v>
      </c>
      <c r="AC263" s="122" t="str">
        <f>IFERROR(Stock[[#This Row],[CASH DIVIDEND]]+Stock[[#This Row],[RETURN/(LOSS) FROM TRADING
(auto-fill)]],"")</f>
        <v/>
      </c>
      <c r="AD2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 s="146" t="str">
        <f ca="1">IFERROR(IF(Stock[[#This Row],[HOLDING DAYS
(auto-fill)]]&lt;365,Stock[[#This Row],[% TOTAL RETURN/(LOSS)
(auto-fill)]]*365/Stock[[#This Row],[HOLDING DAYS
(auto-fill)]],POWER((1+Stock[[#This Row],[% TOTAL RETURN/(LOSS)
(auto-fill)]]),1/(Stock[[#This Row],[HOLDING DAYS
(auto-fill)]]/365))-1),"")</f>
        <v/>
      </c>
      <c r="AF263" s="92"/>
      <c r="AG263" s="149" t="str">
        <f>IF(Stock[[#This Row],[STATUS
(auto-fill)]]="HOLDING",Stock[[#This Row],[MARKET PRICE]]-Stock[[#This Row],[BUYING PRICE]],"")</f>
        <v/>
      </c>
      <c r="AH263" s="143" t="str">
        <f>IFERROR(Stock[[#This Row],[CHANGE
(auto-fill)]]/Stock[[#This Row],[BUYING PRICE]],"")</f>
        <v/>
      </c>
      <c r="AI263" s="129" t="str">
        <f>IF(Stock[[#This Row],[MARKET PRICE]]&gt;0,Stock[[#This Row],[MARKET PRICE]]*Stock[[#This Row],[REMAINING QUANTITY
(auto-fill)]],"")</f>
        <v/>
      </c>
    </row>
    <row r="264" spans="2:35">
      <c r="B264" s="112" t="str">
        <f>IF(AND(Stock[[#This Row],[BUYING QUANTITY]]&gt;0,Stock[[#This Row],[REMAINING QUANTITY
(auto-fill)]]=0),"SOLD OUT",
IF(AND(Stock[[#This Row],[BUYING QUANTITY]]&gt;0,Stock[[#This Row],[REMAINING QUANTITY
(auto-fill)]]&gt;0),"HOLDING",""))</f>
        <v/>
      </c>
      <c r="C264" s="111">
        <f t="shared" si="3"/>
        <v>251</v>
      </c>
      <c r="D264" s="79"/>
      <c r="E264" s="80"/>
      <c r="F264" s="162"/>
      <c r="G264" s="85"/>
      <c r="H264" s="86"/>
      <c r="I264" s="164"/>
      <c r="J264" s="115" t="str">
        <f>IF(Stock[[#This Row],[BUYING QUANTITY]]&gt;0,Stock[[#This Row],[BUYING PRICE]]*Stock[[#This Row],[BUYING QUANTITY]]*Stock[[#This Row],[% BUYING FEE]],"")</f>
        <v/>
      </c>
      <c r="K264" s="89"/>
      <c r="L264" s="90"/>
      <c r="M264" s="117" t="str">
        <f>IF(Stock[[#This Row],[BUYING QUANTITY]]&gt;0,Stock[[#This Row],[BUYING PRICE]]*(1+Stock[[#This Row],[% THRESHOLD (RETURN)_1]]),"")</f>
        <v/>
      </c>
      <c r="N264" s="91"/>
      <c r="O264" s="117" t="str">
        <f>IF(Stock[[#This Row],[BUYING QUANTITY]]&gt;0,Stock[[#This Row],[BUYING PRICE]]*(1+Stock[[#This Row],[% THRESHOLD (RETURN)_2]]),"")</f>
        <v/>
      </c>
      <c r="P264" s="91"/>
      <c r="Q264" s="117" t="str">
        <f>IF(Stock[[#This Row],[BUYING QUANTITY]]&gt;0,Stock[[#This Row],[BUYING PRICE]]*(1+Stock[[#This Row],[% THRESHOLD (LOSS)]]),"")</f>
        <v/>
      </c>
      <c r="R264" s="106"/>
      <c r="S264" s="118" t="str">
        <f>IF(Stock[[#This Row],[CASH DIVIDEND]]&gt;0,Stock[[#This Row],[CASH DIVIDEND]]/(Stock[[#This Row],[BUYING PRICE]]*Stock[[#This Row],[BUYING QUANTITY]]),"")</f>
        <v/>
      </c>
      <c r="T264" s="106"/>
      <c r="U264" s="79"/>
      <c r="V264" s="97"/>
      <c r="W264" s="98"/>
      <c r="X264" s="168"/>
      <c r="Y264" s="126" t="str">
        <f>IF(Stock[[#This Row],[SELLING QUANTITY]]&gt;0,Stock[[#This Row],[SELLING PRICE]]*Stock[[#This Row],[SELLING QUANTITY]]*Stock[[#This Row],[% SELLING FEE]]+Stock[[#This Row],[SELLING PRICE]]*Stock[[#This Row],[SELLING QUANTITY]]*$D$12,"")</f>
        <v/>
      </c>
      <c r="Z264" s="127">
        <f>Stock[[#This Row],[BUYING QUANTITY]]+Stock[[#This Row],[STOCK DIVIDEND]]-Stock[[#This Row],[SELLING QUANTITY]]</f>
        <v>0</v>
      </c>
      <c r="AA2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 s="121">
        <f ca="1">IF(Stock[[#This Row],[SELLING DATE]]&gt;0,Stock[[#This Row],[SELLING DATE]]-Stock[[#This Row],[BUY DATE]]+1,IF(Stock[[#This Row],[BUY DATE]]=0,0,TODAY()-Stock[[#This Row],[BUY DATE]]+1))</f>
        <v>0</v>
      </c>
      <c r="AC264" s="122" t="str">
        <f>IFERROR(Stock[[#This Row],[CASH DIVIDEND]]+Stock[[#This Row],[RETURN/(LOSS) FROM TRADING
(auto-fill)]],"")</f>
        <v/>
      </c>
      <c r="AD2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 s="146" t="str">
        <f ca="1">IFERROR(IF(Stock[[#This Row],[HOLDING DAYS
(auto-fill)]]&lt;365,Stock[[#This Row],[% TOTAL RETURN/(LOSS)
(auto-fill)]]*365/Stock[[#This Row],[HOLDING DAYS
(auto-fill)]],POWER((1+Stock[[#This Row],[% TOTAL RETURN/(LOSS)
(auto-fill)]]),1/(Stock[[#This Row],[HOLDING DAYS
(auto-fill)]]/365))-1),"")</f>
        <v/>
      </c>
      <c r="AF264" s="92"/>
      <c r="AG264" s="149" t="str">
        <f>IF(Stock[[#This Row],[STATUS
(auto-fill)]]="HOLDING",Stock[[#This Row],[MARKET PRICE]]-Stock[[#This Row],[BUYING PRICE]],"")</f>
        <v/>
      </c>
      <c r="AH264" s="143" t="str">
        <f>IFERROR(Stock[[#This Row],[CHANGE
(auto-fill)]]/Stock[[#This Row],[BUYING PRICE]],"")</f>
        <v/>
      </c>
      <c r="AI264" s="129" t="str">
        <f>IF(Stock[[#This Row],[MARKET PRICE]]&gt;0,Stock[[#This Row],[MARKET PRICE]]*Stock[[#This Row],[REMAINING QUANTITY
(auto-fill)]],"")</f>
        <v/>
      </c>
    </row>
    <row r="265" spans="2:35">
      <c r="B265" s="112" t="str">
        <f>IF(AND(Stock[[#This Row],[BUYING QUANTITY]]&gt;0,Stock[[#This Row],[REMAINING QUANTITY
(auto-fill)]]=0),"SOLD OUT",
IF(AND(Stock[[#This Row],[BUYING QUANTITY]]&gt;0,Stock[[#This Row],[REMAINING QUANTITY
(auto-fill)]]&gt;0),"HOLDING",""))</f>
        <v/>
      </c>
      <c r="C265" s="111">
        <f t="shared" si="3"/>
        <v>252</v>
      </c>
      <c r="D265" s="79"/>
      <c r="E265" s="80"/>
      <c r="F265" s="162"/>
      <c r="G265" s="85"/>
      <c r="H265" s="86"/>
      <c r="I265" s="164"/>
      <c r="J265" s="115" t="str">
        <f>IF(Stock[[#This Row],[BUYING QUANTITY]]&gt;0,Stock[[#This Row],[BUYING PRICE]]*Stock[[#This Row],[BUYING QUANTITY]]*Stock[[#This Row],[% BUYING FEE]],"")</f>
        <v/>
      </c>
      <c r="K265" s="89"/>
      <c r="L265" s="90"/>
      <c r="M265" s="117" t="str">
        <f>IF(Stock[[#This Row],[BUYING QUANTITY]]&gt;0,Stock[[#This Row],[BUYING PRICE]]*(1+Stock[[#This Row],[% THRESHOLD (RETURN)_1]]),"")</f>
        <v/>
      </c>
      <c r="N265" s="91"/>
      <c r="O265" s="117" t="str">
        <f>IF(Stock[[#This Row],[BUYING QUANTITY]]&gt;0,Stock[[#This Row],[BUYING PRICE]]*(1+Stock[[#This Row],[% THRESHOLD (RETURN)_2]]),"")</f>
        <v/>
      </c>
      <c r="P265" s="91"/>
      <c r="Q265" s="117" t="str">
        <f>IF(Stock[[#This Row],[BUYING QUANTITY]]&gt;0,Stock[[#This Row],[BUYING PRICE]]*(1+Stock[[#This Row],[% THRESHOLD (LOSS)]]),"")</f>
        <v/>
      </c>
      <c r="R265" s="106"/>
      <c r="S265" s="118" t="str">
        <f>IF(Stock[[#This Row],[CASH DIVIDEND]]&gt;0,Stock[[#This Row],[CASH DIVIDEND]]/(Stock[[#This Row],[BUYING PRICE]]*Stock[[#This Row],[BUYING QUANTITY]]),"")</f>
        <v/>
      </c>
      <c r="T265" s="106"/>
      <c r="U265" s="79"/>
      <c r="V265" s="97"/>
      <c r="W265" s="98"/>
      <c r="X265" s="168"/>
      <c r="Y265" s="126" t="str">
        <f>IF(Stock[[#This Row],[SELLING QUANTITY]]&gt;0,Stock[[#This Row],[SELLING PRICE]]*Stock[[#This Row],[SELLING QUANTITY]]*Stock[[#This Row],[% SELLING FEE]]+Stock[[#This Row],[SELLING PRICE]]*Stock[[#This Row],[SELLING QUANTITY]]*$D$12,"")</f>
        <v/>
      </c>
      <c r="Z265" s="127">
        <f>Stock[[#This Row],[BUYING QUANTITY]]+Stock[[#This Row],[STOCK DIVIDEND]]-Stock[[#This Row],[SELLING QUANTITY]]</f>
        <v>0</v>
      </c>
      <c r="AA2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 s="121">
        <f ca="1">IF(Stock[[#This Row],[SELLING DATE]]&gt;0,Stock[[#This Row],[SELLING DATE]]-Stock[[#This Row],[BUY DATE]]+1,IF(Stock[[#This Row],[BUY DATE]]=0,0,TODAY()-Stock[[#This Row],[BUY DATE]]+1))</f>
        <v>0</v>
      </c>
      <c r="AC265" s="122" t="str">
        <f>IFERROR(Stock[[#This Row],[CASH DIVIDEND]]+Stock[[#This Row],[RETURN/(LOSS) FROM TRADING
(auto-fill)]],"")</f>
        <v/>
      </c>
      <c r="AD2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 s="146" t="str">
        <f ca="1">IFERROR(IF(Stock[[#This Row],[HOLDING DAYS
(auto-fill)]]&lt;365,Stock[[#This Row],[% TOTAL RETURN/(LOSS)
(auto-fill)]]*365/Stock[[#This Row],[HOLDING DAYS
(auto-fill)]],POWER((1+Stock[[#This Row],[% TOTAL RETURN/(LOSS)
(auto-fill)]]),1/(Stock[[#This Row],[HOLDING DAYS
(auto-fill)]]/365))-1),"")</f>
        <v/>
      </c>
      <c r="AF265" s="92"/>
      <c r="AG265" s="149" t="str">
        <f>IF(Stock[[#This Row],[STATUS
(auto-fill)]]="HOLDING",Stock[[#This Row],[MARKET PRICE]]-Stock[[#This Row],[BUYING PRICE]],"")</f>
        <v/>
      </c>
      <c r="AH265" s="143" t="str">
        <f>IFERROR(Stock[[#This Row],[CHANGE
(auto-fill)]]/Stock[[#This Row],[BUYING PRICE]],"")</f>
        <v/>
      </c>
      <c r="AI265" s="129" t="str">
        <f>IF(Stock[[#This Row],[MARKET PRICE]]&gt;0,Stock[[#This Row],[MARKET PRICE]]*Stock[[#This Row],[REMAINING QUANTITY
(auto-fill)]],"")</f>
        <v/>
      </c>
    </row>
    <row r="266" spans="2:35">
      <c r="B266" s="112" t="str">
        <f>IF(AND(Stock[[#This Row],[BUYING QUANTITY]]&gt;0,Stock[[#This Row],[REMAINING QUANTITY
(auto-fill)]]=0),"SOLD OUT",
IF(AND(Stock[[#This Row],[BUYING QUANTITY]]&gt;0,Stock[[#This Row],[REMAINING QUANTITY
(auto-fill)]]&gt;0),"HOLDING",""))</f>
        <v/>
      </c>
      <c r="C266" s="111">
        <f t="shared" si="3"/>
        <v>253</v>
      </c>
      <c r="D266" s="79"/>
      <c r="E266" s="80"/>
      <c r="F266" s="162"/>
      <c r="G266" s="85"/>
      <c r="H266" s="86"/>
      <c r="I266" s="164"/>
      <c r="J266" s="115" t="str">
        <f>IF(Stock[[#This Row],[BUYING QUANTITY]]&gt;0,Stock[[#This Row],[BUYING PRICE]]*Stock[[#This Row],[BUYING QUANTITY]]*Stock[[#This Row],[% BUYING FEE]],"")</f>
        <v/>
      </c>
      <c r="K266" s="89"/>
      <c r="L266" s="90"/>
      <c r="M266" s="117" t="str">
        <f>IF(Stock[[#This Row],[BUYING QUANTITY]]&gt;0,Stock[[#This Row],[BUYING PRICE]]*(1+Stock[[#This Row],[% THRESHOLD (RETURN)_1]]),"")</f>
        <v/>
      </c>
      <c r="N266" s="91"/>
      <c r="O266" s="117" t="str">
        <f>IF(Stock[[#This Row],[BUYING QUANTITY]]&gt;0,Stock[[#This Row],[BUYING PRICE]]*(1+Stock[[#This Row],[% THRESHOLD (RETURN)_2]]),"")</f>
        <v/>
      </c>
      <c r="P266" s="91"/>
      <c r="Q266" s="117" t="str">
        <f>IF(Stock[[#This Row],[BUYING QUANTITY]]&gt;0,Stock[[#This Row],[BUYING PRICE]]*(1+Stock[[#This Row],[% THRESHOLD (LOSS)]]),"")</f>
        <v/>
      </c>
      <c r="R266" s="106"/>
      <c r="S266" s="118" t="str">
        <f>IF(Stock[[#This Row],[CASH DIVIDEND]]&gt;0,Stock[[#This Row],[CASH DIVIDEND]]/(Stock[[#This Row],[BUYING PRICE]]*Stock[[#This Row],[BUYING QUANTITY]]),"")</f>
        <v/>
      </c>
      <c r="T266" s="106"/>
      <c r="U266" s="79"/>
      <c r="V266" s="97"/>
      <c r="W266" s="98"/>
      <c r="X266" s="168"/>
      <c r="Y266" s="126" t="str">
        <f>IF(Stock[[#This Row],[SELLING QUANTITY]]&gt;0,Stock[[#This Row],[SELLING PRICE]]*Stock[[#This Row],[SELLING QUANTITY]]*Stock[[#This Row],[% SELLING FEE]]+Stock[[#This Row],[SELLING PRICE]]*Stock[[#This Row],[SELLING QUANTITY]]*$D$12,"")</f>
        <v/>
      </c>
      <c r="Z266" s="127">
        <f>Stock[[#This Row],[BUYING QUANTITY]]+Stock[[#This Row],[STOCK DIVIDEND]]-Stock[[#This Row],[SELLING QUANTITY]]</f>
        <v>0</v>
      </c>
      <c r="AA2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 s="121">
        <f ca="1">IF(Stock[[#This Row],[SELLING DATE]]&gt;0,Stock[[#This Row],[SELLING DATE]]-Stock[[#This Row],[BUY DATE]]+1,IF(Stock[[#This Row],[BUY DATE]]=0,0,TODAY()-Stock[[#This Row],[BUY DATE]]+1))</f>
        <v>0</v>
      </c>
      <c r="AC266" s="122" t="str">
        <f>IFERROR(Stock[[#This Row],[CASH DIVIDEND]]+Stock[[#This Row],[RETURN/(LOSS) FROM TRADING
(auto-fill)]],"")</f>
        <v/>
      </c>
      <c r="AD2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 s="146" t="str">
        <f ca="1">IFERROR(IF(Stock[[#This Row],[HOLDING DAYS
(auto-fill)]]&lt;365,Stock[[#This Row],[% TOTAL RETURN/(LOSS)
(auto-fill)]]*365/Stock[[#This Row],[HOLDING DAYS
(auto-fill)]],POWER((1+Stock[[#This Row],[% TOTAL RETURN/(LOSS)
(auto-fill)]]),1/(Stock[[#This Row],[HOLDING DAYS
(auto-fill)]]/365))-1),"")</f>
        <v/>
      </c>
      <c r="AF266" s="92"/>
      <c r="AG266" s="149" t="str">
        <f>IF(Stock[[#This Row],[STATUS
(auto-fill)]]="HOLDING",Stock[[#This Row],[MARKET PRICE]]-Stock[[#This Row],[BUYING PRICE]],"")</f>
        <v/>
      </c>
      <c r="AH266" s="143" t="str">
        <f>IFERROR(Stock[[#This Row],[CHANGE
(auto-fill)]]/Stock[[#This Row],[BUYING PRICE]],"")</f>
        <v/>
      </c>
      <c r="AI266" s="129" t="str">
        <f>IF(Stock[[#This Row],[MARKET PRICE]]&gt;0,Stock[[#This Row],[MARKET PRICE]]*Stock[[#This Row],[REMAINING QUANTITY
(auto-fill)]],"")</f>
        <v/>
      </c>
    </row>
    <row r="267" spans="2:35">
      <c r="B267" s="112" t="str">
        <f>IF(AND(Stock[[#This Row],[BUYING QUANTITY]]&gt;0,Stock[[#This Row],[REMAINING QUANTITY
(auto-fill)]]=0),"SOLD OUT",
IF(AND(Stock[[#This Row],[BUYING QUANTITY]]&gt;0,Stock[[#This Row],[REMAINING QUANTITY
(auto-fill)]]&gt;0),"HOLDING",""))</f>
        <v/>
      </c>
      <c r="C267" s="111">
        <f t="shared" si="3"/>
        <v>254</v>
      </c>
      <c r="D267" s="79"/>
      <c r="E267" s="80"/>
      <c r="F267" s="162"/>
      <c r="G267" s="85"/>
      <c r="H267" s="86"/>
      <c r="I267" s="164"/>
      <c r="J267" s="115" t="str">
        <f>IF(Stock[[#This Row],[BUYING QUANTITY]]&gt;0,Stock[[#This Row],[BUYING PRICE]]*Stock[[#This Row],[BUYING QUANTITY]]*Stock[[#This Row],[% BUYING FEE]],"")</f>
        <v/>
      </c>
      <c r="K267" s="89"/>
      <c r="L267" s="90"/>
      <c r="M267" s="117" t="str">
        <f>IF(Stock[[#This Row],[BUYING QUANTITY]]&gt;0,Stock[[#This Row],[BUYING PRICE]]*(1+Stock[[#This Row],[% THRESHOLD (RETURN)_1]]),"")</f>
        <v/>
      </c>
      <c r="N267" s="91"/>
      <c r="O267" s="117" t="str">
        <f>IF(Stock[[#This Row],[BUYING QUANTITY]]&gt;0,Stock[[#This Row],[BUYING PRICE]]*(1+Stock[[#This Row],[% THRESHOLD (RETURN)_2]]),"")</f>
        <v/>
      </c>
      <c r="P267" s="91"/>
      <c r="Q267" s="117" t="str">
        <f>IF(Stock[[#This Row],[BUYING QUANTITY]]&gt;0,Stock[[#This Row],[BUYING PRICE]]*(1+Stock[[#This Row],[% THRESHOLD (LOSS)]]),"")</f>
        <v/>
      </c>
      <c r="R267" s="106"/>
      <c r="S267" s="118" t="str">
        <f>IF(Stock[[#This Row],[CASH DIVIDEND]]&gt;0,Stock[[#This Row],[CASH DIVIDEND]]/(Stock[[#This Row],[BUYING PRICE]]*Stock[[#This Row],[BUYING QUANTITY]]),"")</f>
        <v/>
      </c>
      <c r="T267" s="106"/>
      <c r="U267" s="79"/>
      <c r="V267" s="97"/>
      <c r="W267" s="98"/>
      <c r="X267" s="168"/>
      <c r="Y267" s="126" t="str">
        <f>IF(Stock[[#This Row],[SELLING QUANTITY]]&gt;0,Stock[[#This Row],[SELLING PRICE]]*Stock[[#This Row],[SELLING QUANTITY]]*Stock[[#This Row],[% SELLING FEE]]+Stock[[#This Row],[SELLING PRICE]]*Stock[[#This Row],[SELLING QUANTITY]]*$D$12,"")</f>
        <v/>
      </c>
      <c r="Z267" s="127">
        <f>Stock[[#This Row],[BUYING QUANTITY]]+Stock[[#This Row],[STOCK DIVIDEND]]-Stock[[#This Row],[SELLING QUANTITY]]</f>
        <v>0</v>
      </c>
      <c r="AA2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 s="121">
        <f ca="1">IF(Stock[[#This Row],[SELLING DATE]]&gt;0,Stock[[#This Row],[SELLING DATE]]-Stock[[#This Row],[BUY DATE]]+1,IF(Stock[[#This Row],[BUY DATE]]=0,0,TODAY()-Stock[[#This Row],[BUY DATE]]+1))</f>
        <v>0</v>
      </c>
      <c r="AC267" s="122" t="str">
        <f>IFERROR(Stock[[#This Row],[CASH DIVIDEND]]+Stock[[#This Row],[RETURN/(LOSS) FROM TRADING
(auto-fill)]],"")</f>
        <v/>
      </c>
      <c r="AD2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 s="146" t="str">
        <f ca="1">IFERROR(IF(Stock[[#This Row],[HOLDING DAYS
(auto-fill)]]&lt;365,Stock[[#This Row],[% TOTAL RETURN/(LOSS)
(auto-fill)]]*365/Stock[[#This Row],[HOLDING DAYS
(auto-fill)]],POWER((1+Stock[[#This Row],[% TOTAL RETURN/(LOSS)
(auto-fill)]]),1/(Stock[[#This Row],[HOLDING DAYS
(auto-fill)]]/365))-1),"")</f>
        <v/>
      </c>
      <c r="AF267" s="92"/>
      <c r="AG267" s="149" t="str">
        <f>IF(Stock[[#This Row],[STATUS
(auto-fill)]]="HOLDING",Stock[[#This Row],[MARKET PRICE]]-Stock[[#This Row],[BUYING PRICE]],"")</f>
        <v/>
      </c>
      <c r="AH267" s="143" t="str">
        <f>IFERROR(Stock[[#This Row],[CHANGE
(auto-fill)]]/Stock[[#This Row],[BUYING PRICE]],"")</f>
        <v/>
      </c>
      <c r="AI267" s="129" t="str">
        <f>IF(Stock[[#This Row],[MARKET PRICE]]&gt;0,Stock[[#This Row],[MARKET PRICE]]*Stock[[#This Row],[REMAINING QUANTITY
(auto-fill)]],"")</f>
        <v/>
      </c>
    </row>
    <row r="268" spans="2:35">
      <c r="B268" s="112" t="str">
        <f>IF(AND(Stock[[#This Row],[BUYING QUANTITY]]&gt;0,Stock[[#This Row],[REMAINING QUANTITY
(auto-fill)]]=0),"SOLD OUT",
IF(AND(Stock[[#This Row],[BUYING QUANTITY]]&gt;0,Stock[[#This Row],[REMAINING QUANTITY
(auto-fill)]]&gt;0),"HOLDING",""))</f>
        <v/>
      </c>
      <c r="C268" s="111">
        <f t="shared" si="3"/>
        <v>255</v>
      </c>
      <c r="D268" s="79"/>
      <c r="E268" s="80"/>
      <c r="F268" s="162"/>
      <c r="G268" s="85"/>
      <c r="H268" s="86"/>
      <c r="I268" s="164"/>
      <c r="J268" s="115" t="str">
        <f>IF(Stock[[#This Row],[BUYING QUANTITY]]&gt;0,Stock[[#This Row],[BUYING PRICE]]*Stock[[#This Row],[BUYING QUANTITY]]*Stock[[#This Row],[% BUYING FEE]],"")</f>
        <v/>
      </c>
      <c r="K268" s="89"/>
      <c r="L268" s="90"/>
      <c r="M268" s="117" t="str">
        <f>IF(Stock[[#This Row],[BUYING QUANTITY]]&gt;0,Stock[[#This Row],[BUYING PRICE]]*(1+Stock[[#This Row],[% THRESHOLD (RETURN)_1]]),"")</f>
        <v/>
      </c>
      <c r="N268" s="91"/>
      <c r="O268" s="117" t="str">
        <f>IF(Stock[[#This Row],[BUYING QUANTITY]]&gt;0,Stock[[#This Row],[BUYING PRICE]]*(1+Stock[[#This Row],[% THRESHOLD (RETURN)_2]]),"")</f>
        <v/>
      </c>
      <c r="P268" s="91"/>
      <c r="Q268" s="117" t="str">
        <f>IF(Stock[[#This Row],[BUYING QUANTITY]]&gt;0,Stock[[#This Row],[BUYING PRICE]]*(1+Stock[[#This Row],[% THRESHOLD (LOSS)]]),"")</f>
        <v/>
      </c>
      <c r="R268" s="106"/>
      <c r="S268" s="118" t="str">
        <f>IF(Stock[[#This Row],[CASH DIVIDEND]]&gt;0,Stock[[#This Row],[CASH DIVIDEND]]/(Stock[[#This Row],[BUYING PRICE]]*Stock[[#This Row],[BUYING QUANTITY]]),"")</f>
        <v/>
      </c>
      <c r="T268" s="106"/>
      <c r="U268" s="79"/>
      <c r="V268" s="97"/>
      <c r="W268" s="98"/>
      <c r="X268" s="168"/>
      <c r="Y268" s="126" t="str">
        <f>IF(Stock[[#This Row],[SELLING QUANTITY]]&gt;0,Stock[[#This Row],[SELLING PRICE]]*Stock[[#This Row],[SELLING QUANTITY]]*Stock[[#This Row],[% SELLING FEE]]+Stock[[#This Row],[SELLING PRICE]]*Stock[[#This Row],[SELLING QUANTITY]]*$D$12,"")</f>
        <v/>
      </c>
      <c r="Z268" s="127">
        <f>Stock[[#This Row],[BUYING QUANTITY]]+Stock[[#This Row],[STOCK DIVIDEND]]-Stock[[#This Row],[SELLING QUANTITY]]</f>
        <v>0</v>
      </c>
      <c r="AA2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 s="121">
        <f ca="1">IF(Stock[[#This Row],[SELLING DATE]]&gt;0,Stock[[#This Row],[SELLING DATE]]-Stock[[#This Row],[BUY DATE]]+1,IF(Stock[[#This Row],[BUY DATE]]=0,0,TODAY()-Stock[[#This Row],[BUY DATE]]+1))</f>
        <v>0</v>
      </c>
      <c r="AC268" s="122" t="str">
        <f>IFERROR(Stock[[#This Row],[CASH DIVIDEND]]+Stock[[#This Row],[RETURN/(LOSS) FROM TRADING
(auto-fill)]],"")</f>
        <v/>
      </c>
      <c r="AD2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 s="146" t="str">
        <f ca="1">IFERROR(IF(Stock[[#This Row],[HOLDING DAYS
(auto-fill)]]&lt;365,Stock[[#This Row],[% TOTAL RETURN/(LOSS)
(auto-fill)]]*365/Stock[[#This Row],[HOLDING DAYS
(auto-fill)]],POWER((1+Stock[[#This Row],[% TOTAL RETURN/(LOSS)
(auto-fill)]]),1/(Stock[[#This Row],[HOLDING DAYS
(auto-fill)]]/365))-1),"")</f>
        <v/>
      </c>
      <c r="AF268" s="92"/>
      <c r="AG268" s="149" t="str">
        <f>IF(Stock[[#This Row],[STATUS
(auto-fill)]]="HOLDING",Stock[[#This Row],[MARKET PRICE]]-Stock[[#This Row],[BUYING PRICE]],"")</f>
        <v/>
      </c>
      <c r="AH268" s="143" t="str">
        <f>IFERROR(Stock[[#This Row],[CHANGE
(auto-fill)]]/Stock[[#This Row],[BUYING PRICE]],"")</f>
        <v/>
      </c>
      <c r="AI268" s="129" t="str">
        <f>IF(Stock[[#This Row],[MARKET PRICE]]&gt;0,Stock[[#This Row],[MARKET PRICE]]*Stock[[#This Row],[REMAINING QUANTITY
(auto-fill)]],"")</f>
        <v/>
      </c>
    </row>
    <row r="269" spans="2:35">
      <c r="B269" s="112" t="str">
        <f>IF(AND(Stock[[#This Row],[BUYING QUANTITY]]&gt;0,Stock[[#This Row],[REMAINING QUANTITY
(auto-fill)]]=0),"SOLD OUT",
IF(AND(Stock[[#This Row],[BUYING QUANTITY]]&gt;0,Stock[[#This Row],[REMAINING QUANTITY
(auto-fill)]]&gt;0),"HOLDING",""))</f>
        <v/>
      </c>
      <c r="C269" s="111">
        <f t="shared" si="3"/>
        <v>256</v>
      </c>
      <c r="D269" s="79"/>
      <c r="E269" s="80"/>
      <c r="F269" s="162"/>
      <c r="G269" s="85"/>
      <c r="H269" s="86"/>
      <c r="I269" s="164"/>
      <c r="J269" s="115" t="str">
        <f>IF(Stock[[#This Row],[BUYING QUANTITY]]&gt;0,Stock[[#This Row],[BUYING PRICE]]*Stock[[#This Row],[BUYING QUANTITY]]*Stock[[#This Row],[% BUYING FEE]],"")</f>
        <v/>
      </c>
      <c r="K269" s="89"/>
      <c r="L269" s="90"/>
      <c r="M269" s="117" t="str">
        <f>IF(Stock[[#This Row],[BUYING QUANTITY]]&gt;0,Stock[[#This Row],[BUYING PRICE]]*(1+Stock[[#This Row],[% THRESHOLD (RETURN)_1]]),"")</f>
        <v/>
      </c>
      <c r="N269" s="91"/>
      <c r="O269" s="117" t="str">
        <f>IF(Stock[[#This Row],[BUYING QUANTITY]]&gt;0,Stock[[#This Row],[BUYING PRICE]]*(1+Stock[[#This Row],[% THRESHOLD (RETURN)_2]]),"")</f>
        <v/>
      </c>
      <c r="P269" s="91"/>
      <c r="Q269" s="117" t="str">
        <f>IF(Stock[[#This Row],[BUYING QUANTITY]]&gt;0,Stock[[#This Row],[BUYING PRICE]]*(1+Stock[[#This Row],[% THRESHOLD (LOSS)]]),"")</f>
        <v/>
      </c>
      <c r="R269" s="106"/>
      <c r="S269" s="118" t="str">
        <f>IF(Stock[[#This Row],[CASH DIVIDEND]]&gt;0,Stock[[#This Row],[CASH DIVIDEND]]/(Stock[[#This Row],[BUYING PRICE]]*Stock[[#This Row],[BUYING QUANTITY]]),"")</f>
        <v/>
      </c>
      <c r="T269" s="106"/>
      <c r="U269" s="79"/>
      <c r="V269" s="97"/>
      <c r="W269" s="98"/>
      <c r="X269" s="168"/>
      <c r="Y269" s="126" t="str">
        <f>IF(Stock[[#This Row],[SELLING QUANTITY]]&gt;0,Stock[[#This Row],[SELLING PRICE]]*Stock[[#This Row],[SELLING QUANTITY]]*Stock[[#This Row],[% SELLING FEE]]+Stock[[#This Row],[SELLING PRICE]]*Stock[[#This Row],[SELLING QUANTITY]]*$D$12,"")</f>
        <v/>
      </c>
      <c r="Z269" s="127">
        <f>Stock[[#This Row],[BUYING QUANTITY]]+Stock[[#This Row],[STOCK DIVIDEND]]-Stock[[#This Row],[SELLING QUANTITY]]</f>
        <v>0</v>
      </c>
      <c r="AA2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 s="121">
        <f ca="1">IF(Stock[[#This Row],[SELLING DATE]]&gt;0,Stock[[#This Row],[SELLING DATE]]-Stock[[#This Row],[BUY DATE]]+1,IF(Stock[[#This Row],[BUY DATE]]=0,0,TODAY()-Stock[[#This Row],[BUY DATE]]+1))</f>
        <v>0</v>
      </c>
      <c r="AC269" s="122" t="str">
        <f>IFERROR(Stock[[#This Row],[CASH DIVIDEND]]+Stock[[#This Row],[RETURN/(LOSS) FROM TRADING
(auto-fill)]],"")</f>
        <v/>
      </c>
      <c r="AD2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 s="146" t="str">
        <f ca="1">IFERROR(IF(Stock[[#This Row],[HOLDING DAYS
(auto-fill)]]&lt;365,Stock[[#This Row],[% TOTAL RETURN/(LOSS)
(auto-fill)]]*365/Stock[[#This Row],[HOLDING DAYS
(auto-fill)]],POWER((1+Stock[[#This Row],[% TOTAL RETURN/(LOSS)
(auto-fill)]]),1/(Stock[[#This Row],[HOLDING DAYS
(auto-fill)]]/365))-1),"")</f>
        <v/>
      </c>
      <c r="AF269" s="92"/>
      <c r="AG269" s="149" t="str">
        <f>IF(Stock[[#This Row],[STATUS
(auto-fill)]]="HOLDING",Stock[[#This Row],[MARKET PRICE]]-Stock[[#This Row],[BUYING PRICE]],"")</f>
        <v/>
      </c>
      <c r="AH269" s="143" t="str">
        <f>IFERROR(Stock[[#This Row],[CHANGE
(auto-fill)]]/Stock[[#This Row],[BUYING PRICE]],"")</f>
        <v/>
      </c>
      <c r="AI269" s="129" t="str">
        <f>IF(Stock[[#This Row],[MARKET PRICE]]&gt;0,Stock[[#This Row],[MARKET PRICE]]*Stock[[#This Row],[REMAINING QUANTITY
(auto-fill)]],"")</f>
        <v/>
      </c>
    </row>
    <row r="270" spans="2:35">
      <c r="B270" s="112" t="str">
        <f>IF(AND(Stock[[#This Row],[BUYING QUANTITY]]&gt;0,Stock[[#This Row],[REMAINING QUANTITY
(auto-fill)]]=0),"SOLD OUT",
IF(AND(Stock[[#This Row],[BUYING QUANTITY]]&gt;0,Stock[[#This Row],[REMAINING QUANTITY
(auto-fill)]]&gt;0),"HOLDING",""))</f>
        <v/>
      </c>
      <c r="C270" s="111">
        <f t="shared" si="3"/>
        <v>257</v>
      </c>
      <c r="D270" s="79"/>
      <c r="E270" s="80"/>
      <c r="F270" s="162"/>
      <c r="G270" s="85"/>
      <c r="H270" s="86"/>
      <c r="I270" s="164"/>
      <c r="J270" s="115" t="str">
        <f>IF(Stock[[#This Row],[BUYING QUANTITY]]&gt;0,Stock[[#This Row],[BUYING PRICE]]*Stock[[#This Row],[BUYING QUANTITY]]*Stock[[#This Row],[% BUYING FEE]],"")</f>
        <v/>
      </c>
      <c r="K270" s="89"/>
      <c r="L270" s="90"/>
      <c r="M270" s="117" t="str">
        <f>IF(Stock[[#This Row],[BUYING QUANTITY]]&gt;0,Stock[[#This Row],[BUYING PRICE]]*(1+Stock[[#This Row],[% THRESHOLD (RETURN)_1]]),"")</f>
        <v/>
      </c>
      <c r="N270" s="91"/>
      <c r="O270" s="117" t="str">
        <f>IF(Stock[[#This Row],[BUYING QUANTITY]]&gt;0,Stock[[#This Row],[BUYING PRICE]]*(1+Stock[[#This Row],[% THRESHOLD (RETURN)_2]]),"")</f>
        <v/>
      </c>
      <c r="P270" s="91"/>
      <c r="Q270" s="117" t="str">
        <f>IF(Stock[[#This Row],[BUYING QUANTITY]]&gt;0,Stock[[#This Row],[BUYING PRICE]]*(1+Stock[[#This Row],[% THRESHOLD (LOSS)]]),"")</f>
        <v/>
      </c>
      <c r="R270" s="106"/>
      <c r="S270" s="118" t="str">
        <f>IF(Stock[[#This Row],[CASH DIVIDEND]]&gt;0,Stock[[#This Row],[CASH DIVIDEND]]/(Stock[[#This Row],[BUYING PRICE]]*Stock[[#This Row],[BUYING QUANTITY]]),"")</f>
        <v/>
      </c>
      <c r="T270" s="106"/>
      <c r="U270" s="79"/>
      <c r="V270" s="97"/>
      <c r="W270" s="98"/>
      <c r="X270" s="168"/>
      <c r="Y270" s="126" t="str">
        <f>IF(Stock[[#This Row],[SELLING QUANTITY]]&gt;0,Stock[[#This Row],[SELLING PRICE]]*Stock[[#This Row],[SELLING QUANTITY]]*Stock[[#This Row],[% SELLING FEE]]+Stock[[#This Row],[SELLING PRICE]]*Stock[[#This Row],[SELLING QUANTITY]]*$D$12,"")</f>
        <v/>
      </c>
      <c r="Z270" s="127">
        <f>Stock[[#This Row],[BUYING QUANTITY]]+Stock[[#This Row],[STOCK DIVIDEND]]-Stock[[#This Row],[SELLING QUANTITY]]</f>
        <v>0</v>
      </c>
      <c r="AA2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 s="121">
        <f ca="1">IF(Stock[[#This Row],[SELLING DATE]]&gt;0,Stock[[#This Row],[SELLING DATE]]-Stock[[#This Row],[BUY DATE]]+1,IF(Stock[[#This Row],[BUY DATE]]=0,0,TODAY()-Stock[[#This Row],[BUY DATE]]+1))</f>
        <v>0</v>
      </c>
      <c r="AC270" s="122" t="str">
        <f>IFERROR(Stock[[#This Row],[CASH DIVIDEND]]+Stock[[#This Row],[RETURN/(LOSS) FROM TRADING
(auto-fill)]],"")</f>
        <v/>
      </c>
      <c r="AD2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 s="146" t="str">
        <f ca="1">IFERROR(IF(Stock[[#This Row],[HOLDING DAYS
(auto-fill)]]&lt;365,Stock[[#This Row],[% TOTAL RETURN/(LOSS)
(auto-fill)]]*365/Stock[[#This Row],[HOLDING DAYS
(auto-fill)]],POWER((1+Stock[[#This Row],[% TOTAL RETURN/(LOSS)
(auto-fill)]]),1/(Stock[[#This Row],[HOLDING DAYS
(auto-fill)]]/365))-1),"")</f>
        <v/>
      </c>
      <c r="AF270" s="92"/>
      <c r="AG270" s="149" t="str">
        <f>IF(Stock[[#This Row],[STATUS
(auto-fill)]]="HOLDING",Stock[[#This Row],[MARKET PRICE]]-Stock[[#This Row],[BUYING PRICE]],"")</f>
        <v/>
      </c>
      <c r="AH270" s="143" t="str">
        <f>IFERROR(Stock[[#This Row],[CHANGE
(auto-fill)]]/Stock[[#This Row],[BUYING PRICE]],"")</f>
        <v/>
      </c>
      <c r="AI270" s="129" t="str">
        <f>IF(Stock[[#This Row],[MARKET PRICE]]&gt;0,Stock[[#This Row],[MARKET PRICE]]*Stock[[#This Row],[REMAINING QUANTITY
(auto-fill)]],"")</f>
        <v/>
      </c>
    </row>
    <row r="271" spans="2:35">
      <c r="B271" s="112" t="str">
        <f>IF(AND(Stock[[#This Row],[BUYING QUANTITY]]&gt;0,Stock[[#This Row],[REMAINING QUANTITY
(auto-fill)]]=0),"SOLD OUT",
IF(AND(Stock[[#This Row],[BUYING QUANTITY]]&gt;0,Stock[[#This Row],[REMAINING QUANTITY
(auto-fill)]]&gt;0),"HOLDING",""))</f>
        <v/>
      </c>
      <c r="C271" s="111">
        <f t="shared" si="3"/>
        <v>258</v>
      </c>
      <c r="D271" s="79"/>
      <c r="E271" s="80"/>
      <c r="F271" s="162"/>
      <c r="G271" s="85"/>
      <c r="H271" s="86"/>
      <c r="I271" s="164"/>
      <c r="J271" s="115" t="str">
        <f>IF(Stock[[#This Row],[BUYING QUANTITY]]&gt;0,Stock[[#This Row],[BUYING PRICE]]*Stock[[#This Row],[BUYING QUANTITY]]*Stock[[#This Row],[% BUYING FEE]],"")</f>
        <v/>
      </c>
      <c r="K271" s="89"/>
      <c r="L271" s="90"/>
      <c r="M271" s="117" t="str">
        <f>IF(Stock[[#This Row],[BUYING QUANTITY]]&gt;0,Stock[[#This Row],[BUYING PRICE]]*(1+Stock[[#This Row],[% THRESHOLD (RETURN)_1]]),"")</f>
        <v/>
      </c>
      <c r="N271" s="91"/>
      <c r="O271" s="117" t="str">
        <f>IF(Stock[[#This Row],[BUYING QUANTITY]]&gt;0,Stock[[#This Row],[BUYING PRICE]]*(1+Stock[[#This Row],[% THRESHOLD (RETURN)_2]]),"")</f>
        <v/>
      </c>
      <c r="P271" s="91"/>
      <c r="Q271" s="117" t="str">
        <f>IF(Stock[[#This Row],[BUYING QUANTITY]]&gt;0,Stock[[#This Row],[BUYING PRICE]]*(1+Stock[[#This Row],[% THRESHOLD (LOSS)]]),"")</f>
        <v/>
      </c>
      <c r="R271" s="106"/>
      <c r="S271" s="118" t="str">
        <f>IF(Stock[[#This Row],[CASH DIVIDEND]]&gt;0,Stock[[#This Row],[CASH DIVIDEND]]/(Stock[[#This Row],[BUYING PRICE]]*Stock[[#This Row],[BUYING QUANTITY]]),"")</f>
        <v/>
      </c>
      <c r="T271" s="106"/>
      <c r="U271" s="79"/>
      <c r="V271" s="97"/>
      <c r="W271" s="98"/>
      <c r="X271" s="168"/>
      <c r="Y271" s="126" t="str">
        <f>IF(Stock[[#This Row],[SELLING QUANTITY]]&gt;0,Stock[[#This Row],[SELLING PRICE]]*Stock[[#This Row],[SELLING QUANTITY]]*Stock[[#This Row],[% SELLING FEE]]+Stock[[#This Row],[SELLING PRICE]]*Stock[[#This Row],[SELLING QUANTITY]]*$D$12,"")</f>
        <v/>
      </c>
      <c r="Z271" s="127">
        <f>Stock[[#This Row],[BUYING QUANTITY]]+Stock[[#This Row],[STOCK DIVIDEND]]-Stock[[#This Row],[SELLING QUANTITY]]</f>
        <v>0</v>
      </c>
      <c r="AA2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 s="121">
        <f ca="1">IF(Stock[[#This Row],[SELLING DATE]]&gt;0,Stock[[#This Row],[SELLING DATE]]-Stock[[#This Row],[BUY DATE]]+1,IF(Stock[[#This Row],[BUY DATE]]=0,0,TODAY()-Stock[[#This Row],[BUY DATE]]+1))</f>
        <v>0</v>
      </c>
      <c r="AC271" s="122" t="str">
        <f>IFERROR(Stock[[#This Row],[CASH DIVIDEND]]+Stock[[#This Row],[RETURN/(LOSS) FROM TRADING
(auto-fill)]],"")</f>
        <v/>
      </c>
      <c r="AD2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 s="146" t="str">
        <f ca="1">IFERROR(IF(Stock[[#This Row],[HOLDING DAYS
(auto-fill)]]&lt;365,Stock[[#This Row],[% TOTAL RETURN/(LOSS)
(auto-fill)]]*365/Stock[[#This Row],[HOLDING DAYS
(auto-fill)]],POWER((1+Stock[[#This Row],[% TOTAL RETURN/(LOSS)
(auto-fill)]]),1/(Stock[[#This Row],[HOLDING DAYS
(auto-fill)]]/365))-1),"")</f>
        <v/>
      </c>
      <c r="AF271" s="92"/>
      <c r="AG271" s="149" t="str">
        <f>IF(Stock[[#This Row],[STATUS
(auto-fill)]]="HOLDING",Stock[[#This Row],[MARKET PRICE]]-Stock[[#This Row],[BUYING PRICE]],"")</f>
        <v/>
      </c>
      <c r="AH271" s="143" t="str">
        <f>IFERROR(Stock[[#This Row],[CHANGE
(auto-fill)]]/Stock[[#This Row],[BUYING PRICE]],"")</f>
        <v/>
      </c>
      <c r="AI271" s="129" t="str">
        <f>IF(Stock[[#This Row],[MARKET PRICE]]&gt;0,Stock[[#This Row],[MARKET PRICE]]*Stock[[#This Row],[REMAINING QUANTITY
(auto-fill)]],"")</f>
        <v/>
      </c>
    </row>
    <row r="272" spans="2:35">
      <c r="B272" s="112" t="str">
        <f>IF(AND(Stock[[#This Row],[BUYING QUANTITY]]&gt;0,Stock[[#This Row],[REMAINING QUANTITY
(auto-fill)]]=0),"SOLD OUT",
IF(AND(Stock[[#This Row],[BUYING QUANTITY]]&gt;0,Stock[[#This Row],[REMAINING QUANTITY
(auto-fill)]]&gt;0),"HOLDING",""))</f>
        <v/>
      </c>
      <c r="C272" s="111">
        <f t="shared" ref="C272:C335" si="4">C271+1</f>
        <v>259</v>
      </c>
      <c r="D272" s="79"/>
      <c r="E272" s="80"/>
      <c r="F272" s="162"/>
      <c r="G272" s="85"/>
      <c r="H272" s="86"/>
      <c r="I272" s="164"/>
      <c r="J272" s="115" t="str">
        <f>IF(Stock[[#This Row],[BUYING QUANTITY]]&gt;0,Stock[[#This Row],[BUYING PRICE]]*Stock[[#This Row],[BUYING QUANTITY]]*Stock[[#This Row],[% BUYING FEE]],"")</f>
        <v/>
      </c>
      <c r="K272" s="89"/>
      <c r="L272" s="90"/>
      <c r="M272" s="117" t="str">
        <f>IF(Stock[[#This Row],[BUYING QUANTITY]]&gt;0,Stock[[#This Row],[BUYING PRICE]]*(1+Stock[[#This Row],[% THRESHOLD (RETURN)_1]]),"")</f>
        <v/>
      </c>
      <c r="N272" s="91"/>
      <c r="O272" s="117" t="str">
        <f>IF(Stock[[#This Row],[BUYING QUANTITY]]&gt;0,Stock[[#This Row],[BUYING PRICE]]*(1+Stock[[#This Row],[% THRESHOLD (RETURN)_2]]),"")</f>
        <v/>
      </c>
      <c r="P272" s="91"/>
      <c r="Q272" s="117" t="str">
        <f>IF(Stock[[#This Row],[BUYING QUANTITY]]&gt;0,Stock[[#This Row],[BUYING PRICE]]*(1+Stock[[#This Row],[% THRESHOLD (LOSS)]]),"")</f>
        <v/>
      </c>
      <c r="R272" s="106"/>
      <c r="S272" s="118" t="str">
        <f>IF(Stock[[#This Row],[CASH DIVIDEND]]&gt;0,Stock[[#This Row],[CASH DIVIDEND]]/(Stock[[#This Row],[BUYING PRICE]]*Stock[[#This Row],[BUYING QUANTITY]]),"")</f>
        <v/>
      </c>
      <c r="T272" s="106"/>
      <c r="U272" s="79"/>
      <c r="V272" s="97"/>
      <c r="W272" s="98"/>
      <c r="X272" s="168"/>
      <c r="Y272" s="126" t="str">
        <f>IF(Stock[[#This Row],[SELLING QUANTITY]]&gt;0,Stock[[#This Row],[SELLING PRICE]]*Stock[[#This Row],[SELLING QUANTITY]]*Stock[[#This Row],[% SELLING FEE]]+Stock[[#This Row],[SELLING PRICE]]*Stock[[#This Row],[SELLING QUANTITY]]*$D$12,"")</f>
        <v/>
      </c>
      <c r="Z272" s="127">
        <f>Stock[[#This Row],[BUYING QUANTITY]]+Stock[[#This Row],[STOCK DIVIDEND]]-Stock[[#This Row],[SELLING QUANTITY]]</f>
        <v>0</v>
      </c>
      <c r="AA2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 s="121">
        <f ca="1">IF(Stock[[#This Row],[SELLING DATE]]&gt;0,Stock[[#This Row],[SELLING DATE]]-Stock[[#This Row],[BUY DATE]]+1,IF(Stock[[#This Row],[BUY DATE]]=0,0,TODAY()-Stock[[#This Row],[BUY DATE]]+1))</f>
        <v>0</v>
      </c>
      <c r="AC272" s="122" t="str">
        <f>IFERROR(Stock[[#This Row],[CASH DIVIDEND]]+Stock[[#This Row],[RETURN/(LOSS) FROM TRADING
(auto-fill)]],"")</f>
        <v/>
      </c>
      <c r="AD2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 s="146" t="str">
        <f ca="1">IFERROR(IF(Stock[[#This Row],[HOLDING DAYS
(auto-fill)]]&lt;365,Stock[[#This Row],[% TOTAL RETURN/(LOSS)
(auto-fill)]]*365/Stock[[#This Row],[HOLDING DAYS
(auto-fill)]],POWER((1+Stock[[#This Row],[% TOTAL RETURN/(LOSS)
(auto-fill)]]),1/(Stock[[#This Row],[HOLDING DAYS
(auto-fill)]]/365))-1),"")</f>
        <v/>
      </c>
      <c r="AF272" s="92"/>
      <c r="AG272" s="149" t="str">
        <f>IF(Stock[[#This Row],[STATUS
(auto-fill)]]="HOLDING",Stock[[#This Row],[MARKET PRICE]]-Stock[[#This Row],[BUYING PRICE]],"")</f>
        <v/>
      </c>
      <c r="AH272" s="143" t="str">
        <f>IFERROR(Stock[[#This Row],[CHANGE
(auto-fill)]]/Stock[[#This Row],[BUYING PRICE]],"")</f>
        <v/>
      </c>
      <c r="AI272" s="129" t="str">
        <f>IF(Stock[[#This Row],[MARKET PRICE]]&gt;0,Stock[[#This Row],[MARKET PRICE]]*Stock[[#This Row],[REMAINING QUANTITY
(auto-fill)]],"")</f>
        <v/>
      </c>
    </row>
    <row r="273" spans="2:35">
      <c r="B273" s="112" t="str">
        <f>IF(AND(Stock[[#This Row],[BUYING QUANTITY]]&gt;0,Stock[[#This Row],[REMAINING QUANTITY
(auto-fill)]]=0),"SOLD OUT",
IF(AND(Stock[[#This Row],[BUYING QUANTITY]]&gt;0,Stock[[#This Row],[REMAINING QUANTITY
(auto-fill)]]&gt;0),"HOLDING",""))</f>
        <v/>
      </c>
      <c r="C273" s="111">
        <f t="shared" si="4"/>
        <v>260</v>
      </c>
      <c r="D273" s="79"/>
      <c r="E273" s="80"/>
      <c r="F273" s="162"/>
      <c r="G273" s="85"/>
      <c r="H273" s="86"/>
      <c r="I273" s="164"/>
      <c r="J273" s="115" t="str">
        <f>IF(Stock[[#This Row],[BUYING QUANTITY]]&gt;0,Stock[[#This Row],[BUYING PRICE]]*Stock[[#This Row],[BUYING QUANTITY]]*Stock[[#This Row],[% BUYING FEE]],"")</f>
        <v/>
      </c>
      <c r="K273" s="89"/>
      <c r="L273" s="90"/>
      <c r="M273" s="117" t="str">
        <f>IF(Stock[[#This Row],[BUYING QUANTITY]]&gt;0,Stock[[#This Row],[BUYING PRICE]]*(1+Stock[[#This Row],[% THRESHOLD (RETURN)_1]]),"")</f>
        <v/>
      </c>
      <c r="N273" s="91"/>
      <c r="O273" s="117" t="str">
        <f>IF(Stock[[#This Row],[BUYING QUANTITY]]&gt;0,Stock[[#This Row],[BUYING PRICE]]*(1+Stock[[#This Row],[% THRESHOLD (RETURN)_2]]),"")</f>
        <v/>
      </c>
      <c r="P273" s="91"/>
      <c r="Q273" s="117" t="str">
        <f>IF(Stock[[#This Row],[BUYING QUANTITY]]&gt;0,Stock[[#This Row],[BUYING PRICE]]*(1+Stock[[#This Row],[% THRESHOLD (LOSS)]]),"")</f>
        <v/>
      </c>
      <c r="R273" s="106"/>
      <c r="S273" s="118" t="str">
        <f>IF(Stock[[#This Row],[CASH DIVIDEND]]&gt;0,Stock[[#This Row],[CASH DIVIDEND]]/(Stock[[#This Row],[BUYING PRICE]]*Stock[[#This Row],[BUYING QUANTITY]]),"")</f>
        <v/>
      </c>
      <c r="T273" s="106"/>
      <c r="U273" s="79"/>
      <c r="V273" s="97"/>
      <c r="W273" s="98"/>
      <c r="X273" s="168"/>
      <c r="Y273" s="126" t="str">
        <f>IF(Stock[[#This Row],[SELLING QUANTITY]]&gt;0,Stock[[#This Row],[SELLING PRICE]]*Stock[[#This Row],[SELLING QUANTITY]]*Stock[[#This Row],[% SELLING FEE]]+Stock[[#This Row],[SELLING PRICE]]*Stock[[#This Row],[SELLING QUANTITY]]*$D$12,"")</f>
        <v/>
      </c>
      <c r="Z273" s="127">
        <f>Stock[[#This Row],[BUYING QUANTITY]]+Stock[[#This Row],[STOCK DIVIDEND]]-Stock[[#This Row],[SELLING QUANTITY]]</f>
        <v>0</v>
      </c>
      <c r="AA2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 s="121">
        <f ca="1">IF(Stock[[#This Row],[SELLING DATE]]&gt;0,Stock[[#This Row],[SELLING DATE]]-Stock[[#This Row],[BUY DATE]]+1,IF(Stock[[#This Row],[BUY DATE]]=0,0,TODAY()-Stock[[#This Row],[BUY DATE]]+1))</f>
        <v>0</v>
      </c>
      <c r="AC273" s="122" t="str">
        <f>IFERROR(Stock[[#This Row],[CASH DIVIDEND]]+Stock[[#This Row],[RETURN/(LOSS) FROM TRADING
(auto-fill)]],"")</f>
        <v/>
      </c>
      <c r="AD2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 s="146" t="str">
        <f ca="1">IFERROR(IF(Stock[[#This Row],[HOLDING DAYS
(auto-fill)]]&lt;365,Stock[[#This Row],[% TOTAL RETURN/(LOSS)
(auto-fill)]]*365/Stock[[#This Row],[HOLDING DAYS
(auto-fill)]],POWER((1+Stock[[#This Row],[% TOTAL RETURN/(LOSS)
(auto-fill)]]),1/(Stock[[#This Row],[HOLDING DAYS
(auto-fill)]]/365))-1),"")</f>
        <v/>
      </c>
      <c r="AF273" s="92"/>
      <c r="AG273" s="149" t="str">
        <f>IF(Stock[[#This Row],[STATUS
(auto-fill)]]="HOLDING",Stock[[#This Row],[MARKET PRICE]]-Stock[[#This Row],[BUYING PRICE]],"")</f>
        <v/>
      </c>
      <c r="AH273" s="143" t="str">
        <f>IFERROR(Stock[[#This Row],[CHANGE
(auto-fill)]]/Stock[[#This Row],[BUYING PRICE]],"")</f>
        <v/>
      </c>
      <c r="AI273" s="129" t="str">
        <f>IF(Stock[[#This Row],[MARKET PRICE]]&gt;0,Stock[[#This Row],[MARKET PRICE]]*Stock[[#This Row],[REMAINING QUANTITY
(auto-fill)]],"")</f>
        <v/>
      </c>
    </row>
    <row r="274" spans="2:35">
      <c r="B274" s="112" t="str">
        <f>IF(AND(Stock[[#This Row],[BUYING QUANTITY]]&gt;0,Stock[[#This Row],[REMAINING QUANTITY
(auto-fill)]]=0),"SOLD OUT",
IF(AND(Stock[[#This Row],[BUYING QUANTITY]]&gt;0,Stock[[#This Row],[REMAINING QUANTITY
(auto-fill)]]&gt;0),"HOLDING",""))</f>
        <v/>
      </c>
      <c r="C274" s="111">
        <f t="shared" si="4"/>
        <v>261</v>
      </c>
      <c r="D274" s="79"/>
      <c r="E274" s="80"/>
      <c r="F274" s="162"/>
      <c r="G274" s="85"/>
      <c r="H274" s="86"/>
      <c r="I274" s="164"/>
      <c r="J274" s="115" t="str">
        <f>IF(Stock[[#This Row],[BUYING QUANTITY]]&gt;0,Stock[[#This Row],[BUYING PRICE]]*Stock[[#This Row],[BUYING QUANTITY]]*Stock[[#This Row],[% BUYING FEE]],"")</f>
        <v/>
      </c>
      <c r="K274" s="89"/>
      <c r="L274" s="90"/>
      <c r="M274" s="117" t="str">
        <f>IF(Stock[[#This Row],[BUYING QUANTITY]]&gt;0,Stock[[#This Row],[BUYING PRICE]]*(1+Stock[[#This Row],[% THRESHOLD (RETURN)_1]]),"")</f>
        <v/>
      </c>
      <c r="N274" s="91"/>
      <c r="O274" s="117" t="str">
        <f>IF(Stock[[#This Row],[BUYING QUANTITY]]&gt;0,Stock[[#This Row],[BUYING PRICE]]*(1+Stock[[#This Row],[% THRESHOLD (RETURN)_2]]),"")</f>
        <v/>
      </c>
      <c r="P274" s="91"/>
      <c r="Q274" s="117" t="str">
        <f>IF(Stock[[#This Row],[BUYING QUANTITY]]&gt;0,Stock[[#This Row],[BUYING PRICE]]*(1+Stock[[#This Row],[% THRESHOLD (LOSS)]]),"")</f>
        <v/>
      </c>
      <c r="R274" s="106"/>
      <c r="S274" s="118" t="str">
        <f>IF(Stock[[#This Row],[CASH DIVIDEND]]&gt;0,Stock[[#This Row],[CASH DIVIDEND]]/(Stock[[#This Row],[BUYING PRICE]]*Stock[[#This Row],[BUYING QUANTITY]]),"")</f>
        <v/>
      </c>
      <c r="T274" s="106"/>
      <c r="U274" s="79"/>
      <c r="V274" s="97"/>
      <c r="W274" s="98"/>
      <c r="X274" s="168"/>
      <c r="Y274" s="126" t="str">
        <f>IF(Stock[[#This Row],[SELLING QUANTITY]]&gt;0,Stock[[#This Row],[SELLING PRICE]]*Stock[[#This Row],[SELLING QUANTITY]]*Stock[[#This Row],[% SELLING FEE]]+Stock[[#This Row],[SELLING PRICE]]*Stock[[#This Row],[SELLING QUANTITY]]*$D$12,"")</f>
        <v/>
      </c>
      <c r="Z274" s="127">
        <f>Stock[[#This Row],[BUYING QUANTITY]]+Stock[[#This Row],[STOCK DIVIDEND]]-Stock[[#This Row],[SELLING QUANTITY]]</f>
        <v>0</v>
      </c>
      <c r="AA2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 s="121">
        <f ca="1">IF(Stock[[#This Row],[SELLING DATE]]&gt;0,Stock[[#This Row],[SELLING DATE]]-Stock[[#This Row],[BUY DATE]]+1,IF(Stock[[#This Row],[BUY DATE]]=0,0,TODAY()-Stock[[#This Row],[BUY DATE]]+1))</f>
        <v>0</v>
      </c>
      <c r="AC274" s="122" t="str">
        <f>IFERROR(Stock[[#This Row],[CASH DIVIDEND]]+Stock[[#This Row],[RETURN/(LOSS) FROM TRADING
(auto-fill)]],"")</f>
        <v/>
      </c>
      <c r="AD2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 s="146" t="str">
        <f ca="1">IFERROR(IF(Stock[[#This Row],[HOLDING DAYS
(auto-fill)]]&lt;365,Stock[[#This Row],[% TOTAL RETURN/(LOSS)
(auto-fill)]]*365/Stock[[#This Row],[HOLDING DAYS
(auto-fill)]],POWER((1+Stock[[#This Row],[% TOTAL RETURN/(LOSS)
(auto-fill)]]),1/(Stock[[#This Row],[HOLDING DAYS
(auto-fill)]]/365))-1),"")</f>
        <v/>
      </c>
      <c r="AF274" s="92"/>
      <c r="AG274" s="149" t="str">
        <f>IF(Stock[[#This Row],[STATUS
(auto-fill)]]="HOLDING",Stock[[#This Row],[MARKET PRICE]]-Stock[[#This Row],[BUYING PRICE]],"")</f>
        <v/>
      </c>
      <c r="AH274" s="143" t="str">
        <f>IFERROR(Stock[[#This Row],[CHANGE
(auto-fill)]]/Stock[[#This Row],[BUYING PRICE]],"")</f>
        <v/>
      </c>
      <c r="AI274" s="129" t="str">
        <f>IF(Stock[[#This Row],[MARKET PRICE]]&gt;0,Stock[[#This Row],[MARKET PRICE]]*Stock[[#This Row],[REMAINING QUANTITY
(auto-fill)]],"")</f>
        <v/>
      </c>
    </row>
    <row r="275" spans="2:35">
      <c r="B275" s="112" t="str">
        <f>IF(AND(Stock[[#This Row],[BUYING QUANTITY]]&gt;0,Stock[[#This Row],[REMAINING QUANTITY
(auto-fill)]]=0),"SOLD OUT",
IF(AND(Stock[[#This Row],[BUYING QUANTITY]]&gt;0,Stock[[#This Row],[REMAINING QUANTITY
(auto-fill)]]&gt;0),"HOLDING",""))</f>
        <v/>
      </c>
      <c r="C275" s="111">
        <f t="shared" si="4"/>
        <v>262</v>
      </c>
      <c r="D275" s="79"/>
      <c r="E275" s="80"/>
      <c r="F275" s="162"/>
      <c r="G275" s="85"/>
      <c r="H275" s="86"/>
      <c r="I275" s="164"/>
      <c r="J275" s="115" t="str">
        <f>IF(Stock[[#This Row],[BUYING QUANTITY]]&gt;0,Stock[[#This Row],[BUYING PRICE]]*Stock[[#This Row],[BUYING QUANTITY]]*Stock[[#This Row],[% BUYING FEE]],"")</f>
        <v/>
      </c>
      <c r="K275" s="89"/>
      <c r="L275" s="90"/>
      <c r="M275" s="117" t="str">
        <f>IF(Stock[[#This Row],[BUYING QUANTITY]]&gt;0,Stock[[#This Row],[BUYING PRICE]]*(1+Stock[[#This Row],[% THRESHOLD (RETURN)_1]]),"")</f>
        <v/>
      </c>
      <c r="N275" s="91"/>
      <c r="O275" s="117" t="str">
        <f>IF(Stock[[#This Row],[BUYING QUANTITY]]&gt;0,Stock[[#This Row],[BUYING PRICE]]*(1+Stock[[#This Row],[% THRESHOLD (RETURN)_2]]),"")</f>
        <v/>
      </c>
      <c r="P275" s="91"/>
      <c r="Q275" s="117" t="str">
        <f>IF(Stock[[#This Row],[BUYING QUANTITY]]&gt;0,Stock[[#This Row],[BUYING PRICE]]*(1+Stock[[#This Row],[% THRESHOLD (LOSS)]]),"")</f>
        <v/>
      </c>
      <c r="R275" s="106"/>
      <c r="S275" s="118" t="str">
        <f>IF(Stock[[#This Row],[CASH DIVIDEND]]&gt;0,Stock[[#This Row],[CASH DIVIDEND]]/(Stock[[#This Row],[BUYING PRICE]]*Stock[[#This Row],[BUYING QUANTITY]]),"")</f>
        <v/>
      </c>
      <c r="T275" s="106"/>
      <c r="U275" s="79"/>
      <c r="V275" s="97"/>
      <c r="W275" s="98"/>
      <c r="X275" s="168"/>
      <c r="Y275" s="126" t="str">
        <f>IF(Stock[[#This Row],[SELLING QUANTITY]]&gt;0,Stock[[#This Row],[SELLING PRICE]]*Stock[[#This Row],[SELLING QUANTITY]]*Stock[[#This Row],[% SELLING FEE]]+Stock[[#This Row],[SELLING PRICE]]*Stock[[#This Row],[SELLING QUANTITY]]*$D$12,"")</f>
        <v/>
      </c>
      <c r="Z275" s="127">
        <f>Stock[[#This Row],[BUYING QUANTITY]]+Stock[[#This Row],[STOCK DIVIDEND]]-Stock[[#This Row],[SELLING QUANTITY]]</f>
        <v>0</v>
      </c>
      <c r="AA2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 s="121">
        <f ca="1">IF(Stock[[#This Row],[SELLING DATE]]&gt;0,Stock[[#This Row],[SELLING DATE]]-Stock[[#This Row],[BUY DATE]]+1,IF(Stock[[#This Row],[BUY DATE]]=0,0,TODAY()-Stock[[#This Row],[BUY DATE]]+1))</f>
        <v>0</v>
      </c>
      <c r="AC275" s="122" t="str">
        <f>IFERROR(Stock[[#This Row],[CASH DIVIDEND]]+Stock[[#This Row],[RETURN/(LOSS) FROM TRADING
(auto-fill)]],"")</f>
        <v/>
      </c>
      <c r="AD2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 s="146" t="str">
        <f ca="1">IFERROR(IF(Stock[[#This Row],[HOLDING DAYS
(auto-fill)]]&lt;365,Stock[[#This Row],[% TOTAL RETURN/(LOSS)
(auto-fill)]]*365/Stock[[#This Row],[HOLDING DAYS
(auto-fill)]],POWER((1+Stock[[#This Row],[% TOTAL RETURN/(LOSS)
(auto-fill)]]),1/(Stock[[#This Row],[HOLDING DAYS
(auto-fill)]]/365))-1),"")</f>
        <v/>
      </c>
      <c r="AF275" s="92"/>
      <c r="AG275" s="149" t="str">
        <f>IF(Stock[[#This Row],[STATUS
(auto-fill)]]="HOLDING",Stock[[#This Row],[MARKET PRICE]]-Stock[[#This Row],[BUYING PRICE]],"")</f>
        <v/>
      </c>
      <c r="AH275" s="143" t="str">
        <f>IFERROR(Stock[[#This Row],[CHANGE
(auto-fill)]]/Stock[[#This Row],[BUYING PRICE]],"")</f>
        <v/>
      </c>
      <c r="AI275" s="129" t="str">
        <f>IF(Stock[[#This Row],[MARKET PRICE]]&gt;0,Stock[[#This Row],[MARKET PRICE]]*Stock[[#This Row],[REMAINING QUANTITY
(auto-fill)]],"")</f>
        <v/>
      </c>
    </row>
    <row r="276" spans="2:35">
      <c r="B276" s="112" t="str">
        <f>IF(AND(Stock[[#This Row],[BUYING QUANTITY]]&gt;0,Stock[[#This Row],[REMAINING QUANTITY
(auto-fill)]]=0),"SOLD OUT",
IF(AND(Stock[[#This Row],[BUYING QUANTITY]]&gt;0,Stock[[#This Row],[REMAINING QUANTITY
(auto-fill)]]&gt;0),"HOLDING",""))</f>
        <v/>
      </c>
      <c r="C276" s="111">
        <f t="shared" si="4"/>
        <v>263</v>
      </c>
      <c r="D276" s="79"/>
      <c r="E276" s="80"/>
      <c r="F276" s="162"/>
      <c r="G276" s="85"/>
      <c r="H276" s="86"/>
      <c r="I276" s="164"/>
      <c r="J276" s="115" t="str">
        <f>IF(Stock[[#This Row],[BUYING QUANTITY]]&gt;0,Stock[[#This Row],[BUYING PRICE]]*Stock[[#This Row],[BUYING QUANTITY]]*Stock[[#This Row],[% BUYING FEE]],"")</f>
        <v/>
      </c>
      <c r="K276" s="89"/>
      <c r="L276" s="90"/>
      <c r="M276" s="117" t="str">
        <f>IF(Stock[[#This Row],[BUYING QUANTITY]]&gt;0,Stock[[#This Row],[BUYING PRICE]]*(1+Stock[[#This Row],[% THRESHOLD (RETURN)_1]]),"")</f>
        <v/>
      </c>
      <c r="N276" s="91"/>
      <c r="O276" s="117" t="str">
        <f>IF(Stock[[#This Row],[BUYING QUANTITY]]&gt;0,Stock[[#This Row],[BUYING PRICE]]*(1+Stock[[#This Row],[% THRESHOLD (RETURN)_2]]),"")</f>
        <v/>
      </c>
      <c r="P276" s="91"/>
      <c r="Q276" s="117" t="str">
        <f>IF(Stock[[#This Row],[BUYING QUANTITY]]&gt;0,Stock[[#This Row],[BUYING PRICE]]*(1+Stock[[#This Row],[% THRESHOLD (LOSS)]]),"")</f>
        <v/>
      </c>
      <c r="R276" s="106"/>
      <c r="S276" s="118" t="str">
        <f>IF(Stock[[#This Row],[CASH DIVIDEND]]&gt;0,Stock[[#This Row],[CASH DIVIDEND]]/(Stock[[#This Row],[BUYING PRICE]]*Stock[[#This Row],[BUYING QUANTITY]]),"")</f>
        <v/>
      </c>
      <c r="T276" s="106"/>
      <c r="U276" s="79"/>
      <c r="V276" s="97"/>
      <c r="W276" s="98"/>
      <c r="X276" s="168"/>
      <c r="Y276" s="126" t="str">
        <f>IF(Stock[[#This Row],[SELLING QUANTITY]]&gt;0,Stock[[#This Row],[SELLING PRICE]]*Stock[[#This Row],[SELLING QUANTITY]]*Stock[[#This Row],[% SELLING FEE]]+Stock[[#This Row],[SELLING PRICE]]*Stock[[#This Row],[SELLING QUANTITY]]*$D$12,"")</f>
        <v/>
      </c>
      <c r="Z276" s="127">
        <f>Stock[[#This Row],[BUYING QUANTITY]]+Stock[[#This Row],[STOCK DIVIDEND]]-Stock[[#This Row],[SELLING QUANTITY]]</f>
        <v>0</v>
      </c>
      <c r="AA2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 s="121">
        <f ca="1">IF(Stock[[#This Row],[SELLING DATE]]&gt;0,Stock[[#This Row],[SELLING DATE]]-Stock[[#This Row],[BUY DATE]]+1,IF(Stock[[#This Row],[BUY DATE]]=0,0,TODAY()-Stock[[#This Row],[BUY DATE]]+1))</f>
        <v>0</v>
      </c>
      <c r="AC276" s="122" t="str">
        <f>IFERROR(Stock[[#This Row],[CASH DIVIDEND]]+Stock[[#This Row],[RETURN/(LOSS) FROM TRADING
(auto-fill)]],"")</f>
        <v/>
      </c>
      <c r="AD2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 s="146" t="str">
        <f ca="1">IFERROR(IF(Stock[[#This Row],[HOLDING DAYS
(auto-fill)]]&lt;365,Stock[[#This Row],[% TOTAL RETURN/(LOSS)
(auto-fill)]]*365/Stock[[#This Row],[HOLDING DAYS
(auto-fill)]],POWER((1+Stock[[#This Row],[% TOTAL RETURN/(LOSS)
(auto-fill)]]),1/(Stock[[#This Row],[HOLDING DAYS
(auto-fill)]]/365))-1),"")</f>
        <v/>
      </c>
      <c r="AF276" s="92"/>
      <c r="AG276" s="149" t="str">
        <f>IF(Stock[[#This Row],[STATUS
(auto-fill)]]="HOLDING",Stock[[#This Row],[MARKET PRICE]]-Stock[[#This Row],[BUYING PRICE]],"")</f>
        <v/>
      </c>
      <c r="AH276" s="143" t="str">
        <f>IFERROR(Stock[[#This Row],[CHANGE
(auto-fill)]]/Stock[[#This Row],[BUYING PRICE]],"")</f>
        <v/>
      </c>
      <c r="AI276" s="129" t="str">
        <f>IF(Stock[[#This Row],[MARKET PRICE]]&gt;0,Stock[[#This Row],[MARKET PRICE]]*Stock[[#This Row],[REMAINING QUANTITY
(auto-fill)]],"")</f>
        <v/>
      </c>
    </row>
    <row r="277" spans="2:35">
      <c r="B277" s="112" t="str">
        <f>IF(AND(Stock[[#This Row],[BUYING QUANTITY]]&gt;0,Stock[[#This Row],[REMAINING QUANTITY
(auto-fill)]]=0),"SOLD OUT",
IF(AND(Stock[[#This Row],[BUYING QUANTITY]]&gt;0,Stock[[#This Row],[REMAINING QUANTITY
(auto-fill)]]&gt;0),"HOLDING",""))</f>
        <v/>
      </c>
      <c r="C277" s="111">
        <f t="shared" si="4"/>
        <v>264</v>
      </c>
      <c r="D277" s="79"/>
      <c r="E277" s="80"/>
      <c r="F277" s="162"/>
      <c r="G277" s="85"/>
      <c r="H277" s="86"/>
      <c r="I277" s="164"/>
      <c r="J277" s="115" t="str">
        <f>IF(Stock[[#This Row],[BUYING QUANTITY]]&gt;0,Stock[[#This Row],[BUYING PRICE]]*Stock[[#This Row],[BUYING QUANTITY]]*Stock[[#This Row],[% BUYING FEE]],"")</f>
        <v/>
      </c>
      <c r="K277" s="89"/>
      <c r="L277" s="90"/>
      <c r="M277" s="117" t="str">
        <f>IF(Stock[[#This Row],[BUYING QUANTITY]]&gt;0,Stock[[#This Row],[BUYING PRICE]]*(1+Stock[[#This Row],[% THRESHOLD (RETURN)_1]]),"")</f>
        <v/>
      </c>
      <c r="N277" s="91"/>
      <c r="O277" s="117" t="str">
        <f>IF(Stock[[#This Row],[BUYING QUANTITY]]&gt;0,Stock[[#This Row],[BUYING PRICE]]*(1+Stock[[#This Row],[% THRESHOLD (RETURN)_2]]),"")</f>
        <v/>
      </c>
      <c r="P277" s="91"/>
      <c r="Q277" s="117" t="str">
        <f>IF(Stock[[#This Row],[BUYING QUANTITY]]&gt;0,Stock[[#This Row],[BUYING PRICE]]*(1+Stock[[#This Row],[% THRESHOLD (LOSS)]]),"")</f>
        <v/>
      </c>
      <c r="R277" s="106"/>
      <c r="S277" s="118" t="str">
        <f>IF(Stock[[#This Row],[CASH DIVIDEND]]&gt;0,Stock[[#This Row],[CASH DIVIDEND]]/(Stock[[#This Row],[BUYING PRICE]]*Stock[[#This Row],[BUYING QUANTITY]]),"")</f>
        <v/>
      </c>
      <c r="T277" s="106"/>
      <c r="U277" s="79"/>
      <c r="V277" s="97"/>
      <c r="W277" s="98"/>
      <c r="X277" s="168"/>
      <c r="Y277" s="126" t="str">
        <f>IF(Stock[[#This Row],[SELLING QUANTITY]]&gt;0,Stock[[#This Row],[SELLING PRICE]]*Stock[[#This Row],[SELLING QUANTITY]]*Stock[[#This Row],[% SELLING FEE]]+Stock[[#This Row],[SELLING PRICE]]*Stock[[#This Row],[SELLING QUANTITY]]*$D$12,"")</f>
        <v/>
      </c>
      <c r="Z277" s="127">
        <f>Stock[[#This Row],[BUYING QUANTITY]]+Stock[[#This Row],[STOCK DIVIDEND]]-Stock[[#This Row],[SELLING QUANTITY]]</f>
        <v>0</v>
      </c>
      <c r="AA2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 s="121">
        <f ca="1">IF(Stock[[#This Row],[SELLING DATE]]&gt;0,Stock[[#This Row],[SELLING DATE]]-Stock[[#This Row],[BUY DATE]]+1,IF(Stock[[#This Row],[BUY DATE]]=0,0,TODAY()-Stock[[#This Row],[BUY DATE]]+1))</f>
        <v>0</v>
      </c>
      <c r="AC277" s="122" t="str">
        <f>IFERROR(Stock[[#This Row],[CASH DIVIDEND]]+Stock[[#This Row],[RETURN/(LOSS) FROM TRADING
(auto-fill)]],"")</f>
        <v/>
      </c>
      <c r="AD2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 s="146" t="str">
        <f ca="1">IFERROR(IF(Stock[[#This Row],[HOLDING DAYS
(auto-fill)]]&lt;365,Stock[[#This Row],[% TOTAL RETURN/(LOSS)
(auto-fill)]]*365/Stock[[#This Row],[HOLDING DAYS
(auto-fill)]],POWER((1+Stock[[#This Row],[% TOTAL RETURN/(LOSS)
(auto-fill)]]),1/(Stock[[#This Row],[HOLDING DAYS
(auto-fill)]]/365))-1),"")</f>
        <v/>
      </c>
      <c r="AF277" s="92"/>
      <c r="AG277" s="149" t="str">
        <f>IF(Stock[[#This Row],[STATUS
(auto-fill)]]="HOLDING",Stock[[#This Row],[MARKET PRICE]]-Stock[[#This Row],[BUYING PRICE]],"")</f>
        <v/>
      </c>
      <c r="AH277" s="143" t="str">
        <f>IFERROR(Stock[[#This Row],[CHANGE
(auto-fill)]]/Stock[[#This Row],[BUYING PRICE]],"")</f>
        <v/>
      </c>
      <c r="AI277" s="129" t="str">
        <f>IF(Stock[[#This Row],[MARKET PRICE]]&gt;0,Stock[[#This Row],[MARKET PRICE]]*Stock[[#This Row],[REMAINING QUANTITY
(auto-fill)]],"")</f>
        <v/>
      </c>
    </row>
    <row r="278" spans="2:35">
      <c r="B278" s="112" t="str">
        <f>IF(AND(Stock[[#This Row],[BUYING QUANTITY]]&gt;0,Stock[[#This Row],[REMAINING QUANTITY
(auto-fill)]]=0),"SOLD OUT",
IF(AND(Stock[[#This Row],[BUYING QUANTITY]]&gt;0,Stock[[#This Row],[REMAINING QUANTITY
(auto-fill)]]&gt;0),"HOLDING",""))</f>
        <v/>
      </c>
      <c r="C278" s="111">
        <f t="shared" si="4"/>
        <v>265</v>
      </c>
      <c r="D278" s="79"/>
      <c r="E278" s="80"/>
      <c r="F278" s="162"/>
      <c r="G278" s="85"/>
      <c r="H278" s="86"/>
      <c r="I278" s="164"/>
      <c r="J278" s="115" t="str">
        <f>IF(Stock[[#This Row],[BUYING QUANTITY]]&gt;0,Stock[[#This Row],[BUYING PRICE]]*Stock[[#This Row],[BUYING QUANTITY]]*Stock[[#This Row],[% BUYING FEE]],"")</f>
        <v/>
      </c>
      <c r="K278" s="89"/>
      <c r="L278" s="90"/>
      <c r="M278" s="117" t="str">
        <f>IF(Stock[[#This Row],[BUYING QUANTITY]]&gt;0,Stock[[#This Row],[BUYING PRICE]]*(1+Stock[[#This Row],[% THRESHOLD (RETURN)_1]]),"")</f>
        <v/>
      </c>
      <c r="N278" s="91"/>
      <c r="O278" s="117" t="str">
        <f>IF(Stock[[#This Row],[BUYING QUANTITY]]&gt;0,Stock[[#This Row],[BUYING PRICE]]*(1+Stock[[#This Row],[% THRESHOLD (RETURN)_2]]),"")</f>
        <v/>
      </c>
      <c r="P278" s="91"/>
      <c r="Q278" s="117" t="str">
        <f>IF(Stock[[#This Row],[BUYING QUANTITY]]&gt;0,Stock[[#This Row],[BUYING PRICE]]*(1+Stock[[#This Row],[% THRESHOLD (LOSS)]]),"")</f>
        <v/>
      </c>
      <c r="R278" s="106"/>
      <c r="S278" s="118" t="str">
        <f>IF(Stock[[#This Row],[CASH DIVIDEND]]&gt;0,Stock[[#This Row],[CASH DIVIDEND]]/(Stock[[#This Row],[BUYING PRICE]]*Stock[[#This Row],[BUYING QUANTITY]]),"")</f>
        <v/>
      </c>
      <c r="T278" s="106"/>
      <c r="U278" s="79"/>
      <c r="V278" s="97"/>
      <c r="W278" s="98"/>
      <c r="X278" s="168"/>
      <c r="Y278" s="126" t="str">
        <f>IF(Stock[[#This Row],[SELLING QUANTITY]]&gt;0,Stock[[#This Row],[SELLING PRICE]]*Stock[[#This Row],[SELLING QUANTITY]]*Stock[[#This Row],[% SELLING FEE]]+Stock[[#This Row],[SELLING PRICE]]*Stock[[#This Row],[SELLING QUANTITY]]*$D$12,"")</f>
        <v/>
      </c>
      <c r="Z278" s="127">
        <f>Stock[[#This Row],[BUYING QUANTITY]]+Stock[[#This Row],[STOCK DIVIDEND]]-Stock[[#This Row],[SELLING QUANTITY]]</f>
        <v>0</v>
      </c>
      <c r="AA2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 s="121">
        <f ca="1">IF(Stock[[#This Row],[SELLING DATE]]&gt;0,Stock[[#This Row],[SELLING DATE]]-Stock[[#This Row],[BUY DATE]]+1,IF(Stock[[#This Row],[BUY DATE]]=0,0,TODAY()-Stock[[#This Row],[BUY DATE]]+1))</f>
        <v>0</v>
      </c>
      <c r="AC278" s="122" t="str">
        <f>IFERROR(Stock[[#This Row],[CASH DIVIDEND]]+Stock[[#This Row],[RETURN/(LOSS) FROM TRADING
(auto-fill)]],"")</f>
        <v/>
      </c>
      <c r="AD2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 s="146" t="str">
        <f ca="1">IFERROR(IF(Stock[[#This Row],[HOLDING DAYS
(auto-fill)]]&lt;365,Stock[[#This Row],[% TOTAL RETURN/(LOSS)
(auto-fill)]]*365/Stock[[#This Row],[HOLDING DAYS
(auto-fill)]],POWER((1+Stock[[#This Row],[% TOTAL RETURN/(LOSS)
(auto-fill)]]),1/(Stock[[#This Row],[HOLDING DAYS
(auto-fill)]]/365))-1),"")</f>
        <v/>
      </c>
      <c r="AF278" s="92"/>
      <c r="AG278" s="149" t="str">
        <f>IF(Stock[[#This Row],[STATUS
(auto-fill)]]="HOLDING",Stock[[#This Row],[MARKET PRICE]]-Stock[[#This Row],[BUYING PRICE]],"")</f>
        <v/>
      </c>
      <c r="AH278" s="143" t="str">
        <f>IFERROR(Stock[[#This Row],[CHANGE
(auto-fill)]]/Stock[[#This Row],[BUYING PRICE]],"")</f>
        <v/>
      </c>
      <c r="AI278" s="129" t="str">
        <f>IF(Stock[[#This Row],[MARKET PRICE]]&gt;0,Stock[[#This Row],[MARKET PRICE]]*Stock[[#This Row],[REMAINING QUANTITY
(auto-fill)]],"")</f>
        <v/>
      </c>
    </row>
    <row r="279" spans="2:35">
      <c r="B279" s="112" t="str">
        <f>IF(AND(Stock[[#This Row],[BUYING QUANTITY]]&gt;0,Stock[[#This Row],[REMAINING QUANTITY
(auto-fill)]]=0),"SOLD OUT",
IF(AND(Stock[[#This Row],[BUYING QUANTITY]]&gt;0,Stock[[#This Row],[REMAINING QUANTITY
(auto-fill)]]&gt;0),"HOLDING",""))</f>
        <v/>
      </c>
      <c r="C279" s="111">
        <f t="shared" si="4"/>
        <v>266</v>
      </c>
      <c r="D279" s="79"/>
      <c r="E279" s="80"/>
      <c r="F279" s="162"/>
      <c r="G279" s="85"/>
      <c r="H279" s="86"/>
      <c r="I279" s="164"/>
      <c r="J279" s="115" t="str">
        <f>IF(Stock[[#This Row],[BUYING QUANTITY]]&gt;0,Stock[[#This Row],[BUYING PRICE]]*Stock[[#This Row],[BUYING QUANTITY]]*Stock[[#This Row],[% BUYING FEE]],"")</f>
        <v/>
      </c>
      <c r="K279" s="89"/>
      <c r="L279" s="90"/>
      <c r="M279" s="117" t="str">
        <f>IF(Stock[[#This Row],[BUYING QUANTITY]]&gt;0,Stock[[#This Row],[BUYING PRICE]]*(1+Stock[[#This Row],[% THRESHOLD (RETURN)_1]]),"")</f>
        <v/>
      </c>
      <c r="N279" s="91"/>
      <c r="O279" s="117" t="str">
        <f>IF(Stock[[#This Row],[BUYING QUANTITY]]&gt;0,Stock[[#This Row],[BUYING PRICE]]*(1+Stock[[#This Row],[% THRESHOLD (RETURN)_2]]),"")</f>
        <v/>
      </c>
      <c r="P279" s="91"/>
      <c r="Q279" s="117" t="str">
        <f>IF(Stock[[#This Row],[BUYING QUANTITY]]&gt;0,Stock[[#This Row],[BUYING PRICE]]*(1+Stock[[#This Row],[% THRESHOLD (LOSS)]]),"")</f>
        <v/>
      </c>
      <c r="R279" s="106"/>
      <c r="S279" s="118" t="str">
        <f>IF(Stock[[#This Row],[CASH DIVIDEND]]&gt;0,Stock[[#This Row],[CASH DIVIDEND]]/(Stock[[#This Row],[BUYING PRICE]]*Stock[[#This Row],[BUYING QUANTITY]]),"")</f>
        <v/>
      </c>
      <c r="T279" s="106"/>
      <c r="U279" s="79"/>
      <c r="V279" s="97"/>
      <c r="W279" s="98"/>
      <c r="X279" s="168"/>
      <c r="Y279" s="126" t="str">
        <f>IF(Stock[[#This Row],[SELLING QUANTITY]]&gt;0,Stock[[#This Row],[SELLING PRICE]]*Stock[[#This Row],[SELLING QUANTITY]]*Stock[[#This Row],[% SELLING FEE]]+Stock[[#This Row],[SELLING PRICE]]*Stock[[#This Row],[SELLING QUANTITY]]*$D$12,"")</f>
        <v/>
      </c>
      <c r="Z279" s="127">
        <f>Stock[[#This Row],[BUYING QUANTITY]]+Stock[[#This Row],[STOCK DIVIDEND]]-Stock[[#This Row],[SELLING QUANTITY]]</f>
        <v>0</v>
      </c>
      <c r="AA2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 s="121">
        <f ca="1">IF(Stock[[#This Row],[SELLING DATE]]&gt;0,Stock[[#This Row],[SELLING DATE]]-Stock[[#This Row],[BUY DATE]]+1,IF(Stock[[#This Row],[BUY DATE]]=0,0,TODAY()-Stock[[#This Row],[BUY DATE]]+1))</f>
        <v>0</v>
      </c>
      <c r="AC279" s="122" t="str">
        <f>IFERROR(Stock[[#This Row],[CASH DIVIDEND]]+Stock[[#This Row],[RETURN/(LOSS) FROM TRADING
(auto-fill)]],"")</f>
        <v/>
      </c>
      <c r="AD2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 s="146" t="str">
        <f ca="1">IFERROR(IF(Stock[[#This Row],[HOLDING DAYS
(auto-fill)]]&lt;365,Stock[[#This Row],[% TOTAL RETURN/(LOSS)
(auto-fill)]]*365/Stock[[#This Row],[HOLDING DAYS
(auto-fill)]],POWER((1+Stock[[#This Row],[% TOTAL RETURN/(LOSS)
(auto-fill)]]),1/(Stock[[#This Row],[HOLDING DAYS
(auto-fill)]]/365))-1),"")</f>
        <v/>
      </c>
      <c r="AF279" s="92"/>
      <c r="AG279" s="149" t="str">
        <f>IF(Stock[[#This Row],[STATUS
(auto-fill)]]="HOLDING",Stock[[#This Row],[MARKET PRICE]]-Stock[[#This Row],[BUYING PRICE]],"")</f>
        <v/>
      </c>
      <c r="AH279" s="143" t="str">
        <f>IFERROR(Stock[[#This Row],[CHANGE
(auto-fill)]]/Stock[[#This Row],[BUYING PRICE]],"")</f>
        <v/>
      </c>
      <c r="AI279" s="129" t="str">
        <f>IF(Stock[[#This Row],[MARKET PRICE]]&gt;0,Stock[[#This Row],[MARKET PRICE]]*Stock[[#This Row],[REMAINING QUANTITY
(auto-fill)]],"")</f>
        <v/>
      </c>
    </row>
    <row r="280" spans="2:35">
      <c r="B280" s="112" t="str">
        <f>IF(AND(Stock[[#This Row],[BUYING QUANTITY]]&gt;0,Stock[[#This Row],[REMAINING QUANTITY
(auto-fill)]]=0),"SOLD OUT",
IF(AND(Stock[[#This Row],[BUYING QUANTITY]]&gt;0,Stock[[#This Row],[REMAINING QUANTITY
(auto-fill)]]&gt;0),"HOLDING",""))</f>
        <v/>
      </c>
      <c r="C280" s="111">
        <f t="shared" si="4"/>
        <v>267</v>
      </c>
      <c r="D280" s="79"/>
      <c r="E280" s="80"/>
      <c r="F280" s="162"/>
      <c r="G280" s="85"/>
      <c r="H280" s="86"/>
      <c r="I280" s="164"/>
      <c r="J280" s="115" t="str">
        <f>IF(Stock[[#This Row],[BUYING QUANTITY]]&gt;0,Stock[[#This Row],[BUYING PRICE]]*Stock[[#This Row],[BUYING QUANTITY]]*Stock[[#This Row],[% BUYING FEE]],"")</f>
        <v/>
      </c>
      <c r="K280" s="89"/>
      <c r="L280" s="90"/>
      <c r="M280" s="117" t="str">
        <f>IF(Stock[[#This Row],[BUYING QUANTITY]]&gt;0,Stock[[#This Row],[BUYING PRICE]]*(1+Stock[[#This Row],[% THRESHOLD (RETURN)_1]]),"")</f>
        <v/>
      </c>
      <c r="N280" s="91"/>
      <c r="O280" s="117" t="str">
        <f>IF(Stock[[#This Row],[BUYING QUANTITY]]&gt;0,Stock[[#This Row],[BUYING PRICE]]*(1+Stock[[#This Row],[% THRESHOLD (RETURN)_2]]),"")</f>
        <v/>
      </c>
      <c r="P280" s="91"/>
      <c r="Q280" s="117" t="str">
        <f>IF(Stock[[#This Row],[BUYING QUANTITY]]&gt;0,Stock[[#This Row],[BUYING PRICE]]*(1+Stock[[#This Row],[% THRESHOLD (LOSS)]]),"")</f>
        <v/>
      </c>
      <c r="R280" s="106"/>
      <c r="S280" s="118" t="str">
        <f>IF(Stock[[#This Row],[CASH DIVIDEND]]&gt;0,Stock[[#This Row],[CASH DIVIDEND]]/(Stock[[#This Row],[BUYING PRICE]]*Stock[[#This Row],[BUYING QUANTITY]]),"")</f>
        <v/>
      </c>
      <c r="T280" s="106"/>
      <c r="U280" s="79"/>
      <c r="V280" s="97"/>
      <c r="W280" s="98"/>
      <c r="X280" s="168"/>
      <c r="Y280" s="126" t="str">
        <f>IF(Stock[[#This Row],[SELLING QUANTITY]]&gt;0,Stock[[#This Row],[SELLING PRICE]]*Stock[[#This Row],[SELLING QUANTITY]]*Stock[[#This Row],[% SELLING FEE]]+Stock[[#This Row],[SELLING PRICE]]*Stock[[#This Row],[SELLING QUANTITY]]*$D$12,"")</f>
        <v/>
      </c>
      <c r="Z280" s="127">
        <f>Stock[[#This Row],[BUYING QUANTITY]]+Stock[[#This Row],[STOCK DIVIDEND]]-Stock[[#This Row],[SELLING QUANTITY]]</f>
        <v>0</v>
      </c>
      <c r="AA2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 s="121">
        <f ca="1">IF(Stock[[#This Row],[SELLING DATE]]&gt;0,Stock[[#This Row],[SELLING DATE]]-Stock[[#This Row],[BUY DATE]]+1,IF(Stock[[#This Row],[BUY DATE]]=0,0,TODAY()-Stock[[#This Row],[BUY DATE]]+1))</f>
        <v>0</v>
      </c>
      <c r="AC280" s="122" t="str">
        <f>IFERROR(Stock[[#This Row],[CASH DIVIDEND]]+Stock[[#This Row],[RETURN/(LOSS) FROM TRADING
(auto-fill)]],"")</f>
        <v/>
      </c>
      <c r="AD2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 s="146" t="str">
        <f ca="1">IFERROR(IF(Stock[[#This Row],[HOLDING DAYS
(auto-fill)]]&lt;365,Stock[[#This Row],[% TOTAL RETURN/(LOSS)
(auto-fill)]]*365/Stock[[#This Row],[HOLDING DAYS
(auto-fill)]],POWER((1+Stock[[#This Row],[% TOTAL RETURN/(LOSS)
(auto-fill)]]),1/(Stock[[#This Row],[HOLDING DAYS
(auto-fill)]]/365))-1),"")</f>
        <v/>
      </c>
      <c r="AF280" s="92"/>
      <c r="AG280" s="149" t="str">
        <f>IF(Stock[[#This Row],[STATUS
(auto-fill)]]="HOLDING",Stock[[#This Row],[MARKET PRICE]]-Stock[[#This Row],[BUYING PRICE]],"")</f>
        <v/>
      </c>
      <c r="AH280" s="143" t="str">
        <f>IFERROR(Stock[[#This Row],[CHANGE
(auto-fill)]]/Stock[[#This Row],[BUYING PRICE]],"")</f>
        <v/>
      </c>
      <c r="AI280" s="129" t="str">
        <f>IF(Stock[[#This Row],[MARKET PRICE]]&gt;0,Stock[[#This Row],[MARKET PRICE]]*Stock[[#This Row],[REMAINING QUANTITY
(auto-fill)]],"")</f>
        <v/>
      </c>
    </row>
    <row r="281" spans="2:35">
      <c r="B281" s="112" t="str">
        <f>IF(AND(Stock[[#This Row],[BUYING QUANTITY]]&gt;0,Stock[[#This Row],[REMAINING QUANTITY
(auto-fill)]]=0),"SOLD OUT",
IF(AND(Stock[[#This Row],[BUYING QUANTITY]]&gt;0,Stock[[#This Row],[REMAINING QUANTITY
(auto-fill)]]&gt;0),"HOLDING",""))</f>
        <v/>
      </c>
      <c r="C281" s="111">
        <f t="shared" si="4"/>
        <v>268</v>
      </c>
      <c r="D281" s="79"/>
      <c r="E281" s="80"/>
      <c r="F281" s="162"/>
      <c r="G281" s="85"/>
      <c r="H281" s="86"/>
      <c r="I281" s="164"/>
      <c r="J281" s="115" t="str">
        <f>IF(Stock[[#This Row],[BUYING QUANTITY]]&gt;0,Stock[[#This Row],[BUYING PRICE]]*Stock[[#This Row],[BUYING QUANTITY]]*Stock[[#This Row],[% BUYING FEE]],"")</f>
        <v/>
      </c>
      <c r="K281" s="89"/>
      <c r="L281" s="90"/>
      <c r="M281" s="117" t="str">
        <f>IF(Stock[[#This Row],[BUYING QUANTITY]]&gt;0,Stock[[#This Row],[BUYING PRICE]]*(1+Stock[[#This Row],[% THRESHOLD (RETURN)_1]]),"")</f>
        <v/>
      </c>
      <c r="N281" s="91"/>
      <c r="O281" s="117" t="str">
        <f>IF(Stock[[#This Row],[BUYING QUANTITY]]&gt;0,Stock[[#This Row],[BUYING PRICE]]*(1+Stock[[#This Row],[% THRESHOLD (RETURN)_2]]),"")</f>
        <v/>
      </c>
      <c r="P281" s="91"/>
      <c r="Q281" s="117" t="str">
        <f>IF(Stock[[#This Row],[BUYING QUANTITY]]&gt;0,Stock[[#This Row],[BUYING PRICE]]*(1+Stock[[#This Row],[% THRESHOLD (LOSS)]]),"")</f>
        <v/>
      </c>
      <c r="R281" s="106"/>
      <c r="S281" s="118" t="str">
        <f>IF(Stock[[#This Row],[CASH DIVIDEND]]&gt;0,Stock[[#This Row],[CASH DIVIDEND]]/(Stock[[#This Row],[BUYING PRICE]]*Stock[[#This Row],[BUYING QUANTITY]]),"")</f>
        <v/>
      </c>
      <c r="T281" s="106"/>
      <c r="U281" s="79"/>
      <c r="V281" s="97"/>
      <c r="W281" s="98"/>
      <c r="X281" s="168"/>
      <c r="Y281" s="126" t="str">
        <f>IF(Stock[[#This Row],[SELLING QUANTITY]]&gt;0,Stock[[#This Row],[SELLING PRICE]]*Stock[[#This Row],[SELLING QUANTITY]]*Stock[[#This Row],[% SELLING FEE]]+Stock[[#This Row],[SELLING PRICE]]*Stock[[#This Row],[SELLING QUANTITY]]*$D$12,"")</f>
        <v/>
      </c>
      <c r="Z281" s="127">
        <f>Stock[[#This Row],[BUYING QUANTITY]]+Stock[[#This Row],[STOCK DIVIDEND]]-Stock[[#This Row],[SELLING QUANTITY]]</f>
        <v>0</v>
      </c>
      <c r="AA2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 s="121">
        <f ca="1">IF(Stock[[#This Row],[SELLING DATE]]&gt;0,Stock[[#This Row],[SELLING DATE]]-Stock[[#This Row],[BUY DATE]]+1,IF(Stock[[#This Row],[BUY DATE]]=0,0,TODAY()-Stock[[#This Row],[BUY DATE]]+1))</f>
        <v>0</v>
      </c>
      <c r="AC281" s="122" t="str">
        <f>IFERROR(Stock[[#This Row],[CASH DIVIDEND]]+Stock[[#This Row],[RETURN/(LOSS) FROM TRADING
(auto-fill)]],"")</f>
        <v/>
      </c>
      <c r="AD2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 s="146" t="str">
        <f ca="1">IFERROR(IF(Stock[[#This Row],[HOLDING DAYS
(auto-fill)]]&lt;365,Stock[[#This Row],[% TOTAL RETURN/(LOSS)
(auto-fill)]]*365/Stock[[#This Row],[HOLDING DAYS
(auto-fill)]],POWER((1+Stock[[#This Row],[% TOTAL RETURN/(LOSS)
(auto-fill)]]),1/(Stock[[#This Row],[HOLDING DAYS
(auto-fill)]]/365))-1),"")</f>
        <v/>
      </c>
      <c r="AF281" s="92"/>
      <c r="AG281" s="149" t="str">
        <f>IF(Stock[[#This Row],[STATUS
(auto-fill)]]="HOLDING",Stock[[#This Row],[MARKET PRICE]]-Stock[[#This Row],[BUYING PRICE]],"")</f>
        <v/>
      </c>
      <c r="AH281" s="143" t="str">
        <f>IFERROR(Stock[[#This Row],[CHANGE
(auto-fill)]]/Stock[[#This Row],[BUYING PRICE]],"")</f>
        <v/>
      </c>
      <c r="AI281" s="129" t="str">
        <f>IF(Stock[[#This Row],[MARKET PRICE]]&gt;0,Stock[[#This Row],[MARKET PRICE]]*Stock[[#This Row],[REMAINING QUANTITY
(auto-fill)]],"")</f>
        <v/>
      </c>
    </row>
    <row r="282" spans="2:35">
      <c r="B282" s="112" t="str">
        <f>IF(AND(Stock[[#This Row],[BUYING QUANTITY]]&gt;0,Stock[[#This Row],[REMAINING QUANTITY
(auto-fill)]]=0),"SOLD OUT",
IF(AND(Stock[[#This Row],[BUYING QUANTITY]]&gt;0,Stock[[#This Row],[REMAINING QUANTITY
(auto-fill)]]&gt;0),"HOLDING",""))</f>
        <v/>
      </c>
      <c r="C282" s="111">
        <f t="shared" si="4"/>
        <v>269</v>
      </c>
      <c r="D282" s="79"/>
      <c r="E282" s="80"/>
      <c r="F282" s="162"/>
      <c r="G282" s="85"/>
      <c r="H282" s="86"/>
      <c r="I282" s="164"/>
      <c r="J282" s="115" t="str">
        <f>IF(Stock[[#This Row],[BUYING QUANTITY]]&gt;0,Stock[[#This Row],[BUYING PRICE]]*Stock[[#This Row],[BUYING QUANTITY]]*Stock[[#This Row],[% BUYING FEE]],"")</f>
        <v/>
      </c>
      <c r="K282" s="89"/>
      <c r="L282" s="90"/>
      <c r="M282" s="117" t="str">
        <f>IF(Stock[[#This Row],[BUYING QUANTITY]]&gt;0,Stock[[#This Row],[BUYING PRICE]]*(1+Stock[[#This Row],[% THRESHOLD (RETURN)_1]]),"")</f>
        <v/>
      </c>
      <c r="N282" s="91"/>
      <c r="O282" s="117" t="str">
        <f>IF(Stock[[#This Row],[BUYING QUANTITY]]&gt;0,Stock[[#This Row],[BUYING PRICE]]*(1+Stock[[#This Row],[% THRESHOLD (RETURN)_2]]),"")</f>
        <v/>
      </c>
      <c r="P282" s="91"/>
      <c r="Q282" s="117" t="str">
        <f>IF(Stock[[#This Row],[BUYING QUANTITY]]&gt;0,Stock[[#This Row],[BUYING PRICE]]*(1+Stock[[#This Row],[% THRESHOLD (LOSS)]]),"")</f>
        <v/>
      </c>
      <c r="R282" s="106"/>
      <c r="S282" s="118" t="str">
        <f>IF(Stock[[#This Row],[CASH DIVIDEND]]&gt;0,Stock[[#This Row],[CASH DIVIDEND]]/(Stock[[#This Row],[BUYING PRICE]]*Stock[[#This Row],[BUYING QUANTITY]]),"")</f>
        <v/>
      </c>
      <c r="T282" s="106"/>
      <c r="U282" s="79"/>
      <c r="V282" s="97"/>
      <c r="W282" s="98"/>
      <c r="X282" s="168"/>
      <c r="Y282" s="126" t="str">
        <f>IF(Stock[[#This Row],[SELLING QUANTITY]]&gt;0,Stock[[#This Row],[SELLING PRICE]]*Stock[[#This Row],[SELLING QUANTITY]]*Stock[[#This Row],[% SELLING FEE]]+Stock[[#This Row],[SELLING PRICE]]*Stock[[#This Row],[SELLING QUANTITY]]*$D$12,"")</f>
        <v/>
      </c>
      <c r="Z282" s="127">
        <f>Stock[[#This Row],[BUYING QUANTITY]]+Stock[[#This Row],[STOCK DIVIDEND]]-Stock[[#This Row],[SELLING QUANTITY]]</f>
        <v>0</v>
      </c>
      <c r="AA2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 s="121">
        <f ca="1">IF(Stock[[#This Row],[SELLING DATE]]&gt;0,Stock[[#This Row],[SELLING DATE]]-Stock[[#This Row],[BUY DATE]]+1,IF(Stock[[#This Row],[BUY DATE]]=0,0,TODAY()-Stock[[#This Row],[BUY DATE]]+1))</f>
        <v>0</v>
      </c>
      <c r="AC282" s="122" t="str">
        <f>IFERROR(Stock[[#This Row],[CASH DIVIDEND]]+Stock[[#This Row],[RETURN/(LOSS) FROM TRADING
(auto-fill)]],"")</f>
        <v/>
      </c>
      <c r="AD2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 s="146" t="str">
        <f ca="1">IFERROR(IF(Stock[[#This Row],[HOLDING DAYS
(auto-fill)]]&lt;365,Stock[[#This Row],[% TOTAL RETURN/(LOSS)
(auto-fill)]]*365/Stock[[#This Row],[HOLDING DAYS
(auto-fill)]],POWER((1+Stock[[#This Row],[% TOTAL RETURN/(LOSS)
(auto-fill)]]),1/(Stock[[#This Row],[HOLDING DAYS
(auto-fill)]]/365))-1),"")</f>
        <v/>
      </c>
      <c r="AF282" s="92"/>
      <c r="AG282" s="149" t="str">
        <f>IF(Stock[[#This Row],[STATUS
(auto-fill)]]="HOLDING",Stock[[#This Row],[MARKET PRICE]]-Stock[[#This Row],[BUYING PRICE]],"")</f>
        <v/>
      </c>
      <c r="AH282" s="143" t="str">
        <f>IFERROR(Stock[[#This Row],[CHANGE
(auto-fill)]]/Stock[[#This Row],[BUYING PRICE]],"")</f>
        <v/>
      </c>
      <c r="AI282" s="129" t="str">
        <f>IF(Stock[[#This Row],[MARKET PRICE]]&gt;0,Stock[[#This Row],[MARKET PRICE]]*Stock[[#This Row],[REMAINING QUANTITY
(auto-fill)]],"")</f>
        <v/>
      </c>
    </row>
    <row r="283" spans="2:35">
      <c r="B283" s="112" t="str">
        <f>IF(AND(Stock[[#This Row],[BUYING QUANTITY]]&gt;0,Stock[[#This Row],[REMAINING QUANTITY
(auto-fill)]]=0),"SOLD OUT",
IF(AND(Stock[[#This Row],[BUYING QUANTITY]]&gt;0,Stock[[#This Row],[REMAINING QUANTITY
(auto-fill)]]&gt;0),"HOLDING",""))</f>
        <v/>
      </c>
      <c r="C283" s="111">
        <f t="shared" si="4"/>
        <v>270</v>
      </c>
      <c r="D283" s="79"/>
      <c r="E283" s="80"/>
      <c r="F283" s="162"/>
      <c r="G283" s="85"/>
      <c r="H283" s="86"/>
      <c r="I283" s="164"/>
      <c r="J283" s="115" t="str">
        <f>IF(Stock[[#This Row],[BUYING QUANTITY]]&gt;0,Stock[[#This Row],[BUYING PRICE]]*Stock[[#This Row],[BUYING QUANTITY]]*Stock[[#This Row],[% BUYING FEE]],"")</f>
        <v/>
      </c>
      <c r="K283" s="89"/>
      <c r="L283" s="90"/>
      <c r="M283" s="117" t="str">
        <f>IF(Stock[[#This Row],[BUYING QUANTITY]]&gt;0,Stock[[#This Row],[BUYING PRICE]]*(1+Stock[[#This Row],[% THRESHOLD (RETURN)_1]]),"")</f>
        <v/>
      </c>
      <c r="N283" s="91"/>
      <c r="O283" s="117" t="str">
        <f>IF(Stock[[#This Row],[BUYING QUANTITY]]&gt;0,Stock[[#This Row],[BUYING PRICE]]*(1+Stock[[#This Row],[% THRESHOLD (RETURN)_2]]),"")</f>
        <v/>
      </c>
      <c r="P283" s="91"/>
      <c r="Q283" s="117" t="str">
        <f>IF(Stock[[#This Row],[BUYING QUANTITY]]&gt;0,Stock[[#This Row],[BUYING PRICE]]*(1+Stock[[#This Row],[% THRESHOLD (LOSS)]]),"")</f>
        <v/>
      </c>
      <c r="R283" s="106"/>
      <c r="S283" s="118" t="str">
        <f>IF(Stock[[#This Row],[CASH DIVIDEND]]&gt;0,Stock[[#This Row],[CASH DIVIDEND]]/(Stock[[#This Row],[BUYING PRICE]]*Stock[[#This Row],[BUYING QUANTITY]]),"")</f>
        <v/>
      </c>
      <c r="T283" s="106"/>
      <c r="U283" s="79"/>
      <c r="V283" s="97"/>
      <c r="W283" s="98"/>
      <c r="X283" s="168"/>
      <c r="Y283" s="126" t="str">
        <f>IF(Stock[[#This Row],[SELLING QUANTITY]]&gt;0,Stock[[#This Row],[SELLING PRICE]]*Stock[[#This Row],[SELLING QUANTITY]]*Stock[[#This Row],[% SELLING FEE]]+Stock[[#This Row],[SELLING PRICE]]*Stock[[#This Row],[SELLING QUANTITY]]*$D$12,"")</f>
        <v/>
      </c>
      <c r="Z283" s="127">
        <f>Stock[[#This Row],[BUYING QUANTITY]]+Stock[[#This Row],[STOCK DIVIDEND]]-Stock[[#This Row],[SELLING QUANTITY]]</f>
        <v>0</v>
      </c>
      <c r="AA2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 s="121">
        <f ca="1">IF(Stock[[#This Row],[SELLING DATE]]&gt;0,Stock[[#This Row],[SELLING DATE]]-Stock[[#This Row],[BUY DATE]]+1,IF(Stock[[#This Row],[BUY DATE]]=0,0,TODAY()-Stock[[#This Row],[BUY DATE]]+1))</f>
        <v>0</v>
      </c>
      <c r="AC283" s="122" t="str">
        <f>IFERROR(Stock[[#This Row],[CASH DIVIDEND]]+Stock[[#This Row],[RETURN/(LOSS) FROM TRADING
(auto-fill)]],"")</f>
        <v/>
      </c>
      <c r="AD2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 s="146" t="str">
        <f ca="1">IFERROR(IF(Stock[[#This Row],[HOLDING DAYS
(auto-fill)]]&lt;365,Stock[[#This Row],[% TOTAL RETURN/(LOSS)
(auto-fill)]]*365/Stock[[#This Row],[HOLDING DAYS
(auto-fill)]],POWER((1+Stock[[#This Row],[% TOTAL RETURN/(LOSS)
(auto-fill)]]),1/(Stock[[#This Row],[HOLDING DAYS
(auto-fill)]]/365))-1),"")</f>
        <v/>
      </c>
      <c r="AF283" s="92"/>
      <c r="AG283" s="149" t="str">
        <f>IF(Stock[[#This Row],[STATUS
(auto-fill)]]="HOLDING",Stock[[#This Row],[MARKET PRICE]]-Stock[[#This Row],[BUYING PRICE]],"")</f>
        <v/>
      </c>
      <c r="AH283" s="143" t="str">
        <f>IFERROR(Stock[[#This Row],[CHANGE
(auto-fill)]]/Stock[[#This Row],[BUYING PRICE]],"")</f>
        <v/>
      </c>
      <c r="AI283" s="129" t="str">
        <f>IF(Stock[[#This Row],[MARKET PRICE]]&gt;0,Stock[[#This Row],[MARKET PRICE]]*Stock[[#This Row],[REMAINING QUANTITY
(auto-fill)]],"")</f>
        <v/>
      </c>
    </row>
    <row r="284" spans="2:35">
      <c r="B284" s="112" t="str">
        <f>IF(AND(Stock[[#This Row],[BUYING QUANTITY]]&gt;0,Stock[[#This Row],[REMAINING QUANTITY
(auto-fill)]]=0),"SOLD OUT",
IF(AND(Stock[[#This Row],[BUYING QUANTITY]]&gt;0,Stock[[#This Row],[REMAINING QUANTITY
(auto-fill)]]&gt;0),"HOLDING",""))</f>
        <v/>
      </c>
      <c r="C284" s="111">
        <f t="shared" si="4"/>
        <v>271</v>
      </c>
      <c r="D284" s="79"/>
      <c r="E284" s="80"/>
      <c r="F284" s="162"/>
      <c r="G284" s="85"/>
      <c r="H284" s="86"/>
      <c r="I284" s="164"/>
      <c r="J284" s="115" t="str">
        <f>IF(Stock[[#This Row],[BUYING QUANTITY]]&gt;0,Stock[[#This Row],[BUYING PRICE]]*Stock[[#This Row],[BUYING QUANTITY]]*Stock[[#This Row],[% BUYING FEE]],"")</f>
        <v/>
      </c>
      <c r="K284" s="89"/>
      <c r="L284" s="90"/>
      <c r="M284" s="117" t="str">
        <f>IF(Stock[[#This Row],[BUYING QUANTITY]]&gt;0,Stock[[#This Row],[BUYING PRICE]]*(1+Stock[[#This Row],[% THRESHOLD (RETURN)_1]]),"")</f>
        <v/>
      </c>
      <c r="N284" s="91"/>
      <c r="O284" s="117" t="str">
        <f>IF(Stock[[#This Row],[BUYING QUANTITY]]&gt;0,Stock[[#This Row],[BUYING PRICE]]*(1+Stock[[#This Row],[% THRESHOLD (RETURN)_2]]),"")</f>
        <v/>
      </c>
      <c r="P284" s="91"/>
      <c r="Q284" s="117" t="str">
        <f>IF(Stock[[#This Row],[BUYING QUANTITY]]&gt;0,Stock[[#This Row],[BUYING PRICE]]*(1+Stock[[#This Row],[% THRESHOLD (LOSS)]]),"")</f>
        <v/>
      </c>
      <c r="R284" s="106"/>
      <c r="S284" s="118" t="str">
        <f>IF(Stock[[#This Row],[CASH DIVIDEND]]&gt;0,Stock[[#This Row],[CASH DIVIDEND]]/(Stock[[#This Row],[BUYING PRICE]]*Stock[[#This Row],[BUYING QUANTITY]]),"")</f>
        <v/>
      </c>
      <c r="T284" s="106"/>
      <c r="U284" s="79"/>
      <c r="V284" s="97"/>
      <c r="W284" s="98"/>
      <c r="X284" s="168"/>
      <c r="Y284" s="126" t="str">
        <f>IF(Stock[[#This Row],[SELLING QUANTITY]]&gt;0,Stock[[#This Row],[SELLING PRICE]]*Stock[[#This Row],[SELLING QUANTITY]]*Stock[[#This Row],[% SELLING FEE]]+Stock[[#This Row],[SELLING PRICE]]*Stock[[#This Row],[SELLING QUANTITY]]*$D$12,"")</f>
        <v/>
      </c>
      <c r="Z284" s="127">
        <f>Stock[[#This Row],[BUYING QUANTITY]]+Stock[[#This Row],[STOCK DIVIDEND]]-Stock[[#This Row],[SELLING QUANTITY]]</f>
        <v>0</v>
      </c>
      <c r="AA2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 s="121">
        <f ca="1">IF(Stock[[#This Row],[SELLING DATE]]&gt;0,Stock[[#This Row],[SELLING DATE]]-Stock[[#This Row],[BUY DATE]]+1,IF(Stock[[#This Row],[BUY DATE]]=0,0,TODAY()-Stock[[#This Row],[BUY DATE]]+1))</f>
        <v>0</v>
      </c>
      <c r="AC284" s="122" t="str">
        <f>IFERROR(Stock[[#This Row],[CASH DIVIDEND]]+Stock[[#This Row],[RETURN/(LOSS) FROM TRADING
(auto-fill)]],"")</f>
        <v/>
      </c>
      <c r="AD2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 s="146" t="str">
        <f ca="1">IFERROR(IF(Stock[[#This Row],[HOLDING DAYS
(auto-fill)]]&lt;365,Stock[[#This Row],[% TOTAL RETURN/(LOSS)
(auto-fill)]]*365/Stock[[#This Row],[HOLDING DAYS
(auto-fill)]],POWER((1+Stock[[#This Row],[% TOTAL RETURN/(LOSS)
(auto-fill)]]),1/(Stock[[#This Row],[HOLDING DAYS
(auto-fill)]]/365))-1),"")</f>
        <v/>
      </c>
      <c r="AF284" s="92"/>
      <c r="AG284" s="149" t="str">
        <f>IF(Stock[[#This Row],[STATUS
(auto-fill)]]="HOLDING",Stock[[#This Row],[MARKET PRICE]]-Stock[[#This Row],[BUYING PRICE]],"")</f>
        <v/>
      </c>
      <c r="AH284" s="143" t="str">
        <f>IFERROR(Stock[[#This Row],[CHANGE
(auto-fill)]]/Stock[[#This Row],[BUYING PRICE]],"")</f>
        <v/>
      </c>
      <c r="AI284" s="129" t="str">
        <f>IF(Stock[[#This Row],[MARKET PRICE]]&gt;0,Stock[[#This Row],[MARKET PRICE]]*Stock[[#This Row],[REMAINING QUANTITY
(auto-fill)]],"")</f>
        <v/>
      </c>
    </row>
    <row r="285" spans="2:35">
      <c r="B285" s="112" t="str">
        <f>IF(AND(Stock[[#This Row],[BUYING QUANTITY]]&gt;0,Stock[[#This Row],[REMAINING QUANTITY
(auto-fill)]]=0),"SOLD OUT",
IF(AND(Stock[[#This Row],[BUYING QUANTITY]]&gt;0,Stock[[#This Row],[REMAINING QUANTITY
(auto-fill)]]&gt;0),"HOLDING",""))</f>
        <v/>
      </c>
      <c r="C285" s="111">
        <f t="shared" si="4"/>
        <v>272</v>
      </c>
      <c r="D285" s="79"/>
      <c r="E285" s="80"/>
      <c r="F285" s="162"/>
      <c r="G285" s="85"/>
      <c r="H285" s="86"/>
      <c r="I285" s="164"/>
      <c r="J285" s="115" t="str">
        <f>IF(Stock[[#This Row],[BUYING QUANTITY]]&gt;0,Stock[[#This Row],[BUYING PRICE]]*Stock[[#This Row],[BUYING QUANTITY]]*Stock[[#This Row],[% BUYING FEE]],"")</f>
        <v/>
      </c>
      <c r="K285" s="89"/>
      <c r="L285" s="90"/>
      <c r="M285" s="117" t="str">
        <f>IF(Stock[[#This Row],[BUYING QUANTITY]]&gt;0,Stock[[#This Row],[BUYING PRICE]]*(1+Stock[[#This Row],[% THRESHOLD (RETURN)_1]]),"")</f>
        <v/>
      </c>
      <c r="N285" s="91"/>
      <c r="O285" s="117" t="str">
        <f>IF(Stock[[#This Row],[BUYING QUANTITY]]&gt;0,Stock[[#This Row],[BUYING PRICE]]*(1+Stock[[#This Row],[% THRESHOLD (RETURN)_2]]),"")</f>
        <v/>
      </c>
      <c r="P285" s="91"/>
      <c r="Q285" s="117" t="str">
        <f>IF(Stock[[#This Row],[BUYING QUANTITY]]&gt;0,Stock[[#This Row],[BUYING PRICE]]*(1+Stock[[#This Row],[% THRESHOLD (LOSS)]]),"")</f>
        <v/>
      </c>
      <c r="R285" s="106"/>
      <c r="S285" s="118" t="str">
        <f>IF(Stock[[#This Row],[CASH DIVIDEND]]&gt;0,Stock[[#This Row],[CASH DIVIDEND]]/(Stock[[#This Row],[BUYING PRICE]]*Stock[[#This Row],[BUYING QUANTITY]]),"")</f>
        <v/>
      </c>
      <c r="T285" s="106"/>
      <c r="U285" s="79"/>
      <c r="V285" s="97"/>
      <c r="W285" s="98"/>
      <c r="X285" s="168"/>
      <c r="Y285" s="126" t="str">
        <f>IF(Stock[[#This Row],[SELLING QUANTITY]]&gt;0,Stock[[#This Row],[SELLING PRICE]]*Stock[[#This Row],[SELLING QUANTITY]]*Stock[[#This Row],[% SELLING FEE]]+Stock[[#This Row],[SELLING PRICE]]*Stock[[#This Row],[SELLING QUANTITY]]*$D$12,"")</f>
        <v/>
      </c>
      <c r="Z285" s="127">
        <f>Stock[[#This Row],[BUYING QUANTITY]]+Stock[[#This Row],[STOCK DIVIDEND]]-Stock[[#This Row],[SELLING QUANTITY]]</f>
        <v>0</v>
      </c>
      <c r="AA2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 s="121">
        <f ca="1">IF(Stock[[#This Row],[SELLING DATE]]&gt;0,Stock[[#This Row],[SELLING DATE]]-Stock[[#This Row],[BUY DATE]]+1,IF(Stock[[#This Row],[BUY DATE]]=0,0,TODAY()-Stock[[#This Row],[BUY DATE]]+1))</f>
        <v>0</v>
      </c>
      <c r="AC285" s="122" t="str">
        <f>IFERROR(Stock[[#This Row],[CASH DIVIDEND]]+Stock[[#This Row],[RETURN/(LOSS) FROM TRADING
(auto-fill)]],"")</f>
        <v/>
      </c>
      <c r="AD2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 s="146" t="str">
        <f ca="1">IFERROR(IF(Stock[[#This Row],[HOLDING DAYS
(auto-fill)]]&lt;365,Stock[[#This Row],[% TOTAL RETURN/(LOSS)
(auto-fill)]]*365/Stock[[#This Row],[HOLDING DAYS
(auto-fill)]],POWER((1+Stock[[#This Row],[% TOTAL RETURN/(LOSS)
(auto-fill)]]),1/(Stock[[#This Row],[HOLDING DAYS
(auto-fill)]]/365))-1),"")</f>
        <v/>
      </c>
      <c r="AF285" s="92"/>
      <c r="AG285" s="149" t="str">
        <f>IF(Stock[[#This Row],[STATUS
(auto-fill)]]="HOLDING",Stock[[#This Row],[MARKET PRICE]]-Stock[[#This Row],[BUYING PRICE]],"")</f>
        <v/>
      </c>
      <c r="AH285" s="143" t="str">
        <f>IFERROR(Stock[[#This Row],[CHANGE
(auto-fill)]]/Stock[[#This Row],[BUYING PRICE]],"")</f>
        <v/>
      </c>
      <c r="AI285" s="129" t="str">
        <f>IF(Stock[[#This Row],[MARKET PRICE]]&gt;0,Stock[[#This Row],[MARKET PRICE]]*Stock[[#This Row],[REMAINING QUANTITY
(auto-fill)]],"")</f>
        <v/>
      </c>
    </row>
    <row r="286" spans="2:35">
      <c r="B286" s="112" t="str">
        <f>IF(AND(Stock[[#This Row],[BUYING QUANTITY]]&gt;0,Stock[[#This Row],[REMAINING QUANTITY
(auto-fill)]]=0),"SOLD OUT",
IF(AND(Stock[[#This Row],[BUYING QUANTITY]]&gt;0,Stock[[#This Row],[REMAINING QUANTITY
(auto-fill)]]&gt;0),"HOLDING",""))</f>
        <v/>
      </c>
      <c r="C286" s="111">
        <f t="shared" si="4"/>
        <v>273</v>
      </c>
      <c r="D286" s="79"/>
      <c r="E286" s="80"/>
      <c r="F286" s="162"/>
      <c r="G286" s="85"/>
      <c r="H286" s="86"/>
      <c r="I286" s="164"/>
      <c r="J286" s="115" t="str">
        <f>IF(Stock[[#This Row],[BUYING QUANTITY]]&gt;0,Stock[[#This Row],[BUYING PRICE]]*Stock[[#This Row],[BUYING QUANTITY]]*Stock[[#This Row],[% BUYING FEE]],"")</f>
        <v/>
      </c>
      <c r="K286" s="89"/>
      <c r="L286" s="90"/>
      <c r="M286" s="117" t="str">
        <f>IF(Stock[[#This Row],[BUYING QUANTITY]]&gt;0,Stock[[#This Row],[BUYING PRICE]]*(1+Stock[[#This Row],[% THRESHOLD (RETURN)_1]]),"")</f>
        <v/>
      </c>
      <c r="N286" s="91"/>
      <c r="O286" s="117" t="str">
        <f>IF(Stock[[#This Row],[BUYING QUANTITY]]&gt;0,Stock[[#This Row],[BUYING PRICE]]*(1+Stock[[#This Row],[% THRESHOLD (RETURN)_2]]),"")</f>
        <v/>
      </c>
      <c r="P286" s="91"/>
      <c r="Q286" s="117" t="str">
        <f>IF(Stock[[#This Row],[BUYING QUANTITY]]&gt;0,Stock[[#This Row],[BUYING PRICE]]*(1+Stock[[#This Row],[% THRESHOLD (LOSS)]]),"")</f>
        <v/>
      </c>
      <c r="R286" s="106"/>
      <c r="S286" s="118" t="str">
        <f>IF(Stock[[#This Row],[CASH DIVIDEND]]&gt;0,Stock[[#This Row],[CASH DIVIDEND]]/(Stock[[#This Row],[BUYING PRICE]]*Stock[[#This Row],[BUYING QUANTITY]]),"")</f>
        <v/>
      </c>
      <c r="T286" s="106"/>
      <c r="U286" s="79"/>
      <c r="V286" s="97"/>
      <c r="W286" s="98"/>
      <c r="X286" s="168"/>
      <c r="Y286" s="126" t="str">
        <f>IF(Stock[[#This Row],[SELLING QUANTITY]]&gt;0,Stock[[#This Row],[SELLING PRICE]]*Stock[[#This Row],[SELLING QUANTITY]]*Stock[[#This Row],[% SELLING FEE]]+Stock[[#This Row],[SELLING PRICE]]*Stock[[#This Row],[SELLING QUANTITY]]*$D$12,"")</f>
        <v/>
      </c>
      <c r="Z286" s="127">
        <f>Stock[[#This Row],[BUYING QUANTITY]]+Stock[[#This Row],[STOCK DIVIDEND]]-Stock[[#This Row],[SELLING QUANTITY]]</f>
        <v>0</v>
      </c>
      <c r="AA2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 s="121">
        <f ca="1">IF(Stock[[#This Row],[SELLING DATE]]&gt;0,Stock[[#This Row],[SELLING DATE]]-Stock[[#This Row],[BUY DATE]]+1,IF(Stock[[#This Row],[BUY DATE]]=0,0,TODAY()-Stock[[#This Row],[BUY DATE]]+1))</f>
        <v>0</v>
      </c>
      <c r="AC286" s="122" t="str">
        <f>IFERROR(Stock[[#This Row],[CASH DIVIDEND]]+Stock[[#This Row],[RETURN/(LOSS) FROM TRADING
(auto-fill)]],"")</f>
        <v/>
      </c>
      <c r="AD2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 s="146" t="str">
        <f ca="1">IFERROR(IF(Stock[[#This Row],[HOLDING DAYS
(auto-fill)]]&lt;365,Stock[[#This Row],[% TOTAL RETURN/(LOSS)
(auto-fill)]]*365/Stock[[#This Row],[HOLDING DAYS
(auto-fill)]],POWER((1+Stock[[#This Row],[% TOTAL RETURN/(LOSS)
(auto-fill)]]),1/(Stock[[#This Row],[HOLDING DAYS
(auto-fill)]]/365))-1),"")</f>
        <v/>
      </c>
      <c r="AF286" s="92"/>
      <c r="AG286" s="149" t="str">
        <f>IF(Stock[[#This Row],[STATUS
(auto-fill)]]="HOLDING",Stock[[#This Row],[MARKET PRICE]]-Stock[[#This Row],[BUYING PRICE]],"")</f>
        <v/>
      </c>
      <c r="AH286" s="143" t="str">
        <f>IFERROR(Stock[[#This Row],[CHANGE
(auto-fill)]]/Stock[[#This Row],[BUYING PRICE]],"")</f>
        <v/>
      </c>
      <c r="AI286" s="129" t="str">
        <f>IF(Stock[[#This Row],[MARKET PRICE]]&gt;0,Stock[[#This Row],[MARKET PRICE]]*Stock[[#This Row],[REMAINING QUANTITY
(auto-fill)]],"")</f>
        <v/>
      </c>
    </row>
    <row r="287" spans="2:35">
      <c r="B287" s="112" t="str">
        <f>IF(AND(Stock[[#This Row],[BUYING QUANTITY]]&gt;0,Stock[[#This Row],[REMAINING QUANTITY
(auto-fill)]]=0),"SOLD OUT",
IF(AND(Stock[[#This Row],[BUYING QUANTITY]]&gt;0,Stock[[#This Row],[REMAINING QUANTITY
(auto-fill)]]&gt;0),"HOLDING",""))</f>
        <v/>
      </c>
      <c r="C287" s="111">
        <f t="shared" si="4"/>
        <v>274</v>
      </c>
      <c r="D287" s="79"/>
      <c r="E287" s="80"/>
      <c r="F287" s="162"/>
      <c r="G287" s="85"/>
      <c r="H287" s="86"/>
      <c r="I287" s="164"/>
      <c r="J287" s="115" t="str">
        <f>IF(Stock[[#This Row],[BUYING QUANTITY]]&gt;0,Stock[[#This Row],[BUYING PRICE]]*Stock[[#This Row],[BUYING QUANTITY]]*Stock[[#This Row],[% BUYING FEE]],"")</f>
        <v/>
      </c>
      <c r="K287" s="89"/>
      <c r="L287" s="90"/>
      <c r="M287" s="117" t="str">
        <f>IF(Stock[[#This Row],[BUYING QUANTITY]]&gt;0,Stock[[#This Row],[BUYING PRICE]]*(1+Stock[[#This Row],[% THRESHOLD (RETURN)_1]]),"")</f>
        <v/>
      </c>
      <c r="N287" s="91"/>
      <c r="O287" s="117" t="str">
        <f>IF(Stock[[#This Row],[BUYING QUANTITY]]&gt;0,Stock[[#This Row],[BUYING PRICE]]*(1+Stock[[#This Row],[% THRESHOLD (RETURN)_2]]),"")</f>
        <v/>
      </c>
      <c r="P287" s="91"/>
      <c r="Q287" s="117" t="str">
        <f>IF(Stock[[#This Row],[BUYING QUANTITY]]&gt;0,Stock[[#This Row],[BUYING PRICE]]*(1+Stock[[#This Row],[% THRESHOLD (LOSS)]]),"")</f>
        <v/>
      </c>
      <c r="R287" s="106"/>
      <c r="S287" s="118" t="str">
        <f>IF(Stock[[#This Row],[CASH DIVIDEND]]&gt;0,Stock[[#This Row],[CASH DIVIDEND]]/(Stock[[#This Row],[BUYING PRICE]]*Stock[[#This Row],[BUYING QUANTITY]]),"")</f>
        <v/>
      </c>
      <c r="T287" s="106"/>
      <c r="U287" s="79"/>
      <c r="V287" s="97"/>
      <c r="W287" s="98"/>
      <c r="X287" s="168"/>
      <c r="Y287" s="126" t="str">
        <f>IF(Stock[[#This Row],[SELLING QUANTITY]]&gt;0,Stock[[#This Row],[SELLING PRICE]]*Stock[[#This Row],[SELLING QUANTITY]]*Stock[[#This Row],[% SELLING FEE]]+Stock[[#This Row],[SELLING PRICE]]*Stock[[#This Row],[SELLING QUANTITY]]*$D$12,"")</f>
        <v/>
      </c>
      <c r="Z287" s="127">
        <f>Stock[[#This Row],[BUYING QUANTITY]]+Stock[[#This Row],[STOCK DIVIDEND]]-Stock[[#This Row],[SELLING QUANTITY]]</f>
        <v>0</v>
      </c>
      <c r="AA2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 s="121">
        <f ca="1">IF(Stock[[#This Row],[SELLING DATE]]&gt;0,Stock[[#This Row],[SELLING DATE]]-Stock[[#This Row],[BUY DATE]]+1,IF(Stock[[#This Row],[BUY DATE]]=0,0,TODAY()-Stock[[#This Row],[BUY DATE]]+1))</f>
        <v>0</v>
      </c>
      <c r="AC287" s="122" t="str">
        <f>IFERROR(Stock[[#This Row],[CASH DIVIDEND]]+Stock[[#This Row],[RETURN/(LOSS) FROM TRADING
(auto-fill)]],"")</f>
        <v/>
      </c>
      <c r="AD2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 s="146" t="str">
        <f ca="1">IFERROR(IF(Stock[[#This Row],[HOLDING DAYS
(auto-fill)]]&lt;365,Stock[[#This Row],[% TOTAL RETURN/(LOSS)
(auto-fill)]]*365/Stock[[#This Row],[HOLDING DAYS
(auto-fill)]],POWER((1+Stock[[#This Row],[% TOTAL RETURN/(LOSS)
(auto-fill)]]),1/(Stock[[#This Row],[HOLDING DAYS
(auto-fill)]]/365))-1),"")</f>
        <v/>
      </c>
      <c r="AF287" s="92"/>
      <c r="AG287" s="149" t="str">
        <f>IF(Stock[[#This Row],[STATUS
(auto-fill)]]="HOLDING",Stock[[#This Row],[MARKET PRICE]]-Stock[[#This Row],[BUYING PRICE]],"")</f>
        <v/>
      </c>
      <c r="AH287" s="143" t="str">
        <f>IFERROR(Stock[[#This Row],[CHANGE
(auto-fill)]]/Stock[[#This Row],[BUYING PRICE]],"")</f>
        <v/>
      </c>
      <c r="AI287" s="129" t="str">
        <f>IF(Stock[[#This Row],[MARKET PRICE]]&gt;0,Stock[[#This Row],[MARKET PRICE]]*Stock[[#This Row],[REMAINING QUANTITY
(auto-fill)]],"")</f>
        <v/>
      </c>
    </row>
    <row r="288" spans="2:35">
      <c r="B288" s="112" t="str">
        <f>IF(AND(Stock[[#This Row],[BUYING QUANTITY]]&gt;0,Stock[[#This Row],[REMAINING QUANTITY
(auto-fill)]]=0),"SOLD OUT",
IF(AND(Stock[[#This Row],[BUYING QUANTITY]]&gt;0,Stock[[#This Row],[REMAINING QUANTITY
(auto-fill)]]&gt;0),"HOLDING",""))</f>
        <v/>
      </c>
      <c r="C288" s="111">
        <f t="shared" si="4"/>
        <v>275</v>
      </c>
      <c r="D288" s="79"/>
      <c r="E288" s="80"/>
      <c r="F288" s="162"/>
      <c r="G288" s="85"/>
      <c r="H288" s="86"/>
      <c r="I288" s="164"/>
      <c r="J288" s="115" t="str">
        <f>IF(Stock[[#This Row],[BUYING QUANTITY]]&gt;0,Stock[[#This Row],[BUYING PRICE]]*Stock[[#This Row],[BUYING QUANTITY]]*Stock[[#This Row],[% BUYING FEE]],"")</f>
        <v/>
      </c>
      <c r="K288" s="89"/>
      <c r="L288" s="90"/>
      <c r="M288" s="117" t="str">
        <f>IF(Stock[[#This Row],[BUYING QUANTITY]]&gt;0,Stock[[#This Row],[BUYING PRICE]]*(1+Stock[[#This Row],[% THRESHOLD (RETURN)_1]]),"")</f>
        <v/>
      </c>
      <c r="N288" s="91"/>
      <c r="O288" s="117" t="str">
        <f>IF(Stock[[#This Row],[BUYING QUANTITY]]&gt;0,Stock[[#This Row],[BUYING PRICE]]*(1+Stock[[#This Row],[% THRESHOLD (RETURN)_2]]),"")</f>
        <v/>
      </c>
      <c r="P288" s="91"/>
      <c r="Q288" s="117" t="str">
        <f>IF(Stock[[#This Row],[BUYING QUANTITY]]&gt;0,Stock[[#This Row],[BUYING PRICE]]*(1+Stock[[#This Row],[% THRESHOLD (LOSS)]]),"")</f>
        <v/>
      </c>
      <c r="R288" s="106"/>
      <c r="S288" s="118" t="str">
        <f>IF(Stock[[#This Row],[CASH DIVIDEND]]&gt;0,Stock[[#This Row],[CASH DIVIDEND]]/(Stock[[#This Row],[BUYING PRICE]]*Stock[[#This Row],[BUYING QUANTITY]]),"")</f>
        <v/>
      </c>
      <c r="T288" s="106"/>
      <c r="U288" s="79"/>
      <c r="V288" s="97"/>
      <c r="W288" s="98"/>
      <c r="X288" s="168"/>
      <c r="Y288" s="126" t="str">
        <f>IF(Stock[[#This Row],[SELLING QUANTITY]]&gt;0,Stock[[#This Row],[SELLING PRICE]]*Stock[[#This Row],[SELLING QUANTITY]]*Stock[[#This Row],[% SELLING FEE]]+Stock[[#This Row],[SELLING PRICE]]*Stock[[#This Row],[SELLING QUANTITY]]*$D$12,"")</f>
        <v/>
      </c>
      <c r="Z288" s="127">
        <f>Stock[[#This Row],[BUYING QUANTITY]]+Stock[[#This Row],[STOCK DIVIDEND]]-Stock[[#This Row],[SELLING QUANTITY]]</f>
        <v>0</v>
      </c>
      <c r="AA2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 s="121">
        <f ca="1">IF(Stock[[#This Row],[SELLING DATE]]&gt;0,Stock[[#This Row],[SELLING DATE]]-Stock[[#This Row],[BUY DATE]]+1,IF(Stock[[#This Row],[BUY DATE]]=0,0,TODAY()-Stock[[#This Row],[BUY DATE]]+1))</f>
        <v>0</v>
      </c>
      <c r="AC288" s="122" t="str">
        <f>IFERROR(Stock[[#This Row],[CASH DIVIDEND]]+Stock[[#This Row],[RETURN/(LOSS) FROM TRADING
(auto-fill)]],"")</f>
        <v/>
      </c>
      <c r="AD2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 s="146" t="str">
        <f ca="1">IFERROR(IF(Stock[[#This Row],[HOLDING DAYS
(auto-fill)]]&lt;365,Stock[[#This Row],[% TOTAL RETURN/(LOSS)
(auto-fill)]]*365/Stock[[#This Row],[HOLDING DAYS
(auto-fill)]],POWER((1+Stock[[#This Row],[% TOTAL RETURN/(LOSS)
(auto-fill)]]),1/(Stock[[#This Row],[HOLDING DAYS
(auto-fill)]]/365))-1),"")</f>
        <v/>
      </c>
      <c r="AF288" s="92"/>
      <c r="AG288" s="149" t="str">
        <f>IF(Stock[[#This Row],[STATUS
(auto-fill)]]="HOLDING",Stock[[#This Row],[MARKET PRICE]]-Stock[[#This Row],[BUYING PRICE]],"")</f>
        <v/>
      </c>
      <c r="AH288" s="143" t="str">
        <f>IFERROR(Stock[[#This Row],[CHANGE
(auto-fill)]]/Stock[[#This Row],[BUYING PRICE]],"")</f>
        <v/>
      </c>
      <c r="AI288" s="129" t="str">
        <f>IF(Stock[[#This Row],[MARKET PRICE]]&gt;0,Stock[[#This Row],[MARKET PRICE]]*Stock[[#This Row],[REMAINING QUANTITY
(auto-fill)]],"")</f>
        <v/>
      </c>
    </row>
    <row r="289" spans="2:35">
      <c r="B289" s="112" t="str">
        <f>IF(AND(Stock[[#This Row],[BUYING QUANTITY]]&gt;0,Stock[[#This Row],[REMAINING QUANTITY
(auto-fill)]]=0),"SOLD OUT",
IF(AND(Stock[[#This Row],[BUYING QUANTITY]]&gt;0,Stock[[#This Row],[REMAINING QUANTITY
(auto-fill)]]&gt;0),"HOLDING",""))</f>
        <v/>
      </c>
      <c r="C289" s="111">
        <f t="shared" si="4"/>
        <v>276</v>
      </c>
      <c r="D289" s="79"/>
      <c r="E289" s="80"/>
      <c r="F289" s="162"/>
      <c r="G289" s="85"/>
      <c r="H289" s="86"/>
      <c r="I289" s="164"/>
      <c r="J289" s="115" t="str">
        <f>IF(Stock[[#This Row],[BUYING QUANTITY]]&gt;0,Stock[[#This Row],[BUYING PRICE]]*Stock[[#This Row],[BUYING QUANTITY]]*Stock[[#This Row],[% BUYING FEE]],"")</f>
        <v/>
      </c>
      <c r="K289" s="89"/>
      <c r="L289" s="90"/>
      <c r="M289" s="117" t="str">
        <f>IF(Stock[[#This Row],[BUYING QUANTITY]]&gt;0,Stock[[#This Row],[BUYING PRICE]]*(1+Stock[[#This Row],[% THRESHOLD (RETURN)_1]]),"")</f>
        <v/>
      </c>
      <c r="N289" s="91"/>
      <c r="O289" s="117" t="str">
        <f>IF(Stock[[#This Row],[BUYING QUANTITY]]&gt;0,Stock[[#This Row],[BUYING PRICE]]*(1+Stock[[#This Row],[% THRESHOLD (RETURN)_2]]),"")</f>
        <v/>
      </c>
      <c r="P289" s="91"/>
      <c r="Q289" s="117" t="str">
        <f>IF(Stock[[#This Row],[BUYING QUANTITY]]&gt;0,Stock[[#This Row],[BUYING PRICE]]*(1+Stock[[#This Row],[% THRESHOLD (LOSS)]]),"")</f>
        <v/>
      </c>
      <c r="R289" s="106"/>
      <c r="S289" s="118" t="str">
        <f>IF(Stock[[#This Row],[CASH DIVIDEND]]&gt;0,Stock[[#This Row],[CASH DIVIDEND]]/(Stock[[#This Row],[BUYING PRICE]]*Stock[[#This Row],[BUYING QUANTITY]]),"")</f>
        <v/>
      </c>
      <c r="T289" s="106"/>
      <c r="U289" s="79"/>
      <c r="V289" s="97"/>
      <c r="W289" s="98"/>
      <c r="X289" s="168"/>
      <c r="Y289" s="126" t="str">
        <f>IF(Stock[[#This Row],[SELLING QUANTITY]]&gt;0,Stock[[#This Row],[SELLING PRICE]]*Stock[[#This Row],[SELLING QUANTITY]]*Stock[[#This Row],[% SELLING FEE]]+Stock[[#This Row],[SELLING PRICE]]*Stock[[#This Row],[SELLING QUANTITY]]*$D$12,"")</f>
        <v/>
      </c>
      <c r="Z289" s="127">
        <f>Stock[[#This Row],[BUYING QUANTITY]]+Stock[[#This Row],[STOCK DIVIDEND]]-Stock[[#This Row],[SELLING QUANTITY]]</f>
        <v>0</v>
      </c>
      <c r="AA2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 s="121">
        <f ca="1">IF(Stock[[#This Row],[SELLING DATE]]&gt;0,Stock[[#This Row],[SELLING DATE]]-Stock[[#This Row],[BUY DATE]]+1,IF(Stock[[#This Row],[BUY DATE]]=0,0,TODAY()-Stock[[#This Row],[BUY DATE]]+1))</f>
        <v>0</v>
      </c>
      <c r="AC289" s="122" t="str">
        <f>IFERROR(Stock[[#This Row],[CASH DIVIDEND]]+Stock[[#This Row],[RETURN/(LOSS) FROM TRADING
(auto-fill)]],"")</f>
        <v/>
      </c>
      <c r="AD2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 s="146" t="str">
        <f ca="1">IFERROR(IF(Stock[[#This Row],[HOLDING DAYS
(auto-fill)]]&lt;365,Stock[[#This Row],[% TOTAL RETURN/(LOSS)
(auto-fill)]]*365/Stock[[#This Row],[HOLDING DAYS
(auto-fill)]],POWER((1+Stock[[#This Row],[% TOTAL RETURN/(LOSS)
(auto-fill)]]),1/(Stock[[#This Row],[HOLDING DAYS
(auto-fill)]]/365))-1),"")</f>
        <v/>
      </c>
      <c r="AF289" s="92"/>
      <c r="AG289" s="149" t="str">
        <f>IF(Stock[[#This Row],[STATUS
(auto-fill)]]="HOLDING",Stock[[#This Row],[MARKET PRICE]]-Stock[[#This Row],[BUYING PRICE]],"")</f>
        <v/>
      </c>
      <c r="AH289" s="143" t="str">
        <f>IFERROR(Stock[[#This Row],[CHANGE
(auto-fill)]]/Stock[[#This Row],[BUYING PRICE]],"")</f>
        <v/>
      </c>
      <c r="AI289" s="129" t="str">
        <f>IF(Stock[[#This Row],[MARKET PRICE]]&gt;0,Stock[[#This Row],[MARKET PRICE]]*Stock[[#This Row],[REMAINING QUANTITY
(auto-fill)]],"")</f>
        <v/>
      </c>
    </row>
    <row r="290" spans="2:35">
      <c r="B290" s="112" t="str">
        <f>IF(AND(Stock[[#This Row],[BUYING QUANTITY]]&gt;0,Stock[[#This Row],[REMAINING QUANTITY
(auto-fill)]]=0),"SOLD OUT",
IF(AND(Stock[[#This Row],[BUYING QUANTITY]]&gt;0,Stock[[#This Row],[REMAINING QUANTITY
(auto-fill)]]&gt;0),"HOLDING",""))</f>
        <v/>
      </c>
      <c r="C290" s="111">
        <f t="shared" si="4"/>
        <v>277</v>
      </c>
      <c r="D290" s="79"/>
      <c r="E290" s="80"/>
      <c r="F290" s="162"/>
      <c r="G290" s="85"/>
      <c r="H290" s="86"/>
      <c r="I290" s="164"/>
      <c r="J290" s="115" t="str">
        <f>IF(Stock[[#This Row],[BUYING QUANTITY]]&gt;0,Stock[[#This Row],[BUYING PRICE]]*Stock[[#This Row],[BUYING QUANTITY]]*Stock[[#This Row],[% BUYING FEE]],"")</f>
        <v/>
      </c>
      <c r="K290" s="89"/>
      <c r="L290" s="90"/>
      <c r="M290" s="117" t="str">
        <f>IF(Stock[[#This Row],[BUYING QUANTITY]]&gt;0,Stock[[#This Row],[BUYING PRICE]]*(1+Stock[[#This Row],[% THRESHOLD (RETURN)_1]]),"")</f>
        <v/>
      </c>
      <c r="N290" s="91"/>
      <c r="O290" s="117" t="str">
        <f>IF(Stock[[#This Row],[BUYING QUANTITY]]&gt;0,Stock[[#This Row],[BUYING PRICE]]*(1+Stock[[#This Row],[% THRESHOLD (RETURN)_2]]),"")</f>
        <v/>
      </c>
      <c r="P290" s="91"/>
      <c r="Q290" s="117" t="str">
        <f>IF(Stock[[#This Row],[BUYING QUANTITY]]&gt;0,Stock[[#This Row],[BUYING PRICE]]*(1+Stock[[#This Row],[% THRESHOLD (LOSS)]]),"")</f>
        <v/>
      </c>
      <c r="R290" s="106"/>
      <c r="S290" s="118" t="str">
        <f>IF(Stock[[#This Row],[CASH DIVIDEND]]&gt;0,Stock[[#This Row],[CASH DIVIDEND]]/(Stock[[#This Row],[BUYING PRICE]]*Stock[[#This Row],[BUYING QUANTITY]]),"")</f>
        <v/>
      </c>
      <c r="T290" s="106"/>
      <c r="U290" s="79"/>
      <c r="V290" s="97"/>
      <c r="W290" s="98"/>
      <c r="X290" s="168"/>
      <c r="Y290" s="126" t="str">
        <f>IF(Stock[[#This Row],[SELLING QUANTITY]]&gt;0,Stock[[#This Row],[SELLING PRICE]]*Stock[[#This Row],[SELLING QUANTITY]]*Stock[[#This Row],[% SELLING FEE]]+Stock[[#This Row],[SELLING PRICE]]*Stock[[#This Row],[SELLING QUANTITY]]*$D$12,"")</f>
        <v/>
      </c>
      <c r="Z290" s="127">
        <f>Stock[[#This Row],[BUYING QUANTITY]]+Stock[[#This Row],[STOCK DIVIDEND]]-Stock[[#This Row],[SELLING QUANTITY]]</f>
        <v>0</v>
      </c>
      <c r="AA2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 s="121">
        <f ca="1">IF(Stock[[#This Row],[SELLING DATE]]&gt;0,Stock[[#This Row],[SELLING DATE]]-Stock[[#This Row],[BUY DATE]]+1,IF(Stock[[#This Row],[BUY DATE]]=0,0,TODAY()-Stock[[#This Row],[BUY DATE]]+1))</f>
        <v>0</v>
      </c>
      <c r="AC290" s="122" t="str">
        <f>IFERROR(Stock[[#This Row],[CASH DIVIDEND]]+Stock[[#This Row],[RETURN/(LOSS) FROM TRADING
(auto-fill)]],"")</f>
        <v/>
      </c>
      <c r="AD2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 s="146" t="str">
        <f ca="1">IFERROR(IF(Stock[[#This Row],[HOLDING DAYS
(auto-fill)]]&lt;365,Stock[[#This Row],[% TOTAL RETURN/(LOSS)
(auto-fill)]]*365/Stock[[#This Row],[HOLDING DAYS
(auto-fill)]],POWER((1+Stock[[#This Row],[% TOTAL RETURN/(LOSS)
(auto-fill)]]),1/(Stock[[#This Row],[HOLDING DAYS
(auto-fill)]]/365))-1),"")</f>
        <v/>
      </c>
      <c r="AF290" s="92"/>
      <c r="AG290" s="149" t="str">
        <f>IF(Stock[[#This Row],[STATUS
(auto-fill)]]="HOLDING",Stock[[#This Row],[MARKET PRICE]]-Stock[[#This Row],[BUYING PRICE]],"")</f>
        <v/>
      </c>
      <c r="AH290" s="143" t="str">
        <f>IFERROR(Stock[[#This Row],[CHANGE
(auto-fill)]]/Stock[[#This Row],[BUYING PRICE]],"")</f>
        <v/>
      </c>
      <c r="AI290" s="129" t="str">
        <f>IF(Stock[[#This Row],[MARKET PRICE]]&gt;0,Stock[[#This Row],[MARKET PRICE]]*Stock[[#This Row],[REMAINING QUANTITY
(auto-fill)]],"")</f>
        <v/>
      </c>
    </row>
    <row r="291" spans="2:35">
      <c r="B291" s="112" t="str">
        <f>IF(AND(Stock[[#This Row],[BUYING QUANTITY]]&gt;0,Stock[[#This Row],[REMAINING QUANTITY
(auto-fill)]]=0),"SOLD OUT",
IF(AND(Stock[[#This Row],[BUYING QUANTITY]]&gt;0,Stock[[#This Row],[REMAINING QUANTITY
(auto-fill)]]&gt;0),"HOLDING",""))</f>
        <v/>
      </c>
      <c r="C291" s="111">
        <f t="shared" si="4"/>
        <v>278</v>
      </c>
      <c r="D291" s="79"/>
      <c r="E291" s="80"/>
      <c r="F291" s="162"/>
      <c r="G291" s="85"/>
      <c r="H291" s="86"/>
      <c r="I291" s="164"/>
      <c r="J291" s="115" t="str">
        <f>IF(Stock[[#This Row],[BUYING QUANTITY]]&gt;0,Stock[[#This Row],[BUYING PRICE]]*Stock[[#This Row],[BUYING QUANTITY]]*Stock[[#This Row],[% BUYING FEE]],"")</f>
        <v/>
      </c>
      <c r="K291" s="89"/>
      <c r="L291" s="90"/>
      <c r="M291" s="117" t="str">
        <f>IF(Stock[[#This Row],[BUYING QUANTITY]]&gt;0,Stock[[#This Row],[BUYING PRICE]]*(1+Stock[[#This Row],[% THRESHOLD (RETURN)_1]]),"")</f>
        <v/>
      </c>
      <c r="N291" s="91"/>
      <c r="O291" s="117" t="str">
        <f>IF(Stock[[#This Row],[BUYING QUANTITY]]&gt;0,Stock[[#This Row],[BUYING PRICE]]*(1+Stock[[#This Row],[% THRESHOLD (RETURN)_2]]),"")</f>
        <v/>
      </c>
      <c r="P291" s="91"/>
      <c r="Q291" s="117" t="str">
        <f>IF(Stock[[#This Row],[BUYING QUANTITY]]&gt;0,Stock[[#This Row],[BUYING PRICE]]*(1+Stock[[#This Row],[% THRESHOLD (LOSS)]]),"")</f>
        <v/>
      </c>
      <c r="R291" s="106"/>
      <c r="S291" s="118" t="str">
        <f>IF(Stock[[#This Row],[CASH DIVIDEND]]&gt;0,Stock[[#This Row],[CASH DIVIDEND]]/(Stock[[#This Row],[BUYING PRICE]]*Stock[[#This Row],[BUYING QUANTITY]]),"")</f>
        <v/>
      </c>
      <c r="T291" s="106"/>
      <c r="U291" s="79"/>
      <c r="V291" s="97"/>
      <c r="W291" s="98"/>
      <c r="X291" s="168"/>
      <c r="Y291" s="126" t="str">
        <f>IF(Stock[[#This Row],[SELLING QUANTITY]]&gt;0,Stock[[#This Row],[SELLING PRICE]]*Stock[[#This Row],[SELLING QUANTITY]]*Stock[[#This Row],[% SELLING FEE]]+Stock[[#This Row],[SELLING PRICE]]*Stock[[#This Row],[SELLING QUANTITY]]*$D$12,"")</f>
        <v/>
      </c>
      <c r="Z291" s="127">
        <f>Stock[[#This Row],[BUYING QUANTITY]]+Stock[[#This Row],[STOCK DIVIDEND]]-Stock[[#This Row],[SELLING QUANTITY]]</f>
        <v>0</v>
      </c>
      <c r="AA2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 s="121">
        <f ca="1">IF(Stock[[#This Row],[SELLING DATE]]&gt;0,Stock[[#This Row],[SELLING DATE]]-Stock[[#This Row],[BUY DATE]]+1,IF(Stock[[#This Row],[BUY DATE]]=0,0,TODAY()-Stock[[#This Row],[BUY DATE]]+1))</f>
        <v>0</v>
      </c>
      <c r="AC291" s="122" t="str">
        <f>IFERROR(Stock[[#This Row],[CASH DIVIDEND]]+Stock[[#This Row],[RETURN/(LOSS) FROM TRADING
(auto-fill)]],"")</f>
        <v/>
      </c>
      <c r="AD2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 s="146" t="str">
        <f ca="1">IFERROR(IF(Stock[[#This Row],[HOLDING DAYS
(auto-fill)]]&lt;365,Stock[[#This Row],[% TOTAL RETURN/(LOSS)
(auto-fill)]]*365/Stock[[#This Row],[HOLDING DAYS
(auto-fill)]],POWER((1+Stock[[#This Row],[% TOTAL RETURN/(LOSS)
(auto-fill)]]),1/(Stock[[#This Row],[HOLDING DAYS
(auto-fill)]]/365))-1),"")</f>
        <v/>
      </c>
      <c r="AF291" s="92"/>
      <c r="AG291" s="149" t="str">
        <f>IF(Stock[[#This Row],[STATUS
(auto-fill)]]="HOLDING",Stock[[#This Row],[MARKET PRICE]]-Stock[[#This Row],[BUYING PRICE]],"")</f>
        <v/>
      </c>
      <c r="AH291" s="143" t="str">
        <f>IFERROR(Stock[[#This Row],[CHANGE
(auto-fill)]]/Stock[[#This Row],[BUYING PRICE]],"")</f>
        <v/>
      </c>
      <c r="AI291" s="129" t="str">
        <f>IF(Stock[[#This Row],[MARKET PRICE]]&gt;0,Stock[[#This Row],[MARKET PRICE]]*Stock[[#This Row],[REMAINING QUANTITY
(auto-fill)]],"")</f>
        <v/>
      </c>
    </row>
    <row r="292" spans="2:35">
      <c r="B292" s="112" t="str">
        <f>IF(AND(Stock[[#This Row],[BUYING QUANTITY]]&gt;0,Stock[[#This Row],[REMAINING QUANTITY
(auto-fill)]]=0),"SOLD OUT",
IF(AND(Stock[[#This Row],[BUYING QUANTITY]]&gt;0,Stock[[#This Row],[REMAINING QUANTITY
(auto-fill)]]&gt;0),"HOLDING",""))</f>
        <v/>
      </c>
      <c r="C292" s="111">
        <f t="shared" si="4"/>
        <v>279</v>
      </c>
      <c r="D292" s="79"/>
      <c r="E292" s="80"/>
      <c r="F292" s="162"/>
      <c r="G292" s="85"/>
      <c r="H292" s="86"/>
      <c r="I292" s="164"/>
      <c r="J292" s="115" t="str">
        <f>IF(Stock[[#This Row],[BUYING QUANTITY]]&gt;0,Stock[[#This Row],[BUYING PRICE]]*Stock[[#This Row],[BUYING QUANTITY]]*Stock[[#This Row],[% BUYING FEE]],"")</f>
        <v/>
      </c>
      <c r="K292" s="89"/>
      <c r="L292" s="90"/>
      <c r="M292" s="117" t="str">
        <f>IF(Stock[[#This Row],[BUYING QUANTITY]]&gt;0,Stock[[#This Row],[BUYING PRICE]]*(1+Stock[[#This Row],[% THRESHOLD (RETURN)_1]]),"")</f>
        <v/>
      </c>
      <c r="N292" s="91"/>
      <c r="O292" s="117" t="str">
        <f>IF(Stock[[#This Row],[BUYING QUANTITY]]&gt;0,Stock[[#This Row],[BUYING PRICE]]*(1+Stock[[#This Row],[% THRESHOLD (RETURN)_2]]),"")</f>
        <v/>
      </c>
      <c r="P292" s="91"/>
      <c r="Q292" s="117" t="str">
        <f>IF(Stock[[#This Row],[BUYING QUANTITY]]&gt;0,Stock[[#This Row],[BUYING PRICE]]*(1+Stock[[#This Row],[% THRESHOLD (LOSS)]]),"")</f>
        <v/>
      </c>
      <c r="R292" s="106"/>
      <c r="S292" s="118" t="str">
        <f>IF(Stock[[#This Row],[CASH DIVIDEND]]&gt;0,Stock[[#This Row],[CASH DIVIDEND]]/(Stock[[#This Row],[BUYING PRICE]]*Stock[[#This Row],[BUYING QUANTITY]]),"")</f>
        <v/>
      </c>
      <c r="T292" s="106"/>
      <c r="U292" s="79"/>
      <c r="V292" s="97"/>
      <c r="W292" s="98"/>
      <c r="X292" s="168"/>
      <c r="Y292" s="126" t="str">
        <f>IF(Stock[[#This Row],[SELLING QUANTITY]]&gt;0,Stock[[#This Row],[SELLING PRICE]]*Stock[[#This Row],[SELLING QUANTITY]]*Stock[[#This Row],[% SELLING FEE]]+Stock[[#This Row],[SELLING PRICE]]*Stock[[#This Row],[SELLING QUANTITY]]*$D$12,"")</f>
        <v/>
      </c>
      <c r="Z292" s="127">
        <f>Stock[[#This Row],[BUYING QUANTITY]]+Stock[[#This Row],[STOCK DIVIDEND]]-Stock[[#This Row],[SELLING QUANTITY]]</f>
        <v>0</v>
      </c>
      <c r="AA2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 s="121">
        <f ca="1">IF(Stock[[#This Row],[SELLING DATE]]&gt;0,Stock[[#This Row],[SELLING DATE]]-Stock[[#This Row],[BUY DATE]]+1,IF(Stock[[#This Row],[BUY DATE]]=0,0,TODAY()-Stock[[#This Row],[BUY DATE]]+1))</f>
        <v>0</v>
      </c>
      <c r="AC292" s="122" t="str">
        <f>IFERROR(Stock[[#This Row],[CASH DIVIDEND]]+Stock[[#This Row],[RETURN/(LOSS) FROM TRADING
(auto-fill)]],"")</f>
        <v/>
      </c>
      <c r="AD2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 s="146" t="str">
        <f ca="1">IFERROR(IF(Stock[[#This Row],[HOLDING DAYS
(auto-fill)]]&lt;365,Stock[[#This Row],[% TOTAL RETURN/(LOSS)
(auto-fill)]]*365/Stock[[#This Row],[HOLDING DAYS
(auto-fill)]],POWER((1+Stock[[#This Row],[% TOTAL RETURN/(LOSS)
(auto-fill)]]),1/(Stock[[#This Row],[HOLDING DAYS
(auto-fill)]]/365))-1),"")</f>
        <v/>
      </c>
      <c r="AF292" s="92"/>
      <c r="AG292" s="149" t="str">
        <f>IF(Stock[[#This Row],[STATUS
(auto-fill)]]="HOLDING",Stock[[#This Row],[MARKET PRICE]]-Stock[[#This Row],[BUYING PRICE]],"")</f>
        <v/>
      </c>
      <c r="AH292" s="143" t="str">
        <f>IFERROR(Stock[[#This Row],[CHANGE
(auto-fill)]]/Stock[[#This Row],[BUYING PRICE]],"")</f>
        <v/>
      </c>
      <c r="AI292" s="129" t="str">
        <f>IF(Stock[[#This Row],[MARKET PRICE]]&gt;0,Stock[[#This Row],[MARKET PRICE]]*Stock[[#This Row],[REMAINING QUANTITY
(auto-fill)]],"")</f>
        <v/>
      </c>
    </row>
    <row r="293" spans="2:35">
      <c r="B293" s="112" t="str">
        <f>IF(AND(Stock[[#This Row],[BUYING QUANTITY]]&gt;0,Stock[[#This Row],[REMAINING QUANTITY
(auto-fill)]]=0),"SOLD OUT",
IF(AND(Stock[[#This Row],[BUYING QUANTITY]]&gt;0,Stock[[#This Row],[REMAINING QUANTITY
(auto-fill)]]&gt;0),"HOLDING",""))</f>
        <v/>
      </c>
      <c r="C293" s="111">
        <f t="shared" si="4"/>
        <v>280</v>
      </c>
      <c r="D293" s="79"/>
      <c r="E293" s="80"/>
      <c r="F293" s="162"/>
      <c r="G293" s="85"/>
      <c r="H293" s="86"/>
      <c r="I293" s="164"/>
      <c r="J293" s="115" t="str">
        <f>IF(Stock[[#This Row],[BUYING QUANTITY]]&gt;0,Stock[[#This Row],[BUYING PRICE]]*Stock[[#This Row],[BUYING QUANTITY]]*Stock[[#This Row],[% BUYING FEE]],"")</f>
        <v/>
      </c>
      <c r="K293" s="89"/>
      <c r="L293" s="90"/>
      <c r="M293" s="117" t="str">
        <f>IF(Stock[[#This Row],[BUYING QUANTITY]]&gt;0,Stock[[#This Row],[BUYING PRICE]]*(1+Stock[[#This Row],[% THRESHOLD (RETURN)_1]]),"")</f>
        <v/>
      </c>
      <c r="N293" s="91"/>
      <c r="O293" s="117" t="str">
        <f>IF(Stock[[#This Row],[BUYING QUANTITY]]&gt;0,Stock[[#This Row],[BUYING PRICE]]*(1+Stock[[#This Row],[% THRESHOLD (RETURN)_2]]),"")</f>
        <v/>
      </c>
      <c r="P293" s="91"/>
      <c r="Q293" s="117" t="str">
        <f>IF(Stock[[#This Row],[BUYING QUANTITY]]&gt;0,Stock[[#This Row],[BUYING PRICE]]*(1+Stock[[#This Row],[% THRESHOLD (LOSS)]]),"")</f>
        <v/>
      </c>
      <c r="R293" s="106"/>
      <c r="S293" s="118" t="str">
        <f>IF(Stock[[#This Row],[CASH DIVIDEND]]&gt;0,Stock[[#This Row],[CASH DIVIDEND]]/(Stock[[#This Row],[BUYING PRICE]]*Stock[[#This Row],[BUYING QUANTITY]]),"")</f>
        <v/>
      </c>
      <c r="T293" s="106"/>
      <c r="U293" s="79"/>
      <c r="V293" s="97"/>
      <c r="W293" s="98"/>
      <c r="X293" s="168"/>
      <c r="Y293" s="126" t="str">
        <f>IF(Stock[[#This Row],[SELLING QUANTITY]]&gt;0,Stock[[#This Row],[SELLING PRICE]]*Stock[[#This Row],[SELLING QUANTITY]]*Stock[[#This Row],[% SELLING FEE]]+Stock[[#This Row],[SELLING PRICE]]*Stock[[#This Row],[SELLING QUANTITY]]*$D$12,"")</f>
        <v/>
      </c>
      <c r="Z293" s="127">
        <f>Stock[[#This Row],[BUYING QUANTITY]]+Stock[[#This Row],[STOCK DIVIDEND]]-Stock[[#This Row],[SELLING QUANTITY]]</f>
        <v>0</v>
      </c>
      <c r="AA2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 s="121">
        <f ca="1">IF(Stock[[#This Row],[SELLING DATE]]&gt;0,Stock[[#This Row],[SELLING DATE]]-Stock[[#This Row],[BUY DATE]]+1,IF(Stock[[#This Row],[BUY DATE]]=0,0,TODAY()-Stock[[#This Row],[BUY DATE]]+1))</f>
        <v>0</v>
      </c>
      <c r="AC293" s="122" t="str">
        <f>IFERROR(Stock[[#This Row],[CASH DIVIDEND]]+Stock[[#This Row],[RETURN/(LOSS) FROM TRADING
(auto-fill)]],"")</f>
        <v/>
      </c>
      <c r="AD2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 s="146" t="str">
        <f ca="1">IFERROR(IF(Stock[[#This Row],[HOLDING DAYS
(auto-fill)]]&lt;365,Stock[[#This Row],[% TOTAL RETURN/(LOSS)
(auto-fill)]]*365/Stock[[#This Row],[HOLDING DAYS
(auto-fill)]],POWER((1+Stock[[#This Row],[% TOTAL RETURN/(LOSS)
(auto-fill)]]),1/(Stock[[#This Row],[HOLDING DAYS
(auto-fill)]]/365))-1),"")</f>
        <v/>
      </c>
      <c r="AF293" s="92"/>
      <c r="AG293" s="149" t="str">
        <f>IF(Stock[[#This Row],[STATUS
(auto-fill)]]="HOLDING",Stock[[#This Row],[MARKET PRICE]]-Stock[[#This Row],[BUYING PRICE]],"")</f>
        <v/>
      </c>
      <c r="AH293" s="143" t="str">
        <f>IFERROR(Stock[[#This Row],[CHANGE
(auto-fill)]]/Stock[[#This Row],[BUYING PRICE]],"")</f>
        <v/>
      </c>
      <c r="AI293" s="129" t="str">
        <f>IF(Stock[[#This Row],[MARKET PRICE]]&gt;0,Stock[[#This Row],[MARKET PRICE]]*Stock[[#This Row],[REMAINING QUANTITY
(auto-fill)]],"")</f>
        <v/>
      </c>
    </row>
    <row r="294" spans="2:35">
      <c r="B294" s="112" t="str">
        <f>IF(AND(Stock[[#This Row],[BUYING QUANTITY]]&gt;0,Stock[[#This Row],[REMAINING QUANTITY
(auto-fill)]]=0),"SOLD OUT",
IF(AND(Stock[[#This Row],[BUYING QUANTITY]]&gt;0,Stock[[#This Row],[REMAINING QUANTITY
(auto-fill)]]&gt;0),"HOLDING",""))</f>
        <v/>
      </c>
      <c r="C294" s="111">
        <f t="shared" si="4"/>
        <v>281</v>
      </c>
      <c r="D294" s="79"/>
      <c r="E294" s="80"/>
      <c r="F294" s="162"/>
      <c r="G294" s="85"/>
      <c r="H294" s="86"/>
      <c r="I294" s="164"/>
      <c r="J294" s="115" t="str">
        <f>IF(Stock[[#This Row],[BUYING QUANTITY]]&gt;0,Stock[[#This Row],[BUYING PRICE]]*Stock[[#This Row],[BUYING QUANTITY]]*Stock[[#This Row],[% BUYING FEE]],"")</f>
        <v/>
      </c>
      <c r="K294" s="89"/>
      <c r="L294" s="90"/>
      <c r="M294" s="117" t="str">
        <f>IF(Stock[[#This Row],[BUYING QUANTITY]]&gt;0,Stock[[#This Row],[BUYING PRICE]]*(1+Stock[[#This Row],[% THRESHOLD (RETURN)_1]]),"")</f>
        <v/>
      </c>
      <c r="N294" s="91"/>
      <c r="O294" s="117" t="str">
        <f>IF(Stock[[#This Row],[BUYING QUANTITY]]&gt;0,Stock[[#This Row],[BUYING PRICE]]*(1+Stock[[#This Row],[% THRESHOLD (RETURN)_2]]),"")</f>
        <v/>
      </c>
      <c r="P294" s="91"/>
      <c r="Q294" s="117" t="str">
        <f>IF(Stock[[#This Row],[BUYING QUANTITY]]&gt;0,Stock[[#This Row],[BUYING PRICE]]*(1+Stock[[#This Row],[% THRESHOLD (LOSS)]]),"")</f>
        <v/>
      </c>
      <c r="R294" s="106"/>
      <c r="S294" s="118" t="str">
        <f>IF(Stock[[#This Row],[CASH DIVIDEND]]&gt;0,Stock[[#This Row],[CASH DIVIDEND]]/(Stock[[#This Row],[BUYING PRICE]]*Stock[[#This Row],[BUYING QUANTITY]]),"")</f>
        <v/>
      </c>
      <c r="T294" s="106"/>
      <c r="U294" s="79"/>
      <c r="V294" s="97"/>
      <c r="W294" s="98"/>
      <c r="X294" s="168"/>
      <c r="Y294" s="126" t="str">
        <f>IF(Stock[[#This Row],[SELLING QUANTITY]]&gt;0,Stock[[#This Row],[SELLING PRICE]]*Stock[[#This Row],[SELLING QUANTITY]]*Stock[[#This Row],[% SELLING FEE]]+Stock[[#This Row],[SELLING PRICE]]*Stock[[#This Row],[SELLING QUANTITY]]*$D$12,"")</f>
        <v/>
      </c>
      <c r="Z294" s="127">
        <f>Stock[[#This Row],[BUYING QUANTITY]]+Stock[[#This Row],[STOCK DIVIDEND]]-Stock[[#This Row],[SELLING QUANTITY]]</f>
        <v>0</v>
      </c>
      <c r="AA2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 s="121">
        <f ca="1">IF(Stock[[#This Row],[SELLING DATE]]&gt;0,Stock[[#This Row],[SELLING DATE]]-Stock[[#This Row],[BUY DATE]]+1,IF(Stock[[#This Row],[BUY DATE]]=0,0,TODAY()-Stock[[#This Row],[BUY DATE]]+1))</f>
        <v>0</v>
      </c>
      <c r="AC294" s="122" t="str">
        <f>IFERROR(Stock[[#This Row],[CASH DIVIDEND]]+Stock[[#This Row],[RETURN/(LOSS) FROM TRADING
(auto-fill)]],"")</f>
        <v/>
      </c>
      <c r="AD2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 s="146" t="str">
        <f ca="1">IFERROR(IF(Stock[[#This Row],[HOLDING DAYS
(auto-fill)]]&lt;365,Stock[[#This Row],[% TOTAL RETURN/(LOSS)
(auto-fill)]]*365/Stock[[#This Row],[HOLDING DAYS
(auto-fill)]],POWER((1+Stock[[#This Row],[% TOTAL RETURN/(LOSS)
(auto-fill)]]),1/(Stock[[#This Row],[HOLDING DAYS
(auto-fill)]]/365))-1),"")</f>
        <v/>
      </c>
      <c r="AF294" s="92"/>
      <c r="AG294" s="149" t="str">
        <f>IF(Stock[[#This Row],[STATUS
(auto-fill)]]="HOLDING",Stock[[#This Row],[MARKET PRICE]]-Stock[[#This Row],[BUYING PRICE]],"")</f>
        <v/>
      </c>
      <c r="AH294" s="143" t="str">
        <f>IFERROR(Stock[[#This Row],[CHANGE
(auto-fill)]]/Stock[[#This Row],[BUYING PRICE]],"")</f>
        <v/>
      </c>
      <c r="AI294" s="129" t="str">
        <f>IF(Stock[[#This Row],[MARKET PRICE]]&gt;0,Stock[[#This Row],[MARKET PRICE]]*Stock[[#This Row],[REMAINING QUANTITY
(auto-fill)]],"")</f>
        <v/>
      </c>
    </row>
    <row r="295" spans="2:35">
      <c r="B295" s="112" t="str">
        <f>IF(AND(Stock[[#This Row],[BUYING QUANTITY]]&gt;0,Stock[[#This Row],[REMAINING QUANTITY
(auto-fill)]]=0),"SOLD OUT",
IF(AND(Stock[[#This Row],[BUYING QUANTITY]]&gt;0,Stock[[#This Row],[REMAINING QUANTITY
(auto-fill)]]&gt;0),"HOLDING",""))</f>
        <v/>
      </c>
      <c r="C295" s="111">
        <f t="shared" si="4"/>
        <v>282</v>
      </c>
      <c r="D295" s="79"/>
      <c r="E295" s="80"/>
      <c r="F295" s="162"/>
      <c r="G295" s="85"/>
      <c r="H295" s="86"/>
      <c r="I295" s="164"/>
      <c r="J295" s="115" t="str">
        <f>IF(Stock[[#This Row],[BUYING QUANTITY]]&gt;0,Stock[[#This Row],[BUYING PRICE]]*Stock[[#This Row],[BUYING QUANTITY]]*Stock[[#This Row],[% BUYING FEE]],"")</f>
        <v/>
      </c>
      <c r="K295" s="89"/>
      <c r="L295" s="90"/>
      <c r="M295" s="117" t="str">
        <f>IF(Stock[[#This Row],[BUYING QUANTITY]]&gt;0,Stock[[#This Row],[BUYING PRICE]]*(1+Stock[[#This Row],[% THRESHOLD (RETURN)_1]]),"")</f>
        <v/>
      </c>
      <c r="N295" s="91"/>
      <c r="O295" s="117" t="str">
        <f>IF(Stock[[#This Row],[BUYING QUANTITY]]&gt;0,Stock[[#This Row],[BUYING PRICE]]*(1+Stock[[#This Row],[% THRESHOLD (RETURN)_2]]),"")</f>
        <v/>
      </c>
      <c r="P295" s="91"/>
      <c r="Q295" s="117" t="str">
        <f>IF(Stock[[#This Row],[BUYING QUANTITY]]&gt;0,Stock[[#This Row],[BUYING PRICE]]*(1+Stock[[#This Row],[% THRESHOLD (LOSS)]]),"")</f>
        <v/>
      </c>
      <c r="R295" s="106"/>
      <c r="S295" s="118" t="str">
        <f>IF(Stock[[#This Row],[CASH DIVIDEND]]&gt;0,Stock[[#This Row],[CASH DIVIDEND]]/(Stock[[#This Row],[BUYING PRICE]]*Stock[[#This Row],[BUYING QUANTITY]]),"")</f>
        <v/>
      </c>
      <c r="T295" s="106"/>
      <c r="U295" s="79"/>
      <c r="V295" s="97"/>
      <c r="W295" s="98"/>
      <c r="X295" s="168"/>
      <c r="Y295" s="126" t="str">
        <f>IF(Stock[[#This Row],[SELLING QUANTITY]]&gt;0,Stock[[#This Row],[SELLING PRICE]]*Stock[[#This Row],[SELLING QUANTITY]]*Stock[[#This Row],[% SELLING FEE]]+Stock[[#This Row],[SELLING PRICE]]*Stock[[#This Row],[SELLING QUANTITY]]*$D$12,"")</f>
        <v/>
      </c>
      <c r="Z295" s="127">
        <f>Stock[[#This Row],[BUYING QUANTITY]]+Stock[[#This Row],[STOCK DIVIDEND]]-Stock[[#This Row],[SELLING QUANTITY]]</f>
        <v>0</v>
      </c>
      <c r="AA2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 s="121">
        <f ca="1">IF(Stock[[#This Row],[SELLING DATE]]&gt;0,Stock[[#This Row],[SELLING DATE]]-Stock[[#This Row],[BUY DATE]]+1,IF(Stock[[#This Row],[BUY DATE]]=0,0,TODAY()-Stock[[#This Row],[BUY DATE]]+1))</f>
        <v>0</v>
      </c>
      <c r="AC295" s="122" t="str">
        <f>IFERROR(Stock[[#This Row],[CASH DIVIDEND]]+Stock[[#This Row],[RETURN/(LOSS) FROM TRADING
(auto-fill)]],"")</f>
        <v/>
      </c>
      <c r="AD2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 s="146" t="str">
        <f ca="1">IFERROR(IF(Stock[[#This Row],[HOLDING DAYS
(auto-fill)]]&lt;365,Stock[[#This Row],[% TOTAL RETURN/(LOSS)
(auto-fill)]]*365/Stock[[#This Row],[HOLDING DAYS
(auto-fill)]],POWER((1+Stock[[#This Row],[% TOTAL RETURN/(LOSS)
(auto-fill)]]),1/(Stock[[#This Row],[HOLDING DAYS
(auto-fill)]]/365))-1),"")</f>
        <v/>
      </c>
      <c r="AF295" s="92"/>
      <c r="AG295" s="149" t="str">
        <f>IF(Stock[[#This Row],[STATUS
(auto-fill)]]="HOLDING",Stock[[#This Row],[MARKET PRICE]]-Stock[[#This Row],[BUYING PRICE]],"")</f>
        <v/>
      </c>
      <c r="AH295" s="143" t="str">
        <f>IFERROR(Stock[[#This Row],[CHANGE
(auto-fill)]]/Stock[[#This Row],[BUYING PRICE]],"")</f>
        <v/>
      </c>
      <c r="AI295" s="129" t="str">
        <f>IF(Stock[[#This Row],[MARKET PRICE]]&gt;0,Stock[[#This Row],[MARKET PRICE]]*Stock[[#This Row],[REMAINING QUANTITY
(auto-fill)]],"")</f>
        <v/>
      </c>
    </row>
    <row r="296" spans="2:35">
      <c r="B296" s="112" t="str">
        <f>IF(AND(Stock[[#This Row],[BUYING QUANTITY]]&gt;0,Stock[[#This Row],[REMAINING QUANTITY
(auto-fill)]]=0),"SOLD OUT",
IF(AND(Stock[[#This Row],[BUYING QUANTITY]]&gt;0,Stock[[#This Row],[REMAINING QUANTITY
(auto-fill)]]&gt;0),"HOLDING",""))</f>
        <v/>
      </c>
      <c r="C296" s="111">
        <f t="shared" si="4"/>
        <v>283</v>
      </c>
      <c r="D296" s="79"/>
      <c r="E296" s="80"/>
      <c r="F296" s="162"/>
      <c r="G296" s="85"/>
      <c r="H296" s="86"/>
      <c r="I296" s="164"/>
      <c r="J296" s="115" t="str">
        <f>IF(Stock[[#This Row],[BUYING QUANTITY]]&gt;0,Stock[[#This Row],[BUYING PRICE]]*Stock[[#This Row],[BUYING QUANTITY]]*Stock[[#This Row],[% BUYING FEE]],"")</f>
        <v/>
      </c>
      <c r="K296" s="89"/>
      <c r="L296" s="90"/>
      <c r="M296" s="117" t="str">
        <f>IF(Stock[[#This Row],[BUYING QUANTITY]]&gt;0,Stock[[#This Row],[BUYING PRICE]]*(1+Stock[[#This Row],[% THRESHOLD (RETURN)_1]]),"")</f>
        <v/>
      </c>
      <c r="N296" s="91"/>
      <c r="O296" s="117" t="str">
        <f>IF(Stock[[#This Row],[BUYING QUANTITY]]&gt;0,Stock[[#This Row],[BUYING PRICE]]*(1+Stock[[#This Row],[% THRESHOLD (RETURN)_2]]),"")</f>
        <v/>
      </c>
      <c r="P296" s="91"/>
      <c r="Q296" s="117" t="str">
        <f>IF(Stock[[#This Row],[BUYING QUANTITY]]&gt;0,Stock[[#This Row],[BUYING PRICE]]*(1+Stock[[#This Row],[% THRESHOLD (LOSS)]]),"")</f>
        <v/>
      </c>
      <c r="R296" s="106"/>
      <c r="S296" s="118" t="str">
        <f>IF(Stock[[#This Row],[CASH DIVIDEND]]&gt;0,Stock[[#This Row],[CASH DIVIDEND]]/(Stock[[#This Row],[BUYING PRICE]]*Stock[[#This Row],[BUYING QUANTITY]]),"")</f>
        <v/>
      </c>
      <c r="T296" s="106"/>
      <c r="U296" s="79"/>
      <c r="V296" s="97"/>
      <c r="W296" s="98"/>
      <c r="X296" s="168"/>
      <c r="Y296" s="126" t="str">
        <f>IF(Stock[[#This Row],[SELLING QUANTITY]]&gt;0,Stock[[#This Row],[SELLING PRICE]]*Stock[[#This Row],[SELLING QUANTITY]]*Stock[[#This Row],[% SELLING FEE]]+Stock[[#This Row],[SELLING PRICE]]*Stock[[#This Row],[SELLING QUANTITY]]*$D$12,"")</f>
        <v/>
      </c>
      <c r="Z296" s="127">
        <f>Stock[[#This Row],[BUYING QUANTITY]]+Stock[[#This Row],[STOCK DIVIDEND]]-Stock[[#This Row],[SELLING QUANTITY]]</f>
        <v>0</v>
      </c>
      <c r="AA2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 s="121">
        <f ca="1">IF(Stock[[#This Row],[SELLING DATE]]&gt;0,Stock[[#This Row],[SELLING DATE]]-Stock[[#This Row],[BUY DATE]]+1,IF(Stock[[#This Row],[BUY DATE]]=0,0,TODAY()-Stock[[#This Row],[BUY DATE]]+1))</f>
        <v>0</v>
      </c>
      <c r="AC296" s="122" t="str">
        <f>IFERROR(Stock[[#This Row],[CASH DIVIDEND]]+Stock[[#This Row],[RETURN/(LOSS) FROM TRADING
(auto-fill)]],"")</f>
        <v/>
      </c>
      <c r="AD2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 s="146" t="str">
        <f ca="1">IFERROR(IF(Stock[[#This Row],[HOLDING DAYS
(auto-fill)]]&lt;365,Stock[[#This Row],[% TOTAL RETURN/(LOSS)
(auto-fill)]]*365/Stock[[#This Row],[HOLDING DAYS
(auto-fill)]],POWER((1+Stock[[#This Row],[% TOTAL RETURN/(LOSS)
(auto-fill)]]),1/(Stock[[#This Row],[HOLDING DAYS
(auto-fill)]]/365))-1),"")</f>
        <v/>
      </c>
      <c r="AF296" s="92"/>
      <c r="AG296" s="149" t="str">
        <f>IF(Stock[[#This Row],[STATUS
(auto-fill)]]="HOLDING",Stock[[#This Row],[MARKET PRICE]]-Stock[[#This Row],[BUYING PRICE]],"")</f>
        <v/>
      </c>
      <c r="AH296" s="143" t="str">
        <f>IFERROR(Stock[[#This Row],[CHANGE
(auto-fill)]]/Stock[[#This Row],[BUYING PRICE]],"")</f>
        <v/>
      </c>
      <c r="AI296" s="129" t="str">
        <f>IF(Stock[[#This Row],[MARKET PRICE]]&gt;0,Stock[[#This Row],[MARKET PRICE]]*Stock[[#This Row],[REMAINING QUANTITY
(auto-fill)]],"")</f>
        <v/>
      </c>
    </row>
    <row r="297" spans="2:35">
      <c r="B297" s="112" t="str">
        <f>IF(AND(Stock[[#This Row],[BUYING QUANTITY]]&gt;0,Stock[[#This Row],[REMAINING QUANTITY
(auto-fill)]]=0),"SOLD OUT",
IF(AND(Stock[[#This Row],[BUYING QUANTITY]]&gt;0,Stock[[#This Row],[REMAINING QUANTITY
(auto-fill)]]&gt;0),"HOLDING",""))</f>
        <v/>
      </c>
      <c r="C297" s="111">
        <f t="shared" si="4"/>
        <v>284</v>
      </c>
      <c r="D297" s="79"/>
      <c r="E297" s="80"/>
      <c r="F297" s="162"/>
      <c r="G297" s="85"/>
      <c r="H297" s="86"/>
      <c r="I297" s="164"/>
      <c r="J297" s="115" t="str">
        <f>IF(Stock[[#This Row],[BUYING QUANTITY]]&gt;0,Stock[[#This Row],[BUYING PRICE]]*Stock[[#This Row],[BUYING QUANTITY]]*Stock[[#This Row],[% BUYING FEE]],"")</f>
        <v/>
      </c>
      <c r="K297" s="89"/>
      <c r="L297" s="90"/>
      <c r="M297" s="117" t="str">
        <f>IF(Stock[[#This Row],[BUYING QUANTITY]]&gt;0,Stock[[#This Row],[BUYING PRICE]]*(1+Stock[[#This Row],[% THRESHOLD (RETURN)_1]]),"")</f>
        <v/>
      </c>
      <c r="N297" s="91"/>
      <c r="O297" s="117" t="str">
        <f>IF(Stock[[#This Row],[BUYING QUANTITY]]&gt;0,Stock[[#This Row],[BUYING PRICE]]*(1+Stock[[#This Row],[% THRESHOLD (RETURN)_2]]),"")</f>
        <v/>
      </c>
      <c r="P297" s="91"/>
      <c r="Q297" s="117" t="str">
        <f>IF(Stock[[#This Row],[BUYING QUANTITY]]&gt;0,Stock[[#This Row],[BUYING PRICE]]*(1+Stock[[#This Row],[% THRESHOLD (LOSS)]]),"")</f>
        <v/>
      </c>
      <c r="R297" s="106"/>
      <c r="S297" s="118" t="str">
        <f>IF(Stock[[#This Row],[CASH DIVIDEND]]&gt;0,Stock[[#This Row],[CASH DIVIDEND]]/(Stock[[#This Row],[BUYING PRICE]]*Stock[[#This Row],[BUYING QUANTITY]]),"")</f>
        <v/>
      </c>
      <c r="T297" s="106"/>
      <c r="U297" s="79"/>
      <c r="V297" s="97"/>
      <c r="W297" s="98"/>
      <c r="X297" s="168"/>
      <c r="Y297" s="126" t="str">
        <f>IF(Stock[[#This Row],[SELLING QUANTITY]]&gt;0,Stock[[#This Row],[SELLING PRICE]]*Stock[[#This Row],[SELLING QUANTITY]]*Stock[[#This Row],[% SELLING FEE]]+Stock[[#This Row],[SELLING PRICE]]*Stock[[#This Row],[SELLING QUANTITY]]*$D$12,"")</f>
        <v/>
      </c>
      <c r="Z297" s="127">
        <f>Stock[[#This Row],[BUYING QUANTITY]]+Stock[[#This Row],[STOCK DIVIDEND]]-Stock[[#This Row],[SELLING QUANTITY]]</f>
        <v>0</v>
      </c>
      <c r="AA2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 s="121">
        <f ca="1">IF(Stock[[#This Row],[SELLING DATE]]&gt;0,Stock[[#This Row],[SELLING DATE]]-Stock[[#This Row],[BUY DATE]]+1,IF(Stock[[#This Row],[BUY DATE]]=0,0,TODAY()-Stock[[#This Row],[BUY DATE]]+1))</f>
        <v>0</v>
      </c>
      <c r="AC297" s="122" t="str">
        <f>IFERROR(Stock[[#This Row],[CASH DIVIDEND]]+Stock[[#This Row],[RETURN/(LOSS) FROM TRADING
(auto-fill)]],"")</f>
        <v/>
      </c>
      <c r="AD2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 s="146" t="str">
        <f ca="1">IFERROR(IF(Stock[[#This Row],[HOLDING DAYS
(auto-fill)]]&lt;365,Stock[[#This Row],[% TOTAL RETURN/(LOSS)
(auto-fill)]]*365/Stock[[#This Row],[HOLDING DAYS
(auto-fill)]],POWER((1+Stock[[#This Row],[% TOTAL RETURN/(LOSS)
(auto-fill)]]),1/(Stock[[#This Row],[HOLDING DAYS
(auto-fill)]]/365))-1),"")</f>
        <v/>
      </c>
      <c r="AF297" s="92"/>
      <c r="AG297" s="149" t="str">
        <f>IF(Stock[[#This Row],[STATUS
(auto-fill)]]="HOLDING",Stock[[#This Row],[MARKET PRICE]]-Stock[[#This Row],[BUYING PRICE]],"")</f>
        <v/>
      </c>
      <c r="AH297" s="143" t="str">
        <f>IFERROR(Stock[[#This Row],[CHANGE
(auto-fill)]]/Stock[[#This Row],[BUYING PRICE]],"")</f>
        <v/>
      </c>
      <c r="AI297" s="129" t="str">
        <f>IF(Stock[[#This Row],[MARKET PRICE]]&gt;0,Stock[[#This Row],[MARKET PRICE]]*Stock[[#This Row],[REMAINING QUANTITY
(auto-fill)]],"")</f>
        <v/>
      </c>
    </row>
    <row r="298" spans="2:35">
      <c r="B298" s="112" t="str">
        <f>IF(AND(Stock[[#This Row],[BUYING QUANTITY]]&gt;0,Stock[[#This Row],[REMAINING QUANTITY
(auto-fill)]]=0),"SOLD OUT",
IF(AND(Stock[[#This Row],[BUYING QUANTITY]]&gt;0,Stock[[#This Row],[REMAINING QUANTITY
(auto-fill)]]&gt;0),"HOLDING",""))</f>
        <v/>
      </c>
      <c r="C298" s="111">
        <f t="shared" si="4"/>
        <v>285</v>
      </c>
      <c r="D298" s="79"/>
      <c r="E298" s="80"/>
      <c r="F298" s="162"/>
      <c r="G298" s="85"/>
      <c r="H298" s="86"/>
      <c r="I298" s="164"/>
      <c r="J298" s="115" t="str">
        <f>IF(Stock[[#This Row],[BUYING QUANTITY]]&gt;0,Stock[[#This Row],[BUYING PRICE]]*Stock[[#This Row],[BUYING QUANTITY]]*Stock[[#This Row],[% BUYING FEE]],"")</f>
        <v/>
      </c>
      <c r="K298" s="89"/>
      <c r="L298" s="90"/>
      <c r="M298" s="117" t="str">
        <f>IF(Stock[[#This Row],[BUYING QUANTITY]]&gt;0,Stock[[#This Row],[BUYING PRICE]]*(1+Stock[[#This Row],[% THRESHOLD (RETURN)_1]]),"")</f>
        <v/>
      </c>
      <c r="N298" s="91"/>
      <c r="O298" s="117" t="str">
        <f>IF(Stock[[#This Row],[BUYING QUANTITY]]&gt;0,Stock[[#This Row],[BUYING PRICE]]*(1+Stock[[#This Row],[% THRESHOLD (RETURN)_2]]),"")</f>
        <v/>
      </c>
      <c r="P298" s="91"/>
      <c r="Q298" s="117" t="str">
        <f>IF(Stock[[#This Row],[BUYING QUANTITY]]&gt;0,Stock[[#This Row],[BUYING PRICE]]*(1+Stock[[#This Row],[% THRESHOLD (LOSS)]]),"")</f>
        <v/>
      </c>
      <c r="R298" s="106"/>
      <c r="S298" s="118" t="str">
        <f>IF(Stock[[#This Row],[CASH DIVIDEND]]&gt;0,Stock[[#This Row],[CASH DIVIDEND]]/(Stock[[#This Row],[BUYING PRICE]]*Stock[[#This Row],[BUYING QUANTITY]]),"")</f>
        <v/>
      </c>
      <c r="T298" s="106"/>
      <c r="U298" s="79"/>
      <c r="V298" s="97"/>
      <c r="W298" s="98"/>
      <c r="X298" s="168"/>
      <c r="Y298" s="126" t="str">
        <f>IF(Stock[[#This Row],[SELLING QUANTITY]]&gt;0,Stock[[#This Row],[SELLING PRICE]]*Stock[[#This Row],[SELLING QUANTITY]]*Stock[[#This Row],[% SELLING FEE]]+Stock[[#This Row],[SELLING PRICE]]*Stock[[#This Row],[SELLING QUANTITY]]*$D$12,"")</f>
        <v/>
      </c>
      <c r="Z298" s="127">
        <f>Stock[[#This Row],[BUYING QUANTITY]]+Stock[[#This Row],[STOCK DIVIDEND]]-Stock[[#This Row],[SELLING QUANTITY]]</f>
        <v>0</v>
      </c>
      <c r="AA2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 s="121">
        <f ca="1">IF(Stock[[#This Row],[SELLING DATE]]&gt;0,Stock[[#This Row],[SELLING DATE]]-Stock[[#This Row],[BUY DATE]]+1,IF(Stock[[#This Row],[BUY DATE]]=0,0,TODAY()-Stock[[#This Row],[BUY DATE]]+1))</f>
        <v>0</v>
      </c>
      <c r="AC298" s="122" t="str">
        <f>IFERROR(Stock[[#This Row],[CASH DIVIDEND]]+Stock[[#This Row],[RETURN/(LOSS) FROM TRADING
(auto-fill)]],"")</f>
        <v/>
      </c>
      <c r="AD2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 s="146" t="str">
        <f ca="1">IFERROR(IF(Stock[[#This Row],[HOLDING DAYS
(auto-fill)]]&lt;365,Stock[[#This Row],[% TOTAL RETURN/(LOSS)
(auto-fill)]]*365/Stock[[#This Row],[HOLDING DAYS
(auto-fill)]],POWER((1+Stock[[#This Row],[% TOTAL RETURN/(LOSS)
(auto-fill)]]),1/(Stock[[#This Row],[HOLDING DAYS
(auto-fill)]]/365))-1),"")</f>
        <v/>
      </c>
      <c r="AF298" s="92"/>
      <c r="AG298" s="149" t="str">
        <f>IF(Stock[[#This Row],[STATUS
(auto-fill)]]="HOLDING",Stock[[#This Row],[MARKET PRICE]]-Stock[[#This Row],[BUYING PRICE]],"")</f>
        <v/>
      </c>
      <c r="AH298" s="143" t="str">
        <f>IFERROR(Stock[[#This Row],[CHANGE
(auto-fill)]]/Stock[[#This Row],[BUYING PRICE]],"")</f>
        <v/>
      </c>
      <c r="AI298" s="129" t="str">
        <f>IF(Stock[[#This Row],[MARKET PRICE]]&gt;0,Stock[[#This Row],[MARKET PRICE]]*Stock[[#This Row],[REMAINING QUANTITY
(auto-fill)]],"")</f>
        <v/>
      </c>
    </row>
    <row r="299" spans="2:35">
      <c r="B299" s="112" t="str">
        <f>IF(AND(Stock[[#This Row],[BUYING QUANTITY]]&gt;0,Stock[[#This Row],[REMAINING QUANTITY
(auto-fill)]]=0),"SOLD OUT",
IF(AND(Stock[[#This Row],[BUYING QUANTITY]]&gt;0,Stock[[#This Row],[REMAINING QUANTITY
(auto-fill)]]&gt;0),"HOLDING",""))</f>
        <v/>
      </c>
      <c r="C299" s="111">
        <f t="shared" si="4"/>
        <v>286</v>
      </c>
      <c r="D299" s="79"/>
      <c r="E299" s="80"/>
      <c r="F299" s="162"/>
      <c r="G299" s="85"/>
      <c r="H299" s="86"/>
      <c r="I299" s="164"/>
      <c r="J299" s="115" t="str">
        <f>IF(Stock[[#This Row],[BUYING QUANTITY]]&gt;0,Stock[[#This Row],[BUYING PRICE]]*Stock[[#This Row],[BUYING QUANTITY]]*Stock[[#This Row],[% BUYING FEE]],"")</f>
        <v/>
      </c>
      <c r="K299" s="89"/>
      <c r="L299" s="90"/>
      <c r="M299" s="117" t="str">
        <f>IF(Stock[[#This Row],[BUYING QUANTITY]]&gt;0,Stock[[#This Row],[BUYING PRICE]]*(1+Stock[[#This Row],[% THRESHOLD (RETURN)_1]]),"")</f>
        <v/>
      </c>
      <c r="N299" s="91"/>
      <c r="O299" s="117" t="str">
        <f>IF(Stock[[#This Row],[BUYING QUANTITY]]&gt;0,Stock[[#This Row],[BUYING PRICE]]*(1+Stock[[#This Row],[% THRESHOLD (RETURN)_2]]),"")</f>
        <v/>
      </c>
      <c r="P299" s="91"/>
      <c r="Q299" s="117" t="str">
        <f>IF(Stock[[#This Row],[BUYING QUANTITY]]&gt;0,Stock[[#This Row],[BUYING PRICE]]*(1+Stock[[#This Row],[% THRESHOLD (LOSS)]]),"")</f>
        <v/>
      </c>
      <c r="R299" s="106"/>
      <c r="S299" s="118" t="str">
        <f>IF(Stock[[#This Row],[CASH DIVIDEND]]&gt;0,Stock[[#This Row],[CASH DIVIDEND]]/(Stock[[#This Row],[BUYING PRICE]]*Stock[[#This Row],[BUYING QUANTITY]]),"")</f>
        <v/>
      </c>
      <c r="T299" s="106"/>
      <c r="U299" s="79"/>
      <c r="V299" s="97"/>
      <c r="W299" s="98"/>
      <c r="X299" s="168"/>
      <c r="Y299" s="126" t="str">
        <f>IF(Stock[[#This Row],[SELLING QUANTITY]]&gt;0,Stock[[#This Row],[SELLING PRICE]]*Stock[[#This Row],[SELLING QUANTITY]]*Stock[[#This Row],[% SELLING FEE]]+Stock[[#This Row],[SELLING PRICE]]*Stock[[#This Row],[SELLING QUANTITY]]*$D$12,"")</f>
        <v/>
      </c>
      <c r="Z299" s="127">
        <f>Stock[[#This Row],[BUYING QUANTITY]]+Stock[[#This Row],[STOCK DIVIDEND]]-Stock[[#This Row],[SELLING QUANTITY]]</f>
        <v>0</v>
      </c>
      <c r="AA2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 s="121">
        <f ca="1">IF(Stock[[#This Row],[SELLING DATE]]&gt;0,Stock[[#This Row],[SELLING DATE]]-Stock[[#This Row],[BUY DATE]]+1,IF(Stock[[#This Row],[BUY DATE]]=0,0,TODAY()-Stock[[#This Row],[BUY DATE]]+1))</f>
        <v>0</v>
      </c>
      <c r="AC299" s="122" t="str">
        <f>IFERROR(Stock[[#This Row],[CASH DIVIDEND]]+Stock[[#This Row],[RETURN/(LOSS) FROM TRADING
(auto-fill)]],"")</f>
        <v/>
      </c>
      <c r="AD2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 s="146" t="str">
        <f ca="1">IFERROR(IF(Stock[[#This Row],[HOLDING DAYS
(auto-fill)]]&lt;365,Stock[[#This Row],[% TOTAL RETURN/(LOSS)
(auto-fill)]]*365/Stock[[#This Row],[HOLDING DAYS
(auto-fill)]],POWER((1+Stock[[#This Row],[% TOTAL RETURN/(LOSS)
(auto-fill)]]),1/(Stock[[#This Row],[HOLDING DAYS
(auto-fill)]]/365))-1),"")</f>
        <v/>
      </c>
      <c r="AF299" s="92"/>
      <c r="AG299" s="149" t="str">
        <f>IF(Stock[[#This Row],[STATUS
(auto-fill)]]="HOLDING",Stock[[#This Row],[MARKET PRICE]]-Stock[[#This Row],[BUYING PRICE]],"")</f>
        <v/>
      </c>
      <c r="AH299" s="143" t="str">
        <f>IFERROR(Stock[[#This Row],[CHANGE
(auto-fill)]]/Stock[[#This Row],[BUYING PRICE]],"")</f>
        <v/>
      </c>
      <c r="AI299" s="129" t="str">
        <f>IF(Stock[[#This Row],[MARKET PRICE]]&gt;0,Stock[[#This Row],[MARKET PRICE]]*Stock[[#This Row],[REMAINING QUANTITY
(auto-fill)]],"")</f>
        <v/>
      </c>
    </row>
    <row r="300" spans="2:35">
      <c r="B300" s="112" t="str">
        <f>IF(AND(Stock[[#This Row],[BUYING QUANTITY]]&gt;0,Stock[[#This Row],[REMAINING QUANTITY
(auto-fill)]]=0),"SOLD OUT",
IF(AND(Stock[[#This Row],[BUYING QUANTITY]]&gt;0,Stock[[#This Row],[REMAINING QUANTITY
(auto-fill)]]&gt;0),"HOLDING",""))</f>
        <v/>
      </c>
      <c r="C300" s="111">
        <f t="shared" si="4"/>
        <v>287</v>
      </c>
      <c r="D300" s="79"/>
      <c r="E300" s="80"/>
      <c r="F300" s="162"/>
      <c r="G300" s="85"/>
      <c r="H300" s="86"/>
      <c r="I300" s="164"/>
      <c r="J300" s="115" t="str">
        <f>IF(Stock[[#This Row],[BUYING QUANTITY]]&gt;0,Stock[[#This Row],[BUYING PRICE]]*Stock[[#This Row],[BUYING QUANTITY]]*Stock[[#This Row],[% BUYING FEE]],"")</f>
        <v/>
      </c>
      <c r="K300" s="89"/>
      <c r="L300" s="90"/>
      <c r="M300" s="117" t="str">
        <f>IF(Stock[[#This Row],[BUYING QUANTITY]]&gt;0,Stock[[#This Row],[BUYING PRICE]]*(1+Stock[[#This Row],[% THRESHOLD (RETURN)_1]]),"")</f>
        <v/>
      </c>
      <c r="N300" s="91"/>
      <c r="O300" s="117" t="str">
        <f>IF(Stock[[#This Row],[BUYING QUANTITY]]&gt;0,Stock[[#This Row],[BUYING PRICE]]*(1+Stock[[#This Row],[% THRESHOLD (RETURN)_2]]),"")</f>
        <v/>
      </c>
      <c r="P300" s="91"/>
      <c r="Q300" s="117" t="str">
        <f>IF(Stock[[#This Row],[BUYING QUANTITY]]&gt;0,Stock[[#This Row],[BUYING PRICE]]*(1+Stock[[#This Row],[% THRESHOLD (LOSS)]]),"")</f>
        <v/>
      </c>
      <c r="R300" s="106"/>
      <c r="S300" s="118" t="str">
        <f>IF(Stock[[#This Row],[CASH DIVIDEND]]&gt;0,Stock[[#This Row],[CASH DIVIDEND]]/(Stock[[#This Row],[BUYING PRICE]]*Stock[[#This Row],[BUYING QUANTITY]]),"")</f>
        <v/>
      </c>
      <c r="T300" s="106"/>
      <c r="U300" s="79"/>
      <c r="V300" s="97"/>
      <c r="W300" s="98"/>
      <c r="X300" s="168"/>
      <c r="Y300" s="126" t="str">
        <f>IF(Stock[[#This Row],[SELLING QUANTITY]]&gt;0,Stock[[#This Row],[SELLING PRICE]]*Stock[[#This Row],[SELLING QUANTITY]]*Stock[[#This Row],[% SELLING FEE]]+Stock[[#This Row],[SELLING PRICE]]*Stock[[#This Row],[SELLING QUANTITY]]*$D$12,"")</f>
        <v/>
      </c>
      <c r="Z300" s="127">
        <f>Stock[[#This Row],[BUYING QUANTITY]]+Stock[[#This Row],[STOCK DIVIDEND]]-Stock[[#This Row],[SELLING QUANTITY]]</f>
        <v>0</v>
      </c>
      <c r="AA3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 s="121">
        <f ca="1">IF(Stock[[#This Row],[SELLING DATE]]&gt;0,Stock[[#This Row],[SELLING DATE]]-Stock[[#This Row],[BUY DATE]]+1,IF(Stock[[#This Row],[BUY DATE]]=0,0,TODAY()-Stock[[#This Row],[BUY DATE]]+1))</f>
        <v>0</v>
      </c>
      <c r="AC300" s="122" t="str">
        <f>IFERROR(Stock[[#This Row],[CASH DIVIDEND]]+Stock[[#This Row],[RETURN/(LOSS) FROM TRADING
(auto-fill)]],"")</f>
        <v/>
      </c>
      <c r="AD300"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 s="146" t="str">
        <f ca="1">IFERROR(IF(Stock[[#This Row],[HOLDING DAYS
(auto-fill)]]&lt;365,Stock[[#This Row],[% TOTAL RETURN/(LOSS)
(auto-fill)]]*365/Stock[[#This Row],[HOLDING DAYS
(auto-fill)]],POWER((1+Stock[[#This Row],[% TOTAL RETURN/(LOSS)
(auto-fill)]]),1/(Stock[[#This Row],[HOLDING DAYS
(auto-fill)]]/365))-1),"")</f>
        <v/>
      </c>
      <c r="AF300" s="92"/>
      <c r="AG300" s="149" t="str">
        <f>IF(Stock[[#This Row],[STATUS
(auto-fill)]]="HOLDING",Stock[[#This Row],[MARKET PRICE]]-Stock[[#This Row],[BUYING PRICE]],"")</f>
        <v/>
      </c>
      <c r="AH300" s="143" t="str">
        <f>IFERROR(Stock[[#This Row],[CHANGE
(auto-fill)]]/Stock[[#This Row],[BUYING PRICE]],"")</f>
        <v/>
      </c>
      <c r="AI300" s="129" t="str">
        <f>IF(Stock[[#This Row],[MARKET PRICE]]&gt;0,Stock[[#This Row],[MARKET PRICE]]*Stock[[#This Row],[REMAINING QUANTITY
(auto-fill)]],"")</f>
        <v/>
      </c>
    </row>
    <row r="301" spans="2:35">
      <c r="B301" s="112" t="str">
        <f>IF(AND(Stock[[#This Row],[BUYING QUANTITY]]&gt;0,Stock[[#This Row],[REMAINING QUANTITY
(auto-fill)]]=0),"SOLD OUT",
IF(AND(Stock[[#This Row],[BUYING QUANTITY]]&gt;0,Stock[[#This Row],[REMAINING QUANTITY
(auto-fill)]]&gt;0),"HOLDING",""))</f>
        <v/>
      </c>
      <c r="C301" s="111">
        <f t="shared" si="4"/>
        <v>288</v>
      </c>
      <c r="D301" s="79"/>
      <c r="E301" s="80"/>
      <c r="F301" s="162"/>
      <c r="G301" s="85"/>
      <c r="H301" s="86"/>
      <c r="I301" s="164"/>
      <c r="J301" s="115" t="str">
        <f>IF(Stock[[#This Row],[BUYING QUANTITY]]&gt;0,Stock[[#This Row],[BUYING PRICE]]*Stock[[#This Row],[BUYING QUANTITY]]*Stock[[#This Row],[% BUYING FEE]],"")</f>
        <v/>
      </c>
      <c r="K301" s="89"/>
      <c r="L301" s="90"/>
      <c r="M301" s="117" t="str">
        <f>IF(Stock[[#This Row],[BUYING QUANTITY]]&gt;0,Stock[[#This Row],[BUYING PRICE]]*(1+Stock[[#This Row],[% THRESHOLD (RETURN)_1]]),"")</f>
        <v/>
      </c>
      <c r="N301" s="91"/>
      <c r="O301" s="117" t="str">
        <f>IF(Stock[[#This Row],[BUYING QUANTITY]]&gt;0,Stock[[#This Row],[BUYING PRICE]]*(1+Stock[[#This Row],[% THRESHOLD (RETURN)_2]]),"")</f>
        <v/>
      </c>
      <c r="P301" s="91"/>
      <c r="Q301" s="117" t="str">
        <f>IF(Stock[[#This Row],[BUYING QUANTITY]]&gt;0,Stock[[#This Row],[BUYING PRICE]]*(1+Stock[[#This Row],[% THRESHOLD (LOSS)]]),"")</f>
        <v/>
      </c>
      <c r="R301" s="106"/>
      <c r="S301" s="118" t="str">
        <f>IF(Stock[[#This Row],[CASH DIVIDEND]]&gt;0,Stock[[#This Row],[CASH DIVIDEND]]/(Stock[[#This Row],[BUYING PRICE]]*Stock[[#This Row],[BUYING QUANTITY]]),"")</f>
        <v/>
      </c>
      <c r="T301" s="106"/>
      <c r="U301" s="79"/>
      <c r="V301" s="97"/>
      <c r="W301" s="98"/>
      <c r="X301" s="168"/>
      <c r="Y301" s="126" t="str">
        <f>IF(Stock[[#This Row],[SELLING QUANTITY]]&gt;0,Stock[[#This Row],[SELLING PRICE]]*Stock[[#This Row],[SELLING QUANTITY]]*Stock[[#This Row],[% SELLING FEE]]+Stock[[#This Row],[SELLING PRICE]]*Stock[[#This Row],[SELLING QUANTITY]]*$D$12,"")</f>
        <v/>
      </c>
      <c r="Z301" s="127">
        <f>Stock[[#This Row],[BUYING QUANTITY]]+Stock[[#This Row],[STOCK DIVIDEND]]-Stock[[#This Row],[SELLING QUANTITY]]</f>
        <v>0</v>
      </c>
      <c r="AA3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1" s="121">
        <f ca="1">IF(Stock[[#This Row],[SELLING DATE]]&gt;0,Stock[[#This Row],[SELLING DATE]]-Stock[[#This Row],[BUY DATE]]+1,IF(Stock[[#This Row],[BUY DATE]]=0,0,TODAY()-Stock[[#This Row],[BUY DATE]]+1))</f>
        <v>0</v>
      </c>
      <c r="AC301" s="122" t="str">
        <f>IFERROR(Stock[[#This Row],[CASH DIVIDEND]]+Stock[[#This Row],[RETURN/(LOSS) FROM TRADING
(auto-fill)]],"")</f>
        <v/>
      </c>
      <c r="AD301" s="146" t="str">
        <f>IF(Stock[[#This Row],[SELLING QUANTITY]]&gt;0,SUM(Stock[[#This Row],[RETURN/(LOSS) FROM TRADING
(auto-fill)]],Stock[[#This Row],[CASH DIVIDEND]])/SUM(Stock[[#This Row],[BUYING PRICE]]*Stock[[#This Row],[SELLING QUANTITY]],Stock[[#This Row],[BUYING FEE
(auto-fill)]]*Stock[[#This Row],[SELLING QUANTITY]]/Stock[[#This Row],[BUYING QUANTITY]]),"")</f>
        <v/>
      </c>
      <c r="AE301" s="146" t="str">
        <f ca="1">IFERROR(IF(Stock[[#This Row],[HOLDING DAYS
(auto-fill)]]&lt;365,Stock[[#This Row],[% TOTAL RETURN/(LOSS)
(auto-fill)]]*365/Stock[[#This Row],[HOLDING DAYS
(auto-fill)]],POWER((1+Stock[[#This Row],[% TOTAL RETURN/(LOSS)
(auto-fill)]]),1/(Stock[[#This Row],[HOLDING DAYS
(auto-fill)]]/365))-1),"")</f>
        <v/>
      </c>
      <c r="AF301" s="92"/>
      <c r="AG301" s="149" t="str">
        <f>IF(Stock[[#This Row],[STATUS
(auto-fill)]]="HOLDING",Stock[[#This Row],[MARKET PRICE]]-Stock[[#This Row],[BUYING PRICE]],"")</f>
        <v/>
      </c>
      <c r="AH301" s="143" t="str">
        <f>IFERROR(Stock[[#This Row],[CHANGE
(auto-fill)]]/Stock[[#This Row],[BUYING PRICE]],"")</f>
        <v/>
      </c>
      <c r="AI301" s="129" t="str">
        <f>IF(Stock[[#This Row],[MARKET PRICE]]&gt;0,Stock[[#This Row],[MARKET PRICE]]*Stock[[#This Row],[REMAINING QUANTITY
(auto-fill)]],"")</f>
        <v/>
      </c>
    </row>
    <row r="302" spans="2:35">
      <c r="B302" s="112" t="str">
        <f>IF(AND(Stock[[#This Row],[BUYING QUANTITY]]&gt;0,Stock[[#This Row],[REMAINING QUANTITY
(auto-fill)]]=0),"SOLD OUT",
IF(AND(Stock[[#This Row],[BUYING QUANTITY]]&gt;0,Stock[[#This Row],[REMAINING QUANTITY
(auto-fill)]]&gt;0),"HOLDING",""))</f>
        <v/>
      </c>
      <c r="C302" s="111">
        <f t="shared" si="4"/>
        <v>289</v>
      </c>
      <c r="D302" s="79"/>
      <c r="E302" s="80"/>
      <c r="F302" s="162"/>
      <c r="G302" s="85"/>
      <c r="H302" s="86"/>
      <c r="I302" s="164"/>
      <c r="J302" s="115" t="str">
        <f>IF(Stock[[#This Row],[BUYING QUANTITY]]&gt;0,Stock[[#This Row],[BUYING PRICE]]*Stock[[#This Row],[BUYING QUANTITY]]*Stock[[#This Row],[% BUYING FEE]],"")</f>
        <v/>
      </c>
      <c r="K302" s="89"/>
      <c r="L302" s="90"/>
      <c r="M302" s="117" t="str">
        <f>IF(Stock[[#This Row],[BUYING QUANTITY]]&gt;0,Stock[[#This Row],[BUYING PRICE]]*(1+Stock[[#This Row],[% THRESHOLD (RETURN)_1]]),"")</f>
        <v/>
      </c>
      <c r="N302" s="91"/>
      <c r="O302" s="117" t="str">
        <f>IF(Stock[[#This Row],[BUYING QUANTITY]]&gt;0,Stock[[#This Row],[BUYING PRICE]]*(1+Stock[[#This Row],[% THRESHOLD (RETURN)_2]]),"")</f>
        <v/>
      </c>
      <c r="P302" s="91"/>
      <c r="Q302" s="117" t="str">
        <f>IF(Stock[[#This Row],[BUYING QUANTITY]]&gt;0,Stock[[#This Row],[BUYING PRICE]]*(1+Stock[[#This Row],[% THRESHOLD (LOSS)]]),"")</f>
        <v/>
      </c>
      <c r="R302" s="106"/>
      <c r="S302" s="118" t="str">
        <f>IF(Stock[[#This Row],[CASH DIVIDEND]]&gt;0,Stock[[#This Row],[CASH DIVIDEND]]/(Stock[[#This Row],[BUYING PRICE]]*Stock[[#This Row],[BUYING QUANTITY]]),"")</f>
        <v/>
      </c>
      <c r="T302" s="106"/>
      <c r="U302" s="79"/>
      <c r="V302" s="97"/>
      <c r="W302" s="98"/>
      <c r="X302" s="168"/>
      <c r="Y302" s="126" t="str">
        <f>IF(Stock[[#This Row],[SELLING QUANTITY]]&gt;0,Stock[[#This Row],[SELLING PRICE]]*Stock[[#This Row],[SELLING QUANTITY]]*Stock[[#This Row],[% SELLING FEE]]+Stock[[#This Row],[SELLING PRICE]]*Stock[[#This Row],[SELLING QUANTITY]]*$D$12,"")</f>
        <v/>
      </c>
      <c r="Z302" s="127">
        <f>Stock[[#This Row],[BUYING QUANTITY]]+Stock[[#This Row],[STOCK DIVIDEND]]-Stock[[#This Row],[SELLING QUANTITY]]</f>
        <v>0</v>
      </c>
      <c r="AA3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2" s="121">
        <f ca="1">IF(Stock[[#This Row],[SELLING DATE]]&gt;0,Stock[[#This Row],[SELLING DATE]]-Stock[[#This Row],[BUY DATE]]+1,IF(Stock[[#This Row],[BUY DATE]]=0,0,TODAY()-Stock[[#This Row],[BUY DATE]]+1))</f>
        <v>0</v>
      </c>
      <c r="AC302" s="122" t="str">
        <f>IFERROR(Stock[[#This Row],[CASH DIVIDEND]]+Stock[[#This Row],[RETURN/(LOSS) FROM TRADING
(auto-fill)]],"")</f>
        <v/>
      </c>
      <c r="AD302" s="146" t="str">
        <f>IF(Stock[[#This Row],[SELLING QUANTITY]]&gt;0,SUM(Stock[[#This Row],[RETURN/(LOSS) FROM TRADING
(auto-fill)]],Stock[[#This Row],[CASH DIVIDEND]])/SUM(Stock[[#This Row],[BUYING PRICE]]*Stock[[#This Row],[SELLING QUANTITY]],Stock[[#This Row],[BUYING FEE
(auto-fill)]]*Stock[[#This Row],[SELLING QUANTITY]]/Stock[[#This Row],[BUYING QUANTITY]]),"")</f>
        <v/>
      </c>
      <c r="AE302" s="146" t="str">
        <f ca="1">IFERROR(IF(Stock[[#This Row],[HOLDING DAYS
(auto-fill)]]&lt;365,Stock[[#This Row],[% TOTAL RETURN/(LOSS)
(auto-fill)]]*365/Stock[[#This Row],[HOLDING DAYS
(auto-fill)]],POWER((1+Stock[[#This Row],[% TOTAL RETURN/(LOSS)
(auto-fill)]]),1/(Stock[[#This Row],[HOLDING DAYS
(auto-fill)]]/365))-1),"")</f>
        <v/>
      </c>
      <c r="AF302" s="92"/>
      <c r="AG302" s="149" t="str">
        <f>IF(Stock[[#This Row],[STATUS
(auto-fill)]]="HOLDING",Stock[[#This Row],[MARKET PRICE]]-Stock[[#This Row],[BUYING PRICE]],"")</f>
        <v/>
      </c>
      <c r="AH302" s="143" t="str">
        <f>IFERROR(Stock[[#This Row],[CHANGE
(auto-fill)]]/Stock[[#This Row],[BUYING PRICE]],"")</f>
        <v/>
      </c>
      <c r="AI302" s="129" t="str">
        <f>IF(Stock[[#This Row],[MARKET PRICE]]&gt;0,Stock[[#This Row],[MARKET PRICE]]*Stock[[#This Row],[REMAINING QUANTITY
(auto-fill)]],"")</f>
        <v/>
      </c>
    </row>
    <row r="303" spans="2:35">
      <c r="B303" s="112" t="str">
        <f>IF(AND(Stock[[#This Row],[BUYING QUANTITY]]&gt;0,Stock[[#This Row],[REMAINING QUANTITY
(auto-fill)]]=0),"SOLD OUT",
IF(AND(Stock[[#This Row],[BUYING QUANTITY]]&gt;0,Stock[[#This Row],[REMAINING QUANTITY
(auto-fill)]]&gt;0),"HOLDING",""))</f>
        <v/>
      </c>
      <c r="C303" s="111">
        <f t="shared" si="4"/>
        <v>290</v>
      </c>
      <c r="D303" s="79"/>
      <c r="E303" s="80"/>
      <c r="F303" s="162"/>
      <c r="G303" s="85"/>
      <c r="H303" s="86"/>
      <c r="I303" s="164"/>
      <c r="J303" s="115" t="str">
        <f>IF(Stock[[#This Row],[BUYING QUANTITY]]&gt;0,Stock[[#This Row],[BUYING PRICE]]*Stock[[#This Row],[BUYING QUANTITY]]*Stock[[#This Row],[% BUYING FEE]],"")</f>
        <v/>
      </c>
      <c r="K303" s="89"/>
      <c r="L303" s="90"/>
      <c r="M303" s="117" t="str">
        <f>IF(Stock[[#This Row],[BUYING QUANTITY]]&gt;0,Stock[[#This Row],[BUYING PRICE]]*(1+Stock[[#This Row],[% THRESHOLD (RETURN)_1]]),"")</f>
        <v/>
      </c>
      <c r="N303" s="91"/>
      <c r="O303" s="117" t="str">
        <f>IF(Stock[[#This Row],[BUYING QUANTITY]]&gt;0,Stock[[#This Row],[BUYING PRICE]]*(1+Stock[[#This Row],[% THRESHOLD (RETURN)_2]]),"")</f>
        <v/>
      </c>
      <c r="P303" s="91"/>
      <c r="Q303" s="117" t="str">
        <f>IF(Stock[[#This Row],[BUYING QUANTITY]]&gt;0,Stock[[#This Row],[BUYING PRICE]]*(1+Stock[[#This Row],[% THRESHOLD (LOSS)]]),"")</f>
        <v/>
      </c>
      <c r="R303" s="106"/>
      <c r="S303" s="118" t="str">
        <f>IF(Stock[[#This Row],[CASH DIVIDEND]]&gt;0,Stock[[#This Row],[CASH DIVIDEND]]/(Stock[[#This Row],[BUYING PRICE]]*Stock[[#This Row],[BUYING QUANTITY]]),"")</f>
        <v/>
      </c>
      <c r="T303" s="106"/>
      <c r="U303" s="79"/>
      <c r="V303" s="97"/>
      <c r="W303" s="98"/>
      <c r="X303" s="168"/>
      <c r="Y303" s="126" t="str">
        <f>IF(Stock[[#This Row],[SELLING QUANTITY]]&gt;0,Stock[[#This Row],[SELLING PRICE]]*Stock[[#This Row],[SELLING QUANTITY]]*Stock[[#This Row],[% SELLING FEE]]+Stock[[#This Row],[SELLING PRICE]]*Stock[[#This Row],[SELLING QUANTITY]]*$D$12,"")</f>
        <v/>
      </c>
      <c r="Z303" s="127">
        <f>Stock[[#This Row],[BUYING QUANTITY]]+Stock[[#This Row],[STOCK DIVIDEND]]-Stock[[#This Row],[SELLING QUANTITY]]</f>
        <v>0</v>
      </c>
      <c r="AA3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3" s="121">
        <f ca="1">IF(Stock[[#This Row],[SELLING DATE]]&gt;0,Stock[[#This Row],[SELLING DATE]]-Stock[[#This Row],[BUY DATE]]+1,IF(Stock[[#This Row],[BUY DATE]]=0,0,TODAY()-Stock[[#This Row],[BUY DATE]]+1))</f>
        <v>0</v>
      </c>
      <c r="AC303" s="122" t="str">
        <f>IFERROR(Stock[[#This Row],[CASH DIVIDEND]]+Stock[[#This Row],[RETURN/(LOSS) FROM TRADING
(auto-fill)]],"")</f>
        <v/>
      </c>
      <c r="AD303" s="146" t="str">
        <f>IF(Stock[[#This Row],[SELLING QUANTITY]]&gt;0,SUM(Stock[[#This Row],[RETURN/(LOSS) FROM TRADING
(auto-fill)]],Stock[[#This Row],[CASH DIVIDEND]])/SUM(Stock[[#This Row],[BUYING PRICE]]*Stock[[#This Row],[SELLING QUANTITY]],Stock[[#This Row],[BUYING FEE
(auto-fill)]]*Stock[[#This Row],[SELLING QUANTITY]]/Stock[[#This Row],[BUYING QUANTITY]]),"")</f>
        <v/>
      </c>
      <c r="AE303" s="146" t="str">
        <f ca="1">IFERROR(IF(Stock[[#This Row],[HOLDING DAYS
(auto-fill)]]&lt;365,Stock[[#This Row],[% TOTAL RETURN/(LOSS)
(auto-fill)]]*365/Stock[[#This Row],[HOLDING DAYS
(auto-fill)]],POWER((1+Stock[[#This Row],[% TOTAL RETURN/(LOSS)
(auto-fill)]]),1/(Stock[[#This Row],[HOLDING DAYS
(auto-fill)]]/365))-1),"")</f>
        <v/>
      </c>
      <c r="AF303" s="92"/>
      <c r="AG303" s="149" t="str">
        <f>IF(Stock[[#This Row],[STATUS
(auto-fill)]]="HOLDING",Stock[[#This Row],[MARKET PRICE]]-Stock[[#This Row],[BUYING PRICE]],"")</f>
        <v/>
      </c>
      <c r="AH303" s="143" t="str">
        <f>IFERROR(Stock[[#This Row],[CHANGE
(auto-fill)]]/Stock[[#This Row],[BUYING PRICE]],"")</f>
        <v/>
      </c>
      <c r="AI303" s="129" t="str">
        <f>IF(Stock[[#This Row],[MARKET PRICE]]&gt;0,Stock[[#This Row],[MARKET PRICE]]*Stock[[#This Row],[REMAINING QUANTITY
(auto-fill)]],"")</f>
        <v/>
      </c>
    </row>
    <row r="304" spans="2:35">
      <c r="B304" s="112" t="str">
        <f>IF(AND(Stock[[#This Row],[BUYING QUANTITY]]&gt;0,Stock[[#This Row],[REMAINING QUANTITY
(auto-fill)]]=0),"SOLD OUT",
IF(AND(Stock[[#This Row],[BUYING QUANTITY]]&gt;0,Stock[[#This Row],[REMAINING QUANTITY
(auto-fill)]]&gt;0),"HOLDING",""))</f>
        <v/>
      </c>
      <c r="C304" s="111">
        <f t="shared" si="4"/>
        <v>291</v>
      </c>
      <c r="D304" s="79"/>
      <c r="E304" s="80"/>
      <c r="F304" s="162"/>
      <c r="G304" s="85"/>
      <c r="H304" s="86"/>
      <c r="I304" s="164"/>
      <c r="J304" s="115" t="str">
        <f>IF(Stock[[#This Row],[BUYING QUANTITY]]&gt;0,Stock[[#This Row],[BUYING PRICE]]*Stock[[#This Row],[BUYING QUANTITY]]*Stock[[#This Row],[% BUYING FEE]],"")</f>
        <v/>
      </c>
      <c r="K304" s="89"/>
      <c r="L304" s="90"/>
      <c r="M304" s="117" t="str">
        <f>IF(Stock[[#This Row],[BUYING QUANTITY]]&gt;0,Stock[[#This Row],[BUYING PRICE]]*(1+Stock[[#This Row],[% THRESHOLD (RETURN)_1]]),"")</f>
        <v/>
      </c>
      <c r="N304" s="91"/>
      <c r="O304" s="117" t="str">
        <f>IF(Stock[[#This Row],[BUYING QUANTITY]]&gt;0,Stock[[#This Row],[BUYING PRICE]]*(1+Stock[[#This Row],[% THRESHOLD (RETURN)_2]]),"")</f>
        <v/>
      </c>
      <c r="P304" s="91"/>
      <c r="Q304" s="117" t="str">
        <f>IF(Stock[[#This Row],[BUYING QUANTITY]]&gt;0,Stock[[#This Row],[BUYING PRICE]]*(1+Stock[[#This Row],[% THRESHOLD (LOSS)]]),"")</f>
        <v/>
      </c>
      <c r="R304" s="106"/>
      <c r="S304" s="118" t="str">
        <f>IF(Stock[[#This Row],[CASH DIVIDEND]]&gt;0,Stock[[#This Row],[CASH DIVIDEND]]/(Stock[[#This Row],[BUYING PRICE]]*Stock[[#This Row],[BUYING QUANTITY]]),"")</f>
        <v/>
      </c>
      <c r="T304" s="106"/>
      <c r="U304" s="79"/>
      <c r="V304" s="97"/>
      <c r="W304" s="98"/>
      <c r="X304" s="168"/>
      <c r="Y304" s="126" t="str">
        <f>IF(Stock[[#This Row],[SELLING QUANTITY]]&gt;0,Stock[[#This Row],[SELLING PRICE]]*Stock[[#This Row],[SELLING QUANTITY]]*Stock[[#This Row],[% SELLING FEE]]+Stock[[#This Row],[SELLING PRICE]]*Stock[[#This Row],[SELLING QUANTITY]]*$D$12,"")</f>
        <v/>
      </c>
      <c r="Z304" s="127">
        <f>Stock[[#This Row],[BUYING QUANTITY]]+Stock[[#This Row],[STOCK DIVIDEND]]-Stock[[#This Row],[SELLING QUANTITY]]</f>
        <v>0</v>
      </c>
      <c r="AA3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4" s="121">
        <f ca="1">IF(Stock[[#This Row],[SELLING DATE]]&gt;0,Stock[[#This Row],[SELLING DATE]]-Stock[[#This Row],[BUY DATE]]+1,IF(Stock[[#This Row],[BUY DATE]]=0,0,TODAY()-Stock[[#This Row],[BUY DATE]]+1))</f>
        <v>0</v>
      </c>
      <c r="AC304" s="122" t="str">
        <f>IFERROR(Stock[[#This Row],[CASH DIVIDEND]]+Stock[[#This Row],[RETURN/(LOSS) FROM TRADING
(auto-fill)]],"")</f>
        <v/>
      </c>
      <c r="AD304" s="146" t="str">
        <f>IF(Stock[[#This Row],[SELLING QUANTITY]]&gt;0,SUM(Stock[[#This Row],[RETURN/(LOSS) FROM TRADING
(auto-fill)]],Stock[[#This Row],[CASH DIVIDEND]])/SUM(Stock[[#This Row],[BUYING PRICE]]*Stock[[#This Row],[SELLING QUANTITY]],Stock[[#This Row],[BUYING FEE
(auto-fill)]]*Stock[[#This Row],[SELLING QUANTITY]]/Stock[[#This Row],[BUYING QUANTITY]]),"")</f>
        <v/>
      </c>
      <c r="AE304" s="146" t="str">
        <f ca="1">IFERROR(IF(Stock[[#This Row],[HOLDING DAYS
(auto-fill)]]&lt;365,Stock[[#This Row],[% TOTAL RETURN/(LOSS)
(auto-fill)]]*365/Stock[[#This Row],[HOLDING DAYS
(auto-fill)]],POWER((1+Stock[[#This Row],[% TOTAL RETURN/(LOSS)
(auto-fill)]]),1/(Stock[[#This Row],[HOLDING DAYS
(auto-fill)]]/365))-1),"")</f>
        <v/>
      </c>
      <c r="AF304" s="92"/>
      <c r="AG304" s="149" t="str">
        <f>IF(Stock[[#This Row],[STATUS
(auto-fill)]]="HOLDING",Stock[[#This Row],[MARKET PRICE]]-Stock[[#This Row],[BUYING PRICE]],"")</f>
        <v/>
      </c>
      <c r="AH304" s="143" t="str">
        <f>IFERROR(Stock[[#This Row],[CHANGE
(auto-fill)]]/Stock[[#This Row],[BUYING PRICE]],"")</f>
        <v/>
      </c>
      <c r="AI304" s="129" t="str">
        <f>IF(Stock[[#This Row],[MARKET PRICE]]&gt;0,Stock[[#This Row],[MARKET PRICE]]*Stock[[#This Row],[REMAINING QUANTITY
(auto-fill)]],"")</f>
        <v/>
      </c>
    </row>
    <row r="305" spans="2:35">
      <c r="B305" s="112" t="str">
        <f>IF(AND(Stock[[#This Row],[BUYING QUANTITY]]&gt;0,Stock[[#This Row],[REMAINING QUANTITY
(auto-fill)]]=0),"SOLD OUT",
IF(AND(Stock[[#This Row],[BUYING QUANTITY]]&gt;0,Stock[[#This Row],[REMAINING QUANTITY
(auto-fill)]]&gt;0),"HOLDING",""))</f>
        <v/>
      </c>
      <c r="C305" s="111">
        <f t="shared" si="4"/>
        <v>292</v>
      </c>
      <c r="D305" s="79"/>
      <c r="E305" s="80"/>
      <c r="F305" s="162"/>
      <c r="G305" s="85"/>
      <c r="H305" s="86"/>
      <c r="I305" s="164"/>
      <c r="J305" s="115" t="str">
        <f>IF(Stock[[#This Row],[BUYING QUANTITY]]&gt;0,Stock[[#This Row],[BUYING PRICE]]*Stock[[#This Row],[BUYING QUANTITY]]*Stock[[#This Row],[% BUYING FEE]],"")</f>
        <v/>
      </c>
      <c r="K305" s="89"/>
      <c r="L305" s="90"/>
      <c r="M305" s="117" t="str">
        <f>IF(Stock[[#This Row],[BUYING QUANTITY]]&gt;0,Stock[[#This Row],[BUYING PRICE]]*(1+Stock[[#This Row],[% THRESHOLD (RETURN)_1]]),"")</f>
        <v/>
      </c>
      <c r="N305" s="91"/>
      <c r="O305" s="117" t="str">
        <f>IF(Stock[[#This Row],[BUYING QUANTITY]]&gt;0,Stock[[#This Row],[BUYING PRICE]]*(1+Stock[[#This Row],[% THRESHOLD (RETURN)_2]]),"")</f>
        <v/>
      </c>
      <c r="P305" s="91"/>
      <c r="Q305" s="117" t="str">
        <f>IF(Stock[[#This Row],[BUYING QUANTITY]]&gt;0,Stock[[#This Row],[BUYING PRICE]]*(1+Stock[[#This Row],[% THRESHOLD (LOSS)]]),"")</f>
        <v/>
      </c>
      <c r="R305" s="106"/>
      <c r="S305" s="118" t="str">
        <f>IF(Stock[[#This Row],[CASH DIVIDEND]]&gt;0,Stock[[#This Row],[CASH DIVIDEND]]/(Stock[[#This Row],[BUYING PRICE]]*Stock[[#This Row],[BUYING QUANTITY]]),"")</f>
        <v/>
      </c>
      <c r="T305" s="106"/>
      <c r="U305" s="79"/>
      <c r="V305" s="97"/>
      <c r="W305" s="98"/>
      <c r="X305" s="168"/>
      <c r="Y305" s="126" t="str">
        <f>IF(Stock[[#This Row],[SELLING QUANTITY]]&gt;0,Stock[[#This Row],[SELLING PRICE]]*Stock[[#This Row],[SELLING QUANTITY]]*Stock[[#This Row],[% SELLING FEE]]+Stock[[#This Row],[SELLING PRICE]]*Stock[[#This Row],[SELLING QUANTITY]]*$D$12,"")</f>
        <v/>
      </c>
      <c r="Z305" s="127">
        <f>Stock[[#This Row],[BUYING QUANTITY]]+Stock[[#This Row],[STOCK DIVIDEND]]-Stock[[#This Row],[SELLING QUANTITY]]</f>
        <v>0</v>
      </c>
      <c r="AA3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5" s="121">
        <f ca="1">IF(Stock[[#This Row],[SELLING DATE]]&gt;0,Stock[[#This Row],[SELLING DATE]]-Stock[[#This Row],[BUY DATE]]+1,IF(Stock[[#This Row],[BUY DATE]]=0,0,TODAY()-Stock[[#This Row],[BUY DATE]]+1))</f>
        <v>0</v>
      </c>
      <c r="AC305" s="122" t="str">
        <f>IFERROR(Stock[[#This Row],[CASH DIVIDEND]]+Stock[[#This Row],[RETURN/(LOSS) FROM TRADING
(auto-fill)]],"")</f>
        <v/>
      </c>
      <c r="AD305" s="146" t="str">
        <f>IF(Stock[[#This Row],[SELLING QUANTITY]]&gt;0,SUM(Stock[[#This Row],[RETURN/(LOSS) FROM TRADING
(auto-fill)]],Stock[[#This Row],[CASH DIVIDEND]])/SUM(Stock[[#This Row],[BUYING PRICE]]*Stock[[#This Row],[SELLING QUANTITY]],Stock[[#This Row],[BUYING FEE
(auto-fill)]]*Stock[[#This Row],[SELLING QUANTITY]]/Stock[[#This Row],[BUYING QUANTITY]]),"")</f>
        <v/>
      </c>
      <c r="AE305" s="146" t="str">
        <f ca="1">IFERROR(IF(Stock[[#This Row],[HOLDING DAYS
(auto-fill)]]&lt;365,Stock[[#This Row],[% TOTAL RETURN/(LOSS)
(auto-fill)]]*365/Stock[[#This Row],[HOLDING DAYS
(auto-fill)]],POWER((1+Stock[[#This Row],[% TOTAL RETURN/(LOSS)
(auto-fill)]]),1/(Stock[[#This Row],[HOLDING DAYS
(auto-fill)]]/365))-1),"")</f>
        <v/>
      </c>
      <c r="AF305" s="92"/>
      <c r="AG305" s="149" t="str">
        <f>IF(Stock[[#This Row],[STATUS
(auto-fill)]]="HOLDING",Stock[[#This Row],[MARKET PRICE]]-Stock[[#This Row],[BUYING PRICE]],"")</f>
        <v/>
      </c>
      <c r="AH305" s="143" t="str">
        <f>IFERROR(Stock[[#This Row],[CHANGE
(auto-fill)]]/Stock[[#This Row],[BUYING PRICE]],"")</f>
        <v/>
      </c>
      <c r="AI305" s="129" t="str">
        <f>IF(Stock[[#This Row],[MARKET PRICE]]&gt;0,Stock[[#This Row],[MARKET PRICE]]*Stock[[#This Row],[REMAINING QUANTITY
(auto-fill)]],"")</f>
        <v/>
      </c>
    </row>
    <row r="306" spans="2:35">
      <c r="B306" s="112" t="str">
        <f>IF(AND(Stock[[#This Row],[BUYING QUANTITY]]&gt;0,Stock[[#This Row],[REMAINING QUANTITY
(auto-fill)]]=0),"SOLD OUT",
IF(AND(Stock[[#This Row],[BUYING QUANTITY]]&gt;0,Stock[[#This Row],[REMAINING QUANTITY
(auto-fill)]]&gt;0),"HOLDING",""))</f>
        <v/>
      </c>
      <c r="C306" s="111">
        <f t="shared" si="4"/>
        <v>293</v>
      </c>
      <c r="D306" s="79"/>
      <c r="E306" s="80"/>
      <c r="F306" s="162"/>
      <c r="G306" s="85"/>
      <c r="H306" s="86"/>
      <c r="I306" s="164"/>
      <c r="J306" s="115" t="str">
        <f>IF(Stock[[#This Row],[BUYING QUANTITY]]&gt;0,Stock[[#This Row],[BUYING PRICE]]*Stock[[#This Row],[BUYING QUANTITY]]*Stock[[#This Row],[% BUYING FEE]],"")</f>
        <v/>
      </c>
      <c r="K306" s="89"/>
      <c r="L306" s="90"/>
      <c r="M306" s="117" t="str">
        <f>IF(Stock[[#This Row],[BUYING QUANTITY]]&gt;0,Stock[[#This Row],[BUYING PRICE]]*(1+Stock[[#This Row],[% THRESHOLD (RETURN)_1]]),"")</f>
        <v/>
      </c>
      <c r="N306" s="91"/>
      <c r="O306" s="117" t="str">
        <f>IF(Stock[[#This Row],[BUYING QUANTITY]]&gt;0,Stock[[#This Row],[BUYING PRICE]]*(1+Stock[[#This Row],[% THRESHOLD (RETURN)_2]]),"")</f>
        <v/>
      </c>
      <c r="P306" s="91"/>
      <c r="Q306" s="117" t="str">
        <f>IF(Stock[[#This Row],[BUYING QUANTITY]]&gt;0,Stock[[#This Row],[BUYING PRICE]]*(1+Stock[[#This Row],[% THRESHOLD (LOSS)]]),"")</f>
        <v/>
      </c>
      <c r="R306" s="106"/>
      <c r="S306" s="118" t="str">
        <f>IF(Stock[[#This Row],[CASH DIVIDEND]]&gt;0,Stock[[#This Row],[CASH DIVIDEND]]/(Stock[[#This Row],[BUYING PRICE]]*Stock[[#This Row],[BUYING QUANTITY]]),"")</f>
        <v/>
      </c>
      <c r="T306" s="106"/>
      <c r="U306" s="79"/>
      <c r="V306" s="97"/>
      <c r="W306" s="98"/>
      <c r="X306" s="168"/>
      <c r="Y306" s="126" t="str">
        <f>IF(Stock[[#This Row],[SELLING QUANTITY]]&gt;0,Stock[[#This Row],[SELLING PRICE]]*Stock[[#This Row],[SELLING QUANTITY]]*Stock[[#This Row],[% SELLING FEE]]+Stock[[#This Row],[SELLING PRICE]]*Stock[[#This Row],[SELLING QUANTITY]]*$D$12,"")</f>
        <v/>
      </c>
      <c r="Z306" s="127">
        <f>Stock[[#This Row],[BUYING QUANTITY]]+Stock[[#This Row],[STOCK DIVIDEND]]-Stock[[#This Row],[SELLING QUANTITY]]</f>
        <v>0</v>
      </c>
      <c r="AA3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6" s="121">
        <f ca="1">IF(Stock[[#This Row],[SELLING DATE]]&gt;0,Stock[[#This Row],[SELLING DATE]]-Stock[[#This Row],[BUY DATE]]+1,IF(Stock[[#This Row],[BUY DATE]]=0,0,TODAY()-Stock[[#This Row],[BUY DATE]]+1))</f>
        <v>0</v>
      </c>
      <c r="AC306" s="122" t="str">
        <f>IFERROR(Stock[[#This Row],[CASH DIVIDEND]]+Stock[[#This Row],[RETURN/(LOSS) FROM TRADING
(auto-fill)]],"")</f>
        <v/>
      </c>
      <c r="AD306" s="146" t="str">
        <f>IF(Stock[[#This Row],[SELLING QUANTITY]]&gt;0,SUM(Stock[[#This Row],[RETURN/(LOSS) FROM TRADING
(auto-fill)]],Stock[[#This Row],[CASH DIVIDEND]])/SUM(Stock[[#This Row],[BUYING PRICE]]*Stock[[#This Row],[SELLING QUANTITY]],Stock[[#This Row],[BUYING FEE
(auto-fill)]]*Stock[[#This Row],[SELLING QUANTITY]]/Stock[[#This Row],[BUYING QUANTITY]]),"")</f>
        <v/>
      </c>
      <c r="AE306" s="146" t="str">
        <f ca="1">IFERROR(IF(Stock[[#This Row],[HOLDING DAYS
(auto-fill)]]&lt;365,Stock[[#This Row],[% TOTAL RETURN/(LOSS)
(auto-fill)]]*365/Stock[[#This Row],[HOLDING DAYS
(auto-fill)]],POWER((1+Stock[[#This Row],[% TOTAL RETURN/(LOSS)
(auto-fill)]]),1/(Stock[[#This Row],[HOLDING DAYS
(auto-fill)]]/365))-1),"")</f>
        <v/>
      </c>
      <c r="AF306" s="92"/>
      <c r="AG306" s="149" t="str">
        <f>IF(Stock[[#This Row],[STATUS
(auto-fill)]]="HOLDING",Stock[[#This Row],[MARKET PRICE]]-Stock[[#This Row],[BUYING PRICE]],"")</f>
        <v/>
      </c>
      <c r="AH306" s="143" t="str">
        <f>IFERROR(Stock[[#This Row],[CHANGE
(auto-fill)]]/Stock[[#This Row],[BUYING PRICE]],"")</f>
        <v/>
      </c>
      <c r="AI306" s="129" t="str">
        <f>IF(Stock[[#This Row],[MARKET PRICE]]&gt;0,Stock[[#This Row],[MARKET PRICE]]*Stock[[#This Row],[REMAINING QUANTITY
(auto-fill)]],"")</f>
        <v/>
      </c>
    </row>
    <row r="307" spans="2:35">
      <c r="B307" s="112" t="str">
        <f>IF(AND(Stock[[#This Row],[BUYING QUANTITY]]&gt;0,Stock[[#This Row],[REMAINING QUANTITY
(auto-fill)]]=0),"SOLD OUT",
IF(AND(Stock[[#This Row],[BUYING QUANTITY]]&gt;0,Stock[[#This Row],[REMAINING QUANTITY
(auto-fill)]]&gt;0),"HOLDING",""))</f>
        <v/>
      </c>
      <c r="C307" s="111">
        <f t="shared" si="4"/>
        <v>294</v>
      </c>
      <c r="D307" s="79"/>
      <c r="E307" s="80"/>
      <c r="F307" s="162"/>
      <c r="G307" s="85"/>
      <c r="H307" s="86"/>
      <c r="I307" s="164"/>
      <c r="J307" s="115" t="str">
        <f>IF(Stock[[#This Row],[BUYING QUANTITY]]&gt;0,Stock[[#This Row],[BUYING PRICE]]*Stock[[#This Row],[BUYING QUANTITY]]*Stock[[#This Row],[% BUYING FEE]],"")</f>
        <v/>
      </c>
      <c r="K307" s="89"/>
      <c r="L307" s="90"/>
      <c r="M307" s="117" t="str">
        <f>IF(Stock[[#This Row],[BUYING QUANTITY]]&gt;0,Stock[[#This Row],[BUYING PRICE]]*(1+Stock[[#This Row],[% THRESHOLD (RETURN)_1]]),"")</f>
        <v/>
      </c>
      <c r="N307" s="91"/>
      <c r="O307" s="117" t="str">
        <f>IF(Stock[[#This Row],[BUYING QUANTITY]]&gt;0,Stock[[#This Row],[BUYING PRICE]]*(1+Stock[[#This Row],[% THRESHOLD (RETURN)_2]]),"")</f>
        <v/>
      </c>
      <c r="P307" s="91"/>
      <c r="Q307" s="117" t="str">
        <f>IF(Stock[[#This Row],[BUYING QUANTITY]]&gt;0,Stock[[#This Row],[BUYING PRICE]]*(1+Stock[[#This Row],[% THRESHOLD (LOSS)]]),"")</f>
        <v/>
      </c>
      <c r="R307" s="106"/>
      <c r="S307" s="118" t="str">
        <f>IF(Stock[[#This Row],[CASH DIVIDEND]]&gt;0,Stock[[#This Row],[CASH DIVIDEND]]/(Stock[[#This Row],[BUYING PRICE]]*Stock[[#This Row],[BUYING QUANTITY]]),"")</f>
        <v/>
      </c>
      <c r="T307" s="106"/>
      <c r="U307" s="79"/>
      <c r="V307" s="97"/>
      <c r="W307" s="98"/>
      <c r="X307" s="168"/>
      <c r="Y307" s="126" t="str">
        <f>IF(Stock[[#This Row],[SELLING QUANTITY]]&gt;0,Stock[[#This Row],[SELLING PRICE]]*Stock[[#This Row],[SELLING QUANTITY]]*Stock[[#This Row],[% SELLING FEE]]+Stock[[#This Row],[SELLING PRICE]]*Stock[[#This Row],[SELLING QUANTITY]]*$D$12,"")</f>
        <v/>
      </c>
      <c r="Z307" s="127">
        <f>Stock[[#This Row],[BUYING QUANTITY]]+Stock[[#This Row],[STOCK DIVIDEND]]-Stock[[#This Row],[SELLING QUANTITY]]</f>
        <v>0</v>
      </c>
      <c r="AA3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7" s="121">
        <f ca="1">IF(Stock[[#This Row],[SELLING DATE]]&gt;0,Stock[[#This Row],[SELLING DATE]]-Stock[[#This Row],[BUY DATE]]+1,IF(Stock[[#This Row],[BUY DATE]]=0,0,TODAY()-Stock[[#This Row],[BUY DATE]]+1))</f>
        <v>0</v>
      </c>
      <c r="AC307" s="122" t="str">
        <f>IFERROR(Stock[[#This Row],[CASH DIVIDEND]]+Stock[[#This Row],[RETURN/(LOSS) FROM TRADING
(auto-fill)]],"")</f>
        <v/>
      </c>
      <c r="AD307" s="146" t="str">
        <f>IF(Stock[[#This Row],[SELLING QUANTITY]]&gt;0,SUM(Stock[[#This Row],[RETURN/(LOSS) FROM TRADING
(auto-fill)]],Stock[[#This Row],[CASH DIVIDEND]])/SUM(Stock[[#This Row],[BUYING PRICE]]*Stock[[#This Row],[SELLING QUANTITY]],Stock[[#This Row],[BUYING FEE
(auto-fill)]]*Stock[[#This Row],[SELLING QUANTITY]]/Stock[[#This Row],[BUYING QUANTITY]]),"")</f>
        <v/>
      </c>
      <c r="AE307" s="146" t="str">
        <f ca="1">IFERROR(IF(Stock[[#This Row],[HOLDING DAYS
(auto-fill)]]&lt;365,Stock[[#This Row],[% TOTAL RETURN/(LOSS)
(auto-fill)]]*365/Stock[[#This Row],[HOLDING DAYS
(auto-fill)]],POWER((1+Stock[[#This Row],[% TOTAL RETURN/(LOSS)
(auto-fill)]]),1/(Stock[[#This Row],[HOLDING DAYS
(auto-fill)]]/365))-1),"")</f>
        <v/>
      </c>
      <c r="AF307" s="92"/>
      <c r="AG307" s="149" t="str">
        <f>IF(Stock[[#This Row],[STATUS
(auto-fill)]]="HOLDING",Stock[[#This Row],[MARKET PRICE]]-Stock[[#This Row],[BUYING PRICE]],"")</f>
        <v/>
      </c>
      <c r="AH307" s="143" t="str">
        <f>IFERROR(Stock[[#This Row],[CHANGE
(auto-fill)]]/Stock[[#This Row],[BUYING PRICE]],"")</f>
        <v/>
      </c>
      <c r="AI307" s="129" t="str">
        <f>IF(Stock[[#This Row],[MARKET PRICE]]&gt;0,Stock[[#This Row],[MARKET PRICE]]*Stock[[#This Row],[REMAINING QUANTITY
(auto-fill)]],"")</f>
        <v/>
      </c>
    </row>
    <row r="308" spans="2:35">
      <c r="B308" s="112" t="str">
        <f>IF(AND(Stock[[#This Row],[BUYING QUANTITY]]&gt;0,Stock[[#This Row],[REMAINING QUANTITY
(auto-fill)]]=0),"SOLD OUT",
IF(AND(Stock[[#This Row],[BUYING QUANTITY]]&gt;0,Stock[[#This Row],[REMAINING QUANTITY
(auto-fill)]]&gt;0),"HOLDING",""))</f>
        <v/>
      </c>
      <c r="C308" s="111">
        <f t="shared" si="4"/>
        <v>295</v>
      </c>
      <c r="D308" s="79"/>
      <c r="E308" s="80"/>
      <c r="F308" s="162"/>
      <c r="G308" s="85"/>
      <c r="H308" s="86"/>
      <c r="I308" s="164"/>
      <c r="J308" s="115" t="str">
        <f>IF(Stock[[#This Row],[BUYING QUANTITY]]&gt;0,Stock[[#This Row],[BUYING PRICE]]*Stock[[#This Row],[BUYING QUANTITY]]*Stock[[#This Row],[% BUYING FEE]],"")</f>
        <v/>
      </c>
      <c r="K308" s="89"/>
      <c r="L308" s="90"/>
      <c r="M308" s="117" t="str">
        <f>IF(Stock[[#This Row],[BUYING QUANTITY]]&gt;0,Stock[[#This Row],[BUYING PRICE]]*(1+Stock[[#This Row],[% THRESHOLD (RETURN)_1]]),"")</f>
        <v/>
      </c>
      <c r="N308" s="91"/>
      <c r="O308" s="117" t="str">
        <f>IF(Stock[[#This Row],[BUYING QUANTITY]]&gt;0,Stock[[#This Row],[BUYING PRICE]]*(1+Stock[[#This Row],[% THRESHOLD (RETURN)_2]]),"")</f>
        <v/>
      </c>
      <c r="P308" s="91"/>
      <c r="Q308" s="117" t="str">
        <f>IF(Stock[[#This Row],[BUYING QUANTITY]]&gt;0,Stock[[#This Row],[BUYING PRICE]]*(1+Stock[[#This Row],[% THRESHOLD (LOSS)]]),"")</f>
        <v/>
      </c>
      <c r="R308" s="106"/>
      <c r="S308" s="118" t="str">
        <f>IF(Stock[[#This Row],[CASH DIVIDEND]]&gt;0,Stock[[#This Row],[CASH DIVIDEND]]/(Stock[[#This Row],[BUYING PRICE]]*Stock[[#This Row],[BUYING QUANTITY]]),"")</f>
        <v/>
      </c>
      <c r="T308" s="106"/>
      <c r="U308" s="79"/>
      <c r="V308" s="97"/>
      <c r="W308" s="98"/>
      <c r="X308" s="168"/>
      <c r="Y308" s="126" t="str">
        <f>IF(Stock[[#This Row],[SELLING QUANTITY]]&gt;0,Stock[[#This Row],[SELLING PRICE]]*Stock[[#This Row],[SELLING QUANTITY]]*Stock[[#This Row],[% SELLING FEE]]+Stock[[#This Row],[SELLING PRICE]]*Stock[[#This Row],[SELLING QUANTITY]]*$D$12,"")</f>
        <v/>
      </c>
      <c r="Z308" s="127">
        <f>Stock[[#This Row],[BUYING QUANTITY]]+Stock[[#This Row],[STOCK DIVIDEND]]-Stock[[#This Row],[SELLING QUANTITY]]</f>
        <v>0</v>
      </c>
      <c r="AA3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8" s="121">
        <f ca="1">IF(Stock[[#This Row],[SELLING DATE]]&gt;0,Stock[[#This Row],[SELLING DATE]]-Stock[[#This Row],[BUY DATE]]+1,IF(Stock[[#This Row],[BUY DATE]]=0,0,TODAY()-Stock[[#This Row],[BUY DATE]]+1))</f>
        <v>0</v>
      </c>
      <c r="AC308" s="122" t="str">
        <f>IFERROR(Stock[[#This Row],[CASH DIVIDEND]]+Stock[[#This Row],[RETURN/(LOSS) FROM TRADING
(auto-fill)]],"")</f>
        <v/>
      </c>
      <c r="AD308" s="146" t="str">
        <f>IF(Stock[[#This Row],[SELLING QUANTITY]]&gt;0,SUM(Stock[[#This Row],[RETURN/(LOSS) FROM TRADING
(auto-fill)]],Stock[[#This Row],[CASH DIVIDEND]])/SUM(Stock[[#This Row],[BUYING PRICE]]*Stock[[#This Row],[SELLING QUANTITY]],Stock[[#This Row],[BUYING FEE
(auto-fill)]]*Stock[[#This Row],[SELLING QUANTITY]]/Stock[[#This Row],[BUYING QUANTITY]]),"")</f>
        <v/>
      </c>
      <c r="AE308" s="146" t="str">
        <f ca="1">IFERROR(IF(Stock[[#This Row],[HOLDING DAYS
(auto-fill)]]&lt;365,Stock[[#This Row],[% TOTAL RETURN/(LOSS)
(auto-fill)]]*365/Stock[[#This Row],[HOLDING DAYS
(auto-fill)]],POWER((1+Stock[[#This Row],[% TOTAL RETURN/(LOSS)
(auto-fill)]]),1/(Stock[[#This Row],[HOLDING DAYS
(auto-fill)]]/365))-1),"")</f>
        <v/>
      </c>
      <c r="AF308" s="92"/>
      <c r="AG308" s="149" t="str">
        <f>IF(Stock[[#This Row],[STATUS
(auto-fill)]]="HOLDING",Stock[[#This Row],[MARKET PRICE]]-Stock[[#This Row],[BUYING PRICE]],"")</f>
        <v/>
      </c>
      <c r="AH308" s="143" t="str">
        <f>IFERROR(Stock[[#This Row],[CHANGE
(auto-fill)]]/Stock[[#This Row],[BUYING PRICE]],"")</f>
        <v/>
      </c>
      <c r="AI308" s="129" t="str">
        <f>IF(Stock[[#This Row],[MARKET PRICE]]&gt;0,Stock[[#This Row],[MARKET PRICE]]*Stock[[#This Row],[REMAINING QUANTITY
(auto-fill)]],"")</f>
        <v/>
      </c>
    </row>
    <row r="309" spans="2:35">
      <c r="B309" s="112" t="str">
        <f>IF(AND(Stock[[#This Row],[BUYING QUANTITY]]&gt;0,Stock[[#This Row],[REMAINING QUANTITY
(auto-fill)]]=0),"SOLD OUT",
IF(AND(Stock[[#This Row],[BUYING QUANTITY]]&gt;0,Stock[[#This Row],[REMAINING QUANTITY
(auto-fill)]]&gt;0),"HOLDING",""))</f>
        <v/>
      </c>
      <c r="C309" s="111">
        <f t="shared" si="4"/>
        <v>296</v>
      </c>
      <c r="D309" s="79"/>
      <c r="E309" s="80"/>
      <c r="F309" s="162"/>
      <c r="G309" s="85"/>
      <c r="H309" s="86"/>
      <c r="I309" s="164"/>
      <c r="J309" s="115" t="str">
        <f>IF(Stock[[#This Row],[BUYING QUANTITY]]&gt;0,Stock[[#This Row],[BUYING PRICE]]*Stock[[#This Row],[BUYING QUANTITY]]*Stock[[#This Row],[% BUYING FEE]],"")</f>
        <v/>
      </c>
      <c r="K309" s="89"/>
      <c r="L309" s="90"/>
      <c r="M309" s="117" t="str">
        <f>IF(Stock[[#This Row],[BUYING QUANTITY]]&gt;0,Stock[[#This Row],[BUYING PRICE]]*(1+Stock[[#This Row],[% THRESHOLD (RETURN)_1]]),"")</f>
        <v/>
      </c>
      <c r="N309" s="91"/>
      <c r="O309" s="117" t="str">
        <f>IF(Stock[[#This Row],[BUYING QUANTITY]]&gt;0,Stock[[#This Row],[BUYING PRICE]]*(1+Stock[[#This Row],[% THRESHOLD (RETURN)_2]]),"")</f>
        <v/>
      </c>
      <c r="P309" s="91"/>
      <c r="Q309" s="117" t="str">
        <f>IF(Stock[[#This Row],[BUYING QUANTITY]]&gt;0,Stock[[#This Row],[BUYING PRICE]]*(1+Stock[[#This Row],[% THRESHOLD (LOSS)]]),"")</f>
        <v/>
      </c>
      <c r="R309" s="106"/>
      <c r="S309" s="118" t="str">
        <f>IF(Stock[[#This Row],[CASH DIVIDEND]]&gt;0,Stock[[#This Row],[CASH DIVIDEND]]/(Stock[[#This Row],[BUYING PRICE]]*Stock[[#This Row],[BUYING QUANTITY]]),"")</f>
        <v/>
      </c>
      <c r="T309" s="106"/>
      <c r="U309" s="79"/>
      <c r="V309" s="97"/>
      <c r="W309" s="98"/>
      <c r="X309" s="168"/>
      <c r="Y309" s="126" t="str">
        <f>IF(Stock[[#This Row],[SELLING QUANTITY]]&gt;0,Stock[[#This Row],[SELLING PRICE]]*Stock[[#This Row],[SELLING QUANTITY]]*Stock[[#This Row],[% SELLING FEE]]+Stock[[#This Row],[SELLING PRICE]]*Stock[[#This Row],[SELLING QUANTITY]]*$D$12,"")</f>
        <v/>
      </c>
      <c r="Z309" s="127">
        <f>Stock[[#This Row],[BUYING QUANTITY]]+Stock[[#This Row],[STOCK DIVIDEND]]-Stock[[#This Row],[SELLING QUANTITY]]</f>
        <v>0</v>
      </c>
      <c r="AA3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9" s="121">
        <f ca="1">IF(Stock[[#This Row],[SELLING DATE]]&gt;0,Stock[[#This Row],[SELLING DATE]]-Stock[[#This Row],[BUY DATE]]+1,IF(Stock[[#This Row],[BUY DATE]]=0,0,TODAY()-Stock[[#This Row],[BUY DATE]]+1))</f>
        <v>0</v>
      </c>
      <c r="AC309" s="122" t="str">
        <f>IFERROR(Stock[[#This Row],[CASH DIVIDEND]]+Stock[[#This Row],[RETURN/(LOSS) FROM TRADING
(auto-fill)]],"")</f>
        <v/>
      </c>
      <c r="AD309" s="146" t="str">
        <f>IF(Stock[[#This Row],[SELLING QUANTITY]]&gt;0,SUM(Stock[[#This Row],[RETURN/(LOSS) FROM TRADING
(auto-fill)]],Stock[[#This Row],[CASH DIVIDEND]])/SUM(Stock[[#This Row],[BUYING PRICE]]*Stock[[#This Row],[SELLING QUANTITY]],Stock[[#This Row],[BUYING FEE
(auto-fill)]]*Stock[[#This Row],[SELLING QUANTITY]]/Stock[[#This Row],[BUYING QUANTITY]]),"")</f>
        <v/>
      </c>
      <c r="AE309" s="146" t="str">
        <f ca="1">IFERROR(IF(Stock[[#This Row],[HOLDING DAYS
(auto-fill)]]&lt;365,Stock[[#This Row],[% TOTAL RETURN/(LOSS)
(auto-fill)]]*365/Stock[[#This Row],[HOLDING DAYS
(auto-fill)]],POWER((1+Stock[[#This Row],[% TOTAL RETURN/(LOSS)
(auto-fill)]]),1/(Stock[[#This Row],[HOLDING DAYS
(auto-fill)]]/365))-1),"")</f>
        <v/>
      </c>
      <c r="AF309" s="92"/>
      <c r="AG309" s="149" t="str">
        <f>IF(Stock[[#This Row],[STATUS
(auto-fill)]]="HOLDING",Stock[[#This Row],[MARKET PRICE]]-Stock[[#This Row],[BUYING PRICE]],"")</f>
        <v/>
      </c>
      <c r="AH309" s="143" t="str">
        <f>IFERROR(Stock[[#This Row],[CHANGE
(auto-fill)]]/Stock[[#This Row],[BUYING PRICE]],"")</f>
        <v/>
      </c>
      <c r="AI309" s="129" t="str">
        <f>IF(Stock[[#This Row],[MARKET PRICE]]&gt;0,Stock[[#This Row],[MARKET PRICE]]*Stock[[#This Row],[REMAINING QUANTITY
(auto-fill)]],"")</f>
        <v/>
      </c>
    </row>
    <row r="310" spans="2:35">
      <c r="B310" s="112" t="str">
        <f>IF(AND(Stock[[#This Row],[BUYING QUANTITY]]&gt;0,Stock[[#This Row],[REMAINING QUANTITY
(auto-fill)]]=0),"SOLD OUT",
IF(AND(Stock[[#This Row],[BUYING QUANTITY]]&gt;0,Stock[[#This Row],[REMAINING QUANTITY
(auto-fill)]]&gt;0),"HOLDING",""))</f>
        <v/>
      </c>
      <c r="C310" s="111">
        <f t="shared" si="4"/>
        <v>297</v>
      </c>
      <c r="D310" s="79"/>
      <c r="E310" s="80"/>
      <c r="F310" s="162"/>
      <c r="G310" s="85"/>
      <c r="H310" s="86"/>
      <c r="I310" s="164"/>
      <c r="J310" s="115" t="str">
        <f>IF(Stock[[#This Row],[BUYING QUANTITY]]&gt;0,Stock[[#This Row],[BUYING PRICE]]*Stock[[#This Row],[BUYING QUANTITY]]*Stock[[#This Row],[% BUYING FEE]],"")</f>
        <v/>
      </c>
      <c r="K310" s="89"/>
      <c r="L310" s="90"/>
      <c r="M310" s="117" t="str">
        <f>IF(Stock[[#This Row],[BUYING QUANTITY]]&gt;0,Stock[[#This Row],[BUYING PRICE]]*(1+Stock[[#This Row],[% THRESHOLD (RETURN)_1]]),"")</f>
        <v/>
      </c>
      <c r="N310" s="91"/>
      <c r="O310" s="117" t="str">
        <f>IF(Stock[[#This Row],[BUYING QUANTITY]]&gt;0,Stock[[#This Row],[BUYING PRICE]]*(1+Stock[[#This Row],[% THRESHOLD (RETURN)_2]]),"")</f>
        <v/>
      </c>
      <c r="P310" s="91"/>
      <c r="Q310" s="117" t="str">
        <f>IF(Stock[[#This Row],[BUYING QUANTITY]]&gt;0,Stock[[#This Row],[BUYING PRICE]]*(1+Stock[[#This Row],[% THRESHOLD (LOSS)]]),"")</f>
        <v/>
      </c>
      <c r="R310" s="106"/>
      <c r="S310" s="118" t="str">
        <f>IF(Stock[[#This Row],[CASH DIVIDEND]]&gt;0,Stock[[#This Row],[CASH DIVIDEND]]/(Stock[[#This Row],[BUYING PRICE]]*Stock[[#This Row],[BUYING QUANTITY]]),"")</f>
        <v/>
      </c>
      <c r="T310" s="106"/>
      <c r="U310" s="79"/>
      <c r="V310" s="97"/>
      <c r="W310" s="98"/>
      <c r="X310" s="168"/>
      <c r="Y310" s="126" t="str">
        <f>IF(Stock[[#This Row],[SELLING QUANTITY]]&gt;0,Stock[[#This Row],[SELLING PRICE]]*Stock[[#This Row],[SELLING QUANTITY]]*Stock[[#This Row],[% SELLING FEE]]+Stock[[#This Row],[SELLING PRICE]]*Stock[[#This Row],[SELLING QUANTITY]]*$D$12,"")</f>
        <v/>
      </c>
      <c r="Z310" s="127">
        <f>Stock[[#This Row],[BUYING QUANTITY]]+Stock[[#This Row],[STOCK DIVIDEND]]-Stock[[#This Row],[SELLING QUANTITY]]</f>
        <v>0</v>
      </c>
      <c r="AA3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0" s="121">
        <f ca="1">IF(Stock[[#This Row],[SELLING DATE]]&gt;0,Stock[[#This Row],[SELLING DATE]]-Stock[[#This Row],[BUY DATE]]+1,IF(Stock[[#This Row],[BUY DATE]]=0,0,TODAY()-Stock[[#This Row],[BUY DATE]]+1))</f>
        <v>0</v>
      </c>
      <c r="AC310" s="122" t="str">
        <f>IFERROR(Stock[[#This Row],[CASH DIVIDEND]]+Stock[[#This Row],[RETURN/(LOSS) FROM TRADING
(auto-fill)]],"")</f>
        <v/>
      </c>
      <c r="AD310" s="146" t="str">
        <f>IF(Stock[[#This Row],[SELLING QUANTITY]]&gt;0,SUM(Stock[[#This Row],[RETURN/(LOSS) FROM TRADING
(auto-fill)]],Stock[[#This Row],[CASH DIVIDEND]])/SUM(Stock[[#This Row],[BUYING PRICE]]*Stock[[#This Row],[SELLING QUANTITY]],Stock[[#This Row],[BUYING FEE
(auto-fill)]]*Stock[[#This Row],[SELLING QUANTITY]]/Stock[[#This Row],[BUYING QUANTITY]]),"")</f>
        <v/>
      </c>
      <c r="AE310" s="146" t="str">
        <f ca="1">IFERROR(IF(Stock[[#This Row],[HOLDING DAYS
(auto-fill)]]&lt;365,Stock[[#This Row],[% TOTAL RETURN/(LOSS)
(auto-fill)]]*365/Stock[[#This Row],[HOLDING DAYS
(auto-fill)]],POWER((1+Stock[[#This Row],[% TOTAL RETURN/(LOSS)
(auto-fill)]]),1/(Stock[[#This Row],[HOLDING DAYS
(auto-fill)]]/365))-1),"")</f>
        <v/>
      </c>
      <c r="AF310" s="92"/>
      <c r="AG310" s="149" t="str">
        <f>IF(Stock[[#This Row],[STATUS
(auto-fill)]]="HOLDING",Stock[[#This Row],[MARKET PRICE]]-Stock[[#This Row],[BUYING PRICE]],"")</f>
        <v/>
      </c>
      <c r="AH310" s="143" t="str">
        <f>IFERROR(Stock[[#This Row],[CHANGE
(auto-fill)]]/Stock[[#This Row],[BUYING PRICE]],"")</f>
        <v/>
      </c>
      <c r="AI310" s="129" t="str">
        <f>IF(Stock[[#This Row],[MARKET PRICE]]&gt;0,Stock[[#This Row],[MARKET PRICE]]*Stock[[#This Row],[REMAINING QUANTITY
(auto-fill)]],"")</f>
        <v/>
      </c>
    </row>
    <row r="311" spans="2:35">
      <c r="B311" s="112" t="str">
        <f>IF(AND(Stock[[#This Row],[BUYING QUANTITY]]&gt;0,Stock[[#This Row],[REMAINING QUANTITY
(auto-fill)]]=0),"SOLD OUT",
IF(AND(Stock[[#This Row],[BUYING QUANTITY]]&gt;0,Stock[[#This Row],[REMAINING QUANTITY
(auto-fill)]]&gt;0),"HOLDING",""))</f>
        <v/>
      </c>
      <c r="C311" s="111">
        <f t="shared" si="4"/>
        <v>298</v>
      </c>
      <c r="D311" s="79"/>
      <c r="E311" s="80"/>
      <c r="F311" s="162"/>
      <c r="G311" s="85"/>
      <c r="H311" s="86"/>
      <c r="I311" s="164"/>
      <c r="J311" s="115" t="str">
        <f>IF(Stock[[#This Row],[BUYING QUANTITY]]&gt;0,Stock[[#This Row],[BUYING PRICE]]*Stock[[#This Row],[BUYING QUANTITY]]*Stock[[#This Row],[% BUYING FEE]],"")</f>
        <v/>
      </c>
      <c r="K311" s="89"/>
      <c r="L311" s="90"/>
      <c r="M311" s="117" t="str">
        <f>IF(Stock[[#This Row],[BUYING QUANTITY]]&gt;0,Stock[[#This Row],[BUYING PRICE]]*(1+Stock[[#This Row],[% THRESHOLD (RETURN)_1]]),"")</f>
        <v/>
      </c>
      <c r="N311" s="91"/>
      <c r="O311" s="117" t="str">
        <f>IF(Stock[[#This Row],[BUYING QUANTITY]]&gt;0,Stock[[#This Row],[BUYING PRICE]]*(1+Stock[[#This Row],[% THRESHOLD (RETURN)_2]]),"")</f>
        <v/>
      </c>
      <c r="P311" s="91"/>
      <c r="Q311" s="117" t="str">
        <f>IF(Stock[[#This Row],[BUYING QUANTITY]]&gt;0,Stock[[#This Row],[BUYING PRICE]]*(1+Stock[[#This Row],[% THRESHOLD (LOSS)]]),"")</f>
        <v/>
      </c>
      <c r="R311" s="106"/>
      <c r="S311" s="118" t="str">
        <f>IF(Stock[[#This Row],[CASH DIVIDEND]]&gt;0,Stock[[#This Row],[CASH DIVIDEND]]/(Stock[[#This Row],[BUYING PRICE]]*Stock[[#This Row],[BUYING QUANTITY]]),"")</f>
        <v/>
      </c>
      <c r="T311" s="106"/>
      <c r="U311" s="79"/>
      <c r="V311" s="97"/>
      <c r="W311" s="98"/>
      <c r="X311" s="168"/>
      <c r="Y311" s="126" t="str">
        <f>IF(Stock[[#This Row],[SELLING QUANTITY]]&gt;0,Stock[[#This Row],[SELLING PRICE]]*Stock[[#This Row],[SELLING QUANTITY]]*Stock[[#This Row],[% SELLING FEE]]+Stock[[#This Row],[SELLING PRICE]]*Stock[[#This Row],[SELLING QUANTITY]]*$D$12,"")</f>
        <v/>
      </c>
      <c r="Z311" s="127">
        <f>Stock[[#This Row],[BUYING QUANTITY]]+Stock[[#This Row],[STOCK DIVIDEND]]-Stock[[#This Row],[SELLING QUANTITY]]</f>
        <v>0</v>
      </c>
      <c r="AA3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1" s="121">
        <f ca="1">IF(Stock[[#This Row],[SELLING DATE]]&gt;0,Stock[[#This Row],[SELLING DATE]]-Stock[[#This Row],[BUY DATE]]+1,IF(Stock[[#This Row],[BUY DATE]]=0,0,TODAY()-Stock[[#This Row],[BUY DATE]]+1))</f>
        <v>0</v>
      </c>
      <c r="AC311" s="122" t="str">
        <f>IFERROR(Stock[[#This Row],[CASH DIVIDEND]]+Stock[[#This Row],[RETURN/(LOSS) FROM TRADING
(auto-fill)]],"")</f>
        <v/>
      </c>
      <c r="AD311" s="146" t="str">
        <f>IF(Stock[[#This Row],[SELLING QUANTITY]]&gt;0,SUM(Stock[[#This Row],[RETURN/(LOSS) FROM TRADING
(auto-fill)]],Stock[[#This Row],[CASH DIVIDEND]])/SUM(Stock[[#This Row],[BUYING PRICE]]*Stock[[#This Row],[SELLING QUANTITY]],Stock[[#This Row],[BUYING FEE
(auto-fill)]]*Stock[[#This Row],[SELLING QUANTITY]]/Stock[[#This Row],[BUYING QUANTITY]]),"")</f>
        <v/>
      </c>
      <c r="AE311" s="146" t="str">
        <f ca="1">IFERROR(IF(Stock[[#This Row],[HOLDING DAYS
(auto-fill)]]&lt;365,Stock[[#This Row],[% TOTAL RETURN/(LOSS)
(auto-fill)]]*365/Stock[[#This Row],[HOLDING DAYS
(auto-fill)]],POWER((1+Stock[[#This Row],[% TOTAL RETURN/(LOSS)
(auto-fill)]]),1/(Stock[[#This Row],[HOLDING DAYS
(auto-fill)]]/365))-1),"")</f>
        <v/>
      </c>
      <c r="AF311" s="92"/>
      <c r="AG311" s="149" t="str">
        <f>IF(Stock[[#This Row],[STATUS
(auto-fill)]]="HOLDING",Stock[[#This Row],[MARKET PRICE]]-Stock[[#This Row],[BUYING PRICE]],"")</f>
        <v/>
      </c>
      <c r="AH311" s="143" t="str">
        <f>IFERROR(Stock[[#This Row],[CHANGE
(auto-fill)]]/Stock[[#This Row],[BUYING PRICE]],"")</f>
        <v/>
      </c>
      <c r="AI311" s="129" t="str">
        <f>IF(Stock[[#This Row],[MARKET PRICE]]&gt;0,Stock[[#This Row],[MARKET PRICE]]*Stock[[#This Row],[REMAINING QUANTITY
(auto-fill)]],"")</f>
        <v/>
      </c>
    </row>
    <row r="312" spans="2:35">
      <c r="B312" s="112" t="str">
        <f>IF(AND(Stock[[#This Row],[BUYING QUANTITY]]&gt;0,Stock[[#This Row],[REMAINING QUANTITY
(auto-fill)]]=0),"SOLD OUT",
IF(AND(Stock[[#This Row],[BUYING QUANTITY]]&gt;0,Stock[[#This Row],[REMAINING QUANTITY
(auto-fill)]]&gt;0),"HOLDING",""))</f>
        <v/>
      </c>
      <c r="C312" s="111">
        <f t="shared" si="4"/>
        <v>299</v>
      </c>
      <c r="D312" s="79"/>
      <c r="E312" s="80"/>
      <c r="F312" s="162"/>
      <c r="G312" s="85"/>
      <c r="H312" s="86"/>
      <c r="I312" s="164"/>
      <c r="J312" s="115" t="str">
        <f>IF(Stock[[#This Row],[BUYING QUANTITY]]&gt;0,Stock[[#This Row],[BUYING PRICE]]*Stock[[#This Row],[BUYING QUANTITY]]*Stock[[#This Row],[% BUYING FEE]],"")</f>
        <v/>
      </c>
      <c r="K312" s="89"/>
      <c r="L312" s="90"/>
      <c r="M312" s="117" t="str">
        <f>IF(Stock[[#This Row],[BUYING QUANTITY]]&gt;0,Stock[[#This Row],[BUYING PRICE]]*(1+Stock[[#This Row],[% THRESHOLD (RETURN)_1]]),"")</f>
        <v/>
      </c>
      <c r="N312" s="91"/>
      <c r="O312" s="117" t="str">
        <f>IF(Stock[[#This Row],[BUYING QUANTITY]]&gt;0,Stock[[#This Row],[BUYING PRICE]]*(1+Stock[[#This Row],[% THRESHOLD (RETURN)_2]]),"")</f>
        <v/>
      </c>
      <c r="P312" s="91"/>
      <c r="Q312" s="117" t="str">
        <f>IF(Stock[[#This Row],[BUYING QUANTITY]]&gt;0,Stock[[#This Row],[BUYING PRICE]]*(1+Stock[[#This Row],[% THRESHOLD (LOSS)]]),"")</f>
        <v/>
      </c>
      <c r="R312" s="106"/>
      <c r="S312" s="118" t="str">
        <f>IF(Stock[[#This Row],[CASH DIVIDEND]]&gt;0,Stock[[#This Row],[CASH DIVIDEND]]/(Stock[[#This Row],[BUYING PRICE]]*Stock[[#This Row],[BUYING QUANTITY]]),"")</f>
        <v/>
      </c>
      <c r="T312" s="106"/>
      <c r="U312" s="79"/>
      <c r="V312" s="97"/>
      <c r="W312" s="98"/>
      <c r="X312" s="168"/>
      <c r="Y312" s="126" t="str">
        <f>IF(Stock[[#This Row],[SELLING QUANTITY]]&gt;0,Stock[[#This Row],[SELLING PRICE]]*Stock[[#This Row],[SELLING QUANTITY]]*Stock[[#This Row],[% SELLING FEE]]+Stock[[#This Row],[SELLING PRICE]]*Stock[[#This Row],[SELLING QUANTITY]]*$D$12,"")</f>
        <v/>
      </c>
      <c r="Z312" s="127">
        <f>Stock[[#This Row],[BUYING QUANTITY]]+Stock[[#This Row],[STOCK DIVIDEND]]-Stock[[#This Row],[SELLING QUANTITY]]</f>
        <v>0</v>
      </c>
      <c r="AA3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2" s="121">
        <f ca="1">IF(Stock[[#This Row],[SELLING DATE]]&gt;0,Stock[[#This Row],[SELLING DATE]]-Stock[[#This Row],[BUY DATE]]+1,IF(Stock[[#This Row],[BUY DATE]]=0,0,TODAY()-Stock[[#This Row],[BUY DATE]]+1))</f>
        <v>0</v>
      </c>
      <c r="AC312" s="122" t="str">
        <f>IFERROR(Stock[[#This Row],[CASH DIVIDEND]]+Stock[[#This Row],[RETURN/(LOSS) FROM TRADING
(auto-fill)]],"")</f>
        <v/>
      </c>
      <c r="AD312" s="146" t="str">
        <f>IF(Stock[[#This Row],[SELLING QUANTITY]]&gt;0,SUM(Stock[[#This Row],[RETURN/(LOSS) FROM TRADING
(auto-fill)]],Stock[[#This Row],[CASH DIVIDEND]])/SUM(Stock[[#This Row],[BUYING PRICE]]*Stock[[#This Row],[SELLING QUANTITY]],Stock[[#This Row],[BUYING FEE
(auto-fill)]]*Stock[[#This Row],[SELLING QUANTITY]]/Stock[[#This Row],[BUYING QUANTITY]]),"")</f>
        <v/>
      </c>
      <c r="AE312" s="146" t="str">
        <f ca="1">IFERROR(IF(Stock[[#This Row],[HOLDING DAYS
(auto-fill)]]&lt;365,Stock[[#This Row],[% TOTAL RETURN/(LOSS)
(auto-fill)]]*365/Stock[[#This Row],[HOLDING DAYS
(auto-fill)]],POWER((1+Stock[[#This Row],[% TOTAL RETURN/(LOSS)
(auto-fill)]]),1/(Stock[[#This Row],[HOLDING DAYS
(auto-fill)]]/365))-1),"")</f>
        <v/>
      </c>
      <c r="AF312" s="92"/>
      <c r="AG312" s="149" t="str">
        <f>IF(Stock[[#This Row],[STATUS
(auto-fill)]]="HOLDING",Stock[[#This Row],[MARKET PRICE]]-Stock[[#This Row],[BUYING PRICE]],"")</f>
        <v/>
      </c>
      <c r="AH312" s="143" t="str">
        <f>IFERROR(Stock[[#This Row],[CHANGE
(auto-fill)]]/Stock[[#This Row],[BUYING PRICE]],"")</f>
        <v/>
      </c>
      <c r="AI312" s="129" t="str">
        <f>IF(Stock[[#This Row],[MARKET PRICE]]&gt;0,Stock[[#This Row],[MARKET PRICE]]*Stock[[#This Row],[REMAINING QUANTITY
(auto-fill)]],"")</f>
        <v/>
      </c>
    </row>
    <row r="313" spans="2:35">
      <c r="B313" s="112" t="str">
        <f>IF(AND(Stock[[#This Row],[BUYING QUANTITY]]&gt;0,Stock[[#This Row],[REMAINING QUANTITY
(auto-fill)]]=0),"SOLD OUT",
IF(AND(Stock[[#This Row],[BUYING QUANTITY]]&gt;0,Stock[[#This Row],[REMAINING QUANTITY
(auto-fill)]]&gt;0),"HOLDING",""))</f>
        <v/>
      </c>
      <c r="C313" s="111">
        <f t="shared" si="4"/>
        <v>300</v>
      </c>
      <c r="D313" s="79"/>
      <c r="E313" s="80"/>
      <c r="F313" s="162"/>
      <c r="G313" s="85"/>
      <c r="H313" s="86"/>
      <c r="I313" s="164"/>
      <c r="J313" s="115" t="str">
        <f>IF(Stock[[#This Row],[BUYING QUANTITY]]&gt;0,Stock[[#This Row],[BUYING PRICE]]*Stock[[#This Row],[BUYING QUANTITY]]*Stock[[#This Row],[% BUYING FEE]],"")</f>
        <v/>
      </c>
      <c r="K313" s="89"/>
      <c r="L313" s="90"/>
      <c r="M313" s="117" t="str">
        <f>IF(Stock[[#This Row],[BUYING QUANTITY]]&gt;0,Stock[[#This Row],[BUYING PRICE]]*(1+Stock[[#This Row],[% THRESHOLD (RETURN)_1]]),"")</f>
        <v/>
      </c>
      <c r="N313" s="91"/>
      <c r="O313" s="117" t="str">
        <f>IF(Stock[[#This Row],[BUYING QUANTITY]]&gt;0,Stock[[#This Row],[BUYING PRICE]]*(1+Stock[[#This Row],[% THRESHOLD (RETURN)_2]]),"")</f>
        <v/>
      </c>
      <c r="P313" s="91"/>
      <c r="Q313" s="117" t="str">
        <f>IF(Stock[[#This Row],[BUYING QUANTITY]]&gt;0,Stock[[#This Row],[BUYING PRICE]]*(1+Stock[[#This Row],[% THRESHOLD (LOSS)]]),"")</f>
        <v/>
      </c>
      <c r="R313" s="106"/>
      <c r="S313" s="118" t="str">
        <f>IF(Stock[[#This Row],[CASH DIVIDEND]]&gt;0,Stock[[#This Row],[CASH DIVIDEND]]/(Stock[[#This Row],[BUYING PRICE]]*Stock[[#This Row],[BUYING QUANTITY]]),"")</f>
        <v/>
      </c>
      <c r="T313" s="106"/>
      <c r="U313" s="79"/>
      <c r="V313" s="97"/>
      <c r="W313" s="98"/>
      <c r="X313" s="168"/>
      <c r="Y313" s="126" t="str">
        <f>IF(Stock[[#This Row],[SELLING QUANTITY]]&gt;0,Stock[[#This Row],[SELLING PRICE]]*Stock[[#This Row],[SELLING QUANTITY]]*Stock[[#This Row],[% SELLING FEE]]+Stock[[#This Row],[SELLING PRICE]]*Stock[[#This Row],[SELLING QUANTITY]]*$D$12,"")</f>
        <v/>
      </c>
      <c r="Z313" s="127">
        <f>Stock[[#This Row],[BUYING QUANTITY]]+Stock[[#This Row],[STOCK DIVIDEND]]-Stock[[#This Row],[SELLING QUANTITY]]</f>
        <v>0</v>
      </c>
      <c r="AA3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3" s="121">
        <f ca="1">IF(Stock[[#This Row],[SELLING DATE]]&gt;0,Stock[[#This Row],[SELLING DATE]]-Stock[[#This Row],[BUY DATE]]+1,IF(Stock[[#This Row],[BUY DATE]]=0,0,TODAY()-Stock[[#This Row],[BUY DATE]]+1))</f>
        <v>0</v>
      </c>
      <c r="AC313" s="122" t="str">
        <f>IFERROR(Stock[[#This Row],[CASH DIVIDEND]]+Stock[[#This Row],[RETURN/(LOSS) FROM TRADING
(auto-fill)]],"")</f>
        <v/>
      </c>
      <c r="AD313" s="146" t="str">
        <f>IF(Stock[[#This Row],[SELLING QUANTITY]]&gt;0,SUM(Stock[[#This Row],[RETURN/(LOSS) FROM TRADING
(auto-fill)]],Stock[[#This Row],[CASH DIVIDEND]])/SUM(Stock[[#This Row],[BUYING PRICE]]*Stock[[#This Row],[SELLING QUANTITY]],Stock[[#This Row],[BUYING FEE
(auto-fill)]]*Stock[[#This Row],[SELLING QUANTITY]]/Stock[[#This Row],[BUYING QUANTITY]]),"")</f>
        <v/>
      </c>
      <c r="AE313" s="146" t="str">
        <f ca="1">IFERROR(IF(Stock[[#This Row],[HOLDING DAYS
(auto-fill)]]&lt;365,Stock[[#This Row],[% TOTAL RETURN/(LOSS)
(auto-fill)]]*365/Stock[[#This Row],[HOLDING DAYS
(auto-fill)]],POWER((1+Stock[[#This Row],[% TOTAL RETURN/(LOSS)
(auto-fill)]]),1/(Stock[[#This Row],[HOLDING DAYS
(auto-fill)]]/365))-1),"")</f>
        <v/>
      </c>
      <c r="AF313" s="92"/>
      <c r="AG313" s="149" t="str">
        <f>IF(Stock[[#This Row],[STATUS
(auto-fill)]]="HOLDING",Stock[[#This Row],[MARKET PRICE]]-Stock[[#This Row],[BUYING PRICE]],"")</f>
        <v/>
      </c>
      <c r="AH313" s="143" t="str">
        <f>IFERROR(Stock[[#This Row],[CHANGE
(auto-fill)]]/Stock[[#This Row],[BUYING PRICE]],"")</f>
        <v/>
      </c>
      <c r="AI313" s="129" t="str">
        <f>IF(Stock[[#This Row],[MARKET PRICE]]&gt;0,Stock[[#This Row],[MARKET PRICE]]*Stock[[#This Row],[REMAINING QUANTITY
(auto-fill)]],"")</f>
        <v/>
      </c>
    </row>
    <row r="314" spans="2:35">
      <c r="B314" s="112" t="str">
        <f>IF(AND(Stock[[#This Row],[BUYING QUANTITY]]&gt;0,Stock[[#This Row],[REMAINING QUANTITY
(auto-fill)]]=0),"SOLD OUT",
IF(AND(Stock[[#This Row],[BUYING QUANTITY]]&gt;0,Stock[[#This Row],[REMAINING QUANTITY
(auto-fill)]]&gt;0),"HOLDING",""))</f>
        <v/>
      </c>
      <c r="C314" s="111">
        <f t="shared" si="4"/>
        <v>301</v>
      </c>
      <c r="D314" s="79"/>
      <c r="E314" s="80"/>
      <c r="F314" s="162"/>
      <c r="G314" s="85"/>
      <c r="H314" s="86"/>
      <c r="I314" s="164"/>
      <c r="J314" s="115" t="str">
        <f>IF(Stock[[#This Row],[BUYING QUANTITY]]&gt;0,Stock[[#This Row],[BUYING PRICE]]*Stock[[#This Row],[BUYING QUANTITY]]*Stock[[#This Row],[% BUYING FEE]],"")</f>
        <v/>
      </c>
      <c r="K314" s="89"/>
      <c r="L314" s="90"/>
      <c r="M314" s="117" t="str">
        <f>IF(Stock[[#This Row],[BUYING QUANTITY]]&gt;0,Stock[[#This Row],[BUYING PRICE]]*(1+Stock[[#This Row],[% THRESHOLD (RETURN)_1]]),"")</f>
        <v/>
      </c>
      <c r="N314" s="91"/>
      <c r="O314" s="117" t="str">
        <f>IF(Stock[[#This Row],[BUYING QUANTITY]]&gt;0,Stock[[#This Row],[BUYING PRICE]]*(1+Stock[[#This Row],[% THRESHOLD (RETURN)_2]]),"")</f>
        <v/>
      </c>
      <c r="P314" s="91"/>
      <c r="Q314" s="117" t="str">
        <f>IF(Stock[[#This Row],[BUYING QUANTITY]]&gt;0,Stock[[#This Row],[BUYING PRICE]]*(1+Stock[[#This Row],[% THRESHOLD (LOSS)]]),"")</f>
        <v/>
      </c>
      <c r="R314" s="106"/>
      <c r="S314" s="118" t="str">
        <f>IF(Stock[[#This Row],[CASH DIVIDEND]]&gt;0,Stock[[#This Row],[CASH DIVIDEND]]/(Stock[[#This Row],[BUYING PRICE]]*Stock[[#This Row],[BUYING QUANTITY]]),"")</f>
        <v/>
      </c>
      <c r="T314" s="106"/>
      <c r="U314" s="79"/>
      <c r="V314" s="97"/>
      <c r="W314" s="98"/>
      <c r="X314" s="168"/>
      <c r="Y314" s="126" t="str">
        <f>IF(Stock[[#This Row],[SELLING QUANTITY]]&gt;0,Stock[[#This Row],[SELLING PRICE]]*Stock[[#This Row],[SELLING QUANTITY]]*Stock[[#This Row],[% SELLING FEE]]+Stock[[#This Row],[SELLING PRICE]]*Stock[[#This Row],[SELLING QUANTITY]]*$D$12,"")</f>
        <v/>
      </c>
      <c r="Z314" s="127">
        <f>Stock[[#This Row],[BUYING QUANTITY]]+Stock[[#This Row],[STOCK DIVIDEND]]-Stock[[#This Row],[SELLING QUANTITY]]</f>
        <v>0</v>
      </c>
      <c r="AA3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4" s="121">
        <f ca="1">IF(Stock[[#This Row],[SELLING DATE]]&gt;0,Stock[[#This Row],[SELLING DATE]]-Stock[[#This Row],[BUY DATE]]+1,IF(Stock[[#This Row],[BUY DATE]]=0,0,TODAY()-Stock[[#This Row],[BUY DATE]]+1))</f>
        <v>0</v>
      </c>
      <c r="AC314" s="122" t="str">
        <f>IFERROR(Stock[[#This Row],[CASH DIVIDEND]]+Stock[[#This Row],[RETURN/(LOSS) FROM TRADING
(auto-fill)]],"")</f>
        <v/>
      </c>
      <c r="AD314" s="146" t="str">
        <f>IF(Stock[[#This Row],[SELLING QUANTITY]]&gt;0,SUM(Stock[[#This Row],[RETURN/(LOSS) FROM TRADING
(auto-fill)]],Stock[[#This Row],[CASH DIVIDEND]])/SUM(Stock[[#This Row],[BUYING PRICE]]*Stock[[#This Row],[SELLING QUANTITY]],Stock[[#This Row],[BUYING FEE
(auto-fill)]]*Stock[[#This Row],[SELLING QUANTITY]]/Stock[[#This Row],[BUYING QUANTITY]]),"")</f>
        <v/>
      </c>
      <c r="AE314" s="146" t="str">
        <f ca="1">IFERROR(IF(Stock[[#This Row],[HOLDING DAYS
(auto-fill)]]&lt;365,Stock[[#This Row],[% TOTAL RETURN/(LOSS)
(auto-fill)]]*365/Stock[[#This Row],[HOLDING DAYS
(auto-fill)]],POWER((1+Stock[[#This Row],[% TOTAL RETURN/(LOSS)
(auto-fill)]]),1/(Stock[[#This Row],[HOLDING DAYS
(auto-fill)]]/365))-1),"")</f>
        <v/>
      </c>
      <c r="AF314" s="92"/>
      <c r="AG314" s="149" t="str">
        <f>IF(Stock[[#This Row],[STATUS
(auto-fill)]]="HOLDING",Stock[[#This Row],[MARKET PRICE]]-Stock[[#This Row],[BUYING PRICE]],"")</f>
        <v/>
      </c>
      <c r="AH314" s="143" t="str">
        <f>IFERROR(Stock[[#This Row],[CHANGE
(auto-fill)]]/Stock[[#This Row],[BUYING PRICE]],"")</f>
        <v/>
      </c>
      <c r="AI314" s="129" t="str">
        <f>IF(Stock[[#This Row],[MARKET PRICE]]&gt;0,Stock[[#This Row],[MARKET PRICE]]*Stock[[#This Row],[REMAINING QUANTITY
(auto-fill)]],"")</f>
        <v/>
      </c>
    </row>
    <row r="315" spans="2:35">
      <c r="B315" s="112" t="str">
        <f>IF(AND(Stock[[#This Row],[BUYING QUANTITY]]&gt;0,Stock[[#This Row],[REMAINING QUANTITY
(auto-fill)]]=0),"SOLD OUT",
IF(AND(Stock[[#This Row],[BUYING QUANTITY]]&gt;0,Stock[[#This Row],[REMAINING QUANTITY
(auto-fill)]]&gt;0),"HOLDING",""))</f>
        <v/>
      </c>
      <c r="C315" s="111">
        <f t="shared" si="4"/>
        <v>302</v>
      </c>
      <c r="D315" s="79"/>
      <c r="E315" s="80"/>
      <c r="F315" s="162"/>
      <c r="G315" s="85"/>
      <c r="H315" s="86"/>
      <c r="I315" s="164"/>
      <c r="J315" s="115" t="str">
        <f>IF(Stock[[#This Row],[BUYING QUANTITY]]&gt;0,Stock[[#This Row],[BUYING PRICE]]*Stock[[#This Row],[BUYING QUANTITY]]*Stock[[#This Row],[% BUYING FEE]],"")</f>
        <v/>
      </c>
      <c r="K315" s="89"/>
      <c r="L315" s="90"/>
      <c r="M315" s="117" t="str">
        <f>IF(Stock[[#This Row],[BUYING QUANTITY]]&gt;0,Stock[[#This Row],[BUYING PRICE]]*(1+Stock[[#This Row],[% THRESHOLD (RETURN)_1]]),"")</f>
        <v/>
      </c>
      <c r="N315" s="91"/>
      <c r="O315" s="117" t="str">
        <f>IF(Stock[[#This Row],[BUYING QUANTITY]]&gt;0,Stock[[#This Row],[BUYING PRICE]]*(1+Stock[[#This Row],[% THRESHOLD (RETURN)_2]]),"")</f>
        <v/>
      </c>
      <c r="P315" s="91"/>
      <c r="Q315" s="117" t="str">
        <f>IF(Stock[[#This Row],[BUYING QUANTITY]]&gt;0,Stock[[#This Row],[BUYING PRICE]]*(1+Stock[[#This Row],[% THRESHOLD (LOSS)]]),"")</f>
        <v/>
      </c>
      <c r="R315" s="106"/>
      <c r="S315" s="118" t="str">
        <f>IF(Stock[[#This Row],[CASH DIVIDEND]]&gt;0,Stock[[#This Row],[CASH DIVIDEND]]/(Stock[[#This Row],[BUYING PRICE]]*Stock[[#This Row],[BUYING QUANTITY]]),"")</f>
        <v/>
      </c>
      <c r="T315" s="106"/>
      <c r="U315" s="79"/>
      <c r="V315" s="97"/>
      <c r="W315" s="98"/>
      <c r="X315" s="168"/>
      <c r="Y315" s="126" t="str">
        <f>IF(Stock[[#This Row],[SELLING QUANTITY]]&gt;0,Stock[[#This Row],[SELLING PRICE]]*Stock[[#This Row],[SELLING QUANTITY]]*Stock[[#This Row],[% SELLING FEE]]+Stock[[#This Row],[SELLING PRICE]]*Stock[[#This Row],[SELLING QUANTITY]]*$D$12,"")</f>
        <v/>
      </c>
      <c r="Z315" s="127">
        <f>Stock[[#This Row],[BUYING QUANTITY]]+Stock[[#This Row],[STOCK DIVIDEND]]-Stock[[#This Row],[SELLING QUANTITY]]</f>
        <v>0</v>
      </c>
      <c r="AA3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5" s="121">
        <f ca="1">IF(Stock[[#This Row],[SELLING DATE]]&gt;0,Stock[[#This Row],[SELLING DATE]]-Stock[[#This Row],[BUY DATE]]+1,IF(Stock[[#This Row],[BUY DATE]]=0,0,TODAY()-Stock[[#This Row],[BUY DATE]]+1))</f>
        <v>0</v>
      </c>
      <c r="AC315" s="122" t="str">
        <f>IFERROR(Stock[[#This Row],[CASH DIVIDEND]]+Stock[[#This Row],[RETURN/(LOSS) FROM TRADING
(auto-fill)]],"")</f>
        <v/>
      </c>
      <c r="AD315" s="146" t="str">
        <f>IF(Stock[[#This Row],[SELLING QUANTITY]]&gt;0,SUM(Stock[[#This Row],[RETURN/(LOSS) FROM TRADING
(auto-fill)]],Stock[[#This Row],[CASH DIVIDEND]])/SUM(Stock[[#This Row],[BUYING PRICE]]*Stock[[#This Row],[SELLING QUANTITY]],Stock[[#This Row],[BUYING FEE
(auto-fill)]]*Stock[[#This Row],[SELLING QUANTITY]]/Stock[[#This Row],[BUYING QUANTITY]]),"")</f>
        <v/>
      </c>
      <c r="AE315" s="146" t="str">
        <f ca="1">IFERROR(IF(Stock[[#This Row],[HOLDING DAYS
(auto-fill)]]&lt;365,Stock[[#This Row],[% TOTAL RETURN/(LOSS)
(auto-fill)]]*365/Stock[[#This Row],[HOLDING DAYS
(auto-fill)]],POWER((1+Stock[[#This Row],[% TOTAL RETURN/(LOSS)
(auto-fill)]]),1/(Stock[[#This Row],[HOLDING DAYS
(auto-fill)]]/365))-1),"")</f>
        <v/>
      </c>
      <c r="AF315" s="92"/>
      <c r="AG315" s="149" t="str">
        <f>IF(Stock[[#This Row],[STATUS
(auto-fill)]]="HOLDING",Stock[[#This Row],[MARKET PRICE]]-Stock[[#This Row],[BUYING PRICE]],"")</f>
        <v/>
      </c>
      <c r="AH315" s="143" t="str">
        <f>IFERROR(Stock[[#This Row],[CHANGE
(auto-fill)]]/Stock[[#This Row],[BUYING PRICE]],"")</f>
        <v/>
      </c>
      <c r="AI315" s="129" t="str">
        <f>IF(Stock[[#This Row],[MARKET PRICE]]&gt;0,Stock[[#This Row],[MARKET PRICE]]*Stock[[#This Row],[REMAINING QUANTITY
(auto-fill)]],"")</f>
        <v/>
      </c>
    </row>
    <row r="316" spans="2:35">
      <c r="B316" s="112" t="str">
        <f>IF(AND(Stock[[#This Row],[BUYING QUANTITY]]&gt;0,Stock[[#This Row],[REMAINING QUANTITY
(auto-fill)]]=0),"SOLD OUT",
IF(AND(Stock[[#This Row],[BUYING QUANTITY]]&gt;0,Stock[[#This Row],[REMAINING QUANTITY
(auto-fill)]]&gt;0),"HOLDING",""))</f>
        <v/>
      </c>
      <c r="C316" s="111">
        <f t="shared" si="4"/>
        <v>303</v>
      </c>
      <c r="D316" s="79"/>
      <c r="E316" s="80"/>
      <c r="F316" s="162"/>
      <c r="G316" s="85"/>
      <c r="H316" s="86"/>
      <c r="I316" s="164"/>
      <c r="J316" s="115" t="str">
        <f>IF(Stock[[#This Row],[BUYING QUANTITY]]&gt;0,Stock[[#This Row],[BUYING PRICE]]*Stock[[#This Row],[BUYING QUANTITY]]*Stock[[#This Row],[% BUYING FEE]],"")</f>
        <v/>
      </c>
      <c r="K316" s="89"/>
      <c r="L316" s="90"/>
      <c r="M316" s="117" t="str">
        <f>IF(Stock[[#This Row],[BUYING QUANTITY]]&gt;0,Stock[[#This Row],[BUYING PRICE]]*(1+Stock[[#This Row],[% THRESHOLD (RETURN)_1]]),"")</f>
        <v/>
      </c>
      <c r="N316" s="91"/>
      <c r="O316" s="117" t="str">
        <f>IF(Stock[[#This Row],[BUYING QUANTITY]]&gt;0,Stock[[#This Row],[BUYING PRICE]]*(1+Stock[[#This Row],[% THRESHOLD (RETURN)_2]]),"")</f>
        <v/>
      </c>
      <c r="P316" s="91"/>
      <c r="Q316" s="117" t="str">
        <f>IF(Stock[[#This Row],[BUYING QUANTITY]]&gt;0,Stock[[#This Row],[BUYING PRICE]]*(1+Stock[[#This Row],[% THRESHOLD (LOSS)]]),"")</f>
        <v/>
      </c>
      <c r="R316" s="106"/>
      <c r="S316" s="118" t="str">
        <f>IF(Stock[[#This Row],[CASH DIVIDEND]]&gt;0,Stock[[#This Row],[CASH DIVIDEND]]/(Stock[[#This Row],[BUYING PRICE]]*Stock[[#This Row],[BUYING QUANTITY]]),"")</f>
        <v/>
      </c>
      <c r="T316" s="106"/>
      <c r="U316" s="79"/>
      <c r="V316" s="97"/>
      <c r="W316" s="98"/>
      <c r="X316" s="168"/>
      <c r="Y316" s="126" t="str">
        <f>IF(Stock[[#This Row],[SELLING QUANTITY]]&gt;0,Stock[[#This Row],[SELLING PRICE]]*Stock[[#This Row],[SELLING QUANTITY]]*Stock[[#This Row],[% SELLING FEE]]+Stock[[#This Row],[SELLING PRICE]]*Stock[[#This Row],[SELLING QUANTITY]]*$D$12,"")</f>
        <v/>
      </c>
      <c r="Z316" s="127">
        <f>Stock[[#This Row],[BUYING QUANTITY]]+Stock[[#This Row],[STOCK DIVIDEND]]-Stock[[#This Row],[SELLING QUANTITY]]</f>
        <v>0</v>
      </c>
      <c r="AA3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6" s="121">
        <f ca="1">IF(Stock[[#This Row],[SELLING DATE]]&gt;0,Stock[[#This Row],[SELLING DATE]]-Stock[[#This Row],[BUY DATE]]+1,IF(Stock[[#This Row],[BUY DATE]]=0,0,TODAY()-Stock[[#This Row],[BUY DATE]]+1))</f>
        <v>0</v>
      </c>
      <c r="AC316" s="122" t="str">
        <f>IFERROR(Stock[[#This Row],[CASH DIVIDEND]]+Stock[[#This Row],[RETURN/(LOSS) FROM TRADING
(auto-fill)]],"")</f>
        <v/>
      </c>
      <c r="AD316" s="146" t="str">
        <f>IF(Stock[[#This Row],[SELLING QUANTITY]]&gt;0,SUM(Stock[[#This Row],[RETURN/(LOSS) FROM TRADING
(auto-fill)]],Stock[[#This Row],[CASH DIVIDEND]])/SUM(Stock[[#This Row],[BUYING PRICE]]*Stock[[#This Row],[SELLING QUANTITY]],Stock[[#This Row],[BUYING FEE
(auto-fill)]]*Stock[[#This Row],[SELLING QUANTITY]]/Stock[[#This Row],[BUYING QUANTITY]]),"")</f>
        <v/>
      </c>
      <c r="AE316" s="146" t="str">
        <f ca="1">IFERROR(IF(Stock[[#This Row],[HOLDING DAYS
(auto-fill)]]&lt;365,Stock[[#This Row],[% TOTAL RETURN/(LOSS)
(auto-fill)]]*365/Stock[[#This Row],[HOLDING DAYS
(auto-fill)]],POWER((1+Stock[[#This Row],[% TOTAL RETURN/(LOSS)
(auto-fill)]]),1/(Stock[[#This Row],[HOLDING DAYS
(auto-fill)]]/365))-1),"")</f>
        <v/>
      </c>
      <c r="AF316" s="92"/>
      <c r="AG316" s="149" t="str">
        <f>IF(Stock[[#This Row],[STATUS
(auto-fill)]]="HOLDING",Stock[[#This Row],[MARKET PRICE]]-Stock[[#This Row],[BUYING PRICE]],"")</f>
        <v/>
      </c>
      <c r="AH316" s="143" t="str">
        <f>IFERROR(Stock[[#This Row],[CHANGE
(auto-fill)]]/Stock[[#This Row],[BUYING PRICE]],"")</f>
        <v/>
      </c>
      <c r="AI316" s="129" t="str">
        <f>IF(Stock[[#This Row],[MARKET PRICE]]&gt;0,Stock[[#This Row],[MARKET PRICE]]*Stock[[#This Row],[REMAINING QUANTITY
(auto-fill)]],"")</f>
        <v/>
      </c>
    </row>
    <row r="317" spans="2:35">
      <c r="B317" s="112" t="str">
        <f>IF(AND(Stock[[#This Row],[BUYING QUANTITY]]&gt;0,Stock[[#This Row],[REMAINING QUANTITY
(auto-fill)]]=0),"SOLD OUT",
IF(AND(Stock[[#This Row],[BUYING QUANTITY]]&gt;0,Stock[[#This Row],[REMAINING QUANTITY
(auto-fill)]]&gt;0),"HOLDING",""))</f>
        <v/>
      </c>
      <c r="C317" s="111">
        <f t="shared" si="4"/>
        <v>304</v>
      </c>
      <c r="D317" s="79"/>
      <c r="E317" s="80"/>
      <c r="F317" s="162"/>
      <c r="G317" s="85"/>
      <c r="H317" s="86"/>
      <c r="I317" s="164"/>
      <c r="J317" s="115" t="str">
        <f>IF(Stock[[#This Row],[BUYING QUANTITY]]&gt;0,Stock[[#This Row],[BUYING PRICE]]*Stock[[#This Row],[BUYING QUANTITY]]*Stock[[#This Row],[% BUYING FEE]],"")</f>
        <v/>
      </c>
      <c r="K317" s="89"/>
      <c r="L317" s="90"/>
      <c r="M317" s="117" t="str">
        <f>IF(Stock[[#This Row],[BUYING QUANTITY]]&gt;0,Stock[[#This Row],[BUYING PRICE]]*(1+Stock[[#This Row],[% THRESHOLD (RETURN)_1]]),"")</f>
        <v/>
      </c>
      <c r="N317" s="91"/>
      <c r="O317" s="117" t="str">
        <f>IF(Stock[[#This Row],[BUYING QUANTITY]]&gt;0,Stock[[#This Row],[BUYING PRICE]]*(1+Stock[[#This Row],[% THRESHOLD (RETURN)_2]]),"")</f>
        <v/>
      </c>
      <c r="P317" s="91"/>
      <c r="Q317" s="117" t="str">
        <f>IF(Stock[[#This Row],[BUYING QUANTITY]]&gt;0,Stock[[#This Row],[BUYING PRICE]]*(1+Stock[[#This Row],[% THRESHOLD (LOSS)]]),"")</f>
        <v/>
      </c>
      <c r="R317" s="106"/>
      <c r="S317" s="118" t="str">
        <f>IF(Stock[[#This Row],[CASH DIVIDEND]]&gt;0,Stock[[#This Row],[CASH DIVIDEND]]/(Stock[[#This Row],[BUYING PRICE]]*Stock[[#This Row],[BUYING QUANTITY]]),"")</f>
        <v/>
      </c>
      <c r="T317" s="106"/>
      <c r="U317" s="79"/>
      <c r="V317" s="97"/>
      <c r="W317" s="98"/>
      <c r="X317" s="168"/>
      <c r="Y317" s="126" t="str">
        <f>IF(Stock[[#This Row],[SELLING QUANTITY]]&gt;0,Stock[[#This Row],[SELLING PRICE]]*Stock[[#This Row],[SELLING QUANTITY]]*Stock[[#This Row],[% SELLING FEE]]+Stock[[#This Row],[SELLING PRICE]]*Stock[[#This Row],[SELLING QUANTITY]]*$D$12,"")</f>
        <v/>
      </c>
      <c r="Z317" s="127">
        <f>Stock[[#This Row],[BUYING QUANTITY]]+Stock[[#This Row],[STOCK DIVIDEND]]-Stock[[#This Row],[SELLING QUANTITY]]</f>
        <v>0</v>
      </c>
      <c r="AA3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7" s="121">
        <f ca="1">IF(Stock[[#This Row],[SELLING DATE]]&gt;0,Stock[[#This Row],[SELLING DATE]]-Stock[[#This Row],[BUY DATE]]+1,IF(Stock[[#This Row],[BUY DATE]]=0,0,TODAY()-Stock[[#This Row],[BUY DATE]]+1))</f>
        <v>0</v>
      </c>
      <c r="AC317" s="122" t="str">
        <f>IFERROR(Stock[[#This Row],[CASH DIVIDEND]]+Stock[[#This Row],[RETURN/(LOSS) FROM TRADING
(auto-fill)]],"")</f>
        <v/>
      </c>
      <c r="AD317" s="146" t="str">
        <f>IF(Stock[[#This Row],[SELLING QUANTITY]]&gt;0,SUM(Stock[[#This Row],[RETURN/(LOSS) FROM TRADING
(auto-fill)]],Stock[[#This Row],[CASH DIVIDEND]])/SUM(Stock[[#This Row],[BUYING PRICE]]*Stock[[#This Row],[SELLING QUANTITY]],Stock[[#This Row],[BUYING FEE
(auto-fill)]]*Stock[[#This Row],[SELLING QUANTITY]]/Stock[[#This Row],[BUYING QUANTITY]]),"")</f>
        <v/>
      </c>
      <c r="AE317" s="146" t="str">
        <f ca="1">IFERROR(IF(Stock[[#This Row],[HOLDING DAYS
(auto-fill)]]&lt;365,Stock[[#This Row],[% TOTAL RETURN/(LOSS)
(auto-fill)]]*365/Stock[[#This Row],[HOLDING DAYS
(auto-fill)]],POWER((1+Stock[[#This Row],[% TOTAL RETURN/(LOSS)
(auto-fill)]]),1/(Stock[[#This Row],[HOLDING DAYS
(auto-fill)]]/365))-1),"")</f>
        <v/>
      </c>
      <c r="AF317" s="92"/>
      <c r="AG317" s="149" t="str">
        <f>IF(Stock[[#This Row],[STATUS
(auto-fill)]]="HOLDING",Stock[[#This Row],[MARKET PRICE]]-Stock[[#This Row],[BUYING PRICE]],"")</f>
        <v/>
      </c>
      <c r="AH317" s="143" t="str">
        <f>IFERROR(Stock[[#This Row],[CHANGE
(auto-fill)]]/Stock[[#This Row],[BUYING PRICE]],"")</f>
        <v/>
      </c>
      <c r="AI317" s="129" t="str">
        <f>IF(Stock[[#This Row],[MARKET PRICE]]&gt;0,Stock[[#This Row],[MARKET PRICE]]*Stock[[#This Row],[REMAINING QUANTITY
(auto-fill)]],"")</f>
        <v/>
      </c>
    </row>
    <row r="318" spans="2:35">
      <c r="B318" s="112" t="str">
        <f>IF(AND(Stock[[#This Row],[BUYING QUANTITY]]&gt;0,Stock[[#This Row],[REMAINING QUANTITY
(auto-fill)]]=0),"SOLD OUT",
IF(AND(Stock[[#This Row],[BUYING QUANTITY]]&gt;0,Stock[[#This Row],[REMAINING QUANTITY
(auto-fill)]]&gt;0),"HOLDING",""))</f>
        <v/>
      </c>
      <c r="C318" s="111">
        <f t="shared" si="4"/>
        <v>305</v>
      </c>
      <c r="D318" s="79"/>
      <c r="E318" s="80"/>
      <c r="F318" s="162"/>
      <c r="G318" s="85"/>
      <c r="H318" s="86"/>
      <c r="I318" s="164"/>
      <c r="J318" s="115" t="str">
        <f>IF(Stock[[#This Row],[BUYING QUANTITY]]&gt;0,Stock[[#This Row],[BUYING PRICE]]*Stock[[#This Row],[BUYING QUANTITY]]*Stock[[#This Row],[% BUYING FEE]],"")</f>
        <v/>
      </c>
      <c r="K318" s="89"/>
      <c r="L318" s="90"/>
      <c r="M318" s="117" t="str">
        <f>IF(Stock[[#This Row],[BUYING QUANTITY]]&gt;0,Stock[[#This Row],[BUYING PRICE]]*(1+Stock[[#This Row],[% THRESHOLD (RETURN)_1]]),"")</f>
        <v/>
      </c>
      <c r="N318" s="91"/>
      <c r="O318" s="117" t="str">
        <f>IF(Stock[[#This Row],[BUYING QUANTITY]]&gt;0,Stock[[#This Row],[BUYING PRICE]]*(1+Stock[[#This Row],[% THRESHOLD (RETURN)_2]]),"")</f>
        <v/>
      </c>
      <c r="P318" s="91"/>
      <c r="Q318" s="117" t="str">
        <f>IF(Stock[[#This Row],[BUYING QUANTITY]]&gt;0,Stock[[#This Row],[BUYING PRICE]]*(1+Stock[[#This Row],[% THRESHOLD (LOSS)]]),"")</f>
        <v/>
      </c>
      <c r="R318" s="106"/>
      <c r="S318" s="118" t="str">
        <f>IF(Stock[[#This Row],[CASH DIVIDEND]]&gt;0,Stock[[#This Row],[CASH DIVIDEND]]/(Stock[[#This Row],[BUYING PRICE]]*Stock[[#This Row],[BUYING QUANTITY]]),"")</f>
        <v/>
      </c>
      <c r="T318" s="106"/>
      <c r="U318" s="79"/>
      <c r="V318" s="97"/>
      <c r="W318" s="98"/>
      <c r="X318" s="168"/>
      <c r="Y318" s="126" t="str">
        <f>IF(Stock[[#This Row],[SELLING QUANTITY]]&gt;0,Stock[[#This Row],[SELLING PRICE]]*Stock[[#This Row],[SELLING QUANTITY]]*Stock[[#This Row],[% SELLING FEE]]+Stock[[#This Row],[SELLING PRICE]]*Stock[[#This Row],[SELLING QUANTITY]]*$D$12,"")</f>
        <v/>
      </c>
      <c r="Z318" s="127">
        <f>Stock[[#This Row],[BUYING QUANTITY]]+Stock[[#This Row],[STOCK DIVIDEND]]-Stock[[#This Row],[SELLING QUANTITY]]</f>
        <v>0</v>
      </c>
      <c r="AA3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8" s="121">
        <f ca="1">IF(Stock[[#This Row],[SELLING DATE]]&gt;0,Stock[[#This Row],[SELLING DATE]]-Stock[[#This Row],[BUY DATE]]+1,IF(Stock[[#This Row],[BUY DATE]]=0,0,TODAY()-Stock[[#This Row],[BUY DATE]]+1))</f>
        <v>0</v>
      </c>
      <c r="AC318" s="122" t="str">
        <f>IFERROR(Stock[[#This Row],[CASH DIVIDEND]]+Stock[[#This Row],[RETURN/(LOSS) FROM TRADING
(auto-fill)]],"")</f>
        <v/>
      </c>
      <c r="AD318" s="146" t="str">
        <f>IF(Stock[[#This Row],[SELLING QUANTITY]]&gt;0,SUM(Stock[[#This Row],[RETURN/(LOSS) FROM TRADING
(auto-fill)]],Stock[[#This Row],[CASH DIVIDEND]])/SUM(Stock[[#This Row],[BUYING PRICE]]*Stock[[#This Row],[SELLING QUANTITY]],Stock[[#This Row],[BUYING FEE
(auto-fill)]]*Stock[[#This Row],[SELLING QUANTITY]]/Stock[[#This Row],[BUYING QUANTITY]]),"")</f>
        <v/>
      </c>
      <c r="AE318" s="146" t="str">
        <f ca="1">IFERROR(IF(Stock[[#This Row],[HOLDING DAYS
(auto-fill)]]&lt;365,Stock[[#This Row],[% TOTAL RETURN/(LOSS)
(auto-fill)]]*365/Stock[[#This Row],[HOLDING DAYS
(auto-fill)]],POWER((1+Stock[[#This Row],[% TOTAL RETURN/(LOSS)
(auto-fill)]]),1/(Stock[[#This Row],[HOLDING DAYS
(auto-fill)]]/365))-1),"")</f>
        <v/>
      </c>
      <c r="AF318" s="92"/>
      <c r="AG318" s="149" t="str">
        <f>IF(Stock[[#This Row],[STATUS
(auto-fill)]]="HOLDING",Stock[[#This Row],[MARKET PRICE]]-Stock[[#This Row],[BUYING PRICE]],"")</f>
        <v/>
      </c>
      <c r="AH318" s="143" t="str">
        <f>IFERROR(Stock[[#This Row],[CHANGE
(auto-fill)]]/Stock[[#This Row],[BUYING PRICE]],"")</f>
        <v/>
      </c>
      <c r="AI318" s="129" t="str">
        <f>IF(Stock[[#This Row],[MARKET PRICE]]&gt;0,Stock[[#This Row],[MARKET PRICE]]*Stock[[#This Row],[REMAINING QUANTITY
(auto-fill)]],"")</f>
        <v/>
      </c>
    </row>
    <row r="319" spans="2:35">
      <c r="B319" s="112" t="str">
        <f>IF(AND(Stock[[#This Row],[BUYING QUANTITY]]&gt;0,Stock[[#This Row],[REMAINING QUANTITY
(auto-fill)]]=0),"SOLD OUT",
IF(AND(Stock[[#This Row],[BUYING QUANTITY]]&gt;0,Stock[[#This Row],[REMAINING QUANTITY
(auto-fill)]]&gt;0),"HOLDING",""))</f>
        <v/>
      </c>
      <c r="C319" s="111">
        <f t="shared" si="4"/>
        <v>306</v>
      </c>
      <c r="D319" s="79"/>
      <c r="E319" s="80"/>
      <c r="F319" s="162"/>
      <c r="G319" s="85"/>
      <c r="H319" s="86"/>
      <c r="I319" s="164"/>
      <c r="J319" s="115" t="str">
        <f>IF(Stock[[#This Row],[BUYING QUANTITY]]&gt;0,Stock[[#This Row],[BUYING PRICE]]*Stock[[#This Row],[BUYING QUANTITY]]*Stock[[#This Row],[% BUYING FEE]],"")</f>
        <v/>
      </c>
      <c r="K319" s="89"/>
      <c r="L319" s="90"/>
      <c r="M319" s="117" t="str">
        <f>IF(Stock[[#This Row],[BUYING QUANTITY]]&gt;0,Stock[[#This Row],[BUYING PRICE]]*(1+Stock[[#This Row],[% THRESHOLD (RETURN)_1]]),"")</f>
        <v/>
      </c>
      <c r="N319" s="91"/>
      <c r="O319" s="117" t="str">
        <f>IF(Stock[[#This Row],[BUYING QUANTITY]]&gt;0,Stock[[#This Row],[BUYING PRICE]]*(1+Stock[[#This Row],[% THRESHOLD (RETURN)_2]]),"")</f>
        <v/>
      </c>
      <c r="P319" s="91"/>
      <c r="Q319" s="117" t="str">
        <f>IF(Stock[[#This Row],[BUYING QUANTITY]]&gt;0,Stock[[#This Row],[BUYING PRICE]]*(1+Stock[[#This Row],[% THRESHOLD (LOSS)]]),"")</f>
        <v/>
      </c>
      <c r="R319" s="106"/>
      <c r="S319" s="118" t="str">
        <f>IF(Stock[[#This Row],[CASH DIVIDEND]]&gt;0,Stock[[#This Row],[CASH DIVIDEND]]/(Stock[[#This Row],[BUYING PRICE]]*Stock[[#This Row],[BUYING QUANTITY]]),"")</f>
        <v/>
      </c>
      <c r="T319" s="106"/>
      <c r="U319" s="79"/>
      <c r="V319" s="97"/>
      <c r="W319" s="98"/>
      <c r="X319" s="168"/>
      <c r="Y319" s="126" t="str">
        <f>IF(Stock[[#This Row],[SELLING QUANTITY]]&gt;0,Stock[[#This Row],[SELLING PRICE]]*Stock[[#This Row],[SELLING QUANTITY]]*Stock[[#This Row],[% SELLING FEE]]+Stock[[#This Row],[SELLING PRICE]]*Stock[[#This Row],[SELLING QUANTITY]]*$D$12,"")</f>
        <v/>
      </c>
      <c r="Z319" s="127">
        <f>Stock[[#This Row],[BUYING QUANTITY]]+Stock[[#This Row],[STOCK DIVIDEND]]-Stock[[#This Row],[SELLING QUANTITY]]</f>
        <v>0</v>
      </c>
      <c r="AA3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19" s="121">
        <f ca="1">IF(Stock[[#This Row],[SELLING DATE]]&gt;0,Stock[[#This Row],[SELLING DATE]]-Stock[[#This Row],[BUY DATE]]+1,IF(Stock[[#This Row],[BUY DATE]]=0,0,TODAY()-Stock[[#This Row],[BUY DATE]]+1))</f>
        <v>0</v>
      </c>
      <c r="AC319" s="122" t="str">
        <f>IFERROR(Stock[[#This Row],[CASH DIVIDEND]]+Stock[[#This Row],[RETURN/(LOSS) FROM TRADING
(auto-fill)]],"")</f>
        <v/>
      </c>
      <c r="AD319" s="146" t="str">
        <f>IF(Stock[[#This Row],[SELLING QUANTITY]]&gt;0,SUM(Stock[[#This Row],[RETURN/(LOSS) FROM TRADING
(auto-fill)]],Stock[[#This Row],[CASH DIVIDEND]])/SUM(Stock[[#This Row],[BUYING PRICE]]*Stock[[#This Row],[SELLING QUANTITY]],Stock[[#This Row],[BUYING FEE
(auto-fill)]]*Stock[[#This Row],[SELLING QUANTITY]]/Stock[[#This Row],[BUYING QUANTITY]]),"")</f>
        <v/>
      </c>
      <c r="AE319" s="146" t="str">
        <f ca="1">IFERROR(IF(Stock[[#This Row],[HOLDING DAYS
(auto-fill)]]&lt;365,Stock[[#This Row],[% TOTAL RETURN/(LOSS)
(auto-fill)]]*365/Stock[[#This Row],[HOLDING DAYS
(auto-fill)]],POWER((1+Stock[[#This Row],[% TOTAL RETURN/(LOSS)
(auto-fill)]]),1/(Stock[[#This Row],[HOLDING DAYS
(auto-fill)]]/365))-1),"")</f>
        <v/>
      </c>
      <c r="AF319" s="92"/>
      <c r="AG319" s="149" t="str">
        <f>IF(Stock[[#This Row],[STATUS
(auto-fill)]]="HOLDING",Stock[[#This Row],[MARKET PRICE]]-Stock[[#This Row],[BUYING PRICE]],"")</f>
        <v/>
      </c>
      <c r="AH319" s="143" t="str">
        <f>IFERROR(Stock[[#This Row],[CHANGE
(auto-fill)]]/Stock[[#This Row],[BUYING PRICE]],"")</f>
        <v/>
      </c>
      <c r="AI319" s="129" t="str">
        <f>IF(Stock[[#This Row],[MARKET PRICE]]&gt;0,Stock[[#This Row],[MARKET PRICE]]*Stock[[#This Row],[REMAINING QUANTITY
(auto-fill)]],"")</f>
        <v/>
      </c>
    </row>
    <row r="320" spans="2:35">
      <c r="B320" s="112" t="str">
        <f>IF(AND(Stock[[#This Row],[BUYING QUANTITY]]&gt;0,Stock[[#This Row],[REMAINING QUANTITY
(auto-fill)]]=0),"SOLD OUT",
IF(AND(Stock[[#This Row],[BUYING QUANTITY]]&gt;0,Stock[[#This Row],[REMAINING QUANTITY
(auto-fill)]]&gt;0),"HOLDING",""))</f>
        <v/>
      </c>
      <c r="C320" s="111">
        <f t="shared" si="4"/>
        <v>307</v>
      </c>
      <c r="D320" s="79"/>
      <c r="E320" s="80"/>
      <c r="F320" s="162"/>
      <c r="G320" s="85"/>
      <c r="H320" s="86"/>
      <c r="I320" s="164"/>
      <c r="J320" s="115" t="str">
        <f>IF(Stock[[#This Row],[BUYING QUANTITY]]&gt;0,Stock[[#This Row],[BUYING PRICE]]*Stock[[#This Row],[BUYING QUANTITY]]*Stock[[#This Row],[% BUYING FEE]],"")</f>
        <v/>
      </c>
      <c r="K320" s="89"/>
      <c r="L320" s="90"/>
      <c r="M320" s="117" t="str">
        <f>IF(Stock[[#This Row],[BUYING QUANTITY]]&gt;0,Stock[[#This Row],[BUYING PRICE]]*(1+Stock[[#This Row],[% THRESHOLD (RETURN)_1]]),"")</f>
        <v/>
      </c>
      <c r="N320" s="91"/>
      <c r="O320" s="117" t="str">
        <f>IF(Stock[[#This Row],[BUYING QUANTITY]]&gt;0,Stock[[#This Row],[BUYING PRICE]]*(1+Stock[[#This Row],[% THRESHOLD (RETURN)_2]]),"")</f>
        <v/>
      </c>
      <c r="P320" s="91"/>
      <c r="Q320" s="117" t="str">
        <f>IF(Stock[[#This Row],[BUYING QUANTITY]]&gt;0,Stock[[#This Row],[BUYING PRICE]]*(1+Stock[[#This Row],[% THRESHOLD (LOSS)]]),"")</f>
        <v/>
      </c>
      <c r="R320" s="106"/>
      <c r="S320" s="118" t="str">
        <f>IF(Stock[[#This Row],[CASH DIVIDEND]]&gt;0,Stock[[#This Row],[CASH DIVIDEND]]/(Stock[[#This Row],[BUYING PRICE]]*Stock[[#This Row],[BUYING QUANTITY]]),"")</f>
        <v/>
      </c>
      <c r="T320" s="106"/>
      <c r="U320" s="79"/>
      <c r="V320" s="97"/>
      <c r="W320" s="98"/>
      <c r="X320" s="168"/>
      <c r="Y320" s="126" t="str">
        <f>IF(Stock[[#This Row],[SELLING QUANTITY]]&gt;0,Stock[[#This Row],[SELLING PRICE]]*Stock[[#This Row],[SELLING QUANTITY]]*Stock[[#This Row],[% SELLING FEE]]+Stock[[#This Row],[SELLING PRICE]]*Stock[[#This Row],[SELLING QUANTITY]]*$D$12,"")</f>
        <v/>
      </c>
      <c r="Z320" s="127">
        <f>Stock[[#This Row],[BUYING QUANTITY]]+Stock[[#This Row],[STOCK DIVIDEND]]-Stock[[#This Row],[SELLING QUANTITY]]</f>
        <v>0</v>
      </c>
      <c r="AA3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0" s="121">
        <f ca="1">IF(Stock[[#This Row],[SELLING DATE]]&gt;0,Stock[[#This Row],[SELLING DATE]]-Stock[[#This Row],[BUY DATE]]+1,IF(Stock[[#This Row],[BUY DATE]]=0,0,TODAY()-Stock[[#This Row],[BUY DATE]]+1))</f>
        <v>0</v>
      </c>
      <c r="AC320" s="122" t="str">
        <f>IFERROR(Stock[[#This Row],[CASH DIVIDEND]]+Stock[[#This Row],[RETURN/(LOSS) FROM TRADING
(auto-fill)]],"")</f>
        <v/>
      </c>
      <c r="AD320" s="146" t="str">
        <f>IF(Stock[[#This Row],[SELLING QUANTITY]]&gt;0,SUM(Stock[[#This Row],[RETURN/(LOSS) FROM TRADING
(auto-fill)]],Stock[[#This Row],[CASH DIVIDEND]])/SUM(Stock[[#This Row],[BUYING PRICE]]*Stock[[#This Row],[SELLING QUANTITY]],Stock[[#This Row],[BUYING FEE
(auto-fill)]]*Stock[[#This Row],[SELLING QUANTITY]]/Stock[[#This Row],[BUYING QUANTITY]]),"")</f>
        <v/>
      </c>
      <c r="AE320" s="146" t="str">
        <f ca="1">IFERROR(IF(Stock[[#This Row],[HOLDING DAYS
(auto-fill)]]&lt;365,Stock[[#This Row],[% TOTAL RETURN/(LOSS)
(auto-fill)]]*365/Stock[[#This Row],[HOLDING DAYS
(auto-fill)]],POWER((1+Stock[[#This Row],[% TOTAL RETURN/(LOSS)
(auto-fill)]]),1/(Stock[[#This Row],[HOLDING DAYS
(auto-fill)]]/365))-1),"")</f>
        <v/>
      </c>
      <c r="AF320" s="92"/>
      <c r="AG320" s="149" t="str">
        <f>IF(Stock[[#This Row],[STATUS
(auto-fill)]]="HOLDING",Stock[[#This Row],[MARKET PRICE]]-Stock[[#This Row],[BUYING PRICE]],"")</f>
        <v/>
      </c>
      <c r="AH320" s="143" t="str">
        <f>IFERROR(Stock[[#This Row],[CHANGE
(auto-fill)]]/Stock[[#This Row],[BUYING PRICE]],"")</f>
        <v/>
      </c>
      <c r="AI320" s="129" t="str">
        <f>IF(Stock[[#This Row],[MARKET PRICE]]&gt;0,Stock[[#This Row],[MARKET PRICE]]*Stock[[#This Row],[REMAINING QUANTITY
(auto-fill)]],"")</f>
        <v/>
      </c>
    </row>
    <row r="321" spans="2:35">
      <c r="B321" s="112" t="str">
        <f>IF(AND(Stock[[#This Row],[BUYING QUANTITY]]&gt;0,Stock[[#This Row],[REMAINING QUANTITY
(auto-fill)]]=0),"SOLD OUT",
IF(AND(Stock[[#This Row],[BUYING QUANTITY]]&gt;0,Stock[[#This Row],[REMAINING QUANTITY
(auto-fill)]]&gt;0),"HOLDING",""))</f>
        <v/>
      </c>
      <c r="C321" s="111">
        <f t="shared" si="4"/>
        <v>308</v>
      </c>
      <c r="D321" s="79"/>
      <c r="E321" s="80"/>
      <c r="F321" s="162"/>
      <c r="G321" s="85"/>
      <c r="H321" s="86"/>
      <c r="I321" s="164"/>
      <c r="J321" s="115" t="str">
        <f>IF(Stock[[#This Row],[BUYING QUANTITY]]&gt;0,Stock[[#This Row],[BUYING PRICE]]*Stock[[#This Row],[BUYING QUANTITY]]*Stock[[#This Row],[% BUYING FEE]],"")</f>
        <v/>
      </c>
      <c r="K321" s="89"/>
      <c r="L321" s="90"/>
      <c r="M321" s="117" t="str">
        <f>IF(Stock[[#This Row],[BUYING QUANTITY]]&gt;0,Stock[[#This Row],[BUYING PRICE]]*(1+Stock[[#This Row],[% THRESHOLD (RETURN)_1]]),"")</f>
        <v/>
      </c>
      <c r="N321" s="91"/>
      <c r="O321" s="117" t="str">
        <f>IF(Stock[[#This Row],[BUYING QUANTITY]]&gt;0,Stock[[#This Row],[BUYING PRICE]]*(1+Stock[[#This Row],[% THRESHOLD (RETURN)_2]]),"")</f>
        <v/>
      </c>
      <c r="P321" s="91"/>
      <c r="Q321" s="117" t="str">
        <f>IF(Stock[[#This Row],[BUYING QUANTITY]]&gt;0,Stock[[#This Row],[BUYING PRICE]]*(1+Stock[[#This Row],[% THRESHOLD (LOSS)]]),"")</f>
        <v/>
      </c>
      <c r="R321" s="106"/>
      <c r="S321" s="118" t="str">
        <f>IF(Stock[[#This Row],[CASH DIVIDEND]]&gt;0,Stock[[#This Row],[CASH DIVIDEND]]/(Stock[[#This Row],[BUYING PRICE]]*Stock[[#This Row],[BUYING QUANTITY]]),"")</f>
        <v/>
      </c>
      <c r="T321" s="106"/>
      <c r="U321" s="79"/>
      <c r="V321" s="97"/>
      <c r="W321" s="98"/>
      <c r="X321" s="168"/>
      <c r="Y321" s="126" t="str">
        <f>IF(Stock[[#This Row],[SELLING QUANTITY]]&gt;0,Stock[[#This Row],[SELLING PRICE]]*Stock[[#This Row],[SELLING QUANTITY]]*Stock[[#This Row],[% SELLING FEE]]+Stock[[#This Row],[SELLING PRICE]]*Stock[[#This Row],[SELLING QUANTITY]]*$D$12,"")</f>
        <v/>
      </c>
      <c r="Z321" s="127">
        <f>Stock[[#This Row],[BUYING QUANTITY]]+Stock[[#This Row],[STOCK DIVIDEND]]-Stock[[#This Row],[SELLING QUANTITY]]</f>
        <v>0</v>
      </c>
      <c r="AA3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1" s="121">
        <f ca="1">IF(Stock[[#This Row],[SELLING DATE]]&gt;0,Stock[[#This Row],[SELLING DATE]]-Stock[[#This Row],[BUY DATE]]+1,IF(Stock[[#This Row],[BUY DATE]]=0,0,TODAY()-Stock[[#This Row],[BUY DATE]]+1))</f>
        <v>0</v>
      </c>
      <c r="AC321" s="122" t="str">
        <f>IFERROR(Stock[[#This Row],[CASH DIVIDEND]]+Stock[[#This Row],[RETURN/(LOSS) FROM TRADING
(auto-fill)]],"")</f>
        <v/>
      </c>
      <c r="AD321" s="146" t="str">
        <f>IF(Stock[[#This Row],[SELLING QUANTITY]]&gt;0,SUM(Stock[[#This Row],[RETURN/(LOSS) FROM TRADING
(auto-fill)]],Stock[[#This Row],[CASH DIVIDEND]])/SUM(Stock[[#This Row],[BUYING PRICE]]*Stock[[#This Row],[SELLING QUANTITY]],Stock[[#This Row],[BUYING FEE
(auto-fill)]]*Stock[[#This Row],[SELLING QUANTITY]]/Stock[[#This Row],[BUYING QUANTITY]]),"")</f>
        <v/>
      </c>
      <c r="AE321" s="146" t="str">
        <f ca="1">IFERROR(IF(Stock[[#This Row],[HOLDING DAYS
(auto-fill)]]&lt;365,Stock[[#This Row],[% TOTAL RETURN/(LOSS)
(auto-fill)]]*365/Stock[[#This Row],[HOLDING DAYS
(auto-fill)]],POWER((1+Stock[[#This Row],[% TOTAL RETURN/(LOSS)
(auto-fill)]]),1/(Stock[[#This Row],[HOLDING DAYS
(auto-fill)]]/365))-1),"")</f>
        <v/>
      </c>
      <c r="AF321" s="92"/>
      <c r="AG321" s="149" t="str">
        <f>IF(Stock[[#This Row],[STATUS
(auto-fill)]]="HOLDING",Stock[[#This Row],[MARKET PRICE]]-Stock[[#This Row],[BUYING PRICE]],"")</f>
        <v/>
      </c>
      <c r="AH321" s="143" t="str">
        <f>IFERROR(Stock[[#This Row],[CHANGE
(auto-fill)]]/Stock[[#This Row],[BUYING PRICE]],"")</f>
        <v/>
      </c>
      <c r="AI321" s="129" t="str">
        <f>IF(Stock[[#This Row],[MARKET PRICE]]&gt;0,Stock[[#This Row],[MARKET PRICE]]*Stock[[#This Row],[REMAINING QUANTITY
(auto-fill)]],"")</f>
        <v/>
      </c>
    </row>
    <row r="322" spans="2:35">
      <c r="B322" s="112" t="str">
        <f>IF(AND(Stock[[#This Row],[BUYING QUANTITY]]&gt;0,Stock[[#This Row],[REMAINING QUANTITY
(auto-fill)]]=0),"SOLD OUT",
IF(AND(Stock[[#This Row],[BUYING QUANTITY]]&gt;0,Stock[[#This Row],[REMAINING QUANTITY
(auto-fill)]]&gt;0),"HOLDING",""))</f>
        <v/>
      </c>
      <c r="C322" s="111">
        <f t="shared" si="4"/>
        <v>309</v>
      </c>
      <c r="D322" s="79"/>
      <c r="E322" s="80"/>
      <c r="F322" s="162"/>
      <c r="G322" s="85"/>
      <c r="H322" s="86"/>
      <c r="I322" s="164"/>
      <c r="J322" s="115" t="str">
        <f>IF(Stock[[#This Row],[BUYING QUANTITY]]&gt;0,Stock[[#This Row],[BUYING PRICE]]*Stock[[#This Row],[BUYING QUANTITY]]*Stock[[#This Row],[% BUYING FEE]],"")</f>
        <v/>
      </c>
      <c r="K322" s="89"/>
      <c r="L322" s="90"/>
      <c r="M322" s="117" t="str">
        <f>IF(Stock[[#This Row],[BUYING QUANTITY]]&gt;0,Stock[[#This Row],[BUYING PRICE]]*(1+Stock[[#This Row],[% THRESHOLD (RETURN)_1]]),"")</f>
        <v/>
      </c>
      <c r="N322" s="91"/>
      <c r="O322" s="117" t="str">
        <f>IF(Stock[[#This Row],[BUYING QUANTITY]]&gt;0,Stock[[#This Row],[BUYING PRICE]]*(1+Stock[[#This Row],[% THRESHOLD (RETURN)_2]]),"")</f>
        <v/>
      </c>
      <c r="P322" s="91"/>
      <c r="Q322" s="117" t="str">
        <f>IF(Stock[[#This Row],[BUYING QUANTITY]]&gt;0,Stock[[#This Row],[BUYING PRICE]]*(1+Stock[[#This Row],[% THRESHOLD (LOSS)]]),"")</f>
        <v/>
      </c>
      <c r="R322" s="106"/>
      <c r="S322" s="118" t="str">
        <f>IF(Stock[[#This Row],[CASH DIVIDEND]]&gt;0,Stock[[#This Row],[CASH DIVIDEND]]/(Stock[[#This Row],[BUYING PRICE]]*Stock[[#This Row],[BUYING QUANTITY]]),"")</f>
        <v/>
      </c>
      <c r="T322" s="106"/>
      <c r="U322" s="79"/>
      <c r="V322" s="97"/>
      <c r="W322" s="98"/>
      <c r="X322" s="168"/>
      <c r="Y322" s="126" t="str">
        <f>IF(Stock[[#This Row],[SELLING QUANTITY]]&gt;0,Stock[[#This Row],[SELLING PRICE]]*Stock[[#This Row],[SELLING QUANTITY]]*Stock[[#This Row],[% SELLING FEE]]+Stock[[#This Row],[SELLING PRICE]]*Stock[[#This Row],[SELLING QUANTITY]]*$D$12,"")</f>
        <v/>
      </c>
      <c r="Z322" s="127">
        <f>Stock[[#This Row],[BUYING QUANTITY]]+Stock[[#This Row],[STOCK DIVIDEND]]-Stock[[#This Row],[SELLING QUANTITY]]</f>
        <v>0</v>
      </c>
      <c r="AA3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2" s="121">
        <f ca="1">IF(Stock[[#This Row],[SELLING DATE]]&gt;0,Stock[[#This Row],[SELLING DATE]]-Stock[[#This Row],[BUY DATE]]+1,IF(Stock[[#This Row],[BUY DATE]]=0,0,TODAY()-Stock[[#This Row],[BUY DATE]]+1))</f>
        <v>0</v>
      </c>
      <c r="AC322" s="122" t="str">
        <f>IFERROR(Stock[[#This Row],[CASH DIVIDEND]]+Stock[[#This Row],[RETURN/(LOSS) FROM TRADING
(auto-fill)]],"")</f>
        <v/>
      </c>
      <c r="AD322" s="146" t="str">
        <f>IF(Stock[[#This Row],[SELLING QUANTITY]]&gt;0,SUM(Stock[[#This Row],[RETURN/(LOSS) FROM TRADING
(auto-fill)]],Stock[[#This Row],[CASH DIVIDEND]])/SUM(Stock[[#This Row],[BUYING PRICE]]*Stock[[#This Row],[SELLING QUANTITY]],Stock[[#This Row],[BUYING FEE
(auto-fill)]]*Stock[[#This Row],[SELLING QUANTITY]]/Stock[[#This Row],[BUYING QUANTITY]]),"")</f>
        <v/>
      </c>
      <c r="AE322" s="146" t="str">
        <f ca="1">IFERROR(IF(Stock[[#This Row],[HOLDING DAYS
(auto-fill)]]&lt;365,Stock[[#This Row],[% TOTAL RETURN/(LOSS)
(auto-fill)]]*365/Stock[[#This Row],[HOLDING DAYS
(auto-fill)]],POWER((1+Stock[[#This Row],[% TOTAL RETURN/(LOSS)
(auto-fill)]]),1/(Stock[[#This Row],[HOLDING DAYS
(auto-fill)]]/365))-1),"")</f>
        <v/>
      </c>
      <c r="AF322" s="92"/>
      <c r="AG322" s="149" t="str">
        <f>IF(Stock[[#This Row],[STATUS
(auto-fill)]]="HOLDING",Stock[[#This Row],[MARKET PRICE]]-Stock[[#This Row],[BUYING PRICE]],"")</f>
        <v/>
      </c>
      <c r="AH322" s="143" t="str">
        <f>IFERROR(Stock[[#This Row],[CHANGE
(auto-fill)]]/Stock[[#This Row],[BUYING PRICE]],"")</f>
        <v/>
      </c>
      <c r="AI322" s="129" t="str">
        <f>IF(Stock[[#This Row],[MARKET PRICE]]&gt;0,Stock[[#This Row],[MARKET PRICE]]*Stock[[#This Row],[REMAINING QUANTITY
(auto-fill)]],"")</f>
        <v/>
      </c>
    </row>
    <row r="323" spans="2:35">
      <c r="B323" s="112" t="str">
        <f>IF(AND(Stock[[#This Row],[BUYING QUANTITY]]&gt;0,Stock[[#This Row],[REMAINING QUANTITY
(auto-fill)]]=0),"SOLD OUT",
IF(AND(Stock[[#This Row],[BUYING QUANTITY]]&gt;0,Stock[[#This Row],[REMAINING QUANTITY
(auto-fill)]]&gt;0),"HOLDING",""))</f>
        <v/>
      </c>
      <c r="C323" s="111">
        <f t="shared" si="4"/>
        <v>310</v>
      </c>
      <c r="D323" s="79"/>
      <c r="E323" s="80"/>
      <c r="F323" s="162"/>
      <c r="G323" s="85"/>
      <c r="H323" s="86"/>
      <c r="I323" s="164"/>
      <c r="J323" s="115" t="str">
        <f>IF(Stock[[#This Row],[BUYING QUANTITY]]&gt;0,Stock[[#This Row],[BUYING PRICE]]*Stock[[#This Row],[BUYING QUANTITY]]*Stock[[#This Row],[% BUYING FEE]],"")</f>
        <v/>
      </c>
      <c r="K323" s="89"/>
      <c r="L323" s="90"/>
      <c r="M323" s="117" t="str">
        <f>IF(Stock[[#This Row],[BUYING QUANTITY]]&gt;0,Stock[[#This Row],[BUYING PRICE]]*(1+Stock[[#This Row],[% THRESHOLD (RETURN)_1]]),"")</f>
        <v/>
      </c>
      <c r="N323" s="91"/>
      <c r="O323" s="117" t="str">
        <f>IF(Stock[[#This Row],[BUYING QUANTITY]]&gt;0,Stock[[#This Row],[BUYING PRICE]]*(1+Stock[[#This Row],[% THRESHOLD (RETURN)_2]]),"")</f>
        <v/>
      </c>
      <c r="P323" s="91"/>
      <c r="Q323" s="117" t="str">
        <f>IF(Stock[[#This Row],[BUYING QUANTITY]]&gt;0,Stock[[#This Row],[BUYING PRICE]]*(1+Stock[[#This Row],[% THRESHOLD (LOSS)]]),"")</f>
        <v/>
      </c>
      <c r="R323" s="106"/>
      <c r="S323" s="118" t="str">
        <f>IF(Stock[[#This Row],[CASH DIVIDEND]]&gt;0,Stock[[#This Row],[CASH DIVIDEND]]/(Stock[[#This Row],[BUYING PRICE]]*Stock[[#This Row],[BUYING QUANTITY]]),"")</f>
        <v/>
      </c>
      <c r="T323" s="106"/>
      <c r="U323" s="79"/>
      <c r="V323" s="97"/>
      <c r="W323" s="98"/>
      <c r="X323" s="168"/>
      <c r="Y323" s="126" t="str">
        <f>IF(Stock[[#This Row],[SELLING QUANTITY]]&gt;0,Stock[[#This Row],[SELLING PRICE]]*Stock[[#This Row],[SELLING QUANTITY]]*Stock[[#This Row],[% SELLING FEE]]+Stock[[#This Row],[SELLING PRICE]]*Stock[[#This Row],[SELLING QUANTITY]]*$D$12,"")</f>
        <v/>
      </c>
      <c r="Z323" s="127">
        <f>Stock[[#This Row],[BUYING QUANTITY]]+Stock[[#This Row],[STOCK DIVIDEND]]-Stock[[#This Row],[SELLING QUANTITY]]</f>
        <v>0</v>
      </c>
      <c r="AA3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3" s="121">
        <f ca="1">IF(Stock[[#This Row],[SELLING DATE]]&gt;0,Stock[[#This Row],[SELLING DATE]]-Stock[[#This Row],[BUY DATE]]+1,IF(Stock[[#This Row],[BUY DATE]]=0,0,TODAY()-Stock[[#This Row],[BUY DATE]]+1))</f>
        <v>0</v>
      </c>
      <c r="AC323" s="122" t="str">
        <f>IFERROR(Stock[[#This Row],[CASH DIVIDEND]]+Stock[[#This Row],[RETURN/(LOSS) FROM TRADING
(auto-fill)]],"")</f>
        <v/>
      </c>
      <c r="AD323" s="146" t="str">
        <f>IF(Stock[[#This Row],[SELLING QUANTITY]]&gt;0,SUM(Stock[[#This Row],[RETURN/(LOSS) FROM TRADING
(auto-fill)]],Stock[[#This Row],[CASH DIVIDEND]])/SUM(Stock[[#This Row],[BUYING PRICE]]*Stock[[#This Row],[SELLING QUANTITY]],Stock[[#This Row],[BUYING FEE
(auto-fill)]]*Stock[[#This Row],[SELLING QUANTITY]]/Stock[[#This Row],[BUYING QUANTITY]]),"")</f>
        <v/>
      </c>
      <c r="AE323" s="146" t="str">
        <f ca="1">IFERROR(IF(Stock[[#This Row],[HOLDING DAYS
(auto-fill)]]&lt;365,Stock[[#This Row],[% TOTAL RETURN/(LOSS)
(auto-fill)]]*365/Stock[[#This Row],[HOLDING DAYS
(auto-fill)]],POWER((1+Stock[[#This Row],[% TOTAL RETURN/(LOSS)
(auto-fill)]]),1/(Stock[[#This Row],[HOLDING DAYS
(auto-fill)]]/365))-1),"")</f>
        <v/>
      </c>
      <c r="AF323" s="92"/>
      <c r="AG323" s="149" t="str">
        <f>IF(Stock[[#This Row],[STATUS
(auto-fill)]]="HOLDING",Stock[[#This Row],[MARKET PRICE]]-Stock[[#This Row],[BUYING PRICE]],"")</f>
        <v/>
      </c>
      <c r="AH323" s="143" t="str">
        <f>IFERROR(Stock[[#This Row],[CHANGE
(auto-fill)]]/Stock[[#This Row],[BUYING PRICE]],"")</f>
        <v/>
      </c>
      <c r="AI323" s="129" t="str">
        <f>IF(Stock[[#This Row],[MARKET PRICE]]&gt;0,Stock[[#This Row],[MARKET PRICE]]*Stock[[#This Row],[REMAINING QUANTITY
(auto-fill)]],"")</f>
        <v/>
      </c>
    </row>
    <row r="324" spans="2:35">
      <c r="B324" s="112" t="str">
        <f>IF(AND(Stock[[#This Row],[BUYING QUANTITY]]&gt;0,Stock[[#This Row],[REMAINING QUANTITY
(auto-fill)]]=0),"SOLD OUT",
IF(AND(Stock[[#This Row],[BUYING QUANTITY]]&gt;0,Stock[[#This Row],[REMAINING QUANTITY
(auto-fill)]]&gt;0),"HOLDING",""))</f>
        <v/>
      </c>
      <c r="C324" s="111">
        <f t="shared" si="4"/>
        <v>311</v>
      </c>
      <c r="D324" s="79"/>
      <c r="E324" s="80"/>
      <c r="F324" s="162"/>
      <c r="G324" s="85"/>
      <c r="H324" s="86"/>
      <c r="I324" s="164"/>
      <c r="J324" s="115" t="str">
        <f>IF(Stock[[#This Row],[BUYING QUANTITY]]&gt;0,Stock[[#This Row],[BUYING PRICE]]*Stock[[#This Row],[BUYING QUANTITY]]*Stock[[#This Row],[% BUYING FEE]],"")</f>
        <v/>
      </c>
      <c r="K324" s="89"/>
      <c r="L324" s="90"/>
      <c r="M324" s="117" t="str">
        <f>IF(Stock[[#This Row],[BUYING QUANTITY]]&gt;0,Stock[[#This Row],[BUYING PRICE]]*(1+Stock[[#This Row],[% THRESHOLD (RETURN)_1]]),"")</f>
        <v/>
      </c>
      <c r="N324" s="91"/>
      <c r="O324" s="117" t="str">
        <f>IF(Stock[[#This Row],[BUYING QUANTITY]]&gt;0,Stock[[#This Row],[BUYING PRICE]]*(1+Stock[[#This Row],[% THRESHOLD (RETURN)_2]]),"")</f>
        <v/>
      </c>
      <c r="P324" s="91"/>
      <c r="Q324" s="117" t="str">
        <f>IF(Stock[[#This Row],[BUYING QUANTITY]]&gt;0,Stock[[#This Row],[BUYING PRICE]]*(1+Stock[[#This Row],[% THRESHOLD (LOSS)]]),"")</f>
        <v/>
      </c>
      <c r="R324" s="106"/>
      <c r="S324" s="118" t="str">
        <f>IF(Stock[[#This Row],[CASH DIVIDEND]]&gt;0,Stock[[#This Row],[CASH DIVIDEND]]/(Stock[[#This Row],[BUYING PRICE]]*Stock[[#This Row],[BUYING QUANTITY]]),"")</f>
        <v/>
      </c>
      <c r="T324" s="106"/>
      <c r="U324" s="79"/>
      <c r="V324" s="97"/>
      <c r="W324" s="98"/>
      <c r="X324" s="168"/>
      <c r="Y324" s="126" t="str">
        <f>IF(Stock[[#This Row],[SELLING QUANTITY]]&gt;0,Stock[[#This Row],[SELLING PRICE]]*Stock[[#This Row],[SELLING QUANTITY]]*Stock[[#This Row],[% SELLING FEE]]+Stock[[#This Row],[SELLING PRICE]]*Stock[[#This Row],[SELLING QUANTITY]]*$D$12,"")</f>
        <v/>
      </c>
      <c r="Z324" s="127">
        <f>Stock[[#This Row],[BUYING QUANTITY]]+Stock[[#This Row],[STOCK DIVIDEND]]-Stock[[#This Row],[SELLING QUANTITY]]</f>
        <v>0</v>
      </c>
      <c r="AA3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4" s="121">
        <f ca="1">IF(Stock[[#This Row],[SELLING DATE]]&gt;0,Stock[[#This Row],[SELLING DATE]]-Stock[[#This Row],[BUY DATE]]+1,IF(Stock[[#This Row],[BUY DATE]]=0,0,TODAY()-Stock[[#This Row],[BUY DATE]]+1))</f>
        <v>0</v>
      </c>
      <c r="AC324" s="122" t="str">
        <f>IFERROR(Stock[[#This Row],[CASH DIVIDEND]]+Stock[[#This Row],[RETURN/(LOSS) FROM TRADING
(auto-fill)]],"")</f>
        <v/>
      </c>
      <c r="AD324" s="146" t="str">
        <f>IF(Stock[[#This Row],[SELLING QUANTITY]]&gt;0,SUM(Stock[[#This Row],[RETURN/(LOSS) FROM TRADING
(auto-fill)]],Stock[[#This Row],[CASH DIVIDEND]])/SUM(Stock[[#This Row],[BUYING PRICE]]*Stock[[#This Row],[SELLING QUANTITY]],Stock[[#This Row],[BUYING FEE
(auto-fill)]]*Stock[[#This Row],[SELLING QUANTITY]]/Stock[[#This Row],[BUYING QUANTITY]]),"")</f>
        <v/>
      </c>
      <c r="AE324" s="146" t="str">
        <f ca="1">IFERROR(IF(Stock[[#This Row],[HOLDING DAYS
(auto-fill)]]&lt;365,Stock[[#This Row],[% TOTAL RETURN/(LOSS)
(auto-fill)]]*365/Stock[[#This Row],[HOLDING DAYS
(auto-fill)]],POWER((1+Stock[[#This Row],[% TOTAL RETURN/(LOSS)
(auto-fill)]]),1/(Stock[[#This Row],[HOLDING DAYS
(auto-fill)]]/365))-1),"")</f>
        <v/>
      </c>
      <c r="AF324" s="92"/>
      <c r="AG324" s="149" t="str">
        <f>IF(Stock[[#This Row],[STATUS
(auto-fill)]]="HOLDING",Stock[[#This Row],[MARKET PRICE]]-Stock[[#This Row],[BUYING PRICE]],"")</f>
        <v/>
      </c>
      <c r="AH324" s="143" t="str">
        <f>IFERROR(Stock[[#This Row],[CHANGE
(auto-fill)]]/Stock[[#This Row],[BUYING PRICE]],"")</f>
        <v/>
      </c>
      <c r="AI324" s="129" t="str">
        <f>IF(Stock[[#This Row],[MARKET PRICE]]&gt;0,Stock[[#This Row],[MARKET PRICE]]*Stock[[#This Row],[REMAINING QUANTITY
(auto-fill)]],"")</f>
        <v/>
      </c>
    </row>
    <row r="325" spans="2:35">
      <c r="B325" s="112" t="str">
        <f>IF(AND(Stock[[#This Row],[BUYING QUANTITY]]&gt;0,Stock[[#This Row],[REMAINING QUANTITY
(auto-fill)]]=0),"SOLD OUT",
IF(AND(Stock[[#This Row],[BUYING QUANTITY]]&gt;0,Stock[[#This Row],[REMAINING QUANTITY
(auto-fill)]]&gt;0),"HOLDING",""))</f>
        <v/>
      </c>
      <c r="C325" s="111">
        <f t="shared" si="4"/>
        <v>312</v>
      </c>
      <c r="D325" s="79"/>
      <c r="E325" s="80"/>
      <c r="F325" s="162"/>
      <c r="G325" s="85"/>
      <c r="H325" s="86"/>
      <c r="I325" s="164"/>
      <c r="J325" s="115" t="str">
        <f>IF(Stock[[#This Row],[BUYING QUANTITY]]&gt;0,Stock[[#This Row],[BUYING PRICE]]*Stock[[#This Row],[BUYING QUANTITY]]*Stock[[#This Row],[% BUYING FEE]],"")</f>
        <v/>
      </c>
      <c r="K325" s="89"/>
      <c r="L325" s="90"/>
      <c r="M325" s="117" t="str">
        <f>IF(Stock[[#This Row],[BUYING QUANTITY]]&gt;0,Stock[[#This Row],[BUYING PRICE]]*(1+Stock[[#This Row],[% THRESHOLD (RETURN)_1]]),"")</f>
        <v/>
      </c>
      <c r="N325" s="91"/>
      <c r="O325" s="117" t="str">
        <f>IF(Stock[[#This Row],[BUYING QUANTITY]]&gt;0,Stock[[#This Row],[BUYING PRICE]]*(1+Stock[[#This Row],[% THRESHOLD (RETURN)_2]]),"")</f>
        <v/>
      </c>
      <c r="P325" s="91"/>
      <c r="Q325" s="117" t="str">
        <f>IF(Stock[[#This Row],[BUYING QUANTITY]]&gt;0,Stock[[#This Row],[BUYING PRICE]]*(1+Stock[[#This Row],[% THRESHOLD (LOSS)]]),"")</f>
        <v/>
      </c>
      <c r="R325" s="106"/>
      <c r="S325" s="118" t="str">
        <f>IF(Stock[[#This Row],[CASH DIVIDEND]]&gt;0,Stock[[#This Row],[CASH DIVIDEND]]/(Stock[[#This Row],[BUYING PRICE]]*Stock[[#This Row],[BUYING QUANTITY]]),"")</f>
        <v/>
      </c>
      <c r="T325" s="106"/>
      <c r="U325" s="79"/>
      <c r="V325" s="97"/>
      <c r="W325" s="98"/>
      <c r="X325" s="168"/>
      <c r="Y325" s="126" t="str">
        <f>IF(Stock[[#This Row],[SELLING QUANTITY]]&gt;0,Stock[[#This Row],[SELLING PRICE]]*Stock[[#This Row],[SELLING QUANTITY]]*Stock[[#This Row],[% SELLING FEE]]+Stock[[#This Row],[SELLING PRICE]]*Stock[[#This Row],[SELLING QUANTITY]]*$D$12,"")</f>
        <v/>
      </c>
      <c r="Z325" s="127">
        <f>Stock[[#This Row],[BUYING QUANTITY]]+Stock[[#This Row],[STOCK DIVIDEND]]-Stock[[#This Row],[SELLING QUANTITY]]</f>
        <v>0</v>
      </c>
      <c r="AA3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5" s="121">
        <f ca="1">IF(Stock[[#This Row],[SELLING DATE]]&gt;0,Stock[[#This Row],[SELLING DATE]]-Stock[[#This Row],[BUY DATE]]+1,IF(Stock[[#This Row],[BUY DATE]]=0,0,TODAY()-Stock[[#This Row],[BUY DATE]]+1))</f>
        <v>0</v>
      </c>
      <c r="AC325" s="122" t="str">
        <f>IFERROR(Stock[[#This Row],[CASH DIVIDEND]]+Stock[[#This Row],[RETURN/(LOSS) FROM TRADING
(auto-fill)]],"")</f>
        <v/>
      </c>
      <c r="AD325" s="146" t="str">
        <f>IF(Stock[[#This Row],[SELLING QUANTITY]]&gt;0,SUM(Stock[[#This Row],[RETURN/(LOSS) FROM TRADING
(auto-fill)]],Stock[[#This Row],[CASH DIVIDEND]])/SUM(Stock[[#This Row],[BUYING PRICE]]*Stock[[#This Row],[SELLING QUANTITY]],Stock[[#This Row],[BUYING FEE
(auto-fill)]]*Stock[[#This Row],[SELLING QUANTITY]]/Stock[[#This Row],[BUYING QUANTITY]]),"")</f>
        <v/>
      </c>
      <c r="AE325" s="146" t="str">
        <f ca="1">IFERROR(IF(Stock[[#This Row],[HOLDING DAYS
(auto-fill)]]&lt;365,Stock[[#This Row],[% TOTAL RETURN/(LOSS)
(auto-fill)]]*365/Stock[[#This Row],[HOLDING DAYS
(auto-fill)]],POWER((1+Stock[[#This Row],[% TOTAL RETURN/(LOSS)
(auto-fill)]]),1/(Stock[[#This Row],[HOLDING DAYS
(auto-fill)]]/365))-1),"")</f>
        <v/>
      </c>
      <c r="AF325" s="92"/>
      <c r="AG325" s="149" t="str">
        <f>IF(Stock[[#This Row],[STATUS
(auto-fill)]]="HOLDING",Stock[[#This Row],[MARKET PRICE]]-Stock[[#This Row],[BUYING PRICE]],"")</f>
        <v/>
      </c>
      <c r="AH325" s="143" t="str">
        <f>IFERROR(Stock[[#This Row],[CHANGE
(auto-fill)]]/Stock[[#This Row],[BUYING PRICE]],"")</f>
        <v/>
      </c>
      <c r="AI325" s="129" t="str">
        <f>IF(Stock[[#This Row],[MARKET PRICE]]&gt;0,Stock[[#This Row],[MARKET PRICE]]*Stock[[#This Row],[REMAINING QUANTITY
(auto-fill)]],"")</f>
        <v/>
      </c>
    </row>
    <row r="326" spans="2:35">
      <c r="B326" s="112" t="str">
        <f>IF(AND(Stock[[#This Row],[BUYING QUANTITY]]&gt;0,Stock[[#This Row],[REMAINING QUANTITY
(auto-fill)]]=0),"SOLD OUT",
IF(AND(Stock[[#This Row],[BUYING QUANTITY]]&gt;0,Stock[[#This Row],[REMAINING QUANTITY
(auto-fill)]]&gt;0),"HOLDING",""))</f>
        <v/>
      </c>
      <c r="C326" s="111">
        <f t="shared" si="4"/>
        <v>313</v>
      </c>
      <c r="D326" s="79"/>
      <c r="E326" s="80"/>
      <c r="F326" s="162"/>
      <c r="G326" s="85"/>
      <c r="H326" s="86"/>
      <c r="I326" s="164"/>
      <c r="J326" s="115" t="str">
        <f>IF(Stock[[#This Row],[BUYING QUANTITY]]&gt;0,Stock[[#This Row],[BUYING PRICE]]*Stock[[#This Row],[BUYING QUANTITY]]*Stock[[#This Row],[% BUYING FEE]],"")</f>
        <v/>
      </c>
      <c r="K326" s="89"/>
      <c r="L326" s="90"/>
      <c r="M326" s="117" t="str">
        <f>IF(Stock[[#This Row],[BUYING QUANTITY]]&gt;0,Stock[[#This Row],[BUYING PRICE]]*(1+Stock[[#This Row],[% THRESHOLD (RETURN)_1]]),"")</f>
        <v/>
      </c>
      <c r="N326" s="91"/>
      <c r="O326" s="117" t="str">
        <f>IF(Stock[[#This Row],[BUYING QUANTITY]]&gt;0,Stock[[#This Row],[BUYING PRICE]]*(1+Stock[[#This Row],[% THRESHOLD (RETURN)_2]]),"")</f>
        <v/>
      </c>
      <c r="P326" s="91"/>
      <c r="Q326" s="117" t="str">
        <f>IF(Stock[[#This Row],[BUYING QUANTITY]]&gt;0,Stock[[#This Row],[BUYING PRICE]]*(1+Stock[[#This Row],[% THRESHOLD (LOSS)]]),"")</f>
        <v/>
      </c>
      <c r="R326" s="106"/>
      <c r="S326" s="118" t="str">
        <f>IF(Stock[[#This Row],[CASH DIVIDEND]]&gt;0,Stock[[#This Row],[CASH DIVIDEND]]/(Stock[[#This Row],[BUYING PRICE]]*Stock[[#This Row],[BUYING QUANTITY]]),"")</f>
        <v/>
      </c>
      <c r="T326" s="106"/>
      <c r="U326" s="79"/>
      <c r="V326" s="97"/>
      <c r="W326" s="98"/>
      <c r="X326" s="168"/>
      <c r="Y326" s="126" t="str">
        <f>IF(Stock[[#This Row],[SELLING QUANTITY]]&gt;0,Stock[[#This Row],[SELLING PRICE]]*Stock[[#This Row],[SELLING QUANTITY]]*Stock[[#This Row],[% SELLING FEE]]+Stock[[#This Row],[SELLING PRICE]]*Stock[[#This Row],[SELLING QUANTITY]]*$D$12,"")</f>
        <v/>
      </c>
      <c r="Z326" s="127">
        <f>Stock[[#This Row],[BUYING QUANTITY]]+Stock[[#This Row],[STOCK DIVIDEND]]-Stock[[#This Row],[SELLING QUANTITY]]</f>
        <v>0</v>
      </c>
      <c r="AA3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6" s="121">
        <f ca="1">IF(Stock[[#This Row],[SELLING DATE]]&gt;0,Stock[[#This Row],[SELLING DATE]]-Stock[[#This Row],[BUY DATE]]+1,IF(Stock[[#This Row],[BUY DATE]]=0,0,TODAY()-Stock[[#This Row],[BUY DATE]]+1))</f>
        <v>0</v>
      </c>
      <c r="AC326" s="122" t="str">
        <f>IFERROR(Stock[[#This Row],[CASH DIVIDEND]]+Stock[[#This Row],[RETURN/(LOSS) FROM TRADING
(auto-fill)]],"")</f>
        <v/>
      </c>
      <c r="AD326" s="146" t="str">
        <f>IF(Stock[[#This Row],[SELLING QUANTITY]]&gt;0,SUM(Stock[[#This Row],[RETURN/(LOSS) FROM TRADING
(auto-fill)]],Stock[[#This Row],[CASH DIVIDEND]])/SUM(Stock[[#This Row],[BUYING PRICE]]*Stock[[#This Row],[SELLING QUANTITY]],Stock[[#This Row],[BUYING FEE
(auto-fill)]]*Stock[[#This Row],[SELLING QUANTITY]]/Stock[[#This Row],[BUYING QUANTITY]]),"")</f>
        <v/>
      </c>
      <c r="AE326" s="146" t="str">
        <f ca="1">IFERROR(IF(Stock[[#This Row],[HOLDING DAYS
(auto-fill)]]&lt;365,Stock[[#This Row],[% TOTAL RETURN/(LOSS)
(auto-fill)]]*365/Stock[[#This Row],[HOLDING DAYS
(auto-fill)]],POWER((1+Stock[[#This Row],[% TOTAL RETURN/(LOSS)
(auto-fill)]]),1/(Stock[[#This Row],[HOLDING DAYS
(auto-fill)]]/365))-1),"")</f>
        <v/>
      </c>
      <c r="AF326" s="92"/>
      <c r="AG326" s="149" t="str">
        <f>IF(Stock[[#This Row],[STATUS
(auto-fill)]]="HOLDING",Stock[[#This Row],[MARKET PRICE]]-Stock[[#This Row],[BUYING PRICE]],"")</f>
        <v/>
      </c>
      <c r="AH326" s="143" t="str">
        <f>IFERROR(Stock[[#This Row],[CHANGE
(auto-fill)]]/Stock[[#This Row],[BUYING PRICE]],"")</f>
        <v/>
      </c>
      <c r="AI326" s="129" t="str">
        <f>IF(Stock[[#This Row],[MARKET PRICE]]&gt;0,Stock[[#This Row],[MARKET PRICE]]*Stock[[#This Row],[REMAINING QUANTITY
(auto-fill)]],"")</f>
        <v/>
      </c>
    </row>
    <row r="327" spans="2:35">
      <c r="B327" s="112" t="str">
        <f>IF(AND(Stock[[#This Row],[BUYING QUANTITY]]&gt;0,Stock[[#This Row],[REMAINING QUANTITY
(auto-fill)]]=0),"SOLD OUT",
IF(AND(Stock[[#This Row],[BUYING QUANTITY]]&gt;0,Stock[[#This Row],[REMAINING QUANTITY
(auto-fill)]]&gt;0),"HOLDING",""))</f>
        <v/>
      </c>
      <c r="C327" s="111">
        <f t="shared" si="4"/>
        <v>314</v>
      </c>
      <c r="D327" s="79"/>
      <c r="E327" s="80"/>
      <c r="F327" s="162"/>
      <c r="G327" s="85"/>
      <c r="H327" s="86"/>
      <c r="I327" s="164"/>
      <c r="J327" s="115" t="str">
        <f>IF(Stock[[#This Row],[BUYING QUANTITY]]&gt;0,Stock[[#This Row],[BUYING PRICE]]*Stock[[#This Row],[BUYING QUANTITY]]*Stock[[#This Row],[% BUYING FEE]],"")</f>
        <v/>
      </c>
      <c r="K327" s="89"/>
      <c r="L327" s="90"/>
      <c r="M327" s="117" t="str">
        <f>IF(Stock[[#This Row],[BUYING QUANTITY]]&gt;0,Stock[[#This Row],[BUYING PRICE]]*(1+Stock[[#This Row],[% THRESHOLD (RETURN)_1]]),"")</f>
        <v/>
      </c>
      <c r="N327" s="91"/>
      <c r="O327" s="117" t="str">
        <f>IF(Stock[[#This Row],[BUYING QUANTITY]]&gt;0,Stock[[#This Row],[BUYING PRICE]]*(1+Stock[[#This Row],[% THRESHOLD (RETURN)_2]]),"")</f>
        <v/>
      </c>
      <c r="P327" s="91"/>
      <c r="Q327" s="117" t="str">
        <f>IF(Stock[[#This Row],[BUYING QUANTITY]]&gt;0,Stock[[#This Row],[BUYING PRICE]]*(1+Stock[[#This Row],[% THRESHOLD (LOSS)]]),"")</f>
        <v/>
      </c>
      <c r="R327" s="106"/>
      <c r="S327" s="118" t="str">
        <f>IF(Stock[[#This Row],[CASH DIVIDEND]]&gt;0,Stock[[#This Row],[CASH DIVIDEND]]/(Stock[[#This Row],[BUYING PRICE]]*Stock[[#This Row],[BUYING QUANTITY]]),"")</f>
        <v/>
      </c>
      <c r="T327" s="106"/>
      <c r="U327" s="79"/>
      <c r="V327" s="97"/>
      <c r="W327" s="98"/>
      <c r="X327" s="168"/>
      <c r="Y327" s="126" t="str">
        <f>IF(Stock[[#This Row],[SELLING QUANTITY]]&gt;0,Stock[[#This Row],[SELLING PRICE]]*Stock[[#This Row],[SELLING QUANTITY]]*Stock[[#This Row],[% SELLING FEE]]+Stock[[#This Row],[SELLING PRICE]]*Stock[[#This Row],[SELLING QUANTITY]]*$D$12,"")</f>
        <v/>
      </c>
      <c r="Z327" s="127">
        <f>Stock[[#This Row],[BUYING QUANTITY]]+Stock[[#This Row],[STOCK DIVIDEND]]-Stock[[#This Row],[SELLING QUANTITY]]</f>
        <v>0</v>
      </c>
      <c r="AA3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7" s="121">
        <f ca="1">IF(Stock[[#This Row],[SELLING DATE]]&gt;0,Stock[[#This Row],[SELLING DATE]]-Stock[[#This Row],[BUY DATE]]+1,IF(Stock[[#This Row],[BUY DATE]]=0,0,TODAY()-Stock[[#This Row],[BUY DATE]]+1))</f>
        <v>0</v>
      </c>
      <c r="AC327" s="122" t="str">
        <f>IFERROR(Stock[[#This Row],[CASH DIVIDEND]]+Stock[[#This Row],[RETURN/(LOSS) FROM TRADING
(auto-fill)]],"")</f>
        <v/>
      </c>
      <c r="AD327" s="146" t="str">
        <f>IF(Stock[[#This Row],[SELLING QUANTITY]]&gt;0,SUM(Stock[[#This Row],[RETURN/(LOSS) FROM TRADING
(auto-fill)]],Stock[[#This Row],[CASH DIVIDEND]])/SUM(Stock[[#This Row],[BUYING PRICE]]*Stock[[#This Row],[SELLING QUANTITY]],Stock[[#This Row],[BUYING FEE
(auto-fill)]]*Stock[[#This Row],[SELLING QUANTITY]]/Stock[[#This Row],[BUYING QUANTITY]]),"")</f>
        <v/>
      </c>
      <c r="AE327" s="146" t="str">
        <f ca="1">IFERROR(IF(Stock[[#This Row],[HOLDING DAYS
(auto-fill)]]&lt;365,Stock[[#This Row],[% TOTAL RETURN/(LOSS)
(auto-fill)]]*365/Stock[[#This Row],[HOLDING DAYS
(auto-fill)]],POWER((1+Stock[[#This Row],[% TOTAL RETURN/(LOSS)
(auto-fill)]]),1/(Stock[[#This Row],[HOLDING DAYS
(auto-fill)]]/365))-1),"")</f>
        <v/>
      </c>
      <c r="AF327" s="92"/>
      <c r="AG327" s="149" t="str">
        <f>IF(Stock[[#This Row],[STATUS
(auto-fill)]]="HOLDING",Stock[[#This Row],[MARKET PRICE]]-Stock[[#This Row],[BUYING PRICE]],"")</f>
        <v/>
      </c>
      <c r="AH327" s="143" t="str">
        <f>IFERROR(Stock[[#This Row],[CHANGE
(auto-fill)]]/Stock[[#This Row],[BUYING PRICE]],"")</f>
        <v/>
      </c>
      <c r="AI327" s="129" t="str">
        <f>IF(Stock[[#This Row],[MARKET PRICE]]&gt;0,Stock[[#This Row],[MARKET PRICE]]*Stock[[#This Row],[REMAINING QUANTITY
(auto-fill)]],"")</f>
        <v/>
      </c>
    </row>
    <row r="328" spans="2:35">
      <c r="B328" s="112" t="str">
        <f>IF(AND(Stock[[#This Row],[BUYING QUANTITY]]&gt;0,Stock[[#This Row],[REMAINING QUANTITY
(auto-fill)]]=0),"SOLD OUT",
IF(AND(Stock[[#This Row],[BUYING QUANTITY]]&gt;0,Stock[[#This Row],[REMAINING QUANTITY
(auto-fill)]]&gt;0),"HOLDING",""))</f>
        <v/>
      </c>
      <c r="C328" s="111">
        <f t="shared" si="4"/>
        <v>315</v>
      </c>
      <c r="D328" s="79"/>
      <c r="E328" s="80"/>
      <c r="F328" s="162"/>
      <c r="G328" s="85"/>
      <c r="H328" s="86"/>
      <c r="I328" s="164"/>
      <c r="J328" s="115" t="str">
        <f>IF(Stock[[#This Row],[BUYING QUANTITY]]&gt;0,Stock[[#This Row],[BUYING PRICE]]*Stock[[#This Row],[BUYING QUANTITY]]*Stock[[#This Row],[% BUYING FEE]],"")</f>
        <v/>
      </c>
      <c r="K328" s="89"/>
      <c r="L328" s="90"/>
      <c r="M328" s="117" t="str">
        <f>IF(Stock[[#This Row],[BUYING QUANTITY]]&gt;0,Stock[[#This Row],[BUYING PRICE]]*(1+Stock[[#This Row],[% THRESHOLD (RETURN)_1]]),"")</f>
        <v/>
      </c>
      <c r="N328" s="91"/>
      <c r="O328" s="117" t="str">
        <f>IF(Stock[[#This Row],[BUYING QUANTITY]]&gt;0,Stock[[#This Row],[BUYING PRICE]]*(1+Stock[[#This Row],[% THRESHOLD (RETURN)_2]]),"")</f>
        <v/>
      </c>
      <c r="P328" s="91"/>
      <c r="Q328" s="117" t="str">
        <f>IF(Stock[[#This Row],[BUYING QUANTITY]]&gt;0,Stock[[#This Row],[BUYING PRICE]]*(1+Stock[[#This Row],[% THRESHOLD (LOSS)]]),"")</f>
        <v/>
      </c>
      <c r="R328" s="106"/>
      <c r="S328" s="118" t="str">
        <f>IF(Stock[[#This Row],[CASH DIVIDEND]]&gt;0,Stock[[#This Row],[CASH DIVIDEND]]/(Stock[[#This Row],[BUYING PRICE]]*Stock[[#This Row],[BUYING QUANTITY]]),"")</f>
        <v/>
      </c>
      <c r="T328" s="106"/>
      <c r="U328" s="79"/>
      <c r="V328" s="97"/>
      <c r="W328" s="98"/>
      <c r="X328" s="168"/>
      <c r="Y328" s="126" t="str">
        <f>IF(Stock[[#This Row],[SELLING QUANTITY]]&gt;0,Stock[[#This Row],[SELLING PRICE]]*Stock[[#This Row],[SELLING QUANTITY]]*Stock[[#This Row],[% SELLING FEE]]+Stock[[#This Row],[SELLING PRICE]]*Stock[[#This Row],[SELLING QUANTITY]]*$D$12,"")</f>
        <v/>
      </c>
      <c r="Z328" s="127">
        <f>Stock[[#This Row],[BUYING QUANTITY]]+Stock[[#This Row],[STOCK DIVIDEND]]-Stock[[#This Row],[SELLING QUANTITY]]</f>
        <v>0</v>
      </c>
      <c r="AA3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8" s="121">
        <f ca="1">IF(Stock[[#This Row],[SELLING DATE]]&gt;0,Stock[[#This Row],[SELLING DATE]]-Stock[[#This Row],[BUY DATE]]+1,IF(Stock[[#This Row],[BUY DATE]]=0,0,TODAY()-Stock[[#This Row],[BUY DATE]]+1))</f>
        <v>0</v>
      </c>
      <c r="AC328" s="122" t="str">
        <f>IFERROR(Stock[[#This Row],[CASH DIVIDEND]]+Stock[[#This Row],[RETURN/(LOSS) FROM TRADING
(auto-fill)]],"")</f>
        <v/>
      </c>
      <c r="AD328" s="146" t="str">
        <f>IF(Stock[[#This Row],[SELLING QUANTITY]]&gt;0,SUM(Stock[[#This Row],[RETURN/(LOSS) FROM TRADING
(auto-fill)]],Stock[[#This Row],[CASH DIVIDEND]])/SUM(Stock[[#This Row],[BUYING PRICE]]*Stock[[#This Row],[SELLING QUANTITY]],Stock[[#This Row],[BUYING FEE
(auto-fill)]]*Stock[[#This Row],[SELLING QUANTITY]]/Stock[[#This Row],[BUYING QUANTITY]]),"")</f>
        <v/>
      </c>
      <c r="AE328" s="146" t="str">
        <f ca="1">IFERROR(IF(Stock[[#This Row],[HOLDING DAYS
(auto-fill)]]&lt;365,Stock[[#This Row],[% TOTAL RETURN/(LOSS)
(auto-fill)]]*365/Stock[[#This Row],[HOLDING DAYS
(auto-fill)]],POWER((1+Stock[[#This Row],[% TOTAL RETURN/(LOSS)
(auto-fill)]]),1/(Stock[[#This Row],[HOLDING DAYS
(auto-fill)]]/365))-1),"")</f>
        <v/>
      </c>
      <c r="AF328" s="92"/>
      <c r="AG328" s="149" t="str">
        <f>IF(Stock[[#This Row],[STATUS
(auto-fill)]]="HOLDING",Stock[[#This Row],[MARKET PRICE]]-Stock[[#This Row],[BUYING PRICE]],"")</f>
        <v/>
      </c>
      <c r="AH328" s="143" t="str">
        <f>IFERROR(Stock[[#This Row],[CHANGE
(auto-fill)]]/Stock[[#This Row],[BUYING PRICE]],"")</f>
        <v/>
      </c>
      <c r="AI328" s="129" t="str">
        <f>IF(Stock[[#This Row],[MARKET PRICE]]&gt;0,Stock[[#This Row],[MARKET PRICE]]*Stock[[#This Row],[REMAINING QUANTITY
(auto-fill)]],"")</f>
        <v/>
      </c>
    </row>
    <row r="329" spans="2:35">
      <c r="B329" s="112" t="str">
        <f>IF(AND(Stock[[#This Row],[BUYING QUANTITY]]&gt;0,Stock[[#This Row],[REMAINING QUANTITY
(auto-fill)]]=0),"SOLD OUT",
IF(AND(Stock[[#This Row],[BUYING QUANTITY]]&gt;0,Stock[[#This Row],[REMAINING QUANTITY
(auto-fill)]]&gt;0),"HOLDING",""))</f>
        <v/>
      </c>
      <c r="C329" s="111">
        <f t="shared" si="4"/>
        <v>316</v>
      </c>
      <c r="D329" s="79"/>
      <c r="E329" s="80"/>
      <c r="F329" s="162"/>
      <c r="G329" s="85"/>
      <c r="H329" s="86"/>
      <c r="I329" s="164"/>
      <c r="J329" s="115" t="str">
        <f>IF(Stock[[#This Row],[BUYING QUANTITY]]&gt;0,Stock[[#This Row],[BUYING PRICE]]*Stock[[#This Row],[BUYING QUANTITY]]*Stock[[#This Row],[% BUYING FEE]],"")</f>
        <v/>
      </c>
      <c r="K329" s="89"/>
      <c r="L329" s="90"/>
      <c r="M329" s="117" t="str">
        <f>IF(Stock[[#This Row],[BUYING QUANTITY]]&gt;0,Stock[[#This Row],[BUYING PRICE]]*(1+Stock[[#This Row],[% THRESHOLD (RETURN)_1]]),"")</f>
        <v/>
      </c>
      <c r="N329" s="91"/>
      <c r="O329" s="117" t="str">
        <f>IF(Stock[[#This Row],[BUYING QUANTITY]]&gt;0,Stock[[#This Row],[BUYING PRICE]]*(1+Stock[[#This Row],[% THRESHOLD (RETURN)_2]]),"")</f>
        <v/>
      </c>
      <c r="P329" s="91"/>
      <c r="Q329" s="117" t="str">
        <f>IF(Stock[[#This Row],[BUYING QUANTITY]]&gt;0,Stock[[#This Row],[BUYING PRICE]]*(1+Stock[[#This Row],[% THRESHOLD (LOSS)]]),"")</f>
        <v/>
      </c>
      <c r="R329" s="106"/>
      <c r="S329" s="118" t="str">
        <f>IF(Stock[[#This Row],[CASH DIVIDEND]]&gt;0,Stock[[#This Row],[CASH DIVIDEND]]/(Stock[[#This Row],[BUYING PRICE]]*Stock[[#This Row],[BUYING QUANTITY]]),"")</f>
        <v/>
      </c>
      <c r="T329" s="106"/>
      <c r="U329" s="79"/>
      <c r="V329" s="97"/>
      <c r="W329" s="98"/>
      <c r="X329" s="168"/>
      <c r="Y329" s="126" t="str">
        <f>IF(Stock[[#This Row],[SELLING QUANTITY]]&gt;0,Stock[[#This Row],[SELLING PRICE]]*Stock[[#This Row],[SELLING QUANTITY]]*Stock[[#This Row],[% SELLING FEE]]+Stock[[#This Row],[SELLING PRICE]]*Stock[[#This Row],[SELLING QUANTITY]]*$D$12,"")</f>
        <v/>
      </c>
      <c r="Z329" s="127">
        <f>Stock[[#This Row],[BUYING QUANTITY]]+Stock[[#This Row],[STOCK DIVIDEND]]-Stock[[#This Row],[SELLING QUANTITY]]</f>
        <v>0</v>
      </c>
      <c r="AA3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29" s="121">
        <f ca="1">IF(Stock[[#This Row],[SELLING DATE]]&gt;0,Stock[[#This Row],[SELLING DATE]]-Stock[[#This Row],[BUY DATE]]+1,IF(Stock[[#This Row],[BUY DATE]]=0,0,TODAY()-Stock[[#This Row],[BUY DATE]]+1))</f>
        <v>0</v>
      </c>
      <c r="AC329" s="122" t="str">
        <f>IFERROR(Stock[[#This Row],[CASH DIVIDEND]]+Stock[[#This Row],[RETURN/(LOSS) FROM TRADING
(auto-fill)]],"")</f>
        <v/>
      </c>
      <c r="AD329" s="146" t="str">
        <f>IF(Stock[[#This Row],[SELLING QUANTITY]]&gt;0,SUM(Stock[[#This Row],[RETURN/(LOSS) FROM TRADING
(auto-fill)]],Stock[[#This Row],[CASH DIVIDEND]])/SUM(Stock[[#This Row],[BUYING PRICE]]*Stock[[#This Row],[SELLING QUANTITY]],Stock[[#This Row],[BUYING FEE
(auto-fill)]]*Stock[[#This Row],[SELLING QUANTITY]]/Stock[[#This Row],[BUYING QUANTITY]]),"")</f>
        <v/>
      </c>
      <c r="AE329" s="146" t="str">
        <f ca="1">IFERROR(IF(Stock[[#This Row],[HOLDING DAYS
(auto-fill)]]&lt;365,Stock[[#This Row],[% TOTAL RETURN/(LOSS)
(auto-fill)]]*365/Stock[[#This Row],[HOLDING DAYS
(auto-fill)]],POWER((1+Stock[[#This Row],[% TOTAL RETURN/(LOSS)
(auto-fill)]]),1/(Stock[[#This Row],[HOLDING DAYS
(auto-fill)]]/365))-1),"")</f>
        <v/>
      </c>
      <c r="AF329" s="92"/>
      <c r="AG329" s="149" t="str">
        <f>IF(Stock[[#This Row],[STATUS
(auto-fill)]]="HOLDING",Stock[[#This Row],[MARKET PRICE]]-Stock[[#This Row],[BUYING PRICE]],"")</f>
        <v/>
      </c>
      <c r="AH329" s="143" t="str">
        <f>IFERROR(Stock[[#This Row],[CHANGE
(auto-fill)]]/Stock[[#This Row],[BUYING PRICE]],"")</f>
        <v/>
      </c>
      <c r="AI329" s="129" t="str">
        <f>IF(Stock[[#This Row],[MARKET PRICE]]&gt;0,Stock[[#This Row],[MARKET PRICE]]*Stock[[#This Row],[REMAINING QUANTITY
(auto-fill)]],"")</f>
        <v/>
      </c>
    </row>
    <row r="330" spans="2:35">
      <c r="B330" s="112" t="str">
        <f>IF(AND(Stock[[#This Row],[BUYING QUANTITY]]&gt;0,Stock[[#This Row],[REMAINING QUANTITY
(auto-fill)]]=0),"SOLD OUT",
IF(AND(Stock[[#This Row],[BUYING QUANTITY]]&gt;0,Stock[[#This Row],[REMAINING QUANTITY
(auto-fill)]]&gt;0),"HOLDING",""))</f>
        <v/>
      </c>
      <c r="C330" s="111">
        <f t="shared" si="4"/>
        <v>317</v>
      </c>
      <c r="D330" s="79"/>
      <c r="E330" s="80"/>
      <c r="F330" s="162"/>
      <c r="G330" s="85"/>
      <c r="H330" s="86"/>
      <c r="I330" s="164"/>
      <c r="J330" s="115" t="str">
        <f>IF(Stock[[#This Row],[BUYING QUANTITY]]&gt;0,Stock[[#This Row],[BUYING PRICE]]*Stock[[#This Row],[BUYING QUANTITY]]*Stock[[#This Row],[% BUYING FEE]],"")</f>
        <v/>
      </c>
      <c r="K330" s="89"/>
      <c r="L330" s="90"/>
      <c r="M330" s="117" t="str">
        <f>IF(Stock[[#This Row],[BUYING QUANTITY]]&gt;0,Stock[[#This Row],[BUYING PRICE]]*(1+Stock[[#This Row],[% THRESHOLD (RETURN)_1]]),"")</f>
        <v/>
      </c>
      <c r="N330" s="91"/>
      <c r="O330" s="117" t="str">
        <f>IF(Stock[[#This Row],[BUYING QUANTITY]]&gt;0,Stock[[#This Row],[BUYING PRICE]]*(1+Stock[[#This Row],[% THRESHOLD (RETURN)_2]]),"")</f>
        <v/>
      </c>
      <c r="P330" s="91"/>
      <c r="Q330" s="117" t="str">
        <f>IF(Stock[[#This Row],[BUYING QUANTITY]]&gt;0,Stock[[#This Row],[BUYING PRICE]]*(1+Stock[[#This Row],[% THRESHOLD (LOSS)]]),"")</f>
        <v/>
      </c>
      <c r="R330" s="106"/>
      <c r="S330" s="118" t="str">
        <f>IF(Stock[[#This Row],[CASH DIVIDEND]]&gt;0,Stock[[#This Row],[CASH DIVIDEND]]/(Stock[[#This Row],[BUYING PRICE]]*Stock[[#This Row],[BUYING QUANTITY]]),"")</f>
        <v/>
      </c>
      <c r="T330" s="106"/>
      <c r="U330" s="79"/>
      <c r="V330" s="97"/>
      <c r="W330" s="98"/>
      <c r="X330" s="168"/>
      <c r="Y330" s="126" t="str">
        <f>IF(Stock[[#This Row],[SELLING QUANTITY]]&gt;0,Stock[[#This Row],[SELLING PRICE]]*Stock[[#This Row],[SELLING QUANTITY]]*Stock[[#This Row],[% SELLING FEE]]+Stock[[#This Row],[SELLING PRICE]]*Stock[[#This Row],[SELLING QUANTITY]]*$D$12,"")</f>
        <v/>
      </c>
      <c r="Z330" s="127">
        <f>Stock[[#This Row],[BUYING QUANTITY]]+Stock[[#This Row],[STOCK DIVIDEND]]-Stock[[#This Row],[SELLING QUANTITY]]</f>
        <v>0</v>
      </c>
      <c r="AA3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0" s="121">
        <f ca="1">IF(Stock[[#This Row],[SELLING DATE]]&gt;0,Stock[[#This Row],[SELLING DATE]]-Stock[[#This Row],[BUY DATE]]+1,IF(Stock[[#This Row],[BUY DATE]]=0,0,TODAY()-Stock[[#This Row],[BUY DATE]]+1))</f>
        <v>0</v>
      </c>
      <c r="AC330" s="122" t="str">
        <f>IFERROR(Stock[[#This Row],[CASH DIVIDEND]]+Stock[[#This Row],[RETURN/(LOSS) FROM TRADING
(auto-fill)]],"")</f>
        <v/>
      </c>
      <c r="AD330" s="146" t="str">
        <f>IF(Stock[[#This Row],[SELLING QUANTITY]]&gt;0,SUM(Stock[[#This Row],[RETURN/(LOSS) FROM TRADING
(auto-fill)]],Stock[[#This Row],[CASH DIVIDEND]])/SUM(Stock[[#This Row],[BUYING PRICE]]*Stock[[#This Row],[SELLING QUANTITY]],Stock[[#This Row],[BUYING FEE
(auto-fill)]]*Stock[[#This Row],[SELLING QUANTITY]]/Stock[[#This Row],[BUYING QUANTITY]]),"")</f>
        <v/>
      </c>
      <c r="AE330" s="146" t="str">
        <f ca="1">IFERROR(IF(Stock[[#This Row],[HOLDING DAYS
(auto-fill)]]&lt;365,Stock[[#This Row],[% TOTAL RETURN/(LOSS)
(auto-fill)]]*365/Stock[[#This Row],[HOLDING DAYS
(auto-fill)]],POWER((1+Stock[[#This Row],[% TOTAL RETURN/(LOSS)
(auto-fill)]]),1/(Stock[[#This Row],[HOLDING DAYS
(auto-fill)]]/365))-1),"")</f>
        <v/>
      </c>
      <c r="AF330" s="92"/>
      <c r="AG330" s="149" t="str">
        <f>IF(Stock[[#This Row],[STATUS
(auto-fill)]]="HOLDING",Stock[[#This Row],[MARKET PRICE]]-Stock[[#This Row],[BUYING PRICE]],"")</f>
        <v/>
      </c>
      <c r="AH330" s="143" t="str">
        <f>IFERROR(Stock[[#This Row],[CHANGE
(auto-fill)]]/Stock[[#This Row],[BUYING PRICE]],"")</f>
        <v/>
      </c>
      <c r="AI330" s="129" t="str">
        <f>IF(Stock[[#This Row],[MARKET PRICE]]&gt;0,Stock[[#This Row],[MARKET PRICE]]*Stock[[#This Row],[REMAINING QUANTITY
(auto-fill)]],"")</f>
        <v/>
      </c>
    </row>
    <row r="331" spans="2:35">
      <c r="B331" s="112" t="str">
        <f>IF(AND(Stock[[#This Row],[BUYING QUANTITY]]&gt;0,Stock[[#This Row],[REMAINING QUANTITY
(auto-fill)]]=0),"SOLD OUT",
IF(AND(Stock[[#This Row],[BUYING QUANTITY]]&gt;0,Stock[[#This Row],[REMAINING QUANTITY
(auto-fill)]]&gt;0),"HOLDING",""))</f>
        <v/>
      </c>
      <c r="C331" s="111">
        <f t="shared" si="4"/>
        <v>318</v>
      </c>
      <c r="D331" s="79"/>
      <c r="E331" s="80"/>
      <c r="F331" s="162"/>
      <c r="G331" s="85"/>
      <c r="H331" s="86"/>
      <c r="I331" s="164"/>
      <c r="J331" s="115" t="str">
        <f>IF(Stock[[#This Row],[BUYING QUANTITY]]&gt;0,Stock[[#This Row],[BUYING PRICE]]*Stock[[#This Row],[BUYING QUANTITY]]*Stock[[#This Row],[% BUYING FEE]],"")</f>
        <v/>
      </c>
      <c r="K331" s="89"/>
      <c r="L331" s="90"/>
      <c r="M331" s="117" t="str">
        <f>IF(Stock[[#This Row],[BUYING QUANTITY]]&gt;0,Stock[[#This Row],[BUYING PRICE]]*(1+Stock[[#This Row],[% THRESHOLD (RETURN)_1]]),"")</f>
        <v/>
      </c>
      <c r="N331" s="91"/>
      <c r="O331" s="117" t="str">
        <f>IF(Stock[[#This Row],[BUYING QUANTITY]]&gt;0,Stock[[#This Row],[BUYING PRICE]]*(1+Stock[[#This Row],[% THRESHOLD (RETURN)_2]]),"")</f>
        <v/>
      </c>
      <c r="P331" s="91"/>
      <c r="Q331" s="117" t="str">
        <f>IF(Stock[[#This Row],[BUYING QUANTITY]]&gt;0,Stock[[#This Row],[BUYING PRICE]]*(1+Stock[[#This Row],[% THRESHOLD (LOSS)]]),"")</f>
        <v/>
      </c>
      <c r="R331" s="106"/>
      <c r="S331" s="118" t="str">
        <f>IF(Stock[[#This Row],[CASH DIVIDEND]]&gt;0,Stock[[#This Row],[CASH DIVIDEND]]/(Stock[[#This Row],[BUYING PRICE]]*Stock[[#This Row],[BUYING QUANTITY]]),"")</f>
        <v/>
      </c>
      <c r="T331" s="106"/>
      <c r="U331" s="79"/>
      <c r="V331" s="97"/>
      <c r="W331" s="98"/>
      <c r="X331" s="168"/>
      <c r="Y331" s="126" t="str">
        <f>IF(Stock[[#This Row],[SELLING QUANTITY]]&gt;0,Stock[[#This Row],[SELLING PRICE]]*Stock[[#This Row],[SELLING QUANTITY]]*Stock[[#This Row],[% SELLING FEE]]+Stock[[#This Row],[SELLING PRICE]]*Stock[[#This Row],[SELLING QUANTITY]]*$D$12,"")</f>
        <v/>
      </c>
      <c r="Z331" s="127">
        <f>Stock[[#This Row],[BUYING QUANTITY]]+Stock[[#This Row],[STOCK DIVIDEND]]-Stock[[#This Row],[SELLING QUANTITY]]</f>
        <v>0</v>
      </c>
      <c r="AA3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1" s="121">
        <f ca="1">IF(Stock[[#This Row],[SELLING DATE]]&gt;0,Stock[[#This Row],[SELLING DATE]]-Stock[[#This Row],[BUY DATE]]+1,IF(Stock[[#This Row],[BUY DATE]]=0,0,TODAY()-Stock[[#This Row],[BUY DATE]]+1))</f>
        <v>0</v>
      </c>
      <c r="AC331" s="122" t="str">
        <f>IFERROR(Stock[[#This Row],[CASH DIVIDEND]]+Stock[[#This Row],[RETURN/(LOSS) FROM TRADING
(auto-fill)]],"")</f>
        <v/>
      </c>
      <c r="AD331" s="146" t="str">
        <f>IF(Stock[[#This Row],[SELLING QUANTITY]]&gt;0,SUM(Stock[[#This Row],[RETURN/(LOSS) FROM TRADING
(auto-fill)]],Stock[[#This Row],[CASH DIVIDEND]])/SUM(Stock[[#This Row],[BUYING PRICE]]*Stock[[#This Row],[SELLING QUANTITY]],Stock[[#This Row],[BUYING FEE
(auto-fill)]]*Stock[[#This Row],[SELLING QUANTITY]]/Stock[[#This Row],[BUYING QUANTITY]]),"")</f>
        <v/>
      </c>
      <c r="AE331" s="146" t="str">
        <f ca="1">IFERROR(IF(Stock[[#This Row],[HOLDING DAYS
(auto-fill)]]&lt;365,Stock[[#This Row],[% TOTAL RETURN/(LOSS)
(auto-fill)]]*365/Stock[[#This Row],[HOLDING DAYS
(auto-fill)]],POWER((1+Stock[[#This Row],[% TOTAL RETURN/(LOSS)
(auto-fill)]]),1/(Stock[[#This Row],[HOLDING DAYS
(auto-fill)]]/365))-1),"")</f>
        <v/>
      </c>
      <c r="AF331" s="92"/>
      <c r="AG331" s="149" t="str">
        <f>IF(Stock[[#This Row],[STATUS
(auto-fill)]]="HOLDING",Stock[[#This Row],[MARKET PRICE]]-Stock[[#This Row],[BUYING PRICE]],"")</f>
        <v/>
      </c>
      <c r="AH331" s="143" t="str">
        <f>IFERROR(Stock[[#This Row],[CHANGE
(auto-fill)]]/Stock[[#This Row],[BUYING PRICE]],"")</f>
        <v/>
      </c>
      <c r="AI331" s="129" t="str">
        <f>IF(Stock[[#This Row],[MARKET PRICE]]&gt;0,Stock[[#This Row],[MARKET PRICE]]*Stock[[#This Row],[REMAINING QUANTITY
(auto-fill)]],"")</f>
        <v/>
      </c>
    </row>
    <row r="332" spans="2:35">
      <c r="B332" s="112" t="str">
        <f>IF(AND(Stock[[#This Row],[BUYING QUANTITY]]&gt;0,Stock[[#This Row],[REMAINING QUANTITY
(auto-fill)]]=0),"SOLD OUT",
IF(AND(Stock[[#This Row],[BUYING QUANTITY]]&gt;0,Stock[[#This Row],[REMAINING QUANTITY
(auto-fill)]]&gt;0),"HOLDING",""))</f>
        <v/>
      </c>
      <c r="C332" s="111">
        <f t="shared" si="4"/>
        <v>319</v>
      </c>
      <c r="D332" s="79"/>
      <c r="E332" s="80"/>
      <c r="F332" s="162"/>
      <c r="G332" s="85"/>
      <c r="H332" s="86"/>
      <c r="I332" s="164"/>
      <c r="J332" s="115" t="str">
        <f>IF(Stock[[#This Row],[BUYING QUANTITY]]&gt;0,Stock[[#This Row],[BUYING PRICE]]*Stock[[#This Row],[BUYING QUANTITY]]*Stock[[#This Row],[% BUYING FEE]],"")</f>
        <v/>
      </c>
      <c r="K332" s="89"/>
      <c r="L332" s="90"/>
      <c r="M332" s="117" t="str">
        <f>IF(Stock[[#This Row],[BUYING QUANTITY]]&gt;0,Stock[[#This Row],[BUYING PRICE]]*(1+Stock[[#This Row],[% THRESHOLD (RETURN)_1]]),"")</f>
        <v/>
      </c>
      <c r="N332" s="91"/>
      <c r="O332" s="117" t="str">
        <f>IF(Stock[[#This Row],[BUYING QUANTITY]]&gt;0,Stock[[#This Row],[BUYING PRICE]]*(1+Stock[[#This Row],[% THRESHOLD (RETURN)_2]]),"")</f>
        <v/>
      </c>
      <c r="P332" s="91"/>
      <c r="Q332" s="117" t="str">
        <f>IF(Stock[[#This Row],[BUYING QUANTITY]]&gt;0,Stock[[#This Row],[BUYING PRICE]]*(1+Stock[[#This Row],[% THRESHOLD (LOSS)]]),"")</f>
        <v/>
      </c>
      <c r="R332" s="106"/>
      <c r="S332" s="118" t="str">
        <f>IF(Stock[[#This Row],[CASH DIVIDEND]]&gt;0,Stock[[#This Row],[CASH DIVIDEND]]/(Stock[[#This Row],[BUYING PRICE]]*Stock[[#This Row],[BUYING QUANTITY]]),"")</f>
        <v/>
      </c>
      <c r="T332" s="106"/>
      <c r="U332" s="79"/>
      <c r="V332" s="97"/>
      <c r="W332" s="98"/>
      <c r="X332" s="168"/>
      <c r="Y332" s="126" t="str">
        <f>IF(Stock[[#This Row],[SELLING QUANTITY]]&gt;0,Stock[[#This Row],[SELLING PRICE]]*Stock[[#This Row],[SELLING QUANTITY]]*Stock[[#This Row],[% SELLING FEE]]+Stock[[#This Row],[SELLING PRICE]]*Stock[[#This Row],[SELLING QUANTITY]]*$D$12,"")</f>
        <v/>
      </c>
      <c r="Z332" s="127">
        <f>Stock[[#This Row],[BUYING QUANTITY]]+Stock[[#This Row],[STOCK DIVIDEND]]-Stock[[#This Row],[SELLING QUANTITY]]</f>
        <v>0</v>
      </c>
      <c r="AA3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2" s="121">
        <f ca="1">IF(Stock[[#This Row],[SELLING DATE]]&gt;0,Stock[[#This Row],[SELLING DATE]]-Stock[[#This Row],[BUY DATE]]+1,IF(Stock[[#This Row],[BUY DATE]]=0,0,TODAY()-Stock[[#This Row],[BUY DATE]]+1))</f>
        <v>0</v>
      </c>
      <c r="AC332" s="122" t="str">
        <f>IFERROR(Stock[[#This Row],[CASH DIVIDEND]]+Stock[[#This Row],[RETURN/(LOSS) FROM TRADING
(auto-fill)]],"")</f>
        <v/>
      </c>
      <c r="AD332" s="146" t="str">
        <f>IF(Stock[[#This Row],[SELLING QUANTITY]]&gt;0,SUM(Stock[[#This Row],[RETURN/(LOSS) FROM TRADING
(auto-fill)]],Stock[[#This Row],[CASH DIVIDEND]])/SUM(Stock[[#This Row],[BUYING PRICE]]*Stock[[#This Row],[SELLING QUANTITY]],Stock[[#This Row],[BUYING FEE
(auto-fill)]]*Stock[[#This Row],[SELLING QUANTITY]]/Stock[[#This Row],[BUYING QUANTITY]]),"")</f>
        <v/>
      </c>
      <c r="AE332" s="146" t="str">
        <f ca="1">IFERROR(IF(Stock[[#This Row],[HOLDING DAYS
(auto-fill)]]&lt;365,Stock[[#This Row],[% TOTAL RETURN/(LOSS)
(auto-fill)]]*365/Stock[[#This Row],[HOLDING DAYS
(auto-fill)]],POWER((1+Stock[[#This Row],[% TOTAL RETURN/(LOSS)
(auto-fill)]]),1/(Stock[[#This Row],[HOLDING DAYS
(auto-fill)]]/365))-1),"")</f>
        <v/>
      </c>
      <c r="AF332" s="92"/>
      <c r="AG332" s="149" t="str">
        <f>IF(Stock[[#This Row],[STATUS
(auto-fill)]]="HOLDING",Stock[[#This Row],[MARKET PRICE]]-Stock[[#This Row],[BUYING PRICE]],"")</f>
        <v/>
      </c>
      <c r="AH332" s="143" t="str">
        <f>IFERROR(Stock[[#This Row],[CHANGE
(auto-fill)]]/Stock[[#This Row],[BUYING PRICE]],"")</f>
        <v/>
      </c>
      <c r="AI332" s="129" t="str">
        <f>IF(Stock[[#This Row],[MARKET PRICE]]&gt;0,Stock[[#This Row],[MARKET PRICE]]*Stock[[#This Row],[REMAINING QUANTITY
(auto-fill)]],"")</f>
        <v/>
      </c>
    </row>
    <row r="333" spans="2:35">
      <c r="B333" s="112" t="str">
        <f>IF(AND(Stock[[#This Row],[BUYING QUANTITY]]&gt;0,Stock[[#This Row],[REMAINING QUANTITY
(auto-fill)]]=0),"SOLD OUT",
IF(AND(Stock[[#This Row],[BUYING QUANTITY]]&gt;0,Stock[[#This Row],[REMAINING QUANTITY
(auto-fill)]]&gt;0),"HOLDING",""))</f>
        <v/>
      </c>
      <c r="C333" s="111">
        <f t="shared" si="4"/>
        <v>320</v>
      </c>
      <c r="D333" s="79"/>
      <c r="E333" s="80"/>
      <c r="F333" s="162"/>
      <c r="G333" s="85"/>
      <c r="H333" s="86"/>
      <c r="I333" s="164"/>
      <c r="J333" s="115" t="str">
        <f>IF(Stock[[#This Row],[BUYING QUANTITY]]&gt;0,Stock[[#This Row],[BUYING PRICE]]*Stock[[#This Row],[BUYING QUANTITY]]*Stock[[#This Row],[% BUYING FEE]],"")</f>
        <v/>
      </c>
      <c r="K333" s="89"/>
      <c r="L333" s="90"/>
      <c r="M333" s="117" t="str">
        <f>IF(Stock[[#This Row],[BUYING QUANTITY]]&gt;0,Stock[[#This Row],[BUYING PRICE]]*(1+Stock[[#This Row],[% THRESHOLD (RETURN)_1]]),"")</f>
        <v/>
      </c>
      <c r="N333" s="91"/>
      <c r="O333" s="117" t="str">
        <f>IF(Stock[[#This Row],[BUYING QUANTITY]]&gt;0,Stock[[#This Row],[BUYING PRICE]]*(1+Stock[[#This Row],[% THRESHOLD (RETURN)_2]]),"")</f>
        <v/>
      </c>
      <c r="P333" s="91"/>
      <c r="Q333" s="117" t="str">
        <f>IF(Stock[[#This Row],[BUYING QUANTITY]]&gt;0,Stock[[#This Row],[BUYING PRICE]]*(1+Stock[[#This Row],[% THRESHOLD (LOSS)]]),"")</f>
        <v/>
      </c>
      <c r="R333" s="106"/>
      <c r="S333" s="118" t="str">
        <f>IF(Stock[[#This Row],[CASH DIVIDEND]]&gt;0,Stock[[#This Row],[CASH DIVIDEND]]/(Stock[[#This Row],[BUYING PRICE]]*Stock[[#This Row],[BUYING QUANTITY]]),"")</f>
        <v/>
      </c>
      <c r="T333" s="106"/>
      <c r="U333" s="79"/>
      <c r="V333" s="97"/>
      <c r="W333" s="98"/>
      <c r="X333" s="168"/>
      <c r="Y333" s="126" t="str">
        <f>IF(Stock[[#This Row],[SELLING QUANTITY]]&gt;0,Stock[[#This Row],[SELLING PRICE]]*Stock[[#This Row],[SELLING QUANTITY]]*Stock[[#This Row],[% SELLING FEE]]+Stock[[#This Row],[SELLING PRICE]]*Stock[[#This Row],[SELLING QUANTITY]]*$D$12,"")</f>
        <v/>
      </c>
      <c r="Z333" s="127">
        <f>Stock[[#This Row],[BUYING QUANTITY]]+Stock[[#This Row],[STOCK DIVIDEND]]-Stock[[#This Row],[SELLING QUANTITY]]</f>
        <v>0</v>
      </c>
      <c r="AA3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3" s="121">
        <f ca="1">IF(Stock[[#This Row],[SELLING DATE]]&gt;0,Stock[[#This Row],[SELLING DATE]]-Stock[[#This Row],[BUY DATE]]+1,IF(Stock[[#This Row],[BUY DATE]]=0,0,TODAY()-Stock[[#This Row],[BUY DATE]]+1))</f>
        <v>0</v>
      </c>
      <c r="AC333" s="122" t="str">
        <f>IFERROR(Stock[[#This Row],[CASH DIVIDEND]]+Stock[[#This Row],[RETURN/(LOSS) FROM TRADING
(auto-fill)]],"")</f>
        <v/>
      </c>
      <c r="AD333" s="146" t="str">
        <f>IF(Stock[[#This Row],[SELLING QUANTITY]]&gt;0,SUM(Stock[[#This Row],[RETURN/(LOSS) FROM TRADING
(auto-fill)]],Stock[[#This Row],[CASH DIVIDEND]])/SUM(Stock[[#This Row],[BUYING PRICE]]*Stock[[#This Row],[SELLING QUANTITY]],Stock[[#This Row],[BUYING FEE
(auto-fill)]]*Stock[[#This Row],[SELLING QUANTITY]]/Stock[[#This Row],[BUYING QUANTITY]]),"")</f>
        <v/>
      </c>
      <c r="AE333" s="146" t="str">
        <f ca="1">IFERROR(IF(Stock[[#This Row],[HOLDING DAYS
(auto-fill)]]&lt;365,Stock[[#This Row],[% TOTAL RETURN/(LOSS)
(auto-fill)]]*365/Stock[[#This Row],[HOLDING DAYS
(auto-fill)]],POWER((1+Stock[[#This Row],[% TOTAL RETURN/(LOSS)
(auto-fill)]]),1/(Stock[[#This Row],[HOLDING DAYS
(auto-fill)]]/365))-1),"")</f>
        <v/>
      </c>
      <c r="AF333" s="92"/>
      <c r="AG333" s="149" t="str">
        <f>IF(Stock[[#This Row],[STATUS
(auto-fill)]]="HOLDING",Stock[[#This Row],[MARKET PRICE]]-Stock[[#This Row],[BUYING PRICE]],"")</f>
        <v/>
      </c>
      <c r="AH333" s="143" t="str">
        <f>IFERROR(Stock[[#This Row],[CHANGE
(auto-fill)]]/Stock[[#This Row],[BUYING PRICE]],"")</f>
        <v/>
      </c>
      <c r="AI333" s="129" t="str">
        <f>IF(Stock[[#This Row],[MARKET PRICE]]&gt;0,Stock[[#This Row],[MARKET PRICE]]*Stock[[#This Row],[REMAINING QUANTITY
(auto-fill)]],"")</f>
        <v/>
      </c>
    </row>
    <row r="334" spans="2:35">
      <c r="B334" s="112" t="str">
        <f>IF(AND(Stock[[#This Row],[BUYING QUANTITY]]&gt;0,Stock[[#This Row],[REMAINING QUANTITY
(auto-fill)]]=0),"SOLD OUT",
IF(AND(Stock[[#This Row],[BUYING QUANTITY]]&gt;0,Stock[[#This Row],[REMAINING QUANTITY
(auto-fill)]]&gt;0),"HOLDING",""))</f>
        <v/>
      </c>
      <c r="C334" s="111">
        <f t="shared" si="4"/>
        <v>321</v>
      </c>
      <c r="D334" s="79"/>
      <c r="E334" s="80"/>
      <c r="F334" s="162"/>
      <c r="G334" s="85"/>
      <c r="H334" s="86"/>
      <c r="I334" s="164"/>
      <c r="J334" s="115" t="str">
        <f>IF(Stock[[#This Row],[BUYING QUANTITY]]&gt;0,Stock[[#This Row],[BUYING PRICE]]*Stock[[#This Row],[BUYING QUANTITY]]*Stock[[#This Row],[% BUYING FEE]],"")</f>
        <v/>
      </c>
      <c r="K334" s="89"/>
      <c r="L334" s="90"/>
      <c r="M334" s="117" t="str">
        <f>IF(Stock[[#This Row],[BUYING QUANTITY]]&gt;0,Stock[[#This Row],[BUYING PRICE]]*(1+Stock[[#This Row],[% THRESHOLD (RETURN)_1]]),"")</f>
        <v/>
      </c>
      <c r="N334" s="91"/>
      <c r="O334" s="117" t="str">
        <f>IF(Stock[[#This Row],[BUYING QUANTITY]]&gt;0,Stock[[#This Row],[BUYING PRICE]]*(1+Stock[[#This Row],[% THRESHOLD (RETURN)_2]]),"")</f>
        <v/>
      </c>
      <c r="P334" s="91"/>
      <c r="Q334" s="117" t="str">
        <f>IF(Stock[[#This Row],[BUYING QUANTITY]]&gt;0,Stock[[#This Row],[BUYING PRICE]]*(1+Stock[[#This Row],[% THRESHOLD (LOSS)]]),"")</f>
        <v/>
      </c>
      <c r="R334" s="106"/>
      <c r="S334" s="118" t="str">
        <f>IF(Stock[[#This Row],[CASH DIVIDEND]]&gt;0,Stock[[#This Row],[CASH DIVIDEND]]/(Stock[[#This Row],[BUYING PRICE]]*Stock[[#This Row],[BUYING QUANTITY]]),"")</f>
        <v/>
      </c>
      <c r="T334" s="106"/>
      <c r="U334" s="79"/>
      <c r="V334" s="97"/>
      <c r="W334" s="98"/>
      <c r="X334" s="168"/>
      <c r="Y334" s="126" t="str">
        <f>IF(Stock[[#This Row],[SELLING QUANTITY]]&gt;0,Stock[[#This Row],[SELLING PRICE]]*Stock[[#This Row],[SELLING QUANTITY]]*Stock[[#This Row],[% SELLING FEE]]+Stock[[#This Row],[SELLING PRICE]]*Stock[[#This Row],[SELLING QUANTITY]]*$D$12,"")</f>
        <v/>
      </c>
      <c r="Z334" s="127">
        <f>Stock[[#This Row],[BUYING QUANTITY]]+Stock[[#This Row],[STOCK DIVIDEND]]-Stock[[#This Row],[SELLING QUANTITY]]</f>
        <v>0</v>
      </c>
      <c r="AA3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4" s="121">
        <f ca="1">IF(Stock[[#This Row],[SELLING DATE]]&gt;0,Stock[[#This Row],[SELLING DATE]]-Stock[[#This Row],[BUY DATE]]+1,IF(Stock[[#This Row],[BUY DATE]]=0,0,TODAY()-Stock[[#This Row],[BUY DATE]]+1))</f>
        <v>0</v>
      </c>
      <c r="AC334" s="122" t="str">
        <f>IFERROR(Stock[[#This Row],[CASH DIVIDEND]]+Stock[[#This Row],[RETURN/(LOSS) FROM TRADING
(auto-fill)]],"")</f>
        <v/>
      </c>
      <c r="AD334" s="146" t="str">
        <f>IF(Stock[[#This Row],[SELLING QUANTITY]]&gt;0,SUM(Stock[[#This Row],[RETURN/(LOSS) FROM TRADING
(auto-fill)]],Stock[[#This Row],[CASH DIVIDEND]])/SUM(Stock[[#This Row],[BUYING PRICE]]*Stock[[#This Row],[SELLING QUANTITY]],Stock[[#This Row],[BUYING FEE
(auto-fill)]]*Stock[[#This Row],[SELLING QUANTITY]]/Stock[[#This Row],[BUYING QUANTITY]]),"")</f>
        <v/>
      </c>
      <c r="AE334" s="146" t="str">
        <f ca="1">IFERROR(IF(Stock[[#This Row],[HOLDING DAYS
(auto-fill)]]&lt;365,Stock[[#This Row],[% TOTAL RETURN/(LOSS)
(auto-fill)]]*365/Stock[[#This Row],[HOLDING DAYS
(auto-fill)]],POWER((1+Stock[[#This Row],[% TOTAL RETURN/(LOSS)
(auto-fill)]]),1/(Stock[[#This Row],[HOLDING DAYS
(auto-fill)]]/365))-1),"")</f>
        <v/>
      </c>
      <c r="AF334" s="92"/>
      <c r="AG334" s="149" t="str">
        <f>IF(Stock[[#This Row],[STATUS
(auto-fill)]]="HOLDING",Stock[[#This Row],[MARKET PRICE]]-Stock[[#This Row],[BUYING PRICE]],"")</f>
        <v/>
      </c>
      <c r="AH334" s="143" t="str">
        <f>IFERROR(Stock[[#This Row],[CHANGE
(auto-fill)]]/Stock[[#This Row],[BUYING PRICE]],"")</f>
        <v/>
      </c>
      <c r="AI334" s="129" t="str">
        <f>IF(Stock[[#This Row],[MARKET PRICE]]&gt;0,Stock[[#This Row],[MARKET PRICE]]*Stock[[#This Row],[REMAINING QUANTITY
(auto-fill)]],"")</f>
        <v/>
      </c>
    </row>
    <row r="335" spans="2:35">
      <c r="B335" s="112" t="str">
        <f>IF(AND(Stock[[#This Row],[BUYING QUANTITY]]&gt;0,Stock[[#This Row],[REMAINING QUANTITY
(auto-fill)]]=0),"SOLD OUT",
IF(AND(Stock[[#This Row],[BUYING QUANTITY]]&gt;0,Stock[[#This Row],[REMAINING QUANTITY
(auto-fill)]]&gt;0),"HOLDING",""))</f>
        <v/>
      </c>
      <c r="C335" s="111">
        <f t="shared" si="4"/>
        <v>322</v>
      </c>
      <c r="D335" s="79"/>
      <c r="E335" s="80"/>
      <c r="F335" s="162"/>
      <c r="G335" s="85"/>
      <c r="H335" s="86"/>
      <c r="I335" s="164"/>
      <c r="J335" s="115" t="str">
        <f>IF(Stock[[#This Row],[BUYING QUANTITY]]&gt;0,Stock[[#This Row],[BUYING PRICE]]*Stock[[#This Row],[BUYING QUANTITY]]*Stock[[#This Row],[% BUYING FEE]],"")</f>
        <v/>
      </c>
      <c r="K335" s="89"/>
      <c r="L335" s="90"/>
      <c r="M335" s="117" t="str">
        <f>IF(Stock[[#This Row],[BUYING QUANTITY]]&gt;0,Stock[[#This Row],[BUYING PRICE]]*(1+Stock[[#This Row],[% THRESHOLD (RETURN)_1]]),"")</f>
        <v/>
      </c>
      <c r="N335" s="91"/>
      <c r="O335" s="117" t="str">
        <f>IF(Stock[[#This Row],[BUYING QUANTITY]]&gt;0,Stock[[#This Row],[BUYING PRICE]]*(1+Stock[[#This Row],[% THRESHOLD (RETURN)_2]]),"")</f>
        <v/>
      </c>
      <c r="P335" s="91"/>
      <c r="Q335" s="117" t="str">
        <f>IF(Stock[[#This Row],[BUYING QUANTITY]]&gt;0,Stock[[#This Row],[BUYING PRICE]]*(1+Stock[[#This Row],[% THRESHOLD (LOSS)]]),"")</f>
        <v/>
      </c>
      <c r="R335" s="106"/>
      <c r="S335" s="118" t="str">
        <f>IF(Stock[[#This Row],[CASH DIVIDEND]]&gt;0,Stock[[#This Row],[CASH DIVIDEND]]/(Stock[[#This Row],[BUYING PRICE]]*Stock[[#This Row],[BUYING QUANTITY]]),"")</f>
        <v/>
      </c>
      <c r="T335" s="106"/>
      <c r="U335" s="79"/>
      <c r="V335" s="97"/>
      <c r="W335" s="98"/>
      <c r="X335" s="168"/>
      <c r="Y335" s="126" t="str">
        <f>IF(Stock[[#This Row],[SELLING QUANTITY]]&gt;0,Stock[[#This Row],[SELLING PRICE]]*Stock[[#This Row],[SELLING QUANTITY]]*Stock[[#This Row],[% SELLING FEE]]+Stock[[#This Row],[SELLING PRICE]]*Stock[[#This Row],[SELLING QUANTITY]]*$D$12,"")</f>
        <v/>
      </c>
      <c r="Z335" s="127">
        <f>Stock[[#This Row],[BUYING QUANTITY]]+Stock[[#This Row],[STOCK DIVIDEND]]-Stock[[#This Row],[SELLING QUANTITY]]</f>
        <v>0</v>
      </c>
      <c r="AA3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5" s="121">
        <f ca="1">IF(Stock[[#This Row],[SELLING DATE]]&gt;0,Stock[[#This Row],[SELLING DATE]]-Stock[[#This Row],[BUY DATE]]+1,IF(Stock[[#This Row],[BUY DATE]]=0,0,TODAY()-Stock[[#This Row],[BUY DATE]]+1))</f>
        <v>0</v>
      </c>
      <c r="AC335" s="122" t="str">
        <f>IFERROR(Stock[[#This Row],[CASH DIVIDEND]]+Stock[[#This Row],[RETURN/(LOSS) FROM TRADING
(auto-fill)]],"")</f>
        <v/>
      </c>
      <c r="AD335" s="146" t="str">
        <f>IF(Stock[[#This Row],[SELLING QUANTITY]]&gt;0,SUM(Stock[[#This Row],[RETURN/(LOSS) FROM TRADING
(auto-fill)]],Stock[[#This Row],[CASH DIVIDEND]])/SUM(Stock[[#This Row],[BUYING PRICE]]*Stock[[#This Row],[SELLING QUANTITY]],Stock[[#This Row],[BUYING FEE
(auto-fill)]]*Stock[[#This Row],[SELLING QUANTITY]]/Stock[[#This Row],[BUYING QUANTITY]]),"")</f>
        <v/>
      </c>
      <c r="AE335" s="146" t="str">
        <f ca="1">IFERROR(IF(Stock[[#This Row],[HOLDING DAYS
(auto-fill)]]&lt;365,Stock[[#This Row],[% TOTAL RETURN/(LOSS)
(auto-fill)]]*365/Stock[[#This Row],[HOLDING DAYS
(auto-fill)]],POWER((1+Stock[[#This Row],[% TOTAL RETURN/(LOSS)
(auto-fill)]]),1/(Stock[[#This Row],[HOLDING DAYS
(auto-fill)]]/365))-1),"")</f>
        <v/>
      </c>
      <c r="AF335" s="92"/>
      <c r="AG335" s="149" t="str">
        <f>IF(Stock[[#This Row],[STATUS
(auto-fill)]]="HOLDING",Stock[[#This Row],[MARKET PRICE]]-Stock[[#This Row],[BUYING PRICE]],"")</f>
        <v/>
      </c>
      <c r="AH335" s="143" t="str">
        <f>IFERROR(Stock[[#This Row],[CHANGE
(auto-fill)]]/Stock[[#This Row],[BUYING PRICE]],"")</f>
        <v/>
      </c>
      <c r="AI335" s="129" t="str">
        <f>IF(Stock[[#This Row],[MARKET PRICE]]&gt;0,Stock[[#This Row],[MARKET PRICE]]*Stock[[#This Row],[REMAINING QUANTITY
(auto-fill)]],"")</f>
        <v/>
      </c>
    </row>
    <row r="336" spans="2:35">
      <c r="B336" s="112" t="str">
        <f>IF(AND(Stock[[#This Row],[BUYING QUANTITY]]&gt;0,Stock[[#This Row],[REMAINING QUANTITY
(auto-fill)]]=0),"SOLD OUT",
IF(AND(Stock[[#This Row],[BUYING QUANTITY]]&gt;0,Stock[[#This Row],[REMAINING QUANTITY
(auto-fill)]]&gt;0),"HOLDING",""))</f>
        <v/>
      </c>
      <c r="C336" s="111">
        <f t="shared" ref="C336:C399" si="5">C335+1</f>
        <v>323</v>
      </c>
      <c r="D336" s="79"/>
      <c r="E336" s="80"/>
      <c r="F336" s="162"/>
      <c r="G336" s="85"/>
      <c r="H336" s="86"/>
      <c r="I336" s="164"/>
      <c r="J336" s="115" t="str">
        <f>IF(Stock[[#This Row],[BUYING QUANTITY]]&gt;0,Stock[[#This Row],[BUYING PRICE]]*Stock[[#This Row],[BUYING QUANTITY]]*Stock[[#This Row],[% BUYING FEE]],"")</f>
        <v/>
      </c>
      <c r="K336" s="89"/>
      <c r="L336" s="90"/>
      <c r="M336" s="117" t="str">
        <f>IF(Stock[[#This Row],[BUYING QUANTITY]]&gt;0,Stock[[#This Row],[BUYING PRICE]]*(1+Stock[[#This Row],[% THRESHOLD (RETURN)_1]]),"")</f>
        <v/>
      </c>
      <c r="N336" s="91"/>
      <c r="O336" s="117" t="str">
        <f>IF(Stock[[#This Row],[BUYING QUANTITY]]&gt;0,Stock[[#This Row],[BUYING PRICE]]*(1+Stock[[#This Row],[% THRESHOLD (RETURN)_2]]),"")</f>
        <v/>
      </c>
      <c r="P336" s="91"/>
      <c r="Q336" s="117" t="str">
        <f>IF(Stock[[#This Row],[BUYING QUANTITY]]&gt;0,Stock[[#This Row],[BUYING PRICE]]*(1+Stock[[#This Row],[% THRESHOLD (LOSS)]]),"")</f>
        <v/>
      </c>
      <c r="R336" s="106"/>
      <c r="S336" s="118" t="str">
        <f>IF(Stock[[#This Row],[CASH DIVIDEND]]&gt;0,Stock[[#This Row],[CASH DIVIDEND]]/(Stock[[#This Row],[BUYING PRICE]]*Stock[[#This Row],[BUYING QUANTITY]]),"")</f>
        <v/>
      </c>
      <c r="T336" s="106"/>
      <c r="U336" s="79"/>
      <c r="V336" s="97"/>
      <c r="W336" s="98"/>
      <c r="X336" s="168"/>
      <c r="Y336" s="126" t="str">
        <f>IF(Stock[[#This Row],[SELLING QUANTITY]]&gt;0,Stock[[#This Row],[SELLING PRICE]]*Stock[[#This Row],[SELLING QUANTITY]]*Stock[[#This Row],[% SELLING FEE]]+Stock[[#This Row],[SELLING PRICE]]*Stock[[#This Row],[SELLING QUANTITY]]*$D$12,"")</f>
        <v/>
      </c>
      <c r="Z336" s="127">
        <f>Stock[[#This Row],[BUYING QUANTITY]]+Stock[[#This Row],[STOCK DIVIDEND]]-Stock[[#This Row],[SELLING QUANTITY]]</f>
        <v>0</v>
      </c>
      <c r="AA3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6" s="121">
        <f ca="1">IF(Stock[[#This Row],[SELLING DATE]]&gt;0,Stock[[#This Row],[SELLING DATE]]-Stock[[#This Row],[BUY DATE]]+1,IF(Stock[[#This Row],[BUY DATE]]=0,0,TODAY()-Stock[[#This Row],[BUY DATE]]+1))</f>
        <v>0</v>
      </c>
      <c r="AC336" s="122" t="str">
        <f>IFERROR(Stock[[#This Row],[CASH DIVIDEND]]+Stock[[#This Row],[RETURN/(LOSS) FROM TRADING
(auto-fill)]],"")</f>
        <v/>
      </c>
      <c r="AD336" s="146" t="str">
        <f>IF(Stock[[#This Row],[SELLING QUANTITY]]&gt;0,SUM(Stock[[#This Row],[RETURN/(LOSS) FROM TRADING
(auto-fill)]],Stock[[#This Row],[CASH DIVIDEND]])/SUM(Stock[[#This Row],[BUYING PRICE]]*Stock[[#This Row],[SELLING QUANTITY]],Stock[[#This Row],[BUYING FEE
(auto-fill)]]*Stock[[#This Row],[SELLING QUANTITY]]/Stock[[#This Row],[BUYING QUANTITY]]),"")</f>
        <v/>
      </c>
      <c r="AE336" s="146" t="str">
        <f ca="1">IFERROR(IF(Stock[[#This Row],[HOLDING DAYS
(auto-fill)]]&lt;365,Stock[[#This Row],[% TOTAL RETURN/(LOSS)
(auto-fill)]]*365/Stock[[#This Row],[HOLDING DAYS
(auto-fill)]],POWER((1+Stock[[#This Row],[% TOTAL RETURN/(LOSS)
(auto-fill)]]),1/(Stock[[#This Row],[HOLDING DAYS
(auto-fill)]]/365))-1),"")</f>
        <v/>
      </c>
      <c r="AF336" s="92"/>
      <c r="AG336" s="149" t="str">
        <f>IF(Stock[[#This Row],[STATUS
(auto-fill)]]="HOLDING",Stock[[#This Row],[MARKET PRICE]]-Stock[[#This Row],[BUYING PRICE]],"")</f>
        <v/>
      </c>
      <c r="AH336" s="143" t="str">
        <f>IFERROR(Stock[[#This Row],[CHANGE
(auto-fill)]]/Stock[[#This Row],[BUYING PRICE]],"")</f>
        <v/>
      </c>
      <c r="AI336" s="129" t="str">
        <f>IF(Stock[[#This Row],[MARKET PRICE]]&gt;0,Stock[[#This Row],[MARKET PRICE]]*Stock[[#This Row],[REMAINING QUANTITY
(auto-fill)]],"")</f>
        <v/>
      </c>
    </row>
    <row r="337" spans="2:35">
      <c r="B337" s="112" t="str">
        <f>IF(AND(Stock[[#This Row],[BUYING QUANTITY]]&gt;0,Stock[[#This Row],[REMAINING QUANTITY
(auto-fill)]]=0),"SOLD OUT",
IF(AND(Stock[[#This Row],[BUYING QUANTITY]]&gt;0,Stock[[#This Row],[REMAINING QUANTITY
(auto-fill)]]&gt;0),"HOLDING",""))</f>
        <v/>
      </c>
      <c r="C337" s="111">
        <f t="shared" si="5"/>
        <v>324</v>
      </c>
      <c r="D337" s="79"/>
      <c r="E337" s="80"/>
      <c r="F337" s="162"/>
      <c r="G337" s="85"/>
      <c r="H337" s="86"/>
      <c r="I337" s="164"/>
      <c r="J337" s="115" t="str">
        <f>IF(Stock[[#This Row],[BUYING QUANTITY]]&gt;0,Stock[[#This Row],[BUYING PRICE]]*Stock[[#This Row],[BUYING QUANTITY]]*Stock[[#This Row],[% BUYING FEE]],"")</f>
        <v/>
      </c>
      <c r="K337" s="89"/>
      <c r="L337" s="90"/>
      <c r="M337" s="117" t="str">
        <f>IF(Stock[[#This Row],[BUYING QUANTITY]]&gt;0,Stock[[#This Row],[BUYING PRICE]]*(1+Stock[[#This Row],[% THRESHOLD (RETURN)_1]]),"")</f>
        <v/>
      </c>
      <c r="N337" s="91"/>
      <c r="O337" s="117" t="str">
        <f>IF(Stock[[#This Row],[BUYING QUANTITY]]&gt;0,Stock[[#This Row],[BUYING PRICE]]*(1+Stock[[#This Row],[% THRESHOLD (RETURN)_2]]),"")</f>
        <v/>
      </c>
      <c r="P337" s="91"/>
      <c r="Q337" s="117" t="str">
        <f>IF(Stock[[#This Row],[BUYING QUANTITY]]&gt;0,Stock[[#This Row],[BUYING PRICE]]*(1+Stock[[#This Row],[% THRESHOLD (LOSS)]]),"")</f>
        <v/>
      </c>
      <c r="R337" s="106"/>
      <c r="S337" s="118" t="str">
        <f>IF(Stock[[#This Row],[CASH DIVIDEND]]&gt;0,Stock[[#This Row],[CASH DIVIDEND]]/(Stock[[#This Row],[BUYING PRICE]]*Stock[[#This Row],[BUYING QUANTITY]]),"")</f>
        <v/>
      </c>
      <c r="T337" s="106"/>
      <c r="U337" s="79"/>
      <c r="V337" s="97"/>
      <c r="W337" s="98"/>
      <c r="X337" s="168"/>
      <c r="Y337" s="126" t="str">
        <f>IF(Stock[[#This Row],[SELLING QUANTITY]]&gt;0,Stock[[#This Row],[SELLING PRICE]]*Stock[[#This Row],[SELLING QUANTITY]]*Stock[[#This Row],[% SELLING FEE]]+Stock[[#This Row],[SELLING PRICE]]*Stock[[#This Row],[SELLING QUANTITY]]*$D$12,"")</f>
        <v/>
      </c>
      <c r="Z337" s="127">
        <f>Stock[[#This Row],[BUYING QUANTITY]]+Stock[[#This Row],[STOCK DIVIDEND]]-Stock[[#This Row],[SELLING QUANTITY]]</f>
        <v>0</v>
      </c>
      <c r="AA3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7" s="121">
        <f ca="1">IF(Stock[[#This Row],[SELLING DATE]]&gt;0,Stock[[#This Row],[SELLING DATE]]-Stock[[#This Row],[BUY DATE]]+1,IF(Stock[[#This Row],[BUY DATE]]=0,0,TODAY()-Stock[[#This Row],[BUY DATE]]+1))</f>
        <v>0</v>
      </c>
      <c r="AC337" s="122" t="str">
        <f>IFERROR(Stock[[#This Row],[CASH DIVIDEND]]+Stock[[#This Row],[RETURN/(LOSS) FROM TRADING
(auto-fill)]],"")</f>
        <v/>
      </c>
      <c r="AD337" s="146" t="str">
        <f>IF(Stock[[#This Row],[SELLING QUANTITY]]&gt;0,SUM(Stock[[#This Row],[RETURN/(LOSS) FROM TRADING
(auto-fill)]],Stock[[#This Row],[CASH DIVIDEND]])/SUM(Stock[[#This Row],[BUYING PRICE]]*Stock[[#This Row],[SELLING QUANTITY]],Stock[[#This Row],[BUYING FEE
(auto-fill)]]*Stock[[#This Row],[SELLING QUANTITY]]/Stock[[#This Row],[BUYING QUANTITY]]),"")</f>
        <v/>
      </c>
      <c r="AE337" s="146" t="str">
        <f ca="1">IFERROR(IF(Stock[[#This Row],[HOLDING DAYS
(auto-fill)]]&lt;365,Stock[[#This Row],[% TOTAL RETURN/(LOSS)
(auto-fill)]]*365/Stock[[#This Row],[HOLDING DAYS
(auto-fill)]],POWER((1+Stock[[#This Row],[% TOTAL RETURN/(LOSS)
(auto-fill)]]),1/(Stock[[#This Row],[HOLDING DAYS
(auto-fill)]]/365))-1),"")</f>
        <v/>
      </c>
      <c r="AF337" s="92"/>
      <c r="AG337" s="149" t="str">
        <f>IF(Stock[[#This Row],[STATUS
(auto-fill)]]="HOLDING",Stock[[#This Row],[MARKET PRICE]]-Stock[[#This Row],[BUYING PRICE]],"")</f>
        <v/>
      </c>
      <c r="AH337" s="143" t="str">
        <f>IFERROR(Stock[[#This Row],[CHANGE
(auto-fill)]]/Stock[[#This Row],[BUYING PRICE]],"")</f>
        <v/>
      </c>
      <c r="AI337" s="129" t="str">
        <f>IF(Stock[[#This Row],[MARKET PRICE]]&gt;0,Stock[[#This Row],[MARKET PRICE]]*Stock[[#This Row],[REMAINING QUANTITY
(auto-fill)]],"")</f>
        <v/>
      </c>
    </row>
    <row r="338" spans="2:35">
      <c r="B338" s="112" t="str">
        <f>IF(AND(Stock[[#This Row],[BUYING QUANTITY]]&gt;0,Stock[[#This Row],[REMAINING QUANTITY
(auto-fill)]]=0),"SOLD OUT",
IF(AND(Stock[[#This Row],[BUYING QUANTITY]]&gt;0,Stock[[#This Row],[REMAINING QUANTITY
(auto-fill)]]&gt;0),"HOLDING",""))</f>
        <v/>
      </c>
      <c r="C338" s="111">
        <f t="shared" si="5"/>
        <v>325</v>
      </c>
      <c r="D338" s="79"/>
      <c r="E338" s="80"/>
      <c r="F338" s="162"/>
      <c r="G338" s="85"/>
      <c r="H338" s="86"/>
      <c r="I338" s="164"/>
      <c r="J338" s="115" t="str">
        <f>IF(Stock[[#This Row],[BUYING QUANTITY]]&gt;0,Stock[[#This Row],[BUYING PRICE]]*Stock[[#This Row],[BUYING QUANTITY]]*Stock[[#This Row],[% BUYING FEE]],"")</f>
        <v/>
      </c>
      <c r="K338" s="89"/>
      <c r="L338" s="90"/>
      <c r="M338" s="117" t="str">
        <f>IF(Stock[[#This Row],[BUYING QUANTITY]]&gt;0,Stock[[#This Row],[BUYING PRICE]]*(1+Stock[[#This Row],[% THRESHOLD (RETURN)_1]]),"")</f>
        <v/>
      </c>
      <c r="N338" s="91"/>
      <c r="O338" s="117" t="str">
        <f>IF(Stock[[#This Row],[BUYING QUANTITY]]&gt;0,Stock[[#This Row],[BUYING PRICE]]*(1+Stock[[#This Row],[% THRESHOLD (RETURN)_2]]),"")</f>
        <v/>
      </c>
      <c r="P338" s="91"/>
      <c r="Q338" s="117" t="str">
        <f>IF(Stock[[#This Row],[BUYING QUANTITY]]&gt;0,Stock[[#This Row],[BUYING PRICE]]*(1+Stock[[#This Row],[% THRESHOLD (LOSS)]]),"")</f>
        <v/>
      </c>
      <c r="R338" s="106"/>
      <c r="S338" s="118" t="str">
        <f>IF(Stock[[#This Row],[CASH DIVIDEND]]&gt;0,Stock[[#This Row],[CASH DIVIDEND]]/(Stock[[#This Row],[BUYING PRICE]]*Stock[[#This Row],[BUYING QUANTITY]]),"")</f>
        <v/>
      </c>
      <c r="T338" s="106"/>
      <c r="U338" s="79"/>
      <c r="V338" s="97"/>
      <c r="W338" s="98"/>
      <c r="X338" s="168"/>
      <c r="Y338" s="126" t="str">
        <f>IF(Stock[[#This Row],[SELLING QUANTITY]]&gt;0,Stock[[#This Row],[SELLING PRICE]]*Stock[[#This Row],[SELLING QUANTITY]]*Stock[[#This Row],[% SELLING FEE]]+Stock[[#This Row],[SELLING PRICE]]*Stock[[#This Row],[SELLING QUANTITY]]*$D$12,"")</f>
        <v/>
      </c>
      <c r="Z338" s="127">
        <f>Stock[[#This Row],[BUYING QUANTITY]]+Stock[[#This Row],[STOCK DIVIDEND]]-Stock[[#This Row],[SELLING QUANTITY]]</f>
        <v>0</v>
      </c>
      <c r="AA3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8" s="121">
        <f ca="1">IF(Stock[[#This Row],[SELLING DATE]]&gt;0,Stock[[#This Row],[SELLING DATE]]-Stock[[#This Row],[BUY DATE]]+1,IF(Stock[[#This Row],[BUY DATE]]=0,0,TODAY()-Stock[[#This Row],[BUY DATE]]+1))</f>
        <v>0</v>
      </c>
      <c r="AC338" s="122" t="str">
        <f>IFERROR(Stock[[#This Row],[CASH DIVIDEND]]+Stock[[#This Row],[RETURN/(LOSS) FROM TRADING
(auto-fill)]],"")</f>
        <v/>
      </c>
      <c r="AD338" s="146" t="str">
        <f>IF(Stock[[#This Row],[SELLING QUANTITY]]&gt;0,SUM(Stock[[#This Row],[RETURN/(LOSS) FROM TRADING
(auto-fill)]],Stock[[#This Row],[CASH DIVIDEND]])/SUM(Stock[[#This Row],[BUYING PRICE]]*Stock[[#This Row],[SELLING QUANTITY]],Stock[[#This Row],[BUYING FEE
(auto-fill)]]*Stock[[#This Row],[SELLING QUANTITY]]/Stock[[#This Row],[BUYING QUANTITY]]),"")</f>
        <v/>
      </c>
      <c r="AE338" s="146" t="str">
        <f ca="1">IFERROR(IF(Stock[[#This Row],[HOLDING DAYS
(auto-fill)]]&lt;365,Stock[[#This Row],[% TOTAL RETURN/(LOSS)
(auto-fill)]]*365/Stock[[#This Row],[HOLDING DAYS
(auto-fill)]],POWER((1+Stock[[#This Row],[% TOTAL RETURN/(LOSS)
(auto-fill)]]),1/(Stock[[#This Row],[HOLDING DAYS
(auto-fill)]]/365))-1),"")</f>
        <v/>
      </c>
      <c r="AF338" s="92"/>
      <c r="AG338" s="149" t="str">
        <f>IF(Stock[[#This Row],[STATUS
(auto-fill)]]="HOLDING",Stock[[#This Row],[MARKET PRICE]]-Stock[[#This Row],[BUYING PRICE]],"")</f>
        <v/>
      </c>
      <c r="AH338" s="143" t="str">
        <f>IFERROR(Stock[[#This Row],[CHANGE
(auto-fill)]]/Stock[[#This Row],[BUYING PRICE]],"")</f>
        <v/>
      </c>
      <c r="AI338" s="129" t="str">
        <f>IF(Stock[[#This Row],[MARKET PRICE]]&gt;0,Stock[[#This Row],[MARKET PRICE]]*Stock[[#This Row],[REMAINING QUANTITY
(auto-fill)]],"")</f>
        <v/>
      </c>
    </row>
    <row r="339" spans="2:35">
      <c r="B339" s="112" t="str">
        <f>IF(AND(Stock[[#This Row],[BUYING QUANTITY]]&gt;0,Stock[[#This Row],[REMAINING QUANTITY
(auto-fill)]]=0),"SOLD OUT",
IF(AND(Stock[[#This Row],[BUYING QUANTITY]]&gt;0,Stock[[#This Row],[REMAINING QUANTITY
(auto-fill)]]&gt;0),"HOLDING",""))</f>
        <v/>
      </c>
      <c r="C339" s="111">
        <f t="shared" si="5"/>
        <v>326</v>
      </c>
      <c r="D339" s="79"/>
      <c r="E339" s="80"/>
      <c r="F339" s="162"/>
      <c r="G339" s="85"/>
      <c r="H339" s="86"/>
      <c r="I339" s="164"/>
      <c r="J339" s="115" t="str">
        <f>IF(Stock[[#This Row],[BUYING QUANTITY]]&gt;0,Stock[[#This Row],[BUYING PRICE]]*Stock[[#This Row],[BUYING QUANTITY]]*Stock[[#This Row],[% BUYING FEE]],"")</f>
        <v/>
      </c>
      <c r="K339" s="89"/>
      <c r="L339" s="90"/>
      <c r="M339" s="117" t="str">
        <f>IF(Stock[[#This Row],[BUYING QUANTITY]]&gt;0,Stock[[#This Row],[BUYING PRICE]]*(1+Stock[[#This Row],[% THRESHOLD (RETURN)_1]]),"")</f>
        <v/>
      </c>
      <c r="N339" s="91"/>
      <c r="O339" s="117" t="str">
        <f>IF(Stock[[#This Row],[BUYING QUANTITY]]&gt;0,Stock[[#This Row],[BUYING PRICE]]*(1+Stock[[#This Row],[% THRESHOLD (RETURN)_2]]),"")</f>
        <v/>
      </c>
      <c r="P339" s="91"/>
      <c r="Q339" s="117" t="str">
        <f>IF(Stock[[#This Row],[BUYING QUANTITY]]&gt;0,Stock[[#This Row],[BUYING PRICE]]*(1+Stock[[#This Row],[% THRESHOLD (LOSS)]]),"")</f>
        <v/>
      </c>
      <c r="R339" s="106"/>
      <c r="S339" s="118" t="str">
        <f>IF(Stock[[#This Row],[CASH DIVIDEND]]&gt;0,Stock[[#This Row],[CASH DIVIDEND]]/(Stock[[#This Row],[BUYING PRICE]]*Stock[[#This Row],[BUYING QUANTITY]]),"")</f>
        <v/>
      </c>
      <c r="T339" s="106"/>
      <c r="U339" s="79"/>
      <c r="V339" s="97"/>
      <c r="W339" s="98"/>
      <c r="X339" s="168"/>
      <c r="Y339" s="126" t="str">
        <f>IF(Stock[[#This Row],[SELLING QUANTITY]]&gt;0,Stock[[#This Row],[SELLING PRICE]]*Stock[[#This Row],[SELLING QUANTITY]]*Stock[[#This Row],[% SELLING FEE]]+Stock[[#This Row],[SELLING PRICE]]*Stock[[#This Row],[SELLING QUANTITY]]*$D$12,"")</f>
        <v/>
      </c>
      <c r="Z339" s="127">
        <f>Stock[[#This Row],[BUYING QUANTITY]]+Stock[[#This Row],[STOCK DIVIDEND]]-Stock[[#This Row],[SELLING QUANTITY]]</f>
        <v>0</v>
      </c>
      <c r="AA3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39" s="121">
        <f ca="1">IF(Stock[[#This Row],[SELLING DATE]]&gt;0,Stock[[#This Row],[SELLING DATE]]-Stock[[#This Row],[BUY DATE]]+1,IF(Stock[[#This Row],[BUY DATE]]=0,0,TODAY()-Stock[[#This Row],[BUY DATE]]+1))</f>
        <v>0</v>
      </c>
      <c r="AC339" s="122" t="str">
        <f>IFERROR(Stock[[#This Row],[CASH DIVIDEND]]+Stock[[#This Row],[RETURN/(LOSS) FROM TRADING
(auto-fill)]],"")</f>
        <v/>
      </c>
      <c r="AD339" s="146" t="str">
        <f>IF(Stock[[#This Row],[SELLING QUANTITY]]&gt;0,SUM(Stock[[#This Row],[RETURN/(LOSS) FROM TRADING
(auto-fill)]],Stock[[#This Row],[CASH DIVIDEND]])/SUM(Stock[[#This Row],[BUYING PRICE]]*Stock[[#This Row],[SELLING QUANTITY]],Stock[[#This Row],[BUYING FEE
(auto-fill)]]*Stock[[#This Row],[SELLING QUANTITY]]/Stock[[#This Row],[BUYING QUANTITY]]),"")</f>
        <v/>
      </c>
      <c r="AE339" s="146" t="str">
        <f ca="1">IFERROR(IF(Stock[[#This Row],[HOLDING DAYS
(auto-fill)]]&lt;365,Stock[[#This Row],[% TOTAL RETURN/(LOSS)
(auto-fill)]]*365/Stock[[#This Row],[HOLDING DAYS
(auto-fill)]],POWER((1+Stock[[#This Row],[% TOTAL RETURN/(LOSS)
(auto-fill)]]),1/(Stock[[#This Row],[HOLDING DAYS
(auto-fill)]]/365))-1),"")</f>
        <v/>
      </c>
      <c r="AF339" s="92"/>
      <c r="AG339" s="149" t="str">
        <f>IF(Stock[[#This Row],[STATUS
(auto-fill)]]="HOLDING",Stock[[#This Row],[MARKET PRICE]]-Stock[[#This Row],[BUYING PRICE]],"")</f>
        <v/>
      </c>
      <c r="AH339" s="143" t="str">
        <f>IFERROR(Stock[[#This Row],[CHANGE
(auto-fill)]]/Stock[[#This Row],[BUYING PRICE]],"")</f>
        <v/>
      </c>
      <c r="AI339" s="129" t="str">
        <f>IF(Stock[[#This Row],[MARKET PRICE]]&gt;0,Stock[[#This Row],[MARKET PRICE]]*Stock[[#This Row],[REMAINING QUANTITY
(auto-fill)]],"")</f>
        <v/>
      </c>
    </row>
    <row r="340" spans="2:35">
      <c r="B340" s="112" t="str">
        <f>IF(AND(Stock[[#This Row],[BUYING QUANTITY]]&gt;0,Stock[[#This Row],[REMAINING QUANTITY
(auto-fill)]]=0),"SOLD OUT",
IF(AND(Stock[[#This Row],[BUYING QUANTITY]]&gt;0,Stock[[#This Row],[REMAINING QUANTITY
(auto-fill)]]&gt;0),"HOLDING",""))</f>
        <v/>
      </c>
      <c r="C340" s="111">
        <f t="shared" si="5"/>
        <v>327</v>
      </c>
      <c r="D340" s="79"/>
      <c r="E340" s="80"/>
      <c r="F340" s="162"/>
      <c r="G340" s="85"/>
      <c r="H340" s="86"/>
      <c r="I340" s="164"/>
      <c r="J340" s="115" t="str">
        <f>IF(Stock[[#This Row],[BUYING QUANTITY]]&gt;0,Stock[[#This Row],[BUYING PRICE]]*Stock[[#This Row],[BUYING QUANTITY]]*Stock[[#This Row],[% BUYING FEE]],"")</f>
        <v/>
      </c>
      <c r="K340" s="89"/>
      <c r="L340" s="90"/>
      <c r="M340" s="117" t="str">
        <f>IF(Stock[[#This Row],[BUYING QUANTITY]]&gt;0,Stock[[#This Row],[BUYING PRICE]]*(1+Stock[[#This Row],[% THRESHOLD (RETURN)_1]]),"")</f>
        <v/>
      </c>
      <c r="N340" s="91"/>
      <c r="O340" s="117" t="str">
        <f>IF(Stock[[#This Row],[BUYING QUANTITY]]&gt;0,Stock[[#This Row],[BUYING PRICE]]*(1+Stock[[#This Row],[% THRESHOLD (RETURN)_2]]),"")</f>
        <v/>
      </c>
      <c r="P340" s="91"/>
      <c r="Q340" s="117" t="str">
        <f>IF(Stock[[#This Row],[BUYING QUANTITY]]&gt;0,Stock[[#This Row],[BUYING PRICE]]*(1+Stock[[#This Row],[% THRESHOLD (LOSS)]]),"")</f>
        <v/>
      </c>
      <c r="R340" s="106"/>
      <c r="S340" s="118" t="str">
        <f>IF(Stock[[#This Row],[CASH DIVIDEND]]&gt;0,Stock[[#This Row],[CASH DIVIDEND]]/(Stock[[#This Row],[BUYING PRICE]]*Stock[[#This Row],[BUYING QUANTITY]]),"")</f>
        <v/>
      </c>
      <c r="T340" s="106"/>
      <c r="U340" s="79"/>
      <c r="V340" s="97"/>
      <c r="W340" s="98"/>
      <c r="X340" s="168"/>
      <c r="Y340" s="126" t="str">
        <f>IF(Stock[[#This Row],[SELLING QUANTITY]]&gt;0,Stock[[#This Row],[SELLING PRICE]]*Stock[[#This Row],[SELLING QUANTITY]]*Stock[[#This Row],[% SELLING FEE]]+Stock[[#This Row],[SELLING PRICE]]*Stock[[#This Row],[SELLING QUANTITY]]*$D$12,"")</f>
        <v/>
      </c>
      <c r="Z340" s="127">
        <f>Stock[[#This Row],[BUYING QUANTITY]]+Stock[[#This Row],[STOCK DIVIDEND]]-Stock[[#This Row],[SELLING QUANTITY]]</f>
        <v>0</v>
      </c>
      <c r="AA3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0" s="121">
        <f ca="1">IF(Stock[[#This Row],[SELLING DATE]]&gt;0,Stock[[#This Row],[SELLING DATE]]-Stock[[#This Row],[BUY DATE]]+1,IF(Stock[[#This Row],[BUY DATE]]=0,0,TODAY()-Stock[[#This Row],[BUY DATE]]+1))</f>
        <v>0</v>
      </c>
      <c r="AC340" s="122" t="str">
        <f>IFERROR(Stock[[#This Row],[CASH DIVIDEND]]+Stock[[#This Row],[RETURN/(LOSS) FROM TRADING
(auto-fill)]],"")</f>
        <v/>
      </c>
      <c r="AD340" s="146" t="str">
        <f>IF(Stock[[#This Row],[SELLING QUANTITY]]&gt;0,SUM(Stock[[#This Row],[RETURN/(LOSS) FROM TRADING
(auto-fill)]],Stock[[#This Row],[CASH DIVIDEND]])/SUM(Stock[[#This Row],[BUYING PRICE]]*Stock[[#This Row],[SELLING QUANTITY]],Stock[[#This Row],[BUYING FEE
(auto-fill)]]*Stock[[#This Row],[SELLING QUANTITY]]/Stock[[#This Row],[BUYING QUANTITY]]),"")</f>
        <v/>
      </c>
      <c r="AE340" s="146" t="str">
        <f ca="1">IFERROR(IF(Stock[[#This Row],[HOLDING DAYS
(auto-fill)]]&lt;365,Stock[[#This Row],[% TOTAL RETURN/(LOSS)
(auto-fill)]]*365/Stock[[#This Row],[HOLDING DAYS
(auto-fill)]],POWER((1+Stock[[#This Row],[% TOTAL RETURN/(LOSS)
(auto-fill)]]),1/(Stock[[#This Row],[HOLDING DAYS
(auto-fill)]]/365))-1),"")</f>
        <v/>
      </c>
      <c r="AF340" s="92"/>
      <c r="AG340" s="149" t="str">
        <f>IF(Stock[[#This Row],[STATUS
(auto-fill)]]="HOLDING",Stock[[#This Row],[MARKET PRICE]]-Stock[[#This Row],[BUYING PRICE]],"")</f>
        <v/>
      </c>
      <c r="AH340" s="143" t="str">
        <f>IFERROR(Stock[[#This Row],[CHANGE
(auto-fill)]]/Stock[[#This Row],[BUYING PRICE]],"")</f>
        <v/>
      </c>
      <c r="AI340" s="129" t="str">
        <f>IF(Stock[[#This Row],[MARKET PRICE]]&gt;0,Stock[[#This Row],[MARKET PRICE]]*Stock[[#This Row],[REMAINING QUANTITY
(auto-fill)]],"")</f>
        <v/>
      </c>
    </row>
    <row r="341" spans="2:35">
      <c r="B341" s="112" t="str">
        <f>IF(AND(Stock[[#This Row],[BUYING QUANTITY]]&gt;0,Stock[[#This Row],[REMAINING QUANTITY
(auto-fill)]]=0),"SOLD OUT",
IF(AND(Stock[[#This Row],[BUYING QUANTITY]]&gt;0,Stock[[#This Row],[REMAINING QUANTITY
(auto-fill)]]&gt;0),"HOLDING",""))</f>
        <v/>
      </c>
      <c r="C341" s="111">
        <f t="shared" si="5"/>
        <v>328</v>
      </c>
      <c r="D341" s="79"/>
      <c r="E341" s="80"/>
      <c r="F341" s="162"/>
      <c r="G341" s="85"/>
      <c r="H341" s="86"/>
      <c r="I341" s="164"/>
      <c r="J341" s="115" t="str">
        <f>IF(Stock[[#This Row],[BUYING QUANTITY]]&gt;0,Stock[[#This Row],[BUYING PRICE]]*Stock[[#This Row],[BUYING QUANTITY]]*Stock[[#This Row],[% BUYING FEE]],"")</f>
        <v/>
      </c>
      <c r="K341" s="89"/>
      <c r="L341" s="90"/>
      <c r="M341" s="117" t="str">
        <f>IF(Stock[[#This Row],[BUYING QUANTITY]]&gt;0,Stock[[#This Row],[BUYING PRICE]]*(1+Stock[[#This Row],[% THRESHOLD (RETURN)_1]]),"")</f>
        <v/>
      </c>
      <c r="N341" s="91"/>
      <c r="O341" s="117" t="str">
        <f>IF(Stock[[#This Row],[BUYING QUANTITY]]&gt;0,Stock[[#This Row],[BUYING PRICE]]*(1+Stock[[#This Row],[% THRESHOLD (RETURN)_2]]),"")</f>
        <v/>
      </c>
      <c r="P341" s="91"/>
      <c r="Q341" s="117" t="str">
        <f>IF(Stock[[#This Row],[BUYING QUANTITY]]&gt;0,Stock[[#This Row],[BUYING PRICE]]*(1+Stock[[#This Row],[% THRESHOLD (LOSS)]]),"")</f>
        <v/>
      </c>
      <c r="R341" s="106"/>
      <c r="S341" s="118" t="str">
        <f>IF(Stock[[#This Row],[CASH DIVIDEND]]&gt;0,Stock[[#This Row],[CASH DIVIDEND]]/(Stock[[#This Row],[BUYING PRICE]]*Stock[[#This Row],[BUYING QUANTITY]]),"")</f>
        <v/>
      </c>
      <c r="T341" s="106"/>
      <c r="U341" s="79"/>
      <c r="V341" s="97"/>
      <c r="W341" s="98"/>
      <c r="X341" s="168"/>
      <c r="Y341" s="126" t="str">
        <f>IF(Stock[[#This Row],[SELLING QUANTITY]]&gt;0,Stock[[#This Row],[SELLING PRICE]]*Stock[[#This Row],[SELLING QUANTITY]]*Stock[[#This Row],[% SELLING FEE]]+Stock[[#This Row],[SELLING PRICE]]*Stock[[#This Row],[SELLING QUANTITY]]*$D$12,"")</f>
        <v/>
      </c>
      <c r="Z341" s="127">
        <f>Stock[[#This Row],[BUYING QUANTITY]]+Stock[[#This Row],[STOCK DIVIDEND]]-Stock[[#This Row],[SELLING QUANTITY]]</f>
        <v>0</v>
      </c>
      <c r="AA3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1" s="121">
        <f ca="1">IF(Stock[[#This Row],[SELLING DATE]]&gt;0,Stock[[#This Row],[SELLING DATE]]-Stock[[#This Row],[BUY DATE]]+1,IF(Stock[[#This Row],[BUY DATE]]=0,0,TODAY()-Stock[[#This Row],[BUY DATE]]+1))</f>
        <v>0</v>
      </c>
      <c r="AC341" s="122" t="str">
        <f>IFERROR(Stock[[#This Row],[CASH DIVIDEND]]+Stock[[#This Row],[RETURN/(LOSS) FROM TRADING
(auto-fill)]],"")</f>
        <v/>
      </c>
      <c r="AD341" s="146" t="str">
        <f>IF(Stock[[#This Row],[SELLING QUANTITY]]&gt;0,SUM(Stock[[#This Row],[RETURN/(LOSS) FROM TRADING
(auto-fill)]],Stock[[#This Row],[CASH DIVIDEND]])/SUM(Stock[[#This Row],[BUYING PRICE]]*Stock[[#This Row],[SELLING QUANTITY]],Stock[[#This Row],[BUYING FEE
(auto-fill)]]*Stock[[#This Row],[SELLING QUANTITY]]/Stock[[#This Row],[BUYING QUANTITY]]),"")</f>
        <v/>
      </c>
      <c r="AE341" s="146" t="str">
        <f ca="1">IFERROR(IF(Stock[[#This Row],[HOLDING DAYS
(auto-fill)]]&lt;365,Stock[[#This Row],[% TOTAL RETURN/(LOSS)
(auto-fill)]]*365/Stock[[#This Row],[HOLDING DAYS
(auto-fill)]],POWER((1+Stock[[#This Row],[% TOTAL RETURN/(LOSS)
(auto-fill)]]),1/(Stock[[#This Row],[HOLDING DAYS
(auto-fill)]]/365))-1),"")</f>
        <v/>
      </c>
      <c r="AF341" s="92"/>
      <c r="AG341" s="149" t="str">
        <f>IF(Stock[[#This Row],[STATUS
(auto-fill)]]="HOLDING",Stock[[#This Row],[MARKET PRICE]]-Stock[[#This Row],[BUYING PRICE]],"")</f>
        <v/>
      </c>
      <c r="AH341" s="143" t="str">
        <f>IFERROR(Stock[[#This Row],[CHANGE
(auto-fill)]]/Stock[[#This Row],[BUYING PRICE]],"")</f>
        <v/>
      </c>
      <c r="AI341" s="129" t="str">
        <f>IF(Stock[[#This Row],[MARKET PRICE]]&gt;0,Stock[[#This Row],[MARKET PRICE]]*Stock[[#This Row],[REMAINING QUANTITY
(auto-fill)]],"")</f>
        <v/>
      </c>
    </row>
    <row r="342" spans="2:35">
      <c r="B342" s="112" t="str">
        <f>IF(AND(Stock[[#This Row],[BUYING QUANTITY]]&gt;0,Stock[[#This Row],[REMAINING QUANTITY
(auto-fill)]]=0),"SOLD OUT",
IF(AND(Stock[[#This Row],[BUYING QUANTITY]]&gt;0,Stock[[#This Row],[REMAINING QUANTITY
(auto-fill)]]&gt;0),"HOLDING",""))</f>
        <v/>
      </c>
      <c r="C342" s="111">
        <f t="shared" si="5"/>
        <v>329</v>
      </c>
      <c r="D342" s="79"/>
      <c r="E342" s="80"/>
      <c r="F342" s="162"/>
      <c r="G342" s="85"/>
      <c r="H342" s="86"/>
      <c r="I342" s="164"/>
      <c r="J342" s="115" t="str">
        <f>IF(Stock[[#This Row],[BUYING QUANTITY]]&gt;0,Stock[[#This Row],[BUYING PRICE]]*Stock[[#This Row],[BUYING QUANTITY]]*Stock[[#This Row],[% BUYING FEE]],"")</f>
        <v/>
      </c>
      <c r="K342" s="89"/>
      <c r="L342" s="90"/>
      <c r="M342" s="117" t="str">
        <f>IF(Stock[[#This Row],[BUYING QUANTITY]]&gt;0,Stock[[#This Row],[BUYING PRICE]]*(1+Stock[[#This Row],[% THRESHOLD (RETURN)_1]]),"")</f>
        <v/>
      </c>
      <c r="N342" s="91"/>
      <c r="O342" s="117" t="str">
        <f>IF(Stock[[#This Row],[BUYING QUANTITY]]&gt;0,Stock[[#This Row],[BUYING PRICE]]*(1+Stock[[#This Row],[% THRESHOLD (RETURN)_2]]),"")</f>
        <v/>
      </c>
      <c r="P342" s="91"/>
      <c r="Q342" s="117" t="str">
        <f>IF(Stock[[#This Row],[BUYING QUANTITY]]&gt;0,Stock[[#This Row],[BUYING PRICE]]*(1+Stock[[#This Row],[% THRESHOLD (LOSS)]]),"")</f>
        <v/>
      </c>
      <c r="R342" s="106"/>
      <c r="S342" s="118" t="str">
        <f>IF(Stock[[#This Row],[CASH DIVIDEND]]&gt;0,Stock[[#This Row],[CASH DIVIDEND]]/(Stock[[#This Row],[BUYING PRICE]]*Stock[[#This Row],[BUYING QUANTITY]]),"")</f>
        <v/>
      </c>
      <c r="T342" s="106"/>
      <c r="U342" s="79"/>
      <c r="V342" s="97"/>
      <c r="W342" s="98"/>
      <c r="X342" s="168"/>
      <c r="Y342" s="126" t="str">
        <f>IF(Stock[[#This Row],[SELLING QUANTITY]]&gt;0,Stock[[#This Row],[SELLING PRICE]]*Stock[[#This Row],[SELLING QUANTITY]]*Stock[[#This Row],[% SELLING FEE]]+Stock[[#This Row],[SELLING PRICE]]*Stock[[#This Row],[SELLING QUANTITY]]*$D$12,"")</f>
        <v/>
      </c>
      <c r="Z342" s="127">
        <f>Stock[[#This Row],[BUYING QUANTITY]]+Stock[[#This Row],[STOCK DIVIDEND]]-Stock[[#This Row],[SELLING QUANTITY]]</f>
        <v>0</v>
      </c>
      <c r="AA3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2" s="121">
        <f ca="1">IF(Stock[[#This Row],[SELLING DATE]]&gt;0,Stock[[#This Row],[SELLING DATE]]-Stock[[#This Row],[BUY DATE]]+1,IF(Stock[[#This Row],[BUY DATE]]=0,0,TODAY()-Stock[[#This Row],[BUY DATE]]+1))</f>
        <v>0</v>
      </c>
      <c r="AC342" s="122" t="str">
        <f>IFERROR(Stock[[#This Row],[CASH DIVIDEND]]+Stock[[#This Row],[RETURN/(LOSS) FROM TRADING
(auto-fill)]],"")</f>
        <v/>
      </c>
      <c r="AD342" s="146" t="str">
        <f>IF(Stock[[#This Row],[SELLING QUANTITY]]&gt;0,SUM(Stock[[#This Row],[RETURN/(LOSS) FROM TRADING
(auto-fill)]],Stock[[#This Row],[CASH DIVIDEND]])/SUM(Stock[[#This Row],[BUYING PRICE]]*Stock[[#This Row],[SELLING QUANTITY]],Stock[[#This Row],[BUYING FEE
(auto-fill)]]*Stock[[#This Row],[SELLING QUANTITY]]/Stock[[#This Row],[BUYING QUANTITY]]),"")</f>
        <v/>
      </c>
      <c r="AE342" s="146" t="str">
        <f ca="1">IFERROR(IF(Stock[[#This Row],[HOLDING DAYS
(auto-fill)]]&lt;365,Stock[[#This Row],[% TOTAL RETURN/(LOSS)
(auto-fill)]]*365/Stock[[#This Row],[HOLDING DAYS
(auto-fill)]],POWER((1+Stock[[#This Row],[% TOTAL RETURN/(LOSS)
(auto-fill)]]),1/(Stock[[#This Row],[HOLDING DAYS
(auto-fill)]]/365))-1),"")</f>
        <v/>
      </c>
      <c r="AF342" s="92"/>
      <c r="AG342" s="149" t="str">
        <f>IF(Stock[[#This Row],[STATUS
(auto-fill)]]="HOLDING",Stock[[#This Row],[MARKET PRICE]]-Stock[[#This Row],[BUYING PRICE]],"")</f>
        <v/>
      </c>
      <c r="AH342" s="143" t="str">
        <f>IFERROR(Stock[[#This Row],[CHANGE
(auto-fill)]]/Stock[[#This Row],[BUYING PRICE]],"")</f>
        <v/>
      </c>
      <c r="AI342" s="129" t="str">
        <f>IF(Stock[[#This Row],[MARKET PRICE]]&gt;0,Stock[[#This Row],[MARKET PRICE]]*Stock[[#This Row],[REMAINING QUANTITY
(auto-fill)]],"")</f>
        <v/>
      </c>
    </row>
    <row r="343" spans="2:35">
      <c r="B343" s="112" t="str">
        <f>IF(AND(Stock[[#This Row],[BUYING QUANTITY]]&gt;0,Stock[[#This Row],[REMAINING QUANTITY
(auto-fill)]]=0),"SOLD OUT",
IF(AND(Stock[[#This Row],[BUYING QUANTITY]]&gt;0,Stock[[#This Row],[REMAINING QUANTITY
(auto-fill)]]&gt;0),"HOLDING",""))</f>
        <v/>
      </c>
      <c r="C343" s="111">
        <f t="shared" si="5"/>
        <v>330</v>
      </c>
      <c r="D343" s="79"/>
      <c r="E343" s="80"/>
      <c r="F343" s="162"/>
      <c r="G343" s="85"/>
      <c r="H343" s="86"/>
      <c r="I343" s="164"/>
      <c r="J343" s="115" t="str">
        <f>IF(Stock[[#This Row],[BUYING QUANTITY]]&gt;0,Stock[[#This Row],[BUYING PRICE]]*Stock[[#This Row],[BUYING QUANTITY]]*Stock[[#This Row],[% BUYING FEE]],"")</f>
        <v/>
      </c>
      <c r="K343" s="89"/>
      <c r="L343" s="90"/>
      <c r="M343" s="117" t="str">
        <f>IF(Stock[[#This Row],[BUYING QUANTITY]]&gt;0,Stock[[#This Row],[BUYING PRICE]]*(1+Stock[[#This Row],[% THRESHOLD (RETURN)_1]]),"")</f>
        <v/>
      </c>
      <c r="N343" s="91"/>
      <c r="O343" s="117" t="str">
        <f>IF(Stock[[#This Row],[BUYING QUANTITY]]&gt;0,Stock[[#This Row],[BUYING PRICE]]*(1+Stock[[#This Row],[% THRESHOLD (RETURN)_2]]),"")</f>
        <v/>
      </c>
      <c r="P343" s="91"/>
      <c r="Q343" s="117" t="str">
        <f>IF(Stock[[#This Row],[BUYING QUANTITY]]&gt;0,Stock[[#This Row],[BUYING PRICE]]*(1+Stock[[#This Row],[% THRESHOLD (LOSS)]]),"")</f>
        <v/>
      </c>
      <c r="R343" s="106"/>
      <c r="S343" s="118" t="str">
        <f>IF(Stock[[#This Row],[CASH DIVIDEND]]&gt;0,Stock[[#This Row],[CASH DIVIDEND]]/(Stock[[#This Row],[BUYING PRICE]]*Stock[[#This Row],[BUYING QUANTITY]]),"")</f>
        <v/>
      </c>
      <c r="T343" s="106"/>
      <c r="U343" s="79"/>
      <c r="V343" s="97"/>
      <c r="W343" s="98"/>
      <c r="X343" s="168"/>
      <c r="Y343" s="126" t="str">
        <f>IF(Stock[[#This Row],[SELLING QUANTITY]]&gt;0,Stock[[#This Row],[SELLING PRICE]]*Stock[[#This Row],[SELLING QUANTITY]]*Stock[[#This Row],[% SELLING FEE]]+Stock[[#This Row],[SELLING PRICE]]*Stock[[#This Row],[SELLING QUANTITY]]*$D$12,"")</f>
        <v/>
      </c>
      <c r="Z343" s="127">
        <f>Stock[[#This Row],[BUYING QUANTITY]]+Stock[[#This Row],[STOCK DIVIDEND]]-Stock[[#This Row],[SELLING QUANTITY]]</f>
        <v>0</v>
      </c>
      <c r="AA3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3" s="121">
        <f ca="1">IF(Stock[[#This Row],[SELLING DATE]]&gt;0,Stock[[#This Row],[SELLING DATE]]-Stock[[#This Row],[BUY DATE]]+1,IF(Stock[[#This Row],[BUY DATE]]=0,0,TODAY()-Stock[[#This Row],[BUY DATE]]+1))</f>
        <v>0</v>
      </c>
      <c r="AC343" s="122" t="str">
        <f>IFERROR(Stock[[#This Row],[CASH DIVIDEND]]+Stock[[#This Row],[RETURN/(LOSS) FROM TRADING
(auto-fill)]],"")</f>
        <v/>
      </c>
      <c r="AD343" s="146" t="str">
        <f>IF(Stock[[#This Row],[SELLING QUANTITY]]&gt;0,SUM(Stock[[#This Row],[RETURN/(LOSS) FROM TRADING
(auto-fill)]],Stock[[#This Row],[CASH DIVIDEND]])/SUM(Stock[[#This Row],[BUYING PRICE]]*Stock[[#This Row],[SELLING QUANTITY]],Stock[[#This Row],[BUYING FEE
(auto-fill)]]*Stock[[#This Row],[SELLING QUANTITY]]/Stock[[#This Row],[BUYING QUANTITY]]),"")</f>
        <v/>
      </c>
      <c r="AE343" s="146" t="str">
        <f ca="1">IFERROR(IF(Stock[[#This Row],[HOLDING DAYS
(auto-fill)]]&lt;365,Stock[[#This Row],[% TOTAL RETURN/(LOSS)
(auto-fill)]]*365/Stock[[#This Row],[HOLDING DAYS
(auto-fill)]],POWER((1+Stock[[#This Row],[% TOTAL RETURN/(LOSS)
(auto-fill)]]),1/(Stock[[#This Row],[HOLDING DAYS
(auto-fill)]]/365))-1),"")</f>
        <v/>
      </c>
      <c r="AF343" s="92"/>
      <c r="AG343" s="149" t="str">
        <f>IF(Stock[[#This Row],[STATUS
(auto-fill)]]="HOLDING",Stock[[#This Row],[MARKET PRICE]]-Stock[[#This Row],[BUYING PRICE]],"")</f>
        <v/>
      </c>
      <c r="AH343" s="143" t="str">
        <f>IFERROR(Stock[[#This Row],[CHANGE
(auto-fill)]]/Stock[[#This Row],[BUYING PRICE]],"")</f>
        <v/>
      </c>
      <c r="AI343" s="129" t="str">
        <f>IF(Stock[[#This Row],[MARKET PRICE]]&gt;0,Stock[[#This Row],[MARKET PRICE]]*Stock[[#This Row],[REMAINING QUANTITY
(auto-fill)]],"")</f>
        <v/>
      </c>
    </row>
    <row r="344" spans="2:35">
      <c r="B344" s="112" t="str">
        <f>IF(AND(Stock[[#This Row],[BUYING QUANTITY]]&gt;0,Stock[[#This Row],[REMAINING QUANTITY
(auto-fill)]]=0),"SOLD OUT",
IF(AND(Stock[[#This Row],[BUYING QUANTITY]]&gt;0,Stock[[#This Row],[REMAINING QUANTITY
(auto-fill)]]&gt;0),"HOLDING",""))</f>
        <v/>
      </c>
      <c r="C344" s="111">
        <f t="shared" si="5"/>
        <v>331</v>
      </c>
      <c r="D344" s="79"/>
      <c r="E344" s="80"/>
      <c r="F344" s="162"/>
      <c r="G344" s="85"/>
      <c r="H344" s="86"/>
      <c r="I344" s="164"/>
      <c r="J344" s="115" t="str">
        <f>IF(Stock[[#This Row],[BUYING QUANTITY]]&gt;0,Stock[[#This Row],[BUYING PRICE]]*Stock[[#This Row],[BUYING QUANTITY]]*Stock[[#This Row],[% BUYING FEE]],"")</f>
        <v/>
      </c>
      <c r="K344" s="89"/>
      <c r="L344" s="90"/>
      <c r="M344" s="117" t="str">
        <f>IF(Stock[[#This Row],[BUYING QUANTITY]]&gt;0,Stock[[#This Row],[BUYING PRICE]]*(1+Stock[[#This Row],[% THRESHOLD (RETURN)_1]]),"")</f>
        <v/>
      </c>
      <c r="N344" s="91"/>
      <c r="O344" s="117" t="str">
        <f>IF(Stock[[#This Row],[BUYING QUANTITY]]&gt;0,Stock[[#This Row],[BUYING PRICE]]*(1+Stock[[#This Row],[% THRESHOLD (RETURN)_2]]),"")</f>
        <v/>
      </c>
      <c r="P344" s="91"/>
      <c r="Q344" s="117" t="str">
        <f>IF(Stock[[#This Row],[BUYING QUANTITY]]&gt;0,Stock[[#This Row],[BUYING PRICE]]*(1+Stock[[#This Row],[% THRESHOLD (LOSS)]]),"")</f>
        <v/>
      </c>
      <c r="R344" s="106"/>
      <c r="S344" s="118" t="str">
        <f>IF(Stock[[#This Row],[CASH DIVIDEND]]&gt;0,Stock[[#This Row],[CASH DIVIDEND]]/(Stock[[#This Row],[BUYING PRICE]]*Stock[[#This Row],[BUYING QUANTITY]]),"")</f>
        <v/>
      </c>
      <c r="T344" s="106"/>
      <c r="U344" s="79"/>
      <c r="V344" s="97"/>
      <c r="W344" s="98"/>
      <c r="X344" s="168"/>
      <c r="Y344" s="126" t="str">
        <f>IF(Stock[[#This Row],[SELLING QUANTITY]]&gt;0,Stock[[#This Row],[SELLING PRICE]]*Stock[[#This Row],[SELLING QUANTITY]]*Stock[[#This Row],[% SELLING FEE]]+Stock[[#This Row],[SELLING PRICE]]*Stock[[#This Row],[SELLING QUANTITY]]*$D$12,"")</f>
        <v/>
      </c>
      <c r="Z344" s="127">
        <f>Stock[[#This Row],[BUYING QUANTITY]]+Stock[[#This Row],[STOCK DIVIDEND]]-Stock[[#This Row],[SELLING QUANTITY]]</f>
        <v>0</v>
      </c>
      <c r="AA3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4" s="121">
        <f ca="1">IF(Stock[[#This Row],[SELLING DATE]]&gt;0,Stock[[#This Row],[SELLING DATE]]-Stock[[#This Row],[BUY DATE]]+1,IF(Stock[[#This Row],[BUY DATE]]=0,0,TODAY()-Stock[[#This Row],[BUY DATE]]+1))</f>
        <v>0</v>
      </c>
      <c r="AC344" s="122" t="str">
        <f>IFERROR(Stock[[#This Row],[CASH DIVIDEND]]+Stock[[#This Row],[RETURN/(LOSS) FROM TRADING
(auto-fill)]],"")</f>
        <v/>
      </c>
      <c r="AD344" s="146" t="str">
        <f>IF(Stock[[#This Row],[SELLING QUANTITY]]&gt;0,SUM(Stock[[#This Row],[RETURN/(LOSS) FROM TRADING
(auto-fill)]],Stock[[#This Row],[CASH DIVIDEND]])/SUM(Stock[[#This Row],[BUYING PRICE]]*Stock[[#This Row],[SELLING QUANTITY]],Stock[[#This Row],[BUYING FEE
(auto-fill)]]*Stock[[#This Row],[SELLING QUANTITY]]/Stock[[#This Row],[BUYING QUANTITY]]),"")</f>
        <v/>
      </c>
      <c r="AE344" s="146" t="str">
        <f ca="1">IFERROR(IF(Stock[[#This Row],[HOLDING DAYS
(auto-fill)]]&lt;365,Stock[[#This Row],[% TOTAL RETURN/(LOSS)
(auto-fill)]]*365/Stock[[#This Row],[HOLDING DAYS
(auto-fill)]],POWER((1+Stock[[#This Row],[% TOTAL RETURN/(LOSS)
(auto-fill)]]),1/(Stock[[#This Row],[HOLDING DAYS
(auto-fill)]]/365))-1),"")</f>
        <v/>
      </c>
      <c r="AF344" s="92"/>
      <c r="AG344" s="149" t="str">
        <f>IF(Stock[[#This Row],[STATUS
(auto-fill)]]="HOLDING",Stock[[#This Row],[MARKET PRICE]]-Stock[[#This Row],[BUYING PRICE]],"")</f>
        <v/>
      </c>
      <c r="AH344" s="143" t="str">
        <f>IFERROR(Stock[[#This Row],[CHANGE
(auto-fill)]]/Stock[[#This Row],[BUYING PRICE]],"")</f>
        <v/>
      </c>
      <c r="AI344" s="129" t="str">
        <f>IF(Stock[[#This Row],[MARKET PRICE]]&gt;0,Stock[[#This Row],[MARKET PRICE]]*Stock[[#This Row],[REMAINING QUANTITY
(auto-fill)]],"")</f>
        <v/>
      </c>
    </row>
    <row r="345" spans="2:35">
      <c r="B345" s="112" t="str">
        <f>IF(AND(Stock[[#This Row],[BUYING QUANTITY]]&gt;0,Stock[[#This Row],[REMAINING QUANTITY
(auto-fill)]]=0),"SOLD OUT",
IF(AND(Stock[[#This Row],[BUYING QUANTITY]]&gt;0,Stock[[#This Row],[REMAINING QUANTITY
(auto-fill)]]&gt;0),"HOLDING",""))</f>
        <v/>
      </c>
      <c r="C345" s="111">
        <f t="shared" si="5"/>
        <v>332</v>
      </c>
      <c r="D345" s="79"/>
      <c r="E345" s="80"/>
      <c r="F345" s="162"/>
      <c r="G345" s="85"/>
      <c r="H345" s="86"/>
      <c r="I345" s="164"/>
      <c r="J345" s="115" t="str">
        <f>IF(Stock[[#This Row],[BUYING QUANTITY]]&gt;0,Stock[[#This Row],[BUYING PRICE]]*Stock[[#This Row],[BUYING QUANTITY]]*Stock[[#This Row],[% BUYING FEE]],"")</f>
        <v/>
      </c>
      <c r="K345" s="89"/>
      <c r="L345" s="90"/>
      <c r="M345" s="117" t="str">
        <f>IF(Stock[[#This Row],[BUYING QUANTITY]]&gt;0,Stock[[#This Row],[BUYING PRICE]]*(1+Stock[[#This Row],[% THRESHOLD (RETURN)_1]]),"")</f>
        <v/>
      </c>
      <c r="N345" s="91"/>
      <c r="O345" s="117" t="str">
        <f>IF(Stock[[#This Row],[BUYING QUANTITY]]&gt;0,Stock[[#This Row],[BUYING PRICE]]*(1+Stock[[#This Row],[% THRESHOLD (RETURN)_2]]),"")</f>
        <v/>
      </c>
      <c r="P345" s="91"/>
      <c r="Q345" s="117" t="str">
        <f>IF(Stock[[#This Row],[BUYING QUANTITY]]&gt;0,Stock[[#This Row],[BUYING PRICE]]*(1+Stock[[#This Row],[% THRESHOLD (LOSS)]]),"")</f>
        <v/>
      </c>
      <c r="R345" s="106"/>
      <c r="S345" s="118" t="str">
        <f>IF(Stock[[#This Row],[CASH DIVIDEND]]&gt;0,Stock[[#This Row],[CASH DIVIDEND]]/(Stock[[#This Row],[BUYING PRICE]]*Stock[[#This Row],[BUYING QUANTITY]]),"")</f>
        <v/>
      </c>
      <c r="T345" s="106"/>
      <c r="U345" s="79"/>
      <c r="V345" s="97"/>
      <c r="W345" s="98"/>
      <c r="X345" s="168"/>
      <c r="Y345" s="126" t="str">
        <f>IF(Stock[[#This Row],[SELLING QUANTITY]]&gt;0,Stock[[#This Row],[SELLING PRICE]]*Stock[[#This Row],[SELLING QUANTITY]]*Stock[[#This Row],[% SELLING FEE]]+Stock[[#This Row],[SELLING PRICE]]*Stock[[#This Row],[SELLING QUANTITY]]*$D$12,"")</f>
        <v/>
      </c>
      <c r="Z345" s="127">
        <f>Stock[[#This Row],[BUYING QUANTITY]]+Stock[[#This Row],[STOCK DIVIDEND]]-Stock[[#This Row],[SELLING QUANTITY]]</f>
        <v>0</v>
      </c>
      <c r="AA3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5" s="121">
        <f ca="1">IF(Stock[[#This Row],[SELLING DATE]]&gt;0,Stock[[#This Row],[SELLING DATE]]-Stock[[#This Row],[BUY DATE]]+1,IF(Stock[[#This Row],[BUY DATE]]=0,0,TODAY()-Stock[[#This Row],[BUY DATE]]+1))</f>
        <v>0</v>
      </c>
      <c r="AC345" s="122" t="str">
        <f>IFERROR(Stock[[#This Row],[CASH DIVIDEND]]+Stock[[#This Row],[RETURN/(LOSS) FROM TRADING
(auto-fill)]],"")</f>
        <v/>
      </c>
      <c r="AD345" s="146" t="str">
        <f>IF(Stock[[#This Row],[SELLING QUANTITY]]&gt;0,SUM(Stock[[#This Row],[RETURN/(LOSS) FROM TRADING
(auto-fill)]],Stock[[#This Row],[CASH DIVIDEND]])/SUM(Stock[[#This Row],[BUYING PRICE]]*Stock[[#This Row],[SELLING QUANTITY]],Stock[[#This Row],[BUYING FEE
(auto-fill)]]*Stock[[#This Row],[SELLING QUANTITY]]/Stock[[#This Row],[BUYING QUANTITY]]),"")</f>
        <v/>
      </c>
      <c r="AE345" s="146" t="str">
        <f ca="1">IFERROR(IF(Stock[[#This Row],[HOLDING DAYS
(auto-fill)]]&lt;365,Stock[[#This Row],[% TOTAL RETURN/(LOSS)
(auto-fill)]]*365/Stock[[#This Row],[HOLDING DAYS
(auto-fill)]],POWER((1+Stock[[#This Row],[% TOTAL RETURN/(LOSS)
(auto-fill)]]),1/(Stock[[#This Row],[HOLDING DAYS
(auto-fill)]]/365))-1),"")</f>
        <v/>
      </c>
      <c r="AF345" s="92"/>
      <c r="AG345" s="149" t="str">
        <f>IF(Stock[[#This Row],[STATUS
(auto-fill)]]="HOLDING",Stock[[#This Row],[MARKET PRICE]]-Stock[[#This Row],[BUYING PRICE]],"")</f>
        <v/>
      </c>
      <c r="AH345" s="143" t="str">
        <f>IFERROR(Stock[[#This Row],[CHANGE
(auto-fill)]]/Stock[[#This Row],[BUYING PRICE]],"")</f>
        <v/>
      </c>
      <c r="AI345" s="129" t="str">
        <f>IF(Stock[[#This Row],[MARKET PRICE]]&gt;0,Stock[[#This Row],[MARKET PRICE]]*Stock[[#This Row],[REMAINING QUANTITY
(auto-fill)]],"")</f>
        <v/>
      </c>
    </row>
    <row r="346" spans="2:35">
      <c r="B346" s="112" t="str">
        <f>IF(AND(Stock[[#This Row],[BUYING QUANTITY]]&gt;0,Stock[[#This Row],[REMAINING QUANTITY
(auto-fill)]]=0),"SOLD OUT",
IF(AND(Stock[[#This Row],[BUYING QUANTITY]]&gt;0,Stock[[#This Row],[REMAINING QUANTITY
(auto-fill)]]&gt;0),"HOLDING",""))</f>
        <v/>
      </c>
      <c r="C346" s="111">
        <f t="shared" si="5"/>
        <v>333</v>
      </c>
      <c r="D346" s="79"/>
      <c r="E346" s="80"/>
      <c r="F346" s="162"/>
      <c r="G346" s="85"/>
      <c r="H346" s="86"/>
      <c r="I346" s="164"/>
      <c r="J346" s="115" t="str">
        <f>IF(Stock[[#This Row],[BUYING QUANTITY]]&gt;0,Stock[[#This Row],[BUYING PRICE]]*Stock[[#This Row],[BUYING QUANTITY]]*Stock[[#This Row],[% BUYING FEE]],"")</f>
        <v/>
      </c>
      <c r="K346" s="89"/>
      <c r="L346" s="90"/>
      <c r="M346" s="117" t="str">
        <f>IF(Stock[[#This Row],[BUYING QUANTITY]]&gt;0,Stock[[#This Row],[BUYING PRICE]]*(1+Stock[[#This Row],[% THRESHOLD (RETURN)_1]]),"")</f>
        <v/>
      </c>
      <c r="N346" s="91"/>
      <c r="O346" s="117" t="str">
        <f>IF(Stock[[#This Row],[BUYING QUANTITY]]&gt;0,Stock[[#This Row],[BUYING PRICE]]*(1+Stock[[#This Row],[% THRESHOLD (RETURN)_2]]),"")</f>
        <v/>
      </c>
      <c r="P346" s="91"/>
      <c r="Q346" s="117" t="str">
        <f>IF(Stock[[#This Row],[BUYING QUANTITY]]&gt;0,Stock[[#This Row],[BUYING PRICE]]*(1+Stock[[#This Row],[% THRESHOLD (LOSS)]]),"")</f>
        <v/>
      </c>
      <c r="R346" s="106"/>
      <c r="S346" s="118" t="str">
        <f>IF(Stock[[#This Row],[CASH DIVIDEND]]&gt;0,Stock[[#This Row],[CASH DIVIDEND]]/(Stock[[#This Row],[BUYING PRICE]]*Stock[[#This Row],[BUYING QUANTITY]]),"")</f>
        <v/>
      </c>
      <c r="T346" s="106"/>
      <c r="U346" s="79"/>
      <c r="V346" s="97"/>
      <c r="W346" s="98"/>
      <c r="X346" s="168"/>
      <c r="Y346" s="126" t="str">
        <f>IF(Stock[[#This Row],[SELLING QUANTITY]]&gt;0,Stock[[#This Row],[SELLING PRICE]]*Stock[[#This Row],[SELLING QUANTITY]]*Stock[[#This Row],[% SELLING FEE]]+Stock[[#This Row],[SELLING PRICE]]*Stock[[#This Row],[SELLING QUANTITY]]*$D$12,"")</f>
        <v/>
      </c>
      <c r="Z346" s="127">
        <f>Stock[[#This Row],[BUYING QUANTITY]]+Stock[[#This Row],[STOCK DIVIDEND]]-Stock[[#This Row],[SELLING QUANTITY]]</f>
        <v>0</v>
      </c>
      <c r="AA3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6" s="121">
        <f ca="1">IF(Stock[[#This Row],[SELLING DATE]]&gt;0,Stock[[#This Row],[SELLING DATE]]-Stock[[#This Row],[BUY DATE]]+1,IF(Stock[[#This Row],[BUY DATE]]=0,0,TODAY()-Stock[[#This Row],[BUY DATE]]+1))</f>
        <v>0</v>
      </c>
      <c r="AC346" s="122" t="str">
        <f>IFERROR(Stock[[#This Row],[CASH DIVIDEND]]+Stock[[#This Row],[RETURN/(LOSS) FROM TRADING
(auto-fill)]],"")</f>
        <v/>
      </c>
      <c r="AD346" s="146" t="str">
        <f>IF(Stock[[#This Row],[SELLING QUANTITY]]&gt;0,SUM(Stock[[#This Row],[RETURN/(LOSS) FROM TRADING
(auto-fill)]],Stock[[#This Row],[CASH DIVIDEND]])/SUM(Stock[[#This Row],[BUYING PRICE]]*Stock[[#This Row],[SELLING QUANTITY]],Stock[[#This Row],[BUYING FEE
(auto-fill)]]*Stock[[#This Row],[SELLING QUANTITY]]/Stock[[#This Row],[BUYING QUANTITY]]),"")</f>
        <v/>
      </c>
      <c r="AE346" s="146" t="str">
        <f ca="1">IFERROR(IF(Stock[[#This Row],[HOLDING DAYS
(auto-fill)]]&lt;365,Stock[[#This Row],[% TOTAL RETURN/(LOSS)
(auto-fill)]]*365/Stock[[#This Row],[HOLDING DAYS
(auto-fill)]],POWER((1+Stock[[#This Row],[% TOTAL RETURN/(LOSS)
(auto-fill)]]),1/(Stock[[#This Row],[HOLDING DAYS
(auto-fill)]]/365))-1),"")</f>
        <v/>
      </c>
      <c r="AF346" s="92"/>
      <c r="AG346" s="149" t="str">
        <f>IF(Stock[[#This Row],[STATUS
(auto-fill)]]="HOLDING",Stock[[#This Row],[MARKET PRICE]]-Stock[[#This Row],[BUYING PRICE]],"")</f>
        <v/>
      </c>
      <c r="AH346" s="143" t="str">
        <f>IFERROR(Stock[[#This Row],[CHANGE
(auto-fill)]]/Stock[[#This Row],[BUYING PRICE]],"")</f>
        <v/>
      </c>
      <c r="AI346" s="129" t="str">
        <f>IF(Stock[[#This Row],[MARKET PRICE]]&gt;0,Stock[[#This Row],[MARKET PRICE]]*Stock[[#This Row],[REMAINING QUANTITY
(auto-fill)]],"")</f>
        <v/>
      </c>
    </row>
    <row r="347" spans="2:35">
      <c r="B347" s="112" t="str">
        <f>IF(AND(Stock[[#This Row],[BUYING QUANTITY]]&gt;0,Stock[[#This Row],[REMAINING QUANTITY
(auto-fill)]]=0),"SOLD OUT",
IF(AND(Stock[[#This Row],[BUYING QUANTITY]]&gt;0,Stock[[#This Row],[REMAINING QUANTITY
(auto-fill)]]&gt;0),"HOLDING",""))</f>
        <v/>
      </c>
      <c r="C347" s="111">
        <f t="shared" si="5"/>
        <v>334</v>
      </c>
      <c r="D347" s="79"/>
      <c r="E347" s="80"/>
      <c r="F347" s="162"/>
      <c r="G347" s="85"/>
      <c r="H347" s="86"/>
      <c r="I347" s="164"/>
      <c r="J347" s="115" t="str">
        <f>IF(Stock[[#This Row],[BUYING QUANTITY]]&gt;0,Stock[[#This Row],[BUYING PRICE]]*Stock[[#This Row],[BUYING QUANTITY]]*Stock[[#This Row],[% BUYING FEE]],"")</f>
        <v/>
      </c>
      <c r="K347" s="89"/>
      <c r="L347" s="90"/>
      <c r="M347" s="117" t="str">
        <f>IF(Stock[[#This Row],[BUYING QUANTITY]]&gt;0,Stock[[#This Row],[BUYING PRICE]]*(1+Stock[[#This Row],[% THRESHOLD (RETURN)_1]]),"")</f>
        <v/>
      </c>
      <c r="N347" s="91"/>
      <c r="O347" s="117" t="str">
        <f>IF(Stock[[#This Row],[BUYING QUANTITY]]&gt;0,Stock[[#This Row],[BUYING PRICE]]*(1+Stock[[#This Row],[% THRESHOLD (RETURN)_2]]),"")</f>
        <v/>
      </c>
      <c r="P347" s="91"/>
      <c r="Q347" s="117" t="str">
        <f>IF(Stock[[#This Row],[BUYING QUANTITY]]&gt;0,Stock[[#This Row],[BUYING PRICE]]*(1+Stock[[#This Row],[% THRESHOLD (LOSS)]]),"")</f>
        <v/>
      </c>
      <c r="R347" s="106"/>
      <c r="S347" s="118" t="str">
        <f>IF(Stock[[#This Row],[CASH DIVIDEND]]&gt;0,Stock[[#This Row],[CASH DIVIDEND]]/(Stock[[#This Row],[BUYING PRICE]]*Stock[[#This Row],[BUYING QUANTITY]]),"")</f>
        <v/>
      </c>
      <c r="T347" s="106"/>
      <c r="U347" s="79"/>
      <c r="V347" s="97"/>
      <c r="W347" s="98"/>
      <c r="X347" s="168"/>
      <c r="Y347" s="126" t="str">
        <f>IF(Stock[[#This Row],[SELLING QUANTITY]]&gt;0,Stock[[#This Row],[SELLING PRICE]]*Stock[[#This Row],[SELLING QUANTITY]]*Stock[[#This Row],[% SELLING FEE]]+Stock[[#This Row],[SELLING PRICE]]*Stock[[#This Row],[SELLING QUANTITY]]*$D$12,"")</f>
        <v/>
      </c>
      <c r="Z347" s="127">
        <f>Stock[[#This Row],[BUYING QUANTITY]]+Stock[[#This Row],[STOCK DIVIDEND]]-Stock[[#This Row],[SELLING QUANTITY]]</f>
        <v>0</v>
      </c>
      <c r="AA3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7" s="121">
        <f ca="1">IF(Stock[[#This Row],[SELLING DATE]]&gt;0,Stock[[#This Row],[SELLING DATE]]-Stock[[#This Row],[BUY DATE]]+1,IF(Stock[[#This Row],[BUY DATE]]=0,0,TODAY()-Stock[[#This Row],[BUY DATE]]+1))</f>
        <v>0</v>
      </c>
      <c r="AC347" s="122" t="str">
        <f>IFERROR(Stock[[#This Row],[CASH DIVIDEND]]+Stock[[#This Row],[RETURN/(LOSS) FROM TRADING
(auto-fill)]],"")</f>
        <v/>
      </c>
      <c r="AD347" s="146" t="str">
        <f>IF(Stock[[#This Row],[SELLING QUANTITY]]&gt;0,SUM(Stock[[#This Row],[RETURN/(LOSS) FROM TRADING
(auto-fill)]],Stock[[#This Row],[CASH DIVIDEND]])/SUM(Stock[[#This Row],[BUYING PRICE]]*Stock[[#This Row],[SELLING QUANTITY]],Stock[[#This Row],[BUYING FEE
(auto-fill)]]*Stock[[#This Row],[SELLING QUANTITY]]/Stock[[#This Row],[BUYING QUANTITY]]),"")</f>
        <v/>
      </c>
      <c r="AE347" s="146" t="str">
        <f ca="1">IFERROR(IF(Stock[[#This Row],[HOLDING DAYS
(auto-fill)]]&lt;365,Stock[[#This Row],[% TOTAL RETURN/(LOSS)
(auto-fill)]]*365/Stock[[#This Row],[HOLDING DAYS
(auto-fill)]],POWER((1+Stock[[#This Row],[% TOTAL RETURN/(LOSS)
(auto-fill)]]),1/(Stock[[#This Row],[HOLDING DAYS
(auto-fill)]]/365))-1),"")</f>
        <v/>
      </c>
      <c r="AF347" s="92"/>
      <c r="AG347" s="149" t="str">
        <f>IF(Stock[[#This Row],[STATUS
(auto-fill)]]="HOLDING",Stock[[#This Row],[MARKET PRICE]]-Stock[[#This Row],[BUYING PRICE]],"")</f>
        <v/>
      </c>
      <c r="AH347" s="143" t="str">
        <f>IFERROR(Stock[[#This Row],[CHANGE
(auto-fill)]]/Stock[[#This Row],[BUYING PRICE]],"")</f>
        <v/>
      </c>
      <c r="AI347" s="129" t="str">
        <f>IF(Stock[[#This Row],[MARKET PRICE]]&gt;0,Stock[[#This Row],[MARKET PRICE]]*Stock[[#This Row],[REMAINING QUANTITY
(auto-fill)]],"")</f>
        <v/>
      </c>
    </row>
    <row r="348" spans="2:35">
      <c r="B348" s="112" t="str">
        <f>IF(AND(Stock[[#This Row],[BUYING QUANTITY]]&gt;0,Stock[[#This Row],[REMAINING QUANTITY
(auto-fill)]]=0),"SOLD OUT",
IF(AND(Stock[[#This Row],[BUYING QUANTITY]]&gt;0,Stock[[#This Row],[REMAINING QUANTITY
(auto-fill)]]&gt;0),"HOLDING",""))</f>
        <v/>
      </c>
      <c r="C348" s="111">
        <f t="shared" si="5"/>
        <v>335</v>
      </c>
      <c r="D348" s="79"/>
      <c r="E348" s="80"/>
      <c r="F348" s="162"/>
      <c r="G348" s="85"/>
      <c r="H348" s="86"/>
      <c r="I348" s="164"/>
      <c r="J348" s="115" t="str">
        <f>IF(Stock[[#This Row],[BUYING QUANTITY]]&gt;0,Stock[[#This Row],[BUYING PRICE]]*Stock[[#This Row],[BUYING QUANTITY]]*Stock[[#This Row],[% BUYING FEE]],"")</f>
        <v/>
      </c>
      <c r="K348" s="89"/>
      <c r="L348" s="90"/>
      <c r="M348" s="117" t="str">
        <f>IF(Stock[[#This Row],[BUYING QUANTITY]]&gt;0,Stock[[#This Row],[BUYING PRICE]]*(1+Stock[[#This Row],[% THRESHOLD (RETURN)_1]]),"")</f>
        <v/>
      </c>
      <c r="N348" s="91"/>
      <c r="O348" s="117" t="str">
        <f>IF(Stock[[#This Row],[BUYING QUANTITY]]&gt;0,Stock[[#This Row],[BUYING PRICE]]*(1+Stock[[#This Row],[% THRESHOLD (RETURN)_2]]),"")</f>
        <v/>
      </c>
      <c r="P348" s="91"/>
      <c r="Q348" s="117" t="str">
        <f>IF(Stock[[#This Row],[BUYING QUANTITY]]&gt;0,Stock[[#This Row],[BUYING PRICE]]*(1+Stock[[#This Row],[% THRESHOLD (LOSS)]]),"")</f>
        <v/>
      </c>
      <c r="R348" s="106"/>
      <c r="S348" s="118" t="str">
        <f>IF(Stock[[#This Row],[CASH DIVIDEND]]&gt;0,Stock[[#This Row],[CASH DIVIDEND]]/(Stock[[#This Row],[BUYING PRICE]]*Stock[[#This Row],[BUYING QUANTITY]]),"")</f>
        <v/>
      </c>
      <c r="T348" s="106"/>
      <c r="U348" s="79"/>
      <c r="V348" s="97"/>
      <c r="W348" s="98"/>
      <c r="X348" s="168"/>
      <c r="Y348" s="126" t="str">
        <f>IF(Stock[[#This Row],[SELLING QUANTITY]]&gt;0,Stock[[#This Row],[SELLING PRICE]]*Stock[[#This Row],[SELLING QUANTITY]]*Stock[[#This Row],[% SELLING FEE]]+Stock[[#This Row],[SELLING PRICE]]*Stock[[#This Row],[SELLING QUANTITY]]*$D$12,"")</f>
        <v/>
      </c>
      <c r="Z348" s="127">
        <f>Stock[[#This Row],[BUYING QUANTITY]]+Stock[[#This Row],[STOCK DIVIDEND]]-Stock[[#This Row],[SELLING QUANTITY]]</f>
        <v>0</v>
      </c>
      <c r="AA3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8" s="121">
        <f ca="1">IF(Stock[[#This Row],[SELLING DATE]]&gt;0,Stock[[#This Row],[SELLING DATE]]-Stock[[#This Row],[BUY DATE]]+1,IF(Stock[[#This Row],[BUY DATE]]=0,0,TODAY()-Stock[[#This Row],[BUY DATE]]+1))</f>
        <v>0</v>
      </c>
      <c r="AC348" s="122" t="str">
        <f>IFERROR(Stock[[#This Row],[CASH DIVIDEND]]+Stock[[#This Row],[RETURN/(LOSS) FROM TRADING
(auto-fill)]],"")</f>
        <v/>
      </c>
      <c r="AD348" s="146" t="str">
        <f>IF(Stock[[#This Row],[SELLING QUANTITY]]&gt;0,SUM(Stock[[#This Row],[RETURN/(LOSS) FROM TRADING
(auto-fill)]],Stock[[#This Row],[CASH DIVIDEND]])/SUM(Stock[[#This Row],[BUYING PRICE]]*Stock[[#This Row],[SELLING QUANTITY]],Stock[[#This Row],[BUYING FEE
(auto-fill)]]*Stock[[#This Row],[SELLING QUANTITY]]/Stock[[#This Row],[BUYING QUANTITY]]),"")</f>
        <v/>
      </c>
      <c r="AE348" s="146" t="str">
        <f ca="1">IFERROR(IF(Stock[[#This Row],[HOLDING DAYS
(auto-fill)]]&lt;365,Stock[[#This Row],[% TOTAL RETURN/(LOSS)
(auto-fill)]]*365/Stock[[#This Row],[HOLDING DAYS
(auto-fill)]],POWER((1+Stock[[#This Row],[% TOTAL RETURN/(LOSS)
(auto-fill)]]),1/(Stock[[#This Row],[HOLDING DAYS
(auto-fill)]]/365))-1),"")</f>
        <v/>
      </c>
      <c r="AF348" s="92"/>
      <c r="AG348" s="149" t="str">
        <f>IF(Stock[[#This Row],[STATUS
(auto-fill)]]="HOLDING",Stock[[#This Row],[MARKET PRICE]]-Stock[[#This Row],[BUYING PRICE]],"")</f>
        <v/>
      </c>
      <c r="AH348" s="143" t="str">
        <f>IFERROR(Stock[[#This Row],[CHANGE
(auto-fill)]]/Stock[[#This Row],[BUYING PRICE]],"")</f>
        <v/>
      </c>
      <c r="AI348" s="129" t="str">
        <f>IF(Stock[[#This Row],[MARKET PRICE]]&gt;0,Stock[[#This Row],[MARKET PRICE]]*Stock[[#This Row],[REMAINING QUANTITY
(auto-fill)]],"")</f>
        <v/>
      </c>
    </row>
    <row r="349" spans="2:35">
      <c r="B349" s="112" t="str">
        <f>IF(AND(Stock[[#This Row],[BUYING QUANTITY]]&gt;0,Stock[[#This Row],[REMAINING QUANTITY
(auto-fill)]]=0),"SOLD OUT",
IF(AND(Stock[[#This Row],[BUYING QUANTITY]]&gt;0,Stock[[#This Row],[REMAINING QUANTITY
(auto-fill)]]&gt;0),"HOLDING",""))</f>
        <v/>
      </c>
      <c r="C349" s="111">
        <f t="shared" si="5"/>
        <v>336</v>
      </c>
      <c r="D349" s="79"/>
      <c r="E349" s="80"/>
      <c r="F349" s="162"/>
      <c r="G349" s="85"/>
      <c r="H349" s="86"/>
      <c r="I349" s="164"/>
      <c r="J349" s="115" t="str">
        <f>IF(Stock[[#This Row],[BUYING QUANTITY]]&gt;0,Stock[[#This Row],[BUYING PRICE]]*Stock[[#This Row],[BUYING QUANTITY]]*Stock[[#This Row],[% BUYING FEE]],"")</f>
        <v/>
      </c>
      <c r="K349" s="89"/>
      <c r="L349" s="90"/>
      <c r="M349" s="117" t="str">
        <f>IF(Stock[[#This Row],[BUYING QUANTITY]]&gt;0,Stock[[#This Row],[BUYING PRICE]]*(1+Stock[[#This Row],[% THRESHOLD (RETURN)_1]]),"")</f>
        <v/>
      </c>
      <c r="N349" s="91"/>
      <c r="O349" s="117" t="str">
        <f>IF(Stock[[#This Row],[BUYING QUANTITY]]&gt;0,Stock[[#This Row],[BUYING PRICE]]*(1+Stock[[#This Row],[% THRESHOLD (RETURN)_2]]),"")</f>
        <v/>
      </c>
      <c r="P349" s="91"/>
      <c r="Q349" s="117" t="str">
        <f>IF(Stock[[#This Row],[BUYING QUANTITY]]&gt;0,Stock[[#This Row],[BUYING PRICE]]*(1+Stock[[#This Row],[% THRESHOLD (LOSS)]]),"")</f>
        <v/>
      </c>
      <c r="R349" s="106"/>
      <c r="S349" s="118" t="str">
        <f>IF(Stock[[#This Row],[CASH DIVIDEND]]&gt;0,Stock[[#This Row],[CASH DIVIDEND]]/(Stock[[#This Row],[BUYING PRICE]]*Stock[[#This Row],[BUYING QUANTITY]]),"")</f>
        <v/>
      </c>
      <c r="T349" s="106"/>
      <c r="U349" s="79"/>
      <c r="V349" s="97"/>
      <c r="W349" s="98"/>
      <c r="X349" s="168"/>
      <c r="Y349" s="126" t="str">
        <f>IF(Stock[[#This Row],[SELLING QUANTITY]]&gt;0,Stock[[#This Row],[SELLING PRICE]]*Stock[[#This Row],[SELLING QUANTITY]]*Stock[[#This Row],[% SELLING FEE]]+Stock[[#This Row],[SELLING PRICE]]*Stock[[#This Row],[SELLING QUANTITY]]*$D$12,"")</f>
        <v/>
      </c>
      <c r="Z349" s="127">
        <f>Stock[[#This Row],[BUYING QUANTITY]]+Stock[[#This Row],[STOCK DIVIDEND]]-Stock[[#This Row],[SELLING QUANTITY]]</f>
        <v>0</v>
      </c>
      <c r="AA3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49" s="121">
        <f ca="1">IF(Stock[[#This Row],[SELLING DATE]]&gt;0,Stock[[#This Row],[SELLING DATE]]-Stock[[#This Row],[BUY DATE]]+1,IF(Stock[[#This Row],[BUY DATE]]=0,0,TODAY()-Stock[[#This Row],[BUY DATE]]+1))</f>
        <v>0</v>
      </c>
      <c r="AC349" s="122" t="str">
        <f>IFERROR(Stock[[#This Row],[CASH DIVIDEND]]+Stock[[#This Row],[RETURN/(LOSS) FROM TRADING
(auto-fill)]],"")</f>
        <v/>
      </c>
      <c r="AD349" s="146" t="str">
        <f>IF(Stock[[#This Row],[SELLING QUANTITY]]&gt;0,SUM(Stock[[#This Row],[RETURN/(LOSS) FROM TRADING
(auto-fill)]],Stock[[#This Row],[CASH DIVIDEND]])/SUM(Stock[[#This Row],[BUYING PRICE]]*Stock[[#This Row],[SELLING QUANTITY]],Stock[[#This Row],[BUYING FEE
(auto-fill)]]*Stock[[#This Row],[SELLING QUANTITY]]/Stock[[#This Row],[BUYING QUANTITY]]),"")</f>
        <v/>
      </c>
      <c r="AE349" s="146" t="str">
        <f ca="1">IFERROR(IF(Stock[[#This Row],[HOLDING DAYS
(auto-fill)]]&lt;365,Stock[[#This Row],[% TOTAL RETURN/(LOSS)
(auto-fill)]]*365/Stock[[#This Row],[HOLDING DAYS
(auto-fill)]],POWER((1+Stock[[#This Row],[% TOTAL RETURN/(LOSS)
(auto-fill)]]),1/(Stock[[#This Row],[HOLDING DAYS
(auto-fill)]]/365))-1),"")</f>
        <v/>
      </c>
      <c r="AF349" s="92"/>
      <c r="AG349" s="149" t="str">
        <f>IF(Stock[[#This Row],[STATUS
(auto-fill)]]="HOLDING",Stock[[#This Row],[MARKET PRICE]]-Stock[[#This Row],[BUYING PRICE]],"")</f>
        <v/>
      </c>
      <c r="AH349" s="143" t="str">
        <f>IFERROR(Stock[[#This Row],[CHANGE
(auto-fill)]]/Stock[[#This Row],[BUYING PRICE]],"")</f>
        <v/>
      </c>
      <c r="AI349" s="129" t="str">
        <f>IF(Stock[[#This Row],[MARKET PRICE]]&gt;0,Stock[[#This Row],[MARKET PRICE]]*Stock[[#This Row],[REMAINING QUANTITY
(auto-fill)]],"")</f>
        <v/>
      </c>
    </row>
    <row r="350" spans="2:35">
      <c r="B350" s="112" t="str">
        <f>IF(AND(Stock[[#This Row],[BUYING QUANTITY]]&gt;0,Stock[[#This Row],[REMAINING QUANTITY
(auto-fill)]]=0),"SOLD OUT",
IF(AND(Stock[[#This Row],[BUYING QUANTITY]]&gt;0,Stock[[#This Row],[REMAINING QUANTITY
(auto-fill)]]&gt;0),"HOLDING",""))</f>
        <v/>
      </c>
      <c r="C350" s="111">
        <f t="shared" si="5"/>
        <v>337</v>
      </c>
      <c r="D350" s="79"/>
      <c r="E350" s="80"/>
      <c r="F350" s="162"/>
      <c r="G350" s="85"/>
      <c r="H350" s="86"/>
      <c r="I350" s="164"/>
      <c r="J350" s="115" t="str">
        <f>IF(Stock[[#This Row],[BUYING QUANTITY]]&gt;0,Stock[[#This Row],[BUYING PRICE]]*Stock[[#This Row],[BUYING QUANTITY]]*Stock[[#This Row],[% BUYING FEE]],"")</f>
        <v/>
      </c>
      <c r="K350" s="89"/>
      <c r="L350" s="90"/>
      <c r="M350" s="117" t="str">
        <f>IF(Stock[[#This Row],[BUYING QUANTITY]]&gt;0,Stock[[#This Row],[BUYING PRICE]]*(1+Stock[[#This Row],[% THRESHOLD (RETURN)_1]]),"")</f>
        <v/>
      </c>
      <c r="N350" s="91"/>
      <c r="O350" s="117" t="str">
        <f>IF(Stock[[#This Row],[BUYING QUANTITY]]&gt;0,Stock[[#This Row],[BUYING PRICE]]*(1+Stock[[#This Row],[% THRESHOLD (RETURN)_2]]),"")</f>
        <v/>
      </c>
      <c r="P350" s="91"/>
      <c r="Q350" s="117" t="str">
        <f>IF(Stock[[#This Row],[BUYING QUANTITY]]&gt;0,Stock[[#This Row],[BUYING PRICE]]*(1+Stock[[#This Row],[% THRESHOLD (LOSS)]]),"")</f>
        <v/>
      </c>
      <c r="R350" s="106"/>
      <c r="S350" s="118" t="str">
        <f>IF(Stock[[#This Row],[CASH DIVIDEND]]&gt;0,Stock[[#This Row],[CASH DIVIDEND]]/(Stock[[#This Row],[BUYING PRICE]]*Stock[[#This Row],[BUYING QUANTITY]]),"")</f>
        <v/>
      </c>
      <c r="T350" s="106"/>
      <c r="U350" s="79"/>
      <c r="V350" s="97"/>
      <c r="W350" s="98"/>
      <c r="X350" s="168"/>
      <c r="Y350" s="126" t="str">
        <f>IF(Stock[[#This Row],[SELLING QUANTITY]]&gt;0,Stock[[#This Row],[SELLING PRICE]]*Stock[[#This Row],[SELLING QUANTITY]]*Stock[[#This Row],[% SELLING FEE]]+Stock[[#This Row],[SELLING PRICE]]*Stock[[#This Row],[SELLING QUANTITY]]*$D$12,"")</f>
        <v/>
      </c>
      <c r="Z350" s="127">
        <f>Stock[[#This Row],[BUYING QUANTITY]]+Stock[[#This Row],[STOCK DIVIDEND]]-Stock[[#This Row],[SELLING QUANTITY]]</f>
        <v>0</v>
      </c>
      <c r="AA3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0" s="121">
        <f ca="1">IF(Stock[[#This Row],[SELLING DATE]]&gt;0,Stock[[#This Row],[SELLING DATE]]-Stock[[#This Row],[BUY DATE]]+1,IF(Stock[[#This Row],[BUY DATE]]=0,0,TODAY()-Stock[[#This Row],[BUY DATE]]+1))</f>
        <v>0</v>
      </c>
      <c r="AC350" s="122" t="str">
        <f>IFERROR(Stock[[#This Row],[CASH DIVIDEND]]+Stock[[#This Row],[RETURN/(LOSS) FROM TRADING
(auto-fill)]],"")</f>
        <v/>
      </c>
      <c r="AD350" s="146" t="str">
        <f>IF(Stock[[#This Row],[SELLING QUANTITY]]&gt;0,SUM(Stock[[#This Row],[RETURN/(LOSS) FROM TRADING
(auto-fill)]],Stock[[#This Row],[CASH DIVIDEND]])/SUM(Stock[[#This Row],[BUYING PRICE]]*Stock[[#This Row],[SELLING QUANTITY]],Stock[[#This Row],[BUYING FEE
(auto-fill)]]*Stock[[#This Row],[SELLING QUANTITY]]/Stock[[#This Row],[BUYING QUANTITY]]),"")</f>
        <v/>
      </c>
      <c r="AE350" s="146" t="str">
        <f ca="1">IFERROR(IF(Stock[[#This Row],[HOLDING DAYS
(auto-fill)]]&lt;365,Stock[[#This Row],[% TOTAL RETURN/(LOSS)
(auto-fill)]]*365/Stock[[#This Row],[HOLDING DAYS
(auto-fill)]],POWER((1+Stock[[#This Row],[% TOTAL RETURN/(LOSS)
(auto-fill)]]),1/(Stock[[#This Row],[HOLDING DAYS
(auto-fill)]]/365))-1),"")</f>
        <v/>
      </c>
      <c r="AF350" s="92"/>
      <c r="AG350" s="149" t="str">
        <f>IF(Stock[[#This Row],[STATUS
(auto-fill)]]="HOLDING",Stock[[#This Row],[MARKET PRICE]]-Stock[[#This Row],[BUYING PRICE]],"")</f>
        <v/>
      </c>
      <c r="AH350" s="143" t="str">
        <f>IFERROR(Stock[[#This Row],[CHANGE
(auto-fill)]]/Stock[[#This Row],[BUYING PRICE]],"")</f>
        <v/>
      </c>
      <c r="AI350" s="129" t="str">
        <f>IF(Stock[[#This Row],[MARKET PRICE]]&gt;0,Stock[[#This Row],[MARKET PRICE]]*Stock[[#This Row],[REMAINING QUANTITY
(auto-fill)]],"")</f>
        <v/>
      </c>
    </row>
    <row r="351" spans="2:35">
      <c r="B351" s="112" t="str">
        <f>IF(AND(Stock[[#This Row],[BUYING QUANTITY]]&gt;0,Stock[[#This Row],[REMAINING QUANTITY
(auto-fill)]]=0),"SOLD OUT",
IF(AND(Stock[[#This Row],[BUYING QUANTITY]]&gt;0,Stock[[#This Row],[REMAINING QUANTITY
(auto-fill)]]&gt;0),"HOLDING",""))</f>
        <v/>
      </c>
      <c r="C351" s="111">
        <f t="shared" si="5"/>
        <v>338</v>
      </c>
      <c r="D351" s="79"/>
      <c r="E351" s="80"/>
      <c r="F351" s="162"/>
      <c r="G351" s="85"/>
      <c r="H351" s="86"/>
      <c r="I351" s="164"/>
      <c r="J351" s="115" t="str">
        <f>IF(Stock[[#This Row],[BUYING QUANTITY]]&gt;0,Stock[[#This Row],[BUYING PRICE]]*Stock[[#This Row],[BUYING QUANTITY]]*Stock[[#This Row],[% BUYING FEE]],"")</f>
        <v/>
      </c>
      <c r="K351" s="89"/>
      <c r="L351" s="90"/>
      <c r="M351" s="117" t="str">
        <f>IF(Stock[[#This Row],[BUYING QUANTITY]]&gt;0,Stock[[#This Row],[BUYING PRICE]]*(1+Stock[[#This Row],[% THRESHOLD (RETURN)_1]]),"")</f>
        <v/>
      </c>
      <c r="N351" s="91"/>
      <c r="O351" s="117" t="str">
        <f>IF(Stock[[#This Row],[BUYING QUANTITY]]&gt;0,Stock[[#This Row],[BUYING PRICE]]*(1+Stock[[#This Row],[% THRESHOLD (RETURN)_2]]),"")</f>
        <v/>
      </c>
      <c r="P351" s="91"/>
      <c r="Q351" s="117" t="str">
        <f>IF(Stock[[#This Row],[BUYING QUANTITY]]&gt;0,Stock[[#This Row],[BUYING PRICE]]*(1+Stock[[#This Row],[% THRESHOLD (LOSS)]]),"")</f>
        <v/>
      </c>
      <c r="R351" s="106"/>
      <c r="S351" s="118" t="str">
        <f>IF(Stock[[#This Row],[CASH DIVIDEND]]&gt;0,Stock[[#This Row],[CASH DIVIDEND]]/(Stock[[#This Row],[BUYING PRICE]]*Stock[[#This Row],[BUYING QUANTITY]]),"")</f>
        <v/>
      </c>
      <c r="T351" s="106"/>
      <c r="U351" s="79"/>
      <c r="V351" s="97"/>
      <c r="W351" s="98"/>
      <c r="X351" s="168"/>
      <c r="Y351" s="126" t="str">
        <f>IF(Stock[[#This Row],[SELLING QUANTITY]]&gt;0,Stock[[#This Row],[SELLING PRICE]]*Stock[[#This Row],[SELLING QUANTITY]]*Stock[[#This Row],[% SELLING FEE]]+Stock[[#This Row],[SELLING PRICE]]*Stock[[#This Row],[SELLING QUANTITY]]*$D$12,"")</f>
        <v/>
      </c>
      <c r="Z351" s="127">
        <f>Stock[[#This Row],[BUYING QUANTITY]]+Stock[[#This Row],[STOCK DIVIDEND]]-Stock[[#This Row],[SELLING QUANTITY]]</f>
        <v>0</v>
      </c>
      <c r="AA3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1" s="121">
        <f ca="1">IF(Stock[[#This Row],[SELLING DATE]]&gt;0,Stock[[#This Row],[SELLING DATE]]-Stock[[#This Row],[BUY DATE]]+1,IF(Stock[[#This Row],[BUY DATE]]=0,0,TODAY()-Stock[[#This Row],[BUY DATE]]+1))</f>
        <v>0</v>
      </c>
      <c r="AC351" s="122" t="str">
        <f>IFERROR(Stock[[#This Row],[CASH DIVIDEND]]+Stock[[#This Row],[RETURN/(LOSS) FROM TRADING
(auto-fill)]],"")</f>
        <v/>
      </c>
      <c r="AD351" s="146" t="str">
        <f>IF(Stock[[#This Row],[SELLING QUANTITY]]&gt;0,SUM(Stock[[#This Row],[RETURN/(LOSS) FROM TRADING
(auto-fill)]],Stock[[#This Row],[CASH DIVIDEND]])/SUM(Stock[[#This Row],[BUYING PRICE]]*Stock[[#This Row],[SELLING QUANTITY]],Stock[[#This Row],[BUYING FEE
(auto-fill)]]*Stock[[#This Row],[SELLING QUANTITY]]/Stock[[#This Row],[BUYING QUANTITY]]),"")</f>
        <v/>
      </c>
      <c r="AE351" s="146" t="str">
        <f ca="1">IFERROR(IF(Stock[[#This Row],[HOLDING DAYS
(auto-fill)]]&lt;365,Stock[[#This Row],[% TOTAL RETURN/(LOSS)
(auto-fill)]]*365/Stock[[#This Row],[HOLDING DAYS
(auto-fill)]],POWER((1+Stock[[#This Row],[% TOTAL RETURN/(LOSS)
(auto-fill)]]),1/(Stock[[#This Row],[HOLDING DAYS
(auto-fill)]]/365))-1),"")</f>
        <v/>
      </c>
      <c r="AF351" s="92"/>
      <c r="AG351" s="149" t="str">
        <f>IF(Stock[[#This Row],[STATUS
(auto-fill)]]="HOLDING",Stock[[#This Row],[MARKET PRICE]]-Stock[[#This Row],[BUYING PRICE]],"")</f>
        <v/>
      </c>
      <c r="AH351" s="143" t="str">
        <f>IFERROR(Stock[[#This Row],[CHANGE
(auto-fill)]]/Stock[[#This Row],[BUYING PRICE]],"")</f>
        <v/>
      </c>
      <c r="AI351" s="129" t="str">
        <f>IF(Stock[[#This Row],[MARKET PRICE]]&gt;0,Stock[[#This Row],[MARKET PRICE]]*Stock[[#This Row],[REMAINING QUANTITY
(auto-fill)]],"")</f>
        <v/>
      </c>
    </row>
    <row r="352" spans="2:35">
      <c r="B352" s="112" t="str">
        <f>IF(AND(Stock[[#This Row],[BUYING QUANTITY]]&gt;0,Stock[[#This Row],[REMAINING QUANTITY
(auto-fill)]]=0),"SOLD OUT",
IF(AND(Stock[[#This Row],[BUYING QUANTITY]]&gt;0,Stock[[#This Row],[REMAINING QUANTITY
(auto-fill)]]&gt;0),"HOLDING",""))</f>
        <v/>
      </c>
      <c r="C352" s="111">
        <f t="shared" si="5"/>
        <v>339</v>
      </c>
      <c r="D352" s="79"/>
      <c r="E352" s="80"/>
      <c r="F352" s="162"/>
      <c r="G352" s="85"/>
      <c r="H352" s="86"/>
      <c r="I352" s="164"/>
      <c r="J352" s="115" t="str">
        <f>IF(Stock[[#This Row],[BUYING QUANTITY]]&gt;0,Stock[[#This Row],[BUYING PRICE]]*Stock[[#This Row],[BUYING QUANTITY]]*Stock[[#This Row],[% BUYING FEE]],"")</f>
        <v/>
      </c>
      <c r="K352" s="89"/>
      <c r="L352" s="90"/>
      <c r="M352" s="117" t="str">
        <f>IF(Stock[[#This Row],[BUYING QUANTITY]]&gt;0,Stock[[#This Row],[BUYING PRICE]]*(1+Stock[[#This Row],[% THRESHOLD (RETURN)_1]]),"")</f>
        <v/>
      </c>
      <c r="N352" s="91"/>
      <c r="O352" s="117" t="str">
        <f>IF(Stock[[#This Row],[BUYING QUANTITY]]&gt;0,Stock[[#This Row],[BUYING PRICE]]*(1+Stock[[#This Row],[% THRESHOLD (RETURN)_2]]),"")</f>
        <v/>
      </c>
      <c r="P352" s="91"/>
      <c r="Q352" s="117" t="str">
        <f>IF(Stock[[#This Row],[BUYING QUANTITY]]&gt;0,Stock[[#This Row],[BUYING PRICE]]*(1+Stock[[#This Row],[% THRESHOLD (LOSS)]]),"")</f>
        <v/>
      </c>
      <c r="R352" s="106"/>
      <c r="S352" s="118" t="str">
        <f>IF(Stock[[#This Row],[CASH DIVIDEND]]&gt;0,Stock[[#This Row],[CASH DIVIDEND]]/(Stock[[#This Row],[BUYING PRICE]]*Stock[[#This Row],[BUYING QUANTITY]]),"")</f>
        <v/>
      </c>
      <c r="T352" s="106"/>
      <c r="U352" s="79"/>
      <c r="V352" s="97"/>
      <c r="W352" s="98"/>
      <c r="X352" s="168"/>
      <c r="Y352" s="126" t="str">
        <f>IF(Stock[[#This Row],[SELLING QUANTITY]]&gt;0,Stock[[#This Row],[SELLING PRICE]]*Stock[[#This Row],[SELLING QUANTITY]]*Stock[[#This Row],[% SELLING FEE]]+Stock[[#This Row],[SELLING PRICE]]*Stock[[#This Row],[SELLING QUANTITY]]*$D$12,"")</f>
        <v/>
      </c>
      <c r="Z352" s="127">
        <f>Stock[[#This Row],[BUYING QUANTITY]]+Stock[[#This Row],[STOCK DIVIDEND]]-Stock[[#This Row],[SELLING QUANTITY]]</f>
        <v>0</v>
      </c>
      <c r="AA3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2" s="121">
        <f ca="1">IF(Stock[[#This Row],[SELLING DATE]]&gt;0,Stock[[#This Row],[SELLING DATE]]-Stock[[#This Row],[BUY DATE]]+1,IF(Stock[[#This Row],[BUY DATE]]=0,0,TODAY()-Stock[[#This Row],[BUY DATE]]+1))</f>
        <v>0</v>
      </c>
      <c r="AC352" s="122" t="str">
        <f>IFERROR(Stock[[#This Row],[CASH DIVIDEND]]+Stock[[#This Row],[RETURN/(LOSS) FROM TRADING
(auto-fill)]],"")</f>
        <v/>
      </c>
      <c r="AD352" s="146" t="str">
        <f>IF(Stock[[#This Row],[SELLING QUANTITY]]&gt;0,SUM(Stock[[#This Row],[RETURN/(LOSS) FROM TRADING
(auto-fill)]],Stock[[#This Row],[CASH DIVIDEND]])/SUM(Stock[[#This Row],[BUYING PRICE]]*Stock[[#This Row],[SELLING QUANTITY]],Stock[[#This Row],[BUYING FEE
(auto-fill)]]*Stock[[#This Row],[SELLING QUANTITY]]/Stock[[#This Row],[BUYING QUANTITY]]),"")</f>
        <v/>
      </c>
      <c r="AE352" s="146" t="str">
        <f ca="1">IFERROR(IF(Stock[[#This Row],[HOLDING DAYS
(auto-fill)]]&lt;365,Stock[[#This Row],[% TOTAL RETURN/(LOSS)
(auto-fill)]]*365/Stock[[#This Row],[HOLDING DAYS
(auto-fill)]],POWER((1+Stock[[#This Row],[% TOTAL RETURN/(LOSS)
(auto-fill)]]),1/(Stock[[#This Row],[HOLDING DAYS
(auto-fill)]]/365))-1),"")</f>
        <v/>
      </c>
      <c r="AF352" s="92"/>
      <c r="AG352" s="149" t="str">
        <f>IF(Stock[[#This Row],[STATUS
(auto-fill)]]="HOLDING",Stock[[#This Row],[MARKET PRICE]]-Stock[[#This Row],[BUYING PRICE]],"")</f>
        <v/>
      </c>
      <c r="AH352" s="143" t="str">
        <f>IFERROR(Stock[[#This Row],[CHANGE
(auto-fill)]]/Stock[[#This Row],[BUYING PRICE]],"")</f>
        <v/>
      </c>
      <c r="AI352" s="129" t="str">
        <f>IF(Stock[[#This Row],[MARKET PRICE]]&gt;0,Stock[[#This Row],[MARKET PRICE]]*Stock[[#This Row],[REMAINING QUANTITY
(auto-fill)]],"")</f>
        <v/>
      </c>
    </row>
    <row r="353" spans="2:35">
      <c r="B353" s="112" t="str">
        <f>IF(AND(Stock[[#This Row],[BUYING QUANTITY]]&gt;0,Stock[[#This Row],[REMAINING QUANTITY
(auto-fill)]]=0),"SOLD OUT",
IF(AND(Stock[[#This Row],[BUYING QUANTITY]]&gt;0,Stock[[#This Row],[REMAINING QUANTITY
(auto-fill)]]&gt;0),"HOLDING",""))</f>
        <v/>
      </c>
      <c r="C353" s="111">
        <f t="shared" si="5"/>
        <v>340</v>
      </c>
      <c r="D353" s="79"/>
      <c r="E353" s="80"/>
      <c r="F353" s="162"/>
      <c r="G353" s="85"/>
      <c r="H353" s="86"/>
      <c r="I353" s="164"/>
      <c r="J353" s="115" t="str">
        <f>IF(Stock[[#This Row],[BUYING QUANTITY]]&gt;0,Stock[[#This Row],[BUYING PRICE]]*Stock[[#This Row],[BUYING QUANTITY]]*Stock[[#This Row],[% BUYING FEE]],"")</f>
        <v/>
      </c>
      <c r="K353" s="89"/>
      <c r="L353" s="90"/>
      <c r="M353" s="117" t="str">
        <f>IF(Stock[[#This Row],[BUYING QUANTITY]]&gt;0,Stock[[#This Row],[BUYING PRICE]]*(1+Stock[[#This Row],[% THRESHOLD (RETURN)_1]]),"")</f>
        <v/>
      </c>
      <c r="N353" s="91"/>
      <c r="O353" s="117" t="str">
        <f>IF(Stock[[#This Row],[BUYING QUANTITY]]&gt;0,Stock[[#This Row],[BUYING PRICE]]*(1+Stock[[#This Row],[% THRESHOLD (RETURN)_2]]),"")</f>
        <v/>
      </c>
      <c r="P353" s="91"/>
      <c r="Q353" s="117" t="str">
        <f>IF(Stock[[#This Row],[BUYING QUANTITY]]&gt;0,Stock[[#This Row],[BUYING PRICE]]*(1+Stock[[#This Row],[% THRESHOLD (LOSS)]]),"")</f>
        <v/>
      </c>
      <c r="R353" s="106"/>
      <c r="S353" s="118" t="str">
        <f>IF(Stock[[#This Row],[CASH DIVIDEND]]&gt;0,Stock[[#This Row],[CASH DIVIDEND]]/(Stock[[#This Row],[BUYING PRICE]]*Stock[[#This Row],[BUYING QUANTITY]]),"")</f>
        <v/>
      </c>
      <c r="T353" s="106"/>
      <c r="U353" s="79"/>
      <c r="V353" s="97"/>
      <c r="W353" s="98"/>
      <c r="X353" s="168"/>
      <c r="Y353" s="126" t="str">
        <f>IF(Stock[[#This Row],[SELLING QUANTITY]]&gt;0,Stock[[#This Row],[SELLING PRICE]]*Stock[[#This Row],[SELLING QUANTITY]]*Stock[[#This Row],[% SELLING FEE]]+Stock[[#This Row],[SELLING PRICE]]*Stock[[#This Row],[SELLING QUANTITY]]*$D$12,"")</f>
        <v/>
      </c>
      <c r="Z353" s="127">
        <f>Stock[[#This Row],[BUYING QUANTITY]]+Stock[[#This Row],[STOCK DIVIDEND]]-Stock[[#This Row],[SELLING QUANTITY]]</f>
        <v>0</v>
      </c>
      <c r="AA3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3" s="121">
        <f ca="1">IF(Stock[[#This Row],[SELLING DATE]]&gt;0,Stock[[#This Row],[SELLING DATE]]-Stock[[#This Row],[BUY DATE]]+1,IF(Stock[[#This Row],[BUY DATE]]=0,0,TODAY()-Stock[[#This Row],[BUY DATE]]+1))</f>
        <v>0</v>
      </c>
      <c r="AC353" s="122" t="str">
        <f>IFERROR(Stock[[#This Row],[CASH DIVIDEND]]+Stock[[#This Row],[RETURN/(LOSS) FROM TRADING
(auto-fill)]],"")</f>
        <v/>
      </c>
      <c r="AD353" s="146" t="str">
        <f>IF(Stock[[#This Row],[SELLING QUANTITY]]&gt;0,SUM(Stock[[#This Row],[RETURN/(LOSS) FROM TRADING
(auto-fill)]],Stock[[#This Row],[CASH DIVIDEND]])/SUM(Stock[[#This Row],[BUYING PRICE]]*Stock[[#This Row],[SELLING QUANTITY]],Stock[[#This Row],[BUYING FEE
(auto-fill)]]*Stock[[#This Row],[SELLING QUANTITY]]/Stock[[#This Row],[BUYING QUANTITY]]),"")</f>
        <v/>
      </c>
      <c r="AE353" s="146" t="str">
        <f ca="1">IFERROR(IF(Stock[[#This Row],[HOLDING DAYS
(auto-fill)]]&lt;365,Stock[[#This Row],[% TOTAL RETURN/(LOSS)
(auto-fill)]]*365/Stock[[#This Row],[HOLDING DAYS
(auto-fill)]],POWER((1+Stock[[#This Row],[% TOTAL RETURN/(LOSS)
(auto-fill)]]),1/(Stock[[#This Row],[HOLDING DAYS
(auto-fill)]]/365))-1),"")</f>
        <v/>
      </c>
      <c r="AF353" s="92"/>
      <c r="AG353" s="149" t="str">
        <f>IF(Stock[[#This Row],[STATUS
(auto-fill)]]="HOLDING",Stock[[#This Row],[MARKET PRICE]]-Stock[[#This Row],[BUYING PRICE]],"")</f>
        <v/>
      </c>
      <c r="AH353" s="143" t="str">
        <f>IFERROR(Stock[[#This Row],[CHANGE
(auto-fill)]]/Stock[[#This Row],[BUYING PRICE]],"")</f>
        <v/>
      </c>
      <c r="AI353" s="129" t="str">
        <f>IF(Stock[[#This Row],[MARKET PRICE]]&gt;0,Stock[[#This Row],[MARKET PRICE]]*Stock[[#This Row],[REMAINING QUANTITY
(auto-fill)]],"")</f>
        <v/>
      </c>
    </row>
    <row r="354" spans="2:35">
      <c r="B354" s="112" t="str">
        <f>IF(AND(Stock[[#This Row],[BUYING QUANTITY]]&gt;0,Stock[[#This Row],[REMAINING QUANTITY
(auto-fill)]]=0),"SOLD OUT",
IF(AND(Stock[[#This Row],[BUYING QUANTITY]]&gt;0,Stock[[#This Row],[REMAINING QUANTITY
(auto-fill)]]&gt;0),"HOLDING",""))</f>
        <v/>
      </c>
      <c r="C354" s="111">
        <f t="shared" si="5"/>
        <v>341</v>
      </c>
      <c r="D354" s="79"/>
      <c r="E354" s="80"/>
      <c r="F354" s="162"/>
      <c r="G354" s="85"/>
      <c r="H354" s="86"/>
      <c r="I354" s="164"/>
      <c r="J354" s="115" t="str">
        <f>IF(Stock[[#This Row],[BUYING QUANTITY]]&gt;0,Stock[[#This Row],[BUYING PRICE]]*Stock[[#This Row],[BUYING QUANTITY]]*Stock[[#This Row],[% BUYING FEE]],"")</f>
        <v/>
      </c>
      <c r="K354" s="89"/>
      <c r="L354" s="90"/>
      <c r="M354" s="117" t="str">
        <f>IF(Stock[[#This Row],[BUYING QUANTITY]]&gt;0,Stock[[#This Row],[BUYING PRICE]]*(1+Stock[[#This Row],[% THRESHOLD (RETURN)_1]]),"")</f>
        <v/>
      </c>
      <c r="N354" s="91"/>
      <c r="O354" s="117" t="str">
        <f>IF(Stock[[#This Row],[BUYING QUANTITY]]&gt;0,Stock[[#This Row],[BUYING PRICE]]*(1+Stock[[#This Row],[% THRESHOLD (RETURN)_2]]),"")</f>
        <v/>
      </c>
      <c r="P354" s="91"/>
      <c r="Q354" s="117" t="str">
        <f>IF(Stock[[#This Row],[BUYING QUANTITY]]&gt;0,Stock[[#This Row],[BUYING PRICE]]*(1+Stock[[#This Row],[% THRESHOLD (LOSS)]]),"")</f>
        <v/>
      </c>
      <c r="R354" s="106"/>
      <c r="S354" s="118" t="str">
        <f>IF(Stock[[#This Row],[CASH DIVIDEND]]&gt;0,Stock[[#This Row],[CASH DIVIDEND]]/(Stock[[#This Row],[BUYING PRICE]]*Stock[[#This Row],[BUYING QUANTITY]]),"")</f>
        <v/>
      </c>
      <c r="T354" s="106"/>
      <c r="U354" s="79"/>
      <c r="V354" s="97"/>
      <c r="W354" s="98"/>
      <c r="X354" s="168"/>
      <c r="Y354" s="126" t="str">
        <f>IF(Stock[[#This Row],[SELLING QUANTITY]]&gt;0,Stock[[#This Row],[SELLING PRICE]]*Stock[[#This Row],[SELLING QUANTITY]]*Stock[[#This Row],[% SELLING FEE]]+Stock[[#This Row],[SELLING PRICE]]*Stock[[#This Row],[SELLING QUANTITY]]*$D$12,"")</f>
        <v/>
      </c>
      <c r="Z354" s="127">
        <f>Stock[[#This Row],[BUYING QUANTITY]]+Stock[[#This Row],[STOCK DIVIDEND]]-Stock[[#This Row],[SELLING QUANTITY]]</f>
        <v>0</v>
      </c>
      <c r="AA3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4" s="121">
        <f ca="1">IF(Stock[[#This Row],[SELLING DATE]]&gt;0,Stock[[#This Row],[SELLING DATE]]-Stock[[#This Row],[BUY DATE]]+1,IF(Stock[[#This Row],[BUY DATE]]=0,0,TODAY()-Stock[[#This Row],[BUY DATE]]+1))</f>
        <v>0</v>
      </c>
      <c r="AC354" s="122" t="str">
        <f>IFERROR(Stock[[#This Row],[CASH DIVIDEND]]+Stock[[#This Row],[RETURN/(LOSS) FROM TRADING
(auto-fill)]],"")</f>
        <v/>
      </c>
      <c r="AD354" s="146" t="str">
        <f>IF(Stock[[#This Row],[SELLING QUANTITY]]&gt;0,SUM(Stock[[#This Row],[RETURN/(LOSS) FROM TRADING
(auto-fill)]],Stock[[#This Row],[CASH DIVIDEND]])/SUM(Stock[[#This Row],[BUYING PRICE]]*Stock[[#This Row],[SELLING QUANTITY]],Stock[[#This Row],[BUYING FEE
(auto-fill)]]*Stock[[#This Row],[SELLING QUANTITY]]/Stock[[#This Row],[BUYING QUANTITY]]),"")</f>
        <v/>
      </c>
      <c r="AE354" s="146" t="str">
        <f ca="1">IFERROR(IF(Stock[[#This Row],[HOLDING DAYS
(auto-fill)]]&lt;365,Stock[[#This Row],[% TOTAL RETURN/(LOSS)
(auto-fill)]]*365/Stock[[#This Row],[HOLDING DAYS
(auto-fill)]],POWER((1+Stock[[#This Row],[% TOTAL RETURN/(LOSS)
(auto-fill)]]),1/(Stock[[#This Row],[HOLDING DAYS
(auto-fill)]]/365))-1),"")</f>
        <v/>
      </c>
      <c r="AF354" s="92"/>
      <c r="AG354" s="149" t="str">
        <f>IF(Stock[[#This Row],[STATUS
(auto-fill)]]="HOLDING",Stock[[#This Row],[MARKET PRICE]]-Stock[[#This Row],[BUYING PRICE]],"")</f>
        <v/>
      </c>
      <c r="AH354" s="143" t="str">
        <f>IFERROR(Stock[[#This Row],[CHANGE
(auto-fill)]]/Stock[[#This Row],[BUYING PRICE]],"")</f>
        <v/>
      </c>
      <c r="AI354" s="129" t="str">
        <f>IF(Stock[[#This Row],[MARKET PRICE]]&gt;0,Stock[[#This Row],[MARKET PRICE]]*Stock[[#This Row],[REMAINING QUANTITY
(auto-fill)]],"")</f>
        <v/>
      </c>
    </row>
    <row r="355" spans="2:35">
      <c r="B355" s="112" t="str">
        <f>IF(AND(Stock[[#This Row],[BUYING QUANTITY]]&gt;0,Stock[[#This Row],[REMAINING QUANTITY
(auto-fill)]]=0),"SOLD OUT",
IF(AND(Stock[[#This Row],[BUYING QUANTITY]]&gt;0,Stock[[#This Row],[REMAINING QUANTITY
(auto-fill)]]&gt;0),"HOLDING",""))</f>
        <v/>
      </c>
      <c r="C355" s="111">
        <f t="shared" si="5"/>
        <v>342</v>
      </c>
      <c r="D355" s="79"/>
      <c r="E355" s="80"/>
      <c r="F355" s="162"/>
      <c r="G355" s="85"/>
      <c r="H355" s="86"/>
      <c r="I355" s="164"/>
      <c r="J355" s="115" t="str">
        <f>IF(Stock[[#This Row],[BUYING QUANTITY]]&gt;0,Stock[[#This Row],[BUYING PRICE]]*Stock[[#This Row],[BUYING QUANTITY]]*Stock[[#This Row],[% BUYING FEE]],"")</f>
        <v/>
      </c>
      <c r="K355" s="89"/>
      <c r="L355" s="90"/>
      <c r="M355" s="117" t="str">
        <f>IF(Stock[[#This Row],[BUYING QUANTITY]]&gt;0,Stock[[#This Row],[BUYING PRICE]]*(1+Stock[[#This Row],[% THRESHOLD (RETURN)_1]]),"")</f>
        <v/>
      </c>
      <c r="N355" s="91"/>
      <c r="O355" s="117" t="str">
        <f>IF(Stock[[#This Row],[BUYING QUANTITY]]&gt;0,Stock[[#This Row],[BUYING PRICE]]*(1+Stock[[#This Row],[% THRESHOLD (RETURN)_2]]),"")</f>
        <v/>
      </c>
      <c r="P355" s="91"/>
      <c r="Q355" s="117" t="str">
        <f>IF(Stock[[#This Row],[BUYING QUANTITY]]&gt;0,Stock[[#This Row],[BUYING PRICE]]*(1+Stock[[#This Row],[% THRESHOLD (LOSS)]]),"")</f>
        <v/>
      </c>
      <c r="R355" s="106"/>
      <c r="S355" s="118" t="str">
        <f>IF(Stock[[#This Row],[CASH DIVIDEND]]&gt;0,Stock[[#This Row],[CASH DIVIDEND]]/(Stock[[#This Row],[BUYING PRICE]]*Stock[[#This Row],[BUYING QUANTITY]]),"")</f>
        <v/>
      </c>
      <c r="T355" s="106"/>
      <c r="U355" s="79"/>
      <c r="V355" s="97"/>
      <c r="W355" s="98"/>
      <c r="X355" s="168"/>
      <c r="Y355" s="126" t="str">
        <f>IF(Stock[[#This Row],[SELLING QUANTITY]]&gt;0,Stock[[#This Row],[SELLING PRICE]]*Stock[[#This Row],[SELLING QUANTITY]]*Stock[[#This Row],[% SELLING FEE]]+Stock[[#This Row],[SELLING PRICE]]*Stock[[#This Row],[SELLING QUANTITY]]*$D$12,"")</f>
        <v/>
      </c>
      <c r="Z355" s="127">
        <f>Stock[[#This Row],[BUYING QUANTITY]]+Stock[[#This Row],[STOCK DIVIDEND]]-Stock[[#This Row],[SELLING QUANTITY]]</f>
        <v>0</v>
      </c>
      <c r="AA3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5" s="121">
        <f ca="1">IF(Stock[[#This Row],[SELLING DATE]]&gt;0,Stock[[#This Row],[SELLING DATE]]-Stock[[#This Row],[BUY DATE]]+1,IF(Stock[[#This Row],[BUY DATE]]=0,0,TODAY()-Stock[[#This Row],[BUY DATE]]+1))</f>
        <v>0</v>
      </c>
      <c r="AC355" s="122" t="str">
        <f>IFERROR(Stock[[#This Row],[CASH DIVIDEND]]+Stock[[#This Row],[RETURN/(LOSS) FROM TRADING
(auto-fill)]],"")</f>
        <v/>
      </c>
      <c r="AD355" s="146" t="str">
        <f>IF(Stock[[#This Row],[SELLING QUANTITY]]&gt;0,SUM(Stock[[#This Row],[RETURN/(LOSS) FROM TRADING
(auto-fill)]],Stock[[#This Row],[CASH DIVIDEND]])/SUM(Stock[[#This Row],[BUYING PRICE]]*Stock[[#This Row],[SELLING QUANTITY]],Stock[[#This Row],[BUYING FEE
(auto-fill)]]*Stock[[#This Row],[SELLING QUANTITY]]/Stock[[#This Row],[BUYING QUANTITY]]),"")</f>
        <v/>
      </c>
      <c r="AE355" s="146" t="str">
        <f ca="1">IFERROR(IF(Stock[[#This Row],[HOLDING DAYS
(auto-fill)]]&lt;365,Stock[[#This Row],[% TOTAL RETURN/(LOSS)
(auto-fill)]]*365/Stock[[#This Row],[HOLDING DAYS
(auto-fill)]],POWER((1+Stock[[#This Row],[% TOTAL RETURN/(LOSS)
(auto-fill)]]),1/(Stock[[#This Row],[HOLDING DAYS
(auto-fill)]]/365))-1),"")</f>
        <v/>
      </c>
      <c r="AF355" s="92"/>
      <c r="AG355" s="149" t="str">
        <f>IF(Stock[[#This Row],[STATUS
(auto-fill)]]="HOLDING",Stock[[#This Row],[MARKET PRICE]]-Stock[[#This Row],[BUYING PRICE]],"")</f>
        <v/>
      </c>
      <c r="AH355" s="143" t="str">
        <f>IFERROR(Stock[[#This Row],[CHANGE
(auto-fill)]]/Stock[[#This Row],[BUYING PRICE]],"")</f>
        <v/>
      </c>
      <c r="AI355" s="129" t="str">
        <f>IF(Stock[[#This Row],[MARKET PRICE]]&gt;0,Stock[[#This Row],[MARKET PRICE]]*Stock[[#This Row],[REMAINING QUANTITY
(auto-fill)]],"")</f>
        <v/>
      </c>
    </row>
    <row r="356" spans="2:35">
      <c r="B356" s="112" t="str">
        <f>IF(AND(Stock[[#This Row],[BUYING QUANTITY]]&gt;0,Stock[[#This Row],[REMAINING QUANTITY
(auto-fill)]]=0),"SOLD OUT",
IF(AND(Stock[[#This Row],[BUYING QUANTITY]]&gt;0,Stock[[#This Row],[REMAINING QUANTITY
(auto-fill)]]&gt;0),"HOLDING",""))</f>
        <v/>
      </c>
      <c r="C356" s="111">
        <f t="shared" si="5"/>
        <v>343</v>
      </c>
      <c r="D356" s="79"/>
      <c r="E356" s="80"/>
      <c r="F356" s="162"/>
      <c r="G356" s="85"/>
      <c r="H356" s="86"/>
      <c r="I356" s="164"/>
      <c r="J356" s="115" t="str">
        <f>IF(Stock[[#This Row],[BUYING QUANTITY]]&gt;0,Stock[[#This Row],[BUYING PRICE]]*Stock[[#This Row],[BUYING QUANTITY]]*Stock[[#This Row],[% BUYING FEE]],"")</f>
        <v/>
      </c>
      <c r="K356" s="89"/>
      <c r="L356" s="90"/>
      <c r="M356" s="117" t="str">
        <f>IF(Stock[[#This Row],[BUYING QUANTITY]]&gt;0,Stock[[#This Row],[BUYING PRICE]]*(1+Stock[[#This Row],[% THRESHOLD (RETURN)_1]]),"")</f>
        <v/>
      </c>
      <c r="N356" s="91"/>
      <c r="O356" s="117" t="str">
        <f>IF(Stock[[#This Row],[BUYING QUANTITY]]&gt;0,Stock[[#This Row],[BUYING PRICE]]*(1+Stock[[#This Row],[% THRESHOLD (RETURN)_2]]),"")</f>
        <v/>
      </c>
      <c r="P356" s="91"/>
      <c r="Q356" s="117" t="str">
        <f>IF(Stock[[#This Row],[BUYING QUANTITY]]&gt;0,Stock[[#This Row],[BUYING PRICE]]*(1+Stock[[#This Row],[% THRESHOLD (LOSS)]]),"")</f>
        <v/>
      </c>
      <c r="R356" s="106"/>
      <c r="S356" s="118" t="str">
        <f>IF(Stock[[#This Row],[CASH DIVIDEND]]&gt;0,Stock[[#This Row],[CASH DIVIDEND]]/(Stock[[#This Row],[BUYING PRICE]]*Stock[[#This Row],[BUYING QUANTITY]]),"")</f>
        <v/>
      </c>
      <c r="T356" s="106"/>
      <c r="U356" s="79"/>
      <c r="V356" s="97"/>
      <c r="W356" s="98"/>
      <c r="X356" s="168"/>
      <c r="Y356" s="126" t="str">
        <f>IF(Stock[[#This Row],[SELLING QUANTITY]]&gt;0,Stock[[#This Row],[SELLING PRICE]]*Stock[[#This Row],[SELLING QUANTITY]]*Stock[[#This Row],[% SELLING FEE]]+Stock[[#This Row],[SELLING PRICE]]*Stock[[#This Row],[SELLING QUANTITY]]*$D$12,"")</f>
        <v/>
      </c>
      <c r="Z356" s="127">
        <f>Stock[[#This Row],[BUYING QUANTITY]]+Stock[[#This Row],[STOCK DIVIDEND]]-Stock[[#This Row],[SELLING QUANTITY]]</f>
        <v>0</v>
      </c>
      <c r="AA3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6" s="121">
        <f ca="1">IF(Stock[[#This Row],[SELLING DATE]]&gt;0,Stock[[#This Row],[SELLING DATE]]-Stock[[#This Row],[BUY DATE]]+1,IF(Stock[[#This Row],[BUY DATE]]=0,0,TODAY()-Stock[[#This Row],[BUY DATE]]+1))</f>
        <v>0</v>
      </c>
      <c r="AC356" s="122" t="str">
        <f>IFERROR(Stock[[#This Row],[CASH DIVIDEND]]+Stock[[#This Row],[RETURN/(LOSS) FROM TRADING
(auto-fill)]],"")</f>
        <v/>
      </c>
      <c r="AD356" s="146" t="str">
        <f>IF(Stock[[#This Row],[SELLING QUANTITY]]&gt;0,SUM(Stock[[#This Row],[RETURN/(LOSS) FROM TRADING
(auto-fill)]],Stock[[#This Row],[CASH DIVIDEND]])/SUM(Stock[[#This Row],[BUYING PRICE]]*Stock[[#This Row],[SELLING QUANTITY]],Stock[[#This Row],[BUYING FEE
(auto-fill)]]*Stock[[#This Row],[SELLING QUANTITY]]/Stock[[#This Row],[BUYING QUANTITY]]),"")</f>
        <v/>
      </c>
      <c r="AE356" s="146" t="str">
        <f ca="1">IFERROR(IF(Stock[[#This Row],[HOLDING DAYS
(auto-fill)]]&lt;365,Stock[[#This Row],[% TOTAL RETURN/(LOSS)
(auto-fill)]]*365/Stock[[#This Row],[HOLDING DAYS
(auto-fill)]],POWER((1+Stock[[#This Row],[% TOTAL RETURN/(LOSS)
(auto-fill)]]),1/(Stock[[#This Row],[HOLDING DAYS
(auto-fill)]]/365))-1),"")</f>
        <v/>
      </c>
      <c r="AF356" s="92"/>
      <c r="AG356" s="149" t="str">
        <f>IF(Stock[[#This Row],[STATUS
(auto-fill)]]="HOLDING",Stock[[#This Row],[MARKET PRICE]]-Stock[[#This Row],[BUYING PRICE]],"")</f>
        <v/>
      </c>
      <c r="AH356" s="143" t="str">
        <f>IFERROR(Stock[[#This Row],[CHANGE
(auto-fill)]]/Stock[[#This Row],[BUYING PRICE]],"")</f>
        <v/>
      </c>
      <c r="AI356" s="129" t="str">
        <f>IF(Stock[[#This Row],[MARKET PRICE]]&gt;0,Stock[[#This Row],[MARKET PRICE]]*Stock[[#This Row],[REMAINING QUANTITY
(auto-fill)]],"")</f>
        <v/>
      </c>
    </row>
    <row r="357" spans="2:35">
      <c r="B357" s="112" t="str">
        <f>IF(AND(Stock[[#This Row],[BUYING QUANTITY]]&gt;0,Stock[[#This Row],[REMAINING QUANTITY
(auto-fill)]]=0),"SOLD OUT",
IF(AND(Stock[[#This Row],[BUYING QUANTITY]]&gt;0,Stock[[#This Row],[REMAINING QUANTITY
(auto-fill)]]&gt;0),"HOLDING",""))</f>
        <v/>
      </c>
      <c r="C357" s="111">
        <f t="shared" si="5"/>
        <v>344</v>
      </c>
      <c r="D357" s="79"/>
      <c r="E357" s="80"/>
      <c r="F357" s="162"/>
      <c r="G357" s="85"/>
      <c r="H357" s="86"/>
      <c r="I357" s="164"/>
      <c r="J357" s="115" t="str">
        <f>IF(Stock[[#This Row],[BUYING QUANTITY]]&gt;0,Stock[[#This Row],[BUYING PRICE]]*Stock[[#This Row],[BUYING QUANTITY]]*Stock[[#This Row],[% BUYING FEE]],"")</f>
        <v/>
      </c>
      <c r="K357" s="89"/>
      <c r="L357" s="90"/>
      <c r="M357" s="117" t="str">
        <f>IF(Stock[[#This Row],[BUYING QUANTITY]]&gt;0,Stock[[#This Row],[BUYING PRICE]]*(1+Stock[[#This Row],[% THRESHOLD (RETURN)_1]]),"")</f>
        <v/>
      </c>
      <c r="N357" s="91"/>
      <c r="O357" s="117" t="str">
        <f>IF(Stock[[#This Row],[BUYING QUANTITY]]&gt;0,Stock[[#This Row],[BUYING PRICE]]*(1+Stock[[#This Row],[% THRESHOLD (RETURN)_2]]),"")</f>
        <v/>
      </c>
      <c r="P357" s="91"/>
      <c r="Q357" s="117" t="str">
        <f>IF(Stock[[#This Row],[BUYING QUANTITY]]&gt;0,Stock[[#This Row],[BUYING PRICE]]*(1+Stock[[#This Row],[% THRESHOLD (LOSS)]]),"")</f>
        <v/>
      </c>
      <c r="R357" s="106"/>
      <c r="S357" s="118" t="str">
        <f>IF(Stock[[#This Row],[CASH DIVIDEND]]&gt;0,Stock[[#This Row],[CASH DIVIDEND]]/(Stock[[#This Row],[BUYING PRICE]]*Stock[[#This Row],[BUYING QUANTITY]]),"")</f>
        <v/>
      </c>
      <c r="T357" s="106"/>
      <c r="U357" s="79"/>
      <c r="V357" s="97"/>
      <c r="W357" s="98"/>
      <c r="X357" s="168"/>
      <c r="Y357" s="126" t="str">
        <f>IF(Stock[[#This Row],[SELLING QUANTITY]]&gt;0,Stock[[#This Row],[SELLING PRICE]]*Stock[[#This Row],[SELLING QUANTITY]]*Stock[[#This Row],[% SELLING FEE]]+Stock[[#This Row],[SELLING PRICE]]*Stock[[#This Row],[SELLING QUANTITY]]*$D$12,"")</f>
        <v/>
      </c>
      <c r="Z357" s="127">
        <f>Stock[[#This Row],[BUYING QUANTITY]]+Stock[[#This Row],[STOCK DIVIDEND]]-Stock[[#This Row],[SELLING QUANTITY]]</f>
        <v>0</v>
      </c>
      <c r="AA3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7" s="121">
        <f ca="1">IF(Stock[[#This Row],[SELLING DATE]]&gt;0,Stock[[#This Row],[SELLING DATE]]-Stock[[#This Row],[BUY DATE]]+1,IF(Stock[[#This Row],[BUY DATE]]=0,0,TODAY()-Stock[[#This Row],[BUY DATE]]+1))</f>
        <v>0</v>
      </c>
      <c r="AC357" s="122" t="str">
        <f>IFERROR(Stock[[#This Row],[CASH DIVIDEND]]+Stock[[#This Row],[RETURN/(LOSS) FROM TRADING
(auto-fill)]],"")</f>
        <v/>
      </c>
      <c r="AD357" s="146" t="str">
        <f>IF(Stock[[#This Row],[SELLING QUANTITY]]&gt;0,SUM(Stock[[#This Row],[RETURN/(LOSS) FROM TRADING
(auto-fill)]],Stock[[#This Row],[CASH DIVIDEND]])/SUM(Stock[[#This Row],[BUYING PRICE]]*Stock[[#This Row],[SELLING QUANTITY]],Stock[[#This Row],[BUYING FEE
(auto-fill)]]*Stock[[#This Row],[SELLING QUANTITY]]/Stock[[#This Row],[BUYING QUANTITY]]),"")</f>
        <v/>
      </c>
      <c r="AE357" s="146" t="str">
        <f ca="1">IFERROR(IF(Stock[[#This Row],[HOLDING DAYS
(auto-fill)]]&lt;365,Stock[[#This Row],[% TOTAL RETURN/(LOSS)
(auto-fill)]]*365/Stock[[#This Row],[HOLDING DAYS
(auto-fill)]],POWER((1+Stock[[#This Row],[% TOTAL RETURN/(LOSS)
(auto-fill)]]),1/(Stock[[#This Row],[HOLDING DAYS
(auto-fill)]]/365))-1),"")</f>
        <v/>
      </c>
      <c r="AF357" s="92"/>
      <c r="AG357" s="149" t="str">
        <f>IF(Stock[[#This Row],[STATUS
(auto-fill)]]="HOLDING",Stock[[#This Row],[MARKET PRICE]]-Stock[[#This Row],[BUYING PRICE]],"")</f>
        <v/>
      </c>
      <c r="AH357" s="143" t="str">
        <f>IFERROR(Stock[[#This Row],[CHANGE
(auto-fill)]]/Stock[[#This Row],[BUYING PRICE]],"")</f>
        <v/>
      </c>
      <c r="AI357" s="129" t="str">
        <f>IF(Stock[[#This Row],[MARKET PRICE]]&gt;0,Stock[[#This Row],[MARKET PRICE]]*Stock[[#This Row],[REMAINING QUANTITY
(auto-fill)]],"")</f>
        <v/>
      </c>
    </row>
    <row r="358" spans="2:35">
      <c r="B358" s="112" t="str">
        <f>IF(AND(Stock[[#This Row],[BUYING QUANTITY]]&gt;0,Stock[[#This Row],[REMAINING QUANTITY
(auto-fill)]]=0),"SOLD OUT",
IF(AND(Stock[[#This Row],[BUYING QUANTITY]]&gt;0,Stock[[#This Row],[REMAINING QUANTITY
(auto-fill)]]&gt;0),"HOLDING",""))</f>
        <v/>
      </c>
      <c r="C358" s="111">
        <f t="shared" si="5"/>
        <v>345</v>
      </c>
      <c r="D358" s="79"/>
      <c r="E358" s="80"/>
      <c r="F358" s="162"/>
      <c r="G358" s="85"/>
      <c r="H358" s="86"/>
      <c r="I358" s="164"/>
      <c r="J358" s="115" t="str">
        <f>IF(Stock[[#This Row],[BUYING QUANTITY]]&gt;0,Stock[[#This Row],[BUYING PRICE]]*Stock[[#This Row],[BUYING QUANTITY]]*Stock[[#This Row],[% BUYING FEE]],"")</f>
        <v/>
      </c>
      <c r="K358" s="89"/>
      <c r="L358" s="90"/>
      <c r="M358" s="117" t="str">
        <f>IF(Stock[[#This Row],[BUYING QUANTITY]]&gt;0,Stock[[#This Row],[BUYING PRICE]]*(1+Stock[[#This Row],[% THRESHOLD (RETURN)_1]]),"")</f>
        <v/>
      </c>
      <c r="N358" s="91"/>
      <c r="O358" s="117" t="str">
        <f>IF(Stock[[#This Row],[BUYING QUANTITY]]&gt;0,Stock[[#This Row],[BUYING PRICE]]*(1+Stock[[#This Row],[% THRESHOLD (RETURN)_2]]),"")</f>
        <v/>
      </c>
      <c r="P358" s="91"/>
      <c r="Q358" s="117" t="str">
        <f>IF(Stock[[#This Row],[BUYING QUANTITY]]&gt;0,Stock[[#This Row],[BUYING PRICE]]*(1+Stock[[#This Row],[% THRESHOLD (LOSS)]]),"")</f>
        <v/>
      </c>
      <c r="R358" s="106"/>
      <c r="S358" s="118" t="str">
        <f>IF(Stock[[#This Row],[CASH DIVIDEND]]&gt;0,Stock[[#This Row],[CASH DIVIDEND]]/(Stock[[#This Row],[BUYING PRICE]]*Stock[[#This Row],[BUYING QUANTITY]]),"")</f>
        <v/>
      </c>
      <c r="T358" s="106"/>
      <c r="U358" s="79"/>
      <c r="V358" s="97"/>
      <c r="W358" s="98"/>
      <c r="X358" s="168"/>
      <c r="Y358" s="126" t="str">
        <f>IF(Stock[[#This Row],[SELLING QUANTITY]]&gt;0,Stock[[#This Row],[SELLING PRICE]]*Stock[[#This Row],[SELLING QUANTITY]]*Stock[[#This Row],[% SELLING FEE]]+Stock[[#This Row],[SELLING PRICE]]*Stock[[#This Row],[SELLING QUANTITY]]*$D$12,"")</f>
        <v/>
      </c>
      <c r="Z358" s="127">
        <f>Stock[[#This Row],[BUYING QUANTITY]]+Stock[[#This Row],[STOCK DIVIDEND]]-Stock[[#This Row],[SELLING QUANTITY]]</f>
        <v>0</v>
      </c>
      <c r="AA3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8" s="121">
        <f ca="1">IF(Stock[[#This Row],[SELLING DATE]]&gt;0,Stock[[#This Row],[SELLING DATE]]-Stock[[#This Row],[BUY DATE]]+1,IF(Stock[[#This Row],[BUY DATE]]=0,0,TODAY()-Stock[[#This Row],[BUY DATE]]+1))</f>
        <v>0</v>
      </c>
      <c r="AC358" s="122" t="str">
        <f>IFERROR(Stock[[#This Row],[CASH DIVIDEND]]+Stock[[#This Row],[RETURN/(LOSS) FROM TRADING
(auto-fill)]],"")</f>
        <v/>
      </c>
      <c r="AD358" s="146" t="str">
        <f>IF(Stock[[#This Row],[SELLING QUANTITY]]&gt;0,SUM(Stock[[#This Row],[RETURN/(LOSS) FROM TRADING
(auto-fill)]],Stock[[#This Row],[CASH DIVIDEND]])/SUM(Stock[[#This Row],[BUYING PRICE]]*Stock[[#This Row],[SELLING QUANTITY]],Stock[[#This Row],[BUYING FEE
(auto-fill)]]*Stock[[#This Row],[SELLING QUANTITY]]/Stock[[#This Row],[BUYING QUANTITY]]),"")</f>
        <v/>
      </c>
      <c r="AE358" s="146" t="str">
        <f ca="1">IFERROR(IF(Stock[[#This Row],[HOLDING DAYS
(auto-fill)]]&lt;365,Stock[[#This Row],[% TOTAL RETURN/(LOSS)
(auto-fill)]]*365/Stock[[#This Row],[HOLDING DAYS
(auto-fill)]],POWER((1+Stock[[#This Row],[% TOTAL RETURN/(LOSS)
(auto-fill)]]),1/(Stock[[#This Row],[HOLDING DAYS
(auto-fill)]]/365))-1),"")</f>
        <v/>
      </c>
      <c r="AF358" s="92"/>
      <c r="AG358" s="149" t="str">
        <f>IF(Stock[[#This Row],[STATUS
(auto-fill)]]="HOLDING",Stock[[#This Row],[MARKET PRICE]]-Stock[[#This Row],[BUYING PRICE]],"")</f>
        <v/>
      </c>
      <c r="AH358" s="143" t="str">
        <f>IFERROR(Stock[[#This Row],[CHANGE
(auto-fill)]]/Stock[[#This Row],[BUYING PRICE]],"")</f>
        <v/>
      </c>
      <c r="AI358" s="129" t="str">
        <f>IF(Stock[[#This Row],[MARKET PRICE]]&gt;0,Stock[[#This Row],[MARKET PRICE]]*Stock[[#This Row],[REMAINING QUANTITY
(auto-fill)]],"")</f>
        <v/>
      </c>
    </row>
    <row r="359" spans="2:35">
      <c r="B359" s="112" t="str">
        <f>IF(AND(Stock[[#This Row],[BUYING QUANTITY]]&gt;0,Stock[[#This Row],[REMAINING QUANTITY
(auto-fill)]]=0),"SOLD OUT",
IF(AND(Stock[[#This Row],[BUYING QUANTITY]]&gt;0,Stock[[#This Row],[REMAINING QUANTITY
(auto-fill)]]&gt;0),"HOLDING",""))</f>
        <v/>
      </c>
      <c r="C359" s="111">
        <f t="shared" si="5"/>
        <v>346</v>
      </c>
      <c r="D359" s="79"/>
      <c r="E359" s="80"/>
      <c r="F359" s="162"/>
      <c r="G359" s="85"/>
      <c r="H359" s="86"/>
      <c r="I359" s="164"/>
      <c r="J359" s="115" t="str">
        <f>IF(Stock[[#This Row],[BUYING QUANTITY]]&gt;0,Stock[[#This Row],[BUYING PRICE]]*Stock[[#This Row],[BUYING QUANTITY]]*Stock[[#This Row],[% BUYING FEE]],"")</f>
        <v/>
      </c>
      <c r="K359" s="89"/>
      <c r="L359" s="90"/>
      <c r="M359" s="117" t="str">
        <f>IF(Stock[[#This Row],[BUYING QUANTITY]]&gt;0,Stock[[#This Row],[BUYING PRICE]]*(1+Stock[[#This Row],[% THRESHOLD (RETURN)_1]]),"")</f>
        <v/>
      </c>
      <c r="N359" s="91"/>
      <c r="O359" s="117" t="str">
        <f>IF(Stock[[#This Row],[BUYING QUANTITY]]&gt;0,Stock[[#This Row],[BUYING PRICE]]*(1+Stock[[#This Row],[% THRESHOLD (RETURN)_2]]),"")</f>
        <v/>
      </c>
      <c r="P359" s="91"/>
      <c r="Q359" s="117" t="str">
        <f>IF(Stock[[#This Row],[BUYING QUANTITY]]&gt;0,Stock[[#This Row],[BUYING PRICE]]*(1+Stock[[#This Row],[% THRESHOLD (LOSS)]]),"")</f>
        <v/>
      </c>
      <c r="R359" s="106"/>
      <c r="S359" s="118" t="str">
        <f>IF(Stock[[#This Row],[CASH DIVIDEND]]&gt;0,Stock[[#This Row],[CASH DIVIDEND]]/(Stock[[#This Row],[BUYING PRICE]]*Stock[[#This Row],[BUYING QUANTITY]]),"")</f>
        <v/>
      </c>
      <c r="T359" s="106"/>
      <c r="U359" s="79"/>
      <c r="V359" s="97"/>
      <c r="W359" s="98"/>
      <c r="X359" s="168"/>
      <c r="Y359" s="126" t="str">
        <f>IF(Stock[[#This Row],[SELLING QUANTITY]]&gt;0,Stock[[#This Row],[SELLING PRICE]]*Stock[[#This Row],[SELLING QUANTITY]]*Stock[[#This Row],[% SELLING FEE]]+Stock[[#This Row],[SELLING PRICE]]*Stock[[#This Row],[SELLING QUANTITY]]*$D$12,"")</f>
        <v/>
      </c>
      <c r="Z359" s="127">
        <f>Stock[[#This Row],[BUYING QUANTITY]]+Stock[[#This Row],[STOCK DIVIDEND]]-Stock[[#This Row],[SELLING QUANTITY]]</f>
        <v>0</v>
      </c>
      <c r="AA3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59" s="121">
        <f ca="1">IF(Stock[[#This Row],[SELLING DATE]]&gt;0,Stock[[#This Row],[SELLING DATE]]-Stock[[#This Row],[BUY DATE]]+1,IF(Stock[[#This Row],[BUY DATE]]=0,0,TODAY()-Stock[[#This Row],[BUY DATE]]+1))</f>
        <v>0</v>
      </c>
      <c r="AC359" s="122" t="str">
        <f>IFERROR(Stock[[#This Row],[CASH DIVIDEND]]+Stock[[#This Row],[RETURN/(LOSS) FROM TRADING
(auto-fill)]],"")</f>
        <v/>
      </c>
      <c r="AD359" s="146" t="str">
        <f>IF(Stock[[#This Row],[SELLING QUANTITY]]&gt;0,SUM(Stock[[#This Row],[RETURN/(LOSS) FROM TRADING
(auto-fill)]],Stock[[#This Row],[CASH DIVIDEND]])/SUM(Stock[[#This Row],[BUYING PRICE]]*Stock[[#This Row],[SELLING QUANTITY]],Stock[[#This Row],[BUYING FEE
(auto-fill)]]*Stock[[#This Row],[SELLING QUANTITY]]/Stock[[#This Row],[BUYING QUANTITY]]),"")</f>
        <v/>
      </c>
      <c r="AE359" s="146" t="str">
        <f ca="1">IFERROR(IF(Stock[[#This Row],[HOLDING DAYS
(auto-fill)]]&lt;365,Stock[[#This Row],[% TOTAL RETURN/(LOSS)
(auto-fill)]]*365/Stock[[#This Row],[HOLDING DAYS
(auto-fill)]],POWER((1+Stock[[#This Row],[% TOTAL RETURN/(LOSS)
(auto-fill)]]),1/(Stock[[#This Row],[HOLDING DAYS
(auto-fill)]]/365))-1),"")</f>
        <v/>
      </c>
      <c r="AF359" s="92"/>
      <c r="AG359" s="149" t="str">
        <f>IF(Stock[[#This Row],[STATUS
(auto-fill)]]="HOLDING",Stock[[#This Row],[MARKET PRICE]]-Stock[[#This Row],[BUYING PRICE]],"")</f>
        <v/>
      </c>
      <c r="AH359" s="143" t="str">
        <f>IFERROR(Stock[[#This Row],[CHANGE
(auto-fill)]]/Stock[[#This Row],[BUYING PRICE]],"")</f>
        <v/>
      </c>
      <c r="AI359" s="129" t="str">
        <f>IF(Stock[[#This Row],[MARKET PRICE]]&gt;0,Stock[[#This Row],[MARKET PRICE]]*Stock[[#This Row],[REMAINING QUANTITY
(auto-fill)]],"")</f>
        <v/>
      </c>
    </row>
    <row r="360" spans="2:35">
      <c r="B360" s="112" t="str">
        <f>IF(AND(Stock[[#This Row],[BUYING QUANTITY]]&gt;0,Stock[[#This Row],[REMAINING QUANTITY
(auto-fill)]]=0),"SOLD OUT",
IF(AND(Stock[[#This Row],[BUYING QUANTITY]]&gt;0,Stock[[#This Row],[REMAINING QUANTITY
(auto-fill)]]&gt;0),"HOLDING",""))</f>
        <v/>
      </c>
      <c r="C360" s="111">
        <f t="shared" si="5"/>
        <v>347</v>
      </c>
      <c r="D360" s="79"/>
      <c r="E360" s="80"/>
      <c r="F360" s="162"/>
      <c r="G360" s="85"/>
      <c r="H360" s="86"/>
      <c r="I360" s="164"/>
      <c r="J360" s="115" t="str">
        <f>IF(Stock[[#This Row],[BUYING QUANTITY]]&gt;0,Stock[[#This Row],[BUYING PRICE]]*Stock[[#This Row],[BUYING QUANTITY]]*Stock[[#This Row],[% BUYING FEE]],"")</f>
        <v/>
      </c>
      <c r="K360" s="89"/>
      <c r="L360" s="90"/>
      <c r="M360" s="117" t="str">
        <f>IF(Stock[[#This Row],[BUYING QUANTITY]]&gt;0,Stock[[#This Row],[BUYING PRICE]]*(1+Stock[[#This Row],[% THRESHOLD (RETURN)_1]]),"")</f>
        <v/>
      </c>
      <c r="N360" s="91"/>
      <c r="O360" s="117" t="str">
        <f>IF(Stock[[#This Row],[BUYING QUANTITY]]&gt;0,Stock[[#This Row],[BUYING PRICE]]*(1+Stock[[#This Row],[% THRESHOLD (RETURN)_2]]),"")</f>
        <v/>
      </c>
      <c r="P360" s="91"/>
      <c r="Q360" s="117" t="str">
        <f>IF(Stock[[#This Row],[BUYING QUANTITY]]&gt;0,Stock[[#This Row],[BUYING PRICE]]*(1+Stock[[#This Row],[% THRESHOLD (LOSS)]]),"")</f>
        <v/>
      </c>
      <c r="R360" s="106"/>
      <c r="S360" s="118" t="str">
        <f>IF(Stock[[#This Row],[CASH DIVIDEND]]&gt;0,Stock[[#This Row],[CASH DIVIDEND]]/(Stock[[#This Row],[BUYING PRICE]]*Stock[[#This Row],[BUYING QUANTITY]]),"")</f>
        <v/>
      </c>
      <c r="T360" s="106"/>
      <c r="U360" s="79"/>
      <c r="V360" s="97"/>
      <c r="W360" s="98"/>
      <c r="X360" s="168"/>
      <c r="Y360" s="126" t="str">
        <f>IF(Stock[[#This Row],[SELLING QUANTITY]]&gt;0,Stock[[#This Row],[SELLING PRICE]]*Stock[[#This Row],[SELLING QUANTITY]]*Stock[[#This Row],[% SELLING FEE]]+Stock[[#This Row],[SELLING PRICE]]*Stock[[#This Row],[SELLING QUANTITY]]*$D$12,"")</f>
        <v/>
      </c>
      <c r="Z360" s="127">
        <f>Stock[[#This Row],[BUYING QUANTITY]]+Stock[[#This Row],[STOCK DIVIDEND]]-Stock[[#This Row],[SELLING QUANTITY]]</f>
        <v>0</v>
      </c>
      <c r="AA3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0" s="121">
        <f ca="1">IF(Stock[[#This Row],[SELLING DATE]]&gt;0,Stock[[#This Row],[SELLING DATE]]-Stock[[#This Row],[BUY DATE]]+1,IF(Stock[[#This Row],[BUY DATE]]=0,0,TODAY()-Stock[[#This Row],[BUY DATE]]+1))</f>
        <v>0</v>
      </c>
      <c r="AC360" s="122" t="str">
        <f>IFERROR(Stock[[#This Row],[CASH DIVIDEND]]+Stock[[#This Row],[RETURN/(LOSS) FROM TRADING
(auto-fill)]],"")</f>
        <v/>
      </c>
      <c r="AD360" s="146" t="str">
        <f>IF(Stock[[#This Row],[SELLING QUANTITY]]&gt;0,SUM(Stock[[#This Row],[RETURN/(LOSS) FROM TRADING
(auto-fill)]],Stock[[#This Row],[CASH DIVIDEND]])/SUM(Stock[[#This Row],[BUYING PRICE]]*Stock[[#This Row],[SELLING QUANTITY]],Stock[[#This Row],[BUYING FEE
(auto-fill)]]*Stock[[#This Row],[SELLING QUANTITY]]/Stock[[#This Row],[BUYING QUANTITY]]),"")</f>
        <v/>
      </c>
      <c r="AE360" s="146" t="str">
        <f ca="1">IFERROR(IF(Stock[[#This Row],[HOLDING DAYS
(auto-fill)]]&lt;365,Stock[[#This Row],[% TOTAL RETURN/(LOSS)
(auto-fill)]]*365/Stock[[#This Row],[HOLDING DAYS
(auto-fill)]],POWER((1+Stock[[#This Row],[% TOTAL RETURN/(LOSS)
(auto-fill)]]),1/(Stock[[#This Row],[HOLDING DAYS
(auto-fill)]]/365))-1),"")</f>
        <v/>
      </c>
      <c r="AF360" s="92"/>
      <c r="AG360" s="149" t="str">
        <f>IF(Stock[[#This Row],[STATUS
(auto-fill)]]="HOLDING",Stock[[#This Row],[MARKET PRICE]]-Stock[[#This Row],[BUYING PRICE]],"")</f>
        <v/>
      </c>
      <c r="AH360" s="143" t="str">
        <f>IFERROR(Stock[[#This Row],[CHANGE
(auto-fill)]]/Stock[[#This Row],[BUYING PRICE]],"")</f>
        <v/>
      </c>
      <c r="AI360" s="129" t="str">
        <f>IF(Stock[[#This Row],[MARKET PRICE]]&gt;0,Stock[[#This Row],[MARKET PRICE]]*Stock[[#This Row],[REMAINING QUANTITY
(auto-fill)]],"")</f>
        <v/>
      </c>
    </row>
    <row r="361" spans="2:35">
      <c r="B361" s="112" t="str">
        <f>IF(AND(Stock[[#This Row],[BUYING QUANTITY]]&gt;0,Stock[[#This Row],[REMAINING QUANTITY
(auto-fill)]]=0),"SOLD OUT",
IF(AND(Stock[[#This Row],[BUYING QUANTITY]]&gt;0,Stock[[#This Row],[REMAINING QUANTITY
(auto-fill)]]&gt;0),"HOLDING",""))</f>
        <v/>
      </c>
      <c r="C361" s="111">
        <f t="shared" si="5"/>
        <v>348</v>
      </c>
      <c r="D361" s="79"/>
      <c r="E361" s="80"/>
      <c r="F361" s="162"/>
      <c r="G361" s="85"/>
      <c r="H361" s="86"/>
      <c r="I361" s="164"/>
      <c r="J361" s="115" t="str">
        <f>IF(Stock[[#This Row],[BUYING QUANTITY]]&gt;0,Stock[[#This Row],[BUYING PRICE]]*Stock[[#This Row],[BUYING QUANTITY]]*Stock[[#This Row],[% BUYING FEE]],"")</f>
        <v/>
      </c>
      <c r="K361" s="89"/>
      <c r="L361" s="90"/>
      <c r="M361" s="117" t="str">
        <f>IF(Stock[[#This Row],[BUYING QUANTITY]]&gt;0,Stock[[#This Row],[BUYING PRICE]]*(1+Stock[[#This Row],[% THRESHOLD (RETURN)_1]]),"")</f>
        <v/>
      </c>
      <c r="N361" s="91"/>
      <c r="O361" s="117" t="str">
        <f>IF(Stock[[#This Row],[BUYING QUANTITY]]&gt;0,Stock[[#This Row],[BUYING PRICE]]*(1+Stock[[#This Row],[% THRESHOLD (RETURN)_2]]),"")</f>
        <v/>
      </c>
      <c r="P361" s="91"/>
      <c r="Q361" s="117" t="str">
        <f>IF(Stock[[#This Row],[BUYING QUANTITY]]&gt;0,Stock[[#This Row],[BUYING PRICE]]*(1+Stock[[#This Row],[% THRESHOLD (LOSS)]]),"")</f>
        <v/>
      </c>
      <c r="R361" s="106"/>
      <c r="S361" s="118" t="str">
        <f>IF(Stock[[#This Row],[CASH DIVIDEND]]&gt;0,Stock[[#This Row],[CASH DIVIDEND]]/(Stock[[#This Row],[BUYING PRICE]]*Stock[[#This Row],[BUYING QUANTITY]]),"")</f>
        <v/>
      </c>
      <c r="T361" s="106"/>
      <c r="U361" s="79"/>
      <c r="V361" s="97"/>
      <c r="W361" s="98"/>
      <c r="X361" s="168"/>
      <c r="Y361" s="126" t="str">
        <f>IF(Stock[[#This Row],[SELLING QUANTITY]]&gt;0,Stock[[#This Row],[SELLING PRICE]]*Stock[[#This Row],[SELLING QUANTITY]]*Stock[[#This Row],[% SELLING FEE]]+Stock[[#This Row],[SELLING PRICE]]*Stock[[#This Row],[SELLING QUANTITY]]*$D$12,"")</f>
        <v/>
      </c>
      <c r="Z361" s="127">
        <f>Stock[[#This Row],[BUYING QUANTITY]]+Stock[[#This Row],[STOCK DIVIDEND]]-Stock[[#This Row],[SELLING QUANTITY]]</f>
        <v>0</v>
      </c>
      <c r="AA3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1" s="121">
        <f ca="1">IF(Stock[[#This Row],[SELLING DATE]]&gt;0,Stock[[#This Row],[SELLING DATE]]-Stock[[#This Row],[BUY DATE]]+1,IF(Stock[[#This Row],[BUY DATE]]=0,0,TODAY()-Stock[[#This Row],[BUY DATE]]+1))</f>
        <v>0</v>
      </c>
      <c r="AC361" s="122" t="str">
        <f>IFERROR(Stock[[#This Row],[CASH DIVIDEND]]+Stock[[#This Row],[RETURN/(LOSS) FROM TRADING
(auto-fill)]],"")</f>
        <v/>
      </c>
      <c r="AD361" s="146" t="str">
        <f>IF(Stock[[#This Row],[SELLING QUANTITY]]&gt;0,SUM(Stock[[#This Row],[RETURN/(LOSS) FROM TRADING
(auto-fill)]],Stock[[#This Row],[CASH DIVIDEND]])/SUM(Stock[[#This Row],[BUYING PRICE]]*Stock[[#This Row],[SELLING QUANTITY]],Stock[[#This Row],[BUYING FEE
(auto-fill)]]*Stock[[#This Row],[SELLING QUANTITY]]/Stock[[#This Row],[BUYING QUANTITY]]),"")</f>
        <v/>
      </c>
      <c r="AE361" s="146" t="str">
        <f ca="1">IFERROR(IF(Stock[[#This Row],[HOLDING DAYS
(auto-fill)]]&lt;365,Stock[[#This Row],[% TOTAL RETURN/(LOSS)
(auto-fill)]]*365/Stock[[#This Row],[HOLDING DAYS
(auto-fill)]],POWER((1+Stock[[#This Row],[% TOTAL RETURN/(LOSS)
(auto-fill)]]),1/(Stock[[#This Row],[HOLDING DAYS
(auto-fill)]]/365))-1),"")</f>
        <v/>
      </c>
      <c r="AF361" s="92"/>
      <c r="AG361" s="149" t="str">
        <f>IF(Stock[[#This Row],[STATUS
(auto-fill)]]="HOLDING",Stock[[#This Row],[MARKET PRICE]]-Stock[[#This Row],[BUYING PRICE]],"")</f>
        <v/>
      </c>
      <c r="AH361" s="143" t="str">
        <f>IFERROR(Stock[[#This Row],[CHANGE
(auto-fill)]]/Stock[[#This Row],[BUYING PRICE]],"")</f>
        <v/>
      </c>
      <c r="AI361" s="129" t="str">
        <f>IF(Stock[[#This Row],[MARKET PRICE]]&gt;0,Stock[[#This Row],[MARKET PRICE]]*Stock[[#This Row],[REMAINING QUANTITY
(auto-fill)]],"")</f>
        <v/>
      </c>
    </row>
    <row r="362" spans="2:35">
      <c r="B362" s="112" t="str">
        <f>IF(AND(Stock[[#This Row],[BUYING QUANTITY]]&gt;0,Stock[[#This Row],[REMAINING QUANTITY
(auto-fill)]]=0),"SOLD OUT",
IF(AND(Stock[[#This Row],[BUYING QUANTITY]]&gt;0,Stock[[#This Row],[REMAINING QUANTITY
(auto-fill)]]&gt;0),"HOLDING",""))</f>
        <v/>
      </c>
      <c r="C362" s="111">
        <f t="shared" si="5"/>
        <v>349</v>
      </c>
      <c r="D362" s="79"/>
      <c r="E362" s="80"/>
      <c r="F362" s="162"/>
      <c r="G362" s="85"/>
      <c r="H362" s="86"/>
      <c r="I362" s="164"/>
      <c r="J362" s="115" t="str">
        <f>IF(Stock[[#This Row],[BUYING QUANTITY]]&gt;0,Stock[[#This Row],[BUYING PRICE]]*Stock[[#This Row],[BUYING QUANTITY]]*Stock[[#This Row],[% BUYING FEE]],"")</f>
        <v/>
      </c>
      <c r="K362" s="89"/>
      <c r="L362" s="90"/>
      <c r="M362" s="117" t="str">
        <f>IF(Stock[[#This Row],[BUYING QUANTITY]]&gt;0,Stock[[#This Row],[BUYING PRICE]]*(1+Stock[[#This Row],[% THRESHOLD (RETURN)_1]]),"")</f>
        <v/>
      </c>
      <c r="N362" s="91"/>
      <c r="O362" s="117" t="str">
        <f>IF(Stock[[#This Row],[BUYING QUANTITY]]&gt;0,Stock[[#This Row],[BUYING PRICE]]*(1+Stock[[#This Row],[% THRESHOLD (RETURN)_2]]),"")</f>
        <v/>
      </c>
      <c r="P362" s="91"/>
      <c r="Q362" s="117" t="str">
        <f>IF(Stock[[#This Row],[BUYING QUANTITY]]&gt;0,Stock[[#This Row],[BUYING PRICE]]*(1+Stock[[#This Row],[% THRESHOLD (LOSS)]]),"")</f>
        <v/>
      </c>
      <c r="R362" s="106"/>
      <c r="S362" s="118" t="str">
        <f>IF(Stock[[#This Row],[CASH DIVIDEND]]&gt;0,Stock[[#This Row],[CASH DIVIDEND]]/(Stock[[#This Row],[BUYING PRICE]]*Stock[[#This Row],[BUYING QUANTITY]]),"")</f>
        <v/>
      </c>
      <c r="T362" s="106"/>
      <c r="U362" s="79"/>
      <c r="V362" s="97"/>
      <c r="W362" s="98"/>
      <c r="X362" s="168"/>
      <c r="Y362" s="126" t="str">
        <f>IF(Stock[[#This Row],[SELLING QUANTITY]]&gt;0,Stock[[#This Row],[SELLING PRICE]]*Stock[[#This Row],[SELLING QUANTITY]]*Stock[[#This Row],[% SELLING FEE]]+Stock[[#This Row],[SELLING PRICE]]*Stock[[#This Row],[SELLING QUANTITY]]*$D$12,"")</f>
        <v/>
      </c>
      <c r="Z362" s="127">
        <f>Stock[[#This Row],[BUYING QUANTITY]]+Stock[[#This Row],[STOCK DIVIDEND]]-Stock[[#This Row],[SELLING QUANTITY]]</f>
        <v>0</v>
      </c>
      <c r="AA3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2" s="121">
        <f ca="1">IF(Stock[[#This Row],[SELLING DATE]]&gt;0,Stock[[#This Row],[SELLING DATE]]-Stock[[#This Row],[BUY DATE]]+1,IF(Stock[[#This Row],[BUY DATE]]=0,0,TODAY()-Stock[[#This Row],[BUY DATE]]+1))</f>
        <v>0</v>
      </c>
      <c r="AC362" s="122" t="str">
        <f>IFERROR(Stock[[#This Row],[CASH DIVIDEND]]+Stock[[#This Row],[RETURN/(LOSS) FROM TRADING
(auto-fill)]],"")</f>
        <v/>
      </c>
      <c r="AD362" s="146" t="str">
        <f>IF(Stock[[#This Row],[SELLING QUANTITY]]&gt;0,SUM(Stock[[#This Row],[RETURN/(LOSS) FROM TRADING
(auto-fill)]],Stock[[#This Row],[CASH DIVIDEND]])/SUM(Stock[[#This Row],[BUYING PRICE]]*Stock[[#This Row],[SELLING QUANTITY]],Stock[[#This Row],[BUYING FEE
(auto-fill)]]*Stock[[#This Row],[SELLING QUANTITY]]/Stock[[#This Row],[BUYING QUANTITY]]),"")</f>
        <v/>
      </c>
      <c r="AE362" s="146" t="str">
        <f ca="1">IFERROR(IF(Stock[[#This Row],[HOLDING DAYS
(auto-fill)]]&lt;365,Stock[[#This Row],[% TOTAL RETURN/(LOSS)
(auto-fill)]]*365/Stock[[#This Row],[HOLDING DAYS
(auto-fill)]],POWER((1+Stock[[#This Row],[% TOTAL RETURN/(LOSS)
(auto-fill)]]),1/(Stock[[#This Row],[HOLDING DAYS
(auto-fill)]]/365))-1),"")</f>
        <v/>
      </c>
      <c r="AF362" s="92"/>
      <c r="AG362" s="149" t="str">
        <f>IF(Stock[[#This Row],[STATUS
(auto-fill)]]="HOLDING",Stock[[#This Row],[MARKET PRICE]]-Stock[[#This Row],[BUYING PRICE]],"")</f>
        <v/>
      </c>
      <c r="AH362" s="143" t="str">
        <f>IFERROR(Stock[[#This Row],[CHANGE
(auto-fill)]]/Stock[[#This Row],[BUYING PRICE]],"")</f>
        <v/>
      </c>
      <c r="AI362" s="129" t="str">
        <f>IF(Stock[[#This Row],[MARKET PRICE]]&gt;0,Stock[[#This Row],[MARKET PRICE]]*Stock[[#This Row],[REMAINING QUANTITY
(auto-fill)]],"")</f>
        <v/>
      </c>
    </row>
    <row r="363" spans="2:35">
      <c r="B363" s="112" t="str">
        <f>IF(AND(Stock[[#This Row],[BUYING QUANTITY]]&gt;0,Stock[[#This Row],[REMAINING QUANTITY
(auto-fill)]]=0),"SOLD OUT",
IF(AND(Stock[[#This Row],[BUYING QUANTITY]]&gt;0,Stock[[#This Row],[REMAINING QUANTITY
(auto-fill)]]&gt;0),"HOLDING",""))</f>
        <v/>
      </c>
      <c r="C363" s="111">
        <f t="shared" si="5"/>
        <v>350</v>
      </c>
      <c r="D363" s="79"/>
      <c r="E363" s="80"/>
      <c r="F363" s="162"/>
      <c r="G363" s="85"/>
      <c r="H363" s="86"/>
      <c r="I363" s="164"/>
      <c r="J363" s="115" t="str">
        <f>IF(Stock[[#This Row],[BUYING QUANTITY]]&gt;0,Stock[[#This Row],[BUYING PRICE]]*Stock[[#This Row],[BUYING QUANTITY]]*Stock[[#This Row],[% BUYING FEE]],"")</f>
        <v/>
      </c>
      <c r="K363" s="89"/>
      <c r="L363" s="90"/>
      <c r="M363" s="117" t="str">
        <f>IF(Stock[[#This Row],[BUYING QUANTITY]]&gt;0,Stock[[#This Row],[BUYING PRICE]]*(1+Stock[[#This Row],[% THRESHOLD (RETURN)_1]]),"")</f>
        <v/>
      </c>
      <c r="N363" s="91"/>
      <c r="O363" s="117" t="str">
        <f>IF(Stock[[#This Row],[BUYING QUANTITY]]&gt;0,Stock[[#This Row],[BUYING PRICE]]*(1+Stock[[#This Row],[% THRESHOLD (RETURN)_2]]),"")</f>
        <v/>
      </c>
      <c r="P363" s="91"/>
      <c r="Q363" s="117" t="str">
        <f>IF(Stock[[#This Row],[BUYING QUANTITY]]&gt;0,Stock[[#This Row],[BUYING PRICE]]*(1+Stock[[#This Row],[% THRESHOLD (LOSS)]]),"")</f>
        <v/>
      </c>
      <c r="R363" s="106"/>
      <c r="S363" s="118" t="str">
        <f>IF(Stock[[#This Row],[CASH DIVIDEND]]&gt;0,Stock[[#This Row],[CASH DIVIDEND]]/(Stock[[#This Row],[BUYING PRICE]]*Stock[[#This Row],[BUYING QUANTITY]]),"")</f>
        <v/>
      </c>
      <c r="T363" s="106"/>
      <c r="U363" s="79"/>
      <c r="V363" s="97"/>
      <c r="W363" s="98"/>
      <c r="X363" s="168"/>
      <c r="Y363" s="126" t="str">
        <f>IF(Stock[[#This Row],[SELLING QUANTITY]]&gt;0,Stock[[#This Row],[SELLING PRICE]]*Stock[[#This Row],[SELLING QUANTITY]]*Stock[[#This Row],[% SELLING FEE]]+Stock[[#This Row],[SELLING PRICE]]*Stock[[#This Row],[SELLING QUANTITY]]*$D$12,"")</f>
        <v/>
      </c>
      <c r="Z363" s="127">
        <f>Stock[[#This Row],[BUYING QUANTITY]]+Stock[[#This Row],[STOCK DIVIDEND]]-Stock[[#This Row],[SELLING QUANTITY]]</f>
        <v>0</v>
      </c>
      <c r="AA3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3" s="121">
        <f ca="1">IF(Stock[[#This Row],[SELLING DATE]]&gt;0,Stock[[#This Row],[SELLING DATE]]-Stock[[#This Row],[BUY DATE]]+1,IF(Stock[[#This Row],[BUY DATE]]=0,0,TODAY()-Stock[[#This Row],[BUY DATE]]+1))</f>
        <v>0</v>
      </c>
      <c r="AC363" s="122" t="str">
        <f>IFERROR(Stock[[#This Row],[CASH DIVIDEND]]+Stock[[#This Row],[RETURN/(LOSS) FROM TRADING
(auto-fill)]],"")</f>
        <v/>
      </c>
      <c r="AD363" s="146" t="str">
        <f>IF(Stock[[#This Row],[SELLING QUANTITY]]&gt;0,SUM(Stock[[#This Row],[RETURN/(LOSS) FROM TRADING
(auto-fill)]],Stock[[#This Row],[CASH DIVIDEND]])/SUM(Stock[[#This Row],[BUYING PRICE]]*Stock[[#This Row],[SELLING QUANTITY]],Stock[[#This Row],[BUYING FEE
(auto-fill)]]*Stock[[#This Row],[SELLING QUANTITY]]/Stock[[#This Row],[BUYING QUANTITY]]),"")</f>
        <v/>
      </c>
      <c r="AE363" s="146" t="str">
        <f ca="1">IFERROR(IF(Stock[[#This Row],[HOLDING DAYS
(auto-fill)]]&lt;365,Stock[[#This Row],[% TOTAL RETURN/(LOSS)
(auto-fill)]]*365/Stock[[#This Row],[HOLDING DAYS
(auto-fill)]],POWER((1+Stock[[#This Row],[% TOTAL RETURN/(LOSS)
(auto-fill)]]),1/(Stock[[#This Row],[HOLDING DAYS
(auto-fill)]]/365))-1),"")</f>
        <v/>
      </c>
      <c r="AF363" s="92"/>
      <c r="AG363" s="149" t="str">
        <f>IF(Stock[[#This Row],[STATUS
(auto-fill)]]="HOLDING",Stock[[#This Row],[MARKET PRICE]]-Stock[[#This Row],[BUYING PRICE]],"")</f>
        <v/>
      </c>
      <c r="AH363" s="143" t="str">
        <f>IFERROR(Stock[[#This Row],[CHANGE
(auto-fill)]]/Stock[[#This Row],[BUYING PRICE]],"")</f>
        <v/>
      </c>
      <c r="AI363" s="129" t="str">
        <f>IF(Stock[[#This Row],[MARKET PRICE]]&gt;0,Stock[[#This Row],[MARKET PRICE]]*Stock[[#This Row],[REMAINING QUANTITY
(auto-fill)]],"")</f>
        <v/>
      </c>
    </row>
    <row r="364" spans="2:35">
      <c r="B364" s="112" t="str">
        <f>IF(AND(Stock[[#This Row],[BUYING QUANTITY]]&gt;0,Stock[[#This Row],[REMAINING QUANTITY
(auto-fill)]]=0),"SOLD OUT",
IF(AND(Stock[[#This Row],[BUYING QUANTITY]]&gt;0,Stock[[#This Row],[REMAINING QUANTITY
(auto-fill)]]&gt;0),"HOLDING",""))</f>
        <v/>
      </c>
      <c r="C364" s="111">
        <f t="shared" si="5"/>
        <v>351</v>
      </c>
      <c r="D364" s="79"/>
      <c r="E364" s="80"/>
      <c r="F364" s="162"/>
      <c r="G364" s="85"/>
      <c r="H364" s="86"/>
      <c r="I364" s="164"/>
      <c r="J364" s="115" t="str">
        <f>IF(Stock[[#This Row],[BUYING QUANTITY]]&gt;0,Stock[[#This Row],[BUYING PRICE]]*Stock[[#This Row],[BUYING QUANTITY]]*Stock[[#This Row],[% BUYING FEE]],"")</f>
        <v/>
      </c>
      <c r="K364" s="89"/>
      <c r="L364" s="90"/>
      <c r="M364" s="117" t="str">
        <f>IF(Stock[[#This Row],[BUYING QUANTITY]]&gt;0,Stock[[#This Row],[BUYING PRICE]]*(1+Stock[[#This Row],[% THRESHOLD (RETURN)_1]]),"")</f>
        <v/>
      </c>
      <c r="N364" s="91"/>
      <c r="O364" s="117" t="str">
        <f>IF(Stock[[#This Row],[BUYING QUANTITY]]&gt;0,Stock[[#This Row],[BUYING PRICE]]*(1+Stock[[#This Row],[% THRESHOLD (RETURN)_2]]),"")</f>
        <v/>
      </c>
      <c r="P364" s="91"/>
      <c r="Q364" s="117" t="str">
        <f>IF(Stock[[#This Row],[BUYING QUANTITY]]&gt;0,Stock[[#This Row],[BUYING PRICE]]*(1+Stock[[#This Row],[% THRESHOLD (LOSS)]]),"")</f>
        <v/>
      </c>
      <c r="R364" s="106"/>
      <c r="S364" s="118" t="str">
        <f>IF(Stock[[#This Row],[CASH DIVIDEND]]&gt;0,Stock[[#This Row],[CASH DIVIDEND]]/(Stock[[#This Row],[BUYING PRICE]]*Stock[[#This Row],[BUYING QUANTITY]]),"")</f>
        <v/>
      </c>
      <c r="T364" s="106"/>
      <c r="U364" s="79"/>
      <c r="V364" s="97"/>
      <c r="W364" s="98"/>
      <c r="X364" s="168"/>
      <c r="Y364" s="126" t="str">
        <f>IF(Stock[[#This Row],[SELLING QUANTITY]]&gt;0,Stock[[#This Row],[SELLING PRICE]]*Stock[[#This Row],[SELLING QUANTITY]]*Stock[[#This Row],[% SELLING FEE]]+Stock[[#This Row],[SELLING PRICE]]*Stock[[#This Row],[SELLING QUANTITY]]*$D$12,"")</f>
        <v/>
      </c>
      <c r="Z364" s="127">
        <f>Stock[[#This Row],[BUYING QUANTITY]]+Stock[[#This Row],[STOCK DIVIDEND]]-Stock[[#This Row],[SELLING QUANTITY]]</f>
        <v>0</v>
      </c>
      <c r="AA3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4" s="121">
        <f ca="1">IF(Stock[[#This Row],[SELLING DATE]]&gt;0,Stock[[#This Row],[SELLING DATE]]-Stock[[#This Row],[BUY DATE]]+1,IF(Stock[[#This Row],[BUY DATE]]=0,0,TODAY()-Stock[[#This Row],[BUY DATE]]+1))</f>
        <v>0</v>
      </c>
      <c r="AC364" s="122" t="str">
        <f>IFERROR(Stock[[#This Row],[CASH DIVIDEND]]+Stock[[#This Row],[RETURN/(LOSS) FROM TRADING
(auto-fill)]],"")</f>
        <v/>
      </c>
      <c r="AD364" s="146" t="str">
        <f>IF(Stock[[#This Row],[SELLING QUANTITY]]&gt;0,SUM(Stock[[#This Row],[RETURN/(LOSS) FROM TRADING
(auto-fill)]],Stock[[#This Row],[CASH DIVIDEND]])/SUM(Stock[[#This Row],[BUYING PRICE]]*Stock[[#This Row],[SELLING QUANTITY]],Stock[[#This Row],[BUYING FEE
(auto-fill)]]*Stock[[#This Row],[SELLING QUANTITY]]/Stock[[#This Row],[BUYING QUANTITY]]),"")</f>
        <v/>
      </c>
      <c r="AE364" s="146" t="str">
        <f ca="1">IFERROR(IF(Stock[[#This Row],[HOLDING DAYS
(auto-fill)]]&lt;365,Stock[[#This Row],[% TOTAL RETURN/(LOSS)
(auto-fill)]]*365/Stock[[#This Row],[HOLDING DAYS
(auto-fill)]],POWER((1+Stock[[#This Row],[% TOTAL RETURN/(LOSS)
(auto-fill)]]),1/(Stock[[#This Row],[HOLDING DAYS
(auto-fill)]]/365))-1),"")</f>
        <v/>
      </c>
      <c r="AF364" s="92"/>
      <c r="AG364" s="149" t="str">
        <f>IF(Stock[[#This Row],[STATUS
(auto-fill)]]="HOLDING",Stock[[#This Row],[MARKET PRICE]]-Stock[[#This Row],[BUYING PRICE]],"")</f>
        <v/>
      </c>
      <c r="AH364" s="143" t="str">
        <f>IFERROR(Stock[[#This Row],[CHANGE
(auto-fill)]]/Stock[[#This Row],[BUYING PRICE]],"")</f>
        <v/>
      </c>
      <c r="AI364" s="129" t="str">
        <f>IF(Stock[[#This Row],[MARKET PRICE]]&gt;0,Stock[[#This Row],[MARKET PRICE]]*Stock[[#This Row],[REMAINING QUANTITY
(auto-fill)]],"")</f>
        <v/>
      </c>
    </row>
    <row r="365" spans="2:35">
      <c r="B365" s="112" t="str">
        <f>IF(AND(Stock[[#This Row],[BUYING QUANTITY]]&gt;0,Stock[[#This Row],[REMAINING QUANTITY
(auto-fill)]]=0),"SOLD OUT",
IF(AND(Stock[[#This Row],[BUYING QUANTITY]]&gt;0,Stock[[#This Row],[REMAINING QUANTITY
(auto-fill)]]&gt;0),"HOLDING",""))</f>
        <v/>
      </c>
      <c r="C365" s="111">
        <f t="shared" si="5"/>
        <v>352</v>
      </c>
      <c r="D365" s="79"/>
      <c r="E365" s="80"/>
      <c r="F365" s="162"/>
      <c r="G365" s="85"/>
      <c r="H365" s="86"/>
      <c r="I365" s="164"/>
      <c r="J365" s="115" t="str">
        <f>IF(Stock[[#This Row],[BUYING QUANTITY]]&gt;0,Stock[[#This Row],[BUYING PRICE]]*Stock[[#This Row],[BUYING QUANTITY]]*Stock[[#This Row],[% BUYING FEE]],"")</f>
        <v/>
      </c>
      <c r="K365" s="89"/>
      <c r="L365" s="90"/>
      <c r="M365" s="117" t="str">
        <f>IF(Stock[[#This Row],[BUYING QUANTITY]]&gt;0,Stock[[#This Row],[BUYING PRICE]]*(1+Stock[[#This Row],[% THRESHOLD (RETURN)_1]]),"")</f>
        <v/>
      </c>
      <c r="N365" s="91"/>
      <c r="O365" s="117" t="str">
        <f>IF(Stock[[#This Row],[BUYING QUANTITY]]&gt;0,Stock[[#This Row],[BUYING PRICE]]*(1+Stock[[#This Row],[% THRESHOLD (RETURN)_2]]),"")</f>
        <v/>
      </c>
      <c r="P365" s="91"/>
      <c r="Q365" s="117" t="str">
        <f>IF(Stock[[#This Row],[BUYING QUANTITY]]&gt;0,Stock[[#This Row],[BUYING PRICE]]*(1+Stock[[#This Row],[% THRESHOLD (LOSS)]]),"")</f>
        <v/>
      </c>
      <c r="R365" s="106"/>
      <c r="S365" s="118" t="str">
        <f>IF(Stock[[#This Row],[CASH DIVIDEND]]&gt;0,Stock[[#This Row],[CASH DIVIDEND]]/(Stock[[#This Row],[BUYING PRICE]]*Stock[[#This Row],[BUYING QUANTITY]]),"")</f>
        <v/>
      </c>
      <c r="T365" s="106"/>
      <c r="U365" s="79"/>
      <c r="V365" s="97"/>
      <c r="W365" s="98"/>
      <c r="X365" s="168"/>
      <c r="Y365" s="126" t="str">
        <f>IF(Stock[[#This Row],[SELLING QUANTITY]]&gt;0,Stock[[#This Row],[SELLING PRICE]]*Stock[[#This Row],[SELLING QUANTITY]]*Stock[[#This Row],[% SELLING FEE]]+Stock[[#This Row],[SELLING PRICE]]*Stock[[#This Row],[SELLING QUANTITY]]*$D$12,"")</f>
        <v/>
      </c>
      <c r="Z365" s="127">
        <f>Stock[[#This Row],[BUYING QUANTITY]]+Stock[[#This Row],[STOCK DIVIDEND]]-Stock[[#This Row],[SELLING QUANTITY]]</f>
        <v>0</v>
      </c>
      <c r="AA3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5" s="121">
        <f ca="1">IF(Stock[[#This Row],[SELLING DATE]]&gt;0,Stock[[#This Row],[SELLING DATE]]-Stock[[#This Row],[BUY DATE]]+1,IF(Stock[[#This Row],[BUY DATE]]=0,0,TODAY()-Stock[[#This Row],[BUY DATE]]+1))</f>
        <v>0</v>
      </c>
      <c r="AC365" s="122" t="str">
        <f>IFERROR(Stock[[#This Row],[CASH DIVIDEND]]+Stock[[#This Row],[RETURN/(LOSS) FROM TRADING
(auto-fill)]],"")</f>
        <v/>
      </c>
      <c r="AD365" s="146" t="str">
        <f>IF(Stock[[#This Row],[SELLING QUANTITY]]&gt;0,SUM(Stock[[#This Row],[RETURN/(LOSS) FROM TRADING
(auto-fill)]],Stock[[#This Row],[CASH DIVIDEND]])/SUM(Stock[[#This Row],[BUYING PRICE]]*Stock[[#This Row],[SELLING QUANTITY]],Stock[[#This Row],[BUYING FEE
(auto-fill)]]*Stock[[#This Row],[SELLING QUANTITY]]/Stock[[#This Row],[BUYING QUANTITY]]),"")</f>
        <v/>
      </c>
      <c r="AE365" s="146" t="str">
        <f ca="1">IFERROR(IF(Stock[[#This Row],[HOLDING DAYS
(auto-fill)]]&lt;365,Stock[[#This Row],[% TOTAL RETURN/(LOSS)
(auto-fill)]]*365/Stock[[#This Row],[HOLDING DAYS
(auto-fill)]],POWER((1+Stock[[#This Row],[% TOTAL RETURN/(LOSS)
(auto-fill)]]),1/(Stock[[#This Row],[HOLDING DAYS
(auto-fill)]]/365))-1),"")</f>
        <v/>
      </c>
      <c r="AF365" s="92"/>
      <c r="AG365" s="149" t="str">
        <f>IF(Stock[[#This Row],[STATUS
(auto-fill)]]="HOLDING",Stock[[#This Row],[MARKET PRICE]]-Stock[[#This Row],[BUYING PRICE]],"")</f>
        <v/>
      </c>
      <c r="AH365" s="143" t="str">
        <f>IFERROR(Stock[[#This Row],[CHANGE
(auto-fill)]]/Stock[[#This Row],[BUYING PRICE]],"")</f>
        <v/>
      </c>
      <c r="AI365" s="129" t="str">
        <f>IF(Stock[[#This Row],[MARKET PRICE]]&gt;0,Stock[[#This Row],[MARKET PRICE]]*Stock[[#This Row],[REMAINING QUANTITY
(auto-fill)]],"")</f>
        <v/>
      </c>
    </row>
    <row r="366" spans="2:35">
      <c r="B366" s="112" t="str">
        <f>IF(AND(Stock[[#This Row],[BUYING QUANTITY]]&gt;0,Stock[[#This Row],[REMAINING QUANTITY
(auto-fill)]]=0),"SOLD OUT",
IF(AND(Stock[[#This Row],[BUYING QUANTITY]]&gt;0,Stock[[#This Row],[REMAINING QUANTITY
(auto-fill)]]&gt;0),"HOLDING",""))</f>
        <v/>
      </c>
      <c r="C366" s="111">
        <f t="shared" si="5"/>
        <v>353</v>
      </c>
      <c r="D366" s="79"/>
      <c r="E366" s="80"/>
      <c r="F366" s="162"/>
      <c r="G366" s="85"/>
      <c r="H366" s="86"/>
      <c r="I366" s="164"/>
      <c r="J366" s="115" t="str">
        <f>IF(Stock[[#This Row],[BUYING QUANTITY]]&gt;0,Stock[[#This Row],[BUYING PRICE]]*Stock[[#This Row],[BUYING QUANTITY]]*Stock[[#This Row],[% BUYING FEE]],"")</f>
        <v/>
      </c>
      <c r="K366" s="89"/>
      <c r="L366" s="90"/>
      <c r="M366" s="117" t="str">
        <f>IF(Stock[[#This Row],[BUYING QUANTITY]]&gt;0,Stock[[#This Row],[BUYING PRICE]]*(1+Stock[[#This Row],[% THRESHOLD (RETURN)_1]]),"")</f>
        <v/>
      </c>
      <c r="N366" s="91"/>
      <c r="O366" s="117" t="str">
        <f>IF(Stock[[#This Row],[BUYING QUANTITY]]&gt;0,Stock[[#This Row],[BUYING PRICE]]*(1+Stock[[#This Row],[% THRESHOLD (RETURN)_2]]),"")</f>
        <v/>
      </c>
      <c r="P366" s="91"/>
      <c r="Q366" s="117" t="str">
        <f>IF(Stock[[#This Row],[BUYING QUANTITY]]&gt;0,Stock[[#This Row],[BUYING PRICE]]*(1+Stock[[#This Row],[% THRESHOLD (LOSS)]]),"")</f>
        <v/>
      </c>
      <c r="R366" s="106"/>
      <c r="S366" s="118" t="str">
        <f>IF(Stock[[#This Row],[CASH DIVIDEND]]&gt;0,Stock[[#This Row],[CASH DIVIDEND]]/(Stock[[#This Row],[BUYING PRICE]]*Stock[[#This Row],[BUYING QUANTITY]]),"")</f>
        <v/>
      </c>
      <c r="T366" s="106"/>
      <c r="U366" s="79"/>
      <c r="V366" s="97"/>
      <c r="W366" s="98"/>
      <c r="X366" s="168"/>
      <c r="Y366" s="126" t="str">
        <f>IF(Stock[[#This Row],[SELLING QUANTITY]]&gt;0,Stock[[#This Row],[SELLING PRICE]]*Stock[[#This Row],[SELLING QUANTITY]]*Stock[[#This Row],[% SELLING FEE]]+Stock[[#This Row],[SELLING PRICE]]*Stock[[#This Row],[SELLING QUANTITY]]*$D$12,"")</f>
        <v/>
      </c>
      <c r="Z366" s="127">
        <f>Stock[[#This Row],[BUYING QUANTITY]]+Stock[[#This Row],[STOCK DIVIDEND]]-Stock[[#This Row],[SELLING QUANTITY]]</f>
        <v>0</v>
      </c>
      <c r="AA3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6" s="121">
        <f ca="1">IF(Stock[[#This Row],[SELLING DATE]]&gt;0,Stock[[#This Row],[SELLING DATE]]-Stock[[#This Row],[BUY DATE]]+1,IF(Stock[[#This Row],[BUY DATE]]=0,0,TODAY()-Stock[[#This Row],[BUY DATE]]+1))</f>
        <v>0</v>
      </c>
      <c r="AC366" s="122" t="str">
        <f>IFERROR(Stock[[#This Row],[CASH DIVIDEND]]+Stock[[#This Row],[RETURN/(LOSS) FROM TRADING
(auto-fill)]],"")</f>
        <v/>
      </c>
      <c r="AD366" s="146" t="str">
        <f>IF(Stock[[#This Row],[SELLING QUANTITY]]&gt;0,SUM(Stock[[#This Row],[RETURN/(LOSS) FROM TRADING
(auto-fill)]],Stock[[#This Row],[CASH DIVIDEND]])/SUM(Stock[[#This Row],[BUYING PRICE]]*Stock[[#This Row],[SELLING QUANTITY]],Stock[[#This Row],[BUYING FEE
(auto-fill)]]*Stock[[#This Row],[SELLING QUANTITY]]/Stock[[#This Row],[BUYING QUANTITY]]),"")</f>
        <v/>
      </c>
      <c r="AE366" s="146" t="str">
        <f ca="1">IFERROR(IF(Stock[[#This Row],[HOLDING DAYS
(auto-fill)]]&lt;365,Stock[[#This Row],[% TOTAL RETURN/(LOSS)
(auto-fill)]]*365/Stock[[#This Row],[HOLDING DAYS
(auto-fill)]],POWER((1+Stock[[#This Row],[% TOTAL RETURN/(LOSS)
(auto-fill)]]),1/(Stock[[#This Row],[HOLDING DAYS
(auto-fill)]]/365))-1),"")</f>
        <v/>
      </c>
      <c r="AF366" s="92"/>
      <c r="AG366" s="149" t="str">
        <f>IF(Stock[[#This Row],[STATUS
(auto-fill)]]="HOLDING",Stock[[#This Row],[MARKET PRICE]]-Stock[[#This Row],[BUYING PRICE]],"")</f>
        <v/>
      </c>
      <c r="AH366" s="143" t="str">
        <f>IFERROR(Stock[[#This Row],[CHANGE
(auto-fill)]]/Stock[[#This Row],[BUYING PRICE]],"")</f>
        <v/>
      </c>
      <c r="AI366" s="129" t="str">
        <f>IF(Stock[[#This Row],[MARKET PRICE]]&gt;0,Stock[[#This Row],[MARKET PRICE]]*Stock[[#This Row],[REMAINING QUANTITY
(auto-fill)]],"")</f>
        <v/>
      </c>
    </row>
    <row r="367" spans="2:35">
      <c r="B367" s="112" t="str">
        <f>IF(AND(Stock[[#This Row],[BUYING QUANTITY]]&gt;0,Stock[[#This Row],[REMAINING QUANTITY
(auto-fill)]]=0),"SOLD OUT",
IF(AND(Stock[[#This Row],[BUYING QUANTITY]]&gt;0,Stock[[#This Row],[REMAINING QUANTITY
(auto-fill)]]&gt;0),"HOLDING",""))</f>
        <v/>
      </c>
      <c r="C367" s="111">
        <f t="shared" si="5"/>
        <v>354</v>
      </c>
      <c r="D367" s="79"/>
      <c r="E367" s="80"/>
      <c r="F367" s="162"/>
      <c r="G367" s="85"/>
      <c r="H367" s="86"/>
      <c r="I367" s="164"/>
      <c r="J367" s="115" t="str">
        <f>IF(Stock[[#This Row],[BUYING QUANTITY]]&gt;0,Stock[[#This Row],[BUYING PRICE]]*Stock[[#This Row],[BUYING QUANTITY]]*Stock[[#This Row],[% BUYING FEE]],"")</f>
        <v/>
      </c>
      <c r="K367" s="89"/>
      <c r="L367" s="90"/>
      <c r="M367" s="117" t="str">
        <f>IF(Stock[[#This Row],[BUYING QUANTITY]]&gt;0,Stock[[#This Row],[BUYING PRICE]]*(1+Stock[[#This Row],[% THRESHOLD (RETURN)_1]]),"")</f>
        <v/>
      </c>
      <c r="N367" s="91"/>
      <c r="O367" s="117" t="str">
        <f>IF(Stock[[#This Row],[BUYING QUANTITY]]&gt;0,Stock[[#This Row],[BUYING PRICE]]*(1+Stock[[#This Row],[% THRESHOLD (RETURN)_2]]),"")</f>
        <v/>
      </c>
      <c r="P367" s="91"/>
      <c r="Q367" s="117" t="str">
        <f>IF(Stock[[#This Row],[BUYING QUANTITY]]&gt;0,Stock[[#This Row],[BUYING PRICE]]*(1+Stock[[#This Row],[% THRESHOLD (LOSS)]]),"")</f>
        <v/>
      </c>
      <c r="R367" s="106"/>
      <c r="S367" s="118" t="str">
        <f>IF(Stock[[#This Row],[CASH DIVIDEND]]&gt;0,Stock[[#This Row],[CASH DIVIDEND]]/(Stock[[#This Row],[BUYING PRICE]]*Stock[[#This Row],[BUYING QUANTITY]]),"")</f>
        <v/>
      </c>
      <c r="T367" s="106"/>
      <c r="U367" s="79"/>
      <c r="V367" s="97"/>
      <c r="W367" s="98"/>
      <c r="X367" s="168"/>
      <c r="Y367" s="126" t="str">
        <f>IF(Stock[[#This Row],[SELLING QUANTITY]]&gt;0,Stock[[#This Row],[SELLING PRICE]]*Stock[[#This Row],[SELLING QUANTITY]]*Stock[[#This Row],[% SELLING FEE]]+Stock[[#This Row],[SELLING PRICE]]*Stock[[#This Row],[SELLING QUANTITY]]*$D$12,"")</f>
        <v/>
      </c>
      <c r="Z367" s="127">
        <f>Stock[[#This Row],[BUYING QUANTITY]]+Stock[[#This Row],[STOCK DIVIDEND]]-Stock[[#This Row],[SELLING QUANTITY]]</f>
        <v>0</v>
      </c>
      <c r="AA3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7" s="121">
        <f ca="1">IF(Stock[[#This Row],[SELLING DATE]]&gt;0,Stock[[#This Row],[SELLING DATE]]-Stock[[#This Row],[BUY DATE]]+1,IF(Stock[[#This Row],[BUY DATE]]=0,0,TODAY()-Stock[[#This Row],[BUY DATE]]+1))</f>
        <v>0</v>
      </c>
      <c r="AC367" s="122" t="str">
        <f>IFERROR(Stock[[#This Row],[CASH DIVIDEND]]+Stock[[#This Row],[RETURN/(LOSS) FROM TRADING
(auto-fill)]],"")</f>
        <v/>
      </c>
      <c r="AD367" s="146" t="str">
        <f>IF(Stock[[#This Row],[SELLING QUANTITY]]&gt;0,SUM(Stock[[#This Row],[RETURN/(LOSS) FROM TRADING
(auto-fill)]],Stock[[#This Row],[CASH DIVIDEND]])/SUM(Stock[[#This Row],[BUYING PRICE]]*Stock[[#This Row],[SELLING QUANTITY]],Stock[[#This Row],[BUYING FEE
(auto-fill)]]*Stock[[#This Row],[SELLING QUANTITY]]/Stock[[#This Row],[BUYING QUANTITY]]),"")</f>
        <v/>
      </c>
      <c r="AE367" s="146" t="str">
        <f ca="1">IFERROR(IF(Stock[[#This Row],[HOLDING DAYS
(auto-fill)]]&lt;365,Stock[[#This Row],[% TOTAL RETURN/(LOSS)
(auto-fill)]]*365/Stock[[#This Row],[HOLDING DAYS
(auto-fill)]],POWER((1+Stock[[#This Row],[% TOTAL RETURN/(LOSS)
(auto-fill)]]),1/(Stock[[#This Row],[HOLDING DAYS
(auto-fill)]]/365))-1),"")</f>
        <v/>
      </c>
      <c r="AF367" s="92"/>
      <c r="AG367" s="149" t="str">
        <f>IF(Stock[[#This Row],[STATUS
(auto-fill)]]="HOLDING",Stock[[#This Row],[MARKET PRICE]]-Stock[[#This Row],[BUYING PRICE]],"")</f>
        <v/>
      </c>
      <c r="AH367" s="143" t="str">
        <f>IFERROR(Stock[[#This Row],[CHANGE
(auto-fill)]]/Stock[[#This Row],[BUYING PRICE]],"")</f>
        <v/>
      </c>
      <c r="AI367" s="129" t="str">
        <f>IF(Stock[[#This Row],[MARKET PRICE]]&gt;0,Stock[[#This Row],[MARKET PRICE]]*Stock[[#This Row],[REMAINING QUANTITY
(auto-fill)]],"")</f>
        <v/>
      </c>
    </row>
    <row r="368" spans="2:35">
      <c r="B368" s="112" t="str">
        <f>IF(AND(Stock[[#This Row],[BUYING QUANTITY]]&gt;0,Stock[[#This Row],[REMAINING QUANTITY
(auto-fill)]]=0),"SOLD OUT",
IF(AND(Stock[[#This Row],[BUYING QUANTITY]]&gt;0,Stock[[#This Row],[REMAINING QUANTITY
(auto-fill)]]&gt;0),"HOLDING",""))</f>
        <v/>
      </c>
      <c r="C368" s="111">
        <f t="shared" si="5"/>
        <v>355</v>
      </c>
      <c r="D368" s="79"/>
      <c r="E368" s="80"/>
      <c r="F368" s="162"/>
      <c r="G368" s="85"/>
      <c r="H368" s="86"/>
      <c r="I368" s="164"/>
      <c r="J368" s="115" t="str">
        <f>IF(Stock[[#This Row],[BUYING QUANTITY]]&gt;0,Stock[[#This Row],[BUYING PRICE]]*Stock[[#This Row],[BUYING QUANTITY]]*Stock[[#This Row],[% BUYING FEE]],"")</f>
        <v/>
      </c>
      <c r="K368" s="89"/>
      <c r="L368" s="90"/>
      <c r="M368" s="117" t="str">
        <f>IF(Stock[[#This Row],[BUYING QUANTITY]]&gt;0,Stock[[#This Row],[BUYING PRICE]]*(1+Stock[[#This Row],[% THRESHOLD (RETURN)_1]]),"")</f>
        <v/>
      </c>
      <c r="N368" s="91"/>
      <c r="O368" s="117" t="str">
        <f>IF(Stock[[#This Row],[BUYING QUANTITY]]&gt;0,Stock[[#This Row],[BUYING PRICE]]*(1+Stock[[#This Row],[% THRESHOLD (RETURN)_2]]),"")</f>
        <v/>
      </c>
      <c r="P368" s="91"/>
      <c r="Q368" s="117" t="str">
        <f>IF(Stock[[#This Row],[BUYING QUANTITY]]&gt;0,Stock[[#This Row],[BUYING PRICE]]*(1+Stock[[#This Row],[% THRESHOLD (LOSS)]]),"")</f>
        <v/>
      </c>
      <c r="R368" s="106"/>
      <c r="S368" s="118" t="str">
        <f>IF(Stock[[#This Row],[CASH DIVIDEND]]&gt;0,Stock[[#This Row],[CASH DIVIDEND]]/(Stock[[#This Row],[BUYING PRICE]]*Stock[[#This Row],[BUYING QUANTITY]]),"")</f>
        <v/>
      </c>
      <c r="T368" s="106"/>
      <c r="U368" s="79"/>
      <c r="V368" s="97"/>
      <c r="W368" s="98"/>
      <c r="X368" s="168"/>
      <c r="Y368" s="126" t="str">
        <f>IF(Stock[[#This Row],[SELLING QUANTITY]]&gt;0,Stock[[#This Row],[SELLING PRICE]]*Stock[[#This Row],[SELLING QUANTITY]]*Stock[[#This Row],[% SELLING FEE]]+Stock[[#This Row],[SELLING PRICE]]*Stock[[#This Row],[SELLING QUANTITY]]*$D$12,"")</f>
        <v/>
      </c>
      <c r="Z368" s="127">
        <f>Stock[[#This Row],[BUYING QUANTITY]]+Stock[[#This Row],[STOCK DIVIDEND]]-Stock[[#This Row],[SELLING QUANTITY]]</f>
        <v>0</v>
      </c>
      <c r="AA3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8" s="121">
        <f ca="1">IF(Stock[[#This Row],[SELLING DATE]]&gt;0,Stock[[#This Row],[SELLING DATE]]-Stock[[#This Row],[BUY DATE]]+1,IF(Stock[[#This Row],[BUY DATE]]=0,0,TODAY()-Stock[[#This Row],[BUY DATE]]+1))</f>
        <v>0</v>
      </c>
      <c r="AC368" s="122" t="str">
        <f>IFERROR(Stock[[#This Row],[CASH DIVIDEND]]+Stock[[#This Row],[RETURN/(LOSS) FROM TRADING
(auto-fill)]],"")</f>
        <v/>
      </c>
      <c r="AD368" s="146" t="str">
        <f>IF(Stock[[#This Row],[SELLING QUANTITY]]&gt;0,SUM(Stock[[#This Row],[RETURN/(LOSS) FROM TRADING
(auto-fill)]],Stock[[#This Row],[CASH DIVIDEND]])/SUM(Stock[[#This Row],[BUYING PRICE]]*Stock[[#This Row],[SELLING QUANTITY]],Stock[[#This Row],[BUYING FEE
(auto-fill)]]*Stock[[#This Row],[SELLING QUANTITY]]/Stock[[#This Row],[BUYING QUANTITY]]),"")</f>
        <v/>
      </c>
      <c r="AE368" s="146" t="str">
        <f ca="1">IFERROR(IF(Stock[[#This Row],[HOLDING DAYS
(auto-fill)]]&lt;365,Stock[[#This Row],[% TOTAL RETURN/(LOSS)
(auto-fill)]]*365/Stock[[#This Row],[HOLDING DAYS
(auto-fill)]],POWER((1+Stock[[#This Row],[% TOTAL RETURN/(LOSS)
(auto-fill)]]),1/(Stock[[#This Row],[HOLDING DAYS
(auto-fill)]]/365))-1),"")</f>
        <v/>
      </c>
      <c r="AF368" s="92"/>
      <c r="AG368" s="149" t="str">
        <f>IF(Stock[[#This Row],[STATUS
(auto-fill)]]="HOLDING",Stock[[#This Row],[MARKET PRICE]]-Stock[[#This Row],[BUYING PRICE]],"")</f>
        <v/>
      </c>
      <c r="AH368" s="143" t="str">
        <f>IFERROR(Stock[[#This Row],[CHANGE
(auto-fill)]]/Stock[[#This Row],[BUYING PRICE]],"")</f>
        <v/>
      </c>
      <c r="AI368" s="129" t="str">
        <f>IF(Stock[[#This Row],[MARKET PRICE]]&gt;0,Stock[[#This Row],[MARKET PRICE]]*Stock[[#This Row],[REMAINING QUANTITY
(auto-fill)]],"")</f>
        <v/>
      </c>
    </row>
    <row r="369" spans="2:35">
      <c r="B369" s="112" t="str">
        <f>IF(AND(Stock[[#This Row],[BUYING QUANTITY]]&gt;0,Stock[[#This Row],[REMAINING QUANTITY
(auto-fill)]]=0),"SOLD OUT",
IF(AND(Stock[[#This Row],[BUYING QUANTITY]]&gt;0,Stock[[#This Row],[REMAINING QUANTITY
(auto-fill)]]&gt;0),"HOLDING",""))</f>
        <v/>
      </c>
      <c r="C369" s="111">
        <f t="shared" si="5"/>
        <v>356</v>
      </c>
      <c r="D369" s="79"/>
      <c r="E369" s="80"/>
      <c r="F369" s="162"/>
      <c r="G369" s="85"/>
      <c r="H369" s="86"/>
      <c r="I369" s="164"/>
      <c r="J369" s="115" t="str">
        <f>IF(Stock[[#This Row],[BUYING QUANTITY]]&gt;0,Stock[[#This Row],[BUYING PRICE]]*Stock[[#This Row],[BUYING QUANTITY]]*Stock[[#This Row],[% BUYING FEE]],"")</f>
        <v/>
      </c>
      <c r="K369" s="89"/>
      <c r="L369" s="90"/>
      <c r="M369" s="117" t="str">
        <f>IF(Stock[[#This Row],[BUYING QUANTITY]]&gt;0,Stock[[#This Row],[BUYING PRICE]]*(1+Stock[[#This Row],[% THRESHOLD (RETURN)_1]]),"")</f>
        <v/>
      </c>
      <c r="N369" s="91"/>
      <c r="O369" s="117" t="str">
        <f>IF(Stock[[#This Row],[BUYING QUANTITY]]&gt;0,Stock[[#This Row],[BUYING PRICE]]*(1+Stock[[#This Row],[% THRESHOLD (RETURN)_2]]),"")</f>
        <v/>
      </c>
      <c r="P369" s="91"/>
      <c r="Q369" s="117" t="str">
        <f>IF(Stock[[#This Row],[BUYING QUANTITY]]&gt;0,Stock[[#This Row],[BUYING PRICE]]*(1+Stock[[#This Row],[% THRESHOLD (LOSS)]]),"")</f>
        <v/>
      </c>
      <c r="R369" s="106"/>
      <c r="S369" s="118" t="str">
        <f>IF(Stock[[#This Row],[CASH DIVIDEND]]&gt;0,Stock[[#This Row],[CASH DIVIDEND]]/(Stock[[#This Row],[BUYING PRICE]]*Stock[[#This Row],[BUYING QUANTITY]]),"")</f>
        <v/>
      </c>
      <c r="T369" s="106"/>
      <c r="U369" s="79"/>
      <c r="V369" s="97"/>
      <c r="W369" s="98"/>
      <c r="X369" s="168"/>
      <c r="Y369" s="126" t="str">
        <f>IF(Stock[[#This Row],[SELLING QUANTITY]]&gt;0,Stock[[#This Row],[SELLING PRICE]]*Stock[[#This Row],[SELLING QUANTITY]]*Stock[[#This Row],[% SELLING FEE]]+Stock[[#This Row],[SELLING PRICE]]*Stock[[#This Row],[SELLING QUANTITY]]*$D$12,"")</f>
        <v/>
      </c>
      <c r="Z369" s="127">
        <f>Stock[[#This Row],[BUYING QUANTITY]]+Stock[[#This Row],[STOCK DIVIDEND]]-Stock[[#This Row],[SELLING QUANTITY]]</f>
        <v>0</v>
      </c>
      <c r="AA3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69" s="121">
        <f ca="1">IF(Stock[[#This Row],[SELLING DATE]]&gt;0,Stock[[#This Row],[SELLING DATE]]-Stock[[#This Row],[BUY DATE]]+1,IF(Stock[[#This Row],[BUY DATE]]=0,0,TODAY()-Stock[[#This Row],[BUY DATE]]+1))</f>
        <v>0</v>
      </c>
      <c r="AC369" s="122" t="str">
        <f>IFERROR(Stock[[#This Row],[CASH DIVIDEND]]+Stock[[#This Row],[RETURN/(LOSS) FROM TRADING
(auto-fill)]],"")</f>
        <v/>
      </c>
      <c r="AD369" s="146" t="str">
        <f>IF(Stock[[#This Row],[SELLING QUANTITY]]&gt;0,SUM(Stock[[#This Row],[RETURN/(LOSS) FROM TRADING
(auto-fill)]],Stock[[#This Row],[CASH DIVIDEND]])/SUM(Stock[[#This Row],[BUYING PRICE]]*Stock[[#This Row],[SELLING QUANTITY]],Stock[[#This Row],[BUYING FEE
(auto-fill)]]*Stock[[#This Row],[SELLING QUANTITY]]/Stock[[#This Row],[BUYING QUANTITY]]),"")</f>
        <v/>
      </c>
      <c r="AE369" s="146" t="str">
        <f ca="1">IFERROR(IF(Stock[[#This Row],[HOLDING DAYS
(auto-fill)]]&lt;365,Stock[[#This Row],[% TOTAL RETURN/(LOSS)
(auto-fill)]]*365/Stock[[#This Row],[HOLDING DAYS
(auto-fill)]],POWER((1+Stock[[#This Row],[% TOTAL RETURN/(LOSS)
(auto-fill)]]),1/(Stock[[#This Row],[HOLDING DAYS
(auto-fill)]]/365))-1),"")</f>
        <v/>
      </c>
      <c r="AF369" s="92"/>
      <c r="AG369" s="149" t="str">
        <f>IF(Stock[[#This Row],[STATUS
(auto-fill)]]="HOLDING",Stock[[#This Row],[MARKET PRICE]]-Stock[[#This Row],[BUYING PRICE]],"")</f>
        <v/>
      </c>
      <c r="AH369" s="143" t="str">
        <f>IFERROR(Stock[[#This Row],[CHANGE
(auto-fill)]]/Stock[[#This Row],[BUYING PRICE]],"")</f>
        <v/>
      </c>
      <c r="AI369" s="129" t="str">
        <f>IF(Stock[[#This Row],[MARKET PRICE]]&gt;0,Stock[[#This Row],[MARKET PRICE]]*Stock[[#This Row],[REMAINING QUANTITY
(auto-fill)]],"")</f>
        <v/>
      </c>
    </row>
    <row r="370" spans="2:35">
      <c r="B370" s="112" t="str">
        <f>IF(AND(Stock[[#This Row],[BUYING QUANTITY]]&gt;0,Stock[[#This Row],[REMAINING QUANTITY
(auto-fill)]]=0),"SOLD OUT",
IF(AND(Stock[[#This Row],[BUYING QUANTITY]]&gt;0,Stock[[#This Row],[REMAINING QUANTITY
(auto-fill)]]&gt;0),"HOLDING",""))</f>
        <v/>
      </c>
      <c r="C370" s="111">
        <f t="shared" si="5"/>
        <v>357</v>
      </c>
      <c r="D370" s="79"/>
      <c r="E370" s="80"/>
      <c r="F370" s="162"/>
      <c r="G370" s="85"/>
      <c r="H370" s="86"/>
      <c r="I370" s="164"/>
      <c r="J370" s="115" t="str">
        <f>IF(Stock[[#This Row],[BUYING QUANTITY]]&gt;0,Stock[[#This Row],[BUYING PRICE]]*Stock[[#This Row],[BUYING QUANTITY]]*Stock[[#This Row],[% BUYING FEE]],"")</f>
        <v/>
      </c>
      <c r="K370" s="89"/>
      <c r="L370" s="90"/>
      <c r="M370" s="117" t="str">
        <f>IF(Stock[[#This Row],[BUYING QUANTITY]]&gt;0,Stock[[#This Row],[BUYING PRICE]]*(1+Stock[[#This Row],[% THRESHOLD (RETURN)_1]]),"")</f>
        <v/>
      </c>
      <c r="N370" s="91"/>
      <c r="O370" s="117" t="str">
        <f>IF(Stock[[#This Row],[BUYING QUANTITY]]&gt;0,Stock[[#This Row],[BUYING PRICE]]*(1+Stock[[#This Row],[% THRESHOLD (RETURN)_2]]),"")</f>
        <v/>
      </c>
      <c r="P370" s="91"/>
      <c r="Q370" s="117" t="str">
        <f>IF(Stock[[#This Row],[BUYING QUANTITY]]&gt;0,Stock[[#This Row],[BUYING PRICE]]*(1+Stock[[#This Row],[% THRESHOLD (LOSS)]]),"")</f>
        <v/>
      </c>
      <c r="R370" s="106"/>
      <c r="S370" s="118" t="str">
        <f>IF(Stock[[#This Row],[CASH DIVIDEND]]&gt;0,Stock[[#This Row],[CASH DIVIDEND]]/(Stock[[#This Row],[BUYING PRICE]]*Stock[[#This Row],[BUYING QUANTITY]]),"")</f>
        <v/>
      </c>
      <c r="T370" s="106"/>
      <c r="U370" s="79"/>
      <c r="V370" s="97"/>
      <c r="W370" s="98"/>
      <c r="X370" s="168"/>
      <c r="Y370" s="126" t="str">
        <f>IF(Stock[[#This Row],[SELLING QUANTITY]]&gt;0,Stock[[#This Row],[SELLING PRICE]]*Stock[[#This Row],[SELLING QUANTITY]]*Stock[[#This Row],[% SELLING FEE]]+Stock[[#This Row],[SELLING PRICE]]*Stock[[#This Row],[SELLING QUANTITY]]*$D$12,"")</f>
        <v/>
      </c>
      <c r="Z370" s="127">
        <f>Stock[[#This Row],[BUYING QUANTITY]]+Stock[[#This Row],[STOCK DIVIDEND]]-Stock[[#This Row],[SELLING QUANTITY]]</f>
        <v>0</v>
      </c>
      <c r="AA3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0" s="121">
        <f ca="1">IF(Stock[[#This Row],[SELLING DATE]]&gt;0,Stock[[#This Row],[SELLING DATE]]-Stock[[#This Row],[BUY DATE]]+1,IF(Stock[[#This Row],[BUY DATE]]=0,0,TODAY()-Stock[[#This Row],[BUY DATE]]+1))</f>
        <v>0</v>
      </c>
      <c r="AC370" s="122" t="str">
        <f>IFERROR(Stock[[#This Row],[CASH DIVIDEND]]+Stock[[#This Row],[RETURN/(LOSS) FROM TRADING
(auto-fill)]],"")</f>
        <v/>
      </c>
      <c r="AD370" s="146" t="str">
        <f>IF(Stock[[#This Row],[SELLING QUANTITY]]&gt;0,SUM(Stock[[#This Row],[RETURN/(LOSS) FROM TRADING
(auto-fill)]],Stock[[#This Row],[CASH DIVIDEND]])/SUM(Stock[[#This Row],[BUYING PRICE]]*Stock[[#This Row],[SELLING QUANTITY]],Stock[[#This Row],[BUYING FEE
(auto-fill)]]*Stock[[#This Row],[SELLING QUANTITY]]/Stock[[#This Row],[BUYING QUANTITY]]),"")</f>
        <v/>
      </c>
      <c r="AE370" s="146" t="str">
        <f ca="1">IFERROR(IF(Stock[[#This Row],[HOLDING DAYS
(auto-fill)]]&lt;365,Stock[[#This Row],[% TOTAL RETURN/(LOSS)
(auto-fill)]]*365/Stock[[#This Row],[HOLDING DAYS
(auto-fill)]],POWER((1+Stock[[#This Row],[% TOTAL RETURN/(LOSS)
(auto-fill)]]),1/(Stock[[#This Row],[HOLDING DAYS
(auto-fill)]]/365))-1),"")</f>
        <v/>
      </c>
      <c r="AF370" s="92"/>
      <c r="AG370" s="149" t="str">
        <f>IF(Stock[[#This Row],[STATUS
(auto-fill)]]="HOLDING",Stock[[#This Row],[MARKET PRICE]]-Stock[[#This Row],[BUYING PRICE]],"")</f>
        <v/>
      </c>
      <c r="AH370" s="143" t="str">
        <f>IFERROR(Stock[[#This Row],[CHANGE
(auto-fill)]]/Stock[[#This Row],[BUYING PRICE]],"")</f>
        <v/>
      </c>
      <c r="AI370" s="129" t="str">
        <f>IF(Stock[[#This Row],[MARKET PRICE]]&gt;0,Stock[[#This Row],[MARKET PRICE]]*Stock[[#This Row],[REMAINING QUANTITY
(auto-fill)]],"")</f>
        <v/>
      </c>
    </row>
    <row r="371" spans="2:35">
      <c r="B371" s="112" t="str">
        <f>IF(AND(Stock[[#This Row],[BUYING QUANTITY]]&gt;0,Stock[[#This Row],[REMAINING QUANTITY
(auto-fill)]]=0),"SOLD OUT",
IF(AND(Stock[[#This Row],[BUYING QUANTITY]]&gt;0,Stock[[#This Row],[REMAINING QUANTITY
(auto-fill)]]&gt;0),"HOLDING",""))</f>
        <v/>
      </c>
      <c r="C371" s="111">
        <f t="shared" si="5"/>
        <v>358</v>
      </c>
      <c r="D371" s="79"/>
      <c r="E371" s="80"/>
      <c r="F371" s="162"/>
      <c r="G371" s="85"/>
      <c r="H371" s="86"/>
      <c r="I371" s="164"/>
      <c r="J371" s="115" t="str">
        <f>IF(Stock[[#This Row],[BUYING QUANTITY]]&gt;0,Stock[[#This Row],[BUYING PRICE]]*Stock[[#This Row],[BUYING QUANTITY]]*Stock[[#This Row],[% BUYING FEE]],"")</f>
        <v/>
      </c>
      <c r="K371" s="89"/>
      <c r="L371" s="90"/>
      <c r="M371" s="117" t="str">
        <f>IF(Stock[[#This Row],[BUYING QUANTITY]]&gt;0,Stock[[#This Row],[BUYING PRICE]]*(1+Stock[[#This Row],[% THRESHOLD (RETURN)_1]]),"")</f>
        <v/>
      </c>
      <c r="N371" s="91"/>
      <c r="O371" s="117" t="str">
        <f>IF(Stock[[#This Row],[BUYING QUANTITY]]&gt;0,Stock[[#This Row],[BUYING PRICE]]*(1+Stock[[#This Row],[% THRESHOLD (RETURN)_2]]),"")</f>
        <v/>
      </c>
      <c r="P371" s="91"/>
      <c r="Q371" s="117" t="str">
        <f>IF(Stock[[#This Row],[BUYING QUANTITY]]&gt;0,Stock[[#This Row],[BUYING PRICE]]*(1+Stock[[#This Row],[% THRESHOLD (LOSS)]]),"")</f>
        <v/>
      </c>
      <c r="R371" s="106"/>
      <c r="S371" s="118" t="str">
        <f>IF(Stock[[#This Row],[CASH DIVIDEND]]&gt;0,Stock[[#This Row],[CASH DIVIDEND]]/(Stock[[#This Row],[BUYING PRICE]]*Stock[[#This Row],[BUYING QUANTITY]]),"")</f>
        <v/>
      </c>
      <c r="T371" s="106"/>
      <c r="U371" s="79"/>
      <c r="V371" s="97"/>
      <c r="W371" s="98"/>
      <c r="X371" s="168"/>
      <c r="Y371" s="126" t="str">
        <f>IF(Stock[[#This Row],[SELLING QUANTITY]]&gt;0,Stock[[#This Row],[SELLING PRICE]]*Stock[[#This Row],[SELLING QUANTITY]]*Stock[[#This Row],[% SELLING FEE]]+Stock[[#This Row],[SELLING PRICE]]*Stock[[#This Row],[SELLING QUANTITY]]*$D$12,"")</f>
        <v/>
      </c>
      <c r="Z371" s="127">
        <f>Stock[[#This Row],[BUYING QUANTITY]]+Stock[[#This Row],[STOCK DIVIDEND]]-Stock[[#This Row],[SELLING QUANTITY]]</f>
        <v>0</v>
      </c>
      <c r="AA3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1" s="121">
        <f ca="1">IF(Stock[[#This Row],[SELLING DATE]]&gt;0,Stock[[#This Row],[SELLING DATE]]-Stock[[#This Row],[BUY DATE]]+1,IF(Stock[[#This Row],[BUY DATE]]=0,0,TODAY()-Stock[[#This Row],[BUY DATE]]+1))</f>
        <v>0</v>
      </c>
      <c r="AC371" s="122" t="str">
        <f>IFERROR(Stock[[#This Row],[CASH DIVIDEND]]+Stock[[#This Row],[RETURN/(LOSS) FROM TRADING
(auto-fill)]],"")</f>
        <v/>
      </c>
      <c r="AD371" s="146" t="str">
        <f>IF(Stock[[#This Row],[SELLING QUANTITY]]&gt;0,SUM(Stock[[#This Row],[RETURN/(LOSS) FROM TRADING
(auto-fill)]],Stock[[#This Row],[CASH DIVIDEND]])/SUM(Stock[[#This Row],[BUYING PRICE]]*Stock[[#This Row],[SELLING QUANTITY]],Stock[[#This Row],[BUYING FEE
(auto-fill)]]*Stock[[#This Row],[SELLING QUANTITY]]/Stock[[#This Row],[BUYING QUANTITY]]),"")</f>
        <v/>
      </c>
      <c r="AE371" s="146" t="str">
        <f ca="1">IFERROR(IF(Stock[[#This Row],[HOLDING DAYS
(auto-fill)]]&lt;365,Stock[[#This Row],[% TOTAL RETURN/(LOSS)
(auto-fill)]]*365/Stock[[#This Row],[HOLDING DAYS
(auto-fill)]],POWER((1+Stock[[#This Row],[% TOTAL RETURN/(LOSS)
(auto-fill)]]),1/(Stock[[#This Row],[HOLDING DAYS
(auto-fill)]]/365))-1),"")</f>
        <v/>
      </c>
      <c r="AF371" s="92"/>
      <c r="AG371" s="149" t="str">
        <f>IF(Stock[[#This Row],[STATUS
(auto-fill)]]="HOLDING",Stock[[#This Row],[MARKET PRICE]]-Stock[[#This Row],[BUYING PRICE]],"")</f>
        <v/>
      </c>
      <c r="AH371" s="143" t="str">
        <f>IFERROR(Stock[[#This Row],[CHANGE
(auto-fill)]]/Stock[[#This Row],[BUYING PRICE]],"")</f>
        <v/>
      </c>
      <c r="AI371" s="129" t="str">
        <f>IF(Stock[[#This Row],[MARKET PRICE]]&gt;0,Stock[[#This Row],[MARKET PRICE]]*Stock[[#This Row],[REMAINING QUANTITY
(auto-fill)]],"")</f>
        <v/>
      </c>
    </row>
    <row r="372" spans="2:35">
      <c r="B372" s="112" t="str">
        <f>IF(AND(Stock[[#This Row],[BUYING QUANTITY]]&gt;0,Stock[[#This Row],[REMAINING QUANTITY
(auto-fill)]]=0),"SOLD OUT",
IF(AND(Stock[[#This Row],[BUYING QUANTITY]]&gt;0,Stock[[#This Row],[REMAINING QUANTITY
(auto-fill)]]&gt;0),"HOLDING",""))</f>
        <v/>
      </c>
      <c r="C372" s="111">
        <f t="shared" si="5"/>
        <v>359</v>
      </c>
      <c r="D372" s="79"/>
      <c r="E372" s="80"/>
      <c r="F372" s="162"/>
      <c r="G372" s="85"/>
      <c r="H372" s="86"/>
      <c r="I372" s="164"/>
      <c r="J372" s="115" t="str">
        <f>IF(Stock[[#This Row],[BUYING QUANTITY]]&gt;0,Stock[[#This Row],[BUYING PRICE]]*Stock[[#This Row],[BUYING QUANTITY]]*Stock[[#This Row],[% BUYING FEE]],"")</f>
        <v/>
      </c>
      <c r="K372" s="89"/>
      <c r="L372" s="90"/>
      <c r="M372" s="117" t="str">
        <f>IF(Stock[[#This Row],[BUYING QUANTITY]]&gt;0,Stock[[#This Row],[BUYING PRICE]]*(1+Stock[[#This Row],[% THRESHOLD (RETURN)_1]]),"")</f>
        <v/>
      </c>
      <c r="N372" s="91"/>
      <c r="O372" s="117" t="str">
        <f>IF(Stock[[#This Row],[BUYING QUANTITY]]&gt;0,Stock[[#This Row],[BUYING PRICE]]*(1+Stock[[#This Row],[% THRESHOLD (RETURN)_2]]),"")</f>
        <v/>
      </c>
      <c r="P372" s="91"/>
      <c r="Q372" s="117" t="str">
        <f>IF(Stock[[#This Row],[BUYING QUANTITY]]&gt;0,Stock[[#This Row],[BUYING PRICE]]*(1+Stock[[#This Row],[% THRESHOLD (LOSS)]]),"")</f>
        <v/>
      </c>
      <c r="R372" s="106"/>
      <c r="S372" s="118" t="str">
        <f>IF(Stock[[#This Row],[CASH DIVIDEND]]&gt;0,Stock[[#This Row],[CASH DIVIDEND]]/(Stock[[#This Row],[BUYING PRICE]]*Stock[[#This Row],[BUYING QUANTITY]]),"")</f>
        <v/>
      </c>
      <c r="T372" s="106"/>
      <c r="U372" s="79"/>
      <c r="V372" s="97"/>
      <c r="W372" s="98"/>
      <c r="X372" s="168"/>
      <c r="Y372" s="126" t="str">
        <f>IF(Stock[[#This Row],[SELLING QUANTITY]]&gt;0,Stock[[#This Row],[SELLING PRICE]]*Stock[[#This Row],[SELLING QUANTITY]]*Stock[[#This Row],[% SELLING FEE]]+Stock[[#This Row],[SELLING PRICE]]*Stock[[#This Row],[SELLING QUANTITY]]*$D$12,"")</f>
        <v/>
      </c>
      <c r="Z372" s="127">
        <f>Stock[[#This Row],[BUYING QUANTITY]]+Stock[[#This Row],[STOCK DIVIDEND]]-Stock[[#This Row],[SELLING QUANTITY]]</f>
        <v>0</v>
      </c>
      <c r="AA3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2" s="121">
        <f ca="1">IF(Stock[[#This Row],[SELLING DATE]]&gt;0,Stock[[#This Row],[SELLING DATE]]-Stock[[#This Row],[BUY DATE]]+1,IF(Stock[[#This Row],[BUY DATE]]=0,0,TODAY()-Stock[[#This Row],[BUY DATE]]+1))</f>
        <v>0</v>
      </c>
      <c r="AC372" s="122" t="str">
        <f>IFERROR(Stock[[#This Row],[CASH DIVIDEND]]+Stock[[#This Row],[RETURN/(LOSS) FROM TRADING
(auto-fill)]],"")</f>
        <v/>
      </c>
      <c r="AD372" s="146" t="str">
        <f>IF(Stock[[#This Row],[SELLING QUANTITY]]&gt;0,SUM(Stock[[#This Row],[RETURN/(LOSS) FROM TRADING
(auto-fill)]],Stock[[#This Row],[CASH DIVIDEND]])/SUM(Stock[[#This Row],[BUYING PRICE]]*Stock[[#This Row],[SELLING QUANTITY]],Stock[[#This Row],[BUYING FEE
(auto-fill)]]*Stock[[#This Row],[SELLING QUANTITY]]/Stock[[#This Row],[BUYING QUANTITY]]),"")</f>
        <v/>
      </c>
      <c r="AE372" s="146" t="str">
        <f ca="1">IFERROR(IF(Stock[[#This Row],[HOLDING DAYS
(auto-fill)]]&lt;365,Stock[[#This Row],[% TOTAL RETURN/(LOSS)
(auto-fill)]]*365/Stock[[#This Row],[HOLDING DAYS
(auto-fill)]],POWER((1+Stock[[#This Row],[% TOTAL RETURN/(LOSS)
(auto-fill)]]),1/(Stock[[#This Row],[HOLDING DAYS
(auto-fill)]]/365))-1),"")</f>
        <v/>
      </c>
      <c r="AF372" s="92"/>
      <c r="AG372" s="149" t="str">
        <f>IF(Stock[[#This Row],[STATUS
(auto-fill)]]="HOLDING",Stock[[#This Row],[MARKET PRICE]]-Stock[[#This Row],[BUYING PRICE]],"")</f>
        <v/>
      </c>
      <c r="AH372" s="143" t="str">
        <f>IFERROR(Stock[[#This Row],[CHANGE
(auto-fill)]]/Stock[[#This Row],[BUYING PRICE]],"")</f>
        <v/>
      </c>
      <c r="AI372" s="129" t="str">
        <f>IF(Stock[[#This Row],[MARKET PRICE]]&gt;0,Stock[[#This Row],[MARKET PRICE]]*Stock[[#This Row],[REMAINING QUANTITY
(auto-fill)]],"")</f>
        <v/>
      </c>
    </row>
    <row r="373" spans="2:35">
      <c r="B373" s="112" t="str">
        <f>IF(AND(Stock[[#This Row],[BUYING QUANTITY]]&gt;0,Stock[[#This Row],[REMAINING QUANTITY
(auto-fill)]]=0),"SOLD OUT",
IF(AND(Stock[[#This Row],[BUYING QUANTITY]]&gt;0,Stock[[#This Row],[REMAINING QUANTITY
(auto-fill)]]&gt;0),"HOLDING",""))</f>
        <v/>
      </c>
      <c r="C373" s="111">
        <f t="shared" si="5"/>
        <v>360</v>
      </c>
      <c r="D373" s="79"/>
      <c r="E373" s="80"/>
      <c r="F373" s="162"/>
      <c r="G373" s="85"/>
      <c r="H373" s="86"/>
      <c r="I373" s="164"/>
      <c r="J373" s="115" t="str">
        <f>IF(Stock[[#This Row],[BUYING QUANTITY]]&gt;0,Stock[[#This Row],[BUYING PRICE]]*Stock[[#This Row],[BUYING QUANTITY]]*Stock[[#This Row],[% BUYING FEE]],"")</f>
        <v/>
      </c>
      <c r="K373" s="89"/>
      <c r="L373" s="90"/>
      <c r="M373" s="117" t="str">
        <f>IF(Stock[[#This Row],[BUYING QUANTITY]]&gt;0,Stock[[#This Row],[BUYING PRICE]]*(1+Stock[[#This Row],[% THRESHOLD (RETURN)_1]]),"")</f>
        <v/>
      </c>
      <c r="N373" s="91"/>
      <c r="O373" s="117" t="str">
        <f>IF(Stock[[#This Row],[BUYING QUANTITY]]&gt;0,Stock[[#This Row],[BUYING PRICE]]*(1+Stock[[#This Row],[% THRESHOLD (RETURN)_2]]),"")</f>
        <v/>
      </c>
      <c r="P373" s="91"/>
      <c r="Q373" s="117" t="str">
        <f>IF(Stock[[#This Row],[BUYING QUANTITY]]&gt;0,Stock[[#This Row],[BUYING PRICE]]*(1+Stock[[#This Row],[% THRESHOLD (LOSS)]]),"")</f>
        <v/>
      </c>
      <c r="R373" s="106"/>
      <c r="S373" s="118" t="str">
        <f>IF(Stock[[#This Row],[CASH DIVIDEND]]&gt;0,Stock[[#This Row],[CASH DIVIDEND]]/(Stock[[#This Row],[BUYING PRICE]]*Stock[[#This Row],[BUYING QUANTITY]]),"")</f>
        <v/>
      </c>
      <c r="T373" s="106"/>
      <c r="U373" s="79"/>
      <c r="V373" s="97"/>
      <c r="W373" s="98"/>
      <c r="X373" s="168"/>
      <c r="Y373" s="126" t="str">
        <f>IF(Stock[[#This Row],[SELLING QUANTITY]]&gt;0,Stock[[#This Row],[SELLING PRICE]]*Stock[[#This Row],[SELLING QUANTITY]]*Stock[[#This Row],[% SELLING FEE]]+Stock[[#This Row],[SELLING PRICE]]*Stock[[#This Row],[SELLING QUANTITY]]*$D$12,"")</f>
        <v/>
      </c>
      <c r="Z373" s="127">
        <f>Stock[[#This Row],[BUYING QUANTITY]]+Stock[[#This Row],[STOCK DIVIDEND]]-Stock[[#This Row],[SELLING QUANTITY]]</f>
        <v>0</v>
      </c>
      <c r="AA3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3" s="121">
        <f ca="1">IF(Stock[[#This Row],[SELLING DATE]]&gt;0,Stock[[#This Row],[SELLING DATE]]-Stock[[#This Row],[BUY DATE]]+1,IF(Stock[[#This Row],[BUY DATE]]=0,0,TODAY()-Stock[[#This Row],[BUY DATE]]+1))</f>
        <v>0</v>
      </c>
      <c r="AC373" s="122" t="str">
        <f>IFERROR(Stock[[#This Row],[CASH DIVIDEND]]+Stock[[#This Row],[RETURN/(LOSS) FROM TRADING
(auto-fill)]],"")</f>
        <v/>
      </c>
      <c r="AD373" s="146" t="str">
        <f>IF(Stock[[#This Row],[SELLING QUANTITY]]&gt;0,SUM(Stock[[#This Row],[RETURN/(LOSS) FROM TRADING
(auto-fill)]],Stock[[#This Row],[CASH DIVIDEND]])/SUM(Stock[[#This Row],[BUYING PRICE]]*Stock[[#This Row],[SELLING QUANTITY]],Stock[[#This Row],[BUYING FEE
(auto-fill)]]*Stock[[#This Row],[SELLING QUANTITY]]/Stock[[#This Row],[BUYING QUANTITY]]),"")</f>
        <v/>
      </c>
      <c r="AE373" s="146" t="str">
        <f ca="1">IFERROR(IF(Stock[[#This Row],[HOLDING DAYS
(auto-fill)]]&lt;365,Stock[[#This Row],[% TOTAL RETURN/(LOSS)
(auto-fill)]]*365/Stock[[#This Row],[HOLDING DAYS
(auto-fill)]],POWER((1+Stock[[#This Row],[% TOTAL RETURN/(LOSS)
(auto-fill)]]),1/(Stock[[#This Row],[HOLDING DAYS
(auto-fill)]]/365))-1),"")</f>
        <v/>
      </c>
      <c r="AF373" s="92"/>
      <c r="AG373" s="149" t="str">
        <f>IF(Stock[[#This Row],[STATUS
(auto-fill)]]="HOLDING",Stock[[#This Row],[MARKET PRICE]]-Stock[[#This Row],[BUYING PRICE]],"")</f>
        <v/>
      </c>
      <c r="AH373" s="143" t="str">
        <f>IFERROR(Stock[[#This Row],[CHANGE
(auto-fill)]]/Stock[[#This Row],[BUYING PRICE]],"")</f>
        <v/>
      </c>
      <c r="AI373" s="129" t="str">
        <f>IF(Stock[[#This Row],[MARKET PRICE]]&gt;0,Stock[[#This Row],[MARKET PRICE]]*Stock[[#This Row],[REMAINING QUANTITY
(auto-fill)]],"")</f>
        <v/>
      </c>
    </row>
    <row r="374" spans="2:35">
      <c r="B374" s="112" t="str">
        <f>IF(AND(Stock[[#This Row],[BUYING QUANTITY]]&gt;0,Stock[[#This Row],[REMAINING QUANTITY
(auto-fill)]]=0),"SOLD OUT",
IF(AND(Stock[[#This Row],[BUYING QUANTITY]]&gt;0,Stock[[#This Row],[REMAINING QUANTITY
(auto-fill)]]&gt;0),"HOLDING",""))</f>
        <v/>
      </c>
      <c r="C374" s="111">
        <f t="shared" si="5"/>
        <v>361</v>
      </c>
      <c r="D374" s="79"/>
      <c r="E374" s="80"/>
      <c r="F374" s="162"/>
      <c r="G374" s="85"/>
      <c r="H374" s="86"/>
      <c r="I374" s="164"/>
      <c r="J374" s="115" t="str">
        <f>IF(Stock[[#This Row],[BUYING QUANTITY]]&gt;0,Stock[[#This Row],[BUYING PRICE]]*Stock[[#This Row],[BUYING QUANTITY]]*Stock[[#This Row],[% BUYING FEE]],"")</f>
        <v/>
      </c>
      <c r="K374" s="89"/>
      <c r="L374" s="90"/>
      <c r="M374" s="117" t="str">
        <f>IF(Stock[[#This Row],[BUYING QUANTITY]]&gt;0,Stock[[#This Row],[BUYING PRICE]]*(1+Stock[[#This Row],[% THRESHOLD (RETURN)_1]]),"")</f>
        <v/>
      </c>
      <c r="N374" s="91"/>
      <c r="O374" s="117" t="str">
        <f>IF(Stock[[#This Row],[BUYING QUANTITY]]&gt;0,Stock[[#This Row],[BUYING PRICE]]*(1+Stock[[#This Row],[% THRESHOLD (RETURN)_2]]),"")</f>
        <v/>
      </c>
      <c r="P374" s="91"/>
      <c r="Q374" s="117" t="str">
        <f>IF(Stock[[#This Row],[BUYING QUANTITY]]&gt;0,Stock[[#This Row],[BUYING PRICE]]*(1+Stock[[#This Row],[% THRESHOLD (LOSS)]]),"")</f>
        <v/>
      </c>
      <c r="R374" s="106"/>
      <c r="S374" s="118" t="str">
        <f>IF(Stock[[#This Row],[CASH DIVIDEND]]&gt;0,Stock[[#This Row],[CASH DIVIDEND]]/(Stock[[#This Row],[BUYING PRICE]]*Stock[[#This Row],[BUYING QUANTITY]]),"")</f>
        <v/>
      </c>
      <c r="T374" s="106"/>
      <c r="U374" s="79"/>
      <c r="V374" s="97"/>
      <c r="W374" s="98"/>
      <c r="X374" s="168"/>
      <c r="Y374" s="126" t="str">
        <f>IF(Stock[[#This Row],[SELLING QUANTITY]]&gt;0,Stock[[#This Row],[SELLING PRICE]]*Stock[[#This Row],[SELLING QUANTITY]]*Stock[[#This Row],[% SELLING FEE]]+Stock[[#This Row],[SELLING PRICE]]*Stock[[#This Row],[SELLING QUANTITY]]*$D$12,"")</f>
        <v/>
      </c>
      <c r="Z374" s="127">
        <f>Stock[[#This Row],[BUYING QUANTITY]]+Stock[[#This Row],[STOCK DIVIDEND]]-Stock[[#This Row],[SELLING QUANTITY]]</f>
        <v>0</v>
      </c>
      <c r="AA3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4" s="121">
        <f ca="1">IF(Stock[[#This Row],[SELLING DATE]]&gt;0,Stock[[#This Row],[SELLING DATE]]-Stock[[#This Row],[BUY DATE]]+1,IF(Stock[[#This Row],[BUY DATE]]=0,0,TODAY()-Stock[[#This Row],[BUY DATE]]+1))</f>
        <v>0</v>
      </c>
      <c r="AC374" s="122" t="str">
        <f>IFERROR(Stock[[#This Row],[CASH DIVIDEND]]+Stock[[#This Row],[RETURN/(LOSS) FROM TRADING
(auto-fill)]],"")</f>
        <v/>
      </c>
      <c r="AD374" s="146" t="str">
        <f>IF(Stock[[#This Row],[SELLING QUANTITY]]&gt;0,SUM(Stock[[#This Row],[RETURN/(LOSS) FROM TRADING
(auto-fill)]],Stock[[#This Row],[CASH DIVIDEND]])/SUM(Stock[[#This Row],[BUYING PRICE]]*Stock[[#This Row],[SELLING QUANTITY]],Stock[[#This Row],[BUYING FEE
(auto-fill)]]*Stock[[#This Row],[SELLING QUANTITY]]/Stock[[#This Row],[BUYING QUANTITY]]),"")</f>
        <v/>
      </c>
      <c r="AE374" s="146" t="str">
        <f ca="1">IFERROR(IF(Stock[[#This Row],[HOLDING DAYS
(auto-fill)]]&lt;365,Stock[[#This Row],[% TOTAL RETURN/(LOSS)
(auto-fill)]]*365/Stock[[#This Row],[HOLDING DAYS
(auto-fill)]],POWER((1+Stock[[#This Row],[% TOTAL RETURN/(LOSS)
(auto-fill)]]),1/(Stock[[#This Row],[HOLDING DAYS
(auto-fill)]]/365))-1),"")</f>
        <v/>
      </c>
      <c r="AF374" s="92"/>
      <c r="AG374" s="149" t="str">
        <f>IF(Stock[[#This Row],[STATUS
(auto-fill)]]="HOLDING",Stock[[#This Row],[MARKET PRICE]]-Stock[[#This Row],[BUYING PRICE]],"")</f>
        <v/>
      </c>
      <c r="AH374" s="143" t="str">
        <f>IFERROR(Stock[[#This Row],[CHANGE
(auto-fill)]]/Stock[[#This Row],[BUYING PRICE]],"")</f>
        <v/>
      </c>
      <c r="AI374" s="129" t="str">
        <f>IF(Stock[[#This Row],[MARKET PRICE]]&gt;0,Stock[[#This Row],[MARKET PRICE]]*Stock[[#This Row],[REMAINING QUANTITY
(auto-fill)]],"")</f>
        <v/>
      </c>
    </row>
    <row r="375" spans="2:35">
      <c r="B375" s="112" t="str">
        <f>IF(AND(Stock[[#This Row],[BUYING QUANTITY]]&gt;0,Stock[[#This Row],[REMAINING QUANTITY
(auto-fill)]]=0),"SOLD OUT",
IF(AND(Stock[[#This Row],[BUYING QUANTITY]]&gt;0,Stock[[#This Row],[REMAINING QUANTITY
(auto-fill)]]&gt;0),"HOLDING",""))</f>
        <v/>
      </c>
      <c r="C375" s="111">
        <f t="shared" si="5"/>
        <v>362</v>
      </c>
      <c r="D375" s="79"/>
      <c r="E375" s="80"/>
      <c r="F375" s="162"/>
      <c r="G375" s="85"/>
      <c r="H375" s="86"/>
      <c r="I375" s="164"/>
      <c r="J375" s="115" t="str">
        <f>IF(Stock[[#This Row],[BUYING QUANTITY]]&gt;0,Stock[[#This Row],[BUYING PRICE]]*Stock[[#This Row],[BUYING QUANTITY]]*Stock[[#This Row],[% BUYING FEE]],"")</f>
        <v/>
      </c>
      <c r="K375" s="89"/>
      <c r="L375" s="90"/>
      <c r="M375" s="117" t="str">
        <f>IF(Stock[[#This Row],[BUYING QUANTITY]]&gt;0,Stock[[#This Row],[BUYING PRICE]]*(1+Stock[[#This Row],[% THRESHOLD (RETURN)_1]]),"")</f>
        <v/>
      </c>
      <c r="N375" s="91"/>
      <c r="O375" s="117" t="str">
        <f>IF(Stock[[#This Row],[BUYING QUANTITY]]&gt;0,Stock[[#This Row],[BUYING PRICE]]*(1+Stock[[#This Row],[% THRESHOLD (RETURN)_2]]),"")</f>
        <v/>
      </c>
      <c r="P375" s="91"/>
      <c r="Q375" s="117" t="str">
        <f>IF(Stock[[#This Row],[BUYING QUANTITY]]&gt;0,Stock[[#This Row],[BUYING PRICE]]*(1+Stock[[#This Row],[% THRESHOLD (LOSS)]]),"")</f>
        <v/>
      </c>
      <c r="R375" s="106"/>
      <c r="S375" s="118" t="str">
        <f>IF(Stock[[#This Row],[CASH DIVIDEND]]&gt;0,Stock[[#This Row],[CASH DIVIDEND]]/(Stock[[#This Row],[BUYING PRICE]]*Stock[[#This Row],[BUYING QUANTITY]]),"")</f>
        <v/>
      </c>
      <c r="T375" s="106"/>
      <c r="U375" s="79"/>
      <c r="V375" s="97"/>
      <c r="W375" s="98"/>
      <c r="X375" s="168"/>
      <c r="Y375" s="126" t="str">
        <f>IF(Stock[[#This Row],[SELLING QUANTITY]]&gt;0,Stock[[#This Row],[SELLING PRICE]]*Stock[[#This Row],[SELLING QUANTITY]]*Stock[[#This Row],[% SELLING FEE]]+Stock[[#This Row],[SELLING PRICE]]*Stock[[#This Row],[SELLING QUANTITY]]*$D$12,"")</f>
        <v/>
      </c>
      <c r="Z375" s="127">
        <f>Stock[[#This Row],[BUYING QUANTITY]]+Stock[[#This Row],[STOCK DIVIDEND]]-Stock[[#This Row],[SELLING QUANTITY]]</f>
        <v>0</v>
      </c>
      <c r="AA3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5" s="121">
        <f ca="1">IF(Stock[[#This Row],[SELLING DATE]]&gt;0,Stock[[#This Row],[SELLING DATE]]-Stock[[#This Row],[BUY DATE]]+1,IF(Stock[[#This Row],[BUY DATE]]=0,0,TODAY()-Stock[[#This Row],[BUY DATE]]+1))</f>
        <v>0</v>
      </c>
      <c r="AC375" s="122" t="str">
        <f>IFERROR(Stock[[#This Row],[CASH DIVIDEND]]+Stock[[#This Row],[RETURN/(LOSS) FROM TRADING
(auto-fill)]],"")</f>
        <v/>
      </c>
      <c r="AD375" s="146" t="str">
        <f>IF(Stock[[#This Row],[SELLING QUANTITY]]&gt;0,SUM(Stock[[#This Row],[RETURN/(LOSS) FROM TRADING
(auto-fill)]],Stock[[#This Row],[CASH DIVIDEND]])/SUM(Stock[[#This Row],[BUYING PRICE]]*Stock[[#This Row],[SELLING QUANTITY]],Stock[[#This Row],[BUYING FEE
(auto-fill)]]*Stock[[#This Row],[SELLING QUANTITY]]/Stock[[#This Row],[BUYING QUANTITY]]),"")</f>
        <v/>
      </c>
      <c r="AE375" s="146" t="str">
        <f ca="1">IFERROR(IF(Stock[[#This Row],[HOLDING DAYS
(auto-fill)]]&lt;365,Stock[[#This Row],[% TOTAL RETURN/(LOSS)
(auto-fill)]]*365/Stock[[#This Row],[HOLDING DAYS
(auto-fill)]],POWER((1+Stock[[#This Row],[% TOTAL RETURN/(LOSS)
(auto-fill)]]),1/(Stock[[#This Row],[HOLDING DAYS
(auto-fill)]]/365))-1),"")</f>
        <v/>
      </c>
      <c r="AF375" s="92"/>
      <c r="AG375" s="149" t="str">
        <f>IF(Stock[[#This Row],[STATUS
(auto-fill)]]="HOLDING",Stock[[#This Row],[MARKET PRICE]]-Stock[[#This Row],[BUYING PRICE]],"")</f>
        <v/>
      </c>
      <c r="AH375" s="143" t="str">
        <f>IFERROR(Stock[[#This Row],[CHANGE
(auto-fill)]]/Stock[[#This Row],[BUYING PRICE]],"")</f>
        <v/>
      </c>
      <c r="AI375" s="129" t="str">
        <f>IF(Stock[[#This Row],[MARKET PRICE]]&gt;0,Stock[[#This Row],[MARKET PRICE]]*Stock[[#This Row],[REMAINING QUANTITY
(auto-fill)]],"")</f>
        <v/>
      </c>
    </row>
    <row r="376" spans="2:35">
      <c r="B376" s="112" t="str">
        <f>IF(AND(Stock[[#This Row],[BUYING QUANTITY]]&gt;0,Stock[[#This Row],[REMAINING QUANTITY
(auto-fill)]]=0),"SOLD OUT",
IF(AND(Stock[[#This Row],[BUYING QUANTITY]]&gt;0,Stock[[#This Row],[REMAINING QUANTITY
(auto-fill)]]&gt;0),"HOLDING",""))</f>
        <v/>
      </c>
      <c r="C376" s="111">
        <f t="shared" si="5"/>
        <v>363</v>
      </c>
      <c r="D376" s="79"/>
      <c r="E376" s="80"/>
      <c r="F376" s="162"/>
      <c r="G376" s="85"/>
      <c r="H376" s="86"/>
      <c r="I376" s="164"/>
      <c r="J376" s="115" t="str">
        <f>IF(Stock[[#This Row],[BUYING QUANTITY]]&gt;0,Stock[[#This Row],[BUYING PRICE]]*Stock[[#This Row],[BUYING QUANTITY]]*Stock[[#This Row],[% BUYING FEE]],"")</f>
        <v/>
      </c>
      <c r="K376" s="89"/>
      <c r="L376" s="90"/>
      <c r="M376" s="117" t="str">
        <f>IF(Stock[[#This Row],[BUYING QUANTITY]]&gt;0,Stock[[#This Row],[BUYING PRICE]]*(1+Stock[[#This Row],[% THRESHOLD (RETURN)_1]]),"")</f>
        <v/>
      </c>
      <c r="N376" s="91"/>
      <c r="O376" s="117" t="str">
        <f>IF(Stock[[#This Row],[BUYING QUANTITY]]&gt;0,Stock[[#This Row],[BUYING PRICE]]*(1+Stock[[#This Row],[% THRESHOLD (RETURN)_2]]),"")</f>
        <v/>
      </c>
      <c r="P376" s="91"/>
      <c r="Q376" s="117" t="str">
        <f>IF(Stock[[#This Row],[BUYING QUANTITY]]&gt;0,Stock[[#This Row],[BUYING PRICE]]*(1+Stock[[#This Row],[% THRESHOLD (LOSS)]]),"")</f>
        <v/>
      </c>
      <c r="R376" s="106"/>
      <c r="S376" s="118" t="str">
        <f>IF(Stock[[#This Row],[CASH DIVIDEND]]&gt;0,Stock[[#This Row],[CASH DIVIDEND]]/(Stock[[#This Row],[BUYING PRICE]]*Stock[[#This Row],[BUYING QUANTITY]]),"")</f>
        <v/>
      </c>
      <c r="T376" s="106"/>
      <c r="U376" s="79"/>
      <c r="V376" s="97"/>
      <c r="W376" s="98"/>
      <c r="X376" s="168"/>
      <c r="Y376" s="126" t="str">
        <f>IF(Stock[[#This Row],[SELLING QUANTITY]]&gt;0,Stock[[#This Row],[SELLING PRICE]]*Stock[[#This Row],[SELLING QUANTITY]]*Stock[[#This Row],[% SELLING FEE]]+Stock[[#This Row],[SELLING PRICE]]*Stock[[#This Row],[SELLING QUANTITY]]*$D$12,"")</f>
        <v/>
      </c>
      <c r="Z376" s="127">
        <f>Stock[[#This Row],[BUYING QUANTITY]]+Stock[[#This Row],[STOCK DIVIDEND]]-Stock[[#This Row],[SELLING QUANTITY]]</f>
        <v>0</v>
      </c>
      <c r="AA3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6" s="121">
        <f ca="1">IF(Stock[[#This Row],[SELLING DATE]]&gt;0,Stock[[#This Row],[SELLING DATE]]-Stock[[#This Row],[BUY DATE]]+1,IF(Stock[[#This Row],[BUY DATE]]=0,0,TODAY()-Stock[[#This Row],[BUY DATE]]+1))</f>
        <v>0</v>
      </c>
      <c r="AC376" s="122" t="str">
        <f>IFERROR(Stock[[#This Row],[CASH DIVIDEND]]+Stock[[#This Row],[RETURN/(LOSS) FROM TRADING
(auto-fill)]],"")</f>
        <v/>
      </c>
      <c r="AD376" s="146" t="str">
        <f>IF(Stock[[#This Row],[SELLING QUANTITY]]&gt;0,SUM(Stock[[#This Row],[RETURN/(LOSS) FROM TRADING
(auto-fill)]],Stock[[#This Row],[CASH DIVIDEND]])/SUM(Stock[[#This Row],[BUYING PRICE]]*Stock[[#This Row],[SELLING QUANTITY]],Stock[[#This Row],[BUYING FEE
(auto-fill)]]*Stock[[#This Row],[SELLING QUANTITY]]/Stock[[#This Row],[BUYING QUANTITY]]),"")</f>
        <v/>
      </c>
      <c r="AE376" s="146" t="str">
        <f ca="1">IFERROR(IF(Stock[[#This Row],[HOLDING DAYS
(auto-fill)]]&lt;365,Stock[[#This Row],[% TOTAL RETURN/(LOSS)
(auto-fill)]]*365/Stock[[#This Row],[HOLDING DAYS
(auto-fill)]],POWER((1+Stock[[#This Row],[% TOTAL RETURN/(LOSS)
(auto-fill)]]),1/(Stock[[#This Row],[HOLDING DAYS
(auto-fill)]]/365))-1),"")</f>
        <v/>
      </c>
      <c r="AF376" s="92"/>
      <c r="AG376" s="149" t="str">
        <f>IF(Stock[[#This Row],[STATUS
(auto-fill)]]="HOLDING",Stock[[#This Row],[MARKET PRICE]]-Stock[[#This Row],[BUYING PRICE]],"")</f>
        <v/>
      </c>
      <c r="AH376" s="143" t="str">
        <f>IFERROR(Stock[[#This Row],[CHANGE
(auto-fill)]]/Stock[[#This Row],[BUYING PRICE]],"")</f>
        <v/>
      </c>
      <c r="AI376" s="129" t="str">
        <f>IF(Stock[[#This Row],[MARKET PRICE]]&gt;0,Stock[[#This Row],[MARKET PRICE]]*Stock[[#This Row],[REMAINING QUANTITY
(auto-fill)]],"")</f>
        <v/>
      </c>
    </row>
    <row r="377" spans="2:35">
      <c r="B377" s="112" t="str">
        <f>IF(AND(Stock[[#This Row],[BUYING QUANTITY]]&gt;0,Stock[[#This Row],[REMAINING QUANTITY
(auto-fill)]]=0),"SOLD OUT",
IF(AND(Stock[[#This Row],[BUYING QUANTITY]]&gt;0,Stock[[#This Row],[REMAINING QUANTITY
(auto-fill)]]&gt;0),"HOLDING",""))</f>
        <v/>
      </c>
      <c r="C377" s="111">
        <f t="shared" si="5"/>
        <v>364</v>
      </c>
      <c r="D377" s="79"/>
      <c r="E377" s="80"/>
      <c r="F377" s="162"/>
      <c r="G377" s="85"/>
      <c r="H377" s="86"/>
      <c r="I377" s="164"/>
      <c r="J377" s="115" t="str">
        <f>IF(Stock[[#This Row],[BUYING QUANTITY]]&gt;0,Stock[[#This Row],[BUYING PRICE]]*Stock[[#This Row],[BUYING QUANTITY]]*Stock[[#This Row],[% BUYING FEE]],"")</f>
        <v/>
      </c>
      <c r="K377" s="89"/>
      <c r="L377" s="90"/>
      <c r="M377" s="117" t="str">
        <f>IF(Stock[[#This Row],[BUYING QUANTITY]]&gt;0,Stock[[#This Row],[BUYING PRICE]]*(1+Stock[[#This Row],[% THRESHOLD (RETURN)_1]]),"")</f>
        <v/>
      </c>
      <c r="N377" s="91"/>
      <c r="O377" s="117" t="str">
        <f>IF(Stock[[#This Row],[BUYING QUANTITY]]&gt;0,Stock[[#This Row],[BUYING PRICE]]*(1+Stock[[#This Row],[% THRESHOLD (RETURN)_2]]),"")</f>
        <v/>
      </c>
      <c r="P377" s="91"/>
      <c r="Q377" s="117" t="str">
        <f>IF(Stock[[#This Row],[BUYING QUANTITY]]&gt;0,Stock[[#This Row],[BUYING PRICE]]*(1+Stock[[#This Row],[% THRESHOLD (LOSS)]]),"")</f>
        <v/>
      </c>
      <c r="R377" s="106"/>
      <c r="S377" s="118" t="str">
        <f>IF(Stock[[#This Row],[CASH DIVIDEND]]&gt;0,Stock[[#This Row],[CASH DIVIDEND]]/(Stock[[#This Row],[BUYING PRICE]]*Stock[[#This Row],[BUYING QUANTITY]]),"")</f>
        <v/>
      </c>
      <c r="T377" s="106"/>
      <c r="U377" s="79"/>
      <c r="V377" s="97"/>
      <c r="W377" s="98"/>
      <c r="X377" s="168"/>
      <c r="Y377" s="126" t="str">
        <f>IF(Stock[[#This Row],[SELLING QUANTITY]]&gt;0,Stock[[#This Row],[SELLING PRICE]]*Stock[[#This Row],[SELLING QUANTITY]]*Stock[[#This Row],[% SELLING FEE]]+Stock[[#This Row],[SELLING PRICE]]*Stock[[#This Row],[SELLING QUANTITY]]*$D$12,"")</f>
        <v/>
      </c>
      <c r="Z377" s="127">
        <f>Stock[[#This Row],[BUYING QUANTITY]]+Stock[[#This Row],[STOCK DIVIDEND]]-Stock[[#This Row],[SELLING QUANTITY]]</f>
        <v>0</v>
      </c>
      <c r="AA3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7" s="121">
        <f ca="1">IF(Stock[[#This Row],[SELLING DATE]]&gt;0,Stock[[#This Row],[SELLING DATE]]-Stock[[#This Row],[BUY DATE]]+1,IF(Stock[[#This Row],[BUY DATE]]=0,0,TODAY()-Stock[[#This Row],[BUY DATE]]+1))</f>
        <v>0</v>
      </c>
      <c r="AC377" s="122" t="str">
        <f>IFERROR(Stock[[#This Row],[CASH DIVIDEND]]+Stock[[#This Row],[RETURN/(LOSS) FROM TRADING
(auto-fill)]],"")</f>
        <v/>
      </c>
      <c r="AD377" s="146" t="str">
        <f>IF(Stock[[#This Row],[SELLING QUANTITY]]&gt;0,SUM(Stock[[#This Row],[RETURN/(LOSS) FROM TRADING
(auto-fill)]],Stock[[#This Row],[CASH DIVIDEND]])/SUM(Stock[[#This Row],[BUYING PRICE]]*Stock[[#This Row],[SELLING QUANTITY]],Stock[[#This Row],[BUYING FEE
(auto-fill)]]*Stock[[#This Row],[SELLING QUANTITY]]/Stock[[#This Row],[BUYING QUANTITY]]),"")</f>
        <v/>
      </c>
      <c r="AE377" s="146" t="str">
        <f ca="1">IFERROR(IF(Stock[[#This Row],[HOLDING DAYS
(auto-fill)]]&lt;365,Stock[[#This Row],[% TOTAL RETURN/(LOSS)
(auto-fill)]]*365/Stock[[#This Row],[HOLDING DAYS
(auto-fill)]],POWER((1+Stock[[#This Row],[% TOTAL RETURN/(LOSS)
(auto-fill)]]),1/(Stock[[#This Row],[HOLDING DAYS
(auto-fill)]]/365))-1),"")</f>
        <v/>
      </c>
      <c r="AF377" s="92"/>
      <c r="AG377" s="149" t="str">
        <f>IF(Stock[[#This Row],[STATUS
(auto-fill)]]="HOLDING",Stock[[#This Row],[MARKET PRICE]]-Stock[[#This Row],[BUYING PRICE]],"")</f>
        <v/>
      </c>
      <c r="AH377" s="143" t="str">
        <f>IFERROR(Stock[[#This Row],[CHANGE
(auto-fill)]]/Stock[[#This Row],[BUYING PRICE]],"")</f>
        <v/>
      </c>
      <c r="AI377" s="129" t="str">
        <f>IF(Stock[[#This Row],[MARKET PRICE]]&gt;0,Stock[[#This Row],[MARKET PRICE]]*Stock[[#This Row],[REMAINING QUANTITY
(auto-fill)]],"")</f>
        <v/>
      </c>
    </row>
    <row r="378" spans="2:35">
      <c r="B378" s="112" t="str">
        <f>IF(AND(Stock[[#This Row],[BUYING QUANTITY]]&gt;0,Stock[[#This Row],[REMAINING QUANTITY
(auto-fill)]]=0),"SOLD OUT",
IF(AND(Stock[[#This Row],[BUYING QUANTITY]]&gt;0,Stock[[#This Row],[REMAINING QUANTITY
(auto-fill)]]&gt;0),"HOLDING",""))</f>
        <v/>
      </c>
      <c r="C378" s="111">
        <f t="shared" si="5"/>
        <v>365</v>
      </c>
      <c r="D378" s="79"/>
      <c r="E378" s="80"/>
      <c r="F378" s="162"/>
      <c r="G378" s="85"/>
      <c r="H378" s="86"/>
      <c r="I378" s="164"/>
      <c r="J378" s="115" t="str">
        <f>IF(Stock[[#This Row],[BUYING QUANTITY]]&gt;0,Stock[[#This Row],[BUYING PRICE]]*Stock[[#This Row],[BUYING QUANTITY]]*Stock[[#This Row],[% BUYING FEE]],"")</f>
        <v/>
      </c>
      <c r="K378" s="89"/>
      <c r="L378" s="90"/>
      <c r="M378" s="117" t="str">
        <f>IF(Stock[[#This Row],[BUYING QUANTITY]]&gt;0,Stock[[#This Row],[BUYING PRICE]]*(1+Stock[[#This Row],[% THRESHOLD (RETURN)_1]]),"")</f>
        <v/>
      </c>
      <c r="N378" s="91"/>
      <c r="O378" s="117" t="str">
        <f>IF(Stock[[#This Row],[BUYING QUANTITY]]&gt;0,Stock[[#This Row],[BUYING PRICE]]*(1+Stock[[#This Row],[% THRESHOLD (RETURN)_2]]),"")</f>
        <v/>
      </c>
      <c r="P378" s="91"/>
      <c r="Q378" s="117" t="str">
        <f>IF(Stock[[#This Row],[BUYING QUANTITY]]&gt;0,Stock[[#This Row],[BUYING PRICE]]*(1+Stock[[#This Row],[% THRESHOLD (LOSS)]]),"")</f>
        <v/>
      </c>
      <c r="R378" s="106"/>
      <c r="S378" s="118" t="str">
        <f>IF(Stock[[#This Row],[CASH DIVIDEND]]&gt;0,Stock[[#This Row],[CASH DIVIDEND]]/(Stock[[#This Row],[BUYING PRICE]]*Stock[[#This Row],[BUYING QUANTITY]]),"")</f>
        <v/>
      </c>
      <c r="T378" s="106"/>
      <c r="U378" s="79"/>
      <c r="V378" s="97"/>
      <c r="W378" s="98"/>
      <c r="X378" s="168"/>
      <c r="Y378" s="126" t="str">
        <f>IF(Stock[[#This Row],[SELLING QUANTITY]]&gt;0,Stock[[#This Row],[SELLING PRICE]]*Stock[[#This Row],[SELLING QUANTITY]]*Stock[[#This Row],[% SELLING FEE]]+Stock[[#This Row],[SELLING PRICE]]*Stock[[#This Row],[SELLING QUANTITY]]*$D$12,"")</f>
        <v/>
      </c>
      <c r="Z378" s="127">
        <f>Stock[[#This Row],[BUYING QUANTITY]]+Stock[[#This Row],[STOCK DIVIDEND]]-Stock[[#This Row],[SELLING QUANTITY]]</f>
        <v>0</v>
      </c>
      <c r="AA3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8" s="121">
        <f ca="1">IF(Stock[[#This Row],[SELLING DATE]]&gt;0,Stock[[#This Row],[SELLING DATE]]-Stock[[#This Row],[BUY DATE]]+1,IF(Stock[[#This Row],[BUY DATE]]=0,0,TODAY()-Stock[[#This Row],[BUY DATE]]+1))</f>
        <v>0</v>
      </c>
      <c r="AC378" s="122" t="str">
        <f>IFERROR(Stock[[#This Row],[CASH DIVIDEND]]+Stock[[#This Row],[RETURN/(LOSS) FROM TRADING
(auto-fill)]],"")</f>
        <v/>
      </c>
      <c r="AD378" s="146" t="str">
        <f>IF(Stock[[#This Row],[SELLING QUANTITY]]&gt;0,SUM(Stock[[#This Row],[RETURN/(LOSS) FROM TRADING
(auto-fill)]],Stock[[#This Row],[CASH DIVIDEND]])/SUM(Stock[[#This Row],[BUYING PRICE]]*Stock[[#This Row],[SELLING QUANTITY]],Stock[[#This Row],[BUYING FEE
(auto-fill)]]*Stock[[#This Row],[SELLING QUANTITY]]/Stock[[#This Row],[BUYING QUANTITY]]),"")</f>
        <v/>
      </c>
      <c r="AE378" s="146" t="str">
        <f ca="1">IFERROR(IF(Stock[[#This Row],[HOLDING DAYS
(auto-fill)]]&lt;365,Stock[[#This Row],[% TOTAL RETURN/(LOSS)
(auto-fill)]]*365/Stock[[#This Row],[HOLDING DAYS
(auto-fill)]],POWER((1+Stock[[#This Row],[% TOTAL RETURN/(LOSS)
(auto-fill)]]),1/(Stock[[#This Row],[HOLDING DAYS
(auto-fill)]]/365))-1),"")</f>
        <v/>
      </c>
      <c r="AF378" s="92"/>
      <c r="AG378" s="149" t="str">
        <f>IF(Stock[[#This Row],[STATUS
(auto-fill)]]="HOLDING",Stock[[#This Row],[MARKET PRICE]]-Stock[[#This Row],[BUYING PRICE]],"")</f>
        <v/>
      </c>
      <c r="AH378" s="143" t="str">
        <f>IFERROR(Stock[[#This Row],[CHANGE
(auto-fill)]]/Stock[[#This Row],[BUYING PRICE]],"")</f>
        <v/>
      </c>
      <c r="AI378" s="129" t="str">
        <f>IF(Stock[[#This Row],[MARKET PRICE]]&gt;0,Stock[[#This Row],[MARKET PRICE]]*Stock[[#This Row],[REMAINING QUANTITY
(auto-fill)]],"")</f>
        <v/>
      </c>
    </row>
    <row r="379" spans="2:35">
      <c r="B379" s="112" t="str">
        <f>IF(AND(Stock[[#This Row],[BUYING QUANTITY]]&gt;0,Stock[[#This Row],[REMAINING QUANTITY
(auto-fill)]]=0),"SOLD OUT",
IF(AND(Stock[[#This Row],[BUYING QUANTITY]]&gt;0,Stock[[#This Row],[REMAINING QUANTITY
(auto-fill)]]&gt;0),"HOLDING",""))</f>
        <v/>
      </c>
      <c r="C379" s="111">
        <f t="shared" si="5"/>
        <v>366</v>
      </c>
      <c r="D379" s="79"/>
      <c r="E379" s="80"/>
      <c r="F379" s="162"/>
      <c r="G379" s="85"/>
      <c r="H379" s="86"/>
      <c r="I379" s="164"/>
      <c r="J379" s="115" t="str">
        <f>IF(Stock[[#This Row],[BUYING QUANTITY]]&gt;0,Stock[[#This Row],[BUYING PRICE]]*Stock[[#This Row],[BUYING QUANTITY]]*Stock[[#This Row],[% BUYING FEE]],"")</f>
        <v/>
      </c>
      <c r="K379" s="89"/>
      <c r="L379" s="90"/>
      <c r="M379" s="117" t="str">
        <f>IF(Stock[[#This Row],[BUYING QUANTITY]]&gt;0,Stock[[#This Row],[BUYING PRICE]]*(1+Stock[[#This Row],[% THRESHOLD (RETURN)_1]]),"")</f>
        <v/>
      </c>
      <c r="N379" s="91"/>
      <c r="O379" s="117" t="str">
        <f>IF(Stock[[#This Row],[BUYING QUANTITY]]&gt;0,Stock[[#This Row],[BUYING PRICE]]*(1+Stock[[#This Row],[% THRESHOLD (RETURN)_2]]),"")</f>
        <v/>
      </c>
      <c r="P379" s="91"/>
      <c r="Q379" s="117" t="str">
        <f>IF(Stock[[#This Row],[BUYING QUANTITY]]&gt;0,Stock[[#This Row],[BUYING PRICE]]*(1+Stock[[#This Row],[% THRESHOLD (LOSS)]]),"")</f>
        <v/>
      </c>
      <c r="R379" s="106"/>
      <c r="S379" s="118" t="str">
        <f>IF(Stock[[#This Row],[CASH DIVIDEND]]&gt;0,Stock[[#This Row],[CASH DIVIDEND]]/(Stock[[#This Row],[BUYING PRICE]]*Stock[[#This Row],[BUYING QUANTITY]]),"")</f>
        <v/>
      </c>
      <c r="T379" s="106"/>
      <c r="U379" s="79"/>
      <c r="V379" s="97"/>
      <c r="W379" s="98"/>
      <c r="X379" s="168"/>
      <c r="Y379" s="126" t="str">
        <f>IF(Stock[[#This Row],[SELLING QUANTITY]]&gt;0,Stock[[#This Row],[SELLING PRICE]]*Stock[[#This Row],[SELLING QUANTITY]]*Stock[[#This Row],[% SELLING FEE]]+Stock[[#This Row],[SELLING PRICE]]*Stock[[#This Row],[SELLING QUANTITY]]*$D$12,"")</f>
        <v/>
      </c>
      <c r="Z379" s="127">
        <f>Stock[[#This Row],[BUYING QUANTITY]]+Stock[[#This Row],[STOCK DIVIDEND]]-Stock[[#This Row],[SELLING QUANTITY]]</f>
        <v>0</v>
      </c>
      <c r="AA3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79" s="121">
        <f ca="1">IF(Stock[[#This Row],[SELLING DATE]]&gt;0,Stock[[#This Row],[SELLING DATE]]-Stock[[#This Row],[BUY DATE]]+1,IF(Stock[[#This Row],[BUY DATE]]=0,0,TODAY()-Stock[[#This Row],[BUY DATE]]+1))</f>
        <v>0</v>
      </c>
      <c r="AC379" s="122" t="str">
        <f>IFERROR(Stock[[#This Row],[CASH DIVIDEND]]+Stock[[#This Row],[RETURN/(LOSS) FROM TRADING
(auto-fill)]],"")</f>
        <v/>
      </c>
      <c r="AD379" s="146" t="str">
        <f>IF(Stock[[#This Row],[SELLING QUANTITY]]&gt;0,SUM(Stock[[#This Row],[RETURN/(LOSS) FROM TRADING
(auto-fill)]],Stock[[#This Row],[CASH DIVIDEND]])/SUM(Stock[[#This Row],[BUYING PRICE]]*Stock[[#This Row],[SELLING QUANTITY]],Stock[[#This Row],[BUYING FEE
(auto-fill)]]*Stock[[#This Row],[SELLING QUANTITY]]/Stock[[#This Row],[BUYING QUANTITY]]),"")</f>
        <v/>
      </c>
      <c r="AE379" s="146" t="str">
        <f ca="1">IFERROR(IF(Stock[[#This Row],[HOLDING DAYS
(auto-fill)]]&lt;365,Stock[[#This Row],[% TOTAL RETURN/(LOSS)
(auto-fill)]]*365/Stock[[#This Row],[HOLDING DAYS
(auto-fill)]],POWER((1+Stock[[#This Row],[% TOTAL RETURN/(LOSS)
(auto-fill)]]),1/(Stock[[#This Row],[HOLDING DAYS
(auto-fill)]]/365))-1),"")</f>
        <v/>
      </c>
      <c r="AF379" s="92"/>
      <c r="AG379" s="149" t="str">
        <f>IF(Stock[[#This Row],[STATUS
(auto-fill)]]="HOLDING",Stock[[#This Row],[MARKET PRICE]]-Stock[[#This Row],[BUYING PRICE]],"")</f>
        <v/>
      </c>
      <c r="AH379" s="143" t="str">
        <f>IFERROR(Stock[[#This Row],[CHANGE
(auto-fill)]]/Stock[[#This Row],[BUYING PRICE]],"")</f>
        <v/>
      </c>
      <c r="AI379" s="129" t="str">
        <f>IF(Stock[[#This Row],[MARKET PRICE]]&gt;0,Stock[[#This Row],[MARKET PRICE]]*Stock[[#This Row],[REMAINING QUANTITY
(auto-fill)]],"")</f>
        <v/>
      </c>
    </row>
    <row r="380" spans="2:35">
      <c r="B380" s="112" t="str">
        <f>IF(AND(Stock[[#This Row],[BUYING QUANTITY]]&gt;0,Stock[[#This Row],[REMAINING QUANTITY
(auto-fill)]]=0),"SOLD OUT",
IF(AND(Stock[[#This Row],[BUYING QUANTITY]]&gt;0,Stock[[#This Row],[REMAINING QUANTITY
(auto-fill)]]&gt;0),"HOLDING",""))</f>
        <v/>
      </c>
      <c r="C380" s="111">
        <f t="shared" si="5"/>
        <v>367</v>
      </c>
      <c r="D380" s="79"/>
      <c r="E380" s="80"/>
      <c r="F380" s="162"/>
      <c r="G380" s="85"/>
      <c r="H380" s="86"/>
      <c r="I380" s="164"/>
      <c r="J380" s="115" t="str">
        <f>IF(Stock[[#This Row],[BUYING QUANTITY]]&gt;0,Stock[[#This Row],[BUYING PRICE]]*Stock[[#This Row],[BUYING QUANTITY]]*Stock[[#This Row],[% BUYING FEE]],"")</f>
        <v/>
      </c>
      <c r="K380" s="89"/>
      <c r="L380" s="90"/>
      <c r="M380" s="117" t="str">
        <f>IF(Stock[[#This Row],[BUYING QUANTITY]]&gt;0,Stock[[#This Row],[BUYING PRICE]]*(1+Stock[[#This Row],[% THRESHOLD (RETURN)_1]]),"")</f>
        <v/>
      </c>
      <c r="N380" s="91"/>
      <c r="O380" s="117" t="str">
        <f>IF(Stock[[#This Row],[BUYING QUANTITY]]&gt;0,Stock[[#This Row],[BUYING PRICE]]*(1+Stock[[#This Row],[% THRESHOLD (RETURN)_2]]),"")</f>
        <v/>
      </c>
      <c r="P380" s="91"/>
      <c r="Q380" s="117" t="str">
        <f>IF(Stock[[#This Row],[BUYING QUANTITY]]&gt;0,Stock[[#This Row],[BUYING PRICE]]*(1+Stock[[#This Row],[% THRESHOLD (LOSS)]]),"")</f>
        <v/>
      </c>
      <c r="R380" s="106"/>
      <c r="S380" s="118" t="str">
        <f>IF(Stock[[#This Row],[CASH DIVIDEND]]&gt;0,Stock[[#This Row],[CASH DIVIDEND]]/(Stock[[#This Row],[BUYING PRICE]]*Stock[[#This Row],[BUYING QUANTITY]]),"")</f>
        <v/>
      </c>
      <c r="T380" s="106"/>
      <c r="U380" s="79"/>
      <c r="V380" s="97"/>
      <c r="W380" s="98"/>
      <c r="X380" s="168"/>
      <c r="Y380" s="126" t="str">
        <f>IF(Stock[[#This Row],[SELLING QUANTITY]]&gt;0,Stock[[#This Row],[SELLING PRICE]]*Stock[[#This Row],[SELLING QUANTITY]]*Stock[[#This Row],[% SELLING FEE]]+Stock[[#This Row],[SELLING PRICE]]*Stock[[#This Row],[SELLING QUANTITY]]*$D$12,"")</f>
        <v/>
      </c>
      <c r="Z380" s="127">
        <f>Stock[[#This Row],[BUYING QUANTITY]]+Stock[[#This Row],[STOCK DIVIDEND]]-Stock[[#This Row],[SELLING QUANTITY]]</f>
        <v>0</v>
      </c>
      <c r="AA3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0" s="121">
        <f ca="1">IF(Stock[[#This Row],[SELLING DATE]]&gt;0,Stock[[#This Row],[SELLING DATE]]-Stock[[#This Row],[BUY DATE]]+1,IF(Stock[[#This Row],[BUY DATE]]=0,0,TODAY()-Stock[[#This Row],[BUY DATE]]+1))</f>
        <v>0</v>
      </c>
      <c r="AC380" s="122" t="str">
        <f>IFERROR(Stock[[#This Row],[CASH DIVIDEND]]+Stock[[#This Row],[RETURN/(LOSS) FROM TRADING
(auto-fill)]],"")</f>
        <v/>
      </c>
      <c r="AD380" s="146" t="str">
        <f>IF(Stock[[#This Row],[SELLING QUANTITY]]&gt;0,SUM(Stock[[#This Row],[RETURN/(LOSS) FROM TRADING
(auto-fill)]],Stock[[#This Row],[CASH DIVIDEND]])/SUM(Stock[[#This Row],[BUYING PRICE]]*Stock[[#This Row],[SELLING QUANTITY]],Stock[[#This Row],[BUYING FEE
(auto-fill)]]*Stock[[#This Row],[SELLING QUANTITY]]/Stock[[#This Row],[BUYING QUANTITY]]),"")</f>
        <v/>
      </c>
      <c r="AE380" s="146" t="str">
        <f ca="1">IFERROR(IF(Stock[[#This Row],[HOLDING DAYS
(auto-fill)]]&lt;365,Stock[[#This Row],[% TOTAL RETURN/(LOSS)
(auto-fill)]]*365/Stock[[#This Row],[HOLDING DAYS
(auto-fill)]],POWER((1+Stock[[#This Row],[% TOTAL RETURN/(LOSS)
(auto-fill)]]),1/(Stock[[#This Row],[HOLDING DAYS
(auto-fill)]]/365))-1),"")</f>
        <v/>
      </c>
      <c r="AF380" s="92"/>
      <c r="AG380" s="149" t="str">
        <f>IF(Stock[[#This Row],[STATUS
(auto-fill)]]="HOLDING",Stock[[#This Row],[MARKET PRICE]]-Stock[[#This Row],[BUYING PRICE]],"")</f>
        <v/>
      </c>
      <c r="AH380" s="143" t="str">
        <f>IFERROR(Stock[[#This Row],[CHANGE
(auto-fill)]]/Stock[[#This Row],[BUYING PRICE]],"")</f>
        <v/>
      </c>
      <c r="AI380" s="129" t="str">
        <f>IF(Stock[[#This Row],[MARKET PRICE]]&gt;0,Stock[[#This Row],[MARKET PRICE]]*Stock[[#This Row],[REMAINING QUANTITY
(auto-fill)]],"")</f>
        <v/>
      </c>
    </row>
    <row r="381" spans="2:35">
      <c r="B381" s="112" t="str">
        <f>IF(AND(Stock[[#This Row],[BUYING QUANTITY]]&gt;0,Stock[[#This Row],[REMAINING QUANTITY
(auto-fill)]]=0),"SOLD OUT",
IF(AND(Stock[[#This Row],[BUYING QUANTITY]]&gt;0,Stock[[#This Row],[REMAINING QUANTITY
(auto-fill)]]&gt;0),"HOLDING",""))</f>
        <v/>
      </c>
      <c r="C381" s="111">
        <f t="shared" si="5"/>
        <v>368</v>
      </c>
      <c r="D381" s="79"/>
      <c r="E381" s="80"/>
      <c r="F381" s="162"/>
      <c r="G381" s="85"/>
      <c r="H381" s="86"/>
      <c r="I381" s="164"/>
      <c r="J381" s="115" t="str">
        <f>IF(Stock[[#This Row],[BUYING QUANTITY]]&gt;0,Stock[[#This Row],[BUYING PRICE]]*Stock[[#This Row],[BUYING QUANTITY]]*Stock[[#This Row],[% BUYING FEE]],"")</f>
        <v/>
      </c>
      <c r="K381" s="89"/>
      <c r="L381" s="90"/>
      <c r="M381" s="117" t="str">
        <f>IF(Stock[[#This Row],[BUYING QUANTITY]]&gt;0,Stock[[#This Row],[BUYING PRICE]]*(1+Stock[[#This Row],[% THRESHOLD (RETURN)_1]]),"")</f>
        <v/>
      </c>
      <c r="N381" s="91"/>
      <c r="O381" s="117" t="str">
        <f>IF(Stock[[#This Row],[BUYING QUANTITY]]&gt;0,Stock[[#This Row],[BUYING PRICE]]*(1+Stock[[#This Row],[% THRESHOLD (RETURN)_2]]),"")</f>
        <v/>
      </c>
      <c r="P381" s="91"/>
      <c r="Q381" s="117" t="str">
        <f>IF(Stock[[#This Row],[BUYING QUANTITY]]&gt;0,Stock[[#This Row],[BUYING PRICE]]*(1+Stock[[#This Row],[% THRESHOLD (LOSS)]]),"")</f>
        <v/>
      </c>
      <c r="R381" s="106"/>
      <c r="S381" s="118" t="str">
        <f>IF(Stock[[#This Row],[CASH DIVIDEND]]&gt;0,Stock[[#This Row],[CASH DIVIDEND]]/(Stock[[#This Row],[BUYING PRICE]]*Stock[[#This Row],[BUYING QUANTITY]]),"")</f>
        <v/>
      </c>
      <c r="T381" s="106"/>
      <c r="U381" s="79"/>
      <c r="V381" s="97"/>
      <c r="W381" s="98"/>
      <c r="X381" s="168"/>
      <c r="Y381" s="126" t="str">
        <f>IF(Stock[[#This Row],[SELLING QUANTITY]]&gt;0,Stock[[#This Row],[SELLING PRICE]]*Stock[[#This Row],[SELLING QUANTITY]]*Stock[[#This Row],[% SELLING FEE]]+Stock[[#This Row],[SELLING PRICE]]*Stock[[#This Row],[SELLING QUANTITY]]*$D$12,"")</f>
        <v/>
      </c>
      <c r="Z381" s="127">
        <f>Stock[[#This Row],[BUYING QUANTITY]]+Stock[[#This Row],[STOCK DIVIDEND]]-Stock[[#This Row],[SELLING QUANTITY]]</f>
        <v>0</v>
      </c>
      <c r="AA3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1" s="121">
        <f ca="1">IF(Stock[[#This Row],[SELLING DATE]]&gt;0,Stock[[#This Row],[SELLING DATE]]-Stock[[#This Row],[BUY DATE]]+1,IF(Stock[[#This Row],[BUY DATE]]=0,0,TODAY()-Stock[[#This Row],[BUY DATE]]+1))</f>
        <v>0</v>
      </c>
      <c r="AC381" s="122" t="str">
        <f>IFERROR(Stock[[#This Row],[CASH DIVIDEND]]+Stock[[#This Row],[RETURN/(LOSS) FROM TRADING
(auto-fill)]],"")</f>
        <v/>
      </c>
      <c r="AD381" s="146" t="str">
        <f>IF(Stock[[#This Row],[SELLING QUANTITY]]&gt;0,SUM(Stock[[#This Row],[RETURN/(LOSS) FROM TRADING
(auto-fill)]],Stock[[#This Row],[CASH DIVIDEND]])/SUM(Stock[[#This Row],[BUYING PRICE]]*Stock[[#This Row],[SELLING QUANTITY]],Stock[[#This Row],[BUYING FEE
(auto-fill)]]*Stock[[#This Row],[SELLING QUANTITY]]/Stock[[#This Row],[BUYING QUANTITY]]),"")</f>
        <v/>
      </c>
      <c r="AE381" s="146" t="str">
        <f ca="1">IFERROR(IF(Stock[[#This Row],[HOLDING DAYS
(auto-fill)]]&lt;365,Stock[[#This Row],[% TOTAL RETURN/(LOSS)
(auto-fill)]]*365/Stock[[#This Row],[HOLDING DAYS
(auto-fill)]],POWER((1+Stock[[#This Row],[% TOTAL RETURN/(LOSS)
(auto-fill)]]),1/(Stock[[#This Row],[HOLDING DAYS
(auto-fill)]]/365))-1),"")</f>
        <v/>
      </c>
      <c r="AF381" s="92"/>
      <c r="AG381" s="149" t="str">
        <f>IF(Stock[[#This Row],[STATUS
(auto-fill)]]="HOLDING",Stock[[#This Row],[MARKET PRICE]]-Stock[[#This Row],[BUYING PRICE]],"")</f>
        <v/>
      </c>
      <c r="AH381" s="143" t="str">
        <f>IFERROR(Stock[[#This Row],[CHANGE
(auto-fill)]]/Stock[[#This Row],[BUYING PRICE]],"")</f>
        <v/>
      </c>
      <c r="AI381" s="129" t="str">
        <f>IF(Stock[[#This Row],[MARKET PRICE]]&gt;0,Stock[[#This Row],[MARKET PRICE]]*Stock[[#This Row],[REMAINING QUANTITY
(auto-fill)]],"")</f>
        <v/>
      </c>
    </row>
    <row r="382" spans="2:35">
      <c r="B382" s="112" t="str">
        <f>IF(AND(Stock[[#This Row],[BUYING QUANTITY]]&gt;0,Stock[[#This Row],[REMAINING QUANTITY
(auto-fill)]]=0),"SOLD OUT",
IF(AND(Stock[[#This Row],[BUYING QUANTITY]]&gt;0,Stock[[#This Row],[REMAINING QUANTITY
(auto-fill)]]&gt;0),"HOLDING",""))</f>
        <v/>
      </c>
      <c r="C382" s="111">
        <f t="shared" si="5"/>
        <v>369</v>
      </c>
      <c r="D382" s="79"/>
      <c r="E382" s="80"/>
      <c r="F382" s="162"/>
      <c r="G382" s="85"/>
      <c r="H382" s="86"/>
      <c r="I382" s="164"/>
      <c r="J382" s="115" t="str">
        <f>IF(Stock[[#This Row],[BUYING QUANTITY]]&gt;0,Stock[[#This Row],[BUYING PRICE]]*Stock[[#This Row],[BUYING QUANTITY]]*Stock[[#This Row],[% BUYING FEE]],"")</f>
        <v/>
      </c>
      <c r="K382" s="89"/>
      <c r="L382" s="90"/>
      <c r="M382" s="117" t="str">
        <f>IF(Stock[[#This Row],[BUYING QUANTITY]]&gt;0,Stock[[#This Row],[BUYING PRICE]]*(1+Stock[[#This Row],[% THRESHOLD (RETURN)_1]]),"")</f>
        <v/>
      </c>
      <c r="N382" s="91"/>
      <c r="O382" s="117" t="str">
        <f>IF(Stock[[#This Row],[BUYING QUANTITY]]&gt;0,Stock[[#This Row],[BUYING PRICE]]*(1+Stock[[#This Row],[% THRESHOLD (RETURN)_2]]),"")</f>
        <v/>
      </c>
      <c r="P382" s="91"/>
      <c r="Q382" s="117" t="str">
        <f>IF(Stock[[#This Row],[BUYING QUANTITY]]&gt;0,Stock[[#This Row],[BUYING PRICE]]*(1+Stock[[#This Row],[% THRESHOLD (LOSS)]]),"")</f>
        <v/>
      </c>
      <c r="R382" s="106"/>
      <c r="S382" s="118" t="str">
        <f>IF(Stock[[#This Row],[CASH DIVIDEND]]&gt;0,Stock[[#This Row],[CASH DIVIDEND]]/(Stock[[#This Row],[BUYING PRICE]]*Stock[[#This Row],[BUYING QUANTITY]]),"")</f>
        <v/>
      </c>
      <c r="T382" s="106"/>
      <c r="U382" s="79"/>
      <c r="V382" s="97"/>
      <c r="W382" s="98"/>
      <c r="X382" s="168"/>
      <c r="Y382" s="126" t="str">
        <f>IF(Stock[[#This Row],[SELLING QUANTITY]]&gt;0,Stock[[#This Row],[SELLING PRICE]]*Stock[[#This Row],[SELLING QUANTITY]]*Stock[[#This Row],[% SELLING FEE]]+Stock[[#This Row],[SELLING PRICE]]*Stock[[#This Row],[SELLING QUANTITY]]*$D$12,"")</f>
        <v/>
      </c>
      <c r="Z382" s="127">
        <f>Stock[[#This Row],[BUYING QUANTITY]]+Stock[[#This Row],[STOCK DIVIDEND]]-Stock[[#This Row],[SELLING QUANTITY]]</f>
        <v>0</v>
      </c>
      <c r="AA3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2" s="121">
        <f ca="1">IF(Stock[[#This Row],[SELLING DATE]]&gt;0,Stock[[#This Row],[SELLING DATE]]-Stock[[#This Row],[BUY DATE]]+1,IF(Stock[[#This Row],[BUY DATE]]=0,0,TODAY()-Stock[[#This Row],[BUY DATE]]+1))</f>
        <v>0</v>
      </c>
      <c r="AC382" s="122" t="str">
        <f>IFERROR(Stock[[#This Row],[CASH DIVIDEND]]+Stock[[#This Row],[RETURN/(LOSS) FROM TRADING
(auto-fill)]],"")</f>
        <v/>
      </c>
      <c r="AD382" s="146" t="str">
        <f>IF(Stock[[#This Row],[SELLING QUANTITY]]&gt;0,SUM(Stock[[#This Row],[RETURN/(LOSS) FROM TRADING
(auto-fill)]],Stock[[#This Row],[CASH DIVIDEND]])/SUM(Stock[[#This Row],[BUYING PRICE]]*Stock[[#This Row],[SELLING QUANTITY]],Stock[[#This Row],[BUYING FEE
(auto-fill)]]*Stock[[#This Row],[SELLING QUANTITY]]/Stock[[#This Row],[BUYING QUANTITY]]),"")</f>
        <v/>
      </c>
      <c r="AE382" s="146" t="str">
        <f ca="1">IFERROR(IF(Stock[[#This Row],[HOLDING DAYS
(auto-fill)]]&lt;365,Stock[[#This Row],[% TOTAL RETURN/(LOSS)
(auto-fill)]]*365/Stock[[#This Row],[HOLDING DAYS
(auto-fill)]],POWER((1+Stock[[#This Row],[% TOTAL RETURN/(LOSS)
(auto-fill)]]),1/(Stock[[#This Row],[HOLDING DAYS
(auto-fill)]]/365))-1),"")</f>
        <v/>
      </c>
      <c r="AF382" s="92"/>
      <c r="AG382" s="149" t="str">
        <f>IF(Stock[[#This Row],[STATUS
(auto-fill)]]="HOLDING",Stock[[#This Row],[MARKET PRICE]]-Stock[[#This Row],[BUYING PRICE]],"")</f>
        <v/>
      </c>
      <c r="AH382" s="143" t="str">
        <f>IFERROR(Stock[[#This Row],[CHANGE
(auto-fill)]]/Stock[[#This Row],[BUYING PRICE]],"")</f>
        <v/>
      </c>
      <c r="AI382" s="129" t="str">
        <f>IF(Stock[[#This Row],[MARKET PRICE]]&gt;0,Stock[[#This Row],[MARKET PRICE]]*Stock[[#This Row],[REMAINING QUANTITY
(auto-fill)]],"")</f>
        <v/>
      </c>
    </row>
    <row r="383" spans="2:35">
      <c r="B383" s="112" t="str">
        <f>IF(AND(Stock[[#This Row],[BUYING QUANTITY]]&gt;0,Stock[[#This Row],[REMAINING QUANTITY
(auto-fill)]]=0),"SOLD OUT",
IF(AND(Stock[[#This Row],[BUYING QUANTITY]]&gt;0,Stock[[#This Row],[REMAINING QUANTITY
(auto-fill)]]&gt;0),"HOLDING",""))</f>
        <v/>
      </c>
      <c r="C383" s="111">
        <f t="shared" si="5"/>
        <v>370</v>
      </c>
      <c r="D383" s="79"/>
      <c r="E383" s="80"/>
      <c r="F383" s="162"/>
      <c r="G383" s="85"/>
      <c r="H383" s="86"/>
      <c r="I383" s="164"/>
      <c r="J383" s="115" t="str">
        <f>IF(Stock[[#This Row],[BUYING QUANTITY]]&gt;0,Stock[[#This Row],[BUYING PRICE]]*Stock[[#This Row],[BUYING QUANTITY]]*Stock[[#This Row],[% BUYING FEE]],"")</f>
        <v/>
      </c>
      <c r="K383" s="89"/>
      <c r="L383" s="90"/>
      <c r="M383" s="117" t="str">
        <f>IF(Stock[[#This Row],[BUYING QUANTITY]]&gt;0,Stock[[#This Row],[BUYING PRICE]]*(1+Stock[[#This Row],[% THRESHOLD (RETURN)_1]]),"")</f>
        <v/>
      </c>
      <c r="N383" s="91"/>
      <c r="O383" s="117" t="str">
        <f>IF(Stock[[#This Row],[BUYING QUANTITY]]&gt;0,Stock[[#This Row],[BUYING PRICE]]*(1+Stock[[#This Row],[% THRESHOLD (RETURN)_2]]),"")</f>
        <v/>
      </c>
      <c r="P383" s="91"/>
      <c r="Q383" s="117" t="str">
        <f>IF(Stock[[#This Row],[BUYING QUANTITY]]&gt;0,Stock[[#This Row],[BUYING PRICE]]*(1+Stock[[#This Row],[% THRESHOLD (LOSS)]]),"")</f>
        <v/>
      </c>
      <c r="R383" s="106"/>
      <c r="S383" s="118" t="str">
        <f>IF(Stock[[#This Row],[CASH DIVIDEND]]&gt;0,Stock[[#This Row],[CASH DIVIDEND]]/(Stock[[#This Row],[BUYING PRICE]]*Stock[[#This Row],[BUYING QUANTITY]]),"")</f>
        <v/>
      </c>
      <c r="T383" s="106"/>
      <c r="U383" s="79"/>
      <c r="V383" s="97"/>
      <c r="W383" s="98"/>
      <c r="X383" s="168"/>
      <c r="Y383" s="126" t="str">
        <f>IF(Stock[[#This Row],[SELLING QUANTITY]]&gt;0,Stock[[#This Row],[SELLING PRICE]]*Stock[[#This Row],[SELLING QUANTITY]]*Stock[[#This Row],[% SELLING FEE]]+Stock[[#This Row],[SELLING PRICE]]*Stock[[#This Row],[SELLING QUANTITY]]*$D$12,"")</f>
        <v/>
      </c>
      <c r="Z383" s="127">
        <f>Stock[[#This Row],[BUYING QUANTITY]]+Stock[[#This Row],[STOCK DIVIDEND]]-Stock[[#This Row],[SELLING QUANTITY]]</f>
        <v>0</v>
      </c>
      <c r="AA3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3" s="121">
        <f ca="1">IF(Stock[[#This Row],[SELLING DATE]]&gt;0,Stock[[#This Row],[SELLING DATE]]-Stock[[#This Row],[BUY DATE]]+1,IF(Stock[[#This Row],[BUY DATE]]=0,0,TODAY()-Stock[[#This Row],[BUY DATE]]+1))</f>
        <v>0</v>
      </c>
      <c r="AC383" s="122" t="str">
        <f>IFERROR(Stock[[#This Row],[CASH DIVIDEND]]+Stock[[#This Row],[RETURN/(LOSS) FROM TRADING
(auto-fill)]],"")</f>
        <v/>
      </c>
      <c r="AD383" s="146" t="str">
        <f>IF(Stock[[#This Row],[SELLING QUANTITY]]&gt;0,SUM(Stock[[#This Row],[RETURN/(LOSS) FROM TRADING
(auto-fill)]],Stock[[#This Row],[CASH DIVIDEND]])/SUM(Stock[[#This Row],[BUYING PRICE]]*Stock[[#This Row],[SELLING QUANTITY]],Stock[[#This Row],[BUYING FEE
(auto-fill)]]*Stock[[#This Row],[SELLING QUANTITY]]/Stock[[#This Row],[BUYING QUANTITY]]),"")</f>
        <v/>
      </c>
      <c r="AE383" s="146" t="str">
        <f ca="1">IFERROR(IF(Stock[[#This Row],[HOLDING DAYS
(auto-fill)]]&lt;365,Stock[[#This Row],[% TOTAL RETURN/(LOSS)
(auto-fill)]]*365/Stock[[#This Row],[HOLDING DAYS
(auto-fill)]],POWER((1+Stock[[#This Row],[% TOTAL RETURN/(LOSS)
(auto-fill)]]),1/(Stock[[#This Row],[HOLDING DAYS
(auto-fill)]]/365))-1),"")</f>
        <v/>
      </c>
      <c r="AF383" s="92"/>
      <c r="AG383" s="149" t="str">
        <f>IF(Stock[[#This Row],[STATUS
(auto-fill)]]="HOLDING",Stock[[#This Row],[MARKET PRICE]]-Stock[[#This Row],[BUYING PRICE]],"")</f>
        <v/>
      </c>
      <c r="AH383" s="143" t="str">
        <f>IFERROR(Stock[[#This Row],[CHANGE
(auto-fill)]]/Stock[[#This Row],[BUYING PRICE]],"")</f>
        <v/>
      </c>
      <c r="AI383" s="129" t="str">
        <f>IF(Stock[[#This Row],[MARKET PRICE]]&gt;0,Stock[[#This Row],[MARKET PRICE]]*Stock[[#This Row],[REMAINING QUANTITY
(auto-fill)]],"")</f>
        <v/>
      </c>
    </row>
    <row r="384" spans="2:35">
      <c r="B384" s="112" t="str">
        <f>IF(AND(Stock[[#This Row],[BUYING QUANTITY]]&gt;0,Stock[[#This Row],[REMAINING QUANTITY
(auto-fill)]]=0),"SOLD OUT",
IF(AND(Stock[[#This Row],[BUYING QUANTITY]]&gt;0,Stock[[#This Row],[REMAINING QUANTITY
(auto-fill)]]&gt;0),"HOLDING",""))</f>
        <v/>
      </c>
      <c r="C384" s="111">
        <f t="shared" si="5"/>
        <v>371</v>
      </c>
      <c r="D384" s="79"/>
      <c r="E384" s="80"/>
      <c r="F384" s="162"/>
      <c r="G384" s="85"/>
      <c r="H384" s="86"/>
      <c r="I384" s="164"/>
      <c r="J384" s="115" t="str">
        <f>IF(Stock[[#This Row],[BUYING QUANTITY]]&gt;0,Stock[[#This Row],[BUYING PRICE]]*Stock[[#This Row],[BUYING QUANTITY]]*Stock[[#This Row],[% BUYING FEE]],"")</f>
        <v/>
      </c>
      <c r="K384" s="89"/>
      <c r="L384" s="90"/>
      <c r="M384" s="117" t="str">
        <f>IF(Stock[[#This Row],[BUYING QUANTITY]]&gt;0,Stock[[#This Row],[BUYING PRICE]]*(1+Stock[[#This Row],[% THRESHOLD (RETURN)_1]]),"")</f>
        <v/>
      </c>
      <c r="N384" s="91"/>
      <c r="O384" s="117" t="str">
        <f>IF(Stock[[#This Row],[BUYING QUANTITY]]&gt;0,Stock[[#This Row],[BUYING PRICE]]*(1+Stock[[#This Row],[% THRESHOLD (RETURN)_2]]),"")</f>
        <v/>
      </c>
      <c r="P384" s="91"/>
      <c r="Q384" s="117" t="str">
        <f>IF(Stock[[#This Row],[BUYING QUANTITY]]&gt;0,Stock[[#This Row],[BUYING PRICE]]*(1+Stock[[#This Row],[% THRESHOLD (LOSS)]]),"")</f>
        <v/>
      </c>
      <c r="R384" s="106"/>
      <c r="S384" s="118" t="str">
        <f>IF(Stock[[#This Row],[CASH DIVIDEND]]&gt;0,Stock[[#This Row],[CASH DIVIDEND]]/(Stock[[#This Row],[BUYING PRICE]]*Stock[[#This Row],[BUYING QUANTITY]]),"")</f>
        <v/>
      </c>
      <c r="T384" s="106"/>
      <c r="U384" s="79"/>
      <c r="V384" s="97"/>
      <c r="W384" s="98"/>
      <c r="X384" s="168"/>
      <c r="Y384" s="126" t="str">
        <f>IF(Stock[[#This Row],[SELLING QUANTITY]]&gt;0,Stock[[#This Row],[SELLING PRICE]]*Stock[[#This Row],[SELLING QUANTITY]]*Stock[[#This Row],[% SELLING FEE]]+Stock[[#This Row],[SELLING PRICE]]*Stock[[#This Row],[SELLING QUANTITY]]*$D$12,"")</f>
        <v/>
      </c>
      <c r="Z384" s="127">
        <f>Stock[[#This Row],[BUYING QUANTITY]]+Stock[[#This Row],[STOCK DIVIDEND]]-Stock[[#This Row],[SELLING QUANTITY]]</f>
        <v>0</v>
      </c>
      <c r="AA3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4" s="121">
        <f ca="1">IF(Stock[[#This Row],[SELLING DATE]]&gt;0,Stock[[#This Row],[SELLING DATE]]-Stock[[#This Row],[BUY DATE]]+1,IF(Stock[[#This Row],[BUY DATE]]=0,0,TODAY()-Stock[[#This Row],[BUY DATE]]+1))</f>
        <v>0</v>
      </c>
      <c r="AC384" s="122" t="str">
        <f>IFERROR(Stock[[#This Row],[CASH DIVIDEND]]+Stock[[#This Row],[RETURN/(LOSS) FROM TRADING
(auto-fill)]],"")</f>
        <v/>
      </c>
      <c r="AD384" s="146" t="str">
        <f>IF(Stock[[#This Row],[SELLING QUANTITY]]&gt;0,SUM(Stock[[#This Row],[RETURN/(LOSS) FROM TRADING
(auto-fill)]],Stock[[#This Row],[CASH DIVIDEND]])/SUM(Stock[[#This Row],[BUYING PRICE]]*Stock[[#This Row],[SELLING QUANTITY]],Stock[[#This Row],[BUYING FEE
(auto-fill)]]*Stock[[#This Row],[SELLING QUANTITY]]/Stock[[#This Row],[BUYING QUANTITY]]),"")</f>
        <v/>
      </c>
      <c r="AE384" s="146" t="str">
        <f ca="1">IFERROR(IF(Stock[[#This Row],[HOLDING DAYS
(auto-fill)]]&lt;365,Stock[[#This Row],[% TOTAL RETURN/(LOSS)
(auto-fill)]]*365/Stock[[#This Row],[HOLDING DAYS
(auto-fill)]],POWER((1+Stock[[#This Row],[% TOTAL RETURN/(LOSS)
(auto-fill)]]),1/(Stock[[#This Row],[HOLDING DAYS
(auto-fill)]]/365))-1),"")</f>
        <v/>
      </c>
      <c r="AF384" s="92"/>
      <c r="AG384" s="149" t="str">
        <f>IF(Stock[[#This Row],[STATUS
(auto-fill)]]="HOLDING",Stock[[#This Row],[MARKET PRICE]]-Stock[[#This Row],[BUYING PRICE]],"")</f>
        <v/>
      </c>
      <c r="AH384" s="143" t="str">
        <f>IFERROR(Stock[[#This Row],[CHANGE
(auto-fill)]]/Stock[[#This Row],[BUYING PRICE]],"")</f>
        <v/>
      </c>
      <c r="AI384" s="129" t="str">
        <f>IF(Stock[[#This Row],[MARKET PRICE]]&gt;0,Stock[[#This Row],[MARKET PRICE]]*Stock[[#This Row],[REMAINING QUANTITY
(auto-fill)]],"")</f>
        <v/>
      </c>
    </row>
    <row r="385" spans="2:35">
      <c r="B385" s="112" t="str">
        <f>IF(AND(Stock[[#This Row],[BUYING QUANTITY]]&gt;0,Stock[[#This Row],[REMAINING QUANTITY
(auto-fill)]]=0),"SOLD OUT",
IF(AND(Stock[[#This Row],[BUYING QUANTITY]]&gt;0,Stock[[#This Row],[REMAINING QUANTITY
(auto-fill)]]&gt;0),"HOLDING",""))</f>
        <v/>
      </c>
      <c r="C385" s="111">
        <f t="shared" si="5"/>
        <v>372</v>
      </c>
      <c r="D385" s="79"/>
      <c r="E385" s="80"/>
      <c r="F385" s="162"/>
      <c r="G385" s="85"/>
      <c r="H385" s="86"/>
      <c r="I385" s="164"/>
      <c r="J385" s="115" t="str">
        <f>IF(Stock[[#This Row],[BUYING QUANTITY]]&gt;0,Stock[[#This Row],[BUYING PRICE]]*Stock[[#This Row],[BUYING QUANTITY]]*Stock[[#This Row],[% BUYING FEE]],"")</f>
        <v/>
      </c>
      <c r="K385" s="89"/>
      <c r="L385" s="90"/>
      <c r="M385" s="117" t="str">
        <f>IF(Stock[[#This Row],[BUYING QUANTITY]]&gt;0,Stock[[#This Row],[BUYING PRICE]]*(1+Stock[[#This Row],[% THRESHOLD (RETURN)_1]]),"")</f>
        <v/>
      </c>
      <c r="N385" s="91"/>
      <c r="O385" s="117" t="str">
        <f>IF(Stock[[#This Row],[BUYING QUANTITY]]&gt;0,Stock[[#This Row],[BUYING PRICE]]*(1+Stock[[#This Row],[% THRESHOLD (RETURN)_2]]),"")</f>
        <v/>
      </c>
      <c r="P385" s="91"/>
      <c r="Q385" s="117" t="str">
        <f>IF(Stock[[#This Row],[BUYING QUANTITY]]&gt;0,Stock[[#This Row],[BUYING PRICE]]*(1+Stock[[#This Row],[% THRESHOLD (LOSS)]]),"")</f>
        <v/>
      </c>
      <c r="R385" s="106"/>
      <c r="S385" s="118" t="str">
        <f>IF(Stock[[#This Row],[CASH DIVIDEND]]&gt;0,Stock[[#This Row],[CASH DIVIDEND]]/(Stock[[#This Row],[BUYING PRICE]]*Stock[[#This Row],[BUYING QUANTITY]]),"")</f>
        <v/>
      </c>
      <c r="T385" s="106"/>
      <c r="U385" s="79"/>
      <c r="V385" s="97"/>
      <c r="W385" s="98"/>
      <c r="X385" s="168"/>
      <c r="Y385" s="126" t="str">
        <f>IF(Stock[[#This Row],[SELLING QUANTITY]]&gt;0,Stock[[#This Row],[SELLING PRICE]]*Stock[[#This Row],[SELLING QUANTITY]]*Stock[[#This Row],[% SELLING FEE]]+Stock[[#This Row],[SELLING PRICE]]*Stock[[#This Row],[SELLING QUANTITY]]*$D$12,"")</f>
        <v/>
      </c>
      <c r="Z385" s="127">
        <f>Stock[[#This Row],[BUYING QUANTITY]]+Stock[[#This Row],[STOCK DIVIDEND]]-Stock[[#This Row],[SELLING QUANTITY]]</f>
        <v>0</v>
      </c>
      <c r="AA3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5" s="121">
        <f ca="1">IF(Stock[[#This Row],[SELLING DATE]]&gt;0,Stock[[#This Row],[SELLING DATE]]-Stock[[#This Row],[BUY DATE]]+1,IF(Stock[[#This Row],[BUY DATE]]=0,0,TODAY()-Stock[[#This Row],[BUY DATE]]+1))</f>
        <v>0</v>
      </c>
      <c r="AC385" s="122" t="str">
        <f>IFERROR(Stock[[#This Row],[CASH DIVIDEND]]+Stock[[#This Row],[RETURN/(LOSS) FROM TRADING
(auto-fill)]],"")</f>
        <v/>
      </c>
      <c r="AD385" s="146" t="str">
        <f>IF(Stock[[#This Row],[SELLING QUANTITY]]&gt;0,SUM(Stock[[#This Row],[RETURN/(LOSS) FROM TRADING
(auto-fill)]],Stock[[#This Row],[CASH DIVIDEND]])/SUM(Stock[[#This Row],[BUYING PRICE]]*Stock[[#This Row],[SELLING QUANTITY]],Stock[[#This Row],[BUYING FEE
(auto-fill)]]*Stock[[#This Row],[SELLING QUANTITY]]/Stock[[#This Row],[BUYING QUANTITY]]),"")</f>
        <v/>
      </c>
      <c r="AE385" s="146" t="str">
        <f ca="1">IFERROR(IF(Stock[[#This Row],[HOLDING DAYS
(auto-fill)]]&lt;365,Stock[[#This Row],[% TOTAL RETURN/(LOSS)
(auto-fill)]]*365/Stock[[#This Row],[HOLDING DAYS
(auto-fill)]],POWER((1+Stock[[#This Row],[% TOTAL RETURN/(LOSS)
(auto-fill)]]),1/(Stock[[#This Row],[HOLDING DAYS
(auto-fill)]]/365))-1),"")</f>
        <v/>
      </c>
      <c r="AF385" s="92"/>
      <c r="AG385" s="149" t="str">
        <f>IF(Stock[[#This Row],[STATUS
(auto-fill)]]="HOLDING",Stock[[#This Row],[MARKET PRICE]]-Stock[[#This Row],[BUYING PRICE]],"")</f>
        <v/>
      </c>
      <c r="AH385" s="143" t="str">
        <f>IFERROR(Stock[[#This Row],[CHANGE
(auto-fill)]]/Stock[[#This Row],[BUYING PRICE]],"")</f>
        <v/>
      </c>
      <c r="AI385" s="129" t="str">
        <f>IF(Stock[[#This Row],[MARKET PRICE]]&gt;0,Stock[[#This Row],[MARKET PRICE]]*Stock[[#This Row],[REMAINING QUANTITY
(auto-fill)]],"")</f>
        <v/>
      </c>
    </row>
    <row r="386" spans="2:35">
      <c r="B386" s="112" t="str">
        <f>IF(AND(Stock[[#This Row],[BUYING QUANTITY]]&gt;0,Stock[[#This Row],[REMAINING QUANTITY
(auto-fill)]]=0),"SOLD OUT",
IF(AND(Stock[[#This Row],[BUYING QUANTITY]]&gt;0,Stock[[#This Row],[REMAINING QUANTITY
(auto-fill)]]&gt;0),"HOLDING",""))</f>
        <v/>
      </c>
      <c r="C386" s="111">
        <f t="shared" si="5"/>
        <v>373</v>
      </c>
      <c r="D386" s="79"/>
      <c r="E386" s="80"/>
      <c r="F386" s="162"/>
      <c r="G386" s="85"/>
      <c r="H386" s="86"/>
      <c r="I386" s="164"/>
      <c r="J386" s="115" t="str">
        <f>IF(Stock[[#This Row],[BUYING QUANTITY]]&gt;0,Stock[[#This Row],[BUYING PRICE]]*Stock[[#This Row],[BUYING QUANTITY]]*Stock[[#This Row],[% BUYING FEE]],"")</f>
        <v/>
      </c>
      <c r="K386" s="89"/>
      <c r="L386" s="90"/>
      <c r="M386" s="117" t="str">
        <f>IF(Stock[[#This Row],[BUYING QUANTITY]]&gt;0,Stock[[#This Row],[BUYING PRICE]]*(1+Stock[[#This Row],[% THRESHOLD (RETURN)_1]]),"")</f>
        <v/>
      </c>
      <c r="N386" s="91"/>
      <c r="O386" s="117" t="str">
        <f>IF(Stock[[#This Row],[BUYING QUANTITY]]&gt;0,Stock[[#This Row],[BUYING PRICE]]*(1+Stock[[#This Row],[% THRESHOLD (RETURN)_2]]),"")</f>
        <v/>
      </c>
      <c r="P386" s="91"/>
      <c r="Q386" s="117" t="str">
        <f>IF(Stock[[#This Row],[BUYING QUANTITY]]&gt;0,Stock[[#This Row],[BUYING PRICE]]*(1+Stock[[#This Row],[% THRESHOLD (LOSS)]]),"")</f>
        <v/>
      </c>
      <c r="R386" s="106"/>
      <c r="S386" s="118" t="str">
        <f>IF(Stock[[#This Row],[CASH DIVIDEND]]&gt;0,Stock[[#This Row],[CASH DIVIDEND]]/(Stock[[#This Row],[BUYING PRICE]]*Stock[[#This Row],[BUYING QUANTITY]]),"")</f>
        <v/>
      </c>
      <c r="T386" s="106"/>
      <c r="U386" s="79"/>
      <c r="V386" s="97"/>
      <c r="W386" s="98"/>
      <c r="X386" s="168"/>
      <c r="Y386" s="126" t="str">
        <f>IF(Stock[[#This Row],[SELLING QUANTITY]]&gt;0,Stock[[#This Row],[SELLING PRICE]]*Stock[[#This Row],[SELLING QUANTITY]]*Stock[[#This Row],[% SELLING FEE]]+Stock[[#This Row],[SELLING PRICE]]*Stock[[#This Row],[SELLING QUANTITY]]*$D$12,"")</f>
        <v/>
      </c>
      <c r="Z386" s="127">
        <f>Stock[[#This Row],[BUYING QUANTITY]]+Stock[[#This Row],[STOCK DIVIDEND]]-Stock[[#This Row],[SELLING QUANTITY]]</f>
        <v>0</v>
      </c>
      <c r="AA3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6" s="121">
        <f ca="1">IF(Stock[[#This Row],[SELLING DATE]]&gt;0,Stock[[#This Row],[SELLING DATE]]-Stock[[#This Row],[BUY DATE]]+1,IF(Stock[[#This Row],[BUY DATE]]=0,0,TODAY()-Stock[[#This Row],[BUY DATE]]+1))</f>
        <v>0</v>
      </c>
      <c r="AC386" s="122" t="str">
        <f>IFERROR(Stock[[#This Row],[CASH DIVIDEND]]+Stock[[#This Row],[RETURN/(LOSS) FROM TRADING
(auto-fill)]],"")</f>
        <v/>
      </c>
      <c r="AD386" s="146" t="str">
        <f>IF(Stock[[#This Row],[SELLING QUANTITY]]&gt;0,SUM(Stock[[#This Row],[RETURN/(LOSS) FROM TRADING
(auto-fill)]],Stock[[#This Row],[CASH DIVIDEND]])/SUM(Stock[[#This Row],[BUYING PRICE]]*Stock[[#This Row],[SELLING QUANTITY]],Stock[[#This Row],[BUYING FEE
(auto-fill)]]*Stock[[#This Row],[SELLING QUANTITY]]/Stock[[#This Row],[BUYING QUANTITY]]),"")</f>
        <v/>
      </c>
      <c r="AE386" s="146" t="str">
        <f ca="1">IFERROR(IF(Stock[[#This Row],[HOLDING DAYS
(auto-fill)]]&lt;365,Stock[[#This Row],[% TOTAL RETURN/(LOSS)
(auto-fill)]]*365/Stock[[#This Row],[HOLDING DAYS
(auto-fill)]],POWER((1+Stock[[#This Row],[% TOTAL RETURN/(LOSS)
(auto-fill)]]),1/(Stock[[#This Row],[HOLDING DAYS
(auto-fill)]]/365))-1),"")</f>
        <v/>
      </c>
      <c r="AF386" s="92"/>
      <c r="AG386" s="149" t="str">
        <f>IF(Stock[[#This Row],[STATUS
(auto-fill)]]="HOLDING",Stock[[#This Row],[MARKET PRICE]]-Stock[[#This Row],[BUYING PRICE]],"")</f>
        <v/>
      </c>
      <c r="AH386" s="143" t="str">
        <f>IFERROR(Stock[[#This Row],[CHANGE
(auto-fill)]]/Stock[[#This Row],[BUYING PRICE]],"")</f>
        <v/>
      </c>
      <c r="AI386" s="129" t="str">
        <f>IF(Stock[[#This Row],[MARKET PRICE]]&gt;0,Stock[[#This Row],[MARKET PRICE]]*Stock[[#This Row],[REMAINING QUANTITY
(auto-fill)]],"")</f>
        <v/>
      </c>
    </row>
    <row r="387" spans="2:35">
      <c r="B387" s="112" t="str">
        <f>IF(AND(Stock[[#This Row],[BUYING QUANTITY]]&gt;0,Stock[[#This Row],[REMAINING QUANTITY
(auto-fill)]]=0),"SOLD OUT",
IF(AND(Stock[[#This Row],[BUYING QUANTITY]]&gt;0,Stock[[#This Row],[REMAINING QUANTITY
(auto-fill)]]&gt;0),"HOLDING",""))</f>
        <v/>
      </c>
      <c r="C387" s="111">
        <f t="shared" si="5"/>
        <v>374</v>
      </c>
      <c r="D387" s="79"/>
      <c r="E387" s="80"/>
      <c r="F387" s="162"/>
      <c r="G387" s="85"/>
      <c r="H387" s="86"/>
      <c r="I387" s="164"/>
      <c r="J387" s="115" t="str">
        <f>IF(Stock[[#This Row],[BUYING QUANTITY]]&gt;0,Stock[[#This Row],[BUYING PRICE]]*Stock[[#This Row],[BUYING QUANTITY]]*Stock[[#This Row],[% BUYING FEE]],"")</f>
        <v/>
      </c>
      <c r="K387" s="89"/>
      <c r="L387" s="90"/>
      <c r="M387" s="117" t="str">
        <f>IF(Stock[[#This Row],[BUYING QUANTITY]]&gt;0,Stock[[#This Row],[BUYING PRICE]]*(1+Stock[[#This Row],[% THRESHOLD (RETURN)_1]]),"")</f>
        <v/>
      </c>
      <c r="N387" s="91"/>
      <c r="O387" s="117" t="str">
        <f>IF(Stock[[#This Row],[BUYING QUANTITY]]&gt;0,Stock[[#This Row],[BUYING PRICE]]*(1+Stock[[#This Row],[% THRESHOLD (RETURN)_2]]),"")</f>
        <v/>
      </c>
      <c r="P387" s="91"/>
      <c r="Q387" s="117" t="str">
        <f>IF(Stock[[#This Row],[BUYING QUANTITY]]&gt;0,Stock[[#This Row],[BUYING PRICE]]*(1+Stock[[#This Row],[% THRESHOLD (LOSS)]]),"")</f>
        <v/>
      </c>
      <c r="R387" s="106"/>
      <c r="S387" s="118" t="str">
        <f>IF(Stock[[#This Row],[CASH DIVIDEND]]&gt;0,Stock[[#This Row],[CASH DIVIDEND]]/(Stock[[#This Row],[BUYING PRICE]]*Stock[[#This Row],[BUYING QUANTITY]]),"")</f>
        <v/>
      </c>
      <c r="T387" s="106"/>
      <c r="U387" s="79"/>
      <c r="V387" s="97"/>
      <c r="W387" s="98"/>
      <c r="X387" s="168"/>
      <c r="Y387" s="126" t="str">
        <f>IF(Stock[[#This Row],[SELLING QUANTITY]]&gt;0,Stock[[#This Row],[SELLING PRICE]]*Stock[[#This Row],[SELLING QUANTITY]]*Stock[[#This Row],[% SELLING FEE]]+Stock[[#This Row],[SELLING PRICE]]*Stock[[#This Row],[SELLING QUANTITY]]*$D$12,"")</f>
        <v/>
      </c>
      <c r="Z387" s="127">
        <f>Stock[[#This Row],[BUYING QUANTITY]]+Stock[[#This Row],[STOCK DIVIDEND]]-Stock[[#This Row],[SELLING QUANTITY]]</f>
        <v>0</v>
      </c>
      <c r="AA3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7" s="121">
        <f ca="1">IF(Stock[[#This Row],[SELLING DATE]]&gt;0,Stock[[#This Row],[SELLING DATE]]-Stock[[#This Row],[BUY DATE]]+1,IF(Stock[[#This Row],[BUY DATE]]=0,0,TODAY()-Stock[[#This Row],[BUY DATE]]+1))</f>
        <v>0</v>
      </c>
      <c r="AC387" s="122" t="str">
        <f>IFERROR(Stock[[#This Row],[CASH DIVIDEND]]+Stock[[#This Row],[RETURN/(LOSS) FROM TRADING
(auto-fill)]],"")</f>
        <v/>
      </c>
      <c r="AD387" s="146" t="str">
        <f>IF(Stock[[#This Row],[SELLING QUANTITY]]&gt;0,SUM(Stock[[#This Row],[RETURN/(LOSS) FROM TRADING
(auto-fill)]],Stock[[#This Row],[CASH DIVIDEND]])/SUM(Stock[[#This Row],[BUYING PRICE]]*Stock[[#This Row],[SELLING QUANTITY]],Stock[[#This Row],[BUYING FEE
(auto-fill)]]*Stock[[#This Row],[SELLING QUANTITY]]/Stock[[#This Row],[BUYING QUANTITY]]),"")</f>
        <v/>
      </c>
      <c r="AE387" s="146" t="str">
        <f ca="1">IFERROR(IF(Stock[[#This Row],[HOLDING DAYS
(auto-fill)]]&lt;365,Stock[[#This Row],[% TOTAL RETURN/(LOSS)
(auto-fill)]]*365/Stock[[#This Row],[HOLDING DAYS
(auto-fill)]],POWER((1+Stock[[#This Row],[% TOTAL RETURN/(LOSS)
(auto-fill)]]),1/(Stock[[#This Row],[HOLDING DAYS
(auto-fill)]]/365))-1),"")</f>
        <v/>
      </c>
      <c r="AF387" s="92"/>
      <c r="AG387" s="149" t="str">
        <f>IF(Stock[[#This Row],[STATUS
(auto-fill)]]="HOLDING",Stock[[#This Row],[MARKET PRICE]]-Stock[[#This Row],[BUYING PRICE]],"")</f>
        <v/>
      </c>
      <c r="AH387" s="143" t="str">
        <f>IFERROR(Stock[[#This Row],[CHANGE
(auto-fill)]]/Stock[[#This Row],[BUYING PRICE]],"")</f>
        <v/>
      </c>
      <c r="AI387" s="129" t="str">
        <f>IF(Stock[[#This Row],[MARKET PRICE]]&gt;0,Stock[[#This Row],[MARKET PRICE]]*Stock[[#This Row],[REMAINING QUANTITY
(auto-fill)]],"")</f>
        <v/>
      </c>
    </row>
    <row r="388" spans="2:35">
      <c r="B388" s="112" t="str">
        <f>IF(AND(Stock[[#This Row],[BUYING QUANTITY]]&gt;0,Stock[[#This Row],[REMAINING QUANTITY
(auto-fill)]]=0),"SOLD OUT",
IF(AND(Stock[[#This Row],[BUYING QUANTITY]]&gt;0,Stock[[#This Row],[REMAINING QUANTITY
(auto-fill)]]&gt;0),"HOLDING",""))</f>
        <v/>
      </c>
      <c r="C388" s="111">
        <f t="shared" si="5"/>
        <v>375</v>
      </c>
      <c r="D388" s="79"/>
      <c r="E388" s="80"/>
      <c r="F388" s="162"/>
      <c r="G388" s="85"/>
      <c r="H388" s="86"/>
      <c r="I388" s="164"/>
      <c r="J388" s="115" t="str">
        <f>IF(Stock[[#This Row],[BUYING QUANTITY]]&gt;0,Stock[[#This Row],[BUYING PRICE]]*Stock[[#This Row],[BUYING QUANTITY]]*Stock[[#This Row],[% BUYING FEE]],"")</f>
        <v/>
      </c>
      <c r="K388" s="89"/>
      <c r="L388" s="90"/>
      <c r="M388" s="117" t="str">
        <f>IF(Stock[[#This Row],[BUYING QUANTITY]]&gt;0,Stock[[#This Row],[BUYING PRICE]]*(1+Stock[[#This Row],[% THRESHOLD (RETURN)_1]]),"")</f>
        <v/>
      </c>
      <c r="N388" s="91"/>
      <c r="O388" s="117" t="str">
        <f>IF(Stock[[#This Row],[BUYING QUANTITY]]&gt;0,Stock[[#This Row],[BUYING PRICE]]*(1+Stock[[#This Row],[% THRESHOLD (RETURN)_2]]),"")</f>
        <v/>
      </c>
      <c r="P388" s="91"/>
      <c r="Q388" s="117" t="str">
        <f>IF(Stock[[#This Row],[BUYING QUANTITY]]&gt;0,Stock[[#This Row],[BUYING PRICE]]*(1+Stock[[#This Row],[% THRESHOLD (LOSS)]]),"")</f>
        <v/>
      </c>
      <c r="R388" s="106"/>
      <c r="S388" s="118" t="str">
        <f>IF(Stock[[#This Row],[CASH DIVIDEND]]&gt;0,Stock[[#This Row],[CASH DIVIDEND]]/(Stock[[#This Row],[BUYING PRICE]]*Stock[[#This Row],[BUYING QUANTITY]]),"")</f>
        <v/>
      </c>
      <c r="T388" s="106"/>
      <c r="U388" s="79"/>
      <c r="V388" s="97"/>
      <c r="W388" s="98"/>
      <c r="X388" s="168"/>
      <c r="Y388" s="126" t="str">
        <f>IF(Stock[[#This Row],[SELLING QUANTITY]]&gt;0,Stock[[#This Row],[SELLING PRICE]]*Stock[[#This Row],[SELLING QUANTITY]]*Stock[[#This Row],[% SELLING FEE]]+Stock[[#This Row],[SELLING PRICE]]*Stock[[#This Row],[SELLING QUANTITY]]*$D$12,"")</f>
        <v/>
      </c>
      <c r="Z388" s="127">
        <f>Stock[[#This Row],[BUYING QUANTITY]]+Stock[[#This Row],[STOCK DIVIDEND]]-Stock[[#This Row],[SELLING QUANTITY]]</f>
        <v>0</v>
      </c>
      <c r="AA3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8" s="121">
        <f ca="1">IF(Stock[[#This Row],[SELLING DATE]]&gt;0,Stock[[#This Row],[SELLING DATE]]-Stock[[#This Row],[BUY DATE]]+1,IF(Stock[[#This Row],[BUY DATE]]=0,0,TODAY()-Stock[[#This Row],[BUY DATE]]+1))</f>
        <v>0</v>
      </c>
      <c r="AC388" s="122" t="str">
        <f>IFERROR(Stock[[#This Row],[CASH DIVIDEND]]+Stock[[#This Row],[RETURN/(LOSS) FROM TRADING
(auto-fill)]],"")</f>
        <v/>
      </c>
      <c r="AD388" s="146" t="str">
        <f>IF(Stock[[#This Row],[SELLING QUANTITY]]&gt;0,SUM(Stock[[#This Row],[RETURN/(LOSS) FROM TRADING
(auto-fill)]],Stock[[#This Row],[CASH DIVIDEND]])/SUM(Stock[[#This Row],[BUYING PRICE]]*Stock[[#This Row],[SELLING QUANTITY]],Stock[[#This Row],[BUYING FEE
(auto-fill)]]*Stock[[#This Row],[SELLING QUANTITY]]/Stock[[#This Row],[BUYING QUANTITY]]),"")</f>
        <v/>
      </c>
      <c r="AE388" s="146" t="str">
        <f ca="1">IFERROR(IF(Stock[[#This Row],[HOLDING DAYS
(auto-fill)]]&lt;365,Stock[[#This Row],[% TOTAL RETURN/(LOSS)
(auto-fill)]]*365/Stock[[#This Row],[HOLDING DAYS
(auto-fill)]],POWER((1+Stock[[#This Row],[% TOTAL RETURN/(LOSS)
(auto-fill)]]),1/(Stock[[#This Row],[HOLDING DAYS
(auto-fill)]]/365))-1),"")</f>
        <v/>
      </c>
      <c r="AF388" s="92"/>
      <c r="AG388" s="149" t="str">
        <f>IF(Stock[[#This Row],[STATUS
(auto-fill)]]="HOLDING",Stock[[#This Row],[MARKET PRICE]]-Stock[[#This Row],[BUYING PRICE]],"")</f>
        <v/>
      </c>
      <c r="AH388" s="143" t="str">
        <f>IFERROR(Stock[[#This Row],[CHANGE
(auto-fill)]]/Stock[[#This Row],[BUYING PRICE]],"")</f>
        <v/>
      </c>
      <c r="AI388" s="129" t="str">
        <f>IF(Stock[[#This Row],[MARKET PRICE]]&gt;0,Stock[[#This Row],[MARKET PRICE]]*Stock[[#This Row],[REMAINING QUANTITY
(auto-fill)]],"")</f>
        <v/>
      </c>
    </row>
    <row r="389" spans="2:35">
      <c r="B389" s="112" t="str">
        <f>IF(AND(Stock[[#This Row],[BUYING QUANTITY]]&gt;0,Stock[[#This Row],[REMAINING QUANTITY
(auto-fill)]]=0),"SOLD OUT",
IF(AND(Stock[[#This Row],[BUYING QUANTITY]]&gt;0,Stock[[#This Row],[REMAINING QUANTITY
(auto-fill)]]&gt;0),"HOLDING",""))</f>
        <v/>
      </c>
      <c r="C389" s="111">
        <f t="shared" si="5"/>
        <v>376</v>
      </c>
      <c r="D389" s="79"/>
      <c r="E389" s="80"/>
      <c r="F389" s="162"/>
      <c r="G389" s="85"/>
      <c r="H389" s="86"/>
      <c r="I389" s="164"/>
      <c r="J389" s="115" t="str">
        <f>IF(Stock[[#This Row],[BUYING QUANTITY]]&gt;0,Stock[[#This Row],[BUYING PRICE]]*Stock[[#This Row],[BUYING QUANTITY]]*Stock[[#This Row],[% BUYING FEE]],"")</f>
        <v/>
      </c>
      <c r="K389" s="89"/>
      <c r="L389" s="90"/>
      <c r="M389" s="117" t="str">
        <f>IF(Stock[[#This Row],[BUYING QUANTITY]]&gt;0,Stock[[#This Row],[BUYING PRICE]]*(1+Stock[[#This Row],[% THRESHOLD (RETURN)_1]]),"")</f>
        <v/>
      </c>
      <c r="N389" s="91"/>
      <c r="O389" s="117" t="str">
        <f>IF(Stock[[#This Row],[BUYING QUANTITY]]&gt;0,Stock[[#This Row],[BUYING PRICE]]*(1+Stock[[#This Row],[% THRESHOLD (RETURN)_2]]),"")</f>
        <v/>
      </c>
      <c r="P389" s="91"/>
      <c r="Q389" s="117" t="str">
        <f>IF(Stock[[#This Row],[BUYING QUANTITY]]&gt;0,Stock[[#This Row],[BUYING PRICE]]*(1+Stock[[#This Row],[% THRESHOLD (LOSS)]]),"")</f>
        <v/>
      </c>
      <c r="R389" s="106"/>
      <c r="S389" s="118" t="str">
        <f>IF(Stock[[#This Row],[CASH DIVIDEND]]&gt;0,Stock[[#This Row],[CASH DIVIDEND]]/(Stock[[#This Row],[BUYING PRICE]]*Stock[[#This Row],[BUYING QUANTITY]]),"")</f>
        <v/>
      </c>
      <c r="T389" s="106"/>
      <c r="U389" s="79"/>
      <c r="V389" s="97"/>
      <c r="W389" s="98"/>
      <c r="X389" s="168"/>
      <c r="Y389" s="126" t="str">
        <f>IF(Stock[[#This Row],[SELLING QUANTITY]]&gt;0,Stock[[#This Row],[SELLING PRICE]]*Stock[[#This Row],[SELLING QUANTITY]]*Stock[[#This Row],[% SELLING FEE]]+Stock[[#This Row],[SELLING PRICE]]*Stock[[#This Row],[SELLING QUANTITY]]*$D$12,"")</f>
        <v/>
      </c>
      <c r="Z389" s="127">
        <f>Stock[[#This Row],[BUYING QUANTITY]]+Stock[[#This Row],[STOCK DIVIDEND]]-Stock[[#This Row],[SELLING QUANTITY]]</f>
        <v>0</v>
      </c>
      <c r="AA3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89" s="121">
        <f ca="1">IF(Stock[[#This Row],[SELLING DATE]]&gt;0,Stock[[#This Row],[SELLING DATE]]-Stock[[#This Row],[BUY DATE]]+1,IF(Stock[[#This Row],[BUY DATE]]=0,0,TODAY()-Stock[[#This Row],[BUY DATE]]+1))</f>
        <v>0</v>
      </c>
      <c r="AC389" s="122" t="str">
        <f>IFERROR(Stock[[#This Row],[CASH DIVIDEND]]+Stock[[#This Row],[RETURN/(LOSS) FROM TRADING
(auto-fill)]],"")</f>
        <v/>
      </c>
      <c r="AD389" s="146" t="str">
        <f>IF(Stock[[#This Row],[SELLING QUANTITY]]&gt;0,SUM(Stock[[#This Row],[RETURN/(LOSS) FROM TRADING
(auto-fill)]],Stock[[#This Row],[CASH DIVIDEND]])/SUM(Stock[[#This Row],[BUYING PRICE]]*Stock[[#This Row],[SELLING QUANTITY]],Stock[[#This Row],[BUYING FEE
(auto-fill)]]*Stock[[#This Row],[SELLING QUANTITY]]/Stock[[#This Row],[BUYING QUANTITY]]),"")</f>
        <v/>
      </c>
      <c r="AE389" s="146" t="str">
        <f ca="1">IFERROR(IF(Stock[[#This Row],[HOLDING DAYS
(auto-fill)]]&lt;365,Stock[[#This Row],[% TOTAL RETURN/(LOSS)
(auto-fill)]]*365/Stock[[#This Row],[HOLDING DAYS
(auto-fill)]],POWER((1+Stock[[#This Row],[% TOTAL RETURN/(LOSS)
(auto-fill)]]),1/(Stock[[#This Row],[HOLDING DAYS
(auto-fill)]]/365))-1),"")</f>
        <v/>
      </c>
      <c r="AF389" s="92"/>
      <c r="AG389" s="149" t="str">
        <f>IF(Stock[[#This Row],[STATUS
(auto-fill)]]="HOLDING",Stock[[#This Row],[MARKET PRICE]]-Stock[[#This Row],[BUYING PRICE]],"")</f>
        <v/>
      </c>
      <c r="AH389" s="143" t="str">
        <f>IFERROR(Stock[[#This Row],[CHANGE
(auto-fill)]]/Stock[[#This Row],[BUYING PRICE]],"")</f>
        <v/>
      </c>
      <c r="AI389" s="129" t="str">
        <f>IF(Stock[[#This Row],[MARKET PRICE]]&gt;0,Stock[[#This Row],[MARKET PRICE]]*Stock[[#This Row],[REMAINING QUANTITY
(auto-fill)]],"")</f>
        <v/>
      </c>
    </row>
    <row r="390" spans="2:35">
      <c r="B390" s="112" t="str">
        <f>IF(AND(Stock[[#This Row],[BUYING QUANTITY]]&gt;0,Stock[[#This Row],[REMAINING QUANTITY
(auto-fill)]]=0),"SOLD OUT",
IF(AND(Stock[[#This Row],[BUYING QUANTITY]]&gt;0,Stock[[#This Row],[REMAINING QUANTITY
(auto-fill)]]&gt;0),"HOLDING",""))</f>
        <v/>
      </c>
      <c r="C390" s="111">
        <f t="shared" si="5"/>
        <v>377</v>
      </c>
      <c r="D390" s="79"/>
      <c r="E390" s="80"/>
      <c r="F390" s="162"/>
      <c r="G390" s="85"/>
      <c r="H390" s="86"/>
      <c r="I390" s="164"/>
      <c r="J390" s="115" t="str">
        <f>IF(Stock[[#This Row],[BUYING QUANTITY]]&gt;0,Stock[[#This Row],[BUYING PRICE]]*Stock[[#This Row],[BUYING QUANTITY]]*Stock[[#This Row],[% BUYING FEE]],"")</f>
        <v/>
      </c>
      <c r="K390" s="89"/>
      <c r="L390" s="90"/>
      <c r="M390" s="117" t="str">
        <f>IF(Stock[[#This Row],[BUYING QUANTITY]]&gt;0,Stock[[#This Row],[BUYING PRICE]]*(1+Stock[[#This Row],[% THRESHOLD (RETURN)_1]]),"")</f>
        <v/>
      </c>
      <c r="N390" s="91"/>
      <c r="O390" s="117" t="str">
        <f>IF(Stock[[#This Row],[BUYING QUANTITY]]&gt;0,Stock[[#This Row],[BUYING PRICE]]*(1+Stock[[#This Row],[% THRESHOLD (RETURN)_2]]),"")</f>
        <v/>
      </c>
      <c r="P390" s="91"/>
      <c r="Q390" s="117" t="str">
        <f>IF(Stock[[#This Row],[BUYING QUANTITY]]&gt;0,Stock[[#This Row],[BUYING PRICE]]*(1+Stock[[#This Row],[% THRESHOLD (LOSS)]]),"")</f>
        <v/>
      </c>
      <c r="R390" s="106"/>
      <c r="S390" s="118" t="str">
        <f>IF(Stock[[#This Row],[CASH DIVIDEND]]&gt;0,Stock[[#This Row],[CASH DIVIDEND]]/(Stock[[#This Row],[BUYING PRICE]]*Stock[[#This Row],[BUYING QUANTITY]]),"")</f>
        <v/>
      </c>
      <c r="T390" s="106"/>
      <c r="U390" s="79"/>
      <c r="V390" s="97"/>
      <c r="W390" s="98"/>
      <c r="X390" s="168"/>
      <c r="Y390" s="126" t="str">
        <f>IF(Stock[[#This Row],[SELLING QUANTITY]]&gt;0,Stock[[#This Row],[SELLING PRICE]]*Stock[[#This Row],[SELLING QUANTITY]]*Stock[[#This Row],[% SELLING FEE]]+Stock[[#This Row],[SELLING PRICE]]*Stock[[#This Row],[SELLING QUANTITY]]*$D$12,"")</f>
        <v/>
      </c>
      <c r="Z390" s="127">
        <f>Stock[[#This Row],[BUYING QUANTITY]]+Stock[[#This Row],[STOCK DIVIDEND]]-Stock[[#This Row],[SELLING QUANTITY]]</f>
        <v>0</v>
      </c>
      <c r="AA3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0" s="121">
        <f ca="1">IF(Stock[[#This Row],[SELLING DATE]]&gt;0,Stock[[#This Row],[SELLING DATE]]-Stock[[#This Row],[BUY DATE]]+1,IF(Stock[[#This Row],[BUY DATE]]=0,0,TODAY()-Stock[[#This Row],[BUY DATE]]+1))</f>
        <v>0</v>
      </c>
      <c r="AC390" s="122" t="str">
        <f>IFERROR(Stock[[#This Row],[CASH DIVIDEND]]+Stock[[#This Row],[RETURN/(LOSS) FROM TRADING
(auto-fill)]],"")</f>
        <v/>
      </c>
      <c r="AD390" s="146" t="str">
        <f>IF(Stock[[#This Row],[SELLING QUANTITY]]&gt;0,SUM(Stock[[#This Row],[RETURN/(LOSS) FROM TRADING
(auto-fill)]],Stock[[#This Row],[CASH DIVIDEND]])/SUM(Stock[[#This Row],[BUYING PRICE]]*Stock[[#This Row],[SELLING QUANTITY]],Stock[[#This Row],[BUYING FEE
(auto-fill)]]*Stock[[#This Row],[SELLING QUANTITY]]/Stock[[#This Row],[BUYING QUANTITY]]),"")</f>
        <v/>
      </c>
      <c r="AE390" s="146" t="str">
        <f ca="1">IFERROR(IF(Stock[[#This Row],[HOLDING DAYS
(auto-fill)]]&lt;365,Stock[[#This Row],[% TOTAL RETURN/(LOSS)
(auto-fill)]]*365/Stock[[#This Row],[HOLDING DAYS
(auto-fill)]],POWER((1+Stock[[#This Row],[% TOTAL RETURN/(LOSS)
(auto-fill)]]),1/(Stock[[#This Row],[HOLDING DAYS
(auto-fill)]]/365))-1),"")</f>
        <v/>
      </c>
      <c r="AF390" s="92"/>
      <c r="AG390" s="149" t="str">
        <f>IF(Stock[[#This Row],[STATUS
(auto-fill)]]="HOLDING",Stock[[#This Row],[MARKET PRICE]]-Stock[[#This Row],[BUYING PRICE]],"")</f>
        <v/>
      </c>
      <c r="AH390" s="143" t="str">
        <f>IFERROR(Stock[[#This Row],[CHANGE
(auto-fill)]]/Stock[[#This Row],[BUYING PRICE]],"")</f>
        <v/>
      </c>
      <c r="AI390" s="129" t="str">
        <f>IF(Stock[[#This Row],[MARKET PRICE]]&gt;0,Stock[[#This Row],[MARKET PRICE]]*Stock[[#This Row],[REMAINING QUANTITY
(auto-fill)]],"")</f>
        <v/>
      </c>
    </row>
    <row r="391" spans="2:35">
      <c r="B391" s="112" t="str">
        <f>IF(AND(Stock[[#This Row],[BUYING QUANTITY]]&gt;0,Stock[[#This Row],[REMAINING QUANTITY
(auto-fill)]]=0),"SOLD OUT",
IF(AND(Stock[[#This Row],[BUYING QUANTITY]]&gt;0,Stock[[#This Row],[REMAINING QUANTITY
(auto-fill)]]&gt;0),"HOLDING",""))</f>
        <v/>
      </c>
      <c r="C391" s="111">
        <f t="shared" si="5"/>
        <v>378</v>
      </c>
      <c r="D391" s="79"/>
      <c r="E391" s="80"/>
      <c r="F391" s="162"/>
      <c r="G391" s="85"/>
      <c r="H391" s="86"/>
      <c r="I391" s="164"/>
      <c r="J391" s="115" t="str">
        <f>IF(Stock[[#This Row],[BUYING QUANTITY]]&gt;0,Stock[[#This Row],[BUYING PRICE]]*Stock[[#This Row],[BUYING QUANTITY]]*Stock[[#This Row],[% BUYING FEE]],"")</f>
        <v/>
      </c>
      <c r="K391" s="89"/>
      <c r="L391" s="90"/>
      <c r="M391" s="117" t="str">
        <f>IF(Stock[[#This Row],[BUYING QUANTITY]]&gt;0,Stock[[#This Row],[BUYING PRICE]]*(1+Stock[[#This Row],[% THRESHOLD (RETURN)_1]]),"")</f>
        <v/>
      </c>
      <c r="N391" s="91"/>
      <c r="O391" s="117" t="str">
        <f>IF(Stock[[#This Row],[BUYING QUANTITY]]&gt;0,Stock[[#This Row],[BUYING PRICE]]*(1+Stock[[#This Row],[% THRESHOLD (RETURN)_2]]),"")</f>
        <v/>
      </c>
      <c r="P391" s="91"/>
      <c r="Q391" s="117" t="str">
        <f>IF(Stock[[#This Row],[BUYING QUANTITY]]&gt;0,Stock[[#This Row],[BUYING PRICE]]*(1+Stock[[#This Row],[% THRESHOLD (LOSS)]]),"")</f>
        <v/>
      </c>
      <c r="R391" s="106"/>
      <c r="S391" s="118" t="str">
        <f>IF(Stock[[#This Row],[CASH DIVIDEND]]&gt;0,Stock[[#This Row],[CASH DIVIDEND]]/(Stock[[#This Row],[BUYING PRICE]]*Stock[[#This Row],[BUYING QUANTITY]]),"")</f>
        <v/>
      </c>
      <c r="T391" s="106"/>
      <c r="U391" s="79"/>
      <c r="V391" s="97"/>
      <c r="W391" s="98"/>
      <c r="X391" s="168"/>
      <c r="Y391" s="126" t="str">
        <f>IF(Stock[[#This Row],[SELLING QUANTITY]]&gt;0,Stock[[#This Row],[SELLING PRICE]]*Stock[[#This Row],[SELLING QUANTITY]]*Stock[[#This Row],[% SELLING FEE]]+Stock[[#This Row],[SELLING PRICE]]*Stock[[#This Row],[SELLING QUANTITY]]*$D$12,"")</f>
        <v/>
      </c>
      <c r="Z391" s="127">
        <f>Stock[[#This Row],[BUYING QUANTITY]]+Stock[[#This Row],[STOCK DIVIDEND]]-Stock[[#This Row],[SELLING QUANTITY]]</f>
        <v>0</v>
      </c>
      <c r="AA3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1" s="121">
        <f ca="1">IF(Stock[[#This Row],[SELLING DATE]]&gt;0,Stock[[#This Row],[SELLING DATE]]-Stock[[#This Row],[BUY DATE]]+1,IF(Stock[[#This Row],[BUY DATE]]=0,0,TODAY()-Stock[[#This Row],[BUY DATE]]+1))</f>
        <v>0</v>
      </c>
      <c r="AC391" s="122" t="str">
        <f>IFERROR(Stock[[#This Row],[CASH DIVIDEND]]+Stock[[#This Row],[RETURN/(LOSS) FROM TRADING
(auto-fill)]],"")</f>
        <v/>
      </c>
      <c r="AD391" s="146" t="str">
        <f>IF(Stock[[#This Row],[SELLING QUANTITY]]&gt;0,SUM(Stock[[#This Row],[RETURN/(LOSS) FROM TRADING
(auto-fill)]],Stock[[#This Row],[CASH DIVIDEND]])/SUM(Stock[[#This Row],[BUYING PRICE]]*Stock[[#This Row],[SELLING QUANTITY]],Stock[[#This Row],[BUYING FEE
(auto-fill)]]*Stock[[#This Row],[SELLING QUANTITY]]/Stock[[#This Row],[BUYING QUANTITY]]),"")</f>
        <v/>
      </c>
      <c r="AE391" s="146" t="str">
        <f ca="1">IFERROR(IF(Stock[[#This Row],[HOLDING DAYS
(auto-fill)]]&lt;365,Stock[[#This Row],[% TOTAL RETURN/(LOSS)
(auto-fill)]]*365/Stock[[#This Row],[HOLDING DAYS
(auto-fill)]],POWER((1+Stock[[#This Row],[% TOTAL RETURN/(LOSS)
(auto-fill)]]),1/(Stock[[#This Row],[HOLDING DAYS
(auto-fill)]]/365))-1),"")</f>
        <v/>
      </c>
      <c r="AF391" s="92"/>
      <c r="AG391" s="149" t="str">
        <f>IF(Stock[[#This Row],[STATUS
(auto-fill)]]="HOLDING",Stock[[#This Row],[MARKET PRICE]]-Stock[[#This Row],[BUYING PRICE]],"")</f>
        <v/>
      </c>
      <c r="AH391" s="143" t="str">
        <f>IFERROR(Stock[[#This Row],[CHANGE
(auto-fill)]]/Stock[[#This Row],[BUYING PRICE]],"")</f>
        <v/>
      </c>
      <c r="AI391" s="129" t="str">
        <f>IF(Stock[[#This Row],[MARKET PRICE]]&gt;0,Stock[[#This Row],[MARKET PRICE]]*Stock[[#This Row],[REMAINING QUANTITY
(auto-fill)]],"")</f>
        <v/>
      </c>
    </row>
    <row r="392" spans="2:35">
      <c r="B392" s="112" t="str">
        <f>IF(AND(Stock[[#This Row],[BUYING QUANTITY]]&gt;0,Stock[[#This Row],[REMAINING QUANTITY
(auto-fill)]]=0),"SOLD OUT",
IF(AND(Stock[[#This Row],[BUYING QUANTITY]]&gt;0,Stock[[#This Row],[REMAINING QUANTITY
(auto-fill)]]&gt;0),"HOLDING",""))</f>
        <v/>
      </c>
      <c r="C392" s="111">
        <f t="shared" si="5"/>
        <v>379</v>
      </c>
      <c r="D392" s="79"/>
      <c r="E392" s="80"/>
      <c r="F392" s="162"/>
      <c r="G392" s="85"/>
      <c r="H392" s="86"/>
      <c r="I392" s="164"/>
      <c r="J392" s="115" t="str">
        <f>IF(Stock[[#This Row],[BUYING QUANTITY]]&gt;0,Stock[[#This Row],[BUYING PRICE]]*Stock[[#This Row],[BUYING QUANTITY]]*Stock[[#This Row],[% BUYING FEE]],"")</f>
        <v/>
      </c>
      <c r="K392" s="89"/>
      <c r="L392" s="90"/>
      <c r="M392" s="117" t="str">
        <f>IF(Stock[[#This Row],[BUYING QUANTITY]]&gt;0,Stock[[#This Row],[BUYING PRICE]]*(1+Stock[[#This Row],[% THRESHOLD (RETURN)_1]]),"")</f>
        <v/>
      </c>
      <c r="N392" s="91"/>
      <c r="O392" s="117" t="str">
        <f>IF(Stock[[#This Row],[BUYING QUANTITY]]&gt;0,Stock[[#This Row],[BUYING PRICE]]*(1+Stock[[#This Row],[% THRESHOLD (RETURN)_2]]),"")</f>
        <v/>
      </c>
      <c r="P392" s="91"/>
      <c r="Q392" s="117" t="str">
        <f>IF(Stock[[#This Row],[BUYING QUANTITY]]&gt;0,Stock[[#This Row],[BUYING PRICE]]*(1+Stock[[#This Row],[% THRESHOLD (LOSS)]]),"")</f>
        <v/>
      </c>
      <c r="R392" s="106"/>
      <c r="S392" s="118" t="str">
        <f>IF(Stock[[#This Row],[CASH DIVIDEND]]&gt;0,Stock[[#This Row],[CASH DIVIDEND]]/(Stock[[#This Row],[BUYING PRICE]]*Stock[[#This Row],[BUYING QUANTITY]]),"")</f>
        <v/>
      </c>
      <c r="T392" s="106"/>
      <c r="U392" s="79"/>
      <c r="V392" s="97"/>
      <c r="W392" s="98"/>
      <c r="X392" s="168"/>
      <c r="Y392" s="126" t="str">
        <f>IF(Stock[[#This Row],[SELLING QUANTITY]]&gt;0,Stock[[#This Row],[SELLING PRICE]]*Stock[[#This Row],[SELLING QUANTITY]]*Stock[[#This Row],[% SELLING FEE]]+Stock[[#This Row],[SELLING PRICE]]*Stock[[#This Row],[SELLING QUANTITY]]*$D$12,"")</f>
        <v/>
      </c>
      <c r="Z392" s="127">
        <f>Stock[[#This Row],[BUYING QUANTITY]]+Stock[[#This Row],[STOCK DIVIDEND]]-Stock[[#This Row],[SELLING QUANTITY]]</f>
        <v>0</v>
      </c>
      <c r="AA3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2" s="121">
        <f ca="1">IF(Stock[[#This Row],[SELLING DATE]]&gt;0,Stock[[#This Row],[SELLING DATE]]-Stock[[#This Row],[BUY DATE]]+1,IF(Stock[[#This Row],[BUY DATE]]=0,0,TODAY()-Stock[[#This Row],[BUY DATE]]+1))</f>
        <v>0</v>
      </c>
      <c r="AC392" s="122" t="str">
        <f>IFERROR(Stock[[#This Row],[CASH DIVIDEND]]+Stock[[#This Row],[RETURN/(LOSS) FROM TRADING
(auto-fill)]],"")</f>
        <v/>
      </c>
      <c r="AD392" s="146" t="str">
        <f>IF(Stock[[#This Row],[SELLING QUANTITY]]&gt;0,SUM(Stock[[#This Row],[RETURN/(LOSS) FROM TRADING
(auto-fill)]],Stock[[#This Row],[CASH DIVIDEND]])/SUM(Stock[[#This Row],[BUYING PRICE]]*Stock[[#This Row],[SELLING QUANTITY]],Stock[[#This Row],[BUYING FEE
(auto-fill)]]*Stock[[#This Row],[SELLING QUANTITY]]/Stock[[#This Row],[BUYING QUANTITY]]),"")</f>
        <v/>
      </c>
      <c r="AE392" s="146" t="str">
        <f ca="1">IFERROR(IF(Stock[[#This Row],[HOLDING DAYS
(auto-fill)]]&lt;365,Stock[[#This Row],[% TOTAL RETURN/(LOSS)
(auto-fill)]]*365/Stock[[#This Row],[HOLDING DAYS
(auto-fill)]],POWER((1+Stock[[#This Row],[% TOTAL RETURN/(LOSS)
(auto-fill)]]),1/(Stock[[#This Row],[HOLDING DAYS
(auto-fill)]]/365))-1),"")</f>
        <v/>
      </c>
      <c r="AF392" s="92"/>
      <c r="AG392" s="149" t="str">
        <f>IF(Stock[[#This Row],[STATUS
(auto-fill)]]="HOLDING",Stock[[#This Row],[MARKET PRICE]]-Stock[[#This Row],[BUYING PRICE]],"")</f>
        <v/>
      </c>
      <c r="AH392" s="143" t="str">
        <f>IFERROR(Stock[[#This Row],[CHANGE
(auto-fill)]]/Stock[[#This Row],[BUYING PRICE]],"")</f>
        <v/>
      </c>
      <c r="AI392" s="129" t="str">
        <f>IF(Stock[[#This Row],[MARKET PRICE]]&gt;0,Stock[[#This Row],[MARKET PRICE]]*Stock[[#This Row],[REMAINING QUANTITY
(auto-fill)]],"")</f>
        <v/>
      </c>
    </row>
    <row r="393" spans="2:35">
      <c r="B393" s="112" t="str">
        <f>IF(AND(Stock[[#This Row],[BUYING QUANTITY]]&gt;0,Stock[[#This Row],[REMAINING QUANTITY
(auto-fill)]]=0),"SOLD OUT",
IF(AND(Stock[[#This Row],[BUYING QUANTITY]]&gt;0,Stock[[#This Row],[REMAINING QUANTITY
(auto-fill)]]&gt;0),"HOLDING",""))</f>
        <v/>
      </c>
      <c r="C393" s="111">
        <f t="shared" si="5"/>
        <v>380</v>
      </c>
      <c r="D393" s="79"/>
      <c r="E393" s="80"/>
      <c r="F393" s="162"/>
      <c r="G393" s="85"/>
      <c r="H393" s="86"/>
      <c r="I393" s="164"/>
      <c r="J393" s="115" t="str">
        <f>IF(Stock[[#This Row],[BUYING QUANTITY]]&gt;0,Stock[[#This Row],[BUYING PRICE]]*Stock[[#This Row],[BUYING QUANTITY]]*Stock[[#This Row],[% BUYING FEE]],"")</f>
        <v/>
      </c>
      <c r="K393" s="89"/>
      <c r="L393" s="90"/>
      <c r="M393" s="117" t="str">
        <f>IF(Stock[[#This Row],[BUYING QUANTITY]]&gt;0,Stock[[#This Row],[BUYING PRICE]]*(1+Stock[[#This Row],[% THRESHOLD (RETURN)_1]]),"")</f>
        <v/>
      </c>
      <c r="N393" s="91"/>
      <c r="O393" s="117" t="str">
        <f>IF(Stock[[#This Row],[BUYING QUANTITY]]&gt;0,Stock[[#This Row],[BUYING PRICE]]*(1+Stock[[#This Row],[% THRESHOLD (RETURN)_2]]),"")</f>
        <v/>
      </c>
      <c r="P393" s="91"/>
      <c r="Q393" s="117" t="str">
        <f>IF(Stock[[#This Row],[BUYING QUANTITY]]&gt;0,Stock[[#This Row],[BUYING PRICE]]*(1+Stock[[#This Row],[% THRESHOLD (LOSS)]]),"")</f>
        <v/>
      </c>
      <c r="R393" s="106"/>
      <c r="S393" s="118" t="str">
        <f>IF(Stock[[#This Row],[CASH DIVIDEND]]&gt;0,Stock[[#This Row],[CASH DIVIDEND]]/(Stock[[#This Row],[BUYING PRICE]]*Stock[[#This Row],[BUYING QUANTITY]]),"")</f>
        <v/>
      </c>
      <c r="T393" s="106"/>
      <c r="U393" s="79"/>
      <c r="V393" s="97"/>
      <c r="W393" s="98"/>
      <c r="X393" s="168"/>
      <c r="Y393" s="126" t="str">
        <f>IF(Stock[[#This Row],[SELLING QUANTITY]]&gt;0,Stock[[#This Row],[SELLING PRICE]]*Stock[[#This Row],[SELLING QUANTITY]]*Stock[[#This Row],[% SELLING FEE]]+Stock[[#This Row],[SELLING PRICE]]*Stock[[#This Row],[SELLING QUANTITY]]*$D$12,"")</f>
        <v/>
      </c>
      <c r="Z393" s="127">
        <f>Stock[[#This Row],[BUYING QUANTITY]]+Stock[[#This Row],[STOCK DIVIDEND]]-Stock[[#This Row],[SELLING QUANTITY]]</f>
        <v>0</v>
      </c>
      <c r="AA3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3" s="121">
        <f ca="1">IF(Stock[[#This Row],[SELLING DATE]]&gt;0,Stock[[#This Row],[SELLING DATE]]-Stock[[#This Row],[BUY DATE]]+1,IF(Stock[[#This Row],[BUY DATE]]=0,0,TODAY()-Stock[[#This Row],[BUY DATE]]+1))</f>
        <v>0</v>
      </c>
      <c r="AC393" s="122" t="str">
        <f>IFERROR(Stock[[#This Row],[CASH DIVIDEND]]+Stock[[#This Row],[RETURN/(LOSS) FROM TRADING
(auto-fill)]],"")</f>
        <v/>
      </c>
      <c r="AD393" s="146" t="str">
        <f>IF(Stock[[#This Row],[SELLING QUANTITY]]&gt;0,SUM(Stock[[#This Row],[RETURN/(LOSS) FROM TRADING
(auto-fill)]],Stock[[#This Row],[CASH DIVIDEND]])/SUM(Stock[[#This Row],[BUYING PRICE]]*Stock[[#This Row],[SELLING QUANTITY]],Stock[[#This Row],[BUYING FEE
(auto-fill)]]*Stock[[#This Row],[SELLING QUANTITY]]/Stock[[#This Row],[BUYING QUANTITY]]),"")</f>
        <v/>
      </c>
      <c r="AE393" s="146" t="str">
        <f ca="1">IFERROR(IF(Stock[[#This Row],[HOLDING DAYS
(auto-fill)]]&lt;365,Stock[[#This Row],[% TOTAL RETURN/(LOSS)
(auto-fill)]]*365/Stock[[#This Row],[HOLDING DAYS
(auto-fill)]],POWER((1+Stock[[#This Row],[% TOTAL RETURN/(LOSS)
(auto-fill)]]),1/(Stock[[#This Row],[HOLDING DAYS
(auto-fill)]]/365))-1),"")</f>
        <v/>
      </c>
      <c r="AF393" s="92"/>
      <c r="AG393" s="149" t="str">
        <f>IF(Stock[[#This Row],[STATUS
(auto-fill)]]="HOLDING",Stock[[#This Row],[MARKET PRICE]]-Stock[[#This Row],[BUYING PRICE]],"")</f>
        <v/>
      </c>
      <c r="AH393" s="143" t="str">
        <f>IFERROR(Stock[[#This Row],[CHANGE
(auto-fill)]]/Stock[[#This Row],[BUYING PRICE]],"")</f>
        <v/>
      </c>
      <c r="AI393" s="129" t="str">
        <f>IF(Stock[[#This Row],[MARKET PRICE]]&gt;0,Stock[[#This Row],[MARKET PRICE]]*Stock[[#This Row],[REMAINING QUANTITY
(auto-fill)]],"")</f>
        <v/>
      </c>
    </row>
    <row r="394" spans="2:35">
      <c r="B394" s="112" t="str">
        <f>IF(AND(Stock[[#This Row],[BUYING QUANTITY]]&gt;0,Stock[[#This Row],[REMAINING QUANTITY
(auto-fill)]]=0),"SOLD OUT",
IF(AND(Stock[[#This Row],[BUYING QUANTITY]]&gt;0,Stock[[#This Row],[REMAINING QUANTITY
(auto-fill)]]&gt;0),"HOLDING",""))</f>
        <v/>
      </c>
      <c r="C394" s="111">
        <f t="shared" si="5"/>
        <v>381</v>
      </c>
      <c r="D394" s="79"/>
      <c r="E394" s="80"/>
      <c r="F394" s="162"/>
      <c r="G394" s="85"/>
      <c r="H394" s="86"/>
      <c r="I394" s="164"/>
      <c r="J394" s="115" t="str">
        <f>IF(Stock[[#This Row],[BUYING QUANTITY]]&gt;0,Stock[[#This Row],[BUYING PRICE]]*Stock[[#This Row],[BUYING QUANTITY]]*Stock[[#This Row],[% BUYING FEE]],"")</f>
        <v/>
      </c>
      <c r="K394" s="89"/>
      <c r="L394" s="90"/>
      <c r="M394" s="117" t="str">
        <f>IF(Stock[[#This Row],[BUYING QUANTITY]]&gt;0,Stock[[#This Row],[BUYING PRICE]]*(1+Stock[[#This Row],[% THRESHOLD (RETURN)_1]]),"")</f>
        <v/>
      </c>
      <c r="N394" s="91"/>
      <c r="O394" s="117" t="str">
        <f>IF(Stock[[#This Row],[BUYING QUANTITY]]&gt;0,Stock[[#This Row],[BUYING PRICE]]*(1+Stock[[#This Row],[% THRESHOLD (RETURN)_2]]),"")</f>
        <v/>
      </c>
      <c r="P394" s="91"/>
      <c r="Q394" s="117" t="str">
        <f>IF(Stock[[#This Row],[BUYING QUANTITY]]&gt;0,Stock[[#This Row],[BUYING PRICE]]*(1+Stock[[#This Row],[% THRESHOLD (LOSS)]]),"")</f>
        <v/>
      </c>
      <c r="R394" s="106"/>
      <c r="S394" s="118" t="str">
        <f>IF(Stock[[#This Row],[CASH DIVIDEND]]&gt;0,Stock[[#This Row],[CASH DIVIDEND]]/(Stock[[#This Row],[BUYING PRICE]]*Stock[[#This Row],[BUYING QUANTITY]]),"")</f>
        <v/>
      </c>
      <c r="T394" s="106"/>
      <c r="U394" s="79"/>
      <c r="V394" s="97"/>
      <c r="W394" s="98"/>
      <c r="X394" s="168"/>
      <c r="Y394" s="126" t="str">
        <f>IF(Stock[[#This Row],[SELLING QUANTITY]]&gt;0,Stock[[#This Row],[SELLING PRICE]]*Stock[[#This Row],[SELLING QUANTITY]]*Stock[[#This Row],[% SELLING FEE]]+Stock[[#This Row],[SELLING PRICE]]*Stock[[#This Row],[SELLING QUANTITY]]*$D$12,"")</f>
        <v/>
      </c>
      <c r="Z394" s="127">
        <f>Stock[[#This Row],[BUYING QUANTITY]]+Stock[[#This Row],[STOCK DIVIDEND]]-Stock[[#This Row],[SELLING QUANTITY]]</f>
        <v>0</v>
      </c>
      <c r="AA3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4" s="121">
        <f ca="1">IF(Stock[[#This Row],[SELLING DATE]]&gt;0,Stock[[#This Row],[SELLING DATE]]-Stock[[#This Row],[BUY DATE]]+1,IF(Stock[[#This Row],[BUY DATE]]=0,0,TODAY()-Stock[[#This Row],[BUY DATE]]+1))</f>
        <v>0</v>
      </c>
      <c r="AC394" s="122" t="str">
        <f>IFERROR(Stock[[#This Row],[CASH DIVIDEND]]+Stock[[#This Row],[RETURN/(LOSS) FROM TRADING
(auto-fill)]],"")</f>
        <v/>
      </c>
      <c r="AD394" s="146" t="str">
        <f>IF(Stock[[#This Row],[SELLING QUANTITY]]&gt;0,SUM(Stock[[#This Row],[RETURN/(LOSS) FROM TRADING
(auto-fill)]],Stock[[#This Row],[CASH DIVIDEND]])/SUM(Stock[[#This Row],[BUYING PRICE]]*Stock[[#This Row],[SELLING QUANTITY]],Stock[[#This Row],[BUYING FEE
(auto-fill)]]*Stock[[#This Row],[SELLING QUANTITY]]/Stock[[#This Row],[BUYING QUANTITY]]),"")</f>
        <v/>
      </c>
      <c r="AE394" s="146" t="str">
        <f ca="1">IFERROR(IF(Stock[[#This Row],[HOLDING DAYS
(auto-fill)]]&lt;365,Stock[[#This Row],[% TOTAL RETURN/(LOSS)
(auto-fill)]]*365/Stock[[#This Row],[HOLDING DAYS
(auto-fill)]],POWER((1+Stock[[#This Row],[% TOTAL RETURN/(LOSS)
(auto-fill)]]),1/(Stock[[#This Row],[HOLDING DAYS
(auto-fill)]]/365))-1),"")</f>
        <v/>
      </c>
      <c r="AF394" s="92"/>
      <c r="AG394" s="149" t="str">
        <f>IF(Stock[[#This Row],[STATUS
(auto-fill)]]="HOLDING",Stock[[#This Row],[MARKET PRICE]]-Stock[[#This Row],[BUYING PRICE]],"")</f>
        <v/>
      </c>
      <c r="AH394" s="143" t="str">
        <f>IFERROR(Stock[[#This Row],[CHANGE
(auto-fill)]]/Stock[[#This Row],[BUYING PRICE]],"")</f>
        <v/>
      </c>
      <c r="AI394" s="129" t="str">
        <f>IF(Stock[[#This Row],[MARKET PRICE]]&gt;0,Stock[[#This Row],[MARKET PRICE]]*Stock[[#This Row],[REMAINING QUANTITY
(auto-fill)]],"")</f>
        <v/>
      </c>
    </row>
    <row r="395" spans="2:35">
      <c r="B395" s="112" t="str">
        <f>IF(AND(Stock[[#This Row],[BUYING QUANTITY]]&gt;0,Stock[[#This Row],[REMAINING QUANTITY
(auto-fill)]]=0),"SOLD OUT",
IF(AND(Stock[[#This Row],[BUYING QUANTITY]]&gt;0,Stock[[#This Row],[REMAINING QUANTITY
(auto-fill)]]&gt;0),"HOLDING",""))</f>
        <v/>
      </c>
      <c r="C395" s="111">
        <f t="shared" si="5"/>
        <v>382</v>
      </c>
      <c r="D395" s="79"/>
      <c r="E395" s="80"/>
      <c r="F395" s="162"/>
      <c r="G395" s="85"/>
      <c r="H395" s="86"/>
      <c r="I395" s="164"/>
      <c r="J395" s="115" t="str">
        <f>IF(Stock[[#This Row],[BUYING QUANTITY]]&gt;0,Stock[[#This Row],[BUYING PRICE]]*Stock[[#This Row],[BUYING QUANTITY]]*Stock[[#This Row],[% BUYING FEE]],"")</f>
        <v/>
      </c>
      <c r="K395" s="89"/>
      <c r="L395" s="90"/>
      <c r="M395" s="117" t="str">
        <f>IF(Stock[[#This Row],[BUYING QUANTITY]]&gt;0,Stock[[#This Row],[BUYING PRICE]]*(1+Stock[[#This Row],[% THRESHOLD (RETURN)_1]]),"")</f>
        <v/>
      </c>
      <c r="N395" s="91"/>
      <c r="O395" s="117" t="str">
        <f>IF(Stock[[#This Row],[BUYING QUANTITY]]&gt;0,Stock[[#This Row],[BUYING PRICE]]*(1+Stock[[#This Row],[% THRESHOLD (RETURN)_2]]),"")</f>
        <v/>
      </c>
      <c r="P395" s="91"/>
      <c r="Q395" s="117" t="str">
        <f>IF(Stock[[#This Row],[BUYING QUANTITY]]&gt;0,Stock[[#This Row],[BUYING PRICE]]*(1+Stock[[#This Row],[% THRESHOLD (LOSS)]]),"")</f>
        <v/>
      </c>
      <c r="R395" s="106"/>
      <c r="S395" s="118" t="str">
        <f>IF(Stock[[#This Row],[CASH DIVIDEND]]&gt;0,Stock[[#This Row],[CASH DIVIDEND]]/(Stock[[#This Row],[BUYING PRICE]]*Stock[[#This Row],[BUYING QUANTITY]]),"")</f>
        <v/>
      </c>
      <c r="T395" s="106"/>
      <c r="U395" s="79"/>
      <c r="V395" s="97"/>
      <c r="W395" s="98"/>
      <c r="X395" s="168"/>
      <c r="Y395" s="126" t="str">
        <f>IF(Stock[[#This Row],[SELLING QUANTITY]]&gt;0,Stock[[#This Row],[SELLING PRICE]]*Stock[[#This Row],[SELLING QUANTITY]]*Stock[[#This Row],[% SELLING FEE]]+Stock[[#This Row],[SELLING PRICE]]*Stock[[#This Row],[SELLING QUANTITY]]*$D$12,"")</f>
        <v/>
      </c>
      <c r="Z395" s="127">
        <f>Stock[[#This Row],[BUYING QUANTITY]]+Stock[[#This Row],[STOCK DIVIDEND]]-Stock[[#This Row],[SELLING QUANTITY]]</f>
        <v>0</v>
      </c>
      <c r="AA3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5" s="121">
        <f ca="1">IF(Stock[[#This Row],[SELLING DATE]]&gt;0,Stock[[#This Row],[SELLING DATE]]-Stock[[#This Row],[BUY DATE]]+1,IF(Stock[[#This Row],[BUY DATE]]=0,0,TODAY()-Stock[[#This Row],[BUY DATE]]+1))</f>
        <v>0</v>
      </c>
      <c r="AC395" s="122" t="str">
        <f>IFERROR(Stock[[#This Row],[CASH DIVIDEND]]+Stock[[#This Row],[RETURN/(LOSS) FROM TRADING
(auto-fill)]],"")</f>
        <v/>
      </c>
      <c r="AD395" s="146" t="str">
        <f>IF(Stock[[#This Row],[SELLING QUANTITY]]&gt;0,SUM(Stock[[#This Row],[RETURN/(LOSS) FROM TRADING
(auto-fill)]],Stock[[#This Row],[CASH DIVIDEND]])/SUM(Stock[[#This Row],[BUYING PRICE]]*Stock[[#This Row],[SELLING QUANTITY]],Stock[[#This Row],[BUYING FEE
(auto-fill)]]*Stock[[#This Row],[SELLING QUANTITY]]/Stock[[#This Row],[BUYING QUANTITY]]),"")</f>
        <v/>
      </c>
      <c r="AE395" s="146" t="str">
        <f ca="1">IFERROR(IF(Stock[[#This Row],[HOLDING DAYS
(auto-fill)]]&lt;365,Stock[[#This Row],[% TOTAL RETURN/(LOSS)
(auto-fill)]]*365/Stock[[#This Row],[HOLDING DAYS
(auto-fill)]],POWER((1+Stock[[#This Row],[% TOTAL RETURN/(LOSS)
(auto-fill)]]),1/(Stock[[#This Row],[HOLDING DAYS
(auto-fill)]]/365))-1),"")</f>
        <v/>
      </c>
      <c r="AF395" s="92"/>
      <c r="AG395" s="149" t="str">
        <f>IF(Stock[[#This Row],[STATUS
(auto-fill)]]="HOLDING",Stock[[#This Row],[MARKET PRICE]]-Stock[[#This Row],[BUYING PRICE]],"")</f>
        <v/>
      </c>
      <c r="AH395" s="143" t="str">
        <f>IFERROR(Stock[[#This Row],[CHANGE
(auto-fill)]]/Stock[[#This Row],[BUYING PRICE]],"")</f>
        <v/>
      </c>
      <c r="AI395" s="129" t="str">
        <f>IF(Stock[[#This Row],[MARKET PRICE]]&gt;0,Stock[[#This Row],[MARKET PRICE]]*Stock[[#This Row],[REMAINING QUANTITY
(auto-fill)]],"")</f>
        <v/>
      </c>
    </row>
    <row r="396" spans="2:35">
      <c r="B396" s="112" t="str">
        <f>IF(AND(Stock[[#This Row],[BUYING QUANTITY]]&gt;0,Stock[[#This Row],[REMAINING QUANTITY
(auto-fill)]]=0),"SOLD OUT",
IF(AND(Stock[[#This Row],[BUYING QUANTITY]]&gt;0,Stock[[#This Row],[REMAINING QUANTITY
(auto-fill)]]&gt;0),"HOLDING",""))</f>
        <v/>
      </c>
      <c r="C396" s="111">
        <f t="shared" si="5"/>
        <v>383</v>
      </c>
      <c r="D396" s="79"/>
      <c r="E396" s="80"/>
      <c r="F396" s="162"/>
      <c r="G396" s="85"/>
      <c r="H396" s="86"/>
      <c r="I396" s="164"/>
      <c r="J396" s="115" t="str">
        <f>IF(Stock[[#This Row],[BUYING QUANTITY]]&gt;0,Stock[[#This Row],[BUYING PRICE]]*Stock[[#This Row],[BUYING QUANTITY]]*Stock[[#This Row],[% BUYING FEE]],"")</f>
        <v/>
      </c>
      <c r="K396" s="89"/>
      <c r="L396" s="90"/>
      <c r="M396" s="117" t="str">
        <f>IF(Stock[[#This Row],[BUYING QUANTITY]]&gt;0,Stock[[#This Row],[BUYING PRICE]]*(1+Stock[[#This Row],[% THRESHOLD (RETURN)_1]]),"")</f>
        <v/>
      </c>
      <c r="N396" s="91"/>
      <c r="O396" s="117" t="str">
        <f>IF(Stock[[#This Row],[BUYING QUANTITY]]&gt;0,Stock[[#This Row],[BUYING PRICE]]*(1+Stock[[#This Row],[% THRESHOLD (RETURN)_2]]),"")</f>
        <v/>
      </c>
      <c r="P396" s="91"/>
      <c r="Q396" s="117" t="str">
        <f>IF(Stock[[#This Row],[BUYING QUANTITY]]&gt;0,Stock[[#This Row],[BUYING PRICE]]*(1+Stock[[#This Row],[% THRESHOLD (LOSS)]]),"")</f>
        <v/>
      </c>
      <c r="R396" s="106"/>
      <c r="S396" s="118" t="str">
        <f>IF(Stock[[#This Row],[CASH DIVIDEND]]&gt;0,Stock[[#This Row],[CASH DIVIDEND]]/(Stock[[#This Row],[BUYING PRICE]]*Stock[[#This Row],[BUYING QUANTITY]]),"")</f>
        <v/>
      </c>
      <c r="T396" s="106"/>
      <c r="U396" s="79"/>
      <c r="V396" s="97"/>
      <c r="W396" s="98"/>
      <c r="X396" s="168"/>
      <c r="Y396" s="126" t="str">
        <f>IF(Stock[[#This Row],[SELLING QUANTITY]]&gt;0,Stock[[#This Row],[SELLING PRICE]]*Stock[[#This Row],[SELLING QUANTITY]]*Stock[[#This Row],[% SELLING FEE]]+Stock[[#This Row],[SELLING PRICE]]*Stock[[#This Row],[SELLING QUANTITY]]*$D$12,"")</f>
        <v/>
      </c>
      <c r="Z396" s="127">
        <f>Stock[[#This Row],[BUYING QUANTITY]]+Stock[[#This Row],[STOCK DIVIDEND]]-Stock[[#This Row],[SELLING QUANTITY]]</f>
        <v>0</v>
      </c>
      <c r="AA3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6" s="121">
        <f ca="1">IF(Stock[[#This Row],[SELLING DATE]]&gt;0,Stock[[#This Row],[SELLING DATE]]-Stock[[#This Row],[BUY DATE]]+1,IF(Stock[[#This Row],[BUY DATE]]=0,0,TODAY()-Stock[[#This Row],[BUY DATE]]+1))</f>
        <v>0</v>
      </c>
      <c r="AC396" s="122" t="str">
        <f>IFERROR(Stock[[#This Row],[CASH DIVIDEND]]+Stock[[#This Row],[RETURN/(LOSS) FROM TRADING
(auto-fill)]],"")</f>
        <v/>
      </c>
      <c r="AD396" s="146" t="str">
        <f>IF(Stock[[#This Row],[SELLING QUANTITY]]&gt;0,SUM(Stock[[#This Row],[RETURN/(LOSS) FROM TRADING
(auto-fill)]],Stock[[#This Row],[CASH DIVIDEND]])/SUM(Stock[[#This Row],[BUYING PRICE]]*Stock[[#This Row],[SELLING QUANTITY]],Stock[[#This Row],[BUYING FEE
(auto-fill)]]*Stock[[#This Row],[SELLING QUANTITY]]/Stock[[#This Row],[BUYING QUANTITY]]),"")</f>
        <v/>
      </c>
      <c r="AE396" s="146" t="str">
        <f ca="1">IFERROR(IF(Stock[[#This Row],[HOLDING DAYS
(auto-fill)]]&lt;365,Stock[[#This Row],[% TOTAL RETURN/(LOSS)
(auto-fill)]]*365/Stock[[#This Row],[HOLDING DAYS
(auto-fill)]],POWER((1+Stock[[#This Row],[% TOTAL RETURN/(LOSS)
(auto-fill)]]),1/(Stock[[#This Row],[HOLDING DAYS
(auto-fill)]]/365))-1),"")</f>
        <v/>
      </c>
      <c r="AF396" s="92"/>
      <c r="AG396" s="149" t="str">
        <f>IF(Stock[[#This Row],[STATUS
(auto-fill)]]="HOLDING",Stock[[#This Row],[MARKET PRICE]]-Stock[[#This Row],[BUYING PRICE]],"")</f>
        <v/>
      </c>
      <c r="AH396" s="143" t="str">
        <f>IFERROR(Stock[[#This Row],[CHANGE
(auto-fill)]]/Stock[[#This Row],[BUYING PRICE]],"")</f>
        <v/>
      </c>
      <c r="AI396" s="129" t="str">
        <f>IF(Stock[[#This Row],[MARKET PRICE]]&gt;0,Stock[[#This Row],[MARKET PRICE]]*Stock[[#This Row],[REMAINING QUANTITY
(auto-fill)]],"")</f>
        <v/>
      </c>
    </row>
    <row r="397" spans="2:35">
      <c r="B397" s="112" t="str">
        <f>IF(AND(Stock[[#This Row],[BUYING QUANTITY]]&gt;0,Stock[[#This Row],[REMAINING QUANTITY
(auto-fill)]]=0),"SOLD OUT",
IF(AND(Stock[[#This Row],[BUYING QUANTITY]]&gt;0,Stock[[#This Row],[REMAINING QUANTITY
(auto-fill)]]&gt;0),"HOLDING",""))</f>
        <v/>
      </c>
      <c r="C397" s="111">
        <f t="shared" si="5"/>
        <v>384</v>
      </c>
      <c r="D397" s="79"/>
      <c r="E397" s="80"/>
      <c r="F397" s="162"/>
      <c r="G397" s="85"/>
      <c r="H397" s="86"/>
      <c r="I397" s="164"/>
      <c r="J397" s="115" t="str">
        <f>IF(Stock[[#This Row],[BUYING QUANTITY]]&gt;0,Stock[[#This Row],[BUYING PRICE]]*Stock[[#This Row],[BUYING QUANTITY]]*Stock[[#This Row],[% BUYING FEE]],"")</f>
        <v/>
      </c>
      <c r="K397" s="89"/>
      <c r="L397" s="90"/>
      <c r="M397" s="117" t="str">
        <f>IF(Stock[[#This Row],[BUYING QUANTITY]]&gt;0,Stock[[#This Row],[BUYING PRICE]]*(1+Stock[[#This Row],[% THRESHOLD (RETURN)_1]]),"")</f>
        <v/>
      </c>
      <c r="N397" s="91"/>
      <c r="O397" s="117" t="str">
        <f>IF(Stock[[#This Row],[BUYING QUANTITY]]&gt;0,Stock[[#This Row],[BUYING PRICE]]*(1+Stock[[#This Row],[% THRESHOLD (RETURN)_2]]),"")</f>
        <v/>
      </c>
      <c r="P397" s="91"/>
      <c r="Q397" s="117" t="str">
        <f>IF(Stock[[#This Row],[BUYING QUANTITY]]&gt;0,Stock[[#This Row],[BUYING PRICE]]*(1+Stock[[#This Row],[% THRESHOLD (LOSS)]]),"")</f>
        <v/>
      </c>
      <c r="R397" s="106"/>
      <c r="S397" s="118" t="str">
        <f>IF(Stock[[#This Row],[CASH DIVIDEND]]&gt;0,Stock[[#This Row],[CASH DIVIDEND]]/(Stock[[#This Row],[BUYING PRICE]]*Stock[[#This Row],[BUYING QUANTITY]]),"")</f>
        <v/>
      </c>
      <c r="T397" s="106"/>
      <c r="U397" s="79"/>
      <c r="V397" s="97"/>
      <c r="W397" s="98"/>
      <c r="X397" s="168"/>
      <c r="Y397" s="126" t="str">
        <f>IF(Stock[[#This Row],[SELLING QUANTITY]]&gt;0,Stock[[#This Row],[SELLING PRICE]]*Stock[[#This Row],[SELLING QUANTITY]]*Stock[[#This Row],[% SELLING FEE]]+Stock[[#This Row],[SELLING PRICE]]*Stock[[#This Row],[SELLING QUANTITY]]*$D$12,"")</f>
        <v/>
      </c>
      <c r="Z397" s="127">
        <f>Stock[[#This Row],[BUYING QUANTITY]]+Stock[[#This Row],[STOCK DIVIDEND]]-Stock[[#This Row],[SELLING QUANTITY]]</f>
        <v>0</v>
      </c>
      <c r="AA3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7" s="121">
        <f ca="1">IF(Stock[[#This Row],[SELLING DATE]]&gt;0,Stock[[#This Row],[SELLING DATE]]-Stock[[#This Row],[BUY DATE]]+1,IF(Stock[[#This Row],[BUY DATE]]=0,0,TODAY()-Stock[[#This Row],[BUY DATE]]+1))</f>
        <v>0</v>
      </c>
      <c r="AC397" s="122" t="str">
        <f>IFERROR(Stock[[#This Row],[CASH DIVIDEND]]+Stock[[#This Row],[RETURN/(LOSS) FROM TRADING
(auto-fill)]],"")</f>
        <v/>
      </c>
      <c r="AD397" s="146" t="str">
        <f>IF(Stock[[#This Row],[SELLING QUANTITY]]&gt;0,SUM(Stock[[#This Row],[RETURN/(LOSS) FROM TRADING
(auto-fill)]],Stock[[#This Row],[CASH DIVIDEND]])/SUM(Stock[[#This Row],[BUYING PRICE]]*Stock[[#This Row],[SELLING QUANTITY]],Stock[[#This Row],[BUYING FEE
(auto-fill)]]*Stock[[#This Row],[SELLING QUANTITY]]/Stock[[#This Row],[BUYING QUANTITY]]),"")</f>
        <v/>
      </c>
      <c r="AE397" s="146" t="str">
        <f ca="1">IFERROR(IF(Stock[[#This Row],[HOLDING DAYS
(auto-fill)]]&lt;365,Stock[[#This Row],[% TOTAL RETURN/(LOSS)
(auto-fill)]]*365/Stock[[#This Row],[HOLDING DAYS
(auto-fill)]],POWER((1+Stock[[#This Row],[% TOTAL RETURN/(LOSS)
(auto-fill)]]),1/(Stock[[#This Row],[HOLDING DAYS
(auto-fill)]]/365))-1),"")</f>
        <v/>
      </c>
      <c r="AF397" s="92"/>
      <c r="AG397" s="149" t="str">
        <f>IF(Stock[[#This Row],[STATUS
(auto-fill)]]="HOLDING",Stock[[#This Row],[MARKET PRICE]]-Stock[[#This Row],[BUYING PRICE]],"")</f>
        <v/>
      </c>
      <c r="AH397" s="143" t="str">
        <f>IFERROR(Stock[[#This Row],[CHANGE
(auto-fill)]]/Stock[[#This Row],[BUYING PRICE]],"")</f>
        <v/>
      </c>
      <c r="AI397" s="129" t="str">
        <f>IF(Stock[[#This Row],[MARKET PRICE]]&gt;0,Stock[[#This Row],[MARKET PRICE]]*Stock[[#This Row],[REMAINING QUANTITY
(auto-fill)]],"")</f>
        <v/>
      </c>
    </row>
    <row r="398" spans="2:35">
      <c r="B398" s="112" t="str">
        <f>IF(AND(Stock[[#This Row],[BUYING QUANTITY]]&gt;0,Stock[[#This Row],[REMAINING QUANTITY
(auto-fill)]]=0),"SOLD OUT",
IF(AND(Stock[[#This Row],[BUYING QUANTITY]]&gt;0,Stock[[#This Row],[REMAINING QUANTITY
(auto-fill)]]&gt;0),"HOLDING",""))</f>
        <v/>
      </c>
      <c r="C398" s="111">
        <f t="shared" si="5"/>
        <v>385</v>
      </c>
      <c r="D398" s="79"/>
      <c r="E398" s="80"/>
      <c r="F398" s="162"/>
      <c r="G398" s="85"/>
      <c r="H398" s="86"/>
      <c r="I398" s="164"/>
      <c r="J398" s="115" t="str">
        <f>IF(Stock[[#This Row],[BUYING QUANTITY]]&gt;0,Stock[[#This Row],[BUYING PRICE]]*Stock[[#This Row],[BUYING QUANTITY]]*Stock[[#This Row],[% BUYING FEE]],"")</f>
        <v/>
      </c>
      <c r="K398" s="89"/>
      <c r="L398" s="90"/>
      <c r="M398" s="117" t="str">
        <f>IF(Stock[[#This Row],[BUYING QUANTITY]]&gt;0,Stock[[#This Row],[BUYING PRICE]]*(1+Stock[[#This Row],[% THRESHOLD (RETURN)_1]]),"")</f>
        <v/>
      </c>
      <c r="N398" s="91"/>
      <c r="O398" s="117" t="str">
        <f>IF(Stock[[#This Row],[BUYING QUANTITY]]&gt;0,Stock[[#This Row],[BUYING PRICE]]*(1+Stock[[#This Row],[% THRESHOLD (RETURN)_2]]),"")</f>
        <v/>
      </c>
      <c r="P398" s="91"/>
      <c r="Q398" s="117" t="str">
        <f>IF(Stock[[#This Row],[BUYING QUANTITY]]&gt;0,Stock[[#This Row],[BUYING PRICE]]*(1+Stock[[#This Row],[% THRESHOLD (LOSS)]]),"")</f>
        <v/>
      </c>
      <c r="R398" s="106"/>
      <c r="S398" s="118" t="str">
        <f>IF(Stock[[#This Row],[CASH DIVIDEND]]&gt;0,Stock[[#This Row],[CASH DIVIDEND]]/(Stock[[#This Row],[BUYING PRICE]]*Stock[[#This Row],[BUYING QUANTITY]]),"")</f>
        <v/>
      </c>
      <c r="T398" s="106"/>
      <c r="U398" s="79"/>
      <c r="V398" s="97"/>
      <c r="W398" s="98"/>
      <c r="X398" s="168"/>
      <c r="Y398" s="126" t="str">
        <f>IF(Stock[[#This Row],[SELLING QUANTITY]]&gt;0,Stock[[#This Row],[SELLING PRICE]]*Stock[[#This Row],[SELLING QUANTITY]]*Stock[[#This Row],[% SELLING FEE]]+Stock[[#This Row],[SELLING PRICE]]*Stock[[#This Row],[SELLING QUANTITY]]*$D$12,"")</f>
        <v/>
      </c>
      <c r="Z398" s="127">
        <f>Stock[[#This Row],[BUYING QUANTITY]]+Stock[[#This Row],[STOCK DIVIDEND]]-Stock[[#This Row],[SELLING QUANTITY]]</f>
        <v>0</v>
      </c>
      <c r="AA3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8" s="121">
        <f ca="1">IF(Stock[[#This Row],[SELLING DATE]]&gt;0,Stock[[#This Row],[SELLING DATE]]-Stock[[#This Row],[BUY DATE]]+1,IF(Stock[[#This Row],[BUY DATE]]=0,0,TODAY()-Stock[[#This Row],[BUY DATE]]+1))</f>
        <v>0</v>
      </c>
      <c r="AC398" s="122" t="str">
        <f>IFERROR(Stock[[#This Row],[CASH DIVIDEND]]+Stock[[#This Row],[RETURN/(LOSS) FROM TRADING
(auto-fill)]],"")</f>
        <v/>
      </c>
      <c r="AD398" s="146" t="str">
        <f>IF(Stock[[#This Row],[SELLING QUANTITY]]&gt;0,SUM(Stock[[#This Row],[RETURN/(LOSS) FROM TRADING
(auto-fill)]],Stock[[#This Row],[CASH DIVIDEND]])/SUM(Stock[[#This Row],[BUYING PRICE]]*Stock[[#This Row],[SELLING QUANTITY]],Stock[[#This Row],[BUYING FEE
(auto-fill)]]*Stock[[#This Row],[SELLING QUANTITY]]/Stock[[#This Row],[BUYING QUANTITY]]),"")</f>
        <v/>
      </c>
      <c r="AE398" s="146" t="str">
        <f ca="1">IFERROR(IF(Stock[[#This Row],[HOLDING DAYS
(auto-fill)]]&lt;365,Stock[[#This Row],[% TOTAL RETURN/(LOSS)
(auto-fill)]]*365/Stock[[#This Row],[HOLDING DAYS
(auto-fill)]],POWER((1+Stock[[#This Row],[% TOTAL RETURN/(LOSS)
(auto-fill)]]),1/(Stock[[#This Row],[HOLDING DAYS
(auto-fill)]]/365))-1),"")</f>
        <v/>
      </c>
      <c r="AF398" s="92"/>
      <c r="AG398" s="149" t="str">
        <f>IF(Stock[[#This Row],[STATUS
(auto-fill)]]="HOLDING",Stock[[#This Row],[MARKET PRICE]]-Stock[[#This Row],[BUYING PRICE]],"")</f>
        <v/>
      </c>
      <c r="AH398" s="143" t="str">
        <f>IFERROR(Stock[[#This Row],[CHANGE
(auto-fill)]]/Stock[[#This Row],[BUYING PRICE]],"")</f>
        <v/>
      </c>
      <c r="AI398" s="129" t="str">
        <f>IF(Stock[[#This Row],[MARKET PRICE]]&gt;0,Stock[[#This Row],[MARKET PRICE]]*Stock[[#This Row],[REMAINING QUANTITY
(auto-fill)]],"")</f>
        <v/>
      </c>
    </row>
    <row r="399" spans="2:35">
      <c r="B399" s="112" t="str">
        <f>IF(AND(Stock[[#This Row],[BUYING QUANTITY]]&gt;0,Stock[[#This Row],[REMAINING QUANTITY
(auto-fill)]]=0),"SOLD OUT",
IF(AND(Stock[[#This Row],[BUYING QUANTITY]]&gt;0,Stock[[#This Row],[REMAINING QUANTITY
(auto-fill)]]&gt;0),"HOLDING",""))</f>
        <v/>
      </c>
      <c r="C399" s="111">
        <f t="shared" si="5"/>
        <v>386</v>
      </c>
      <c r="D399" s="79"/>
      <c r="E399" s="80"/>
      <c r="F399" s="162"/>
      <c r="G399" s="85"/>
      <c r="H399" s="86"/>
      <c r="I399" s="164"/>
      <c r="J399" s="115" t="str">
        <f>IF(Stock[[#This Row],[BUYING QUANTITY]]&gt;0,Stock[[#This Row],[BUYING PRICE]]*Stock[[#This Row],[BUYING QUANTITY]]*Stock[[#This Row],[% BUYING FEE]],"")</f>
        <v/>
      </c>
      <c r="K399" s="89"/>
      <c r="L399" s="90"/>
      <c r="M399" s="117" t="str">
        <f>IF(Stock[[#This Row],[BUYING QUANTITY]]&gt;0,Stock[[#This Row],[BUYING PRICE]]*(1+Stock[[#This Row],[% THRESHOLD (RETURN)_1]]),"")</f>
        <v/>
      </c>
      <c r="N399" s="91"/>
      <c r="O399" s="117" t="str">
        <f>IF(Stock[[#This Row],[BUYING QUANTITY]]&gt;0,Stock[[#This Row],[BUYING PRICE]]*(1+Stock[[#This Row],[% THRESHOLD (RETURN)_2]]),"")</f>
        <v/>
      </c>
      <c r="P399" s="91"/>
      <c r="Q399" s="117" t="str">
        <f>IF(Stock[[#This Row],[BUYING QUANTITY]]&gt;0,Stock[[#This Row],[BUYING PRICE]]*(1+Stock[[#This Row],[% THRESHOLD (LOSS)]]),"")</f>
        <v/>
      </c>
      <c r="R399" s="106"/>
      <c r="S399" s="118" t="str">
        <f>IF(Stock[[#This Row],[CASH DIVIDEND]]&gt;0,Stock[[#This Row],[CASH DIVIDEND]]/(Stock[[#This Row],[BUYING PRICE]]*Stock[[#This Row],[BUYING QUANTITY]]),"")</f>
        <v/>
      </c>
      <c r="T399" s="106"/>
      <c r="U399" s="79"/>
      <c r="V399" s="97"/>
      <c r="W399" s="98"/>
      <c r="X399" s="168"/>
      <c r="Y399" s="126" t="str">
        <f>IF(Stock[[#This Row],[SELLING QUANTITY]]&gt;0,Stock[[#This Row],[SELLING PRICE]]*Stock[[#This Row],[SELLING QUANTITY]]*Stock[[#This Row],[% SELLING FEE]]+Stock[[#This Row],[SELLING PRICE]]*Stock[[#This Row],[SELLING QUANTITY]]*$D$12,"")</f>
        <v/>
      </c>
      <c r="Z399" s="127">
        <f>Stock[[#This Row],[BUYING QUANTITY]]+Stock[[#This Row],[STOCK DIVIDEND]]-Stock[[#This Row],[SELLING QUANTITY]]</f>
        <v>0</v>
      </c>
      <c r="AA3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99" s="121">
        <f ca="1">IF(Stock[[#This Row],[SELLING DATE]]&gt;0,Stock[[#This Row],[SELLING DATE]]-Stock[[#This Row],[BUY DATE]]+1,IF(Stock[[#This Row],[BUY DATE]]=0,0,TODAY()-Stock[[#This Row],[BUY DATE]]+1))</f>
        <v>0</v>
      </c>
      <c r="AC399" s="122" t="str">
        <f>IFERROR(Stock[[#This Row],[CASH DIVIDEND]]+Stock[[#This Row],[RETURN/(LOSS) FROM TRADING
(auto-fill)]],"")</f>
        <v/>
      </c>
      <c r="AD399" s="146" t="str">
        <f>IF(Stock[[#This Row],[SELLING QUANTITY]]&gt;0,SUM(Stock[[#This Row],[RETURN/(LOSS) FROM TRADING
(auto-fill)]],Stock[[#This Row],[CASH DIVIDEND]])/SUM(Stock[[#This Row],[BUYING PRICE]]*Stock[[#This Row],[SELLING QUANTITY]],Stock[[#This Row],[BUYING FEE
(auto-fill)]]*Stock[[#This Row],[SELLING QUANTITY]]/Stock[[#This Row],[BUYING QUANTITY]]),"")</f>
        <v/>
      </c>
      <c r="AE399" s="146" t="str">
        <f ca="1">IFERROR(IF(Stock[[#This Row],[HOLDING DAYS
(auto-fill)]]&lt;365,Stock[[#This Row],[% TOTAL RETURN/(LOSS)
(auto-fill)]]*365/Stock[[#This Row],[HOLDING DAYS
(auto-fill)]],POWER((1+Stock[[#This Row],[% TOTAL RETURN/(LOSS)
(auto-fill)]]),1/(Stock[[#This Row],[HOLDING DAYS
(auto-fill)]]/365))-1),"")</f>
        <v/>
      </c>
      <c r="AF399" s="92"/>
      <c r="AG399" s="149" t="str">
        <f>IF(Stock[[#This Row],[STATUS
(auto-fill)]]="HOLDING",Stock[[#This Row],[MARKET PRICE]]-Stock[[#This Row],[BUYING PRICE]],"")</f>
        <v/>
      </c>
      <c r="AH399" s="143" t="str">
        <f>IFERROR(Stock[[#This Row],[CHANGE
(auto-fill)]]/Stock[[#This Row],[BUYING PRICE]],"")</f>
        <v/>
      </c>
      <c r="AI399" s="129" t="str">
        <f>IF(Stock[[#This Row],[MARKET PRICE]]&gt;0,Stock[[#This Row],[MARKET PRICE]]*Stock[[#This Row],[REMAINING QUANTITY
(auto-fill)]],"")</f>
        <v/>
      </c>
    </row>
    <row r="400" spans="2:35">
      <c r="B400" s="112" t="str">
        <f>IF(AND(Stock[[#This Row],[BUYING QUANTITY]]&gt;0,Stock[[#This Row],[REMAINING QUANTITY
(auto-fill)]]=0),"SOLD OUT",
IF(AND(Stock[[#This Row],[BUYING QUANTITY]]&gt;0,Stock[[#This Row],[REMAINING QUANTITY
(auto-fill)]]&gt;0),"HOLDING",""))</f>
        <v/>
      </c>
      <c r="C400" s="111">
        <f t="shared" ref="C400:C463" si="6">C399+1</f>
        <v>387</v>
      </c>
      <c r="D400" s="79"/>
      <c r="E400" s="80"/>
      <c r="F400" s="162"/>
      <c r="G400" s="85"/>
      <c r="H400" s="86"/>
      <c r="I400" s="164"/>
      <c r="J400" s="115" t="str">
        <f>IF(Stock[[#This Row],[BUYING QUANTITY]]&gt;0,Stock[[#This Row],[BUYING PRICE]]*Stock[[#This Row],[BUYING QUANTITY]]*Stock[[#This Row],[% BUYING FEE]],"")</f>
        <v/>
      </c>
      <c r="K400" s="89"/>
      <c r="L400" s="90"/>
      <c r="M400" s="117" t="str">
        <f>IF(Stock[[#This Row],[BUYING QUANTITY]]&gt;0,Stock[[#This Row],[BUYING PRICE]]*(1+Stock[[#This Row],[% THRESHOLD (RETURN)_1]]),"")</f>
        <v/>
      </c>
      <c r="N400" s="91"/>
      <c r="O400" s="117" t="str">
        <f>IF(Stock[[#This Row],[BUYING QUANTITY]]&gt;0,Stock[[#This Row],[BUYING PRICE]]*(1+Stock[[#This Row],[% THRESHOLD (RETURN)_2]]),"")</f>
        <v/>
      </c>
      <c r="P400" s="91"/>
      <c r="Q400" s="117" t="str">
        <f>IF(Stock[[#This Row],[BUYING QUANTITY]]&gt;0,Stock[[#This Row],[BUYING PRICE]]*(1+Stock[[#This Row],[% THRESHOLD (LOSS)]]),"")</f>
        <v/>
      </c>
      <c r="R400" s="106"/>
      <c r="S400" s="118" t="str">
        <f>IF(Stock[[#This Row],[CASH DIVIDEND]]&gt;0,Stock[[#This Row],[CASH DIVIDEND]]/(Stock[[#This Row],[BUYING PRICE]]*Stock[[#This Row],[BUYING QUANTITY]]),"")</f>
        <v/>
      </c>
      <c r="T400" s="106"/>
      <c r="U400" s="79"/>
      <c r="V400" s="97"/>
      <c r="W400" s="98"/>
      <c r="X400" s="168"/>
      <c r="Y400" s="126" t="str">
        <f>IF(Stock[[#This Row],[SELLING QUANTITY]]&gt;0,Stock[[#This Row],[SELLING PRICE]]*Stock[[#This Row],[SELLING QUANTITY]]*Stock[[#This Row],[% SELLING FEE]]+Stock[[#This Row],[SELLING PRICE]]*Stock[[#This Row],[SELLING QUANTITY]]*$D$12,"")</f>
        <v/>
      </c>
      <c r="Z400" s="127">
        <f>Stock[[#This Row],[BUYING QUANTITY]]+Stock[[#This Row],[STOCK DIVIDEND]]-Stock[[#This Row],[SELLING QUANTITY]]</f>
        <v>0</v>
      </c>
      <c r="AA4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0" s="121">
        <f ca="1">IF(Stock[[#This Row],[SELLING DATE]]&gt;0,Stock[[#This Row],[SELLING DATE]]-Stock[[#This Row],[BUY DATE]]+1,IF(Stock[[#This Row],[BUY DATE]]=0,0,TODAY()-Stock[[#This Row],[BUY DATE]]+1))</f>
        <v>0</v>
      </c>
      <c r="AC400" s="122" t="str">
        <f>IFERROR(Stock[[#This Row],[CASH DIVIDEND]]+Stock[[#This Row],[RETURN/(LOSS) FROM TRADING
(auto-fill)]],"")</f>
        <v/>
      </c>
      <c r="AD400" s="146" t="str">
        <f>IF(Stock[[#This Row],[SELLING QUANTITY]]&gt;0,SUM(Stock[[#This Row],[RETURN/(LOSS) FROM TRADING
(auto-fill)]],Stock[[#This Row],[CASH DIVIDEND]])/SUM(Stock[[#This Row],[BUYING PRICE]]*Stock[[#This Row],[SELLING QUANTITY]],Stock[[#This Row],[BUYING FEE
(auto-fill)]]*Stock[[#This Row],[SELLING QUANTITY]]/Stock[[#This Row],[BUYING QUANTITY]]),"")</f>
        <v/>
      </c>
      <c r="AE400" s="146" t="str">
        <f ca="1">IFERROR(IF(Stock[[#This Row],[HOLDING DAYS
(auto-fill)]]&lt;365,Stock[[#This Row],[% TOTAL RETURN/(LOSS)
(auto-fill)]]*365/Stock[[#This Row],[HOLDING DAYS
(auto-fill)]],POWER((1+Stock[[#This Row],[% TOTAL RETURN/(LOSS)
(auto-fill)]]),1/(Stock[[#This Row],[HOLDING DAYS
(auto-fill)]]/365))-1),"")</f>
        <v/>
      </c>
      <c r="AF400" s="92"/>
      <c r="AG400" s="149" t="str">
        <f>IF(Stock[[#This Row],[STATUS
(auto-fill)]]="HOLDING",Stock[[#This Row],[MARKET PRICE]]-Stock[[#This Row],[BUYING PRICE]],"")</f>
        <v/>
      </c>
      <c r="AH400" s="143" t="str">
        <f>IFERROR(Stock[[#This Row],[CHANGE
(auto-fill)]]/Stock[[#This Row],[BUYING PRICE]],"")</f>
        <v/>
      </c>
      <c r="AI400" s="129" t="str">
        <f>IF(Stock[[#This Row],[MARKET PRICE]]&gt;0,Stock[[#This Row],[MARKET PRICE]]*Stock[[#This Row],[REMAINING QUANTITY
(auto-fill)]],"")</f>
        <v/>
      </c>
    </row>
    <row r="401" spans="2:35">
      <c r="B401" s="112" t="str">
        <f>IF(AND(Stock[[#This Row],[BUYING QUANTITY]]&gt;0,Stock[[#This Row],[REMAINING QUANTITY
(auto-fill)]]=0),"SOLD OUT",
IF(AND(Stock[[#This Row],[BUYING QUANTITY]]&gt;0,Stock[[#This Row],[REMAINING QUANTITY
(auto-fill)]]&gt;0),"HOLDING",""))</f>
        <v/>
      </c>
      <c r="C401" s="111">
        <f t="shared" si="6"/>
        <v>388</v>
      </c>
      <c r="D401" s="79"/>
      <c r="E401" s="80"/>
      <c r="F401" s="162"/>
      <c r="G401" s="85"/>
      <c r="H401" s="86"/>
      <c r="I401" s="164"/>
      <c r="J401" s="115" t="str">
        <f>IF(Stock[[#This Row],[BUYING QUANTITY]]&gt;0,Stock[[#This Row],[BUYING PRICE]]*Stock[[#This Row],[BUYING QUANTITY]]*Stock[[#This Row],[% BUYING FEE]],"")</f>
        <v/>
      </c>
      <c r="K401" s="89"/>
      <c r="L401" s="90"/>
      <c r="M401" s="117" t="str">
        <f>IF(Stock[[#This Row],[BUYING QUANTITY]]&gt;0,Stock[[#This Row],[BUYING PRICE]]*(1+Stock[[#This Row],[% THRESHOLD (RETURN)_1]]),"")</f>
        <v/>
      </c>
      <c r="N401" s="91"/>
      <c r="O401" s="117" t="str">
        <f>IF(Stock[[#This Row],[BUYING QUANTITY]]&gt;0,Stock[[#This Row],[BUYING PRICE]]*(1+Stock[[#This Row],[% THRESHOLD (RETURN)_2]]),"")</f>
        <v/>
      </c>
      <c r="P401" s="91"/>
      <c r="Q401" s="117" t="str">
        <f>IF(Stock[[#This Row],[BUYING QUANTITY]]&gt;0,Stock[[#This Row],[BUYING PRICE]]*(1+Stock[[#This Row],[% THRESHOLD (LOSS)]]),"")</f>
        <v/>
      </c>
      <c r="R401" s="106"/>
      <c r="S401" s="118" t="str">
        <f>IF(Stock[[#This Row],[CASH DIVIDEND]]&gt;0,Stock[[#This Row],[CASH DIVIDEND]]/(Stock[[#This Row],[BUYING PRICE]]*Stock[[#This Row],[BUYING QUANTITY]]),"")</f>
        <v/>
      </c>
      <c r="T401" s="106"/>
      <c r="U401" s="79"/>
      <c r="V401" s="97"/>
      <c r="W401" s="98"/>
      <c r="X401" s="168"/>
      <c r="Y401" s="126" t="str">
        <f>IF(Stock[[#This Row],[SELLING QUANTITY]]&gt;0,Stock[[#This Row],[SELLING PRICE]]*Stock[[#This Row],[SELLING QUANTITY]]*Stock[[#This Row],[% SELLING FEE]]+Stock[[#This Row],[SELLING PRICE]]*Stock[[#This Row],[SELLING QUANTITY]]*$D$12,"")</f>
        <v/>
      </c>
      <c r="Z401" s="127">
        <f>Stock[[#This Row],[BUYING QUANTITY]]+Stock[[#This Row],[STOCK DIVIDEND]]-Stock[[#This Row],[SELLING QUANTITY]]</f>
        <v>0</v>
      </c>
      <c r="AA4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1" s="121">
        <f ca="1">IF(Stock[[#This Row],[SELLING DATE]]&gt;0,Stock[[#This Row],[SELLING DATE]]-Stock[[#This Row],[BUY DATE]]+1,IF(Stock[[#This Row],[BUY DATE]]=0,0,TODAY()-Stock[[#This Row],[BUY DATE]]+1))</f>
        <v>0</v>
      </c>
      <c r="AC401" s="122" t="str">
        <f>IFERROR(Stock[[#This Row],[CASH DIVIDEND]]+Stock[[#This Row],[RETURN/(LOSS) FROM TRADING
(auto-fill)]],"")</f>
        <v/>
      </c>
      <c r="AD401" s="146" t="str">
        <f>IF(Stock[[#This Row],[SELLING QUANTITY]]&gt;0,SUM(Stock[[#This Row],[RETURN/(LOSS) FROM TRADING
(auto-fill)]],Stock[[#This Row],[CASH DIVIDEND]])/SUM(Stock[[#This Row],[BUYING PRICE]]*Stock[[#This Row],[SELLING QUANTITY]],Stock[[#This Row],[BUYING FEE
(auto-fill)]]*Stock[[#This Row],[SELLING QUANTITY]]/Stock[[#This Row],[BUYING QUANTITY]]),"")</f>
        <v/>
      </c>
      <c r="AE401" s="146" t="str">
        <f ca="1">IFERROR(IF(Stock[[#This Row],[HOLDING DAYS
(auto-fill)]]&lt;365,Stock[[#This Row],[% TOTAL RETURN/(LOSS)
(auto-fill)]]*365/Stock[[#This Row],[HOLDING DAYS
(auto-fill)]],POWER((1+Stock[[#This Row],[% TOTAL RETURN/(LOSS)
(auto-fill)]]),1/(Stock[[#This Row],[HOLDING DAYS
(auto-fill)]]/365))-1),"")</f>
        <v/>
      </c>
      <c r="AF401" s="92"/>
      <c r="AG401" s="149" t="str">
        <f>IF(Stock[[#This Row],[STATUS
(auto-fill)]]="HOLDING",Stock[[#This Row],[MARKET PRICE]]-Stock[[#This Row],[BUYING PRICE]],"")</f>
        <v/>
      </c>
      <c r="AH401" s="143" t="str">
        <f>IFERROR(Stock[[#This Row],[CHANGE
(auto-fill)]]/Stock[[#This Row],[BUYING PRICE]],"")</f>
        <v/>
      </c>
      <c r="AI401" s="129" t="str">
        <f>IF(Stock[[#This Row],[MARKET PRICE]]&gt;0,Stock[[#This Row],[MARKET PRICE]]*Stock[[#This Row],[REMAINING QUANTITY
(auto-fill)]],"")</f>
        <v/>
      </c>
    </row>
    <row r="402" spans="2:35">
      <c r="B402" s="112" t="str">
        <f>IF(AND(Stock[[#This Row],[BUYING QUANTITY]]&gt;0,Stock[[#This Row],[REMAINING QUANTITY
(auto-fill)]]=0),"SOLD OUT",
IF(AND(Stock[[#This Row],[BUYING QUANTITY]]&gt;0,Stock[[#This Row],[REMAINING QUANTITY
(auto-fill)]]&gt;0),"HOLDING",""))</f>
        <v/>
      </c>
      <c r="C402" s="111">
        <f t="shared" si="6"/>
        <v>389</v>
      </c>
      <c r="D402" s="79"/>
      <c r="E402" s="80"/>
      <c r="F402" s="162"/>
      <c r="G402" s="85"/>
      <c r="H402" s="86"/>
      <c r="I402" s="164"/>
      <c r="J402" s="115" t="str">
        <f>IF(Stock[[#This Row],[BUYING QUANTITY]]&gt;0,Stock[[#This Row],[BUYING PRICE]]*Stock[[#This Row],[BUYING QUANTITY]]*Stock[[#This Row],[% BUYING FEE]],"")</f>
        <v/>
      </c>
      <c r="K402" s="89"/>
      <c r="L402" s="90"/>
      <c r="M402" s="117" t="str">
        <f>IF(Stock[[#This Row],[BUYING QUANTITY]]&gt;0,Stock[[#This Row],[BUYING PRICE]]*(1+Stock[[#This Row],[% THRESHOLD (RETURN)_1]]),"")</f>
        <v/>
      </c>
      <c r="N402" s="91"/>
      <c r="O402" s="117" t="str">
        <f>IF(Stock[[#This Row],[BUYING QUANTITY]]&gt;0,Stock[[#This Row],[BUYING PRICE]]*(1+Stock[[#This Row],[% THRESHOLD (RETURN)_2]]),"")</f>
        <v/>
      </c>
      <c r="P402" s="91"/>
      <c r="Q402" s="117" t="str">
        <f>IF(Stock[[#This Row],[BUYING QUANTITY]]&gt;0,Stock[[#This Row],[BUYING PRICE]]*(1+Stock[[#This Row],[% THRESHOLD (LOSS)]]),"")</f>
        <v/>
      </c>
      <c r="R402" s="106"/>
      <c r="S402" s="118" t="str">
        <f>IF(Stock[[#This Row],[CASH DIVIDEND]]&gt;0,Stock[[#This Row],[CASH DIVIDEND]]/(Stock[[#This Row],[BUYING PRICE]]*Stock[[#This Row],[BUYING QUANTITY]]),"")</f>
        <v/>
      </c>
      <c r="T402" s="106"/>
      <c r="U402" s="79"/>
      <c r="V402" s="97"/>
      <c r="W402" s="98"/>
      <c r="X402" s="168"/>
      <c r="Y402" s="126" t="str">
        <f>IF(Stock[[#This Row],[SELLING QUANTITY]]&gt;0,Stock[[#This Row],[SELLING PRICE]]*Stock[[#This Row],[SELLING QUANTITY]]*Stock[[#This Row],[% SELLING FEE]]+Stock[[#This Row],[SELLING PRICE]]*Stock[[#This Row],[SELLING QUANTITY]]*$D$12,"")</f>
        <v/>
      </c>
      <c r="Z402" s="127">
        <f>Stock[[#This Row],[BUYING QUANTITY]]+Stock[[#This Row],[STOCK DIVIDEND]]-Stock[[#This Row],[SELLING QUANTITY]]</f>
        <v>0</v>
      </c>
      <c r="AA4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2" s="121">
        <f ca="1">IF(Stock[[#This Row],[SELLING DATE]]&gt;0,Stock[[#This Row],[SELLING DATE]]-Stock[[#This Row],[BUY DATE]]+1,IF(Stock[[#This Row],[BUY DATE]]=0,0,TODAY()-Stock[[#This Row],[BUY DATE]]+1))</f>
        <v>0</v>
      </c>
      <c r="AC402" s="122" t="str">
        <f>IFERROR(Stock[[#This Row],[CASH DIVIDEND]]+Stock[[#This Row],[RETURN/(LOSS) FROM TRADING
(auto-fill)]],"")</f>
        <v/>
      </c>
      <c r="AD402" s="146" t="str">
        <f>IF(Stock[[#This Row],[SELLING QUANTITY]]&gt;0,SUM(Stock[[#This Row],[RETURN/(LOSS) FROM TRADING
(auto-fill)]],Stock[[#This Row],[CASH DIVIDEND]])/SUM(Stock[[#This Row],[BUYING PRICE]]*Stock[[#This Row],[SELLING QUANTITY]],Stock[[#This Row],[BUYING FEE
(auto-fill)]]*Stock[[#This Row],[SELLING QUANTITY]]/Stock[[#This Row],[BUYING QUANTITY]]),"")</f>
        <v/>
      </c>
      <c r="AE402" s="146" t="str">
        <f ca="1">IFERROR(IF(Stock[[#This Row],[HOLDING DAYS
(auto-fill)]]&lt;365,Stock[[#This Row],[% TOTAL RETURN/(LOSS)
(auto-fill)]]*365/Stock[[#This Row],[HOLDING DAYS
(auto-fill)]],POWER((1+Stock[[#This Row],[% TOTAL RETURN/(LOSS)
(auto-fill)]]),1/(Stock[[#This Row],[HOLDING DAYS
(auto-fill)]]/365))-1),"")</f>
        <v/>
      </c>
      <c r="AF402" s="92"/>
      <c r="AG402" s="149" t="str">
        <f>IF(Stock[[#This Row],[STATUS
(auto-fill)]]="HOLDING",Stock[[#This Row],[MARKET PRICE]]-Stock[[#This Row],[BUYING PRICE]],"")</f>
        <v/>
      </c>
      <c r="AH402" s="143" t="str">
        <f>IFERROR(Stock[[#This Row],[CHANGE
(auto-fill)]]/Stock[[#This Row],[BUYING PRICE]],"")</f>
        <v/>
      </c>
      <c r="AI402" s="129" t="str">
        <f>IF(Stock[[#This Row],[MARKET PRICE]]&gt;0,Stock[[#This Row],[MARKET PRICE]]*Stock[[#This Row],[REMAINING QUANTITY
(auto-fill)]],"")</f>
        <v/>
      </c>
    </row>
    <row r="403" spans="2:35">
      <c r="B403" s="112" t="str">
        <f>IF(AND(Stock[[#This Row],[BUYING QUANTITY]]&gt;0,Stock[[#This Row],[REMAINING QUANTITY
(auto-fill)]]=0),"SOLD OUT",
IF(AND(Stock[[#This Row],[BUYING QUANTITY]]&gt;0,Stock[[#This Row],[REMAINING QUANTITY
(auto-fill)]]&gt;0),"HOLDING",""))</f>
        <v/>
      </c>
      <c r="C403" s="111">
        <f t="shared" si="6"/>
        <v>390</v>
      </c>
      <c r="D403" s="79"/>
      <c r="E403" s="80"/>
      <c r="F403" s="162"/>
      <c r="G403" s="85"/>
      <c r="H403" s="86"/>
      <c r="I403" s="164"/>
      <c r="J403" s="115" t="str">
        <f>IF(Stock[[#This Row],[BUYING QUANTITY]]&gt;0,Stock[[#This Row],[BUYING PRICE]]*Stock[[#This Row],[BUYING QUANTITY]]*Stock[[#This Row],[% BUYING FEE]],"")</f>
        <v/>
      </c>
      <c r="K403" s="89"/>
      <c r="L403" s="90"/>
      <c r="M403" s="117" t="str">
        <f>IF(Stock[[#This Row],[BUYING QUANTITY]]&gt;0,Stock[[#This Row],[BUYING PRICE]]*(1+Stock[[#This Row],[% THRESHOLD (RETURN)_1]]),"")</f>
        <v/>
      </c>
      <c r="N403" s="91"/>
      <c r="O403" s="117" t="str">
        <f>IF(Stock[[#This Row],[BUYING QUANTITY]]&gt;0,Stock[[#This Row],[BUYING PRICE]]*(1+Stock[[#This Row],[% THRESHOLD (RETURN)_2]]),"")</f>
        <v/>
      </c>
      <c r="P403" s="91"/>
      <c r="Q403" s="117" t="str">
        <f>IF(Stock[[#This Row],[BUYING QUANTITY]]&gt;0,Stock[[#This Row],[BUYING PRICE]]*(1+Stock[[#This Row],[% THRESHOLD (LOSS)]]),"")</f>
        <v/>
      </c>
      <c r="R403" s="106"/>
      <c r="S403" s="118" t="str">
        <f>IF(Stock[[#This Row],[CASH DIVIDEND]]&gt;0,Stock[[#This Row],[CASH DIVIDEND]]/(Stock[[#This Row],[BUYING PRICE]]*Stock[[#This Row],[BUYING QUANTITY]]),"")</f>
        <v/>
      </c>
      <c r="T403" s="106"/>
      <c r="U403" s="79"/>
      <c r="V403" s="97"/>
      <c r="W403" s="98"/>
      <c r="X403" s="168"/>
      <c r="Y403" s="126" t="str">
        <f>IF(Stock[[#This Row],[SELLING QUANTITY]]&gt;0,Stock[[#This Row],[SELLING PRICE]]*Stock[[#This Row],[SELLING QUANTITY]]*Stock[[#This Row],[% SELLING FEE]]+Stock[[#This Row],[SELLING PRICE]]*Stock[[#This Row],[SELLING QUANTITY]]*$D$12,"")</f>
        <v/>
      </c>
      <c r="Z403" s="127">
        <f>Stock[[#This Row],[BUYING QUANTITY]]+Stock[[#This Row],[STOCK DIVIDEND]]-Stock[[#This Row],[SELLING QUANTITY]]</f>
        <v>0</v>
      </c>
      <c r="AA4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3" s="121">
        <f ca="1">IF(Stock[[#This Row],[SELLING DATE]]&gt;0,Stock[[#This Row],[SELLING DATE]]-Stock[[#This Row],[BUY DATE]]+1,IF(Stock[[#This Row],[BUY DATE]]=0,0,TODAY()-Stock[[#This Row],[BUY DATE]]+1))</f>
        <v>0</v>
      </c>
      <c r="AC403" s="122" t="str">
        <f>IFERROR(Stock[[#This Row],[CASH DIVIDEND]]+Stock[[#This Row],[RETURN/(LOSS) FROM TRADING
(auto-fill)]],"")</f>
        <v/>
      </c>
      <c r="AD403" s="146" t="str">
        <f>IF(Stock[[#This Row],[SELLING QUANTITY]]&gt;0,SUM(Stock[[#This Row],[RETURN/(LOSS) FROM TRADING
(auto-fill)]],Stock[[#This Row],[CASH DIVIDEND]])/SUM(Stock[[#This Row],[BUYING PRICE]]*Stock[[#This Row],[SELLING QUANTITY]],Stock[[#This Row],[BUYING FEE
(auto-fill)]]*Stock[[#This Row],[SELLING QUANTITY]]/Stock[[#This Row],[BUYING QUANTITY]]),"")</f>
        <v/>
      </c>
      <c r="AE403" s="146" t="str">
        <f ca="1">IFERROR(IF(Stock[[#This Row],[HOLDING DAYS
(auto-fill)]]&lt;365,Stock[[#This Row],[% TOTAL RETURN/(LOSS)
(auto-fill)]]*365/Stock[[#This Row],[HOLDING DAYS
(auto-fill)]],POWER((1+Stock[[#This Row],[% TOTAL RETURN/(LOSS)
(auto-fill)]]),1/(Stock[[#This Row],[HOLDING DAYS
(auto-fill)]]/365))-1),"")</f>
        <v/>
      </c>
      <c r="AF403" s="92"/>
      <c r="AG403" s="149" t="str">
        <f>IF(Stock[[#This Row],[STATUS
(auto-fill)]]="HOLDING",Stock[[#This Row],[MARKET PRICE]]-Stock[[#This Row],[BUYING PRICE]],"")</f>
        <v/>
      </c>
      <c r="AH403" s="143" t="str">
        <f>IFERROR(Stock[[#This Row],[CHANGE
(auto-fill)]]/Stock[[#This Row],[BUYING PRICE]],"")</f>
        <v/>
      </c>
      <c r="AI403" s="129" t="str">
        <f>IF(Stock[[#This Row],[MARKET PRICE]]&gt;0,Stock[[#This Row],[MARKET PRICE]]*Stock[[#This Row],[REMAINING QUANTITY
(auto-fill)]],"")</f>
        <v/>
      </c>
    </row>
    <row r="404" spans="2:35">
      <c r="B404" s="112" t="str">
        <f>IF(AND(Stock[[#This Row],[BUYING QUANTITY]]&gt;0,Stock[[#This Row],[REMAINING QUANTITY
(auto-fill)]]=0),"SOLD OUT",
IF(AND(Stock[[#This Row],[BUYING QUANTITY]]&gt;0,Stock[[#This Row],[REMAINING QUANTITY
(auto-fill)]]&gt;0),"HOLDING",""))</f>
        <v/>
      </c>
      <c r="C404" s="111">
        <f t="shared" si="6"/>
        <v>391</v>
      </c>
      <c r="D404" s="79"/>
      <c r="E404" s="80"/>
      <c r="F404" s="162"/>
      <c r="G404" s="85"/>
      <c r="H404" s="86"/>
      <c r="I404" s="164"/>
      <c r="J404" s="115" t="str">
        <f>IF(Stock[[#This Row],[BUYING QUANTITY]]&gt;0,Stock[[#This Row],[BUYING PRICE]]*Stock[[#This Row],[BUYING QUANTITY]]*Stock[[#This Row],[% BUYING FEE]],"")</f>
        <v/>
      </c>
      <c r="K404" s="89"/>
      <c r="L404" s="90"/>
      <c r="M404" s="117" t="str">
        <f>IF(Stock[[#This Row],[BUYING QUANTITY]]&gt;0,Stock[[#This Row],[BUYING PRICE]]*(1+Stock[[#This Row],[% THRESHOLD (RETURN)_1]]),"")</f>
        <v/>
      </c>
      <c r="N404" s="91"/>
      <c r="O404" s="117" t="str">
        <f>IF(Stock[[#This Row],[BUYING QUANTITY]]&gt;0,Stock[[#This Row],[BUYING PRICE]]*(1+Stock[[#This Row],[% THRESHOLD (RETURN)_2]]),"")</f>
        <v/>
      </c>
      <c r="P404" s="91"/>
      <c r="Q404" s="117" t="str">
        <f>IF(Stock[[#This Row],[BUYING QUANTITY]]&gt;0,Stock[[#This Row],[BUYING PRICE]]*(1+Stock[[#This Row],[% THRESHOLD (LOSS)]]),"")</f>
        <v/>
      </c>
      <c r="R404" s="106"/>
      <c r="S404" s="118" t="str">
        <f>IF(Stock[[#This Row],[CASH DIVIDEND]]&gt;0,Stock[[#This Row],[CASH DIVIDEND]]/(Stock[[#This Row],[BUYING PRICE]]*Stock[[#This Row],[BUYING QUANTITY]]),"")</f>
        <v/>
      </c>
      <c r="T404" s="106"/>
      <c r="U404" s="79"/>
      <c r="V404" s="97"/>
      <c r="W404" s="98"/>
      <c r="X404" s="168"/>
      <c r="Y404" s="126" t="str">
        <f>IF(Stock[[#This Row],[SELLING QUANTITY]]&gt;0,Stock[[#This Row],[SELLING PRICE]]*Stock[[#This Row],[SELLING QUANTITY]]*Stock[[#This Row],[% SELLING FEE]]+Stock[[#This Row],[SELLING PRICE]]*Stock[[#This Row],[SELLING QUANTITY]]*$D$12,"")</f>
        <v/>
      </c>
      <c r="Z404" s="127">
        <f>Stock[[#This Row],[BUYING QUANTITY]]+Stock[[#This Row],[STOCK DIVIDEND]]-Stock[[#This Row],[SELLING QUANTITY]]</f>
        <v>0</v>
      </c>
      <c r="AA4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4" s="121">
        <f ca="1">IF(Stock[[#This Row],[SELLING DATE]]&gt;0,Stock[[#This Row],[SELLING DATE]]-Stock[[#This Row],[BUY DATE]]+1,IF(Stock[[#This Row],[BUY DATE]]=0,0,TODAY()-Stock[[#This Row],[BUY DATE]]+1))</f>
        <v>0</v>
      </c>
      <c r="AC404" s="122" t="str">
        <f>IFERROR(Stock[[#This Row],[CASH DIVIDEND]]+Stock[[#This Row],[RETURN/(LOSS) FROM TRADING
(auto-fill)]],"")</f>
        <v/>
      </c>
      <c r="AD404" s="146" t="str">
        <f>IF(Stock[[#This Row],[SELLING QUANTITY]]&gt;0,SUM(Stock[[#This Row],[RETURN/(LOSS) FROM TRADING
(auto-fill)]],Stock[[#This Row],[CASH DIVIDEND]])/SUM(Stock[[#This Row],[BUYING PRICE]]*Stock[[#This Row],[SELLING QUANTITY]],Stock[[#This Row],[BUYING FEE
(auto-fill)]]*Stock[[#This Row],[SELLING QUANTITY]]/Stock[[#This Row],[BUYING QUANTITY]]),"")</f>
        <v/>
      </c>
      <c r="AE404" s="146" t="str">
        <f ca="1">IFERROR(IF(Stock[[#This Row],[HOLDING DAYS
(auto-fill)]]&lt;365,Stock[[#This Row],[% TOTAL RETURN/(LOSS)
(auto-fill)]]*365/Stock[[#This Row],[HOLDING DAYS
(auto-fill)]],POWER((1+Stock[[#This Row],[% TOTAL RETURN/(LOSS)
(auto-fill)]]),1/(Stock[[#This Row],[HOLDING DAYS
(auto-fill)]]/365))-1),"")</f>
        <v/>
      </c>
      <c r="AF404" s="92"/>
      <c r="AG404" s="149" t="str">
        <f>IF(Stock[[#This Row],[STATUS
(auto-fill)]]="HOLDING",Stock[[#This Row],[MARKET PRICE]]-Stock[[#This Row],[BUYING PRICE]],"")</f>
        <v/>
      </c>
      <c r="AH404" s="143" t="str">
        <f>IFERROR(Stock[[#This Row],[CHANGE
(auto-fill)]]/Stock[[#This Row],[BUYING PRICE]],"")</f>
        <v/>
      </c>
      <c r="AI404" s="129" t="str">
        <f>IF(Stock[[#This Row],[MARKET PRICE]]&gt;0,Stock[[#This Row],[MARKET PRICE]]*Stock[[#This Row],[REMAINING QUANTITY
(auto-fill)]],"")</f>
        <v/>
      </c>
    </row>
    <row r="405" spans="2:35">
      <c r="B405" s="112" t="str">
        <f>IF(AND(Stock[[#This Row],[BUYING QUANTITY]]&gt;0,Stock[[#This Row],[REMAINING QUANTITY
(auto-fill)]]=0),"SOLD OUT",
IF(AND(Stock[[#This Row],[BUYING QUANTITY]]&gt;0,Stock[[#This Row],[REMAINING QUANTITY
(auto-fill)]]&gt;0),"HOLDING",""))</f>
        <v/>
      </c>
      <c r="C405" s="111">
        <f t="shared" si="6"/>
        <v>392</v>
      </c>
      <c r="D405" s="79"/>
      <c r="E405" s="80"/>
      <c r="F405" s="162"/>
      <c r="G405" s="85"/>
      <c r="H405" s="86"/>
      <c r="I405" s="164"/>
      <c r="J405" s="115" t="str">
        <f>IF(Stock[[#This Row],[BUYING QUANTITY]]&gt;0,Stock[[#This Row],[BUYING PRICE]]*Stock[[#This Row],[BUYING QUANTITY]]*Stock[[#This Row],[% BUYING FEE]],"")</f>
        <v/>
      </c>
      <c r="K405" s="89"/>
      <c r="L405" s="90"/>
      <c r="M405" s="117" t="str">
        <f>IF(Stock[[#This Row],[BUYING QUANTITY]]&gt;0,Stock[[#This Row],[BUYING PRICE]]*(1+Stock[[#This Row],[% THRESHOLD (RETURN)_1]]),"")</f>
        <v/>
      </c>
      <c r="N405" s="91"/>
      <c r="O405" s="117" t="str">
        <f>IF(Stock[[#This Row],[BUYING QUANTITY]]&gt;0,Stock[[#This Row],[BUYING PRICE]]*(1+Stock[[#This Row],[% THRESHOLD (RETURN)_2]]),"")</f>
        <v/>
      </c>
      <c r="P405" s="91"/>
      <c r="Q405" s="117" t="str">
        <f>IF(Stock[[#This Row],[BUYING QUANTITY]]&gt;0,Stock[[#This Row],[BUYING PRICE]]*(1+Stock[[#This Row],[% THRESHOLD (LOSS)]]),"")</f>
        <v/>
      </c>
      <c r="R405" s="106"/>
      <c r="S405" s="118" t="str">
        <f>IF(Stock[[#This Row],[CASH DIVIDEND]]&gt;0,Stock[[#This Row],[CASH DIVIDEND]]/(Stock[[#This Row],[BUYING PRICE]]*Stock[[#This Row],[BUYING QUANTITY]]),"")</f>
        <v/>
      </c>
      <c r="T405" s="106"/>
      <c r="U405" s="79"/>
      <c r="V405" s="97"/>
      <c r="W405" s="98"/>
      <c r="X405" s="168"/>
      <c r="Y405" s="126" t="str">
        <f>IF(Stock[[#This Row],[SELLING QUANTITY]]&gt;0,Stock[[#This Row],[SELLING PRICE]]*Stock[[#This Row],[SELLING QUANTITY]]*Stock[[#This Row],[% SELLING FEE]]+Stock[[#This Row],[SELLING PRICE]]*Stock[[#This Row],[SELLING QUANTITY]]*$D$12,"")</f>
        <v/>
      </c>
      <c r="Z405" s="127">
        <f>Stock[[#This Row],[BUYING QUANTITY]]+Stock[[#This Row],[STOCK DIVIDEND]]-Stock[[#This Row],[SELLING QUANTITY]]</f>
        <v>0</v>
      </c>
      <c r="AA4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5" s="121">
        <f ca="1">IF(Stock[[#This Row],[SELLING DATE]]&gt;0,Stock[[#This Row],[SELLING DATE]]-Stock[[#This Row],[BUY DATE]]+1,IF(Stock[[#This Row],[BUY DATE]]=0,0,TODAY()-Stock[[#This Row],[BUY DATE]]+1))</f>
        <v>0</v>
      </c>
      <c r="AC405" s="122" t="str">
        <f>IFERROR(Stock[[#This Row],[CASH DIVIDEND]]+Stock[[#This Row],[RETURN/(LOSS) FROM TRADING
(auto-fill)]],"")</f>
        <v/>
      </c>
      <c r="AD405" s="146" t="str">
        <f>IF(Stock[[#This Row],[SELLING QUANTITY]]&gt;0,SUM(Stock[[#This Row],[RETURN/(LOSS) FROM TRADING
(auto-fill)]],Stock[[#This Row],[CASH DIVIDEND]])/SUM(Stock[[#This Row],[BUYING PRICE]]*Stock[[#This Row],[SELLING QUANTITY]],Stock[[#This Row],[BUYING FEE
(auto-fill)]]*Stock[[#This Row],[SELLING QUANTITY]]/Stock[[#This Row],[BUYING QUANTITY]]),"")</f>
        <v/>
      </c>
      <c r="AE405" s="146" t="str">
        <f ca="1">IFERROR(IF(Stock[[#This Row],[HOLDING DAYS
(auto-fill)]]&lt;365,Stock[[#This Row],[% TOTAL RETURN/(LOSS)
(auto-fill)]]*365/Stock[[#This Row],[HOLDING DAYS
(auto-fill)]],POWER((1+Stock[[#This Row],[% TOTAL RETURN/(LOSS)
(auto-fill)]]),1/(Stock[[#This Row],[HOLDING DAYS
(auto-fill)]]/365))-1),"")</f>
        <v/>
      </c>
      <c r="AF405" s="92"/>
      <c r="AG405" s="149" t="str">
        <f>IF(Stock[[#This Row],[STATUS
(auto-fill)]]="HOLDING",Stock[[#This Row],[MARKET PRICE]]-Stock[[#This Row],[BUYING PRICE]],"")</f>
        <v/>
      </c>
      <c r="AH405" s="143" t="str">
        <f>IFERROR(Stock[[#This Row],[CHANGE
(auto-fill)]]/Stock[[#This Row],[BUYING PRICE]],"")</f>
        <v/>
      </c>
      <c r="AI405" s="129" t="str">
        <f>IF(Stock[[#This Row],[MARKET PRICE]]&gt;0,Stock[[#This Row],[MARKET PRICE]]*Stock[[#This Row],[REMAINING QUANTITY
(auto-fill)]],"")</f>
        <v/>
      </c>
    </row>
    <row r="406" spans="2:35">
      <c r="B406" s="112" t="str">
        <f>IF(AND(Stock[[#This Row],[BUYING QUANTITY]]&gt;0,Stock[[#This Row],[REMAINING QUANTITY
(auto-fill)]]=0),"SOLD OUT",
IF(AND(Stock[[#This Row],[BUYING QUANTITY]]&gt;0,Stock[[#This Row],[REMAINING QUANTITY
(auto-fill)]]&gt;0),"HOLDING",""))</f>
        <v/>
      </c>
      <c r="C406" s="111">
        <f t="shared" si="6"/>
        <v>393</v>
      </c>
      <c r="D406" s="79"/>
      <c r="E406" s="80"/>
      <c r="F406" s="162"/>
      <c r="G406" s="85"/>
      <c r="H406" s="86"/>
      <c r="I406" s="164"/>
      <c r="J406" s="115" t="str">
        <f>IF(Stock[[#This Row],[BUYING QUANTITY]]&gt;0,Stock[[#This Row],[BUYING PRICE]]*Stock[[#This Row],[BUYING QUANTITY]]*Stock[[#This Row],[% BUYING FEE]],"")</f>
        <v/>
      </c>
      <c r="K406" s="89"/>
      <c r="L406" s="90"/>
      <c r="M406" s="117" t="str">
        <f>IF(Stock[[#This Row],[BUYING QUANTITY]]&gt;0,Stock[[#This Row],[BUYING PRICE]]*(1+Stock[[#This Row],[% THRESHOLD (RETURN)_1]]),"")</f>
        <v/>
      </c>
      <c r="N406" s="91"/>
      <c r="O406" s="117" t="str">
        <f>IF(Stock[[#This Row],[BUYING QUANTITY]]&gt;0,Stock[[#This Row],[BUYING PRICE]]*(1+Stock[[#This Row],[% THRESHOLD (RETURN)_2]]),"")</f>
        <v/>
      </c>
      <c r="P406" s="91"/>
      <c r="Q406" s="117" t="str">
        <f>IF(Stock[[#This Row],[BUYING QUANTITY]]&gt;0,Stock[[#This Row],[BUYING PRICE]]*(1+Stock[[#This Row],[% THRESHOLD (LOSS)]]),"")</f>
        <v/>
      </c>
      <c r="R406" s="106"/>
      <c r="S406" s="118" t="str">
        <f>IF(Stock[[#This Row],[CASH DIVIDEND]]&gt;0,Stock[[#This Row],[CASH DIVIDEND]]/(Stock[[#This Row],[BUYING PRICE]]*Stock[[#This Row],[BUYING QUANTITY]]),"")</f>
        <v/>
      </c>
      <c r="T406" s="106"/>
      <c r="U406" s="79"/>
      <c r="V406" s="97"/>
      <c r="W406" s="98"/>
      <c r="X406" s="168"/>
      <c r="Y406" s="126" t="str">
        <f>IF(Stock[[#This Row],[SELLING QUANTITY]]&gt;0,Stock[[#This Row],[SELLING PRICE]]*Stock[[#This Row],[SELLING QUANTITY]]*Stock[[#This Row],[% SELLING FEE]]+Stock[[#This Row],[SELLING PRICE]]*Stock[[#This Row],[SELLING QUANTITY]]*$D$12,"")</f>
        <v/>
      </c>
      <c r="Z406" s="127">
        <f>Stock[[#This Row],[BUYING QUANTITY]]+Stock[[#This Row],[STOCK DIVIDEND]]-Stock[[#This Row],[SELLING QUANTITY]]</f>
        <v>0</v>
      </c>
      <c r="AA4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6" s="121">
        <f ca="1">IF(Stock[[#This Row],[SELLING DATE]]&gt;0,Stock[[#This Row],[SELLING DATE]]-Stock[[#This Row],[BUY DATE]]+1,IF(Stock[[#This Row],[BUY DATE]]=0,0,TODAY()-Stock[[#This Row],[BUY DATE]]+1))</f>
        <v>0</v>
      </c>
      <c r="AC406" s="122" t="str">
        <f>IFERROR(Stock[[#This Row],[CASH DIVIDEND]]+Stock[[#This Row],[RETURN/(LOSS) FROM TRADING
(auto-fill)]],"")</f>
        <v/>
      </c>
      <c r="AD406" s="146" t="str">
        <f>IF(Stock[[#This Row],[SELLING QUANTITY]]&gt;0,SUM(Stock[[#This Row],[RETURN/(LOSS) FROM TRADING
(auto-fill)]],Stock[[#This Row],[CASH DIVIDEND]])/SUM(Stock[[#This Row],[BUYING PRICE]]*Stock[[#This Row],[SELLING QUANTITY]],Stock[[#This Row],[BUYING FEE
(auto-fill)]]*Stock[[#This Row],[SELLING QUANTITY]]/Stock[[#This Row],[BUYING QUANTITY]]),"")</f>
        <v/>
      </c>
      <c r="AE406" s="146" t="str">
        <f ca="1">IFERROR(IF(Stock[[#This Row],[HOLDING DAYS
(auto-fill)]]&lt;365,Stock[[#This Row],[% TOTAL RETURN/(LOSS)
(auto-fill)]]*365/Stock[[#This Row],[HOLDING DAYS
(auto-fill)]],POWER((1+Stock[[#This Row],[% TOTAL RETURN/(LOSS)
(auto-fill)]]),1/(Stock[[#This Row],[HOLDING DAYS
(auto-fill)]]/365))-1),"")</f>
        <v/>
      </c>
      <c r="AF406" s="92"/>
      <c r="AG406" s="149" t="str">
        <f>IF(Stock[[#This Row],[STATUS
(auto-fill)]]="HOLDING",Stock[[#This Row],[MARKET PRICE]]-Stock[[#This Row],[BUYING PRICE]],"")</f>
        <v/>
      </c>
      <c r="AH406" s="143" t="str">
        <f>IFERROR(Stock[[#This Row],[CHANGE
(auto-fill)]]/Stock[[#This Row],[BUYING PRICE]],"")</f>
        <v/>
      </c>
      <c r="AI406" s="129" t="str">
        <f>IF(Stock[[#This Row],[MARKET PRICE]]&gt;0,Stock[[#This Row],[MARKET PRICE]]*Stock[[#This Row],[REMAINING QUANTITY
(auto-fill)]],"")</f>
        <v/>
      </c>
    </row>
    <row r="407" spans="2:35">
      <c r="B407" s="112" t="str">
        <f>IF(AND(Stock[[#This Row],[BUYING QUANTITY]]&gt;0,Stock[[#This Row],[REMAINING QUANTITY
(auto-fill)]]=0),"SOLD OUT",
IF(AND(Stock[[#This Row],[BUYING QUANTITY]]&gt;0,Stock[[#This Row],[REMAINING QUANTITY
(auto-fill)]]&gt;0),"HOLDING",""))</f>
        <v/>
      </c>
      <c r="C407" s="111">
        <f t="shared" si="6"/>
        <v>394</v>
      </c>
      <c r="D407" s="79"/>
      <c r="E407" s="80"/>
      <c r="F407" s="162"/>
      <c r="G407" s="85"/>
      <c r="H407" s="86"/>
      <c r="I407" s="164"/>
      <c r="J407" s="115" t="str">
        <f>IF(Stock[[#This Row],[BUYING QUANTITY]]&gt;0,Stock[[#This Row],[BUYING PRICE]]*Stock[[#This Row],[BUYING QUANTITY]]*Stock[[#This Row],[% BUYING FEE]],"")</f>
        <v/>
      </c>
      <c r="K407" s="89"/>
      <c r="L407" s="90"/>
      <c r="M407" s="117" t="str">
        <f>IF(Stock[[#This Row],[BUYING QUANTITY]]&gt;0,Stock[[#This Row],[BUYING PRICE]]*(1+Stock[[#This Row],[% THRESHOLD (RETURN)_1]]),"")</f>
        <v/>
      </c>
      <c r="N407" s="91"/>
      <c r="O407" s="117" t="str">
        <f>IF(Stock[[#This Row],[BUYING QUANTITY]]&gt;0,Stock[[#This Row],[BUYING PRICE]]*(1+Stock[[#This Row],[% THRESHOLD (RETURN)_2]]),"")</f>
        <v/>
      </c>
      <c r="P407" s="91"/>
      <c r="Q407" s="117" t="str">
        <f>IF(Stock[[#This Row],[BUYING QUANTITY]]&gt;0,Stock[[#This Row],[BUYING PRICE]]*(1+Stock[[#This Row],[% THRESHOLD (LOSS)]]),"")</f>
        <v/>
      </c>
      <c r="R407" s="106"/>
      <c r="S407" s="118" t="str">
        <f>IF(Stock[[#This Row],[CASH DIVIDEND]]&gt;0,Stock[[#This Row],[CASH DIVIDEND]]/(Stock[[#This Row],[BUYING PRICE]]*Stock[[#This Row],[BUYING QUANTITY]]),"")</f>
        <v/>
      </c>
      <c r="T407" s="106"/>
      <c r="U407" s="79"/>
      <c r="V407" s="97"/>
      <c r="W407" s="98"/>
      <c r="X407" s="168"/>
      <c r="Y407" s="126" t="str">
        <f>IF(Stock[[#This Row],[SELLING QUANTITY]]&gt;0,Stock[[#This Row],[SELLING PRICE]]*Stock[[#This Row],[SELLING QUANTITY]]*Stock[[#This Row],[% SELLING FEE]]+Stock[[#This Row],[SELLING PRICE]]*Stock[[#This Row],[SELLING QUANTITY]]*$D$12,"")</f>
        <v/>
      </c>
      <c r="Z407" s="127">
        <f>Stock[[#This Row],[BUYING QUANTITY]]+Stock[[#This Row],[STOCK DIVIDEND]]-Stock[[#This Row],[SELLING QUANTITY]]</f>
        <v>0</v>
      </c>
      <c r="AA4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7" s="121">
        <f ca="1">IF(Stock[[#This Row],[SELLING DATE]]&gt;0,Stock[[#This Row],[SELLING DATE]]-Stock[[#This Row],[BUY DATE]]+1,IF(Stock[[#This Row],[BUY DATE]]=0,0,TODAY()-Stock[[#This Row],[BUY DATE]]+1))</f>
        <v>0</v>
      </c>
      <c r="AC407" s="122" t="str">
        <f>IFERROR(Stock[[#This Row],[CASH DIVIDEND]]+Stock[[#This Row],[RETURN/(LOSS) FROM TRADING
(auto-fill)]],"")</f>
        <v/>
      </c>
      <c r="AD407" s="146" t="str">
        <f>IF(Stock[[#This Row],[SELLING QUANTITY]]&gt;0,SUM(Stock[[#This Row],[RETURN/(LOSS) FROM TRADING
(auto-fill)]],Stock[[#This Row],[CASH DIVIDEND]])/SUM(Stock[[#This Row],[BUYING PRICE]]*Stock[[#This Row],[SELLING QUANTITY]],Stock[[#This Row],[BUYING FEE
(auto-fill)]]*Stock[[#This Row],[SELLING QUANTITY]]/Stock[[#This Row],[BUYING QUANTITY]]),"")</f>
        <v/>
      </c>
      <c r="AE407" s="146" t="str">
        <f ca="1">IFERROR(IF(Stock[[#This Row],[HOLDING DAYS
(auto-fill)]]&lt;365,Stock[[#This Row],[% TOTAL RETURN/(LOSS)
(auto-fill)]]*365/Stock[[#This Row],[HOLDING DAYS
(auto-fill)]],POWER((1+Stock[[#This Row],[% TOTAL RETURN/(LOSS)
(auto-fill)]]),1/(Stock[[#This Row],[HOLDING DAYS
(auto-fill)]]/365))-1),"")</f>
        <v/>
      </c>
      <c r="AF407" s="92"/>
      <c r="AG407" s="149" t="str">
        <f>IF(Stock[[#This Row],[STATUS
(auto-fill)]]="HOLDING",Stock[[#This Row],[MARKET PRICE]]-Stock[[#This Row],[BUYING PRICE]],"")</f>
        <v/>
      </c>
      <c r="AH407" s="143" t="str">
        <f>IFERROR(Stock[[#This Row],[CHANGE
(auto-fill)]]/Stock[[#This Row],[BUYING PRICE]],"")</f>
        <v/>
      </c>
      <c r="AI407" s="129" t="str">
        <f>IF(Stock[[#This Row],[MARKET PRICE]]&gt;0,Stock[[#This Row],[MARKET PRICE]]*Stock[[#This Row],[REMAINING QUANTITY
(auto-fill)]],"")</f>
        <v/>
      </c>
    </row>
    <row r="408" spans="2:35">
      <c r="B408" s="112" t="str">
        <f>IF(AND(Stock[[#This Row],[BUYING QUANTITY]]&gt;0,Stock[[#This Row],[REMAINING QUANTITY
(auto-fill)]]=0),"SOLD OUT",
IF(AND(Stock[[#This Row],[BUYING QUANTITY]]&gt;0,Stock[[#This Row],[REMAINING QUANTITY
(auto-fill)]]&gt;0),"HOLDING",""))</f>
        <v/>
      </c>
      <c r="C408" s="111">
        <f t="shared" si="6"/>
        <v>395</v>
      </c>
      <c r="D408" s="79"/>
      <c r="E408" s="80"/>
      <c r="F408" s="162"/>
      <c r="G408" s="85"/>
      <c r="H408" s="86"/>
      <c r="I408" s="164"/>
      <c r="J408" s="115" t="str">
        <f>IF(Stock[[#This Row],[BUYING QUANTITY]]&gt;0,Stock[[#This Row],[BUYING PRICE]]*Stock[[#This Row],[BUYING QUANTITY]]*Stock[[#This Row],[% BUYING FEE]],"")</f>
        <v/>
      </c>
      <c r="K408" s="89"/>
      <c r="L408" s="90"/>
      <c r="M408" s="117" t="str">
        <f>IF(Stock[[#This Row],[BUYING QUANTITY]]&gt;0,Stock[[#This Row],[BUYING PRICE]]*(1+Stock[[#This Row],[% THRESHOLD (RETURN)_1]]),"")</f>
        <v/>
      </c>
      <c r="N408" s="91"/>
      <c r="O408" s="117" t="str">
        <f>IF(Stock[[#This Row],[BUYING QUANTITY]]&gt;0,Stock[[#This Row],[BUYING PRICE]]*(1+Stock[[#This Row],[% THRESHOLD (RETURN)_2]]),"")</f>
        <v/>
      </c>
      <c r="P408" s="91"/>
      <c r="Q408" s="117" t="str">
        <f>IF(Stock[[#This Row],[BUYING QUANTITY]]&gt;0,Stock[[#This Row],[BUYING PRICE]]*(1+Stock[[#This Row],[% THRESHOLD (LOSS)]]),"")</f>
        <v/>
      </c>
      <c r="R408" s="106"/>
      <c r="S408" s="118" t="str">
        <f>IF(Stock[[#This Row],[CASH DIVIDEND]]&gt;0,Stock[[#This Row],[CASH DIVIDEND]]/(Stock[[#This Row],[BUYING PRICE]]*Stock[[#This Row],[BUYING QUANTITY]]),"")</f>
        <v/>
      </c>
      <c r="T408" s="106"/>
      <c r="U408" s="79"/>
      <c r="V408" s="97"/>
      <c r="W408" s="98"/>
      <c r="X408" s="168"/>
      <c r="Y408" s="126" t="str">
        <f>IF(Stock[[#This Row],[SELLING QUANTITY]]&gt;0,Stock[[#This Row],[SELLING PRICE]]*Stock[[#This Row],[SELLING QUANTITY]]*Stock[[#This Row],[% SELLING FEE]]+Stock[[#This Row],[SELLING PRICE]]*Stock[[#This Row],[SELLING QUANTITY]]*$D$12,"")</f>
        <v/>
      </c>
      <c r="Z408" s="127">
        <f>Stock[[#This Row],[BUYING QUANTITY]]+Stock[[#This Row],[STOCK DIVIDEND]]-Stock[[#This Row],[SELLING QUANTITY]]</f>
        <v>0</v>
      </c>
      <c r="AA4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8" s="121">
        <f ca="1">IF(Stock[[#This Row],[SELLING DATE]]&gt;0,Stock[[#This Row],[SELLING DATE]]-Stock[[#This Row],[BUY DATE]]+1,IF(Stock[[#This Row],[BUY DATE]]=0,0,TODAY()-Stock[[#This Row],[BUY DATE]]+1))</f>
        <v>0</v>
      </c>
      <c r="AC408" s="122" t="str">
        <f>IFERROR(Stock[[#This Row],[CASH DIVIDEND]]+Stock[[#This Row],[RETURN/(LOSS) FROM TRADING
(auto-fill)]],"")</f>
        <v/>
      </c>
      <c r="AD408" s="146" t="str">
        <f>IF(Stock[[#This Row],[SELLING QUANTITY]]&gt;0,SUM(Stock[[#This Row],[RETURN/(LOSS) FROM TRADING
(auto-fill)]],Stock[[#This Row],[CASH DIVIDEND]])/SUM(Stock[[#This Row],[BUYING PRICE]]*Stock[[#This Row],[SELLING QUANTITY]],Stock[[#This Row],[BUYING FEE
(auto-fill)]]*Stock[[#This Row],[SELLING QUANTITY]]/Stock[[#This Row],[BUYING QUANTITY]]),"")</f>
        <v/>
      </c>
      <c r="AE408" s="146" t="str">
        <f ca="1">IFERROR(IF(Stock[[#This Row],[HOLDING DAYS
(auto-fill)]]&lt;365,Stock[[#This Row],[% TOTAL RETURN/(LOSS)
(auto-fill)]]*365/Stock[[#This Row],[HOLDING DAYS
(auto-fill)]],POWER((1+Stock[[#This Row],[% TOTAL RETURN/(LOSS)
(auto-fill)]]),1/(Stock[[#This Row],[HOLDING DAYS
(auto-fill)]]/365))-1),"")</f>
        <v/>
      </c>
      <c r="AF408" s="92"/>
      <c r="AG408" s="149" t="str">
        <f>IF(Stock[[#This Row],[STATUS
(auto-fill)]]="HOLDING",Stock[[#This Row],[MARKET PRICE]]-Stock[[#This Row],[BUYING PRICE]],"")</f>
        <v/>
      </c>
      <c r="AH408" s="143" t="str">
        <f>IFERROR(Stock[[#This Row],[CHANGE
(auto-fill)]]/Stock[[#This Row],[BUYING PRICE]],"")</f>
        <v/>
      </c>
      <c r="AI408" s="129" t="str">
        <f>IF(Stock[[#This Row],[MARKET PRICE]]&gt;0,Stock[[#This Row],[MARKET PRICE]]*Stock[[#This Row],[REMAINING QUANTITY
(auto-fill)]],"")</f>
        <v/>
      </c>
    </row>
    <row r="409" spans="2:35">
      <c r="B409" s="112" t="str">
        <f>IF(AND(Stock[[#This Row],[BUYING QUANTITY]]&gt;0,Stock[[#This Row],[REMAINING QUANTITY
(auto-fill)]]=0),"SOLD OUT",
IF(AND(Stock[[#This Row],[BUYING QUANTITY]]&gt;0,Stock[[#This Row],[REMAINING QUANTITY
(auto-fill)]]&gt;0),"HOLDING",""))</f>
        <v/>
      </c>
      <c r="C409" s="111">
        <f t="shared" si="6"/>
        <v>396</v>
      </c>
      <c r="D409" s="79"/>
      <c r="E409" s="80"/>
      <c r="F409" s="162"/>
      <c r="G409" s="85"/>
      <c r="H409" s="86"/>
      <c r="I409" s="164"/>
      <c r="J409" s="115" t="str">
        <f>IF(Stock[[#This Row],[BUYING QUANTITY]]&gt;0,Stock[[#This Row],[BUYING PRICE]]*Stock[[#This Row],[BUYING QUANTITY]]*Stock[[#This Row],[% BUYING FEE]],"")</f>
        <v/>
      </c>
      <c r="K409" s="89"/>
      <c r="L409" s="90"/>
      <c r="M409" s="117" t="str">
        <f>IF(Stock[[#This Row],[BUYING QUANTITY]]&gt;0,Stock[[#This Row],[BUYING PRICE]]*(1+Stock[[#This Row],[% THRESHOLD (RETURN)_1]]),"")</f>
        <v/>
      </c>
      <c r="N409" s="91"/>
      <c r="O409" s="117" t="str">
        <f>IF(Stock[[#This Row],[BUYING QUANTITY]]&gt;0,Stock[[#This Row],[BUYING PRICE]]*(1+Stock[[#This Row],[% THRESHOLD (RETURN)_2]]),"")</f>
        <v/>
      </c>
      <c r="P409" s="91"/>
      <c r="Q409" s="117" t="str">
        <f>IF(Stock[[#This Row],[BUYING QUANTITY]]&gt;0,Stock[[#This Row],[BUYING PRICE]]*(1+Stock[[#This Row],[% THRESHOLD (LOSS)]]),"")</f>
        <v/>
      </c>
      <c r="R409" s="106"/>
      <c r="S409" s="118" t="str">
        <f>IF(Stock[[#This Row],[CASH DIVIDEND]]&gt;0,Stock[[#This Row],[CASH DIVIDEND]]/(Stock[[#This Row],[BUYING PRICE]]*Stock[[#This Row],[BUYING QUANTITY]]),"")</f>
        <v/>
      </c>
      <c r="T409" s="106"/>
      <c r="U409" s="79"/>
      <c r="V409" s="97"/>
      <c r="W409" s="98"/>
      <c r="X409" s="168"/>
      <c r="Y409" s="126" t="str">
        <f>IF(Stock[[#This Row],[SELLING QUANTITY]]&gt;0,Stock[[#This Row],[SELLING PRICE]]*Stock[[#This Row],[SELLING QUANTITY]]*Stock[[#This Row],[% SELLING FEE]]+Stock[[#This Row],[SELLING PRICE]]*Stock[[#This Row],[SELLING QUANTITY]]*$D$12,"")</f>
        <v/>
      </c>
      <c r="Z409" s="127">
        <f>Stock[[#This Row],[BUYING QUANTITY]]+Stock[[#This Row],[STOCK DIVIDEND]]-Stock[[#This Row],[SELLING QUANTITY]]</f>
        <v>0</v>
      </c>
      <c r="AA4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09" s="121">
        <f ca="1">IF(Stock[[#This Row],[SELLING DATE]]&gt;0,Stock[[#This Row],[SELLING DATE]]-Stock[[#This Row],[BUY DATE]]+1,IF(Stock[[#This Row],[BUY DATE]]=0,0,TODAY()-Stock[[#This Row],[BUY DATE]]+1))</f>
        <v>0</v>
      </c>
      <c r="AC409" s="122" t="str">
        <f>IFERROR(Stock[[#This Row],[CASH DIVIDEND]]+Stock[[#This Row],[RETURN/(LOSS) FROM TRADING
(auto-fill)]],"")</f>
        <v/>
      </c>
      <c r="AD409" s="146" t="str">
        <f>IF(Stock[[#This Row],[SELLING QUANTITY]]&gt;0,SUM(Stock[[#This Row],[RETURN/(LOSS) FROM TRADING
(auto-fill)]],Stock[[#This Row],[CASH DIVIDEND]])/SUM(Stock[[#This Row],[BUYING PRICE]]*Stock[[#This Row],[SELLING QUANTITY]],Stock[[#This Row],[BUYING FEE
(auto-fill)]]*Stock[[#This Row],[SELLING QUANTITY]]/Stock[[#This Row],[BUYING QUANTITY]]),"")</f>
        <v/>
      </c>
      <c r="AE409" s="146" t="str">
        <f ca="1">IFERROR(IF(Stock[[#This Row],[HOLDING DAYS
(auto-fill)]]&lt;365,Stock[[#This Row],[% TOTAL RETURN/(LOSS)
(auto-fill)]]*365/Stock[[#This Row],[HOLDING DAYS
(auto-fill)]],POWER((1+Stock[[#This Row],[% TOTAL RETURN/(LOSS)
(auto-fill)]]),1/(Stock[[#This Row],[HOLDING DAYS
(auto-fill)]]/365))-1),"")</f>
        <v/>
      </c>
      <c r="AF409" s="92"/>
      <c r="AG409" s="149" t="str">
        <f>IF(Stock[[#This Row],[STATUS
(auto-fill)]]="HOLDING",Stock[[#This Row],[MARKET PRICE]]-Stock[[#This Row],[BUYING PRICE]],"")</f>
        <v/>
      </c>
      <c r="AH409" s="143" t="str">
        <f>IFERROR(Stock[[#This Row],[CHANGE
(auto-fill)]]/Stock[[#This Row],[BUYING PRICE]],"")</f>
        <v/>
      </c>
      <c r="AI409" s="129" t="str">
        <f>IF(Stock[[#This Row],[MARKET PRICE]]&gt;0,Stock[[#This Row],[MARKET PRICE]]*Stock[[#This Row],[REMAINING QUANTITY
(auto-fill)]],"")</f>
        <v/>
      </c>
    </row>
    <row r="410" spans="2:35">
      <c r="B410" s="112" t="str">
        <f>IF(AND(Stock[[#This Row],[BUYING QUANTITY]]&gt;0,Stock[[#This Row],[REMAINING QUANTITY
(auto-fill)]]=0),"SOLD OUT",
IF(AND(Stock[[#This Row],[BUYING QUANTITY]]&gt;0,Stock[[#This Row],[REMAINING QUANTITY
(auto-fill)]]&gt;0),"HOLDING",""))</f>
        <v/>
      </c>
      <c r="C410" s="111">
        <f t="shared" si="6"/>
        <v>397</v>
      </c>
      <c r="D410" s="79"/>
      <c r="E410" s="80"/>
      <c r="F410" s="162"/>
      <c r="G410" s="85"/>
      <c r="H410" s="86"/>
      <c r="I410" s="164"/>
      <c r="J410" s="115" t="str">
        <f>IF(Stock[[#This Row],[BUYING QUANTITY]]&gt;0,Stock[[#This Row],[BUYING PRICE]]*Stock[[#This Row],[BUYING QUANTITY]]*Stock[[#This Row],[% BUYING FEE]],"")</f>
        <v/>
      </c>
      <c r="K410" s="89"/>
      <c r="L410" s="90"/>
      <c r="M410" s="117" t="str">
        <f>IF(Stock[[#This Row],[BUYING QUANTITY]]&gt;0,Stock[[#This Row],[BUYING PRICE]]*(1+Stock[[#This Row],[% THRESHOLD (RETURN)_1]]),"")</f>
        <v/>
      </c>
      <c r="N410" s="91"/>
      <c r="O410" s="117" t="str">
        <f>IF(Stock[[#This Row],[BUYING QUANTITY]]&gt;0,Stock[[#This Row],[BUYING PRICE]]*(1+Stock[[#This Row],[% THRESHOLD (RETURN)_2]]),"")</f>
        <v/>
      </c>
      <c r="P410" s="91"/>
      <c r="Q410" s="117" t="str">
        <f>IF(Stock[[#This Row],[BUYING QUANTITY]]&gt;0,Stock[[#This Row],[BUYING PRICE]]*(1+Stock[[#This Row],[% THRESHOLD (LOSS)]]),"")</f>
        <v/>
      </c>
      <c r="R410" s="106"/>
      <c r="S410" s="118" t="str">
        <f>IF(Stock[[#This Row],[CASH DIVIDEND]]&gt;0,Stock[[#This Row],[CASH DIVIDEND]]/(Stock[[#This Row],[BUYING PRICE]]*Stock[[#This Row],[BUYING QUANTITY]]),"")</f>
        <v/>
      </c>
      <c r="T410" s="106"/>
      <c r="U410" s="79"/>
      <c r="V410" s="97"/>
      <c r="W410" s="98"/>
      <c r="X410" s="168"/>
      <c r="Y410" s="126" t="str">
        <f>IF(Stock[[#This Row],[SELLING QUANTITY]]&gt;0,Stock[[#This Row],[SELLING PRICE]]*Stock[[#This Row],[SELLING QUANTITY]]*Stock[[#This Row],[% SELLING FEE]]+Stock[[#This Row],[SELLING PRICE]]*Stock[[#This Row],[SELLING QUANTITY]]*$D$12,"")</f>
        <v/>
      </c>
      <c r="Z410" s="127">
        <f>Stock[[#This Row],[BUYING QUANTITY]]+Stock[[#This Row],[STOCK DIVIDEND]]-Stock[[#This Row],[SELLING QUANTITY]]</f>
        <v>0</v>
      </c>
      <c r="AA4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0" s="121">
        <f ca="1">IF(Stock[[#This Row],[SELLING DATE]]&gt;0,Stock[[#This Row],[SELLING DATE]]-Stock[[#This Row],[BUY DATE]]+1,IF(Stock[[#This Row],[BUY DATE]]=0,0,TODAY()-Stock[[#This Row],[BUY DATE]]+1))</f>
        <v>0</v>
      </c>
      <c r="AC410" s="122" t="str">
        <f>IFERROR(Stock[[#This Row],[CASH DIVIDEND]]+Stock[[#This Row],[RETURN/(LOSS) FROM TRADING
(auto-fill)]],"")</f>
        <v/>
      </c>
      <c r="AD410" s="146" t="str">
        <f>IF(Stock[[#This Row],[SELLING QUANTITY]]&gt;0,SUM(Stock[[#This Row],[RETURN/(LOSS) FROM TRADING
(auto-fill)]],Stock[[#This Row],[CASH DIVIDEND]])/SUM(Stock[[#This Row],[BUYING PRICE]]*Stock[[#This Row],[SELLING QUANTITY]],Stock[[#This Row],[BUYING FEE
(auto-fill)]]*Stock[[#This Row],[SELLING QUANTITY]]/Stock[[#This Row],[BUYING QUANTITY]]),"")</f>
        <v/>
      </c>
      <c r="AE410" s="146" t="str">
        <f ca="1">IFERROR(IF(Stock[[#This Row],[HOLDING DAYS
(auto-fill)]]&lt;365,Stock[[#This Row],[% TOTAL RETURN/(LOSS)
(auto-fill)]]*365/Stock[[#This Row],[HOLDING DAYS
(auto-fill)]],POWER((1+Stock[[#This Row],[% TOTAL RETURN/(LOSS)
(auto-fill)]]),1/(Stock[[#This Row],[HOLDING DAYS
(auto-fill)]]/365))-1),"")</f>
        <v/>
      </c>
      <c r="AF410" s="92"/>
      <c r="AG410" s="149" t="str">
        <f>IF(Stock[[#This Row],[STATUS
(auto-fill)]]="HOLDING",Stock[[#This Row],[MARKET PRICE]]-Stock[[#This Row],[BUYING PRICE]],"")</f>
        <v/>
      </c>
      <c r="AH410" s="143" t="str">
        <f>IFERROR(Stock[[#This Row],[CHANGE
(auto-fill)]]/Stock[[#This Row],[BUYING PRICE]],"")</f>
        <v/>
      </c>
      <c r="AI410" s="129" t="str">
        <f>IF(Stock[[#This Row],[MARKET PRICE]]&gt;0,Stock[[#This Row],[MARKET PRICE]]*Stock[[#This Row],[REMAINING QUANTITY
(auto-fill)]],"")</f>
        <v/>
      </c>
    </row>
    <row r="411" spans="2:35">
      <c r="B411" s="112" t="str">
        <f>IF(AND(Stock[[#This Row],[BUYING QUANTITY]]&gt;0,Stock[[#This Row],[REMAINING QUANTITY
(auto-fill)]]=0),"SOLD OUT",
IF(AND(Stock[[#This Row],[BUYING QUANTITY]]&gt;0,Stock[[#This Row],[REMAINING QUANTITY
(auto-fill)]]&gt;0),"HOLDING",""))</f>
        <v/>
      </c>
      <c r="C411" s="111">
        <f t="shared" si="6"/>
        <v>398</v>
      </c>
      <c r="D411" s="79"/>
      <c r="E411" s="80"/>
      <c r="F411" s="162"/>
      <c r="G411" s="85"/>
      <c r="H411" s="86"/>
      <c r="I411" s="164"/>
      <c r="J411" s="115" t="str">
        <f>IF(Stock[[#This Row],[BUYING QUANTITY]]&gt;0,Stock[[#This Row],[BUYING PRICE]]*Stock[[#This Row],[BUYING QUANTITY]]*Stock[[#This Row],[% BUYING FEE]],"")</f>
        <v/>
      </c>
      <c r="K411" s="89"/>
      <c r="L411" s="90"/>
      <c r="M411" s="117" t="str">
        <f>IF(Stock[[#This Row],[BUYING QUANTITY]]&gt;0,Stock[[#This Row],[BUYING PRICE]]*(1+Stock[[#This Row],[% THRESHOLD (RETURN)_1]]),"")</f>
        <v/>
      </c>
      <c r="N411" s="91"/>
      <c r="O411" s="117" t="str">
        <f>IF(Stock[[#This Row],[BUYING QUANTITY]]&gt;0,Stock[[#This Row],[BUYING PRICE]]*(1+Stock[[#This Row],[% THRESHOLD (RETURN)_2]]),"")</f>
        <v/>
      </c>
      <c r="P411" s="91"/>
      <c r="Q411" s="117" t="str">
        <f>IF(Stock[[#This Row],[BUYING QUANTITY]]&gt;0,Stock[[#This Row],[BUYING PRICE]]*(1+Stock[[#This Row],[% THRESHOLD (LOSS)]]),"")</f>
        <v/>
      </c>
      <c r="R411" s="106"/>
      <c r="S411" s="118" t="str">
        <f>IF(Stock[[#This Row],[CASH DIVIDEND]]&gt;0,Stock[[#This Row],[CASH DIVIDEND]]/(Stock[[#This Row],[BUYING PRICE]]*Stock[[#This Row],[BUYING QUANTITY]]),"")</f>
        <v/>
      </c>
      <c r="T411" s="106"/>
      <c r="U411" s="79"/>
      <c r="V411" s="97"/>
      <c r="W411" s="98"/>
      <c r="X411" s="168"/>
      <c r="Y411" s="126" t="str">
        <f>IF(Stock[[#This Row],[SELLING QUANTITY]]&gt;0,Stock[[#This Row],[SELLING PRICE]]*Stock[[#This Row],[SELLING QUANTITY]]*Stock[[#This Row],[% SELLING FEE]]+Stock[[#This Row],[SELLING PRICE]]*Stock[[#This Row],[SELLING QUANTITY]]*$D$12,"")</f>
        <v/>
      </c>
      <c r="Z411" s="127">
        <f>Stock[[#This Row],[BUYING QUANTITY]]+Stock[[#This Row],[STOCK DIVIDEND]]-Stock[[#This Row],[SELLING QUANTITY]]</f>
        <v>0</v>
      </c>
      <c r="AA4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1" s="121">
        <f ca="1">IF(Stock[[#This Row],[SELLING DATE]]&gt;0,Stock[[#This Row],[SELLING DATE]]-Stock[[#This Row],[BUY DATE]]+1,IF(Stock[[#This Row],[BUY DATE]]=0,0,TODAY()-Stock[[#This Row],[BUY DATE]]+1))</f>
        <v>0</v>
      </c>
      <c r="AC411" s="122" t="str">
        <f>IFERROR(Stock[[#This Row],[CASH DIVIDEND]]+Stock[[#This Row],[RETURN/(LOSS) FROM TRADING
(auto-fill)]],"")</f>
        <v/>
      </c>
      <c r="AD411" s="146" t="str">
        <f>IF(Stock[[#This Row],[SELLING QUANTITY]]&gt;0,SUM(Stock[[#This Row],[RETURN/(LOSS) FROM TRADING
(auto-fill)]],Stock[[#This Row],[CASH DIVIDEND]])/SUM(Stock[[#This Row],[BUYING PRICE]]*Stock[[#This Row],[SELLING QUANTITY]],Stock[[#This Row],[BUYING FEE
(auto-fill)]]*Stock[[#This Row],[SELLING QUANTITY]]/Stock[[#This Row],[BUYING QUANTITY]]),"")</f>
        <v/>
      </c>
      <c r="AE411" s="146" t="str">
        <f ca="1">IFERROR(IF(Stock[[#This Row],[HOLDING DAYS
(auto-fill)]]&lt;365,Stock[[#This Row],[% TOTAL RETURN/(LOSS)
(auto-fill)]]*365/Stock[[#This Row],[HOLDING DAYS
(auto-fill)]],POWER((1+Stock[[#This Row],[% TOTAL RETURN/(LOSS)
(auto-fill)]]),1/(Stock[[#This Row],[HOLDING DAYS
(auto-fill)]]/365))-1),"")</f>
        <v/>
      </c>
      <c r="AF411" s="92"/>
      <c r="AG411" s="149" t="str">
        <f>IF(Stock[[#This Row],[STATUS
(auto-fill)]]="HOLDING",Stock[[#This Row],[MARKET PRICE]]-Stock[[#This Row],[BUYING PRICE]],"")</f>
        <v/>
      </c>
      <c r="AH411" s="143" t="str">
        <f>IFERROR(Stock[[#This Row],[CHANGE
(auto-fill)]]/Stock[[#This Row],[BUYING PRICE]],"")</f>
        <v/>
      </c>
      <c r="AI411" s="129" t="str">
        <f>IF(Stock[[#This Row],[MARKET PRICE]]&gt;0,Stock[[#This Row],[MARKET PRICE]]*Stock[[#This Row],[REMAINING QUANTITY
(auto-fill)]],"")</f>
        <v/>
      </c>
    </row>
    <row r="412" spans="2:35">
      <c r="B412" s="112" t="str">
        <f>IF(AND(Stock[[#This Row],[BUYING QUANTITY]]&gt;0,Stock[[#This Row],[REMAINING QUANTITY
(auto-fill)]]=0),"SOLD OUT",
IF(AND(Stock[[#This Row],[BUYING QUANTITY]]&gt;0,Stock[[#This Row],[REMAINING QUANTITY
(auto-fill)]]&gt;0),"HOLDING",""))</f>
        <v/>
      </c>
      <c r="C412" s="111">
        <f t="shared" si="6"/>
        <v>399</v>
      </c>
      <c r="D412" s="79"/>
      <c r="E412" s="80"/>
      <c r="F412" s="162"/>
      <c r="G412" s="85"/>
      <c r="H412" s="86"/>
      <c r="I412" s="164"/>
      <c r="J412" s="115" t="str">
        <f>IF(Stock[[#This Row],[BUYING QUANTITY]]&gt;0,Stock[[#This Row],[BUYING PRICE]]*Stock[[#This Row],[BUYING QUANTITY]]*Stock[[#This Row],[% BUYING FEE]],"")</f>
        <v/>
      </c>
      <c r="K412" s="89"/>
      <c r="L412" s="90"/>
      <c r="M412" s="117" t="str">
        <f>IF(Stock[[#This Row],[BUYING QUANTITY]]&gt;0,Stock[[#This Row],[BUYING PRICE]]*(1+Stock[[#This Row],[% THRESHOLD (RETURN)_1]]),"")</f>
        <v/>
      </c>
      <c r="N412" s="91"/>
      <c r="O412" s="117" t="str">
        <f>IF(Stock[[#This Row],[BUYING QUANTITY]]&gt;0,Stock[[#This Row],[BUYING PRICE]]*(1+Stock[[#This Row],[% THRESHOLD (RETURN)_2]]),"")</f>
        <v/>
      </c>
      <c r="P412" s="91"/>
      <c r="Q412" s="117" t="str">
        <f>IF(Stock[[#This Row],[BUYING QUANTITY]]&gt;0,Stock[[#This Row],[BUYING PRICE]]*(1+Stock[[#This Row],[% THRESHOLD (LOSS)]]),"")</f>
        <v/>
      </c>
      <c r="R412" s="106"/>
      <c r="S412" s="118" t="str">
        <f>IF(Stock[[#This Row],[CASH DIVIDEND]]&gt;0,Stock[[#This Row],[CASH DIVIDEND]]/(Stock[[#This Row],[BUYING PRICE]]*Stock[[#This Row],[BUYING QUANTITY]]),"")</f>
        <v/>
      </c>
      <c r="T412" s="106"/>
      <c r="U412" s="79"/>
      <c r="V412" s="97"/>
      <c r="W412" s="98"/>
      <c r="X412" s="168"/>
      <c r="Y412" s="126" t="str">
        <f>IF(Stock[[#This Row],[SELLING QUANTITY]]&gt;0,Stock[[#This Row],[SELLING PRICE]]*Stock[[#This Row],[SELLING QUANTITY]]*Stock[[#This Row],[% SELLING FEE]]+Stock[[#This Row],[SELLING PRICE]]*Stock[[#This Row],[SELLING QUANTITY]]*$D$12,"")</f>
        <v/>
      </c>
      <c r="Z412" s="127">
        <f>Stock[[#This Row],[BUYING QUANTITY]]+Stock[[#This Row],[STOCK DIVIDEND]]-Stock[[#This Row],[SELLING QUANTITY]]</f>
        <v>0</v>
      </c>
      <c r="AA4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2" s="121">
        <f ca="1">IF(Stock[[#This Row],[SELLING DATE]]&gt;0,Stock[[#This Row],[SELLING DATE]]-Stock[[#This Row],[BUY DATE]]+1,IF(Stock[[#This Row],[BUY DATE]]=0,0,TODAY()-Stock[[#This Row],[BUY DATE]]+1))</f>
        <v>0</v>
      </c>
      <c r="AC412" s="122" t="str">
        <f>IFERROR(Stock[[#This Row],[CASH DIVIDEND]]+Stock[[#This Row],[RETURN/(LOSS) FROM TRADING
(auto-fill)]],"")</f>
        <v/>
      </c>
      <c r="AD412" s="146" t="str">
        <f>IF(Stock[[#This Row],[SELLING QUANTITY]]&gt;0,SUM(Stock[[#This Row],[RETURN/(LOSS) FROM TRADING
(auto-fill)]],Stock[[#This Row],[CASH DIVIDEND]])/SUM(Stock[[#This Row],[BUYING PRICE]]*Stock[[#This Row],[SELLING QUANTITY]],Stock[[#This Row],[BUYING FEE
(auto-fill)]]*Stock[[#This Row],[SELLING QUANTITY]]/Stock[[#This Row],[BUYING QUANTITY]]),"")</f>
        <v/>
      </c>
      <c r="AE412" s="146" t="str">
        <f ca="1">IFERROR(IF(Stock[[#This Row],[HOLDING DAYS
(auto-fill)]]&lt;365,Stock[[#This Row],[% TOTAL RETURN/(LOSS)
(auto-fill)]]*365/Stock[[#This Row],[HOLDING DAYS
(auto-fill)]],POWER((1+Stock[[#This Row],[% TOTAL RETURN/(LOSS)
(auto-fill)]]),1/(Stock[[#This Row],[HOLDING DAYS
(auto-fill)]]/365))-1),"")</f>
        <v/>
      </c>
      <c r="AF412" s="92"/>
      <c r="AG412" s="149" t="str">
        <f>IF(Stock[[#This Row],[STATUS
(auto-fill)]]="HOLDING",Stock[[#This Row],[MARKET PRICE]]-Stock[[#This Row],[BUYING PRICE]],"")</f>
        <v/>
      </c>
      <c r="AH412" s="143" t="str">
        <f>IFERROR(Stock[[#This Row],[CHANGE
(auto-fill)]]/Stock[[#This Row],[BUYING PRICE]],"")</f>
        <v/>
      </c>
      <c r="AI412" s="129" t="str">
        <f>IF(Stock[[#This Row],[MARKET PRICE]]&gt;0,Stock[[#This Row],[MARKET PRICE]]*Stock[[#This Row],[REMAINING QUANTITY
(auto-fill)]],"")</f>
        <v/>
      </c>
    </row>
    <row r="413" spans="2:35">
      <c r="B413" s="112" t="str">
        <f>IF(AND(Stock[[#This Row],[BUYING QUANTITY]]&gt;0,Stock[[#This Row],[REMAINING QUANTITY
(auto-fill)]]=0),"SOLD OUT",
IF(AND(Stock[[#This Row],[BUYING QUANTITY]]&gt;0,Stock[[#This Row],[REMAINING QUANTITY
(auto-fill)]]&gt;0),"HOLDING",""))</f>
        <v/>
      </c>
      <c r="C413" s="111">
        <f t="shared" si="6"/>
        <v>400</v>
      </c>
      <c r="D413" s="79"/>
      <c r="E413" s="80"/>
      <c r="F413" s="162"/>
      <c r="G413" s="85"/>
      <c r="H413" s="86"/>
      <c r="I413" s="164"/>
      <c r="J413" s="115" t="str">
        <f>IF(Stock[[#This Row],[BUYING QUANTITY]]&gt;0,Stock[[#This Row],[BUYING PRICE]]*Stock[[#This Row],[BUYING QUANTITY]]*Stock[[#This Row],[% BUYING FEE]],"")</f>
        <v/>
      </c>
      <c r="K413" s="89"/>
      <c r="L413" s="90"/>
      <c r="M413" s="117" t="str">
        <f>IF(Stock[[#This Row],[BUYING QUANTITY]]&gt;0,Stock[[#This Row],[BUYING PRICE]]*(1+Stock[[#This Row],[% THRESHOLD (RETURN)_1]]),"")</f>
        <v/>
      </c>
      <c r="N413" s="91"/>
      <c r="O413" s="117" t="str">
        <f>IF(Stock[[#This Row],[BUYING QUANTITY]]&gt;0,Stock[[#This Row],[BUYING PRICE]]*(1+Stock[[#This Row],[% THRESHOLD (RETURN)_2]]),"")</f>
        <v/>
      </c>
      <c r="P413" s="91"/>
      <c r="Q413" s="117" t="str">
        <f>IF(Stock[[#This Row],[BUYING QUANTITY]]&gt;0,Stock[[#This Row],[BUYING PRICE]]*(1+Stock[[#This Row],[% THRESHOLD (LOSS)]]),"")</f>
        <v/>
      </c>
      <c r="R413" s="106"/>
      <c r="S413" s="118" t="str">
        <f>IF(Stock[[#This Row],[CASH DIVIDEND]]&gt;0,Stock[[#This Row],[CASH DIVIDEND]]/(Stock[[#This Row],[BUYING PRICE]]*Stock[[#This Row],[BUYING QUANTITY]]),"")</f>
        <v/>
      </c>
      <c r="T413" s="106"/>
      <c r="U413" s="79"/>
      <c r="V413" s="97"/>
      <c r="W413" s="98"/>
      <c r="X413" s="168"/>
      <c r="Y413" s="126" t="str">
        <f>IF(Stock[[#This Row],[SELLING QUANTITY]]&gt;0,Stock[[#This Row],[SELLING PRICE]]*Stock[[#This Row],[SELLING QUANTITY]]*Stock[[#This Row],[% SELLING FEE]]+Stock[[#This Row],[SELLING PRICE]]*Stock[[#This Row],[SELLING QUANTITY]]*$D$12,"")</f>
        <v/>
      </c>
      <c r="Z413" s="127">
        <f>Stock[[#This Row],[BUYING QUANTITY]]+Stock[[#This Row],[STOCK DIVIDEND]]-Stock[[#This Row],[SELLING QUANTITY]]</f>
        <v>0</v>
      </c>
      <c r="AA4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3" s="121">
        <f ca="1">IF(Stock[[#This Row],[SELLING DATE]]&gt;0,Stock[[#This Row],[SELLING DATE]]-Stock[[#This Row],[BUY DATE]]+1,IF(Stock[[#This Row],[BUY DATE]]=0,0,TODAY()-Stock[[#This Row],[BUY DATE]]+1))</f>
        <v>0</v>
      </c>
      <c r="AC413" s="122" t="str">
        <f>IFERROR(Stock[[#This Row],[CASH DIVIDEND]]+Stock[[#This Row],[RETURN/(LOSS) FROM TRADING
(auto-fill)]],"")</f>
        <v/>
      </c>
      <c r="AD413" s="146" t="str">
        <f>IF(Stock[[#This Row],[SELLING QUANTITY]]&gt;0,SUM(Stock[[#This Row],[RETURN/(LOSS) FROM TRADING
(auto-fill)]],Stock[[#This Row],[CASH DIVIDEND]])/SUM(Stock[[#This Row],[BUYING PRICE]]*Stock[[#This Row],[SELLING QUANTITY]],Stock[[#This Row],[BUYING FEE
(auto-fill)]]*Stock[[#This Row],[SELLING QUANTITY]]/Stock[[#This Row],[BUYING QUANTITY]]),"")</f>
        <v/>
      </c>
      <c r="AE413" s="146" t="str">
        <f ca="1">IFERROR(IF(Stock[[#This Row],[HOLDING DAYS
(auto-fill)]]&lt;365,Stock[[#This Row],[% TOTAL RETURN/(LOSS)
(auto-fill)]]*365/Stock[[#This Row],[HOLDING DAYS
(auto-fill)]],POWER((1+Stock[[#This Row],[% TOTAL RETURN/(LOSS)
(auto-fill)]]),1/(Stock[[#This Row],[HOLDING DAYS
(auto-fill)]]/365))-1),"")</f>
        <v/>
      </c>
      <c r="AF413" s="92"/>
      <c r="AG413" s="149" t="str">
        <f>IF(Stock[[#This Row],[STATUS
(auto-fill)]]="HOLDING",Stock[[#This Row],[MARKET PRICE]]-Stock[[#This Row],[BUYING PRICE]],"")</f>
        <v/>
      </c>
      <c r="AH413" s="143" t="str">
        <f>IFERROR(Stock[[#This Row],[CHANGE
(auto-fill)]]/Stock[[#This Row],[BUYING PRICE]],"")</f>
        <v/>
      </c>
      <c r="AI413" s="129" t="str">
        <f>IF(Stock[[#This Row],[MARKET PRICE]]&gt;0,Stock[[#This Row],[MARKET PRICE]]*Stock[[#This Row],[REMAINING QUANTITY
(auto-fill)]],"")</f>
        <v/>
      </c>
    </row>
    <row r="414" spans="2:35">
      <c r="B414" s="112" t="str">
        <f>IF(AND(Stock[[#This Row],[BUYING QUANTITY]]&gt;0,Stock[[#This Row],[REMAINING QUANTITY
(auto-fill)]]=0),"SOLD OUT",
IF(AND(Stock[[#This Row],[BUYING QUANTITY]]&gt;0,Stock[[#This Row],[REMAINING QUANTITY
(auto-fill)]]&gt;0),"HOLDING",""))</f>
        <v/>
      </c>
      <c r="C414" s="111">
        <f t="shared" si="6"/>
        <v>401</v>
      </c>
      <c r="D414" s="79"/>
      <c r="E414" s="80"/>
      <c r="F414" s="162"/>
      <c r="G414" s="85"/>
      <c r="H414" s="86"/>
      <c r="I414" s="164"/>
      <c r="J414" s="115" t="str">
        <f>IF(Stock[[#This Row],[BUYING QUANTITY]]&gt;0,Stock[[#This Row],[BUYING PRICE]]*Stock[[#This Row],[BUYING QUANTITY]]*Stock[[#This Row],[% BUYING FEE]],"")</f>
        <v/>
      </c>
      <c r="K414" s="89"/>
      <c r="L414" s="90"/>
      <c r="M414" s="117" t="str">
        <f>IF(Stock[[#This Row],[BUYING QUANTITY]]&gt;0,Stock[[#This Row],[BUYING PRICE]]*(1+Stock[[#This Row],[% THRESHOLD (RETURN)_1]]),"")</f>
        <v/>
      </c>
      <c r="N414" s="91"/>
      <c r="O414" s="117" t="str">
        <f>IF(Stock[[#This Row],[BUYING QUANTITY]]&gt;0,Stock[[#This Row],[BUYING PRICE]]*(1+Stock[[#This Row],[% THRESHOLD (RETURN)_2]]),"")</f>
        <v/>
      </c>
      <c r="P414" s="91"/>
      <c r="Q414" s="117" t="str">
        <f>IF(Stock[[#This Row],[BUYING QUANTITY]]&gt;0,Stock[[#This Row],[BUYING PRICE]]*(1+Stock[[#This Row],[% THRESHOLD (LOSS)]]),"")</f>
        <v/>
      </c>
      <c r="R414" s="106"/>
      <c r="S414" s="118" t="str">
        <f>IF(Stock[[#This Row],[CASH DIVIDEND]]&gt;0,Stock[[#This Row],[CASH DIVIDEND]]/(Stock[[#This Row],[BUYING PRICE]]*Stock[[#This Row],[BUYING QUANTITY]]),"")</f>
        <v/>
      </c>
      <c r="T414" s="106"/>
      <c r="U414" s="79"/>
      <c r="V414" s="97"/>
      <c r="W414" s="98"/>
      <c r="X414" s="168"/>
      <c r="Y414" s="126" t="str">
        <f>IF(Stock[[#This Row],[SELLING QUANTITY]]&gt;0,Stock[[#This Row],[SELLING PRICE]]*Stock[[#This Row],[SELLING QUANTITY]]*Stock[[#This Row],[% SELLING FEE]]+Stock[[#This Row],[SELLING PRICE]]*Stock[[#This Row],[SELLING QUANTITY]]*$D$12,"")</f>
        <v/>
      </c>
      <c r="Z414" s="127">
        <f>Stock[[#This Row],[BUYING QUANTITY]]+Stock[[#This Row],[STOCK DIVIDEND]]-Stock[[#This Row],[SELLING QUANTITY]]</f>
        <v>0</v>
      </c>
      <c r="AA4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4" s="121">
        <f ca="1">IF(Stock[[#This Row],[SELLING DATE]]&gt;0,Stock[[#This Row],[SELLING DATE]]-Stock[[#This Row],[BUY DATE]]+1,IF(Stock[[#This Row],[BUY DATE]]=0,0,TODAY()-Stock[[#This Row],[BUY DATE]]+1))</f>
        <v>0</v>
      </c>
      <c r="AC414" s="122" t="str">
        <f>IFERROR(Stock[[#This Row],[CASH DIVIDEND]]+Stock[[#This Row],[RETURN/(LOSS) FROM TRADING
(auto-fill)]],"")</f>
        <v/>
      </c>
      <c r="AD414" s="146" t="str">
        <f>IF(Stock[[#This Row],[SELLING QUANTITY]]&gt;0,SUM(Stock[[#This Row],[RETURN/(LOSS) FROM TRADING
(auto-fill)]],Stock[[#This Row],[CASH DIVIDEND]])/SUM(Stock[[#This Row],[BUYING PRICE]]*Stock[[#This Row],[SELLING QUANTITY]],Stock[[#This Row],[BUYING FEE
(auto-fill)]]*Stock[[#This Row],[SELLING QUANTITY]]/Stock[[#This Row],[BUYING QUANTITY]]),"")</f>
        <v/>
      </c>
      <c r="AE414" s="146" t="str">
        <f ca="1">IFERROR(IF(Stock[[#This Row],[HOLDING DAYS
(auto-fill)]]&lt;365,Stock[[#This Row],[% TOTAL RETURN/(LOSS)
(auto-fill)]]*365/Stock[[#This Row],[HOLDING DAYS
(auto-fill)]],POWER((1+Stock[[#This Row],[% TOTAL RETURN/(LOSS)
(auto-fill)]]),1/(Stock[[#This Row],[HOLDING DAYS
(auto-fill)]]/365))-1),"")</f>
        <v/>
      </c>
      <c r="AF414" s="92"/>
      <c r="AG414" s="149" t="str">
        <f>IF(Stock[[#This Row],[STATUS
(auto-fill)]]="HOLDING",Stock[[#This Row],[MARKET PRICE]]-Stock[[#This Row],[BUYING PRICE]],"")</f>
        <v/>
      </c>
      <c r="AH414" s="143" t="str">
        <f>IFERROR(Stock[[#This Row],[CHANGE
(auto-fill)]]/Stock[[#This Row],[BUYING PRICE]],"")</f>
        <v/>
      </c>
      <c r="AI414" s="129" t="str">
        <f>IF(Stock[[#This Row],[MARKET PRICE]]&gt;0,Stock[[#This Row],[MARKET PRICE]]*Stock[[#This Row],[REMAINING QUANTITY
(auto-fill)]],"")</f>
        <v/>
      </c>
    </row>
    <row r="415" spans="2:35">
      <c r="B415" s="112" t="str">
        <f>IF(AND(Stock[[#This Row],[BUYING QUANTITY]]&gt;0,Stock[[#This Row],[REMAINING QUANTITY
(auto-fill)]]=0),"SOLD OUT",
IF(AND(Stock[[#This Row],[BUYING QUANTITY]]&gt;0,Stock[[#This Row],[REMAINING QUANTITY
(auto-fill)]]&gt;0),"HOLDING",""))</f>
        <v/>
      </c>
      <c r="C415" s="111">
        <f t="shared" si="6"/>
        <v>402</v>
      </c>
      <c r="D415" s="79"/>
      <c r="E415" s="80"/>
      <c r="F415" s="162"/>
      <c r="G415" s="85"/>
      <c r="H415" s="86"/>
      <c r="I415" s="164"/>
      <c r="J415" s="115" t="str">
        <f>IF(Stock[[#This Row],[BUYING QUANTITY]]&gt;0,Stock[[#This Row],[BUYING PRICE]]*Stock[[#This Row],[BUYING QUANTITY]]*Stock[[#This Row],[% BUYING FEE]],"")</f>
        <v/>
      </c>
      <c r="K415" s="89"/>
      <c r="L415" s="90"/>
      <c r="M415" s="117" t="str">
        <f>IF(Stock[[#This Row],[BUYING QUANTITY]]&gt;0,Stock[[#This Row],[BUYING PRICE]]*(1+Stock[[#This Row],[% THRESHOLD (RETURN)_1]]),"")</f>
        <v/>
      </c>
      <c r="N415" s="91"/>
      <c r="O415" s="117" t="str">
        <f>IF(Stock[[#This Row],[BUYING QUANTITY]]&gt;0,Stock[[#This Row],[BUYING PRICE]]*(1+Stock[[#This Row],[% THRESHOLD (RETURN)_2]]),"")</f>
        <v/>
      </c>
      <c r="P415" s="91"/>
      <c r="Q415" s="117" t="str">
        <f>IF(Stock[[#This Row],[BUYING QUANTITY]]&gt;0,Stock[[#This Row],[BUYING PRICE]]*(1+Stock[[#This Row],[% THRESHOLD (LOSS)]]),"")</f>
        <v/>
      </c>
      <c r="R415" s="106"/>
      <c r="S415" s="118" t="str">
        <f>IF(Stock[[#This Row],[CASH DIVIDEND]]&gt;0,Stock[[#This Row],[CASH DIVIDEND]]/(Stock[[#This Row],[BUYING PRICE]]*Stock[[#This Row],[BUYING QUANTITY]]),"")</f>
        <v/>
      </c>
      <c r="T415" s="106"/>
      <c r="U415" s="79"/>
      <c r="V415" s="97"/>
      <c r="W415" s="98"/>
      <c r="X415" s="168"/>
      <c r="Y415" s="126" t="str">
        <f>IF(Stock[[#This Row],[SELLING QUANTITY]]&gt;0,Stock[[#This Row],[SELLING PRICE]]*Stock[[#This Row],[SELLING QUANTITY]]*Stock[[#This Row],[% SELLING FEE]]+Stock[[#This Row],[SELLING PRICE]]*Stock[[#This Row],[SELLING QUANTITY]]*$D$12,"")</f>
        <v/>
      </c>
      <c r="Z415" s="127">
        <f>Stock[[#This Row],[BUYING QUANTITY]]+Stock[[#This Row],[STOCK DIVIDEND]]-Stock[[#This Row],[SELLING QUANTITY]]</f>
        <v>0</v>
      </c>
      <c r="AA4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5" s="121">
        <f ca="1">IF(Stock[[#This Row],[SELLING DATE]]&gt;0,Stock[[#This Row],[SELLING DATE]]-Stock[[#This Row],[BUY DATE]]+1,IF(Stock[[#This Row],[BUY DATE]]=0,0,TODAY()-Stock[[#This Row],[BUY DATE]]+1))</f>
        <v>0</v>
      </c>
      <c r="AC415" s="122" t="str">
        <f>IFERROR(Stock[[#This Row],[CASH DIVIDEND]]+Stock[[#This Row],[RETURN/(LOSS) FROM TRADING
(auto-fill)]],"")</f>
        <v/>
      </c>
      <c r="AD415" s="146" t="str">
        <f>IF(Stock[[#This Row],[SELLING QUANTITY]]&gt;0,SUM(Stock[[#This Row],[RETURN/(LOSS) FROM TRADING
(auto-fill)]],Stock[[#This Row],[CASH DIVIDEND]])/SUM(Stock[[#This Row],[BUYING PRICE]]*Stock[[#This Row],[SELLING QUANTITY]],Stock[[#This Row],[BUYING FEE
(auto-fill)]]*Stock[[#This Row],[SELLING QUANTITY]]/Stock[[#This Row],[BUYING QUANTITY]]),"")</f>
        <v/>
      </c>
      <c r="AE415" s="146" t="str">
        <f ca="1">IFERROR(IF(Stock[[#This Row],[HOLDING DAYS
(auto-fill)]]&lt;365,Stock[[#This Row],[% TOTAL RETURN/(LOSS)
(auto-fill)]]*365/Stock[[#This Row],[HOLDING DAYS
(auto-fill)]],POWER((1+Stock[[#This Row],[% TOTAL RETURN/(LOSS)
(auto-fill)]]),1/(Stock[[#This Row],[HOLDING DAYS
(auto-fill)]]/365))-1),"")</f>
        <v/>
      </c>
      <c r="AF415" s="92"/>
      <c r="AG415" s="149" t="str">
        <f>IF(Stock[[#This Row],[STATUS
(auto-fill)]]="HOLDING",Stock[[#This Row],[MARKET PRICE]]-Stock[[#This Row],[BUYING PRICE]],"")</f>
        <v/>
      </c>
      <c r="AH415" s="143" t="str">
        <f>IFERROR(Stock[[#This Row],[CHANGE
(auto-fill)]]/Stock[[#This Row],[BUYING PRICE]],"")</f>
        <v/>
      </c>
      <c r="AI415" s="129" t="str">
        <f>IF(Stock[[#This Row],[MARKET PRICE]]&gt;0,Stock[[#This Row],[MARKET PRICE]]*Stock[[#This Row],[REMAINING QUANTITY
(auto-fill)]],"")</f>
        <v/>
      </c>
    </row>
    <row r="416" spans="2:35">
      <c r="B416" s="112" t="str">
        <f>IF(AND(Stock[[#This Row],[BUYING QUANTITY]]&gt;0,Stock[[#This Row],[REMAINING QUANTITY
(auto-fill)]]=0),"SOLD OUT",
IF(AND(Stock[[#This Row],[BUYING QUANTITY]]&gt;0,Stock[[#This Row],[REMAINING QUANTITY
(auto-fill)]]&gt;0),"HOLDING",""))</f>
        <v/>
      </c>
      <c r="C416" s="111">
        <f t="shared" si="6"/>
        <v>403</v>
      </c>
      <c r="D416" s="79"/>
      <c r="E416" s="80"/>
      <c r="F416" s="162"/>
      <c r="G416" s="85"/>
      <c r="H416" s="86"/>
      <c r="I416" s="164"/>
      <c r="J416" s="115" t="str">
        <f>IF(Stock[[#This Row],[BUYING QUANTITY]]&gt;0,Stock[[#This Row],[BUYING PRICE]]*Stock[[#This Row],[BUYING QUANTITY]]*Stock[[#This Row],[% BUYING FEE]],"")</f>
        <v/>
      </c>
      <c r="K416" s="89"/>
      <c r="L416" s="90"/>
      <c r="M416" s="117" t="str">
        <f>IF(Stock[[#This Row],[BUYING QUANTITY]]&gt;0,Stock[[#This Row],[BUYING PRICE]]*(1+Stock[[#This Row],[% THRESHOLD (RETURN)_1]]),"")</f>
        <v/>
      </c>
      <c r="N416" s="91"/>
      <c r="O416" s="117" t="str">
        <f>IF(Stock[[#This Row],[BUYING QUANTITY]]&gt;0,Stock[[#This Row],[BUYING PRICE]]*(1+Stock[[#This Row],[% THRESHOLD (RETURN)_2]]),"")</f>
        <v/>
      </c>
      <c r="P416" s="91"/>
      <c r="Q416" s="117" t="str">
        <f>IF(Stock[[#This Row],[BUYING QUANTITY]]&gt;0,Stock[[#This Row],[BUYING PRICE]]*(1+Stock[[#This Row],[% THRESHOLD (LOSS)]]),"")</f>
        <v/>
      </c>
      <c r="R416" s="106"/>
      <c r="S416" s="118" t="str">
        <f>IF(Stock[[#This Row],[CASH DIVIDEND]]&gt;0,Stock[[#This Row],[CASH DIVIDEND]]/(Stock[[#This Row],[BUYING PRICE]]*Stock[[#This Row],[BUYING QUANTITY]]),"")</f>
        <v/>
      </c>
      <c r="T416" s="106"/>
      <c r="U416" s="79"/>
      <c r="V416" s="97"/>
      <c r="W416" s="98"/>
      <c r="X416" s="168"/>
      <c r="Y416" s="126" t="str">
        <f>IF(Stock[[#This Row],[SELLING QUANTITY]]&gt;0,Stock[[#This Row],[SELLING PRICE]]*Stock[[#This Row],[SELLING QUANTITY]]*Stock[[#This Row],[% SELLING FEE]]+Stock[[#This Row],[SELLING PRICE]]*Stock[[#This Row],[SELLING QUANTITY]]*$D$12,"")</f>
        <v/>
      </c>
      <c r="Z416" s="127">
        <f>Stock[[#This Row],[BUYING QUANTITY]]+Stock[[#This Row],[STOCK DIVIDEND]]-Stock[[#This Row],[SELLING QUANTITY]]</f>
        <v>0</v>
      </c>
      <c r="AA4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6" s="121">
        <f ca="1">IF(Stock[[#This Row],[SELLING DATE]]&gt;0,Stock[[#This Row],[SELLING DATE]]-Stock[[#This Row],[BUY DATE]]+1,IF(Stock[[#This Row],[BUY DATE]]=0,0,TODAY()-Stock[[#This Row],[BUY DATE]]+1))</f>
        <v>0</v>
      </c>
      <c r="AC416" s="122" t="str">
        <f>IFERROR(Stock[[#This Row],[CASH DIVIDEND]]+Stock[[#This Row],[RETURN/(LOSS) FROM TRADING
(auto-fill)]],"")</f>
        <v/>
      </c>
      <c r="AD416" s="146" t="str">
        <f>IF(Stock[[#This Row],[SELLING QUANTITY]]&gt;0,SUM(Stock[[#This Row],[RETURN/(LOSS) FROM TRADING
(auto-fill)]],Stock[[#This Row],[CASH DIVIDEND]])/SUM(Stock[[#This Row],[BUYING PRICE]]*Stock[[#This Row],[SELLING QUANTITY]],Stock[[#This Row],[BUYING FEE
(auto-fill)]]*Stock[[#This Row],[SELLING QUANTITY]]/Stock[[#This Row],[BUYING QUANTITY]]),"")</f>
        <v/>
      </c>
      <c r="AE416" s="146" t="str">
        <f ca="1">IFERROR(IF(Stock[[#This Row],[HOLDING DAYS
(auto-fill)]]&lt;365,Stock[[#This Row],[% TOTAL RETURN/(LOSS)
(auto-fill)]]*365/Stock[[#This Row],[HOLDING DAYS
(auto-fill)]],POWER((1+Stock[[#This Row],[% TOTAL RETURN/(LOSS)
(auto-fill)]]),1/(Stock[[#This Row],[HOLDING DAYS
(auto-fill)]]/365))-1),"")</f>
        <v/>
      </c>
      <c r="AF416" s="92"/>
      <c r="AG416" s="149" t="str">
        <f>IF(Stock[[#This Row],[STATUS
(auto-fill)]]="HOLDING",Stock[[#This Row],[MARKET PRICE]]-Stock[[#This Row],[BUYING PRICE]],"")</f>
        <v/>
      </c>
      <c r="AH416" s="143" t="str">
        <f>IFERROR(Stock[[#This Row],[CHANGE
(auto-fill)]]/Stock[[#This Row],[BUYING PRICE]],"")</f>
        <v/>
      </c>
      <c r="AI416" s="129" t="str">
        <f>IF(Stock[[#This Row],[MARKET PRICE]]&gt;0,Stock[[#This Row],[MARKET PRICE]]*Stock[[#This Row],[REMAINING QUANTITY
(auto-fill)]],"")</f>
        <v/>
      </c>
    </row>
    <row r="417" spans="2:35">
      <c r="B417" s="112" t="str">
        <f>IF(AND(Stock[[#This Row],[BUYING QUANTITY]]&gt;0,Stock[[#This Row],[REMAINING QUANTITY
(auto-fill)]]=0),"SOLD OUT",
IF(AND(Stock[[#This Row],[BUYING QUANTITY]]&gt;0,Stock[[#This Row],[REMAINING QUANTITY
(auto-fill)]]&gt;0),"HOLDING",""))</f>
        <v/>
      </c>
      <c r="C417" s="111">
        <f t="shared" si="6"/>
        <v>404</v>
      </c>
      <c r="D417" s="79"/>
      <c r="E417" s="80"/>
      <c r="F417" s="162"/>
      <c r="G417" s="85"/>
      <c r="H417" s="86"/>
      <c r="I417" s="164"/>
      <c r="J417" s="115" t="str">
        <f>IF(Stock[[#This Row],[BUYING QUANTITY]]&gt;0,Stock[[#This Row],[BUYING PRICE]]*Stock[[#This Row],[BUYING QUANTITY]]*Stock[[#This Row],[% BUYING FEE]],"")</f>
        <v/>
      </c>
      <c r="K417" s="89"/>
      <c r="L417" s="90"/>
      <c r="M417" s="117" t="str">
        <f>IF(Stock[[#This Row],[BUYING QUANTITY]]&gt;0,Stock[[#This Row],[BUYING PRICE]]*(1+Stock[[#This Row],[% THRESHOLD (RETURN)_1]]),"")</f>
        <v/>
      </c>
      <c r="N417" s="91"/>
      <c r="O417" s="117" t="str">
        <f>IF(Stock[[#This Row],[BUYING QUANTITY]]&gt;0,Stock[[#This Row],[BUYING PRICE]]*(1+Stock[[#This Row],[% THRESHOLD (RETURN)_2]]),"")</f>
        <v/>
      </c>
      <c r="P417" s="91"/>
      <c r="Q417" s="117" t="str">
        <f>IF(Stock[[#This Row],[BUYING QUANTITY]]&gt;0,Stock[[#This Row],[BUYING PRICE]]*(1+Stock[[#This Row],[% THRESHOLD (LOSS)]]),"")</f>
        <v/>
      </c>
      <c r="R417" s="106"/>
      <c r="S417" s="118" t="str">
        <f>IF(Stock[[#This Row],[CASH DIVIDEND]]&gt;0,Stock[[#This Row],[CASH DIVIDEND]]/(Stock[[#This Row],[BUYING PRICE]]*Stock[[#This Row],[BUYING QUANTITY]]),"")</f>
        <v/>
      </c>
      <c r="T417" s="106"/>
      <c r="U417" s="79"/>
      <c r="V417" s="97"/>
      <c r="W417" s="98"/>
      <c r="X417" s="168"/>
      <c r="Y417" s="126" t="str">
        <f>IF(Stock[[#This Row],[SELLING QUANTITY]]&gt;0,Stock[[#This Row],[SELLING PRICE]]*Stock[[#This Row],[SELLING QUANTITY]]*Stock[[#This Row],[% SELLING FEE]]+Stock[[#This Row],[SELLING PRICE]]*Stock[[#This Row],[SELLING QUANTITY]]*$D$12,"")</f>
        <v/>
      </c>
      <c r="Z417" s="127">
        <f>Stock[[#This Row],[BUYING QUANTITY]]+Stock[[#This Row],[STOCK DIVIDEND]]-Stock[[#This Row],[SELLING QUANTITY]]</f>
        <v>0</v>
      </c>
      <c r="AA4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7" s="121">
        <f ca="1">IF(Stock[[#This Row],[SELLING DATE]]&gt;0,Stock[[#This Row],[SELLING DATE]]-Stock[[#This Row],[BUY DATE]]+1,IF(Stock[[#This Row],[BUY DATE]]=0,0,TODAY()-Stock[[#This Row],[BUY DATE]]+1))</f>
        <v>0</v>
      </c>
      <c r="AC417" s="122" t="str">
        <f>IFERROR(Stock[[#This Row],[CASH DIVIDEND]]+Stock[[#This Row],[RETURN/(LOSS) FROM TRADING
(auto-fill)]],"")</f>
        <v/>
      </c>
      <c r="AD417" s="146" t="str">
        <f>IF(Stock[[#This Row],[SELLING QUANTITY]]&gt;0,SUM(Stock[[#This Row],[RETURN/(LOSS) FROM TRADING
(auto-fill)]],Stock[[#This Row],[CASH DIVIDEND]])/SUM(Stock[[#This Row],[BUYING PRICE]]*Stock[[#This Row],[SELLING QUANTITY]],Stock[[#This Row],[BUYING FEE
(auto-fill)]]*Stock[[#This Row],[SELLING QUANTITY]]/Stock[[#This Row],[BUYING QUANTITY]]),"")</f>
        <v/>
      </c>
      <c r="AE417" s="146" t="str">
        <f ca="1">IFERROR(IF(Stock[[#This Row],[HOLDING DAYS
(auto-fill)]]&lt;365,Stock[[#This Row],[% TOTAL RETURN/(LOSS)
(auto-fill)]]*365/Stock[[#This Row],[HOLDING DAYS
(auto-fill)]],POWER((1+Stock[[#This Row],[% TOTAL RETURN/(LOSS)
(auto-fill)]]),1/(Stock[[#This Row],[HOLDING DAYS
(auto-fill)]]/365))-1),"")</f>
        <v/>
      </c>
      <c r="AF417" s="92"/>
      <c r="AG417" s="149" t="str">
        <f>IF(Stock[[#This Row],[STATUS
(auto-fill)]]="HOLDING",Stock[[#This Row],[MARKET PRICE]]-Stock[[#This Row],[BUYING PRICE]],"")</f>
        <v/>
      </c>
      <c r="AH417" s="143" t="str">
        <f>IFERROR(Stock[[#This Row],[CHANGE
(auto-fill)]]/Stock[[#This Row],[BUYING PRICE]],"")</f>
        <v/>
      </c>
      <c r="AI417" s="129" t="str">
        <f>IF(Stock[[#This Row],[MARKET PRICE]]&gt;0,Stock[[#This Row],[MARKET PRICE]]*Stock[[#This Row],[REMAINING QUANTITY
(auto-fill)]],"")</f>
        <v/>
      </c>
    </row>
    <row r="418" spans="2:35">
      <c r="B418" s="112" t="str">
        <f>IF(AND(Stock[[#This Row],[BUYING QUANTITY]]&gt;0,Stock[[#This Row],[REMAINING QUANTITY
(auto-fill)]]=0),"SOLD OUT",
IF(AND(Stock[[#This Row],[BUYING QUANTITY]]&gt;0,Stock[[#This Row],[REMAINING QUANTITY
(auto-fill)]]&gt;0),"HOLDING",""))</f>
        <v/>
      </c>
      <c r="C418" s="111">
        <f t="shared" si="6"/>
        <v>405</v>
      </c>
      <c r="D418" s="79"/>
      <c r="E418" s="80"/>
      <c r="F418" s="162"/>
      <c r="G418" s="85"/>
      <c r="H418" s="86"/>
      <c r="I418" s="164"/>
      <c r="J418" s="115" t="str">
        <f>IF(Stock[[#This Row],[BUYING QUANTITY]]&gt;0,Stock[[#This Row],[BUYING PRICE]]*Stock[[#This Row],[BUYING QUANTITY]]*Stock[[#This Row],[% BUYING FEE]],"")</f>
        <v/>
      </c>
      <c r="K418" s="89"/>
      <c r="L418" s="90"/>
      <c r="M418" s="117" t="str">
        <f>IF(Stock[[#This Row],[BUYING QUANTITY]]&gt;0,Stock[[#This Row],[BUYING PRICE]]*(1+Stock[[#This Row],[% THRESHOLD (RETURN)_1]]),"")</f>
        <v/>
      </c>
      <c r="N418" s="91"/>
      <c r="O418" s="117" t="str">
        <f>IF(Stock[[#This Row],[BUYING QUANTITY]]&gt;0,Stock[[#This Row],[BUYING PRICE]]*(1+Stock[[#This Row],[% THRESHOLD (RETURN)_2]]),"")</f>
        <v/>
      </c>
      <c r="P418" s="91"/>
      <c r="Q418" s="117" t="str">
        <f>IF(Stock[[#This Row],[BUYING QUANTITY]]&gt;0,Stock[[#This Row],[BUYING PRICE]]*(1+Stock[[#This Row],[% THRESHOLD (LOSS)]]),"")</f>
        <v/>
      </c>
      <c r="R418" s="106"/>
      <c r="S418" s="118" t="str">
        <f>IF(Stock[[#This Row],[CASH DIVIDEND]]&gt;0,Stock[[#This Row],[CASH DIVIDEND]]/(Stock[[#This Row],[BUYING PRICE]]*Stock[[#This Row],[BUYING QUANTITY]]),"")</f>
        <v/>
      </c>
      <c r="T418" s="106"/>
      <c r="U418" s="79"/>
      <c r="V418" s="97"/>
      <c r="W418" s="98"/>
      <c r="X418" s="168"/>
      <c r="Y418" s="126" t="str">
        <f>IF(Stock[[#This Row],[SELLING QUANTITY]]&gt;0,Stock[[#This Row],[SELLING PRICE]]*Stock[[#This Row],[SELLING QUANTITY]]*Stock[[#This Row],[% SELLING FEE]]+Stock[[#This Row],[SELLING PRICE]]*Stock[[#This Row],[SELLING QUANTITY]]*$D$12,"")</f>
        <v/>
      </c>
      <c r="Z418" s="127">
        <f>Stock[[#This Row],[BUYING QUANTITY]]+Stock[[#This Row],[STOCK DIVIDEND]]-Stock[[#This Row],[SELLING QUANTITY]]</f>
        <v>0</v>
      </c>
      <c r="AA4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8" s="121">
        <f ca="1">IF(Stock[[#This Row],[SELLING DATE]]&gt;0,Stock[[#This Row],[SELLING DATE]]-Stock[[#This Row],[BUY DATE]]+1,IF(Stock[[#This Row],[BUY DATE]]=0,0,TODAY()-Stock[[#This Row],[BUY DATE]]+1))</f>
        <v>0</v>
      </c>
      <c r="AC418" s="122" t="str">
        <f>IFERROR(Stock[[#This Row],[CASH DIVIDEND]]+Stock[[#This Row],[RETURN/(LOSS) FROM TRADING
(auto-fill)]],"")</f>
        <v/>
      </c>
      <c r="AD418" s="146" t="str">
        <f>IF(Stock[[#This Row],[SELLING QUANTITY]]&gt;0,SUM(Stock[[#This Row],[RETURN/(LOSS) FROM TRADING
(auto-fill)]],Stock[[#This Row],[CASH DIVIDEND]])/SUM(Stock[[#This Row],[BUYING PRICE]]*Stock[[#This Row],[SELLING QUANTITY]],Stock[[#This Row],[BUYING FEE
(auto-fill)]]*Stock[[#This Row],[SELLING QUANTITY]]/Stock[[#This Row],[BUYING QUANTITY]]),"")</f>
        <v/>
      </c>
      <c r="AE418" s="146" t="str">
        <f ca="1">IFERROR(IF(Stock[[#This Row],[HOLDING DAYS
(auto-fill)]]&lt;365,Stock[[#This Row],[% TOTAL RETURN/(LOSS)
(auto-fill)]]*365/Stock[[#This Row],[HOLDING DAYS
(auto-fill)]],POWER((1+Stock[[#This Row],[% TOTAL RETURN/(LOSS)
(auto-fill)]]),1/(Stock[[#This Row],[HOLDING DAYS
(auto-fill)]]/365))-1),"")</f>
        <v/>
      </c>
      <c r="AF418" s="92"/>
      <c r="AG418" s="149" t="str">
        <f>IF(Stock[[#This Row],[STATUS
(auto-fill)]]="HOLDING",Stock[[#This Row],[MARKET PRICE]]-Stock[[#This Row],[BUYING PRICE]],"")</f>
        <v/>
      </c>
      <c r="AH418" s="143" t="str">
        <f>IFERROR(Stock[[#This Row],[CHANGE
(auto-fill)]]/Stock[[#This Row],[BUYING PRICE]],"")</f>
        <v/>
      </c>
      <c r="AI418" s="129" t="str">
        <f>IF(Stock[[#This Row],[MARKET PRICE]]&gt;0,Stock[[#This Row],[MARKET PRICE]]*Stock[[#This Row],[REMAINING QUANTITY
(auto-fill)]],"")</f>
        <v/>
      </c>
    </row>
    <row r="419" spans="2:35">
      <c r="B419" s="112" t="str">
        <f>IF(AND(Stock[[#This Row],[BUYING QUANTITY]]&gt;0,Stock[[#This Row],[REMAINING QUANTITY
(auto-fill)]]=0),"SOLD OUT",
IF(AND(Stock[[#This Row],[BUYING QUANTITY]]&gt;0,Stock[[#This Row],[REMAINING QUANTITY
(auto-fill)]]&gt;0),"HOLDING",""))</f>
        <v/>
      </c>
      <c r="C419" s="111">
        <f t="shared" si="6"/>
        <v>406</v>
      </c>
      <c r="D419" s="79"/>
      <c r="E419" s="80"/>
      <c r="F419" s="162"/>
      <c r="G419" s="85"/>
      <c r="H419" s="86"/>
      <c r="I419" s="164"/>
      <c r="J419" s="115" t="str">
        <f>IF(Stock[[#This Row],[BUYING QUANTITY]]&gt;0,Stock[[#This Row],[BUYING PRICE]]*Stock[[#This Row],[BUYING QUANTITY]]*Stock[[#This Row],[% BUYING FEE]],"")</f>
        <v/>
      </c>
      <c r="K419" s="89"/>
      <c r="L419" s="90"/>
      <c r="M419" s="117" t="str">
        <f>IF(Stock[[#This Row],[BUYING QUANTITY]]&gt;0,Stock[[#This Row],[BUYING PRICE]]*(1+Stock[[#This Row],[% THRESHOLD (RETURN)_1]]),"")</f>
        <v/>
      </c>
      <c r="N419" s="91"/>
      <c r="O419" s="117" t="str">
        <f>IF(Stock[[#This Row],[BUYING QUANTITY]]&gt;0,Stock[[#This Row],[BUYING PRICE]]*(1+Stock[[#This Row],[% THRESHOLD (RETURN)_2]]),"")</f>
        <v/>
      </c>
      <c r="P419" s="91"/>
      <c r="Q419" s="117" t="str">
        <f>IF(Stock[[#This Row],[BUYING QUANTITY]]&gt;0,Stock[[#This Row],[BUYING PRICE]]*(1+Stock[[#This Row],[% THRESHOLD (LOSS)]]),"")</f>
        <v/>
      </c>
      <c r="R419" s="106"/>
      <c r="S419" s="118" t="str">
        <f>IF(Stock[[#This Row],[CASH DIVIDEND]]&gt;0,Stock[[#This Row],[CASH DIVIDEND]]/(Stock[[#This Row],[BUYING PRICE]]*Stock[[#This Row],[BUYING QUANTITY]]),"")</f>
        <v/>
      </c>
      <c r="T419" s="106"/>
      <c r="U419" s="79"/>
      <c r="V419" s="97"/>
      <c r="W419" s="98"/>
      <c r="X419" s="168"/>
      <c r="Y419" s="126" t="str">
        <f>IF(Stock[[#This Row],[SELLING QUANTITY]]&gt;0,Stock[[#This Row],[SELLING PRICE]]*Stock[[#This Row],[SELLING QUANTITY]]*Stock[[#This Row],[% SELLING FEE]]+Stock[[#This Row],[SELLING PRICE]]*Stock[[#This Row],[SELLING QUANTITY]]*$D$12,"")</f>
        <v/>
      </c>
      <c r="Z419" s="127">
        <f>Stock[[#This Row],[BUYING QUANTITY]]+Stock[[#This Row],[STOCK DIVIDEND]]-Stock[[#This Row],[SELLING QUANTITY]]</f>
        <v>0</v>
      </c>
      <c r="AA4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19" s="121">
        <f ca="1">IF(Stock[[#This Row],[SELLING DATE]]&gt;0,Stock[[#This Row],[SELLING DATE]]-Stock[[#This Row],[BUY DATE]]+1,IF(Stock[[#This Row],[BUY DATE]]=0,0,TODAY()-Stock[[#This Row],[BUY DATE]]+1))</f>
        <v>0</v>
      </c>
      <c r="AC419" s="122" t="str">
        <f>IFERROR(Stock[[#This Row],[CASH DIVIDEND]]+Stock[[#This Row],[RETURN/(LOSS) FROM TRADING
(auto-fill)]],"")</f>
        <v/>
      </c>
      <c r="AD419" s="146" t="str">
        <f>IF(Stock[[#This Row],[SELLING QUANTITY]]&gt;0,SUM(Stock[[#This Row],[RETURN/(LOSS) FROM TRADING
(auto-fill)]],Stock[[#This Row],[CASH DIVIDEND]])/SUM(Stock[[#This Row],[BUYING PRICE]]*Stock[[#This Row],[SELLING QUANTITY]],Stock[[#This Row],[BUYING FEE
(auto-fill)]]*Stock[[#This Row],[SELLING QUANTITY]]/Stock[[#This Row],[BUYING QUANTITY]]),"")</f>
        <v/>
      </c>
      <c r="AE419" s="146" t="str">
        <f ca="1">IFERROR(IF(Stock[[#This Row],[HOLDING DAYS
(auto-fill)]]&lt;365,Stock[[#This Row],[% TOTAL RETURN/(LOSS)
(auto-fill)]]*365/Stock[[#This Row],[HOLDING DAYS
(auto-fill)]],POWER((1+Stock[[#This Row],[% TOTAL RETURN/(LOSS)
(auto-fill)]]),1/(Stock[[#This Row],[HOLDING DAYS
(auto-fill)]]/365))-1),"")</f>
        <v/>
      </c>
      <c r="AF419" s="92"/>
      <c r="AG419" s="149" t="str">
        <f>IF(Stock[[#This Row],[STATUS
(auto-fill)]]="HOLDING",Stock[[#This Row],[MARKET PRICE]]-Stock[[#This Row],[BUYING PRICE]],"")</f>
        <v/>
      </c>
      <c r="AH419" s="143" t="str">
        <f>IFERROR(Stock[[#This Row],[CHANGE
(auto-fill)]]/Stock[[#This Row],[BUYING PRICE]],"")</f>
        <v/>
      </c>
      <c r="AI419" s="129" t="str">
        <f>IF(Stock[[#This Row],[MARKET PRICE]]&gt;0,Stock[[#This Row],[MARKET PRICE]]*Stock[[#This Row],[REMAINING QUANTITY
(auto-fill)]],"")</f>
        <v/>
      </c>
    </row>
    <row r="420" spans="2:35">
      <c r="B420" s="112" t="str">
        <f>IF(AND(Stock[[#This Row],[BUYING QUANTITY]]&gt;0,Stock[[#This Row],[REMAINING QUANTITY
(auto-fill)]]=0),"SOLD OUT",
IF(AND(Stock[[#This Row],[BUYING QUANTITY]]&gt;0,Stock[[#This Row],[REMAINING QUANTITY
(auto-fill)]]&gt;0),"HOLDING",""))</f>
        <v/>
      </c>
      <c r="C420" s="111">
        <f t="shared" si="6"/>
        <v>407</v>
      </c>
      <c r="D420" s="79"/>
      <c r="E420" s="80"/>
      <c r="F420" s="162"/>
      <c r="G420" s="85"/>
      <c r="H420" s="86"/>
      <c r="I420" s="164"/>
      <c r="J420" s="115" t="str">
        <f>IF(Stock[[#This Row],[BUYING QUANTITY]]&gt;0,Stock[[#This Row],[BUYING PRICE]]*Stock[[#This Row],[BUYING QUANTITY]]*Stock[[#This Row],[% BUYING FEE]],"")</f>
        <v/>
      </c>
      <c r="K420" s="89"/>
      <c r="L420" s="90"/>
      <c r="M420" s="117" t="str">
        <f>IF(Stock[[#This Row],[BUYING QUANTITY]]&gt;0,Stock[[#This Row],[BUYING PRICE]]*(1+Stock[[#This Row],[% THRESHOLD (RETURN)_1]]),"")</f>
        <v/>
      </c>
      <c r="N420" s="91"/>
      <c r="O420" s="117" t="str">
        <f>IF(Stock[[#This Row],[BUYING QUANTITY]]&gt;0,Stock[[#This Row],[BUYING PRICE]]*(1+Stock[[#This Row],[% THRESHOLD (RETURN)_2]]),"")</f>
        <v/>
      </c>
      <c r="P420" s="91"/>
      <c r="Q420" s="117" t="str">
        <f>IF(Stock[[#This Row],[BUYING QUANTITY]]&gt;0,Stock[[#This Row],[BUYING PRICE]]*(1+Stock[[#This Row],[% THRESHOLD (LOSS)]]),"")</f>
        <v/>
      </c>
      <c r="R420" s="106"/>
      <c r="S420" s="118" t="str">
        <f>IF(Stock[[#This Row],[CASH DIVIDEND]]&gt;0,Stock[[#This Row],[CASH DIVIDEND]]/(Stock[[#This Row],[BUYING PRICE]]*Stock[[#This Row],[BUYING QUANTITY]]),"")</f>
        <v/>
      </c>
      <c r="T420" s="106"/>
      <c r="U420" s="79"/>
      <c r="V420" s="97"/>
      <c r="W420" s="98"/>
      <c r="X420" s="168"/>
      <c r="Y420" s="126" t="str">
        <f>IF(Stock[[#This Row],[SELLING QUANTITY]]&gt;0,Stock[[#This Row],[SELLING PRICE]]*Stock[[#This Row],[SELLING QUANTITY]]*Stock[[#This Row],[% SELLING FEE]]+Stock[[#This Row],[SELLING PRICE]]*Stock[[#This Row],[SELLING QUANTITY]]*$D$12,"")</f>
        <v/>
      </c>
      <c r="Z420" s="127">
        <f>Stock[[#This Row],[BUYING QUANTITY]]+Stock[[#This Row],[STOCK DIVIDEND]]-Stock[[#This Row],[SELLING QUANTITY]]</f>
        <v>0</v>
      </c>
      <c r="AA4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0" s="121">
        <f ca="1">IF(Stock[[#This Row],[SELLING DATE]]&gt;0,Stock[[#This Row],[SELLING DATE]]-Stock[[#This Row],[BUY DATE]]+1,IF(Stock[[#This Row],[BUY DATE]]=0,0,TODAY()-Stock[[#This Row],[BUY DATE]]+1))</f>
        <v>0</v>
      </c>
      <c r="AC420" s="122" t="str">
        <f>IFERROR(Stock[[#This Row],[CASH DIVIDEND]]+Stock[[#This Row],[RETURN/(LOSS) FROM TRADING
(auto-fill)]],"")</f>
        <v/>
      </c>
      <c r="AD420" s="146" t="str">
        <f>IF(Stock[[#This Row],[SELLING QUANTITY]]&gt;0,SUM(Stock[[#This Row],[RETURN/(LOSS) FROM TRADING
(auto-fill)]],Stock[[#This Row],[CASH DIVIDEND]])/SUM(Stock[[#This Row],[BUYING PRICE]]*Stock[[#This Row],[SELLING QUANTITY]],Stock[[#This Row],[BUYING FEE
(auto-fill)]]*Stock[[#This Row],[SELLING QUANTITY]]/Stock[[#This Row],[BUYING QUANTITY]]),"")</f>
        <v/>
      </c>
      <c r="AE420" s="146" t="str">
        <f ca="1">IFERROR(IF(Stock[[#This Row],[HOLDING DAYS
(auto-fill)]]&lt;365,Stock[[#This Row],[% TOTAL RETURN/(LOSS)
(auto-fill)]]*365/Stock[[#This Row],[HOLDING DAYS
(auto-fill)]],POWER((1+Stock[[#This Row],[% TOTAL RETURN/(LOSS)
(auto-fill)]]),1/(Stock[[#This Row],[HOLDING DAYS
(auto-fill)]]/365))-1),"")</f>
        <v/>
      </c>
      <c r="AF420" s="92"/>
      <c r="AG420" s="149" t="str">
        <f>IF(Stock[[#This Row],[STATUS
(auto-fill)]]="HOLDING",Stock[[#This Row],[MARKET PRICE]]-Stock[[#This Row],[BUYING PRICE]],"")</f>
        <v/>
      </c>
      <c r="AH420" s="143" t="str">
        <f>IFERROR(Stock[[#This Row],[CHANGE
(auto-fill)]]/Stock[[#This Row],[BUYING PRICE]],"")</f>
        <v/>
      </c>
      <c r="AI420" s="129" t="str">
        <f>IF(Stock[[#This Row],[MARKET PRICE]]&gt;0,Stock[[#This Row],[MARKET PRICE]]*Stock[[#This Row],[REMAINING QUANTITY
(auto-fill)]],"")</f>
        <v/>
      </c>
    </row>
    <row r="421" spans="2:35">
      <c r="B421" s="112" t="str">
        <f>IF(AND(Stock[[#This Row],[BUYING QUANTITY]]&gt;0,Stock[[#This Row],[REMAINING QUANTITY
(auto-fill)]]=0),"SOLD OUT",
IF(AND(Stock[[#This Row],[BUYING QUANTITY]]&gt;0,Stock[[#This Row],[REMAINING QUANTITY
(auto-fill)]]&gt;0),"HOLDING",""))</f>
        <v/>
      </c>
      <c r="C421" s="111">
        <f t="shared" si="6"/>
        <v>408</v>
      </c>
      <c r="D421" s="79"/>
      <c r="E421" s="80"/>
      <c r="F421" s="162"/>
      <c r="G421" s="85"/>
      <c r="H421" s="86"/>
      <c r="I421" s="164"/>
      <c r="J421" s="115" t="str">
        <f>IF(Stock[[#This Row],[BUYING QUANTITY]]&gt;0,Stock[[#This Row],[BUYING PRICE]]*Stock[[#This Row],[BUYING QUANTITY]]*Stock[[#This Row],[% BUYING FEE]],"")</f>
        <v/>
      </c>
      <c r="K421" s="89"/>
      <c r="L421" s="90"/>
      <c r="M421" s="117" t="str">
        <f>IF(Stock[[#This Row],[BUYING QUANTITY]]&gt;0,Stock[[#This Row],[BUYING PRICE]]*(1+Stock[[#This Row],[% THRESHOLD (RETURN)_1]]),"")</f>
        <v/>
      </c>
      <c r="N421" s="91"/>
      <c r="O421" s="117" t="str">
        <f>IF(Stock[[#This Row],[BUYING QUANTITY]]&gt;0,Stock[[#This Row],[BUYING PRICE]]*(1+Stock[[#This Row],[% THRESHOLD (RETURN)_2]]),"")</f>
        <v/>
      </c>
      <c r="P421" s="91"/>
      <c r="Q421" s="117" t="str">
        <f>IF(Stock[[#This Row],[BUYING QUANTITY]]&gt;0,Stock[[#This Row],[BUYING PRICE]]*(1+Stock[[#This Row],[% THRESHOLD (LOSS)]]),"")</f>
        <v/>
      </c>
      <c r="R421" s="106"/>
      <c r="S421" s="118" t="str">
        <f>IF(Stock[[#This Row],[CASH DIVIDEND]]&gt;0,Stock[[#This Row],[CASH DIVIDEND]]/(Stock[[#This Row],[BUYING PRICE]]*Stock[[#This Row],[BUYING QUANTITY]]),"")</f>
        <v/>
      </c>
      <c r="T421" s="106"/>
      <c r="U421" s="79"/>
      <c r="V421" s="97"/>
      <c r="W421" s="98"/>
      <c r="X421" s="168"/>
      <c r="Y421" s="126" t="str">
        <f>IF(Stock[[#This Row],[SELLING QUANTITY]]&gt;0,Stock[[#This Row],[SELLING PRICE]]*Stock[[#This Row],[SELLING QUANTITY]]*Stock[[#This Row],[% SELLING FEE]]+Stock[[#This Row],[SELLING PRICE]]*Stock[[#This Row],[SELLING QUANTITY]]*$D$12,"")</f>
        <v/>
      </c>
      <c r="Z421" s="127">
        <f>Stock[[#This Row],[BUYING QUANTITY]]+Stock[[#This Row],[STOCK DIVIDEND]]-Stock[[#This Row],[SELLING QUANTITY]]</f>
        <v>0</v>
      </c>
      <c r="AA4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1" s="121">
        <f ca="1">IF(Stock[[#This Row],[SELLING DATE]]&gt;0,Stock[[#This Row],[SELLING DATE]]-Stock[[#This Row],[BUY DATE]]+1,IF(Stock[[#This Row],[BUY DATE]]=0,0,TODAY()-Stock[[#This Row],[BUY DATE]]+1))</f>
        <v>0</v>
      </c>
      <c r="AC421" s="122" t="str">
        <f>IFERROR(Stock[[#This Row],[CASH DIVIDEND]]+Stock[[#This Row],[RETURN/(LOSS) FROM TRADING
(auto-fill)]],"")</f>
        <v/>
      </c>
      <c r="AD421" s="146" t="str">
        <f>IF(Stock[[#This Row],[SELLING QUANTITY]]&gt;0,SUM(Stock[[#This Row],[RETURN/(LOSS) FROM TRADING
(auto-fill)]],Stock[[#This Row],[CASH DIVIDEND]])/SUM(Stock[[#This Row],[BUYING PRICE]]*Stock[[#This Row],[SELLING QUANTITY]],Stock[[#This Row],[BUYING FEE
(auto-fill)]]*Stock[[#This Row],[SELLING QUANTITY]]/Stock[[#This Row],[BUYING QUANTITY]]),"")</f>
        <v/>
      </c>
      <c r="AE421" s="146" t="str">
        <f ca="1">IFERROR(IF(Stock[[#This Row],[HOLDING DAYS
(auto-fill)]]&lt;365,Stock[[#This Row],[% TOTAL RETURN/(LOSS)
(auto-fill)]]*365/Stock[[#This Row],[HOLDING DAYS
(auto-fill)]],POWER((1+Stock[[#This Row],[% TOTAL RETURN/(LOSS)
(auto-fill)]]),1/(Stock[[#This Row],[HOLDING DAYS
(auto-fill)]]/365))-1),"")</f>
        <v/>
      </c>
      <c r="AF421" s="92"/>
      <c r="AG421" s="149" t="str">
        <f>IF(Stock[[#This Row],[STATUS
(auto-fill)]]="HOLDING",Stock[[#This Row],[MARKET PRICE]]-Stock[[#This Row],[BUYING PRICE]],"")</f>
        <v/>
      </c>
      <c r="AH421" s="143" t="str">
        <f>IFERROR(Stock[[#This Row],[CHANGE
(auto-fill)]]/Stock[[#This Row],[BUYING PRICE]],"")</f>
        <v/>
      </c>
      <c r="AI421" s="129" t="str">
        <f>IF(Stock[[#This Row],[MARKET PRICE]]&gt;0,Stock[[#This Row],[MARKET PRICE]]*Stock[[#This Row],[REMAINING QUANTITY
(auto-fill)]],"")</f>
        <v/>
      </c>
    </row>
    <row r="422" spans="2:35">
      <c r="B422" s="112" t="str">
        <f>IF(AND(Stock[[#This Row],[BUYING QUANTITY]]&gt;0,Stock[[#This Row],[REMAINING QUANTITY
(auto-fill)]]=0),"SOLD OUT",
IF(AND(Stock[[#This Row],[BUYING QUANTITY]]&gt;0,Stock[[#This Row],[REMAINING QUANTITY
(auto-fill)]]&gt;0),"HOLDING",""))</f>
        <v/>
      </c>
      <c r="C422" s="111">
        <f t="shared" si="6"/>
        <v>409</v>
      </c>
      <c r="D422" s="79"/>
      <c r="E422" s="80"/>
      <c r="F422" s="162"/>
      <c r="G422" s="85"/>
      <c r="H422" s="86"/>
      <c r="I422" s="164"/>
      <c r="J422" s="115" t="str">
        <f>IF(Stock[[#This Row],[BUYING QUANTITY]]&gt;0,Stock[[#This Row],[BUYING PRICE]]*Stock[[#This Row],[BUYING QUANTITY]]*Stock[[#This Row],[% BUYING FEE]],"")</f>
        <v/>
      </c>
      <c r="K422" s="89"/>
      <c r="L422" s="90"/>
      <c r="M422" s="117" t="str">
        <f>IF(Stock[[#This Row],[BUYING QUANTITY]]&gt;0,Stock[[#This Row],[BUYING PRICE]]*(1+Stock[[#This Row],[% THRESHOLD (RETURN)_1]]),"")</f>
        <v/>
      </c>
      <c r="N422" s="91"/>
      <c r="O422" s="117" t="str">
        <f>IF(Stock[[#This Row],[BUYING QUANTITY]]&gt;0,Stock[[#This Row],[BUYING PRICE]]*(1+Stock[[#This Row],[% THRESHOLD (RETURN)_2]]),"")</f>
        <v/>
      </c>
      <c r="P422" s="91"/>
      <c r="Q422" s="117" t="str">
        <f>IF(Stock[[#This Row],[BUYING QUANTITY]]&gt;0,Stock[[#This Row],[BUYING PRICE]]*(1+Stock[[#This Row],[% THRESHOLD (LOSS)]]),"")</f>
        <v/>
      </c>
      <c r="R422" s="106"/>
      <c r="S422" s="118" t="str">
        <f>IF(Stock[[#This Row],[CASH DIVIDEND]]&gt;0,Stock[[#This Row],[CASH DIVIDEND]]/(Stock[[#This Row],[BUYING PRICE]]*Stock[[#This Row],[BUYING QUANTITY]]),"")</f>
        <v/>
      </c>
      <c r="T422" s="106"/>
      <c r="U422" s="79"/>
      <c r="V422" s="97"/>
      <c r="W422" s="98"/>
      <c r="X422" s="168"/>
      <c r="Y422" s="126" t="str">
        <f>IF(Stock[[#This Row],[SELLING QUANTITY]]&gt;0,Stock[[#This Row],[SELLING PRICE]]*Stock[[#This Row],[SELLING QUANTITY]]*Stock[[#This Row],[% SELLING FEE]]+Stock[[#This Row],[SELLING PRICE]]*Stock[[#This Row],[SELLING QUANTITY]]*$D$12,"")</f>
        <v/>
      </c>
      <c r="Z422" s="127">
        <f>Stock[[#This Row],[BUYING QUANTITY]]+Stock[[#This Row],[STOCK DIVIDEND]]-Stock[[#This Row],[SELLING QUANTITY]]</f>
        <v>0</v>
      </c>
      <c r="AA4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2" s="121">
        <f ca="1">IF(Stock[[#This Row],[SELLING DATE]]&gt;0,Stock[[#This Row],[SELLING DATE]]-Stock[[#This Row],[BUY DATE]]+1,IF(Stock[[#This Row],[BUY DATE]]=0,0,TODAY()-Stock[[#This Row],[BUY DATE]]+1))</f>
        <v>0</v>
      </c>
      <c r="AC422" s="122" t="str">
        <f>IFERROR(Stock[[#This Row],[CASH DIVIDEND]]+Stock[[#This Row],[RETURN/(LOSS) FROM TRADING
(auto-fill)]],"")</f>
        <v/>
      </c>
      <c r="AD422" s="146" t="str">
        <f>IF(Stock[[#This Row],[SELLING QUANTITY]]&gt;0,SUM(Stock[[#This Row],[RETURN/(LOSS) FROM TRADING
(auto-fill)]],Stock[[#This Row],[CASH DIVIDEND]])/SUM(Stock[[#This Row],[BUYING PRICE]]*Stock[[#This Row],[SELLING QUANTITY]],Stock[[#This Row],[BUYING FEE
(auto-fill)]]*Stock[[#This Row],[SELLING QUANTITY]]/Stock[[#This Row],[BUYING QUANTITY]]),"")</f>
        <v/>
      </c>
      <c r="AE422" s="146" t="str">
        <f ca="1">IFERROR(IF(Stock[[#This Row],[HOLDING DAYS
(auto-fill)]]&lt;365,Stock[[#This Row],[% TOTAL RETURN/(LOSS)
(auto-fill)]]*365/Stock[[#This Row],[HOLDING DAYS
(auto-fill)]],POWER((1+Stock[[#This Row],[% TOTAL RETURN/(LOSS)
(auto-fill)]]),1/(Stock[[#This Row],[HOLDING DAYS
(auto-fill)]]/365))-1),"")</f>
        <v/>
      </c>
      <c r="AF422" s="92"/>
      <c r="AG422" s="149" t="str">
        <f>IF(Stock[[#This Row],[STATUS
(auto-fill)]]="HOLDING",Stock[[#This Row],[MARKET PRICE]]-Stock[[#This Row],[BUYING PRICE]],"")</f>
        <v/>
      </c>
      <c r="AH422" s="143" t="str">
        <f>IFERROR(Stock[[#This Row],[CHANGE
(auto-fill)]]/Stock[[#This Row],[BUYING PRICE]],"")</f>
        <v/>
      </c>
      <c r="AI422" s="129" t="str">
        <f>IF(Stock[[#This Row],[MARKET PRICE]]&gt;0,Stock[[#This Row],[MARKET PRICE]]*Stock[[#This Row],[REMAINING QUANTITY
(auto-fill)]],"")</f>
        <v/>
      </c>
    </row>
    <row r="423" spans="2:35">
      <c r="B423" s="112" t="str">
        <f>IF(AND(Stock[[#This Row],[BUYING QUANTITY]]&gt;0,Stock[[#This Row],[REMAINING QUANTITY
(auto-fill)]]=0),"SOLD OUT",
IF(AND(Stock[[#This Row],[BUYING QUANTITY]]&gt;0,Stock[[#This Row],[REMAINING QUANTITY
(auto-fill)]]&gt;0),"HOLDING",""))</f>
        <v/>
      </c>
      <c r="C423" s="111">
        <f t="shared" si="6"/>
        <v>410</v>
      </c>
      <c r="D423" s="79"/>
      <c r="E423" s="80"/>
      <c r="F423" s="162"/>
      <c r="G423" s="85"/>
      <c r="H423" s="86"/>
      <c r="I423" s="164"/>
      <c r="J423" s="115" t="str">
        <f>IF(Stock[[#This Row],[BUYING QUANTITY]]&gt;0,Stock[[#This Row],[BUYING PRICE]]*Stock[[#This Row],[BUYING QUANTITY]]*Stock[[#This Row],[% BUYING FEE]],"")</f>
        <v/>
      </c>
      <c r="K423" s="89"/>
      <c r="L423" s="90"/>
      <c r="M423" s="117" t="str">
        <f>IF(Stock[[#This Row],[BUYING QUANTITY]]&gt;0,Stock[[#This Row],[BUYING PRICE]]*(1+Stock[[#This Row],[% THRESHOLD (RETURN)_1]]),"")</f>
        <v/>
      </c>
      <c r="N423" s="91"/>
      <c r="O423" s="117" t="str">
        <f>IF(Stock[[#This Row],[BUYING QUANTITY]]&gt;0,Stock[[#This Row],[BUYING PRICE]]*(1+Stock[[#This Row],[% THRESHOLD (RETURN)_2]]),"")</f>
        <v/>
      </c>
      <c r="P423" s="91"/>
      <c r="Q423" s="117" t="str">
        <f>IF(Stock[[#This Row],[BUYING QUANTITY]]&gt;0,Stock[[#This Row],[BUYING PRICE]]*(1+Stock[[#This Row],[% THRESHOLD (LOSS)]]),"")</f>
        <v/>
      </c>
      <c r="R423" s="106"/>
      <c r="S423" s="118" t="str">
        <f>IF(Stock[[#This Row],[CASH DIVIDEND]]&gt;0,Stock[[#This Row],[CASH DIVIDEND]]/(Stock[[#This Row],[BUYING PRICE]]*Stock[[#This Row],[BUYING QUANTITY]]),"")</f>
        <v/>
      </c>
      <c r="T423" s="106"/>
      <c r="U423" s="79"/>
      <c r="V423" s="97"/>
      <c r="W423" s="98"/>
      <c r="X423" s="168"/>
      <c r="Y423" s="126" t="str">
        <f>IF(Stock[[#This Row],[SELLING QUANTITY]]&gt;0,Stock[[#This Row],[SELLING PRICE]]*Stock[[#This Row],[SELLING QUANTITY]]*Stock[[#This Row],[% SELLING FEE]]+Stock[[#This Row],[SELLING PRICE]]*Stock[[#This Row],[SELLING QUANTITY]]*$D$12,"")</f>
        <v/>
      </c>
      <c r="Z423" s="127">
        <f>Stock[[#This Row],[BUYING QUANTITY]]+Stock[[#This Row],[STOCK DIVIDEND]]-Stock[[#This Row],[SELLING QUANTITY]]</f>
        <v>0</v>
      </c>
      <c r="AA4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3" s="121">
        <f ca="1">IF(Stock[[#This Row],[SELLING DATE]]&gt;0,Stock[[#This Row],[SELLING DATE]]-Stock[[#This Row],[BUY DATE]]+1,IF(Stock[[#This Row],[BUY DATE]]=0,0,TODAY()-Stock[[#This Row],[BUY DATE]]+1))</f>
        <v>0</v>
      </c>
      <c r="AC423" s="122" t="str">
        <f>IFERROR(Stock[[#This Row],[CASH DIVIDEND]]+Stock[[#This Row],[RETURN/(LOSS) FROM TRADING
(auto-fill)]],"")</f>
        <v/>
      </c>
      <c r="AD423" s="146" t="str">
        <f>IF(Stock[[#This Row],[SELLING QUANTITY]]&gt;0,SUM(Stock[[#This Row],[RETURN/(LOSS) FROM TRADING
(auto-fill)]],Stock[[#This Row],[CASH DIVIDEND]])/SUM(Stock[[#This Row],[BUYING PRICE]]*Stock[[#This Row],[SELLING QUANTITY]],Stock[[#This Row],[BUYING FEE
(auto-fill)]]*Stock[[#This Row],[SELLING QUANTITY]]/Stock[[#This Row],[BUYING QUANTITY]]),"")</f>
        <v/>
      </c>
      <c r="AE423" s="146" t="str">
        <f ca="1">IFERROR(IF(Stock[[#This Row],[HOLDING DAYS
(auto-fill)]]&lt;365,Stock[[#This Row],[% TOTAL RETURN/(LOSS)
(auto-fill)]]*365/Stock[[#This Row],[HOLDING DAYS
(auto-fill)]],POWER((1+Stock[[#This Row],[% TOTAL RETURN/(LOSS)
(auto-fill)]]),1/(Stock[[#This Row],[HOLDING DAYS
(auto-fill)]]/365))-1),"")</f>
        <v/>
      </c>
      <c r="AF423" s="92"/>
      <c r="AG423" s="149" t="str">
        <f>IF(Stock[[#This Row],[STATUS
(auto-fill)]]="HOLDING",Stock[[#This Row],[MARKET PRICE]]-Stock[[#This Row],[BUYING PRICE]],"")</f>
        <v/>
      </c>
      <c r="AH423" s="143" t="str">
        <f>IFERROR(Stock[[#This Row],[CHANGE
(auto-fill)]]/Stock[[#This Row],[BUYING PRICE]],"")</f>
        <v/>
      </c>
      <c r="AI423" s="129" t="str">
        <f>IF(Stock[[#This Row],[MARKET PRICE]]&gt;0,Stock[[#This Row],[MARKET PRICE]]*Stock[[#This Row],[REMAINING QUANTITY
(auto-fill)]],"")</f>
        <v/>
      </c>
    </row>
    <row r="424" spans="2:35">
      <c r="B424" s="112" t="str">
        <f>IF(AND(Stock[[#This Row],[BUYING QUANTITY]]&gt;0,Stock[[#This Row],[REMAINING QUANTITY
(auto-fill)]]=0),"SOLD OUT",
IF(AND(Stock[[#This Row],[BUYING QUANTITY]]&gt;0,Stock[[#This Row],[REMAINING QUANTITY
(auto-fill)]]&gt;0),"HOLDING",""))</f>
        <v/>
      </c>
      <c r="C424" s="111">
        <f t="shared" si="6"/>
        <v>411</v>
      </c>
      <c r="D424" s="79"/>
      <c r="E424" s="80"/>
      <c r="F424" s="162"/>
      <c r="G424" s="85"/>
      <c r="H424" s="86"/>
      <c r="I424" s="164"/>
      <c r="J424" s="115" t="str">
        <f>IF(Stock[[#This Row],[BUYING QUANTITY]]&gt;0,Stock[[#This Row],[BUYING PRICE]]*Stock[[#This Row],[BUYING QUANTITY]]*Stock[[#This Row],[% BUYING FEE]],"")</f>
        <v/>
      </c>
      <c r="K424" s="89"/>
      <c r="L424" s="90"/>
      <c r="M424" s="117" t="str">
        <f>IF(Stock[[#This Row],[BUYING QUANTITY]]&gt;0,Stock[[#This Row],[BUYING PRICE]]*(1+Stock[[#This Row],[% THRESHOLD (RETURN)_1]]),"")</f>
        <v/>
      </c>
      <c r="N424" s="91"/>
      <c r="O424" s="117" t="str">
        <f>IF(Stock[[#This Row],[BUYING QUANTITY]]&gt;0,Stock[[#This Row],[BUYING PRICE]]*(1+Stock[[#This Row],[% THRESHOLD (RETURN)_2]]),"")</f>
        <v/>
      </c>
      <c r="P424" s="91"/>
      <c r="Q424" s="117" t="str">
        <f>IF(Stock[[#This Row],[BUYING QUANTITY]]&gt;0,Stock[[#This Row],[BUYING PRICE]]*(1+Stock[[#This Row],[% THRESHOLD (LOSS)]]),"")</f>
        <v/>
      </c>
      <c r="R424" s="106"/>
      <c r="S424" s="118" t="str">
        <f>IF(Stock[[#This Row],[CASH DIVIDEND]]&gt;0,Stock[[#This Row],[CASH DIVIDEND]]/(Stock[[#This Row],[BUYING PRICE]]*Stock[[#This Row],[BUYING QUANTITY]]),"")</f>
        <v/>
      </c>
      <c r="T424" s="106"/>
      <c r="U424" s="79"/>
      <c r="V424" s="97"/>
      <c r="W424" s="98"/>
      <c r="X424" s="168"/>
      <c r="Y424" s="126" t="str">
        <f>IF(Stock[[#This Row],[SELLING QUANTITY]]&gt;0,Stock[[#This Row],[SELLING PRICE]]*Stock[[#This Row],[SELLING QUANTITY]]*Stock[[#This Row],[% SELLING FEE]]+Stock[[#This Row],[SELLING PRICE]]*Stock[[#This Row],[SELLING QUANTITY]]*$D$12,"")</f>
        <v/>
      </c>
      <c r="Z424" s="127">
        <f>Stock[[#This Row],[BUYING QUANTITY]]+Stock[[#This Row],[STOCK DIVIDEND]]-Stock[[#This Row],[SELLING QUANTITY]]</f>
        <v>0</v>
      </c>
      <c r="AA4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4" s="121">
        <f ca="1">IF(Stock[[#This Row],[SELLING DATE]]&gt;0,Stock[[#This Row],[SELLING DATE]]-Stock[[#This Row],[BUY DATE]]+1,IF(Stock[[#This Row],[BUY DATE]]=0,0,TODAY()-Stock[[#This Row],[BUY DATE]]+1))</f>
        <v>0</v>
      </c>
      <c r="AC424" s="122" t="str">
        <f>IFERROR(Stock[[#This Row],[CASH DIVIDEND]]+Stock[[#This Row],[RETURN/(LOSS) FROM TRADING
(auto-fill)]],"")</f>
        <v/>
      </c>
      <c r="AD424" s="146" t="str">
        <f>IF(Stock[[#This Row],[SELLING QUANTITY]]&gt;0,SUM(Stock[[#This Row],[RETURN/(LOSS) FROM TRADING
(auto-fill)]],Stock[[#This Row],[CASH DIVIDEND]])/SUM(Stock[[#This Row],[BUYING PRICE]]*Stock[[#This Row],[SELLING QUANTITY]],Stock[[#This Row],[BUYING FEE
(auto-fill)]]*Stock[[#This Row],[SELLING QUANTITY]]/Stock[[#This Row],[BUYING QUANTITY]]),"")</f>
        <v/>
      </c>
      <c r="AE424" s="146" t="str">
        <f ca="1">IFERROR(IF(Stock[[#This Row],[HOLDING DAYS
(auto-fill)]]&lt;365,Stock[[#This Row],[% TOTAL RETURN/(LOSS)
(auto-fill)]]*365/Stock[[#This Row],[HOLDING DAYS
(auto-fill)]],POWER((1+Stock[[#This Row],[% TOTAL RETURN/(LOSS)
(auto-fill)]]),1/(Stock[[#This Row],[HOLDING DAYS
(auto-fill)]]/365))-1),"")</f>
        <v/>
      </c>
      <c r="AF424" s="92"/>
      <c r="AG424" s="149" t="str">
        <f>IF(Stock[[#This Row],[STATUS
(auto-fill)]]="HOLDING",Stock[[#This Row],[MARKET PRICE]]-Stock[[#This Row],[BUYING PRICE]],"")</f>
        <v/>
      </c>
      <c r="AH424" s="143" t="str">
        <f>IFERROR(Stock[[#This Row],[CHANGE
(auto-fill)]]/Stock[[#This Row],[BUYING PRICE]],"")</f>
        <v/>
      </c>
      <c r="AI424" s="129" t="str">
        <f>IF(Stock[[#This Row],[MARKET PRICE]]&gt;0,Stock[[#This Row],[MARKET PRICE]]*Stock[[#This Row],[REMAINING QUANTITY
(auto-fill)]],"")</f>
        <v/>
      </c>
    </row>
    <row r="425" spans="2:35">
      <c r="B425" s="112" t="str">
        <f>IF(AND(Stock[[#This Row],[BUYING QUANTITY]]&gt;0,Stock[[#This Row],[REMAINING QUANTITY
(auto-fill)]]=0),"SOLD OUT",
IF(AND(Stock[[#This Row],[BUYING QUANTITY]]&gt;0,Stock[[#This Row],[REMAINING QUANTITY
(auto-fill)]]&gt;0),"HOLDING",""))</f>
        <v/>
      </c>
      <c r="C425" s="111">
        <f t="shared" si="6"/>
        <v>412</v>
      </c>
      <c r="D425" s="79"/>
      <c r="E425" s="80"/>
      <c r="F425" s="162"/>
      <c r="G425" s="85"/>
      <c r="H425" s="86"/>
      <c r="I425" s="164"/>
      <c r="J425" s="115" t="str">
        <f>IF(Stock[[#This Row],[BUYING QUANTITY]]&gt;0,Stock[[#This Row],[BUYING PRICE]]*Stock[[#This Row],[BUYING QUANTITY]]*Stock[[#This Row],[% BUYING FEE]],"")</f>
        <v/>
      </c>
      <c r="K425" s="89"/>
      <c r="L425" s="90"/>
      <c r="M425" s="117" t="str">
        <f>IF(Stock[[#This Row],[BUYING QUANTITY]]&gt;0,Stock[[#This Row],[BUYING PRICE]]*(1+Stock[[#This Row],[% THRESHOLD (RETURN)_1]]),"")</f>
        <v/>
      </c>
      <c r="N425" s="91"/>
      <c r="O425" s="117" t="str">
        <f>IF(Stock[[#This Row],[BUYING QUANTITY]]&gt;0,Stock[[#This Row],[BUYING PRICE]]*(1+Stock[[#This Row],[% THRESHOLD (RETURN)_2]]),"")</f>
        <v/>
      </c>
      <c r="P425" s="91"/>
      <c r="Q425" s="117" t="str">
        <f>IF(Stock[[#This Row],[BUYING QUANTITY]]&gt;0,Stock[[#This Row],[BUYING PRICE]]*(1+Stock[[#This Row],[% THRESHOLD (LOSS)]]),"")</f>
        <v/>
      </c>
      <c r="R425" s="106"/>
      <c r="S425" s="118" t="str">
        <f>IF(Stock[[#This Row],[CASH DIVIDEND]]&gt;0,Stock[[#This Row],[CASH DIVIDEND]]/(Stock[[#This Row],[BUYING PRICE]]*Stock[[#This Row],[BUYING QUANTITY]]),"")</f>
        <v/>
      </c>
      <c r="T425" s="106"/>
      <c r="U425" s="79"/>
      <c r="V425" s="97"/>
      <c r="W425" s="98"/>
      <c r="X425" s="168"/>
      <c r="Y425" s="126" t="str">
        <f>IF(Stock[[#This Row],[SELLING QUANTITY]]&gt;0,Stock[[#This Row],[SELLING PRICE]]*Stock[[#This Row],[SELLING QUANTITY]]*Stock[[#This Row],[% SELLING FEE]]+Stock[[#This Row],[SELLING PRICE]]*Stock[[#This Row],[SELLING QUANTITY]]*$D$12,"")</f>
        <v/>
      </c>
      <c r="Z425" s="127">
        <f>Stock[[#This Row],[BUYING QUANTITY]]+Stock[[#This Row],[STOCK DIVIDEND]]-Stock[[#This Row],[SELLING QUANTITY]]</f>
        <v>0</v>
      </c>
      <c r="AA4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5" s="121">
        <f ca="1">IF(Stock[[#This Row],[SELLING DATE]]&gt;0,Stock[[#This Row],[SELLING DATE]]-Stock[[#This Row],[BUY DATE]]+1,IF(Stock[[#This Row],[BUY DATE]]=0,0,TODAY()-Stock[[#This Row],[BUY DATE]]+1))</f>
        <v>0</v>
      </c>
      <c r="AC425" s="122" t="str">
        <f>IFERROR(Stock[[#This Row],[CASH DIVIDEND]]+Stock[[#This Row],[RETURN/(LOSS) FROM TRADING
(auto-fill)]],"")</f>
        <v/>
      </c>
      <c r="AD425" s="146" t="str">
        <f>IF(Stock[[#This Row],[SELLING QUANTITY]]&gt;0,SUM(Stock[[#This Row],[RETURN/(LOSS) FROM TRADING
(auto-fill)]],Stock[[#This Row],[CASH DIVIDEND]])/SUM(Stock[[#This Row],[BUYING PRICE]]*Stock[[#This Row],[SELLING QUANTITY]],Stock[[#This Row],[BUYING FEE
(auto-fill)]]*Stock[[#This Row],[SELLING QUANTITY]]/Stock[[#This Row],[BUYING QUANTITY]]),"")</f>
        <v/>
      </c>
      <c r="AE425" s="146" t="str">
        <f ca="1">IFERROR(IF(Stock[[#This Row],[HOLDING DAYS
(auto-fill)]]&lt;365,Stock[[#This Row],[% TOTAL RETURN/(LOSS)
(auto-fill)]]*365/Stock[[#This Row],[HOLDING DAYS
(auto-fill)]],POWER((1+Stock[[#This Row],[% TOTAL RETURN/(LOSS)
(auto-fill)]]),1/(Stock[[#This Row],[HOLDING DAYS
(auto-fill)]]/365))-1),"")</f>
        <v/>
      </c>
      <c r="AF425" s="92"/>
      <c r="AG425" s="149" t="str">
        <f>IF(Stock[[#This Row],[STATUS
(auto-fill)]]="HOLDING",Stock[[#This Row],[MARKET PRICE]]-Stock[[#This Row],[BUYING PRICE]],"")</f>
        <v/>
      </c>
      <c r="AH425" s="143" t="str">
        <f>IFERROR(Stock[[#This Row],[CHANGE
(auto-fill)]]/Stock[[#This Row],[BUYING PRICE]],"")</f>
        <v/>
      </c>
      <c r="AI425" s="129" t="str">
        <f>IF(Stock[[#This Row],[MARKET PRICE]]&gt;0,Stock[[#This Row],[MARKET PRICE]]*Stock[[#This Row],[REMAINING QUANTITY
(auto-fill)]],"")</f>
        <v/>
      </c>
    </row>
    <row r="426" spans="2:35">
      <c r="B426" s="112" t="str">
        <f>IF(AND(Stock[[#This Row],[BUYING QUANTITY]]&gt;0,Stock[[#This Row],[REMAINING QUANTITY
(auto-fill)]]=0),"SOLD OUT",
IF(AND(Stock[[#This Row],[BUYING QUANTITY]]&gt;0,Stock[[#This Row],[REMAINING QUANTITY
(auto-fill)]]&gt;0),"HOLDING",""))</f>
        <v/>
      </c>
      <c r="C426" s="111">
        <f t="shared" si="6"/>
        <v>413</v>
      </c>
      <c r="D426" s="79"/>
      <c r="E426" s="80"/>
      <c r="F426" s="162"/>
      <c r="G426" s="85"/>
      <c r="H426" s="86"/>
      <c r="I426" s="164"/>
      <c r="J426" s="115" t="str">
        <f>IF(Stock[[#This Row],[BUYING QUANTITY]]&gt;0,Stock[[#This Row],[BUYING PRICE]]*Stock[[#This Row],[BUYING QUANTITY]]*Stock[[#This Row],[% BUYING FEE]],"")</f>
        <v/>
      </c>
      <c r="K426" s="89"/>
      <c r="L426" s="90"/>
      <c r="M426" s="117" t="str">
        <f>IF(Stock[[#This Row],[BUYING QUANTITY]]&gt;0,Stock[[#This Row],[BUYING PRICE]]*(1+Stock[[#This Row],[% THRESHOLD (RETURN)_1]]),"")</f>
        <v/>
      </c>
      <c r="N426" s="91"/>
      <c r="O426" s="117" t="str">
        <f>IF(Stock[[#This Row],[BUYING QUANTITY]]&gt;0,Stock[[#This Row],[BUYING PRICE]]*(1+Stock[[#This Row],[% THRESHOLD (RETURN)_2]]),"")</f>
        <v/>
      </c>
      <c r="P426" s="91"/>
      <c r="Q426" s="117" t="str">
        <f>IF(Stock[[#This Row],[BUYING QUANTITY]]&gt;0,Stock[[#This Row],[BUYING PRICE]]*(1+Stock[[#This Row],[% THRESHOLD (LOSS)]]),"")</f>
        <v/>
      </c>
      <c r="R426" s="106"/>
      <c r="S426" s="118" t="str">
        <f>IF(Stock[[#This Row],[CASH DIVIDEND]]&gt;0,Stock[[#This Row],[CASH DIVIDEND]]/(Stock[[#This Row],[BUYING PRICE]]*Stock[[#This Row],[BUYING QUANTITY]]),"")</f>
        <v/>
      </c>
      <c r="T426" s="106"/>
      <c r="U426" s="79"/>
      <c r="V426" s="97"/>
      <c r="W426" s="98"/>
      <c r="X426" s="168"/>
      <c r="Y426" s="126" t="str">
        <f>IF(Stock[[#This Row],[SELLING QUANTITY]]&gt;0,Stock[[#This Row],[SELLING PRICE]]*Stock[[#This Row],[SELLING QUANTITY]]*Stock[[#This Row],[% SELLING FEE]]+Stock[[#This Row],[SELLING PRICE]]*Stock[[#This Row],[SELLING QUANTITY]]*$D$12,"")</f>
        <v/>
      </c>
      <c r="Z426" s="127">
        <f>Stock[[#This Row],[BUYING QUANTITY]]+Stock[[#This Row],[STOCK DIVIDEND]]-Stock[[#This Row],[SELLING QUANTITY]]</f>
        <v>0</v>
      </c>
      <c r="AA4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6" s="121">
        <f ca="1">IF(Stock[[#This Row],[SELLING DATE]]&gt;0,Stock[[#This Row],[SELLING DATE]]-Stock[[#This Row],[BUY DATE]]+1,IF(Stock[[#This Row],[BUY DATE]]=0,0,TODAY()-Stock[[#This Row],[BUY DATE]]+1))</f>
        <v>0</v>
      </c>
      <c r="AC426" s="122" t="str">
        <f>IFERROR(Stock[[#This Row],[CASH DIVIDEND]]+Stock[[#This Row],[RETURN/(LOSS) FROM TRADING
(auto-fill)]],"")</f>
        <v/>
      </c>
      <c r="AD426" s="146" t="str">
        <f>IF(Stock[[#This Row],[SELLING QUANTITY]]&gt;0,SUM(Stock[[#This Row],[RETURN/(LOSS) FROM TRADING
(auto-fill)]],Stock[[#This Row],[CASH DIVIDEND]])/SUM(Stock[[#This Row],[BUYING PRICE]]*Stock[[#This Row],[SELLING QUANTITY]],Stock[[#This Row],[BUYING FEE
(auto-fill)]]*Stock[[#This Row],[SELLING QUANTITY]]/Stock[[#This Row],[BUYING QUANTITY]]),"")</f>
        <v/>
      </c>
      <c r="AE426" s="146" t="str">
        <f ca="1">IFERROR(IF(Stock[[#This Row],[HOLDING DAYS
(auto-fill)]]&lt;365,Stock[[#This Row],[% TOTAL RETURN/(LOSS)
(auto-fill)]]*365/Stock[[#This Row],[HOLDING DAYS
(auto-fill)]],POWER((1+Stock[[#This Row],[% TOTAL RETURN/(LOSS)
(auto-fill)]]),1/(Stock[[#This Row],[HOLDING DAYS
(auto-fill)]]/365))-1),"")</f>
        <v/>
      </c>
      <c r="AF426" s="92"/>
      <c r="AG426" s="149" t="str">
        <f>IF(Stock[[#This Row],[STATUS
(auto-fill)]]="HOLDING",Stock[[#This Row],[MARKET PRICE]]-Stock[[#This Row],[BUYING PRICE]],"")</f>
        <v/>
      </c>
      <c r="AH426" s="143" t="str">
        <f>IFERROR(Stock[[#This Row],[CHANGE
(auto-fill)]]/Stock[[#This Row],[BUYING PRICE]],"")</f>
        <v/>
      </c>
      <c r="AI426" s="129" t="str">
        <f>IF(Stock[[#This Row],[MARKET PRICE]]&gt;0,Stock[[#This Row],[MARKET PRICE]]*Stock[[#This Row],[REMAINING QUANTITY
(auto-fill)]],"")</f>
        <v/>
      </c>
    </row>
    <row r="427" spans="2:35">
      <c r="B427" s="112" t="str">
        <f>IF(AND(Stock[[#This Row],[BUYING QUANTITY]]&gt;0,Stock[[#This Row],[REMAINING QUANTITY
(auto-fill)]]=0),"SOLD OUT",
IF(AND(Stock[[#This Row],[BUYING QUANTITY]]&gt;0,Stock[[#This Row],[REMAINING QUANTITY
(auto-fill)]]&gt;0),"HOLDING",""))</f>
        <v/>
      </c>
      <c r="C427" s="111">
        <f t="shared" si="6"/>
        <v>414</v>
      </c>
      <c r="D427" s="79"/>
      <c r="E427" s="80"/>
      <c r="F427" s="162"/>
      <c r="G427" s="85"/>
      <c r="H427" s="86"/>
      <c r="I427" s="164"/>
      <c r="J427" s="115" t="str">
        <f>IF(Stock[[#This Row],[BUYING QUANTITY]]&gt;0,Stock[[#This Row],[BUYING PRICE]]*Stock[[#This Row],[BUYING QUANTITY]]*Stock[[#This Row],[% BUYING FEE]],"")</f>
        <v/>
      </c>
      <c r="K427" s="89"/>
      <c r="L427" s="90"/>
      <c r="M427" s="117" t="str">
        <f>IF(Stock[[#This Row],[BUYING QUANTITY]]&gt;0,Stock[[#This Row],[BUYING PRICE]]*(1+Stock[[#This Row],[% THRESHOLD (RETURN)_1]]),"")</f>
        <v/>
      </c>
      <c r="N427" s="91"/>
      <c r="O427" s="117" t="str">
        <f>IF(Stock[[#This Row],[BUYING QUANTITY]]&gt;0,Stock[[#This Row],[BUYING PRICE]]*(1+Stock[[#This Row],[% THRESHOLD (RETURN)_2]]),"")</f>
        <v/>
      </c>
      <c r="P427" s="91"/>
      <c r="Q427" s="117" t="str">
        <f>IF(Stock[[#This Row],[BUYING QUANTITY]]&gt;0,Stock[[#This Row],[BUYING PRICE]]*(1+Stock[[#This Row],[% THRESHOLD (LOSS)]]),"")</f>
        <v/>
      </c>
      <c r="R427" s="106"/>
      <c r="S427" s="118" t="str">
        <f>IF(Stock[[#This Row],[CASH DIVIDEND]]&gt;0,Stock[[#This Row],[CASH DIVIDEND]]/(Stock[[#This Row],[BUYING PRICE]]*Stock[[#This Row],[BUYING QUANTITY]]),"")</f>
        <v/>
      </c>
      <c r="T427" s="106"/>
      <c r="U427" s="79"/>
      <c r="V427" s="97"/>
      <c r="W427" s="98"/>
      <c r="X427" s="168"/>
      <c r="Y427" s="126" t="str">
        <f>IF(Stock[[#This Row],[SELLING QUANTITY]]&gt;0,Stock[[#This Row],[SELLING PRICE]]*Stock[[#This Row],[SELLING QUANTITY]]*Stock[[#This Row],[% SELLING FEE]]+Stock[[#This Row],[SELLING PRICE]]*Stock[[#This Row],[SELLING QUANTITY]]*$D$12,"")</f>
        <v/>
      </c>
      <c r="Z427" s="127">
        <f>Stock[[#This Row],[BUYING QUANTITY]]+Stock[[#This Row],[STOCK DIVIDEND]]-Stock[[#This Row],[SELLING QUANTITY]]</f>
        <v>0</v>
      </c>
      <c r="AA4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7" s="121">
        <f ca="1">IF(Stock[[#This Row],[SELLING DATE]]&gt;0,Stock[[#This Row],[SELLING DATE]]-Stock[[#This Row],[BUY DATE]]+1,IF(Stock[[#This Row],[BUY DATE]]=0,0,TODAY()-Stock[[#This Row],[BUY DATE]]+1))</f>
        <v>0</v>
      </c>
      <c r="AC427" s="122" t="str">
        <f>IFERROR(Stock[[#This Row],[CASH DIVIDEND]]+Stock[[#This Row],[RETURN/(LOSS) FROM TRADING
(auto-fill)]],"")</f>
        <v/>
      </c>
      <c r="AD427" s="146" t="str">
        <f>IF(Stock[[#This Row],[SELLING QUANTITY]]&gt;0,SUM(Stock[[#This Row],[RETURN/(LOSS) FROM TRADING
(auto-fill)]],Stock[[#This Row],[CASH DIVIDEND]])/SUM(Stock[[#This Row],[BUYING PRICE]]*Stock[[#This Row],[SELLING QUANTITY]],Stock[[#This Row],[BUYING FEE
(auto-fill)]]*Stock[[#This Row],[SELLING QUANTITY]]/Stock[[#This Row],[BUYING QUANTITY]]),"")</f>
        <v/>
      </c>
      <c r="AE427" s="146" t="str">
        <f ca="1">IFERROR(IF(Stock[[#This Row],[HOLDING DAYS
(auto-fill)]]&lt;365,Stock[[#This Row],[% TOTAL RETURN/(LOSS)
(auto-fill)]]*365/Stock[[#This Row],[HOLDING DAYS
(auto-fill)]],POWER((1+Stock[[#This Row],[% TOTAL RETURN/(LOSS)
(auto-fill)]]),1/(Stock[[#This Row],[HOLDING DAYS
(auto-fill)]]/365))-1),"")</f>
        <v/>
      </c>
      <c r="AF427" s="92"/>
      <c r="AG427" s="149" t="str">
        <f>IF(Stock[[#This Row],[STATUS
(auto-fill)]]="HOLDING",Stock[[#This Row],[MARKET PRICE]]-Stock[[#This Row],[BUYING PRICE]],"")</f>
        <v/>
      </c>
      <c r="AH427" s="143" t="str">
        <f>IFERROR(Stock[[#This Row],[CHANGE
(auto-fill)]]/Stock[[#This Row],[BUYING PRICE]],"")</f>
        <v/>
      </c>
      <c r="AI427" s="129" t="str">
        <f>IF(Stock[[#This Row],[MARKET PRICE]]&gt;0,Stock[[#This Row],[MARKET PRICE]]*Stock[[#This Row],[REMAINING QUANTITY
(auto-fill)]],"")</f>
        <v/>
      </c>
    </row>
    <row r="428" spans="2:35">
      <c r="B428" s="112" t="str">
        <f>IF(AND(Stock[[#This Row],[BUYING QUANTITY]]&gt;0,Stock[[#This Row],[REMAINING QUANTITY
(auto-fill)]]=0),"SOLD OUT",
IF(AND(Stock[[#This Row],[BUYING QUANTITY]]&gt;0,Stock[[#This Row],[REMAINING QUANTITY
(auto-fill)]]&gt;0),"HOLDING",""))</f>
        <v/>
      </c>
      <c r="C428" s="111">
        <f t="shared" si="6"/>
        <v>415</v>
      </c>
      <c r="D428" s="79"/>
      <c r="E428" s="80"/>
      <c r="F428" s="162"/>
      <c r="G428" s="85"/>
      <c r="H428" s="86"/>
      <c r="I428" s="164"/>
      <c r="J428" s="115" t="str">
        <f>IF(Stock[[#This Row],[BUYING QUANTITY]]&gt;0,Stock[[#This Row],[BUYING PRICE]]*Stock[[#This Row],[BUYING QUANTITY]]*Stock[[#This Row],[% BUYING FEE]],"")</f>
        <v/>
      </c>
      <c r="K428" s="89"/>
      <c r="L428" s="90"/>
      <c r="M428" s="117" t="str">
        <f>IF(Stock[[#This Row],[BUYING QUANTITY]]&gt;0,Stock[[#This Row],[BUYING PRICE]]*(1+Stock[[#This Row],[% THRESHOLD (RETURN)_1]]),"")</f>
        <v/>
      </c>
      <c r="N428" s="91"/>
      <c r="O428" s="117" t="str">
        <f>IF(Stock[[#This Row],[BUYING QUANTITY]]&gt;0,Stock[[#This Row],[BUYING PRICE]]*(1+Stock[[#This Row],[% THRESHOLD (RETURN)_2]]),"")</f>
        <v/>
      </c>
      <c r="P428" s="91"/>
      <c r="Q428" s="117" t="str">
        <f>IF(Stock[[#This Row],[BUYING QUANTITY]]&gt;0,Stock[[#This Row],[BUYING PRICE]]*(1+Stock[[#This Row],[% THRESHOLD (LOSS)]]),"")</f>
        <v/>
      </c>
      <c r="R428" s="106"/>
      <c r="S428" s="118" t="str">
        <f>IF(Stock[[#This Row],[CASH DIVIDEND]]&gt;0,Stock[[#This Row],[CASH DIVIDEND]]/(Stock[[#This Row],[BUYING PRICE]]*Stock[[#This Row],[BUYING QUANTITY]]),"")</f>
        <v/>
      </c>
      <c r="T428" s="106"/>
      <c r="U428" s="79"/>
      <c r="V428" s="97"/>
      <c r="W428" s="98"/>
      <c r="X428" s="168"/>
      <c r="Y428" s="126" t="str">
        <f>IF(Stock[[#This Row],[SELLING QUANTITY]]&gt;0,Stock[[#This Row],[SELLING PRICE]]*Stock[[#This Row],[SELLING QUANTITY]]*Stock[[#This Row],[% SELLING FEE]]+Stock[[#This Row],[SELLING PRICE]]*Stock[[#This Row],[SELLING QUANTITY]]*$D$12,"")</f>
        <v/>
      </c>
      <c r="Z428" s="127">
        <f>Stock[[#This Row],[BUYING QUANTITY]]+Stock[[#This Row],[STOCK DIVIDEND]]-Stock[[#This Row],[SELLING QUANTITY]]</f>
        <v>0</v>
      </c>
      <c r="AA4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8" s="121">
        <f ca="1">IF(Stock[[#This Row],[SELLING DATE]]&gt;0,Stock[[#This Row],[SELLING DATE]]-Stock[[#This Row],[BUY DATE]]+1,IF(Stock[[#This Row],[BUY DATE]]=0,0,TODAY()-Stock[[#This Row],[BUY DATE]]+1))</f>
        <v>0</v>
      </c>
      <c r="AC428" s="122" t="str">
        <f>IFERROR(Stock[[#This Row],[CASH DIVIDEND]]+Stock[[#This Row],[RETURN/(LOSS) FROM TRADING
(auto-fill)]],"")</f>
        <v/>
      </c>
      <c r="AD428" s="146" t="str">
        <f>IF(Stock[[#This Row],[SELLING QUANTITY]]&gt;0,SUM(Stock[[#This Row],[RETURN/(LOSS) FROM TRADING
(auto-fill)]],Stock[[#This Row],[CASH DIVIDEND]])/SUM(Stock[[#This Row],[BUYING PRICE]]*Stock[[#This Row],[SELLING QUANTITY]],Stock[[#This Row],[BUYING FEE
(auto-fill)]]*Stock[[#This Row],[SELLING QUANTITY]]/Stock[[#This Row],[BUYING QUANTITY]]),"")</f>
        <v/>
      </c>
      <c r="AE428" s="146" t="str">
        <f ca="1">IFERROR(IF(Stock[[#This Row],[HOLDING DAYS
(auto-fill)]]&lt;365,Stock[[#This Row],[% TOTAL RETURN/(LOSS)
(auto-fill)]]*365/Stock[[#This Row],[HOLDING DAYS
(auto-fill)]],POWER((1+Stock[[#This Row],[% TOTAL RETURN/(LOSS)
(auto-fill)]]),1/(Stock[[#This Row],[HOLDING DAYS
(auto-fill)]]/365))-1),"")</f>
        <v/>
      </c>
      <c r="AF428" s="92"/>
      <c r="AG428" s="149" t="str">
        <f>IF(Stock[[#This Row],[STATUS
(auto-fill)]]="HOLDING",Stock[[#This Row],[MARKET PRICE]]-Stock[[#This Row],[BUYING PRICE]],"")</f>
        <v/>
      </c>
      <c r="AH428" s="143" t="str">
        <f>IFERROR(Stock[[#This Row],[CHANGE
(auto-fill)]]/Stock[[#This Row],[BUYING PRICE]],"")</f>
        <v/>
      </c>
      <c r="AI428" s="129" t="str">
        <f>IF(Stock[[#This Row],[MARKET PRICE]]&gt;0,Stock[[#This Row],[MARKET PRICE]]*Stock[[#This Row],[REMAINING QUANTITY
(auto-fill)]],"")</f>
        <v/>
      </c>
    </row>
    <row r="429" spans="2:35">
      <c r="B429" s="112" t="str">
        <f>IF(AND(Stock[[#This Row],[BUYING QUANTITY]]&gt;0,Stock[[#This Row],[REMAINING QUANTITY
(auto-fill)]]=0),"SOLD OUT",
IF(AND(Stock[[#This Row],[BUYING QUANTITY]]&gt;0,Stock[[#This Row],[REMAINING QUANTITY
(auto-fill)]]&gt;0),"HOLDING",""))</f>
        <v/>
      </c>
      <c r="C429" s="111">
        <f t="shared" si="6"/>
        <v>416</v>
      </c>
      <c r="D429" s="79"/>
      <c r="E429" s="80"/>
      <c r="F429" s="162"/>
      <c r="G429" s="85"/>
      <c r="H429" s="86"/>
      <c r="I429" s="164"/>
      <c r="J429" s="115" t="str">
        <f>IF(Stock[[#This Row],[BUYING QUANTITY]]&gt;0,Stock[[#This Row],[BUYING PRICE]]*Stock[[#This Row],[BUYING QUANTITY]]*Stock[[#This Row],[% BUYING FEE]],"")</f>
        <v/>
      </c>
      <c r="K429" s="89"/>
      <c r="L429" s="90"/>
      <c r="M429" s="117" t="str">
        <f>IF(Stock[[#This Row],[BUYING QUANTITY]]&gt;0,Stock[[#This Row],[BUYING PRICE]]*(1+Stock[[#This Row],[% THRESHOLD (RETURN)_1]]),"")</f>
        <v/>
      </c>
      <c r="N429" s="91"/>
      <c r="O429" s="117" t="str">
        <f>IF(Stock[[#This Row],[BUYING QUANTITY]]&gt;0,Stock[[#This Row],[BUYING PRICE]]*(1+Stock[[#This Row],[% THRESHOLD (RETURN)_2]]),"")</f>
        <v/>
      </c>
      <c r="P429" s="91"/>
      <c r="Q429" s="117" t="str">
        <f>IF(Stock[[#This Row],[BUYING QUANTITY]]&gt;0,Stock[[#This Row],[BUYING PRICE]]*(1+Stock[[#This Row],[% THRESHOLD (LOSS)]]),"")</f>
        <v/>
      </c>
      <c r="R429" s="106"/>
      <c r="S429" s="118" t="str">
        <f>IF(Stock[[#This Row],[CASH DIVIDEND]]&gt;0,Stock[[#This Row],[CASH DIVIDEND]]/(Stock[[#This Row],[BUYING PRICE]]*Stock[[#This Row],[BUYING QUANTITY]]),"")</f>
        <v/>
      </c>
      <c r="T429" s="106"/>
      <c r="U429" s="79"/>
      <c r="V429" s="97"/>
      <c r="W429" s="98"/>
      <c r="X429" s="168"/>
      <c r="Y429" s="126" t="str">
        <f>IF(Stock[[#This Row],[SELLING QUANTITY]]&gt;0,Stock[[#This Row],[SELLING PRICE]]*Stock[[#This Row],[SELLING QUANTITY]]*Stock[[#This Row],[% SELLING FEE]]+Stock[[#This Row],[SELLING PRICE]]*Stock[[#This Row],[SELLING QUANTITY]]*$D$12,"")</f>
        <v/>
      </c>
      <c r="Z429" s="127">
        <f>Stock[[#This Row],[BUYING QUANTITY]]+Stock[[#This Row],[STOCK DIVIDEND]]-Stock[[#This Row],[SELLING QUANTITY]]</f>
        <v>0</v>
      </c>
      <c r="AA4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29" s="121">
        <f ca="1">IF(Stock[[#This Row],[SELLING DATE]]&gt;0,Stock[[#This Row],[SELLING DATE]]-Stock[[#This Row],[BUY DATE]]+1,IF(Stock[[#This Row],[BUY DATE]]=0,0,TODAY()-Stock[[#This Row],[BUY DATE]]+1))</f>
        <v>0</v>
      </c>
      <c r="AC429" s="122" t="str">
        <f>IFERROR(Stock[[#This Row],[CASH DIVIDEND]]+Stock[[#This Row],[RETURN/(LOSS) FROM TRADING
(auto-fill)]],"")</f>
        <v/>
      </c>
      <c r="AD429" s="146" t="str">
        <f>IF(Stock[[#This Row],[SELLING QUANTITY]]&gt;0,SUM(Stock[[#This Row],[RETURN/(LOSS) FROM TRADING
(auto-fill)]],Stock[[#This Row],[CASH DIVIDEND]])/SUM(Stock[[#This Row],[BUYING PRICE]]*Stock[[#This Row],[SELLING QUANTITY]],Stock[[#This Row],[BUYING FEE
(auto-fill)]]*Stock[[#This Row],[SELLING QUANTITY]]/Stock[[#This Row],[BUYING QUANTITY]]),"")</f>
        <v/>
      </c>
      <c r="AE429" s="146" t="str">
        <f ca="1">IFERROR(IF(Stock[[#This Row],[HOLDING DAYS
(auto-fill)]]&lt;365,Stock[[#This Row],[% TOTAL RETURN/(LOSS)
(auto-fill)]]*365/Stock[[#This Row],[HOLDING DAYS
(auto-fill)]],POWER((1+Stock[[#This Row],[% TOTAL RETURN/(LOSS)
(auto-fill)]]),1/(Stock[[#This Row],[HOLDING DAYS
(auto-fill)]]/365))-1),"")</f>
        <v/>
      </c>
      <c r="AF429" s="92"/>
      <c r="AG429" s="149" t="str">
        <f>IF(Stock[[#This Row],[STATUS
(auto-fill)]]="HOLDING",Stock[[#This Row],[MARKET PRICE]]-Stock[[#This Row],[BUYING PRICE]],"")</f>
        <v/>
      </c>
      <c r="AH429" s="143" t="str">
        <f>IFERROR(Stock[[#This Row],[CHANGE
(auto-fill)]]/Stock[[#This Row],[BUYING PRICE]],"")</f>
        <v/>
      </c>
      <c r="AI429" s="129" t="str">
        <f>IF(Stock[[#This Row],[MARKET PRICE]]&gt;0,Stock[[#This Row],[MARKET PRICE]]*Stock[[#This Row],[REMAINING QUANTITY
(auto-fill)]],"")</f>
        <v/>
      </c>
    </row>
    <row r="430" spans="2:35">
      <c r="B430" s="112" t="str">
        <f>IF(AND(Stock[[#This Row],[BUYING QUANTITY]]&gt;0,Stock[[#This Row],[REMAINING QUANTITY
(auto-fill)]]=0),"SOLD OUT",
IF(AND(Stock[[#This Row],[BUYING QUANTITY]]&gt;0,Stock[[#This Row],[REMAINING QUANTITY
(auto-fill)]]&gt;0),"HOLDING",""))</f>
        <v/>
      </c>
      <c r="C430" s="111">
        <f t="shared" si="6"/>
        <v>417</v>
      </c>
      <c r="D430" s="79"/>
      <c r="E430" s="80"/>
      <c r="F430" s="162"/>
      <c r="G430" s="85"/>
      <c r="H430" s="86"/>
      <c r="I430" s="164"/>
      <c r="J430" s="115" t="str">
        <f>IF(Stock[[#This Row],[BUYING QUANTITY]]&gt;0,Stock[[#This Row],[BUYING PRICE]]*Stock[[#This Row],[BUYING QUANTITY]]*Stock[[#This Row],[% BUYING FEE]],"")</f>
        <v/>
      </c>
      <c r="K430" s="89"/>
      <c r="L430" s="90"/>
      <c r="M430" s="117" t="str">
        <f>IF(Stock[[#This Row],[BUYING QUANTITY]]&gt;0,Stock[[#This Row],[BUYING PRICE]]*(1+Stock[[#This Row],[% THRESHOLD (RETURN)_1]]),"")</f>
        <v/>
      </c>
      <c r="N430" s="91"/>
      <c r="O430" s="117" t="str">
        <f>IF(Stock[[#This Row],[BUYING QUANTITY]]&gt;0,Stock[[#This Row],[BUYING PRICE]]*(1+Stock[[#This Row],[% THRESHOLD (RETURN)_2]]),"")</f>
        <v/>
      </c>
      <c r="P430" s="91"/>
      <c r="Q430" s="117" t="str">
        <f>IF(Stock[[#This Row],[BUYING QUANTITY]]&gt;0,Stock[[#This Row],[BUYING PRICE]]*(1+Stock[[#This Row],[% THRESHOLD (LOSS)]]),"")</f>
        <v/>
      </c>
      <c r="R430" s="106"/>
      <c r="S430" s="118" t="str">
        <f>IF(Stock[[#This Row],[CASH DIVIDEND]]&gt;0,Stock[[#This Row],[CASH DIVIDEND]]/(Stock[[#This Row],[BUYING PRICE]]*Stock[[#This Row],[BUYING QUANTITY]]),"")</f>
        <v/>
      </c>
      <c r="T430" s="106"/>
      <c r="U430" s="79"/>
      <c r="V430" s="97"/>
      <c r="W430" s="98"/>
      <c r="X430" s="168"/>
      <c r="Y430" s="126" t="str">
        <f>IF(Stock[[#This Row],[SELLING QUANTITY]]&gt;0,Stock[[#This Row],[SELLING PRICE]]*Stock[[#This Row],[SELLING QUANTITY]]*Stock[[#This Row],[% SELLING FEE]]+Stock[[#This Row],[SELLING PRICE]]*Stock[[#This Row],[SELLING QUANTITY]]*$D$12,"")</f>
        <v/>
      </c>
      <c r="Z430" s="127">
        <f>Stock[[#This Row],[BUYING QUANTITY]]+Stock[[#This Row],[STOCK DIVIDEND]]-Stock[[#This Row],[SELLING QUANTITY]]</f>
        <v>0</v>
      </c>
      <c r="AA4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0" s="121">
        <f ca="1">IF(Stock[[#This Row],[SELLING DATE]]&gt;0,Stock[[#This Row],[SELLING DATE]]-Stock[[#This Row],[BUY DATE]]+1,IF(Stock[[#This Row],[BUY DATE]]=0,0,TODAY()-Stock[[#This Row],[BUY DATE]]+1))</f>
        <v>0</v>
      </c>
      <c r="AC430" s="122" t="str">
        <f>IFERROR(Stock[[#This Row],[CASH DIVIDEND]]+Stock[[#This Row],[RETURN/(LOSS) FROM TRADING
(auto-fill)]],"")</f>
        <v/>
      </c>
      <c r="AD430" s="146" t="str">
        <f>IF(Stock[[#This Row],[SELLING QUANTITY]]&gt;0,SUM(Stock[[#This Row],[RETURN/(LOSS) FROM TRADING
(auto-fill)]],Stock[[#This Row],[CASH DIVIDEND]])/SUM(Stock[[#This Row],[BUYING PRICE]]*Stock[[#This Row],[SELLING QUANTITY]],Stock[[#This Row],[BUYING FEE
(auto-fill)]]*Stock[[#This Row],[SELLING QUANTITY]]/Stock[[#This Row],[BUYING QUANTITY]]),"")</f>
        <v/>
      </c>
      <c r="AE430" s="146" t="str">
        <f ca="1">IFERROR(IF(Stock[[#This Row],[HOLDING DAYS
(auto-fill)]]&lt;365,Stock[[#This Row],[% TOTAL RETURN/(LOSS)
(auto-fill)]]*365/Stock[[#This Row],[HOLDING DAYS
(auto-fill)]],POWER((1+Stock[[#This Row],[% TOTAL RETURN/(LOSS)
(auto-fill)]]),1/(Stock[[#This Row],[HOLDING DAYS
(auto-fill)]]/365))-1),"")</f>
        <v/>
      </c>
      <c r="AF430" s="92"/>
      <c r="AG430" s="149" t="str">
        <f>IF(Stock[[#This Row],[STATUS
(auto-fill)]]="HOLDING",Stock[[#This Row],[MARKET PRICE]]-Stock[[#This Row],[BUYING PRICE]],"")</f>
        <v/>
      </c>
      <c r="AH430" s="143" t="str">
        <f>IFERROR(Stock[[#This Row],[CHANGE
(auto-fill)]]/Stock[[#This Row],[BUYING PRICE]],"")</f>
        <v/>
      </c>
      <c r="AI430" s="129" t="str">
        <f>IF(Stock[[#This Row],[MARKET PRICE]]&gt;0,Stock[[#This Row],[MARKET PRICE]]*Stock[[#This Row],[REMAINING QUANTITY
(auto-fill)]],"")</f>
        <v/>
      </c>
    </row>
    <row r="431" spans="2:35">
      <c r="B431" s="112" t="str">
        <f>IF(AND(Stock[[#This Row],[BUYING QUANTITY]]&gt;0,Stock[[#This Row],[REMAINING QUANTITY
(auto-fill)]]=0),"SOLD OUT",
IF(AND(Stock[[#This Row],[BUYING QUANTITY]]&gt;0,Stock[[#This Row],[REMAINING QUANTITY
(auto-fill)]]&gt;0),"HOLDING",""))</f>
        <v/>
      </c>
      <c r="C431" s="111">
        <f t="shared" si="6"/>
        <v>418</v>
      </c>
      <c r="D431" s="79"/>
      <c r="E431" s="80"/>
      <c r="F431" s="162"/>
      <c r="G431" s="85"/>
      <c r="H431" s="86"/>
      <c r="I431" s="164"/>
      <c r="J431" s="115" t="str">
        <f>IF(Stock[[#This Row],[BUYING QUANTITY]]&gt;0,Stock[[#This Row],[BUYING PRICE]]*Stock[[#This Row],[BUYING QUANTITY]]*Stock[[#This Row],[% BUYING FEE]],"")</f>
        <v/>
      </c>
      <c r="K431" s="89"/>
      <c r="L431" s="90"/>
      <c r="M431" s="117" t="str">
        <f>IF(Stock[[#This Row],[BUYING QUANTITY]]&gt;0,Stock[[#This Row],[BUYING PRICE]]*(1+Stock[[#This Row],[% THRESHOLD (RETURN)_1]]),"")</f>
        <v/>
      </c>
      <c r="N431" s="91"/>
      <c r="O431" s="117" t="str">
        <f>IF(Stock[[#This Row],[BUYING QUANTITY]]&gt;0,Stock[[#This Row],[BUYING PRICE]]*(1+Stock[[#This Row],[% THRESHOLD (RETURN)_2]]),"")</f>
        <v/>
      </c>
      <c r="P431" s="91"/>
      <c r="Q431" s="117" t="str">
        <f>IF(Stock[[#This Row],[BUYING QUANTITY]]&gt;0,Stock[[#This Row],[BUYING PRICE]]*(1+Stock[[#This Row],[% THRESHOLD (LOSS)]]),"")</f>
        <v/>
      </c>
      <c r="R431" s="106"/>
      <c r="S431" s="118" t="str">
        <f>IF(Stock[[#This Row],[CASH DIVIDEND]]&gt;0,Stock[[#This Row],[CASH DIVIDEND]]/(Stock[[#This Row],[BUYING PRICE]]*Stock[[#This Row],[BUYING QUANTITY]]),"")</f>
        <v/>
      </c>
      <c r="T431" s="106"/>
      <c r="U431" s="79"/>
      <c r="V431" s="97"/>
      <c r="W431" s="98"/>
      <c r="X431" s="168"/>
      <c r="Y431" s="126" t="str">
        <f>IF(Stock[[#This Row],[SELLING QUANTITY]]&gt;0,Stock[[#This Row],[SELLING PRICE]]*Stock[[#This Row],[SELLING QUANTITY]]*Stock[[#This Row],[% SELLING FEE]]+Stock[[#This Row],[SELLING PRICE]]*Stock[[#This Row],[SELLING QUANTITY]]*$D$12,"")</f>
        <v/>
      </c>
      <c r="Z431" s="127">
        <f>Stock[[#This Row],[BUYING QUANTITY]]+Stock[[#This Row],[STOCK DIVIDEND]]-Stock[[#This Row],[SELLING QUANTITY]]</f>
        <v>0</v>
      </c>
      <c r="AA4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1" s="121">
        <f ca="1">IF(Stock[[#This Row],[SELLING DATE]]&gt;0,Stock[[#This Row],[SELLING DATE]]-Stock[[#This Row],[BUY DATE]]+1,IF(Stock[[#This Row],[BUY DATE]]=0,0,TODAY()-Stock[[#This Row],[BUY DATE]]+1))</f>
        <v>0</v>
      </c>
      <c r="AC431" s="122" t="str">
        <f>IFERROR(Stock[[#This Row],[CASH DIVIDEND]]+Stock[[#This Row],[RETURN/(LOSS) FROM TRADING
(auto-fill)]],"")</f>
        <v/>
      </c>
      <c r="AD431" s="146" t="str">
        <f>IF(Stock[[#This Row],[SELLING QUANTITY]]&gt;0,SUM(Stock[[#This Row],[RETURN/(LOSS) FROM TRADING
(auto-fill)]],Stock[[#This Row],[CASH DIVIDEND]])/SUM(Stock[[#This Row],[BUYING PRICE]]*Stock[[#This Row],[SELLING QUANTITY]],Stock[[#This Row],[BUYING FEE
(auto-fill)]]*Stock[[#This Row],[SELLING QUANTITY]]/Stock[[#This Row],[BUYING QUANTITY]]),"")</f>
        <v/>
      </c>
      <c r="AE431" s="146" t="str">
        <f ca="1">IFERROR(IF(Stock[[#This Row],[HOLDING DAYS
(auto-fill)]]&lt;365,Stock[[#This Row],[% TOTAL RETURN/(LOSS)
(auto-fill)]]*365/Stock[[#This Row],[HOLDING DAYS
(auto-fill)]],POWER((1+Stock[[#This Row],[% TOTAL RETURN/(LOSS)
(auto-fill)]]),1/(Stock[[#This Row],[HOLDING DAYS
(auto-fill)]]/365))-1),"")</f>
        <v/>
      </c>
      <c r="AF431" s="92"/>
      <c r="AG431" s="149" t="str">
        <f>IF(Stock[[#This Row],[STATUS
(auto-fill)]]="HOLDING",Stock[[#This Row],[MARKET PRICE]]-Stock[[#This Row],[BUYING PRICE]],"")</f>
        <v/>
      </c>
      <c r="AH431" s="143" t="str">
        <f>IFERROR(Stock[[#This Row],[CHANGE
(auto-fill)]]/Stock[[#This Row],[BUYING PRICE]],"")</f>
        <v/>
      </c>
      <c r="AI431" s="129" t="str">
        <f>IF(Stock[[#This Row],[MARKET PRICE]]&gt;0,Stock[[#This Row],[MARKET PRICE]]*Stock[[#This Row],[REMAINING QUANTITY
(auto-fill)]],"")</f>
        <v/>
      </c>
    </row>
    <row r="432" spans="2:35">
      <c r="B432" s="112" t="str">
        <f>IF(AND(Stock[[#This Row],[BUYING QUANTITY]]&gt;0,Stock[[#This Row],[REMAINING QUANTITY
(auto-fill)]]=0),"SOLD OUT",
IF(AND(Stock[[#This Row],[BUYING QUANTITY]]&gt;0,Stock[[#This Row],[REMAINING QUANTITY
(auto-fill)]]&gt;0),"HOLDING",""))</f>
        <v/>
      </c>
      <c r="C432" s="111">
        <f t="shared" si="6"/>
        <v>419</v>
      </c>
      <c r="D432" s="79"/>
      <c r="E432" s="80"/>
      <c r="F432" s="162"/>
      <c r="G432" s="85"/>
      <c r="H432" s="86"/>
      <c r="I432" s="164"/>
      <c r="J432" s="115" t="str">
        <f>IF(Stock[[#This Row],[BUYING QUANTITY]]&gt;0,Stock[[#This Row],[BUYING PRICE]]*Stock[[#This Row],[BUYING QUANTITY]]*Stock[[#This Row],[% BUYING FEE]],"")</f>
        <v/>
      </c>
      <c r="K432" s="89"/>
      <c r="L432" s="90"/>
      <c r="M432" s="117" t="str">
        <f>IF(Stock[[#This Row],[BUYING QUANTITY]]&gt;0,Stock[[#This Row],[BUYING PRICE]]*(1+Stock[[#This Row],[% THRESHOLD (RETURN)_1]]),"")</f>
        <v/>
      </c>
      <c r="N432" s="91"/>
      <c r="O432" s="117" t="str">
        <f>IF(Stock[[#This Row],[BUYING QUANTITY]]&gt;0,Stock[[#This Row],[BUYING PRICE]]*(1+Stock[[#This Row],[% THRESHOLD (RETURN)_2]]),"")</f>
        <v/>
      </c>
      <c r="P432" s="91"/>
      <c r="Q432" s="117" t="str">
        <f>IF(Stock[[#This Row],[BUYING QUANTITY]]&gt;0,Stock[[#This Row],[BUYING PRICE]]*(1+Stock[[#This Row],[% THRESHOLD (LOSS)]]),"")</f>
        <v/>
      </c>
      <c r="R432" s="106"/>
      <c r="S432" s="118" t="str">
        <f>IF(Stock[[#This Row],[CASH DIVIDEND]]&gt;0,Stock[[#This Row],[CASH DIVIDEND]]/(Stock[[#This Row],[BUYING PRICE]]*Stock[[#This Row],[BUYING QUANTITY]]),"")</f>
        <v/>
      </c>
      <c r="T432" s="106"/>
      <c r="U432" s="79"/>
      <c r="V432" s="97"/>
      <c r="W432" s="98"/>
      <c r="X432" s="168"/>
      <c r="Y432" s="126" t="str">
        <f>IF(Stock[[#This Row],[SELLING QUANTITY]]&gt;0,Stock[[#This Row],[SELLING PRICE]]*Stock[[#This Row],[SELLING QUANTITY]]*Stock[[#This Row],[% SELLING FEE]]+Stock[[#This Row],[SELLING PRICE]]*Stock[[#This Row],[SELLING QUANTITY]]*$D$12,"")</f>
        <v/>
      </c>
      <c r="Z432" s="127">
        <f>Stock[[#This Row],[BUYING QUANTITY]]+Stock[[#This Row],[STOCK DIVIDEND]]-Stock[[#This Row],[SELLING QUANTITY]]</f>
        <v>0</v>
      </c>
      <c r="AA4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2" s="121">
        <f ca="1">IF(Stock[[#This Row],[SELLING DATE]]&gt;0,Stock[[#This Row],[SELLING DATE]]-Stock[[#This Row],[BUY DATE]]+1,IF(Stock[[#This Row],[BUY DATE]]=0,0,TODAY()-Stock[[#This Row],[BUY DATE]]+1))</f>
        <v>0</v>
      </c>
      <c r="AC432" s="122" t="str">
        <f>IFERROR(Stock[[#This Row],[CASH DIVIDEND]]+Stock[[#This Row],[RETURN/(LOSS) FROM TRADING
(auto-fill)]],"")</f>
        <v/>
      </c>
      <c r="AD432" s="146" t="str">
        <f>IF(Stock[[#This Row],[SELLING QUANTITY]]&gt;0,SUM(Stock[[#This Row],[RETURN/(LOSS) FROM TRADING
(auto-fill)]],Stock[[#This Row],[CASH DIVIDEND]])/SUM(Stock[[#This Row],[BUYING PRICE]]*Stock[[#This Row],[SELLING QUANTITY]],Stock[[#This Row],[BUYING FEE
(auto-fill)]]*Stock[[#This Row],[SELLING QUANTITY]]/Stock[[#This Row],[BUYING QUANTITY]]),"")</f>
        <v/>
      </c>
      <c r="AE432" s="146" t="str">
        <f ca="1">IFERROR(IF(Stock[[#This Row],[HOLDING DAYS
(auto-fill)]]&lt;365,Stock[[#This Row],[% TOTAL RETURN/(LOSS)
(auto-fill)]]*365/Stock[[#This Row],[HOLDING DAYS
(auto-fill)]],POWER((1+Stock[[#This Row],[% TOTAL RETURN/(LOSS)
(auto-fill)]]),1/(Stock[[#This Row],[HOLDING DAYS
(auto-fill)]]/365))-1),"")</f>
        <v/>
      </c>
      <c r="AF432" s="92"/>
      <c r="AG432" s="149" t="str">
        <f>IF(Stock[[#This Row],[STATUS
(auto-fill)]]="HOLDING",Stock[[#This Row],[MARKET PRICE]]-Stock[[#This Row],[BUYING PRICE]],"")</f>
        <v/>
      </c>
      <c r="AH432" s="143" t="str">
        <f>IFERROR(Stock[[#This Row],[CHANGE
(auto-fill)]]/Stock[[#This Row],[BUYING PRICE]],"")</f>
        <v/>
      </c>
      <c r="AI432" s="129" t="str">
        <f>IF(Stock[[#This Row],[MARKET PRICE]]&gt;0,Stock[[#This Row],[MARKET PRICE]]*Stock[[#This Row],[REMAINING QUANTITY
(auto-fill)]],"")</f>
        <v/>
      </c>
    </row>
    <row r="433" spans="2:35">
      <c r="B433" s="112" t="str">
        <f>IF(AND(Stock[[#This Row],[BUYING QUANTITY]]&gt;0,Stock[[#This Row],[REMAINING QUANTITY
(auto-fill)]]=0),"SOLD OUT",
IF(AND(Stock[[#This Row],[BUYING QUANTITY]]&gt;0,Stock[[#This Row],[REMAINING QUANTITY
(auto-fill)]]&gt;0),"HOLDING",""))</f>
        <v/>
      </c>
      <c r="C433" s="111">
        <f t="shared" si="6"/>
        <v>420</v>
      </c>
      <c r="D433" s="79"/>
      <c r="E433" s="80"/>
      <c r="F433" s="162"/>
      <c r="G433" s="85"/>
      <c r="H433" s="86"/>
      <c r="I433" s="164"/>
      <c r="J433" s="115" t="str">
        <f>IF(Stock[[#This Row],[BUYING QUANTITY]]&gt;0,Stock[[#This Row],[BUYING PRICE]]*Stock[[#This Row],[BUYING QUANTITY]]*Stock[[#This Row],[% BUYING FEE]],"")</f>
        <v/>
      </c>
      <c r="K433" s="89"/>
      <c r="L433" s="90"/>
      <c r="M433" s="117" t="str">
        <f>IF(Stock[[#This Row],[BUYING QUANTITY]]&gt;0,Stock[[#This Row],[BUYING PRICE]]*(1+Stock[[#This Row],[% THRESHOLD (RETURN)_1]]),"")</f>
        <v/>
      </c>
      <c r="N433" s="91"/>
      <c r="O433" s="117" t="str">
        <f>IF(Stock[[#This Row],[BUYING QUANTITY]]&gt;0,Stock[[#This Row],[BUYING PRICE]]*(1+Stock[[#This Row],[% THRESHOLD (RETURN)_2]]),"")</f>
        <v/>
      </c>
      <c r="P433" s="91"/>
      <c r="Q433" s="117" t="str">
        <f>IF(Stock[[#This Row],[BUYING QUANTITY]]&gt;0,Stock[[#This Row],[BUYING PRICE]]*(1+Stock[[#This Row],[% THRESHOLD (LOSS)]]),"")</f>
        <v/>
      </c>
      <c r="R433" s="106"/>
      <c r="S433" s="118" t="str">
        <f>IF(Stock[[#This Row],[CASH DIVIDEND]]&gt;0,Stock[[#This Row],[CASH DIVIDEND]]/(Stock[[#This Row],[BUYING PRICE]]*Stock[[#This Row],[BUYING QUANTITY]]),"")</f>
        <v/>
      </c>
      <c r="T433" s="106"/>
      <c r="U433" s="79"/>
      <c r="V433" s="97"/>
      <c r="W433" s="98"/>
      <c r="X433" s="168"/>
      <c r="Y433" s="126" t="str">
        <f>IF(Stock[[#This Row],[SELLING QUANTITY]]&gt;0,Stock[[#This Row],[SELLING PRICE]]*Stock[[#This Row],[SELLING QUANTITY]]*Stock[[#This Row],[% SELLING FEE]]+Stock[[#This Row],[SELLING PRICE]]*Stock[[#This Row],[SELLING QUANTITY]]*$D$12,"")</f>
        <v/>
      </c>
      <c r="Z433" s="127">
        <f>Stock[[#This Row],[BUYING QUANTITY]]+Stock[[#This Row],[STOCK DIVIDEND]]-Stock[[#This Row],[SELLING QUANTITY]]</f>
        <v>0</v>
      </c>
      <c r="AA4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3" s="121">
        <f ca="1">IF(Stock[[#This Row],[SELLING DATE]]&gt;0,Stock[[#This Row],[SELLING DATE]]-Stock[[#This Row],[BUY DATE]]+1,IF(Stock[[#This Row],[BUY DATE]]=0,0,TODAY()-Stock[[#This Row],[BUY DATE]]+1))</f>
        <v>0</v>
      </c>
      <c r="AC433" s="122" t="str">
        <f>IFERROR(Stock[[#This Row],[CASH DIVIDEND]]+Stock[[#This Row],[RETURN/(LOSS) FROM TRADING
(auto-fill)]],"")</f>
        <v/>
      </c>
      <c r="AD433" s="146" t="str">
        <f>IF(Stock[[#This Row],[SELLING QUANTITY]]&gt;0,SUM(Stock[[#This Row],[RETURN/(LOSS) FROM TRADING
(auto-fill)]],Stock[[#This Row],[CASH DIVIDEND]])/SUM(Stock[[#This Row],[BUYING PRICE]]*Stock[[#This Row],[SELLING QUANTITY]],Stock[[#This Row],[BUYING FEE
(auto-fill)]]*Stock[[#This Row],[SELLING QUANTITY]]/Stock[[#This Row],[BUYING QUANTITY]]),"")</f>
        <v/>
      </c>
      <c r="AE433" s="146" t="str">
        <f ca="1">IFERROR(IF(Stock[[#This Row],[HOLDING DAYS
(auto-fill)]]&lt;365,Stock[[#This Row],[% TOTAL RETURN/(LOSS)
(auto-fill)]]*365/Stock[[#This Row],[HOLDING DAYS
(auto-fill)]],POWER((1+Stock[[#This Row],[% TOTAL RETURN/(LOSS)
(auto-fill)]]),1/(Stock[[#This Row],[HOLDING DAYS
(auto-fill)]]/365))-1),"")</f>
        <v/>
      </c>
      <c r="AF433" s="92"/>
      <c r="AG433" s="149" t="str">
        <f>IF(Stock[[#This Row],[STATUS
(auto-fill)]]="HOLDING",Stock[[#This Row],[MARKET PRICE]]-Stock[[#This Row],[BUYING PRICE]],"")</f>
        <v/>
      </c>
      <c r="AH433" s="143" t="str">
        <f>IFERROR(Stock[[#This Row],[CHANGE
(auto-fill)]]/Stock[[#This Row],[BUYING PRICE]],"")</f>
        <v/>
      </c>
      <c r="AI433" s="129" t="str">
        <f>IF(Stock[[#This Row],[MARKET PRICE]]&gt;0,Stock[[#This Row],[MARKET PRICE]]*Stock[[#This Row],[REMAINING QUANTITY
(auto-fill)]],"")</f>
        <v/>
      </c>
    </row>
    <row r="434" spans="2:35">
      <c r="B434" s="112" t="str">
        <f>IF(AND(Stock[[#This Row],[BUYING QUANTITY]]&gt;0,Stock[[#This Row],[REMAINING QUANTITY
(auto-fill)]]=0),"SOLD OUT",
IF(AND(Stock[[#This Row],[BUYING QUANTITY]]&gt;0,Stock[[#This Row],[REMAINING QUANTITY
(auto-fill)]]&gt;0),"HOLDING",""))</f>
        <v/>
      </c>
      <c r="C434" s="111">
        <f t="shared" si="6"/>
        <v>421</v>
      </c>
      <c r="D434" s="79"/>
      <c r="E434" s="80"/>
      <c r="F434" s="162"/>
      <c r="G434" s="85"/>
      <c r="H434" s="86"/>
      <c r="I434" s="164"/>
      <c r="J434" s="115" t="str">
        <f>IF(Stock[[#This Row],[BUYING QUANTITY]]&gt;0,Stock[[#This Row],[BUYING PRICE]]*Stock[[#This Row],[BUYING QUANTITY]]*Stock[[#This Row],[% BUYING FEE]],"")</f>
        <v/>
      </c>
      <c r="K434" s="89"/>
      <c r="L434" s="90"/>
      <c r="M434" s="117" t="str">
        <f>IF(Stock[[#This Row],[BUYING QUANTITY]]&gt;0,Stock[[#This Row],[BUYING PRICE]]*(1+Stock[[#This Row],[% THRESHOLD (RETURN)_1]]),"")</f>
        <v/>
      </c>
      <c r="N434" s="91"/>
      <c r="O434" s="117" t="str">
        <f>IF(Stock[[#This Row],[BUYING QUANTITY]]&gt;0,Stock[[#This Row],[BUYING PRICE]]*(1+Stock[[#This Row],[% THRESHOLD (RETURN)_2]]),"")</f>
        <v/>
      </c>
      <c r="P434" s="91"/>
      <c r="Q434" s="117" t="str">
        <f>IF(Stock[[#This Row],[BUYING QUANTITY]]&gt;0,Stock[[#This Row],[BUYING PRICE]]*(1+Stock[[#This Row],[% THRESHOLD (LOSS)]]),"")</f>
        <v/>
      </c>
      <c r="R434" s="106"/>
      <c r="S434" s="118" t="str">
        <f>IF(Stock[[#This Row],[CASH DIVIDEND]]&gt;0,Stock[[#This Row],[CASH DIVIDEND]]/(Stock[[#This Row],[BUYING PRICE]]*Stock[[#This Row],[BUYING QUANTITY]]),"")</f>
        <v/>
      </c>
      <c r="T434" s="106"/>
      <c r="U434" s="79"/>
      <c r="V434" s="97"/>
      <c r="W434" s="98"/>
      <c r="X434" s="168"/>
      <c r="Y434" s="126" t="str">
        <f>IF(Stock[[#This Row],[SELLING QUANTITY]]&gt;0,Stock[[#This Row],[SELLING PRICE]]*Stock[[#This Row],[SELLING QUANTITY]]*Stock[[#This Row],[% SELLING FEE]]+Stock[[#This Row],[SELLING PRICE]]*Stock[[#This Row],[SELLING QUANTITY]]*$D$12,"")</f>
        <v/>
      </c>
      <c r="Z434" s="127">
        <f>Stock[[#This Row],[BUYING QUANTITY]]+Stock[[#This Row],[STOCK DIVIDEND]]-Stock[[#This Row],[SELLING QUANTITY]]</f>
        <v>0</v>
      </c>
      <c r="AA4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4" s="121">
        <f ca="1">IF(Stock[[#This Row],[SELLING DATE]]&gt;0,Stock[[#This Row],[SELLING DATE]]-Stock[[#This Row],[BUY DATE]]+1,IF(Stock[[#This Row],[BUY DATE]]=0,0,TODAY()-Stock[[#This Row],[BUY DATE]]+1))</f>
        <v>0</v>
      </c>
      <c r="AC434" s="122" t="str">
        <f>IFERROR(Stock[[#This Row],[CASH DIVIDEND]]+Stock[[#This Row],[RETURN/(LOSS) FROM TRADING
(auto-fill)]],"")</f>
        <v/>
      </c>
      <c r="AD434" s="146" t="str">
        <f>IF(Stock[[#This Row],[SELLING QUANTITY]]&gt;0,SUM(Stock[[#This Row],[RETURN/(LOSS) FROM TRADING
(auto-fill)]],Stock[[#This Row],[CASH DIVIDEND]])/SUM(Stock[[#This Row],[BUYING PRICE]]*Stock[[#This Row],[SELLING QUANTITY]],Stock[[#This Row],[BUYING FEE
(auto-fill)]]*Stock[[#This Row],[SELLING QUANTITY]]/Stock[[#This Row],[BUYING QUANTITY]]),"")</f>
        <v/>
      </c>
      <c r="AE434" s="146" t="str">
        <f ca="1">IFERROR(IF(Stock[[#This Row],[HOLDING DAYS
(auto-fill)]]&lt;365,Stock[[#This Row],[% TOTAL RETURN/(LOSS)
(auto-fill)]]*365/Stock[[#This Row],[HOLDING DAYS
(auto-fill)]],POWER((1+Stock[[#This Row],[% TOTAL RETURN/(LOSS)
(auto-fill)]]),1/(Stock[[#This Row],[HOLDING DAYS
(auto-fill)]]/365))-1),"")</f>
        <v/>
      </c>
      <c r="AF434" s="92"/>
      <c r="AG434" s="149" t="str">
        <f>IF(Stock[[#This Row],[STATUS
(auto-fill)]]="HOLDING",Stock[[#This Row],[MARKET PRICE]]-Stock[[#This Row],[BUYING PRICE]],"")</f>
        <v/>
      </c>
      <c r="AH434" s="143" t="str">
        <f>IFERROR(Stock[[#This Row],[CHANGE
(auto-fill)]]/Stock[[#This Row],[BUYING PRICE]],"")</f>
        <v/>
      </c>
      <c r="AI434" s="129" t="str">
        <f>IF(Stock[[#This Row],[MARKET PRICE]]&gt;0,Stock[[#This Row],[MARKET PRICE]]*Stock[[#This Row],[REMAINING QUANTITY
(auto-fill)]],"")</f>
        <v/>
      </c>
    </row>
    <row r="435" spans="2:35">
      <c r="B435" s="112" t="str">
        <f>IF(AND(Stock[[#This Row],[BUYING QUANTITY]]&gt;0,Stock[[#This Row],[REMAINING QUANTITY
(auto-fill)]]=0),"SOLD OUT",
IF(AND(Stock[[#This Row],[BUYING QUANTITY]]&gt;0,Stock[[#This Row],[REMAINING QUANTITY
(auto-fill)]]&gt;0),"HOLDING",""))</f>
        <v/>
      </c>
      <c r="C435" s="111">
        <f t="shared" si="6"/>
        <v>422</v>
      </c>
      <c r="D435" s="79"/>
      <c r="E435" s="80"/>
      <c r="F435" s="162"/>
      <c r="G435" s="85"/>
      <c r="H435" s="86"/>
      <c r="I435" s="164"/>
      <c r="J435" s="115" t="str">
        <f>IF(Stock[[#This Row],[BUYING QUANTITY]]&gt;0,Stock[[#This Row],[BUYING PRICE]]*Stock[[#This Row],[BUYING QUANTITY]]*Stock[[#This Row],[% BUYING FEE]],"")</f>
        <v/>
      </c>
      <c r="K435" s="89"/>
      <c r="L435" s="90"/>
      <c r="M435" s="117" t="str">
        <f>IF(Stock[[#This Row],[BUYING QUANTITY]]&gt;0,Stock[[#This Row],[BUYING PRICE]]*(1+Stock[[#This Row],[% THRESHOLD (RETURN)_1]]),"")</f>
        <v/>
      </c>
      <c r="N435" s="91"/>
      <c r="O435" s="117" t="str">
        <f>IF(Stock[[#This Row],[BUYING QUANTITY]]&gt;0,Stock[[#This Row],[BUYING PRICE]]*(1+Stock[[#This Row],[% THRESHOLD (RETURN)_2]]),"")</f>
        <v/>
      </c>
      <c r="P435" s="91"/>
      <c r="Q435" s="117" t="str">
        <f>IF(Stock[[#This Row],[BUYING QUANTITY]]&gt;0,Stock[[#This Row],[BUYING PRICE]]*(1+Stock[[#This Row],[% THRESHOLD (LOSS)]]),"")</f>
        <v/>
      </c>
      <c r="R435" s="106"/>
      <c r="S435" s="118" t="str">
        <f>IF(Stock[[#This Row],[CASH DIVIDEND]]&gt;0,Stock[[#This Row],[CASH DIVIDEND]]/(Stock[[#This Row],[BUYING PRICE]]*Stock[[#This Row],[BUYING QUANTITY]]),"")</f>
        <v/>
      </c>
      <c r="T435" s="106"/>
      <c r="U435" s="79"/>
      <c r="V435" s="97"/>
      <c r="W435" s="98"/>
      <c r="X435" s="168"/>
      <c r="Y435" s="126" t="str">
        <f>IF(Stock[[#This Row],[SELLING QUANTITY]]&gt;0,Stock[[#This Row],[SELLING PRICE]]*Stock[[#This Row],[SELLING QUANTITY]]*Stock[[#This Row],[% SELLING FEE]]+Stock[[#This Row],[SELLING PRICE]]*Stock[[#This Row],[SELLING QUANTITY]]*$D$12,"")</f>
        <v/>
      </c>
      <c r="Z435" s="127">
        <f>Stock[[#This Row],[BUYING QUANTITY]]+Stock[[#This Row],[STOCK DIVIDEND]]-Stock[[#This Row],[SELLING QUANTITY]]</f>
        <v>0</v>
      </c>
      <c r="AA4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5" s="121">
        <f ca="1">IF(Stock[[#This Row],[SELLING DATE]]&gt;0,Stock[[#This Row],[SELLING DATE]]-Stock[[#This Row],[BUY DATE]]+1,IF(Stock[[#This Row],[BUY DATE]]=0,0,TODAY()-Stock[[#This Row],[BUY DATE]]+1))</f>
        <v>0</v>
      </c>
      <c r="AC435" s="122" t="str">
        <f>IFERROR(Stock[[#This Row],[CASH DIVIDEND]]+Stock[[#This Row],[RETURN/(LOSS) FROM TRADING
(auto-fill)]],"")</f>
        <v/>
      </c>
      <c r="AD435" s="146" t="str">
        <f>IF(Stock[[#This Row],[SELLING QUANTITY]]&gt;0,SUM(Stock[[#This Row],[RETURN/(LOSS) FROM TRADING
(auto-fill)]],Stock[[#This Row],[CASH DIVIDEND]])/SUM(Stock[[#This Row],[BUYING PRICE]]*Stock[[#This Row],[SELLING QUANTITY]],Stock[[#This Row],[BUYING FEE
(auto-fill)]]*Stock[[#This Row],[SELLING QUANTITY]]/Stock[[#This Row],[BUYING QUANTITY]]),"")</f>
        <v/>
      </c>
      <c r="AE435" s="146" t="str">
        <f ca="1">IFERROR(IF(Stock[[#This Row],[HOLDING DAYS
(auto-fill)]]&lt;365,Stock[[#This Row],[% TOTAL RETURN/(LOSS)
(auto-fill)]]*365/Stock[[#This Row],[HOLDING DAYS
(auto-fill)]],POWER((1+Stock[[#This Row],[% TOTAL RETURN/(LOSS)
(auto-fill)]]),1/(Stock[[#This Row],[HOLDING DAYS
(auto-fill)]]/365))-1),"")</f>
        <v/>
      </c>
      <c r="AF435" s="92"/>
      <c r="AG435" s="149" t="str">
        <f>IF(Stock[[#This Row],[STATUS
(auto-fill)]]="HOLDING",Stock[[#This Row],[MARKET PRICE]]-Stock[[#This Row],[BUYING PRICE]],"")</f>
        <v/>
      </c>
      <c r="AH435" s="143" t="str">
        <f>IFERROR(Stock[[#This Row],[CHANGE
(auto-fill)]]/Stock[[#This Row],[BUYING PRICE]],"")</f>
        <v/>
      </c>
      <c r="AI435" s="129" t="str">
        <f>IF(Stock[[#This Row],[MARKET PRICE]]&gt;0,Stock[[#This Row],[MARKET PRICE]]*Stock[[#This Row],[REMAINING QUANTITY
(auto-fill)]],"")</f>
        <v/>
      </c>
    </row>
    <row r="436" spans="2:35">
      <c r="B436" s="112" t="str">
        <f>IF(AND(Stock[[#This Row],[BUYING QUANTITY]]&gt;0,Stock[[#This Row],[REMAINING QUANTITY
(auto-fill)]]=0),"SOLD OUT",
IF(AND(Stock[[#This Row],[BUYING QUANTITY]]&gt;0,Stock[[#This Row],[REMAINING QUANTITY
(auto-fill)]]&gt;0),"HOLDING",""))</f>
        <v/>
      </c>
      <c r="C436" s="111">
        <f t="shared" si="6"/>
        <v>423</v>
      </c>
      <c r="D436" s="79"/>
      <c r="E436" s="80"/>
      <c r="F436" s="162"/>
      <c r="G436" s="85"/>
      <c r="H436" s="86"/>
      <c r="I436" s="164"/>
      <c r="J436" s="115" t="str">
        <f>IF(Stock[[#This Row],[BUYING QUANTITY]]&gt;0,Stock[[#This Row],[BUYING PRICE]]*Stock[[#This Row],[BUYING QUANTITY]]*Stock[[#This Row],[% BUYING FEE]],"")</f>
        <v/>
      </c>
      <c r="K436" s="89"/>
      <c r="L436" s="90"/>
      <c r="M436" s="117" t="str">
        <f>IF(Stock[[#This Row],[BUYING QUANTITY]]&gt;0,Stock[[#This Row],[BUYING PRICE]]*(1+Stock[[#This Row],[% THRESHOLD (RETURN)_1]]),"")</f>
        <v/>
      </c>
      <c r="N436" s="91"/>
      <c r="O436" s="117" t="str">
        <f>IF(Stock[[#This Row],[BUYING QUANTITY]]&gt;0,Stock[[#This Row],[BUYING PRICE]]*(1+Stock[[#This Row],[% THRESHOLD (RETURN)_2]]),"")</f>
        <v/>
      </c>
      <c r="P436" s="91"/>
      <c r="Q436" s="117" t="str">
        <f>IF(Stock[[#This Row],[BUYING QUANTITY]]&gt;0,Stock[[#This Row],[BUYING PRICE]]*(1+Stock[[#This Row],[% THRESHOLD (LOSS)]]),"")</f>
        <v/>
      </c>
      <c r="R436" s="106"/>
      <c r="S436" s="118" t="str">
        <f>IF(Stock[[#This Row],[CASH DIVIDEND]]&gt;0,Stock[[#This Row],[CASH DIVIDEND]]/(Stock[[#This Row],[BUYING PRICE]]*Stock[[#This Row],[BUYING QUANTITY]]),"")</f>
        <v/>
      </c>
      <c r="T436" s="106"/>
      <c r="U436" s="79"/>
      <c r="V436" s="97"/>
      <c r="W436" s="98"/>
      <c r="X436" s="168"/>
      <c r="Y436" s="126" t="str">
        <f>IF(Stock[[#This Row],[SELLING QUANTITY]]&gt;0,Stock[[#This Row],[SELLING PRICE]]*Stock[[#This Row],[SELLING QUANTITY]]*Stock[[#This Row],[% SELLING FEE]]+Stock[[#This Row],[SELLING PRICE]]*Stock[[#This Row],[SELLING QUANTITY]]*$D$12,"")</f>
        <v/>
      </c>
      <c r="Z436" s="127">
        <f>Stock[[#This Row],[BUYING QUANTITY]]+Stock[[#This Row],[STOCK DIVIDEND]]-Stock[[#This Row],[SELLING QUANTITY]]</f>
        <v>0</v>
      </c>
      <c r="AA4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6" s="121">
        <f ca="1">IF(Stock[[#This Row],[SELLING DATE]]&gt;0,Stock[[#This Row],[SELLING DATE]]-Stock[[#This Row],[BUY DATE]]+1,IF(Stock[[#This Row],[BUY DATE]]=0,0,TODAY()-Stock[[#This Row],[BUY DATE]]+1))</f>
        <v>0</v>
      </c>
      <c r="AC436" s="122" t="str">
        <f>IFERROR(Stock[[#This Row],[CASH DIVIDEND]]+Stock[[#This Row],[RETURN/(LOSS) FROM TRADING
(auto-fill)]],"")</f>
        <v/>
      </c>
      <c r="AD436" s="146" t="str">
        <f>IF(Stock[[#This Row],[SELLING QUANTITY]]&gt;0,SUM(Stock[[#This Row],[RETURN/(LOSS) FROM TRADING
(auto-fill)]],Stock[[#This Row],[CASH DIVIDEND]])/SUM(Stock[[#This Row],[BUYING PRICE]]*Stock[[#This Row],[SELLING QUANTITY]],Stock[[#This Row],[BUYING FEE
(auto-fill)]]*Stock[[#This Row],[SELLING QUANTITY]]/Stock[[#This Row],[BUYING QUANTITY]]),"")</f>
        <v/>
      </c>
      <c r="AE436" s="146" t="str">
        <f ca="1">IFERROR(IF(Stock[[#This Row],[HOLDING DAYS
(auto-fill)]]&lt;365,Stock[[#This Row],[% TOTAL RETURN/(LOSS)
(auto-fill)]]*365/Stock[[#This Row],[HOLDING DAYS
(auto-fill)]],POWER((1+Stock[[#This Row],[% TOTAL RETURN/(LOSS)
(auto-fill)]]),1/(Stock[[#This Row],[HOLDING DAYS
(auto-fill)]]/365))-1),"")</f>
        <v/>
      </c>
      <c r="AF436" s="92"/>
      <c r="AG436" s="149" t="str">
        <f>IF(Stock[[#This Row],[STATUS
(auto-fill)]]="HOLDING",Stock[[#This Row],[MARKET PRICE]]-Stock[[#This Row],[BUYING PRICE]],"")</f>
        <v/>
      </c>
      <c r="AH436" s="143" t="str">
        <f>IFERROR(Stock[[#This Row],[CHANGE
(auto-fill)]]/Stock[[#This Row],[BUYING PRICE]],"")</f>
        <v/>
      </c>
      <c r="AI436" s="129" t="str">
        <f>IF(Stock[[#This Row],[MARKET PRICE]]&gt;0,Stock[[#This Row],[MARKET PRICE]]*Stock[[#This Row],[REMAINING QUANTITY
(auto-fill)]],"")</f>
        <v/>
      </c>
    </row>
    <row r="437" spans="2:35">
      <c r="B437" s="112" t="str">
        <f>IF(AND(Stock[[#This Row],[BUYING QUANTITY]]&gt;0,Stock[[#This Row],[REMAINING QUANTITY
(auto-fill)]]=0),"SOLD OUT",
IF(AND(Stock[[#This Row],[BUYING QUANTITY]]&gt;0,Stock[[#This Row],[REMAINING QUANTITY
(auto-fill)]]&gt;0),"HOLDING",""))</f>
        <v/>
      </c>
      <c r="C437" s="111">
        <f t="shared" si="6"/>
        <v>424</v>
      </c>
      <c r="D437" s="79"/>
      <c r="E437" s="80"/>
      <c r="F437" s="162"/>
      <c r="G437" s="85"/>
      <c r="H437" s="86"/>
      <c r="I437" s="164"/>
      <c r="J437" s="115" t="str">
        <f>IF(Stock[[#This Row],[BUYING QUANTITY]]&gt;0,Stock[[#This Row],[BUYING PRICE]]*Stock[[#This Row],[BUYING QUANTITY]]*Stock[[#This Row],[% BUYING FEE]],"")</f>
        <v/>
      </c>
      <c r="K437" s="89"/>
      <c r="L437" s="90"/>
      <c r="M437" s="117" t="str">
        <f>IF(Stock[[#This Row],[BUYING QUANTITY]]&gt;0,Stock[[#This Row],[BUYING PRICE]]*(1+Stock[[#This Row],[% THRESHOLD (RETURN)_1]]),"")</f>
        <v/>
      </c>
      <c r="N437" s="91"/>
      <c r="O437" s="117" t="str">
        <f>IF(Stock[[#This Row],[BUYING QUANTITY]]&gt;0,Stock[[#This Row],[BUYING PRICE]]*(1+Stock[[#This Row],[% THRESHOLD (RETURN)_2]]),"")</f>
        <v/>
      </c>
      <c r="P437" s="91"/>
      <c r="Q437" s="117" t="str">
        <f>IF(Stock[[#This Row],[BUYING QUANTITY]]&gt;0,Stock[[#This Row],[BUYING PRICE]]*(1+Stock[[#This Row],[% THRESHOLD (LOSS)]]),"")</f>
        <v/>
      </c>
      <c r="R437" s="106"/>
      <c r="S437" s="118" t="str">
        <f>IF(Stock[[#This Row],[CASH DIVIDEND]]&gt;0,Stock[[#This Row],[CASH DIVIDEND]]/(Stock[[#This Row],[BUYING PRICE]]*Stock[[#This Row],[BUYING QUANTITY]]),"")</f>
        <v/>
      </c>
      <c r="T437" s="106"/>
      <c r="U437" s="79"/>
      <c r="V437" s="97"/>
      <c r="W437" s="98"/>
      <c r="X437" s="168"/>
      <c r="Y437" s="126" t="str">
        <f>IF(Stock[[#This Row],[SELLING QUANTITY]]&gt;0,Stock[[#This Row],[SELLING PRICE]]*Stock[[#This Row],[SELLING QUANTITY]]*Stock[[#This Row],[% SELLING FEE]]+Stock[[#This Row],[SELLING PRICE]]*Stock[[#This Row],[SELLING QUANTITY]]*$D$12,"")</f>
        <v/>
      </c>
      <c r="Z437" s="127">
        <f>Stock[[#This Row],[BUYING QUANTITY]]+Stock[[#This Row],[STOCK DIVIDEND]]-Stock[[#This Row],[SELLING QUANTITY]]</f>
        <v>0</v>
      </c>
      <c r="AA4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7" s="121">
        <f ca="1">IF(Stock[[#This Row],[SELLING DATE]]&gt;0,Stock[[#This Row],[SELLING DATE]]-Stock[[#This Row],[BUY DATE]]+1,IF(Stock[[#This Row],[BUY DATE]]=0,0,TODAY()-Stock[[#This Row],[BUY DATE]]+1))</f>
        <v>0</v>
      </c>
      <c r="AC437" s="122" t="str">
        <f>IFERROR(Stock[[#This Row],[CASH DIVIDEND]]+Stock[[#This Row],[RETURN/(LOSS) FROM TRADING
(auto-fill)]],"")</f>
        <v/>
      </c>
      <c r="AD437" s="146" t="str">
        <f>IF(Stock[[#This Row],[SELLING QUANTITY]]&gt;0,SUM(Stock[[#This Row],[RETURN/(LOSS) FROM TRADING
(auto-fill)]],Stock[[#This Row],[CASH DIVIDEND]])/SUM(Stock[[#This Row],[BUYING PRICE]]*Stock[[#This Row],[SELLING QUANTITY]],Stock[[#This Row],[BUYING FEE
(auto-fill)]]*Stock[[#This Row],[SELLING QUANTITY]]/Stock[[#This Row],[BUYING QUANTITY]]),"")</f>
        <v/>
      </c>
      <c r="AE437" s="146" t="str">
        <f ca="1">IFERROR(IF(Stock[[#This Row],[HOLDING DAYS
(auto-fill)]]&lt;365,Stock[[#This Row],[% TOTAL RETURN/(LOSS)
(auto-fill)]]*365/Stock[[#This Row],[HOLDING DAYS
(auto-fill)]],POWER((1+Stock[[#This Row],[% TOTAL RETURN/(LOSS)
(auto-fill)]]),1/(Stock[[#This Row],[HOLDING DAYS
(auto-fill)]]/365))-1),"")</f>
        <v/>
      </c>
      <c r="AF437" s="92"/>
      <c r="AG437" s="149" t="str">
        <f>IF(Stock[[#This Row],[STATUS
(auto-fill)]]="HOLDING",Stock[[#This Row],[MARKET PRICE]]-Stock[[#This Row],[BUYING PRICE]],"")</f>
        <v/>
      </c>
      <c r="AH437" s="143" t="str">
        <f>IFERROR(Stock[[#This Row],[CHANGE
(auto-fill)]]/Stock[[#This Row],[BUYING PRICE]],"")</f>
        <v/>
      </c>
      <c r="AI437" s="129" t="str">
        <f>IF(Stock[[#This Row],[MARKET PRICE]]&gt;0,Stock[[#This Row],[MARKET PRICE]]*Stock[[#This Row],[REMAINING QUANTITY
(auto-fill)]],"")</f>
        <v/>
      </c>
    </row>
    <row r="438" spans="2:35">
      <c r="B438" s="112" t="str">
        <f>IF(AND(Stock[[#This Row],[BUYING QUANTITY]]&gt;0,Stock[[#This Row],[REMAINING QUANTITY
(auto-fill)]]=0),"SOLD OUT",
IF(AND(Stock[[#This Row],[BUYING QUANTITY]]&gt;0,Stock[[#This Row],[REMAINING QUANTITY
(auto-fill)]]&gt;0),"HOLDING",""))</f>
        <v/>
      </c>
      <c r="C438" s="111">
        <f t="shared" si="6"/>
        <v>425</v>
      </c>
      <c r="D438" s="79"/>
      <c r="E438" s="80"/>
      <c r="F438" s="162"/>
      <c r="G438" s="85"/>
      <c r="H438" s="86"/>
      <c r="I438" s="164"/>
      <c r="J438" s="115" t="str">
        <f>IF(Stock[[#This Row],[BUYING QUANTITY]]&gt;0,Stock[[#This Row],[BUYING PRICE]]*Stock[[#This Row],[BUYING QUANTITY]]*Stock[[#This Row],[% BUYING FEE]],"")</f>
        <v/>
      </c>
      <c r="K438" s="89"/>
      <c r="L438" s="90"/>
      <c r="M438" s="117" t="str">
        <f>IF(Stock[[#This Row],[BUYING QUANTITY]]&gt;0,Stock[[#This Row],[BUYING PRICE]]*(1+Stock[[#This Row],[% THRESHOLD (RETURN)_1]]),"")</f>
        <v/>
      </c>
      <c r="N438" s="91"/>
      <c r="O438" s="117" t="str">
        <f>IF(Stock[[#This Row],[BUYING QUANTITY]]&gt;0,Stock[[#This Row],[BUYING PRICE]]*(1+Stock[[#This Row],[% THRESHOLD (RETURN)_2]]),"")</f>
        <v/>
      </c>
      <c r="P438" s="91"/>
      <c r="Q438" s="117" t="str">
        <f>IF(Stock[[#This Row],[BUYING QUANTITY]]&gt;0,Stock[[#This Row],[BUYING PRICE]]*(1+Stock[[#This Row],[% THRESHOLD (LOSS)]]),"")</f>
        <v/>
      </c>
      <c r="R438" s="106"/>
      <c r="S438" s="118" t="str">
        <f>IF(Stock[[#This Row],[CASH DIVIDEND]]&gt;0,Stock[[#This Row],[CASH DIVIDEND]]/(Stock[[#This Row],[BUYING PRICE]]*Stock[[#This Row],[BUYING QUANTITY]]),"")</f>
        <v/>
      </c>
      <c r="T438" s="106"/>
      <c r="U438" s="79"/>
      <c r="V438" s="97"/>
      <c r="W438" s="98"/>
      <c r="X438" s="168"/>
      <c r="Y438" s="126" t="str">
        <f>IF(Stock[[#This Row],[SELLING QUANTITY]]&gt;0,Stock[[#This Row],[SELLING PRICE]]*Stock[[#This Row],[SELLING QUANTITY]]*Stock[[#This Row],[% SELLING FEE]]+Stock[[#This Row],[SELLING PRICE]]*Stock[[#This Row],[SELLING QUANTITY]]*$D$12,"")</f>
        <v/>
      </c>
      <c r="Z438" s="127">
        <f>Stock[[#This Row],[BUYING QUANTITY]]+Stock[[#This Row],[STOCK DIVIDEND]]-Stock[[#This Row],[SELLING QUANTITY]]</f>
        <v>0</v>
      </c>
      <c r="AA4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8" s="121">
        <f ca="1">IF(Stock[[#This Row],[SELLING DATE]]&gt;0,Stock[[#This Row],[SELLING DATE]]-Stock[[#This Row],[BUY DATE]]+1,IF(Stock[[#This Row],[BUY DATE]]=0,0,TODAY()-Stock[[#This Row],[BUY DATE]]+1))</f>
        <v>0</v>
      </c>
      <c r="AC438" s="122" t="str">
        <f>IFERROR(Stock[[#This Row],[CASH DIVIDEND]]+Stock[[#This Row],[RETURN/(LOSS) FROM TRADING
(auto-fill)]],"")</f>
        <v/>
      </c>
      <c r="AD438" s="146" t="str">
        <f>IF(Stock[[#This Row],[SELLING QUANTITY]]&gt;0,SUM(Stock[[#This Row],[RETURN/(LOSS) FROM TRADING
(auto-fill)]],Stock[[#This Row],[CASH DIVIDEND]])/SUM(Stock[[#This Row],[BUYING PRICE]]*Stock[[#This Row],[SELLING QUANTITY]],Stock[[#This Row],[BUYING FEE
(auto-fill)]]*Stock[[#This Row],[SELLING QUANTITY]]/Stock[[#This Row],[BUYING QUANTITY]]),"")</f>
        <v/>
      </c>
      <c r="AE438" s="146" t="str">
        <f ca="1">IFERROR(IF(Stock[[#This Row],[HOLDING DAYS
(auto-fill)]]&lt;365,Stock[[#This Row],[% TOTAL RETURN/(LOSS)
(auto-fill)]]*365/Stock[[#This Row],[HOLDING DAYS
(auto-fill)]],POWER((1+Stock[[#This Row],[% TOTAL RETURN/(LOSS)
(auto-fill)]]),1/(Stock[[#This Row],[HOLDING DAYS
(auto-fill)]]/365))-1),"")</f>
        <v/>
      </c>
      <c r="AF438" s="92"/>
      <c r="AG438" s="149" t="str">
        <f>IF(Stock[[#This Row],[STATUS
(auto-fill)]]="HOLDING",Stock[[#This Row],[MARKET PRICE]]-Stock[[#This Row],[BUYING PRICE]],"")</f>
        <v/>
      </c>
      <c r="AH438" s="143" t="str">
        <f>IFERROR(Stock[[#This Row],[CHANGE
(auto-fill)]]/Stock[[#This Row],[BUYING PRICE]],"")</f>
        <v/>
      </c>
      <c r="AI438" s="129" t="str">
        <f>IF(Stock[[#This Row],[MARKET PRICE]]&gt;0,Stock[[#This Row],[MARKET PRICE]]*Stock[[#This Row],[REMAINING QUANTITY
(auto-fill)]],"")</f>
        <v/>
      </c>
    </row>
    <row r="439" spans="2:35">
      <c r="B439" s="112" t="str">
        <f>IF(AND(Stock[[#This Row],[BUYING QUANTITY]]&gt;0,Stock[[#This Row],[REMAINING QUANTITY
(auto-fill)]]=0),"SOLD OUT",
IF(AND(Stock[[#This Row],[BUYING QUANTITY]]&gt;0,Stock[[#This Row],[REMAINING QUANTITY
(auto-fill)]]&gt;0),"HOLDING",""))</f>
        <v/>
      </c>
      <c r="C439" s="111">
        <f t="shared" si="6"/>
        <v>426</v>
      </c>
      <c r="D439" s="79"/>
      <c r="E439" s="80"/>
      <c r="F439" s="162"/>
      <c r="G439" s="85"/>
      <c r="H439" s="86"/>
      <c r="I439" s="164"/>
      <c r="J439" s="115" t="str">
        <f>IF(Stock[[#This Row],[BUYING QUANTITY]]&gt;0,Stock[[#This Row],[BUYING PRICE]]*Stock[[#This Row],[BUYING QUANTITY]]*Stock[[#This Row],[% BUYING FEE]],"")</f>
        <v/>
      </c>
      <c r="K439" s="89"/>
      <c r="L439" s="90"/>
      <c r="M439" s="117" t="str">
        <f>IF(Stock[[#This Row],[BUYING QUANTITY]]&gt;0,Stock[[#This Row],[BUYING PRICE]]*(1+Stock[[#This Row],[% THRESHOLD (RETURN)_1]]),"")</f>
        <v/>
      </c>
      <c r="N439" s="91"/>
      <c r="O439" s="117" t="str">
        <f>IF(Stock[[#This Row],[BUYING QUANTITY]]&gt;0,Stock[[#This Row],[BUYING PRICE]]*(1+Stock[[#This Row],[% THRESHOLD (RETURN)_2]]),"")</f>
        <v/>
      </c>
      <c r="P439" s="91"/>
      <c r="Q439" s="117" t="str">
        <f>IF(Stock[[#This Row],[BUYING QUANTITY]]&gt;0,Stock[[#This Row],[BUYING PRICE]]*(1+Stock[[#This Row],[% THRESHOLD (LOSS)]]),"")</f>
        <v/>
      </c>
      <c r="R439" s="106"/>
      <c r="S439" s="118" t="str">
        <f>IF(Stock[[#This Row],[CASH DIVIDEND]]&gt;0,Stock[[#This Row],[CASH DIVIDEND]]/(Stock[[#This Row],[BUYING PRICE]]*Stock[[#This Row],[BUYING QUANTITY]]),"")</f>
        <v/>
      </c>
      <c r="T439" s="106"/>
      <c r="U439" s="79"/>
      <c r="V439" s="97"/>
      <c r="W439" s="98"/>
      <c r="X439" s="168"/>
      <c r="Y439" s="126" t="str">
        <f>IF(Stock[[#This Row],[SELLING QUANTITY]]&gt;0,Stock[[#This Row],[SELLING PRICE]]*Stock[[#This Row],[SELLING QUANTITY]]*Stock[[#This Row],[% SELLING FEE]]+Stock[[#This Row],[SELLING PRICE]]*Stock[[#This Row],[SELLING QUANTITY]]*$D$12,"")</f>
        <v/>
      </c>
      <c r="Z439" s="127">
        <f>Stock[[#This Row],[BUYING QUANTITY]]+Stock[[#This Row],[STOCK DIVIDEND]]-Stock[[#This Row],[SELLING QUANTITY]]</f>
        <v>0</v>
      </c>
      <c r="AA4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39" s="121">
        <f ca="1">IF(Stock[[#This Row],[SELLING DATE]]&gt;0,Stock[[#This Row],[SELLING DATE]]-Stock[[#This Row],[BUY DATE]]+1,IF(Stock[[#This Row],[BUY DATE]]=0,0,TODAY()-Stock[[#This Row],[BUY DATE]]+1))</f>
        <v>0</v>
      </c>
      <c r="AC439" s="122" t="str">
        <f>IFERROR(Stock[[#This Row],[CASH DIVIDEND]]+Stock[[#This Row],[RETURN/(LOSS) FROM TRADING
(auto-fill)]],"")</f>
        <v/>
      </c>
      <c r="AD439" s="146" t="str">
        <f>IF(Stock[[#This Row],[SELLING QUANTITY]]&gt;0,SUM(Stock[[#This Row],[RETURN/(LOSS) FROM TRADING
(auto-fill)]],Stock[[#This Row],[CASH DIVIDEND]])/SUM(Stock[[#This Row],[BUYING PRICE]]*Stock[[#This Row],[SELLING QUANTITY]],Stock[[#This Row],[BUYING FEE
(auto-fill)]]*Stock[[#This Row],[SELLING QUANTITY]]/Stock[[#This Row],[BUYING QUANTITY]]),"")</f>
        <v/>
      </c>
      <c r="AE439" s="146" t="str">
        <f ca="1">IFERROR(IF(Stock[[#This Row],[HOLDING DAYS
(auto-fill)]]&lt;365,Stock[[#This Row],[% TOTAL RETURN/(LOSS)
(auto-fill)]]*365/Stock[[#This Row],[HOLDING DAYS
(auto-fill)]],POWER((1+Stock[[#This Row],[% TOTAL RETURN/(LOSS)
(auto-fill)]]),1/(Stock[[#This Row],[HOLDING DAYS
(auto-fill)]]/365))-1),"")</f>
        <v/>
      </c>
      <c r="AF439" s="92"/>
      <c r="AG439" s="149" t="str">
        <f>IF(Stock[[#This Row],[STATUS
(auto-fill)]]="HOLDING",Stock[[#This Row],[MARKET PRICE]]-Stock[[#This Row],[BUYING PRICE]],"")</f>
        <v/>
      </c>
      <c r="AH439" s="143" t="str">
        <f>IFERROR(Stock[[#This Row],[CHANGE
(auto-fill)]]/Stock[[#This Row],[BUYING PRICE]],"")</f>
        <v/>
      </c>
      <c r="AI439" s="129" t="str">
        <f>IF(Stock[[#This Row],[MARKET PRICE]]&gt;0,Stock[[#This Row],[MARKET PRICE]]*Stock[[#This Row],[REMAINING QUANTITY
(auto-fill)]],"")</f>
        <v/>
      </c>
    </row>
    <row r="440" spans="2:35">
      <c r="B440" s="112" t="str">
        <f>IF(AND(Stock[[#This Row],[BUYING QUANTITY]]&gt;0,Stock[[#This Row],[REMAINING QUANTITY
(auto-fill)]]=0),"SOLD OUT",
IF(AND(Stock[[#This Row],[BUYING QUANTITY]]&gt;0,Stock[[#This Row],[REMAINING QUANTITY
(auto-fill)]]&gt;0),"HOLDING",""))</f>
        <v/>
      </c>
      <c r="C440" s="111">
        <f t="shared" si="6"/>
        <v>427</v>
      </c>
      <c r="D440" s="79"/>
      <c r="E440" s="80"/>
      <c r="F440" s="162"/>
      <c r="G440" s="85"/>
      <c r="H440" s="86"/>
      <c r="I440" s="164"/>
      <c r="J440" s="115" t="str">
        <f>IF(Stock[[#This Row],[BUYING QUANTITY]]&gt;0,Stock[[#This Row],[BUYING PRICE]]*Stock[[#This Row],[BUYING QUANTITY]]*Stock[[#This Row],[% BUYING FEE]],"")</f>
        <v/>
      </c>
      <c r="K440" s="89"/>
      <c r="L440" s="90"/>
      <c r="M440" s="117" t="str">
        <f>IF(Stock[[#This Row],[BUYING QUANTITY]]&gt;0,Stock[[#This Row],[BUYING PRICE]]*(1+Stock[[#This Row],[% THRESHOLD (RETURN)_1]]),"")</f>
        <v/>
      </c>
      <c r="N440" s="91"/>
      <c r="O440" s="117" t="str">
        <f>IF(Stock[[#This Row],[BUYING QUANTITY]]&gt;0,Stock[[#This Row],[BUYING PRICE]]*(1+Stock[[#This Row],[% THRESHOLD (RETURN)_2]]),"")</f>
        <v/>
      </c>
      <c r="P440" s="91"/>
      <c r="Q440" s="117" t="str">
        <f>IF(Stock[[#This Row],[BUYING QUANTITY]]&gt;0,Stock[[#This Row],[BUYING PRICE]]*(1+Stock[[#This Row],[% THRESHOLD (LOSS)]]),"")</f>
        <v/>
      </c>
      <c r="R440" s="106"/>
      <c r="S440" s="118" t="str">
        <f>IF(Stock[[#This Row],[CASH DIVIDEND]]&gt;0,Stock[[#This Row],[CASH DIVIDEND]]/(Stock[[#This Row],[BUYING PRICE]]*Stock[[#This Row],[BUYING QUANTITY]]),"")</f>
        <v/>
      </c>
      <c r="T440" s="106"/>
      <c r="U440" s="79"/>
      <c r="V440" s="97"/>
      <c r="W440" s="98"/>
      <c r="X440" s="168"/>
      <c r="Y440" s="126" t="str">
        <f>IF(Stock[[#This Row],[SELLING QUANTITY]]&gt;0,Stock[[#This Row],[SELLING PRICE]]*Stock[[#This Row],[SELLING QUANTITY]]*Stock[[#This Row],[% SELLING FEE]]+Stock[[#This Row],[SELLING PRICE]]*Stock[[#This Row],[SELLING QUANTITY]]*$D$12,"")</f>
        <v/>
      </c>
      <c r="Z440" s="127">
        <f>Stock[[#This Row],[BUYING QUANTITY]]+Stock[[#This Row],[STOCK DIVIDEND]]-Stock[[#This Row],[SELLING QUANTITY]]</f>
        <v>0</v>
      </c>
      <c r="AA4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0" s="121">
        <f ca="1">IF(Stock[[#This Row],[SELLING DATE]]&gt;0,Stock[[#This Row],[SELLING DATE]]-Stock[[#This Row],[BUY DATE]]+1,IF(Stock[[#This Row],[BUY DATE]]=0,0,TODAY()-Stock[[#This Row],[BUY DATE]]+1))</f>
        <v>0</v>
      </c>
      <c r="AC440" s="122" t="str">
        <f>IFERROR(Stock[[#This Row],[CASH DIVIDEND]]+Stock[[#This Row],[RETURN/(LOSS) FROM TRADING
(auto-fill)]],"")</f>
        <v/>
      </c>
      <c r="AD440" s="146" t="str">
        <f>IF(Stock[[#This Row],[SELLING QUANTITY]]&gt;0,SUM(Stock[[#This Row],[RETURN/(LOSS) FROM TRADING
(auto-fill)]],Stock[[#This Row],[CASH DIVIDEND]])/SUM(Stock[[#This Row],[BUYING PRICE]]*Stock[[#This Row],[SELLING QUANTITY]],Stock[[#This Row],[BUYING FEE
(auto-fill)]]*Stock[[#This Row],[SELLING QUANTITY]]/Stock[[#This Row],[BUYING QUANTITY]]),"")</f>
        <v/>
      </c>
      <c r="AE440" s="146" t="str">
        <f ca="1">IFERROR(IF(Stock[[#This Row],[HOLDING DAYS
(auto-fill)]]&lt;365,Stock[[#This Row],[% TOTAL RETURN/(LOSS)
(auto-fill)]]*365/Stock[[#This Row],[HOLDING DAYS
(auto-fill)]],POWER((1+Stock[[#This Row],[% TOTAL RETURN/(LOSS)
(auto-fill)]]),1/(Stock[[#This Row],[HOLDING DAYS
(auto-fill)]]/365))-1),"")</f>
        <v/>
      </c>
      <c r="AF440" s="92"/>
      <c r="AG440" s="149" t="str">
        <f>IF(Stock[[#This Row],[STATUS
(auto-fill)]]="HOLDING",Stock[[#This Row],[MARKET PRICE]]-Stock[[#This Row],[BUYING PRICE]],"")</f>
        <v/>
      </c>
      <c r="AH440" s="143" t="str">
        <f>IFERROR(Stock[[#This Row],[CHANGE
(auto-fill)]]/Stock[[#This Row],[BUYING PRICE]],"")</f>
        <v/>
      </c>
      <c r="AI440" s="129" t="str">
        <f>IF(Stock[[#This Row],[MARKET PRICE]]&gt;0,Stock[[#This Row],[MARKET PRICE]]*Stock[[#This Row],[REMAINING QUANTITY
(auto-fill)]],"")</f>
        <v/>
      </c>
    </row>
    <row r="441" spans="2:35">
      <c r="B441" s="112" t="str">
        <f>IF(AND(Stock[[#This Row],[BUYING QUANTITY]]&gt;0,Stock[[#This Row],[REMAINING QUANTITY
(auto-fill)]]=0),"SOLD OUT",
IF(AND(Stock[[#This Row],[BUYING QUANTITY]]&gt;0,Stock[[#This Row],[REMAINING QUANTITY
(auto-fill)]]&gt;0),"HOLDING",""))</f>
        <v/>
      </c>
      <c r="C441" s="111">
        <f t="shared" si="6"/>
        <v>428</v>
      </c>
      <c r="D441" s="79"/>
      <c r="E441" s="80"/>
      <c r="F441" s="162"/>
      <c r="G441" s="85"/>
      <c r="H441" s="86"/>
      <c r="I441" s="164"/>
      <c r="J441" s="115" t="str">
        <f>IF(Stock[[#This Row],[BUYING QUANTITY]]&gt;0,Stock[[#This Row],[BUYING PRICE]]*Stock[[#This Row],[BUYING QUANTITY]]*Stock[[#This Row],[% BUYING FEE]],"")</f>
        <v/>
      </c>
      <c r="K441" s="89"/>
      <c r="L441" s="90"/>
      <c r="M441" s="117" t="str">
        <f>IF(Stock[[#This Row],[BUYING QUANTITY]]&gt;0,Stock[[#This Row],[BUYING PRICE]]*(1+Stock[[#This Row],[% THRESHOLD (RETURN)_1]]),"")</f>
        <v/>
      </c>
      <c r="N441" s="91"/>
      <c r="O441" s="117" t="str">
        <f>IF(Stock[[#This Row],[BUYING QUANTITY]]&gt;0,Stock[[#This Row],[BUYING PRICE]]*(1+Stock[[#This Row],[% THRESHOLD (RETURN)_2]]),"")</f>
        <v/>
      </c>
      <c r="P441" s="91"/>
      <c r="Q441" s="117" t="str">
        <f>IF(Stock[[#This Row],[BUYING QUANTITY]]&gt;0,Stock[[#This Row],[BUYING PRICE]]*(1+Stock[[#This Row],[% THRESHOLD (LOSS)]]),"")</f>
        <v/>
      </c>
      <c r="R441" s="106"/>
      <c r="S441" s="118" t="str">
        <f>IF(Stock[[#This Row],[CASH DIVIDEND]]&gt;0,Stock[[#This Row],[CASH DIVIDEND]]/(Stock[[#This Row],[BUYING PRICE]]*Stock[[#This Row],[BUYING QUANTITY]]),"")</f>
        <v/>
      </c>
      <c r="T441" s="106"/>
      <c r="U441" s="79"/>
      <c r="V441" s="97"/>
      <c r="W441" s="98"/>
      <c r="X441" s="168"/>
      <c r="Y441" s="126" t="str">
        <f>IF(Stock[[#This Row],[SELLING QUANTITY]]&gt;0,Stock[[#This Row],[SELLING PRICE]]*Stock[[#This Row],[SELLING QUANTITY]]*Stock[[#This Row],[% SELLING FEE]]+Stock[[#This Row],[SELLING PRICE]]*Stock[[#This Row],[SELLING QUANTITY]]*$D$12,"")</f>
        <v/>
      </c>
      <c r="Z441" s="127">
        <f>Stock[[#This Row],[BUYING QUANTITY]]+Stock[[#This Row],[STOCK DIVIDEND]]-Stock[[#This Row],[SELLING QUANTITY]]</f>
        <v>0</v>
      </c>
      <c r="AA4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1" s="121">
        <f ca="1">IF(Stock[[#This Row],[SELLING DATE]]&gt;0,Stock[[#This Row],[SELLING DATE]]-Stock[[#This Row],[BUY DATE]]+1,IF(Stock[[#This Row],[BUY DATE]]=0,0,TODAY()-Stock[[#This Row],[BUY DATE]]+1))</f>
        <v>0</v>
      </c>
      <c r="AC441" s="122" t="str">
        <f>IFERROR(Stock[[#This Row],[CASH DIVIDEND]]+Stock[[#This Row],[RETURN/(LOSS) FROM TRADING
(auto-fill)]],"")</f>
        <v/>
      </c>
      <c r="AD441" s="146" t="str">
        <f>IF(Stock[[#This Row],[SELLING QUANTITY]]&gt;0,SUM(Stock[[#This Row],[RETURN/(LOSS) FROM TRADING
(auto-fill)]],Stock[[#This Row],[CASH DIVIDEND]])/SUM(Stock[[#This Row],[BUYING PRICE]]*Stock[[#This Row],[SELLING QUANTITY]],Stock[[#This Row],[BUYING FEE
(auto-fill)]]*Stock[[#This Row],[SELLING QUANTITY]]/Stock[[#This Row],[BUYING QUANTITY]]),"")</f>
        <v/>
      </c>
      <c r="AE441" s="146" t="str">
        <f ca="1">IFERROR(IF(Stock[[#This Row],[HOLDING DAYS
(auto-fill)]]&lt;365,Stock[[#This Row],[% TOTAL RETURN/(LOSS)
(auto-fill)]]*365/Stock[[#This Row],[HOLDING DAYS
(auto-fill)]],POWER((1+Stock[[#This Row],[% TOTAL RETURN/(LOSS)
(auto-fill)]]),1/(Stock[[#This Row],[HOLDING DAYS
(auto-fill)]]/365))-1),"")</f>
        <v/>
      </c>
      <c r="AF441" s="92"/>
      <c r="AG441" s="149" t="str">
        <f>IF(Stock[[#This Row],[STATUS
(auto-fill)]]="HOLDING",Stock[[#This Row],[MARKET PRICE]]-Stock[[#This Row],[BUYING PRICE]],"")</f>
        <v/>
      </c>
      <c r="AH441" s="143" t="str">
        <f>IFERROR(Stock[[#This Row],[CHANGE
(auto-fill)]]/Stock[[#This Row],[BUYING PRICE]],"")</f>
        <v/>
      </c>
      <c r="AI441" s="129" t="str">
        <f>IF(Stock[[#This Row],[MARKET PRICE]]&gt;0,Stock[[#This Row],[MARKET PRICE]]*Stock[[#This Row],[REMAINING QUANTITY
(auto-fill)]],"")</f>
        <v/>
      </c>
    </row>
    <row r="442" spans="2:35">
      <c r="B442" s="112" t="str">
        <f>IF(AND(Stock[[#This Row],[BUYING QUANTITY]]&gt;0,Stock[[#This Row],[REMAINING QUANTITY
(auto-fill)]]=0),"SOLD OUT",
IF(AND(Stock[[#This Row],[BUYING QUANTITY]]&gt;0,Stock[[#This Row],[REMAINING QUANTITY
(auto-fill)]]&gt;0),"HOLDING",""))</f>
        <v/>
      </c>
      <c r="C442" s="111">
        <f t="shared" si="6"/>
        <v>429</v>
      </c>
      <c r="D442" s="79"/>
      <c r="E442" s="80"/>
      <c r="F442" s="162"/>
      <c r="G442" s="85"/>
      <c r="H442" s="86"/>
      <c r="I442" s="164"/>
      <c r="J442" s="115" t="str">
        <f>IF(Stock[[#This Row],[BUYING QUANTITY]]&gt;0,Stock[[#This Row],[BUYING PRICE]]*Stock[[#This Row],[BUYING QUANTITY]]*Stock[[#This Row],[% BUYING FEE]],"")</f>
        <v/>
      </c>
      <c r="K442" s="89"/>
      <c r="L442" s="90"/>
      <c r="M442" s="117" t="str">
        <f>IF(Stock[[#This Row],[BUYING QUANTITY]]&gt;0,Stock[[#This Row],[BUYING PRICE]]*(1+Stock[[#This Row],[% THRESHOLD (RETURN)_1]]),"")</f>
        <v/>
      </c>
      <c r="N442" s="91"/>
      <c r="O442" s="117" t="str">
        <f>IF(Stock[[#This Row],[BUYING QUANTITY]]&gt;0,Stock[[#This Row],[BUYING PRICE]]*(1+Stock[[#This Row],[% THRESHOLD (RETURN)_2]]),"")</f>
        <v/>
      </c>
      <c r="P442" s="91"/>
      <c r="Q442" s="117" t="str">
        <f>IF(Stock[[#This Row],[BUYING QUANTITY]]&gt;0,Stock[[#This Row],[BUYING PRICE]]*(1+Stock[[#This Row],[% THRESHOLD (LOSS)]]),"")</f>
        <v/>
      </c>
      <c r="R442" s="106"/>
      <c r="S442" s="118" t="str">
        <f>IF(Stock[[#This Row],[CASH DIVIDEND]]&gt;0,Stock[[#This Row],[CASH DIVIDEND]]/(Stock[[#This Row],[BUYING PRICE]]*Stock[[#This Row],[BUYING QUANTITY]]),"")</f>
        <v/>
      </c>
      <c r="T442" s="106"/>
      <c r="U442" s="79"/>
      <c r="V442" s="97"/>
      <c r="W442" s="98"/>
      <c r="X442" s="168"/>
      <c r="Y442" s="126" t="str">
        <f>IF(Stock[[#This Row],[SELLING QUANTITY]]&gt;0,Stock[[#This Row],[SELLING PRICE]]*Stock[[#This Row],[SELLING QUANTITY]]*Stock[[#This Row],[% SELLING FEE]]+Stock[[#This Row],[SELLING PRICE]]*Stock[[#This Row],[SELLING QUANTITY]]*$D$12,"")</f>
        <v/>
      </c>
      <c r="Z442" s="127">
        <f>Stock[[#This Row],[BUYING QUANTITY]]+Stock[[#This Row],[STOCK DIVIDEND]]-Stock[[#This Row],[SELLING QUANTITY]]</f>
        <v>0</v>
      </c>
      <c r="AA4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2" s="121">
        <f ca="1">IF(Stock[[#This Row],[SELLING DATE]]&gt;0,Stock[[#This Row],[SELLING DATE]]-Stock[[#This Row],[BUY DATE]]+1,IF(Stock[[#This Row],[BUY DATE]]=0,0,TODAY()-Stock[[#This Row],[BUY DATE]]+1))</f>
        <v>0</v>
      </c>
      <c r="AC442" s="122" t="str">
        <f>IFERROR(Stock[[#This Row],[CASH DIVIDEND]]+Stock[[#This Row],[RETURN/(LOSS) FROM TRADING
(auto-fill)]],"")</f>
        <v/>
      </c>
      <c r="AD442" s="146" t="str">
        <f>IF(Stock[[#This Row],[SELLING QUANTITY]]&gt;0,SUM(Stock[[#This Row],[RETURN/(LOSS) FROM TRADING
(auto-fill)]],Stock[[#This Row],[CASH DIVIDEND]])/SUM(Stock[[#This Row],[BUYING PRICE]]*Stock[[#This Row],[SELLING QUANTITY]],Stock[[#This Row],[BUYING FEE
(auto-fill)]]*Stock[[#This Row],[SELLING QUANTITY]]/Stock[[#This Row],[BUYING QUANTITY]]),"")</f>
        <v/>
      </c>
      <c r="AE442" s="146" t="str">
        <f ca="1">IFERROR(IF(Stock[[#This Row],[HOLDING DAYS
(auto-fill)]]&lt;365,Stock[[#This Row],[% TOTAL RETURN/(LOSS)
(auto-fill)]]*365/Stock[[#This Row],[HOLDING DAYS
(auto-fill)]],POWER((1+Stock[[#This Row],[% TOTAL RETURN/(LOSS)
(auto-fill)]]),1/(Stock[[#This Row],[HOLDING DAYS
(auto-fill)]]/365))-1),"")</f>
        <v/>
      </c>
      <c r="AF442" s="92"/>
      <c r="AG442" s="149" t="str">
        <f>IF(Stock[[#This Row],[STATUS
(auto-fill)]]="HOLDING",Stock[[#This Row],[MARKET PRICE]]-Stock[[#This Row],[BUYING PRICE]],"")</f>
        <v/>
      </c>
      <c r="AH442" s="143" t="str">
        <f>IFERROR(Stock[[#This Row],[CHANGE
(auto-fill)]]/Stock[[#This Row],[BUYING PRICE]],"")</f>
        <v/>
      </c>
      <c r="AI442" s="129" t="str">
        <f>IF(Stock[[#This Row],[MARKET PRICE]]&gt;0,Stock[[#This Row],[MARKET PRICE]]*Stock[[#This Row],[REMAINING QUANTITY
(auto-fill)]],"")</f>
        <v/>
      </c>
    </row>
    <row r="443" spans="2:35">
      <c r="B443" s="112" t="str">
        <f>IF(AND(Stock[[#This Row],[BUYING QUANTITY]]&gt;0,Stock[[#This Row],[REMAINING QUANTITY
(auto-fill)]]=0),"SOLD OUT",
IF(AND(Stock[[#This Row],[BUYING QUANTITY]]&gt;0,Stock[[#This Row],[REMAINING QUANTITY
(auto-fill)]]&gt;0),"HOLDING",""))</f>
        <v/>
      </c>
      <c r="C443" s="111">
        <f t="shared" si="6"/>
        <v>430</v>
      </c>
      <c r="D443" s="79"/>
      <c r="E443" s="80"/>
      <c r="F443" s="162"/>
      <c r="G443" s="85"/>
      <c r="H443" s="86"/>
      <c r="I443" s="164"/>
      <c r="J443" s="115" t="str">
        <f>IF(Stock[[#This Row],[BUYING QUANTITY]]&gt;0,Stock[[#This Row],[BUYING PRICE]]*Stock[[#This Row],[BUYING QUANTITY]]*Stock[[#This Row],[% BUYING FEE]],"")</f>
        <v/>
      </c>
      <c r="K443" s="89"/>
      <c r="L443" s="90"/>
      <c r="M443" s="117" t="str">
        <f>IF(Stock[[#This Row],[BUYING QUANTITY]]&gt;0,Stock[[#This Row],[BUYING PRICE]]*(1+Stock[[#This Row],[% THRESHOLD (RETURN)_1]]),"")</f>
        <v/>
      </c>
      <c r="N443" s="91"/>
      <c r="O443" s="117" t="str">
        <f>IF(Stock[[#This Row],[BUYING QUANTITY]]&gt;0,Stock[[#This Row],[BUYING PRICE]]*(1+Stock[[#This Row],[% THRESHOLD (RETURN)_2]]),"")</f>
        <v/>
      </c>
      <c r="P443" s="91"/>
      <c r="Q443" s="117" t="str">
        <f>IF(Stock[[#This Row],[BUYING QUANTITY]]&gt;0,Stock[[#This Row],[BUYING PRICE]]*(1+Stock[[#This Row],[% THRESHOLD (LOSS)]]),"")</f>
        <v/>
      </c>
      <c r="R443" s="106"/>
      <c r="S443" s="118" t="str">
        <f>IF(Stock[[#This Row],[CASH DIVIDEND]]&gt;0,Stock[[#This Row],[CASH DIVIDEND]]/(Stock[[#This Row],[BUYING PRICE]]*Stock[[#This Row],[BUYING QUANTITY]]),"")</f>
        <v/>
      </c>
      <c r="T443" s="106"/>
      <c r="U443" s="79"/>
      <c r="V443" s="97"/>
      <c r="W443" s="98"/>
      <c r="X443" s="168"/>
      <c r="Y443" s="126" t="str">
        <f>IF(Stock[[#This Row],[SELLING QUANTITY]]&gt;0,Stock[[#This Row],[SELLING PRICE]]*Stock[[#This Row],[SELLING QUANTITY]]*Stock[[#This Row],[% SELLING FEE]]+Stock[[#This Row],[SELLING PRICE]]*Stock[[#This Row],[SELLING QUANTITY]]*$D$12,"")</f>
        <v/>
      </c>
      <c r="Z443" s="127">
        <f>Stock[[#This Row],[BUYING QUANTITY]]+Stock[[#This Row],[STOCK DIVIDEND]]-Stock[[#This Row],[SELLING QUANTITY]]</f>
        <v>0</v>
      </c>
      <c r="AA4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3" s="121">
        <f ca="1">IF(Stock[[#This Row],[SELLING DATE]]&gt;0,Stock[[#This Row],[SELLING DATE]]-Stock[[#This Row],[BUY DATE]]+1,IF(Stock[[#This Row],[BUY DATE]]=0,0,TODAY()-Stock[[#This Row],[BUY DATE]]+1))</f>
        <v>0</v>
      </c>
      <c r="AC443" s="122" t="str">
        <f>IFERROR(Stock[[#This Row],[CASH DIVIDEND]]+Stock[[#This Row],[RETURN/(LOSS) FROM TRADING
(auto-fill)]],"")</f>
        <v/>
      </c>
      <c r="AD443" s="146" t="str">
        <f>IF(Stock[[#This Row],[SELLING QUANTITY]]&gt;0,SUM(Stock[[#This Row],[RETURN/(LOSS) FROM TRADING
(auto-fill)]],Stock[[#This Row],[CASH DIVIDEND]])/SUM(Stock[[#This Row],[BUYING PRICE]]*Stock[[#This Row],[SELLING QUANTITY]],Stock[[#This Row],[BUYING FEE
(auto-fill)]]*Stock[[#This Row],[SELLING QUANTITY]]/Stock[[#This Row],[BUYING QUANTITY]]),"")</f>
        <v/>
      </c>
      <c r="AE443" s="146" t="str">
        <f ca="1">IFERROR(IF(Stock[[#This Row],[HOLDING DAYS
(auto-fill)]]&lt;365,Stock[[#This Row],[% TOTAL RETURN/(LOSS)
(auto-fill)]]*365/Stock[[#This Row],[HOLDING DAYS
(auto-fill)]],POWER((1+Stock[[#This Row],[% TOTAL RETURN/(LOSS)
(auto-fill)]]),1/(Stock[[#This Row],[HOLDING DAYS
(auto-fill)]]/365))-1),"")</f>
        <v/>
      </c>
      <c r="AF443" s="92"/>
      <c r="AG443" s="149" t="str">
        <f>IF(Stock[[#This Row],[STATUS
(auto-fill)]]="HOLDING",Stock[[#This Row],[MARKET PRICE]]-Stock[[#This Row],[BUYING PRICE]],"")</f>
        <v/>
      </c>
      <c r="AH443" s="143" t="str">
        <f>IFERROR(Stock[[#This Row],[CHANGE
(auto-fill)]]/Stock[[#This Row],[BUYING PRICE]],"")</f>
        <v/>
      </c>
      <c r="AI443" s="129" t="str">
        <f>IF(Stock[[#This Row],[MARKET PRICE]]&gt;0,Stock[[#This Row],[MARKET PRICE]]*Stock[[#This Row],[REMAINING QUANTITY
(auto-fill)]],"")</f>
        <v/>
      </c>
    </row>
    <row r="444" spans="2:35">
      <c r="B444" s="112" t="str">
        <f>IF(AND(Stock[[#This Row],[BUYING QUANTITY]]&gt;0,Stock[[#This Row],[REMAINING QUANTITY
(auto-fill)]]=0),"SOLD OUT",
IF(AND(Stock[[#This Row],[BUYING QUANTITY]]&gt;0,Stock[[#This Row],[REMAINING QUANTITY
(auto-fill)]]&gt;0),"HOLDING",""))</f>
        <v/>
      </c>
      <c r="C444" s="111">
        <f t="shared" si="6"/>
        <v>431</v>
      </c>
      <c r="D444" s="79"/>
      <c r="E444" s="80"/>
      <c r="F444" s="162"/>
      <c r="G444" s="85"/>
      <c r="H444" s="86"/>
      <c r="I444" s="164"/>
      <c r="J444" s="115" t="str">
        <f>IF(Stock[[#This Row],[BUYING QUANTITY]]&gt;0,Stock[[#This Row],[BUYING PRICE]]*Stock[[#This Row],[BUYING QUANTITY]]*Stock[[#This Row],[% BUYING FEE]],"")</f>
        <v/>
      </c>
      <c r="K444" s="89"/>
      <c r="L444" s="90"/>
      <c r="M444" s="117" t="str">
        <f>IF(Stock[[#This Row],[BUYING QUANTITY]]&gt;0,Stock[[#This Row],[BUYING PRICE]]*(1+Stock[[#This Row],[% THRESHOLD (RETURN)_1]]),"")</f>
        <v/>
      </c>
      <c r="N444" s="91"/>
      <c r="O444" s="117" t="str">
        <f>IF(Stock[[#This Row],[BUYING QUANTITY]]&gt;0,Stock[[#This Row],[BUYING PRICE]]*(1+Stock[[#This Row],[% THRESHOLD (RETURN)_2]]),"")</f>
        <v/>
      </c>
      <c r="P444" s="91"/>
      <c r="Q444" s="117" t="str">
        <f>IF(Stock[[#This Row],[BUYING QUANTITY]]&gt;0,Stock[[#This Row],[BUYING PRICE]]*(1+Stock[[#This Row],[% THRESHOLD (LOSS)]]),"")</f>
        <v/>
      </c>
      <c r="R444" s="106"/>
      <c r="S444" s="118" t="str">
        <f>IF(Stock[[#This Row],[CASH DIVIDEND]]&gt;0,Stock[[#This Row],[CASH DIVIDEND]]/(Stock[[#This Row],[BUYING PRICE]]*Stock[[#This Row],[BUYING QUANTITY]]),"")</f>
        <v/>
      </c>
      <c r="T444" s="106"/>
      <c r="U444" s="79"/>
      <c r="V444" s="97"/>
      <c r="W444" s="98"/>
      <c r="X444" s="168"/>
      <c r="Y444" s="126" t="str">
        <f>IF(Stock[[#This Row],[SELLING QUANTITY]]&gt;0,Stock[[#This Row],[SELLING PRICE]]*Stock[[#This Row],[SELLING QUANTITY]]*Stock[[#This Row],[% SELLING FEE]]+Stock[[#This Row],[SELLING PRICE]]*Stock[[#This Row],[SELLING QUANTITY]]*$D$12,"")</f>
        <v/>
      </c>
      <c r="Z444" s="127">
        <f>Stock[[#This Row],[BUYING QUANTITY]]+Stock[[#This Row],[STOCK DIVIDEND]]-Stock[[#This Row],[SELLING QUANTITY]]</f>
        <v>0</v>
      </c>
      <c r="AA4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4" s="121">
        <f ca="1">IF(Stock[[#This Row],[SELLING DATE]]&gt;0,Stock[[#This Row],[SELLING DATE]]-Stock[[#This Row],[BUY DATE]]+1,IF(Stock[[#This Row],[BUY DATE]]=0,0,TODAY()-Stock[[#This Row],[BUY DATE]]+1))</f>
        <v>0</v>
      </c>
      <c r="AC444" s="122" t="str">
        <f>IFERROR(Stock[[#This Row],[CASH DIVIDEND]]+Stock[[#This Row],[RETURN/(LOSS) FROM TRADING
(auto-fill)]],"")</f>
        <v/>
      </c>
      <c r="AD444" s="146" t="str">
        <f>IF(Stock[[#This Row],[SELLING QUANTITY]]&gt;0,SUM(Stock[[#This Row],[RETURN/(LOSS) FROM TRADING
(auto-fill)]],Stock[[#This Row],[CASH DIVIDEND]])/SUM(Stock[[#This Row],[BUYING PRICE]]*Stock[[#This Row],[SELLING QUANTITY]],Stock[[#This Row],[BUYING FEE
(auto-fill)]]*Stock[[#This Row],[SELLING QUANTITY]]/Stock[[#This Row],[BUYING QUANTITY]]),"")</f>
        <v/>
      </c>
      <c r="AE444" s="146" t="str">
        <f ca="1">IFERROR(IF(Stock[[#This Row],[HOLDING DAYS
(auto-fill)]]&lt;365,Stock[[#This Row],[% TOTAL RETURN/(LOSS)
(auto-fill)]]*365/Stock[[#This Row],[HOLDING DAYS
(auto-fill)]],POWER((1+Stock[[#This Row],[% TOTAL RETURN/(LOSS)
(auto-fill)]]),1/(Stock[[#This Row],[HOLDING DAYS
(auto-fill)]]/365))-1),"")</f>
        <v/>
      </c>
      <c r="AF444" s="92"/>
      <c r="AG444" s="149" t="str">
        <f>IF(Stock[[#This Row],[STATUS
(auto-fill)]]="HOLDING",Stock[[#This Row],[MARKET PRICE]]-Stock[[#This Row],[BUYING PRICE]],"")</f>
        <v/>
      </c>
      <c r="AH444" s="143" t="str">
        <f>IFERROR(Stock[[#This Row],[CHANGE
(auto-fill)]]/Stock[[#This Row],[BUYING PRICE]],"")</f>
        <v/>
      </c>
      <c r="AI444" s="129" t="str">
        <f>IF(Stock[[#This Row],[MARKET PRICE]]&gt;0,Stock[[#This Row],[MARKET PRICE]]*Stock[[#This Row],[REMAINING QUANTITY
(auto-fill)]],"")</f>
        <v/>
      </c>
    </row>
    <row r="445" spans="2:35">
      <c r="B445" s="112" t="str">
        <f>IF(AND(Stock[[#This Row],[BUYING QUANTITY]]&gt;0,Stock[[#This Row],[REMAINING QUANTITY
(auto-fill)]]=0),"SOLD OUT",
IF(AND(Stock[[#This Row],[BUYING QUANTITY]]&gt;0,Stock[[#This Row],[REMAINING QUANTITY
(auto-fill)]]&gt;0),"HOLDING",""))</f>
        <v/>
      </c>
      <c r="C445" s="111">
        <f t="shared" si="6"/>
        <v>432</v>
      </c>
      <c r="D445" s="79"/>
      <c r="E445" s="80"/>
      <c r="F445" s="162"/>
      <c r="G445" s="85"/>
      <c r="H445" s="86"/>
      <c r="I445" s="164"/>
      <c r="J445" s="115" t="str">
        <f>IF(Stock[[#This Row],[BUYING QUANTITY]]&gt;0,Stock[[#This Row],[BUYING PRICE]]*Stock[[#This Row],[BUYING QUANTITY]]*Stock[[#This Row],[% BUYING FEE]],"")</f>
        <v/>
      </c>
      <c r="K445" s="89"/>
      <c r="L445" s="90"/>
      <c r="M445" s="117" t="str">
        <f>IF(Stock[[#This Row],[BUYING QUANTITY]]&gt;0,Stock[[#This Row],[BUYING PRICE]]*(1+Stock[[#This Row],[% THRESHOLD (RETURN)_1]]),"")</f>
        <v/>
      </c>
      <c r="N445" s="91"/>
      <c r="O445" s="117" t="str">
        <f>IF(Stock[[#This Row],[BUYING QUANTITY]]&gt;0,Stock[[#This Row],[BUYING PRICE]]*(1+Stock[[#This Row],[% THRESHOLD (RETURN)_2]]),"")</f>
        <v/>
      </c>
      <c r="P445" s="91"/>
      <c r="Q445" s="117" t="str">
        <f>IF(Stock[[#This Row],[BUYING QUANTITY]]&gt;0,Stock[[#This Row],[BUYING PRICE]]*(1+Stock[[#This Row],[% THRESHOLD (LOSS)]]),"")</f>
        <v/>
      </c>
      <c r="R445" s="106"/>
      <c r="S445" s="118" t="str">
        <f>IF(Stock[[#This Row],[CASH DIVIDEND]]&gt;0,Stock[[#This Row],[CASH DIVIDEND]]/(Stock[[#This Row],[BUYING PRICE]]*Stock[[#This Row],[BUYING QUANTITY]]),"")</f>
        <v/>
      </c>
      <c r="T445" s="106"/>
      <c r="U445" s="79"/>
      <c r="V445" s="97"/>
      <c r="W445" s="98"/>
      <c r="X445" s="168"/>
      <c r="Y445" s="126" t="str">
        <f>IF(Stock[[#This Row],[SELLING QUANTITY]]&gt;0,Stock[[#This Row],[SELLING PRICE]]*Stock[[#This Row],[SELLING QUANTITY]]*Stock[[#This Row],[% SELLING FEE]]+Stock[[#This Row],[SELLING PRICE]]*Stock[[#This Row],[SELLING QUANTITY]]*$D$12,"")</f>
        <v/>
      </c>
      <c r="Z445" s="127">
        <f>Stock[[#This Row],[BUYING QUANTITY]]+Stock[[#This Row],[STOCK DIVIDEND]]-Stock[[#This Row],[SELLING QUANTITY]]</f>
        <v>0</v>
      </c>
      <c r="AA4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5" s="121">
        <f ca="1">IF(Stock[[#This Row],[SELLING DATE]]&gt;0,Stock[[#This Row],[SELLING DATE]]-Stock[[#This Row],[BUY DATE]]+1,IF(Stock[[#This Row],[BUY DATE]]=0,0,TODAY()-Stock[[#This Row],[BUY DATE]]+1))</f>
        <v>0</v>
      </c>
      <c r="AC445" s="122" t="str">
        <f>IFERROR(Stock[[#This Row],[CASH DIVIDEND]]+Stock[[#This Row],[RETURN/(LOSS) FROM TRADING
(auto-fill)]],"")</f>
        <v/>
      </c>
      <c r="AD445" s="146" t="str">
        <f>IF(Stock[[#This Row],[SELLING QUANTITY]]&gt;0,SUM(Stock[[#This Row],[RETURN/(LOSS) FROM TRADING
(auto-fill)]],Stock[[#This Row],[CASH DIVIDEND]])/SUM(Stock[[#This Row],[BUYING PRICE]]*Stock[[#This Row],[SELLING QUANTITY]],Stock[[#This Row],[BUYING FEE
(auto-fill)]]*Stock[[#This Row],[SELLING QUANTITY]]/Stock[[#This Row],[BUYING QUANTITY]]),"")</f>
        <v/>
      </c>
      <c r="AE445" s="146" t="str">
        <f ca="1">IFERROR(IF(Stock[[#This Row],[HOLDING DAYS
(auto-fill)]]&lt;365,Stock[[#This Row],[% TOTAL RETURN/(LOSS)
(auto-fill)]]*365/Stock[[#This Row],[HOLDING DAYS
(auto-fill)]],POWER((1+Stock[[#This Row],[% TOTAL RETURN/(LOSS)
(auto-fill)]]),1/(Stock[[#This Row],[HOLDING DAYS
(auto-fill)]]/365))-1),"")</f>
        <v/>
      </c>
      <c r="AF445" s="92"/>
      <c r="AG445" s="149" t="str">
        <f>IF(Stock[[#This Row],[STATUS
(auto-fill)]]="HOLDING",Stock[[#This Row],[MARKET PRICE]]-Stock[[#This Row],[BUYING PRICE]],"")</f>
        <v/>
      </c>
      <c r="AH445" s="143" t="str">
        <f>IFERROR(Stock[[#This Row],[CHANGE
(auto-fill)]]/Stock[[#This Row],[BUYING PRICE]],"")</f>
        <v/>
      </c>
      <c r="AI445" s="129" t="str">
        <f>IF(Stock[[#This Row],[MARKET PRICE]]&gt;0,Stock[[#This Row],[MARKET PRICE]]*Stock[[#This Row],[REMAINING QUANTITY
(auto-fill)]],"")</f>
        <v/>
      </c>
    </row>
    <row r="446" spans="2:35">
      <c r="B446" s="112" t="str">
        <f>IF(AND(Stock[[#This Row],[BUYING QUANTITY]]&gt;0,Stock[[#This Row],[REMAINING QUANTITY
(auto-fill)]]=0),"SOLD OUT",
IF(AND(Stock[[#This Row],[BUYING QUANTITY]]&gt;0,Stock[[#This Row],[REMAINING QUANTITY
(auto-fill)]]&gt;0),"HOLDING",""))</f>
        <v/>
      </c>
      <c r="C446" s="111">
        <f t="shared" si="6"/>
        <v>433</v>
      </c>
      <c r="D446" s="79"/>
      <c r="E446" s="80"/>
      <c r="F446" s="162"/>
      <c r="G446" s="85"/>
      <c r="H446" s="86"/>
      <c r="I446" s="164"/>
      <c r="J446" s="115" t="str">
        <f>IF(Stock[[#This Row],[BUYING QUANTITY]]&gt;0,Stock[[#This Row],[BUYING PRICE]]*Stock[[#This Row],[BUYING QUANTITY]]*Stock[[#This Row],[% BUYING FEE]],"")</f>
        <v/>
      </c>
      <c r="K446" s="89"/>
      <c r="L446" s="90"/>
      <c r="M446" s="117" t="str">
        <f>IF(Stock[[#This Row],[BUYING QUANTITY]]&gt;0,Stock[[#This Row],[BUYING PRICE]]*(1+Stock[[#This Row],[% THRESHOLD (RETURN)_1]]),"")</f>
        <v/>
      </c>
      <c r="N446" s="91"/>
      <c r="O446" s="117" t="str">
        <f>IF(Stock[[#This Row],[BUYING QUANTITY]]&gt;0,Stock[[#This Row],[BUYING PRICE]]*(1+Stock[[#This Row],[% THRESHOLD (RETURN)_2]]),"")</f>
        <v/>
      </c>
      <c r="P446" s="91"/>
      <c r="Q446" s="117" t="str">
        <f>IF(Stock[[#This Row],[BUYING QUANTITY]]&gt;0,Stock[[#This Row],[BUYING PRICE]]*(1+Stock[[#This Row],[% THRESHOLD (LOSS)]]),"")</f>
        <v/>
      </c>
      <c r="R446" s="106"/>
      <c r="S446" s="118" t="str">
        <f>IF(Stock[[#This Row],[CASH DIVIDEND]]&gt;0,Stock[[#This Row],[CASH DIVIDEND]]/(Stock[[#This Row],[BUYING PRICE]]*Stock[[#This Row],[BUYING QUANTITY]]),"")</f>
        <v/>
      </c>
      <c r="T446" s="106"/>
      <c r="U446" s="79"/>
      <c r="V446" s="97"/>
      <c r="W446" s="98"/>
      <c r="X446" s="168"/>
      <c r="Y446" s="126" t="str">
        <f>IF(Stock[[#This Row],[SELLING QUANTITY]]&gt;0,Stock[[#This Row],[SELLING PRICE]]*Stock[[#This Row],[SELLING QUANTITY]]*Stock[[#This Row],[% SELLING FEE]]+Stock[[#This Row],[SELLING PRICE]]*Stock[[#This Row],[SELLING QUANTITY]]*$D$12,"")</f>
        <v/>
      </c>
      <c r="Z446" s="127">
        <f>Stock[[#This Row],[BUYING QUANTITY]]+Stock[[#This Row],[STOCK DIVIDEND]]-Stock[[#This Row],[SELLING QUANTITY]]</f>
        <v>0</v>
      </c>
      <c r="AA4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6" s="121">
        <f ca="1">IF(Stock[[#This Row],[SELLING DATE]]&gt;0,Stock[[#This Row],[SELLING DATE]]-Stock[[#This Row],[BUY DATE]]+1,IF(Stock[[#This Row],[BUY DATE]]=0,0,TODAY()-Stock[[#This Row],[BUY DATE]]+1))</f>
        <v>0</v>
      </c>
      <c r="AC446" s="122" t="str">
        <f>IFERROR(Stock[[#This Row],[CASH DIVIDEND]]+Stock[[#This Row],[RETURN/(LOSS) FROM TRADING
(auto-fill)]],"")</f>
        <v/>
      </c>
      <c r="AD446" s="146" t="str">
        <f>IF(Stock[[#This Row],[SELLING QUANTITY]]&gt;0,SUM(Stock[[#This Row],[RETURN/(LOSS) FROM TRADING
(auto-fill)]],Stock[[#This Row],[CASH DIVIDEND]])/SUM(Stock[[#This Row],[BUYING PRICE]]*Stock[[#This Row],[SELLING QUANTITY]],Stock[[#This Row],[BUYING FEE
(auto-fill)]]*Stock[[#This Row],[SELLING QUANTITY]]/Stock[[#This Row],[BUYING QUANTITY]]),"")</f>
        <v/>
      </c>
      <c r="AE446" s="146" t="str">
        <f ca="1">IFERROR(IF(Stock[[#This Row],[HOLDING DAYS
(auto-fill)]]&lt;365,Stock[[#This Row],[% TOTAL RETURN/(LOSS)
(auto-fill)]]*365/Stock[[#This Row],[HOLDING DAYS
(auto-fill)]],POWER((1+Stock[[#This Row],[% TOTAL RETURN/(LOSS)
(auto-fill)]]),1/(Stock[[#This Row],[HOLDING DAYS
(auto-fill)]]/365))-1),"")</f>
        <v/>
      </c>
      <c r="AF446" s="92"/>
      <c r="AG446" s="149" t="str">
        <f>IF(Stock[[#This Row],[STATUS
(auto-fill)]]="HOLDING",Stock[[#This Row],[MARKET PRICE]]-Stock[[#This Row],[BUYING PRICE]],"")</f>
        <v/>
      </c>
      <c r="AH446" s="143" t="str">
        <f>IFERROR(Stock[[#This Row],[CHANGE
(auto-fill)]]/Stock[[#This Row],[BUYING PRICE]],"")</f>
        <v/>
      </c>
      <c r="AI446" s="129" t="str">
        <f>IF(Stock[[#This Row],[MARKET PRICE]]&gt;0,Stock[[#This Row],[MARKET PRICE]]*Stock[[#This Row],[REMAINING QUANTITY
(auto-fill)]],"")</f>
        <v/>
      </c>
    </row>
    <row r="447" spans="2:35">
      <c r="B447" s="112" t="str">
        <f>IF(AND(Stock[[#This Row],[BUYING QUANTITY]]&gt;0,Stock[[#This Row],[REMAINING QUANTITY
(auto-fill)]]=0),"SOLD OUT",
IF(AND(Stock[[#This Row],[BUYING QUANTITY]]&gt;0,Stock[[#This Row],[REMAINING QUANTITY
(auto-fill)]]&gt;0),"HOLDING",""))</f>
        <v/>
      </c>
      <c r="C447" s="111">
        <f t="shared" si="6"/>
        <v>434</v>
      </c>
      <c r="D447" s="79"/>
      <c r="E447" s="80"/>
      <c r="F447" s="162"/>
      <c r="G447" s="85"/>
      <c r="H447" s="86"/>
      <c r="I447" s="164"/>
      <c r="J447" s="115" t="str">
        <f>IF(Stock[[#This Row],[BUYING QUANTITY]]&gt;0,Stock[[#This Row],[BUYING PRICE]]*Stock[[#This Row],[BUYING QUANTITY]]*Stock[[#This Row],[% BUYING FEE]],"")</f>
        <v/>
      </c>
      <c r="K447" s="89"/>
      <c r="L447" s="90"/>
      <c r="M447" s="117" t="str">
        <f>IF(Stock[[#This Row],[BUYING QUANTITY]]&gt;0,Stock[[#This Row],[BUYING PRICE]]*(1+Stock[[#This Row],[% THRESHOLD (RETURN)_1]]),"")</f>
        <v/>
      </c>
      <c r="N447" s="91"/>
      <c r="O447" s="117" t="str">
        <f>IF(Stock[[#This Row],[BUYING QUANTITY]]&gt;0,Stock[[#This Row],[BUYING PRICE]]*(1+Stock[[#This Row],[% THRESHOLD (RETURN)_2]]),"")</f>
        <v/>
      </c>
      <c r="P447" s="91"/>
      <c r="Q447" s="117" t="str">
        <f>IF(Stock[[#This Row],[BUYING QUANTITY]]&gt;0,Stock[[#This Row],[BUYING PRICE]]*(1+Stock[[#This Row],[% THRESHOLD (LOSS)]]),"")</f>
        <v/>
      </c>
      <c r="R447" s="106"/>
      <c r="S447" s="118" t="str">
        <f>IF(Stock[[#This Row],[CASH DIVIDEND]]&gt;0,Stock[[#This Row],[CASH DIVIDEND]]/(Stock[[#This Row],[BUYING PRICE]]*Stock[[#This Row],[BUYING QUANTITY]]),"")</f>
        <v/>
      </c>
      <c r="T447" s="106"/>
      <c r="U447" s="79"/>
      <c r="V447" s="97"/>
      <c r="W447" s="98"/>
      <c r="X447" s="168"/>
      <c r="Y447" s="126" t="str">
        <f>IF(Stock[[#This Row],[SELLING QUANTITY]]&gt;0,Stock[[#This Row],[SELLING PRICE]]*Stock[[#This Row],[SELLING QUANTITY]]*Stock[[#This Row],[% SELLING FEE]]+Stock[[#This Row],[SELLING PRICE]]*Stock[[#This Row],[SELLING QUANTITY]]*$D$12,"")</f>
        <v/>
      </c>
      <c r="Z447" s="127">
        <f>Stock[[#This Row],[BUYING QUANTITY]]+Stock[[#This Row],[STOCK DIVIDEND]]-Stock[[#This Row],[SELLING QUANTITY]]</f>
        <v>0</v>
      </c>
      <c r="AA4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7" s="121">
        <f ca="1">IF(Stock[[#This Row],[SELLING DATE]]&gt;0,Stock[[#This Row],[SELLING DATE]]-Stock[[#This Row],[BUY DATE]]+1,IF(Stock[[#This Row],[BUY DATE]]=0,0,TODAY()-Stock[[#This Row],[BUY DATE]]+1))</f>
        <v>0</v>
      </c>
      <c r="AC447" s="122" t="str">
        <f>IFERROR(Stock[[#This Row],[CASH DIVIDEND]]+Stock[[#This Row],[RETURN/(LOSS) FROM TRADING
(auto-fill)]],"")</f>
        <v/>
      </c>
      <c r="AD447" s="146" t="str">
        <f>IF(Stock[[#This Row],[SELLING QUANTITY]]&gt;0,SUM(Stock[[#This Row],[RETURN/(LOSS) FROM TRADING
(auto-fill)]],Stock[[#This Row],[CASH DIVIDEND]])/SUM(Stock[[#This Row],[BUYING PRICE]]*Stock[[#This Row],[SELLING QUANTITY]],Stock[[#This Row],[BUYING FEE
(auto-fill)]]*Stock[[#This Row],[SELLING QUANTITY]]/Stock[[#This Row],[BUYING QUANTITY]]),"")</f>
        <v/>
      </c>
      <c r="AE447" s="146" t="str">
        <f ca="1">IFERROR(IF(Stock[[#This Row],[HOLDING DAYS
(auto-fill)]]&lt;365,Stock[[#This Row],[% TOTAL RETURN/(LOSS)
(auto-fill)]]*365/Stock[[#This Row],[HOLDING DAYS
(auto-fill)]],POWER((1+Stock[[#This Row],[% TOTAL RETURN/(LOSS)
(auto-fill)]]),1/(Stock[[#This Row],[HOLDING DAYS
(auto-fill)]]/365))-1),"")</f>
        <v/>
      </c>
      <c r="AF447" s="92"/>
      <c r="AG447" s="149" t="str">
        <f>IF(Stock[[#This Row],[STATUS
(auto-fill)]]="HOLDING",Stock[[#This Row],[MARKET PRICE]]-Stock[[#This Row],[BUYING PRICE]],"")</f>
        <v/>
      </c>
      <c r="AH447" s="143" t="str">
        <f>IFERROR(Stock[[#This Row],[CHANGE
(auto-fill)]]/Stock[[#This Row],[BUYING PRICE]],"")</f>
        <v/>
      </c>
      <c r="AI447" s="129" t="str">
        <f>IF(Stock[[#This Row],[MARKET PRICE]]&gt;0,Stock[[#This Row],[MARKET PRICE]]*Stock[[#This Row],[REMAINING QUANTITY
(auto-fill)]],"")</f>
        <v/>
      </c>
    </row>
    <row r="448" spans="2:35">
      <c r="B448" s="112" t="str">
        <f>IF(AND(Stock[[#This Row],[BUYING QUANTITY]]&gt;0,Stock[[#This Row],[REMAINING QUANTITY
(auto-fill)]]=0),"SOLD OUT",
IF(AND(Stock[[#This Row],[BUYING QUANTITY]]&gt;0,Stock[[#This Row],[REMAINING QUANTITY
(auto-fill)]]&gt;0),"HOLDING",""))</f>
        <v/>
      </c>
      <c r="C448" s="111">
        <f t="shared" si="6"/>
        <v>435</v>
      </c>
      <c r="D448" s="79"/>
      <c r="E448" s="80"/>
      <c r="F448" s="162"/>
      <c r="G448" s="85"/>
      <c r="H448" s="86"/>
      <c r="I448" s="164"/>
      <c r="J448" s="115" t="str">
        <f>IF(Stock[[#This Row],[BUYING QUANTITY]]&gt;0,Stock[[#This Row],[BUYING PRICE]]*Stock[[#This Row],[BUYING QUANTITY]]*Stock[[#This Row],[% BUYING FEE]],"")</f>
        <v/>
      </c>
      <c r="K448" s="89"/>
      <c r="L448" s="90"/>
      <c r="M448" s="117" t="str">
        <f>IF(Stock[[#This Row],[BUYING QUANTITY]]&gt;0,Stock[[#This Row],[BUYING PRICE]]*(1+Stock[[#This Row],[% THRESHOLD (RETURN)_1]]),"")</f>
        <v/>
      </c>
      <c r="N448" s="91"/>
      <c r="O448" s="117" t="str">
        <f>IF(Stock[[#This Row],[BUYING QUANTITY]]&gt;0,Stock[[#This Row],[BUYING PRICE]]*(1+Stock[[#This Row],[% THRESHOLD (RETURN)_2]]),"")</f>
        <v/>
      </c>
      <c r="P448" s="91"/>
      <c r="Q448" s="117" t="str">
        <f>IF(Stock[[#This Row],[BUYING QUANTITY]]&gt;0,Stock[[#This Row],[BUYING PRICE]]*(1+Stock[[#This Row],[% THRESHOLD (LOSS)]]),"")</f>
        <v/>
      </c>
      <c r="R448" s="106"/>
      <c r="S448" s="118" t="str">
        <f>IF(Stock[[#This Row],[CASH DIVIDEND]]&gt;0,Stock[[#This Row],[CASH DIVIDEND]]/(Stock[[#This Row],[BUYING PRICE]]*Stock[[#This Row],[BUYING QUANTITY]]),"")</f>
        <v/>
      </c>
      <c r="T448" s="106"/>
      <c r="U448" s="79"/>
      <c r="V448" s="97"/>
      <c r="W448" s="98"/>
      <c r="X448" s="168"/>
      <c r="Y448" s="126" t="str">
        <f>IF(Stock[[#This Row],[SELLING QUANTITY]]&gt;0,Stock[[#This Row],[SELLING PRICE]]*Stock[[#This Row],[SELLING QUANTITY]]*Stock[[#This Row],[% SELLING FEE]]+Stock[[#This Row],[SELLING PRICE]]*Stock[[#This Row],[SELLING QUANTITY]]*$D$12,"")</f>
        <v/>
      </c>
      <c r="Z448" s="127">
        <f>Stock[[#This Row],[BUYING QUANTITY]]+Stock[[#This Row],[STOCK DIVIDEND]]-Stock[[#This Row],[SELLING QUANTITY]]</f>
        <v>0</v>
      </c>
      <c r="AA4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8" s="121">
        <f ca="1">IF(Stock[[#This Row],[SELLING DATE]]&gt;0,Stock[[#This Row],[SELLING DATE]]-Stock[[#This Row],[BUY DATE]]+1,IF(Stock[[#This Row],[BUY DATE]]=0,0,TODAY()-Stock[[#This Row],[BUY DATE]]+1))</f>
        <v>0</v>
      </c>
      <c r="AC448" s="122" t="str">
        <f>IFERROR(Stock[[#This Row],[CASH DIVIDEND]]+Stock[[#This Row],[RETURN/(LOSS) FROM TRADING
(auto-fill)]],"")</f>
        <v/>
      </c>
      <c r="AD448" s="146" t="str">
        <f>IF(Stock[[#This Row],[SELLING QUANTITY]]&gt;0,SUM(Stock[[#This Row],[RETURN/(LOSS) FROM TRADING
(auto-fill)]],Stock[[#This Row],[CASH DIVIDEND]])/SUM(Stock[[#This Row],[BUYING PRICE]]*Stock[[#This Row],[SELLING QUANTITY]],Stock[[#This Row],[BUYING FEE
(auto-fill)]]*Stock[[#This Row],[SELLING QUANTITY]]/Stock[[#This Row],[BUYING QUANTITY]]),"")</f>
        <v/>
      </c>
      <c r="AE448" s="146" t="str">
        <f ca="1">IFERROR(IF(Stock[[#This Row],[HOLDING DAYS
(auto-fill)]]&lt;365,Stock[[#This Row],[% TOTAL RETURN/(LOSS)
(auto-fill)]]*365/Stock[[#This Row],[HOLDING DAYS
(auto-fill)]],POWER((1+Stock[[#This Row],[% TOTAL RETURN/(LOSS)
(auto-fill)]]),1/(Stock[[#This Row],[HOLDING DAYS
(auto-fill)]]/365))-1),"")</f>
        <v/>
      </c>
      <c r="AF448" s="92"/>
      <c r="AG448" s="149" t="str">
        <f>IF(Stock[[#This Row],[STATUS
(auto-fill)]]="HOLDING",Stock[[#This Row],[MARKET PRICE]]-Stock[[#This Row],[BUYING PRICE]],"")</f>
        <v/>
      </c>
      <c r="AH448" s="143" t="str">
        <f>IFERROR(Stock[[#This Row],[CHANGE
(auto-fill)]]/Stock[[#This Row],[BUYING PRICE]],"")</f>
        <v/>
      </c>
      <c r="AI448" s="129" t="str">
        <f>IF(Stock[[#This Row],[MARKET PRICE]]&gt;0,Stock[[#This Row],[MARKET PRICE]]*Stock[[#This Row],[REMAINING QUANTITY
(auto-fill)]],"")</f>
        <v/>
      </c>
    </row>
    <row r="449" spans="2:35">
      <c r="B449" s="112" t="str">
        <f>IF(AND(Stock[[#This Row],[BUYING QUANTITY]]&gt;0,Stock[[#This Row],[REMAINING QUANTITY
(auto-fill)]]=0),"SOLD OUT",
IF(AND(Stock[[#This Row],[BUYING QUANTITY]]&gt;0,Stock[[#This Row],[REMAINING QUANTITY
(auto-fill)]]&gt;0),"HOLDING",""))</f>
        <v/>
      </c>
      <c r="C449" s="111">
        <f t="shared" si="6"/>
        <v>436</v>
      </c>
      <c r="D449" s="79"/>
      <c r="E449" s="80"/>
      <c r="F449" s="162"/>
      <c r="G449" s="85"/>
      <c r="H449" s="86"/>
      <c r="I449" s="164"/>
      <c r="J449" s="115" t="str">
        <f>IF(Stock[[#This Row],[BUYING QUANTITY]]&gt;0,Stock[[#This Row],[BUYING PRICE]]*Stock[[#This Row],[BUYING QUANTITY]]*Stock[[#This Row],[% BUYING FEE]],"")</f>
        <v/>
      </c>
      <c r="K449" s="89"/>
      <c r="L449" s="90"/>
      <c r="M449" s="117" t="str">
        <f>IF(Stock[[#This Row],[BUYING QUANTITY]]&gt;0,Stock[[#This Row],[BUYING PRICE]]*(1+Stock[[#This Row],[% THRESHOLD (RETURN)_1]]),"")</f>
        <v/>
      </c>
      <c r="N449" s="91"/>
      <c r="O449" s="117" t="str">
        <f>IF(Stock[[#This Row],[BUYING QUANTITY]]&gt;0,Stock[[#This Row],[BUYING PRICE]]*(1+Stock[[#This Row],[% THRESHOLD (RETURN)_2]]),"")</f>
        <v/>
      </c>
      <c r="P449" s="91"/>
      <c r="Q449" s="117" t="str">
        <f>IF(Stock[[#This Row],[BUYING QUANTITY]]&gt;0,Stock[[#This Row],[BUYING PRICE]]*(1+Stock[[#This Row],[% THRESHOLD (LOSS)]]),"")</f>
        <v/>
      </c>
      <c r="R449" s="106"/>
      <c r="S449" s="118" t="str">
        <f>IF(Stock[[#This Row],[CASH DIVIDEND]]&gt;0,Stock[[#This Row],[CASH DIVIDEND]]/(Stock[[#This Row],[BUYING PRICE]]*Stock[[#This Row],[BUYING QUANTITY]]),"")</f>
        <v/>
      </c>
      <c r="T449" s="106"/>
      <c r="U449" s="79"/>
      <c r="V449" s="97"/>
      <c r="W449" s="98"/>
      <c r="X449" s="168"/>
      <c r="Y449" s="126" t="str">
        <f>IF(Stock[[#This Row],[SELLING QUANTITY]]&gt;0,Stock[[#This Row],[SELLING PRICE]]*Stock[[#This Row],[SELLING QUANTITY]]*Stock[[#This Row],[% SELLING FEE]]+Stock[[#This Row],[SELLING PRICE]]*Stock[[#This Row],[SELLING QUANTITY]]*$D$12,"")</f>
        <v/>
      </c>
      <c r="Z449" s="127">
        <f>Stock[[#This Row],[BUYING QUANTITY]]+Stock[[#This Row],[STOCK DIVIDEND]]-Stock[[#This Row],[SELLING QUANTITY]]</f>
        <v>0</v>
      </c>
      <c r="AA4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49" s="121">
        <f ca="1">IF(Stock[[#This Row],[SELLING DATE]]&gt;0,Stock[[#This Row],[SELLING DATE]]-Stock[[#This Row],[BUY DATE]]+1,IF(Stock[[#This Row],[BUY DATE]]=0,0,TODAY()-Stock[[#This Row],[BUY DATE]]+1))</f>
        <v>0</v>
      </c>
      <c r="AC449" s="122" t="str">
        <f>IFERROR(Stock[[#This Row],[CASH DIVIDEND]]+Stock[[#This Row],[RETURN/(LOSS) FROM TRADING
(auto-fill)]],"")</f>
        <v/>
      </c>
      <c r="AD449" s="146" t="str">
        <f>IF(Stock[[#This Row],[SELLING QUANTITY]]&gt;0,SUM(Stock[[#This Row],[RETURN/(LOSS) FROM TRADING
(auto-fill)]],Stock[[#This Row],[CASH DIVIDEND]])/SUM(Stock[[#This Row],[BUYING PRICE]]*Stock[[#This Row],[SELLING QUANTITY]],Stock[[#This Row],[BUYING FEE
(auto-fill)]]*Stock[[#This Row],[SELLING QUANTITY]]/Stock[[#This Row],[BUYING QUANTITY]]),"")</f>
        <v/>
      </c>
      <c r="AE449" s="146" t="str">
        <f ca="1">IFERROR(IF(Stock[[#This Row],[HOLDING DAYS
(auto-fill)]]&lt;365,Stock[[#This Row],[% TOTAL RETURN/(LOSS)
(auto-fill)]]*365/Stock[[#This Row],[HOLDING DAYS
(auto-fill)]],POWER((1+Stock[[#This Row],[% TOTAL RETURN/(LOSS)
(auto-fill)]]),1/(Stock[[#This Row],[HOLDING DAYS
(auto-fill)]]/365))-1),"")</f>
        <v/>
      </c>
      <c r="AF449" s="92"/>
      <c r="AG449" s="149" t="str">
        <f>IF(Stock[[#This Row],[STATUS
(auto-fill)]]="HOLDING",Stock[[#This Row],[MARKET PRICE]]-Stock[[#This Row],[BUYING PRICE]],"")</f>
        <v/>
      </c>
      <c r="AH449" s="143" t="str">
        <f>IFERROR(Stock[[#This Row],[CHANGE
(auto-fill)]]/Stock[[#This Row],[BUYING PRICE]],"")</f>
        <v/>
      </c>
      <c r="AI449" s="129" t="str">
        <f>IF(Stock[[#This Row],[MARKET PRICE]]&gt;0,Stock[[#This Row],[MARKET PRICE]]*Stock[[#This Row],[REMAINING QUANTITY
(auto-fill)]],"")</f>
        <v/>
      </c>
    </row>
    <row r="450" spans="2:35">
      <c r="B450" s="112" t="str">
        <f>IF(AND(Stock[[#This Row],[BUYING QUANTITY]]&gt;0,Stock[[#This Row],[REMAINING QUANTITY
(auto-fill)]]=0),"SOLD OUT",
IF(AND(Stock[[#This Row],[BUYING QUANTITY]]&gt;0,Stock[[#This Row],[REMAINING QUANTITY
(auto-fill)]]&gt;0),"HOLDING",""))</f>
        <v/>
      </c>
      <c r="C450" s="111">
        <f t="shared" si="6"/>
        <v>437</v>
      </c>
      <c r="D450" s="79"/>
      <c r="E450" s="80"/>
      <c r="F450" s="162"/>
      <c r="G450" s="85"/>
      <c r="H450" s="86"/>
      <c r="I450" s="164"/>
      <c r="J450" s="115" t="str">
        <f>IF(Stock[[#This Row],[BUYING QUANTITY]]&gt;0,Stock[[#This Row],[BUYING PRICE]]*Stock[[#This Row],[BUYING QUANTITY]]*Stock[[#This Row],[% BUYING FEE]],"")</f>
        <v/>
      </c>
      <c r="K450" s="89"/>
      <c r="L450" s="90"/>
      <c r="M450" s="117" t="str">
        <f>IF(Stock[[#This Row],[BUYING QUANTITY]]&gt;0,Stock[[#This Row],[BUYING PRICE]]*(1+Stock[[#This Row],[% THRESHOLD (RETURN)_1]]),"")</f>
        <v/>
      </c>
      <c r="N450" s="91"/>
      <c r="O450" s="117" t="str">
        <f>IF(Stock[[#This Row],[BUYING QUANTITY]]&gt;0,Stock[[#This Row],[BUYING PRICE]]*(1+Stock[[#This Row],[% THRESHOLD (RETURN)_2]]),"")</f>
        <v/>
      </c>
      <c r="P450" s="91"/>
      <c r="Q450" s="117" t="str">
        <f>IF(Stock[[#This Row],[BUYING QUANTITY]]&gt;0,Stock[[#This Row],[BUYING PRICE]]*(1+Stock[[#This Row],[% THRESHOLD (LOSS)]]),"")</f>
        <v/>
      </c>
      <c r="R450" s="106"/>
      <c r="S450" s="118" t="str">
        <f>IF(Stock[[#This Row],[CASH DIVIDEND]]&gt;0,Stock[[#This Row],[CASH DIVIDEND]]/(Stock[[#This Row],[BUYING PRICE]]*Stock[[#This Row],[BUYING QUANTITY]]),"")</f>
        <v/>
      </c>
      <c r="T450" s="106"/>
      <c r="U450" s="79"/>
      <c r="V450" s="97"/>
      <c r="W450" s="98"/>
      <c r="X450" s="168"/>
      <c r="Y450" s="126" t="str">
        <f>IF(Stock[[#This Row],[SELLING QUANTITY]]&gt;0,Stock[[#This Row],[SELLING PRICE]]*Stock[[#This Row],[SELLING QUANTITY]]*Stock[[#This Row],[% SELLING FEE]]+Stock[[#This Row],[SELLING PRICE]]*Stock[[#This Row],[SELLING QUANTITY]]*$D$12,"")</f>
        <v/>
      </c>
      <c r="Z450" s="127">
        <f>Stock[[#This Row],[BUYING QUANTITY]]+Stock[[#This Row],[STOCK DIVIDEND]]-Stock[[#This Row],[SELLING QUANTITY]]</f>
        <v>0</v>
      </c>
      <c r="AA4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0" s="121">
        <f ca="1">IF(Stock[[#This Row],[SELLING DATE]]&gt;0,Stock[[#This Row],[SELLING DATE]]-Stock[[#This Row],[BUY DATE]]+1,IF(Stock[[#This Row],[BUY DATE]]=0,0,TODAY()-Stock[[#This Row],[BUY DATE]]+1))</f>
        <v>0</v>
      </c>
      <c r="AC450" s="122" t="str">
        <f>IFERROR(Stock[[#This Row],[CASH DIVIDEND]]+Stock[[#This Row],[RETURN/(LOSS) FROM TRADING
(auto-fill)]],"")</f>
        <v/>
      </c>
      <c r="AD450" s="146" t="str">
        <f>IF(Stock[[#This Row],[SELLING QUANTITY]]&gt;0,SUM(Stock[[#This Row],[RETURN/(LOSS) FROM TRADING
(auto-fill)]],Stock[[#This Row],[CASH DIVIDEND]])/SUM(Stock[[#This Row],[BUYING PRICE]]*Stock[[#This Row],[SELLING QUANTITY]],Stock[[#This Row],[BUYING FEE
(auto-fill)]]*Stock[[#This Row],[SELLING QUANTITY]]/Stock[[#This Row],[BUYING QUANTITY]]),"")</f>
        <v/>
      </c>
      <c r="AE450" s="146" t="str">
        <f ca="1">IFERROR(IF(Stock[[#This Row],[HOLDING DAYS
(auto-fill)]]&lt;365,Stock[[#This Row],[% TOTAL RETURN/(LOSS)
(auto-fill)]]*365/Stock[[#This Row],[HOLDING DAYS
(auto-fill)]],POWER((1+Stock[[#This Row],[% TOTAL RETURN/(LOSS)
(auto-fill)]]),1/(Stock[[#This Row],[HOLDING DAYS
(auto-fill)]]/365))-1),"")</f>
        <v/>
      </c>
      <c r="AF450" s="92"/>
      <c r="AG450" s="149" t="str">
        <f>IF(Stock[[#This Row],[STATUS
(auto-fill)]]="HOLDING",Stock[[#This Row],[MARKET PRICE]]-Stock[[#This Row],[BUYING PRICE]],"")</f>
        <v/>
      </c>
      <c r="AH450" s="143" t="str">
        <f>IFERROR(Stock[[#This Row],[CHANGE
(auto-fill)]]/Stock[[#This Row],[BUYING PRICE]],"")</f>
        <v/>
      </c>
      <c r="AI450" s="129" t="str">
        <f>IF(Stock[[#This Row],[MARKET PRICE]]&gt;0,Stock[[#This Row],[MARKET PRICE]]*Stock[[#This Row],[REMAINING QUANTITY
(auto-fill)]],"")</f>
        <v/>
      </c>
    </row>
    <row r="451" spans="2:35">
      <c r="B451" s="112" t="str">
        <f>IF(AND(Stock[[#This Row],[BUYING QUANTITY]]&gt;0,Stock[[#This Row],[REMAINING QUANTITY
(auto-fill)]]=0),"SOLD OUT",
IF(AND(Stock[[#This Row],[BUYING QUANTITY]]&gt;0,Stock[[#This Row],[REMAINING QUANTITY
(auto-fill)]]&gt;0),"HOLDING",""))</f>
        <v/>
      </c>
      <c r="C451" s="111">
        <f t="shared" si="6"/>
        <v>438</v>
      </c>
      <c r="D451" s="79"/>
      <c r="E451" s="80"/>
      <c r="F451" s="162"/>
      <c r="G451" s="85"/>
      <c r="H451" s="86"/>
      <c r="I451" s="164"/>
      <c r="J451" s="115" t="str">
        <f>IF(Stock[[#This Row],[BUYING QUANTITY]]&gt;0,Stock[[#This Row],[BUYING PRICE]]*Stock[[#This Row],[BUYING QUANTITY]]*Stock[[#This Row],[% BUYING FEE]],"")</f>
        <v/>
      </c>
      <c r="K451" s="89"/>
      <c r="L451" s="90"/>
      <c r="M451" s="117" t="str">
        <f>IF(Stock[[#This Row],[BUYING QUANTITY]]&gt;0,Stock[[#This Row],[BUYING PRICE]]*(1+Stock[[#This Row],[% THRESHOLD (RETURN)_1]]),"")</f>
        <v/>
      </c>
      <c r="N451" s="91"/>
      <c r="O451" s="117" t="str">
        <f>IF(Stock[[#This Row],[BUYING QUANTITY]]&gt;0,Stock[[#This Row],[BUYING PRICE]]*(1+Stock[[#This Row],[% THRESHOLD (RETURN)_2]]),"")</f>
        <v/>
      </c>
      <c r="P451" s="91"/>
      <c r="Q451" s="117" t="str">
        <f>IF(Stock[[#This Row],[BUYING QUANTITY]]&gt;0,Stock[[#This Row],[BUYING PRICE]]*(1+Stock[[#This Row],[% THRESHOLD (LOSS)]]),"")</f>
        <v/>
      </c>
      <c r="R451" s="106"/>
      <c r="S451" s="118" t="str">
        <f>IF(Stock[[#This Row],[CASH DIVIDEND]]&gt;0,Stock[[#This Row],[CASH DIVIDEND]]/(Stock[[#This Row],[BUYING PRICE]]*Stock[[#This Row],[BUYING QUANTITY]]),"")</f>
        <v/>
      </c>
      <c r="T451" s="106"/>
      <c r="U451" s="79"/>
      <c r="V451" s="97"/>
      <c r="W451" s="98"/>
      <c r="X451" s="168"/>
      <c r="Y451" s="126" t="str">
        <f>IF(Stock[[#This Row],[SELLING QUANTITY]]&gt;0,Stock[[#This Row],[SELLING PRICE]]*Stock[[#This Row],[SELLING QUANTITY]]*Stock[[#This Row],[% SELLING FEE]]+Stock[[#This Row],[SELLING PRICE]]*Stock[[#This Row],[SELLING QUANTITY]]*$D$12,"")</f>
        <v/>
      </c>
      <c r="Z451" s="127">
        <f>Stock[[#This Row],[BUYING QUANTITY]]+Stock[[#This Row],[STOCK DIVIDEND]]-Stock[[#This Row],[SELLING QUANTITY]]</f>
        <v>0</v>
      </c>
      <c r="AA4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1" s="121">
        <f ca="1">IF(Stock[[#This Row],[SELLING DATE]]&gt;0,Stock[[#This Row],[SELLING DATE]]-Stock[[#This Row],[BUY DATE]]+1,IF(Stock[[#This Row],[BUY DATE]]=0,0,TODAY()-Stock[[#This Row],[BUY DATE]]+1))</f>
        <v>0</v>
      </c>
      <c r="AC451" s="122" t="str">
        <f>IFERROR(Stock[[#This Row],[CASH DIVIDEND]]+Stock[[#This Row],[RETURN/(LOSS) FROM TRADING
(auto-fill)]],"")</f>
        <v/>
      </c>
      <c r="AD451" s="146" t="str">
        <f>IF(Stock[[#This Row],[SELLING QUANTITY]]&gt;0,SUM(Stock[[#This Row],[RETURN/(LOSS) FROM TRADING
(auto-fill)]],Stock[[#This Row],[CASH DIVIDEND]])/SUM(Stock[[#This Row],[BUYING PRICE]]*Stock[[#This Row],[SELLING QUANTITY]],Stock[[#This Row],[BUYING FEE
(auto-fill)]]*Stock[[#This Row],[SELLING QUANTITY]]/Stock[[#This Row],[BUYING QUANTITY]]),"")</f>
        <v/>
      </c>
      <c r="AE451" s="146" t="str">
        <f ca="1">IFERROR(IF(Stock[[#This Row],[HOLDING DAYS
(auto-fill)]]&lt;365,Stock[[#This Row],[% TOTAL RETURN/(LOSS)
(auto-fill)]]*365/Stock[[#This Row],[HOLDING DAYS
(auto-fill)]],POWER((1+Stock[[#This Row],[% TOTAL RETURN/(LOSS)
(auto-fill)]]),1/(Stock[[#This Row],[HOLDING DAYS
(auto-fill)]]/365))-1),"")</f>
        <v/>
      </c>
      <c r="AF451" s="92"/>
      <c r="AG451" s="149" t="str">
        <f>IF(Stock[[#This Row],[STATUS
(auto-fill)]]="HOLDING",Stock[[#This Row],[MARKET PRICE]]-Stock[[#This Row],[BUYING PRICE]],"")</f>
        <v/>
      </c>
      <c r="AH451" s="143" t="str">
        <f>IFERROR(Stock[[#This Row],[CHANGE
(auto-fill)]]/Stock[[#This Row],[BUYING PRICE]],"")</f>
        <v/>
      </c>
      <c r="AI451" s="129" t="str">
        <f>IF(Stock[[#This Row],[MARKET PRICE]]&gt;0,Stock[[#This Row],[MARKET PRICE]]*Stock[[#This Row],[REMAINING QUANTITY
(auto-fill)]],"")</f>
        <v/>
      </c>
    </row>
    <row r="452" spans="2:35">
      <c r="B452" s="112" t="str">
        <f>IF(AND(Stock[[#This Row],[BUYING QUANTITY]]&gt;0,Stock[[#This Row],[REMAINING QUANTITY
(auto-fill)]]=0),"SOLD OUT",
IF(AND(Stock[[#This Row],[BUYING QUANTITY]]&gt;0,Stock[[#This Row],[REMAINING QUANTITY
(auto-fill)]]&gt;0),"HOLDING",""))</f>
        <v/>
      </c>
      <c r="C452" s="111">
        <f t="shared" si="6"/>
        <v>439</v>
      </c>
      <c r="D452" s="79"/>
      <c r="E452" s="80"/>
      <c r="F452" s="162"/>
      <c r="G452" s="85"/>
      <c r="H452" s="86"/>
      <c r="I452" s="164"/>
      <c r="J452" s="115" t="str">
        <f>IF(Stock[[#This Row],[BUYING QUANTITY]]&gt;0,Stock[[#This Row],[BUYING PRICE]]*Stock[[#This Row],[BUYING QUANTITY]]*Stock[[#This Row],[% BUYING FEE]],"")</f>
        <v/>
      </c>
      <c r="K452" s="89"/>
      <c r="L452" s="90"/>
      <c r="M452" s="117" t="str">
        <f>IF(Stock[[#This Row],[BUYING QUANTITY]]&gt;0,Stock[[#This Row],[BUYING PRICE]]*(1+Stock[[#This Row],[% THRESHOLD (RETURN)_1]]),"")</f>
        <v/>
      </c>
      <c r="N452" s="91"/>
      <c r="O452" s="117" t="str">
        <f>IF(Stock[[#This Row],[BUYING QUANTITY]]&gt;0,Stock[[#This Row],[BUYING PRICE]]*(1+Stock[[#This Row],[% THRESHOLD (RETURN)_2]]),"")</f>
        <v/>
      </c>
      <c r="P452" s="91"/>
      <c r="Q452" s="117" t="str">
        <f>IF(Stock[[#This Row],[BUYING QUANTITY]]&gt;0,Stock[[#This Row],[BUYING PRICE]]*(1+Stock[[#This Row],[% THRESHOLD (LOSS)]]),"")</f>
        <v/>
      </c>
      <c r="R452" s="106"/>
      <c r="S452" s="118" t="str">
        <f>IF(Stock[[#This Row],[CASH DIVIDEND]]&gt;0,Stock[[#This Row],[CASH DIVIDEND]]/(Stock[[#This Row],[BUYING PRICE]]*Stock[[#This Row],[BUYING QUANTITY]]),"")</f>
        <v/>
      </c>
      <c r="T452" s="106"/>
      <c r="U452" s="79"/>
      <c r="V452" s="97"/>
      <c r="W452" s="98"/>
      <c r="X452" s="168"/>
      <c r="Y452" s="126" t="str">
        <f>IF(Stock[[#This Row],[SELLING QUANTITY]]&gt;0,Stock[[#This Row],[SELLING PRICE]]*Stock[[#This Row],[SELLING QUANTITY]]*Stock[[#This Row],[% SELLING FEE]]+Stock[[#This Row],[SELLING PRICE]]*Stock[[#This Row],[SELLING QUANTITY]]*$D$12,"")</f>
        <v/>
      </c>
      <c r="Z452" s="127">
        <f>Stock[[#This Row],[BUYING QUANTITY]]+Stock[[#This Row],[STOCK DIVIDEND]]-Stock[[#This Row],[SELLING QUANTITY]]</f>
        <v>0</v>
      </c>
      <c r="AA4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2" s="121">
        <f ca="1">IF(Stock[[#This Row],[SELLING DATE]]&gt;0,Stock[[#This Row],[SELLING DATE]]-Stock[[#This Row],[BUY DATE]]+1,IF(Stock[[#This Row],[BUY DATE]]=0,0,TODAY()-Stock[[#This Row],[BUY DATE]]+1))</f>
        <v>0</v>
      </c>
      <c r="AC452" s="122" t="str">
        <f>IFERROR(Stock[[#This Row],[CASH DIVIDEND]]+Stock[[#This Row],[RETURN/(LOSS) FROM TRADING
(auto-fill)]],"")</f>
        <v/>
      </c>
      <c r="AD452" s="146" t="str">
        <f>IF(Stock[[#This Row],[SELLING QUANTITY]]&gt;0,SUM(Stock[[#This Row],[RETURN/(LOSS) FROM TRADING
(auto-fill)]],Stock[[#This Row],[CASH DIVIDEND]])/SUM(Stock[[#This Row],[BUYING PRICE]]*Stock[[#This Row],[SELLING QUANTITY]],Stock[[#This Row],[BUYING FEE
(auto-fill)]]*Stock[[#This Row],[SELLING QUANTITY]]/Stock[[#This Row],[BUYING QUANTITY]]),"")</f>
        <v/>
      </c>
      <c r="AE452" s="146" t="str">
        <f ca="1">IFERROR(IF(Stock[[#This Row],[HOLDING DAYS
(auto-fill)]]&lt;365,Stock[[#This Row],[% TOTAL RETURN/(LOSS)
(auto-fill)]]*365/Stock[[#This Row],[HOLDING DAYS
(auto-fill)]],POWER((1+Stock[[#This Row],[% TOTAL RETURN/(LOSS)
(auto-fill)]]),1/(Stock[[#This Row],[HOLDING DAYS
(auto-fill)]]/365))-1),"")</f>
        <v/>
      </c>
      <c r="AF452" s="92"/>
      <c r="AG452" s="149" t="str">
        <f>IF(Stock[[#This Row],[STATUS
(auto-fill)]]="HOLDING",Stock[[#This Row],[MARKET PRICE]]-Stock[[#This Row],[BUYING PRICE]],"")</f>
        <v/>
      </c>
      <c r="AH452" s="143" t="str">
        <f>IFERROR(Stock[[#This Row],[CHANGE
(auto-fill)]]/Stock[[#This Row],[BUYING PRICE]],"")</f>
        <v/>
      </c>
      <c r="AI452" s="129" t="str">
        <f>IF(Stock[[#This Row],[MARKET PRICE]]&gt;0,Stock[[#This Row],[MARKET PRICE]]*Stock[[#This Row],[REMAINING QUANTITY
(auto-fill)]],"")</f>
        <v/>
      </c>
    </row>
    <row r="453" spans="2:35">
      <c r="B453" s="112" t="str">
        <f>IF(AND(Stock[[#This Row],[BUYING QUANTITY]]&gt;0,Stock[[#This Row],[REMAINING QUANTITY
(auto-fill)]]=0),"SOLD OUT",
IF(AND(Stock[[#This Row],[BUYING QUANTITY]]&gt;0,Stock[[#This Row],[REMAINING QUANTITY
(auto-fill)]]&gt;0),"HOLDING",""))</f>
        <v/>
      </c>
      <c r="C453" s="111">
        <f t="shared" si="6"/>
        <v>440</v>
      </c>
      <c r="D453" s="79"/>
      <c r="E453" s="80"/>
      <c r="F453" s="162"/>
      <c r="G453" s="85"/>
      <c r="H453" s="86"/>
      <c r="I453" s="164"/>
      <c r="J453" s="115" t="str">
        <f>IF(Stock[[#This Row],[BUYING QUANTITY]]&gt;0,Stock[[#This Row],[BUYING PRICE]]*Stock[[#This Row],[BUYING QUANTITY]]*Stock[[#This Row],[% BUYING FEE]],"")</f>
        <v/>
      </c>
      <c r="K453" s="89"/>
      <c r="L453" s="90"/>
      <c r="M453" s="117" t="str">
        <f>IF(Stock[[#This Row],[BUYING QUANTITY]]&gt;0,Stock[[#This Row],[BUYING PRICE]]*(1+Stock[[#This Row],[% THRESHOLD (RETURN)_1]]),"")</f>
        <v/>
      </c>
      <c r="N453" s="91"/>
      <c r="O453" s="117" t="str">
        <f>IF(Stock[[#This Row],[BUYING QUANTITY]]&gt;0,Stock[[#This Row],[BUYING PRICE]]*(1+Stock[[#This Row],[% THRESHOLD (RETURN)_2]]),"")</f>
        <v/>
      </c>
      <c r="P453" s="91"/>
      <c r="Q453" s="117" t="str">
        <f>IF(Stock[[#This Row],[BUYING QUANTITY]]&gt;0,Stock[[#This Row],[BUYING PRICE]]*(1+Stock[[#This Row],[% THRESHOLD (LOSS)]]),"")</f>
        <v/>
      </c>
      <c r="R453" s="106"/>
      <c r="S453" s="118" t="str">
        <f>IF(Stock[[#This Row],[CASH DIVIDEND]]&gt;0,Stock[[#This Row],[CASH DIVIDEND]]/(Stock[[#This Row],[BUYING PRICE]]*Stock[[#This Row],[BUYING QUANTITY]]),"")</f>
        <v/>
      </c>
      <c r="T453" s="106"/>
      <c r="U453" s="79"/>
      <c r="V453" s="97"/>
      <c r="W453" s="98"/>
      <c r="X453" s="168"/>
      <c r="Y453" s="126" t="str">
        <f>IF(Stock[[#This Row],[SELLING QUANTITY]]&gt;0,Stock[[#This Row],[SELLING PRICE]]*Stock[[#This Row],[SELLING QUANTITY]]*Stock[[#This Row],[% SELLING FEE]]+Stock[[#This Row],[SELLING PRICE]]*Stock[[#This Row],[SELLING QUANTITY]]*$D$12,"")</f>
        <v/>
      </c>
      <c r="Z453" s="127">
        <f>Stock[[#This Row],[BUYING QUANTITY]]+Stock[[#This Row],[STOCK DIVIDEND]]-Stock[[#This Row],[SELLING QUANTITY]]</f>
        <v>0</v>
      </c>
      <c r="AA4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3" s="121">
        <f ca="1">IF(Stock[[#This Row],[SELLING DATE]]&gt;0,Stock[[#This Row],[SELLING DATE]]-Stock[[#This Row],[BUY DATE]]+1,IF(Stock[[#This Row],[BUY DATE]]=0,0,TODAY()-Stock[[#This Row],[BUY DATE]]+1))</f>
        <v>0</v>
      </c>
      <c r="AC453" s="122" t="str">
        <f>IFERROR(Stock[[#This Row],[CASH DIVIDEND]]+Stock[[#This Row],[RETURN/(LOSS) FROM TRADING
(auto-fill)]],"")</f>
        <v/>
      </c>
      <c r="AD453" s="146" t="str">
        <f>IF(Stock[[#This Row],[SELLING QUANTITY]]&gt;0,SUM(Stock[[#This Row],[RETURN/(LOSS) FROM TRADING
(auto-fill)]],Stock[[#This Row],[CASH DIVIDEND]])/SUM(Stock[[#This Row],[BUYING PRICE]]*Stock[[#This Row],[SELLING QUANTITY]],Stock[[#This Row],[BUYING FEE
(auto-fill)]]*Stock[[#This Row],[SELLING QUANTITY]]/Stock[[#This Row],[BUYING QUANTITY]]),"")</f>
        <v/>
      </c>
      <c r="AE453" s="146" t="str">
        <f ca="1">IFERROR(IF(Stock[[#This Row],[HOLDING DAYS
(auto-fill)]]&lt;365,Stock[[#This Row],[% TOTAL RETURN/(LOSS)
(auto-fill)]]*365/Stock[[#This Row],[HOLDING DAYS
(auto-fill)]],POWER((1+Stock[[#This Row],[% TOTAL RETURN/(LOSS)
(auto-fill)]]),1/(Stock[[#This Row],[HOLDING DAYS
(auto-fill)]]/365))-1),"")</f>
        <v/>
      </c>
      <c r="AF453" s="92"/>
      <c r="AG453" s="149" t="str">
        <f>IF(Stock[[#This Row],[STATUS
(auto-fill)]]="HOLDING",Stock[[#This Row],[MARKET PRICE]]-Stock[[#This Row],[BUYING PRICE]],"")</f>
        <v/>
      </c>
      <c r="AH453" s="143" t="str">
        <f>IFERROR(Stock[[#This Row],[CHANGE
(auto-fill)]]/Stock[[#This Row],[BUYING PRICE]],"")</f>
        <v/>
      </c>
      <c r="AI453" s="129" t="str">
        <f>IF(Stock[[#This Row],[MARKET PRICE]]&gt;0,Stock[[#This Row],[MARKET PRICE]]*Stock[[#This Row],[REMAINING QUANTITY
(auto-fill)]],"")</f>
        <v/>
      </c>
    </row>
    <row r="454" spans="2:35">
      <c r="B454" s="112" t="str">
        <f>IF(AND(Stock[[#This Row],[BUYING QUANTITY]]&gt;0,Stock[[#This Row],[REMAINING QUANTITY
(auto-fill)]]=0),"SOLD OUT",
IF(AND(Stock[[#This Row],[BUYING QUANTITY]]&gt;0,Stock[[#This Row],[REMAINING QUANTITY
(auto-fill)]]&gt;0),"HOLDING",""))</f>
        <v/>
      </c>
      <c r="C454" s="111">
        <f t="shared" si="6"/>
        <v>441</v>
      </c>
      <c r="D454" s="79"/>
      <c r="E454" s="80"/>
      <c r="F454" s="162"/>
      <c r="G454" s="85"/>
      <c r="H454" s="86"/>
      <c r="I454" s="164"/>
      <c r="J454" s="115" t="str">
        <f>IF(Stock[[#This Row],[BUYING QUANTITY]]&gt;0,Stock[[#This Row],[BUYING PRICE]]*Stock[[#This Row],[BUYING QUANTITY]]*Stock[[#This Row],[% BUYING FEE]],"")</f>
        <v/>
      </c>
      <c r="K454" s="89"/>
      <c r="L454" s="90"/>
      <c r="M454" s="117" t="str">
        <f>IF(Stock[[#This Row],[BUYING QUANTITY]]&gt;0,Stock[[#This Row],[BUYING PRICE]]*(1+Stock[[#This Row],[% THRESHOLD (RETURN)_1]]),"")</f>
        <v/>
      </c>
      <c r="N454" s="91"/>
      <c r="O454" s="117" t="str">
        <f>IF(Stock[[#This Row],[BUYING QUANTITY]]&gt;0,Stock[[#This Row],[BUYING PRICE]]*(1+Stock[[#This Row],[% THRESHOLD (RETURN)_2]]),"")</f>
        <v/>
      </c>
      <c r="P454" s="91"/>
      <c r="Q454" s="117" t="str">
        <f>IF(Stock[[#This Row],[BUYING QUANTITY]]&gt;0,Stock[[#This Row],[BUYING PRICE]]*(1+Stock[[#This Row],[% THRESHOLD (LOSS)]]),"")</f>
        <v/>
      </c>
      <c r="R454" s="106"/>
      <c r="S454" s="118" t="str">
        <f>IF(Stock[[#This Row],[CASH DIVIDEND]]&gt;0,Stock[[#This Row],[CASH DIVIDEND]]/(Stock[[#This Row],[BUYING PRICE]]*Stock[[#This Row],[BUYING QUANTITY]]),"")</f>
        <v/>
      </c>
      <c r="T454" s="106"/>
      <c r="U454" s="79"/>
      <c r="V454" s="97"/>
      <c r="W454" s="98"/>
      <c r="X454" s="168"/>
      <c r="Y454" s="126" t="str">
        <f>IF(Stock[[#This Row],[SELLING QUANTITY]]&gt;0,Stock[[#This Row],[SELLING PRICE]]*Stock[[#This Row],[SELLING QUANTITY]]*Stock[[#This Row],[% SELLING FEE]]+Stock[[#This Row],[SELLING PRICE]]*Stock[[#This Row],[SELLING QUANTITY]]*$D$12,"")</f>
        <v/>
      </c>
      <c r="Z454" s="127">
        <f>Stock[[#This Row],[BUYING QUANTITY]]+Stock[[#This Row],[STOCK DIVIDEND]]-Stock[[#This Row],[SELLING QUANTITY]]</f>
        <v>0</v>
      </c>
      <c r="AA4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4" s="121">
        <f ca="1">IF(Stock[[#This Row],[SELLING DATE]]&gt;0,Stock[[#This Row],[SELLING DATE]]-Stock[[#This Row],[BUY DATE]]+1,IF(Stock[[#This Row],[BUY DATE]]=0,0,TODAY()-Stock[[#This Row],[BUY DATE]]+1))</f>
        <v>0</v>
      </c>
      <c r="AC454" s="122" t="str">
        <f>IFERROR(Stock[[#This Row],[CASH DIVIDEND]]+Stock[[#This Row],[RETURN/(LOSS) FROM TRADING
(auto-fill)]],"")</f>
        <v/>
      </c>
      <c r="AD454" s="146" t="str">
        <f>IF(Stock[[#This Row],[SELLING QUANTITY]]&gt;0,SUM(Stock[[#This Row],[RETURN/(LOSS) FROM TRADING
(auto-fill)]],Stock[[#This Row],[CASH DIVIDEND]])/SUM(Stock[[#This Row],[BUYING PRICE]]*Stock[[#This Row],[SELLING QUANTITY]],Stock[[#This Row],[BUYING FEE
(auto-fill)]]*Stock[[#This Row],[SELLING QUANTITY]]/Stock[[#This Row],[BUYING QUANTITY]]),"")</f>
        <v/>
      </c>
      <c r="AE454" s="146" t="str">
        <f ca="1">IFERROR(IF(Stock[[#This Row],[HOLDING DAYS
(auto-fill)]]&lt;365,Stock[[#This Row],[% TOTAL RETURN/(LOSS)
(auto-fill)]]*365/Stock[[#This Row],[HOLDING DAYS
(auto-fill)]],POWER((1+Stock[[#This Row],[% TOTAL RETURN/(LOSS)
(auto-fill)]]),1/(Stock[[#This Row],[HOLDING DAYS
(auto-fill)]]/365))-1),"")</f>
        <v/>
      </c>
      <c r="AF454" s="92"/>
      <c r="AG454" s="149" t="str">
        <f>IF(Stock[[#This Row],[STATUS
(auto-fill)]]="HOLDING",Stock[[#This Row],[MARKET PRICE]]-Stock[[#This Row],[BUYING PRICE]],"")</f>
        <v/>
      </c>
      <c r="AH454" s="143" t="str">
        <f>IFERROR(Stock[[#This Row],[CHANGE
(auto-fill)]]/Stock[[#This Row],[BUYING PRICE]],"")</f>
        <v/>
      </c>
      <c r="AI454" s="129" t="str">
        <f>IF(Stock[[#This Row],[MARKET PRICE]]&gt;0,Stock[[#This Row],[MARKET PRICE]]*Stock[[#This Row],[REMAINING QUANTITY
(auto-fill)]],"")</f>
        <v/>
      </c>
    </row>
    <row r="455" spans="2:35">
      <c r="B455" s="112" t="str">
        <f>IF(AND(Stock[[#This Row],[BUYING QUANTITY]]&gt;0,Stock[[#This Row],[REMAINING QUANTITY
(auto-fill)]]=0),"SOLD OUT",
IF(AND(Stock[[#This Row],[BUYING QUANTITY]]&gt;0,Stock[[#This Row],[REMAINING QUANTITY
(auto-fill)]]&gt;0),"HOLDING",""))</f>
        <v/>
      </c>
      <c r="C455" s="111">
        <f t="shared" si="6"/>
        <v>442</v>
      </c>
      <c r="D455" s="79"/>
      <c r="E455" s="80"/>
      <c r="F455" s="162"/>
      <c r="G455" s="85"/>
      <c r="H455" s="86"/>
      <c r="I455" s="164"/>
      <c r="J455" s="115" t="str">
        <f>IF(Stock[[#This Row],[BUYING QUANTITY]]&gt;0,Stock[[#This Row],[BUYING PRICE]]*Stock[[#This Row],[BUYING QUANTITY]]*Stock[[#This Row],[% BUYING FEE]],"")</f>
        <v/>
      </c>
      <c r="K455" s="89"/>
      <c r="L455" s="90"/>
      <c r="M455" s="117" t="str">
        <f>IF(Stock[[#This Row],[BUYING QUANTITY]]&gt;0,Stock[[#This Row],[BUYING PRICE]]*(1+Stock[[#This Row],[% THRESHOLD (RETURN)_1]]),"")</f>
        <v/>
      </c>
      <c r="N455" s="91"/>
      <c r="O455" s="117" t="str">
        <f>IF(Stock[[#This Row],[BUYING QUANTITY]]&gt;0,Stock[[#This Row],[BUYING PRICE]]*(1+Stock[[#This Row],[% THRESHOLD (RETURN)_2]]),"")</f>
        <v/>
      </c>
      <c r="P455" s="91"/>
      <c r="Q455" s="117" t="str">
        <f>IF(Stock[[#This Row],[BUYING QUANTITY]]&gt;0,Stock[[#This Row],[BUYING PRICE]]*(1+Stock[[#This Row],[% THRESHOLD (LOSS)]]),"")</f>
        <v/>
      </c>
      <c r="R455" s="106"/>
      <c r="S455" s="118" t="str">
        <f>IF(Stock[[#This Row],[CASH DIVIDEND]]&gt;0,Stock[[#This Row],[CASH DIVIDEND]]/(Stock[[#This Row],[BUYING PRICE]]*Stock[[#This Row],[BUYING QUANTITY]]),"")</f>
        <v/>
      </c>
      <c r="T455" s="106"/>
      <c r="U455" s="79"/>
      <c r="V455" s="97"/>
      <c r="W455" s="98"/>
      <c r="X455" s="168"/>
      <c r="Y455" s="126" t="str">
        <f>IF(Stock[[#This Row],[SELLING QUANTITY]]&gt;0,Stock[[#This Row],[SELLING PRICE]]*Stock[[#This Row],[SELLING QUANTITY]]*Stock[[#This Row],[% SELLING FEE]]+Stock[[#This Row],[SELLING PRICE]]*Stock[[#This Row],[SELLING QUANTITY]]*$D$12,"")</f>
        <v/>
      </c>
      <c r="Z455" s="127">
        <f>Stock[[#This Row],[BUYING QUANTITY]]+Stock[[#This Row],[STOCK DIVIDEND]]-Stock[[#This Row],[SELLING QUANTITY]]</f>
        <v>0</v>
      </c>
      <c r="AA4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5" s="121">
        <f ca="1">IF(Stock[[#This Row],[SELLING DATE]]&gt;0,Stock[[#This Row],[SELLING DATE]]-Stock[[#This Row],[BUY DATE]]+1,IF(Stock[[#This Row],[BUY DATE]]=0,0,TODAY()-Stock[[#This Row],[BUY DATE]]+1))</f>
        <v>0</v>
      </c>
      <c r="AC455" s="122" t="str">
        <f>IFERROR(Stock[[#This Row],[CASH DIVIDEND]]+Stock[[#This Row],[RETURN/(LOSS) FROM TRADING
(auto-fill)]],"")</f>
        <v/>
      </c>
      <c r="AD455" s="146" t="str">
        <f>IF(Stock[[#This Row],[SELLING QUANTITY]]&gt;0,SUM(Stock[[#This Row],[RETURN/(LOSS) FROM TRADING
(auto-fill)]],Stock[[#This Row],[CASH DIVIDEND]])/SUM(Stock[[#This Row],[BUYING PRICE]]*Stock[[#This Row],[SELLING QUANTITY]],Stock[[#This Row],[BUYING FEE
(auto-fill)]]*Stock[[#This Row],[SELLING QUANTITY]]/Stock[[#This Row],[BUYING QUANTITY]]),"")</f>
        <v/>
      </c>
      <c r="AE455" s="146" t="str">
        <f ca="1">IFERROR(IF(Stock[[#This Row],[HOLDING DAYS
(auto-fill)]]&lt;365,Stock[[#This Row],[% TOTAL RETURN/(LOSS)
(auto-fill)]]*365/Stock[[#This Row],[HOLDING DAYS
(auto-fill)]],POWER((1+Stock[[#This Row],[% TOTAL RETURN/(LOSS)
(auto-fill)]]),1/(Stock[[#This Row],[HOLDING DAYS
(auto-fill)]]/365))-1),"")</f>
        <v/>
      </c>
      <c r="AF455" s="92"/>
      <c r="AG455" s="149" t="str">
        <f>IF(Stock[[#This Row],[STATUS
(auto-fill)]]="HOLDING",Stock[[#This Row],[MARKET PRICE]]-Stock[[#This Row],[BUYING PRICE]],"")</f>
        <v/>
      </c>
      <c r="AH455" s="143" t="str">
        <f>IFERROR(Stock[[#This Row],[CHANGE
(auto-fill)]]/Stock[[#This Row],[BUYING PRICE]],"")</f>
        <v/>
      </c>
      <c r="AI455" s="129" t="str">
        <f>IF(Stock[[#This Row],[MARKET PRICE]]&gt;0,Stock[[#This Row],[MARKET PRICE]]*Stock[[#This Row],[REMAINING QUANTITY
(auto-fill)]],"")</f>
        <v/>
      </c>
    </row>
    <row r="456" spans="2:35">
      <c r="B456" s="112" t="str">
        <f>IF(AND(Stock[[#This Row],[BUYING QUANTITY]]&gt;0,Stock[[#This Row],[REMAINING QUANTITY
(auto-fill)]]=0),"SOLD OUT",
IF(AND(Stock[[#This Row],[BUYING QUANTITY]]&gt;0,Stock[[#This Row],[REMAINING QUANTITY
(auto-fill)]]&gt;0),"HOLDING",""))</f>
        <v/>
      </c>
      <c r="C456" s="111">
        <f t="shared" si="6"/>
        <v>443</v>
      </c>
      <c r="D456" s="79"/>
      <c r="E456" s="80"/>
      <c r="F456" s="162"/>
      <c r="G456" s="85"/>
      <c r="H456" s="86"/>
      <c r="I456" s="164"/>
      <c r="J456" s="115" t="str">
        <f>IF(Stock[[#This Row],[BUYING QUANTITY]]&gt;0,Stock[[#This Row],[BUYING PRICE]]*Stock[[#This Row],[BUYING QUANTITY]]*Stock[[#This Row],[% BUYING FEE]],"")</f>
        <v/>
      </c>
      <c r="K456" s="89"/>
      <c r="L456" s="90"/>
      <c r="M456" s="117" t="str">
        <f>IF(Stock[[#This Row],[BUYING QUANTITY]]&gt;0,Stock[[#This Row],[BUYING PRICE]]*(1+Stock[[#This Row],[% THRESHOLD (RETURN)_1]]),"")</f>
        <v/>
      </c>
      <c r="N456" s="91"/>
      <c r="O456" s="117" t="str">
        <f>IF(Stock[[#This Row],[BUYING QUANTITY]]&gt;0,Stock[[#This Row],[BUYING PRICE]]*(1+Stock[[#This Row],[% THRESHOLD (RETURN)_2]]),"")</f>
        <v/>
      </c>
      <c r="P456" s="91"/>
      <c r="Q456" s="117" t="str">
        <f>IF(Stock[[#This Row],[BUYING QUANTITY]]&gt;0,Stock[[#This Row],[BUYING PRICE]]*(1+Stock[[#This Row],[% THRESHOLD (LOSS)]]),"")</f>
        <v/>
      </c>
      <c r="R456" s="106"/>
      <c r="S456" s="118" t="str">
        <f>IF(Stock[[#This Row],[CASH DIVIDEND]]&gt;0,Stock[[#This Row],[CASH DIVIDEND]]/(Stock[[#This Row],[BUYING PRICE]]*Stock[[#This Row],[BUYING QUANTITY]]),"")</f>
        <v/>
      </c>
      <c r="T456" s="106"/>
      <c r="U456" s="79"/>
      <c r="V456" s="97"/>
      <c r="W456" s="98"/>
      <c r="X456" s="168"/>
      <c r="Y456" s="126" t="str">
        <f>IF(Stock[[#This Row],[SELLING QUANTITY]]&gt;0,Stock[[#This Row],[SELLING PRICE]]*Stock[[#This Row],[SELLING QUANTITY]]*Stock[[#This Row],[% SELLING FEE]]+Stock[[#This Row],[SELLING PRICE]]*Stock[[#This Row],[SELLING QUANTITY]]*$D$12,"")</f>
        <v/>
      </c>
      <c r="Z456" s="127">
        <f>Stock[[#This Row],[BUYING QUANTITY]]+Stock[[#This Row],[STOCK DIVIDEND]]-Stock[[#This Row],[SELLING QUANTITY]]</f>
        <v>0</v>
      </c>
      <c r="AA4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6" s="121">
        <f ca="1">IF(Stock[[#This Row],[SELLING DATE]]&gt;0,Stock[[#This Row],[SELLING DATE]]-Stock[[#This Row],[BUY DATE]]+1,IF(Stock[[#This Row],[BUY DATE]]=0,0,TODAY()-Stock[[#This Row],[BUY DATE]]+1))</f>
        <v>0</v>
      </c>
      <c r="AC456" s="122" t="str">
        <f>IFERROR(Stock[[#This Row],[CASH DIVIDEND]]+Stock[[#This Row],[RETURN/(LOSS) FROM TRADING
(auto-fill)]],"")</f>
        <v/>
      </c>
      <c r="AD456" s="146" t="str">
        <f>IF(Stock[[#This Row],[SELLING QUANTITY]]&gt;0,SUM(Stock[[#This Row],[RETURN/(LOSS) FROM TRADING
(auto-fill)]],Stock[[#This Row],[CASH DIVIDEND]])/SUM(Stock[[#This Row],[BUYING PRICE]]*Stock[[#This Row],[SELLING QUANTITY]],Stock[[#This Row],[BUYING FEE
(auto-fill)]]*Stock[[#This Row],[SELLING QUANTITY]]/Stock[[#This Row],[BUYING QUANTITY]]),"")</f>
        <v/>
      </c>
      <c r="AE456" s="146" t="str">
        <f ca="1">IFERROR(IF(Stock[[#This Row],[HOLDING DAYS
(auto-fill)]]&lt;365,Stock[[#This Row],[% TOTAL RETURN/(LOSS)
(auto-fill)]]*365/Stock[[#This Row],[HOLDING DAYS
(auto-fill)]],POWER((1+Stock[[#This Row],[% TOTAL RETURN/(LOSS)
(auto-fill)]]),1/(Stock[[#This Row],[HOLDING DAYS
(auto-fill)]]/365))-1),"")</f>
        <v/>
      </c>
      <c r="AF456" s="92"/>
      <c r="AG456" s="149" t="str">
        <f>IF(Stock[[#This Row],[STATUS
(auto-fill)]]="HOLDING",Stock[[#This Row],[MARKET PRICE]]-Stock[[#This Row],[BUYING PRICE]],"")</f>
        <v/>
      </c>
      <c r="AH456" s="143" t="str">
        <f>IFERROR(Stock[[#This Row],[CHANGE
(auto-fill)]]/Stock[[#This Row],[BUYING PRICE]],"")</f>
        <v/>
      </c>
      <c r="AI456" s="129" t="str">
        <f>IF(Stock[[#This Row],[MARKET PRICE]]&gt;0,Stock[[#This Row],[MARKET PRICE]]*Stock[[#This Row],[REMAINING QUANTITY
(auto-fill)]],"")</f>
        <v/>
      </c>
    </row>
    <row r="457" spans="2:35">
      <c r="B457" s="112" t="str">
        <f>IF(AND(Stock[[#This Row],[BUYING QUANTITY]]&gt;0,Stock[[#This Row],[REMAINING QUANTITY
(auto-fill)]]=0),"SOLD OUT",
IF(AND(Stock[[#This Row],[BUYING QUANTITY]]&gt;0,Stock[[#This Row],[REMAINING QUANTITY
(auto-fill)]]&gt;0),"HOLDING",""))</f>
        <v/>
      </c>
      <c r="C457" s="111">
        <f t="shared" si="6"/>
        <v>444</v>
      </c>
      <c r="D457" s="79"/>
      <c r="E457" s="80"/>
      <c r="F457" s="162"/>
      <c r="G457" s="85"/>
      <c r="H457" s="86"/>
      <c r="I457" s="164"/>
      <c r="J457" s="115" t="str">
        <f>IF(Stock[[#This Row],[BUYING QUANTITY]]&gt;0,Stock[[#This Row],[BUYING PRICE]]*Stock[[#This Row],[BUYING QUANTITY]]*Stock[[#This Row],[% BUYING FEE]],"")</f>
        <v/>
      </c>
      <c r="K457" s="89"/>
      <c r="L457" s="90"/>
      <c r="M457" s="117" t="str">
        <f>IF(Stock[[#This Row],[BUYING QUANTITY]]&gt;0,Stock[[#This Row],[BUYING PRICE]]*(1+Stock[[#This Row],[% THRESHOLD (RETURN)_1]]),"")</f>
        <v/>
      </c>
      <c r="N457" s="91"/>
      <c r="O457" s="117" t="str">
        <f>IF(Stock[[#This Row],[BUYING QUANTITY]]&gt;0,Stock[[#This Row],[BUYING PRICE]]*(1+Stock[[#This Row],[% THRESHOLD (RETURN)_2]]),"")</f>
        <v/>
      </c>
      <c r="P457" s="91"/>
      <c r="Q457" s="117" t="str">
        <f>IF(Stock[[#This Row],[BUYING QUANTITY]]&gt;0,Stock[[#This Row],[BUYING PRICE]]*(1+Stock[[#This Row],[% THRESHOLD (LOSS)]]),"")</f>
        <v/>
      </c>
      <c r="R457" s="106"/>
      <c r="S457" s="118" t="str">
        <f>IF(Stock[[#This Row],[CASH DIVIDEND]]&gt;0,Stock[[#This Row],[CASH DIVIDEND]]/(Stock[[#This Row],[BUYING PRICE]]*Stock[[#This Row],[BUYING QUANTITY]]),"")</f>
        <v/>
      </c>
      <c r="T457" s="106"/>
      <c r="U457" s="79"/>
      <c r="V457" s="97"/>
      <c r="W457" s="98"/>
      <c r="X457" s="168"/>
      <c r="Y457" s="126" t="str">
        <f>IF(Stock[[#This Row],[SELLING QUANTITY]]&gt;0,Stock[[#This Row],[SELLING PRICE]]*Stock[[#This Row],[SELLING QUANTITY]]*Stock[[#This Row],[% SELLING FEE]]+Stock[[#This Row],[SELLING PRICE]]*Stock[[#This Row],[SELLING QUANTITY]]*$D$12,"")</f>
        <v/>
      </c>
      <c r="Z457" s="127">
        <f>Stock[[#This Row],[BUYING QUANTITY]]+Stock[[#This Row],[STOCK DIVIDEND]]-Stock[[#This Row],[SELLING QUANTITY]]</f>
        <v>0</v>
      </c>
      <c r="AA4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7" s="121">
        <f ca="1">IF(Stock[[#This Row],[SELLING DATE]]&gt;0,Stock[[#This Row],[SELLING DATE]]-Stock[[#This Row],[BUY DATE]]+1,IF(Stock[[#This Row],[BUY DATE]]=0,0,TODAY()-Stock[[#This Row],[BUY DATE]]+1))</f>
        <v>0</v>
      </c>
      <c r="AC457" s="122" t="str">
        <f>IFERROR(Stock[[#This Row],[CASH DIVIDEND]]+Stock[[#This Row],[RETURN/(LOSS) FROM TRADING
(auto-fill)]],"")</f>
        <v/>
      </c>
      <c r="AD457" s="146" t="str">
        <f>IF(Stock[[#This Row],[SELLING QUANTITY]]&gt;0,SUM(Stock[[#This Row],[RETURN/(LOSS) FROM TRADING
(auto-fill)]],Stock[[#This Row],[CASH DIVIDEND]])/SUM(Stock[[#This Row],[BUYING PRICE]]*Stock[[#This Row],[SELLING QUANTITY]],Stock[[#This Row],[BUYING FEE
(auto-fill)]]*Stock[[#This Row],[SELLING QUANTITY]]/Stock[[#This Row],[BUYING QUANTITY]]),"")</f>
        <v/>
      </c>
      <c r="AE457" s="146" t="str">
        <f ca="1">IFERROR(IF(Stock[[#This Row],[HOLDING DAYS
(auto-fill)]]&lt;365,Stock[[#This Row],[% TOTAL RETURN/(LOSS)
(auto-fill)]]*365/Stock[[#This Row],[HOLDING DAYS
(auto-fill)]],POWER((1+Stock[[#This Row],[% TOTAL RETURN/(LOSS)
(auto-fill)]]),1/(Stock[[#This Row],[HOLDING DAYS
(auto-fill)]]/365))-1),"")</f>
        <v/>
      </c>
      <c r="AF457" s="92"/>
      <c r="AG457" s="149" t="str">
        <f>IF(Stock[[#This Row],[STATUS
(auto-fill)]]="HOLDING",Stock[[#This Row],[MARKET PRICE]]-Stock[[#This Row],[BUYING PRICE]],"")</f>
        <v/>
      </c>
      <c r="AH457" s="143" t="str">
        <f>IFERROR(Stock[[#This Row],[CHANGE
(auto-fill)]]/Stock[[#This Row],[BUYING PRICE]],"")</f>
        <v/>
      </c>
      <c r="AI457" s="129" t="str">
        <f>IF(Stock[[#This Row],[MARKET PRICE]]&gt;0,Stock[[#This Row],[MARKET PRICE]]*Stock[[#This Row],[REMAINING QUANTITY
(auto-fill)]],"")</f>
        <v/>
      </c>
    </row>
    <row r="458" spans="2:35">
      <c r="B458" s="112" t="str">
        <f>IF(AND(Stock[[#This Row],[BUYING QUANTITY]]&gt;0,Stock[[#This Row],[REMAINING QUANTITY
(auto-fill)]]=0),"SOLD OUT",
IF(AND(Stock[[#This Row],[BUYING QUANTITY]]&gt;0,Stock[[#This Row],[REMAINING QUANTITY
(auto-fill)]]&gt;0),"HOLDING",""))</f>
        <v/>
      </c>
      <c r="C458" s="111">
        <f t="shared" si="6"/>
        <v>445</v>
      </c>
      <c r="D458" s="79"/>
      <c r="E458" s="80"/>
      <c r="F458" s="162"/>
      <c r="G458" s="85"/>
      <c r="H458" s="86"/>
      <c r="I458" s="164"/>
      <c r="J458" s="115" t="str">
        <f>IF(Stock[[#This Row],[BUYING QUANTITY]]&gt;0,Stock[[#This Row],[BUYING PRICE]]*Stock[[#This Row],[BUYING QUANTITY]]*Stock[[#This Row],[% BUYING FEE]],"")</f>
        <v/>
      </c>
      <c r="K458" s="89"/>
      <c r="L458" s="90"/>
      <c r="M458" s="117" t="str">
        <f>IF(Stock[[#This Row],[BUYING QUANTITY]]&gt;0,Stock[[#This Row],[BUYING PRICE]]*(1+Stock[[#This Row],[% THRESHOLD (RETURN)_1]]),"")</f>
        <v/>
      </c>
      <c r="N458" s="91"/>
      <c r="O458" s="117" t="str">
        <f>IF(Stock[[#This Row],[BUYING QUANTITY]]&gt;0,Stock[[#This Row],[BUYING PRICE]]*(1+Stock[[#This Row],[% THRESHOLD (RETURN)_2]]),"")</f>
        <v/>
      </c>
      <c r="P458" s="91"/>
      <c r="Q458" s="117" t="str">
        <f>IF(Stock[[#This Row],[BUYING QUANTITY]]&gt;0,Stock[[#This Row],[BUYING PRICE]]*(1+Stock[[#This Row],[% THRESHOLD (LOSS)]]),"")</f>
        <v/>
      </c>
      <c r="R458" s="106"/>
      <c r="S458" s="118" t="str">
        <f>IF(Stock[[#This Row],[CASH DIVIDEND]]&gt;0,Stock[[#This Row],[CASH DIVIDEND]]/(Stock[[#This Row],[BUYING PRICE]]*Stock[[#This Row],[BUYING QUANTITY]]),"")</f>
        <v/>
      </c>
      <c r="T458" s="106"/>
      <c r="U458" s="79"/>
      <c r="V458" s="97"/>
      <c r="W458" s="98"/>
      <c r="X458" s="168"/>
      <c r="Y458" s="126" t="str">
        <f>IF(Stock[[#This Row],[SELLING QUANTITY]]&gt;0,Stock[[#This Row],[SELLING PRICE]]*Stock[[#This Row],[SELLING QUANTITY]]*Stock[[#This Row],[% SELLING FEE]]+Stock[[#This Row],[SELLING PRICE]]*Stock[[#This Row],[SELLING QUANTITY]]*$D$12,"")</f>
        <v/>
      </c>
      <c r="Z458" s="127">
        <f>Stock[[#This Row],[BUYING QUANTITY]]+Stock[[#This Row],[STOCK DIVIDEND]]-Stock[[#This Row],[SELLING QUANTITY]]</f>
        <v>0</v>
      </c>
      <c r="AA4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8" s="121">
        <f ca="1">IF(Stock[[#This Row],[SELLING DATE]]&gt;0,Stock[[#This Row],[SELLING DATE]]-Stock[[#This Row],[BUY DATE]]+1,IF(Stock[[#This Row],[BUY DATE]]=0,0,TODAY()-Stock[[#This Row],[BUY DATE]]+1))</f>
        <v>0</v>
      </c>
      <c r="AC458" s="122" t="str">
        <f>IFERROR(Stock[[#This Row],[CASH DIVIDEND]]+Stock[[#This Row],[RETURN/(LOSS) FROM TRADING
(auto-fill)]],"")</f>
        <v/>
      </c>
      <c r="AD458" s="146" t="str">
        <f>IF(Stock[[#This Row],[SELLING QUANTITY]]&gt;0,SUM(Stock[[#This Row],[RETURN/(LOSS) FROM TRADING
(auto-fill)]],Stock[[#This Row],[CASH DIVIDEND]])/SUM(Stock[[#This Row],[BUYING PRICE]]*Stock[[#This Row],[SELLING QUANTITY]],Stock[[#This Row],[BUYING FEE
(auto-fill)]]*Stock[[#This Row],[SELLING QUANTITY]]/Stock[[#This Row],[BUYING QUANTITY]]),"")</f>
        <v/>
      </c>
      <c r="AE458" s="146" t="str">
        <f ca="1">IFERROR(IF(Stock[[#This Row],[HOLDING DAYS
(auto-fill)]]&lt;365,Stock[[#This Row],[% TOTAL RETURN/(LOSS)
(auto-fill)]]*365/Stock[[#This Row],[HOLDING DAYS
(auto-fill)]],POWER((1+Stock[[#This Row],[% TOTAL RETURN/(LOSS)
(auto-fill)]]),1/(Stock[[#This Row],[HOLDING DAYS
(auto-fill)]]/365))-1),"")</f>
        <v/>
      </c>
      <c r="AF458" s="92"/>
      <c r="AG458" s="149" t="str">
        <f>IF(Stock[[#This Row],[STATUS
(auto-fill)]]="HOLDING",Stock[[#This Row],[MARKET PRICE]]-Stock[[#This Row],[BUYING PRICE]],"")</f>
        <v/>
      </c>
      <c r="AH458" s="143" t="str">
        <f>IFERROR(Stock[[#This Row],[CHANGE
(auto-fill)]]/Stock[[#This Row],[BUYING PRICE]],"")</f>
        <v/>
      </c>
      <c r="AI458" s="129" t="str">
        <f>IF(Stock[[#This Row],[MARKET PRICE]]&gt;0,Stock[[#This Row],[MARKET PRICE]]*Stock[[#This Row],[REMAINING QUANTITY
(auto-fill)]],"")</f>
        <v/>
      </c>
    </row>
    <row r="459" spans="2:35">
      <c r="B459" s="112" t="str">
        <f>IF(AND(Stock[[#This Row],[BUYING QUANTITY]]&gt;0,Stock[[#This Row],[REMAINING QUANTITY
(auto-fill)]]=0),"SOLD OUT",
IF(AND(Stock[[#This Row],[BUYING QUANTITY]]&gt;0,Stock[[#This Row],[REMAINING QUANTITY
(auto-fill)]]&gt;0),"HOLDING",""))</f>
        <v/>
      </c>
      <c r="C459" s="111">
        <f t="shared" si="6"/>
        <v>446</v>
      </c>
      <c r="D459" s="79"/>
      <c r="E459" s="80"/>
      <c r="F459" s="162"/>
      <c r="G459" s="85"/>
      <c r="H459" s="86"/>
      <c r="I459" s="164"/>
      <c r="J459" s="115" t="str">
        <f>IF(Stock[[#This Row],[BUYING QUANTITY]]&gt;0,Stock[[#This Row],[BUYING PRICE]]*Stock[[#This Row],[BUYING QUANTITY]]*Stock[[#This Row],[% BUYING FEE]],"")</f>
        <v/>
      </c>
      <c r="K459" s="89"/>
      <c r="L459" s="90"/>
      <c r="M459" s="117" t="str">
        <f>IF(Stock[[#This Row],[BUYING QUANTITY]]&gt;0,Stock[[#This Row],[BUYING PRICE]]*(1+Stock[[#This Row],[% THRESHOLD (RETURN)_1]]),"")</f>
        <v/>
      </c>
      <c r="N459" s="91"/>
      <c r="O459" s="117" t="str">
        <f>IF(Stock[[#This Row],[BUYING QUANTITY]]&gt;0,Stock[[#This Row],[BUYING PRICE]]*(1+Stock[[#This Row],[% THRESHOLD (RETURN)_2]]),"")</f>
        <v/>
      </c>
      <c r="P459" s="91"/>
      <c r="Q459" s="117" t="str">
        <f>IF(Stock[[#This Row],[BUYING QUANTITY]]&gt;0,Stock[[#This Row],[BUYING PRICE]]*(1+Stock[[#This Row],[% THRESHOLD (LOSS)]]),"")</f>
        <v/>
      </c>
      <c r="R459" s="106"/>
      <c r="S459" s="118" t="str">
        <f>IF(Stock[[#This Row],[CASH DIVIDEND]]&gt;0,Stock[[#This Row],[CASH DIVIDEND]]/(Stock[[#This Row],[BUYING PRICE]]*Stock[[#This Row],[BUYING QUANTITY]]),"")</f>
        <v/>
      </c>
      <c r="T459" s="106"/>
      <c r="U459" s="79"/>
      <c r="V459" s="97"/>
      <c r="W459" s="98"/>
      <c r="X459" s="168"/>
      <c r="Y459" s="126" t="str">
        <f>IF(Stock[[#This Row],[SELLING QUANTITY]]&gt;0,Stock[[#This Row],[SELLING PRICE]]*Stock[[#This Row],[SELLING QUANTITY]]*Stock[[#This Row],[% SELLING FEE]]+Stock[[#This Row],[SELLING PRICE]]*Stock[[#This Row],[SELLING QUANTITY]]*$D$12,"")</f>
        <v/>
      </c>
      <c r="Z459" s="127">
        <f>Stock[[#This Row],[BUYING QUANTITY]]+Stock[[#This Row],[STOCK DIVIDEND]]-Stock[[#This Row],[SELLING QUANTITY]]</f>
        <v>0</v>
      </c>
      <c r="AA4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59" s="121">
        <f ca="1">IF(Stock[[#This Row],[SELLING DATE]]&gt;0,Stock[[#This Row],[SELLING DATE]]-Stock[[#This Row],[BUY DATE]]+1,IF(Stock[[#This Row],[BUY DATE]]=0,0,TODAY()-Stock[[#This Row],[BUY DATE]]+1))</f>
        <v>0</v>
      </c>
      <c r="AC459" s="122" t="str">
        <f>IFERROR(Stock[[#This Row],[CASH DIVIDEND]]+Stock[[#This Row],[RETURN/(LOSS) FROM TRADING
(auto-fill)]],"")</f>
        <v/>
      </c>
      <c r="AD459" s="146" t="str">
        <f>IF(Stock[[#This Row],[SELLING QUANTITY]]&gt;0,SUM(Stock[[#This Row],[RETURN/(LOSS) FROM TRADING
(auto-fill)]],Stock[[#This Row],[CASH DIVIDEND]])/SUM(Stock[[#This Row],[BUYING PRICE]]*Stock[[#This Row],[SELLING QUANTITY]],Stock[[#This Row],[BUYING FEE
(auto-fill)]]*Stock[[#This Row],[SELLING QUANTITY]]/Stock[[#This Row],[BUYING QUANTITY]]),"")</f>
        <v/>
      </c>
      <c r="AE459" s="146" t="str">
        <f ca="1">IFERROR(IF(Stock[[#This Row],[HOLDING DAYS
(auto-fill)]]&lt;365,Stock[[#This Row],[% TOTAL RETURN/(LOSS)
(auto-fill)]]*365/Stock[[#This Row],[HOLDING DAYS
(auto-fill)]],POWER((1+Stock[[#This Row],[% TOTAL RETURN/(LOSS)
(auto-fill)]]),1/(Stock[[#This Row],[HOLDING DAYS
(auto-fill)]]/365))-1),"")</f>
        <v/>
      </c>
      <c r="AF459" s="92"/>
      <c r="AG459" s="149" t="str">
        <f>IF(Stock[[#This Row],[STATUS
(auto-fill)]]="HOLDING",Stock[[#This Row],[MARKET PRICE]]-Stock[[#This Row],[BUYING PRICE]],"")</f>
        <v/>
      </c>
      <c r="AH459" s="143" t="str">
        <f>IFERROR(Stock[[#This Row],[CHANGE
(auto-fill)]]/Stock[[#This Row],[BUYING PRICE]],"")</f>
        <v/>
      </c>
      <c r="AI459" s="129" t="str">
        <f>IF(Stock[[#This Row],[MARKET PRICE]]&gt;0,Stock[[#This Row],[MARKET PRICE]]*Stock[[#This Row],[REMAINING QUANTITY
(auto-fill)]],"")</f>
        <v/>
      </c>
    </row>
    <row r="460" spans="2:35">
      <c r="B460" s="112" t="str">
        <f>IF(AND(Stock[[#This Row],[BUYING QUANTITY]]&gt;0,Stock[[#This Row],[REMAINING QUANTITY
(auto-fill)]]=0),"SOLD OUT",
IF(AND(Stock[[#This Row],[BUYING QUANTITY]]&gt;0,Stock[[#This Row],[REMAINING QUANTITY
(auto-fill)]]&gt;0),"HOLDING",""))</f>
        <v/>
      </c>
      <c r="C460" s="111">
        <f t="shared" si="6"/>
        <v>447</v>
      </c>
      <c r="D460" s="79"/>
      <c r="E460" s="80"/>
      <c r="F460" s="162"/>
      <c r="G460" s="85"/>
      <c r="H460" s="86"/>
      <c r="I460" s="164"/>
      <c r="J460" s="115" t="str">
        <f>IF(Stock[[#This Row],[BUYING QUANTITY]]&gt;0,Stock[[#This Row],[BUYING PRICE]]*Stock[[#This Row],[BUYING QUANTITY]]*Stock[[#This Row],[% BUYING FEE]],"")</f>
        <v/>
      </c>
      <c r="K460" s="89"/>
      <c r="L460" s="90"/>
      <c r="M460" s="117" t="str">
        <f>IF(Stock[[#This Row],[BUYING QUANTITY]]&gt;0,Stock[[#This Row],[BUYING PRICE]]*(1+Stock[[#This Row],[% THRESHOLD (RETURN)_1]]),"")</f>
        <v/>
      </c>
      <c r="N460" s="91"/>
      <c r="O460" s="117" t="str">
        <f>IF(Stock[[#This Row],[BUYING QUANTITY]]&gt;0,Stock[[#This Row],[BUYING PRICE]]*(1+Stock[[#This Row],[% THRESHOLD (RETURN)_2]]),"")</f>
        <v/>
      </c>
      <c r="P460" s="91"/>
      <c r="Q460" s="117" t="str">
        <f>IF(Stock[[#This Row],[BUYING QUANTITY]]&gt;0,Stock[[#This Row],[BUYING PRICE]]*(1+Stock[[#This Row],[% THRESHOLD (LOSS)]]),"")</f>
        <v/>
      </c>
      <c r="R460" s="106"/>
      <c r="S460" s="118" t="str">
        <f>IF(Stock[[#This Row],[CASH DIVIDEND]]&gt;0,Stock[[#This Row],[CASH DIVIDEND]]/(Stock[[#This Row],[BUYING PRICE]]*Stock[[#This Row],[BUYING QUANTITY]]),"")</f>
        <v/>
      </c>
      <c r="T460" s="106"/>
      <c r="U460" s="79"/>
      <c r="V460" s="97"/>
      <c r="W460" s="98"/>
      <c r="X460" s="168"/>
      <c r="Y460" s="126" t="str">
        <f>IF(Stock[[#This Row],[SELLING QUANTITY]]&gt;0,Stock[[#This Row],[SELLING PRICE]]*Stock[[#This Row],[SELLING QUANTITY]]*Stock[[#This Row],[% SELLING FEE]]+Stock[[#This Row],[SELLING PRICE]]*Stock[[#This Row],[SELLING QUANTITY]]*$D$12,"")</f>
        <v/>
      </c>
      <c r="Z460" s="127">
        <f>Stock[[#This Row],[BUYING QUANTITY]]+Stock[[#This Row],[STOCK DIVIDEND]]-Stock[[#This Row],[SELLING QUANTITY]]</f>
        <v>0</v>
      </c>
      <c r="AA4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0" s="121">
        <f ca="1">IF(Stock[[#This Row],[SELLING DATE]]&gt;0,Stock[[#This Row],[SELLING DATE]]-Stock[[#This Row],[BUY DATE]]+1,IF(Stock[[#This Row],[BUY DATE]]=0,0,TODAY()-Stock[[#This Row],[BUY DATE]]+1))</f>
        <v>0</v>
      </c>
      <c r="AC460" s="122" t="str">
        <f>IFERROR(Stock[[#This Row],[CASH DIVIDEND]]+Stock[[#This Row],[RETURN/(LOSS) FROM TRADING
(auto-fill)]],"")</f>
        <v/>
      </c>
      <c r="AD460" s="146" t="str">
        <f>IF(Stock[[#This Row],[SELLING QUANTITY]]&gt;0,SUM(Stock[[#This Row],[RETURN/(LOSS) FROM TRADING
(auto-fill)]],Stock[[#This Row],[CASH DIVIDEND]])/SUM(Stock[[#This Row],[BUYING PRICE]]*Stock[[#This Row],[SELLING QUANTITY]],Stock[[#This Row],[BUYING FEE
(auto-fill)]]*Stock[[#This Row],[SELLING QUANTITY]]/Stock[[#This Row],[BUYING QUANTITY]]),"")</f>
        <v/>
      </c>
      <c r="AE460" s="146" t="str">
        <f ca="1">IFERROR(IF(Stock[[#This Row],[HOLDING DAYS
(auto-fill)]]&lt;365,Stock[[#This Row],[% TOTAL RETURN/(LOSS)
(auto-fill)]]*365/Stock[[#This Row],[HOLDING DAYS
(auto-fill)]],POWER((1+Stock[[#This Row],[% TOTAL RETURN/(LOSS)
(auto-fill)]]),1/(Stock[[#This Row],[HOLDING DAYS
(auto-fill)]]/365))-1),"")</f>
        <v/>
      </c>
      <c r="AF460" s="92"/>
      <c r="AG460" s="149" t="str">
        <f>IF(Stock[[#This Row],[STATUS
(auto-fill)]]="HOLDING",Stock[[#This Row],[MARKET PRICE]]-Stock[[#This Row],[BUYING PRICE]],"")</f>
        <v/>
      </c>
      <c r="AH460" s="143" t="str">
        <f>IFERROR(Stock[[#This Row],[CHANGE
(auto-fill)]]/Stock[[#This Row],[BUYING PRICE]],"")</f>
        <v/>
      </c>
      <c r="AI460" s="129" t="str">
        <f>IF(Stock[[#This Row],[MARKET PRICE]]&gt;0,Stock[[#This Row],[MARKET PRICE]]*Stock[[#This Row],[REMAINING QUANTITY
(auto-fill)]],"")</f>
        <v/>
      </c>
    </row>
    <row r="461" spans="2:35">
      <c r="B461" s="112" t="str">
        <f>IF(AND(Stock[[#This Row],[BUYING QUANTITY]]&gt;0,Stock[[#This Row],[REMAINING QUANTITY
(auto-fill)]]=0),"SOLD OUT",
IF(AND(Stock[[#This Row],[BUYING QUANTITY]]&gt;0,Stock[[#This Row],[REMAINING QUANTITY
(auto-fill)]]&gt;0),"HOLDING",""))</f>
        <v/>
      </c>
      <c r="C461" s="111">
        <f t="shared" si="6"/>
        <v>448</v>
      </c>
      <c r="D461" s="79"/>
      <c r="E461" s="80"/>
      <c r="F461" s="162"/>
      <c r="G461" s="85"/>
      <c r="H461" s="86"/>
      <c r="I461" s="164"/>
      <c r="J461" s="115" t="str">
        <f>IF(Stock[[#This Row],[BUYING QUANTITY]]&gt;0,Stock[[#This Row],[BUYING PRICE]]*Stock[[#This Row],[BUYING QUANTITY]]*Stock[[#This Row],[% BUYING FEE]],"")</f>
        <v/>
      </c>
      <c r="K461" s="89"/>
      <c r="L461" s="90"/>
      <c r="M461" s="117" t="str">
        <f>IF(Stock[[#This Row],[BUYING QUANTITY]]&gt;0,Stock[[#This Row],[BUYING PRICE]]*(1+Stock[[#This Row],[% THRESHOLD (RETURN)_1]]),"")</f>
        <v/>
      </c>
      <c r="N461" s="91"/>
      <c r="O461" s="117" t="str">
        <f>IF(Stock[[#This Row],[BUYING QUANTITY]]&gt;0,Stock[[#This Row],[BUYING PRICE]]*(1+Stock[[#This Row],[% THRESHOLD (RETURN)_2]]),"")</f>
        <v/>
      </c>
      <c r="P461" s="91"/>
      <c r="Q461" s="117" t="str">
        <f>IF(Stock[[#This Row],[BUYING QUANTITY]]&gt;0,Stock[[#This Row],[BUYING PRICE]]*(1+Stock[[#This Row],[% THRESHOLD (LOSS)]]),"")</f>
        <v/>
      </c>
      <c r="R461" s="106"/>
      <c r="S461" s="118" t="str">
        <f>IF(Stock[[#This Row],[CASH DIVIDEND]]&gt;0,Stock[[#This Row],[CASH DIVIDEND]]/(Stock[[#This Row],[BUYING PRICE]]*Stock[[#This Row],[BUYING QUANTITY]]),"")</f>
        <v/>
      </c>
      <c r="T461" s="106"/>
      <c r="U461" s="79"/>
      <c r="V461" s="97"/>
      <c r="W461" s="98"/>
      <c r="X461" s="168"/>
      <c r="Y461" s="126" t="str">
        <f>IF(Stock[[#This Row],[SELLING QUANTITY]]&gt;0,Stock[[#This Row],[SELLING PRICE]]*Stock[[#This Row],[SELLING QUANTITY]]*Stock[[#This Row],[% SELLING FEE]]+Stock[[#This Row],[SELLING PRICE]]*Stock[[#This Row],[SELLING QUANTITY]]*$D$12,"")</f>
        <v/>
      </c>
      <c r="Z461" s="127">
        <f>Stock[[#This Row],[BUYING QUANTITY]]+Stock[[#This Row],[STOCK DIVIDEND]]-Stock[[#This Row],[SELLING QUANTITY]]</f>
        <v>0</v>
      </c>
      <c r="AA4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1" s="121">
        <f ca="1">IF(Stock[[#This Row],[SELLING DATE]]&gt;0,Stock[[#This Row],[SELLING DATE]]-Stock[[#This Row],[BUY DATE]]+1,IF(Stock[[#This Row],[BUY DATE]]=0,0,TODAY()-Stock[[#This Row],[BUY DATE]]+1))</f>
        <v>0</v>
      </c>
      <c r="AC461" s="122" t="str">
        <f>IFERROR(Stock[[#This Row],[CASH DIVIDEND]]+Stock[[#This Row],[RETURN/(LOSS) FROM TRADING
(auto-fill)]],"")</f>
        <v/>
      </c>
      <c r="AD461" s="146" t="str">
        <f>IF(Stock[[#This Row],[SELLING QUANTITY]]&gt;0,SUM(Stock[[#This Row],[RETURN/(LOSS) FROM TRADING
(auto-fill)]],Stock[[#This Row],[CASH DIVIDEND]])/SUM(Stock[[#This Row],[BUYING PRICE]]*Stock[[#This Row],[SELLING QUANTITY]],Stock[[#This Row],[BUYING FEE
(auto-fill)]]*Stock[[#This Row],[SELLING QUANTITY]]/Stock[[#This Row],[BUYING QUANTITY]]),"")</f>
        <v/>
      </c>
      <c r="AE461" s="146" t="str">
        <f ca="1">IFERROR(IF(Stock[[#This Row],[HOLDING DAYS
(auto-fill)]]&lt;365,Stock[[#This Row],[% TOTAL RETURN/(LOSS)
(auto-fill)]]*365/Stock[[#This Row],[HOLDING DAYS
(auto-fill)]],POWER((1+Stock[[#This Row],[% TOTAL RETURN/(LOSS)
(auto-fill)]]),1/(Stock[[#This Row],[HOLDING DAYS
(auto-fill)]]/365))-1),"")</f>
        <v/>
      </c>
      <c r="AF461" s="92"/>
      <c r="AG461" s="149" t="str">
        <f>IF(Stock[[#This Row],[STATUS
(auto-fill)]]="HOLDING",Stock[[#This Row],[MARKET PRICE]]-Stock[[#This Row],[BUYING PRICE]],"")</f>
        <v/>
      </c>
      <c r="AH461" s="143" t="str">
        <f>IFERROR(Stock[[#This Row],[CHANGE
(auto-fill)]]/Stock[[#This Row],[BUYING PRICE]],"")</f>
        <v/>
      </c>
      <c r="AI461" s="129" t="str">
        <f>IF(Stock[[#This Row],[MARKET PRICE]]&gt;0,Stock[[#This Row],[MARKET PRICE]]*Stock[[#This Row],[REMAINING QUANTITY
(auto-fill)]],"")</f>
        <v/>
      </c>
    </row>
    <row r="462" spans="2:35">
      <c r="B462" s="112" t="str">
        <f>IF(AND(Stock[[#This Row],[BUYING QUANTITY]]&gt;0,Stock[[#This Row],[REMAINING QUANTITY
(auto-fill)]]=0),"SOLD OUT",
IF(AND(Stock[[#This Row],[BUYING QUANTITY]]&gt;0,Stock[[#This Row],[REMAINING QUANTITY
(auto-fill)]]&gt;0),"HOLDING",""))</f>
        <v/>
      </c>
      <c r="C462" s="111">
        <f t="shared" si="6"/>
        <v>449</v>
      </c>
      <c r="D462" s="79"/>
      <c r="E462" s="80"/>
      <c r="F462" s="162"/>
      <c r="G462" s="85"/>
      <c r="H462" s="86"/>
      <c r="I462" s="164"/>
      <c r="J462" s="115" t="str">
        <f>IF(Stock[[#This Row],[BUYING QUANTITY]]&gt;0,Stock[[#This Row],[BUYING PRICE]]*Stock[[#This Row],[BUYING QUANTITY]]*Stock[[#This Row],[% BUYING FEE]],"")</f>
        <v/>
      </c>
      <c r="K462" s="89"/>
      <c r="L462" s="90"/>
      <c r="M462" s="117" t="str">
        <f>IF(Stock[[#This Row],[BUYING QUANTITY]]&gt;0,Stock[[#This Row],[BUYING PRICE]]*(1+Stock[[#This Row],[% THRESHOLD (RETURN)_1]]),"")</f>
        <v/>
      </c>
      <c r="N462" s="91"/>
      <c r="O462" s="117" t="str">
        <f>IF(Stock[[#This Row],[BUYING QUANTITY]]&gt;0,Stock[[#This Row],[BUYING PRICE]]*(1+Stock[[#This Row],[% THRESHOLD (RETURN)_2]]),"")</f>
        <v/>
      </c>
      <c r="P462" s="91"/>
      <c r="Q462" s="117" t="str">
        <f>IF(Stock[[#This Row],[BUYING QUANTITY]]&gt;0,Stock[[#This Row],[BUYING PRICE]]*(1+Stock[[#This Row],[% THRESHOLD (LOSS)]]),"")</f>
        <v/>
      </c>
      <c r="R462" s="106"/>
      <c r="S462" s="118" t="str">
        <f>IF(Stock[[#This Row],[CASH DIVIDEND]]&gt;0,Stock[[#This Row],[CASH DIVIDEND]]/(Stock[[#This Row],[BUYING PRICE]]*Stock[[#This Row],[BUYING QUANTITY]]),"")</f>
        <v/>
      </c>
      <c r="T462" s="106"/>
      <c r="U462" s="79"/>
      <c r="V462" s="97"/>
      <c r="W462" s="98"/>
      <c r="X462" s="168"/>
      <c r="Y462" s="126" t="str">
        <f>IF(Stock[[#This Row],[SELLING QUANTITY]]&gt;0,Stock[[#This Row],[SELLING PRICE]]*Stock[[#This Row],[SELLING QUANTITY]]*Stock[[#This Row],[% SELLING FEE]]+Stock[[#This Row],[SELLING PRICE]]*Stock[[#This Row],[SELLING QUANTITY]]*$D$12,"")</f>
        <v/>
      </c>
      <c r="Z462" s="127">
        <f>Stock[[#This Row],[BUYING QUANTITY]]+Stock[[#This Row],[STOCK DIVIDEND]]-Stock[[#This Row],[SELLING QUANTITY]]</f>
        <v>0</v>
      </c>
      <c r="AA4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2" s="121">
        <f ca="1">IF(Stock[[#This Row],[SELLING DATE]]&gt;0,Stock[[#This Row],[SELLING DATE]]-Stock[[#This Row],[BUY DATE]]+1,IF(Stock[[#This Row],[BUY DATE]]=0,0,TODAY()-Stock[[#This Row],[BUY DATE]]+1))</f>
        <v>0</v>
      </c>
      <c r="AC462" s="122" t="str">
        <f>IFERROR(Stock[[#This Row],[CASH DIVIDEND]]+Stock[[#This Row],[RETURN/(LOSS) FROM TRADING
(auto-fill)]],"")</f>
        <v/>
      </c>
      <c r="AD462" s="146" t="str">
        <f>IF(Stock[[#This Row],[SELLING QUANTITY]]&gt;0,SUM(Stock[[#This Row],[RETURN/(LOSS) FROM TRADING
(auto-fill)]],Stock[[#This Row],[CASH DIVIDEND]])/SUM(Stock[[#This Row],[BUYING PRICE]]*Stock[[#This Row],[SELLING QUANTITY]],Stock[[#This Row],[BUYING FEE
(auto-fill)]]*Stock[[#This Row],[SELLING QUANTITY]]/Stock[[#This Row],[BUYING QUANTITY]]),"")</f>
        <v/>
      </c>
      <c r="AE462" s="146" t="str">
        <f ca="1">IFERROR(IF(Stock[[#This Row],[HOLDING DAYS
(auto-fill)]]&lt;365,Stock[[#This Row],[% TOTAL RETURN/(LOSS)
(auto-fill)]]*365/Stock[[#This Row],[HOLDING DAYS
(auto-fill)]],POWER((1+Stock[[#This Row],[% TOTAL RETURN/(LOSS)
(auto-fill)]]),1/(Stock[[#This Row],[HOLDING DAYS
(auto-fill)]]/365))-1),"")</f>
        <v/>
      </c>
      <c r="AF462" s="92"/>
      <c r="AG462" s="149" t="str">
        <f>IF(Stock[[#This Row],[STATUS
(auto-fill)]]="HOLDING",Stock[[#This Row],[MARKET PRICE]]-Stock[[#This Row],[BUYING PRICE]],"")</f>
        <v/>
      </c>
      <c r="AH462" s="143" t="str">
        <f>IFERROR(Stock[[#This Row],[CHANGE
(auto-fill)]]/Stock[[#This Row],[BUYING PRICE]],"")</f>
        <v/>
      </c>
      <c r="AI462" s="129" t="str">
        <f>IF(Stock[[#This Row],[MARKET PRICE]]&gt;0,Stock[[#This Row],[MARKET PRICE]]*Stock[[#This Row],[REMAINING QUANTITY
(auto-fill)]],"")</f>
        <v/>
      </c>
    </row>
    <row r="463" spans="2:35">
      <c r="B463" s="112" t="str">
        <f>IF(AND(Stock[[#This Row],[BUYING QUANTITY]]&gt;0,Stock[[#This Row],[REMAINING QUANTITY
(auto-fill)]]=0),"SOLD OUT",
IF(AND(Stock[[#This Row],[BUYING QUANTITY]]&gt;0,Stock[[#This Row],[REMAINING QUANTITY
(auto-fill)]]&gt;0),"HOLDING",""))</f>
        <v/>
      </c>
      <c r="C463" s="111">
        <f t="shared" si="6"/>
        <v>450</v>
      </c>
      <c r="D463" s="79"/>
      <c r="E463" s="80"/>
      <c r="F463" s="162"/>
      <c r="G463" s="85"/>
      <c r="H463" s="86"/>
      <c r="I463" s="164"/>
      <c r="J463" s="115" t="str">
        <f>IF(Stock[[#This Row],[BUYING QUANTITY]]&gt;0,Stock[[#This Row],[BUYING PRICE]]*Stock[[#This Row],[BUYING QUANTITY]]*Stock[[#This Row],[% BUYING FEE]],"")</f>
        <v/>
      </c>
      <c r="K463" s="89"/>
      <c r="L463" s="90"/>
      <c r="M463" s="117" t="str">
        <f>IF(Stock[[#This Row],[BUYING QUANTITY]]&gt;0,Stock[[#This Row],[BUYING PRICE]]*(1+Stock[[#This Row],[% THRESHOLD (RETURN)_1]]),"")</f>
        <v/>
      </c>
      <c r="N463" s="91"/>
      <c r="O463" s="117" t="str">
        <f>IF(Stock[[#This Row],[BUYING QUANTITY]]&gt;0,Stock[[#This Row],[BUYING PRICE]]*(1+Stock[[#This Row],[% THRESHOLD (RETURN)_2]]),"")</f>
        <v/>
      </c>
      <c r="P463" s="91"/>
      <c r="Q463" s="117" t="str">
        <f>IF(Stock[[#This Row],[BUYING QUANTITY]]&gt;0,Stock[[#This Row],[BUYING PRICE]]*(1+Stock[[#This Row],[% THRESHOLD (LOSS)]]),"")</f>
        <v/>
      </c>
      <c r="R463" s="106"/>
      <c r="S463" s="118" t="str">
        <f>IF(Stock[[#This Row],[CASH DIVIDEND]]&gt;0,Stock[[#This Row],[CASH DIVIDEND]]/(Stock[[#This Row],[BUYING PRICE]]*Stock[[#This Row],[BUYING QUANTITY]]),"")</f>
        <v/>
      </c>
      <c r="T463" s="106"/>
      <c r="U463" s="79"/>
      <c r="V463" s="97"/>
      <c r="W463" s="98"/>
      <c r="X463" s="168"/>
      <c r="Y463" s="126" t="str">
        <f>IF(Stock[[#This Row],[SELLING QUANTITY]]&gt;0,Stock[[#This Row],[SELLING PRICE]]*Stock[[#This Row],[SELLING QUANTITY]]*Stock[[#This Row],[% SELLING FEE]]+Stock[[#This Row],[SELLING PRICE]]*Stock[[#This Row],[SELLING QUANTITY]]*$D$12,"")</f>
        <v/>
      </c>
      <c r="Z463" s="127">
        <f>Stock[[#This Row],[BUYING QUANTITY]]+Stock[[#This Row],[STOCK DIVIDEND]]-Stock[[#This Row],[SELLING QUANTITY]]</f>
        <v>0</v>
      </c>
      <c r="AA4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3" s="121">
        <f ca="1">IF(Stock[[#This Row],[SELLING DATE]]&gt;0,Stock[[#This Row],[SELLING DATE]]-Stock[[#This Row],[BUY DATE]]+1,IF(Stock[[#This Row],[BUY DATE]]=0,0,TODAY()-Stock[[#This Row],[BUY DATE]]+1))</f>
        <v>0</v>
      </c>
      <c r="AC463" s="122" t="str">
        <f>IFERROR(Stock[[#This Row],[CASH DIVIDEND]]+Stock[[#This Row],[RETURN/(LOSS) FROM TRADING
(auto-fill)]],"")</f>
        <v/>
      </c>
      <c r="AD463" s="146" t="str">
        <f>IF(Stock[[#This Row],[SELLING QUANTITY]]&gt;0,SUM(Stock[[#This Row],[RETURN/(LOSS) FROM TRADING
(auto-fill)]],Stock[[#This Row],[CASH DIVIDEND]])/SUM(Stock[[#This Row],[BUYING PRICE]]*Stock[[#This Row],[SELLING QUANTITY]],Stock[[#This Row],[BUYING FEE
(auto-fill)]]*Stock[[#This Row],[SELLING QUANTITY]]/Stock[[#This Row],[BUYING QUANTITY]]),"")</f>
        <v/>
      </c>
      <c r="AE463" s="146" t="str">
        <f ca="1">IFERROR(IF(Stock[[#This Row],[HOLDING DAYS
(auto-fill)]]&lt;365,Stock[[#This Row],[% TOTAL RETURN/(LOSS)
(auto-fill)]]*365/Stock[[#This Row],[HOLDING DAYS
(auto-fill)]],POWER((1+Stock[[#This Row],[% TOTAL RETURN/(LOSS)
(auto-fill)]]),1/(Stock[[#This Row],[HOLDING DAYS
(auto-fill)]]/365))-1),"")</f>
        <v/>
      </c>
      <c r="AF463" s="92"/>
      <c r="AG463" s="149" t="str">
        <f>IF(Stock[[#This Row],[STATUS
(auto-fill)]]="HOLDING",Stock[[#This Row],[MARKET PRICE]]-Stock[[#This Row],[BUYING PRICE]],"")</f>
        <v/>
      </c>
      <c r="AH463" s="143" t="str">
        <f>IFERROR(Stock[[#This Row],[CHANGE
(auto-fill)]]/Stock[[#This Row],[BUYING PRICE]],"")</f>
        <v/>
      </c>
      <c r="AI463" s="129" t="str">
        <f>IF(Stock[[#This Row],[MARKET PRICE]]&gt;0,Stock[[#This Row],[MARKET PRICE]]*Stock[[#This Row],[REMAINING QUANTITY
(auto-fill)]],"")</f>
        <v/>
      </c>
    </row>
    <row r="464" spans="2:35">
      <c r="B464" s="112" t="str">
        <f>IF(AND(Stock[[#This Row],[BUYING QUANTITY]]&gt;0,Stock[[#This Row],[REMAINING QUANTITY
(auto-fill)]]=0),"SOLD OUT",
IF(AND(Stock[[#This Row],[BUYING QUANTITY]]&gt;0,Stock[[#This Row],[REMAINING QUANTITY
(auto-fill)]]&gt;0),"HOLDING",""))</f>
        <v/>
      </c>
      <c r="C464" s="111">
        <f t="shared" ref="C464:C527" si="7">C463+1</f>
        <v>451</v>
      </c>
      <c r="D464" s="79"/>
      <c r="E464" s="80"/>
      <c r="F464" s="162"/>
      <c r="G464" s="85"/>
      <c r="H464" s="86"/>
      <c r="I464" s="164"/>
      <c r="J464" s="115" t="str">
        <f>IF(Stock[[#This Row],[BUYING QUANTITY]]&gt;0,Stock[[#This Row],[BUYING PRICE]]*Stock[[#This Row],[BUYING QUANTITY]]*Stock[[#This Row],[% BUYING FEE]],"")</f>
        <v/>
      </c>
      <c r="K464" s="89"/>
      <c r="L464" s="90"/>
      <c r="M464" s="117" t="str">
        <f>IF(Stock[[#This Row],[BUYING QUANTITY]]&gt;0,Stock[[#This Row],[BUYING PRICE]]*(1+Stock[[#This Row],[% THRESHOLD (RETURN)_1]]),"")</f>
        <v/>
      </c>
      <c r="N464" s="91"/>
      <c r="O464" s="117" t="str">
        <f>IF(Stock[[#This Row],[BUYING QUANTITY]]&gt;0,Stock[[#This Row],[BUYING PRICE]]*(1+Stock[[#This Row],[% THRESHOLD (RETURN)_2]]),"")</f>
        <v/>
      </c>
      <c r="P464" s="91"/>
      <c r="Q464" s="117" t="str">
        <f>IF(Stock[[#This Row],[BUYING QUANTITY]]&gt;0,Stock[[#This Row],[BUYING PRICE]]*(1+Stock[[#This Row],[% THRESHOLD (LOSS)]]),"")</f>
        <v/>
      </c>
      <c r="R464" s="106"/>
      <c r="S464" s="118" t="str">
        <f>IF(Stock[[#This Row],[CASH DIVIDEND]]&gt;0,Stock[[#This Row],[CASH DIVIDEND]]/(Stock[[#This Row],[BUYING PRICE]]*Stock[[#This Row],[BUYING QUANTITY]]),"")</f>
        <v/>
      </c>
      <c r="T464" s="106"/>
      <c r="U464" s="79"/>
      <c r="V464" s="97"/>
      <c r="W464" s="98"/>
      <c r="X464" s="168"/>
      <c r="Y464" s="126" t="str">
        <f>IF(Stock[[#This Row],[SELLING QUANTITY]]&gt;0,Stock[[#This Row],[SELLING PRICE]]*Stock[[#This Row],[SELLING QUANTITY]]*Stock[[#This Row],[% SELLING FEE]]+Stock[[#This Row],[SELLING PRICE]]*Stock[[#This Row],[SELLING QUANTITY]]*$D$12,"")</f>
        <v/>
      </c>
      <c r="Z464" s="127">
        <f>Stock[[#This Row],[BUYING QUANTITY]]+Stock[[#This Row],[STOCK DIVIDEND]]-Stock[[#This Row],[SELLING QUANTITY]]</f>
        <v>0</v>
      </c>
      <c r="AA4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4" s="121">
        <f ca="1">IF(Stock[[#This Row],[SELLING DATE]]&gt;0,Stock[[#This Row],[SELLING DATE]]-Stock[[#This Row],[BUY DATE]]+1,IF(Stock[[#This Row],[BUY DATE]]=0,0,TODAY()-Stock[[#This Row],[BUY DATE]]+1))</f>
        <v>0</v>
      </c>
      <c r="AC464" s="122" t="str">
        <f>IFERROR(Stock[[#This Row],[CASH DIVIDEND]]+Stock[[#This Row],[RETURN/(LOSS) FROM TRADING
(auto-fill)]],"")</f>
        <v/>
      </c>
      <c r="AD464" s="146" t="str">
        <f>IF(Stock[[#This Row],[SELLING QUANTITY]]&gt;0,SUM(Stock[[#This Row],[RETURN/(LOSS) FROM TRADING
(auto-fill)]],Stock[[#This Row],[CASH DIVIDEND]])/SUM(Stock[[#This Row],[BUYING PRICE]]*Stock[[#This Row],[SELLING QUANTITY]],Stock[[#This Row],[BUYING FEE
(auto-fill)]]*Stock[[#This Row],[SELLING QUANTITY]]/Stock[[#This Row],[BUYING QUANTITY]]),"")</f>
        <v/>
      </c>
      <c r="AE464" s="146" t="str">
        <f ca="1">IFERROR(IF(Stock[[#This Row],[HOLDING DAYS
(auto-fill)]]&lt;365,Stock[[#This Row],[% TOTAL RETURN/(LOSS)
(auto-fill)]]*365/Stock[[#This Row],[HOLDING DAYS
(auto-fill)]],POWER((1+Stock[[#This Row],[% TOTAL RETURN/(LOSS)
(auto-fill)]]),1/(Stock[[#This Row],[HOLDING DAYS
(auto-fill)]]/365))-1),"")</f>
        <v/>
      </c>
      <c r="AF464" s="92"/>
      <c r="AG464" s="149" t="str">
        <f>IF(Stock[[#This Row],[STATUS
(auto-fill)]]="HOLDING",Stock[[#This Row],[MARKET PRICE]]-Stock[[#This Row],[BUYING PRICE]],"")</f>
        <v/>
      </c>
      <c r="AH464" s="143" t="str">
        <f>IFERROR(Stock[[#This Row],[CHANGE
(auto-fill)]]/Stock[[#This Row],[BUYING PRICE]],"")</f>
        <v/>
      </c>
      <c r="AI464" s="129" t="str">
        <f>IF(Stock[[#This Row],[MARKET PRICE]]&gt;0,Stock[[#This Row],[MARKET PRICE]]*Stock[[#This Row],[REMAINING QUANTITY
(auto-fill)]],"")</f>
        <v/>
      </c>
    </row>
    <row r="465" spans="2:35">
      <c r="B465" s="112" t="str">
        <f>IF(AND(Stock[[#This Row],[BUYING QUANTITY]]&gt;0,Stock[[#This Row],[REMAINING QUANTITY
(auto-fill)]]=0),"SOLD OUT",
IF(AND(Stock[[#This Row],[BUYING QUANTITY]]&gt;0,Stock[[#This Row],[REMAINING QUANTITY
(auto-fill)]]&gt;0),"HOLDING",""))</f>
        <v/>
      </c>
      <c r="C465" s="111">
        <f t="shared" si="7"/>
        <v>452</v>
      </c>
      <c r="D465" s="79"/>
      <c r="E465" s="80"/>
      <c r="F465" s="162"/>
      <c r="G465" s="85"/>
      <c r="H465" s="86"/>
      <c r="I465" s="164"/>
      <c r="J465" s="115" t="str">
        <f>IF(Stock[[#This Row],[BUYING QUANTITY]]&gt;0,Stock[[#This Row],[BUYING PRICE]]*Stock[[#This Row],[BUYING QUANTITY]]*Stock[[#This Row],[% BUYING FEE]],"")</f>
        <v/>
      </c>
      <c r="K465" s="89"/>
      <c r="L465" s="90"/>
      <c r="M465" s="117" t="str">
        <f>IF(Stock[[#This Row],[BUYING QUANTITY]]&gt;0,Stock[[#This Row],[BUYING PRICE]]*(1+Stock[[#This Row],[% THRESHOLD (RETURN)_1]]),"")</f>
        <v/>
      </c>
      <c r="N465" s="91"/>
      <c r="O465" s="117" t="str">
        <f>IF(Stock[[#This Row],[BUYING QUANTITY]]&gt;0,Stock[[#This Row],[BUYING PRICE]]*(1+Stock[[#This Row],[% THRESHOLD (RETURN)_2]]),"")</f>
        <v/>
      </c>
      <c r="P465" s="91"/>
      <c r="Q465" s="117" t="str">
        <f>IF(Stock[[#This Row],[BUYING QUANTITY]]&gt;0,Stock[[#This Row],[BUYING PRICE]]*(1+Stock[[#This Row],[% THRESHOLD (LOSS)]]),"")</f>
        <v/>
      </c>
      <c r="R465" s="106"/>
      <c r="S465" s="118" t="str">
        <f>IF(Stock[[#This Row],[CASH DIVIDEND]]&gt;0,Stock[[#This Row],[CASH DIVIDEND]]/(Stock[[#This Row],[BUYING PRICE]]*Stock[[#This Row],[BUYING QUANTITY]]),"")</f>
        <v/>
      </c>
      <c r="T465" s="106"/>
      <c r="U465" s="79"/>
      <c r="V465" s="97"/>
      <c r="W465" s="98"/>
      <c r="X465" s="168"/>
      <c r="Y465" s="126" t="str">
        <f>IF(Stock[[#This Row],[SELLING QUANTITY]]&gt;0,Stock[[#This Row],[SELLING PRICE]]*Stock[[#This Row],[SELLING QUANTITY]]*Stock[[#This Row],[% SELLING FEE]]+Stock[[#This Row],[SELLING PRICE]]*Stock[[#This Row],[SELLING QUANTITY]]*$D$12,"")</f>
        <v/>
      </c>
      <c r="Z465" s="127">
        <f>Stock[[#This Row],[BUYING QUANTITY]]+Stock[[#This Row],[STOCK DIVIDEND]]-Stock[[#This Row],[SELLING QUANTITY]]</f>
        <v>0</v>
      </c>
      <c r="AA4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5" s="121">
        <f ca="1">IF(Stock[[#This Row],[SELLING DATE]]&gt;0,Stock[[#This Row],[SELLING DATE]]-Stock[[#This Row],[BUY DATE]]+1,IF(Stock[[#This Row],[BUY DATE]]=0,0,TODAY()-Stock[[#This Row],[BUY DATE]]+1))</f>
        <v>0</v>
      </c>
      <c r="AC465" s="122" t="str">
        <f>IFERROR(Stock[[#This Row],[CASH DIVIDEND]]+Stock[[#This Row],[RETURN/(LOSS) FROM TRADING
(auto-fill)]],"")</f>
        <v/>
      </c>
      <c r="AD465" s="146" t="str">
        <f>IF(Stock[[#This Row],[SELLING QUANTITY]]&gt;0,SUM(Stock[[#This Row],[RETURN/(LOSS) FROM TRADING
(auto-fill)]],Stock[[#This Row],[CASH DIVIDEND]])/SUM(Stock[[#This Row],[BUYING PRICE]]*Stock[[#This Row],[SELLING QUANTITY]],Stock[[#This Row],[BUYING FEE
(auto-fill)]]*Stock[[#This Row],[SELLING QUANTITY]]/Stock[[#This Row],[BUYING QUANTITY]]),"")</f>
        <v/>
      </c>
      <c r="AE465" s="146" t="str">
        <f ca="1">IFERROR(IF(Stock[[#This Row],[HOLDING DAYS
(auto-fill)]]&lt;365,Stock[[#This Row],[% TOTAL RETURN/(LOSS)
(auto-fill)]]*365/Stock[[#This Row],[HOLDING DAYS
(auto-fill)]],POWER((1+Stock[[#This Row],[% TOTAL RETURN/(LOSS)
(auto-fill)]]),1/(Stock[[#This Row],[HOLDING DAYS
(auto-fill)]]/365))-1),"")</f>
        <v/>
      </c>
      <c r="AF465" s="92"/>
      <c r="AG465" s="149" t="str">
        <f>IF(Stock[[#This Row],[STATUS
(auto-fill)]]="HOLDING",Stock[[#This Row],[MARKET PRICE]]-Stock[[#This Row],[BUYING PRICE]],"")</f>
        <v/>
      </c>
      <c r="AH465" s="143" t="str">
        <f>IFERROR(Stock[[#This Row],[CHANGE
(auto-fill)]]/Stock[[#This Row],[BUYING PRICE]],"")</f>
        <v/>
      </c>
      <c r="AI465" s="129" t="str">
        <f>IF(Stock[[#This Row],[MARKET PRICE]]&gt;0,Stock[[#This Row],[MARKET PRICE]]*Stock[[#This Row],[REMAINING QUANTITY
(auto-fill)]],"")</f>
        <v/>
      </c>
    </row>
    <row r="466" spans="2:35">
      <c r="B466" s="112" t="str">
        <f>IF(AND(Stock[[#This Row],[BUYING QUANTITY]]&gt;0,Stock[[#This Row],[REMAINING QUANTITY
(auto-fill)]]=0),"SOLD OUT",
IF(AND(Stock[[#This Row],[BUYING QUANTITY]]&gt;0,Stock[[#This Row],[REMAINING QUANTITY
(auto-fill)]]&gt;0),"HOLDING",""))</f>
        <v/>
      </c>
      <c r="C466" s="111">
        <f t="shared" si="7"/>
        <v>453</v>
      </c>
      <c r="D466" s="79"/>
      <c r="E466" s="80"/>
      <c r="F466" s="162"/>
      <c r="G466" s="85"/>
      <c r="H466" s="86"/>
      <c r="I466" s="164"/>
      <c r="J466" s="115" t="str">
        <f>IF(Stock[[#This Row],[BUYING QUANTITY]]&gt;0,Stock[[#This Row],[BUYING PRICE]]*Stock[[#This Row],[BUYING QUANTITY]]*Stock[[#This Row],[% BUYING FEE]],"")</f>
        <v/>
      </c>
      <c r="K466" s="89"/>
      <c r="L466" s="90"/>
      <c r="M466" s="117" t="str">
        <f>IF(Stock[[#This Row],[BUYING QUANTITY]]&gt;0,Stock[[#This Row],[BUYING PRICE]]*(1+Stock[[#This Row],[% THRESHOLD (RETURN)_1]]),"")</f>
        <v/>
      </c>
      <c r="N466" s="91"/>
      <c r="O466" s="117" t="str">
        <f>IF(Stock[[#This Row],[BUYING QUANTITY]]&gt;0,Stock[[#This Row],[BUYING PRICE]]*(1+Stock[[#This Row],[% THRESHOLD (RETURN)_2]]),"")</f>
        <v/>
      </c>
      <c r="P466" s="91"/>
      <c r="Q466" s="117" t="str">
        <f>IF(Stock[[#This Row],[BUYING QUANTITY]]&gt;0,Stock[[#This Row],[BUYING PRICE]]*(1+Stock[[#This Row],[% THRESHOLD (LOSS)]]),"")</f>
        <v/>
      </c>
      <c r="R466" s="106"/>
      <c r="S466" s="118" t="str">
        <f>IF(Stock[[#This Row],[CASH DIVIDEND]]&gt;0,Stock[[#This Row],[CASH DIVIDEND]]/(Stock[[#This Row],[BUYING PRICE]]*Stock[[#This Row],[BUYING QUANTITY]]),"")</f>
        <v/>
      </c>
      <c r="T466" s="106"/>
      <c r="U466" s="79"/>
      <c r="V466" s="97"/>
      <c r="W466" s="98"/>
      <c r="X466" s="168"/>
      <c r="Y466" s="126" t="str">
        <f>IF(Stock[[#This Row],[SELLING QUANTITY]]&gt;0,Stock[[#This Row],[SELLING PRICE]]*Stock[[#This Row],[SELLING QUANTITY]]*Stock[[#This Row],[% SELLING FEE]]+Stock[[#This Row],[SELLING PRICE]]*Stock[[#This Row],[SELLING QUANTITY]]*$D$12,"")</f>
        <v/>
      </c>
      <c r="Z466" s="127">
        <f>Stock[[#This Row],[BUYING QUANTITY]]+Stock[[#This Row],[STOCK DIVIDEND]]-Stock[[#This Row],[SELLING QUANTITY]]</f>
        <v>0</v>
      </c>
      <c r="AA4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6" s="121">
        <f ca="1">IF(Stock[[#This Row],[SELLING DATE]]&gt;0,Stock[[#This Row],[SELLING DATE]]-Stock[[#This Row],[BUY DATE]]+1,IF(Stock[[#This Row],[BUY DATE]]=0,0,TODAY()-Stock[[#This Row],[BUY DATE]]+1))</f>
        <v>0</v>
      </c>
      <c r="AC466" s="122" t="str">
        <f>IFERROR(Stock[[#This Row],[CASH DIVIDEND]]+Stock[[#This Row],[RETURN/(LOSS) FROM TRADING
(auto-fill)]],"")</f>
        <v/>
      </c>
      <c r="AD466" s="146" t="str">
        <f>IF(Stock[[#This Row],[SELLING QUANTITY]]&gt;0,SUM(Stock[[#This Row],[RETURN/(LOSS) FROM TRADING
(auto-fill)]],Stock[[#This Row],[CASH DIVIDEND]])/SUM(Stock[[#This Row],[BUYING PRICE]]*Stock[[#This Row],[SELLING QUANTITY]],Stock[[#This Row],[BUYING FEE
(auto-fill)]]*Stock[[#This Row],[SELLING QUANTITY]]/Stock[[#This Row],[BUYING QUANTITY]]),"")</f>
        <v/>
      </c>
      <c r="AE466" s="146" t="str">
        <f ca="1">IFERROR(IF(Stock[[#This Row],[HOLDING DAYS
(auto-fill)]]&lt;365,Stock[[#This Row],[% TOTAL RETURN/(LOSS)
(auto-fill)]]*365/Stock[[#This Row],[HOLDING DAYS
(auto-fill)]],POWER((1+Stock[[#This Row],[% TOTAL RETURN/(LOSS)
(auto-fill)]]),1/(Stock[[#This Row],[HOLDING DAYS
(auto-fill)]]/365))-1),"")</f>
        <v/>
      </c>
      <c r="AF466" s="92"/>
      <c r="AG466" s="149" t="str">
        <f>IF(Stock[[#This Row],[STATUS
(auto-fill)]]="HOLDING",Stock[[#This Row],[MARKET PRICE]]-Stock[[#This Row],[BUYING PRICE]],"")</f>
        <v/>
      </c>
      <c r="AH466" s="143" t="str">
        <f>IFERROR(Stock[[#This Row],[CHANGE
(auto-fill)]]/Stock[[#This Row],[BUYING PRICE]],"")</f>
        <v/>
      </c>
      <c r="AI466" s="129" t="str">
        <f>IF(Stock[[#This Row],[MARKET PRICE]]&gt;0,Stock[[#This Row],[MARKET PRICE]]*Stock[[#This Row],[REMAINING QUANTITY
(auto-fill)]],"")</f>
        <v/>
      </c>
    </row>
    <row r="467" spans="2:35">
      <c r="B467" s="112" t="str">
        <f>IF(AND(Stock[[#This Row],[BUYING QUANTITY]]&gt;0,Stock[[#This Row],[REMAINING QUANTITY
(auto-fill)]]=0),"SOLD OUT",
IF(AND(Stock[[#This Row],[BUYING QUANTITY]]&gt;0,Stock[[#This Row],[REMAINING QUANTITY
(auto-fill)]]&gt;0),"HOLDING",""))</f>
        <v/>
      </c>
      <c r="C467" s="111">
        <f t="shared" si="7"/>
        <v>454</v>
      </c>
      <c r="D467" s="79"/>
      <c r="E467" s="80"/>
      <c r="F467" s="162"/>
      <c r="G467" s="85"/>
      <c r="H467" s="86"/>
      <c r="I467" s="164"/>
      <c r="J467" s="115" t="str">
        <f>IF(Stock[[#This Row],[BUYING QUANTITY]]&gt;0,Stock[[#This Row],[BUYING PRICE]]*Stock[[#This Row],[BUYING QUANTITY]]*Stock[[#This Row],[% BUYING FEE]],"")</f>
        <v/>
      </c>
      <c r="K467" s="89"/>
      <c r="L467" s="90"/>
      <c r="M467" s="117" t="str">
        <f>IF(Stock[[#This Row],[BUYING QUANTITY]]&gt;0,Stock[[#This Row],[BUYING PRICE]]*(1+Stock[[#This Row],[% THRESHOLD (RETURN)_1]]),"")</f>
        <v/>
      </c>
      <c r="N467" s="91"/>
      <c r="O467" s="117" t="str">
        <f>IF(Stock[[#This Row],[BUYING QUANTITY]]&gt;0,Stock[[#This Row],[BUYING PRICE]]*(1+Stock[[#This Row],[% THRESHOLD (RETURN)_2]]),"")</f>
        <v/>
      </c>
      <c r="P467" s="91"/>
      <c r="Q467" s="117" t="str">
        <f>IF(Stock[[#This Row],[BUYING QUANTITY]]&gt;0,Stock[[#This Row],[BUYING PRICE]]*(1+Stock[[#This Row],[% THRESHOLD (LOSS)]]),"")</f>
        <v/>
      </c>
      <c r="R467" s="106"/>
      <c r="S467" s="118" t="str">
        <f>IF(Stock[[#This Row],[CASH DIVIDEND]]&gt;0,Stock[[#This Row],[CASH DIVIDEND]]/(Stock[[#This Row],[BUYING PRICE]]*Stock[[#This Row],[BUYING QUANTITY]]),"")</f>
        <v/>
      </c>
      <c r="T467" s="106"/>
      <c r="U467" s="79"/>
      <c r="V467" s="97"/>
      <c r="W467" s="98"/>
      <c r="X467" s="168"/>
      <c r="Y467" s="126" t="str">
        <f>IF(Stock[[#This Row],[SELLING QUANTITY]]&gt;0,Stock[[#This Row],[SELLING PRICE]]*Stock[[#This Row],[SELLING QUANTITY]]*Stock[[#This Row],[% SELLING FEE]]+Stock[[#This Row],[SELLING PRICE]]*Stock[[#This Row],[SELLING QUANTITY]]*$D$12,"")</f>
        <v/>
      </c>
      <c r="Z467" s="127">
        <f>Stock[[#This Row],[BUYING QUANTITY]]+Stock[[#This Row],[STOCK DIVIDEND]]-Stock[[#This Row],[SELLING QUANTITY]]</f>
        <v>0</v>
      </c>
      <c r="AA4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7" s="121">
        <f ca="1">IF(Stock[[#This Row],[SELLING DATE]]&gt;0,Stock[[#This Row],[SELLING DATE]]-Stock[[#This Row],[BUY DATE]]+1,IF(Stock[[#This Row],[BUY DATE]]=0,0,TODAY()-Stock[[#This Row],[BUY DATE]]+1))</f>
        <v>0</v>
      </c>
      <c r="AC467" s="122" t="str">
        <f>IFERROR(Stock[[#This Row],[CASH DIVIDEND]]+Stock[[#This Row],[RETURN/(LOSS) FROM TRADING
(auto-fill)]],"")</f>
        <v/>
      </c>
      <c r="AD467" s="146" t="str">
        <f>IF(Stock[[#This Row],[SELLING QUANTITY]]&gt;0,SUM(Stock[[#This Row],[RETURN/(LOSS) FROM TRADING
(auto-fill)]],Stock[[#This Row],[CASH DIVIDEND]])/SUM(Stock[[#This Row],[BUYING PRICE]]*Stock[[#This Row],[SELLING QUANTITY]],Stock[[#This Row],[BUYING FEE
(auto-fill)]]*Stock[[#This Row],[SELLING QUANTITY]]/Stock[[#This Row],[BUYING QUANTITY]]),"")</f>
        <v/>
      </c>
      <c r="AE467" s="146" t="str">
        <f ca="1">IFERROR(IF(Stock[[#This Row],[HOLDING DAYS
(auto-fill)]]&lt;365,Stock[[#This Row],[% TOTAL RETURN/(LOSS)
(auto-fill)]]*365/Stock[[#This Row],[HOLDING DAYS
(auto-fill)]],POWER((1+Stock[[#This Row],[% TOTAL RETURN/(LOSS)
(auto-fill)]]),1/(Stock[[#This Row],[HOLDING DAYS
(auto-fill)]]/365))-1),"")</f>
        <v/>
      </c>
      <c r="AF467" s="92"/>
      <c r="AG467" s="149" t="str">
        <f>IF(Stock[[#This Row],[STATUS
(auto-fill)]]="HOLDING",Stock[[#This Row],[MARKET PRICE]]-Stock[[#This Row],[BUYING PRICE]],"")</f>
        <v/>
      </c>
      <c r="AH467" s="143" t="str">
        <f>IFERROR(Stock[[#This Row],[CHANGE
(auto-fill)]]/Stock[[#This Row],[BUYING PRICE]],"")</f>
        <v/>
      </c>
      <c r="AI467" s="129" t="str">
        <f>IF(Stock[[#This Row],[MARKET PRICE]]&gt;0,Stock[[#This Row],[MARKET PRICE]]*Stock[[#This Row],[REMAINING QUANTITY
(auto-fill)]],"")</f>
        <v/>
      </c>
    </row>
    <row r="468" spans="2:35">
      <c r="B468" s="112" t="str">
        <f>IF(AND(Stock[[#This Row],[BUYING QUANTITY]]&gt;0,Stock[[#This Row],[REMAINING QUANTITY
(auto-fill)]]=0),"SOLD OUT",
IF(AND(Stock[[#This Row],[BUYING QUANTITY]]&gt;0,Stock[[#This Row],[REMAINING QUANTITY
(auto-fill)]]&gt;0),"HOLDING",""))</f>
        <v/>
      </c>
      <c r="C468" s="111">
        <f t="shared" si="7"/>
        <v>455</v>
      </c>
      <c r="D468" s="79"/>
      <c r="E468" s="80"/>
      <c r="F468" s="162"/>
      <c r="G468" s="85"/>
      <c r="H468" s="86"/>
      <c r="I468" s="164"/>
      <c r="J468" s="115" t="str">
        <f>IF(Stock[[#This Row],[BUYING QUANTITY]]&gt;0,Stock[[#This Row],[BUYING PRICE]]*Stock[[#This Row],[BUYING QUANTITY]]*Stock[[#This Row],[% BUYING FEE]],"")</f>
        <v/>
      </c>
      <c r="K468" s="89"/>
      <c r="L468" s="90"/>
      <c r="M468" s="117" t="str">
        <f>IF(Stock[[#This Row],[BUYING QUANTITY]]&gt;0,Stock[[#This Row],[BUYING PRICE]]*(1+Stock[[#This Row],[% THRESHOLD (RETURN)_1]]),"")</f>
        <v/>
      </c>
      <c r="N468" s="91"/>
      <c r="O468" s="117" t="str">
        <f>IF(Stock[[#This Row],[BUYING QUANTITY]]&gt;0,Stock[[#This Row],[BUYING PRICE]]*(1+Stock[[#This Row],[% THRESHOLD (RETURN)_2]]),"")</f>
        <v/>
      </c>
      <c r="P468" s="91"/>
      <c r="Q468" s="117" t="str">
        <f>IF(Stock[[#This Row],[BUYING QUANTITY]]&gt;0,Stock[[#This Row],[BUYING PRICE]]*(1+Stock[[#This Row],[% THRESHOLD (LOSS)]]),"")</f>
        <v/>
      </c>
      <c r="R468" s="106"/>
      <c r="S468" s="118" t="str">
        <f>IF(Stock[[#This Row],[CASH DIVIDEND]]&gt;0,Stock[[#This Row],[CASH DIVIDEND]]/(Stock[[#This Row],[BUYING PRICE]]*Stock[[#This Row],[BUYING QUANTITY]]),"")</f>
        <v/>
      </c>
      <c r="T468" s="106"/>
      <c r="U468" s="79"/>
      <c r="V468" s="97"/>
      <c r="W468" s="98"/>
      <c r="X468" s="168"/>
      <c r="Y468" s="126" t="str">
        <f>IF(Stock[[#This Row],[SELLING QUANTITY]]&gt;0,Stock[[#This Row],[SELLING PRICE]]*Stock[[#This Row],[SELLING QUANTITY]]*Stock[[#This Row],[% SELLING FEE]]+Stock[[#This Row],[SELLING PRICE]]*Stock[[#This Row],[SELLING QUANTITY]]*$D$12,"")</f>
        <v/>
      </c>
      <c r="Z468" s="127">
        <f>Stock[[#This Row],[BUYING QUANTITY]]+Stock[[#This Row],[STOCK DIVIDEND]]-Stock[[#This Row],[SELLING QUANTITY]]</f>
        <v>0</v>
      </c>
      <c r="AA4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8" s="121">
        <f ca="1">IF(Stock[[#This Row],[SELLING DATE]]&gt;0,Stock[[#This Row],[SELLING DATE]]-Stock[[#This Row],[BUY DATE]]+1,IF(Stock[[#This Row],[BUY DATE]]=0,0,TODAY()-Stock[[#This Row],[BUY DATE]]+1))</f>
        <v>0</v>
      </c>
      <c r="AC468" s="122" t="str">
        <f>IFERROR(Stock[[#This Row],[CASH DIVIDEND]]+Stock[[#This Row],[RETURN/(LOSS) FROM TRADING
(auto-fill)]],"")</f>
        <v/>
      </c>
      <c r="AD468" s="146" t="str">
        <f>IF(Stock[[#This Row],[SELLING QUANTITY]]&gt;0,SUM(Stock[[#This Row],[RETURN/(LOSS) FROM TRADING
(auto-fill)]],Stock[[#This Row],[CASH DIVIDEND]])/SUM(Stock[[#This Row],[BUYING PRICE]]*Stock[[#This Row],[SELLING QUANTITY]],Stock[[#This Row],[BUYING FEE
(auto-fill)]]*Stock[[#This Row],[SELLING QUANTITY]]/Stock[[#This Row],[BUYING QUANTITY]]),"")</f>
        <v/>
      </c>
      <c r="AE468" s="146" t="str">
        <f ca="1">IFERROR(IF(Stock[[#This Row],[HOLDING DAYS
(auto-fill)]]&lt;365,Stock[[#This Row],[% TOTAL RETURN/(LOSS)
(auto-fill)]]*365/Stock[[#This Row],[HOLDING DAYS
(auto-fill)]],POWER((1+Stock[[#This Row],[% TOTAL RETURN/(LOSS)
(auto-fill)]]),1/(Stock[[#This Row],[HOLDING DAYS
(auto-fill)]]/365))-1),"")</f>
        <v/>
      </c>
      <c r="AF468" s="92"/>
      <c r="AG468" s="149" t="str">
        <f>IF(Stock[[#This Row],[STATUS
(auto-fill)]]="HOLDING",Stock[[#This Row],[MARKET PRICE]]-Stock[[#This Row],[BUYING PRICE]],"")</f>
        <v/>
      </c>
      <c r="AH468" s="143" t="str">
        <f>IFERROR(Stock[[#This Row],[CHANGE
(auto-fill)]]/Stock[[#This Row],[BUYING PRICE]],"")</f>
        <v/>
      </c>
      <c r="AI468" s="129" t="str">
        <f>IF(Stock[[#This Row],[MARKET PRICE]]&gt;0,Stock[[#This Row],[MARKET PRICE]]*Stock[[#This Row],[REMAINING QUANTITY
(auto-fill)]],"")</f>
        <v/>
      </c>
    </row>
    <row r="469" spans="2:35">
      <c r="B469" s="112" t="str">
        <f>IF(AND(Stock[[#This Row],[BUYING QUANTITY]]&gt;0,Stock[[#This Row],[REMAINING QUANTITY
(auto-fill)]]=0),"SOLD OUT",
IF(AND(Stock[[#This Row],[BUYING QUANTITY]]&gt;0,Stock[[#This Row],[REMAINING QUANTITY
(auto-fill)]]&gt;0),"HOLDING",""))</f>
        <v/>
      </c>
      <c r="C469" s="111">
        <f t="shared" si="7"/>
        <v>456</v>
      </c>
      <c r="D469" s="79"/>
      <c r="E469" s="80"/>
      <c r="F469" s="162"/>
      <c r="G469" s="85"/>
      <c r="H469" s="86"/>
      <c r="I469" s="164"/>
      <c r="J469" s="115" t="str">
        <f>IF(Stock[[#This Row],[BUYING QUANTITY]]&gt;0,Stock[[#This Row],[BUYING PRICE]]*Stock[[#This Row],[BUYING QUANTITY]]*Stock[[#This Row],[% BUYING FEE]],"")</f>
        <v/>
      </c>
      <c r="K469" s="89"/>
      <c r="L469" s="90"/>
      <c r="M469" s="117" t="str">
        <f>IF(Stock[[#This Row],[BUYING QUANTITY]]&gt;0,Stock[[#This Row],[BUYING PRICE]]*(1+Stock[[#This Row],[% THRESHOLD (RETURN)_1]]),"")</f>
        <v/>
      </c>
      <c r="N469" s="91"/>
      <c r="O469" s="117" t="str">
        <f>IF(Stock[[#This Row],[BUYING QUANTITY]]&gt;0,Stock[[#This Row],[BUYING PRICE]]*(1+Stock[[#This Row],[% THRESHOLD (RETURN)_2]]),"")</f>
        <v/>
      </c>
      <c r="P469" s="91"/>
      <c r="Q469" s="117" t="str">
        <f>IF(Stock[[#This Row],[BUYING QUANTITY]]&gt;0,Stock[[#This Row],[BUYING PRICE]]*(1+Stock[[#This Row],[% THRESHOLD (LOSS)]]),"")</f>
        <v/>
      </c>
      <c r="R469" s="106"/>
      <c r="S469" s="118" t="str">
        <f>IF(Stock[[#This Row],[CASH DIVIDEND]]&gt;0,Stock[[#This Row],[CASH DIVIDEND]]/(Stock[[#This Row],[BUYING PRICE]]*Stock[[#This Row],[BUYING QUANTITY]]),"")</f>
        <v/>
      </c>
      <c r="T469" s="106"/>
      <c r="U469" s="79"/>
      <c r="V469" s="97"/>
      <c r="W469" s="98"/>
      <c r="X469" s="168"/>
      <c r="Y469" s="126" t="str">
        <f>IF(Stock[[#This Row],[SELLING QUANTITY]]&gt;0,Stock[[#This Row],[SELLING PRICE]]*Stock[[#This Row],[SELLING QUANTITY]]*Stock[[#This Row],[% SELLING FEE]]+Stock[[#This Row],[SELLING PRICE]]*Stock[[#This Row],[SELLING QUANTITY]]*$D$12,"")</f>
        <v/>
      </c>
      <c r="Z469" s="127">
        <f>Stock[[#This Row],[BUYING QUANTITY]]+Stock[[#This Row],[STOCK DIVIDEND]]-Stock[[#This Row],[SELLING QUANTITY]]</f>
        <v>0</v>
      </c>
      <c r="AA4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69" s="121">
        <f ca="1">IF(Stock[[#This Row],[SELLING DATE]]&gt;0,Stock[[#This Row],[SELLING DATE]]-Stock[[#This Row],[BUY DATE]]+1,IF(Stock[[#This Row],[BUY DATE]]=0,0,TODAY()-Stock[[#This Row],[BUY DATE]]+1))</f>
        <v>0</v>
      </c>
      <c r="AC469" s="122" t="str">
        <f>IFERROR(Stock[[#This Row],[CASH DIVIDEND]]+Stock[[#This Row],[RETURN/(LOSS) FROM TRADING
(auto-fill)]],"")</f>
        <v/>
      </c>
      <c r="AD469" s="146" t="str">
        <f>IF(Stock[[#This Row],[SELLING QUANTITY]]&gt;0,SUM(Stock[[#This Row],[RETURN/(LOSS) FROM TRADING
(auto-fill)]],Stock[[#This Row],[CASH DIVIDEND]])/SUM(Stock[[#This Row],[BUYING PRICE]]*Stock[[#This Row],[SELLING QUANTITY]],Stock[[#This Row],[BUYING FEE
(auto-fill)]]*Stock[[#This Row],[SELLING QUANTITY]]/Stock[[#This Row],[BUYING QUANTITY]]),"")</f>
        <v/>
      </c>
      <c r="AE469" s="146" t="str">
        <f ca="1">IFERROR(IF(Stock[[#This Row],[HOLDING DAYS
(auto-fill)]]&lt;365,Stock[[#This Row],[% TOTAL RETURN/(LOSS)
(auto-fill)]]*365/Stock[[#This Row],[HOLDING DAYS
(auto-fill)]],POWER((1+Stock[[#This Row],[% TOTAL RETURN/(LOSS)
(auto-fill)]]),1/(Stock[[#This Row],[HOLDING DAYS
(auto-fill)]]/365))-1),"")</f>
        <v/>
      </c>
      <c r="AF469" s="92"/>
      <c r="AG469" s="149" t="str">
        <f>IF(Stock[[#This Row],[STATUS
(auto-fill)]]="HOLDING",Stock[[#This Row],[MARKET PRICE]]-Stock[[#This Row],[BUYING PRICE]],"")</f>
        <v/>
      </c>
      <c r="AH469" s="143" t="str">
        <f>IFERROR(Stock[[#This Row],[CHANGE
(auto-fill)]]/Stock[[#This Row],[BUYING PRICE]],"")</f>
        <v/>
      </c>
      <c r="AI469" s="129" t="str">
        <f>IF(Stock[[#This Row],[MARKET PRICE]]&gt;0,Stock[[#This Row],[MARKET PRICE]]*Stock[[#This Row],[REMAINING QUANTITY
(auto-fill)]],"")</f>
        <v/>
      </c>
    </row>
    <row r="470" spans="2:35">
      <c r="B470" s="112" t="str">
        <f>IF(AND(Stock[[#This Row],[BUYING QUANTITY]]&gt;0,Stock[[#This Row],[REMAINING QUANTITY
(auto-fill)]]=0),"SOLD OUT",
IF(AND(Stock[[#This Row],[BUYING QUANTITY]]&gt;0,Stock[[#This Row],[REMAINING QUANTITY
(auto-fill)]]&gt;0),"HOLDING",""))</f>
        <v/>
      </c>
      <c r="C470" s="111">
        <f t="shared" si="7"/>
        <v>457</v>
      </c>
      <c r="D470" s="79"/>
      <c r="E470" s="80"/>
      <c r="F470" s="162"/>
      <c r="G470" s="85"/>
      <c r="H470" s="86"/>
      <c r="I470" s="164"/>
      <c r="J470" s="115" t="str">
        <f>IF(Stock[[#This Row],[BUYING QUANTITY]]&gt;0,Stock[[#This Row],[BUYING PRICE]]*Stock[[#This Row],[BUYING QUANTITY]]*Stock[[#This Row],[% BUYING FEE]],"")</f>
        <v/>
      </c>
      <c r="K470" s="89"/>
      <c r="L470" s="90"/>
      <c r="M470" s="117" t="str">
        <f>IF(Stock[[#This Row],[BUYING QUANTITY]]&gt;0,Stock[[#This Row],[BUYING PRICE]]*(1+Stock[[#This Row],[% THRESHOLD (RETURN)_1]]),"")</f>
        <v/>
      </c>
      <c r="N470" s="91"/>
      <c r="O470" s="117" t="str">
        <f>IF(Stock[[#This Row],[BUYING QUANTITY]]&gt;0,Stock[[#This Row],[BUYING PRICE]]*(1+Stock[[#This Row],[% THRESHOLD (RETURN)_2]]),"")</f>
        <v/>
      </c>
      <c r="P470" s="91"/>
      <c r="Q470" s="117" t="str">
        <f>IF(Stock[[#This Row],[BUYING QUANTITY]]&gt;0,Stock[[#This Row],[BUYING PRICE]]*(1+Stock[[#This Row],[% THRESHOLD (LOSS)]]),"")</f>
        <v/>
      </c>
      <c r="R470" s="106"/>
      <c r="S470" s="118" t="str">
        <f>IF(Stock[[#This Row],[CASH DIVIDEND]]&gt;0,Stock[[#This Row],[CASH DIVIDEND]]/(Stock[[#This Row],[BUYING PRICE]]*Stock[[#This Row],[BUYING QUANTITY]]),"")</f>
        <v/>
      </c>
      <c r="T470" s="106"/>
      <c r="U470" s="79"/>
      <c r="V470" s="97"/>
      <c r="W470" s="98"/>
      <c r="X470" s="168"/>
      <c r="Y470" s="126" t="str">
        <f>IF(Stock[[#This Row],[SELLING QUANTITY]]&gt;0,Stock[[#This Row],[SELLING PRICE]]*Stock[[#This Row],[SELLING QUANTITY]]*Stock[[#This Row],[% SELLING FEE]]+Stock[[#This Row],[SELLING PRICE]]*Stock[[#This Row],[SELLING QUANTITY]]*$D$12,"")</f>
        <v/>
      </c>
      <c r="Z470" s="127">
        <f>Stock[[#This Row],[BUYING QUANTITY]]+Stock[[#This Row],[STOCK DIVIDEND]]-Stock[[#This Row],[SELLING QUANTITY]]</f>
        <v>0</v>
      </c>
      <c r="AA4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0" s="121">
        <f ca="1">IF(Stock[[#This Row],[SELLING DATE]]&gt;0,Stock[[#This Row],[SELLING DATE]]-Stock[[#This Row],[BUY DATE]]+1,IF(Stock[[#This Row],[BUY DATE]]=0,0,TODAY()-Stock[[#This Row],[BUY DATE]]+1))</f>
        <v>0</v>
      </c>
      <c r="AC470" s="122" t="str">
        <f>IFERROR(Stock[[#This Row],[CASH DIVIDEND]]+Stock[[#This Row],[RETURN/(LOSS) FROM TRADING
(auto-fill)]],"")</f>
        <v/>
      </c>
      <c r="AD470" s="146" t="str">
        <f>IF(Stock[[#This Row],[SELLING QUANTITY]]&gt;0,SUM(Stock[[#This Row],[RETURN/(LOSS) FROM TRADING
(auto-fill)]],Stock[[#This Row],[CASH DIVIDEND]])/SUM(Stock[[#This Row],[BUYING PRICE]]*Stock[[#This Row],[SELLING QUANTITY]],Stock[[#This Row],[BUYING FEE
(auto-fill)]]*Stock[[#This Row],[SELLING QUANTITY]]/Stock[[#This Row],[BUYING QUANTITY]]),"")</f>
        <v/>
      </c>
      <c r="AE470" s="146" t="str">
        <f ca="1">IFERROR(IF(Stock[[#This Row],[HOLDING DAYS
(auto-fill)]]&lt;365,Stock[[#This Row],[% TOTAL RETURN/(LOSS)
(auto-fill)]]*365/Stock[[#This Row],[HOLDING DAYS
(auto-fill)]],POWER((1+Stock[[#This Row],[% TOTAL RETURN/(LOSS)
(auto-fill)]]),1/(Stock[[#This Row],[HOLDING DAYS
(auto-fill)]]/365))-1),"")</f>
        <v/>
      </c>
      <c r="AF470" s="92"/>
      <c r="AG470" s="149" t="str">
        <f>IF(Stock[[#This Row],[STATUS
(auto-fill)]]="HOLDING",Stock[[#This Row],[MARKET PRICE]]-Stock[[#This Row],[BUYING PRICE]],"")</f>
        <v/>
      </c>
      <c r="AH470" s="143" t="str">
        <f>IFERROR(Stock[[#This Row],[CHANGE
(auto-fill)]]/Stock[[#This Row],[BUYING PRICE]],"")</f>
        <v/>
      </c>
      <c r="AI470" s="129" t="str">
        <f>IF(Stock[[#This Row],[MARKET PRICE]]&gt;0,Stock[[#This Row],[MARKET PRICE]]*Stock[[#This Row],[REMAINING QUANTITY
(auto-fill)]],"")</f>
        <v/>
      </c>
    </row>
    <row r="471" spans="2:35">
      <c r="B471" s="112" t="str">
        <f>IF(AND(Stock[[#This Row],[BUYING QUANTITY]]&gt;0,Stock[[#This Row],[REMAINING QUANTITY
(auto-fill)]]=0),"SOLD OUT",
IF(AND(Stock[[#This Row],[BUYING QUANTITY]]&gt;0,Stock[[#This Row],[REMAINING QUANTITY
(auto-fill)]]&gt;0),"HOLDING",""))</f>
        <v/>
      </c>
      <c r="C471" s="111">
        <f t="shared" si="7"/>
        <v>458</v>
      </c>
      <c r="D471" s="79"/>
      <c r="E471" s="80"/>
      <c r="F471" s="162"/>
      <c r="G471" s="85"/>
      <c r="H471" s="86"/>
      <c r="I471" s="164"/>
      <c r="J471" s="115" t="str">
        <f>IF(Stock[[#This Row],[BUYING QUANTITY]]&gt;0,Stock[[#This Row],[BUYING PRICE]]*Stock[[#This Row],[BUYING QUANTITY]]*Stock[[#This Row],[% BUYING FEE]],"")</f>
        <v/>
      </c>
      <c r="K471" s="89"/>
      <c r="L471" s="90"/>
      <c r="M471" s="117" t="str">
        <f>IF(Stock[[#This Row],[BUYING QUANTITY]]&gt;0,Stock[[#This Row],[BUYING PRICE]]*(1+Stock[[#This Row],[% THRESHOLD (RETURN)_1]]),"")</f>
        <v/>
      </c>
      <c r="N471" s="91"/>
      <c r="O471" s="117" t="str">
        <f>IF(Stock[[#This Row],[BUYING QUANTITY]]&gt;0,Stock[[#This Row],[BUYING PRICE]]*(1+Stock[[#This Row],[% THRESHOLD (RETURN)_2]]),"")</f>
        <v/>
      </c>
      <c r="P471" s="91"/>
      <c r="Q471" s="117" t="str">
        <f>IF(Stock[[#This Row],[BUYING QUANTITY]]&gt;0,Stock[[#This Row],[BUYING PRICE]]*(1+Stock[[#This Row],[% THRESHOLD (LOSS)]]),"")</f>
        <v/>
      </c>
      <c r="R471" s="106"/>
      <c r="S471" s="118" t="str">
        <f>IF(Stock[[#This Row],[CASH DIVIDEND]]&gt;0,Stock[[#This Row],[CASH DIVIDEND]]/(Stock[[#This Row],[BUYING PRICE]]*Stock[[#This Row],[BUYING QUANTITY]]),"")</f>
        <v/>
      </c>
      <c r="T471" s="106"/>
      <c r="U471" s="79"/>
      <c r="V471" s="97"/>
      <c r="W471" s="98"/>
      <c r="X471" s="168"/>
      <c r="Y471" s="126" t="str">
        <f>IF(Stock[[#This Row],[SELLING QUANTITY]]&gt;0,Stock[[#This Row],[SELLING PRICE]]*Stock[[#This Row],[SELLING QUANTITY]]*Stock[[#This Row],[% SELLING FEE]]+Stock[[#This Row],[SELLING PRICE]]*Stock[[#This Row],[SELLING QUANTITY]]*$D$12,"")</f>
        <v/>
      </c>
      <c r="Z471" s="127">
        <f>Stock[[#This Row],[BUYING QUANTITY]]+Stock[[#This Row],[STOCK DIVIDEND]]-Stock[[#This Row],[SELLING QUANTITY]]</f>
        <v>0</v>
      </c>
      <c r="AA4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1" s="121">
        <f ca="1">IF(Stock[[#This Row],[SELLING DATE]]&gt;0,Stock[[#This Row],[SELLING DATE]]-Stock[[#This Row],[BUY DATE]]+1,IF(Stock[[#This Row],[BUY DATE]]=0,0,TODAY()-Stock[[#This Row],[BUY DATE]]+1))</f>
        <v>0</v>
      </c>
      <c r="AC471" s="122" t="str">
        <f>IFERROR(Stock[[#This Row],[CASH DIVIDEND]]+Stock[[#This Row],[RETURN/(LOSS) FROM TRADING
(auto-fill)]],"")</f>
        <v/>
      </c>
      <c r="AD471" s="146" t="str">
        <f>IF(Stock[[#This Row],[SELLING QUANTITY]]&gt;0,SUM(Stock[[#This Row],[RETURN/(LOSS) FROM TRADING
(auto-fill)]],Stock[[#This Row],[CASH DIVIDEND]])/SUM(Stock[[#This Row],[BUYING PRICE]]*Stock[[#This Row],[SELLING QUANTITY]],Stock[[#This Row],[BUYING FEE
(auto-fill)]]*Stock[[#This Row],[SELLING QUANTITY]]/Stock[[#This Row],[BUYING QUANTITY]]),"")</f>
        <v/>
      </c>
      <c r="AE471" s="146" t="str">
        <f ca="1">IFERROR(IF(Stock[[#This Row],[HOLDING DAYS
(auto-fill)]]&lt;365,Stock[[#This Row],[% TOTAL RETURN/(LOSS)
(auto-fill)]]*365/Stock[[#This Row],[HOLDING DAYS
(auto-fill)]],POWER((1+Stock[[#This Row],[% TOTAL RETURN/(LOSS)
(auto-fill)]]),1/(Stock[[#This Row],[HOLDING DAYS
(auto-fill)]]/365))-1),"")</f>
        <v/>
      </c>
      <c r="AF471" s="92"/>
      <c r="AG471" s="149" t="str">
        <f>IF(Stock[[#This Row],[STATUS
(auto-fill)]]="HOLDING",Stock[[#This Row],[MARKET PRICE]]-Stock[[#This Row],[BUYING PRICE]],"")</f>
        <v/>
      </c>
      <c r="AH471" s="143" t="str">
        <f>IFERROR(Stock[[#This Row],[CHANGE
(auto-fill)]]/Stock[[#This Row],[BUYING PRICE]],"")</f>
        <v/>
      </c>
      <c r="AI471" s="129" t="str">
        <f>IF(Stock[[#This Row],[MARKET PRICE]]&gt;0,Stock[[#This Row],[MARKET PRICE]]*Stock[[#This Row],[REMAINING QUANTITY
(auto-fill)]],"")</f>
        <v/>
      </c>
    </row>
    <row r="472" spans="2:35">
      <c r="B472" s="112" t="str">
        <f>IF(AND(Stock[[#This Row],[BUYING QUANTITY]]&gt;0,Stock[[#This Row],[REMAINING QUANTITY
(auto-fill)]]=0),"SOLD OUT",
IF(AND(Stock[[#This Row],[BUYING QUANTITY]]&gt;0,Stock[[#This Row],[REMAINING QUANTITY
(auto-fill)]]&gt;0),"HOLDING",""))</f>
        <v/>
      </c>
      <c r="C472" s="111">
        <f t="shared" si="7"/>
        <v>459</v>
      </c>
      <c r="D472" s="79"/>
      <c r="E472" s="80"/>
      <c r="F472" s="162"/>
      <c r="G472" s="85"/>
      <c r="H472" s="86"/>
      <c r="I472" s="164"/>
      <c r="J472" s="115" t="str">
        <f>IF(Stock[[#This Row],[BUYING QUANTITY]]&gt;0,Stock[[#This Row],[BUYING PRICE]]*Stock[[#This Row],[BUYING QUANTITY]]*Stock[[#This Row],[% BUYING FEE]],"")</f>
        <v/>
      </c>
      <c r="K472" s="89"/>
      <c r="L472" s="90"/>
      <c r="M472" s="117" t="str">
        <f>IF(Stock[[#This Row],[BUYING QUANTITY]]&gt;0,Stock[[#This Row],[BUYING PRICE]]*(1+Stock[[#This Row],[% THRESHOLD (RETURN)_1]]),"")</f>
        <v/>
      </c>
      <c r="N472" s="91"/>
      <c r="O472" s="117" t="str">
        <f>IF(Stock[[#This Row],[BUYING QUANTITY]]&gt;0,Stock[[#This Row],[BUYING PRICE]]*(1+Stock[[#This Row],[% THRESHOLD (RETURN)_2]]),"")</f>
        <v/>
      </c>
      <c r="P472" s="91"/>
      <c r="Q472" s="117" t="str">
        <f>IF(Stock[[#This Row],[BUYING QUANTITY]]&gt;0,Stock[[#This Row],[BUYING PRICE]]*(1+Stock[[#This Row],[% THRESHOLD (LOSS)]]),"")</f>
        <v/>
      </c>
      <c r="R472" s="106"/>
      <c r="S472" s="118" t="str">
        <f>IF(Stock[[#This Row],[CASH DIVIDEND]]&gt;0,Stock[[#This Row],[CASH DIVIDEND]]/(Stock[[#This Row],[BUYING PRICE]]*Stock[[#This Row],[BUYING QUANTITY]]),"")</f>
        <v/>
      </c>
      <c r="T472" s="106"/>
      <c r="U472" s="79"/>
      <c r="V472" s="97"/>
      <c r="W472" s="98"/>
      <c r="X472" s="168"/>
      <c r="Y472" s="126" t="str">
        <f>IF(Stock[[#This Row],[SELLING QUANTITY]]&gt;0,Stock[[#This Row],[SELLING PRICE]]*Stock[[#This Row],[SELLING QUANTITY]]*Stock[[#This Row],[% SELLING FEE]]+Stock[[#This Row],[SELLING PRICE]]*Stock[[#This Row],[SELLING QUANTITY]]*$D$12,"")</f>
        <v/>
      </c>
      <c r="Z472" s="127">
        <f>Stock[[#This Row],[BUYING QUANTITY]]+Stock[[#This Row],[STOCK DIVIDEND]]-Stock[[#This Row],[SELLING QUANTITY]]</f>
        <v>0</v>
      </c>
      <c r="AA4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2" s="121">
        <f ca="1">IF(Stock[[#This Row],[SELLING DATE]]&gt;0,Stock[[#This Row],[SELLING DATE]]-Stock[[#This Row],[BUY DATE]]+1,IF(Stock[[#This Row],[BUY DATE]]=0,0,TODAY()-Stock[[#This Row],[BUY DATE]]+1))</f>
        <v>0</v>
      </c>
      <c r="AC472" s="122" t="str">
        <f>IFERROR(Stock[[#This Row],[CASH DIVIDEND]]+Stock[[#This Row],[RETURN/(LOSS) FROM TRADING
(auto-fill)]],"")</f>
        <v/>
      </c>
      <c r="AD472" s="146" t="str">
        <f>IF(Stock[[#This Row],[SELLING QUANTITY]]&gt;0,SUM(Stock[[#This Row],[RETURN/(LOSS) FROM TRADING
(auto-fill)]],Stock[[#This Row],[CASH DIVIDEND]])/SUM(Stock[[#This Row],[BUYING PRICE]]*Stock[[#This Row],[SELLING QUANTITY]],Stock[[#This Row],[BUYING FEE
(auto-fill)]]*Stock[[#This Row],[SELLING QUANTITY]]/Stock[[#This Row],[BUYING QUANTITY]]),"")</f>
        <v/>
      </c>
      <c r="AE472" s="146" t="str">
        <f ca="1">IFERROR(IF(Stock[[#This Row],[HOLDING DAYS
(auto-fill)]]&lt;365,Stock[[#This Row],[% TOTAL RETURN/(LOSS)
(auto-fill)]]*365/Stock[[#This Row],[HOLDING DAYS
(auto-fill)]],POWER((1+Stock[[#This Row],[% TOTAL RETURN/(LOSS)
(auto-fill)]]),1/(Stock[[#This Row],[HOLDING DAYS
(auto-fill)]]/365))-1),"")</f>
        <v/>
      </c>
      <c r="AF472" s="92"/>
      <c r="AG472" s="149" t="str">
        <f>IF(Stock[[#This Row],[STATUS
(auto-fill)]]="HOLDING",Stock[[#This Row],[MARKET PRICE]]-Stock[[#This Row],[BUYING PRICE]],"")</f>
        <v/>
      </c>
      <c r="AH472" s="143" t="str">
        <f>IFERROR(Stock[[#This Row],[CHANGE
(auto-fill)]]/Stock[[#This Row],[BUYING PRICE]],"")</f>
        <v/>
      </c>
      <c r="AI472" s="129" t="str">
        <f>IF(Stock[[#This Row],[MARKET PRICE]]&gt;0,Stock[[#This Row],[MARKET PRICE]]*Stock[[#This Row],[REMAINING QUANTITY
(auto-fill)]],"")</f>
        <v/>
      </c>
    </row>
    <row r="473" spans="2:35">
      <c r="B473" s="112" t="str">
        <f>IF(AND(Stock[[#This Row],[BUYING QUANTITY]]&gt;0,Stock[[#This Row],[REMAINING QUANTITY
(auto-fill)]]=0),"SOLD OUT",
IF(AND(Stock[[#This Row],[BUYING QUANTITY]]&gt;0,Stock[[#This Row],[REMAINING QUANTITY
(auto-fill)]]&gt;0),"HOLDING",""))</f>
        <v/>
      </c>
      <c r="C473" s="111">
        <f t="shared" si="7"/>
        <v>460</v>
      </c>
      <c r="D473" s="79"/>
      <c r="E473" s="80"/>
      <c r="F473" s="162"/>
      <c r="G473" s="85"/>
      <c r="H473" s="86"/>
      <c r="I473" s="164"/>
      <c r="J473" s="115" t="str">
        <f>IF(Stock[[#This Row],[BUYING QUANTITY]]&gt;0,Stock[[#This Row],[BUYING PRICE]]*Stock[[#This Row],[BUYING QUANTITY]]*Stock[[#This Row],[% BUYING FEE]],"")</f>
        <v/>
      </c>
      <c r="K473" s="89"/>
      <c r="L473" s="90"/>
      <c r="M473" s="117" t="str">
        <f>IF(Stock[[#This Row],[BUYING QUANTITY]]&gt;0,Stock[[#This Row],[BUYING PRICE]]*(1+Stock[[#This Row],[% THRESHOLD (RETURN)_1]]),"")</f>
        <v/>
      </c>
      <c r="N473" s="91"/>
      <c r="O473" s="117" t="str">
        <f>IF(Stock[[#This Row],[BUYING QUANTITY]]&gt;0,Stock[[#This Row],[BUYING PRICE]]*(1+Stock[[#This Row],[% THRESHOLD (RETURN)_2]]),"")</f>
        <v/>
      </c>
      <c r="P473" s="91"/>
      <c r="Q473" s="117" t="str">
        <f>IF(Stock[[#This Row],[BUYING QUANTITY]]&gt;0,Stock[[#This Row],[BUYING PRICE]]*(1+Stock[[#This Row],[% THRESHOLD (LOSS)]]),"")</f>
        <v/>
      </c>
      <c r="R473" s="106"/>
      <c r="S473" s="118" t="str">
        <f>IF(Stock[[#This Row],[CASH DIVIDEND]]&gt;0,Stock[[#This Row],[CASH DIVIDEND]]/(Stock[[#This Row],[BUYING PRICE]]*Stock[[#This Row],[BUYING QUANTITY]]),"")</f>
        <v/>
      </c>
      <c r="T473" s="106"/>
      <c r="U473" s="79"/>
      <c r="V473" s="97"/>
      <c r="W473" s="98"/>
      <c r="X473" s="168"/>
      <c r="Y473" s="126" t="str">
        <f>IF(Stock[[#This Row],[SELLING QUANTITY]]&gt;0,Stock[[#This Row],[SELLING PRICE]]*Stock[[#This Row],[SELLING QUANTITY]]*Stock[[#This Row],[% SELLING FEE]]+Stock[[#This Row],[SELLING PRICE]]*Stock[[#This Row],[SELLING QUANTITY]]*$D$12,"")</f>
        <v/>
      </c>
      <c r="Z473" s="127">
        <f>Stock[[#This Row],[BUYING QUANTITY]]+Stock[[#This Row],[STOCK DIVIDEND]]-Stock[[#This Row],[SELLING QUANTITY]]</f>
        <v>0</v>
      </c>
      <c r="AA4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3" s="121">
        <f ca="1">IF(Stock[[#This Row],[SELLING DATE]]&gt;0,Stock[[#This Row],[SELLING DATE]]-Stock[[#This Row],[BUY DATE]]+1,IF(Stock[[#This Row],[BUY DATE]]=0,0,TODAY()-Stock[[#This Row],[BUY DATE]]+1))</f>
        <v>0</v>
      </c>
      <c r="AC473" s="122" t="str">
        <f>IFERROR(Stock[[#This Row],[CASH DIVIDEND]]+Stock[[#This Row],[RETURN/(LOSS) FROM TRADING
(auto-fill)]],"")</f>
        <v/>
      </c>
      <c r="AD473" s="146" t="str">
        <f>IF(Stock[[#This Row],[SELLING QUANTITY]]&gt;0,SUM(Stock[[#This Row],[RETURN/(LOSS) FROM TRADING
(auto-fill)]],Stock[[#This Row],[CASH DIVIDEND]])/SUM(Stock[[#This Row],[BUYING PRICE]]*Stock[[#This Row],[SELLING QUANTITY]],Stock[[#This Row],[BUYING FEE
(auto-fill)]]*Stock[[#This Row],[SELLING QUANTITY]]/Stock[[#This Row],[BUYING QUANTITY]]),"")</f>
        <v/>
      </c>
      <c r="AE473" s="146" t="str">
        <f ca="1">IFERROR(IF(Stock[[#This Row],[HOLDING DAYS
(auto-fill)]]&lt;365,Stock[[#This Row],[% TOTAL RETURN/(LOSS)
(auto-fill)]]*365/Stock[[#This Row],[HOLDING DAYS
(auto-fill)]],POWER((1+Stock[[#This Row],[% TOTAL RETURN/(LOSS)
(auto-fill)]]),1/(Stock[[#This Row],[HOLDING DAYS
(auto-fill)]]/365))-1),"")</f>
        <v/>
      </c>
      <c r="AF473" s="92"/>
      <c r="AG473" s="149" t="str">
        <f>IF(Stock[[#This Row],[STATUS
(auto-fill)]]="HOLDING",Stock[[#This Row],[MARKET PRICE]]-Stock[[#This Row],[BUYING PRICE]],"")</f>
        <v/>
      </c>
      <c r="AH473" s="143" t="str">
        <f>IFERROR(Stock[[#This Row],[CHANGE
(auto-fill)]]/Stock[[#This Row],[BUYING PRICE]],"")</f>
        <v/>
      </c>
      <c r="AI473" s="129" t="str">
        <f>IF(Stock[[#This Row],[MARKET PRICE]]&gt;0,Stock[[#This Row],[MARKET PRICE]]*Stock[[#This Row],[REMAINING QUANTITY
(auto-fill)]],"")</f>
        <v/>
      </c>
    </row>
    <row r="474" spans="2:35">
      <c r="B474" s="112" t="str">
        <f>IF(AND(Stock[[#This Row],[BUYING QUANTITY]]&gt;0,Stock[[#This Row],[REMAINING QUANTITY
(auto-fill)]]=0),"SOLD OUT",
IF(AND(Stock[[#This Row],[BUYING QUANTITY]]&gt;0,Stock[[#This Row],[REMAINING QUANTITY
(auto-fill)]]&gt;0),"HOLDING",""))</f>
        <v/>
      </c>
      <c r="C474" s="111">
        <f t="shared" si="7"/>
        <v>461</v>
      </c>
      <c r="D474" s="79"/>
      <c r="E474" s="80"/>
      <c r="F474" s="162"/>
      <c r="G474" s="85"/>
      <c r="H474" s="86"/>
      <c r="I474" s="164"/>
      <c r="J474" s="115" t="str">
        <f>IF(Stock[[#This Row],[BUYING QUANTITY]]&gt;0,Stock[[#This Row],[BUYING PRICE]]*Stock[[#This Row],[BUYING QUANTITY]]*Stock[[#This Row],[% BUYING FEE]],"")</f>
        <v/>
      </c>
      <c r="K474" s="89"/>
      <c r="L474" s="90"/>
      <c r="M474" s="117" t="str">
        <f>IF(Stock[[#This Row],[BUYING QUANTITY]]&gt;0,Stock[[#This Row],[BUYING PRICE]]*(1+Stock[[#This Row],[% THRESHOLD (RETURN)_1]]),"")</f>
        <v/>
      </c>
      <c r="N474" s="91"/>
      <c r="O474" s="117" t="str">
        <f>IF(Stock[[#This Row],[BUYING QUANTITY]]&gt;0,Stock[[#This Row],[BUYING PRICE]]*(1+Stock[[#This Row],[% THRESHOLD (RETURN)_2]]),"")</f>
        <v/>
      </c>
      <c r="P474" s="91"/>
      <c r="Q474" s="117" t="str">
        <f>IF(Stock[[#This Row],[BUYING QUANTITY]]&gt;0,Stock[[#This Row],[BUYING PRICE]]*(1+Stock[[#This Row],[% THRESHOLD (LOSS)]]),"")</f>
        <v/>
      </c>
      <c r="R474" s="106"/>
      <c r="S474" s="118" t="str">
        <f>IF(Stock[[#This Row],[CASH DIVIDEND]]&gt;0,Stock[[#This Row],[CASH DIVIDEND]]/(Stock[[#This Row],[BUYING PRICE]]*Stock[[#This Row],[BUYING QUANTITY]]),"")</f>
        <v/>
      </c>
      <c r="T474" s="106"/>
      <c r="U474" s="79"/>
      <c r="V474" s="97"/>
      <c r="W474" s="98"/>
      <c r="X474" s="168"/>
      <c r="Y474" s="126" t="str">
        <f>IF(Stock[[#This Row],[SELLING QUANTITY]]&gt;0,Stock[[#This Row],[SELLING PRICE]]*Stock[[#This Row],[SELLING QUANTITY]]*Stock[[#This Row],[% SELLING FEE]]+Stock[[#This Row],[SELLING PRICE]]*Stock[[#This Row],[SELLING QUANTITY]]*$D$12,"")</f>
        <v/>
      </c>
      <c r="Z474" s="127">
        <f>Stock[[#This Row],[BUYING QUANTITY]]+Stock[[#This Row],[STOCK DIVIDEND]]-Stock[[#This Row],[SELLING QUANTITY]]</f>
        <v>0</v>
      </c>
      <c r="AA4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4" s="121">
        <f ca="1">IF(Stock[[#This Row],[SELLING DATE]]&gt;0,Stock[[#This Row],[SELLING DATE]]-Stock[[#This Row],[BUY DATE]]+1,IF(Stock[[#This Row],[BUY DATE]]=0,0,TODAY()-Stock[[#This Row],[BUY DATE]]+1))</f>
        <v>0</v>
      </c>
      <c r="AC474" s="122" t="str">
        <f>IFERROR(Stock[[#This Row],[CASH DIVIDEND]]+Stock[[#This Row],[RETURN/(LOSS) FROM TRADING
(auto-fill)]],"")</f>
        <v/>
      </c>
      <c r="AD474" s="146" t="str">
        <f>IF(Stock[[#This Row],[SELLING QUANTITY]]&gt;0,SUM(Stock[[#This Row],[RETURN/(LOSS) FROM TRADING
(auto-fill)]],Stock[[#This Row],[CASH DIVIDEND]])/SUM(Stock[[#This Row],[BUYING PRICE]]*Stock[[#This Row],[SELLING QUANTITY]],Stock[[#This Row],[BUYING FEE
(auto-fill)]]*Stock[[#This Row],[SELLING QUANTITY]]/Stock[[#This Row],[BUYING QUANTITY]]),"")</f>
        <v/>
      </c>
      <c r="AE474" s="146" t="str">
        <f ca="1">IFERROR(IF(Stock[[#This Row],[HOLDING DAYS
(auto-fill)]]&lt;365,Stock[[#This Row],[% TOTAL RETURN/(LOSS)
(auto-fill)]]*365/Stock[[#This Row],[HOLDING DAYS
(auto-fill)]],POWER((1+Stock[[#This Row],[% TOTAL RETURN/(LOSS)
(auto-fill)]]),1/(Stock[[#This Row],[HOLDING DAYS
(auto-fill)]]/365))-1),"")</f>
        <v/>
      </c>
      <c r="AF474" s="92"/>
      <c r="AG474" s="149" t="str">
        <f>IF(Stock[[#This Row],[STATUS
(auto-fill)]]="HOLDING",Stock[[#This Row],[MARKET PRICE]]-Stock[[#This Row],[BUYING PRICE]],"")</f>
        <v/>
      </c>
      <c r="AH474" s="143" t="str">
        <f>IFERROR(Stock[[#This Row],[CHANGE
(auto-fill)]]/Stock[[#This Row],[BUYING PRICE]],"")</f>
        <v/>
      </c>
      <c r="AI474" s="129" t="str">
        <f>IF(Stock[[#This Row],[MARKET PRICE]]&gt;0,Stock[[#This Row],[MARKET PRICE]]*Stock[[#This Row],[REMAINING QUANTITY
(auto-fill)]],"")</f>
        <v/>
      </c>
    </row>
    <row r="475" spans="2:35">
      <c r="B475" s="112" t="str">
        <f>IF(AND(Stock[[#This Row],[BUYING QUANTITY]]&gt;0,Stock[[#This Row],[REMAINING QUANTITY
(auto-fill)]]=0),"SOLD OUT",
IF(AND(Stock[[#This Row],[BUYING QUANTITY]]&gt;0,Stock[[#This Row],[REMAINING QUANTITY
(auto-fill)]]&gt;0),"HOLDING",""))</f>
        <v/>
      </c>
      <c r="C475" s="111">
        <f t="shared" si="7"/>
        <v>462</v>
      </c>
      <c r="D475" s="79"/>
      <c r="E475" s="80"/>
      <c r="F475" s="162"/>
      <c r="G475" s="85"/>
      <c r="H475" s="86"/>
      <c r="I475" s="164"/>
      <c r="J475" s="115" t="str">
        <f>IF(Stock[[#This Row],[BUYING QUANTITY]]&gt;0,Stock[[#This Row],[BUYING PRICE]]*Stock[[#This Row],[BUYING QUANTITY]]*Stock[[#This Row],[% BUYING FEE]],"")</f>
        <v/>
      </c>
      <c r="K475" s="89"/>
      <c r="L475" s="90"/>
      <c r="M475" s="117" t="str">
        <f>IF(Stock[[#This Row],[BUYING QUANTITY]]&gt;0,Stock[[#This Row],[BUYING PRICE]]*(1+Stock[[#This Row],[% THRESHOLD (RETURN)_1]]),"")</f>
        <v/>
      </c>
      <c r="N475" s="91"/>
      <c r="O475" s="117" t="str">
        <f>IF(Stock[[#This Row],[BUYING QUANTITY]]&gt;0,Stock[[#This Row],[BUYING PRICE]]*(1+Stock[[#This Row],[% THRESHOLD (RETURN)_2]]),"")</f>
        <v/>
      </c>
      <c r="P475" s="91"/>
      <c r="Q475" s="117" t="str">
        <f>IF(Stock[[#This Row],[BUYING QUANTITY]]&gt;0,Stock[[#This Row],[BUYING PRICE]]*(1+Stock[[#This Row],[% THRESHOLD (LOSS)]]),"")</f>
        <v/>
      </c>
      <c r="R475" s="106"/>
      <c r="S475" s="118" t="str">
        <f>IF(Stock[[#This Row],[CASH DIVIDEND]]&gt;0,Stock[[#This Row],[CASH DIVIDEND]]/(Stock[[#This Row],[BUYING PRICE]]*Stock[[#This Row],[BUYING QUANTITY]]),"")</f>
        <v/>
      </c>
      <c r="T475" s="106"/>
      <c r="U475" s="79"/>
      <c r="V475" s="97"/>
      <c r="W475" s="98"/>
      <c r="X475" s="168"/>
      <c r="Y475" s="126" t="str">
        <f>IF(Stock[[#This Row],[SELLING QUANTITY]]&gt;0,Stock[[#This Row],[SELLING PRICE]]*Stock[[#This Row],[SELLING QUANTITY]]*Stock[[#This Row],[% SELLING FEE]]+Stock[[#This Row],[SELLING PRICE]]*Stock[[#This Row],[SELLING QUANTITY]]*$D$12,"")</f>
        <v/>
      </c>
      <c r="Z475" s="127">
        <f>Stock[[#This Row],[BUYING QUANTITY]]+Stock[[#This Row],[STOCK DIVIDEND]]-Stock[[#This Row],[SELLING QUANTITY]]</f>
        <v>0</v>
      </c>
      <c r="AA4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5" s="121">
        <f ca="1">IF(Stock[[#This Row],[SELLING DATE]]&gt;0,Stock[[#This Row],[SELLING DATE]]-Stock[[#This Row],[BUY DATE]]+1,IF(Stock[[#This Row],[BUY DATE]]=0,0,TODAY()-Stock[[#This Row],[BUY DATE]]+1))</f>
        <v>0</v>
      </c>
      <c r="AC475" s="122" t="str">
        <f>IFERROR(Stock[[#This Row],[CASH DIVIDEND]]+Stock[[#This Row],[RETURN/(LOSS) FROM TRADING
(auto-fill)]],"")</f>
        <v/>
      </c>
      <c r="AD475" s="146" t="str">
        <f>IF(Stock[[#This Row],[SELLING QUANTITY]]&gt;0,SUM(Stock[[#This Row],[RETURN/(LOSS) FROM TRADING
(auto-fill)]],Stock[[#This Row],[CASH DIVIDEND]])/SUM(Stock[[#This Row],[BUYING PRICE]]*Stock[[#This Row],[SELLING QUANTITY]],Stock[[#This Row],[BUYING FEE
(auto-fill)]]*Stock[[#This Row],[SELLING QUANTITY]]/Stock[[#This Row],[BUYING QUANTITY]]),"")</f>
        <v/>
      </c>
      <c r="AE475" s="146" t="str">
        <f ca="1">IFERROR(IF(Stock[[#This Row],[HOLDING DAYS
(auto-fill)]]&lt;365,Stock[[#This Row],[% TOTAL RETURN/(LOSS)
(auto-fill)]]*365/Stock[[#This Row],[HOLDING DAYS
(auto-fill)]],POWER((1+Stock[[#This Row],[% TOTAL RETURN/(LOSS)
(auto-fill)]]),1/(Stock[[#This Row],[HOLDING DAYS
(auto-fill)]]/365))-1),"")</f>
        <v/>
      </c>
      <c r="AF475" s="92"/>
      <c r="AG475" s="149" t="str">
        <f>IF(Stock[[#This Row],[STATUS
(auto-fill)]]="HOLDING",Stock[[#This Row],[MARKET PRICE]]-Stock[[#This Row],[BUYING PRICE]],"")</f>
        <v/>
      </c>
      <c r="AH475" s="143" t="str">
        <f>IFERROR(Stock[[#This Row],[CHANGE
(auto-fill)]]/Stock[[#This Row],[BUYING PRICE]],"")</f>
        <v/>
      </c>
      <c r="AI475" s="129" t="str">
        <f>IF(Stock[[#This Row],[MARKET PRICE]]&gt;0,Stock[[#This Row],[MARKET PRICE]]*Stock[[#This Row],[REMAINING QUANTITY
(auto-fill)]],"")</f>
        <v/>
      </c>
    </row>
    <row r="476" spans="2:35">
      <c r="B476" s="112" t="str">
        <f>IF(AND(Stock[[#This Row],[BUYING QUANTITY]]&gt;0,Stock[[#This Row],[REMAINING QUANTITY
(auto-fill)]]=0),"SOLD OUT",
IF(AND(Stock[[#This Row],[BUYING QUANTITY]]&gt;0,Stock[[#This Row],[REMAINING QUANTITY
(auto-fill)]]&gt;0),"HOLDING",""))</f>
        <v/>
      </c>
      <c r="C476" s="111">
        <f t="shared" si="7"/>
        <v>463</v>
      </c>
      <c r="D476" s="79"/>
      <c r="E476" s="80"/>
      <c r="F476" s="162"/>
      <c r="G476" s="85"/>
      <c r="H476" s="86"/>
      <c r="I476" s="164"/>
      <c r="J476" s="115" t="str">
        <f>IF(Stock[[#This Row],[BUYING QUANTITY]]&gt;0,Stock[[#This Row],[BUYING PRICE]]*Stock[[#This Row],[BUYING QUANTITY]]*Stock[[#This Row],[% BUYING FEE]],"")</f>
        <v/>
      </c>
      <c r="K476" s="89"/>
      <c r="L476" s="90"/>
      <c r="M476" s="117" t="str">
        <f>IF(Stock[[#This Row],[BUYING QUANTITY]]&gt;0,Stock[[#This Row],[BUYING PRICE]]*(1+Stock[[#This Row],[% THRESHOLD (RETURN)_1]]),"")</f>
        <v/>
      </c>
      <c r="N476" s="91"/>
      <c r="O476" s="117" t="str">
        <f>IF(Stock[[#This Row],[BUYING QUANTITY]]&gt;0,Stock[[#This Row],[BUYING PRICE]]*(1+Stock[[#This Row],[% THRESHOLD (RETURN)_2]]),"")</f>
        <v/>
      </c>
      <c r="P476" s="91"/>
      <c r="Q476" s="117" t="str">
        <f>IF(Stock[[#This Row],[BUYING QUANTITY]]&gt;0,Stock[[#This Row],[BUYING PRICE]]*(1+Stock[[#This Row],[% THRESHOLD (LOSS)]]),"")</f>
        <v/>
      </c>
      <c r="R476" s="106"/>
      <c r="S476" s="118" t="str">
        <f>IF(Stock[[#This Row],[CASH DIVIDEND]]&gt;0,Stock[[#This Row],[CASH DIVIDEND]]/(Stock[[#This Row],[BUYING PRICE]]*Stock[[#This Row],[BUYING QUANTITY]]),"")</f>
        <v/>
      </c>
      <c r="T476" s="106"/>
      <c r="U476" s="79"/>
      <c r="V476" s="97"/>
      <c r="W476" s="98"/>
      <c r="X476" s="168"/>
      <c r="Y476" s="126" t="str">
        <f>IF(Stock[[#This Row],[SELLING QUANTITY]]&gt;0,Stock[[#This Row],[SELLING PRICE]]*Stock[[#This Row],[SELLING QUANTITY]]*Stock[[#This Row],[% SELLING FEE]]+Stock[[#This Row],[SELLING PRICE]]*Stock[[#This Row],[SELLING QUANTITY]]*$D$12,"")</f>
        <v/>
      </c>
      <c r="Z476" s="127">
        <f>Stock[[#This Row],[BUYING QUANTITY]]+Stock[[#This Row],[STOCK DIVIDEND]]-Stock[[#This Row],[SELLING QUANTITY]]</f>
        <v>0</v>
      </c>
      <c r="AA4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6" s="121">
        <f ca="1">IF(Stock[[#This Row],[SELLING DATE]]&gt;0,Stock[[#This Row],[SELLING DATE]]-Stock[[#This Row],[BUY DATE]]+1,IF(Stock[[#This Row],[BUY DATE]]=0,0,TODAY()-Stock[[#This Row],[BUY DATE]]+1))</f>
        <v>0</v>
      </c>
      <c r="AC476" s="122" t="str">
        <f>IFERROR(Stock[[#This Row],[CASH DIVIDEND]]+Stock[[#This Row],[RETURN/(LOSS) FROM TRADING
(auto-fill)]],"")</f>
        <v/>
      </c>
      <c r="AD476" s="146" t="str">
        <f>IF(Stock[[#This Row],[SELLING QUANTITY]]&gt;0,SUM(Stock[[#This Row],[RETURN/(LOSS) FROM TRADING
(auto-fill)]],Stock[[#This Row],[CASH DIVIDEND]])/SUM(Stock[[#This Row],[BUYING PRICE]]*Stock[[#This Row],[SELLING QUANTITY]],Stock[[#This Row],[BUYING FEE
(auto-fill)]]*Stock[[#This Row],[SELLING QUANTITY]]/Stock[[#This Row],[BUYING QUANTITY]]),"")</f>
        <v/>
      </c>
      <c r="AE476" s="146" t="str">
        <f ca="1">IFERROR(IF(Stock[[#This Row],[HOLDING DAYS
(auto-fill)]]&lt;365,Stock[[#This Row],[% TOTAL RETURN/(LOSS)
(auto-fill)]]*365/Stock[[#This Row],[HOLDING DAYS
(auto-fill)]],POWER((1+Stock[[#This Row],[% TOTAL RETURN/(LOSS)
(auto-fill)]]),1/(Stock[[#This Row],[HOLDING DAYS
(auto-fill)]]/365))-1),"")</f>
        <v/>
      </c>
      <c r="AF476" s="92"/>
      <c r="AG476" s="149" t="str">
        <f>IF(Stock[[#This Row],[STATUS
(auto-fill)]]="HOLDING",Stock[[#This Row],[MARKET PRICE]]-Stock[[#This Row],[BUYING PRICE]],"")</f>
        <v/>
      </c>
      <c r="AH476" s="143" t="str">
        <f>IFERROR(Stock[[#This Row],[CHANGE
(auto-fill)]]/Stock[[#This Row],[BUYING PRICE]],"")</f>
        <v/>
      </c>
      <c r="AI476" s="129" t="str">
        <f>IF(Stock[[#This Row],[MARKET PRICE]]&gt;0,Stock[[#This Row],[MARKET PRICE]]*Stock[[#This Row],[REMAINING QUANTITY
(auto-fill)]],"")</f>
        <v/>
      </c>
    </row>
    <row r="477" spans="2:35">
      <c r="B477" s="112" t="str">
        <f>IF(AND(Stock[[#This Row],[BUYING QUANTITY]]&gt;0,Stock[[#This Row],[REMAINING QUANTITY
(auto-fill)]]=0),"SOLD OUT",
IF(AND(Stock[[#This Row],[BUYING QUANTITY]]&gt;0,Stock[[#This Row],[REMAINING QUANTITY
(auto-fill)]]&gt;0),"HOLDING",""))</f>
        <v/>
      </c>
      <c r="C477" s="111">
        <f t="shared" si="7"/>
        <v>464</v>
      </c>
      <c r="D477" s="79"/>
      <c r="E477" s="80"/>
      <c r="F477" s="162"/>
      <c r="G477" s="85"/>
      <c r="H477" s="86"/>
      <c r="I477" s="164"/>
      <c r="J477" s="115" t="str">
        <f>IF(Stock[[#This Row],[BUYING QUANTITY]]&gt;0,Stock[[#This Row],[BUYING PRICE]]*Stock[[#This Row],[BUYING QUANTITY]]*Stock[[#This Row],[% BUYING FEE]],"")</f>
        <v/>
      </c>
      <c r="K477" s="89"/>
      <c r="L477" s="90"/>
      <c r="M477" s="117" t="str">
        <f>IF(Stock[[#This Row],[BUYING QUANTITY]]&gt;0,Stock[[#This Row],[BUYING PRICE]]*(1+Stock[[#This Row],[% THRESHOLD (RETURN)_1]]),"")</f>
        <v/>
      </c>
      <c r="N477" s="91"/>
      <c r="O477" s="117" t="str">
        <f>IF(Stock[[#This Row],[BUYING QUANTITY]]&gt;0,Stock[[#This Row],[BUYING PRICE]]*(1+Stock[[#This Row],[% THRESHOLD (RETURN)_2]]),"")</f>
        <v/>
      </c>
      <c r="P477" s="91"/>
      <c r="Q477" s="117" t="str">
        <f>IF(Stock[[#This Row],[BUYING QUANTITY]]&gt;0,Stock[[#This Row],[BUYING PRICE]]*(1+Stock[[#This Row],[% THRESHOLD (LOSS)]]),"")</f>
        <v/>
      </c>
      <c r="R477" s="106"/>
      <c r="S477" s="118" t="str">
        <f>IF(Stock[[#This Row],[CASH DIVIDEND]]&gt;0,Stock[[#This Row],[CASH DIVIDEND]]/(Stock[[#This Row],[BUYING PRICE]]*Stock[[#This Row],[BUYING QUANTITY]]),"")</f>
        <v/>
      </c>
      <c r="T477" s="106"/>
      <c r="U477" s="79"/>
      <c r="V477" s="97"/>
      <c r="W477" s="98"/>
      <c r="X477" s="168"/>
      <c r="Y477" s="126" t="str">
        <f>IF(Stock[[#This Row],[SELLING QUANTITY]]&gt;0,Stock[[#This Row],[SELLING PRICE]]*Stock[[#This Row],[SELLING QUANTITY]]*Stock[[#This Row],[% SELLING FEE]]+Stock[[#This Row],[SELLING PRICE]]*Stock[[#This Row],[SELLING QUANTITY]]*$D$12,"")</f>
        <v/>
      </c>
      <c r="Z477" s="127">
        <f>Stock[[#This Row],[BUYING QUANTITY]]+Stock[[#This Row],[STOCK DIVIDEND]]-Stock[[#This Row],[SELLING QUANTITY]]</f>
        <v>0</v>
      </c>
      <c r="AA4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7" s="121">
        <f ca="1">IF(Stock[[#This Row],[SELLING DATE]]&gt;0,Stock[[#This Row],[SELLING DATE]]-Stock[[#This Row],[BUY DATE]]+1,IF(Stock[[#This Row],[BUY DATE]]=0,0,TODAY()-Stock[[#This Row],[BUY DATE]]+1))</f>
        <v>0</v>
      </c>
      <c r="AC477" s="122" t="str">
        <f>IFERROR(Stock[[#This Row],[CASH DIVIDEND]]+Stock[[#This Row],[RETURN/(LOSS) FROM TRADING
(auto-fill)]],"")</f>
        <v/>
      </c>
      <c r="AD477" s="146" t="str">
        <f>IF(Stock[[#This Row],[SELLING QUANTITY]]&gt;0,SUM(Stock[[#This Row],[RETURN/(LOSS) FROM TRADING
(auto-fill)]],Stock[[#This Row],[CASH DIVIDEND]])/SUM(Stock[[#This Row],[BUYING PRICE]]*Stock[[#This Row],[SELLING QUANTITY]],Stock[[#This Row],[BUYING FEE
(auto-fill)]]*Stock[[#This Row],[SELLING QUANTITY]]/Stock[[#This Row],[BUYING QUANTITY]]),"")</f>
        <v/>
      </c>
      <c r="AE477" s="146" t="str">
        <f ca="1">IFERROR(IF(Stock[[#This Row],[HOLDING DAYS
(auto-fill)]]&lt;365,Stock[[#This Row],[% TOTAL RETURN/(LOSS)
(auto-fill)]]*365/Stock[[#This Row],[HOLDING DAYS
(auto-fill)]],POWER((1+Stock[[#This Row],[% TOTAL RETURN/(LOSS)
(auto-fill)]]),1/(Stock[[#This Row],[HOLDING DAYS
(auto-fill)]]/365))-1),"")</f>
        <v/>
      </c>
      <c r="AF477" s="92"/>
      <c r="AG477" s="149" t="str">
        <f>IF(Stock[[#This Row],[STATUS
(auto-fill)]]="HOLDING",Stock[[#This Row],[MARKET PRICE]]-Stock[[#This Row],[BUYING PRICE]],"")</f>
        <v/>
      </c>
      <c r="AH477" s="143" t="str">
        <f>IFERROR(Stock[[#This Row],[CHANGE
(auto-fill)]]/Stock[[#This Row],[BUYING PRICE]],"")</f>
        <v/>
      </c>
      <c r="AI477" s="129" t="str">
        <f>IF(Stock[[#This Row],[MARKET PRICE]]&gt;0,Stock[[#This Row],[MARKET PRICE]]*Stock[[#This Row],[REMAINING QUANTITY
(auto-fill)]],"")</f>
        <v/>
      </c>
    </row>
    <row r="478" spans="2:35">
      <c r="B478" s="112" t="str">
        <f>IF(AND(Stock[[#This Row],[BUYING QUANTITY]]&gt;0,Stock[[#This Row],[REMAINING QUANTITY
(auto-fill)]]=0),"SOLD OUT",
IF(AND(Stock[[#This Row],[BUYING QUANTITY]]&gt;0,Stock[[#This Row],[REMAINING QUANTITY
(auto-fill)]]&gt;0),"HOLDING",""))</f>
        <v/>
      </c>
      <c r="C478" s="111">
        <f t="shared" si="7"/>
        <v>465</v>
      </c>
      <c r="D478" s="79"/>
      <c r="E478" s="80"/>
      <c r="F478" s="162"/>
      <c r="G478" s="85"/>
      <c r="H478" s="86"/>
      <c r="I478" s="164"/>
      <c r="J478" s="115" t="str">
        <f>IF(Stock[[#This Row],[BUYING QUANTITY]]&gt;0,Stock[[#This Row],[BUYING PRICE]]*Stock[[#This Row],[BUYING QUANTITY]]*Stock[[#This Row],[% BUYING FEE]],"")</f>
        <v/>
      </c>
      <c r="K478" s="89"/>
      <c r="L478" s="90"/>
      <c r="M478" s="117" t="str">
        <f>IF(Stock[[#This Row],[BUYING QUANTITY]]&gt;0,Stock[[#This Row],[BUYING PRICE]]*(1+Stock[[#This Row],[% THRESHOLD (RETURN)_1]]),"")</f>
        <v/>
      </c>
      <c r="N478" s="91"/>
      <c r="O478" s="117" t="str">
        <f>IF(Stock[[#This Row],[BUYING QUANTITY]]&gt;0,Stock[[#This Row],[BUYING PRICE]]*(1+Stock[[#This Row],[% THRESHOLD (RETURN)_2]]),"")</f>
        <v/>
      </c>
      <c r="P478" s="91"/>
      <c r="Q478" s="117" t="str">
        <f>IF(Stock[[#This Row],[BUYING QUANTITY]]&gt;0,Stock[[#This Row],[BUYING PRICE]]*(1+Stock[[#This Row],[% THRESHOLD (LOSS)]]),"")</f>
        <v/>
      </c>
      <c r="R478" s="106"/>
      <c r="S478" s="118" t="str">
        <f>IF(Stock[[#This Row],[CASH DIVIDEND]]&gt;0,Stock[[#This Row],[CASH DIVIDEND]]/(Stock[[#This Row],[BUYING PRICE]]*Stock[[#This Row],[BUYING QUANTITY]]),"")</f>
        <v/>
      </c>
      <c r="T478" s="106"/>
      <c r="U478" s="79"/>
      <c r="V478" s="97"/>
      <c r="W478" s="98"/>
      <c r="X478" s="168"/>
      <c r="Y478" s="126" t="str">
        <f>IF(Stock[[#This Row],[SELLING QUANTITY]]&gt;0,Stock[[#This Row],[SELLING PRICE]]*Stock[[#This Row],[SELLING QUANTITY]]*Stock[[#This Row],[% SELLING FEE]]+Stock[[#This Row],[SELLING PRICE]]*Stock[[#This Row],[SELLING QUANTITY]]*$D$12,"")</f>
        <v/>
      </c>
      <c r="Z478" s="127">
        <f>Stock[[#This Row],[BUYING QUANTITY]]+Stock[[#This Row],[STOCK DIVIDEND]]-Stock[[#This Row],[SELLING QUANTITY]]</f>
        <v>0</v>
      </c>
      <c r="AA4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8" s="121">
        <f ca="1">IF(Stock[[#This Row],[SELLING DATE]]&gt;0,Stock[[#This Row],[SELLING DATE]]-Stock[[#This Row],[BUY DATE]]+1,IF(Stock[[#This Row],[BUY DATE]]=0,0,TODAY()-Stock[[#This Row],[BUY DATE]]+1))</f>
        <v>0</v>
      </c>
      <c r="AC478" s="122" t="str">
        <f>IFERROR(Stock[[#This Row],[CASH DIVIDEND]]+Stock[[#This Row],[RETURN/(LOSS) FROM TRADING
(auto-fill)]],"")</f>
        <v/>
      </c>
      <c r="AD478" s="146" t="str">
        <f>IF(Stock[[#This Row],[SELLING QUANTITY]]&gt;0,SUM(Stock[[#This Row],[RETURN/(LOSS) FROM TRADING
(auto-fill)]],Stock[[#This Row],[CASH DIVIDEND]])/SUM(Stock[[#This Row],[BUYING PRICE]]*Stock[[#This Row],[SELLING QUANTITY]],Stock[[#This Row],[BUYING FEE
(auto-fill)]]*Stock[[#This Row],[SELLING QUANTITY]]/Stock[[#This Row],[BUYING QUANTITY]]),"")</f>
        <v/>
      </c>
      <c r="AE478" s="146" t="str">
        <f ca="1">IFERROR(IF(Stock[[#This Row],[HOLDING DAYS
(auto-fill)]]&lt;365,Stock[[#This Row],[% TOTAL RETURN/(LOSS)
(auto-fill)]]*365/Stock[[#This Row],[HOLDING DAYS
(auto-fill)]],POWER((1+Stock[[#This Row],[% TOTAL RETURN/(LOSS)
(auto-fill)]]),1/(Stock[[#This Row],[HOLDING DAYS
(auto-fill)]]/365))-1),"")</f>
        <v/>
      </c>
      <c r="AF478" s="92"/>
      <c r="AG478" s="149" t="str">
        <f>IF(Stock[[#This Row],[STATUS
(auto-fill)]]="HOLDING",Stock[[#This Row],[MARKET PRICE]]-Stock[[#This Row],[BUYING PRICE]],"")</f>
        <v/>
      </c>
      <c r="AH478" s="143" t="str">
        <f>IFERROR(Stock[[#This Row],[CHANGE
(auto-fill)]]/Stock[[#This Row],[BUYING PRICE]],"")</f>
        <v/>
      </c>
      <c r="AI478" s="129" t="str">
        <f>IF(Stock[[#This Row],[MARKET PRICE]]&gt;0,Stock[[#This Row],[MARKET PRICE]]*Stock[[#This Row],[REMAINING QUANTITY
(auto-fill)]],"")</f>
        <v/>
      </c>
    </row>
    <row r="479" spans="2:35">
      <c r="B479" s="112" t="str">
        <f>IF(AND(Stock[[#This Row],[BUYING QUANTITY]]&gt;0,Stock[[#This Row],[REMAINING QUANTITY
(auto-fill)]]=0),"SOLD OUT",
IF(AND(Stock[[#This Row],[BUYING QUANTITY]]&gt;0,Stock[[#This Row],[REMAINING QUANTITY
(auto-fill)]]&gt;0),"HOLDING",""))</f>
        <v/>
      </c>
      <c r="C479" s="111">
        <f t="shared" si="7"/>
        <v>466</v>
      </c>
      <c r="D479" s="79"/>
      <c r="E479" s="80"/>
      <c r="F479" s="162"/>
      <c r="G479" s="85"/>
      <c r="H479" s="86"/>
      <c r="I479" s="164"/>
      <c r="J479" s="115" t="str">
        <f>IF(Stock[[#This Row],[BUYING QUANTITY]]&gt;0,Stock[[#This Row],[BUYING PRICE]]*Stock[[#This Row],[BUYING QUANTITY]]*Stock[[#This Row],[% BUYING FEE]],"")</f>
        <v/>
      </c>
      <c r="K479" s="89"/>
      <c r="L479" s="90"/>
      <c r="M479" s="117" t="str">
        <f>IF(Stock[[#This Row],[BUYING QUANTITY]]&gt;0,Stock[[#This Row],[BUYING PRICE]]*(1+Stock[[#This Row],[% THRESHOLD (RETURN)_1]]),"")</f>
        <v/>
      </c>
      <c r="N479" s="91"/>
      <c r="O479" s="117" t="str">
        <f>IF(Stock[[#This Row],[BUYING QUANTITY]]&gt;0,Stock[[#This Row],[BUYING PRICE]]*(1+Stock[[#This Row],[% THRESHOLD (RETURN)_2]]),"")</f>
        <v/>
      </c>
      <c r="P479" s="91"/>
      <c r="Q479" s="117" t="str">
        <f>IF(Stock[[#This Row],[BUYING QUANTITY]]&gt;0,Stock[[#This Row],[BUYING PRICE]]*(1+Stock[[#This Row],[% THRESHOLD (LOSS)]]),"")</f>
        <v/>
      </c>
      <c r="R479" s="106"/>
      <c r="S479" s="118" t="str">
        <f>IF(Stock[[#This Row],[CASH DIVIDEND]]&gt;0,Stock[[#This Row],[CASH DIVIDEND]]/(Stock[[#This Row],[BUYING PRICE]]*Stock[[#This Row],[BUYING QUANTITY]]),"")</f>
        <v/>
      </c>
      <c r="T479" s="106"/>
      <c r="U479" s="79"/>
      <c r="V479" s="97"/>
      <c r="W479" s="98"/>
      <c r="X479" s="168"/>
      <c r="Y479" s="126" t="str">
        <f>IF(Stock[[#This Row],[SELLING QUANTITY]]&gt;0,Stock[[#This Row],[SELLING PRICE]]*Stock[[#This Row],[SELLING QUANTITY]]*Stock[[#This Row],[% SELLING FEE]]+Stock[[#This Row],[SELLING PRICE]]*Stock[[#This Row],[SELLING QUANTITY]]*$D$12,"")</f>
        <v/>
      </c>
      <c r="Z479" s="127">
        <f>Stock[[#This Row],[BUYING QUANTITY]]+Stock[[#This Row],[STOCK DIVIDEND]]-Stock[[#This Row],[SELLING QUANTITY]]</f>
        <v>0</v>
      </c>
      <c r="AA4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79" s="121">
        <f ca="1">IF(Stock[[#This Row],[SELLING DATE]]&gt;0,Stock[[#This Row],[SELLING DATE]]-Stock[[#This Row],[BUY DATE]]+1,IF(Stock[[#This Row],[BUY DATE]]=0,0,TODAY()-Stock[[#This Row],[BUY DATE]]+1))</f>
        <v>0</v>
      </c>
      <c r="AC479" s="122" t="str">
        <f>IFERROR(Stock[[#This Row],[CASH DIVIDEND]]+Stock[[#This Row],[RETURN/(LOSS) FROM TRADING
(auto-fill)]],"")</f>
        <v/>
      </c>
      <c r="AD479" s="146" t="str">
        <f>IF(Stock[[#This Row],[SELLING QUANTITY]]&gt;0,SUM(Stock[[#This Row],[RETURN/(LOSS) FROM TRADING
(auto-fill)]],Stock[[#This Row],[CASH DIVIDEND]])/SUM(Stock[[#This Row],[BUYING PRICE]]*Stock[[#This Row],[SELLING QUANTITY]],Stock[[#This Row],[BUYING FEE
(auto-fill)]]*Stock[[#This Row],[SELLING QUANTITY]]/Stock[[#This Row],[BUYING QUANTITY]]),"")</f>
        <v/>
      </c>
      <c r="AE479" s="146" t="str">
        <f ca="1">IFERROR(IF(Stock[[#This Row],[HOLDING DAYS
(auto-fill)]]&lt;365,Stock[[#This Row],[% TOTAL RETURN/(LOSS)
(auto-fill)]]*365/Stock[[#This Row],[HOLDING DAYS
(auto-fill)]],POWER((1+Stock[[#This Row],[% TOTAL RETURN/(LOSS)
(auto-fill)]]),1/(Stock[[#This Row],[HOLDING DAYS
(auto-fill)]]/365))-1),"")</f>
        <v/>
      </c>
      <c r="AF479" s="92"/>
      <c r="AG479" s="149" t="str">
        <f>IF(Stock[[#This Row],[STATUS
(auto-fill)]]="HOLDING",Stock[[#This Row],[MARKET PRICE]]-Stock[[#This Row],[BUYING PRICE]],"")</f>
        <v/>
      </c>
      <c r="AH479" s="143" t="str">
        <f>IFERROR(Stock[[#This Row],[CHANGE
(auto-fill)]]/Stock[[#This Row],[BUYING PRICE]],"")</f>
        <v/>
      </c>
      <c r="AI479" s="129" t="str">
        <f>IF(Stock[[#This Row],[MARKET PRICE]]&gt;0,Stock[[#This Row],[MARKET PRICE]]*Stock[[#This Row],[REMAINING QUANTITY
(auto-fill)]],"")</f>
        <v/>
      </c>
    </row>
    <row r="480" spans="2:35">
      <c r="B480" s="112" t="str">
        <f>IF(AND(Stock[[#This Row],[BUYING QUANTITY]]&gt;0,Stock[[#This Row],[REMAINING QUANTITY
(auto-fill)]]=0),"SOLD OUT",
IF(AND(Stock[[#This Row],[BUYING QUANTITY]]&gt;0,Stock[[#This Row],[REMAINING QUANTITY
(auto-fill)]]&gt;0),"HOLDING",""))</f>
        <v/>
      </c>
      <c r="C480" s="111">
        <f t="shared" si="7"/>
        <v>467</v>
      </c>
      <c r="D480" s="79"/>
      <c r="E480" s="80"/>
      <c r="F480" s="162"/>
      <c r="G480" s="85"/>
      <c r="H480" s="86"/>
      <c r="I480" s="164"/>
      <c r="J480" s="115" t="str">
        <f>IF(Stock[[#This Row],[BUYING QUANTITY]]&gt;0,Stock[[#This Row],[BUYING PRICE]]*Stock[[#This Row],[BUYING QUANTITY]]*Stock[[#This Row],[% BUYING FEE]],"")</f>
        <v/>
      </c>
      <c r="K480" s="89"/>
      <c r="L480" s="90"/>
      <c r="M480" s="117" t="str">
        <f>IF(Stock[[#This Row],[BUYING QUANTITY]]&gt;0,Stock[[#This Row],[BUYING PRICE]]*(1+Stock[[#This Row],[% THRESHOLD (RETURN)_1]]),"")</f>
        <v/>
      </c>
      <c r="N480" s="91"/>
      <c r="O480" s="117" t="str">
        <f>IF(Stock[[#This Row],[BUYING QUANTITY]]&gt;0,Stock[[#This Row],[BUYING PRICE]]*(1+Stock[[#This Row],[% THRESHOLD (RETURN)_2]]),"")</f>
        <v/>
      </c>
      <c r="P480" s="91"/>
      <c r="Q480" s="117" t="str">
        <f>IF(Stock[[#This Row],[BUYING QUANTITY]]&gt;0,Stock[[#This Row],[BUYING PRICE]]*(1+Stock[[#This Row],[% THRESHOLD (LOSS)]]),"")</f>
        <v/>
      </c>
      <c r="R480" s="106"/>
      <c r="S480" s="118" t="str">
        <f>IF(Stock[[#This Row],[CASH DIVIDEND]]&gt;0,Stock[[#This Row],[CASH DIVIDEND]]/(Stock[[#This Row],[BUYING PRICE]]*Stock[[#This Row],[BUYING QUANTITY]]),"")</f>
        <v/>
      </c>
      <c r="T480" s="106"/>
      <c r="U480" s="79"/>
      <c r="V480" s="97"/>
      <c r="W480" s="98"/>
      <c r="X480" s="168"/>
      <c r="Y480" s="126" t="str">
        <f>IF(Stock[[#This Row],[SELLING QUANTITY]]&gt;0,Stock[[#This Row],[SELLING PRICE]]*Stock[[#This Row],[SELLING QUANTITY]]*Stock[[#This Row],[% SELLING FEE]]+Stock[[#This Row],[SELLING PRICE]]*Stock[[#This Row],[SELLING QUANTITY]]*$D$12,"")</f>
        <v/>
      </c>
      <c r="Z480" s="127">
        <f>Stock[[#This Row],[BUYING QUANTITY]]+Stock[[#This Row],[STOCK DIVIDEND]]-Stock[[#This Row],[SELLING QUANTITY]]</f>
        <v>0</v>
      </c>
      <c r="AA4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0" s="121">
        <f ca="1">IF(Stock[[#This Row],[SELLING DATE]]&gt;0,Stock[[#This Row],[SELLING DATE]]-Stock[[#This Row],[BUY DATE]]+1,IF(Stock[[#This Row],[BUY DATE]]=0,0,TODAY()-Stock[[#This Row],[BUY DATE]]+1))</f>
        <v>0</v>
      </c>
      <c r="AC480" s="122" t="str">
        <f>IFERROR(Stock[[#This Row],[CASH DIVIDEND]]+Stock[[#This Row],[RETURN/(LOSS) FROM TRADING
(auto-fill)]],"")</f>
        <v/>
      </c>
      <c r="AD480" s="146" t="str">
        <f>IF(Stock[[#This Row],[SELLING QUANTITY]]&gt;0,SUM(Stock[[#This Row],[RETURN/(LOSS) FROM TRADING
(auto-fill)]],Stock[[#This Row],[CASH DIVIDEND]])/SUM(Stock[[#This Row],[BUYING PRICE]]*Stock[[#This Row],[SELLING QUANTITY]],Stock[[#This Row],[BUYING FEE
(auto-fill)]]*Stock[[#This Row],[SELLING QUANTITY]]/Stock[[#This Row],[BUYING QUANTITY]]),"")</f>
        <v/>
      </c>
      <c r="AE480" s="146" t="str">
        <f ca="1">IFERROR(IF(Stock[[#This Row],[HOLDING DAYS
(auto-fill)]]&lt;365,Stock[[#This Row],[% TOTAL RETURN/(LOSS)
(auto-fill)]]*365/Stock[[#This Row],[HOLDING DAYS
(auto-fill)]],POWER((1+Stock[[#This Row],[% TOTAL RETURN/(LOSS)
(auto-fill)]]),1/(Stock[[#This Row],[HOLDING DAYS
(auto-fill)]]/365))-1),"")</f>
        <v/>
      </c>
      <c r="AF480" s="92"/>
      <c r="AG480" s="149" t="str">
        <f>IF(Stock[[#This Row],[STATUS
(auto-fill)]]="HOLDING",Stock[[#This Row],[MARKET PRICE]]-Stock[[#This Row],[BUYING PRICE]],"")</f>
        <v/>
      </c>
      <c r="AH480" s="143" t="str">
        <f>IFERROR(Stock[[#This Row],[CHANGE
(auto-fill)]]/Stock[[#This Row],[BUYING PRICE]],"")</f>
        <v/>
      </c>
      <c r="AI480" s="129" t="str">
        <f>IF(Stock[[#This Row],[MARKET PRICE]]&gt;0,Stock[[#This Row],[MARKET PRICE]]*Stock[[#This Row],[REMAINING QUANTITY
(auto-fill)]],"")</f>
        <v/>
      </c>
    </row>
    <row r="481" spans="2:35">
      <c r="B481" s="112" t="str">
        <f>IF(AND(Stock[[#This Row],[BUYING QUANTITY]]&gt;0,Stock[[#This Row],[REMAINING QUANTITY
(auto-fill)]]=0),"SOLD OUT",
IF(AND(Stock[[#This Row],[BUYING QUANTITY]]&gt;0,Stock[[#This Row],[REMAINING QUANTITY
(auto-fill)]]&gt;0),"HOLDING",""))</f>
        <v/>
      </c>
      <c r="C481" s="111">
        <f t="shared" si="7"/>
        <v>468</v>
      </c>
      <c r="D481" s="79"/>
      <c r="E481" s="80"/>
      <c r="F481" s="162"/>
      <c r="G481" s="85"/>
      <c r="H481" s="86"/>
      <c r="I481" s="164"/>
      <c r="J481" s="115" t="str">
        <f>IF(Stock[[#This Row],[BUYING QUANTITY]]&gt;0,Stock[[#This Row],[BUYING PRICE]]*Stock[[#This Row],[BUYING QUANTITY]]*Stock[[#This Row],[% BUYING FEE]],"")</f>
        <v/>
      </c>
      <c r="K481" s="89"/>
      <c r="L481" s="90"/>
      <c r="M481" s="117" t="str">
        <f>IF(Stock[[#This Row],[BUYING QUANTITY]]&gt;0,Stock[[#This Row],[BUYING PRICE]]*(1+Stock[[#This Row],[% THRESHOLD (RETURN)_1]]),"")</f>
        <v/>
      </c>
      <c r="N481" s="91"/>
      <c r="O481" s="117" t="str">
        <f>IF(Stock[[#This Row],[BUYING QUANTITY]]&gt;0,Stock[[#This Row],[BUYING PRICE]]*(1+Stock[[#This Row],[% THRESHOLD (RETURN)_2]]),"")</f>
        <v/>
      </c>
      <c r="P481" s="91"/>
      <c r="Q481" s="117" t="str">
        <f>IF(Stock[[#This Row],[BUYING QUANTITY]]&gt;0,Stock[[#This Row],[BUYING PRICE]]*(1+Stock[[#This Row],[% THRESHOLD (LOSS)]]),"")</f>
        <v/>
      </c>
      <c r="R481" s="106"/>
      <c r="S481" s="118" t="str">
        <f>IF(Stock[[#This Row],[CASH DIVIDEND]]&gt;0,Stock[[#This Row],[CASH DIVIDEND]]/(Stock[[#This Row],[BUYING PRICE]]*Stock[[#This Row],[BUYING QUANTITY]]),"")</f>
        <v/>
      </c>
      <c r="T481" s="106"/>
      <c r="U481" s="79"/>
      <c r="V481" s="97"/>
      <c r="W481" s="98"/>
      <c r="X481" s="168"/>
      <c r="Y481" s="126" t="str">
        <f>IF(Stock[[#This Row],[SELLING QUANTITY]]&gt;0,Stock[[#This Row],[SELLING PRICE]]*Stock[[#This Row],[SELLING QUANTITY]]*Stock[[#This Row],[% SELLING FEE]]+Stock[[#This Row],[SELLING PRICE]]*Stock[[#This Row],[SELLING QUANTITY]]*$D$12,"")</f>
        <v/>
      </c>
      <c r="Z481" s="127">
        <f>Stock[[#This Row],[BUYING QUANTITY]]+Stock[[#This Row],[STOCK DIVIDEND]]-Stock[[#This Row],[SELLING QUANTITY]]</f>
        <v>0</v>
      </c>
      <c r="AA4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1" s="121">
        <f ca="1">IF(Stock[[#This Row],[SELLING DATE]]&gt;0,Stock[[#This Row],[SELLING DATE]]-Stock[[#This Row],[BUY DATE]]+1,IF(Stock[[#This Row],[BUY DATE]]=0,0,TODAY()-Stock[[#This Row],[BUY DATE]]+1))</f>
        <v>0</v>
      </c>
      <c r="AC481" s="122" t="str">
        <f>IFERROR(Stock[[#This Row],[CASH DIVIDEND]]+Stock[[#This Row],[RETURN/(LOSS) FROM TRADING
(auto-fill)]],"")</f>
        <v/>
      </c>
      <c r="AD481" s="146" t="str">
        <f>IF(Stock[[#This Row],[SELLING QUANTITY]]&gt;0,SUM(Stock[[#This Row],[RETURN/(LOSS) FROM TRADING
(auto-fill)]],Stock[[#This Row],[CASH DIVIDEND]])/SUM(Stock[[#This Row],[BUYING PRICE]]*Stock[[#This Row],[SELLING QUANTITY]],Stock[[#This Row],[BUYING FEE
(auto-fill)]]*Stock[[#This Row],[SELLING QUANTITY]]/Stock[[#This Row],[BUYING QUANTITY]]),"")</f>
        <v/>
      </c>
      <c r="AE481" s="146" t="str">
        <f ca="1">IFERROR(IF(Stock[[#This Row],[HOLDING DAYS
(auto-fill)]]&lt;365,Stock[[#This Row],[% TOTAL RETURN/(LOSS)
(auto-fill)]]*365/Stock[[#This Row],[HOLDING DAYS
(auto-fill)]],POWER((1+Stock[[#This Row],[% TOTAL RETURN/(LOSS)
(auto-fill)]]),1/(Stock[[#This Row],[HOLDING DAYS
(auto-fill)]]/365))-1),"")</f>
        <v/>
      </c>
      <c r="AF481" s="92"/>
      <c r="AG481" s="149" t="str">
        <f>IF(Stock[[#This Row],[STATUS
(auto-fill)]]="HOLDING",Stock[[#This Row],[MARKET PRICE]]-Stock[[#This Row],[BUYING PRICE]],"")</f>
        <v/>
      </c>
      <c r="AH481" s="143" t="str">
        <f>IFERROR(Stock[[#This Row],[CHANGE
(auto-fill)]]/Stock[[#This Row],[BUYING PRICE]],"")</f>
        <v/>
      </c>
      <c r="AI481" s="129" t="str">
        <f>IF(Stock[[#This Row],[MARKET PRICE]]&gt;0,Stock[[#This Row],[MARKET PRICE]]*Stock[[#This Row],[REMAINING QUANTITY
(auto-fill)]],"")</f>
        <v/>
      </c>
    </row>
    <row r="482" spans="2:35">
      <c r="B482" s="112" t="str">
        <f>IF(AND(Stock[[#This Row],[BUYING QUANTITY]]&gt;0,Stock[[#This Row],[REMAINING QUANTITY
(auto-fill)]]=0),"SOLD OUT",
IF(AND(Stock[[#This Row],[BUYING QUANTITY]]&gt;0,Stock[[#This Row],[REMAINING QUANTITY
(auto-fill)]]&gt;0),"HOLDING",""))</f>
        <v/>
      </c>
      <c r="C482" s="111">
        <f t="shared" si="7"/>
        <v>469</v>
      </c>
      <c r="D482" s="79"/>
      <c r="E482" s="80"/>
      <c r="F482" s="162"/>
      <c r="G482" s="85"/>
      <c r="H482" s="86"/>
      <c r="I482" s="164"/>
      <c r="J482" s="115" t="str">
        <f>IF(Stock[[#This Row],[BUYING QUANTITY]]&gt;0,Stock[[#This Row],[BUYING PRICE]]*Stock[[#This Row],[BUYING QUANTITY]]*Stock[[#This Row],[% BUYING FEE]],"")</f>
        <v/>
      </c>
      <c r="K482" s="89"/>
      <c r="L482" s="90"/>
      <c r="M482" s="117" t="str">
        <f>IF(Stock[[#This Row],[BUYING QUANTITY]]&gt;0,Stock[[#This Row],[BUYING PRICE]]*(1+Stock[[#This Row],[% THRESHOLD (RETURN)_1]]),"")</f>
        <v/>
      </c>
      <c r="N482" s="91"/>
      <c r="O482" s="117" t="str">
        <f>IF(Stock[[#This Row],[BUYING QUANTITY]]&gt;0,Stock[[#This Row],[BUYING PRICE]]*(1+Stock[[#This Row],[% THRESHOLD (RETURN)_2]]),"")</f>
        <v/>
      </c>
      <c r="P482" s="91"/>
      <c r="Q482" s="117" t="str">
        <f>IF(Stock[[#This Row],[BUYING QUANTITY]]&gt;0,Stock[[#This Row],[BUYING PRICE]]*(1+Stock[[#This Row],[% THRESHOLD (LOSS)]]),"")</f>
        <v/>
      </c>
      <c r="R482" s="106"/>
      <c r="S482" s="118" t="str">
        <f>IF(Stock[[#This Row],[CASH DIVIDEND]]&gt;0,Stock[[#This Row],[CASH DIVIDEND]]/(Stock[[#This Row],[BUYING PRICE]]*Stock[[#This Row],[BUYING QUANTITY]]),"")</f>
        <v/>
      </c>
      <c r="T482" s="106"/>
      <c r="U482" s="79"/>
      <c r="V482" s="97"/>
      <c r="W482" s="98"/>
      <c r="X482" s="168"/>
      <c r="Y482" s="126" t="str">
        <f>IF(Stock[[#This Row],[SELLING QUANTITY]]&gt;0,Stock[[#This Row],[SELLING PRICE]]*Stock[[#This Row],[SELLING QUANTITY]]*Stock[[#This Row],[% SELLING FEE]]+Stock[[#This Row],[SELLING PRICE]]*Stock[[#This Row],[SELLING QUANTITY]]*$D$12,"")</f>
        <v/>
      </c>
      <c r="Z482" s="127">
        <f>Stock[[#This Row],[BUYING QUANTITY]]+Stock[[#This Row],[STOCK DIVIDEND]]-Stock[[#This Row],[SELLING QUANTITY]]</f>
        <v>0</v>
      </c>
      <c r="AA4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2" s="121">
        <f ca="1">IF(Stock[[#This Row],[SELLING DATE]]&gt;0,Stock[[#This Row],[SELLING DATE]]-Stock[[#This Row],[BUY DATE]]+1,IF(Stock[[#This Row],[BUY DATE]]=0,0,TODAY()-Stock[[#This Row],[BUY DATE]]+1))</f>
        <v>0</v>
      </c>
      <c r="AC482" s="122" t="str">
        <f>IFERROR(Stock[[#This Row],[CASH DIVIDEND]]+Stock[[#This Row],[RETURN/(LOSS) FROM TRADING
(auto-fill)]],"")</f>
        <v/>
      </c>
      <c r="AD482" s="146" t="str">
        <f>IF(Stock[[#This Row],[SELLING QUANTITY]]&gt;0,SUM(Stock[[#This Row],[RETURN/(LOSS) FROM TRADING
(auto-fill)]],Stock[[#This Row],[CASH DIVIDEND]])/SUM(Stock[[#This Row],[BUYING PRICE]]*Stock[[#This Row],[SELLING QUANTITY]],Stock[[#This Row],[BUYING FEE
(auto-fill)]]*Stock[[#This Row],[SELLING QUANTITY]]/Stock[[#This Row],[BUYING QUANTITY]]),"")</f>
        <v/>
      </c>
      <c r="AE482" s="146" t="str">
        <f ca="1">IFERROR(IF(Stock[[#This Row],[HOLDING DAYS
(auto-fill)]]&lt;365,Stock[[#This Row],[% TOTAL RETURN/(LOSS)
(auto-fill)]]*365/Stock[[#This Row],[HOLDING DAYS
(auto-fill)]],POWER((1+Stock[[#This Row],[% TOTAL RETURN/(LOSS)
(auto-fill)]]),1/(Stock[[#This Row],[HOLDING DAYS
(auto-fill)]]/365))-1),"")</f>
        <v/>
      </c>
      <c r="AF482" s="92"/>
      <c r="AG482" s="149" t="str">
        <f>IF(Stock[[#This Row],[STATUS
(auto-fill)]]="HOLDING",Stock[[#This Row],[MARKET PRICE]]-Stock[[#This Row],[BUYING PRICE]],"")</f>
        <v/>
      </c>
      <c r="AH482" s="143" t="str">
        <f>IFERROR(Stock[[#This Row],[CHANGE
(auto-fill)]]/Stock[[#This Row],[BUYING PRICE]],"")</f>
        <v/>
      </c>
      <c r="AI482" s="129" t="str">
        <f>IF(Stock[[#This Row],[MARKET PRICE]]&gt;0,Stock[[#This Row],[MARKET PRICE]]*Stock[[#This Row],[REMAINING QUANTITY
(auto-fill)]],"")</f>
        <v/>
      </c>
    </row>
    <row r="483" spans="2:35">
      <c r="B483" s="112" t="str">
        <f>IF(AND(Stock[[#This Row],[BUYING QUANTITY]]&gt;0,Stock[[#This Row],[REMAINING QUANTITY
(auto-fill)]]=0),"SOLD OUT",
IF(AND(Stock[[#This Row],[BUYING QUANTITY]]&gt;0,Stock[[#This Row],[REMAINING QUANTITY
(auto-fill)]]&gt;0),"HOLDING",""))</f>
        <v/>
      </c>
      <c r="C483" s="111">
        <f t="shared" si="7"/>
        <v>470</v>
      </c>
      <c r="D483" s="79"/>
      <c r="E483" s="80"/>
      <c r="F483" s="162"/>
      <c r="G483" s="85"/>
      <c r="H483" s="86"/>
      <c r="I483" s="164"/>
      <c r="J483" s="115" t="str">
        <f>IF(Stock[[#This Row],[BUYING QUANTITY]]&gt;0,Stock[[#This Row],[BUYING PRICE]]*Stock[[#This Row],[BUYING QUANTITY]]*Stock[[#This Row],[% BUYING FEE]],"")</f>
        <v/>
      </c>
      <c r="K483" s="89"/>
      <c r="L483" s="90"/>
      <c r="M483" s="117" t="str">
        <f>IF(Stock[[#This Row],[BUYING QUANTITY]]&gt;0,Stock[[#This Row],[BUYING PRICE]]*(1+Stock[[#This Row],[% THRESHOLD (RETURN)_1]]),"")</f>
        <v/>
      </c>
      <c r="N483" s="91"/>
      <c r="O483" s="117" t="str">
        <f>IF(Stock[[#This Row],[BUYING QUANTITY]]&gt;0,Stock[[#This Row],[BUYING PRICE]]*(1+Stock[[#This Row],[% THRESHOLD (RETURN)_2]]),"")</f>
        <v/>
      </c>
      <c r="P483" s="91"/>
      <c r="Q483" s="117" t="str">
        <f>IF(Stock[[#This Row],[BUYING QUANTITY]]&gt;0,Stock[[#This Row],[BUYING PRICE]]*(1+Stock[[#This Row],[% THRESHOLD (LOSS)]]),"")</f>
        <v/>
      </c>
      <c r="R483" s="106"/>
      <c r="S483" s="118" t="str">
        <f>IF(Stock[[#This Row],[CASH DIVIDEND]]&gt;0,Stock[[#This Row],[CASH DIVIDEND]]/(Stock[[#This Row],[BUYING PRICE]]*Stock[[#This Row],[BUYING QUANTITY]]),"")</f>
        <v/>
      </c>
      <c r="T483" s="106"/>
      <c r="U483" s="79"/>
      <c r="V483" s="97"/>
      <c r="W483" s="98"/>
      <c r="X483" s="168"/>
      <c r="Y483" s="126" t="str">
        <f>IF(Stock[[#This Row],[SELLING QUANTITY]]&gt;0,Stock[[#This Row],[SELLING PRICE]]*Stock[[#This Row],[SELLING QUANTITY]]*Stock[[#This Row],[% SELLING FEE]]+Stock[[#This Row],[SELLING PRICE]]*Stock[[#This Row],[SELLING QUANTITY]]*$D$12,"")</f>
        <v/>
      </c>
      <c r="Z483" s="127">
        <f>Stock[[#This Row],[BUYING QUANTITY]]+Stock[[#This Row],[STOCK DIVIDEND]]-Stock[[#This Row],[SELLING QUANTITY]]</f>
        <v>0</v>
      </c>
      <c r="AA4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3" s="121">
        <f ca="1">IF(Stock[[#This Row],[SELLING DATE]]&gt;0,Stock[[#This Row],[SELLING DATE]]-Stock[[#This Row],[BUY DATE]]+1,IF(Stock[[#This Row],[BUY DATE]]=0,0,TODAY()-Stock[[#This Row],[BUY DATE]]+1))</f>
        <v>0</v>
      </c>
      <c r="AC483" s="122" t="str">
        <f>IFERROR(Stock[[#This Row],[CASH DIVIDEND]]+Stock[[#This Row],[RETURN/(LOSS) FROM TRADING
(auto-fill)]],"")</f>
        <v/>
      </c>
      <c r="AD483" s="146" t="str">
        <f>IF(Stock[[#This Row],[SELLING QUANTITY]]&gt;0,SUM(Stock[[#This Row],[RETURN/(LOSS) FROM TRADING
(auto-fill)]],Stock[[#This Row],[CASH DIVIDEND]])/SUM(Stock[[#This Row],[BUYING PRICE]]*Stock[[#This Row],[SELLING QUANTITY]],Stock[[#This Row],[BUYING FEE
(auto-fill)]]*Stock[[#This Row],[SELLING QUANTITY]]/Stock[[#This Row],[BUYING QUANTITY]]),"")</f>
        <v/>
      </c>
      <c r="AE483" s="146" t="str">
        <f ca="1">IFERROR(IF(Stock[[#This Row],[HOLDING DAYS
(auto-fill)]]&lt;365,Stock[[#This Row],[% TOTAL RETURN/(LOSS)
(auto-fill)]]*365/Stock[[#This Row],[HOLDING DAYS
(auto-fill)]],POWER((1+Stock[[#This Row],[% TOTAL RETURN/(LOSS)
(auto-fill)]]),1/(Stock[[#This Row],[HOLDING DAYS
(auto-fill)]]/365))-1),"")</f>
        <v/>
      </c>
      <c r="AF483" s="92"/>
      <c r="AG483" s="149" t="str">
        <f>IF(Stock[[#This Row],[STATUS
(auto-fill)]]="HOLDING",Stock[[#This Row],[MARKET PRICE]]-Stock[[#This Row],[BUYING PRICE]],"")</f>
        <v/>
      </c>
      <c r="AH483" s="143" t="str">
        <f>IFERROR(Stock[[#This Row],[CHANGE
(auto-fill)]]/Stock[[#This Row],[BUYING PRICE]],"")</f>
        <v/>
      </c>
      <c r="AI483" s="129" t="str">
        <f>IF(Stock[[#This Row],[MARKET PRICE]]&gt;0,Stock[[#This Row],[MARKET PRICE]]*Stock[[#This Row],[REMAINING QUANTITY
(auto-fill)]],"")</f>
        <v/>
      </c>
    </row>
    <row r="484" spans="2:35">
      <c r="B484" s="112" t="str">
        <f>IF(AND(Stock[[#This Row],[BUYING QUANTITY]]&gt;0,Stock[[#This Row],[REMAINING QUANTITY
(auto-fill)]]=0),"SOLD OUT",
IF(AND(Stock[[#This Row],[BUYING QUANTITY]]&gt;0,Stock[[#This Row],[REMAINING QUANTITY
(auto-fill)]]&gt;0),"HOLDING",""))</f>
        <v/>
      </c>
      <c r="C484" s="111">
        <f t="shared" si="7"/>
        <v>471</v>
      </c>
      <c r="D484" s="79"/>
      <c r="E484" s="80"/>
      <c r="F484" s="162"/>
      <c r="G484" s="85"/>
      <c r="H484" s="86"/>
      <c r="I484" s="164"/>
      <c r="J484" s="115" t="str">
        <f>IF(Stock[[#This Row],[BUYING QUANTITY]]&gt;0,Stock[[#This Row],[BUYING PRICE]]*Stock[[#This Row],[BUYING QUANTITY]]*Stock[[#This Row],[% BUYING FEE]],"")</f>
        <v/>
      </c>
      <c r="K484" s="89"/>
      <c r="L484" s="90"/>
      <c r="M484" s="117" t="str">
        <f>IF(Stock[[#This Row],[BUYING QUANTITY]]&gt;0,Stock[[#This Row],[BUYING PRICE]]*(1+Stock[[#This Row],[% THRESHOLD (RETURN)_1]]),"")</f>
        <v/>
      </c>
      <c r="N484" s="91"/>
      <c r="O484" s="117" t="str">
        <f>IF(Stock[[#This Row],[BUYING QUANTITY]]&gt;0,Stock[[#This Row],[BUYING PRICE]]*(1+Stock[[#This Row],[% THRESHOLD (RETURN)_2]]),"")</f>
        <v/>
      </c>
      <c r="P484" s="91"/>
      <c r="Q484" s="117" t="str">
        <f>IF(Stock[[#This Row],[BUYING QUANTITY]]&gt;0,Stock[[#This Row],[BUYING PRICE]]*(1+Stock[[#This Row],[% THRESHOLD (LOSS)]]),"")</f>
        <v/>
      </c>
      <c r="R484" s="106"/>
      <c r="S484" s="118" t="str">
        <f>IF(Stock[[#This Row],[CASH DIVIDEND]]&gt;0,Stock[[#This Row],[CASH DIVIDEND]]/(Stock[[#This Row],[BUYING PRICE]]*Stock[[#This Row],[BUYING QUANTITY]]),"")</f>
        <v/>
      </c>
      <c r="T484" s="106"/>
      <c r="U484" s="79"/>
      <c r="V484" s="97"/>
      <c r="W484" s="98"/>
      <c r="X484" s="168"/>
      <c r="Y484" s="126" t="str">
        <f>IF(Stock[[#This Row],[SELLING QUANTITY]]&gt;0,Stock[[#This Row],[SELLING PRICE]]*Stock[[#This Row],[SELLING QUANTITY]]*Stock[[#This Row],[% SELLING FEE]]+Stock[[#This Row],[SELLING PRICE]]*Stock[[#This Row],[SELLING QUANTITY]]*$D$12,"")</f>
        <v/>
      </c>
      <c r="Z484" s="127">
        <f>Stock[[#This Row],[BUYING QUANTITY]]+Stock[[#This Row],[STOCK DIVIDEND]]-Stock[[#This Row],[SELLING QUANTITY]]</f>
        <v>0</v>
      </c>
      <c r="AA4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4" s="121">
        <f ca="1">IF(Stock[[#This Row],[SELLING DATE]]&gt;0,Stock[[#This Row],[SELLING DATE]]-Stock[[#This Row],[BUY DATE]]+1,IF(Stock[[#This Row],[BUY DATE]]=0,0,TODAY()-Stock[[#This Row],[BUY DATE]]+1))</f>
        <v>0</v>
      </c>
      <c r="AC484" s="122" t="str">
        <f>IFERROR(Stock[[#This Row],[CASH DIVIDEND]]+Stock[[#This Row],[RETURN/(LOSS) FROM TRADING
(auto-fill)]],"")</f>
        <v/>
      </c>
      <c r="AD484" s="146" t="str">
        <f>IF(Stock[[#This Row],[SELLING QUANTITY]]&gt;0,SUM(Stock[[#This Row],[RETURN/(LOSS) FROM TRADING
(auto-fill)]],Stock[[#This Row],[CASH DIVIDEND]])/SUM(Stock[[#This Row],[BUYING PRICE]]*Stock[[#This Row],[SELLING QUANTITY]],Stock[[#This Row],[BUYING FEE
(auto-fill)]]*Stock[[#This Row],[SELLING QUANTITY]]/Stock[[#This Row],[BUYING QUANTITY]]),"")</f>
        <v/>
      </c>
      <c r="AE484" s="146" t="str">
        <f ca="1">IFERROR(IF(Stock[[#This Row],[HOLDING DAYS
(auto-fill)]]&lt;365,Stock[[#This Row],[% TOTAL RETURN/(LOSS)
(auto-fill)]]*365/Stock[[#This Row],[HOLDING DAYS
(auto-fill)]],POWER((1+Stock[[#This Row],[% TOTAL RETURN/(LOSS)
(auto-fill)]]),1/(Stock[[#This Row],[HOLDING DAYS
(auto-fill)]]/365))-1),"")</f>
        <v/>
      </c>
      <c r="AF484" s="92"/>
      <c r="AG484" s="149" t="str">
        <f>IF(Stock[[#This Row],[STATUS
(auto-fill)]]="HOLDING",Stock[[#This Row],[MARKET PRICE]]-Stock[[#This Row],[BUYING PRICE]],"")</f>
        <v/>
      </c>
      <c r="AH484" s="143" t="str">
        <f>IFERROR(Stock[[#This Row],[CHANGE
(auto-fill)]]/Stock[[#This Row],[BUYING PRICE]],"")</f>
        <v/>
      </c>
      <c r="AI484" s="129" t="str">
        <f>IF(Stock[[#This Row],[MARKET PRICE]]&gt;0,Stock[[#This Row],[MARKET PRICE]]*Stock[[#This Row],[REMAINING QUANTITY
(auto-fill)]],"")</f>
        <v/>
      </c>
    </row>
    <row r="485" spans="2:35">
      <c r="B485" s="112" t="str">
        <f>IF(AND(Stock[[#This Row],[BUYING QUANTITY]]&gt;0,Stock[[#This Row],[REMAINING QUANTITY
(auto-fill)]]=0),"SOLD OUT",
IF(AND(Stock[[#This Row],[BUYING QUANTITY]]&gt;0,Stock[[#This Row],[REMAINING QUANTITY
(auto-fill)]]&gt;0),"HOLDING",""))</f>
        <v/>
      </c>
      <c r="C485" s="111">
        <f t="shared" si="7"/>
        <v>472</v>
      </c>
      <c r="D485" s="79"/>
      <c r="E485" s="80"/>
      <c r="F485" s="162"/>
      <c r="G485" s="85"/>
      <c r="H485" s="86"/>
      <c r="I485" s="164"/>
      <c r="J485" s="115" t="str">
        <f>IF(Stock[[#This Row],[BUYING QUANTITY]]&gt;0,Stock[[#This Row],[BUYING PRICE]]*Stock[[#This Row],[BUYING QUANTITY]]*Stock[[#This Row],[% BUYING FEE]],"")</f>
        <v/>
      </c>
      <c r="K485" s="89"/>
      <c r="L485" s="90"/>
      <c r="M485" s="117" t="str">
        <f>IF(Stock[[#This Row],[BUYING QUANTITY]]&gt;0,Stock[[#This Row],[BUYING PRICE]]*(1+Stock[[#This Row],[% THRESHOLD (RETURN)_1]]),"")</f>
        <v/>
      </c>
      <c r="N485" s="91"/>
      <c r="O485" s="117" t="str">
        <f>IF(Stock[[#This Row],[BUYING QUANTITY]]&gt;0,Stock[[#This Row],[BUYING PRICE]]*(1+Stock[[#This Row],[% THRESHOLD (RETURN)_2]]),"")</f>
        <v/>
      </c>
      <c r="P485" s="91"/>
      <c r="Q485" s="117" t="str">
        <f>IF(Stock[[#This Row],[BUYING QUANTITY]]&gt;0,Stock[[#This Row],[BUYING PRICE]]*(1+Stock[[#This Row],[% THRESHOLD (LOSS)]]),"")</f>
        <v/>
      </c>
      <c r="R485" s="106"/>
      <c r="S485" s="118" t="str">
        <f>IF(Stock[[#This Row],[CASH DIVIDEND]]&gt;0,Stock[[#This Row],[CASH DIVIDEND]]/(Stock[[#This Row],[BUYING PRICE]]*Stock[[#This Row],[BUYING QUANTITY]]),"")</f>
        <v/>
      </c>
      <c r="T485" s="106"/>
      <c r="U485" s="79"/>
      <c r="V485" s="97"/>
      <c r="W485" s="98"/>
      <c r="X485" s="168"/>
      <c r="Y485" s="126" t="str">
        <f>IF(Stock[[#This Row],[SELLING QUANTITY]]&gt;0,Stock[[#This Row],[SELLING PRICE]]*Stock[[#This Row],[SELLING QUANTITY]]*Stock[[#This Row],[% SELLING FEE]]+Stock[[#This Row],[SELLING PRICE]]*Stock[[#This Row],[SELLING QUANTITY]]*$D$12,"")</f>
        <v/>
      </c>
      <c r="Z485" s="127">
        <f>Stock[[#This Row],[BUYING QUANTITY]]+Stock[[#This Row],[STOCK DIVIDEND]]-Stock[[#This Row],[SELLING QUANTITY]]</f>
        <v>0</v>
      </c>
      <c r="AA4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5" s="121">
        <f ca="1">IF(Stock[[#This Row],[SELLING DATE]]&gt;0,Stock[[#This Row],[SELLING DATE]]-Stock[[#This Row],[BUY DATE]]+1,IF(Stock[[#This Row],[BUY DATE]]=0,0,TODAY()-Stock[[#This Row],[BUY DATE]]+1))</f>
        <v>0</v>
      </c>
      <c r="AC485" s="122" t="str">
        <f>IFERROR(Stock[[#This Row],[CASH DIVIDEND]]+Stock[[#This Row],[RETURN/(LOSS) FROM TRADING
(auto-fill)]],"")</f>
        <v/>
      </c>
      <c r="AD485" s="146" t="str">
        <f>IF(Stock[[#This Row],[SELLING QUANTITY]]&gt;0,SUM(Stock[[#This Row],[RETURN/(LOSS) FROM TRADING
(auto-fill)]],Stock[[#This Row],[CASH DIVIDEND]])/SUM(Stock[[#This Row],[BUYING PRICE]]*Stock[[#This Row],[SELLING QUANTITY]],Stock[[#This Row],[BUYING FEE
(auto-fill)]]*Stock[[#This Row],[SELLING QUANTITY]]/Stock[[#This Row],[BUYING QUANTITY]]),"")</f>
        <v/>
      </c>
      <c r="AE485" s="146" t="str">
        <f ca="1">IFERROR(IF(Stock[[#This Row],[HOLDING DAYS
(auto-fill)]]&lt;365,Stock[[#This Row],[% TOTAL RETURN/(LOSS)
(auto-fill)]]*365/Stock[[#This Row],[HOLDING DAYS
(auto-fill)]],POWER((1+Stock[[#This Row],[% TOTAL RETURN/(LOSS)
(auto-fill)]]),1/(Stock[[#This Row],[HOLDING DAYS
(auto-fill)]]/365))-1),"")</f>
        <v/>
      </c>
      <c r="AF485" s="92"/>
      <c r="AG485" s="149" t="str">
        <f>IF(Stock[[#This Row],[STATUS
(auto-fill)]]="HOLDING",Stock[[#This Row],[MARKET PRICE]]-Stock[[#This Row],[BUYING PRICE]],"")</f>
        <v/>
      </c>
      <c r="AH485" s="143" t="str">
        <f>IFERROR(Stock[[#This Row],[CHANGE
(auto-fill)]]/Stock[[#This Row],[BUYING PRICE]],"")</f>
        <v/>
      </c>
      <c r="AI485" s="129" t="str">
        <f>IF(Stock[[#This Row],[MARKET PRICE]]&gt;0,Stock[[#This Row],[MARKET PRICE]]*Stock[[#This Row],[REMAINING QUANTITY
(auto-fill)]],"")</f>
        <v/>
      </c>
    </row>
    <row r="486" spans="2:35">
      <c r="B486" s="112" t="str">
        <f>IF(AND(Stock[[#This Row],[BUYING QUANTITY]]&gt;0,Stock[[#This Row],[REMAINING QUANTITY
(auto-fill)]]=0),"SOLD OUT",
IF(AND(Stock[[#This Row],[BUYING QUANTITY]]&gt;0,Stock[[#This Row],[REMAINING QUANTITY
(auto-fill)]]&gt;0),"HOLDING",""))</f>
        <v/>
      </c>
      <c r="C486" s="111">
        <f t="shared" si="7"/>
        <v>473</v>
      </c>
      <c r="D486" s="79"/>
      <c r="E486" s="80"/>
      <c r="F486" s="162"/>
      <c r="G486" s="85"/>
      <c r="H486" s="86"/>
      <c r="I486" s="164"/>
      <c r="J486" s="115" t="str">
        <f>IF(Stock[[#This Row],[BUYING QUANTITY]]&gt;0,Stock[[#This Row],[BUYING PRICE]]*Stock[[#This Row],[BUYING QUANTITY]]*Stock[[#This Row],[% BUYING FEE]],"")</f>
        <v/>
      </c>
      <c r="K486" s="89"/>
      <c r="L486" s="90"/>
      <c r="M486" s="117" t="str">
        <f>IF(Stock[[#This Row],[BUYING QUANTITY]]&gt;0,Stock[[#This Row],[BUYING PRICE]]*(1+Stock[[#This Row],[% THRESHOLD (RETURN)_1]]),"")</f>
        <v/>
      </c>
      <c r="N486" s="91"/>
      <c r="O486" s="117" t="str">
        <f>IF(Stock[[#This Row],[BUYING QUANTITY]]&gt;0,Stock[[#This Row],[BUYING PRICE]]*(1+Stock[[#This Row],[% THRESHOLD (RETURN)_2]]),"")</f>
        <v/>
      </c>
      <c r="P486" s="91"/>
      <c r="Q486" s="117" t="str">
        <f>IF(Stock[[#This Row],[BUYING QUANTITY]]&gt;0,Stock[[#This Row],[BUYING PRICE]]*(1+Stock[[#This Row],[% THRESHOLD (LOSS)]]),"")</f>
        <v/>
      </c>
      <c r="R486" s="106"/>
      <c r="S486" s="118" t="str">
        <f>IF(Stock[[#This Row],[CASH DIVIDEND]]&gt;0,Stock[[#This Row],[CASH DIVIDEND]]/(Stock[[#This Row],[BUYING PRICE]]*Stock[[#This Row],[BUYING QUANTITY]]),"")</f>
        <v/>
      </c>
      <c r="T486" s="106"/>
      <c r="U486" s="79"/>
      <c r="V486" s="97"/>
      <c r="W486" s="98"/>
      <c r="X486" s="168"/>
      <c r="Y486" s="126" t="str">
        <f>IF(Stock[[#This Row],[SELLING QUANTITY]]&gt;0,Stock[[#This Row],[SELLING PRICE]]*Stock[[#This Row],[SELLING QUANTITY]]*Stock[[#This Row],[% SELLING FEE]]+Stock[[#This Row],[SELLING PRICE]]*Stock[[#This Row],[SELLING QUANTITY]]*$D$12,"")</f>
        <v/>
      </c>
      <c r="Z486" s="127">
        <f>Stock[[#This Row],[BUYING QUANTITY]]+Stock[[#This Row],[STOCK DIVIDEND]]-Stock[[#This Row],[SELLING QUANTITY]]</f>
        <v>0</v>
      </c>
      <c r="AA4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6" s="121">
        <f ca="1">IF(Stock[[#This Row],[SELLING DATE]]&gt;0,Stock[[#This Row],[SELLING DATE]]-Stock[[#This Row],[BUY DATE]]+1,IF(Stock[[#This Row],[BUY DATE]]=0,0,TODAY()-Stock[[#This Row],[BUY DATE]]+1))</f>
        <v>0</v>
      </c>
      <c r="AC486" s="122" t="str">
        <f>IFERROR(Stock[[#This Row],[CASH DIVIDEND]]+Stock[[#This Row],[RETURN/(LOSS) FROM TRADING
(auto-fill)]],"")</f>
        <v/>
      </c>
      <c r="AD486" s="146" t="str">
        <f>IF(Stock[[#This Row],[SELLING QUANTITY]]&gt;0,SUM(Stock[[#This Row],[RETURN/(LOSS) FROM TRADING
(auto-fill)]],Stock[[#This Row],[CASH DIVIDEND]])/SUM(Stock[[#This Row],[BUYING PRICE]]*Stock[[#This Row],[SELLING QUANTITY]],Stock[[#This Row],[BUYING FEE
(auto-fill)]]*Stock[[#This Row],[SELLING QUANTITY]]/Stock[[#This Row],[BUYING QUANTITY]]),"")</f>
        <v/>
      </c>
      <c r="AE486" s="146" t="str">
        <f ca="1">IFERROR(IF(Stock[[#This Row],[HOLDING DAYS
(auto-fill)]]&lt;365,Stock[[#This Row],[% TOTAL RETURN/(LOSS)
(auto-fill)]]*365/Stock[[#This Row],[HOLDING DAYS
(auto-fill)]],POWER((1+Stock[[#This Row],[% TOTAL RETURN/(LOSS)
(auto-fill)]]),1/(Stock[[#This Row],[HOLDING DAYS
(auto-fill)]]/365))-1),"")</f>
        <v/>
      </c>
      <c r="AF486" s="92"/>
      <c r="AG486" s="149" t="str">
        <f>IF(Stock[[#This Row],[STATUS
(auto-fill)]]="HOLDING",Stock[[#This Row],[MARKET PRICE]]-Stock[[#This Row],[BUYING PRICE]],"")</f>
        <v/>
      </c>
      <c r="AH486" s="143" t="str">
        <f>IFERROR(Stock[[#This Row],[CHANGE
(auto-fill)]]/Stock[[#This Row],[BUYING PRICE]],"")</f>
        <v/>
      </c>
      <c r="AI486" s="129" t="str">
        <f>IF(Stock[[#This Row],[MARKET PRICE]]&gt;0,Stock[[#This Row],[MARKET PRICE]]*Stock[[#This Row],[REMAINING QUANTITY
(auto-fill)]],"")</f>
        <v/>
      </c>
    </row>
    <row r="487" spans="2:35">
      <c r="B487" s="112" t="str">
        <f>IF(AND(Stock[[#This Row],[BUYING QUANTITY]]&gt;0,Stock[[#This Row],[REMAINING QUANTITY
(auto-fill)]]=0),"SOLD OUT",
IF(AND(Stock[[#This Row],[BUYING QUANTITY]]&gt;0,Stock[[#This Row],[REMAINING QUANTITY
(auto-fill)]]&gt;0),"HOLDING",""))</f>
        <v/>
      </c>
      <c r="C487" s="111">
        <f t="shared" si="7"/>
        <v>474</v>
      </c>
      <c r="D487" s="79"/>
      <c r="E487" s="80"/>
      <c r="F487" s="162"/>
      <c r="G487" s="85"/>
      <c r="H487" s="86"/>
      <c r="I487" s="164"/>
      <c r="J487" s="115" t="str">
        <f>IF(Stock[[#This Row],[BUYING QUANTITY]]&gt;0,Stock[[#This Row],[BUYING PRICE]]*Stock[[#This Row],[BUYING QUANTITY]]*Stock[[#This Row],[% BUYING FEE]],"")</f>
        <v/>
      </c>
      <c r="K487" s="89"/>
      <c r="L487" s="90"/>
      <c r="M487" s="117" t="str">
        <f>IF(Stock[[#This Row],[BUYING QUANTITY]]&gt;0,Stock[[#This Row],[BUYING PRICE]]*(1+Stock[[#This Row],[% THRESHOLD (RETURN)_1]]),"")</f>
        <v/>
      </c>
      <c r="N487" s="91"/>
      <c r="O487" s="117" t="str">
        <f>IF(Stock[[#This Row],[BUYING QUANTITY]]&gt;0,Stock[[#This Row],[BUYING PRICE]]*(1+Stock[[#This Row],[% THRESHOLD (RETURN)_2]]),"")</f>
        <v/>
      </c>
      <c r="P487" s="91"/>
      <c r="Q487" s="117" t="str">
        <f>IF(Stock[[#This Row],[BUYING QUANTITY]]&gt;0,Stock[[#This Row],[BUYING PRICE]]*(1+Stock[[#This Row],[% THRESHOLD (LOSS)]]),"")</f>
        <v/>
      </c>
      <c r="R487" s="106"/>
      <c r="S487" s="118" t="str">
        <f>IF(Stock[[#This Row],[CASH DIVIDEND]]&gt;0,Stock[[#This Row],[CASH DIVIDEND]]/(Stock[[#This Row],[BUYING PRICE]]*Stock[[#This Row],[BUYING QUANTITY]]),"")</f>
        <v/>
      </c>
      <c r="T487" s="106"/>
      <c r="U487" s="79"/>
      <c r="V487" s="97"/>
      <c r="W487" s="98"/>
      <c r="X487" s="168"/>
      <c r="Y487" s="126" t="str">
        <f>IF(Stock[[#This Row],[SELLING QUANTITY]]&gt;0,Stock[[#This Row],[SELLING PRICE]]*Stock[[#This Row],[SELLING QUANTITY]]*Stock[[#This Row],[% SELLING FEE]]+Stock[[#This Row],[SELLING PRICE]]*Stock[[#This Row],[SELLING QUANTITY]]*$D$12,"")</f>
        <v/>
      </c>
      <c r="Z487" s="127">
        <f>Stock[[#This Row],[BUYING QUANTITY]]+Stock[[#This Row],[STOCK DIVIDEND]]-Stock[[#This Row],[SELLING QUANTITY]]</f>
        <v>0</v>
      </c>
      <c r="AA4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7" s="121">
        <f ca="1">IF(Stock[[#This Row],[SELLING DATE]]&gt;0,Stock[[#This Row],[SELLING DATE]]-Stock[[#This Row],[BUY DATE]]+1,IF(Stock[[#This Row],[BUY DATE]]=0,0,TODAY()-Stock[[#This Row],[BUY DATE]]+1))</f>
        <v>0</v>
      </c>
      <c r="AC487" s="122" t="str">
        <f>IFERROR(Stock[[#This Row],[CASH DIVIDEND]]+Stock[[#This Row],[RETURN/(LOSS) FROM TRADING
(auto-fill)]],"")</f>
        <v/>
      </c>
      <c r="AD487" s="146" t="str">
        <f>IF(Stock[[#This Row],[SELLING QUANTITY]]&gt;0,SUM(Stock[[#This Row],[RETURN/(LOSS) FROM TRADING
(auto-fill)]],Stock[[#This Row],[CASH DIVIDEND]])/SUM(Stock[[#This Row],[BUYING PRICE]]*Stock[[#This Row],[SELLING QUANTITY]],Stock[[#This Row],[BUYING FEE
(auto-fill)]]*Stock[[#This Row],[SELLING QUANTITY]]/Stock[[#This Row],[BUYING QUANTITY]]),"")</f>
        <v/>
      </c>
      <c r="AE487" s="146" t="str">
        <f ca="1">IFERROR(IF(Stock[[#This Row],[HOLDING DAYS
(auto-fill)]]&lt;365,Stock[[#This Row],[% TOTAL RETURN/(LOSS)
(auto-fill)]]*365/Stock[[#This Row],[HOLDING DAYS
(auto-fill)]],POWER((1+Stock[[#This Row],[% TOTAL RETURN/(LOSS)
(auto-fill)]]),1/(Stock[[#This Row],[HOLDING DAYS
(auto-fill)]]/365))-1),"")</f>
        <v/>
      </c>
      <c r="AF487" s="92"/>
      <c r="AG487" s="149" t="str">
        <f>IF(Stock[[#This Row],[STATUS
(auto-fill)]]="HOLDING",Stock[[#This Row],[MARKET PRICE]]-Stock[[#This Row],[BUYING PRICE]],"")</f>
        <v/>
      </c>
      <c r="AH487" s="143" t="str">
        <f>IFERROR(Stock[[#This Row],[CHANGE
(auto-fill)]]/Stock[[#This Row],[BUYING PRICE]],"")</f>
        <v/>
      </c>
      <c r="AI487" s="129" t="str">
        <f>IF(Stock[[#This Row],[MARKET PRICE]]&gt;0,Stock[[#This Row],[MARKET PRICE]]*Stock[[#This Row],[REMAINING QUANTITY
(auto-fill)]],"")</f>
        <v/>
      </c>
    </row>
    <row r="488" spans="2:35">
      <c r="B488" s="112" t="str">
        <f>IF(AND(Stock[[#This Row],[BUYING QUANTITY]]&gt;0,Stock[[#This Row],[REMAINING QUANTITY
(auto-fill)]]=0),"SOLD OUT",
IF(AND(Stock[[#This Row],[BUYING QUANTITY]]&gt;0,Stock[[#This Row],[REMAINING QUANTITY
(auto-fill)]]&gt;0),"HOLDING",""))</f>
        <v/>
      </c>
      <c r="C488" s="111">
        <f t="shared" si="7"/>
        <v>475</v>
      </c>
      <c r="D488" s="79"/>
      <c r="E488" s="80"/>
      <c r="F488" s="162"/>
      <c r="G488" s="85"/>
      <c r="H488" s="86"/>
      <c r="I488" s="164"/>
      <c r="J488" s="115" t="str">
        <f>IF(Stock[[#This Row],[BUYING QUANTITY]]&gt;0,Stock[[#This Row],[BUYING PRICE]]*Stock[[#This Row],[BUYING QUANTITY]]*Stock[[#This Row],[% BUYING FEE]],"")</f>
        <v/>
      </c>
      <c r="K488" s="89"/>
      <c r="L488" s="90"/>
      <c r="M488" s="117" t="str">
        <f>IF(Stock[[#This Row],[BUYING QUANTITY]]&gt;0,Stock[[#This Row],[BUYING PRICE]]*(1+Stock[[#This Row],[% THRESHOLD (RETURN)_1]]),"")</f>
        <v/>
      </c>
      <c r="N488" s="91"/>
      <c r="O488" s="117" t="str">
        <f>IF(Stock[[#This Row],[BUYING QUANTITY]]&gt;0,Stock[[#This Row],[BUYING PRICE]]*(1+Stock[[#This Row],[% THRESHOLD (RETURN)_2]]),"")</f>
        <v/>
      </c>
      <c r="P488" s="91"/>
      <c r="Q488" s="117" t="str">
        <f>IF(Stock[[#This Row],[BUYING QUANTITY]]&gt;0,Stock[[#This Row],[BUYING PRICE]]*(1+Stock[[#This Row],[% THRESHOLD (LOSS)]]),"")</f>
        <v/>
      </c>
      <c r="R488" s="106"/>
      <c r="S488" s="118" t="str">
        <f>IF(Stock[[#This Row],[CASH DIVIDEND]]&gt;0,Stock[[#This Row],[CASH DIVIDEND]]/(Stock[[#This Row],[BUYING PRICE]]*Stock[[#This Row],[BUYING QUANTITY]]),"")</f>
        <v/>
      </c>
      <c r="T488" s="106"/>
      <c r="U488" s="79"/>
      <c r="V488" s="97"/>
      <c r="W488" s="98"/>
      <c r="X488" s="168"/>
      <c r="Y488" s="126" t="str">
        <f>IF(Stock[[#This Row],[SELLING QUANTITY]]&gt;0,Stock[[#This Row],[SELLING PRICE]]*Stock[[#This Row],[SELLING QUANTITY]]*Stock[[#This Row],[% SELLING FEE]]+Stock[[#This Row],[SELLING PRICE]]*Stock[[#This Row],[SELLING QUANTITY]]*$D$12,"")</f>
        <v/>
      </c>
      <c r="Z488" s="127">
        <f>Stock[[#This Row],[BUYING QUANTITY]]+Stock[[#This Row],[STOCK DIVIDEND]]-Stock[[#This Row],[SELLING QUANTITY]]</f>
        <v>0</v>
      </c>
      <c r="AA4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8" s="121">
        <f ca="1">IF(Stock[[#This Row],[SELLING DATE]]&gt;0,Stock[[#This Row],[SELLING DATE]]-Stock[[#This Row],[BUY DATE]]+1,IF(Stock[[#This Row],[BUY DATE]]=0,0,TODAY()-Stock[[#This Row],[BUY DATE]]+1))</f>
        <v>0</v>
      </c>
      <c r="AC488" s="122" t="str">
        <f>IFERROR(Stock[[#This Row],[CASH DIVIDEND]]+Stock[[#This Row],[RETURN/(LOSS) FROM TRADING
(auto-fill)]],"")</f>
        <v/>
      </c>
      <c r="AD488" s="146" t="str">
        <f>IF(Stock[[#This Row],[SELLING QUANTITY]]&gt;0,SUM(Stock[[#This Row],[RETURN/(LOSS) FROM TRADING
(auto-fill)]],Stock[[#This Row],[CASH DIVIDEND]])/SUM(Stock[[#This Row],[BUYING PRICE]]*Stock[[#This Row],[SELLING QUANTITY]],Stock[[#This Row],[BUYING FEE
(auto-fill)]]*Stock[[#This Row],[SELLING QUANTITY]]/Stock[[#This Row],[BUYING QUANTITY]]),"")</f>
        <v/>
      </c>
      <c r="AE488" s="146" t="str">
        <f ca="1">IFERROR(IF(Stock[[#This Row],[HOLDING DAYS
(auto-fill)]]&lt;365,Stock[[#This Row],[% TOTAL RETURN/(LOSS)
(auto-fill)]]*365/Stock[[#This Row],[HOLDING DAYS
(auto-fill)]],POWER((1+Stock[[#This Row],[% TOTAL RETURN/(LOSS)
(auto-fill)]]),1/(Stock[[#This Row],[HOLDING DAYS
(auto-fill)]]/365))-1),"")</f>
        <v/>
      </c>
      <c r="AF488" s="92"/>
      <c r="AG488" s="149" t="str">
        <f>IF(Stock[[#This Row],[STATUS
(auto-fill)]]="HOLDING",Stock[[#This Row],[MARKET PRICE]]-Stock[[#This Row],[BUYING PRICE]],"")</f>
        <v/>
      </c>
      <c r="AH488" s="143" t="str">
        <f>IFERROR(Stock[[#This Row],[CHANGE
(auto-fill)]]/Stock[[#This Row],[BUYING PRICE]],"")</f>
        <v/>
      </c>
      <c r="AI488" s="129" t="str">
        <f>IF(Stock[[#This Row],[MARKET PRICE]]&gt;0,Stock[[#This Row],[MARKET PRICE]]*Stock[[#This Row],[REMAINING QUANTITY
(auto-fill)]],"")</f>
        <v/>
      </c>
    </row>
    <row r="489" spans="2:35">
      <c r="B489" s="112" t="str">
        <f>IF(AND(Stock[[#This Row],[BUYING QUANTITY]]&gt;0,Stock[[#This Row],[REMAINING QUANTITY
(auto-fill)]]=0),"SOLD OUT",
IF(AND(Stock[[#This Row],[BUYING QUANTITY]]&gt;0,Stock[[#This Row],[REMAINING QUANTITY
(auto-fill)]]&gt;0),"HOLDING",""))</f>
        <v/>
      </c>
      <c r="C489" s="111">
        <f t="shared" si="7"/>
        <v>476</v>
      </c>
      <c r="D489" s="79"/>
      <c r="E489" s="80"/>
      <c r="F489" s="162"/>
      <c r="G489" s="85"/>
      <c r="H489" s="86"/>
      <c r="I489" s="164"/>
      <c r="J489" s="115" t="str">
        <f>IF(Stock[[#This Row],[BUYING QUANTITY]]&gt;0,Stock[[#This Row],[BUYING PRICE]]*Stock[[#This Row],[BUYING QUANTITY]]*Stock[[#This Row],[% BUYING FEE]],"")</f>
        <v/>
      </c>
      <c r="K489" s="89"/>
      <c r="L489" s="90"/>
      <c r="M489" s="117" t="str">
        <f>IF(Stock[[#This Row],[BUYING QUANTITY]]&gt;0,Stock[[#This Row],[BUYING PRICE]]*(1+Stock[[#This Row],[% THRESHOLD (RETURN)_1]]),"")</f>
        <v/>
      </c>
      <c r="N489" s="91"/>
      <c r="O489" s="117" t="str">
        <f>IF(Stock[[#This Row],[BUYING QUANTITY]]&gt;0,Stock[[#This Row],[BUYING PRICE]]*(1+Stock[[#This Row],[% THRESHOLD (RETURN)_2]]),"")</f>
        <v/>
      </c>
      <c r="P489" s="91"/>
      <c r="Q489" s="117" t="str">
        <f>IF(Stock[[#This Row],[BUYING QUANTITY]]&gt;0,Stock[[#This Row],[BUYING PRICE]]*(1+Stock[[#This Row],[% THRESHOLD (LOSS)]]),"")</f>
        <v/>
      </c>
      <c r="R489" s="106"/>
      <c r="S489" s="118" t="str">
        <f>IF(Stock[[#This Row],[CASH DIVIDEND]]&gt;0,Stock[[#This Row],[CASH DIVIDEND]]/(Stock[[#This Row],[BUYING PRICE]]*Stock[[#This Row],[BUYING QUANTITY]]),"")</f>
        <v/>
      </c>
      <c r="T489" s="106"/>
      <c r="U489" s="79"/>
      <c r="V489" s="97"/>
      <c r="W489" s="98"/>
      <c r="X489" s="168"/>
      <c r="Y489" s="126" t="str">
        <f>IF(Stock[[#This Row],[SELLING QUANTITY]]&gt;0,Stock[[#This Row],[SELLING PRICE]]*Stock[[#This Row],[SELLING QUANTITY]]*Stock[[#This Row],[% SELLING FEE]]+Stock[[#This Row],[SELLING PRICE]]*Stock[[#This Row],[SELLING QUANTITY]]*$D$12,"")</f>
        <v/>
      </c>
      <c r="Z489" s="127">
        <f>Stock[[#This Row],[BUYING QUANTITY]]+Stock[[#This Row],[STOCK DIVIDEND]]-Stock[[#This Row],[SELLING QUANTITY]]</f>
        <v>0</v>
      </c>
      <c r="AA4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89" s="121">
        <f ca="1">IF(Stock[[#This Row],[SELLING DATE]]&gt;0,Stock[[#This Row],[SELLING DATE]]-Stock[[#This Row],[BUY DATE]]+1,IF(Stock[[#This Row],[BUY DATE]]=0,0,TODAY()-Stock[[#This Row],[BUY DATE]]+1))</f>
        <v>0</v>
      </c>
      <c r="AC489" s="122" t="str">
        <f>IFERROR(Stock[[#This Row],[CASH DIVIDEND]]+Stock[[#This Row],[RETURN/(LOSS) FROM TRADING
(auto-fill)]],"")</f>
        <v/>
      </c>
      <c r="AD489" s="146" t="str">
        <f>IF(Stock[[#This Row],[SELLING QUANTITY]]&gt;0,SUM(Stock[[#This Row],[RETURN/(LOSS) FROM TRADING
(auto-fill)]],Stock[[#This Row],[CASH DIVIDEND]])/SUM(Stock[[#This Row],[BUYING PRICE]]*Stock[[#This Row],[SELLING QUANTITY]],Stock[[#This Row],[BUYING FEE
(auto-fill)]]*Stock[[#This Row],[SELLING QUANTITY]]/Stock[[#This Row],[BUYING QUANTITY]]),"")</f>
        <v/>
      </c>
      <c r="AE489" s="146" t="str">
        <f ca="1">IFERROR(IF(Stock[[#This Row],[HOLDING DAYS
(auto-fill)]]&lt;365,Stock[[#This Row],[% TOTAL RETURN/(LOSS)
(auto-fill)]]*365/Stock[[#This Row],[HOLDING DAYS
(auto-fill)]],POWER((1+Stock[[#This Row],[% TOTAL RETURN/(LOSS)
(auto-fill)]]),1/(Stock[[#This Row],[HOLDING DAYS
(auto-fill)]]/365))-1),"")</f>
        <v/>
      </c>
      <c r="AF489" s="92"/>
      <c r="AG489" s="149" t="str">
        <f>IF(Stock[[#This Row],[STATUS
(auto-fill)]]="HOLDING",Stock[[#This Row],[MARKET PRICE]]-Stock[[#This Row],[BUYING PRICE]],"")</f>
        <v/>
      </c>
      <c r="AH489" s="143" t="str">
        <f>IFERROR(Stock[[#This Row],[CHANGE
(auto-fill)]]/Stock[[#This Row],[BUYING PRICE]],"")</f>
        <v/>
      </c>
      <c r="AI489" s="129" t="str">
        <f>IF(Stock[[#This Row],[MARKET PRICE]]&gt;0,Stock[[#This Row],[MARKET PRICE]]*Stock[[#This Row],[REMAINING QUANTITY
(auto-fill)]],"")</f>
        <v/>
      </c>
    </row>
    <row r="490" spans="2:35">
      <c r="B490" s="112" t="str">
        <f>IF(AND(Stock[[#This Row],[BUYING QUANTITY]]&gt;0,Stock[[#This Row],[REMAINING QUANTITY
(auto-fill)]]=0),"SOLD OUT",
IF(AND(Stock[[#This Row],[BUYING QUANTITY]]&gt;0,Stock[[#This Row],[REMAINING QUANTITY
(auto-fill)]]&gt;0),"HOLDING",""))</f>
        <v/>
      </c>
      <c r="C490" s="111">
        <f t="shared" si="7"/>
        <v>477</v>
      </c>
      <c r="D490" s="79"/>
      <c r="E490" s="80"/>
      <c r="F490" s="162"/>
      <c r="G490" s="85"/>
      <c r="H490" s="86"/>
      <c r="I490" s="164"/>
      <c r="J490" s="115" t="str">
        <f>IF(Stock[[#This Row],[BUYING QUANTITY]]&gt;0,Stock[[#This Row],[BUYING PRICE]]*Stock[[#This Row],[BUYING QUANTITY]]*Stock[[#This Row],[% BUYING FEE]],"")</f>
        <v/>
      </c>
      <c r="K490" s="89"/>
      <c r="L490" s="90"/>
      <c r="M490" s="117" t="str">
        <f>IF(Stock[[#This Row],[BUYING QUANTITY]]&gt;0,Stock[[#This Row],[BUYING PRICE]]*(1+Stock[[#This Row],[% THRESHOLD (RETURN)_1]]),"")</f>
        <v/>
      </c>
      <c r="N490" s="91"/>
      <c r="O490" s="117" t="str">
        <f>IF(Stock[[#This Row],[BUYING QUANTITY]]&gt;0,Stock[[#This Row],[BUYING PRICE]]*(1+Stock[[#This Row],[% THRESHOLD (RETURN)_2]]),"")</f>
        <v/>
      </c>
      <c r="P490" s="91"/>
      <c r="Q490" s="117" t="str">
        <f>IF(Stock[[#This Row],[BUYING QUANTITY]]&gt;0,Stock[[#This Row],[BUYING PRICE]]*(1+Stock[[#This Row],[% THRESHOLD (LOSS)]]),"")</f>
        <v/>
      </c>
      <c r="R490" s="106"/>
      <c r="S490" s="118" t="str">
        <f>IF(Stock[[#This Row],[CASH DIVIDEND]]&gt;0,Stock[[#This Row],[CASH DIVIDEND]]/(Stock[[#This Row],[BUYING PRICE]]*Stock[[#This Row],[BUYING QUANTITY]]),"")</f>
        <v/>
      </c>
      <c r="T490" s="106"/>
      <c r="U490" s="79"/>
      <c r="V490" s="97"/>
      <c r="W490" s="98"/>
      <c r="X490" s="168"/>
      <c r="Y490" s="126" t="str">
        <f>IF(Stock[[#This Row],[SELLING QUANTITY]]&gt;0,Stock[[#This Row],[SELLING PRICE]]*Stock[[#This Row],[SELLING QUANTITY]]*Stock[[#This Row],[% SELLING FEE]]+Stock[[#This Row],[SELLING PRICE]]*Stock[[#This Row],[SELLING QUANTITY]]*$D$12,"")</f>
        <v/>
      </c>
      <c r="Z490" s="127">
        <f>Stock[[#This Row],[BUYING QUANTITY]]+Stock[[#This Row],[STOCK DIVIDEND]]-Stock[[#This Row],[SELLING QUANTITY]]</f>
        <v>0</v>
      </c>
      <c r="AA4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0" s="121">
        <f ca="1">IF(Stock[[#This Row],[SELLING DATE]]&gt;0,Stock[[#This Row],[SELLING DATE]]-Stock[[#This Row],[BUY DATE]]+1,IF(Stock[[#This Row],[BUY DATE]]=0,0,TODAY()-Stock[[#This Row],[BUY DATE]]+1))</f>
        <v>0</v>
      </c>
      <c r="AC490" s="122" t="str">
        <f>IFERROR(Stock[[#This Row],[CASH DIVIDEND]]+Stock[[#This Row],[RETURN/(LOSS) FROM TRADING
(auto-fill)]],"")</f>
        <v/>
      </c>
      <c r="AD490" s="146" t="str">
        <f>IF(Stock[[#This Row],[SELLING QUANTITY]]&gt;0,SUM(Stock[[#This Row],[RETURN/(LOSS) FROM TRADING
(auto-fill)]],Stock[[#This Row],[CASH DIVIDEND]])/SUM(Stock[[#This Row],[BUYING PRICE]]*Stock[[#This Row],[SELLING QUANTITY]],Stock[[#This Row],[BUYING FEE
(auto-fill)]]*Stock[[#This Row],[SELLING QUANTITY]]/Stock[[#This Row],[BUYING QUANTITY]]),"")</f>
        <v/>
      </c>
      <c r="AE490" s="146" t="str">
        <f ca="1">IFERROR(IF(Stock[[#This Row],[HOLDING DAYS
(auto-fill)]]&lt;365,Stock[[#This Row],[% TOTAL RETURN/(LOSS)
(auto-fill)]]*365/Stock[[#This Row],[HOLDING DAYS
(auto-fill)]],POWER((1+Stock[[#This Row],[% TOTAL RETURN/(LOSS)
(auto-fill)]]),1/(Stock[[#This Row],[HOLDING DAYS
(auto-fill)]]/365))-1),"")</f>
        <v/>
      </c>
      <c r="AF490" s="92"/>
      <c r="AG490" s="149" t="str">
        <f>IF(Stock[[#This Row],[STATUS
(auto-fill)]]="HOLDING",Stock[[#This Row],[MARKET PRICE]]-Stock[[#This Row],[BUYING PRICE]],"")</f>
        <v/>
      </c>
      <c r="AH490" s="143" t="str">
        <f>IFERROR(Stock[[#This Row],[CHANGE
(auto-fill)]]/Stock[[#This Row],[BUYING PRICE]],"")</f>
        <v/>
      </c>
      <c r="AI490" s="129" t="str">
        <f>IF(Stock[[#This Row],[MARKET PRICE]]&gt;0,Stock[[#This Row],[MARKET PRICE]]*Stock[[#This Row],[REMAINING QUANTITY
(auto-fill)]],"")</f>
        <v/>
      </c>
    </row>
    <row r="491" spans="2:35">
      <c r="B491" s="112" t="str">
        <f>IF(AND(Stock[[#This Row],[BUYING QUANTITY]]&gt;0,Stock[[#This Row],[REMAINING QUANTITY
(auto-fill)]]=0),"SOLD OUT",
IF(AND(Stock[[#This Row],[BUYING QUANTITY]]&gt;0,Stock[[#This Row],[REMAINING QUANTITY
(auto-fill)]]&gt;0),"HOLDING",""))</f>
        <v/>
      </c>
      <c r="C491" s="111">
        <f t="shared" si="7"/>
        <v>478</v>
      </c>
      <c r="D491" s="79"/>
      <c r="E491" s="80"/>
      <c r="F491" s="162"/>
      <c r="G491" s="85"/>
      <c r="H491" s="86"/>
      <c r="I491" s="164"/>
      <c r="J491" s="115" t="str">
        <f>IF(Stock[[#This Row],[BUYING QUANTITY]]&gt;0,Stock[[#This Row],[BUYING PRICE]]*Stock[[#This Row],[BUYING QUANTITY]]*Stock[[#This Row],[% BUYING FEE]],"")</f>
        <v/>
      </c>
      <c r="K491" s="89"/>
      <c r="L491" s="90"/>
      <c r="M491" s="117" t="str">
        <f>IF(Stock[[#This Row],[BUYING QUANTITY]]&gt;0,Stock[[#This Row],[BUYING PRICE]]*(1+Stock[[#This Row],[% THRESHOLD (RETURN)_1]]),"")</f>
        <v/>
      </c>
      <c r="N491" s="91"/>
      <c r="O491" s="117" t="str">
        <f>IF(Stock[[#This Row],[BUYING QUANTITY]]&gt;0,Stock[[#This Row],[BUYING PRICE]]*(1+Stock[[#This Row],[% THRESHOLD (RETURN)_2]]),"")</f>
        <v/>
      </c>
      <c r="P491" s="91"/>
      <c r="Q491" s="117" t="str">
        <f>IF(Stock[[#This Row],[BUYING QUANTITY]]&gt;0,Stock[[#This Row],[BUYING PRICE]]*(1+Stock[[#This Row],[% THRESHOLD (LOSS)]]),"")</f>
        <v/>
      </c>
      <c r="R491" s="106"/>
      <c r="S491" s="118" t="str">
        <f>IF(Stock[[#This Row],[CASH DIVIDEND]]&gt;0,Stock[[#This Row],[CASH DIVIDEND]]/(Stock[[#This Row],[BUYING PRICE]]*Stock[[#This Row],[BUYING QUANTITY]]),"")</f>
        <v/>
      </c>
      <c r="T491" s="106"/>
      <c r="U491" s="79"/>
      <c r="V491" s="97"/>
      <c r="W491" s="98"/>
      <c r="X491" s="168"/>
      <c r="Y491" s="126" t="str">
        <f>IF(Stock[[#This Row],[SELLING QUANTITY]]&gt;0,Stock[[#This Row],[SELLING PRICE]]*Stock[[#This Row],[SELLING QUANTITY]]*Stock[[#This Row],[% SELLING FEE]]+Stock[[#This Row],[SELLING PRICE]]*Stock[[#This Row],[SELLING QUANTITY]]*$D$12,"")</f>
        <v/>
      </c>
      <c r="Z491" s="127">
        <f>Stock[[#This Row],[BUYING QUANTITY]]+Stock[[#This Row],[STOCK DIVIDEND]]-Stock[[#This Row],[SELLING QUANTITY]]</f>
        <v>0</v>
      </c>
      <c r="AA4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1" s="121">
        <f ca="1">IF(Stock[[#This Row],[SELLING DATE]]&gt;0,Stock[[#This Row],[SELLING DATE]]-Stock[[#This Row],[BUY DATE]]+1,IF(Stock[[#This Row],[BUY DATE]]=0,0,TODAY()-Stock[[#This Row],[BUY DATE]]+1))</f>
        <v>0</v>
      </c>
      <c r="AC491" s="122" t="str">
        <f>IFERROR(Stock[[#This Row],[CASH DIVIDEND]]+Stock[[#This Row],[RETURN/(LOSS) FROM TRADING
(auto-fill)]],"")</f>
        <v/>
      </c>
      <c r="AD491" s="146" t="str">
        <f>IF(Stock[[#This Row],[SELLING QUANTITY]]&gt;0,SUM(Stock[[#This Row],[RETURN/(LOSS) FROM TRADING
(auto-fill)]],Stock[[#This Row],[CASH DIVIDEND]])/SUM(Stock[[#This Row],[BUYING PRICE]]*Stock[[#This Row],[SELLING QUANTITY]],Stock[[#This Row],[BUYING FEE
(auto-fill)]]*Stock[[#This Row],[SELLING QUANTITY]]/Stock[[#This Row],[BUYING QUANTITY]]),"")</f>
        <v/>
      </c>
      <c r="AE491" s="146" t="str">
        <f ca="1">IFERROR(IF(Stock[[#This Row],[HOLDING DAYS
(auto-fill)]]&lt;365,Stock[[#This Row],[% TOTAL RETURN/(LOSS)
(auto-fill)]]*365/Stock[[#This Row],[HOLDING DAYS
(auto-fill)]],POWER((1+Stock[[#This Row],[% TOTAL RETURN/(LOSS)
(auto-fill)]]),1/(Stock[[#This Row],[HOLDING DAYS
(auto-fill)]]/365))-1),"")</f>
        <v/>
      </c>
      <c r="AF491" s="92"/>
      <c r="AG491" s="149" t="str">
        <f>IF(Stock[[#This Row],[STATUS
(auto-fill)]]="HOLDING",Stock[[#This Row],[MARKET PRICE]]-Stock[[#This Row],[BUYING PRICE]],"")</f>
        <v/>
      </c>
      <c r="AH491" s="143" t="str">
        <f>IFERROR(Stock[[#This Row],[CHANGE
(auto-fill)]]/Stock[[#This Row],[BUYING PRICE]],"")</f>
        <v/>
      </c>
      <c r="AI491" s="129" t="str">
        <f>IF(Stock[[#This Row],[MARKET PRICE]]&gt;0,Stock[[#This Row],[MARKET PRICE]]*Stock[[#This Row],[REMAINING QUANTITY
(auto-fill)]],"")</f>
        <v/>
      </c>
    </row>
    <row r="492" spans="2:35">
      <c r="B492" s="112" t="str">
        <f>IF(AND(Stock[[#This Row],[BUYING QUANTITY]]&gt;0,Stock[[#This Row],[REMAINING QUANTITY
(auto-fill)]]=0),"SOLD OUT",
IF(AND(Stock[[#This Row],[BUYING QUANTITY]]&gt;0,Stock[[#This Row],[REMAINING QUANTITY
(auto-fill)]]&gt;0),"HOLDING",""))</f>
        <v/>
      </c>
      <c r="C492" s="111">
        <f t="shared" si="7"/>
        <v>479</v>
      </c>
      <c r="D492" s="79"/>
      <c r="E492" s="80"/>
      <c r="F492" s="162"/>
      <c r="G492" s="85"/>
      <c r="H492" s="86"/>
      <c r="I492" s="164"/>
      <c r="J492" s="115" t="str">
        <f>IF(Stock[[#This Row],[BUYING QUANTITY]]&gt;0,Stock[[#This Row],[BUYING PRICE]]*Stock[[#This Row],[BUYING QUANTITY]]*Stock[[#This Row],[% BUYING FEE]],"")</f>
        <v/>
      </c>
      <c r="K492" s="89"/>
      <c r="L492" s="90"/>
      <c r="M492" s="117" t="str">
        <f>IF(Stock[[#This Row],[BUYING QUANTITY]]&gt;0,Stock[[#This Row],[BUYING PRICE]]*(1+Stock[[#This Row],[% THRESHOLD (RETURN)_1]]),"")</f>
        <v/>
      </c>
      <c r="N492" s="91"/>
      <c r="O492" s="117" t="str">
        <f>IF(Stock[[#This Row],[BUYING QUANTITY]]&gt;0,Stock[[#This Row],[BUYING PRICE]]*(1+Stock[[#This Row],[% THRESHOLD (RETURN)_2]]),"")</f>
        <v/>
      </c>
      <c r="P492" s="91"/>
      <c r="Q492" s="117" t="str">
        <f>IF(Stock[[#This Row],[BUYING QUANTITY]]&gt;0,Stock[[#This Row],[BUYING PRICE]]*(1+Stock[[#This Row],[% THRESHOLD (LOSS)]]),"")</f>
        <v/>
      </c>
      <c r="R492" s="106"/>
      <c r="S492" s="118" t="str">
        <f>IF(Stock[[#This Row],[CASH DIVIDEND]]&gt;0,Stock[[#This Row],[CASH DIVIDEND]]/(Stock[[#This Row],[BUYING PRICE]]*Stock[[#This Row],[BUYING QUANTITY]]),"")</f>
        <v/>
      </c>
      <c r="T492" s="106"/>
      <c r="U492" s="79"/>
      <c r="V492" s="97"/>
      <c r="W492" s="98"/>
      <c r="X492" s="168"/>
      <c r="Y492" s="126" t="str">
        <f>IF(Stock[[#This Row],[SELLING QUANTITY]]&gt;0,Stock[[#This Row],[SELLING PRICE]]*Stock[[#This Row],[SELLING QUANTITY]]*Stock[[#This Row],[% SELLING FEE]]+Stock[[#This Row],[SELLING PRICE]]*Stock[[#This Row],[SELLING QUANTITY]]*$D$12,"")</f>
        <v/>
      </c>
      <c r="Z492" s="127">
        <f>Stock[[#This Row],[BUYING QUANTITY]]+Stock[[#This Row],[STOCK DIVIDEND]]-Stock[[#This Row],[SELLING QUANTITY]]</f>
        <v>0</v>
      </c>
      <c r="AA4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2" s="121">
        <f ca="1">IF(Stock[[#This Row],[SELLING DATE]]&gt;0,Stock[[#This Row],[SELLING DATE]]-Stock[[#This Row],[BUY DATE]]+1,IF(Stock[[#This Row],[BUY DATE]]=0,0,TODAY()-Stock[[#This Row],[BUY DATE]]+1))</f>
        <v>0</v>
      </c>
      <c r="AC492" s="122" t="str">
        <f>IFERROR(Stock[[#This Row],[CASH DIVIDEND]]+Stock[[#This Row],[RETURN/(LOSS) FROM TRADING
(auto-fill)]],"")</f>
        <v/>
      </c>
      <c r="AD492" s="146" t="str">
        <f>IF(Stock[[#This Row],[SELLING QUANTITY]]&gt;0,SUM(Stock[[#This Row],[RETURN/(LOSS) FROM TRADING
(auto-fill)]],Stock[[#This Row],[CASH DIVIDEND]])/SUM(Stock[[#This Row],[BUYING PRICE]]*Stock[[#This Row],[SELLING QUANTITY]],Stock[[#This Row],[BUYING FEE
(auto-fill)]]*Stock[[#This Row],[SELLING QUANTITY]]/Stock[[#This Row],[BUYING QUANTITY]]),"")</f>
        <v/>
      </c>
      <c r="AE492" s="146" t="str">
        <f ca="1">IFERROR(IF(Stock[[#This Row],[HOLDING DAYS
(auto-fill)]]&lt;365,Stock[[#This Row],[% TOTAL RETURN/(LOSS)
(auto-fill)]]*365/Stock[[#This Row],[HOLDING DAYS
(auto-fill)]],POWER((1+Stock[[#This Row],[% TOTAL RETURN/(LOSS)
(auto-fill)]]),1/(Stock[[#This Row],[HOLDING DAYS
(auto-fill)]]/365))-1),"")</f>
        <v/>
      </c>
      <c r="AF492" s="92"/>
      <c r="AG492" s="149" t="str">
        <f>IF(Stock[[#This Row],[STATUS
(auto-fill)]]="HOLDING",Stock[[#This Row],[MARKET PRICE]]-Stock[[#This Row],[BUYING PRICE]],"")</f>
        <v/>
      </c>
      <c r="AH492" s="143" t="str">
        <f>IFERROR(Stock[[#This Row],[CHANGE
(auto-fill)]]/Stock[[#This Row],[BUYING PRICE]],"")</f>
        <v/>
      </c>
      <c r="AI492" s="129" t="str">
        <f>IF(Stock[[#This Row],[MARKET PRICE]]&gt;0,Stock[[#This Row],[MARKET PRICE]]*Stock[[#This Row],[REMAINING QUANTITY
(auto-fill)]],"")</f>
        <v/>
      </c>
    </row>
    <row r="493" spans="2:35">
      <c r="B493" s="112" t="str">
        <f>IF(AND(Stock[[#This Row],[BUYING QUANTITY]]&gt;0,Stock[[#This Row],[REMAINING QUANTITY
(auto-fill)]]=0),"SOLD OUT",
IF(AND(Stock[[#This Row],[BUYING QUANTITY]]&gt;0,Stock[[#This Row],[REMAINING QUANTITY
(auto-fill)]]&gt;0),"HOLDING",""))</f>
        <v/>
      </c>
      <c r="C493" s="111">
        <f t="shared" si="7"/>
        <v>480</v>
      </c>
      <c r="D493" s="79"/>
      <c r="E493" s="80"/>
      <c r="F493" s="162"/>
      <c r="G493" s="85"/>
      <c r="H493" s="86"/>
      <c r="I493" s="164"/>
      <c r="J493" s="115" t="str">
        <f>IF(Stock[[#This Row],[BUYING QUANTITY]]&gt;0,Stock[[#This Row],[BUYING PRICE]]*Stock[[#This Row],[BUYING QUANTITY]]*Stock[[#This Row],[% BUYING FEE]],"")</f>
        <v/>
      </c>
      <c r="K493" s="89"/>
      <c r="L493" s="90"/>
      <c r="M493" s="117" t="str">
        <f>IF(Stock[[#This Row],[BUYING QUANTITY]]&gt;0,Stock[[#This Row],[BUYING PRICE]]*(1+Stock[[#This Row],[% THRESHOLD (RETURN)_1]]),"")</f>
        <v/>
      </c>
      <c r="N493" s="91"/>
      <c r="O493" s="117" t="str">
        <f>IF(Stock[[#This Row],[BUYING QUANTITY]]&gt;0,Stock[[#This Row],[BUYING PRICE]]*(1+Stock[[#This Row],[% THRESHOLD (RETURN)_2]]),"")</f>
        <v/>
      </c>
      <c r="P493" s="91"/>
      <c r="Q493" s="117" t="str">
        <f>IF(Stock[[#This Row],[BUYING QUANTITY]]&gt;0,Stock[[#This Row],[BUYING PRICE]]*(1+Stock[[#This Row],[% THRESHOLD (LOSS)]]),"")</f>
        <v/>
      </c>
      <c r="R493" s="106"/>
      <c r="S493" s="118" t="str">
        <f>IF(Stock[[#This Row],[CASH DIVIDEND]]&gt;0,Stock[[#This Row],[CASH DIVIDEND]]/(Stock[[#This Row],[BUYING PRICE]]*Stock[[#This Row],[BUYING QUANTITY]]),"")</f>
        <v/>
      </c>
      <c r="T493" s="106"/>
      <c r="U493" s="79"/>
      <c r="V493" s="97"/>
      <c r="W493" s="98"/>
      <c r="X493" s="168"/>
      <c r="Y493" s="126" t="str">
        <f>IF(Stock[[#This Row],[SELLING QUANTITY]]&gt;0,Stock[[#This Row],[SELLING PRICE]]*Stock[[#This Row],[SELLING QUANTITY]]*Stock[[#This Row],[% SELLING FEE]]+Stock[[#This Row],[SELLING PRICE]]*Stock[[#This Row],[SELLING QUANTITY]]*$D$12,"")</f>
        <v/>
      </c>
      <c r="Z493" s="127">
        <f>Stock[[#This Row],[BUYING QUANTITY]]+Stock[[#This Row],[STOCK DIVIDEND]]-Stock[[#This Row],[SELLING QUANTITY]]</f>
        <v>0</v>
      </c>
      <c r="AA4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3" s="121">
        <f ca="1">IF(Stock[[#This Row],[SELLING DATE]]&gt;0,Stock[[#This Row],[SELLING DATE]]-Stock[[#This Row],[BUY DATE]]+1,IF(Stock[[#This Row],[BUY DATE]]=0,0,TODAY()-Stock[[#This Row],[BUY DATE]]+1))</f>
        <v>0</v>
      </c>
      <c r="AC493" s="122" t="str">
        <f>IFERROR(Stock[[#This Row],[CASH DIVIDEND]]+Stock[[#This Row],[RETURN/(LOSS) FROM TRADING
(auto-fill)]],"")</f>
        <v/>
      </c>
      <c r="AD493" s="146" t="str">
        <f>IF(Stock[[#This Row],[SELLING QUANTITY]]&gt;0,SUM(Stock[[#This Row],[RETURN/(LOSS) FROM TRADING
(auto-fill)]],Stock[[#This Row],[CASH DIVIDEND]])/SUM(Stock[[#This Row],[BUYING PRICE]]*Stock[[#This Row],[SELLING QUANTITY]],Stock[[#This Row],[BUYING FEE
(auto-fill)]]*Stock[[#This Row],[SELLING QUANTITY]]/Stock[[#This Row],[BUYING QUANTITY]]),"")</f>
        <v/>
      </c>
      <c r="AE493" s="146" t="str">
        <f ca="1">IFERROR(IF(Stock[[#This Row],[HOLDING DAYS
(auto-fill)]]&lt;365,Stock[[#This Row],[% TOTAL RETURN/(LOSS)
(auto-fill)]]*365/Stock[[#This Row],[HOLDING DAYS
(auto-fill)]],POWER((1+Stock[[#This Row],[% TOTAL RETURN/(LOSS)
(auto-fill)]]),1/(Stock[[#This Row],[HOLDING DAYS
(auto-fill)]]/365))-1),"")</f>
        <v/>
      </c>
      <c r="AF493" s="92"/>
      <c r="AG493" s="149" t="str">
        <f>IF(Stock[[#This Row],[STATUS
(auto-fill)]]="HOLDING",Stock[[#This Row],[MARKET PRICE]]-Stock[[#This Row],[BUYING PRICE]],"")</f>
        <v/>
      </c>
      <c r="AH493" s="143" t="str">
        <f>IFERROR(Stock[[#This Row],[CHANGE
(auto-fill)]]/Stock[[#This Row],[BUYING PRICE]],"")</f>
        <v/>
      </c>
      <c r="AI493" s="129" t="str">
        <f>IF(Stock[[#This Row],[MARKET PRICE]]&gt;0,Stock[[#This Row],[MARKET PRICE]]*Stock[[#This Row],[REMAINING QUANTITY
(auto-fill)]],"")</f>
        <v/>
      </c>
    </row>
    <row r="494" spans="2:35">
      <c r="B494" s="112" t="str">
        <f>IF(AND(Stock[[#This Row],[BUYING QUANTITY]]&gt;0,Stock[[#This Row],[REMAINING QUANTITY
(auto-fill)]]=0),"SOLD OUT",
IF(AND(Stock[[#This Row],[BUYING QUANTITY]]&gt;0,Stock[[#This Row],[REMAINING QUANTITY
(auto-fill)]]&gt;0),"HOLDING",""))</f>
        <v/>
      </c>
      <c r="C494" s="111">
        <f t="shared" si="7"/>
        <v>481</v>
      </c>
      <c r="D494" s="79"/>
      <c r="E494" s="80"/>
      <c r="F494" s="162"/>
      <c r="G494" s="85"/>
      <c r="H494" s="86"/>
      <c r="I494" s="164"/>
      <c r="J494" s="115" t="str">
        <f>IF(Stock[[#This Row],[BUYING QUANTITY]]&gt;0,Stock[[#This Row],[BUYING PRICE]]*Stock[[#This Row],[BUYING QUANTITY]]*Stock[[#This Row],[% BUYING FEE]],"")</f>
        <v/>
      </c>
      <c r="K494" s="89"/>
      <c r="L494" s="90"/>
      <c r="M494" s="117" t="str">
        <f>IF(Stock[[#This Row],[BUYING QUANTITY]]&gt;0,Stock[[#This Row],[BUYING PRICE]]*(1+Stock[[#This Row],[% THRESHOLD (RETURN)_1]]),"")</f>
        <v/>
      </c>
      <c r="N494" s="91"/>
      <c r="O494" s="117" t="str">
        <f>IF(Stock[[#This Row],[BUYING QUANTITY]]&gt;0,Stock[[#This Row],[BUYING PRICE]]*(1+Stock[[#This Row],[% THRESHOLD (RETURN)_2]]),"")</f>
        <v/>
      </c>
      <c r="P494" s="91"/>
      <c r="Q494" s="117" t="str">
        <f>IF(Stock[[#This Row],[BUYING QUANTITY]]&gt;0,Stock[[#This Row],[BUYING PRICE]]*(1+Stock[[#This Row],[% THRESHOLD (LOSS)]]),"")</f>
        <v/>
      </c>
      <c r="R494" s="106"/>
      <c r="S494" s="118" t="str">
        <f>IF(Stock[[#This Row],[CASH DIVIDEND]]&gt;0,Stock[[#This Row],[CASH DIVIDEND]]/(Stock[[#This Row],[BUYING PRICE]]*Stock[[#This Row],[BUYING QUANTITY]]),"")</f>
        <v/>
      </c>
      <c r="T494" s="106"/>
      <c r="U494" s="79"/>
      <c r="V494" s="97"/>
      <c r="W494" s="98"/>
      <c r="X494" s="168"/>
      <c r="Y494" s="126" t="str">
        <f>IF(Stock[[#This Row],[SELLING QUANTITY]]&gt;0,Stock[[#This Row],[SELLING PRICE]]*Stock[[#This Row],[SELLING QUANTITY]]*Stock[[#This Row],[% SELLING FEE]]+Stock[[#This Row],[SELLING PRICE]]*Stock[[#This Row],[SELLING QUANTITY]]*$D$12,"")</f>
        <v/>
      </c>
      <c r="Z494" s="127">
        <f>Stock[[#This Row],[BUYING QUANTITY]]+Stock[[#This Row],[STOCK DIVIDEND]]-Stock[[#This Row],[SELLING QUANTITY]]</f>
        <v>0</v>
      </c>
      <c r="AA4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4" s="121">
        <f ca="1">IF(Stock[[#This Row],[SELLING DATE]]&gt;0,Stock[[#This Row],[SELLING DATE]]-Stock[[#This Row],[BUY DATE]]+1,IF(Stock[[#This Row],[BUY DATE]]=0,0,TODAY()-Stock[[#This Row],[BUY DATE]]+1))</f>
        <v>0</v>
      </c>
      <c r="AC494" s="122" t="str">
        <f>IFERROR(Stock[[#This Row],[CASH DIVIDEND]]+Stock[[#This Row],[RETURN/(LOSS) FROM TRADING
(auto-fill)]],"")</f>
        <v/>
      </c>
      <c r="AD494" s="146" t="str">
        <f>IF(Stock[[#This Row],[SELLING QUANTITY]]&gt;0,SUM(Stock[[#This Row],[RETURN/(LOSS) FROM TRADING
(auto-fill)]],Stock[[#This Row],[CASH DIVIDEND]])/SUM(Stock[[#This Row],[BUYING PRICE]]*Stock[[#This Row],[SELLING QUANTITY]],Stock[[#This Row],[BUYING FEE
(auto-fill)]]*Stock[[#This Row],[SELLING QUANTITY]]/Stock[[#This Row],[BUYING QUANTITY]]),"")</f>
        <v/>
      </c>
      <c r="AE494" s="146" t="str">
        <f ca="1">IFERROR(IF(Stock[[#This Row],[HOLDING DAYS
(auto-fill)]]&lt;365,Stock[[#This Row],[% TOTAL RETURN/(LOSS)
(auto-fill)]]*365/Stock[[#This Row],[HOLDING DAYS
(auto-fill)]],POWER((1+Stock[[#This Row],[% TOTAL RETURN/(LOSS)
(auto-fill)]]),1/(Stock[[#This Row],[HOLDING DAYS
(auto-fill)]]/365))-1),"")</f>
        <v/>
      </c>
      <c r="AF494" s="92"/>
      <c r="AG494" s="149" t="str">
        <f>IF(Stock[[#This Row],[STATUS
(auto-fill)]]="HOLDING",Stock[[#This Row],[MARKET PRICE]]-Stock[[#This Row],[BUYING PRICE]],"")</f>
        <v/>
      </c>
      <c r="AH494" s="143" t="str">
        <f>IFERROR(Stock[[#This Row],[CHANGE
(auto-fill)]]/Stock[[#This Row],[BUYING PRICE]],"")</f>
        <v/>
      </c>
      <c r="AI494" s="129" t="str">
        <f>IF(Stock[[#This Row],[MARKET PRICE]]&gt;0,Stock[[#This Row],[MARKET PRICE]]*Stock[[#This Row],[REMAINING QUANTITY
(auto-fill)]],"")</f>
        <v/>
      </c>
    </row>
    <row r="495" spans="2:35">
      <c r="B495" s="112" t="str">
        <f>IF(AND(Stock[[#This Row],[BUYING QUANTITY]]&gt;0,Stock[[#This Row],[REMAINING QUANTITY
(auto-fill)]]=0),"SOLD OUT",
IF(AND(Stock[[#This Row],[BUYING QUANTITY]]&gt;0,Stock[[#This Row],[REMAINING QUANTITY
(auto-fill)]]&gt;0),"HOLDING",""))</f>
        <v/>
      </c>
      <c r="C495" s="111">
        <f t="shared" si="7"/>
        <v>482</v>
      </c>
      <c r="D495" s="79"/>
      <c r="E495" s="80"/>
      <c r="F495" s="162"/>
      <c r="G495" s="85"/>
      <c r="H495" s="86"/>
      <c r="I495" s="164"/>
      <c r="J495" s="115" t="str">
        <f>IF(Stock[[#This Row],[BUYING QUANTITY]]&gt;0,Stock[[#This Row],[BUYING PRICE]]*Stock[[#This Row],[BUYING QUANTITY]]*Stock[[#This Row],[% BUYING FEE]],"")</f>
        <v/>
      </c>
      <c r="K495" s="89"/>
      <c r="L495" s="90"/>
      <c r="M495" s="117" t="str">
        <f>IF(Stock[[#This Row],[BUYING QUANTITY]]&gt;0,Stock[[#This Row],[BUYING PRICE]]*(1+Stock[[#This Row],[% THRESHOLD (RETURN)_1]]),"")</f>
        <v/>
      </c>
      <c r="N495" s="91"/>
      <c r="O495" s="117" t="str">
        <f>IF(Stock[[#This Row],[BUYING QUANTITY]]&gt;0,Stock[[#This Row],[BUYING PRICE]]*(1+Stock[[#This Row],[% THRESHOLD (RETURN)_2]]),"")</f>
        <v/>
      </c>
      <c r="P495" s="91"/>
      <c r="Q495" s="117" t="str">
        <f>IF(Stock[[#This Row],[BUYING QUANTITY]]&gt;0,Stock[[#This Row],[BUYING PRICE]]*(1+Stock[[#This Row],[% THRESHOLD (LOSS)]]),"")</f>
        <v/>
      </c>
      <c r="R495" s="106"/>
      <c r="S495" s="118" t="str">
        <f>IF(Stock[[#This Row],[CASH DIVIDEND]]&gt;0,Stock[[#This Row],[CASH DIVIDEND]]/(Stock[[#This Row],[BUYING PRICE]]*Stock[[#This Row],[BUYING QUANTITY]]),"")</f>
        <v/>
      </c>
      <c r="T495" s="106"/>
      <c r="U495" s="79"/>
      <c r="V495" s="97"/>
      <c r="W495" s="98"/>
      <c r="X495" s="168"/>
      <c r="Y495" s="126" t="str">
        <f>IF(Stock[[#This Row],[SELLING QUANTITY]]&gt;0,Stock[[#This Row],[SELLING PRICE]]*Stock[[#This Row],[SELLING QUANTITY]]*Stock[[#This Row],[% SELLING FEE]]+Stock[[#This Row],[SELLING PRICE]]*Stock[[#This Row],[SELLING QUANTITY]]*$D$12,"")</f>
        <v/>
      </c>
      <c r="Z495" s="127">
        <f>Stock[[#This Row],[BUYING QUANTITY]]+Stock[[#This Row],[STOCK DIVIDEND]]-Stock[[#This Row],[SELLING QUANTITY]]</f>
        <v>0</v>
      </c>
      <c r="AA4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5" s="121">
        <f ca="1">IF(Stock[[#This Row],[SELLING DATE]]&gt;0,Stock[[#This Row],[SELLING DATE]]-Stock[[#This Row],[BUY DATE]]+1,IF(Stock[[#This Row],[BUY DATE]]=0,0,TODAY()-Stock[[#This Row],[BUY DATE]]+1))</f>
        <v>0</v>
      </c>
      <c r="AC495" s="122" t="str">
        <f>IFERROR(Stock[[#This Row],[CASH DIVIDEND]]+Stock[[#This Row],[RETURN/(LOSS) FROM TRADING
(auto-fill)]],"")</f>
        <v/>
      </c>
      <c r="AD495" s="146" t="str">
        <f>IF(Stock[[#This Row],[SELLING QUANTITY]]&gt;0,SUM(Stock[[#This Row],[RETURN/(LOSS) FROM TRADING
(auto-fill)]],Stock[[#This Row],[CASH DIVIDEND]])/SUM(Stock[[#This Row],[BUYING PRICE]]*Stock[[#This Row],[SELLING QUANTITY]],Stock[[#This Row],[BUYING FEE
(auto-fill)]]*Stock[[#This Row],[SELLING QUANTITY]]/Stock[[#This Row],[BUYING QUANTITY]]),"")</f>
        <v/>
      </c>
      <c r="AE495" s="146" t="str">
        <f ca="1">IFERROR(IF(Stock[[#This Row],[HOLDING DAYS
(auto-fill)]]&lt;365,Stock[[#This Row],[% TOTAL RETURN/(LOSS)
(auto-fill)]]*365/Stock[[#This Row],[HOLDING DAYS
(auto-fill)]],POWER((1+Stock[[#This Row],[% TOTAL RETURN/(LOSS)
(auto-fill)]]),1/(Stock[[#This Row],[HOLDING DAYS
(auto-fill)]]/365))-1),"")</f>
        <v/>
      </c>
      <c r="AF495" s="92"/>
      <c r="AG495" s="149" t="str">
        <f>IF(Stock[[#This Row],[STATUS
(auto-fill)]]="HOLDING",Stock[[#This Row],[MARKET PRICE]]-Stock[[#This Row],[BUYING PRICE]],"")</f>
        <v/>
      </c>
      <c r="AH495" s="143" t="str">
        <f>IFERROR(Stock[[#This Row],[CHANGE
(auto-fill)]]/Stock[[#This Row],[BUYING PRICE]],"")</f>
        <v/>
      </c>
      <c r="AI495" s="129" t="str">
        <f>IF(Stock[[#This Row],[MARKET PRICE]]&gt;0,Stock[[#This Row],[MARKET PRICE]]*Stock[[#This Row],[REMAINING QUANTITY
(auto-fill)]],"")</f>
        <v/>
      </c>
    </row>
    <row r="496" spans="2:35">
      <c r="B496" s="112" t="str">
        <f>IF(AND(Stock[[#This Row],[BUYING QUANTITY]]&gt;0,Stock[[#This Row],[REMAINING QUANTITY
(auto-fill)]]=0),"SOLD OUT",
IF(AND(Stock[[#This Row],[BUYING QUANTITY]]&gt;0,Stock[[#This Row],[REMAINING QUANTITY
(auto-fill)]]&gt;0),"HOLDING",""))</f>
        <v/>
      </c>
      <c r="C496" s="111">
        <f t="shared" si="7"/>
        <v>483</v>
      </c>
      <c r="D496" s="79"/>
      <c r="E496" s="80"/>
      <c r="F496" s="162"/>
      <c r="G496" s="85"/>
      <c r="H496" s="86"/>
      <c r="I496" s="164"/>
      <c r="J496" s="115" t="str">
        <f>IF(Stock[[#This Row],[BUYING QUANTITY]]&gt;0,Stock[[#This Row],[BUYING PRICE]]*Stock[[#This Row],[BUYING QUANTITY]]*Stock[[#This Row],[% BUYING FEE]],"")</f>
        <v/>
      </c>
      <c r="K496" s="89"/>
      <c r="L496" s="90"/>
      <c r="M496" s="117" t="str">
        <f>IF(Stock[[#This Row],[BUYING QUANTITY]]&gt;0,Stock[[#This Row],[BUYING PRICE]]*(1+Stock[[#This Row],[% THRESHOLD (RETURN)_1]]),"")</f>
        <v/>
      </c>
      <c r="N496" s="91"/>
      <c r="O496" s="117" t="str">
        <f>IF(Stock[[#This Row],[BUYING QUANTITY]]&gt;0,Stock[[#This Row],[BUYING PRICE]]*(1+Stock[[#This Row],[% THRESHOLD (RETURN)_2]]),"")</f>
        <v/>
      </c>
      <c r="P496" s="91"/>
      <c r="Q496" s="117" t="str">
        <f>IF(Stock[[#This Row],[BUYING QUANTITY]]&gt;0,Stock[[#This Row],[BUYING PRICE]]*(1+Stock[[#This Row],[% THRESHOLD (LOSS)]]),"")</f>
        <v/>
      </c>
      <c r="R496" s="106"/>
      <c r="S496" s="118" t="str">
        <f>IF(Stock[[#This Row],[CASH DIVIDEND]]&gt;0,Stock[[#This Row],[CASH DIVIDEND]]/(Stock[[#This Row],[BUYING PRICE]]*Stock[[#This Row],[BUYING QUANTITY]]),"")</f>
        <v/>
      </c>
      <c r="T496" s="106"/>
      <c r="U496" s="79"/>
      <c r="V496" s="97"/>
      <c r="W496" s="98"/>
      <c r="X496" s="168"/>
      <c r="Y496" s="126" t="str">
        <f>IF(Stock[[#This Row],[SELLING QUANTITY]]&gt;0,Stock[[#This Row],[SELLING PRICE]]*Stock[[#This Row],[SELLING QUANTITY]]*Stock[[#This Row],[% SELLING FEE]]+Stock[[#This Row],[SELLING PRICE]]*Stock[[#This Row],[SELLING QUANTITY]]*$D$12,"")</f>
        <v/>
      </c>
      <c r="Z496" s="127">
        <f>Stock[[#This Row],[BUYING QUANTITY]]+Stock[[#This Row],[STOCK DIVIDEND]]-Stock[[#This Row],[SELLING QUANTITY]]</f>
        <v>0</v>
      </c>
      <c r="AA4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6" s="121">
        <f ca="1">IF(Stock[[#This Row],[SELLING DATE]]&gt;0,Stock[[#This Row],[SELLING DATE]]-Stock[[#This Row],[BUY DATE]]+1,IF(Stock[[#This Row],[BUY DATE]]=0,0,TODAY()-Stock[[#This Row],[BUY DATE]]+1))</f>
        <v>0</v>
      </c>
      <c r="AC496" s="122" t="str">
        <f>IFERROR(Stock[[#This Row],[CASH DIVIDEND]]+Stock[[#This Row],[RETURN/(LOSS) FROM TRADING
(auto-fill)]],"")</f>
        <v/>
      </c>
      <c r="AD496" s="146" t="str">
        <f>IF(Stock[[#This Row],[SELLING QUANTITY]]&gt;0,SUM(Stock[[#This Row],[RETURN/(LOSS) FROM TRADING
(auto-fill)]],Stock[[#This Row],[CASH DIVIDEND]])/SUM(Stock[[#This Row],[BUYING PRICE]]*Stock[[#This Row],[SELLING QUANTITY]],Stock[[#This Row],[BUYING FEE
(auto-fill)]]*Stock[[#This Row],[SELLING QUANTITY]]/Stock[[#This Row],[BUYING QUANTITY]]),"")</f>
        <v/>
      </c>
      <c r="AE496" s="146" t="str">
        <f ca="1">IFERROR(IF(Stock[[#This Row],[HOLDING DAYS
(auto-fill)]]&lt;365,Stock[[#This Row],[% TOTAL RETURN/(LOSS)
(auto-fill)]]*365/Stock[[#This Row],[HOLDING DAYS
(auto-fill)]],POWER((1+Stock[[#This Row],[% TOTAL RETURN/(LOSS)
(auto-fill)]]),1/(Stock[[#This Row],[HOLDING DAYS
(auto-fill)]]/365))-1),"")</f>
        <v/>
      </c>
      <c r="AF496" s="92"/>
      <c r="AG496" s="149" t="str">
        <f>IF(Stock[[#This Row],[STATUS
(auto-fill)]]="HOLDING",Stock[[#This Row],[MARKET PRICE]]-Stock[[#This Row],[BUYING PRICE]],"")</f>
        <v/>
      </c>
      <c r="AH496" s="143" t="str">
        <f>IFERROR(Stock[[#This Row],[CHANGE
(auto-fill)]]/Stock[[#This Row],[BUYING PRICE]],"")</f>
        <v/>
      </c>
      <c r="AI496" s="129" t="str">
        <f>IF(Stock[[#This Row],[MARKET PRICE]]&gt;0,Stock[[#This Row],[MARKET PRICE]]*Stock[[#This Row],[REMAINING QUANTITY
(auto-fill)]],"")</f>
        <v/>
      </c>
    </row>
    <row r="497" spans="2:35">
      <c r="B497" s="112" t="str">
        <f>IF(AND(Stock[[#This Row],[BUYING QUANTITY]]&gt;0,Stock[[#This Row],[REMAINING QUANTITY
(auto-fill)]]=0),"SOLD OUT",
IF(AND(Stock[[#This Row],[BUYING QUANTITY]]&gt;0,Stock[[#This Row],[REMAINING QUANTITY
(auto-fill)]]&gt;0),"HOLDING",""))</f>
        <v/>
      </c>
      <c r="C497" s="111">
        <f t="shared" si="7"/>
        <v>484</v>
      </c>
      <c r="D497" s="79"/>
      <c r="E497" s="80"/>
      <c r="F497" s="162"/>
      <c r="G497" s="85"/>
      <c r="H497" s="86"/>
      <c r="I497" s="164"/>
      <c r="J497" s="115" t="str">
        <f>IF(Stock[[#This Row],[BUYING QUANTITY]]&gt;0,Stock[[#This Row],[BUYING PRICE]]*Stock[[#This Row],[BUYING QUANTITY]]*Stock[[#This Row],[% BUYING FEE]],"")</f>
        <v/>
      </c>
      <c r="K497" s="89"/>
      <c r="L497" s="90"/>
      <c r="M497" s="117" t="str">
        <f>IF(Stock[[#This Row],[BUYING QUANTITY]]&gt;0,Stock[[#This Row],[BUYING PRICE]]*(1+Stock[[#This Row],[% THRESHOLD (RETURN)_1]]),"")</f>
        <v/>
      </c>
      <c r="N497" s="91"/>
      <c r="O497" s="117" t="str">
        <f>IF(Stock[[#This Row],[BUYING QUANTITY]]&gt;0,Stock[[#This Row],[BUYING PRICE]]*(1+Stock[[#This Row],[% THRESHOLD (RETURN)_2]]),"")</f>
        <v/>
      </c>
      <c r="P497" s="91"/>
      <c r="Q497" s="117" t="str">
        <f>IF(Stock[[#This Row],[BUYING QUANTITY]]&gt;0,Stock[[#This Row],[BUYING PRICE]]*(1+Stock[[#This Row],[% THRESHOLD (LOSS)]]),"")</f>
        <v/>
      </c>
      <c r="R497" s="106"/>
      <c r="S497" s="118" t="str">
        <f>IF(Stock[[#This Row],[CASH DIVIDEND]]&gt;0,Stock[[#This Row],[CASH DIVIDEND]]/(Stock[[#This Row],[BUYING PRICE]]*Stock[[#This Row],[BUYING QUANTITY]]),"")</f>
        <v/>
      </c>
      <c r="T497" s="106"/>
      <c r="U497" s="79"/>
      <c r="V497" s="97"/>
      <c r="W497" s="98"/>
      <c r="X497" s="168"/>
      <c r="Y497" s="126" t="str">
        <f>IF(Stock[[#This Row],[SELLING QUANTITY]]&gt;0,Stock[[#This Row],[SELLING PRICE]]*Stock[[#This Row],[SELLING QUANTITY]]*Stock[[#This Row],[% SELLING FEE]]+Stock[[#This Row],[SELLING PRICE]]*Stock[[#This Row],[SELLING QUANTITY]]*$D$12,"")</f>
        <v/>
      </c>
      <c r="Z497" s="127">
        <f>Stock[[#This Row],[BUYING QUANTITY]]+Stock[[#This Row],[STOCK DIVIDEND]]-Stock[[#This Row],[SELLING QUANTITY]]</f>
        <v>0</v>
      </c>
      <c r="AA4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7" s="121">
        <f ca="1">IF(Stock[[#This Row],[SELLING DATE]]&gt;0,Stock[[#This Row],[SELLING DATE]]-Stock[[#This Row],[BUY DATE]]+1,IF(Stock[[#This Row],[BUY DATE]]=0,0,TODAY()-Stock[[#This Row],[BUY DATE]]+1))</f>
        <v>0</v>
      </c>
      <c r="AC497" s="122" t="str">
        <f>IFERROR(Stock[[#This Row],[CASH DIVIDEND]]+Stock[[#This Row],[RETURN/(LOSS) FROM TRADING
(auto-fill)]],"")</f>
        <v/>
      </c>
      <c r="AD497" s="146" t="str">
        <f>IF(Stock[[#This Row],[SELLING QUANTITY]]&gt;0,SUM(Stock[[#This Row],[RETURN/(LOSS) FROM TRADING
(auto-fill)]],Stock[[#This Row],[CASH DIVIDEND]])/SUM(Stock[[#This Row],[BUYING PRICE]]*Stock[[#This Row],[SELLING QUANTITY]],Stock[[#This Row],[BUYING FEE
(auto-fill)]]*Stock[[#This Row],[SELLING QUANTITY]]/Stock[[#This Row],[BUYING QUANTITY]]),"")</f>
        <v/>
      </c>
      <c r="AE497" s="146" t="str">
        <f ca="1">IFERROR(IF(Stock[[#This Row],[HOLDING DAYS
(auto-fill)]]&lt;365,Stock[[#This Row],[% TOTAL RETURN/(LOSS)
(auto-fill)]]*365/Stock[[#This Row],[HOLDING DAYS
(auto-fill)]],POWER((1+Stock[[#This Row],[% TOTAL RETURN/(LOSS)
(auto-fill)]]),1/(Stock[[#This Row],[HOLDING DAYS
(auto-fill)]]/365))-1),"")</f>
        <v/>
      </c>
      <c r="AF497" s="92"/>
      <c r="AG497" s="149" t="str">
        <f>IF(Stock[[#This Row],[STATUS
(auto-fill)]]="HOLDING",Stock[[#This Row],[MARKET PRICE]]-Stock[[#This Row],[BUYING PRICE]],"")</f>
        <v/>
      </c>
      <c r="AH497" s="143" t="str">
        <f>IFERROR(Stock[[#This Row],[CHANGE
(auto-fill)]]/Stock[[#This Row],[BUYING PRICE]],"")</f>
        <v/>
      </c>
      <c r="AI497" s="129" t="str">
        <f>IF(Stock[[#This Row],[MARKET PRICE]]&gt;0,Stock[[#This Row],[MARKET PRICE]]*Stock[[#This Row],[REMAINING QUANTITY
(auto-fill)]],"")</f>
        <v/>
      </c>
    </row>
    <row r="498" spans="2:35">
      <c r="B498" s="112" t="str">
        <f>IF(AND(Stock[[#This Row],[BUYING QUANTITY]]&gt;0,Stock[[#This Row],[REMAINING QUANTITY
(auto-fill)]]=0),"SOLD OUT",
IF(AND(Stock[[#This Row],[BUYING QUANTITY]]&gt;0,Stock[[#This Row],[REMAINING QUANTITY
(auto-fill)]]&gt;0),"HOLDING",""))</f>
        <v/>
      </c>
      <c r="C498" s="111">
        <f t="shared" si="7"/>
        <v>485</v>
      </c>
      <c r="D498" s="79"/>
      <c r="E498" s="80"/>
      <c r="F498" s="162"/>
      <c r="G498" s="85"/>
      <c r="H498" s="86"/>
      <c r="I498" s="164"/>
      <c r="J498" s="115" t="str">
        <f>IF(Stock[[#This Row],[BUYING QUANTITY]]&gt;0,Stock[[#This Row],[BUYING PRICE]]*Stock[[#This Row],[BUYING QUANTITY]]*Stock[[#This Row],[% BUYING FEE]],"")</f>
        <v/>
      </c>
      <c r="K498" s="89"/>
      <c r="L498" s="90"/>
      <c r="M498" s="117" t="str">
        <f>IF(Stock[[#This Row],[BUYING QUANTITY]]&gt;0,Stock[[#This Row],[BUYING PRICE]]*(1+Stock[[#This Row],[% THRESHOLD (RETURN)_1]]),"")</f>
        <v/>
      </c>
      <c r="N498" s="91"/>
      <c r="O498" s="117" t="str">
        <f>IF(Stock[[#This Row],[BUYING QUANTITY]]&gt;0,Stock[[#This Row],[BUYING PRICE]]*(1+Stock[[#This Row],[% THRESHOLD (RETURN)_2]]),"")</f>
        <v/>
      </c>
      <c r="P498" s="91"/>
      <c r="Q498" s="117" t="str">
        <f>IF(Stock[[#This Row],[BUYING QUANTITY]]&gt;0,Stock[[#This Row],[BUYING PRICE]]*(1+Stock[[#This Row],[% THRESHOLD (LOSS)]]),"")</f>
        <v/>
      </c>
      <c r="R498" s="106"/>
      <c r="S498" s="118" t="str">
        <f>IF(Stock[[#This Row],[CASH DIVIDEND]]&gt;0,Stock[[#This Row],[CASH DIVIDEND]]/(Stock[[#This Row],[BUYING PRICE]]*Stock[[#This Row],[BUYING QUANTITY]]),"")</f>
        <v/>
      </c>
      <c r="T498" s="106"/>
      <c r="U498" s="79"/>
      <c r="V498" s="97"/>
      <c r="W498" s="98"/>
      <c r="X498" s="168"/>
      <c r="Y498" s="126" t="str">
        <f>IF(Stock[[#This Row],[SELLING QUANTITY]]&gt;0,Stock[[#This Row],[SELLING PRICE]]*Stock[[#This Row],[SELLING QUANTITY]]*Stock[[#This Row],[% SELLING FEE]]+Stock[[#This Row],[SELLING PRICE]]*Stock[[#This Row],[SELLING QUANTITY]]*$D$12,"")</f>
        <v/>
      </c>
      <c r="Z498" s="127">
        <f>Stock[[#This Row],[BUYING QUANTITY]]+Stock[[#This Row],[STOCK DIVIDEND]]-Stock[[#This Row],[SELLING QUANTITY]]</f>
        <v>0</v>
      </c>
      <c r="AA4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8" s="121">
        <f ca="1">IF(Stock[[#This Row],[SELLING DATE]]&gt;0,Stock[[#This Row],[SELLING DATE]]-Stock[[#This Row],[BUY DATE]]+1,IF(Stock[[#This Row],[BUY DATE]]=0,0,TODAY()-Stock[[#This Row],[BUY DATE]]+1))</f>
        <v>0</v>
      </c>
      <c r="AC498" s="122" t="str">
        <f>IFERROR(Stock[[#This Row],[CASH DIVIDEND]]+Stock[[#This Row],[RETURN/(LOSS) FROM TRADING
(auto-fill)]],"")</f>
        <v/>
      </c>
      <c r="AD498" s="146" t="str">
        <f>IF(Stock[[#This Row],[SELLING QUANTITY]]&gt;0,SUM(Stock[[#This Row],[RETURN/(LOSS) FROM TRADING
(auto-fill)]],Stock[[#This Row],[CASH DIVIDEND]])/SUM(Stock[[#This Row],[BUYING PRICE]]*Stock[[#This Row],[SELLING QUANTITY]],Stock[[#This Row],[BUYING FEE
(auto-fill)]]*Stock[[#This Row],[SELLING QUANTITY]]/Stock[[#This Row],[BUYING QUANTITY]]),"")</f>
        <v/>
      </c>
      <c r="AE498" s="146" t="str">
        <f ca="1">IFERROR(IF(Stock[[#This Row],[HOLDING DAYS
(auto-fill)]]&lt;365,Stock[[#This Row],[% TOTAL RETURN/(LOSS)
(auto-fill)]]*365/Stock[[#This Row],[HOLDING DAYS
(auto-fill)]],POWER((1+Stock[[#This Row],[% TOTAL RETURN/(LOSS)
(auto-fill)]]),1/(Stock[[#This Row],[HOLDING DAYS
(auto-fill)]]/365))-1),"")</f>
        <v/>
      </c>
      <c r="AF498" s="92"/>
      <c r="AG498" s="149" t="str">
        <f>IF(Stock[[#This Row],[STATUS
(auto-fill)]]="HOLDING",Stock[[#This Row],[MARKET PRICE]]-Stock[[#This Row],[BUYING PRICE]],"")</f>
        <v/>
      </c>
      <c r="AH498" s="143" t="str">
        <f>IFERROR(Stock[[#This Row],[CHANGE
(auto-fill)]]/Stock[[#This Row],[BUYING PRICE]],"")</f>
        <v/>
      </c>
      <c r="AI498" s="129" t="str">
        <f>IF(Stock[[#This Row],[MARKET PRICE]]&gt;0,Stock[[#This Row],[MARKET PRICE]]*Stock[[#This Row],[REMAINING QUANTITY
(auto-fill)]],"")</f>
        <v/>
      </c>
    </row>
    <row r="499" spans="2:35">
      <c r="B499" s="112" t="str">
        <f>IF(AND(Stock[[#This Row],[BUYING QUANTITY]]&gt;0,Stock[[#This Row],[REMAINING QUANTITY
(auto-fill)]]=0),"SOLD OUT",
IF(AND(Stock[[#This Row],[BUYING QUANTITY]]&gt;0,Stock[[#This Row],[REMAINING QUANTITY
(auto-fill)]]&gt;0),"HOLDING",""))</f>
        <v/>
      </c>
      <c r="C499" s="111">
        <f t="shared" si="7"/>
        <v>486</v>
      </c>
      <c r="D499" s="79"/>
      <c r="E499" s="80"/>
      <c r="F499" s="162"/>
      <c r="G499" s="85"/>
      <c r="H499" s="86"/>
      <c r="I499" s="164"/>
      <c r="J499" s="115" t="str">
        <f>IF(Stock[[#This Row],[BUYING QUANTITY]]&gt;0,Stock[[#This Row],[BUYING PRICE]]*Stock[[#This Row],[BUYING QUANTITY]]*Stock[[#This Row],[% BUYING FEE]],"")</f>
        <v/>
      </c>
      <c r="K499" s="89"/>
      <c r="L499" s="90"/>
      <c r="M499" s="117" t="str">
        <f>IF(Stock[[#This Row],[BUYING QUANTITY]]&gt;0,Stock[[#This Row],[BUYING PRICE]]*(1+Stock[[#This Row],[% THRESHOLD (RETURN)_1]]),"")</f>
        <v/>
      </c>
      <c r="N499" s="91"/>
      <c r="O499" s="117" t="str">
        <f>IF(Stock[[#This Row],[BUYING QUANTITY]]&gt;0,Stock[[#This Row],[BUYING PRICE]]*(1+Stock[[#This Row],[% THRESHOLD (RETURN)_2]]),"")</f>
        <v/>
      </c>
      <c r="P499" s="91"/>
      <c r="Q499" s="117" t="str">
        <f>IF(Stock[[#This Row],[BUYING QUANTITY]]&gt;0,Stock[[#This Row],[BUYING PRICE]]*(1+Stock[[#This Row],[% THRESHOLD (LOSS)]]),"")</f>
        <v/>
      </c>
      <c r="R499" s="106"/>
      <c r="S499" s="118" t="str">
        <f>IF(Stock[[#This Row],[CASH DIVIDEND]]&gt;0,Stock[[#This Row],[CASH DIVIDEND]]/(Stock[[#This Row],[BUYING PRICE]]*Stock[[#This Row],[BUYING QUANTITY]]),"")</f>
        <v/>
      </c>
      <c r="T499" s="106"/>
      <c r="U499" s="79"/>
      <c r="V499" s="97"/>
      <c r="W499" s="98"/>
      <c r="X499" s="168"/>
      <c r="Y499" s="126" t="str">
        <f>IF(Stock[[#This Row],[SELLING QUANTITY]]&gt;0,Stock[[#This Row],[SELLING PRICE]]*Stock[[#This Row],[SELLING QUANTITY]]*Stock[[#This Row],[% SELLING FEE]]+Stock[[#This Row],[SELLING PRICE]]*Stock[[#This Row],[SELLING QUANTITY]]*$D$12,"")</f>
        <v/>
      </c>
      <c r="Z499" s="127">
        <f>Stock[[#This Row],[BUYING QUANTITY]]+Stock[[#This Row],[STOCK DIVIDEND]]-Stock[[#This Row],[SELLING QUANTITY]]</f>
        <v>0</v>
      </c>
      <c r="AA4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499" s="121">
        <f ca="1">IF(Stock[[#This Row],[SELLING DATE]]&gt;0,Stock[[#This Row],[SELLING DATE]]-Stock[[#This Row],[BUY DATE]]+1,IF(Stock[[#This Row],[BUY DATE]]=0,0,TODAY()-Stock[[#This Row],[BUY DATE]]+1))</f>
        <v>0</v>
      </c>
      <c r="AC499" s="122" t="str">
        <f>IFERROR(Stock[[#This Row],[CASH DIVIDEND]]+Stock[[#This Row],[RETURN/(LOSS) FROM TRADING
(auto-fill)]],"")</f>
        <v/>
      </c>
      <c r="AD499" s="146" t="str">
        <f>IF(Stock[[#This Row],[SELLING QUANTITY]]&gt;0,SUM(Stock[[#This Row],[RETURN/(LOSS) FROM TRADING
(auto-fill)]],Stock[[#This Row],[CASH DIVIDEND]])/SUM(Stock[[#This Row],[BUYING PRICE]]*Stock[[#This Row],[SELLING QUANTITY]],Stock[[#This Row],[BUYING FEE
(auto-fill)]]*Stock[[#This Row],[SELLING QUANTITY]]/Stock[[#This Row],[BUYING QUANTITY]]),"")</f>
        <v/>
      </c>
      <c r="AE499" s="146" t="str">
        <f ca="1">IFERROR(IF(Stock[[#This Row],[HOLDING DAYS
(auto-fill)]]&lt;365,Stock[[#This Row],[% TOTAL RETURN/(LOSS)
(auto-fill)]]*365/Stock[[#This Row],[HOLDING DAYS
(auto-fill)]],POWER((1+Stock[[#This Row],[% TOTAL RETURN/(LOSS)
(auto-fill)]]),1/(Stock[[#This Row],[HOLDING DAYS
(auto-fill)]]/365))-1),"")</f>
        <v/>
      </c>
      <c r="AF499" s="92"/>
      <c r="AG499" s="149" t="str">
        <f>IF(Stock[[#This Row],[STATUS
(auto-fill)]]="HOLDING",Stock[[#This Row],[MARKET PRICE]]-Stock[[#This Row],[BUYING PRICE]],"")</f>
        <v/>
      </c>
      <c r="AH499" s="143" t="str">
        <f>IFERROR(Stock[[#This Row],[CHANGE
(auto-fill)]]/Stock[[#This Row],[BUYING PRICE]],"")</f>
        <v/>
      </c>
      <c r="AI499" s="129" t="str">
        <f>IF(Stock[[#This Row],[MARKET PRICE]]&gt;0,Stock[[#This Row],[MARKET PRICE]]*Stock[[#This Row],[REMAINING QUANTITY
(auto-fill)]],"")</f>
        <v/>
      </c>
    </row>
    <row r="500" spans="2:35">
      <c r="B500" s="112" t="str">
        <f>IF(AND(Stock[[#This Row],[BUYING QUANTITY]]&gt;0,Stock[[#This Row],[REMAINING QUANTITY
(auto-fill)]]=0),"SOLD OUT",
IF(AND(Stock[[#This Row],[BUYING QUANTITY]]&gt;0,Stock[[#This Row],[REMAINING QUANTITY
(auto-fill)]]&gt;0),"HOLDING",""))</f>
        <v/>
      </c>
      <c r="C500" s="111">
        <f t="shared" si="7"/>
        <v>487</v>
      </c>
      <c r="D500" s="79"/>
      <c r="E500" s="80"/>
      <c r="F500" s="162"/>
      <c r="G500" s="85"/>
      <c r="H500" s="86"/>
      <c r="I500" s="164"/>
      <c r="J500" s="115" t="str">
        <f>IF(Stock[[#This Row],[BUYING QUANTITY]]&gt;0,Stock[[#This Row],[BUYING PRICE]]*Stock[[#This Row],[BUYING QUANTITY]]*Stock[[#This Row],[% BUYING FEE]],"")</f>
        <v/>
      </c>
      <c r="K500" s="89"/>
      <c r="L500" s="90"/>
      <c r="M500" s="117" t="str">
        <f>IF(Stock[[#This Row],[BUYING QUANTITY]]&gt;0,Stock[[#This Row],[BUYING PRICE]]*(1+Stock[[#This Row],[% THRESHOLD (RETURN)_1]]),"")</f>
        <v/>
      </c>
      <c r="N500" s="91"/>
      <c r="O500" s="117" t="str">
        <f>IF(Stock[[#This Row],[BUYING QUANTITY]]&gt;0,Stock[[#This Row],[BUYING PRICE]]*(1+Stock[[#This Row],[% THRESHOLD (RETURN)_2]]),"")</f>
        <v/>
      </c>
      <c r="P500" s="91"/>
      <c r="Q500" s="117" t="str">
        <f>IF(Stock[[#This Row],[BUYING QUANTITY]]&gt;0,Stock[[#This Row],[BUYING PRICE]]*(1+Stock[[#This Row],[% THRESHOLD (LOSS)]]),"")</f>
        <v/>
      </c>
      <c r="R500" s="106"/>
      <c r="S500" s="118" t="str">
        <f>IF(Stock[[#This Row],[CASH DIVIDEND]]&gt;0,Stock[[#This Row],[CASH DIVIDEND]]/(Stock[[#This Row],[BUYING PRICE]]*Stock[[#This Row],[BUYING QUANTITY]]),"")</f>
        <v/>
      </c>
      <c r="T500" s="106"/>
      <c r="U500" s="79"/>
      <c r="V500" s="97"/>
      <c r="W500" s="98"/>
      <c r="X500" s="168"/>
      <c r="Y500" s="126" t="str">
        <f>IF(Stock[[#This Row],[SELLING QUANTITY]]&gt;0,Stock[[#This Row],[SELLING PRICE]]*Stock[[#This Row],[SELLING QUANTITY]]*Stock[[#This Row],[% SELLING FEE]]+Stock[[#This Row],[SELLING PRICE]]*Stock[[#This Row],[SELLING QUANTITY]]*$D$12,"")</f>
        <v/>
      </c>
      <c r="Z500" s="127">
        <f>Stock[[#This Row],[BUYING QUANTITY]]+Stock[[#This Row],[STOCK DIVIDEND]]-Stock[[#This Row],[SELLING QUANTITY]]</f>
        <v>0</v>
      </c>
      <c r="AA5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0" s="121">
        <f ca="1">IF(Stock[[#This Row],[SELLING DATE]]&gt;0,Stock[[#This Row],[SELLING DATE]]-Stock[[#This Row],[BUY DATE]]+1,IF(Stock[[#This Row],[BUY DATE]]=0,0,TODAY()-Stock[[#This Row],[BUY DATE]]+1))</f>
        <v>0</v>
      </c>
      <c r="AC500" s="122" t="str">
        <f>IFERROR(Stock[[#This Row],[CASH DIVIDEND]]+Stock[[#This Row],[RETURN/(LOSS) FROM TRADING
(auto-fill)]],"")</f>
        <v/>
      </c>
      <c r="AD500" s="146" t="str">
        <f>IF(Stock[[#This Row],[SELLING QUANTITY]]&gt;0,SUM(Stock[[#This Row],[RETURN/(LOSS) FROM TRADING
(auto-fill)]],Stock[[#This Row],[CASH DIVIDEND]])/SUM(Stock[[#This Row],[BUYING PRICE]]*Stock[[#This Row],[SELLING QUANTITY]],Stock[[#This Row],[BUYING FEE
(auto-fill)]]*Stock[[#This Row],[SELLING QUANTITY]]/Stock[[#This Row],[BUYING QUANTITY]]),"")</f>
        <v/>
      </c>
      <c r="AE500" s="146" t="str">
        <f ca="1">IFERROR(IF(Stock[[#This Row],[HOLDING DAYS
(auto-fill)]]&lt;365,Stock[[#This Row],[% TOTAL RETURN/(LOSS)
(auto-fill)]]*365/Stock[[#This Row],[HOLDING DAYS
(auto-fill)]],POWER((1+Stock[[#This Row],[% TOTAL RETURN/(LOSS)
(auto-fill)]]),1/(Stock[[#This Row],[HOLDING DAYS
(auto-fill)]]/365))-1),"")</f>
        <v/>
      </c>
      <c r="AF500" s="92"/>
      <c r="AG500" s="149" t="str">
        <f>IF(Stock[[#This Row],[STATUS
(auto-fill)]]="HOLDING",Stock[[#This Row],[MARKET PRICE]]-Stock[[#This Row],[BUYING PRICE]],"")</f>
        <v/>
      </c>
      <c r="AH500" s="143" t="str">
        <f>IFERROR(Stock[[#This Row],[CHANGE
(auto-fill)]]/Stock[[#This Row],[BUYING PRICE]],"")</f>
        <v/>
      </c>
      <c r="AI500" s="129" t="str">
        <f>IF(Stock[[#This Row],[MARKET PRICE]]&gt;0,Stock[[#This Row],[MARKET PRICE]]*Stock[[#This Row],[REMAINING QUANTITY
(auto-fill)]],"")</f>
        <v/>
      </c>
    </row>
    <row r="501" spans="2:35">
      <c r="B501" s="112" t="str">
        <f>IF(AND(Stock[[#This Row],[BUYING QUANTITY]]&gt;0,Stock[[#This Row],[REMAINING QUANTITY
(auto-fill)]]=0),"SOLD OUT",
IF(AND(Stock[[#This Row],[BUYING QUANTITY]]&gt;0,Stock[[#This Row],[REMAINING QUANTITY
(auto-fill)]]&gt;0),"HOLDING",""))</f>
        <v/>
      </c>
      <c r="C501" s="111">
        <f t="shared" si="7"/>
        <v>488</v>
      </c>
      <c r="D501" s="79"/>
      <c r="E501" s="80"/>
      <c r="F501" s="162"/>
      <c r="G501" s="85"/>
      <c r="H501" s="86"/>
      <c r="I501" s="164"/>
      <c r="J501" s="115" t="str">
        <f>IF(Stock[[#This Row],[BUYING QUANTITY]]&gt;0,Stock[[#This Row],[BUYING PRICE]]*Stock[[#This Row],[BUYING QUANTITY]]*Stock[[#This Row],[% BUYING FEE]],"")</f>
        <v/>
      </c>
      <c r="K501" s="89"/>
      <c r="L501" s="90"/>
      <c r="M501" s="117" t="str">
        <f>IF(Stock[[#This Row],[BUYING QUANTITY]]&gt;0,Stock[[#This Row],[BUYING PRICE]]*(1+Stock[[#This Row],[% THRESHOLD (RETURN)_1]]),"")</f>
        <v/>
      </c>
      <c r="N501" s="91"/>
      <c r="O501" s="117" t="str">
        <f>IF(Stock[[#This Row],[BUYING QUANTITY]]&gt;0,Stock[[#This Row],[BUYING PRICE]]*(1+Stock[[#This Row],[% THRESHOLD (RETURN)_2]]),"")</f>
        <v/>
      </c>
      <c r="P501" s="91"/>
      <c r="Q501" s="117" t="str">
        <f>IF(Stock[[#This Row],[BUYING QUANTITY]]&gt;0,Stock[[#This Row],[BUYING PRICE]]*(1+Stock[[#This Row],[% THRESHOLD (LOSS)]]),"")</f>
        <v/>
      </c>
      <c r="R501" s="106"/>
      <c r="S501" s="118" t="str">
        <f>IF(Stock[[#This Row],[CASH DIVIDEND]]&gt;0,Stock[[#This Row],[CASH DIVIDEND]]/(Stock[[#This Row],[BUYING PRICE]]*Stock[[#This Row],[BUYING QUANTITY]]),"")</f>
        <v/>
      </c>
      <c r="T501" s="106"/>
      <c r="U501" s="79"/>
      <c r="V501" s="97"/>
      <c r="W501" s="98"/>
      <c r="X501" s="168"/>
      <c r="Y501" s="126" t="str">
        <f>IF(Stock[[#This Row],[SELLING QUANTITY]]&gt;0,Stock[[#This Row],[SELLING PRICE]]*Stock[[#This Row],[SELLING QUANTITY]]*Stock[[#This Row],[% SELLING FEE]]+Stock[[#This Row],[SELLING PRICE]]*Stock[[#This Row],[SELLING QUANTITY]]*$D$12,"")</f>
        <v/>
      </c>
      <c r="Z501" s="127">
        <f>Stock[[#This Row],[BUYING QUANTITY]]+Stock[[#This Row],[STOCK DIVIDEND]]-Stock[[#This Row],[SELLING QUANTITY]]</f>
        <v>0</v>
      </c>
      <c r="AA5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1" s="121">
        <f ca="1">IF(Stock[[#This Row],[SELLING DATE]]&gt;0,Stock[[#This Row],[SELLING DATE]]-Stock[[#This Row],[BUY DATE]]+1,IF(Stock[[#This Row],[BUY DATE]]=0,0,TODAY()-Stock[[#This Row],[BUY DATE]]+1))</f>
        <v>0</v>
      </c>
      <c r="AC501" s="122" t="str">
        <f>IFERROR(Stock[[#This Row],[CASH DIVIDEND]]+Stock[[#This Row],[RETURN/(LOSS) FROM TRADING
(auto-fill)]],"")</f>
        <v/>
      </c>
      <c r="AD501" s="146" t="str">
        <f>IF(Stock[[#This Row],[SELLING QUANTITY]]&gt;0,SUM(Stock[[#This Row],[RETURN/(LOSS) FROM TRADING
(auto-fill)]],Stock[[#This Row],[CASH DIVIDEND]])/SUM(Stock[[#This Row],[BUYING PRICE]]*Stock[[#This Row],[SELLING QUANTITY]],Stock[[#This Row],[BUYING FEE
(auto-fill)]]*Stock[[#This Row],[SELLING QUANTITY]]/Stock[[#This Row],[BUYING QUANTITY]]),"")</f>
        <v/>
      </c>
      <c r="AE501" s="146" t="str">
        <f ca="1">IFERROR(IF(Stock[[#This Row],[HOLDING DAYS
(auto-fill)]]&lt;365,Stock[[#This Row],[% TOTAL RETURN/(LOSS)
(auto-fill)]]*365/Stock[[#This Row],[HOLDING DAYS
(auto-fill)]],POWER((1+Stock[[#This Row],[% TOTAL RETURN/(LOSS)
(auto-fill)]]),1/(Stock[[#This Row],[HOLDING DAYS
(auto-fill)]]/365))-1),"")</f>
        <v/>
      </c>
      <c r="AF501" s="92"/>
      <c r="AG501" s="149" t="str">
        <f>IF(Stock[[#This Row],[STATUS
(auto-fill)]]="HOLDING",Stock[[#This Row],[MARKET PRICE]]-Stock[[#This Row],[BUYING PRICE]],"")</f>
        <v/>
      </c>
      <c r="AH501" s="143" t="str">
        <f>IFERROR(Stock[[#This Row],[CHANGE
(auto-fill)]]/Stock[[#This Row],[BUYING PRICE]],"")</f>
        <v/>
      </c>
      <c r="AI501" s="129" t="str">
        <f>IF(Stock[[#This Row],[MARKET PRICE]]&gt;0,Stock[[#This Row],[MARKET PRICE]]*Stock[[#This Row],[REMAINING QUANTITY
(auto-fill)]],"")</f>
        <v/>
      </c>
    </row>
    <row r="502" spans="2:35">
      <c r="B502" s="112" t="str">
        <f>IF(AND(Stock[[#This Row],[BUYING QUANTITY]]&gt;0,Stock[[#This Row],[REMAINING QUANTITY
(auto-fill)]]=0),"SOLD OUT",
IF(AND(Stock[[#This Row],[BUYING QUANTITY]]&gt;0,Stock[[#This Row],[REMAINING QUANTITY
(auto-fill)]]&gt;0),"HOLDING",""))</f>
        <v/>
      </c>
      <c r="C502" s="111">
        <f t="shared" si="7"/>
        <v>489</v>
      </c>
      <c r="D502" s="79"/>
      <c r="E502" s="80"/>
      <c r="F502" s="162"/>
      <c r="G502" s="85"/>
      <c r="H502" s="86"/>
      <c r="I502" s="164"/>
      <c r="J502" s="115" t="str">
        <f>IF(Stock[[#This Row],[BUYING QUANTITY]]&gt;0,Stock[[#This Row],[BUYING PRICE]]*Stock[[#This Row],[BUYING QUANTITY]]*Stock[[#This Row],[% BUYING FEE]],"")</f>
        <v/>
      </c>
      <c r="K502" s="89"/>
      <c r="L502" s="90"/>
      <c r="M502" s="117" t="str">
        <f>IF(Stock[[#This Row],[BUYING QUANTITY]]&gt;0,Stock[[#This Row],[BUYING PRICE]]*(1+Stock[[#This Row],[% THRESHOLD (RETURN)_1]]),"")</f>
        <v/>
      </c>
      <c r="N502" s="91"/>
      <c r="O502" s="117" t="str">
        <f>IF(Stock[[#This Row],[BUYING QUANTITY]]&gt;0,Stock[[#This Row],[BUYING PRICE]]*(1+Stock[[#This Row],[% THRESHOLD (RETURN)_2]]),"")</f>
        <v/>
      </c>
      <c r="P502" s="91"/>
      <c r="Q502" s="117" t="str">
        <f>IF(Stock[[#This Row],[BUYING QUANTITY]]&gt;0,Stock[[#This Row],[BUYING PRICE]]*(1+Stock[[#This Row],[% THRESHOLD (LOSS)]]),"")</f>
        <v/>
      </c>
      <c r="R502" s="106"/>
      <c r="S502" s="118" t="str">
        <f>IF(Stock[[#This Row],[CASH DIVIDEND]]&gt;0,Stock[[#This Row],[CASH DIVIDEND]]/(Stock[[#This Row],[BUYING PRICE]]*Stock[[#This Row],[BUYING QUANTITY]]),"")</f>
        <v/>
      </c>
      <c r="T502" s="106"/>
      <c r="U502" s="79"/>
      <c r="V502" s="97"/>
      <c r="W502" s="98"/>
      <c r="X502" s="168"/>
      <c r="Y502" s="126" t="str">
        <f>IF(Stock[[#This Row],[SELLING QUANTITY]]&gt;0,Stock[[#This Row],[SELLING PRICE]]*Stock[[#This Row],[SELLING QUANTITY]]*Stock[[#This Row],[% SELLING FEE]]+Stock[[#This Row],[SELLING PRICE]]*Stock[[#This Row],[SELLING QUANTITY]]*$D$12,"")</f>
        <v/>
      </c>
      <c r="Z502" s="127">
        <f>Stock[[#This Row],[BUYING QUANTITY]]+Stock[[#This Row],[STOCK DIVIDEND]]-Stock[[#This Row],[SELLING QUANTITY]]</f>
        <v>0</v>
      </c>
      <c r="AA5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2" s="121">
        <f ca="1">IF(Stock[[#This Row],[SELLING DATE]]&gt;0,Stock[[#This Row],[SELLING DATE]]-Stock[[#This Row],[BUY DATE]]+1,IF(Stock[[#This Row],[BUY DATE]]=0,0,TODAY()-Stock[[#This Row],[BUY DATE]]+1))</f>
        <v>0</v>
      </c>
      <c r="AC502" s="122" t="str">
        <f>IFERROR(Stock[[#This Row],[CASH DIVIDEND]]+Stock[[#This Row],[RETURN/(LOSS) FROM TRADING
(auto-fill)]],"")</f>
        <v/>
      </c>
      <c r="AD502" s="146" t="str">
        <f>IF(Stock[[#This Row],[SELLING QUANTITY]]&gt;0,SUM(Stock[[#This Row],[RETURN/(LOSS) FROM TRADING
(auto-fill)]],Stock[[#This Row],[CASH DIVIDEND]])/SUM(Stock[[#This Row],[BUYING PRICE]]*Stock[[#This Row],[SELLING QUANTITY]],Stock[[#This Row],[BUYING FEE
(auto-fill)]]*Stock[[#This Row],[SELLING QUANTITY]]/Stock[[#This Row],[BUYING QUANTITY]]),"")</f>
        <v/>
      </c>
      <c r="AE502" s="146" t="str">
        <f ca="1">IFERROR(IF(Stock[[#This Row],[HOLDING DAYS
(auto-fill)]]&lt;365,Stock[[#This Row],[% TOTAL RETURN/(LOSS)
(auto-fill)]]*365/Stock[[#This Row],[HOLDING DAYS
(auto-fill)]],POWER((1+Stock[[#This Row],[% TOTAL RETURN/(LOSS)
(auto-fill)]]),1/(Stock[[#This Row],[HOLDING DAYS
(auto-fill)]]/365))-1),"")</f>
        <v/>
      </c>
      <c r="AF502" s="92"/>
      <c r="AG502" s="149" t="str">
        <f>IF(Stock[[#This Row],[STATUS
(auto-fill)]]="HOLDING",Stock[[#This Row],[MARKET PRICE]]-Stock[[#This Row],[BUYING PRICE]],"")</f>
        <v/>
      </c>
      <c r="AH502" s="143" t="str">
        <f>IFERROR(Stock[[#This Row],[CHANGE
(auto-fill)]]/Stock[[#This Row],[BUYING PRICE]],"")</f>
        <v/>
      </c>
      <c r="AI502" s="129" t="str">
        <f>IF(Stock[[#This Row],[MARKET PRICE]]&gt;0,Stock[[#This Row],[MARKET PRICE]]*Stock[[#This Row],[REMAINING QUANTITY
(auto-fill)]],"")</f>
        <v/>
      </c>
    </row>
    <row r="503" spans="2:35">
      <c r="B503" s="112" t="str">
        <f>IF(AND(Stock[[#This Row],[BUYING QUANTITY]]&gt;0,Stock[[#This Row],[REMAINING QUANTITY
(auto-fill)]]=0),"SOLD OUT",
IF(AND(Stock[[#This Row],[BUYING QUANTITY]]&gt;0,Stock[[#This Row],[REMAINING QUANTITY
(auto-fill)]]&gt;0),"HOLDING",""))</f>
        <v/>
      </c>
      <c r="C503" s="111">
        <f t="shared" si="7"/>
        <v>490</v>
      </c>
      <c r="D503" s="79"/>
      <c r="E503" s="80"/>
      <c r="F503" s="162"/>
      <c r="G503" s="85"/>
      <c r="H503" s="86"/>
      <c r="I503" s="164"/>
      <c r="J503" s="115" t="str">
        <f>IF(Stock[[#This Row],[BUYING QUANTITY]]&gt;0,Stock[[#This Row],[BUYING PRICE]]*Stock[[#This Row],[BUYING QUANTITY]]*Stock[[#This Row],[% BUYING FEE]],"")</f>
        <v/>
      </c>
      <c r="K503" s="89"/>
      <c r="L503" s="90"/>
      <c r="M503" s="117" t="str">
        <f>IF(Stock[[#This Row],[BUYING QUANTITY]]&gt;0,Stock[[#This Row],[BUYING PRICE]]*(1+Stock[[#This Row],[% THRESHOLD (RETURN)_1]]),"")</f>
        <v/>
      </c>
      <c r="N503" s="91"/>
      <c r="O503" s="117" t="str">
        <f>IF(Stock[[#This Row],[BUYING QUANTITY]]&gt;0,Stock[[#This Row],[BUYING PRICE]]*(1+Stock[[#This Row],[% THRESHOLD (RETURN)_2]]),"")</f>
        <v/>
      </c>
      <c r="P503" s="91"/>
      <c r="Q503" s="117" t="str">
        <f>IF(Stock[[#This Row],[BUYING QUANTITY]]&gt;0,Stock[[#This Row],[BUYING PRICE]]*(1+Stock[[#This Row],[% THRESHOLD (LOSS)]]),"")</f>
        <v/>
      </c>
      <c r="R503" s="106"/>
      <c r="S503" s="118" t="str">
        <f>IF(Stock[[#This Row],[CASH DIVIDEND]]&gt;0,Stock[[#This Row],[CASH DIVIDEND]]/(Stock[[#This Row],[BUYING PRICE]]*Stock[[#This Row],[BUYING QUANTITY]]),"")</f>
        <v/>
      </c>
      <c r="T503" s="106"/>
      <c r="U503" s="79"/>
      <c r="V503" s="97"/>
      <c r="W503" s="98"/>
      <c r="X503" s="168"/>
      <c r="Y503" s="126" t="str">
        <f>IF(Stock[[#This Row],[SELLING QUANTITY]]&gt;0,Stock[[#This Row],[SELLING PRICE]]*Stock[[#This Row],[SELLING QUANTITY]]*Stock[[#This Row],[% SELLING FEE]]+Stock[[#This Row],[SELLING PRICE]]*Stock[[#This Row],[SELLING QUANTITY]]*$D$12,"")</f>
        <v/>
      </c>
      <c r="Z503" s="127">
        <f>Stock[[#This Row],[BUYING QUANTITY]]+Stock[[#This Row],[STOCK DIVIDEND]]-Stock[[#This Row],[SELLING QUANTITY]]</f>
        <v>0</v>
      </c>
      <c r="AA5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3" s="121">
        <f ca="1">IF(Stock[[#This Row],[SELLING DATE]]&gt;0,Stock[[#This Row],[SELLING DATE]]-Stock[[#This Row],[BUY DATE]]+1,IF(Stock[[#This Row],[BUY DATE]]=0,0,TODAY()-Stock[[#This Row],[BUY DATE]]+1))</f>
        <v>0</v>
      </c>
      <c r="AC503" s="122" t="str">
        <f>IFERROR(Stock[[#This Row],[CASH DIVIDEND]]+Stock[[#This Row],[RETURN/(LOSS) FROM TRADING
(auto-fill)]],"")</f>
        <v/>
      </c>
      <c r="AD503" s="146" t="str">
        <f>IF(Stock[[#This Row],[SELLING QUANTITY]]&gt;0,SUM(Stock[[#This Row],[RETURN/(LOSS) FROM TRADING
(auto-fill)]],Stock[[#This Row],[CASH DIVIDEND]])/SUM(Stock[[#This Row],[BUYING PRICE]]*Stock[[#This Row],[SELLING QUANTITY]],Stock[[#This Row],[BUYING FEE
(auto-fill)]]*Stock[[#This Row],[SELLING QUANTITY]]/Stock[[#This Row],[BUYING QUANTITY]]),"")</f>
        <v/>
      </c>
      <c r="AE503" s="146" t="str">
        <f ca="1">IFERROR(IF(Stock[[#This Row],[HOLDING DAYS
(auto-fill)]]&lt;365,Stock[[#This Row],[% TOTAL RETURN/(LOSS)
(auto-fill)]]*365/Stock[[#This Row],[HOLDING DAYS
(auto-fill)]],POWER((1+Stock[[#This Row],[% TOTAL RETURN/(LOSS)
(auto-fill)]]),1/(Stock[[#This Row],[HOLDING DAYS
(auto-fill)]]/365))-1),"")</f>
        <v/>
      </c>
      <c r="AF503" s="92"/>
      <c r="AG503" s="149" t="str">
        <f>IF(Stock[[#This Row],[STATUS
(auto-fill)]]="HOLDING",Stock[[#This Row],[MARKET PRICE]]-Stock[[#This Row],[BUYING PRICE]],"")</f>
        <v/>
      </c>
      <c r="AH503" s="143" t="str">
        <f>IFERROR(Stock[[#This Row],[CHANGE
(auto-fill)]]/Stock[[#This Row],[BUYING PRICE]],"")</f>
        <v/>
      </c>
      <c r="AI503" s="129" t="str">
        <f>IF(Stock[[#This Row],[MARKET PRICE]]&gt;0,Stock[[#This Row],[MARKET PRICE]]*Stock[[#This Row],[REMAINING QUANTITY
(auto-fill)]],"")</f>
        <v/>
      </c>
    </row>
    <row r="504" spans="2:35">
      <c r="B504" s="112" t="str">
        <f>IF(AND(Stock[[#This Row],[BUYING QUANTITY]]&gt;0,Stock[[#This Row],[REMAINING QUANTITY
(auto-fill)]]=0),"SOLD OUT",
IF(AND(Stock[[#This Row],[BUYING QUANTITY]]&gt;0,Stock[[#This Row],[REMAINING QUANTITY
(auto-fill)]]&gt;0),"HOLDING",""))</f>
        <v/>
      </c>
      <c r="C504" s="111">
        <f t="shared" si="7"/>
        <v>491</v>
      </c>
      <c r="D504" s="79"/>
      <c r="E504" s="80"/>
      <c r="F504" s="162"/>
      <c r="G504" s="85"/>
      <c r="H504" s="86"/>
      <c r="I504" s="164"/>
      <c r="J504" s="115" t="str">
        <f>IF(Stock[[#This Row],[BUYING QUANTITY]]&gt;0,Stock[[#This Row],[BUYING PRICE]]*Stock[[#This Row],[BUYING QUANTITY]]*Stock[[#This Row],[% BUYING FEE]],"")</f>
        <v/>
      </c>
      <c r="K504" s="89"/>
      <c r="L504" s="90"/>
      <c r="M504" s="117" t="str">
        <f>IF(Stock[[#This Row],[BUYING QUANTITY]]&gt;0,Stock[[#This Row],[BUYING PRICE]]*(1+Stock[[#This Row],[% THRESHOLD (RETURN)_1]]),"")</f>
        <v/>
      </c>
      <c r="N504" s="91"/>
      <c r="O504" s="117" t="str">
        <f>IF(Stock[[#This Row],[BUYING QUANTITY]]&gt;0,Stock[[#This Row],[BUYING PRICE]]*(1+Stock[[#This Row],[% THRESHOLD (RETURN)_2]]),"")</f>
        <v/>
      </c>
      <c r="P504" s="91"/>
      <c r="Q504" s="117" t="str">
        <f>IF(Stock[[#This Row],[BUYING QUANTITY]]&gt;0,Stock[[#This Row],[BUYING PRICE]]*(1+Stock[[#This Row],[% THRESHOLD (LOSS)]]),"")</f>
        <v/>
      </c>
      <c r="R504" s="106"/>
      <c r="S504" s="118" t="str">
        <f>IF(Stock[[#This Row],[CASH DIVIDEND]]&gt;0,Stock[[#This Row],[CASH DIVIDEND]]/(Stock[[#This Row],[BUYING PRICE]]*Stock[[#This Row],[BUYING QUANTITY]]),"")</f>
        <v/>
      </c>
      <c r="T504" s="106"/>
      <c r="U504" s="79"/>
      <c r="V504" s="97"/>
      <c r="W504" s="98"/>
      <c r="X504" s="168"/>
      <c r="Y504" s="126" t="str">
        <f>IF(Stock[[#This Row],[SELLING QUANTITY]]&gt;0,Stock[[#This Row],[SELLING PRICE]]*Stock[[#This Row],[SELLING QUANTITY]]*Stock[[#This Row],[% SELLING FEE]]+Stock[[#This Row],[SELLING PRICE]]*Stock[[#This Row],[SELLING QUANTITY]]*$D$12,"")</f>
        <v/>
      </c>
      <c r="Z504" s="127">
        <f>Stock[[#This Row],[BUYING QUANTITY]]+Stock[[#This Row],[STOCK DIVIDEND]]-Stock[[#This Row],[SELLING QUANTITY]]</f>
        <v>0</v>
      </c>
      <c r="AA5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4" s="121">
        <f ca="1">IF(Stock[[#This Row],[SELLING DATE]]&gt;0,Stock[[#This Row],[SELLING DATE]]-Stock[[#This Row],[BUY DATE]]+1,IF(Stock[[#This Row],[BUY DATE]]=0,0,TODAY()-Stock[[#This Row],[BUY DATE]]+1))</f>
        <v>0</v>
      </c>
      <c r="AC504" s="122" t="str">
        <f>IFERROR(Stock[[#This Row],[CASH DIVIDEND]]+Stock[[#This Row],[RETURN/(LOSS) FROM TRADING
(auto-fill)]],"")</f>
        <v/>
      </c>
      <c r="AD504" s="146" t="str">
        <f>IF(Stock[[#This Row],[SELLING QUANTITY]]&gt;0,SUM(Stock[[#This Row],[RETURN/(LOSS) FROM TRADING
(auto-fill)]],Stock[[#This Row],[CASH DIVIDEND]])/SUM(Stock[[#This Row],[BUYING PRICE]]*Stock[[#This Row],[SELLING QUANTITY]],Stock[[#This Row],[BUYING FEE
(auto-fill)]]*Stock[[#This Row],[SELLING QUANTITY]]/Stock[[#This Row],[BUYING QUANTITY]]),"")</f>
        <v/>
      </c>
      <c r="AE504" s="146" t="str">
        <f ca="1">IFERROR(IF(Stock[[#This Row],[HOLDING DAYS
(auto-fill)]]&lt;365,Stock[[#This Row],[% TOTAL RETURN/(LOSS)
(auto-fill)]]*365/Stock[[#This Row],[HOLDING DAYS
(auto-fill)]],POWER((1+Stock[[#This Row],[% TOTAL RETURN/(LOSS)
(auto-fill)]]),1/(Stock[[#This Row],[HOLDING DAYS
(auto-fill)]]/365))-1),"")</f>
        <v/>
      </c>
      <c r="AF504" s="92"/>
      <c r="AG504" s="149" t="str">
        <f>IF(Stock[[#This Row],[STATUS
(auto-fill)]]="HOLDING",Stock[[#This Row],[MARKET PRICE]]-Stock[[#This Row],[BUYING PRICE]],"")</f>
        <v/>
      </c>
      <c r="AH504" s="143" t="str">
        <f>IFERROR(Stock[[#This Row],[CHANGE
(auto-fill)]]/Stock[[#This Row],[BUYING PRICE]],"")</f>
        <v/>
      </c>
      <c r="AI504" s="129" t="str">
        <f>IF(Stock[[#This Row],[MARKET PRICE]]&gt;0,Stock[[#This Row],[MARKET PRICE]]*Stock[[#This Row],[REMAINING QUANTITY
(auto-fill)]],"")</f>
        <v/>
      </c>
    </row>
    <row r="505" spans="2:35">
      <c r="B505" s="112" t="str">
        <f>IF(AND(Stock[[#This Row],[BUYING QUANTITY]]&gt;0,Stock[[#This Row],[REMAINING QUANTITY
(auto-fill)]]=0),"SOLD OUT",
IF(AND(Stock[[#This Row],[BUYING QUANTITY]]&gt;0,Stock[[#This Row],[REMAINING QUANTITY
(auto-fill)]]&gt;0),"HOLDING",""))</f>
        <v/>
      </c>
      <c r="C505" s="111">
        <f t="shared" si="7"/>
        <v>492</v>
      </c>
      <c r="D505" s="79"/>
      <c r="E505" s="80"/>
      <c r="F505" s="162"/>
      <c r="G505" s="85"/>
      <c r="H505" s="86"/>
      <c r="I505" s="164"/>
      <c r="J505" s="115" t="str">
        <f>IF(Stock[[#This Row],[BUYING QUANTITY]]&gt;0,Stock[[#This Row],[BUYING PRICE]]*Stock[[#This Row],[BUYING QUANTITY]]*Stock[[#This Row],[% BUYING FEE]],"")</f>
        <v/>
      </c>
      <c r="K505" s="89"/>
      <c r="L505" s="90"/>
      <c r="M505" s="117" t="str">
        <f>IF(Stock[[#This Row],[BUYING QUANTITY]]&gt;0,Stock[[#This Row],[BUYING PRICE]]*(1+Stock[[#This Row],[% THRESHOLD (RETURN)_1]]),"")</f>
        <v/>
      </c>
      <c r="N505" s="91"/>
      <c r="O505" s="117" t="str">
        <f>IF(Stock[[#This Row],[BUYING QUANTITY]]&gt;0,Stock[[#This Row],[BUYING PRICE]]*(1+Stock[[#This Row],[% THRESHOLD (RETURN)_2]]),"")</f>
        <v/>
      </c>
      <c r="P505" s="91"/>
      <c r="Q505" s="117" t="str">
        <f>IF(Stock[[#This Row],[BUYING QUANTITY]]&gt;0,Stock[[#This Row],[BUYING PRICE]]*(1+Stock[[#This Row],[% THRESHOLD (LOSS)]]),"")</f>
        <v/>
      </c>
      <c r="R505" s="106"/>
      <c r="S505" s="118" t="str">
        <f>IF(Stock[[#This Row],[CASH DIVIDEND]]&gt;0,Stock[[#This Row],[CASH DIVIDEND]]/(Stock[[#This Row],[BUYING PRICE]]*Stock[[#This Row],[BUYING QUANTITY]]),"")</f>
        <v/>
      </c>
      <c r="T505" s="106"/>
      <c r="U505" s="79"/>
      <c r="V505" s="97"/>
      <c r="W505" s="98"/>
      <c r="X505" s="168"/>
      <c r="Y505" s="126" t="str">
        <f>IF(Stock[[#This Row],[SELLING QUANTITY]]&gt;0,Stock[[#This Row],[SELLING PRICE]]*Stock[[#This Row],[SELLING QUANTITY]]*Stock[[#This Row],[% SELLING FEE]]+Stock[[#This Row],[SELLING PRICE]]*Stock[[#This Row],[SELLING QUANTITY]]*$D$12,"")</f>
        <v/>
      </c>
      <c r="Z505" s="127">
        <f>Stock[[#This Row],[BUYING QUANTITY]]+Stock[[#This Row],[STOCK DIVIDEND]]-Stock[[#This Row],[SELLING QUANTITY]]</f>
        <v>0</v>
      </c>
      <c r="AA5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5" s="121">
        <f ca="1">IF(Stock[[#This Row],[SELLING DATE]]&gt;0,Stock[[#This Row],[SELLING DATE]]-Stock[[#This Row],[BUY DATE]]+1,IF(Stock[[#This Row],[BUY DATE]]=0,0,TODAY()-Stock[[#This Row],[BUY DATE]]+1))</f>
        <v>0</v>
      </c>
      <c r="AC505" s="122" t="str">
        <f>IFERROR(Stock[[#This Row],[CASH DIVIDEND]]+Stock[[#This Row],[RETURN/(LOSS) FROM TRADING
(auto-fill)]],"")</f>
        <v/>
      </c>
      <c r="AD505" s="146" t="str">
        <f>IF(Stock[[#This Row],[SELLING QUANTITY]]&gt;0,SUM(Stock[[#This Row],[RETURN/(LOSS) FROM TRADING
(auto-fill)]],Stock[[#This Row],[CASH DIVIDEND]])/SUM(Stock[[#This Row],[BUYING PRICE]]*Stock[[#This Row],[SELLING QUANTITY]],Stock[[#This Row],[BUYING FEE
(auto-fill)]]*Stock[[#This Row],[SELLING QUANTITY]]/Stock[[#This Row],[BUYING QUANTITY]]),"")</f>
        <v/>
      </c>
      <c r="AE505" s="146" t="str">
        <f ca="1">IFERROR(IF(Stock[[#This Row],[HOLDING DAYS
(auto-fill)]]&lt;365,Stock[[#This Row],[% TOTAL RETURN/(LOSS)
(auto-fill)]]*365/Stock[[#This Row],[HOLDING DAYS
(auto-fill)]],POWER((1+Stock[[#This Row],[% TOTAL RETURN/(LOSS)
(auto-fill)]]),1/(Stock[[#This Row],[HOLDING DAYS
(auto-fill)]]/365))-1),"")</f>
        <v/>
      </c>
      <c r="AF505" s="92"/>
      <c r="AG505" s="149" t="str">
        <f>IF(Stock[[#This Row],[STATUS
(auto-fill)]]="HOLDING",Stock[[#This Row],[MARKET PRICE]]-Stock[[#This Row],[BUYING PRICE]],"")</f>
        <v/>
      </c>
      <c r="AH505" s="143" t="str">
        <f>IFERROR(Stock[[#This Row],[CHANGE
(auto-fill)]]/Stock[[#This Row],[BUYING PRICE]],"")</f>
        <v/>
      </c>
      <c r="AI505" s="129" t="str">
        <f>IF(Stock[[#This Row],[MARKET PRICE]]&gt;0,Stock[[#This Row],[MARKET PRICE]]*Stock[[#This Row],[REMAINING QUANTITY
(auto-fill)]],"")</f>
        <v/>
      </c>
    </row>
    <row r="506" spans="2:35">
      <c r="B506" s="112" t="str">
        <f>IF(AND(Stock[[#This Row],[BUYING QUANTITY]]&gt;0,Stock[[#This Row],[REMAINING QUANTITY
(auto-fill)]]=0),"SOLD OUT",
IF(AND(Stock[[#This Row],[BUYING QUANTITY]]&gt;0,Stock[[#This Row],[REMAINING QUANTITY
(auto-fill)]]&gt;0),"HOLDING",""))</f>
        <v/>
      </c>
      <c r="C506" s="111">
        <f t="shared" si="7"/>
        <v>493</v>
      </c>
      <c r="D506" s="79"/>
      <c r="E506" s="80"/>
      <c r="F506" s="162"/>
      <c r="G506" s="85"/>
      <c r="H506" s="86"/>
      <c r="I506" s="164"/>
      <c r="J506" s="115" t="str">
        <f>IF(Stock[[#This Row],[BUYING QUANTITY]]&gt;0,Stock[[#This Row],[BUYING PRICE]]*Stock[[#This Row],[BUYING QUANTITY]]*Stock[[#This Row],[% BUYING FEE]],"")</f>
        <v/>
      </c>
      <c r="K506" s="89"/>
      <c r="L506" s="90"/>
      <c r="M506" s="117" t="str">
        <f>IF(Stock[[#This Row],[BUYING QUANTITY]]&gt;0,Stock[[#This Row],[BUYING PRICE]]*(1+Stock[[#This Row],[% THRESHOLD (RETURN)_1]]),"")</f>
        <v/>
      </c>
      <c r="N506" s="91"/>
      <c r="O506" s="117" t="str">
        <f>IF(Stock[[#This Row],[BUYING QUANTITY]]&gt;0,Stock[[#This Row],[BUYING PRICE]]*(1+Stock[[#This Row],[% THRESHOLD (RETURN)_2]]),"")</f>
        <v/>
      </c>
      <c r="P506" s="91"/>
      <c r="Q506" s="117" t="str">
        <f>IF(Stock[[#This Row],[BUYING QUANTITY]]&gt;0,Stock[[#This Row],[BUYING PRICE]]*(1+Stock[[#This Row],[% THRESHOLD (LOSS)]]),"")</f>
        <v/>
      </c>
      <c r="R506" s="106"/>
      <c r="S506" s="118" t="str">
        <f>IF(Stock[[#This Row],[CASH DIVIDEND]]&gt;0,Stock[[#This Row],[CASH DIVIDEND]]/(Stock[[#This Row],[BUYING PRICE]]*Stock[[#This Row],[BUYING QUANTITY]]),"")</f>
        <v/>
      </c>
      <c r="T506" s="106"/>
      <c r="U506" s="79"/>
      <c r="V506" s="97"/>
      <c r="W506" s="98"/>
      <c r="X506" s="168"/>
      <c r="Y506" s="126" t="str">
        <f>IF(Stock[[#This Row],[SELLING QUANTITY]]&gt;0,Stock[[#This Row],[SELLING PRICE]]*Stock[[#This Row],[SELLING QUANTITY]]*Stock[[#This Row],[% SELLING FEE]]+Stock[[#This Row],[SELLING PRICE]]*Stock[[#This Row],[SELLING QUANTITY]]*$D$12,"")</f>
        <v/>
      </c>
      <c r="Z506" s="127">
        <f>Stock[[#This Row],[BUYING QUANTITY]]+Stock[[#This Row],[STOCK DIVIDEND]]-Stock[[#This Row],[SELLING QUANTITY]]</f>
        <v>0</v>
      </c>
      <c r="AA5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6" s="121">
        <f ca="1">IF(Stock[[#This Row],[SELLING DATE]]&gt;0,Stock[[#This Row],[SELLING DATE]]-Stock[[#This Row],[BUY DATE]]+1,IF(Stock[[#This Row],[BUY DATE]]=0,0,TODAY()-Stock[[#This Row],[BUY DATE]]+1))</f>
        <v>0</v>
      </c>
      <c r="AC506" s="122" t="str">
        <f>IFERROR(Stock[[#This Row],[CASH DIVIDEND]]+Stock[[#This Row],[RETURN/(LOSS) FROM TRADING
(auto-fill)]],"")</f>
        <v/>
      </c>
      <c r="AD506" s="146" t="str">
        <f>IF(Stock[[#This Row],[SELLING QUANTITY]]&gt;0,SUM(Stock[[#This Row],[RETURN/(LOSS) FROM TRADING
(auto-fill)]],Stock[[#This Row],[CASH DIVIDEND]])/SUM(Stock[[#This Row],[BUYING PRICE]]*Stock[[#This Row],[SELLING QUANTITY]],Stock[[#This Row],[BUYING FEE
(auto-fill)]]*Stock[[#This Row],[SELLING QUANTITY]]/Stock[[#This Row],[BUYING QUANTITY]]),"")</f>
        <v/>
      </c>
      <c r="AE506" s="146" t="str">
        <f ca="1">IFERROR(IF(Stock[[#This Row],[HOLDING DAYS
(auto-fill)]]&lt;365,Stock[[#This Row],[% TOTAL RETURN/(LOSS)
(auto-fill)]]*365/Stock[[#This Row],[HOLDING DAYS
(auto-fill)]],POWER((1+Stock[[#This Row],[% TOTAL RETURN/(LOSS)
(auto-fill)]]),1/(Stock[[#This Row],[HOLDING DAYS
(auto-fill)]]/365))-1),"")</f>
        <v/>
      </c>
      <c r="AF506" s="92"/>
      <c r="AG506" s="149" t="str">
        <f>IF(Stock[[#This Row],[STATUS
(auto-fill)]]="HOLDING",Stock[[#This Row],[MARKET PRICE]]-Stock[[#This Row],[BUYING PRICE]],"")</f>
        <v/>
      </c>
      <c r="AH506" s="143" t="str">
        <f>IFERROR(Stock[[#This Row],[CHANGE
(auto-fill)]]/Stock[[#This Row],[BUYING PRICE]],"")</f>
        <v/>
      </c>
      <c r="AI506" s="129" t="str">
        <f>IF(Stock[[#This Row],[MARKET PRICE]]&gt;0,Stock[[#This Row],[MARKET PRICE]]*Stock[[#This Row],[REMAINING QUANTITY
(auto-fill)]],"")</f>
        <v/>
      </c>
    </row>
    <row r="507" spans="2:35">
      <c r="B507" s="112" t="str">
        <f>IF(AND(Stock[[#This Row],[BUYING QUANTITY]]&gt;0,Stock[[#This Row],[REMAINING QUANTITY
(auto-fill)]]=0),"SOLD OUT",
IF(AND(Stock[[#This Row],[BUYING QUANTITY]]&gt;0,Stock[[#This Row],[REMAINING QUANTITY
(auto-fill)]]&gt;0),"HOLDING",""))</f>
        <v/>
      </c>
      <c r="C507" s="111">
        <f t="shared" si="7"/>
        <v>494</v>
      </c>
      <c r="D507" s="79"/>
      <c r="E507" s="80"/>
      <c r="F507" s="162"/>
      <c r="G507" s="85"/>
      <c r="H507" s="86"/>
      <c r="I507" s="164"/>
      <c r="J507" s="115" t="str">
        <f>IF(Stock[[#This Row],[BUYING QUANTITY]]&gt;0,Stock[[#This Row],[BUYING PRICE]]*Stock[[#This Row],[BUYING QUANTITY]]*Stock[[#This Row],[% BUYING FEE]],"")</f>
        <v/>
      </c>
      <c r="K507" s="89"/>
      <c r="L507" s="90"/>
      <c r="M507" s="117" t="str">
        <f>IF(Stock[[#This Row],[BUYING QUANTITY]]&gt;0,Stock[[#This Row],[BUYING PRICE]]*(1+Stock[[#This Row],[% THRESHOLD (RETURN)_1]]),"")</f>
        <v/>
      </c>
      <c r="N507" s="91"/>
      <c r="O507" s="117" t="str">
        <f>IF(Stock[[#This Row],[BUYING QUANTITY]]&gt;0,Stock[[#This Row],[BUYING PRICE]]*(1+Stock[[#This Row],[% THRESHOLD (RETURN)_2]]),"")</f>
        <v/>
      </c>
      <c r="P507" s="91"/>
      <c r="Q507" s="117" t="str">
        <f>IF(Stock[[#This Row],[BUYING QUANTITY]]&gt;0,Stock[[#This Row],[BUYING PRICE]]*(1+Stock[[#This Row],[% THRESHOLD (LOSS)]]),"")</f>
        <v/>
      </c>
      <c r="R507" s="106"/>
      <c r="S507" s="118" t="str">
        <f>IF(Stock[[#This Row],[CASH DIVIDEND]]&gt;0,Stock[[#This Row],[CASH DIVIDEND]]/(Stock[[#This Row],[BUYING PRICE]]*Stock[[#This Row],[BUYING QUANTITY]]),"")</f>
        <v/>
      </c>
      <c r="T507" s="106"/>
      <c r="U507" s="79"/>
      <c r="V507" s="97"/>
      <c r="W507" s="98"/>
      <c r="X507" s="168"/>
      <c r="Y507" s="126" t="str">
        <f>IF(Stock[[#This Row],[SELLING QUANTITY]]&gt;0,Stock[[#This Row],[SELLING PRICE]]*Stock[[#This Row],[SELLING QUANTITY]]*Stock[[#This Row],[% SELLING FEE]]+Stock[[#This Row],[SELLING PRICE]]*Stock[[#This Row],[SELLING QUANTITY]]*$D$12,"")</f>
        <v/>
      </c>
      <c r="Z507" s="127">
        <f>Stock[[#This Row],[BUYING QUANTITY]]+Stock[[#This Row],[STOCK DIVIDEND]]-Stock[[#This Row],[SELLING QUANTITY]]</f>
        <v>0</v>
      </c>
      <c r="AA5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7" s="121">
        <f ca="1">IF(Stock[[#This Row],[SELLING DATE]]&gt;0,Stock[[#This Row],[SELLING DATE]]-Stock[[#This Row],[BUY DATE]]+1,IF(Stock[[#This Row],[BUY DATE]]=0,0,TODAY()-Stock[[#This Row],[BUY DATE]]+1))</f>
        <v>0</v>
      </c>
      <c r="AC507" s="122" t="str">
        <f>IFERROR(Stock[[#This Row],[CASH DIVIDEND]]+Stock[[#This Row],[RETURN/(LOSS) FROM TRADING
(auto-fill)]],"")</f>
        <v/>
      </c>
      <c r="AD507" s="146" t="str">
        <f>IF(Stock[[#This Row],[SELLING QUANTITY]]&gt;0,SUM(Stock[[#This Row],[RETURN/(LOSS) FROM TRADING
(auto-fill)]],Stock[[#This Row],[CASH DIVIDEND]])/SUM(Stock[[#This Row],[BUYING PRICE]]*Stock[[#This Row],[SELLING QUANTITY]],Stock[[#This Row],[BUYING FEE
(auto-fill)]]*Stock[[#This Row],[SELLING QUANTITY]]/Stock[[#This Row],[BUYING QUANTITY]]),"")</f>
        <v/>
      </c>
      <c r="AE507" s="146" t="str">
        <f ca="1">IFERROR(IF(Stock[[#This Row],[HOLDING DAYS
(auto-fill)]]&lt;365,Stock[[#This Row],[% TOTAL RETURN/(LOSS)
(auto-fill)]]*365/Stock[[#This Row],[HOLDING DAYS
(auto-fill)]],POWER((1+Stock[[#This Row],[% TOTAL RETURN/(LOSS)
(auto-fill)]]),1/(Stock[[#This Row],[HOLDING DAYS
(auto-fill)]]/365))-1),"")</f>
        <v/>
      </c>
      <c r="AF507" s="92"/>
      <c r="AG507" s="149" t="str">
        <f>IF(Stock[[#This Row],[STATUS
(auto-fill)]]="HOLDING",Stock[[#This Row],[MARKET PRICE]]-Stock[[#This Row],[BUYING PRICE]],"")</f>
        <v/>
      </c>
      <c r="AH507" s="143" t="str">
        <f>IFERROR(Stock[[#This Row],[CHANGE
(auto-fill)]]/Stock[[#This Row],[BUYING PRICE]],"")</f>
        <v/>
      </c>
      <c r="AI507" s="129" t="str">
        <f>IF(Stock[[#This Row],[MARKET PRICE]]&gt;0,Stock[[#This Row],[MARKET PRICE]]*Stock[[#This Row],[REMAINING QUANTITY
(auto-fill)]],"")</f>
        <v/>
      </c>
    </row>
    <row r="508" spans="2:35">
      <c r="B508" s="112" t="str">
        <f>IF(AND(Stock[[#This Row],[BUYING QUANTITY]]&gt;0,Stock[[#This Row],[REMAINING QUANTITY
(auto-fill)]]=0),"SOLD OUT",
IF(AND(Stock[[#This Row],[BUYING QUANTITY]]&gt;0,Stock[[#This Row],[REMAINING QUANTITY
(auto-fill)]]&gt;0),"HOLDING",""))</f>
        <v/>
      </c>
      <c r="C508" s="111">
        <f t="shared" si="7"/>
        <v>495</v>
      </c>
      <c r="D508" s="79"/>
      <c r="E508" s="80"/>
      <c r="F508" s="162"/>
      <c r="G508" s="85"/>
      <c r="H508" s="86"/>
      <c r="I508" s="164"/>
      <c r="J508" s="115" t="str">
        <f>IF(Stock[[#This Row],[BUYING QUANTITY]]&gt;0,Stock[[#This Row],[BUYING PRICE]]*Stock[[#This Row],[BUYING QUANTITY]]*Stock[[#This Row],[% BUYING FEE]],"")</f>
        <v/>
      </c>
      <c r="K508" s="89"/>
      <c r="L508" s="90"/>
      <c r="M508" s="117" t="str">
        <f>IF(Stock[[#This Row],[BUYING QUANTITY]]&gt;0,Stock[[#This Row],[BUYING PRICE]]*(1+Stock[[#This Row],[% THRESHOLD (RETURN)_1]]),"")</f>
        <v/>
      </c>
      <c r="N508" s="91"/>
      <c r="O508" s="117" t="str">
        <f>IF(Stock[[#This Row],[BUYING QUANTITY]]&gt;0,Stock[[#This Row],[BUYING PRICE]]*(1+Stock[[#This Row],[% THRESHOLD (RETURN)_2]]),"")</f>
        <v/>
      </c>
      <c r="P508" s="91"/>
      <c r="Q508" s="117" t="str">
        <f>IF(Stock[[#This Row],[BUYING QUANTITY]]&gt;0,Stock[[#This Row],[BUYING PRICE]]*(1+Stock[[#This Row],[% THRESHOLD (LOSS)]]),"")</f>
        <v/>
      </c>
      <c r="R508" s="106"/>
      <c r="S508" s="118" t="str">
        <f>IF(Stock[[#This Row],[CASH DIVIDEND]]&gt;0,Stock[[#This Row],[CASH DIVIDEND]]/(Stock[[#This Row],[BUYING PRICE]]*Stock[[#This Row],[BUYING QUANTITY]]),"")</f>
        <v/>
      </c>
      <c r="T508" s="106"/>
      <c r="U508" s="79"/>
      <c r="V508" s="97"/>
      <c r="W508" s="98"/>
      <c r="X508" s="168"/>
      <c r="Y508" s="126" t="str">
        <f>IF(Stock[[#This Row],[SELLING QUANTITY]]&gt;0,Stock[[#This Row],[SELLING PRICE]]*Stock[[#This Row],[SELLING QUANTITY]]*Stock[[#This Row],[% SELLING FEE]]+Stock[[#This Row],[SELLING PRICE]]*Stock[[#This Row],[SELLING QUANTITY]]*$D$12,"")</f>
        <v/>
      </c>
      <c r="Z508" s="127">
        <f>Stock[[#This Row],[BUYING QUANTITY]]+Stock[[#This Row],[STOCK DIVIDEND]]-Stock[[#This Row],[SELLING QUANTITY]]</f>
        <v>0</v>
      </c>
      <c r="AA5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8" s="121">
        <f ca="1">IF(Stock[[#This Row],[SELLING DATE]]&gt;0,Stock[[#This Row],[SELLING DATE]]-Stock[[#This Row],[BUY DATE]]+1,IF(Stock[[#This Row],[BUY DATE]]=0,0,TODAY()-Stock[[#This Row],[BUY DATE]]+1))</f>
        <v>0</v>
      </c>
      <c r="AC508" s="122" t="str">
        <f>IFERROR(Stock[[#This Row],[CASH DIVIDEND]]+Stock[[#This Row],[RETURN/(LOSS) FROM TRADING
(auto-fill)]],"")</f>
        <v/>
      </c>
      <c r="AD508" s="146" t="str">
        <f>IF(Stock[[#This Row],[SELLING QUANTITY]]&gt;0,SUM(Stock[[#This Row],[RETURN/(LOSS) FROM TRADING
(auto-fill)]],Stock[[#This Row],[CASH DIVIDEND]])/SUM(Stock[[#This Row],[BUYING PRICE]]*Stock[[#This Row],[SELLING QUANTITY]],Stock[[#This Row],[BUYING FEE
(auto-fill)]]*Stock[[#This Row],[SELLING QUANTITY]]/Stock[[#This Row],[BUYING QUANTITY]]),"")</f>
        <v/>
      </c>
      <c r="AE508" s="146" t="str">
        <f ca="1">IFERROR(IF(Stock[[#This Row],[HOLDING DAYS
(auto-fill)]]&lt;365,Stock[[#This Row],[% TOTAL RETURN/(LOSS)
(auto-fill)]]*365/Stock[[#This Row],[HOLDING DAYS
(auto-fill)]],POWER((1+Stock[[#This Row],[% TOTAL RETURN/(LOSS)
(auto-fill)]]),1/(Stock[[#This Row],[HOLDING DAYS
(auto-fill)]]/365))-1),"")</f>
        <v/>
      </c>
      <c r="AF508" s="92"/>
      <c r="AG508" s="149" t="str">
        <f>IF(Stock[[#This Row],[STATUS
(auto-fill)]]="HOLDING",Stock[[#This Row],[MARKET PRICE]]-Stock[[#This Row],[BUYING PRICE]],"")</f>
        <v/>
      </c>
      <c r="AH508" s="143" t="str">
        <f>IFERROR(Stock[[#This Row],[CHANGE
(auto-fill)]]/Stock[[#This Row],[BUYING PRICE]],"")</f>
        <v/>
      </c>
      <c r="AI508" s="129" t="str">
        <f>IF(Stock[[#This Row],[MARKET PRICE]]&gt;0,Stock[[#This Row],[MARKET PRICE]]*Stock[[#This Row],[REMAINING QUANTITY
(auto-fill)]],"")</f>
        <v/>
      </c>
    </row>
    <row r="509" spans="2:35">
      <c r="B509" s="112" t="str">
        <f>IF(AND(Stock[[#This Row],[BUYING QUANTITY]]&gt;0,Stock[[#This Row],[REMAINING QUANTITY
(auto-fill)]]=0),"SOLD OUT",
IF(AND(Stock[[#This Row],[BUYING QUANTITY]]&gt;0,Stock[[#This Row],[REMAINING QUANTITY
(auto-fill)]]&gt;0),"HOLDING",""))</f>
        <v/>
      </c>
      <c r="C509" s="111">
        <f t="shared" si="7"/>
        <v>496</v>
      </c>
      <c r="D509" s="79"/>
      <c r="E509" s="80"/>
      <c r="F509" s="162"/>
      <c r="G509" s="85"/>
      <c r="H509" s="86"/>
      <c r="I509" s="164"/>
      <c r="J509" s="115" t="str">
        <f>IF(Stock[[#This Row],[BUYING QUANTITY]]&gt;0,Stock[[#This Row],[BUYING PRICE]]*Stock[[#This Row],[BUYING QUANTITY]]*Stock[[#This Row],[% BUYING FEE]],"")</f>
        <v/>
      </c>
      <c r="K509" s="89"/>
      <c r="L509" s="90"/>
      <c r="M509" s="117" t="str">
        <f>IF(Stock[[#This Row],[BUYING QUANTITY]]&gt;0,Stock[[#This Row],[BUYING PRICE]]*(1+Stock[[#This Row],[% THRESHOLD (RETURN)_1]]),"")</f>
        <v/>
      </c>
      <c r="N509" s="91"/>
      <c r="O509" s="117" t="str">
        <f>IF(Stock[[#This Row],[BUYING QUANTITY]]&gt;0,Stock[[#This Row],[BUYING PRICE]]*(1+Stock[[#This Row],[% THRESHOLD (RETURN)_2]]),"")</f>
        <v/>
      </c>
      <c r="P509" s="91"/>
      <c r="Q509" s="117" t="str">
        <f>IF(Stock[[#This Row],[BUYING QUANTITY]]&gt;0,Stock[[#This Row],[BUYING PRICE]]*(1+Stock[[#This Row],[% THRESHOLD (LOSS)]]),"")</f>
        <v/>
      </c>
      <c r="R509" s="106"/>
      <c r="S509" s="118" t="str">
        <f>IF(Stock[[#This Row],[CASH DIVIDEND]]&gt;0,Stock[[#This Row],[CASH DIVIDEND]]/(Stock[[#This Row],[BUYING PRICE]]*Stock[[#This Row],[BUYING QUANTITY]]),"")</f>
        <v/>
      </c>
      <c r="T509" s="106"/>
      <c r="U509" s="79"/>
      <c r="V509" s="97"/>
      <c r="W509" s="98"/>
      <c r="X509" s="168"/>
      <c r="Y509" s="126" t="str">
        <f>IF(Stock[[#This Row],[SELLING QUANTITY]]&gt;0,Stock[[#This Row],[SELLING PRICE]]*Stock[[#This Row],[SELLING QUANTITY]]*Stock[[#This Row],[% SELLING FEE]]+Stock[[#This Row],[SELLING PRICE]]*Stock[[#This Row],[SELLING QUANTITY]]*$D$12,"")</f>
        <v/>
      </c>
      <c r="Z509" s="127">
        <f>Stock[[#This Row],[BUYING QUANTITY]]+Stock[[#This Row],[STOCK DIVIDEND]]-Stock[[#This Row],[SELLING QUANTITY]]</f>
        <v>0</v>
      </c>
      <c r="AA5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09" s="121">
        <f ca="1">IF(Stock[[#This Row],[SELLING DATE]]&gt;0,Stock[[#This Row],[SELLING DATE]]-Stock[[#This Row],[BUY DATE]]+1,IF(Stock[[#This Row],[BUY DATE]]=0,0,TODAY()-Stock[[#This Row],[BUY DATE]]+1))</f>
        <v>0</v>
      </c>
      <c r="AC509" s="122" t="str">
        <f>IFERROR(Stock[[#This Row],[CASH DIVIDEND]]+Stock[[#This Row],[RETURN/(LOSS) FROM TRADING
(auto-fill)]],"")</f>
        <v/>
      </c>
      <c r="AD509" s="146" t="str">
        <f>IF(Stock[[#This Row],[SELLING QUANTITY]]&gt;0,SUM(Stock[[#This Row],[RETURN/(LOSS) FROM TRADING
(auto-fill)]],Stock[[#This Row],[CASH DIVIDEND]])/SUM(Stock[[#This Row],[BUYING PRICE]]*Stock[[#This Row],[SELLING QUANTITY]],Stock[[#This Row],[BUYING FEE
(auto-fill)]]*Stock[[#This Row],[SELLING QUANTITY]]/Stock[[#This Row],[BUYING QUANTITY]]),"")</f>
        <v/>
      </c>
      <c r="AE509" s="146" t="str">
        <f ca="1">IFERROR(IF(Stock[[#This Row],[HOLDING DAYS
(auto-fill)]]&lt;365,Stock[[#This Row],[% TOTAL RETURN/(LOSS)
(auto-fill)]]*365/Stock[[#This Row],[HOLDING DAYS
(auto-fill)]],POWER((1+Stock[[#This Row],[% TOTAL RETURN/(LOSS)
(auto-fill)]]),1/(Stock[[#This Row],[HOLDING DAYS
(auto-fill)]]/365))-1),"")</f>
        <v/>
      </c>
      <c r="AF509" s="92"/>
      <c r="AG509" s="149" t="str">
        <f>IF(Stock[[#This Row],[STATUS
(auto-fill)]]="HOLDING",Stock[[#This Row],[MARKET PRICE]]-Stock[[#This Row],[BUYING PRICE]],"")</f>
        <v/>
      </c>
      <c r="AH509" s="143" t="str">
        <f>IFERROR(Stock[[#This Row],[CHANGE
(auto-fill)]]/Stock[[#This Row],[BUYING PRICE]],"")</f>
        <v/>
      </c>
      <c r="AI509" s="129" t="str">
        <f>IF(Stock[[#This Row],[MARKET PRICE]]&gt;0,Stock[[#This Row],[MARKET PRICE]]*Stock[[#This Row],[REMAINING QUANTITY
(auto-fill)]],"")</f>
        <v/>
      </c>
    </row>
    <row r="510" spans="2:35">
      <c r="B510" s="112" t="str">
        <f>IF(AND(Stock[[#This Row],[BUYING QUANTITY]]&gt;0,Stock[[#This Row],[REMAINING QUANTITY
(auto-fill)]]=0),"SOLD OUT",
IF(AND(Stock[[#This Row],[BUYING QUANTITY]]&gt;0,Stock[[#This Row],[REMAINING QUANTITY
(auto-fill)]]&gt;0),"HOLDING",""))</f>
        <v/>
      </c>
      <c r="C510" s="111">
        <f t="shared" si="7"/>
        <v>497</v>
      </c>
      <c r="D510" s="79"/>
      <c r="E510" s="80"/>
      <c r="F510" s="162"/>
      <c r="G510" s="85"/>
      <c r="H510" s="86"/>
      <c r="I510" s="164"/>
      <c r="J510" s="115" t="str">
        <f>IF(Stock[[#This Row],[BUYING QUANTITY]]&gt;0,Stock[[#This Row],[BUYING PRICE]]*Stock[[#This Row],[BUYING QUANTITY]]*Stock[[#This Row],[% BUYING FEE]],"")</f>
        <v/>
      </c>
      <c r="K510" s="89"/>
      <c r="L510" s="90"/>
      <c r="M510" s="117" t="str">
        <f>IF(Stock[[#This Row],[BUYING QUANTITY]]&gt;0,Stock[[#This Row],[BUYING PRICE]]*(1+Stock[[#This Row],[% THRESHOLD (RETURN)_1]]),"")</f>
        <v/>
      </c>
      <c r="N510" s="91"/>
      <c r="O510" s="117" t="str">
        <f>IF(Stock[[#This Row],[BUYING QUANTITY]]&gt;0,Stock[[#This Row],[BUYING PRICE]]*(1+Stock[[#This Row],[% THRESHOLD (RETURN)_2]]),"")</f>
        <v/>
      </c>
      <c r="P510" s="91"/>
      <c r="Q510" s="117" t="str">
        <f>IF(Stock[[#This Row],[BUYING QUANTITY]]&gt;0,Stock[[#This Row],[BUYING PRICE]]*(1+Stock[[#This Row],[% THRESHOLD (LOSS)]]),"")</f>
        <v/>
      </c>
      <c r="R510" s="106"/>
      <c r="S510" s="118" t="str">
        <f>IF(Stock[[#This Row],[CASH DIVIDEND]]&gt;0,Stock[[#This Row],[CASH DIVIDEND]]/(Stock[[#This Row],[BUYING PRICE]]*Stock[[#This Row],[BUYING QUANTITY]]),"")</f>
        <v/>
      </c>
      <c r="T510" s="106"/>
      <c r="U510" s="79"/>
      <c r="V510" s="97"/>
      <c r="W510" s="98"/>
      <c r="X510" s="168"/>
      <c r="Y510" s="126" t="str">
        <f>IF(Stock[[#This Row],[SELLING QUANTITY]]&gt;0,Stock[[#This Row],[SELLING PRICE]]*Stock[[#This Row],[SELLING QUANTITY]]*Stock[[#This Row],[% SELLING FEE]]+Stock[[#This Row],[SELLING PRICE]]*Stock[[#This Row],[SELLING QUANTITY]]*$D$12,"")</f>
        <v/>
      </c>
      <c r="Z510" s="127">
        <f>Stock[[#This Row],[BUYING QUANTITY]]+Stock[[#This Row],[STOCK DIVIDEND]]-Stock[[#This Row],[SELLING QUANTITY]]</f>
        <v>0</v>
      </c>
      <c r="AA5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0" s="121">
        <f ca="1">IF(Stock[[#This Row],[SELLING DATE]]&gt;0,Stock[[#This Row],[SELLING DATE]]-Stock[[#This Row],[BUY DATE]]+1,IF(Stock[[#This Row],[BUY DATE]]=0,0,TODAY()-Stock[[#This Row],[BUY DATE]]+1))</f>
        <v>0</v>
      </c>
      <c r="AC510" s="122" t="str">
        <f>IFERROR(Stock[[#This Row],[CASH DIVIDEND]]+Stock[[#This Row],[RETURN/(LOSS) FROM TRADING
(auto-fill)]],"")</f>
        <v/>
      </c>
      <c r="AD510" s="146" t="str">
        <f>IF(Stock[[#This Row],[SELLING QUANTITY]]&gt;0,SUM(Stock[[#This Row],[RETURN/(LOSS) FROM TRADING
(auto-fill)]],Stock[[#This Row],[CASH DIVIDEND]])/SUM(Stock[[#This Row],[BUYING PRICE]]*Stock[[#This Row],[SELLING QUANTITY]],Stock[[#This Row],[BUYING FEE
(auto-fill)]]*Stock[[#This Row],[SELLING QUANTITY]]/Stock[[#This Row],[BUYING QUANTITY]]),"")</f>
        <v/>
      </c>
      <c r="AE510" s="146" t="str">
        <f ca="1">IFERROR(IF(Stock[[#This Row],[HOLDING DAYS
(auto-fill)]]&lt;365,Stock[[#This Row],[% TOTAL RETURN/(LOSS)
(auto-fill)]]*365/Stock[[#This Row],[HOLDING DAYS
(auto-fill)]],POWER((1+Stock[[#This Row],[% TOTAL RETURN/(LOSS)
(auto-fill)]]),1/(Stock[[#This Row],[HOLDING DAYS
(auto-fill)]]/365))-1),"")</f>
        <v/>
      </c>
      <c r="AF510" s="92"/>
      <c r="AG510" s="149" t="str">
        <f>IF(Stock[[#This Row],[STATUS
(auto-fill)]]="HOLDING",Stock[[#This Row],[MARKET PRICE]]-Stock[[#This Row],[BUYING PRICE]],"")</f>
        <v/>
      </c>
      <c r="AH510" s="143" t="str">
        <f>IFERROR(Stock[[#This Row],[CHANGE
(auto-fill)]]/Stock[[#This Row],[BUYING PRICE]],"")</f>
        <v/>
      </c>
      <c r="AI510" s="129" t="str">
        <f>IF(Stock[[#This Row],[MARKET PRICE]]&gt;0,Stock[[#This Row],[MARKET PRICE]]*Stock[[#This Row],[REMAINING QUANTITY
(auto-fill)]],"")</f>
        <v/>
      </c>
    </row>
    <row r="511" spans="2:35">
      <c r="B511" s="112" t="str">
        <f>IF(AND(Stock[[#This Row],[BUYING QUANTITY]]&gt;0,Stock[[#This Row],[REMAINING QUANTITY
(auto-fill)]]=0),"SOLD OUT",
IF(AND(Stock[[#This Row],[BUYING QUANTITY]]&gt;0,Stock[[#This Row],[REMAINING QUANTITY
(auto-fill)]]&gt;0),"HOLDING",""))</f>
        <v/>
      </c>
      <c r="C511" s="111">
        <f t="shared" si="7"/>
        <v>498</v>
      </c>
      <c r="D511" s="79"/>
      <c r="E511" s="80"/>
      <c r="F511" s="162"/>
      <c r="G511" s="85"/>
      <c r="H511" s="86"/>
      <c r="I511" s="164"/>
      <c r="J511" s="115" t="str">
        <f>IF(Stock[[#This Row],[BUYING QUANTITY]]&gt;0,Stock[[#This Row],[BUYING PRICE]]*Stock[[#This Row],[BUYING QUANTITY]]*Stock[[#This Row],[% BUYING FEE]],"")</f>
        <v/>
      </c>
      <c r="K511" s="89"/>
      <c r="L511" s="90"/>
      <c r="M511" s="117" t="str">
        <f>IF(Stock[[#This Row],[BUYING QUANTITY]]&gt;0,Stock[[#This Row],[BUYING PRICE]]*(1+Stock[[#This Row],[% THRESHOLD (RETURN)_1]]),"")</f>
        <v/>
      </c>
      <c r="N511" s="91"/>
      <c r="O511" s="117" t="str">
        <f>IF(Stock[[#This Row],[BUYING QUANTITY]]&gt;0,Stock[[#This Row],[BUYING PRICE]]*(1+Stock[[#This Row],[% THRESHOLD (RETURN)_2]]),"")</f>
        <v/>
      </c>
      <c r="P511" s="91"/>
      <c r="Q511" s="117" t="str">
        <f>IF(Stock[[#This Row],[BUYING QUANTITY]]&gt;0,Stock[[#This Row],[BUYING PRICE]]*(1+Stock[[#This Row],[% THRESHOLD (LOSS)]]),"")</f>
        <v/>
      </c>
      <c r="R511" s="106"/>
      <c r="S511" s="118" t="str">
        <f>IF(Stock[[#This Row],[CASH DIVIDEND]]&gt;0,Stock[[#This Row],[CASH DIVIDEND]]/(Stock[[#This Row],[BUYING PRICE]]*Stock[[#This Row],[BUYING QUANTITY]]),"")</f>
        <v/>
      </c>
      <c r="T511" s="106"/>
      <c r="U511" s="79"/>
      <c r="V511" s="97"/>
      <c r="W511" s="98"/>
      <c r="X511" s="168"/>
      <c r="Y511" s="126" t="str">
        <f>IF(Stock[[#This Row],[SELLING QUANTITY]]&gt;0,Stock[[#This Row],[SELLING PRICE]]*Stock[[#This Row],[SELLING QUANTITY]]*Stock[[#This Row],[% SELLING FEE]]+Stock[[#This Row],[SELLING PRICE]]*Stock[[#This Row],[SELLING QUANTITY]]*$D$12,"")</f>
        <v/>
      </c>
      <c r="Z511" s="127">
        <f>Stock[[#This Row],[BUYING QUANTITY]]+Stock[[#This Row],[STOCK DIVIDEND]]-Stock[[#This Row],[SELLING QUANTITY]]</f>
        <v>0</v>
      </c>
      <c r="AA5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1" s="121">
        <f ca="1">IF(Stock[[#This Row],[SELLING DATE]]&gt;0,Stock[[#This Row],[SELLING DATE]]-Stock[[#This Row],[BUY DATE]]+1,IF(Stock[[#This Row],[BUY DATE]]=0,0,TODAY()-Stock[[#This Row],[BUY DATE]]+1))</f>
        <v>0</v>
      </c>
      <c r="AC511" s="122" t="str">
        <f>IFERROR(Stock[[#This Row],[CASH DIVIDEND]]+Stock[[#This Row],[RETURN/(LOSS) FROM TRADING
(auto-fill)]],"")</f>
        <v/>
      </c>
      <c r="AD511" s="146" t="str">
        <f>IF(Stock[[#This Row],[SELLING QUANTITY]]&gt;0,SUM(Stock[[#This Row],[RETURN/(LOSS) FROM TRADING
(auto-fill)]],Stock[[#This Row],[CASH DIVIDEND]])/SUM(Stock[[#This Row],[BUYING PRICE]]*Stock[[#This Row],[SELLING QUANTITY]],Stock[[#This Row],[BUYING FEE
(auto-fill)]]*Stock[[#This Row],[SELLING QUANTITY]]/Stock[[#This Row],[BUYING QUANTITY]]),"")</f>
        <v/>
      </c>
      <c r="AE511" s="146" t="str">
        <f ca="1">IFERROR(IF(Stock[[#This Row],[HOLDING DAYS
(auto-fill)]]&lt;365,Stock[[#This Row],[% TOTAL RETURN/(LOSS)
(auto-fill)]]*365/Stock[[#This Row],[HOLDING DAYS
(auto-fill)]],POWER((1+Stock[[#This Row],[% TOTAL RETURN/(LOSS)
(auto-fill)]]),1/(Stock[[#This Row],[HOLDING DAYS
(auto-fill)]]/365))-1),"")</f>
        <v/>
      </c>
      <c r="AF511" s="92"/>
      <c r="AG511" s="149" t="str">
        <f>IF(Stock[[#This Row],[STATUS
(auto-fill)]]="HOLDING",Stock[[#This Row],[MARKET PRICE]]-Stock[[#This Row],[BUYING PRICE]],"")</f>
        <v/>
      </c>
      <c r="AH511" s="143" t="str">
        <f>IFERROR(Stock[[#This Row],[CHANGE
(auto-fill)]]/Stock[[#This Row],[BUYING PRICE]],"")</f>
        <v/>
      </c>
      <c r="AI511" s="129" t="str">
        <f>IF(Stock[[#This Row],[MARKET PRICE]]&gt;0,Stock[[#This Row],[MARKET PRICE]]*Stock[[#This Row],[REMAINING QUANTITY
(auto-fill)]],"")</f>
        <v/>
      </c>
    </row>
    <row r="512" spans="2:35">
      <c r="B512" s="112" t="str">
        <f>IF(AND(Stock[[#This Row],[BUYING QUANTITY]]&gt;0,Stock[[#This Row],[REMAINING QUANTITY
(auto-fill)]]=0),"SOLD OUT",
IF(AND(Stock[[#This Row],[BUYING QUANTITY]]&gt;0,Stock[[#This Row],[REMAINING QUANTITY
(auto-fill)]]&gt;0),"HOLDING",""))</f>
        <v/>
      </c>
      <c r="C512" s="111">
        <f t="shared" si="7"/>
        <v>499</v>
      </c>
      <c r="D512" s="79"/>
      <c r="E512" s="80"/>
      <c r="F512" s="162"/>
      <c r="G512" s="85"/>
      <c r="H512" s="86"/>
      <c r="I512" s="164"/>
      <c r="J512" s="115" t="str">
        <f>IF(Stock[[#This Row],[BUYING QUANTITY]]&gt;0,Stock[[#This Row],[BUYING PRICE]]*Stock[[#This Row],[BUYING QUANTITY]]*Stock[[#This Row],[% BUYING FEE]],"")</f>
        <v/>
      </c>
      <c r="K512" s="89"/>
      <c r="L512" s="90"/>
      <c r="M512" s="117" t="str">
        <f>IF(Stock[[#This Row],[BUYING QUANTITY]]&gt;0,Stock[[#This Row],[BUYING PRICE]]*(1+Stock[[#This Row],[% THRESHOLD (RETURN)_1]]),"")</f>
        <v/>
      </c>
      <c r="N512" s="91"/>
      <c r="O512" s="117" t="str">
        <f>IF(Stock[[#This Row],[BUYING QUANTITY]]&gt;0,Stock[[#This Row],[BUYING PRICE]]*(1+Stock[[#This Row],[% THRESHOLD (RETURN)_2]]),"")</f>
        <v/>
      </c>
      <c r="P512" s="91"/>
      <c r="Q512" s="117" t="str">
        <f>IF(Stock[[#This Row],[BUYING QUANTITY]]&gt;0,Stock[[#This Row],[BUYING PRICE]]*(1+Stock[[#This Row],[% THRESHOLD (LOSS)]]),"")</f>
        <v/>
      </c>
      <c r="R512" s="106"/>
      <c r="S512" s="118" t="str">
        <f>IF(Stock[[#This Row],[CASH DIVIDEND]]&gt;0,Stock[[#This Row],[CASH DIVIDEND]]/(Stock[[#This Row],[BUYING PRICE]]*Stock[[#This Row],[BUYING QUANTITY]]),"")</f>
        <v/>
      </c>
      <c r="T512" s="106"/>
      <c r="U512" s="79"/>
      <c r="V512" s="97"/>
      <c r="W512" s="98"/>
      <c r="X512" s="168"/>
      <c r="Y512" s="126" t="str">
        <f>IF(Stock[[#This Row],[SELLING QUANTITY]]&gt;0,Stock[[#This Row],[SELLING PRICE]]*Stock[[#This Row],[SELLING QUANTITY]]*Stock[[#This Row],[% SELLING FEE]]+Stock[[#This Row],[SELLING PRICE]]*Stock[[#This Row],[SELLING QUANTITY]]*$D$12,"")</f>
        <v/>
      </c>
      <c r="Z512" s="127">
        <f>Stock[[#This Row],[BUYING QUANTITY]]+Stock[[#This Row],[STOCK DIVIDEND]]-Stock[[#This Row],[SELLING QUANTITY]]</f>
        <v>0</v>
      </c>
      <c r="AA5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2" s="121">
        <f ca="1">IF(Stock[[#This Row],[SELLING DATE]]&gt;0,Stock[[#This Row],[SELLING DATE]]-Stock[[#This Row],[BUY DATE]]+1,IF(Stock[[#This Row],[BUY DATE]]=0,0,TODAY()-Stock[[#This Row],[BUY DATE]]+1))</f>
        <v>0</v>
      </c>
      <c r="AC512" s="122" t="str">
        <f>IFERROR(Stock[[#This Row],[CASH DIVIDEND]]+Stock[[#This Row],[RETURN/(LOSS) FROM TRADING
(auto-fill)]],"")</f>
        <v/>
      </c>
      <c r="AD512" s="146" t="str">
        <f>IF(Stock[[#This Row],[SELLING QUANTITY]]&gt;0,SUM(Stock[[#This Row],[RETURN/(LOSS) FROM TRADING
(auto-fill)]],Stock[[#This Row],[CASH DIVIDEND]])/SUM(Stock[[#This Row],[BUYING PRICE]]*Stock[[#This Row],[SELLING QUANTITY]],Stock[[#This Row],[BUYING FEE
(auto-fill)]]*Stock[[#This Row],[SELLING QUANTITY]]/Stock[[#This Row],[BUYING QUANTITY]]),"")</f>
        <v/>
      </c>
      <c r="AE512" s="146" t="str">
        <f ca="1">IFERROR(IF(Stock[[#This Row],[HOLDING DAYS
(auto-fill)]]&lt;365,Stock[[#This Row],[% TOTAL RETURN/(LOSS)
(auto-fill)]]*365/Stock[[#This Row],[HOLDING DAYS
(auto-fill)]],POWER((1+Stock[[#This Row],[% TOTAL RETURN/(LOSS)
(auto-fill)]]),1/(Stock[[#This Row],[HOLDING DAYS
(auto-fill)]]/365))-1),"")</f>
        <v/>
      </c>
      <c r="AF512" s="92"/>
      <c r="AG512" s="149" t="str">
        <f>IF(Stock[[#This Row],[STATUS
(auto-fill)]]="HOLDING",Stock[[#This Row],[MARKET PRICE]]-Stock[[#This Row],[BUYING PRICE]],"")</f>
        <v/>
      </c>
      <c r="AH512" s="143" t="str">
        <f>IFERROR(Stock[[#This Row],[CHANGE
(auto-fill)]]/Stock[[#This Row],[BUYING PRICE]],"")</f>
        <v/>
      </c>
      <c r="AI512" s="129" t="str">
        <f>IF(Stock[[#This Row],[MARKET PRICE]]&gt;0,Stock[[#This Row],[MARKET PRICE]]*Stock[[#This Row],[REMAINING QUANTITY
(auto-fill)]],"")</f>
        <v/>
      </c>
    </row>
    <row r="513" spans="2:35">
      <c r="B513" s="112" t="str">
        <f>IF(AND(Stock[[#This Row],[BUYING QUANTITY]]&gt;0,Stock[[#This Row],[REMAINING QUANTITY
(auto-fill)]]=0),"SOLD OUT",
IF(AND(Stock[[#This Row],[BUYING QUANTITY]]&gt;0,Stock[[#This Row],[REMAINING QUANTITY
(auto-fill)]]&gt;0),"HOLDING",""))</f>
        <v/>
      </c>
      <c r="C513" s="111">
        <f t="shared" si="7"/>
        <v>500</v>
      </c>
      <c r="D513" s="79"/>
      <c r="E513" s="80"/>
      <c r="F513" s="162"/>
      <c r="G513" s="85"/>
      <c r="H513" s="86"/>
      <c r="I513" s="164"/>
      <c r="J513" s="115" t="str">
        <f>IF(Stock[[#This Row],[BUYING QUANTITY]]&gt;0,Stock[[#This Row],[BUYING PRICE]]*Stock[[#This Row],[BUYING QUANTITY]]*Stock[[#This Row],[% BUYING FEE]],"")</f>
        <v/>
      </c>
      <c r="K513" s="89"/>
      <c r="L513" s="90"/>
      <c r="M513" s="117" t="str">
        <f>IF(Stock[[#This Row],[BUYING QUANTITY]]&gt;0,Stock[[#This Row],[BUYING PRICE]]*(1+Stock[[#This Row],[% THRESHOLD (RETURN)_1]]),"")</f>
        <v/>
      </c>
      <c r="N513" s="91"/>
      <c r="O513" s="117" t="str">
        <f>IF(Stock[[#This Row],[BUYING QUANTITY]]&gt;0,Stock[[#This Row],[BUYING PRICE]]*(1+Stock[[#This Row],[% THRESHOLD (RETURN)_2]]),"")</f>
        <v/>
      </c>
      <c r="P513" s="91"/>
      <c r="Q513" s="117" t="str">
        <f>IF(Stock[[#This Row],[BUYING QUANTITY]]&gt;0,Stock[[#This Row],[BUYING PRICE]]*(1+Stock[[#This Row],[% THRESHOLD (LOSS)]]),"")</f>
        <v/>
      </c>
      <c r="R513" s="106"/>
      <c r="S513" s="118" t="str">
        <f>IF(Stock[[#This Row],[CASH DIVIDEND]]&gt;0,Stock[[#This Row],[CASH DIVIDEND]]/(Stock[[#This Row],[BUYING PRICE]]*Stock[[#This Row],[BUYING QUANTITY]]),"")</f>
        <v/>
      </c>
      <c r="T513" s="106"/>
      <c r="U513" s="79"/>
      <c r="V513" s="97"/>
      <c r="W513" s="98"/>
      <c r="X513" s="168"/>
      <c r="Y513" s="126" t="str">
        <f>IF(Stock[[#This Row],[SELLING QUANTITY]]&gt;0,Stock[[#This Row],[SELLING PRICE]]*Stock[[#This Row],[SELLING QUANTITY]]*Stock[[#This Row],[% SELLING FEE]]+Stock[[#This Row],[SELLING PRICE]]*Stock[[#This Row],[SELLING QUANTITY]]*$D$12,"")</f>
        <v/>
      </c>
      <c r="Z513" s="127">
        <f>Stock[[#This Row],[BUYING QUANTITY]]+Stock[[#This Row],[STOCK DIVIDEND]]-Stock[[#This Row],[SELLING QUANTITY]]</f>
        <v>0</v>
      </c>
      <c r="AA5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3" s="121">
        <f ca="1">IF(Stock[[#This Row],[SELLING DATE]]&gt;0,Stock[[#This Row],[SELLING DATE]]-Stock[[#This Row],[BUY DATE]]+1,IF(Stock[[#This Row],[BUY DATE]]=0,0,TODAY()-Stock[[#This Row],[BUY DATE]]+1))</f>
        <v>0</v>
      </c>
      <c r="AC513" s="122" t="str">
        <f>IFERROR(Stock[[#This Row],[CASH DIVIDEND]]+Stock[[#This Row],[RETURN/(LOSS) FROM TRADING
(auto-fill)]],"")</f>
        <v/>
      </c>
      <c r="AD513" s="146" t="str">
        <f>IF(Stock[[#This Row],[SELLING QUANTITY]]&gt;0,SUM(Stock[[#This Row],[RETURN/(LOSS) FROM TRADING
(auto-fill)]],Stock[[#This Row],[CASH DIVIDEND]])/SUM(Stock[[#This Row],[BUYING PRICE]]*Stock[[#This Row],[SELLING QUANTITY]],Stock[[#This Row],[BUYING FEE
(auto-fill)]]*Stock[[#This Row],[SELLING QUANTITY]]/Stock[[#This Row],[BUYING QUANTITY]]),"")</f>
        <v/>
      </c>
      <c r="AE513" s="146" t="str">
        <f ca="1">IFERROR(IF(Stock[[#This Row],[HOLDING DAYS
(auto-fill)]]&lt;365,Stock[[#This Row],[% TOTAL RETURN/(LOSS)
(auto-fill)]]*365/Stock[[#This Row],[HOLDING DAYS
(auto-fill)]],POWER((1+Stock[[#This Row],[% TOTAL RETURN/(LOSS)
(auto-fill)]]),1/(Stock[[#This Row],[HOLDING DAYS
(auto-fill)]]/365))-1),"")</f>
        <v/>
      </c>
      <c r="AF513" s="92"/>
      <c r="AG513" s="149" t="str">
        <f>IF(Stock[[#This Row],[STATUS
(auto-fill)]]="HOLDING",Stock[[#This Row],[MARKET PRICE]]-Stock[[#This Row],[BUYING PRICE]],"")</f>
        <v/>
      </c>
      <c r="AH513" s="143" t="str">
        <f>IFERROR(Stock[[#This Row],[CHANGE
(auto-fill)]]/Stock[[#This Row],[BUYING PRICE]],"")</f>
        <v/>
      </c>
      <c r="AI513" s="129" t="str">
        <f>IF(Stock[[#This Row],[MARKET PRICE]]&gt;0,Stock[[#This Row],[MARKET PRICE]]*Stock[[#This Row],[REMAINING QUANTITY
(auto-fill)]],"")</f>
        <v/>
      </c>
    </row>
    <row r="514" spans="2:35">
      <c r="B514" s="112" t="str">
        <f>IF(AND(Stock[[#This Row],[BUYING QUANTITY]]&gt;0,Stock[[#This Row],[REMAINING QUANTITY
(auto-fill)]]=0),"SOLD OUT",
IF(AND(Stock[[#This Row],[BUYING QUANTITY]]&gt;0,Stock[[#This Row],[REMAINING QUANTITY
(auto-fill)]]&gt;0),"HOLDING",""))</f>
        <v/>
      </c>
      <c r="C514" s="111">
        <f t="shared" si="7"/>
        <v>501</v>
      </c>
      <c r="D514" s="79"/>
      <c r="E514" s="80"/>
      <c r="F514" s="162"/>
      <c r="G514" s="85"/>
      <c r="H514" s="86"/>
      <c r="I514" s="164"/>
      <c r="J514" s="115" t="str">
        <f>IF(Stock[[#This Row],[BUYING QUANTITY]]&gt;0,Stock[[#This Row],[BUYING PRICE]]*Stock[[#This Row],[BUYING QUANTITY]]*Stock[[#This Row],[% BUYING FEE]],"")</f>
        <v/>
      </c>
      <c r="K514" s="89"/>
      <c r="L514" s="90"/>
      <c r="M514" s="117" t="str">
        <f>IF(Stock[[#This Row],[BUYING QUANTITY]]&gt;0,Stock[[#This Row],[BUYING PRICE]]*(1+Stock[[#This Row],[% THRESHOLD (RETURN)_1]]),"")</f>
        <v/>
      </c>
      <c r="N514" s="91"/>
      <c r="O514" s="117" t="str">
        <f>IF(Stock[[#This Row],[BUYING QUANTITY]]&gt;0,Stock[[#This Row],[BUYING PRICE]]*(1+Stock[[#This Row],[% THRESHOLD (RETURN)_2]]),"")</f>
        <v/>
      </c>
      <c r="P514" s="91"/>
      <c r="Q514" s="117" t="str">
        <f>IF(Stock[[#This Row],[BUYING QUANTITY]]&gt;0,Stock[[#This Row],[BUYING PRICE]]*(1+Stock[[#This Row],[% THRESHOLD (LOSS)]]),"")</f>
        <v/>
      </c>
      <c r="R514" s="106"/>
      <c r="S514" s="118" t="str">
        <f>IF(Stock[[#This Row],[CASH DIVIDEND]]&gt;0,Stock[[#This Row],[CASH DIVIDEND]]/(Stock[[#This Row],[BUYING PRICE]]*Stock[[#This Row],[BUYING QUANTITY]]),"")</f>
        <v/>
      </c>
      <c r="T514" s="106"/>
      <c r="U514" s="79"/>
      <c r="V514" s="97"/>
      <c r="W514" s="98"/>
      <c r="X514" s="168"/>
      <c r="Y514" s="126" t="str">
        <f>IF(Stock[[#This Row],[SELLING QUANTITY]]&gt;0,Stock[[#This Row],[SELLING PRICE]]*Stock[[#This Row],[SELLING QUANTITY]]*Stock[[#This Row],[% SELLING FEE]]+Stock[[#This Row],[SELLING PRICE]]*Stock[[#This Row],[SELLING QUANTITY]]*$D$12,"")</f>
        <v/>
      </c>
      <c r="Z514" s="127">
        <f>Stock[[#This Row],[BUYING QUANTITY]]+Stock[[#This Row],[STOCK DIVIDEND]]-Stock[[#This Row],[SELLING QUANTITY]]</f>
        <v>0</v>
      </c>
      <c r="AA5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4" s="121">
        <f ca="1">IF(Stock[[#This Row],[SELLING DATE]]&gt;0,Stock[[#This Row],[SELLING DATE]]-Stock[[#This Row],[BUY DATE]]+1,IF(Stock[[#This Row],[BUY DATE]]=0,0,TODAY()-Stock[[#This Row],[BUY DATE]]+1))</f>
        <v>0</v>
      </c>
      <c r="AC514" s="122" t="str">
        <f>IFERROR(Stock[[#This Row],[CASH DIVIDEND]]+Stock[[#This Row],[RETURN/(LOSS) FROM TRADING
(auto-fill)]],"")</f>
        <v/>
      </c>
      <c r="AD514" s="146" t="str">
        <f>IF(Stock[[#This Row],[SELLING QUANTITY]]&gt;0,SUM(Stock[[#This Row],[RETURN/(LOSS) FROM TRADING
(auto-fill)]],Stock[[#This Row],[CASH DIVIDEND]])/SUM(Stock[[#This Row],[BUYING PRICE]]*Stock[[#This Row],[SELLING QUANTITY]],Stock[[#This Row],[BUYING FEE
(auto-fill)]]*Stock[[#This Row],[SELLING QUANTITY]]/Stock[[#This Row],[BUYING QUANTITY]]),"")</f>
        <v/>
      </c>
      <c r="AE514" s="146" t="str">
        <f ca="1">IFERROR(IF(Stock[[#This Row],[HOLDING DAYS
(auto-fill)]]&lt;365,Stock[[#This Row],[% TOTAL RETURN/(LOSS)
(auto-fill)]]*365/Stock[[#This Row],[HOLDING DAYS
(auto-fill)]],POWER((1+Stock[[#This Row],[% TOTAL RETURN/(LOSS)
(auto-fill)]]),1/(Stock[[#This Row],[HOLDING DAYS
(auto-fill)]]/365))-1),"")</f>
        <v/>
      </c>
      <c r="AF514" s="92"/>
      <c r="AG514" s="149" t="str">
        <f>IF(Stock[[#This Row],[STATUS
(auto-fill)]]="HOLDING",Stock[[#This Row],[MARKET PRICE]]-Stock[[#This Row],[BUYING PRICE]],"")</f>
        <v/>
      </c>
      <c r="AH514" s="143" t="str">
        <f>IFERROR(Stock[[#This Row],[CHANGE
(auto-fill)]]/Stock[[#This Row],[BUYING PRICE]],"")</f>
        <v/>
      </c>
      <c r="AI514" s="129" t="str">
        <f>IF(Stock[[#This Row],[MARKET PRICE]]&gt;0,Stock[[#This Row],[MARKET PRICE]]*Stock[[#This Row],[REMAINING QUANTITY
(auto-fill)]],"")</f>
        <v/>
      </c>
    </row>
    <row r="515" spans="2:35">
      <c r="B515" s="112" t="str">
        <f>IF(AND(Stock[[#This Row],[BUYING QUANTITY]]&gt;0,Stock[[#This Row],[REMAINING QUANTITY
(auto-fill)]]=0),"SOLD OUT",
IF(AND(Stock[[#This Row],[BUYING QUANTITY]]&gt;0,Stock[[#This Row],[REMAINING QUANTITY
(auto-fill)]]&gt;0),"HOLDING",""))</f>
        <v/>
      </c>
      <c r="C515" s="111">
        <f t="shared" si="7"/>
        <v>502</v>
      </c>
      <c r="D515" s="79"/>
      <c r="E515" s="80"/>
      <c r="F515" s="162"/>
      <c r="G515" s="85"/>
      <c r="H515" s="86"/>
      <c r="I515" s="164"/>
      <c r="J515" s="115" t="str">
        <f>IF(Stock[[#This Row],[BUYING QUANTITY]]&gt;0,Stock[[#This Row],[BUYING PRICE]]*Stock[[#This Row],[BUYING QUANTITY]]*Stock[[#This Row],[% BUYING FEE]],"")</f>
        <v/>
      </c>
      <c r="K515" s="89"/>
      <c r="L515" s="90"/>
      <c r="M515" s="117" t="str">
        <f>IF(Stock[[#This Row],[BUYING QUANTITY]]&gt;0,Stock[[#This Row],[BUYING PRICE]]*(1+Stock[[#This Row],[% THRESHOLD (RETURN)_1]]),"")</f>
        <v/>
      </c>
      <c r="N515" s="91"/>
      <c r="O515" s="117" t="str">
        <f>IF(Stock[[#This Row],[BUYING QUANTITY]]&gt;0,Stock[[#This Row],[BUYING PRICE]]*(1+Stock[[#This Row],[% THRESHOLD (RETURN)_2]]),"")</f>
        <v/>
      </c>
      <c r="P515" s="91"/>
      <c r="Q515" s="117" t="str">
        <f>IF(Stock[[#This Row],[BUYING QUANTITY]]&gt;0,Stock[[#This Row],[BUYING PRICE]]*(1+Stock[[#This Row],[% THRESHOLD (LOSS)]]),"")</f>
        <v/>
      </c>
      <c r="R515" s="106"/>
      <c r="S515" s="118" t="str">
        <f>IF(Stock[[#This Row],[CASH DIVIDEND]]&gt;0,Stock[[#This Row],[CASH DIVIDEND]]/(Stock[[#This Row],[BUYING PRICE]]*Stock[[#This Row],[BUYING QUANTITY]]),"")</f>
        <v/>
      </c>
      <c r="T515" s="106"/>
      <c r="U515" s="79"/>
      <c r="V515" s="97"/>
      <c r="W515" s="98"/>
      <c r="X515" s="168"/>
      <c r="Y515" s="126" t="str">
        <f>IF(Stock[[#This Row],[SELLING QUANTITY]]&gt;0,Stock[[#This Row],[SELLING PRICE]]*Stock[[#This Row],[SELLING QUANTITY]]*Stock[[#This Row],[% SELLING FEE]]+Stock[[#This Row],[SELLING PRICE]]*Stock[[#This Row],[SELLING QUANTITY]]*$D$12,"")</f>
        <v/>
      </c>
      <c r="Z515" s="127">
        <f>Stock[[#This Row],[BUYING QUANTITY]]+Stock[[#This Row],[STOCK DIVIDEND]]-Stock[[#This Row],[SELLING QUANTITY]]</f>
        <v>0</v>
      </c>
      <c r="AA5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5" s="121">
        <f ca="1">IF(Stock[[#This Row],[SELLING DATE]]&gt;0,Stock[[#This Row],[SELLING DATE]]-Stock[[#This Row],[BUY DATE]]+1,IF(Stock[[#This Row],[BUY DATE]]=0,0,TODAY()-Stock[[#This Row],[BUY DATE]]+1))</f>
        <v>0</v>
      </c>
      <c r="AC515" s="122" t="str">
        <f>IFERROR(Stock[[#This Row],[CASH DIVIDEND]]+Stock[[#This Row],[RETURN/(LOSS) FROM TRADING
(auto-fill)]],"")</f>
        <v/>
      </c>
      <c r="AD515" s="146" t="str">
        <f>IF(Stock[[#This Row],[SELLING QUANTITY]]&gt;0,SUM(Stock[[#This Row],[RETURN/(LOSS) FROM TRADING
(auto-fill)]],Stock[[#This Row],[CASH DIVIDEND]])/SUM(Stock[[#This Row],[BUYING PRICE]]*Stock[[#This Row],[SELLING QUANTITY]],Stock[[#This Row],[BUYING FEE
(auto-fill)]]*Stock[[#This Row],[SELLING QUANTITY]]/Stock[[#This Row],[BUYING QUANTITY]]),"")</f>
        <v/>
      </c>
      <c r="AE515" s="146" t="str">
        <f ca="1">IFERROR(IF(Stock[[#This Row],[HOLDING DAYS
(auto-fill)]]&lt;365,Stock[[#This Row],[% TOTAL RETURN/(LOSS)
(auto-fill)]]*365/Stock[[#This Row],[HOLDING DAYS
(auto-fill)]],POWER((1+Stock[[#This Row],[% TOTAL RETURN/(LOSS)
(auto-fill)]]),1/(Stock[[#This Row],[HOLDING DAYS
(auto-fill)]]/365))-1),"")</f>
        <v/>
      </c>
      <c r="AF515" s="92"/>
      <c r="AG515" s="149" t="str">
        <f>IF(Stock[[#This Row],[STATUS
(auto-fill)]]="HOLDING",Stock[[#This Row],[MARKET PRICE]]-Stock[[#This Row],[BUYING PRICE]],"")</f>
        <v/>
      </c>
      <c r="AH515" s="143" t="str">
        <f>IFERROR(Stock[[#This Row],[CHANGE
(auto-fill)]]/Stock[[#This Row],[BUYING PRICE]],"")</f>
        <v/>
      </c>
      <c r="AI515" s="129" t="str">
        <f>IF(Stock[[#This Row],[MARKET PRICE]]&gt;0,Stock[[#This Row],[MARKET PRICE]]*Stock[[#This Row],[REMAINING QUANTITY
(auto-fill)]],"")</f>
        <v/>
      </c>
    </row>
    <row r="516" spans="2:35">
      <c r="B516" s="112" t="str">
        <f>IF(AND(Stock[[#This Row],[BUYING QUANTITY]]&gt;0,Stock[[#This Row],[REMAINING QUANTITY
(auto-fill)]]=0),"SOLD OUT",
IF(AND(Stock[[#This Row],[BUYING QUANTITY]]&gt;0,Stock[[#This Row],[REMAINING QUANTITY
(auto-fill)]]&gt;0),"HOLDING",""))</f>
        <v/>
      </c>
      <c r="C516" s="111">
        <f t="shared" si="7"/>
        <v>503</v>
      </c>
      <c r="D516" s="79"/>
      <c r="E516" s="80"/>
      <c r="F516" s="162"/>
      <c r="G516" s="85"/>
      <c r="H516" s="86"/>
      <c r="I516" s="164"/>
      <c r="J516" s="115" t="str">
        <f>IF(Stock[[#This Row],[BUYING QUANTITY]]&gt;0,Stock[[#This Row],[BUYING PRICE]]*Stock[[#This Row],[BUYING QUANTITY]]*Stock[[#This Row],[% BUYING FEE]],"")</f>
        <v/>
      </c>
      <c r="K516" s="89"/>
      <c r="L516" s="90"/>
      <c r="M516" s="117" t="str">
        <f>IF(Stock[[#This Row],[BUYING QUANTITY]]&gt;0,Stock[[#This Row],[BUYING PRICE]]*(1+Stock[[#This Row],[% THRESHOLD (RETURN)_1]]),"")</f>
        <v/>
      </c>
      <c r="N516" s="91"/>
      <c r="O516" s="117" t="str">
        <f>IF(Stock[[#This Row],[BUYING QUANTITY]]&gt;0,Stock[[#This Row],[BUYING PRICE]]*(1+Stock[[#This Row],[% THRESHOLD (RETURN)_2]]),"")</f>
        <v/>
      </c>
      <c r="P516" s="91"/>
      <c r="Q516" s="117" t="str">
        <f>IF(Stock[[#This Row],[BUYING QUANTITY]]&gt;0,Stock[[#This Row],[BUYING PRICE]]*(1+Stock[[#This Row],[% THRESHOLD (LOSS)]]),"")</f>
        <v/>
      </c>
      <c r="R516" s="106"/>
      <c r="S516" s="118" t="str">
        <f>IF(Stock[[#This Row],[CASH DIVIDEND]]&gt;0,Stock[[#This Row],[CASH DIVIDEND]]/(Stock[[#This Row],[BUYING PRICE]]*Stock[[#This Row],[BUYING QUANTITY]]),"")</f>
        <v/>
      </c>
      <c r="T516" s="106"/>
      <c r="U516" s="79"/>
      <c r="V516" s="97"/>
      <c r="W516" s="98"/>
      <c r="X516" s="168"/>
      <c r="Y516" s="126" t="str">
        <f>IF(Stock[[#This Row],[SELLING QUANTITY]]&gt;0,Stock[[#This Row],[SELLING PRICE]]*Stock[[#This Row],[SELLING QUANTITY]]*Stock[[#This Row],[% SELLING FEE]]+Stock[[#This Row],[SELLING PRICE]]*Stock[[#This Row],[SELLING QUANTITY]]*$D$12,"")</f>
        <v/>
      </c>
      <c r="Z516" s="127">
        <f>Stock[[#This Row],[BUYING QUANTITY]]+Stock[[#This Row],[STOCK DIVIDEND]]-Stock[[#This Row],[SELLING QUANTITY]]</f>
        <v>0</v>
      </c>
      <c r="AA5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6" s="121">
        <f ca="1">IF(Stock[[#This Row],[SELLING DATE]]&gt;0,Stock[[#This Row],[SELLING DATE]]-Stock[[#This Row],[BUY DATE]]+1,IF(Stock[[#This Row],[BUY DATE]]=0,0,TODAY()-Stock[[#This Row],[BUY DATE]]+1))</f>
        <v>0</v>
      </c>
      <c r="AC516" s="122" t="str">
        <f>IFERROR(Stock[[#This Row],[CASH DIVIDEND]]+Stock[[#This Row],[RETURN/(LOSS) FROM TRADING
(auto-fill)]],"")</f>
        <v/>
      </c>
      <c r="AD516" s="146" t="str">
        <f>IF(Stock[[#This Row],[SELLING QUANTITY]]&gt;0,SUM(Stock[[#This Row],[RETURN/(LOSS) FROM TRADING
(auto-fill)]],Stock[[#This Row],[CASH DIVIDEND]])/SUM(Stock[[#This Row],[BUYING PRICE]]*Stock[[#This Row],[SELLING QUANTITY]],Stock[[#This Row],[BUYING FEE
(auto-fill)]]*Stock[[#This Row],[SELLING QUANTITY]]/Stock[[#This Row],[BUYING QUANTITY]]),"")</f>
        <v/>
      </c>
      <c r="AE516" s="146" t="str">
        <f ca="1">IFERROR(IF(Stock[[#This Row],[HOLDING DAYS
(auto-fill)]]&lt;365,Stock[[#This Row],[% TOTAL RETURN/(LOSS)
(auto-fill)]]*365/Stock[[#This Row],[HOLDING DAYS
(auto-fill)]],POWER((1+Stock[[#This Row],[% TOTAL RETURN/(LOSS)
(auto-fill)]]),1/(Stock[[#This Row],[HOLDING DAYS
(auto-fill)]]/365))-1),"")</f>
        <v/>
      </c>
      <c r="AF516" s="92"/>
      <c r="AG516" s="149" t="str">
        <f>IF(Stock[[#This Row],[STATUS
(auto-fill)]]="HOLDING",Stock[[#This Row],[MARKET PRICE]]-Stock[[#This Row],[BUYING PRICE]],"")</f>
        <v/>
      </c>
      <c r="AH516" s="143" t="str">
        <f>IFERROR(Stock[[#This Row],[CHANGE
(auto-fill)]]/Stock[[#This Row],[BUYING PRICE]],"")</f>
        <v/>
      </c>
      <c r="AI516" s="129" t="str">
        <f>IF(Stock[[#This Row],[MARKET PRICE]]&gt;0,Stock[[#This Row],[MARKET PRICE]]*Stock[[#This Row],[REMAINING QUANTITY
(auto-fill)]],"")</f>
        <v/>
      </c>
    </row>
    <row r="517" spans="2:35">
      <c r="B517" s="112" t="str">
        <f>IF(AND(Stock[[#This Row],[BUYING QUANTITY]]&gt;0,Stock[[#This Row],[REMAINING QUANTITY
(auto-fill)]]=0),"SOLD OUT",
IF(AND(Stock[[#This Row],[BUYING QUANTITY]]&gt;0,Stock[[#This Row],[REMAINING QUANTITY
(auto-fill)]]&gt;0),"HOLDING",""))</f>
        <v/>
      </c>
      <c r="C517" s="111">
        <f t="shared" si="7"/>
        <v>504</v>
      </c>
      <c r="D517" s="79"/>
      <c r="E517" s="80"/>
      <c r="F517" s="162"/>
      <c r="G517" s="85"/>
      <c r="H517" s="86"/>
      <c r="I517" s="164"/>
      <c r="J517" s="115" t="str">
        <f>IF(Stock[[#This Row],[BUYING QUANTITY]]&gt;0,Stock[[#This Row],[BUYING PRICE]]*Stock[[#This Row],[BUYING QUANTITY]]*Stock[[#This Row],[% BUYING FEE]],"")</f>
        <v/>
      </c>
      <c r="K517" s="89"/>
      <c r="L517" s="90"/>
      <c r="M517" s="117" t="str">
        <f>IF(Stock[[#This Row],[BUYING QUANTITY]]&gt;0,Stock[[#This Row],[BUYING PRICE]]*(1+Stock[[#This Row],[% THRESHOLD (RETURN)_1]]),"")</f>
        <v/>
      </c>
      <c r="N517" s="91"/>
      <c r="O517" s="117" t="str">
        <f>IF(Stock[[#This Row],[BUYING QUANTITY]]&gt;0,Stock[[#This Row],[BUYING PRICE]]*(1+Stock[[#This Row],[% THRESHOLD (RETURN)_2]]),"")</f>
        <v/>
      </c>
      <c r="P517" s="91"/>
      <c r="Q517" s="117" t="str">
        <f>IF(Stock[[#This Row],[BUYING QUANTITY]]&gt;0,Stock[[#This Row],[BUYING PRICE]]*(1+Stock[[#This Row],[% THRESHOLD (LOSS)]]),"")</f>
        <v/>
      </c>
      <c r="R517" s="106"/>
      <c r="S517" s="118" t="str">
        <f>IF(Stock[[#This Row],[CASH DIVIDEND]]&gt;0,Stock[[#This Row],[CASH DIVIDEND]]/(Stock[[#This Row],[BUYING PRICE]]*Stock[[#This Row],[BUYING QUANTITY]]),"")</f>
        <v/>
      </c>
      <c r="T517" s="106"/>
      <c r="U517" s="79"/>
      <c r="V517" s="97"/>
      <c r="W517" s="98"/>
      <c r="X517" s="168"/>
      <c r="Y517" s="126" t="str">
        <f>IF(Stock[[#This Row],[SELLING QUANTITY]]&gt;0,Stock[[#This Row],[SELLING PRICE]]*Stock[[#This Row],[SELLING QUANTITY]]*Stock[[#This Row],[% SELLING FEE]]+Stock[[#This Row],[SELLING PRICE]]*Stock[[#This Row],[SELLING QUANTITY]]*$D$12,"")</f>
        <v/>
      </c>
      <c r="Z517" s="127">
        <f>Stock[[#This Row],[BUYING QUANTITY]]+Stock[[#This Row],[STOCK DIVIDEND]]-Stock[[#This Row],[SELLING QUANTITY]]</f>
        <v>0</v>
      </c>
      <c r="AA5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7" s="121">
        <f ca="1">IF(Stock[[#This Row],[SELLING DATE]]&gt;0,Stock[[#This Row],[SELLING DATE]]-Stock[[#This Row],[BUY DATE]]+1,IF(Stock[[#This Row],[BUY DATE]]=0,0,TODAY()-Stock[[#This Row],[BUY DATE]]+1))</f>
        <v>0</v>
      </c>
      <c r="AC517" s="122" t="str">
        <f>IFERROR(Stock[[#This Row],[CASH DIVIDEND]]+Stock[[#This Row],[RETURN/(LOSS) FROM TRADING
(auto-fill)]],"")</f>
        <v/>
      </c>
      <c r="AD517" s="146" t="str">
        <f>IF(Stock[[#This Row],[SELLING QUANTITY]]&gt;0,SUM(Stock[[#This Row],[RETURN/(LOSS) FROM TRADING
(auto-fill)]],Stock[[#This Row],[CASH DIVIDEND]])/SUM(Stock[[#This Row],[BUYING PRICE]]*Stock[[#This Row],[SELLING QUANTITY]],Stock[[#This Row],[BUYING FEE
(auto-fill)]]*Stock[[#This Row],[SELLING QUANTITY]]/Stock[[#This Row],[BUYING QUANTITY]]),"")</f>
        <v/>
      </c>
      <c r="AE517" s="146" t="str">
        <f ca="1">IFERROR(IF(Stock[[#This Row],[HOLDING DAYS
(auto-fill)]]&lt;365,Stock[[#This Row],[% TOTAL RETURN/(LOSS)
(auto-fill)]]*365/Stock[[#This Row],[HOLDING DAYS
(auto-fill)]],POWER((1+Stock[[#This Row],[% TOTAL RETURN/(LOSS)
(auto-fill)]]),1/(Stock[[#This Row],[HOLDING DAYS
(auto-fill)]]/365))-1),"")</f>
        <v/>
      </c>
      <c r="AF517" s="92"/>
      <c r="AG517" s="149" t="str">
        <f>IF(Stock[[#This Row],[STATUS
(auto-fill)]]="HOLDING",Stock[[#This Row],[MARKET PRICE]]-Stock[[#This Row],[BUYING PRICE]],"")</f>
        <v/>
      </c>
      <c r="AH517" s="143" t="str">
        <f>IFERROR(Stock[[#This Row],[CHANGE
(auto-fill)]]/Stock[[#This Row],[BUYING PRICE]],"")</f>
        <v/>
      </c>
      <c r="AI517" s="129" t="str">
        <f>IF(Stock[[#This Row],[MARKET PRICE]]&gt;0,Stock[[#This Row],[MARKET PRICE]]*Stock[[#This Row],[REMAINING QUANTITY
(auto-fill)]],"")</f>
        <v/>
      </c>
    </row>
    <row r="518" spans="2:35">
      <c r="B518" s="112" t="str">
        <f>IF(AND(Stock[[#This Row],[BUYING QUANTITY]]&gt;0,Stock[[#This Row],[REMAINING QUANTITY
(auto-fill)]]=0),"SOLD OUT",
IF(AND(Stock[[#This Row],[BUYING QUANTITY]]&gt;0,Stock[[#This Row],[REMAINING QUANTITY
(auto-fill)]]&gt;0),"HOLDING",""))</f>
        <v/>
      </c>
      <c r="C518" s="111">
        <f t="shared" si="7"/>
        <v>505</v>
      </c>
      <c r="D518" s="79"/>
      <c r="E518" s="80"/>
      <c r="F518" s="162"/>
      <c r="G518" s="85"/>
      <c r="H518" s="86"/>
      <c r="I518" s="164"/>
      <c r="J518" s="115" t="str">
        <f>IF(Stock[[#This Row],[BUYING QUANTITY]]&gt;0,Stock[[#This Row],[BUYING PRICE]]*Stock[[#This Row],[BUYING QUANTITY]]*Stock[[#This Row],[% BUYING FEE]],"")</f>
        <v/>
      </c>
      <c r="K518" s="89"/>
      <c r="L518" s="90"/>
      <c r="M518" s="117" t="str">
        <f>IF(Stock[[#This Row],[BUYING QUANTITY]]&gt;0,Stock[[#This Row],[BUYING PRICE]]*(1+Stock[[#This Row],[% THRESHOLD (RETURN)_1]]),"")</f>
        <v/>
      </c>
      <c r="N518" s="91"/>
      <c r="O518" s="117" t="str">
        <f>IF(Stock[[#This Row],[BUYING QUANTITY]]&gt;0,Stock[[#This Row],[BUYING PRICE]]*(1+Stock[[#This Row],[% THRESHOLD (RETURN)_2]]),"")</f>
        <v/>
      </c>
      <c r="P518" s="91"/>
      <c r="Q518" s="117" t="str">
        <f>IF(Stock[[#This Row],[BUYING QUANTITY]]&gt;0,Stock[[#This Row],[BUYING PRICE]]*(1+Stock[[#This Row],[% THRESHOLD (LOSS)]]),"")</f>
        <v/>
      </c>
      <c r="R518" s="106"/>
      <c r="S518" s="118" t="str">
        <f>IF(Stock[[#This Row],[CASH DIVIDEND]]&gt;0,Stock[[#This Row],[CASH DIVIDEND]]/(Stock[[#This Row],[BUYING PRICE]]*Stock[[#This Row],[BUYING QUANTITY]]),"")</f>
        <v/>
      </c>
      <c r="T518" s="106"/>
      <c r="U518" s="79"/>
      <c r="V518" s="97"/>
      <c r="W518" s="98"/>
      <c r="X518" s="168"/>
      <c r="Y518" s="126" t="str">
        <f>IF(Stock[[#This Row],[SELLING QUANTITY]]&gt;0,Stock[[#This Row],[SELLING PRICE]]*Stock[[#This Row],[SELLING QUANTITY]]*Stock[[#This Row],[% SELLING FEE]]+Stock[[#This Row],[SELLING PRICE]]*Stock[[#This Row],[SELLING QUANTITY]]*$D$12,"")</f>
        <v/>
      </c>
      <c r="Z518" s="127">
        <f>Stock[[#This Row],[BUYING QUANTITY]]+Stock[[#This Row],[STOCK DIVIDEND]]-Stock[[#This Row],[SELLING QUANTITY]]</f>
        <v>0</v>
      </c>
      <c r="AA5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8" s="121">
        <f ca="1">IF(Stock[[#This Row],[SELLING DATE]]&gt;0,Stock[[#This Row],[SELLING DATE]]-Stock[[#This Row],[BUY DATE]]+1,IF(Stock[[#This Row],[BUY DATE]]=0,0,TODAY()-Stock[[#This Row],[BUY DATE]]+1))</f>
        <v>0</v>
      </c>
      <c r="AC518" s="122" t="str">
        <f>IFERROR(Stock[[#This Row],[CASH DIVIDEND]]+Stock[[#This Row],[RETURN/(LOSS) FROM TRADING
(auto-fill)]],"")</f>
        <v/>
      </c>
      <c r="AD518" s="146" t="str">
        <f>IF(Stock[[#This Row],[SELLING QUANTITY]]&gt;0,SUM(Stock[[#This Row],[RETURN/(LOSS) FROM TRADING
(auto-fill)]],Stock[[#This Row],[CASH DIVIDEND]])/SUM(Stock[[#This Row],[BUYING PRICE]]*Stock[[#This Row],[SELLING QUANTITY]],Stock[[#This Row],[BUYING FEE
(auto-fill)]]*Stock[[#This Row],[SELLING QUANTITY]]/Stock[[#This Row],[BUYING QUANTITY]]),"")</f>
        <v/>
      </c>
      <c r="AE518" s="146" t="str">
        <f ca="1">IFERROR(IF(Stock[[#This Row],[HOLDING DAYS
(auto-fill)]]&lt;365,Stock[[#This Row],[% TOTAL RETURN/(LOSS)
(auto-fill)]]*365/Stock[[#This Row],[HOLDING DAYS
(auto-fill)]],POWER((1+Stock[[#This Row],[% TOTAL RETURN/(LOSS)
(auto-fill)]]),1/(Stock[[#This Row],[HOLDING DAYS
(auto-fill)]]/365))-1),"")</f>
        <v/>
      </c>
      <c r="AF518" s="92"/>
      <c r="AG518" s="149" t="str">
        <f>IF(Stock[[#This Row],[STATUS
(auto-fill)]]="HOLDING",Stock[[#This Row],[MARKET PRICE]]-Stock[[#This Row],[BUYING PRICE]],"")</f>
        <v/>
      </c>
      <c r="AH518" s="143" t="str">
        <f>IFERROR(Stock[[#This Row],[CHANGE
(auto-fill)]]/Stock[[#This Row],[BUYING PRICE]],"")</f>
        <v/>
      </c>
      <c r="AI518" s="129" t="str">
        <f>IF(Stock[[#This Row],[MARKET PRICE]]&gt;0,Stock[[#This Row],[MARKET PRICE]]*Stock[[#This Row],[REMAINING QUANTITY
(auto-fill)]],"")</f>
        <v/>
      </c>
    </row>
    <row r="519" spans="2:35">
      <c r="B519" s="112" t="str">
        <f>IF(AND(Stock[[#This Row],[BUYING QUANTITY]]&gt;0,Stock[[#This Row],[REMAINING QUANTITY
(auto-fill)]]=0),"SOLD OUT",
IF(AND(Stock[[#This Row],[BUYING QUANTITY]]&gt;0,Stock[[#This Row],[REMAINING QUANTITY
(auto-fill)]]&gt;0),"HOLDING",""))</f>
        <v/>
      </c>
      <c r="C519" s="111">
        <f t="shared" si="7"/>
        <v>506</v>
      </c>
      <c r="D519" s="79"/>
      <c r="E519" s="80"/>
      <c r="F519" s="162"/>
      <c r="G519" s="85"/>
      <c r="H519" s="86"/>
      <c r="I519" s="164"/>
      <c r="J519" s="115" t="str">
        <f>IF(Stock[[#This Row],[BUYING QUANTITY]]&gt;0,Stock[[#This Row],[BUYING PRICE]]*Stock[[#This Row],[BUYING QUANTITY]]*Stock[[#This Row],[% BUYING FEE]],"")</f>
        <v/>
      </c>
      <c r="K519" s="89"/>
      <c r="L519" s="90"/>
      <c r="M519" s="117" t="str">
        <f>IF(Stock[[#This Row],[BUYING QUANTITY]]&gt;0,Stock[[#This Row],[BUYING PRICE]]*(1+Stock[[#This Row],[% THRESHOLD (RETURN)_1]]),"")</f>
        <v/>
      </c>
      <c r="N519" s="91"/>
      <c r="O519" s="117" t="str">
        <f>IF(Stock[[#This Row],[BUYING QUANTITY]]&gt;0,Stock[[#This Row],[BUYING PRICE]]*(1+Stock[[#This Row],[% THRESHOLD (RETURN)_2]]),"")</f>
        <v/>
      </c>
      <c r="P519" s="91"/>
      <c r="Q519" s="117" t="str">
        <f>IF(Stock[[#This Row],[BUYING QUANTITY]]&gt;0,Stock[[#This Row],[BUYING PRICE]]*(1+Stock[[#This Row],[% THRESHOLD (LOSS)]]),"")</f>
        <v/>
      </c>
      <c r="R519" s="106"/>
      <c r="S519" s="118" t="str">
        <f>IF(Stock[[#This Row],[CASH DIVIDEND]]&gt;0,Stock[[#This Row],[CASH DIVIDEND]]/(Stock[[#This Row],[BUYING PRICE]]*Stock[[#This Row],[BUYING QUANTITY]]),"")</f>
        <v/>
      </c>
      <c r="T519" s="106"/>
      <c r="U519" s="79"/>
      <c r="V519" s="97"/>
      <c r="W519" s="98"/>
      <c r="X519" s="168"/>
      <c r="Y519" s="126" t="str">
        <f>IF(Stock[[#This Row],[SELLING QUANTITY]]&gt;0,Stock[[#This Row],[SELLING PRICE]]*Stock[[#This Row],[SELLING QUANTITY]]*Stock[[#This Row],[% SELLING FEE]]+Stock[[#This Row],[SELLING PRICE]]*Stock[[#This Row],[SELLING QUANTITY]]*$D$12,"")</f>
        <v/>
      </c>
      <c r="Z519" s="127">
        <f>Stock[[#This Row],[BUYING QUANTITY]]+Stock[[#This Row],[STOCK DIVIDEND]]-Stock[[#This Row],[SELLING QUANTITY]]</f>
        <v>0</v>
      </c>
      <c r="AA5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19" s="121">
        <f ca="1">IF(Stock[[#This Row],[SELLING DATE]]&gt;0,Stock[[#This Row],[SELLING DATE]]-Stock[[#This Row],[BUY DATE]]+1,IF(Stock[[#This Row],[BUY DATE]]=0,0,TODAY()-Stock[[#This Row],[BUY DATE]]+1))</f>
        <v>0</v>
      </c>
      <c r="AC519" s="122" t="str">
        <f>IFERROR(Stock[[#This Row],[CASH DIVIDEND]]+Stock[[#This Row],[RETURN/(LOSS) FROM TRADING
(auto-fill)]],"")</f>
        <v/>
      </c>
      <c r="AD519" s="146" t="str">
        <f>IF(Stock[[#This Row],[SELLING QUANTITY]]&gt;0,SUM(Stock[[#This Row],[RETURN/(LOSS) FROM TRADING
(auto-fill)]],Stock[[#This Row],[CASH DIVIDEND]])/SUM(Stock[[#This Row],[BUYING PRICE]]*Stock[[#This Row],[SELLING QUANTITY]],Stock[[#This Row],[BUYING FEE
(auto-fill)]]*Stock[[#This Row],[SELLING QUANTITY]]/Stock[[#This Row],[BUYING QUANTITY]]),"")</f>
        <v/>
      </c>
      <c r="AE519" s="146" t="str">
        <f ca="1">IFERROR(IF(Stock[[#This Row],[HOLDING DAYS
(auto-fill)]]&lt;365,Stock[[#This Row],[% TOTAL RETURN/(LOSS)
(auto-fill)]]*365/Stock[[#This Row],[HOLDING DAYS
(auto-fill)]],POWER((1+Stock[[#This Row],[% TOTAL RETURN/(LOSS)
(auto-fill)]]),1/(Stock[[#This Row],[HOLDING DAYS
(auto-fill)]]/365))-1),"")</f>
        <v/>
      </c>
      <c r="AF519" s="92"/>
      <c r="AG519" s="149" t="str">
        <f>IF(Stock[[#This Row],[STATUS
(auto-fill)]]="HOLDING",Stock[[#This Row],[MARKET PRICE]]-Stock[[#This Row],[BUYING PRICE]],"")</f>
        <v/>
      </c>
      <c r="AH519" s="143" t="str">
        <f>IFERROR(Stock[[#This Row],[CHANGE
(auto-fill)]]/Stock[[#This Row],[BUYING PRICE]],"")</f>
        <v/>
      </c>
      <c r="AI519" s="129" t="str">
        <f>IF(Stock[[#This Row],[MARKET PRICE]]&gt;0,Stock[[#This Row],[MARKET PRICE]]*Stock[[#This Row],[REMAINING QUANTITY
(auto-fill)]],"")</f>
        <v/>
      </c>
    </row>
    <row r="520" spans="2:35">
      <c r="B520" s="112" t="str">
        <f>IF(AND(Stock[[#This Row],[BUYING QUANTITY]]&gt;0,Stock[[#This Row],[REMAINING QUANTITY
(auto-fill)]]=0),"SOLD OUT",
IF(AND(Stock[[#This Row],[BUYING QUANTITY]]&gt;0,Stock[[#This Row],[REMAINING QUANTITY
(auto-fill)]]&gt;0),"HOLDING",""))</f>
        <v/>
      </c>
      <c r="C520" s="111">
        <f t="shared" si="7"/>
        <v>507</v>
      </c>
      <c r="D520" s="79"/>
      <c r="E520" s="80"/>
      <c r="F520" s="162"/>
      <c r="G520" s="85"/>
      <c r="H520" s="86"/>
      <c r="I520" s="164"/>
      <c r="J520" s="115" t="str">
        <f>IF(Stock[[#This Row],[BUYING QUANTITY]]&gt;0,Stock[[#This Row],[BUYING PRICE]]*Stock[[#This Row],[BUYING QUANTITY]]*Stock[[#This Row],[% BUYING FEE]],"")</f>
        <v/>
      </c>
      <c r="K520" s="89"/>
      <c r="L520" s="90"/>
      <c r="M520" s="117" t="str">
        <f>IF(Stock[[#This Row],[BUYING QUANTITY]]&gt;0,Stock[[#This Row],[BUYING PRICE]]*(1+Stock[[#This Row],[% THRESHOLD (RETURN)_1]]),"")</f>
        <v/>
      </c>
      <c r="N520" s="91"/>
      <c r="O520" s="117" t="str">
        <f>IF(Stock[[#This Row],[BUYING QUANTITY]]&gt;0,Stock[[#This Row],[BUYING PRICE]]*(1+Stock[[#This Row],[% THRESHOLD (RETURN)_2]]),"")</f>
        <v/>
      </c>
      <c r="P520" s="91"/>
      <c r="Q520" s="117" t="str">
        <f>IF(Stock[[#This Row],[BUYING QUANTITY]]&gt;0,Stock[[#This Row],[BUYING PRICE]]*(1+Stock[[#This Row],[% THRESHOLD (LOSS)]]),"")</f>
        <v/>
      </c>
      <c r="R520" s="106"/>
      <c r="S520" s="118" t="str">
        <f>IF(Stock[[#This Row],[CASH DIVIDEND]]&gt;0,Stock[[#This Row],[CASH DIVIDEND]]/(Stock[[#This Row],[BUYING PRICE]]*Stock[[#This Row],[BUYING QUANTITY]]),"")</f>
        <v/>
      </c>
      <c r="T520" s="106"/>
      <c r="U520" s="79"/>
      <c r="V520" s="97"/>
      <c r="W520" s="98"/>
      <c r="X520" s="168"/>
      <c r="Y520" s="126" t="str">
        <f>IF(Stock[[#This Row],[SELLING QUANTITY]]&gt;0,Stock[[#This Row],[SELLING PRICE]]*Stock[[#This Row],[SELLING QUANTITY]]*Stock[[#This Row],[% SELLING FEE]]+Stock[[#This Row],[SELLING PRICE]]*Stock[[#This Row],[SELLING QUANTITY]]*$D$12,"")</f>
        <v/>
      </c>
      <c r="Z520" s="127">
        <f>Stock[[#This Row],[BUYING QUANTITY]]+Stock[[#This Row],[STOCK DIVIDEND]]-Stock[[#This Row],[SELLING QUANTITY]]</f>
        <v>0</v>
      </c>
      <c r="AA5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0" s="121">
        <f ca="1">IF(Stock[[#This Row],[SELLING DATE]]&gt;0,Stock[[#This Row],[SELLING DATE]]-Stock[[#This Row],[BUY DATE]]+1,IF(Stock[[#This Row],[BUY DATE]]=0,0,TODAY()-Stock[[#This Row],[BUY DATE]]+1))</f>
        <v>0</v>
      </c>
      <c r="AC520" s="122" t="str">
        <f>IFERROR(Stock[[#This Row],[CASH DIVIDEND]]+Stock[[#This Row],[RETURN/(LOSS) FROM TRADING
(auto-fill)]],"")</f>
        <v/>
      </c>
      <c r="AD520" s="146" t="str">
        <f>IF(Stock[[#This Row],[SELLING QUANTITY]]&gt;0,SUM(Stock[[#This Row],[RETURN/(LOSS) FROM TRADING
(auto-fill)]],Stock[[#This Row],[CASH DIVIDEND]])/SUM(Stock[[#This Row],[BUYING PRICE]]*Stock[[#This Row],[SELLING QUANTITY]],Stock[[#This Row],[BUYING FEE
(auto-fill)]]*Stock[[#This Row],[SELLING QUANTITY]]/Stock[[#This Row],[BUYING QUANTITY]]),"")</f>
        <v/>
      </c>
      <c r="AE520" s="146" t="str">
        <f ca="1">IFERROR(IF(Stock[[#This Row],[HOLDING DAYS
(auto-fill)]]&lt;365,Stock[[#This Row],[% TOTAL RETURN/(LOSS)
(auto-fill)]]*365/Stock[[#This Row],[HOLDING DAYS
(auto-fill)]],POWER((1+Stock[[#This Row],[% TOTAL RETURN/(LOSS)
(auto-fill)]]),1/(Stock[[#This Row],[HOLDING DAYS
(auto-fill)]]/365))-1),"")</f>
        <v/>
      </c>
      <c r="AF520" s="92"/>
      <c r="AG520" s="149" t="str">
        <f>IF(Stock[[#This Row],[STATUS
(auto-fill)]]="HOLDING",Stock[[#This Row],[MARKET PRICE]]-Stock[[#This Row],[BUYING PRICE]],"")</f>
        <v/>
      </c>
      <c r="AH520" s="143" t="str">
        <f>IFERROR(Stock[[#This Row],[CHANGE
(auto-fill)]]/Stock[[#This Row],[BUYING PRICE]],"")</f>
        <v/>
      </c>
      <c r="AI520" s="129" t="str">
        <f>IF(Stock[[#This Row],[MARKET PRICE]]&gt;0,Stock[[#This Row],[MARKET PRICE]]*Stock[[#This Row],[REMAINING QUANTITY
(auto-fill)]],"")</f>
        <v/>
      </c>
    </row>
    <row r="521" spans="2:35">
      <c r="B521" s="112" t="str">
        <f>IF(AND(Stock[[#This Row],[BUYING QUANTITY]]&gt;0,Stock[[#This Row],[REMAINING QUANTITY
(auto-fill)]]=0),"SOLD OUT",
IF(AND(Stock[[#This Row],[BUYING QUANTITY]]&gt;0,Stock[[#This Row],[REMAINING QUANTITY
(auto-fill)]]&gt;0),"HOLDING",""))</f>
        <v/>
      </c>
      <c r="C521" s="111">
        <f t="shared" si="7"/>
        <v>508</v>
      </c>
      <c r="D521" s="79"/>
      <c r="E521" s="80"/>
      <c r="F521" s="162"/>
      <c r="G521" s="85"/>
      <c r="H521" s="86"/>
      <c r="I521" s="164"/>
      <c r="J521" s="115" t="str">
        <f>IF(Stock[[#This Row],[BUYING QUANTITY]]&gt;0,Stock[[#This Row],[BUYING PRICE]]*Stock[[#This Row],[BUYING QUANTITY]]*Stock[[#This Row],[% BUYING FEE]],"")</f>
        <v/>
      </c>
      <c r="K521" s="89"/>
      <c r="L521" s="90"/>
      <c r="M521" s="117" t="str">
        <f>IF(Stock[[#This Row],[BUYING QUANTITY]]&gt;0,Stock[[#This Row],[BUYING PRICE]]*(1+Stock[[#This Row],[% THRESHOLD (RETURN)_1]]),"")</f>
        <v/>
      </c>
      <c r="N521" s="91"/>
      <c r="O521" s="117" t="str">
        <f>IF(Stock[[#This Row],[BUYING QUANTITY]]&gt;0,Stock[[#This Row],[BUYING PRICE]]*(1+Stock[[#This Row],[% THRESHOLD (RETURN)_2]]),"")</f>
        <v/>
      </c>
      <c r="P521" s="91"/>
      <c r="Q521" s="117" t="str">
        <f>IF(Stock[[#This Row],[BUYING QUANTITY]]&gt;0,Stock[[#This Row],[BUYING PRICE]]*(1+Stock[[#This Row],[% THRESHOLD (LOSS)]]),"")</f>
        <v/>
      </c>
      <c r="R521" s="106"/>
      <c r="S521" s="118" t="str">
        <f>IF(Stock[[#This Row],[CASH DIVIDEND]]&gt;0,Stock[[#This Row],[CASH DIVIDEND]]/(Stock[[#This Row],[BUYING PRICE]]*Stock[[#This Row],[BUYING QUANTITY]]),"")</f>
        <v/>
      </c>
      <c r="T521" s="106"/>
      <c r="U521" s="79"/>
      <c r="V521" s="97"/>
      <c r="W521" s="98"/>
      <c r="X521" s="168"/>
      <c r="Y521" s="126" t="str">
        <f>IF(Stock[[#This Row],[SELLING QUANTITY]]&gt;0,Stock[[#This Row],[SELLING PRICE]]*Stock[[#This Row],[SELLING QUANTITY]]*Stock[[#This Row],[% SELLING FEE]]+Stock[[#This Row],[SELLING PRICE]]*Stock[[#This Row],[SELLING QUANTITY]]*$D$12,"")</f>
        <v/>
      </c>
      <c r="Z521" s="127">
        <f>Stock[[#This Row],[BUYING QUANTITY]]+Stock[[#This Row],[STOCK DIVIDEND]]-Stock[[#This Row],[SELLING QUANTITY]]</f>
        <v>0</v>
      </c>
      <c r="AA5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1" s="121">
        <f ca="1">IF(Stock[[#This Row],[SELLING DATE]]&gt;0,Stock[[#This Row],[SELLING DATE]]-Stock[[#This Row],[BUY DATE]]+1,IF(Stock[[#This Row],[BUY DATE]]=0,0,TODAY()-Stock[[#This Row],[BUY DATE]]+1))</f>
        <v>0</v>
      </c>
      <c r="AC521" s="122" t="str">
        <f>IFERROR(Stock[[#This Row],[CASH DIVIDEND]]+Stock[[#This Row],[RETURN/(LOSS) FROM TRADING
(auto-fill)]],"")</f>
        <v/>
      </c>
      <c r="AD521" s="146" t="str">
        <f>IF(Stock[[#This Row],[SELLING QUANTITY]]&gt;0,SUM(Stock[[#This Row],[RETURN/(LOSS) FROM TRADING
(auto-fill)]],Stock[[#This Row],[CASH DIVIDEND]])/SUM(Stock[[#This Row],[BUYING PRICE]]*Stock[[#This Row],[SELLING QUANTITY]],Stock[[#This Row],[BUYING FEE
(auto-fill)]]*Stock[[#This Row],[SELLING QUANTITY]]/Stock[[#This Row],[BUYING QUANTITY]]),"")</f>
        <v/>
      </c>
      <c r="AE521" s="146" t="str">
        <f ca="1">IFERROR(IF(Stock[[#This Row],[HOLDING DAYS
(auto-fill)]]&lt;365,Stock[[#This Row],[% TOTAL RETURN/(LOSS)
(auto-fill)]]*365/Stock[[#This Row],[HOLDING DAYS
(auto-fill)]],POWER((1+Stock[[#This Row],[% TOTAL RETURN/(LOSS)
(auto-fill)]]),1/(Stock[[#This Row],[HOLDING DAYS
(auto-fill)]]/365))-1),"")</f>
        <v/>
      </c>
      <c r="AF521" s="92"/>
      <c r="AG521" s="149" t="str">
        <f>IF(Stock[[#This Row],[STATUS
(auto-fill)]]="HOLDING",Stock[[#This Row],[MARKET PRICE]]-Stock[[#This Row],[BUYING PRICE]],"")</f>
        <v/>
      </c>
      <c r="AH521" s="143" t="str">
        <f>IFERROR(Stock[[#This Row],[CHANGE
(auto-fill)]]/Stock[[#This Row],[BUYING PRICE]],"")</f>
        <v/>
      </c>
      <c r="AI521" s="129" t="str">
        <f>IF(Stock[[#This Row],[MARKET PRICE]]&gt;0,Stock[[#This Row],[MARKET PRICE]]*Stock[[#This Row],[REMAINING QUANTITY
(auto-fill)]],"")</f>
        <v/>
      </c>
    </row>
    <row r="522" spans="2:35">
      <c r="B522" s="112" t="str">
        <f>IF(AND(Stock[[#This Row],[BUYING QUANTITY]]&gt;0,Stock[[#This Row],[REMAINING QUANTITY
(auto-fill)]]=0),"SOLD OUT",
IF(AND(Stock[[#This Row],[BUYING QUANTITY]]&gt;0,Stock[[#This Row],[REMAINING QUANTITY
(auto-fill)]]&gt;0),"HOLDING",""))</f>
        <v/>
      </c>
      <c r="C522" s="111">
        <f t="shared" si="7"/>
        <v>509</v>
      </c>
      <c r="D522" s="79"/>
      <c r="E522" s="80"/>
      <c r="F522" s="162"/>
      <c r="G522" s="85"/>
      <c r="H522" s="86"/>
      <c r="I522" s="164"/>
      <c r="J522" s="115" t="str">
        <f>IF(Stock[[#This Row],[BUYING QUANTITY]]&gt;0,Stock[[#This Row],[BUYING PRICE]]*Stock[[#This Row],[BUYING QUANTITY]]*Stock[[#This Row],[% BUYING FEE]],"")</f>
        <v/>
      </c>
      <c r="K522" s="89"/>
      <c r="L522" s="90"/>
      <c r="M522" s="117" t="str">
        <f>IF(Stock[[#This Row],[BUYING QUANTITY]]&gt;0,Stock[[#This Row],[BUYING PRICE]]*(1+Stock[[#This Row],[% THRESHOLD (RETURN)_1]]),"")</f>
        <v/>
      </c>
      <c r="N522" s="91"/>
      <c r="O522" s="117" t="str">
        <f>IF(Stock[[#This Row],[BUYING QUANTITY]]&gt;0,Stock[[#This Row],[BUYING PRICE]]*(1+Stock[[#This Row],[% THRESHOLD (RETURN)_2]]),"")</f>
        <v/>
      </c>
      <c r="P522" s="91"/>
      <c r="Q522" s="117" t="str">
        <f>IF(Stock[[#This Row],[BUYING QUANTITY]]&gt;0,Stock[[#This Row],[BUYING PRICE]]*(1+Stock[[#This Row],[% THRESHOLD (LOSS)]]),"")</f>
        <v/>
      </c>
      <c r="R522" s="106"/>
      <c r="S522" s="118" t="str">
        <f>IF(Stock[[#This Row],[CASH DIVIDEND]]&gt;0,Stock[[#This Row],[CASH DIVIDEND]]/(Stock[[#This Row],[BUYING PRICE]]*Stock[[#This Row],[BUYING QUANTITY]]),"")</f>
        <v/>
      </c>
      <c r="T522" s="106"/>
      <c r="U522" s="79"/>
      <c r="V522" s="97"/>
      <c r="W522" s="98"/>
      <c r="X522" s="168"/>
      <c r="Y522" s="126" t="str">
        <f>IF(Stock[[#This Row],[SELLING QUANTITY]]&gt;0,Stock[[#This Row],[SELLING PRICE]]*Stock[[#This Row],[SELLING QUANTITY]]*Stock[[#This Row],[% SELLING FEE]]+Stock[[#This Row],[SELLING PRICE]]*Stock[[#This Row],[SELLING QUANTITY]]*$D$12,"")</f>
        <v/>
      </c>
      <c r="Z522" s="127">
        <f>Stock[[#This Row],[BUYING QUANTITY]]+Stock[[#This Row],[STOCK DIVIDEND]]-Stock[[#This Row],[SELLING QUANTITY]]</f>
        <v>0</v>
      </c>
      <c r="AA5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2" s="121">
        <f ca="1">IF(Stock[[#This Row],[SELLING DATE]]&gt;0,Stock[[#This Row],[SELLING DATE]]-Stock[[#This Row],[BUY DATE]]+1,IF(Stock[[#This Row],[BUY DATE]]=0,0,TODAY()-Stock[[#This Row],[BUY DATE]]+1))</f>
        <v>0</v>
      </c>
      <c r="AC522" s="122" t="str">
        <f>IFERROR(Stock[[#This Row],[CASH DIVIDEND]]+Stock[[#This Row],[RETURN/(LOSS) FROM TRADING
(auto-fill)]],"")</f>
        <v/>
      </c>
      <c r="AD522" s="146" t="str">
        <f>IF(Stock[[#This Row],[SELLING QUANTITY]]&gt;0,SUM(Stock[[#This Row],[RETURN/(LOSS) FROM TRADING
(auto-fill)]],Stock[[#This Row],[CASH DIVIDEND]])/SUM(Stock[[#This Row],[BUYING PRICE]]*Stock[[#This Row],[SELLING QUANTITY]],Stock[[#This Row],[BUYING FEE
(auto-fill)]]*Stock[[#This Row],[SELLING QUANTITY]]/Stock[[#This Row],[BUYING QUANTITY]]),"")</f>
        <v/>
      </c>
      <c r="AE522" s="146" t="str">
        <f ca="1">IFERROR(IF(Stock[[#This Row],[HOLDING DAYS
(auto-fill)]]&lt;365,Stock[[#This Row],[% TOTAL RETURN/(LOSS)
(auto-fill)]]*365/Stock[[#This Row],[HOLDING DAYS
(auto-fill)]],POWER((1+Stock[[#This Row],[% TOTAL RETURN/(LOSS)
(auto-fill)]]),1/(Stock[[#This Row],[HOLDING DAYS
(auto-fill)]]/365))-1),"")</f>
        <v/>
      </c>
      <c r="AF522" s="92"/>
      <c r="AG522" s="149" t="str">
        <f>IF(Stock[[#This Row],[STATUS
(auto-fill)]]="HOLDING",Stock[[#This Row],[MARKET PRICE]]-Stock[[#This Row],[BUYING PRICE]],"")</f>
        <v/>
      </c>
      <c r="AH522" s="143" t="str">
        <f>IFERROR(Stock[[#This Row],[CHANGE
(auto-fill)]]/Stock[[#This Row],[BUYING PRICE]],"")</f>
        <v/>
      </c>
      <c r="AI522" s="129" t="str">
        <f>IF(Stock[[#This Row],[MARKET PRICE]]&gt;0,Stock[[#This Row],[MARKET PRICE]]*Stock[[#This Row],[REMAINING QUANTITY
(auto-fill)]],"")</f>
        <v/>
      </c>
    </row>
    <row r="523" spans="2:35">
      <c r="B523" s="112" t="str">
        <f>IF(AND(Stock[[#This Row],[BUYING QUANTITY]]&gt;0,Stock[[#This Row],[REMAINING QUANTITY
(auto-fill)]]=0),"SOLD OUT",
IF(AND(Stock[[#This Row],[BUYING QUANTITY]]&gt;0,Stock[[#This Row],[REMAINING QUANTITY
(auto-fill)]]&gt;0),"HOLDING",""))</f>
        <v/>
      </c>
      <c r="C523" s="111">
        <f t="shared" si="7"/>
        <v>510</v>
      </c>
      <c r="D523" s="79"/>
      <c r="E523" s="80"/>
      <c r="F523" s="162"/>
      <c r="G523" s="85"/>
      <c r="H523" s="86"/>
      <c r="I523" s="164"/>
      <c r="J523" s="115" t="str">
        <f>IF(Stock[[#This Row],[BUYING QUANTITY]]&gt;0,Stock[[#This Row],[BUYING PRICE]]*Stock[[#This Row],[BUYING QUANTITY]]*Stock[[#This Row],[% BUYING FEE]],"")</f>
        <v/>
      </c>
      <c r="K523" s="89"/>
      <c r="L523" s="90"/>
      <c r="M523" s="117" t="str">
        <f>IF(Stock[[#This Row],[BUYING QUANTITY]]&gt;0,Stock[[#This Row],[BUYING PRICE]]*(1+Stock[[#This Row],[% THRESHOLD (RETURN)_1]]),"")</f>
        <v/>
      </c>
      <c r="N523" s="91"/>
      <c r="O523" s="117" t="str">
        <f>IF(Stock[[#This Row],[BUYING QUANTITY]]&gt;0,Stock[[#This Row],[BUYING PRICE]]*(1+Stock[[#This Row],[% THRESHOLD (RETURN)_2]]),"")</f>
        <v/>
      </c>
      <c r="P523" s="91"/>
      <c r="Q523" s="117" t="str">
        <f>IF(Stock[[#This Row],[BUYING QUANTITY]]&gt;0,Stock[[#This Row],[BUYING PRICE]]*(1+Stock[[#This Row],[% THRESHOLD (LOSS)]]),"")</f>
        <v/>
      </c>
      <c r="R523" s="106"/>
      <c r="S523" s="118" t="str">
        <f>IF(Stock[[#This Row],[CASH DIVIDEND]]&gt;0,Stock[[#This Row],[CASH DIVIDEND]]/(Stock[[#This Row],[BUYING PRICE]]*Stock[[#This Row],[BUYING QUANTITY]]),"")</f>
        <v/>
      </c>
      <c r="T523" s="106"/>
      <c r="U523" s="79"/>
      <c r="V523" s="97"/>
      <c r="W523" s="98"/>
      <c r="X523" s="168"/>
      <c r="Y523" s="126" t="str">
        <f>IF(Stock[[#This Row],[SELLING QUANTITY]]&gt;0,Stock[[#This Row],[SELLING PRICE]]*Stock[[#This Row],[SELLING QUANTITY]]*Stock[[#This Row],[% SELLING FEE]]+Stock[[#This Row],[SELLING PRICE]]*Stock[[#This Row],[SELLING QUANTITY]]*$D$12,"")</f>
        <v/>
      </c>
      <c r="Z523" s="127">
        <f>Stock[[#This Row],[BUYING QUANTITY]]+Stock[[#This Row],[STOCK DIVIDEND]]-Stock[[#This Row],[SELLING QUANTITY]]</f>
        <v>0</v>
      </c>
      <c r="AA5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3" s="121">
        <f ca="1">IF(Stock[[#This Row],[SELLING DATE]]&gt;0,Stock[[#This Row],[SELLING DATE]]-Stock[[#This Row],[BUY DATE]]+1,IF(Stock[[#This Row],[BUY DATE]]=0,0,TODAY()-Stock[[#This Row],[BUY DATE]]+1))</f>
        <v>0</v>
      </c>
      <c r="AC523" s="122" t="str">
        <f>IFERROR(Stock[[#This Row],[CASH DIVIDEND]]+Stock[[#This Row],[RETURN/(LOSS) FROM TRADING
(auto-fill)]],"")</f>
        <v/>
      </c>
      <c r="AD523" s="146" t="str">
        <f>IF(Stock[[#This Row],[SELLING QUANTITY]]&gt;0,SUM(Stock[[#This Row],[RETURN/(LOSS) FROM TRADING
(auto-fill)]],Stock[[#This Row],[CASH DIVIDEND]])/SUM(Stock[[#This Row],[BUYING PRICE]]*Stock[[#This Row],[SELLING QUANTITY]],Stock[[#This Row],[BUYING FEE
(auto-fill)]]*Stock[[#This Row],[SELLING QUANTITY]]/Stock[[#This Row],[BUYING QUANTITY]]),"")</f>
        <v/>
      </c>
      <c r="AE523" s="146" t="str">
        <f ca="1">IFERROR(IF(Stock[[#This Row],[HOLDING DAYS
(auto-fill)]]&lt;365,Stock[[#This Row],[% TOTAL RETURN/(LOSS)
(auto-fill)]]*365/Stock[[#This Row],[HOLDING DAYS
(auto-fill)]],POWER((1+Stock[[#This Row],[% TOTAL RETURN/(LOSS)
(auto-fill)]]),1/(Stock[[#This Row],[HOLDING DAYS
(auto-fill)]]/365))-1),"")</f>
        <v/>
      </c>
      <c r="AF523" s="92"/>
      <c r="AG523" s="149" t="str">
        <f>IF(Stock[[#This Row],[STATUS
(auto-fill)]]="HOLDING",Stock[[#This Row],[MARKET PRICE]]-Stock[[#This Row],[BUYING PRICE]],"")</f>
        <v/>
      </c>
      <c r="AH523" s="143" t="str">
        <f>IFERROR(Stock[[#This Row],[CHANGE
(auto-fill)]]/Stock[[#This Row],[BUYING PRICE]],"")</f>
        <v/>
      </c>
      <c r="AI523" s="129" t="str">
        <f>IF(Stock[[#This Row],[MARKET PRICE]]&gt;0,Stock[[#This Row],[MARKET PRICE]]*Stock[[#This Row],[REMAINING QUANTITY
(auto-fill)]],"")</f>
        <v/>
      </c>
    </row>
    <row r="524" spans="2:35">
      <c r="B524" s="112" t="str">
        <f>IF(AND(Stock[[#This Row],[BUYING QUANTITY]]&gt;0,Stock[[#This Row],[REMAINING QUANTITY
(auto-fill)]]=0),"SOLD OUT",
IF(AND(Stock[[#This Row],[BUYING QUANTITY]]&gt;0,Stock[[#This Row],[REMAINING QUANTITY
(auto-fill)]]&gt;0),"HOLDING",""))</f>
        <v/>
      </c>
      <c r="C524" s="111">
        <f t="shared" si="7"/>
        <v>511</v>
      </c>
      <c r="D524" s="79"/>
      <c r="E524" s="80"/>
      <c r="F524" s="162"/>
      <c r="G524" s="85"/>
      <c r="H524" s="86"/>
      <c r="I524" s="164"/>
      <c r="J524" s="115" t="str">
        <f>IF(Stock[[#This Row],[BUYING QUANTITY]]&gt;0,Stock[[#This Row],[BUYING PRICE]]*Stock[[#This Row],[BUYING QUANTITY]]*Stock[[#This Row],[% BUYING FEE]],"")</f>
        <v/>
      </c>
      <c r="K524" s="89"/>
      <c r="L524" s="90"/>
      <c r="M524" s="117" t="str">
        <f>IF(Stock[[#This Row],[BUYING QUANTITY]]&gt;0,Stock[[#This Row],[BUYING PRICE]]*(1+Stock[[#This Row],[% THRESHOLD (RETURN)_1]]),"")</f>
        <v/>
      </c>
      <c r="N524" s="91"/>
      <c r="O524" s="117" t="str">
        <f>IF(Stock[[#This Row],[BUYING QUANTITY]]&gt;0,Stock[[#This Row],[BUYING PRICE]]*(1+Stock[[#This Row],[% THRESHOLD (RETURN)_2]]),"")</f>
        <v/>
      </c>
      <c r="P524" s="91"/>
      <c r="Q524" s="117" t="str">
        <f>IF(Stock[[#This Row],[BUYING QUANTITY]]&gt;0,Stock[[#This Row],[BUYING PRICE]]*(1+Stock[[#This Row],[% THRESHOLD (LOSS)]]),"")</f>
        <v/>
      </c>
      <c r="R524" s="106"/>
      <c r="S524" s="118" t="str">
        <f>IF(Stock[[#This Row],[CASH DIVIDEND]]&gt;0,Stock[[#This Row],[CASH DIVIDEND]]/(Stock[[#This Row],[BUYING PRICE]]*Stock[[#This Row],[BUYING QUANTITY]]),"")</f>
        <v/>
      </c>
      <c r="T524" s="106"/>
      <c r="U524" s="79"/>
      <c r="V524" s="97"/>
      <c r="W524" s="98"/>
      <c r="X524" s="168"/>
      <c r="Y524" s="126" t="str">
        <f>IF(Stock[[#This Row],[SELLING QUANTITY]]&gt;0,Stock[[#This Row],[SELLING PRICE]]*Stock[[#This Row],[SELLING QUANTITY]]*Stock[[#This Row],[% SELLING FEE]]+Stock[[#This Row],[SELLING PRICE]]*Stock[[#This Row],[SELLING QUANTITY]]*$D$12,"")</f>
        <v/>
      </c>
      <c r="Z524" s="127">
        <f>Stock[[#This Row],[BUYING QUANTITY]]+Stock[[#This Row],[STOCK DIVIDEND]]-Stock[[#This Row],[SELLING QUANTITY]]</f>
        <v>0</v>
      </c>
      <c r="AA5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4" s="121">
        <f ca="1">IF(Stock[[#This Row],[SELLING DATE]]&gt;0,Stock[[#This Row],[SELLING DATE]]-Stock[[#This Row],[BUY DATE]]+1,IF(Stock[[#This Row],[BUY DATE]]=0,0,TODAY()-Stock[[#This Row],[BUY DATE]]+1))</f>
        <v>0</v>
      </c>
      <c r="AC524" s="122" t="str">
        <f>IFERROR(Stock[[#This Row],[CASH DIVIDEND]]+Stock[[#This Row],[RETURN/(LOSS) FROM TRADING
(auto-fill)]],"")</f>
        <v/>
      </c>
      <c r="AD524" s="146" t="str">
        <f>IF(Stock[[#This Row],[SELLING QUANTITY]]&gt;0,SUM(Stock[[#This Row],[RETURN/(LOSS) FROM TRADING
(auto-fill)]],Stock[[#This Row],[CASH DIVIDEND]])/SUM(Stock[[#This Row],[BUYING PRICE]]*Stock[[#This Row],[SELLING QUANTITY]],Stock[[#This Row],[BUYING FEE
(auto-fill)]]*Stock[[#This Row],[SELLING QUANTITY]]/Stock[[#This Row],[BUYING QUANTITY]]),"")</f>
        <v/>
      </c>
      <c r="AE524" s="146" t="str">
        <f ca="1">IFERROR(IF(Stock[[#This Row],[HOLDING DAYS
(auto-fill)]]&lt;365,Stock[[#This Row],[% TOTAL RETURN/(LOSS)
(auto-fill)]]*365/Stock[[#This Row],[HOLDING DAYS
(auto-fill)]],POWER((1+Stock[[#This Row],[% TOTAL RETURN/(LOSS)
(auto-fill)]]),1/(Stock[[#This Row],[HOLDING DAYS
(auto-fill)]]/365))-1),"")</f>
        <v/>
      </c>
      <c r="AF524" s="92"/>
      <c r="AG524" s="149" t="str">
        <f>IF(Stock[[#This Row],[STATUS
(auto-fill)]]="HOLDING",Stock[[#This Row],[MARKET PRICE]]-Stock[[#This Row],[BUYING PRICE]],"")</f>
        <v/>
      </c>
      <c r="AH524" s="143" t="str">
        <f>IFERROR(Stock[[#This Row],[CHANGE
(auto-fill)]]/Stock[[#This Row],[BUYING PRICE]],"")</f>
        <v/>
      </c>
      <c r="AI524" s="129" t="str">
        <f>IF(Stock[[#This Row],[MARKET PRICE]]&gt;0,Stock[[#This Row],[MARKET PRICE]]*Stock[[#This Row],[REMAINING QUANTITY
(auto-fill)]],"")</f>
        <v/>
      </c>
    </row>
    <row r="525" spans="2:35">
      <c r="B525" s="112" t="str">
        <f>IF(AND(Stock[[#This Row],[BUYING QUANTITY]]&gt;0,Stock[[#This Row],[REMAINING QUANTITY
(auto-fill)]]=0),"SOLD OUT",
IF(AND(Stock[[#This Row],[BUYING QUANTITY]]&gt;0,Stock[[#This Row],[REMAINING QUANTITY
(auto-fill)]]&gt;0),"HOLDING",""))</f>
        <v/>
      </c>
      <c r="C525" s="111">
        <f t="shared" si="7"/>
        <v>512</v>
      </c>
      <c r="D525" s="79"/>
      <c r="E525" s="80"/>
      <c r="F525" s="162"/>
      <c r="G525" s="85"/>
      <c r="H525" s="86"/>
      <c r="I525" s="164"/>
      <c r="J525" s="115" t="str">
        <f>IF(Stock[[#This Row],[BUYING QUANTITY]]&gt;0,Stock[[#This Row],[BUYING PRICE]]*Stock[[#This Row],[BUYING QUANTITY]]*Stock[[#This Row],[% BUYING FEE]],"")</f>
        <v/>
      </c>
      <c r="K525" s="89"/>
      <c r="L525" s="90"/>
      <c r="M525" s="117" t="str">
        <f>IF(Stock[[#This Row],[BUYING QUANTITY]]&gt;0,Stock[[#This Row],[BUYING PRICE]]*(1+Stock[[#This Row],[% THRESHOLD (RETURN)_1]]),"")</f>
        <v/>
      </c>
      <c r="N525" s="91"/>
      <c r="O525" s="117" t="str">
        <f>IF(Stock[[#This Row],[BUYING QUANTITY]]&gt;0,Stock[[#This Row],[BUYING PRICE]]*(1+Stock[[#This Row],[% THRESHOLD (RETURN)_2]]),"")</f>
        <v/>
      </c>
      <c r="P525" s="91"/>
      <c r="Q525" s="117" t="str">
        <f>IF(Stock[[#This Row],[BUYING QUANTITY]]&gt;0,Stock[[#This Row],[BUYING PRICE]]*(1+Stock[[#This Row],[% THRESHOLD (LOSS)]]),"")</f>
        <v/>
      </c>
      <c r="R525" s="106"/>
      <c r="S525" s="118" t="str">
        <f>IF(Stock[[#This Row],[CASH DIVIDEND]]&gt;0,Stock[[#This Row],[CASH DIVIDEND]]/(Stock[[#This Row],[BUYING PRICE]]*Stock[[#This Row],[BUYING QUANTITY]]),"")</f>
        <v/>
      </c>
      <c r="T525" s="106"/>
      <c r="U525" s="79"/>
      <c r="V525" s="97"/>
      <c r="W525" s="98"/>
      <c r="X525" s="168"/>
      <c r="Y525" s="126" t="str">
        <f>IF(Stock[[#This Row],[SELLING QUANTITY]]&gt;0,Stock[[#This Row],[SELLING PRICE]]*Stock[[#This Row],[SELLING QUANTITY]]*Stock[[#This Row],[% SELLING FEE]]+Stock[[#This Row],[SELLING PRICE]]*Stock[[#This Row],[SELLING QUANTITY]]*$D$12,"")</f>
        <v/>
      </c>
      <c r="Z525" s="127">
        <f>Stock[[#This Row],[BUYING QUANTITY]]+Stock[[#This Row],[STOCK DIVIDEND]]-Stock[[#This Row],[SELLING QUANTITY]]</f>
        <v>0</v>
      </c>
      <c r="AA5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5" s="121">
        <f ca="1">IF(Stock[[#This Row],[SELLING DATE]]&gt;0,Stock[[#This Row],[SELLING DATE]]-Stock[[#This Row],[BUY DATE]]+1,IF(Stock[[#This Row],[BUY DATE]]=0,0,TODAY()-Stock[[#This Row],[BUY DATE]]+1))</f>
        <v>0</v>
      </c>
      <c r="AC525" s="122" t="str">
        <f>IFERROR(Stock[[#This Row],[CASH DIVIDEND]]+Stock[[#This Row],[RETURN/(LOSS) FROM TRADING
(auto-fill)]],"")</f>
        <v/>
      </c>
      <c r="AD525" s="146" t="str">
        <f>IF(Stock[[#This Row],[SELLING QUANTITY]]&gt;0,SUM(Stock[[#This Row],[RETURN/(LOSS) FROM TRADING
(auto-fill)]],Stock[[#This Row],[CASH DIVIDEND]])/SUM(Stock[[#This Row],[BUYING PRICE]]*Stock[[#This Row],[SELLING QUANTITY]],Stock[[#This Row],[BUYING FEE
(auto-fill)]]*Stock[[#This Row],[SELLING QUANTITY]]/Stock[[#This Row],[BUYING QUANTITY]]),"")</f>
        <v/>
      </c>
      <c r="AE525" s="146" t="str">
        <f ca="1">IFERROR(IF(Stock[[#This Row],[HOLDING DAYS
(auto-fill)]]&lt;365,Stock[[#This Row],[% TOTAL RETURN/(LOSS)
(auto-fill)]]*365/Stock[[#This Row],[HOLDING DAYS
(auto-fill)]],POWER((1+Stock[[#This Row],[% TOTAL RETURN/(LOSS)
(auto-fill)]]),1/(Stock[[#This Row],[HOLDING DAYS
(auto-fill)]]/365))-1),"")</f>
        <v/>
      </c>
      <c r="AF525" s="92"/>
      <c r="AG525" s="149" t="str">
        <f>IF(Stock[[#This Row],[STATUS
(auto-fill)]]="HOLDING",Stock[[#This Row],[MARKET PRICE]]-Stock[[#This Row],[BUYING PRICE]],"")</f>
        <v/>
      </c>
      <c r="AH525" s="143" t="str">
        <f>IFERROR(Stock[[#This Row],[CHANGE
(auto-fill)]]/Stock[[#This Row],[BUYING PRICE]],"")</f>
        <v/>
      </c>
      <c r="AI525" s="129" t="str">
        <f>IF(Stock[[#This Row],[MARKET PRICE]]&gt;0,Stock[[#This Row],[MARKET PRICE]]*Stock[[#This Row],[REMAINING QUANTITY
(auto-fill)]],"")</f>
        <v/>
      </c>
    </row>
    <row r="526" spans="2:35">
      <c r="B526" s="112" t="str">
        <f>IF(AND(Stock[[#This Row],[BUYING QUANTITY]]&gt;0,Stock[[#This Row],[REMAINING QUANTITY
(auto-fill)]]=0),"SOLD OUT",
IF(AND(Stock[[#This Row],[BUYING QUANTITY]]&gt;0,Stock[[#This Row],[REMAINING QUANTITY
(auto-fill)]]&gt;0),"HOLDING",""))</f>
        <v/>
      </c>
      <c r="C526" s="111">
        <f t="shared" si="7"/>
        <v>513</v>
      </c>
      <c r="D526" s="79"/>
      <c r="E526" s="80"/>
      <c r="F526" s="162"/>
      <c r="G526" s="85"/>
      <c r="H526" s="86"/>
      <c r="I526" s="164"/>
      <c r="J526" s="115" t="str">
        <f>IF(Stock[[#This Row],[BUYING QUANTITY]]&gt;0,Stock[[#This Row],[BUYING PRICE]]*Stock[[#This Row],[BUYING QUANTITY]]*Stock[[#This Row],[% BUYING FEE]],"")</f>
        <v/>
      </c>
      <c r="K526" s="89"/>
      <c r="L526" s="90"/>
      <c r="M526" s="117" t="str">
        <f>IF(Stock[[#This Row],[BUYING QUANTITY]]&gt;0,Stock[[#This Row],[BUYING PRICE]]*(1+Stock[[#This Row],[% THRESHOLD (RETURN)_1]]),"")</f>
        <v/>
      </c>
      <c r="N526" s="91"/>
      <c r="O526" s="117" t="str">
        <f>IF(Stock[[#This Row],[BUYING QUANTITY]]&gt;0,Stock[[#This Row],[BUYING PRICE]]*(1+Stock[[#This Row],[% THRESHOLD (RETURN)_2]]),"")</f>
        <v/>
      </c>
      <c r="P526" s="91"/>
      <c r="Q526" s="117" t="str">
        <f>IF(Stock[[#This Row],[BUYING QUANTITY]]&gt;0,Stock[[#This Row],[BUYING PRICE]]*(1+Stock[[#This Row],[% THRESHOLD (LOSS)]]),"")</f>
        <v/>
      </c>
      <c r="R526" s="106"/>
      <c r="S526" s="118" t="str">
        <f>IF(Stock[[#This Row],[CASH DIVIDEND]]&gt;0,Stock[[#This Row],[CASH DIVIDEND]]/(Stock[[#This Row],[BUYING PRICE]]*Stock[[#This Row],[BUYING QUANTITY]]),"")</f>
        <v/>
      </c>
      <c r="T526" s="106"/>
      <c r="U526" s="79"/>
      <c r="V526" s="97"/>
      <c r="W526" s="98"/>
      <c r="X526" s="168"/>
      <c r="Y526" s="126" t="str">
        <f>IF(Stock[[#This Row],[SELLING QUANTITY]]&gt;0,Stock[[#This Row],[SELLING PRICE]]*Stock[[#This Row],[SELLING QUANTITY]]*Stock[[#This Row],[% SELLING FEE]]+Stock[[#This Row],[SELLING PRICE]]*Stock[[#This Row],[SELLING QUANTITY]]*$D$12,"")</f>
        <v/>
      </c>
      <c r="Z526" s="127">
        <f>Stock[[#This Row],[BUYING QUANTITY]]+Stock[[#This Row],[STOCK DIVIDEND]]-Stock[[#This Row],[SELLING QUANTITY]]</f>
        <v>0</v>
      </c>
      <c r="AA5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6" s="121">
        <f ca="1">IF(Stock[[#This Row],[SELLING DATE]]&gt;0,Stock[[#This Row],[SELLING DATE]]-Stock[[#This Row],[BUY DATE]]+1,IF(Stock[[#This Row],[BUY DATE]]=0,0,TODAY()-Stock[[#This Row],[BUY DATE]]+1))</f>
        <v>0</v>
      </c>
      <c r="AC526" s="122" t="str">
        <f>IFERROR(Stock[[#This Row],[CASH DIVIDEND]]+Stock[[#This Row],[RETURN/(LOSS) FROM TRADING
(auto-fill)]],"")</f>
        <v/>
      </c>
      <c r="AD526" s="146" t="str">
        <f>IF(Stock[[#This Row],[SELLING QUANTITY]]&gt;0,SUM(Stock[[#This Row],[RETURN/(LOSS) FROM TRADING
(auto-fill)]],Stock[[#This Row],[CASH DIVIDEND]])/SUM(Stock[[#This Row],[BUYING PRICE]]*Stock[[#This Row],[SELLING QUANTITY]],Stock[[#This Row],[BUYING FEE
(auto-fill)]]*Stock[[#This Row],[SELLING QUANTITY]]/Stock[[#This Row],[BUYING QUANTITY]]),"")</f>
        <v/>
      </c>
      <c r="AE526" s="146" t="str">
        <f ca="1">IFERROR(IF(Stock[[#This Row],[HOLDING DAYS
(auto-fill)]]&lt;365,Stock[[#This Row],[% TOTAL RETURN/(LOSS)
(auto-fill)]]*365/Stock[[#This Row],[HOLDING DAYS
(auto-fill)]],POWER((1+Stock[[#This Row],[% TOTAL RETURN/(LOSS)
(auto-fill)]]),1/(Stock[[#This Row],[HOLDING DAYS
(auto-fill)]]/365))-1),"")</f>
        <v/>
      </c>
      <c r="AF526" s="92"/>
      <c r="AG526" s="149" t="str">
        <f>IF(Stock[[#This Row],[STATUS
(auto-fill)]]="HOLDING",Stock[[#This Row],[MARKET PRICE]]-Stock[[#This Row],[BUYING PRICE]],"")</f>
        <v/>
      </c>
      <c r="AH526" s="143" t="str">
        <f>IFERROR(Stock[[#This Row],[CHANGE
(auto-fill)]]/Stock[[#This Row],[BUYING PRICE]],"")</f>
        <v/>
      </c>
      <c r="AI526" s="129" t="str">
        <f>IF(Stock[[#This Row],[MARKET PRICE]]&gt;0,Stock[[#This Row],[MARKET PRICE]]*Stock[[#This Row],[REMAINING QUANTITY
(auto-fill)]],"")</f>
        <v/>
      </c>
    </row>
    <row r="527" spans="2:35">
      <c r="B527" s="112" t="str">
        <f>IF(AND(Stock[[#This Row],[BUYING QUANTITY]]&gt;0,Stock[[#This Row],[REMAINING QUANTITY
(auto-fill)]]=0),"SOLD OUT",
IF(AND(Stock[[#This Row],[BUYING QUANTITY]]&gt;0,Stock[[#This Row],[REMAINING QUANTITY
(auto-fill)]]&gt;0),"HOLDING",""))</f>
        <v/>
      </c>
      <c r="C527" s="111">
        <f t="shared" si="7"/>
        <v>514</v>
      </c>
      <c r="D527" s="79"/>
      <c r="E527" s="80"/>
      <c r="F527" s="162"/>
      <c r="G527" s="85"/>
      <c r="H527" s="86"/>
      <c r="I527" s="164"/>
      <c r="J527" s="115" t="str">
        <f>IF(Stock[[#This Row],[BUYING QUANTITY]]&gt;0,Stock[[#This Row],[BUYING PRICE]]*Stock[[#This Row],[BUYING QUANTITY]]*Stock[[#This Row],[% BUYING FEE]],"")</f>
        <v/>
      </c>
      <c r="K527" s="89"/>
      <c r="L527" s="90"/>
      <c r="M527" s="117" t="str">
        <f>IF(Stock[[#This Row],[BUYING QUANTITY]]&gt;0,Stock[[#This Row],[BUYING PRICE]]*(1+Stock[[#This Row],[% THRESHOLD (RETURN)_1]]),"")</f>
        <v/>
      </c>
      <c r="N527" s="91"/>
      <c r="O527" s="117" t="str">
        <f>IF(Stock[[#This Row],[BUYING QUANTITY]]&gt;0,Stock[[#This Row],[BUYING PRICE]]*(1+Stock[[#This Row],[% THRESHOLD (RETURN)_2]]),"")</f>
        <v/>
      </c>
      <c r="P527" s="91"/>
      <c r="Q527" s="117" t="str">
        <f>IF(Stock[[#This Row],[BUYING QUANTITY]]&gt;0,Stock[[#This Row],[BUYING PRICE]]*(1+Stock[[#This Row],[% THRESHOLD (LOSS)]]),"")</f>
        <v/>
      </c>
      <c r="R527" s="106"/>
      <c r="S527" s="118" t="str">
        <f>IF(Stock[[#This Row],[CASH DIVIDEND]]&gt;0,Stock[[#This Row],[CASH DIVIDEND]]/(Stock[[#This Row],[BUYING PRICE]]*Stock[[#This Row],[BUYING QUANTITY]]),"")</f>
        <v/>
      </c>
      <c r="T527" s="106"/>
      <c r="U527" s="79"/>
      <c r="V527" s="97"/>
      <c r="W527" s="98"/>
      <c r="X527" s="168"/>
      <c r="Y527" s="126" t="str">
        <f>IF(Stock[[#This Row],[SELLING QUANTITY]]&gt;0,Stock[[#This Row],[SELLING PRICE]]*Stock[[#This Row],[SELLING QUANTITY]]*Stock[[#This Row],[% SELLING FEE]]+Stock[[#This Row],[SELLING PRICE]]*Stock[[#This Row],[SELLING QUANTITY]]*$D$12,"")</f>
        <v/>
      </c>
      <c r="Z527" s="127">
        <f>Stock[[#This Row],[BUYING QUANTITY]]+Stock[[#This Row],[STOCK DIVIDEND]]-Stock[[#This Row],[SELLING QUANTITY]]</f>
        <v>0</v>
      </c>
      <c r="AA5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7" s="121">
        <f ca="1">IF(Stock[[#This Row],[SELLING DATE]]&gt;0,Stock[[#This Row],[SELLING DATE]]-Stock[[#This Row],[BUY DATE]]+1,IF(Stock[[#This Row],[BUY DATE]]=0,0,TODAY()-Stock[[#This Row],[BUY DATE]]+1))</f>
        <v>0</v>
      </c>
      <c r="AC527" s="122" t="str">
        <f>IFERROR(Stock[[#This Row],[CASH DIVIDEND]]+Stock[[#This Row],[RETURN/(LOSS) FROM TRADING
(auto-fill)]],"")</f>
        <v/>
      </c>
      <c r="AD527" s="146" t="str">
        <f>IF(Stock[[#This Row],[SELLING QUANTITY]]&gt;0,SUM(Stock[[#This Row],[RETURN/(LOSS) FROM TRADING
(auto-fill)]],Stock[[#This Row],[CASH DIVIDEND]])/SUM(Stock[[#This Row],[BUYING PRICE]]*Stock[[#This Row],[SELLING QUANTITY]],Stock[[#This Row],[BUYING FEE
(auto-fill)]]*Stock[[#This Row],[SELLING QUANTITY]]/Stock[[#This Row],[BUYING QUANTITY]]),"")</f>
        <v/>
      </c>
      <c r="AE527" s="146" t="str">
        <f ca="1">IFERROR(IF(Stock[[#This Row],[HOLDING DAYS
(auto-fill)]]&lt;365,Stock[[#This Row],[% TOTAL RETURN/(LOSS)
(auto-fill)]]*365/Stock[[#This Row],[HOLDING DAYS
(auto-fill)]],POWER((1+Stock[[#This Row],[% TOTAL RETURN/(LOSS)
(auto-fill)]]),1/(Stock[[#This Row],[HOLDING DAYS
(auto-fill)]]/365))-1),"")</f>
        <v/>
      </c>
      <c r="AF527" s="92"/>
      <c r="AG527" s="149" t="str">
        <f>IF(Stock[[#This Row],[STATUS
(auto-fill)]]="HOLDING",Stock[[#This Row],[MARKET PRICE]]-Stock[[#This Row],[BUYING PRICE]],"")</f>
        <v/>
      </c>
      <c r="AH527" s="143" t="str">
        <f>IFERROR(Stock[[#This Row],[CHANGE
(auto-fill)]]/Stock[[#This Row],[BUYING PRICE]],"")</f>
        <v/>
      </c>
      <c r="AI527" s="129" t="str">
        <f>IF(Stock[[#This Row],[MARKET PRICE]]&gt;0,Stock[[#This Row],[MARKET PRICE]]*Stock[[#This Row],[REMAINING QUANTITY
(auto-fill)]],"")</f>
        <v/>
      </c>
    </row>
    <row r="528" spans="2:35">
      <c r="B528" s="112" t="str">
        <f>IF(AND(Stock[[#This Row],[BUYING QUANTITY]]&gt;0,Stock[[#This Row],[REMAINING QUANTITY
(auto-fill)]]=0),"SOLD OUT",
IF(AND(Stock[[#This Row],[BUYING QUANTITY]]&gt;0,Stock[[#This Row],[REMAINING QUANTITY
(auto-fill)]]&gt;0),"HOLDING",""))</f>
        <v/>
      </c>
      <c r="C528" s="111">
        <f t="shared" ref="C528:C591" si="8">C527+1</f>
        <v>515</v>
      </c>
      <c r="D528" s="79"/>
      <c r="E528" s="80"/>
      <c r="F528" s="162"/>
      <c r="G528" s="85"/>
      <c r="H528" s="86"/>
      <c r="I528" s="164"/>
      <c r="J528" s="115" t="str">
        <f>IF(Stock[[#This Row],[BUYING QUANTITY]]&gt;0,Stock[[#This Row],[BUYING PRICE]]*Stock[[#This Row],[BUYING QUANTITY]]*Stock[[#This Row],[% BUYING FEE]],"")</f>
        <v/>
      </c>
      <c r="K528" s="89"/>
      <c r="L528" s="90"/>
      <c r="M528" s="117" t="str">
        <f>IF(Stock[[#This Row],[BUYING QUANTITY]]&gt;0,Stock[[#This Row],[BUYING PRICE]]*(1+Stock[[#This Row],[% THRESHOLD (RETURN)_1]]),"")</f>
        <v/>
      </c>
      <c r="N528" s="91"/>
      <c r="O528" s="117" t="str">
        <f>IF(Stock[[#This Row],[BUYING QUANTITY]]&gt;0,Stock[[#This Row],[BUYING PRICE]]*(1+Stock[[#This Row],[% THRESHOLD (RETURN)_2]]),"")</f>
        <v/>
      </c>
      <c r="P528" s="91"/>
      <c r="Q528" s="117" t="str">
        <f>IF(Stock[[#This Row],[BUYING QUANTITY]]&gt;0,Stock[[#This Row],[BUYING PRICE]]*(1+Stock[[#This Row],[% THRESHOLD (LOSS)]]),"")</f>
        <v/>
      </c>
      <c r="R528" s="106"/>
      <c r="S528" s="118" t="str">
        <f>IF(Stock[[#This Row],[CASH DIVIDEND]]&gt;0,Stock[[#This Row],[CASH DIVIDEND]]/(Stock[[#This Row],[BUYING PRICE]]*Stock[[#This Row],[BUYING QUANTITY]]),"")</f>
        <v/>
      </c>
      <c r="T528" s="106"/>
      <c r="U528" s="79"/>
      <c r="V528" s="97"/>
      <c r="W528" s="98"/>
      <c r="X528" s="168"/>
      <c r="Y528" s="126" t="str">
        <f>IF(Stock[[#This Row],[SELLING QUANTITY]]&gt;0,Stock[[#This Row],[SELLING PRICE]]*Stock[[#This Row],[SELLING QUANTITY]]*Stock[[#This Row],[% SELLING FEE]]+Stock[[#This Row],[SELLING PRICE]]*Stock[[#This Row],[SELLING QUANTITY]]*$D$12,"")</f>
        <v/>
      </c>
      <c r="Z528" s="127">
        <f>Stock[[#This Row],[BUYING QUANTITY]]+Stock[[#This Row],[STOCK DIVIDEND]]-Stock[[#This Row],[SELLING QUANTITY]]</f>
        <v>0</v>
      </c>
      <c r="AA5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8" s="121">
        <f ca="1">IF(Stock[[#This Row],[SELLING DATE]]&gt;0,Stock[[#This Row],[SELLING DATE]]-Stock[[#This Row],[BUY DATE]]+1,IF(Stock[[#This Row],[BUY DATE]]=0,0,TODAY()-Stock[[#This Row],[BUY DATE]]+1))</f>
        <v>0</v>
      </c>
      <c r="AC528" s="122" t="str">
        <f>IFERROR(Stock[[#This Row],[CASH DIVIDEND]]+Stock[[#This Row],[RETURN/(LOSS) FROM TRADING
(auto-fill)]],"")</f>
        <v/>
      </c>
      <c r="AD528" s="146" t="str">
        <f>IF(Stock[[#This Row],[SELLING QUANTITY]]&gt;0,SUM(Stock[[#This Row],[RETURN/(LOSS) FROM TRADING
(auto-fill)]],Stock[[#This Row],[CASH DIVIDEND]])/SUM(Stock[[#This Row],[BUYING PRICE]]*Stock[[#This Row],[SELLING QUANTITY]],Stock[[#This Row],[BUYING FEE
(auto-fill)]]*Stock[[#This Row],[SELLING QUANTITY]]/Stock[[#This Row],[BUYING QUANTITY]]),"")</f>
        <v/>
      </c>
      <c r="AE528" s="146" t="str">
        <f ca="1">IFERROR(IF(Stock[[#This Row],[HOLDING DAYS
(auto-fill)]]&lt;365,Stock[[#This Row],[% TOTAL RETURN/(LOSS)
(auto-fill)]]*365/Stock[[#This Row],[HOLDING DAYS
(auto-fill)]],POWER((1+Stock[[#This Row],[% TOTAL RETURN/(LOSS)
(auto-fill)]]),1/(Stock[[#This Row],[HOLDING DAYS
(auto-fill)]]/365))-1),"")</f>
        <v/>
      </c>
      <c r="AF528" s="92"/>
      <c r="AG528" s="149" t="str">
        <f>IF(Stock[[#This Row],[STATUS
(auto-fill)]]="HOLDING",Stock[[#This Row],[MARKET PRICE]]-Stock[[#This Row],[BUYING PRICE]],"")</f>
        <v/>
      </c>
      <c r="AH528" s="143" t="str">
        <f>IFERROR(Stock[[#This Row],[CHANGE
(auto-fill)]]/Stock[[#This Row],[BUYING PRICE]],"")</f>
        <v/>
      </c>
      <c r="AI528" s="129" t="str">
        <f>IF(Stock[[#This Row],[MARKET PRICE]]&gt;0,Stock[[#This Row],[MARKET PRICE]]*Stock[[#This Row],[REMAINING QUANTITY
(auto-fill)]],"")</f>
        <v/>
      </c>
    </row>
    <row r="529" spans="2:35">
      <c r="B529" s="112" t="str">
        <f>IF(AND(Stock[[#This Row],[BUYING QUANTITY]]&gt;0,Stock[[#This Row],[REMAINING QUANTITY
(auto-fill)]]=0),"SOLD OUT",
IF(AND(Stock[[#This Row],[BUYING QUANTITY]]&gt;0,Stock[[#This Row],[REMAINING QUANTITY
(auto-fill)]]&gt;0),"HOLDING",""))</f>
        <v/>
      </c>
      <c r="C529" s="111">
        <f t="shared" si="8"/>
        <v>516</v>
      </c>
      <c r="D529" s="79"/>
      <c r="E529" s="80"/>
      <c r="F529" s="162"/>
      <c r="G529" s="85"/>
      <c r="H529" s="86"/>
      <c r="I529" s="164"/>
      <c r="J529" s="115" t="str">
        <f>IF(Stock[[#This Row],[BUYING QUANTITY]]&gt;0,Stock[[#This Row],[BUYING PRICE]]*Stock[[#This Row],[BUYING QUANTITY]]*Stock[[#This Row],[% BUYING FEE]],"")</f>
        <v/>
      </c>
      <c r="K529" s="89"/>
      <c r="L529" s="90"/>
      <c r="M529" s="117" t="str">
        <f>IF(Stock[[#This Row],[BUYING QUANTITY]]&gt;0,Stock[[#This Row],[BUYING PRICE]]*(1+Stock[[#This Row],[% THRESHOLD (RETURN)_1]]),"")</f>
        <v/>
      </c>
      <c r="N529" s="91"/>
      <c r="O529" s="117" t="str">
        <f>IF(Stock[[#This Row],[BUYING QUANTITY]]&gt;0,Stock[[#This Row],[BUYING PRICE]]*(1+Stock[[#This Row],[% THRESHOLD (RETURN)_2]]),"")</f>
        <v/>
      </c>
      <c r="P529" s="91"/>
      <c r="Q529" s="117" t="str">
        <f>IF(Stock[[#This Row],[BUYING QUANTITY]]&gt;0,Stock[[#This Row],[BUYING PRICE]]*(1+Stock[[#This Row],[% THRESHOLD (LOSS)]]),"")</f>
        <v/>
      </c>
      <c r="R529" s="106"/>
      <c r="S529" s="118" t="str">
        <f>IF(Stock[[#This Row],[CASH DIVIDEND]]&gt;0,Stock[[#This Row],[CASH DIVIDEND]]/(Stock[[#This Row],[BUYING PRICE]]*Stock[[#This Row],[BUYING QUANTITY]]),"")</f>
        <v/>
      </c>
      <c r="T529" s="106"/>
      <c r="U529" s="79"/>
      <c r="V529" s="97"/>
      <c r="W529" s="98"/>
      <c r="X529" s="168"/>
      <c r="Y529" s="126" t="str">
        <f>IF(Stock[[#This Row],[SELLING QUANTITY]]&gt;0,Stock[[#This Row],[SELLING PRICE]]*Stock[[#This Row],[SELLING QUANTITY]]*Stock[[#This Row],[% SELLING FEE]]+Stock[[#This Row],[SELLING PRICE]]*Stock[[#This Row],[SELLING QUANTITY]]*$D$12,"")</f>
        <v/>
      </c>
      <c r="Z529" s="127">
        <f>Stock[[#This Row],[BUYING QUANTITY]]+Stock[[#This Row],[STOCK DIVIDEND]]-Stock[[#This Row],[SELLING QUANTITY]]</f>
        <v>0</v>
      </c>
      <c r="AA5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29" s="121">
        <f ca="1">IF(Stock[[#This Row],[SELLING DATE]]&gt;0,Stock[[#This Row],[SELLING DATE]]-Stock[[#This Row],[BUY DATE]]+1,IF(Stock[[#This Row],[BUY DATE]]=0,0,TODAY()-Stock[[#This Row],[BUY DATE]]+1))</f>
        <v>0</v>
      </c>
      <c r="AC529" s="122" t="str">
        <f>IFERROR(Stock[[#This Row],[CASH DIVIDEND]]+Stock[[#This Row],[RETURN/(LOSS) FROM TRADING
(auto-fill)]],"")</f>
        <v/>
      </c>
      <c r="AD529" s="146" t="str">
        <f>IF(Stock[[#This Row],[SELLING QUANTITY]]&gt;0,SUM(Stock[[#This Row],[RETURN/(LOSS) FROM TRADING
(auto-fill)]],Stock[[#This Row],[CASH DIVIDEND]])/SUM(Stock[[#This Row],[BUYING PRICE]]*Stock[[#This Row],[SELLING QUANTITY]],Stock[[#This Row],[BUYING FEE
(auto-fill)]]*Stock[[#This Row],[SELLING QUANTITY]]/Stock[[#This Row],[BUYING QUANTITY]]),"")</f>
        <v/>
      </c>
      <c r="AE529" s="146" t="str">
        <f ca="1">IFERROR(IF(Stock[[#This Row],[HOLDING DAYS
(auto-fill)]]&lt;365,Stock[[#This Row],[% TOTAL RETURN/(LOSS)
(auto-fill)]]*365/Stock[[#This Row],[HOLDING DAYS
(auto-fill)]],POWER((1+Stock[[#This Row],[% TOTAL RETURN/(LOSS)
(auto-fill)]]),1/(Stock[[#This Row],[HOLDING DAYS
(auto-fill)]]/365))-1),"")</f>
        <v/>
      </c>
      <c r="AF529" s="92"/>
      <c r="AG529" s="149" t="str">
        <f>IF(Stock[[#This Row],[STATUS
(auto-fill)]]="HOLDING",Stock[[#This Row],[MARKET PRICE]]-Stock[[#This Row],[BUYING PRICE]],"")</f>
        <v/>
      </c>
      <c r="AH529" s="143" t="str">
        <f>IFERROR(Stock[[#This Row],[CHANGE
(auto-fill)]]/Stock[[#This Row],[BUYING PRICE]],"")</f>
        <v/>
      </c>
      <c r="AI529" s="129" t="str">
        <f>IF(Stock[[#This Row],[MARKET PRICE]]&gt;0,Stock[[#This Row],[MARKET PRICE]]*Stock[[#This Row],[REMAINING QUANTITY
(auto-fill)]],"")</f>
        <v/>
      </c>
    </row>
    <row r="530" spans="2:35">
      <c r="B530" s="112" t="str">
        <f>IF(AND(Stock[[#This Row],[BUYING QUANTITY]]&gt;0,Stock[[#This Row],[REMAINING QUANTITY
(auto-fill)]]=0),"SOLD OUT",
IF(AND(Stock[[#This Row],[BUYING QUANTITY]]&gt;0,Stock[[#This Row],[REMAINING QUANTITY
(auto-fill)]]&gt;0),"HOLDING",""))</f>
        <v/>
      </c>
      <c r="C530" s="111">
        <f t="shared" si="8"/>
        <v>517</v>
      </c>
      <c r="D530" s="79"/>
      <c r="E530" s="80"/>
      <c r="F530" s="162"/>
      <c r="G530" s="85"/>
      <c r="H530" s="86"/>
      <c r="I530" s="164"/>
      <c r="J530" s="115" t="str">
        <f>IF(Stock[[#This Row],[BUYING QUANTITY]]&gt;0,Stock[[#This Row],[BUYING PRICE]]*Stock[[#This Row],[BUYING QUANTITY]]*Stock[[#This Row],[% BUYING FEE]],"")</f>
        <v/>
      </c>
      <c r="K530" s="89"/>
      <c r="L530" s="90"/>
      <c r="M530" s="117" t="str">
        <f>IF(Stock[[#This Row],[BUYING QUANTITY]]&gt;0,Stock[[#This Row],[BUYING PRICE]]*(1+Stock[[#This Row],[% THRESHOLD (RETURN)_1]]),"")</f>
        <v/>
      </c>
      <c r="N530" s="91"/>
      <c r="O530" s="117" t="str">
        <f>IF(Stock[[#This Row],[BUYING QUANTITY]]&gt;0,Stock[[#This Row],[BUYING PRICE]]*(1+Stock[[#This Row],[% THRESHOLD (RETURN)_2]]),"")</f>
        <v/>
      </c>
      <c r="P530" s="91"/>
      <c r="Q530" s="117" t="str">
        <f>IF(Stock[[#This Row],[BUYING QUANTITY]]&gt;0,Stock[[#This Row],[BUYING PRICE]]*(1+Stock[[#This Row],[% THRESHOLD (LOSS)]]),"")</f>
        <v/>
      </c>
      <c r="R530" s="106"/>
      <c r="S530" s="118" t="str">
        <f>IF(Stock[[#This Row],[CASH DIVIDEND]]&gt;0,Stock[[#This Row],[CASH DIVIDEND]]/(Stock[[#This Row],[BUYING PRICE]]*Stock[[#This Row],[BUYING QUANTITY]]),"")</f>
        <v/>
      </c>
      <c r="T530" s="106"/>
      <c r="U530" s="79"/>
      <c r="V530" s="97"/>
      <c r="W530" s="98"/>
      <c r="X530" s="168"/>
      <c r="Y530" s="126" t="str">
        <f>IF(Stock[[#This Row],[SELLING QUANTITY]]&gt;0,Stock[[#This Row],[SELLING PRICE]]*Stock[[#This Row],[SELLING QUANTITY]]*Stock[[#This Row],[% SELLING FEE]]+Stock[[#This Row],[SELLING PRICE]]*Stock[[#This Row],[SELLING QUANTITY]]*$D$12,"")</f>
        <v/>
      </c>
      <c r="Z530" s="127">
        <f>Stock[[#This Row],[BUYING QUANTITY]]+Stock[[#This Row],[STOCK DIVIDEND]]-Stock[[#This Row],[SELLING QUANTITY]]</f>
        <v>0</v>
      </c>
      <c r="AA5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0" s="121">
        <f ca="1">IF(Stock[[#This Row],[SELLING DATE]]&gt;0,Stock[[#This Row],[SELLING DATE]]-Stock[[#This Row],[BUY DATE]]+1,IF(Stock[[#This Row],[BUY DATE]]=0,0,TODAY()-Stock[[#This Row],[BUY DATE]]+1))</f>
        <v>0</v>
      </c>
      <c r="AC530" s="122" t="str">
        <f>IFERROR(Stock[[#This Row],[CASH DIVIDEND]]+Stock[[#This Row],[RETURN/(LOSS) FROM TRADING
(auto-fill)]],"")</f>
        <v/>
      </c>
      <c r="AD530" s="146" t="str">
        <f>IF(Stock[[#This Row],[SELLING QUANTITY]]&gt;0,SUM(Stock[[#This Row],[RETURN/(LOSS) FROM TRADING
(auto-fill)]],Stock[[#This Row],[CASH DIVIDEND]])/SUM(Stock[[#This Row],[BUYING PRICE]]*Stock[[#This Row],[SELLING QUANTITY]],Stock[[#This Row],[BUYING FEE
(auto-fill)]]*Stock[[#This Row],[SELLING QUANTITY]]/Stock[[#This Row],[BUYING QUANTITY]]),"")</f>
        <v/>
      </c>
      <c r="AE530" s="146" t="str">
        <f ca="1">IFERROR(IF(Stock[[#This Row],[HOLDING DAYS
(auto-fill)]]&lt;365,Stock[[#This Row],[% TOTAL RETURN/(LOSS)
(auto-fill)]]*365/Stock[[#This Row],[HOLDING DAYS
(auto-fill)]],POWER((1+Stock[[#This Row],[% TOTAL RETURN/(LOSS)
(auto-fill)]]),1/(Stock[[#This Row],[HOLDING DAYS
(auto-fill)]]/365))-1),"")</f>
        <v/>
      </c>
      <c r="AF530" s="92"/>
      <c r="AG530" s="149" t="str">
        <f>IF(Stock[[#This Row],[STATUS
(auto-fill)]]="HOLDING",Stock[[#This Row],[MARKET PRICE]]-Stock[[#This Row],[BUYING PRICE]],"")</f>
        <v/>
      </c>
      <c r="AH530" s="143" t="str">
        <f>IFERROR(Stock[[#This Row],[CHANGE
(auto-fill)]]/Stock[[#This Row],[BUYING PRICE]],"")</f>
        <v/>
      </c>
      <c r="AI530" s="129" t="str">
        <f>IF(Stock[[#This Row],[MARKET PRICE]]&gt;0,Stock[[#This Row],[MARKET PRICE]]*Stock[[#This Row],[REMAINING QUANTITY
(auto-fill)]],"")</f>
        <v/>
      </c>
    </row>
    <row r="531" spans="2:35">
      <c r="B531" s="112" t="str">
        <f>IF(AND(Stock[[#This Row],[BUYING QUANTITY]]&gt;0,Stock[[#This Row],[REMAINING QUANTITY
(auto-fill)]]=0),"SOLD OUT",
IF(AND(Stock[[#This Row],[BUYING QUANTITY]]&gt;0,Stock[[#This Row],[REMAINING QUANTITY
(auto-fill)]]&gt;0),"HOLDING",""))</f>
        <v/>
      </c>
      <c r="C531" s="111">
        <f t="shared" si="8"/>
        <v>518</v>
      </c>
      <c r="D531" s="79"/>
      <c r="E531" s="80"/>
      <c r="F531" s="162"/>
      <c r="G531" s="85"/>
      <c r="H531" s="86"/>
      <c r="I531" s="164"/>
      <c r="J531" s="115" t="str">
        <f>IF(Stock[[#This Row],[BUYING QUANTITY]]&gt;0,Stock[[#This Row],[BUYING PRICE]]*Stock[[#This Row],[BUYING QUANTITY]]*Stock[[#This Row],[% BUYING FEE]],"")</f>
        <v/>
      </c>
      <c r="K531" s="89"/>
      <c r="L531" s="90"/>
      <c r="M531" s="117" t="str">
        <f>IF(Stock[[#This Row],[BUYING QUANTITY]]&gt;0,Stock[[#This Row],[BUYING PRICE]]*(1+Stock[[#This Row],[% THRESHOLD (RETURN)_1]]),"")</f>
        <v/>
      </c>
      <c r="N531" s="91"/>
      <c r="O531" s="117" t="str">
        <f>IF(Stock[[#This Row],[BUYING QUANTITY]]&gt;0,Stock[[#This Row],[BUYING PRICE]]*(1+Stock[[#This Row],[% THRESHOLD (RETURN)_2]]),"")</f>
        <v/>
      </c>
      <c r="P531" s="91"/>
      <c r="Q531" s="117" t="str">
        <f>IF(Stock[[#This Row],[BUYING QUANTITY]]&gt;0,Stock[[#This Row],[BUYING PRICE]]*(1+Stock[[#This Row],[% THRESHOLD (LOSS)]]),"")</f>
        <v/>
      </c>
      <c r="R531" s="106"/>
      <c r="S531" s="118" t="str">
        <f>IF(Stock[[#This Row],[CASH DIVIDEND]]&gt;0,Stock[[#This Row],[CASH DIVIDEND]]/(Stock[[#This Row],[BUYING PRICE]]*Stock[[#This Row],[BUYING QUANTITY]]),"")</f>
        <v/>
      </c>
      <c r="T531" s="106"/>
      <c r="U531" s="79"/>
      <c r="V531" s="97"/>
      <c r="W531" s="98"/>
      <c r="X531" s="168"/>
      <c r="Y531" s="126" t="str">
        <f>IF(Stock[[#This Row],[SELLING QUANTITY]]&gt;0,Stock[[#This Row],[SELLING PRICE]]*Stock[[#This Row],[SELLING QUANTITY]]*Stock[[#This Row],[% SELLING FEE]]+Stock[[#This Row],[SELLING PRICE]]*Stock[[#This Row],[SELLING QUANTITY]]*$D$12,"")</f>
        <v/>
      </c>
      <c r="Z531" s="127">
        <f>Stock[[#This Row],[BUYING QUANTITY]]+Stock[[#This Row],[STOCK DIVIDEND]]-Stock[[#This Row],[SELLING QUANTITY]]</f>
        <v>0</v>
      </c>
      <c r="AA5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1" s="121">
        <f ca="1">IF(Stock[[#This Row],[SELLING DATE]]&gt;0,Stock[[#This Row],[SELLING DATE]]-Stock[[#This Row],[BUY DATE]]+1,IF(Stock[[#This Row],[BUY DATE]]=0,0,TODAY()-Stock[[#This Row],[BUY DATE]]+1))</f>
        <v>0</v>
      </c>
      <c r="AC531" s="122" t="str">
        <f>IFERROR(Stock[[#This Row],[CASH DIVIDEND]]+Stock[[#This Row],[RETURN/(LOSS) FROM TRADING
(auto-fill)]],"")</f>
        <v/>
      </c>
      <c r="AD531" s="146" t="str">
        <f>IF(Stock[[#This Row],[SELLING QUANTITY]]&gt;0,SUM(Stock[[#This Row],[RETURN/(LOSS) FROM TRADING
(auto-fill)]],Stock[[#This Row],[CASH DIVIDEND]])/SUM(Stock[[#This Row],[BUYING PRICE]]*Stock[[#This Row],[SELLING QUANTITY]],Stock[[#This Row],[BUYING FEE
(auto-fill)]]*Stock[[#This Row],[SELLING QUANTITY]]/Stock[[#This Row],[BUYING QUANTITY]]),"")</f>
        <v/>
      </c>
      <c r="AE531" s="146" t="str">
        <f ca="1">IFERROR(IF(Stock[[#This Row],[HOLDING DAYS
(auto-fill)]]&lt;365,Stock[[#This Row],[% TOTAL RETURN/(LOSS)
(auto-fill)]]*365/Stock[[#This Row],[HOLDING DAYS
(auto-fill)]],POWER((1+Stock[[#This Row],[% TOTAL RETURN/(LOSS)
(auto-fill)]]),1/(Stock[[#This Row],[HOLDING DAYS
(auto-fill)]]/365))-1),"")</f>
        <v/>
      </c>
      <c r="AF531" s="92"/>
      <c r="AG531" s="149" t="str">
        <f>IF(Stock[[#This Row],[STATUS
(auto-fill)]]="HOLDING",Stock[[#This Row],[MARKET PRICE]]-Stock[[#This Row],[BUYING PRICE]],"")</f>
        <v/>
      </c>
      <c r="AH531" s="143" t="str">
        <f>IFERROR(Stock[[#This Row],[CHANGE
(auto-fill)]]/Stock[[#This Row],[BUYING PRICE]],"")</f>
        <v/>
      </c>
      <c r="AI531" s="129" t="str">
        <f>IF(Stock[[#This Row],[MARKET PRICE]]&gt;0,Stock[[#This Row],[MARKET PRICE]]*Stock[[#This Row],[REMAINING QUANTITY
(auto-fill)]],"")</f>
        <v/>
      </c>
    </row>
    <row r="532" spans="2:35">
      <c r="B532" s="112" t="str">
        <f>IF(AND(Stock[[#This Row],[BUYING QUANTITY]]&gt;0,Stock[[#This Row],[REMAINING QUANTITY
(auto-fill)]]=0),"SOLD OUT",
IF(AND(Stock[[#This Row],[BUYING QUANTITY]]&gt;0,Stock[[#This Row],[REMAINING QUANTITY
(auto-fill)]]&gt;0),"HOLDING",""))</f>
        <v/>
      </c>
      <c r="C532" s="111">
        <f t="shared" si="8"/>
        <v>519</v>
      </c>
      <c r="D532" s="79"/>
      <c r="E532" s="80"/>
      <c r="F532" s="162"/>
      <c r="G532" s="85"/>
      <c r="H532" s="86"/>
      <c r="I532" s="164"/>
      <c r="J532" s="115" t="str">
        <f>IF(Stock[[#This Row],[BUYING QUANTITY]]&gt;0,Stock[[#This Row],[BUYING PRICE]]*Stock[[#This Row],[BUYING QUANTITY]]*Stock[[#This Row],[% BUYING FEE]],"")</f>
        <v/>
      </c>
      <c r="K532" s="89"/>
      <c r="L532" s="90"/>
      <c r="M532" s="117" t="str">
        <f>IF(Stock[[#This Row],[BUYING QUANTITY]]&gt;0,Stock[[#This Row],[BUYING PRICE]]*(1+Stock[[#This Row],[% THRESHOLD (RETURN)_1]]),"")</f>
        <v/>
      </c>
      <c r="N532" s="91"/>
      <c r="O532" s="117" t="str">
        <f>IF(Stock[[#This Row],[BUYING QUANTITY]]&gt;0,Stock[[#This Row],[BUYING PRICE]]*(1+Stock[[#This Row],[% THRESHOLD (RETURN)_2]]),"")</f>
        <v/>
      </c>
      <c r="P532" s="91"/>
      <c r="Q532" s="117" t="str">
        <f>IF(Stock[[#This Row],[BUYING QUANTITY]]&gt;0,Stock[[#This Row],[BUYING PRICE]]*(1+Stock[[#This Row],[% THRESHOLD (LOSS)]]),"")</f>
        <v/>
      </c>
      <c r="R532" s="106"/>
      <c r="S532" s="118" t="str">
        <f>IF(Stock[[#This Row],[CASH DIVIDEND]]&gt;0,Stock[[#This Row],[CASH DIVIDEND]]/(Stock[[#This Row],[BUYING PRICE]]*Stock[[#This Row],[BUYING QUANTITY]]),"")</f>
        <v/>
      </c>
      <c r="T532" s="106"/>
      <c r="U532" s="79"/>
      <c r="V532" s="97"/>
      <c r="W532" s="98"/>
      <c r="X532" s="168"/>
      <c r="Y532" s="126" t="str">
        <f>IF(Stock[[#This Row],[SELLING QUANTITY]]&gt;0,Stock[[#This Row],[SELLING PRICE]]*Stock[[#This Row],[SELLING QUANTITY]]*Stock[[#This Row],[% SELLING FEE]]+Stock[[#This Row],[SELLING PRICE]]*Stock[[#This Row],[SELLING QUANTITY]]*$D$12,"")</f>
        <v/>
      </c>
      <c r="Z532" s="127">
        <f>Stock[[#This Row],[BUYING QUANTITY]]+Stock[[#This Row],[STOCK DIVIDEND]]-Stock[[#This Row],[SELLING QUANTITY]]</f>
        <v>0</v>
      </c>
      <c r="AA5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2" s="121">
        <f ca="1">IF(Stock[[#This Row],[SELLING DATE]]&gt;0,Stock[[#This Row],[SELLING DATE]]-Stock[[#This Row],[BUY DATE]]+1,IF(Stock[[#This Row],[BUY DATE]]=0,0,TODAY()-Stock[[#This Row],[BUY DATE]]+1))</f>
        <v>0</v>
      </c>
      <c r="AC532" s="122" t="str">
        <f>IFERROR(Stock[[#This Row],[CASH DIVIDEND]]+Stock[[#This Row],[RETURN/(LOSS) FROM TRADING
(auto-fill)]],"")</f>
        <v/>
      </c>
      <c r="AD532" s="146" t="str">
        <f>IF(Stock[[#This Row],[SELLING QUANTITY]]&gt;0,SUM(Stock[[#This Row],[RETURN/(LOSS) FROM TRADING
(auto-fill)]],Stock[[#This Row],[CASH DIVIDEND]])/SUM(Stock[[#This Row],[BUYING PRICE]]*Stock[[#This Row],[SELLING QUANTITY]],Stock[[#This Row],[BUYING FEE
(auto-fill)]]*Stock[[#This Row],[SELLING QUANTITY]]/Stock[[#This Row],[BUYING QUANTITY]]),"")</f>
        <v/>
      </c>
      <c r="AE532" s="146" t="str">
        <f ca="1">IFERROR(IF(Stock[[#This Row],[HOLDING DAYS
(auto-fill)]]&lt;365,Stock[[#This Row],[% TOTAL RETURN/(LOSS)
(auto-fill)]]*365/Stock[[#This Row],[HOLDING DAYS
(auto-fill)]],POWER((1+Stock[[#This Row],[% TOTAL RETURN/(LOSS)
(auto-fill)]]),1/(Stock[[#This Row],[HOLDING DAYS
(auto-fill)]]/365))-1),"")</f>
        <v/>
      </c>
      <c r="AF532" s="92"/>
      <c r="AG532" s="149" t="str">
        <f>IF(Stock[[#This Row],[STATUS
(auto-fill)]]="HOLDING",Stock[[#This Row],[MARKET PRICE]]-Stock[[#This Row],[BUYING PRICE]],"")</f>
        <v/>
      </c>
      <c r="AH532" s="143" t="str">
        <f>IFERROR(Stock[[#This Row],[CHANGE
(auto-fill)]]/Stock[[#This Row],[BUYING PRICE]],"")</f>
        <v/>
      </c>
      <c r="AI532" s="129" t="str">
        <f>IF(Stock[[#This Row],[MARKET PRICE]]&gt;0,Stock[[#This Row],[MARKET PRICE]]*Stock[[#This Row],[REMAINING QUANTITY
(auto-fill)]],"")</f>
        <v/>
      </c>
    </row>
    <row r="533" spans="2:35">
      <c r="B533" s="112" t="str">
        <f>IF(AND(Stock[[#This Row],[BUYING QUANTITY]]&gt;0,Stock[[#This Row],[REMAINING QUANTITY
(auto-fill)]]=0),"SOLD OUT",
IF(AND(Stock[[#This Row],[BUYING QUANTITY]]&gt;0,Stock[[#This Row],[REMAINING QUANTITY
(auto-fill)]]&gt;0),"HOLDING",""))</f>
        <v/>
      </c>
      <c r="C533" s="111">
        <f t="shared" si="8"/>
        <v>520</v>
      </c>
      <c r="D533" s="79"/>
      <c r="E533" s="80"/>
      <c r="F533" s="162"/>
      <c r="G533" s="85"/>
      <c r="H533" s="86"/>
      <c r="I533" s="164"/>
      <c r="J533" s="115" t="str">
        <f>IF(Stock[[#This Row],[BUYING QUANTITY]]&gt;0,Stock[[#This Row],[BUYING PRICE]]*Stock[[#This Row],[BUYING QUANTITY]]*Stock[[#This Row],[% BUYING FEE]],"")</f>
        <v/>
      </c>
      <c r="K533" s="89"/>
      <c r="L533" s="90"/>
      <c r="M533" s="117" t="str">
        <f>IF(Stock[[#This Row],[BUYING QUANTITY]]&gt;0,Stock[[#This Row],[BUYING PRICE]]*(1+Stock[[#This Row],[% THRESHOLD (RETURN)_1]]),"")</f>
        <v/>
      </c>
      <c r="N533" s="91"/>
      <c r="O533" s="117" t="str">
        <f>IF(Stock[[#This Row],[BUYING QUANTITY]]&gt;0,Stock[[#This Row],[BUYING PRICE]]*(1+Stock[[#This Row],[% THRESHOLD (RETURN)_2]]),"")</f>
        <v/>
      </c>
      <c r="P533" s="91"/>
      <c r="Q533" s="117" t="str">
        <f>IF(Stock[[#This Row],[BUYING QUANTITY]]&gt;0,Stock[[#This Row],[BUYING PRICE]]*(1+Stock[[#This Row],[% THRESHOLD (LOSS)]]),"")</f>
        <v/>
      </c>
      <c r="R533" s="106"/>
      <c r="S533" s="118" t="str">
        <f>IF(Stock[[#This Row],[CASH DIVIDEND]]&gt;0,Stock[[#This Row],[CASH DIVIDEND]]/(Stock[[#This Row],[BUYING PRICE]]*Stock[[#This Row],[BUYING QUANTITY]]),"")</f>
        <v/>
      </c>
      <c r="T533" s="106"/>
      <c r="U533" s="79"/>
      <c r="V533" s="97"/>
      <c r="W533" s="98"/>
      <c r="X533" s="168"/>
      <c r="Y533" s="126" t="str">
        <f>IF(Stock[[#This Row],[SELLING QUANTITY]]&gt;0,Stock[[#This Row],[SELLING PRICE]]*Stock[[#This Row],[SELLING QUANTITY]]*Stock[[#This Row],[% SELLING FEE]]+Stock[[#This Row],[SELLING PRICE]]*Stock[[#This Row],[SELLING QUANTITY]]*$D$12,"")</f>
        <v/>
      </c>
      <c r="Z533" s="127">
        <f>Stock[[#This Row],[BUYING QUANTITY]]+Stock[[#This Row],[STOCK DIVIDEND]]-Stock[[#This Row],[SELLING QUANTITY]]</f>
        <v>0</v>
      </c>
      <c r="AA5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3" s="121">
        <f ca="1">IF(Stock[[#This Row],[SELLING DATE]]&gt;0,Stock[[#This Row],[SELLING DATE]]-Stock[[#This Row],[BUY DATE]]+1,IF(Stock[[#This Row],[BUY DATE]]=0,0,TODAY()-Stock[[#This Row],[BUY DATE]]+1))</f>
        <v>0</v>
      </c>
      <c r="AC533" s="122" t="str">
        <f>IFERROR(Stock[[#This Row],[CASH DIVIDEND]]+Stock[[#This Row],[RETURN/(LOSS) FROM TRADING
(auto-fill)]],"")</f>
        <v/>
      </c>
      <c r="AD533" s="146" t="str">
        <f>IF(Stock[[#This Row],[SELLING QUANTITY]]&gt;0,SUM(Stock[[#This Row],[RETURN/(LOSS) FROM TRADING
(auto-fill)]],Stock[[#This Row],[CASH DIVIDEND]])/SUM(Stock[[#This Row],[BUYING PRICE]]*Stock[[#This Row],[SELLING QUANTITY]],Stock[[#This Row],[BUYING FEE
(auto-fill)]]*Stock[[#This Row],[SELLING QUANTITY]]/Stock[[#This Row],[BUYING QUANTITY]]),"")</f>
        <v/>
      </c>
      <c r="AE533" s="146" t="str">
        <f ca="1">IFERROR(IF(Stock[[#This Row],[HOLDING DAYS
(auto-fill)]]&lt;365,Stock[[#This Row],[% TOTAL RETURN/(LOSS)
(auto-fill)]]*365/Stock[[#This Row],[HOLDING DAYS
(auto-fill)]],POWER((1+Stock[[#This Row],[% TOTAL RETURN/(LOSS)
(auto-fill)]]),1/(Stock[[#This Row],[HOLDING DAYS
(auto-fill)]]/365))-1),"")</f>
        <v/>
      </c>
      <c r="AF533" s="92"/>
      <c r="AG533" s="149" t="str">
        <f>IF(Stock[[#This Row],[STATUS
(auto-fill)]]="HOLDING",Stock[[#This Row],[MARKET PRICE]]-Stock[[#This Row],[BUYING PRICE]],"")</f>
        <v/>
      </c>
      <c r="AH533" s="143" t="str">
        <f>IFERROR(Stock[[#This Row],[CHANGE
(auto-fill)]]/Stock[[#This Row],[BUYING PRICE]],"")</f>
        <v/>
      </c>
      <c r="AI533" s="129" t="str">
        <f>IF(Stock[[#This Row],[MARKET PRICE]]&gt;0,Stock[[#This Row],[MARKET PRICE]]*Stock[[#This Row],[REMAINING QUANTITY
(auto-fill)]],"")</f>
        <v/>
      </c>
    </row>
    <row r="534" spans="2:35">
      <c r="B534" s="112" t="str">
        <f>IF(AND(Stock[[#This Row],[BUYING QUANTITY]]&gt;0,Stock[[#This Row],[REMAINING QUANTITY
(auto-fill)]]=0),"SOLD OUT",
IF(AND(Stock[[#This Row],[BUYING QUANTITY]]&gt;0,Stock[[#This Row],[REMAINING QUANTITY
(auto-fill)]]&gt;0),"HOLDING",""))</f>
        <v/>
      </c>
      <c r="C534" s="111">
        <f t="shared" si="8"/>
        <v>521</v>
      </c>
      <c r="D534" s="79"/>
      <c r="E534" s="80"/>
      <c r="F534" s="162"/>
      <c r="G534" s="85"/>
      <c r="H534" s="86"/>
      <c r="I534" s="164"/>
      <c r="J534" s="115" t="str">
        <f>IF(Stock[[#This Row],[BUYING QUANTITY]]&gt;0,Stock[[#This Row],[BUYING PRICE]]*Stock[[#This Row],[BUYING QUANTITY]]*Stock[[#This Row],[% BUYING FEE]],"")</f>
        <v/>
      </c>
      <c r="K534" s="89"/>
      <c r="L534" s="90"/>
      <c r="M534" s="117" t="str">
        <f>IF(Stock[[#This Row],[BUYING QUANTITY]]&gt;0,Stock[[#This Row],[BUYING PRICE]]*(1+Stock[[#This Row],[% THRESHOLD (RETURN)_1]]),"")</f>
        <v/>
      </c>
      <c r="N534" s="91"/>
      <c r="O534" s="117" t="str">
        <f>IF(Stock[[#This Row],[BUYING QUANTITY]]&gt;0,Stock[[#This Row],[BUYING PRICE]]*(1+Stock[[#This Row],[% THRESHOLD (RETURN)_2]]),"")</f>
        <v/>
      </c>
      <c r="P534" s="91"/>
      <c r="Q534" s="117" t="str">
        <f>IF(Stock[[#This Row],[BUYING QUANTITY]]&gt;0,Stock[[#This Row],[BUYING PRICE]]*(1+Stock[[#This Row],[% THRESHOLD (LOSS)]]),"")</f>
        <v/>
      </c>
      <c r="R534" s="106"/>
      <c r="S534" s="118" t="str">
        <f>IF(Stock[[#This Row],[CASH DIVIDEND]]&gt;0,Stock[[#This Row],[CASH DIVIDEND]]/(Stock[[#This Row],[BUYING PRICE]]*Stock[[#This Row],[BUYING QUANTITY]]),"")</f>
        <v/>
      </c>
      <c r="T534" s="106"/>
      <c r="U534" s="79"/>
      <c r="V534" s="97"/>
      <c r="W534" s="98"/>
      <c r="X534" s="168"/>
      <c r="Y534" s="126" t="str">
        <f>IF(Stock[[#This Row],[SELLING QUANTITY]]&gt;0,Stock[[#This Row],[SELLING PRICE]]*Stock[[#This Row],[SELLING QUANTITY]]*Stock[[#This Row],[% SELLING FEE]]+Stock[[#This Row],[SELLING PRICE]]*Stock[[#This Row],[SELLING QUANTITY]]*$D$12,"")</f>
        <v/>
      </c>
      <c r="Z534" s="127">
        <f>Stock[[#This Row],[BUYING QUANTITY]]+Stock[[#This Row],[STOCK DIVIDEND]]-Stock[[#This Row],[SELLING QUANTITY]]</f>
        <v>0</v>
      </c>
      <c r="AA5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4" s="121">
        <f ca="1">IF(Stock[[#This Row],[SELLING DATE]]&gt;0,Stock[[#This Row],[SELLING DATE]]-Stock[[#This Row],[BUY DATE]]+1,IF(Stock[[#This Row],[BUY DATE]]=0,0,TODAY()-Stock[[#This Row],[BUY DATE]]+1))</f>
        <v>0</v>
      </c>
      <c r="AC534" s="122" t="str">
        <f>IFERROR(Stock[[#This Row],[CASH DIVIDEND]]+Stock[[#This Row],[RETURN/(LOSS) FROM TRADING
(auto-fill)]],"")</f>
        <v/>
      </c>
      <c r="AD534" s="146" t="str">
        <f>IF(Stock[[#This Row],[SELLING QUANTITY]]&gt;0,SUM(Stock[[#This Row],[RETURN/(LOSS) FROM TRADING
(auto-fill)]],Stock[[#This Row],[CASH DIVIDEND]])/SUM(Stock[[#This Row],[BUYING PRICE]]*Stock[[#This Row],[SELLING QUANTITY]],Stock[[#This Row],[BUYING FEE
(auto-fill)]]*Stock[[#This Row],[SELLING QUANTITY]]/Stock[[#This Row],[BUYING QUANTITY]]),"")</f>
        <v/>
      </c>
      <c r="AE534" s="146" t="str">
        <f ca="1">IFERROR(IF(Stock[[#This Row],[HOLDING DAYS
(auto-fill)]]&lt;365,Stock[[#This Row],[% TOTAL RETURN/(LOSS)
(auto-fill)]]*365/Stock[[#This Row],[HOLDING DAYS
(auto-fill)]],POWER((1+Stock[[#This Row],[% TOTAL RETURN/(LOSS)
(auto-fill)]]),1/(Stock[[#This Row],[HOLDING DAYS
(auto-fill)]]/365))-1),"")</f>
        <v/>
      </c>
      <c r="AF534" s="92"/>
      <c r="AG534" s="149" t="str">
        <f>IF(Stock[[#This Row],[STATUS
(auto-fill)]]="HOLDING",Stock[[#This Row],[MARKET PRICE]]-Stock[[#This Row],[BUYING PRICE]],"")</f>
        <v/>
      </c>
      <c r="AH534" s="143" t="str">
        <f>IFERROR(Stock[[#This Row],[CHANGE
(auto-fill)]]/Stock[[#This Row],[BUYING PRICE]],"")</f>
        <v/>
      </c>
      <c r="AI534" s="129" t="str">
        <f>IF(Stock[[#This Row],[MARKET PRICE]]&gt;0,Stock[[#This Row],[MARKET PRICE]]*Stock[[#This Row],[REMAINING QUANTITY
(auto-fill)]],"")</f>
        <v/>
      </c>
    </row>
    <row r="535" spans="2:35">
      <c r="B535" s="112" t="str">
        <f>IF(AND(Stock[[#This Row],[BUYING QUANTITY]]&gt;0,Stock[[#This Row],[REMAINING QUANTITY
(auto-fill)]]=0),"SOLD OUT",
IF(AND(Stock[[#This Row],[BUYING QUANTITY]]&gt;0,Stock[[#This Row],[REMAINING QUANTITY
(auto-fill)]]&gt;0),"HOLDING",""))</f>
        <v/>
      </c>
      <c r="C535" s="111">
        <f t="shared" si="8"/>
        <v>522</v>
      </c>
      <c r="D535" s="79"/>
      <c r="E535" s="80"/>
      <c r="F535" s="162"/>
      <c r="G535" s="85"/>
      <c r="H535" s="86"/>
      <c r="I535" s="164"/>
      <c r="J535" s="115" t="str">
        <f>IF(Stock[[#This Row],[BUYING QUANTITY]]&gt;0,Stock[[#This Row],[BUYING PRICE]]*Stock[[#This Row],[BUYING QUANTITY]]*Stock[[#This Row],[% BUYING FEE]],"")</f>
        <v/>
      </c>
      <c r="K535" s="89"/>
      <c r="L535" s="90"/>
      <c r="M535" s="117" t="str">
        <f>IF(Stock[[#This Row],[BUYING QUANTITY]]&gt;0,Stock[[#This Row],[BUYING PRICE]]*(1+Stock[[#This Row],[% THRESHOLD (RETURN)_1]]),"")</f>
        <v/>
      </c>
      <c r="N535" s="91"/>
      <c r="O535" s="117" t="str">
        <f>IF(Stock[[#This Row],[BUYING QUANTITY]]&gt;0,Stock[[#This Row],[BUYING PRICE]]*(1+Stock[[#This Row],[% THRESHOLD (RETURN)_2]]),"")</f>
        <v/>
      </c>
      <c r="P535" s="91"/>
      <c r="Q535" s="117" t="str">
        <f>IF(Stock[[#This Row],[BUYING QUANTITY]]&gt;0,Stock[[#This Row],[BUYING PRICE]]*(1+Stock[[#This Row],[% THRESHOLD (LOSS)]]),"")</f>
        <v/>
      </c>
      <c r="R535" s="106"/>
      <c r="S535" s="118" t="str">
        <f>IF(Stock[[#This Row],[CASH DIVIDEND]]&gt;0,Stock[[#This Row],[CASH DIVIDEND]]/(Stock[[#This Row],[BUYING PRICE]]*Stock[[#This Row],[BUYING QUANTITY]]),"")</f>
        <v/>
      </c>
      <c r="T535" s="106"/>
      <c r="U535" s="79"/>
      <c r="V535" s="97"/>
      <c r="W535" s="98"/>
      <c r="X535" s="168"/>
      <c r="Y535" s="126" t="str">
        <f>IF(Stock[[#This Row],[SELLING QUANTITY]]&gt;0,Stock[[#This Row],[SELLING PRICE]]*Stock[[#This Row],[SELLING QUANTITY]]*Stock[[#This Row],[% SELLING FEE]]+Stock[[#This Row],[SELLING PRICE]]*Stock[[#This Row],[SELLING QUANTITY]]*$D$12,"")</f>
        <v/>
      </c>
      <c r="Z535" s="127">
        <f>Stock[[#This Row],[BUYING QUANTITY]]+Stock[[#This Row],[STOCK DIVIDEND]]-Stock[[#This Row],[SELLING QUANTITY]]</f>
        <v>0</v>
      </c>
      <c r="AA5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5" s="121">
        <f ca="1">IF(Stock[[#This Row],[SELLING DATE]]&gt;0,Stock[[#This Row],[SELLING DATE]]-Stock[[#This Row],[BUY DATE]]+1,IF(Stock[[#This Row],[BUY DATE]]=0,0,TODAY()-Stock[[#This Row],[BUY DATE]]+1))</f>
        <v>0</v>
      </c>
      <c r="AC535" s="122" t="str">
        <f>IFERROR(Stock[[#This Row],[CASH DIVIDEND]]+Stock[[#This Row],[RETURN/(LOSS) FROM TRADING
(auto-fill)]],"")</f>
        <v/>
      </c>
      <c r="AD535" s="146" t="str">
        <f>IF(Stock[[#This Row],[SELLING QUANTITY]]&gt;0,SUM(Stock[[#This Row],[RETURN/(LOSS) FROM TRADING
(auto-fill)]],Stock[[#This Row],[CASH DIVIDEND]])/SUM(Stock[[#This Row],[BUYING PRICE]]*Stock[[#This Row],[SELLING QUANTITY]],Stock[[#This Row],[BUYING FEE
(auto-fill)]]*Stock[[#This Row],[SELLING QUANTITY]]/Stock[[#This Row],[BUYING QUANTITY]]),"")</f>
        <v/>
      </c>
      <c r="AE535" s="146" t="str">
        <f ca="1">IFERROR(IF(Stock[[#This Row],[HOLDING DAYS
(auto-fill)]]&lt;365,Stock[[#This Row],[% TOTAL RETURN/(LOSS)
(auto-fill)]]*365/Stock[[#This Row],[HOLDING DAYS
(auto-fill)]],POWER((1+Stock[[#This Row],[% TOTAL RETURN/(LOSS)
(auto-fill)]]),1/(Stock[[#This Row],[HOLDING DAYS
(auto-fill)]]/365))-1),"")</f>
        <v/>
      </c>
      <c r="AF535" s="92"/>
      <c r="AG535" s="149" t="str">
        <f>IF(Stock[[#This Row],[STATUS
(auto-fill)]]="HOLDING",Stock[[#This Row],[MARKET PRICE]]-Stock[[#This Row],[BUYING PRICE]],"")</f>
        <v/>
      </c>
      <c r="AH535" s="143" t="str">
        <f>IFERROR(Stock[[#This Row],[CHANGE
(auto-fill)]]/Stock[[#This Row],[BUYING PRICE]],"")</f>
        <v/>
      </c>
      <c r="AI535" s="129" t="str">
        <f>IF(Stock[[#This Row],[MARKET PRICE]]&gt;0,Stock[[#This Row],[MARKET PRICE]]*Stock[[#This Row],[REMAINING QUANTITY
(auto-fill)]],"")</f>
        <v/>
      </c>
    </row>
    <row r="536" spans="2:35">
      <c r="B536" s="112" t="str">
        <f>IF(AND(Stock[[#This Row],[BUYING QUANTITY]]&gt;0,Stock[[#This Row],[REMAINING QUANTITY
(auto-fill)]]=0),"SOLD OUT",
IF(AND(Stock[[#This Row],[BUYING QUANTITY]]&gt;0,Stock[[#This Row],[REMAINING QUANTITY
(auto-fill)]]&gt;0),"HOLDING",""))</f>
        <v/>
      </c>
      <c r="C536" s="111">
        <f t="shared" si="8"/>
        <v>523</v>
      </c>
      <c r="D536" s="79"/>
      <c r="E536" s="80"/>
      <c r="F536" s="162"/>
      <c r="G536" s="85"/>
      <c r="H536" s="86"/>
      <c r="I536" s="164"/>
      <c r="J536" s="115" t="str">
        <f>IF(Stock[[#This Row],[BUYING QUANTITY]]&gt;0,Stock[[#This Row],[BUYING PRICE]]*Stock[[#This Row],[BUYING QUANTITY]]*Stock[[#This Row],[% BUYING FEE]],"")</f>
        <v/>
      </c>
      <c r="K536" s="89"/>
      <c r="L536" s="90"/>
      <c r="M536" s="117" t="str">
        <f>IF(Stock[[#This Row],[BUYING QUANTITY]]&gt;0,Stock[[#This Row],[BUYING PRICE]]*(1+Stock[[#This Row],[% THRESHOLD (RETURN)_1]]),"")</f>
        <v/>
      </c>
      <c r="N536" s="91"/>
      <c r="O536" s="117" t="str">
        <f>IF(Stock[[#This Row],[BUYING QUANTITY]]&gt;0,Stock[[#This Row],[BUYING PRICE]]*(1+Stock[[#This Row],[% THRESHOLD (RETURN)_2]]),"")</f>
        <v/>
      </c>
      <c r="P536" s="91"/>
      <c r="Q536" s="117" t="str">
        <f>IF(Stock[[#This Row],[BUYING QUANTITY]]&gt;0,Stock[[#This Row],[BUYING PRICE]]*(1+Stock[[#This Row],[% THRESHOLD (LOSS)]]),"")</f>
        <v/>
      </c>
      <c r="R536" s="106"/>
      <c r="S536" s="118" t="str">
        <f>IF(Stock[[#This Row],[CASH DIVIDEND]]&gt;0,Stock[[#This Row],[CASH DIVIDEND]]/(Stock[[#This Row],[BUYING PRICE]]*Stock[[#This Row],[BUYING QUANTITY]]),"")</f>
        <v/>
      </c>
      <c r="T536" s="106"/>
      <c r="U536" s="79"/>
      <c r="V536" s="97"/>
      <c r="W536" s="98"/>
      <c r="X536" s="168"/>
      <c r="Y536" s="126" t="str">
        <f>IF(Stock[[#This Row],[SELLING QUANTITY]]&gt;0,Stock[[#This Row],[SELLING PRICE]]*Stock[[#This Row],[SELLING QUANTITY]]*Stock[[#This Row],[% SELLING FEE]]+Stock[[#This Row],[SELLING PRICE]]*Stock[[#This Row],[SELLING QUANTITY]]*$D$12,"")</f>
        <v/>
      </c>
      <c r="Z536" s="127">
        <f>Stock[[#This Row],[BUYING QUANTITY]]+Stock[[#This Row],[STOCK DIVIDEND]]-Stock[[#This Row],[SELLING QUANTITY]]</f>
        <v>0</v>
      </c>
      <c r="AA5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6" s="121">
        <f ca="1">IF(Stock[[#This Row],[SELLING DATE]]&gt;0,Stock[[#This Row],[SELLING DATE]]-Stock[[#This Row],[BUY DATE]]+1,IF(Stock[[#This Row],[BUY DATE]]=0,0,TODAY()-Stock[[#This Row],[BUY DATE]]+1))</f>
        <v>0</v>
      </c>
      <c r="AC536" s="122" t="str">
        <f>IFERROR(Stock[[#This Row],[CASH DIVIDEND]]+Stock[[#This Row],[RETURN/(LOSS) FROM TRADING
(auto-fill)]],"")</f>
        <v/>
      </c>
      <c r="AD536" s="146" t="str">
        <f>IF(Stock[[#This Row],[SELLING QUANTITY]]&gt;0,SUM(Stock[[#This Row],[RETURN/(LOSS) FROM TRADING
(auto-fill)]],Stock[[#This Row],[CASH DIVIDEND]])/SUM(Stock[[#This Row],[BUYING PRICE]]*Stock[[#This Row],[SELLING QUANTITY]],Stock[[#This Row],[BUYING FEE
(auto-fill)]]*Stock[[#This Row],[SELLING QUANTITY]]/Stock[[#This Row],[BUYING QUANTITY]]),"")</f>
        <v/>
      </c>
      <c r="AE536" s="146" t="str">
        <f ca="1">IFERROR(IF(Stock[[#This Row],[HOLDING DAYS
(auto-fill)]]&lt;365,Stock[[#This Row],[% TOTAL RETURN/(LOSS)
(auto-fill)]]*365/Stock[[#This Row],[HOLDING DAYS
(auto-fill)]],POWER((1+Stock[[#This Row],[% TOTAL RETURN/(LOSS)
(auto-fill)]]),1/(Stock[[#This Row],[HOLDING DAYS
(auto-fill)]]/365))-1),"")</f>
        <v/>
      </c>
      <c r="AF536" s="92"/>
      <c r="AG536" s="149" t="str">
        <f>IF(Stock[[#This Row],[STATUS
(auto-fill)]]="HOLDING",Stock[[#This Row],[MARKET PRICE]]-Stock[[#This Row],[BUYING PRICE]],"")</f>
        <v/>
      </c>
      <c r="AH536" s="143" t="str">
        <f>IFERROR(Stock[[#This Row],[CHANGE
(auto-fill)]]/Stock[[#This Row],[BUYING PRICE]],"")</f>
        <v/>
      </c>
      <c r="AI536" s="129" t="str">
        <f>IF(Stock[[#This Row],[MARKET PRICE]]&gt;0,Stock[[#This Row],[MARKET PRICE]]*Stock[[#This Row],[REMAINING QUANTITY
(auto-fill)]],"")</f>
        <v/>
      </c>
    </row>
    <row r="537" spans="2:35">
      <c r="B537" s="112" t="str">
        <f>IF(AND(Stock[[#This Row],[BUYING QUANTITY]]&gt;0,Stock[[#This Row],[REMAINING QUANTITY
(auto-fill)]]=0),"SOLD OUT",
IF(AND(Stock[[#This Row],[BUYING QUANTITY]]&gt;0,Stock[[#This Row],[REMAINING QUANTITY
(auto-fill)]]&gt;0),"HOLDING",""))</f>
        <v/>
      </c>
      <c r="C537" s="111">
        <f t="shared" si="8"/>
        <v>524</v>
      </c>
      <c r="D537" s="79"/>
      <c r="E537" s="80"/>
      <c r="F537" s="162"/>
      <c r="G537" s="85"/>
      <c r="H537" s="86"/>
      <c r="I537" s="164"/>
      <c r="J537" s="115" t="str">
        <f>IF(Stock[[#This Row],[BUYING QUANTITY]]&gt;0,Stock[[#This Row],[BUYING PRICE]]*Stock[[#This Row],[BUYING QUANTITY]]*Stock[[#This Row],[% BUYING FEE]],"")</f>
        <v/>
      </c>
      <c r="K537" s="89"/>
      <c r="L537" s="90"/>
      <c r="M537" s="117" t="str">
        <f>IF(Stock[[#This Row],[BUYING QUANTITY]]&gt;0,Stock[[#This Row],[BUYING PRICE]]*(1+Stock[[#This Row],[% THRESHOLD (RETURN)_1]]),"")</f>
        <v/>
      </c>
      <c r="N537" s="91"/>
      <c r="O537" s="117" t="str">
        <f>IF(Stock[[#This Row],[BUYING QUANTITY]]&gt;0,Stock[[#This Row],[BUYING PRICE]]*(1+Stock[[#This Row],[% THRESHOLD (RETURN)_2]]),"")</f>
        <v/>
      </c>
      <c r="P537" s="91"/>
      <c r="Q537" s="117" t="str">
        <f>IF(Stock[[#This Row],[BUYING QUANTITY]]&gt;0,Stock[[#This Row],[BUYING PRICE]]*(1+Stock[[#This Row],[% THRESHOLD (LOSS)]]),"")</f>
        <v/>
      </c>
      <c r="R537" s="106"/>
      <c r="S537" s="118" t="str">
        <f>IF(Stock[[#This Row],[CASH DIVIDEND]]&gt;0,Stock[[#This Row],[CASH DIVIDEND]]/(Stock[[#This Row],[BUYING PRICE]]*Stock[[#This Row],[BUYING QUANTITY]]),"")</f>
        <v/>
      </c>
      <c r="T537" s="106"/>
      <c r="U537" s="79"/>
      <c r="V537" s="97"/>
      <c r="W537" s="98"/>
      <c r="X537" s="168"/>
      <c r="Y537" s="126" t="str">
        <f>IF(Stock[[#This Row],[SELLING QUANTITY]]&gt;0,Stock[[#This Row],[SELLING PRICE]]*Stock[[#This Row],[SELLING QUANTITY]]*Stock[[#This Row],[% SELLING FEE]]+Stock[[#This Row],[SELLING PRICE]]*Stock[[#This Row],[SELLING QUANTITY]]*$D$12,"")</f>
        <v/>
      </c>
      <c r="Z537" s="127">
        <f>Stock[[#This Row],[BUYING QUANTITY]]+Stock[[#This Row],[STOCK DIVIDEND]]-Stock[[#This Row],[SELLING QUANTITY]]</f>
        <v>0</v>
      </c>
      <c r="AA5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7" s="121">
        <f ca="1">IF(Stock[[#This Row],[SELLING DATE]]&gt;0,Stock[[#This Row],[SELLING DATE]]-Stock[[#This Row],[BUY DATE]]+1,IF(Stock[[#This Row],[BUY DATE]]=0,0,TODAY()-Stock[[#This Row],[BUY DATE]]+1))</f>
        <v>0</v>
      </c>
      <c r="AC537" s="122" t="str">
        <f>IFERROR(Stock[[#This Row],[CASH DIVIDEND]]+Stock[[#This Row],[RETURN/(LOSS) FROM TRADING
(auto-fill)]],"")</f>
        <v/>
      </c>
      <c r="AD537" s="146" t="str">
        <f>IF(Stock[[#This Row],[SELLING QUANTITY]]&gt;0,SUM(Stock[[#This Row],[RETURN/(LOSS) FROM TRADING
(auto-fill)]],Stock[[#This Row],[CASH DIVIDEND]])/SUM(Stock[[#This Row],[BUYING PRICE]]*Stock[[#This Row],[SELLING QUANTITY]],Stock[[#This Row],[BUYING FEE
(auto-fill)]]*Stock[[#This Row],[SELLING QUANTITY]]/Stock[[#This Row],[BUYING QUANTITY]]),"")</f>
        <v/>
      </c>
      <c r="AE537" s="146" t="str">
        <f ca="1">IFERROR(IF(Stock[[#This Row],[HOLDING DAYS
(auto-fill)]]&lt;365,Stock[[#This Row],[% TOTAL RETURN/(LOSS)
(auto-fill)]]*365/Stock[[#This Row],[HOLDING DAYS
(auto-fill)]],POWER((1+Stock[[#This Row],[% TOTAL RETURN/(LOSS)
(auto-fill)]]),1/(Stock[[#This Row],[HOLDING DAYS
(auto-fill)]]/365))-1),"")</f>
        <v/>
      </c>
      <c r="AF537" s="92"/>
      <c r="AG537" s="149" t="str">
        <f>IF(Stock[[#This Row],[STATUS
(auto-fill)]]="HOLDING",Stock[[#This Row],[MARKET PRICE]]-Stock[[#This Row],[BUYING PRICE]],"")</f>
        <v/>
      </c>
      <c r="AH537" s="143" t="str">
        <f>IFERROR(Stock[[#This Row],[CHANGE
(auto-fill)]]/Stock[[#This Row],[BUYING PRICE]],"")</f>
        <v/>
      </c>
      <c r="AI537" s="129" t="str">
        <f>IF(Stock[[#This Row],[MARKET PRICE]]&gt;0,Stock[[#This Row],[MARKET PRICE]]*Stock[[#This Row],[REMAINING QUANTITY
(auto-fill)]],"")</f>
        <v/>
      </c>
    </row>
    <row r="538" spans="2:35">
      <c r="B538" s="112" t="str">
        <f>IF(AND(Stock[[#This Row],[BUYING QUANTITY]]&gt;0,Stock[[#This Row],[REMAINING QUANTITY
(auto-fill)]]=0),"SOLD OUT",
IF(AND(Stock[[#This Row],[BUYING QUANTITY]]&gt;0,Stock[[#This Row],[REMAINING QUANTITY
(auto-fill)]]&gt;0),"HOLDING",""))</f>
        <v/>
      </c>
      <c r="C538" s="111">
        <f t="shared" si="8"/>
        <v>525</v>
      </c>
      <c r="D538" s="79"/>
      <c r="E538" s="80"/>
      <c r="F538" s="162"/>
      <c r="G538" s="85"/>
      <c r="H538" s="86"/>
      <c r="I538" s="164"/>
      <c r="J538" s="115" t="str">
        <f>IF(Stock[[#This Row],[BUYING QUANTITY]]&gt;0,Stock[[#This Row],[BUYING PRICE]]*Stock[[#This Row],[BUYING QUANTITY]]*Stock[[#This Row],[% BUYING FEE]],"")</f>
        <v/>
      </c>
      <c r="K538" s="89"/>
      <c r="L538" s="90"/>
      <c r="M538" s="117" t="str">
        <f>IF(Stock[[#This Row],[BUYING QUANTITY]]&gt;0,Stock[[#This Row],[BUYING PRICE]]*(1+Stock[[#This Row],[% THRESHOLD (RETURN)_1]]),"")</f>
        <v/>
      </c>
      <c r="N538" s="91"/>
      <c r="O538" s="117" t="str">
        <f>IF(Stock[[#This Row],[BUYING QUANTITY]]&gt;0,Stock[[#This Row],[BUYING PRICE]]*(1+Stock[[#This Row],[% THRESHOLD (RETURN)_2]]),"")</f>
        <v/>
      </c>
      <c r="P538" s="91"/>
      <c r="Q538" s="117" t="str">
        <f>IF(Stock[[#This Row],[BUYING QUANTITY]]&gt;0,Stock[[#This Row],[BUYING PRICE]]*(1+Stock[[#This Row],[% THRESHOLD (LOSS)]]),"")</f>
        <v/>
      </c>
      <c r="R538" s="106"/>
      <c r="S538" s="118" t="str">
        <f>IF(Stock[[#This Row],[CASH DIVIDEND]]&gt;0,Stock[[#This Row],[CASH DIVIDEND]]/(Stock[[#This Row],[BUYING PRICE]]*Stock[[#This Row],[BUYING QUANTITY]]),"")</f>
        <v/>
      </c>
      <c r="T538" s="106"/>
      <c r="U538" s="79"/>
      <c r="V538" s="97"/>
      <c r="W538" s="98"/>
      <c r="X538" s="168"/>
      <c r="Y538" s="126" t="str">
        <f>IF(Stock[[#This Row],[SELLING QUANTITY]]&gt;0,Stock[[#This Row],[SELLING PRICE]]*Stock[[#This Row],[SELLING QUANTITY]]*Stock[[#This Row],[% SELLING FEE]]+Stock[[#This Row],[SELLING PRICE]]*Stock[[#This Row],[SELLING QUANTITY]]*$D$12,"")</f>
        <v/>
      </c>
      <c r="Z538" s="127">
        <f>Stock[[#This Row],[BUYING QUANTITY]]+Stock[[#This Row],[STOCK DIVIDEND]]-Stock[[#This Row],[SELLING QUANTITY]]</f>
        <v>0</v>
      </c>
      <c r="AA5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8" s="121">
        <f ca="1">IF(Stock[[#This Row],[SELLING DATE]]&gt;0,Stock[[#This Row],[SELLING DATE]]-Stock[[#This Row],[BUY DATE]]+1,IF(Stock[[#This Row],[BUY DATE]]=0,0,TODAY()-Stock[[#This Row],[BUY DATE]]+1))</f>
        <v>0</v>
      </c>
      <c r="AC538" s="122" t="str">
        <f>IFERROR(Stock[[#This Row],[CASH DIVIDEND]]+Stock[[#This Row],[RETURN/(LOSS) FROM TRADING
(auto-fill)]],"")</f>
        <v/>
      </c>
      <c r="AD538" s="146" t="str">
        <f>IF(Stock[[#This Row],[SELLING QUANTITY]]&gt;0,SUM(Stock[[#This Row],[RETURN/(LOSS) FROM TRADING
(auto-fill)]],Stock[[#This Row],[CASH DIVIDEND]])/SUM(Stock[[#This Row],[BUYING PRICE]]*Stock[[#This Row],[SELLING QUANTITY]],Stock[[#This Row],[BUYING FEE
(auto-fill)]]*Stock[[#This Row],[SELLING QUANTITY]]/Stock[[#This Row],[BUYING QUANTITY]]),"")</f>
        <v/>
      </c>
      <c r="AE538" s="146" t="str">
        <f ca="1">IFERROR(IF(Stock[[#This Row],[HOLDING DAYS
(auto-fill)]]&lt;365,Stock[[#This Row],[% TOTAL RETURN/(LOSS)
(auto-fill)]]*365/Stock[[#This Row],[HOLDING DAYS
(auto-fill)]],POWER((1+Stock[[#This Row],[% TOTAL RETURN/(LOSS)
(auto-fill)]]),1/(Stock[[#This Row],[HOLDING DAYS
(auto-fill)]]/365))-1),"")</f>
        <v/>
      </c>
      <c r="AF538" s="92"/>
      <c r="AG538" s="149" t="str">
        <f>IF(Stock[[#This Row],[STATUS
(auto-fill)]]="HOLDING",Stock[[#This Row],[MARKET PRICE]]-Stock[[#This Row],[BUYING PRICE]],"")</f>
        <v/>
      </c>
      <c r="AH538" s="143" t="str">
        <f>IFERROR(Stock[[#This Row],[CHANGE
(auto-fill)]]/Stock[[#This Row],[BUYING PRICE]],"")</f>
        <v/>
      </c>
      <c r="AI538" s="129" t="str">
        <f>IF(Stock[[#This Row],[MARKET PRICE]]&gt;0,Stock[[#This Row],[MARKET PRICE]]*Stock[[#This Row],[REMAINING QUANTITY
(auto-fill)]],"")</f>
        <v/>
      </c>
    </row>
    <row r="539" spans="2:35">
      <c r="B539" s="112" t="str">
        <f>IF(AND(Stock[[#This Row],[BUYING QUANTITY]]&gt;0,Stock[[#This Row],[REMAINING QUANTITY
(auto-fill)]]=0),"SOLD OUT",
IF(AND(Stock[[#This Row],[BUYING QUANTITY]]&gt;0,Stock[[#This Row],[REMAINING QUANTITY
(auto-fill)]]&gt;0),"HOLDING",""))</f>
        <v/>
      </c>
      <c r="C539" s="111">
        <f t="shared" si="8"/>
        <v>526</v>
      </c>
      <c r="D539" s="79"/>
      <c r="E539" s="80"/>
      <c r="F539" s="162"/>
      <c r="G539" s="85"/>
      <c r="H539" s="86"/>
      <c r="I539" s="164"/>
      <c r="J539" s="115" t="str">
        <f>IF(Stock[[#This Row],[BUYING QUANTITY]]&gt;0,Stock[[#This Row],[BUYING PRICE]]*Stock[[#This Row],[BUYING QUANTITY]]*Stock[[#This Row],[% BUYING FEE]],"")</f>
        <v/>
      </c>
      <c r="K539" s="89"/>
      <c r="L539" s="90"/>
      <c r="M539" s="117" t="str">
        <f>IF(Stock[[#This Row],[BUYING QUANTITY]]&gt;0,Stock[[#This Row],[BUYING PRICE]]*(1+Stock[[#This Row],[% THRESHOLD (RETURN)_1]]),"")</f>
        <v/>
      </c>
      <c r="N539" s="91"/>
      <c r="O539" s="117" t="str">
        <f>IF(Stock[[#This Row],[BUYING QUANTITY]]&gt;0,Stock[[#This Row],[BUYING PRICE]]*(1+Stock[[#This Row],[% THRESHOLD (RETURN)_2]]),"")</f>
        <v/>
      </c>
      <c r="P539" s="91"/>
      <c r="Q539" s="117" t="str">
        <f>IF(Stock[[#This Row],[BUYING QUANTITY]]&gt;0,Stock[[#This Row],[BUYING PRICE]]*(1+Stock[[#This Row],[% THRESHOLD (LOSS)]]),"")</f>
        <v/>
      </c>
      <c r="R539" s="106"/>
      <c r="S539" s="118" t="str">
        <f>IF(Stock[[#This Row],[CASH DIVIDEND]]&gt;0,Stock[[#This Row],[CASH DIVIDEND]]/(Stock[[#This Row],[BUYING PRICE]]*Stock[[#This Row],[BUYING QUANTITY]]),"")</f>
        <v/>
      </c>
      <c r="T539" s="106"/>
      <c r="U539" s="79"/>
      <c r="V539" s="97"/>
      <c r="W539" s="98"/>
      <c r="X539" s="168"/>
      <c r="Y539" s="126" t="str">
        <f>IF(Stock[[#This Row],[SELLING QUANTITY]]&gt;0,Stock[[#This Row],[SELLING PRICE]]*Stock[[#This Row],[SELLING QUANTITY]]*Stock[[#This Row],[% SELLING FEE]]+Stock[[#This Row],[SELLING PRICE]]*Stock[[#This Row],[SELLING QUANTITY]]*$D$12,"")</f>
        <v/>
      </c>
      <c r="Z539" s="127">
        <f>Stock[[#This Row],[BUYING QUANTITY]]+Stock[[#This Row],[STOCK DIVIDEND]]-Stock[[#This Row],[SELLING QUANTITY]]</f>
        <v>0</v>
      </c>
      <c r="AA5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39" s="121">
        <f ca="1">IF(Stock[[#This Row],[SELLING DATE]]&gt;0,Stock[[#This Row],[SELLING DATE]]-Stock[[#This Row],[BUY DATE]]+1,IF(Stock[[#This Row],[BUY DATE]]=0,0,TODAY()-Stock[[#This Row],[BUY DATE]]+1))</f>
        <v>0</v>
      </c>
      <c r="AC539" s="122" t="str">
        <f>IFERROR(Stock[[#This Row],[CASH DIVIDEND]]+Stock[[#This Row],[RETURN/(LOSS) FROM TRADING
(auto-fill)]],"")</f>
        <v/>
      </c>
      <c r="AD539" s="146" t="str">
        <f>IF(Stock[[#This Row],[SELLING QUANTITY]]&gt;0,SUM(Stock[[#This Row],[RETURN/(LOSS) FROM TRADING
(auto-fill)]],Stock[[#This Row],[CASH DIVIDEND]])/SUM(Stock[[#This Row],[BUYING PRICE]]*Stock[[#This Row],[SELLING QUANTITY]],Stock[[#This Row],[BUYING FEE
(auto-fill)]]*Stock[[#This Row],[SELLING QUANTITY]]/Stock[[#This Row],[BUYING QUANTITY]]),"")</f>
        <v/>
      </c>
      <c r="AE539" s="146" t="str">
        <f ca="1">IFERROR(IF(Stock[[#This Row],[HOLDING DAYS
(auto-fill)]]&lt;365,Stock[[#This Row],[% TOTAL RETURN/(LOSS)
(auto-fill)]]*365/Stock[[#This Row],[HOLDING DAYS
(auto-fill)]],POWER((1+Stock[[#This Row],[% TOTAL RETURN/(LOSS)
(auto-fill)]]),1/(Stock[[#This Row],[HOLDING DAYS
(auto-fill)]]/365))-1),"")</f>
        <v/>
      </c>
      <c r="AF539" s="92"/>
      <c r="AG539" s="149" t="str">
        <f>IF(Stock[[#This Row],[STATUS
(auto-fill)]]="HOLDING",Stock[[#This Row],[MARKET PRICE]]-Stock[[#This Row],[BUYING PRICE]],"")</f>
        <v/>
      </c>
      <c r="AH539" s="143" t="str">
        <f>IFERROR(Stock[[#This Row],[CHANGE
(auto-fill)]]/Stock[[#This Row],[BUYING PRICE]],"")</f>
        <v/>
      </c>
      <c r="AI539" s="129" t="str">
        <f>IF(Stock[[#This Row],[MARKET PRICE]]&gt;0,Stock[[#This Row],[MARKET PRICE]]*Stock[[#This Row],[REMAINING QUANTITY
(auto-fill)]],"")</f>
        <v/>
      </c>
    </row>
    <row r="540" spans="2:35">
      <c r="B540" s="112" t="str">
        <f>IF(AND(Stock[[#This Row],[BUYING QUANTITY]]&gt;0,Stock[[#This Row],[REMAINING QUANTITY
(auto-fill)]]=0),"SOLD OUT",
IF(AND(Stock[[#This Row],[BUYING QUANTITY]]&gt;0,Stock[[#This Row],[REMAINING QUANTITY
(auto-fill)]]&gt;0),"HOLDING",""))</f>
        <v/>
      </c>
      <c r="C540" s="111">
        <f t="shared" si="8"/>
        <v>527</v>
      </c>
      <c r="D540" s="79"/>
      <c r="E540" s="80"/>
      <c r="F540" s="162"/>
      <c r="G540" s="85"/>
      <c r="H540" s="86"/>
      <c r="I540" s="164"/>
      <c r="J540" s="115" t="str">
        <f>IF(Stock[[#This Row],[BUYING QUANTITY]]&gt;0,Stock[[#This Row],[BUYING PRICE]]*Stock[[#This Row],[BUYING QUANTITY]]*Stock[[#This Row],[% BUYING FEE]],"")</f>
        <v/>
      </c>
      <c r="K540" s="89"/>
      <c r="L540" s="90"/>
      <c r="M540" s="117" t="str">
        <f>IF(Stock[[#This Row],[BUYING QUANTITY]]&gt;0,Stock[[#This Row],[BUYING PRICE]]*(1+Stock[[#This Row],[% THRESHOLD (RETURN)_1]]),"")</f>
        <v/>
      </c>
      <c r="N540" s="91"/>
      <c r="O540" s="117" t="str">
        <f>IF(Stock[[#This Row],[BUYING QUANTITY]]&gt;0,Stock[[#This Row],[BUYING PRICE]]*(1+Stock[[#This Row],[% THRESHOLD (RETURN)_2]]),"")</f>
        <v/>
      </c>
      <c r="P540" s="91"/>
      <c r="Q540" s="117" t="str">
        <f>IF(Stock[[#This Row],[BUYING QUANTITY]]&gt;0,Stock[[#This Row],[BUYING PRICE]]*(1+Stock[[#This Row],[% THRESHOLD (LOSS)]]),"")</f>
        <v/>
      </c>
      <c r="R540" s="106"/>
      <c r="S540" s="118" t="str">
        <f>IF(Stock[[#This Row],[CASH DIVIDEND]]&gt;0,Stock[[#This Row],[CASH DIVIDEND]]/(Stock[[#This Row],[BUYING PRICE]]*Stock[[#This Row],[BUYING QUANTITY]]),"")</f>
        <v/>
      </c>
      <c r="T540" s="106"/>
      <c r="U540" s="79"/>
      <c r="V540" s="97"/>
      <c r="W540" s="98"/>
      <c r="X540" s="168"/>
      <c r="Y540" s="126" t="str">
        <f>IF(Stock[[#This Row],[SELLING QUANTITY]]&gt;0,Stock[[#This Row],[SELLING PRICE]]*Stock[[#This Row],[SELLING QUANTITY]]*Stock[[#This Row],[% SELLING FEE]]+Stock[[#This Row],[SELLING PRICE]]*Stock[[#This Row],[SELLING QUANTITY]]*$D$12,"")</f>
        <v/>
      </c>
      <c r="Z540" s="127">
        <f>Stock[[#This Row],[BUYING QUANTITY]]+Stock[[#This Row],[STOCK DIVIDEND]]-Stock[[#This Row],[SELLING QUANTITY]]</f>
        <v>0</v>
      </c>
      <c r="AA5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0" s="121">
        <f ca="1">IF(Stock[[#This Row],[SELLING DATE]]&gt;0,Stock[[#This Row],[SELLING DATE]]-Stock[[#This Row],[BUY DATE]]+1,IF(Stock[[#This Row],[BUY DATE]]=0,0,TODAY()-Stock[[#This Row],[BUY DATE]]+1))</f>
        <v>0</v>
      </c>
      <c r="AC540" s="122" t="str">
        <f>IFERROR(Stock[[#This Row],[CASH DIVIDEND]]+Stock[[#This Row],[RETURN/(LOSS) FROM TRADING
(auto-fill)]],"")</f>
        <v/>
      </c>
      <c r="AD540" s="146" t="str">
        <f>IF(Stock[[#This Row],[SELLING QUANTITY]]&gt;0,SUM(Stock[[#This Row],[RETURN/(LOSS) FROM TRADING
(auto-fill)]],Stock[[#This Row],[CASH DIVIDEND]])/SUM(Stock[[#This Row],[BUYING PRICE]]*Stock[[#This Row],[SELLING QUANTITY]],Stock[[#This Row],[BUYING FEE
(auto-fill)]]*Stock[[#This Row],[SELLING QUANTITY]]/Stock[[#This Row],[BUYING QUANTITY]]),"")</f>
        <v/>
      </c>
      <c r="AE540" s="146" t="str">
        <f ca="1">IFERROR(IF(Stock[[#This Row],[HOLDING DAYS
(auto-fill)]]&lt;365,Stock[[#This Row],[% TOTAL RETURN/(LOSS)
(auto-fill)]]*365/Stock[[#This Row],[HOLDING DAYS
(auto-fill)]],POWER((1+Stock[[#This Row],[% TOTAL RETURN/(LOSS)
(auto-fill)]]),1/(Stock[[#This Row],[HOLDING DAYS
(auto-fill)]]/365))-1),"")</f>
        <v/>
      </c>
      <c r="AF540" s="92"/>
      <c r="AG540" s="149" t="str">
        <f>IF(Stock[[#This Row],[STATUS
(auto-fill)]]="HOLDING",Stock[[#This Row],[MARKET PRICE]]-Stock[[#This Row],[BUYING PRICE]],"")</f>
        <v/>
      </c>
      <c r="AH540" s="143" t="str">
        <f>IFERROR(Stock[[#This Row],[CHANGE
(auto-fill)]]/Stock[[#This Row],[BUYING PRICE]],"")</f>
        <v/>
      </c>
      <c r="AI540" s="129" t="str">
        <f>IF(Stock[[#This Row],[MARKET PRICE]]&gt;0,Stock[[#This Row],[MARKET PRICE]]*Stock[[#This Row],[REMAINING QUANTITY
(auto-fill)]],"")</f>
        <v/>
      </c>
    </row>
    <row r="541" spans="2:35">
      <c r="B541" s="112" t="str">
        <f>IF(AND(Stock[[#This Row],[BUYING QUANTITY]]&gt;0,Stock[[#This Row],[REMAINING QUANTITY
(auto-fill)]]=0),"SOLD OUT",
IF(AND(Stock[[#This Row],[BUYING QUANTITY]]&gt;0,Stock[[#This Row],[REMAINING QUANTITY
(auto-fill)]]&gt;0),"HOLDING",""))</f>
        <v/>
      </c>
      <c r="C541" s="111">
        <f t="shared" si="8"/>
        <v>528</v>
      </c>
      <c r="D541" s="79"/>
      <c r="E541" s="80"/>
      <c r="F541" s="162"/>
      <c r="G541" s="85"/>
      <c r="H541" s="86"/>
      <c r="I541" s="164"/>
      <c r="J541" s="115" t="str">
        <f>IF(Stock[[#This Row],[BUYING QUANTITY]]&gt;0,Stock[[#This Row],[BUYING PRICE]]*Stock[[#This Row],[BUYING QUANTITY]]*Stock[[#This Row],[% BUYING FEE]],"")</f>
        <v/>
      </c>
      <c r="K541" s="89"/>
      <c r="L541" s="90"/>
      <c r="M541" s="117" t="str">
        <f>IF(Stock[[#This Row],[BUYING QUANTITY]]&gt;0,Stock[[#This Row],[BUYING PRICE]]*(1+Stock[[#This Row],[% THRESHOLD (RETURN)_1]]),"")</f>
        <v/>
      </c>
      <c r="N541" s="91"/>
      <c r="O541" s="117" t="str">
        <f>IF(Stock[[#This Row],[BUYING QUANTITY]]&gt;0,Stock[[#This Row],[BUYING PRICE]]*(1+Stock[[#This Row],[% THRESHOLD (RETURN)_2]]),"")</f>
        <v/>
      </c>
      <c r="P541" s="91"/>
      <c r="Q541" s="117" t="str">
        <f>IF(Stock[[#This Row],[BUYING QUANTITY]]&gt;0,Stock[[#This Row],[BUYING PRICE]]*(1+Stock[[#This Row],[% THRESHOLD (LOSS)]]),"")</f>
        <v/>
      </c>
      <c r="R541" s="106"/>
      <c r="S541" s="118" t="str">
        <f>IF(Stock[[#This Row],[CASH DIVIDEND]]&gt;0,Stock[[#This Row],[CASH DIVIDEND]]/(Stock[[#This Row],[BUYING PRICE]]*Stock[[#This Row],[BUYING QUANTITY]]),"")</f>
        <v/>
      </c>
      <c r="T541" s="106"/>
      <c r="U541" s="79"/>
      <c r="V541" s="97"/>
      <c r="W541" s="98"/>
      <c r="X541" s="168"/>
      <c r="Y541" s="126" t="str">
        <f>IF(Stock[[#This Row],[SELLING QUANTITY]]&gt;0,Stock[[#This Row],[SELLING PRICE]]*Stock[[#This Row],[SELLING QUANTITY]]*Stock[[#This Row],[% SELLING FEE]]+Stock[[#This Row],[SELLING PRICE]]*Stock[[#This Row],[SELLING QUANTITY]]*$D$12,"")</f>
        <v/>
      </c>
      <c r="Z541" s="127">
        <f>Stock[[#This Row],[BUYING QUANTITY]]+Stock[[#This Row],[STOCK DIVIDEND]]-Stock[[#This Row],[SELLING QUANTITY]]</f>
        <v>0</v>
      </c>
      <c r="AA5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1" s="121">
        <f ca="1">IF(Stock[[#This Row],[SELLING DATE]]&gt;0,Stock[[#This Row],[SELLING DATE]]-Stock[[#This Row],[BUY DATE]]+1,IF(Stock[[#This Row],[BUY DATE]]=0,0,TODAY()-Stock[[#This Row],[BUY DATE]]+1))</f>
        <v>0</v>
      </c>
      <c r="AC541" s="122" t="str">
        <f>IFERROR(Stock[[#This Row],[CASH DIVIDEND]]+Stock[[#This Row],[RETURN/(LOSS) FROM TRADING
(auto-fill)]],"")</f>
        <v/>
      </c>
      <c r="AD541" s="146" t="str">
        <f>IF(Stock[[#This Row],[SELLING QUANTITY]]&gt;0,SUM(Stock[[#This Row],[RETURN/(LOSS) FROM TRADING
(auto-fill)]],Stock[[#This Row],[CASH DIVIDEND]])/SUM(Stock[[#This Row],[BUYING PRICE]]*Stock[[#This Row],[SELLING QUANTITY]],Stock[[#This Row],[BUYING FEE
(auto-fill)]]*Stock[[#This Row],[SELLING QUANTITY]]/Stock[[#This Row],[BUYING QUANTITY]]),"")</f>
        <v/>
      </c>
      <c r="AE541" s="146" t="str">
        <f ca="1">IFERROR(IF(Stock[[#This Row],[HOLDING DAYS
(auto-fill)]]&lt;365,Stock[[#This Row],[% TOTAL RETURN/(LOSS)
(auto-fill)]]*365/Stock[[#This Row],[HOLDING DAYS
(auto-fill)]],POWER((1+Stock[[#This Row],[% TOTAL RETURN/(LOSS)
(auto-fill)]]),1/(Stock[[#This Row],[HOLDING DAYS
(auto-fill)]]/365))-1),"")</f>
        <v/>
      </c>
      <c r="AF541" s="92"/>
      <c r="AG541" s="149" t="str">
        <f>IF(Stock[[#This Row],[STATUS
(auto-fill)]]="HOLDING",Stock[[#This Row],[MARKET PRICE]]-Stock[[#This Row],[BUYING PRICE]],"")</f>
        <v/>
      </c>
      <c r="AH541" s="143" t="str">
        <f>IFERROR(Stock[[#This Row],[CHANGE
(auto-fill)]]/Stock[[#This Row],[BUYING PRICE]],"")</f>
        <v/>
      </c>
      <c r="AI541" s="129" t="str">
        <f>IF(Stock[[#This Row],[MARKET PRICE]]&gt;0,Stock[[#This Row],[MARKET PRICE]]*Stock[[#This Row],[REMAINING QUANTITY
(auto-fill)]],"")</f>
        <v/>
      </c>
    </row>
    <row r="542" spans="2:35">
      <c r="B542" s="112" t="str">
        <f>IF(AND(Stock[[#This Row],[BUYING QUANTITY]]&gt;0,Stock[[#This Row],[REMAINING QUANTITY
(auto-fill)]]=0),"SOLD OUT",
IF(AND(Stock[[#This Row],[BUYING QUANTITY]]&gt;0,Stock[[#This Row],[REMAINING QUANTITY
(auto-fill)]]&gt;0),"HOLDING",""))</f>
        <v/>
      </c>
      <c r="C542" s="111">
        <f t="shared" si="8"/>
        <v>529</v>
      </c>
      <c r="D542" s="79"/>
      <c r="E542" s="80"/>
      <c r="F542" s="162"/>
      <c r="G542" s="85"/>
      <c r="H542" s="86"/>
      <c r="I542" s="164"/>
      <c r="J542" s="115" t="str">
        <f>IF(Stock[[#This Row],[BUYING QUANTITY]]&gt;0,Stock[[#This Row],[BUYING PRICE]]*Stock[[#This Row],[BUYING QUANTITY]]*Stock[[#This Row],[% BUYING FEE]],"")</f>
        <v/>
      </c>
      <c r="K542" s="89"/>
      <c r="L542" s="90"/>
      <c r="M542" s="117" t="str">
        <f>IF(Stock[[#This Row],[BUYING QUANTITY]]&gt;0,Stock[[#This Row],[BUYING PRICE]]*(1+Stock[[#This Row],[% THRESHOLD (RETURN)_1]]),"")</f>
        <v/>
      </c>
      <c r="N542" s="91"/>
      <c r="O542" s="117" t="str">
        <f>IF(Stock[[#This Row],[BUYING QUANTITY]]&gt;0,Stock[[#This Row],[BUYING PRICE]]*(1+Stock[[#This Row],[% THRESHOLD (RETURN)_2]]),"")</f>
        <v/>
      </c>
      <c r="P542" s="91"/>
      <c r="Q542" s="117" t="str">
        <f>IF(Stock[[#This Row],[BUYING QUANTITY]]&gt;0,Stock[[#This Row],[BUYING PRICE]]*(1+Stock[[#This Row],[% THRESHOLD (LOSS)]]),"")</f>
        <v/>
      </c>
      <c r="R542" s="106"/>
      <c r="S542" s="118" t="str">
        <f>IF(Stock[[#This Row],[CASH DIVIDEND]]&gt;0,Stock[[#This Row],[CASH DIVIDEND]]/(Stock[[#This Row],[BUYING PRICE]]*Stock[[#This Row],[BUYING QUANTITY]]),"")</f>
        <v/>
      </c>
      <c r="T542" s="106"/>
      <c r="U542" s="79"/>
      <c r="V542" s="97"/>
      <c r="W542" s="98"/>
      <c r="X542" s="168"/>
      <c r="Y542" s="126" t="str">
        <f>IF(Stock[[#This Row],[SELLING QUANTITY]]&gt;0,Stock[[#This Row],[SELLING PRICE]]*Stock[[#This Row],[SELLING QUANTITY]]*Stock[[#This Row],[% SELLING FEE]]+Stock[[#This Row],[SELLING PRICE]]*Stock[[#This Row],[SELLING QUANTITY]]*$D$12,"")</f>
        <v/>
      </c>
      <c r="Z542" s="127">
        <f>Stock[[#This Row],[BUYING QUANTITY]]+Stock[[#This Row],[STOCK DIVIDEND]]-Stock[[#This Row],[SELLING QUANTITY]]</f>
        <v>0</v>
      </c>
      <c r="AA5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2" s="121">
        <f ca="1">IF(Stock[[#This Row],[SELLING DATE]]&gt;0,Stock[[#This Row],[SELLING DATE]]-Stock[[#This Row],[BUY DATE]]+1,IF(Stock[[#This Row],[BUY DATE]]=0,0,TODAY()-Stock[[#This Row],[BUY DATE]]+1))</f>
        <v>0</v>
      </c>
      <c r="AC542" s="122" t="str">
        <f>IFERROR(Stock[[#This Row],[CASH DIVIDEND]]+Stock[[#This Row],[RETURN/(LOSS) FROM TRADING
(auto-fill)]],"")</f>
        <v/>
      </c>
      <c r="AD542" s="146" t="str">
        <f>IF(Stock[[#This Row],[SELLING QUANTITY]]&gt;0,SUM(Stock[[#This Row],[RETURN/(LOSS) FROM TRADING
(auto-fill)]],Stock[[#This Row],[CASH DIVIDEND]])/SUM(Stock[[#This Row],[BUYING PRICE]]*Stock[[#This Row],[SELLING QUANTITY]],Stock[[#This Row],[BUYING FEE
(auto-fill)]]*Stock[[#This Row],[SELLING QUANTITY]]/Stock[[#This Row],[BUYING QUANTITY]]),"")</f>
        <v/>
      </c>
      <c r="AE542" s="146" t="str">
        <f ca="1">IFERROR(IF(Stock[[#This Row],[HOLDING DAYS
(auto-fill)]]&lt;365,Stock[[#This Row],[% TOTAL RETURN/(LOSS)
(auto-fill)]]*365/Stock[[#This Row],[HOLDING DAYS
(auto-fill)]],POWER((1+Stock[[#This Row],[% TOTAL RETURN/(LOSS)
(auto-fill)]]),1/(Stock[[#This Row],[HOLDING DAYS
(auto-fill)]]/365))-1),"")</f>
        <v/>
      </c>
      <c r="AF542" s="92"/>
      <c r="AG542" s="149" t="str">
        <f>IF(Stock[[#This Row],[STATUS
(auto-fill)]]="HOLDING",Stock[[#This Row],[MARKET PRICE]]-Stock[[#This Row],[BUYING PRICE]],"")</f>
        <v/>
      </c>
      <c r="AH542" s="143" t="str">
        <f>IFERROR(Stock[[#This Row],[CHANGE
(auto-fill)]]/Stock[[#This Row],[BUYING PRICE]],"")</f>
        <v/>
      </c>
      <c r="AI542" s="129" t="str">
        <f>IF(Stock[[#This Row],[MARKET PRICE]]&gt;0,Stock[[#This Row],[MARKET PRICE]]*Stock[[#This Row],[REMAINING QUANTITY
(auto-fill)]],"")</f>
        <v/>
      </c>
    </row>
    <row r="543" spans="2:35">
      <c r="B543" s="112" t="str">
        <f>IF(AND(Stock[[#This Row],[BUYING QUANTITY]]&gt;0,Stock[[#This Row],[REMAINING QUANTITY
(auto-fill)]]=0),"SOLD OUT",
IF(AND(Stock[[#This Row],[BUYING QUANTITY]]&gt;0,Stock[[#This Row],[REMAINING QUANTITY
(auto-fill)]]&gt;0),"HOLDING",""))</f>
        <v/>
      </c>
      <c r="C543" s="111">
        <f t="shared" si="8"/>
        <v>530</v>
      </c>
      <c r="D543" s="79"/>
      <c r="E543" s="80"/>
      <c r="F543" s="162"/>
      <c r="G543" s="85"/>
      <c r="H543" s="86"/>
      <c r="I543" s="164"/>
      <c r="J543" s="115" t="str">
        <f>IF(Stock[[#This Row],[BUYING QUANTITY]]&gt;0,Stock[[#This Row],[BUYING PRICE]]*Stock[[#This Row],[BUYING QUANTITY]]*Stock[[#This Row],[% BUYING FEE]],"")</f>
        <v/>
      </c>
      <c r="K543" s="89"/>
      <c r="L543" s="90"/>
      <c r="M543" s="117" t="str">
        <f>IF(Stock[[#This Row],[BUYING QUANTITY]]&gt;0,Stock[[#This Row],[BUYING PRICE]]*(1+Stock[[#This Row],[% THRESHOLD (RETURN)_1]]),"")</f>
        <v/>
      </c>
      <c r="N543" s="91"/>
      <c r="O543" s="117" t="str">
        <f>IF(Stock[[#This Row],[BUYING QUANTITY]]&gt;0,Stock[[#This Row],[BUYING PRICE]]*(1+Stock[[#This Row],[% THRESHOLD (RETURN)_2]]),"")</f>
        <v/>
      </c>
      <c r="P543" s="91"/>
      <c r="Q543" s="117" t="str">
        <f>IF(Stock[[#This Row],[BUYING QUANTITY]]&gt;0,Stock[[#This Row],[BUYING PRICE]]*(1+Stock[[#This Row],[% THRESHOLD (LOSS)]]),"")</f>
        <v/>
      </c>
      <c r="R543" s="106"/>
      <c r="S543" s="118" t="str">
        <f>IF(Stock[[#This Row],[CASH DIVIDEND]]&gt;0,Stock[[#This Row],[CASH DIVIDEND]]/(Stock[[#This Row],[BUYING PRICE]]*Stock[[#This Row],[BUYING QUANTITY]]),"")</f>
        <v/>
      </c>
      <c r="T543" s="106"/>
      <c r="U543" s="79"/>
      <c r="V543" s="97"/>
      <c r="W543" s="98"/>
      <c r="X543" s="168"/>
      <c r="Y543" s="126" t="str">
        <f>IF(Stock[[#This Row],[SELLING QUANTITY]]&gt;0,Stock[[#This Row],[SELLING PRICE]]*Stock[[#This Row],[SELLING QUANTITY]]*Stock[[#This Row],[% SELLING FEE]]+Stock[[#This Row],[SELLING PRICE]]*Stock[[#This Row],[SELLING QUANTITY]]*$D$12,"")</f>
        <v/>
      </c>
      <c r="Z543" s="127">
        <f>Stock[[#This Row],[BUYING QUANTITY]]+Stock[[#This Row],[STOCK DIVIDEND]]-Stock[[#This Row],[SELLING QUANTITY]]</f>
        <v>0</v>
      </c>
      <c r="AA5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3" s="121">
        <f ca="1">IF(Stock[[#This Row],[SELLING DATE]]&gt;0,Stock[[#This Row],[SELLING DATE]]-Stock[[#This Row],[BUY DATE]]+1,IF(Stock[[#This Row],[BUY DATE]]=0,0,TODAY()-Stock[[#This Row],[BUY DATE]]+1))</f>
        <v>0</v>
      </c>
      <c r="AC543" s="122" t="str">
        <f>IFERROR(Stock[[#This Row],[CASH DIVIDEND]]+Stock[[#This Row],[RETURN/(LOSS) FROM TRADING
(auto-fill)]],"")</f>
        <v/>
      </c>
      <c r="AD543" s="146" t="str">
        <f>IF(Stock[[#This Row],[SELLING QUANTITY]]&gt;0,SUM(Stock[[#This Row],[RETURN/(LOSS) FROM TRADING
(auto-fill)]],Stock[[#This Row],[CASH DIVIDEND]])/SUM(Stock[[#This Row],[BUYING PRICE]]*Stock[[#This Row],[SELLING QUANTITY]],Stock[[#This Row],[BUYING FEE
(auto-fill)]]*Stock[[#This Row],[SELLING QUANTITY]]/Stock[[#This Row],[BUYING QUANTITY]]),"")</f>
        <v/>
      </c>
      <c r="AE543" s="146" t="str">
        <f ca="1">IFERROR(IF(Stock[[#This Row],[HOLDING DAYS
(auto-fill)]]&lt;365,Stock[[#This Row],[% TOTAL RETURN/(LOSS)
(auto-fill)]]*365/Stock[[#This Row],[HOLDING DAYS
(auto-fill)]],POWER((1+Stock[[#This Row],[% TOTAL RETURN/(LOSS)
(auto-fill)]]),1/(Stock[[#This Row],[HOLDING DAYS
(auto-fill)]]/365))-1),"")</f>
        <v/>
      </c>
      <c r="AF543" s="92"/>
      <c r="AG543" s="149" t="str">
        <f>IF(Stock[[#This Row],[STATUS
(auto-fill)]]="HOLDING",Stock[[#This Row],[MARKET PRICE]]-Stock[[#This Row],[BUYING PRICE]],"")</f>
        <v/>
      </c>
      <c r="AH543" s="143" t="str">
        <f>IFERROR(Stock[[#This Row],[CHANGE
(auto-fill)]]/Stock[[#This Row],[BUYING PRICE]],"")</f>
        <v/>
      </c>
      <c r="AI543" s="129" t="str">
        <f>IF(Stock[[#This Row],[MARKET PRICE]]&gt;0,Stock[[#This Row],[MARKET PRICE]]*Stock[[#This Row],[REMAINING QUANTITY
(auto-fill)]],"")</f>
        <v/>
      </c>
    </row>
    <row r="544" spans="2:35">
      <c r="B544" s="112" t="str">
        <f>IF(AND(Stock[[#This Row],[BUYING QUANTITY]]&gt;0,Stock[[#This Row],[REMAINING QUANTITY
(auto-fill)]]=0),"SOLD OUT",
IF(AND(Stock[[#This Row],[BUYING QUANTITY]]&gt;0,Stock[[#This Row],[REMAINING QUANTITY
(auto-fill)]]&gt;0),"HOLDING",""))</f>
        <v/>
      </c>
      <c r="C544" s="111">
        <f t="shared" si="8"/>
        <v>531</v>
      </c>
      <c r="D544" s="79"/>
      <c r="E544" s="80"/>
      <c r="F544" s="162"/>
      <c r="G544" s="85"/>
      <c r="H544" s="86"/>
      <c r="I544" s="164"/>
      <c r="J544" s="115" t="str">
        <f>IF(Stock[[#This Row],[BUYING QUANTITY]]&gt;0,Stock[[#This Row],[BUYING PRICE]]*Stock[[#This Row],[BUYING QUANTITY]]*Stock[[#This Row],[% BUYING FEE]],"")</f>
        <v/>
      </c>
      <c r="K544" s="89"/>
      <c r="L544" s="90"/>
      <c r="M544" s="117" t="str">
        <f>IF(Stock[[#This Row],[BUYING QUANTITY]]&gt;0,Stock[[#This Row],[BUYING PRICE]]*(1+Stock[[#This Row],[% THRESHOLD (RETURN)_1]]),"")</f>
        <v/>
      </c>
      <c r="N544" s="91"/>
      <c r="O544" s="117" t="str">
        <f>IF(Stock[[#This Row],[BUYING QUANTITY]]&gt;0,Stock[[#This Row],[BUYING PRICE]]*(1+Stock[[#This Row],[% THRESHOLD (RETURN)_2]]),"")</f>
        <v/>
      </c>
      <c r="P544" s="91"/>
      <c r="Q544" s="117" t="str">
        <f>IF(Stock[[#This Row],[BUYING QUANTITY]]&gt;0,Stock[[#This Row],[BUYING PRICE]]*(1+Stock[[#This Row],[% THRESHOLD (LOSS)]]),"")</f>
        <v/>
      </c>
      <c r="R544" s="106"/>
      <c r="S544" s="118" t="str">
        <f>IF(Stock[[#This Row],[CASH DIVIDEND]]&gt;0,Stock[[#This Row],[CASH DIVIDEND]]/(Stock[[#This Row],[BUYING PRICE]]*Stock[[#This Row],[BUYING QUANTITY]]),"")</f>
        <v/>
      </c>
      <c r="T544" s="106"/>
      <c r="U544" s="79"/>
      <c r="V544" s="97"/>
      <c r="W544" s="98"/>
      <c r="X544" s="168"/>
      <c r="Y544" s="126" t="str">
        <f>IF(Stock[[#This Row],[SELLING QUANTITY]]&gt;0,Stock[[#This Row],[SELLING PRICE]]*Stock[[#This Row],[SELLING QUANTITY]]*Stock[[#This Row],[% SELLING FEE]]+Stock[[#This Row],[SELLING PRICE]]*Stock[[#This Row],[SELLING QUANTITY]]*$D$12,"")</f>
        <v/>
      </c>
      <c r="Z544" s="127">
        <f>Stock[[#This Row],[BUYING QUANTITY]]+Stock[[#This Row],[STOCK DIVIDEND]]-Stock[[#This Row],[SELLING QUANTITY]]</f>
        <v>0</v>
      </c>
      <c r="AA5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4" s="121">
        <f ca="1">IF(Stock[[#This Row],[SELLING DATE]]&gt;0,Stock[[#This Row],[SELLING DATE]]-Stock[[#This Row],[BUY DATE]]+1,IF(Stock[[#This Row],[BUY DATE]]=0,0,TODAY()-Stock[[#This Row],[BUY DATE]]+1))</f>
        <v>0</v>
      </c>
      <c r="AC544" s="122" t="str">
        <f>IFERROR(Stock[[#This Row],[CASH DIVIDEND]]+Stock[[#This Row],[RETURN/(LOSS) FROM TRADING
(auto-fill)]],"")</f>
        <v/>
      </c>
      <c r="AD544" s="146" t="str">
        <f>IF(Stock[[#This Row],[SELLING QUANTITY]]&gt;0,SUM(Stock[[#This Row],[RETURN/(LOSS) FROM TRADING
(auto-fill)]],Stock[[#This Row],[CASH DIVIDEND]])/SUM(Stock[[#This Row],[BUYING PRICE]]*Stock[[#This Row],[SELLING QUANTITY]],Stock[[#This Row],[BUYING FEE
(auto-fill)]]*Stock[[#This Row],[SELLING QUANTITY]]/Stock[[#This Row],[BUYING QUANTITY]]),"")</f>
        <v/>
      </c>
      <c r="AE544" s="146" t="str">
        <f ca="1">IFERROR(IF(Stock[[#This Row],[HOLDING DAYS
(auto-fill)]]&lt;365,Stock[[#This Row],[% TOTAL RETURN/(LOSS)
(auto-fill)]]*365/Stock[[#This Row],[HOLDING DAYS
(auto-fill)]],POWER((1+Stock[[#This Row],[% TOTAL RETURN/(LOSS)
(auto-fill)]]),1/(Stock[[#This Row],[HOLDING DAYS
(auto-fill)]]/365))-1),"")</f>
        <v/>
      </c>
      <c r="AF544" s="92"/>
      <c r="AG544" s="149" t="str">
        <f>IF(Stock[[#This Row],[STATUS
(auto-fill)]]="HOLDING",Stock[[#This Row],[MARKET PRICE]]-Stock[[#This Row],[BUYING PRICE]],"")</f>
        <v/>
      </c>
      <c r="AH544" s="143" t="str">
        <f>IFERROR(Stock[[#This Row],[CHANGE
(auto-fill)]]/Stock[[#This Row],[BUYING PRICE]],"")</f>
        <v/>
      </c>
      <c r="AI544" s="129" t="str">
        <f>IF(Stock[[#This Row],[MARKET PRICE]]&gt;0,Stock[[#This Row],[MARKET PRICE]]*Stock[[#This Row],[REMAINING QUANTITY
(auto-fill)]],"")</f>
        <v/>
      </c>
    </row>
    <row r="545" spans="2:35">
      <c r="B545" s="112" t="str">
        <f>IF(AND(Stock[[#This Row],[BUYING QUANTITY]]&gt;0,Stock[[#This Row],[REMAINING QUANTITY
(auto-fill)]]=0),"SOLD OUT",
IF(AND(Stock[[#This Row],[BUYING QUANTITY]]&gt;0,Stock[[#This Row],[REMAINING QUANTITY
(auto-fill)]]&gt;0),"HOLDING",""))</f>
        <v/>
      </c>
      <c r="C545" s="111">
        <f t="shared" si="8"/>
        <v>532</v>
      </c>
      <c r="D545" s="79"/>
      <c r="E545" s="80"/>
      <c r="F545" s="162"/>
      <c r="G545" s="85"/>
      <c r="H545" s="86"/>
      <c r="I545" s="164"/>
      <c r="J545" s="115" t="str">
        <f>IF(Stock[[#This Row],[BUYING QUANTITY]]&gt;0,Stock[[#This Row],[BUYING PRICE]]*Stock[[#This Row],[BUYING QUANTITY]]*Stock[[#This Row],[% BUYING FEE]],"")</f>
        <v/>
      </c>
      <c r="K545" s="89"/>
      <c r="L545" s="90"/>
      <c r="M545" s="117" t="str">
        <f>IF(Stock[[#This Row],[BUYING QUANTITY]]&gt;0,Stock[[#This Row],[BUYING PRICE]]*(1+Stock[[#This Row],[% THRESHOLD (RETURN)_1]]),"")</f>
        <v/>
      </c>
      <c r="N545" s="91"/>
      <c r="O545" s="117" t="str">
        <f>IF(Stock[[#This Row],[BUYING QUANTITY]]&gt;0,Stock[[#This Row],[BUYING PRICE]]*(1+Stock[[#This Row],[% THRESHOLD (RETURN)_2]]),"")</f>
        <v/>
      </c>
      <c r="P545" s="91"/>
      <c r="Q545" s="117" t="str">
        <f>IF(Stock[[#This Row],[BUYING QUANTITY]]&gt;0,Stock[[#This Row],[BUYING PRICE]]*(1+Stock[[#This Row],[% THRESHOLD (LOSS)]]),"")</f>
        <v/>
      </c>
      <c r="R545" s="106"/>
      <c r="S545" s="118" t="str">
        <f>IF(Stock[[#This Row],[CASH DIVIDEND]]&gt;0,Stock[[#This Row],[CASH DIVIDEND]]/(Stock[[#This Row],[BUYING PRICE]]*Stock[[#This Row],[BUYING QUANTITY]]),"")</f>
        <v/>
      </c>
      <c r="T545" s="106"/>
      <c r="U545" s="79"/>
      <c r="V545" s="97"/>
      <c r="W545" s="98"/>
      <c r="X545" s="168"/>
      <c r="Y545" s="126" t="str">
        <f>IF(Stock[[#This Row],[SELLING QUANTITY]]&gt;0,Stock[[#This Row],[SELLING PRICE]]*Stock[[#This Row],[SELLING QUANTITY]]*Stock[[#This Row],[% SELLING FEE]]+Stock[[#This Row],[SELLING PRICE]]*Stock[[#This Row],[SELLING QUANTITY]]*$D$12,"")</f>
        <v/>
      </c>
      <c r="Z545" s="127">
        <f>Stock[[#This Row],[BUYING QUANTITY]]+Stock[[#This Row],[STOCK DIVIDEND]]-Stock[[#This Row],[SELLING QUANTITY]]</f>
        <v>0</v>
      </c>
      <c r="AA5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5" s="121">
        <f ca="1">IF(Stock[[#This Row],[SELLING DATE]]&gt;0,Stock[[#This Row],[SELLING DATE]]-Stock[[#This Row],[BUY DATE]]+1,IF(Stock[[#This Row],[BUY DATE]]=0,0,TODAY()-Stock[[#This Row],[BUY DATE]]+1))</f>
        <v>0</v>
      </c>
      <c r="AC545" s="122" t="str">
        <f>IFERROR(Stock[[#This Row],[CASH DIVIDEND]]+Stock[[#This Row],[RETURN/(LOSS) FROM TRADING
(auto-fill)]],"")</f>
        <v/>
      </c>
      <c r="AD545" s="146" t="str">
        <f>IF(Stock[[#This Row],[SELLING QUANTITY]]&gt;0,SUM(Stock[[#This Row],[RETURN/(LOSS) FROM TRADING
(auto-fill)]],Stock[[#This Row],[CASH DIVIDEND]])/SUM(Stock[[#This Row],[BUYING PRICE]]*Stock[[#This Row],[SELLING QUANTITY]],Stock[[#This Row],[BUYING FEE
(auto-fill)]]*Stock[[#This Row],[SELLING QUANTITY]]/Stock[[#This Row],[BUYING QUANTITY]]),"")</f>
        <v/>
      </c>
      <c r="AE545" s="146" t="str">
        <f ca="1">IFERROR(IF(Stock[[#This Row],[HOLDING DAYS
(auto-fill)]]&lt;365,Stock[[#This Row],[% TOTAL RETURN/(LOSS)
(auto-fill)]]*365/Stock[[#This Row],[HOLDING DAYS
(auto-fill)]],POWER((1+Stock[[#This Row],[% TOTAL RETURN/(LOSS)
(auto-fill)]]),1/(Stock[[#This Row],[HOLDING DAYS
(auto-fill)]]/365))-1),"")</f>
        <v/>
      </c>
      <c r="AF545" s="92"/>
      <c r="AG545" s="149" t="str">
        <f>IF(Stock[[#This Row],[STATUS
(auto-fill)]]="HOLDING",Stock[[#This Row],[MARKET PRICE]]-Stock[[#This Row],[BUYING PRICE]],"")</f>
        <v/>
      </c>
      <c r="AH545" s="143" t="str">
        <f>IFERROR(Stock[[#This Row],[CHANGE
(auto-fill)]]/Stock[[#This Row],[BUYING PRICE]],"")</f>
        <v/>
      </c>
      <c r="AI545" s="129" t="str">
        <f>IF(Stock[[#This Row],[MARKET PRICE]]&gt;0,Stock[[#This Row],[MARKET PRICE]]*Stock[[#This Row],[REMAINING QUANTITY
(auto-fill)]],"")</f>
        <v/>
      </c>
    </row>
    <row r="546" spans="2:35">
      <c r="B546" s="112" t="str">
        <f>IF(AND(Stock[[#This Row],[BUYING QUANTITY]]&gt;0,Stock[[#This Row],[REMAINING QUANTITY
(auto-fill)]]=0),"SOLD OUT",
IF(AND(Stock[[#This Row],[BUYING QUANTITY]]&gt;0,Stock[[#This Row],[REMAINING QUANTITY
(auto-fill)]]&gt;0),"HOLDING",""))</f>
        <v/>
      </c>
      <c r="C546" s="111">
        <f t="shared" si="8"/>
        <v>533</v>
      </c>
      <c r="D546" s="79"/>
      <c r="E546" s="80"/>
      <c r="F546" s="162"/>
      <c r="G546" s="85"/>
      <c r="H546" s="86"/>
      <c r="I546" s="164"/>
      <c r="J546" s="115" t="str">
        <f>IF(Stock[[#This Row],[BUYING QUANTITY]]&gt;0,Stock[[#This Row],[BUYING PRICE]]*Stock[[#This Row],[BUYING QUANTITY]]*Stock[[#This Row],[% BUYING FEE]],"")</f>
        <v/>
      </c>
      <c r="K546" s="89"/>
      <c r="L546" s="90"/>
      <c r="M546" s="117" t="str">
        <f>IF(Stock[[#This Row],[BUYING QUANTITY]]&gt;0,Stock[[#This Row],[BUYING PRICE]]*(1+Stock[[#This Row],[% THRESHOLD (RETURN)_1]]),"")</f>
        <v/>
      </c>
      <c r="N546" s="91"/>
      <c r="O546" s="117" t="str">
        <f>IF(Stock[[#This Row],[BUYING QUANTITY]]&gt;0,Stock[[#This Row],[BUYING PRICE]]*(1+Stock[[#This Row],[% THRESHOLD (RETURN)_2]]),"")</f>
        <v/>
      </c>
      <c r="P546" s="91"/>
      <c r="Q546" s="117" t="str">
        <f>IF(Stock[[#This Row],[BUYING QUANTITY]]&gt;0,Stock[[#This Row],[BUYING PRICE]]*(1+Stock[[#This Row],[% THRESHOLD (LOSS)]]),"")</f>
        <v/>
      </c>
      <c r="R546" s="106"/>
      <c r="S546" s="118" t="str">
        <f>IF(Stock[[#This Row],[CASH DIVIDEND]]&gt;0,Stock[[#This Row],[CASH DIVIDEND]]/(Stock[[#This Row],[BUYING PRICE]]*Stock[[#This Row],[BUYING QUANTITY]]),"")</f>
        <v/>
      </c>
      <c r="T546" s="106"/>
      <c r="U546" s="79"/>
      <c r="V546" s="97"/>
      <c r="W546" s="98"/>
      <c r="X546" s="168"/>
      <c r="Y546" s="126" t="str">
        <f>IF(Stock[[#This Row],[SELLING QUANTITY]]&gt;0,Stock[[#This Row],[SELLING PRICE]]*Stock[[#This Row],[SELLING QUANTITY]]*Stock[[#This Row],[% SELLING FEE]]+Stock[[#This Row],[SELLING PRICE]]*Stock[[#This Row],[SELLING QUANTITY]]*$D$12,"")</f>
        <v/>
      </c>
      <c r="Z546" s="127">
        <f>Stock[[#This Row],[BUYING QUANTITY]]+Stock[[#This Row],[STOCK DIVIDEND]]-Stock[[#This Row],[SELLING QUANTITY]]</f>
        <v>0</v>
      </c>
      <c r="AA5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6" s="121">
        <f ca="1">IF(Stock[[#This Row],[SELLING DATE]]&gt;0,Stock[[#This Row],[SELLING DATE]]-Stock[[#This Row],[BUY DATE]]+1,IF(Stock[[#This Row],[BUY DATE]]=0,0,TODAY()-Stock[[#This Row],[BUY DATE]]+1))</f>
        <v>0</v>
      </c>
      <c r="AC546" s="122" t="str">
        <f>IFERROR(Stock[[#This Row],[CASH DIVIDEND]]+Stock[[#This Row],[RETURN/(LOSS) FROM TRADING
(auto-fill)]],"")</f>
        <v/>
      </c>
      <c r="AD546" s="146" t="str">
        <f>IF(Stock[[#This Row],[SELLING QUANTITY]]&gt;0,SUM(Stock[[#This Row],[RETURN/(LOSS) FROM TRADING
(auto-fill)]],Stock[[#This Row],[CASH DIVIDEND]])/SUM(Stock[[#This Row],[BUYING PRICE]]*Stock[[#This Row],[SELLING QUANTITY]],Stock[[#This Row],[BUYING FEE
(auto-fill)]]*Stock[[#This Row],[SELLING QUANTITY]]/Stock[[#This Row],[BUYING QUANTITY]]),"")</f>
        <v/>
      </c>
      <c r="AE546" s="146" t="str">
        <f ca="1">IFERROR(IF(Stock[[#This Row],[HOLDING DAYS
(auto-fill)]]&lt;365,Stock[[#This Row],[% TOTAL RETURN/(LOSS)
(auto-fill)]]*365/Stock[[#This Row],[HOLDING DAYS
(auto-fill)]],POWER((1+Stock[[#This Row],[% TOTAL RETURN/(LOSS)
(auto-fill)]]),1/(Stock[[#This Row],[HOLDING DAYS
(auto-fill)]]/365))-1),"")</f>
        <v/>
      </c>
      <c r="AF546" s="92"/>
      <c r="AG546" s="149" t="str">
        <f>IF(Stock[[#This Row],[STATUS
(auto-fill)]]="HOLDING",Stock[[#This Row],[MARKET PRICE]]-Stock[[#This Row],[BUYING PRICE]],"")</f>
        <v/>
      </c>
      <c r="AH546" s="143" t="str">
        <f>IFERROR(Stock[[#This Row],[CHANGE
(auto-fill)]]/Stock[[#This Row],[BUYING PRICE]],"")</f>
        <v/>
      </c>
      <c r="AI546" s="129" t="str">
        <f>IF(Stock[[#This Row],[MARKET PRICE]]&gt;0,Stock[[#This Row],[MARKET PRICE]]*Stock[[#This Row],[REMAINING QUANTITY
(auto-fill)]],"")</f>
        <v/>
      </c>
    </row>
    <row r="547" spans="2:35">
      <c r="B547" s="112" t="str">
        <f>IF(AND(Stock[[#This Row],[BUYING QUANTITY]]&gt;0,Stock[[#This Row],[REMAINING QUANTITY
(auto-fill)]]=0),"SOLD OUT",
IF(AND(Stock[[#This Row],[BUYING QUANTITY]]&gt;0,Stock[[#This Row],[REMAINING QUANTITY
(auto-fill)]]&gt;0),"HOLDING",""))</f>
        <v/>
      </c>
      <c r="C547" s="111">
        <f t="shared" si="8"/>
        <v>534</v>
      </c>
      <c r="D547" s="79"/>
      <c r="E547" s="80"/>
      <c r="F547" s="162"/>
      <c r="G547" s="85"/>
      <c r="H547" s="86"/>
      <c r="I547" s="164"/>
      <c r="J547" s="115" t="str">
        <f>IF(Stock[[#This Row],[BUYING QUANTITY]]&gt;0,Stock[[#This Row],[BUYING PRICE]]*Stock[[#This Row],[BUYING QUANTITY]]*Stock[[#This Row],[% BUYING FEE]],"")</f>
        <v/>
      </c>
      <c r="K547" s="89"/>
      <c r="L547" s="90"/>
      <c r="M547" s="117" t="str">
        <f>IF(Stock[[#This Row],[BUYING QUANTITY]]&gt;0,Stock[[#This Row],[BUYING PRICE]]*(1+Stock[[#This Row],[% THRESHOLD (RETURN)_1]]),"")</f>
        <v/>
      </c>
      <c r="N547" s="91"/>
      <c r="O547" s="117" t="str">
        <f>IF(Stock[[#This Row],[BUYING QUANTITY]]&gt;0,Stock[[#This Row],[BUYING PRICE]]*(1+Stock[[#This Row],[% THRESHOLD (RETURN)_2]]),"")</f>
        <v/>
      </c>
      <c r="P547" s="91"/>
      <c r="Q547" s="117" t="str">
        <f>IF(Stock[[#This Row],[BUYING QUANTITY]]&gt;0,Stock[[#This Row],[BUYING PRICE]]*(1+Stock[[#This Row],[% THRESHOLD (LOSS)]]),"")</f>
        <v/>
      </c>
      <c r="R547" s="106"/>
      <c r="S547" s="118" t="str">
        <f>IF(Stock[[#This Row],[CASH DIVIDEND]]&gt;0,Stock[[#This Row],[CASH DIVIDEND]]/(Stock[[#This Row],[BUYING PRICE]]*Stock[[#This Row],[BUYING QUANTITY]]),"")</f>
        <v/>
      </c>
      <c r="T547" s="106"/>
      <c r="U547" s="79"/>
      <c r="V547" s="97"/>
      <c r="W547" s="98"/>
      <c r="X547" s="168"/>
      <c r="Y547" s="126" t="str">
        <f>IF(Stock[[#This Row],[SELLING QUANTITY]]&gt;0,Stock[[#This Row],[SELLING PRICE]]*Stock[[#This Row],[SELLING QUANTITY]]*Stock[[#This Row],[% SELLING FEE]]+Stock[[#This Row],[SELLING PRICE]]*Stock[[#This Row],[SELLING QUANTITY]]*$D$12,"")</f>
        <v/>
      </c>
      <c r="Z547" s="127">
        <f>Stock[[#This Row],[BUYING QUANTITY]]+Stock[[#This Row],[STOCK DIVIDEND]]-Stock[[#This Row],[SELLING QUANTITY]]</f>
        <v>0</v>
      </c>
      <c r="AA5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7" s="121">
        <f ca="1">IF(Stock[[#This Row],[SELLING DATE]]&gt;0,Stock[[#This Row],[SELLING DATE]]-Stock[[#This Row],[BUY DATE]]+1,IF(Stock[[#This Row],[BUY DATE]]=0,0,TODAY()-Stock[[#This Row],[BUY DATE]]+1))</f>
        <v>0</v>
      </c>
      <c r="AC547" s="122" t="str">
        <f>IFERROR(Stock[[#This Row],[CASH DIVIDEND]]+Stock[[#This Row],[RETURN/(LOSS) FROM TRADING
(auto-fill)]],"")</f>
        <v/>
      </c>
      <c r="AD547" s="146" t="str">
        <f>IF(Stock[[#This Row],[SELLING QUANTITY]]&gt;0,SUM(Stock[[#This Row],[RETURN/(LOSS) FROM TRADING
(auto-fill)]],Stock[[#This Row],[CASH DIVIDEND]])/SUM(Stock[[#This Row],[BUYING PRICE]]*Stock[[#This Row],[SELLING QUANTITY]],Stock[[#This Row],[BUYING FEE
(auto-fill)]]*Stock[[#This Row],[SELLING QUANTITY]]/Stock[[#This Row],[BUYING QUANTITY]]),"")</f>
        <v/>
      </c>
      <c r="AE547" s="146" t="str">
        <f ca="1">IFERROR(IF(Stock[[#This Row],[HOLDING DAYS
(auto-fill)]]&lt;365,Stock[[#This Row],[% TOTAL RETURN/(LOSS)
(auto-fill)]]*365/Stock[[#This Row],[HOLDING DAYS
(auto-fill)]],POWER((1+Stock[[#This Row],[% TOTAL RETURN/(LOSS)
(auto-fill)]]),1/(Stock[[#This Row],[HOLDING DAYS
(auto-fill)]]/365))-1),"")</f>
        <v/>
      </c>
      <c r="AF547" s="92"/>
      <c r="AG547" s="149" t="str">
        <f>IF(Stock[[#This Row],[STATUS
(auto-fill)]]="HOLDING",Stock[[#This Row],[MARKET PRICE]]-Stock[[#This Row],[BUYING PRICE]],"")</f>
        <v/>
      </c>
      <c r="AH547" s="143" t="str">
        <f>IFERROR(Stock[[#This Row],[CHANGE
(auto-fill)]]/Stock[[#This Row],[BUYING PRICE]],"")</f>
        <v/>
      </c>
      <c r="AI547" s="129" t="str">
        <f>IF(Stock[[#This Row],[MARKET PRICE]]&gt;0,Stock[[#This Row],[MARKET PRICE]]*Stock[[#This Row],[REMAINING QUANTITY
(auto-fill)]],"")</f>
        <v/>
      </c>
    </row>
    <row r="548" spans="2:35">
      <c r="B548" s="112" t="str">
        <f>IF(AND(Stock[[#This Row],[BUYING QUANTITY]]&gt;0,Stock[[#This Row],[REMAINING QUANTITY
(auto-fill)]]=0),"SOLD OUT",
IF(AND(Stock[[#This Row],[BUYING QUANTITY]]&gt;0,Stock[[#This Row],[REMAINING QUANTITY
(auto-fill)]]&gt;0),"HOLDING",""))</f>
        <v/>
      </c>
      <c r="C548" s="111">
        <f t="shared" si="8"/>
        <v>535</v>
      </c>
      <c r="D548" s="79"/>
      <c r="E548" s="80"/>
      <c r="F548" s="162"/>
      <c r="G548" s="85"/>
      <c r="H548" s="86"/>
      <c r="I548" s="164"/>
      <c r="J548" s="115" t="str">
        <f>IF(Stock[[#This Row],[BUYING QUANTITY]]&gt;0,Stock[[#This Row],[BUYING PRICE]]*Stock[[#This Row],[BUYING QUANTITY]]*Stock[[#This Row],[% BUYING FEE]],"")</f>
        <v/>
      </c>
      <c r="K548" s="89"/>
      <c r="L548" s="90"/>
      <c r="M548" s="117" t="str">
        <f>IF(Stock[[#This Row],[BUYING QUANTITY]]&gt;0,Stock[[#This Row],[BUYING PRICE]]*(1+Stock[[#This Row],[% THRESHOLD (RETURN)_1]]),"")</f>
        <v/>
      </c>
      <c r="N548" s="91"/>
      <c r="O548" s="117" t="str">
        <f>IF(Stock[[#This Row],[BUYING QUANTITY]]&gt;0,Stock[[#This Row],[BUYING PRICE]]*(1+Stock[[#This Row],[% THRESHOLD (RETURN)_2]]),"")</f>
        <v/>
      </c>
      <c r="P548" s="91"/>
      <c r="Q548" s="117" t="str">
        <f>IF(Stock[[#This Row],[BUYING QUANTITY]]&gt;0,Stock[[#This Row],[BUYING PRICE]]*(1+Stock[[#This Row],[% THRESHOLD (LOSS)]]),"")</f>
        <v/>
      </c>
      <c r="R548" s="106"/>
      <c r="S548" s="118" t="str">
        <f>IF(Stock[[#This Row],[CASH DIVIDEND]]&gt;0,Stock[[#This Row],[CASH DIVIDEND]]/(Stock[[#This Row],[BUYING PRICE]]*Stock[[#This Row],[BUYING QUANTITY]]),"")</f>
        <v/>
      </c>
      <c r="T548" s="106"/>
      <c r="U548" s="79"/>
      <c r="V548" s="97"/>
      <c r="W548" s="98"/>
      <c r="X548" s="168"/>
      <c r="Y548" s="126" t="str">
        <f>IF(Stock[[#This Row],[SELLING QUANTITY]]&gt;0,Stock[[#This Row],[SELLING PRICE]]*Stock[[#This Row],[SELLING QUANTITY]]*Stock[[#This Row],[% SELLING FEE]]+Stock[[#This Row],[SELLING PRICE]]*Stock[[#This Row],[SELLING QUANTITY]]*$D$12,"")</f>
        <v/>
      </c>
      <c r="Z548" s="127">
        <f>Stock[[#This Row],[BUYING QUANTITY]]+Stock[[#This Row],[STOCK DIVIDEND]]-Stock[[#This Row],[SELLING QUANTITY]]</f>
        <v>0</v>
      </c>
      <c r="AA5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8" s="121">
        <f ca="1">IF(Stock[[#This Row],[SELLING DATE]]&gt;0,Stock[[#This Row],[SELLING DATE]]-Stock[[#This Row],[BUY DATE]]+1,IF(Stock[[#This Row],[BUY DATE]]=0,0,TODAY()-Stock[[#This Row],[BUY DATE]]+1))</f>
        <v>0</v>
      </c>
      <c r="AC548" s="122" t="str">
        <f>IFERROR(Stock[[#This Row],[CASH DIVIDEND]]+Stock[[#This Row],[RETURN/(LOSS) FROM TRADING
(auto-fill)]],"")</f>
        <v/>
      </c>
      <c r="AD548" s="146" t="str">
        <f>IF(Stock[[#This Row],[SELLING QUANTITY]]&gt;0,SUM(Stock[[#This Row],[RETURN/(LOSS) FROM TRADING
(auto-fill)]],Stock[[#This Row],[CASH DIVIDEND]])/SUM(Stock[[#This Row],[BUYING PRICE]]*Stock[[#This Row],[SELLING QUANTITY]],Stock[[#This Row],[BUYING FEE
(auto-fill)]]*Stock[[#This Row],[SELLING QUANTITY]]/Stock[[#This Row],[BUYING QUANTITY]]),"")</f>
        <v/>
      </c>
      <c r="AE548" s="146" t="str">
        <f ca="1">IFERROR(IF(Stock[[#This Row],[HOLDING DAYS
(auto-fill)]]&lt;365,Stock[[#This Row],[% TOTAL RETURN/(LOSS)
(auto-fill)]]*365/Stock[[#This Row],[HOLDING DAYS
(auto-fill)]],POWER((1+Stock[[#This Row],[% TOTAL RETURN/(LOSS)
(auto-fill)]]),1/(Stock[[#This Row],[HOLDING DAYS
(auto-fill)]]/365))-1),"")</f>
        <v/>
      </c>
      <c r="AF548" s="92"/>
      <c r="AG548" s="149" t="str">
        <f>IF(Stock[[#This Row],[STATUS
(auto-fill)]]="HOLDING",Stock[[#This Row],[MARKET PRICE]]-Stock[[#This Row],[BUYING PRICE]],"")</f>
        <v/>
      </c>
      <c r="AH548" s="143" t="str">
        <f>IFERROR(Stock[[#This Row],[CHANGE
(auto-fill)]]/Stock[[#This Row],[BUYING PRICE]],"")</f>
        <v/>
      </c>
      <c r="AI548" s="129" t="str">
        <f>IF(Stock[[#This Row],[MARKET PRICE]]&gt;0,Stock[[#This Row],[MARKET PRICE]]*Stock[[#This Row],[REMAINING QUANTITY
(auto-fill)]],"")</f>
        <v/>
      </c>
    </row>
    <row r="549" spans="2:35">
      <c r="B549" s="112" t="str">
        <f>IF(AND(Stock[[#This Row],[BUYING QUANTITY]]&gt;0,Stock[[#This Row],[REMAINING QUANTITY
(auto-fill)]]=0),"SOLD OUT",
IF(AND(Stock[[#This Row],[BUYING QUANTITY]]&gt;0,Stock[[#This Row],[REMAINING QUANTITY
(auto-fill)]]&gt;0),"HOLDING",""))</f>
        <v/>
      </c>
      <c r="C549" s="111">
        <f t="shared" si="8"/>
        <v>536</v>
      </c>
      <c r="D549" s="79"/>
      <c r="E549" s="80"/>
      <c r="F549" s="162"/>
      <c r="G549" s="85"/>
      <c r="H549" s="86"/>
      <c r="I549" s="164"/>
      <c r="J549" s="115" t="str">
        <f>IF(Stock[[#This Row],[BUYING QUANTITY]]&gt;0,Stock[[#This Row],[BUYING PRICE]]*Stock[[#This Row],[BUYING QUANTITY]]*Stock[[#This Row],[% BUYING FEE]],"")</f>
        <v/>
      </c>
      <c r="K549" s="89"/>
      <c r="L549" s="90"/>
      <c r="M549" s="117" t="str">
        <f>IF(Stock[[#This Row],[BUYING QUANTITY]]&gt;0,Stock[[#This Row],[BUYING PRICE]]*(1+Stock[[#This Row],[% THRESHOLD (RETURN)_1]]),"")</f>
        <v/>
      </c>
      <c r="N549" s="91"/>
      <c r="O549" s="117" t="str">
        <f>IF(Stock[[#This Row],[BUYING QUANTITY]]&gt;0,Stock[[#This Row],[BUYING PRICE]]*(1+Stock[[#This Row],[% THRESHOLD (RETURN)_2]]),"")</f>
        <v/>
      </c>
      <c r="P549" s="91"/>
      <c r="Q549" s="117" t="str">
        <f>IF(Stock[[#This Row],[BUYING QUANTITY]]&gt;0,Stock[[#This Row],[BUYING PRICE]]*(1+Stock[[#This Row],[% THRESHOLD (LOSS)]]),"")</f>
        <v/>
      </c>
      <c r="R549" s="106"/>
      <c r="S549" s="118" t="str">
        <f>IF(Stock[[#This Row],[CASH DIVIDEND]]&gt;0,Stock[[#This Row],[CASH DIVIDEND]]/(Stock[[#This Row],[BUYING PRICE]]*Stock[[#This Row],[BUYING QUANTITY]]),"")</f>
        <v/>
      </c>
      <c r="T549" s="106"/>
      <c r="U549" s="79"/>
      <c r="V549" s="97"/>
      <c r="W549" s="98"/>
      <c r="X549" s="168"/>
      <c r="Y549" s="126" t="str">
        <f>IF(Stock[[#This Row],[SELLING QUANTITY]]&gt;0,Stock[[#This Row],[SELLING PRICE]]*Stock[[#This Row],[SELLING QUANTITY]]*Stock[[#This Row],[% SELLING FEE]]+Stock[[#This Row],[SELLING PRICE]]*Stock[[#This Row],[SELLING QUANTITY]]*$D$12,"")</f>
        <v/>
      </c>
      <c r="Z549" s="127">
        <f>Stock[[#This Row],[BUYING QUANTITY]]+Stock[[#This Row],[STOCK DIVIDEND]]-Stock[[#This Row],[SELLING QUANTITY]]</f>
        <v>0</v>
      </c>
      <c r="AA5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49" s="121">
        <f ca="1">IF(Stock[[#This Row],[SELLING DATE]]&gt;0,Stock[[#This Row],[SELLING DATE]]-Stock[[#This Row],[BUY DATE]]+1,IF(Stock[[#This Row],[BUY DATE]]=0,0,TODAY()-Stock[[#This Row],[BUY DATE]]+1))</f>
        <v>0</v>
      </c>
      <c r="AC549" s="122" t="str">
        <f>IFERROR(Stock[[#This Row],[CASH DIVIDEND]]+Stock[[#This Row],[RETURN/(LOSS) FROM TRADING
(auto-fill)]],"")</f>
        <v/>
      </c>
      <c r="AD549" s="146" t="str">
        <f>IF(Stock[[#This Row],[SELLING QUANTITY]]&gt;0,SUM(Stock[[#This Row],[RETURN/(LOSS) FROM TRADING
(auto-fill)]],Stock[[#This Row],[CASH DIVIDEND]])/SUM(Stock[[#This Row],[BUYING PRICE]]*Stock[[#This Row],[SELLING QUANTITY]],Stock[[#This Row],[BUYING FEE
(auto-fill)]]*Stock[[#This Row],[SELLING QUANTITY]]/Stock[[#This Row],[BUYING QUANTITY]]),"")</f>
        <v/>
      </c>
      <c r="AE549" s="146" t="str">
        <f ca="1">IFERROR(IF(Stock[[#This Row],[HOLDING DAYS
(auto-fill)]]&lt;365,Stock[[#This Row],[% TOTAL RETURN/(LOSS)
(auto-fill)]]*365/Stock[[#This Row],[HOLDING DAYS
(auto-fill)]],POWER((1+Stock[[#This Row],[% TOTAL RETURN/(LOSS)
(auto-fill)]]),1/(Stock[[#This Row],[HOLDING DAYS
(auto-fill)]]/365))-1),"")</f>
        <v/>
      </c>
      <c r="AF549" s="92"/>
      <c r="AG549" s="149" t="str">
        <f>IF(Stock[[#This Row],[STATUS
(auto-fill)]]="HOLDING",Stock[[#This Row],[MARKET PRICE]]-Stock[[#This Row],[BUYING PRICE]],"")</f>
        <v/>
      </c>
      <c r="AH549" s="143" t="str">
        <f>IFERROR(Stock[[#This Row],[CHANGE
(auto-fill)]]/Stock[[#This Row],[BUYING PRICE]],"")</f>
        <v/>
      </c>
      <c r="AI549" s="129" t="str">
        <f>IF(Stock[[#This Row],[MARKET PRICE]]&gt;0,Stock[[#This Row],[MARKET PRICE]]*Stock[[#This Row],[REMAINING QUANTITY
(auto-fill)]],"")</f>
        <v/>
      </c>
    </row>
    <row r="550" spans="2:35">
      <c r="B550" s="112" t="str">
        <f>IF(AND(Stock[[#This Row],[BUYING QUANTITY]]&gt;0,Stock[[#This Row],[REMAINING QUANTITY
(auto-fill)]]=0),"SOLD OUT",
IF(AND(Stock[[#This Row],[BUYING QUANTITY]]&gt;0,Stock[[#This Row],[REMAINING QUANTITY
(auto-fill)]]&gt;0),"HOLDING",""))</f>
        <v/>
      </c>
      <c r="C550" s="111">
        <f t="shared" si="8"/>
        <v>537</v>
      </c>
      <c r="D550" s="79"/>
      <c r="E550" s="80"/>
      <c r="F550" s="162"/>
      <c r="G550" s="85"/>
      <c r="H550" s="86"/>
      <c r="I550" s="164"/>
      <c r="J550" s="115" t="str">
        <f>IF(Stock[[#This Row],[BUYING QUANTITY]]&gt;0,Stock[[#This Row],[BUYING PRICE]]*Stock[[#This Row],[BUYING QUANTITY]]*Stock[[#This Row],[% BUYING FEE]],"")</f>
        <v/>
      </c>
      <c r="K550" s="89"/>
      <c r="L550" s="90"/>
      <c r="M550" s="117" t="str">
        <f>IF(Stock[[#This Row],[BUYING QUANTITY]]&gt;0,Stock[[#This Row],[BUYING PRICE]]*(1+Stock[[#This Row],[% THRESHOLD (RETURN)_1]]),"")</f>
        <v/>
      </c>
      <c r="N550" s="91"/>
      <c r="O550" s="117" t="str">
        <f>IF(Stock[[#This Row],[BUYING QUANTITY]]&gt;0,Stock[[#This Row],[BUYING PRICE]]*(1+Stock[[#This Row],[% THRESHOLD (RETURN)_2]]),"")</f>
        <v/>
      </c>
      <c r="P550" s="91"/>
      <c r="Q550" s="117" t="str">
        <f>IF(Stock[[#This Row],[BUYING QUANTITY]]&gt;0,Stock[[#This Row],[BUYING PRICE]]*(1+Stock[[#This Row],[% THRESHOLD (LOSS)]]),"")</f>
        <v/>
      </c>
      <c r="R550" s="106"/>
      <c r="S550" s="118" t="str">
        <f>IF(Stock[[#This Row],[CASH DIVIDEND]]&gt;0,Stock[[#This Row],[CASH DIVIDEND]]/(Stock[[#This Row],[BUYING PRICE]]*Stock[[#This Row],[BUYING QUANTITY]]),"")</f>
        <v/>
      </c>
      <c r="T550" s="106"/>
      <c r="U550" s="79"/>
      <c r="V550" s="97"/>
      <c r="W550" s="98"/>
      <c r="X550" s="168"/>
      <c r="Y550" s="126" t="str">
        <f>IF(Stock[[#This Row],[SELLING QUANTITY]]&gt;0,Stock[[#This Row],[SELLING PRICE]]*Stock[[#This Row],[SELLING QUANTITY]]*Stock[[#This Row],[% SELLING FEE]]+Stock[[#This Row],[SELLING PRICE]]*Stock[[#This Row],[SELLING QUANTITY]]*$D$12,"")</f>
        <v/>
      </c>
      <c r="Z550" s="127">
        <f>Stock[[#This Row],[BUYING QUANTITY]]+Stock[[#This Row],[STOCK DIVIDEND]]-Stock[[#This Row],[SELLING QUANTITY]]</f>
        <v>0</v>
      </c>
      <c r="AA5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0" s="121">
        <f ca="1">IF(Stock[[#This Row],[SELLING DATE]]&gt;0,Stock[[#This Row],[SELLING DATE]]-Stock[[#This Row],[BUY DATE]]+1,IF(Stock[[#This Row],[BUY DATE]]=0,0,TODAY()-Stock[[#This Row],[BUY DATE]]+1))</f>
        <v>0</v>
      </c>
      <c r="AC550" s="122" t="str">
        <f>IFERROR(Stock[[#This Row],[CASH DIVIDEND]]+Stock[[#This Row],[RETURN/(LOSS) FROM TRADING
(auto-fill)]],"")</f>
        <v/>
      </c>
      <c r="AD550" s="146" t="str">
        <f>IF(Stock[[#This Row],[SELLING QUANTITY]]&gt;0,SUM(Stock[[#This Row],[RETURN/(LOSS) FROM TRADING
(auto-fill)]],Stock[[#This Row],[CASH DIVIDEND]])/SUM(Stock[[#This Row],[BUYING PRICE]]*Stock[[#This Row],[SELLING QUANTITY]],Stock[[#This Row],[BUYING FEE
(auto-fill)]]*Stock[[#This Row],[SELLING QUANTITY]]/Stock[[#This Row],[BUYING QUANTITY]]),"")</f>
        <v/>
      </c>
      <c r="AE550" s="146" t="str">
        <f ca="1">IFERROR(IF(Stock[[#This Row],[HOLDING DAYS
(auto-fill)]]&lt;365,Stock[[#This Row],[% TOTAL RETURN/(LOSS)
(auto-fill)]]*365/Stock[[#This Row],[HOLDING DAYS
(auto-fill)]],POWER((1+Stock[[#This Row],[% TOTAL RETURN/(LOSS)
(auto-fill)]]),1/(Stock[[#This Row],[HOLDING DAYS
(auto-fill)]]/365))-1),"")</f>
        <v/>
      </c>
      <c r="AF550" s="92"/>
      <c r="AG550" s="149" t="str">
        <f>IF(Stock[[#This Row],[STATUS
(auto-fill)]]="HOLDING",Stock[[#This Row],[MARKET PRICE]]-Stock[[#This Row],[BUYING PRICE]],"")</f>
        <v/>
      </c>
      <c r="AH550" s="143" t="str">
        <f>IFERROR(Stock[[#This Row],[CHANGE
(auto-fill)]]/Stock[[#This Row],[BUYING PRICE]],"")</f>
        <v/>
      </c>
      <c r="AI550" s="129" t="str">
        <f>IF(Stock[[#This Row],[MARKET PRICE]]&gt;0,Stock[[#This Row],[MARKET PRICE]]*Stock[[#This Row],[REMAINING QUANTITY
(auto-fill)]],"")</f>
        <v/>
      </c>
    </row>
    <row r="551" spans="2:35">
      <c r="B551" s="112" t="str">
        <f>IF(AND(Stock[[#This Row],[BUYING QUANTITY]]&gt;0,Stock[[#This Row],[REMAINING QUANTITY
(auto-fill)]]=0),"SOLD OUT",
IF(AND(Stock[[#This Row],[BUYING QUANTITY]]&gt;0,Stock[[#This Row],[REMAINING QUANTITY
(auto-fill)]]&gt;0),"HOLDING",""))</f>
        <v/>
      </c>
      <c r="C551" s="111">
        <f t="shared" si="8"/>
        <v>538</v>
      </c>
      <c r="D551" s="79"/>
      <c r="E551" s="80"/>
      <c r="F551" s="162"/>
      <c r="G551" s="85"/>
      <c r="H551" s="86"/>
      <c r="I551" s="164"/>
      <c r="J551" s="115" t="str">
        <f>IF(Stock[[#This Row],[BUYING QUANTITY]]&gt;0,Stock[[#This Row],[BUYING PRICE]]*Stock[[#This Row],[BUYING QUANTITY]]*Stock[[#This Row],[% BUYING FEE]],"")</f>
        <v/>
      </c>
      <c r="K551" s="89"/>
      <c r="L551" s="90"/>
      <c r="M551" s="117" t="str">
        <f>IF(Stock[[#This Row],[BUYING QUANTITY]]&gt;0,Stock[[#This Row],[BUYING PRICE]]*(1+Stock[[#This Row],[% THRESHOLD (RETURN)_1]]),"")</f>
        <v/>
      </c>
      <c r="N551" s="91"/>
      <c r="O551" s="117" t="str">
        <f>IF(Stock[[#This Row],[BUYING QUANTITY]]&gt;0,Stock[[#This Row],[BUYING PRICE]]*(1+Stock[[#This Row],[% THRESHOLD (RETURN)_2]]),"")</f>
        <v/>
      </c>
      <c r="P551" s="91"/>
      <c r="Q551" s="117" t="str">
        <f>IF(Stock[[#This Row],[BUYING QUANTITY]]&gt;0,Stock[[#This Row],[BUYING PRICE]]*(1+Stock[[#This Row],[% THRESHOLD (LOSS)]]),"")</f>
        <v/>
      </c>
      <c r="R551" s="106"/>
      <c r="S551" s="118" t="str">
        <f>IF(Stock[[#This Row],[CASH DIVIDEND]]&gt;0,Stock[[#This Row],[CASH DIVIDEND]]/(Stock[[#This Row],[BUYING PRICE]]*Stock[[#This Row],[BUYING QUANTITY]]),"")</f>
        <v/>
      </c>
      <c r="T551" s="106"/>
      <c r="U551" s="79"/>
      <c r="V551" s="97"/>
      <c r="W551" s="98"/>
      <c r="X551" s="168"/>
      <c r="Y551" s="126" t="str">
        <f>IF(Stock[[#This Row],[SELLING QUANTITY]]&gt;0,Stock[[#This Row],[SELLING PRICE]]*Stock[[#This Row],[SELLING QUANTITY]]*Stock[[#This Row],[% SELLING FEE]]+Stock[[#This Row],[SELLING PRICE]]*Stock[[#This Row],[SELLING QUANTITY]]*$D$12,"")</f>
        <v/>
      </c>
      <c r="Z551" s="127">
        <f>Stock[[#This Row],[BUYING QUANTITY]]+Stock[[#This Row],[STOCK DIVIDEND]]-Stock[[#This Row],[SELLING QUANTITY]]</f>
        <v>0</v>
      </c>
      <c r="AA5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1" s="121">
        <f ca="1">IF(Stock[[#This Row],[SELLING DATE]]&gt;0,Stock[[#This Row],[SELLING DATE]]-Stock[[#This Row],[BUY DATE]]+1,IF(Stock[[#This Row],[BUY DATE]]=0,0,TODAY()-Stock[[#This Row],[BUY DATE]]+1))</f>
        <v>0</v>
      </c>
      <c r="AC551" s="122" t="str">
        <f>IFERROR(Stock[[#This Row],[CASH DIVIDEND]]+Stock[[#This Row],[RETURN/(LOSS) FROM TRADING
(auto-fill)]],"")</f>
        <v/>
      </c>
      <c r="AD551" s="146" t="str">
        <f>IF(Stock[[#This Row],[SELLING QUANTITY]]&gt;0,SUM(Stock[[#This Row],[RETURN/(LOSS) FROM TRADING
(auto-fill)]],Stock[[#This Row],[CASH DIVIDEND]])/SUM(Stock[[#This Row],[BUYING PRICE]]*Stock[[#This Row],[SELLING QUANTITY]],Stock[[#This Row],[BUYING FEE
(auto-fill)]]*Stock[[#This Row],[SELLING QUANTITY]]/Stock[[#This Row],[BUYING QUANTITY]]),"")</f>
        <v/>
      </c>
      <c r="AE551" s="146" t="str">
        <f ca="1">IFERROR(IF(Stock[[#This Row],[HOLDING DAYS
(auto-fill)]]&lt;365,Stock[[#This Row],[% TOTAL RETURN/(LOSS)
(auto-fill)]]*365/Stock[[#This Row],[HOLDING DAYS
(auto-fill)]],POWER((1+Stock[[#This Row],[% TOTAL RETURN/(LOSS)
(auto-fill)]]),1/(Stock[[#This Row],[HOLDING DAYS
(auto-fill)]]/365))-1),"")</f>
        <v/>
      </c>
      <c r="AF551" s="92"/>
      <c r="AG551" s="149" t="str">
        <f>IF(Stock[[#This Row],[STATUS
(auto-fill)]]="HOLDING",Stock[[#This Row],[MARKET PRICE]]-Stock[[#This Row],[BUYING PRICE]],"")</f>
        <v/>
      </c>
      <c r="AH551" s="143" t="str">
        <f>IFERROR(Stock[[#This Row],[CHANGE
(auto-fill)]]/Stock[[#This Row],[BUYING PRICE]],"")</f>
        <v/>
      </c>
      <c r="AI551" s="129" t="str">
        <f>IF(Stock[[#This Row],[MARKET PRICE]]&gt;0,Stock[[#This Row],[MARKET PRICE]]*Stock[[#This Row],[REMAINING QUANTITY
(auto-fill)]],"")</f>
        <v/>
      </c>
    </row>
    <row r="552" spans="2:35">
      <c r="B552" s="112" t="str">
        <f>IF(AND(Stock[[#This Row],[BUYING QUANTITY]]&gt;0,Stock[[#This Row],[REMAINING QUANTITY
(auto-fill)]]=0),"SOLD OUT",
IF(AND(Stock[[#This Row],[BUYING QUANTITY]]&gt;0,Stock[[#This Row],[REMAINING QUANTITY
(auto-fill)]]&gt;0),"HOLDING",""))</f>
        <v/>
      </c>
      <c r="C552" s="111">
        <f t="shared" si="8"/>
        <v>539</v>
      </c>
      <c r="D552" s="79"/>
      <c r="E552" s="80"/>
      <c r="F552" s="162"/>
      <c r="G552" s="85"/>
      <c r="H552" s="86"/>
      <c r="I552" s="164"/>
      <c r="J552" s="115" t="str">
        <f>IF(Stock[[#This Row],[BUYING QUANTITY]]&gt;0,Stock[[#This Row],[BUYING PRICE]]*Stock[[#This Row],[BUYING QUANTITY]]*Stock[[#This Row],[% BUYING FEE]],"")</f>
        <v/>
      </c>
      <c r="K552" s="89"/>
      <c r="L552" s="90"/>
      <c r="M552" s="117" t="str">
        <f>IF(Stock[[#This Row],[BUYING QUANTITY]]&gt;0,Stock[[#This Row],[BUYING PRICE]]*(1+Stock[[#This Row],[% THRESHOLD (RETURN)_1]]),"")</f>
        <v/>
      </c>
      <c r="N552" s="91"/>
      <c r="O552" s="117" t="str">
        <f>IF(Stock[[#This Row],[BUYING QUANTITY]]&gt;0,Stock[[#This Row],[BUYING PRICE]]*(1+Stock[[#This Row],[% THRESHOLD (RETURN)_2]]),"")</f>
        <v/>
      </c>
      <c r="P552" s="91"/>
      <c r="Q552" s="117" t="str">
        <f>IF(Stock[[#This Row],[BUYING QUANTITY]]&gt;0,Stock[[#This Row],[BUYING PRICE]]*(1+Stock[[#This Row],[% THRESHOLD (LOSS)]]),"")</f>
        <v/>
      </c>
      <c r="R552" s="106"/>
      <c r="S552" s="118" t="str">
        <f>IF(Stock[[#This Row],[CASH DIVIDEND]]&gt;0,Stock[[#This Row],[CASH DIVIDEND]]/(Stock[[#This Row],[BUYING PRICE]]*Stock[[#This Row],[BUYING QUANTITY]]),"")</f>
        <v/>
      </c>
      <c r="T552" s="106"/>
      <c r="U552" s="79"/>
      <c r="V552" s="97"/>
      <c r="W552" s="98"/>
      <c r="X552" s="168"/>
      <c r="Y552" s="126" t="str">
        <f>IF(Stock[[#This Row],[SELLING QUANTITY]]&gt;0,Stock[[#This Row],[SELLING PRICE]]*Stock[[#This Row],[SELLING QUANTITY]]*Stock[[#This Row],[% SELLING FEE]]+Stock[[#This Row],[SELLING PRICE]]*Stock[[#This Row],[SELLING QUANTITY]]*$D$12,"")</f>
        <v/>
      </c>
      <c r="Z552" s="127">
        <f>Stock[[#This Row],[BUYING QUANTITY]]+Stock[[#This Row],[STOCK DIVIDEND]]-Stock[[#This Row],[SELLING QUANTITY]]</f>
        <v>0</v>
      </c>
      <c r="AA5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2" s="121">
        <f ca="1">IF(Stock[[#This Row],[SELLING DATE]]&gt;0,Stock[[#This Row],[SELLING DATE]]-Stock[[#This Row],[BUY DATE]]+1,IF(Stock[[#This Row],[BUY DATE]]=0,0,TODAY()-Stock[[#This Row],[BUY DATE]]+1))</f>
        <v>0</v>
      </c>
      <c r="AC552" s="122" t="str">
        <f>IFERROR(Stock[[#This Row],[CASH DIVIDEND]]+Stock[[#This Row],[RETURN/(LOSS) FROM TRADING
(auto-fill)]],"")</f>
        <v/>
      </c>
      <c r="AD552" s="146" t="str">
        <f>IF(Stock[[#This Row],[SELLING QUANTITY]]&gt;0,SUM(Stock[[#This Row],[RETURN/(LOSS) FROM TRADING
(auto-fill)]],Stock[[#This Row],[CASH DIVIDEND]])/SUM(Stock[[#This Row],[BUYING PRICE]]*Stock[[#This Row],[SELLING QUANTITY]],Stock[[#This Row],[BUYING FEE
(auto-fill)]]*Stock[[#This Row],[SELLING QUANTITY]]/Stock[[#This Row],[BUYING QUANTITY]]),"")</f>
        <v/>
      </c>
      <c r="AE552" s="146" t="str">
        <f ca="1">IFERROR(IF(Stock[[#This Row],[HOLDING DAYS
(auto-fill)]]&lt;365,Stock[[#This Row],[% TOTAL RETURN/(LOSS)
(auto-fill)]]*365/Stock[[#This Row],[HOLDING DAYS
(auto-fill)]],POWER((1+Stock[[#This Row],[% TOTAL RETURN/(LOSS)
(auto-fill)]]),1/(Stock[[#This Row],[HOLDING DAYS
(auto-fill)]]/365))-1),"")</f>
        <v/>
      </c>
      <c r="AF552" s="92"/>
      <c r="AG552" s="149" t="str">
        <f>IF(Stock[[#This Row],[STATUS
(auto-fill)]]="HOLDING",Stock[[#This Row],[MARKET PRICE]]-Stock[[#This Row],[BUYING PRICE]],"")</f>
        <v/>
      </c>
      <c r="AH552" s="143" t="str">
        <f>IFERROR(Stock[[#This Row],[CHANGE
(auto-fill)]]/Stock[[#This Row],[BUYING PRICE]],"")</f>
        <v/>
      </c>
      <c r="AI552" s="129" t="str">
        <f>IF(Stock[[#This Row],[MARKET PRICE]]&gt;0,Stock[[#This Row],[MARKET PRICE]]*Stock[[#This Row],[REMAINING QUANTITY
(auto-fill)]],"")</f>
        <v/>
      </c>
    </row>
    <row r="553" spans="2:35">
      <c r="B553" s="112" t="str">
        <f>IF(AND(Stock[[#This Row],[BUYING QUANTITY]]&gt;0,Stock[[#This Row],[REMAINING QUANTITY
(auto-fill)]]=0),"SOLD OUT",
IF(AND(Stock[[#This Row],[BUYING QUANTITY]]&gt;0,Stock[[#This Row],[REMAINING QUANTITY
(auto-fill)]]&gt;0),"HOLDING",""))</f>
        <v/>
      </c>
      <c r="C553" s="111">
        <f t="shared" si="8"/>
        <v>540</v>
      </c>
      <c r="D553" s="79"/>
      <c r="E553" s="80"/>
      <c r="F553" s="162"/>
      <c r="G553" s="85"/>
      <c r="H553" s="86"/>
      <c r="I553" s="164"/>
      <c r="J553" s="115" t="str">
        <f>IF(Stock[[#This Row],[BUYING QUANTITY]]&gt;0,Stock[[#This Row],[BUYING PRICE]]*Stock[[#This Row],[BUYING QUANTITY]]*Stock[[#This Row],[% BUYING FEE]],"")</f>
        <v/>
      </c>
      <c r="K553" s="89"/>
      <c r="L553" s="90"/>
      <c r="M553" s="117" t="str">
        <f>IF(Stock[[#This Row],[BUYING QUANTITY]]&gt;0,Stock[[#This Row],[BUYING PRICE]]*(1+Stock[[#This Row],[% THRESHOLD (RETURN)_1]]),"")</f>
        <v/>
      </c>
      <c r="N553" s="91"/>
      <c r="O553" s="117" t="str">
        <f>IF(Stock[[#This Row],[BUYING QUANTITY]]&gt;0,Stock[[#This Row],[BUYING PRICE]]*(1+Stock[[#This Row],[% THRESHOLD (RETURN)_2]]),"")</f>
        <v/>
      </c>
      <c r="P553" s="91"/>
      <c r="Q553" s="117" t="str">
        <f>IF(Stock[[#This Row],[BUYING QUANTITY]]&gt;0,Stock[[#This Row],[BUYING PRICE]]*(1+Stock[[#This Row],[% THRESHOLD (LOSS)]]),"")</f>
        <v/>
      </c>
      <c r="R553" s="106"/>
      <c r="S553" s="118" t="str">
        <f>IF(Stock[[#This Row],[CASH DIVIDEND]]&gt;0,Stock[[#This Row],[CASH DIVIDEND]]/(Stock[[#This Row],[BUYING PRICE]]*Stock[[#This Row],[BUYING QUANTITY]]),"")</f>
        <v/>
      </c>
      <c r="T553" s="106"/>
      <c r="U553" s="79"/>
      <c r="V553" s="97"/>
      <c r="W553" s="98"/>
      <c r="X553" s="168"/>
      <c r="Y553" s="126" t="str">
        <f>IF(Stock[[#This Row],[SELLING QUANTITY]]&gt;0,Stock[[#This Row],[SELLING PRICE]]*Stock[[#This Row],[SELLING QUANTITY]]*Stock[[#This Row],[% SELLING FEE]]+Stock[[#This Row],[SELLING PRICE]]*Stock[[#This Row],[SELLING QUANTITY]]*$D$12,"")</f>
        <v/>
      </c>
      <c r="Z553" s="127">
        <f>Stock[[#This Row],[BUYING QUANTITY]]+Stock[[#This Row],[STOCK DIVIDEND]]-Stock[[#This Row],[SELLING QUANTITY]]</f>
        <v>0</v>
      </c>
      <c r="AA5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3" s="121">
        <f ca="1">IF(Stock[[#This Row],[SELLING DATE]]&gt;0,Stock[[#This Row],[SELLING DATE]]-Stock[[#This Row],[BUY DATE]]+1,IF(Stock[[#This Row],[BUY DATE]]=0,0,TODAY()-Stock[[#This Row],[BUY DATE]]+1))</f>
        <v>0</v>
      </c>
      <c r="AC553" s="122" t="str">
        <f>IFERROR(Stock[[#This Row],[CASH DIVIDEND]]+Stock[[#This Row],[RETURN/(LOSS) FROM TRADING
(auto-fill)]],"")</f>
        <v/>
      </c>
      <c r="AD553" s="146" t="str">
        <f>IF(Stock[[#This Row],[SELLING QUANTITY]]&gt;0,SUM(Stock[[#This Row],[RETURN/(LOSS) FROM TRADING
(auto-fill)]],Stock[[#This Row],[CASH DIVIDEND]])/SUM(Stock[[#This Row],[BUYING PRICE]]*Stock[[#This Row],[SELLING QUANTITY]],Stock[[#This Row],[BUYING FEE
(auto-fill)]]*Stock[[#This Row],[SELLING QUANTITY]]/Stock[[#This Row],[BUYING QUANTITY]]),"")</f>
        <v/>
      </c>
      <c r="AE553" s="146" t="str">
        <f ca="1">IFERROR(IF(Stock[[#This Row],[HOLDING DAYS
(auto-fill)]]&lt;365,Stock[[#This Row],[% TOTAL RETURN/(LOSS)
(auto-fill)]]*365/Stock[[#This Row],[HOLDING DAYS
(auto-fill)]],POWER((1+Stock[[#This Row],[% TOTAL RETURN/(LOSS)
(auto-fill)]]),1/(Stock[[#This Row],[HOLDING DAYS
(auto-fill)]]/365))-1),"")</f>
        <v/>
      </c>
      <c r="AF553" s="92"/>
      <c r="AG553" s="149" t="str">
        <f>IF(Stock[[#This Row],[STATUS
(auto-fill)]]="HOLDING",Stock[[#This Row],[MARKET PRICE]]-Stock[[#This Row],[BUYING PRICE]],"")</f>
        <v/>
      </c>
      <c r="AH553" s="143" t="str">
        <f>IFERROR(Stock[[#This Row],[CHANGE
(auto-fill)]]/Stock[[#This Row],[BUYING PRICE]],"")</f>
        <v/>
      </c>
      <c r="AI553" s="129" t="str">
        <f>IF(Stock[[#This Row],[MARKET PRICE]]&gt;0,Stock[[#This Row],[MARKET PRICE]]*Stock[[#This Row],[REMAINING QUANTITY
(auto-fill)]],"")</f>
        <v/>
      </c>
    </row>
    <row r="554" spans="2:35">
      <c r="B554" s="112" t="str">
        <f>IF(AND(Stock[[#This Row],[BUYING QUANTITY]]&gt;0,Stock[[#This Row],[REMAINING QUANTITY
(auto-fill)]]=0),"SOLD OUT",
IF(AND(Stock[[#This Row],[BUYING QUANTITY]]&gt;0,Stock[[#This Row],[REMAINING QUANTITY
(auto-fill)]]&gt;0),"HOLDING",""))</f>
        <v/>
      </c>
      <c r="C554" s="111">
        <f t="shared" si="8"/>
        <v>541</v>
      </c>
      <c r="D554" s="79"/>
      <c r="E554" s="80"/>
      <c r="F554" s="162"/>
      <c r="G554" s="85"/>
      <c r="H554" s="86"/>
      <c r="I554" s="164"/>
      <c r="J554" s="115" t="str">
        <f>IF(Stock[[#This Row],[BUYING QUANTITY]]&gt;0,Stock[[#This Row],[BUYING PRICE]]*Stock[[#This Row],[BUYING QUANTITY]]*Stock[[#This Row],[% BUYING FEE]],"")</f>
        <v/>
      </c>
      <c r="K554" s="89"/>
      <c r="L554" s="90"/>
      <c r="M554" s="117" t="str">
        <f>IF(Stock[[#This Row],[BUYING QUANTITY]]&gt;0,Stock[[#This Row],[BUYING PRICE]]*(1+Stock[[#This Row],[% THRESHOLD (RETURN)_1]]),"")</f>
        <v/>
      </c>
      <c r="N554" s="91"/>
      <c r="O554" s="117" t="str">
        <f>IF(Stock[[#This Row],[BUYING QUANTITY]]&gt;0,Stock[[#This Row],[BUYING PRICE]]*(1+Stock[[#This Row],[% THRESHOLD (RETURN)_2]]),"")</f>
        <v/>
      </c>
      <c r="P554" s="91"/>
      <c r="Q554" s="117" t="str">
        <f>IF(Stock[[#This Row],[BUYING QUANTITY]]&gt;0,Stock[[#This Row],[BUYING PRICE]]*(1+Stock[[#This Row],[% THRESHOLD (LOSS)]]),"")</f>
        <v/>
      </c>
      <c r="R554" s="106"/>
      <c r="S554" s="118" t="str">
        <f>IF(Stock[[#This Row],[CASH DIVIDEND]]&gt;0,Stock[[#This Row],[CASH DIVIDEND]]/(Stock[[#This Row],[BUYING PRICE]]*Stock[[#This Row],[BUYING QUANTITY]]),"")</f>
        <v/>
      </c>
      <c r="T554" s="106"/>
      <c r="U554" s="79"/>
      <c r="V554" s="97"/>
      <c r="W554" s="98"/>
      <c r="X554" s="168"/>
      <c r="Y554" s="126" t="str">
        <f>IF(Stock[[#This Row],[SELLING QUANTITY]]&gt;0,Stock[[#This Row],[SELLING PRICE]]*Stock[[#This Row],[SELLING QUANTITY]]*Stock[[#This Row],[% SELLING FEE]]+Stock[[#This Row],[SELLING PRICE]]*Stock[[#This Row],[SELLING QUANTITY]]*$D$12,"")</f>
        <v/>
      </c>
      <c r="Z554" s="127">
        <f>Stock[[#This Row],[BUYING QUANTITY]]+Stock[[#This Row],[STOCK DIVIDEND]]-Stock[[#This Row],[SELLING QUANTITY]]</f>
        <v>0</v>
      </c>
      <c r="AA5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4" s="121">
        <f ca="1">IF(Stock[[#This Row],[SELLING DATE]]&gt;0,Stock[[#This Row],[SELLING DATE]]-Stock[[#This Row],[BUY DATE]]+1,IF(Stock[[#This Row],[BUY DATE]]=0,0,TODAY()-Stock[[#This Row],[BUY DATE]]+1))</f>
        <v>0</v>
      </c>
      <c r="AC554" s="122" t="str">
        <f>IFERROR(Stock[[#This Row],[CASH DIVIDEND]]+Stock[[#This Row],[RETURN/(LOSS) FROM TRADING
(auto-fill)]],"")</f>
        <v/>
      </c>
      <c r="AD554" s="146" t="str">
        <f>IF(Stock[[#This Row],[SELLING QUANTITY]]&gt;0,SUM(Stock[[#This Row],[RETURN/(LOSS) FROM TRADING
(auto-fill)]],Stock[[#This Row],[CASH DIVIDEND]])/SUM(Stock[[#This Row],[BUYING PRICE]]*Stock[[#This Row],[SELLING QUANTITY]],Stock[[#This Row],[BUYING FEE
(auto-fill)]]*Stock[[#This Row],[SELLING QUANTITY]]/Stock[[#This Row],[BUYING QUANTITY]]),"")</f>
        <v/>
      </c>
      <c r="AE554" s="146" t="str">
        <f ca="1">IFERROR(IF(Stock[[#This Row],[HOLDING DAYS
(auto-fill)]]&lt;365,Stock[[#This Row],[% TOTAL RETURN/(LOSS)
(auto-fill)]]*365/Stock[[#This Row],[HOLDING DAYS
(auto-fill)]],POWER((1+Stock[[#This Row],[% TOTAL RETURN/(LOSS)
(auto-fill)]]),1/(Stock[[#This Row],[HOLDING DAYS
(auto-fill)]]/365))-1),"")</f>
        <v/>
      </c>
      <c r="AF554" s="92"/>
      <c r="AG554" s="149" t="str">
        <f>IF(Stock[[#This Row],[STATUS
(auto-fill)]]="HOLDING",Stock[[#This Row],[MARKET PRICE]]-Stock[[#This Row],[BUYING PRICE]],"")</f>
        <v/>
      </c>
      <c r="AH554" s="143" t="str">
        <f>IFERROR(Stock[[#This Row],[CHANGE
(auto-fill)]]/Stock[[#This Row],[BUYING PRICE]],"")</f>
        <v/>
      </c>
      <c r="AI554" s="129" t="str">
        <f>IF(Stock[[#This Row],[MARKET PRICE]]&gt;0,Stock[[#This Row],[MARKET PRICE]]*Stock[[#This Row],[REMAINING QUANTITY
(auto-fill)]],"")</f>
        <v/>
      </c>
    </row>
    <row r="555" spans="2:35">
      <c r="B555" s="112" t="str">
        <f>IF(AND(Stock[[#This Row],[BUYING QUANTITY]]&gt;0,Stock[[#This Row],[REMAINING QUANTITY
(auto-fill)]]=0),"SOLD OUT",
IF(AND(Stock[[#This Row],[BUYING QUANTITY]]&gt;0,Stock[[#This Row],[REMAINING QUANTITY
(auto-fill)]]&gt;0),"HOLDING",""))</f>
        <v/>
      </c>
      <c r="C555" s="111">
        <f t="shared" si="8"/>
        <v>542</v>
      </c>
      <c r="D555" s="79"/>
      <c r="E555" s="80"/>
      <c r="F555" s="162"/>
      <c r="G555" s="85"/>
      <c r="H555" s="86"/>
      <c r="I555" s="164"/>
      <c r="J555" s="115" t="str">
        <f>IF(Stock[[#This Row],[BUYING QUANTITY]]&gt;0,Stock[[#This Row],[BUYING PRICE]]*Stock[[#This Row],[BUYING QUANTITY]]*Stock[[#This Row],[% BUYING FEE]],"")</f>
        <v/>
      </c>
      <c r="K555" s="89"/>
      <c r="L555" s="90"/>
      <c r="M555" s="117" t="str">
        <f>IF(Stock[[#This Row],[BUYING QUANTITY]]&gt;0,Stock[[#This Row],[BUYING PRICE]]*(1+Stock[[#This Row],[% THRESHOLD (RETURN)_1]]),"")</f>
        <v/>
      </c>
      <c r="N555" s="91"/>
      <c r="O555" s="117" t="str">
        <f>IF(Stock[[#This Row],[BUYING QUANTITY]]&gt;0,Stock[[#This Row],[BUYING PRICE]]*(1+Stock[[#This Row],[% THRESHOLD (RETURN)_2]]),"")</f>
        <v/>
      </c>
      <c r="P555" s="91"/>
      <c r="Q555" s="117" t="str">
        <f>IF(Stock[[#This Row],[BUYING QUANTITY]]&gt;0,Stock[[#This Row],[BUYING PRICE]]*(1+Stock[[#This Row],[% THRESHOLD (LOSS)]]),"")</f>
        <v/>
      </c>
      <c r="R555" s="106"/>
      <c r="S555" s="118" t="str">
        <f>IF(Stock[[#This Row],[CASH DIVIDEND]]&gt;0,Stock[[#This Row],[CASH DIVIDEND]]/(Stock[[#This Row],[BUYING PRICE]]*Stock[[#This Row],[BUYING QUANTITY]]),"")</f>
        <v/>
      </c>
      <c r="T555" s="106"/>
      <c r="U555" s="79"/>
      <c r="V555" s="97"/>
      <c r="W555" s="98"/>
      <c r="X555" s="168"/>
      <c r="Y555" s="126" t="str">
        <f>IF(Stock[[#This Row],[SELLING QUANTITY]]&gt;0,Stock[[#This Row],[SELLING PRICE]]*Stock[[#This Row],[SELLING QUANTITY]]*Stock[[#This Row],[% SELLING FEE]]+Stock[[#This Row],[SELLING PRICE]]*Stock[[#This Row],[SELLING QUANTITY]]*$D$12,"")</f>
        <v/>
      </c>
      <c r="Z555" s="127">
        <f>Stock[[#This Row],[BUYING QUANTITY]]+Stock[[#This Row],[STOCK DIVIDEND]]-Stock[[#This Row],[SELLING QUANTITY]]</f>
        <v>0</v>
      </c>
      <c r="AA5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5" s="121">
        <f ca="1">IF(Stock[[#This Row],[SELLING DATE]]&gt;0,Stock[[#This Row],[SELLING DATE]]-Stock[[#This Row],[BUY DATE]]+1,IF(Stock[[#This Row],[BUY DATE]]=0,0,TODAY()-Stock[[#This Row],[BUY DATE]]+1))</f>
        <v>0</v>
      </c>
      <c r="AC555" s="122" t="str">
        <f>IFERROR(Stock[[#This Row],[CASH DIVIDEND]]+Stock[[#This Row],[RETURN/(LOSS) FROM TRADING
(auto-fill)]],"")</f>
        <v/>
      </c>
      <c r="AD555" s="146" t="str">
        <f>IF(Stock[[#This Row],[SELLING QUANTITY]]&gt;0,SUM(Stock[[#This Row],[RETURN/(LOSS) FROM TRADING
(auto-fill)]],Stock[[#This Row],[CASH DIVIDEND]])/SUM(Stock[[#This Row],[BUYING PRICE]]*Stock[[#This Row],[SELLING QUANTITY]],Stock[[#This Row],[BUYING FEE
(auto-fill)]]*Stock[[#This Row],[SELLING QUANTITY]]/Stock[[#This Row],[BUYING QUANTITY]]),"")</f>
        <v/>
      </c>
      <c r="AE555" s="146" t="str">
        <f ca="1">IFERROR(IF(Stock[[#This Row],[HOLDING DAYS
(auto-fill)]]&lt;365,Stock[[#This Row],[% TOTAL RETURN/(LOSS)
(auto-fill)]]*365/Stock[[#This Row],[HOLDING DAYS
(auto-fill)]],POWER((1+Stock[[#This Row],[% TOTAL RETURN/(LOSS)
(auto-fill)]]),1/(Stock[[#This Row],[HOLDING DAYS
(auto-fill)]]/365))-1),"")</f>
        <v/>
      </c>
      <c r="AF555" s="92"/>
      <c r="AG555" s="149" t="str">
        <f>IF(Stock[[#This Row],[STATUS
(auto-fill)]]="HOLDING",Stock[[#This Row],[MARKET PRICE]]-Stock[[#This Row],[BUYING PRICE]],"")</f>
        <v/>
      </c>
      <c r="AH555" s="143" t="str">
        <f>IFERROR(Stock[[#This Row],[CHANGE
(auto-fill)]]/Stock[[#This Row],[BUYING PRICE]],"")</f>
        <v/>
      </c>
      <c r="AI555" s="129" t="str">
        <f>IF(Stock[[#This Row],[MARKET PRICE]]&gt;0,Stock[[#This Row],[MARKET PRICE]]*Stock[[#This Row],[REMAINING QUANTITY
(auto-fill)]],"")</f>
        <v/>
      </c>
    </row>
    <row r="556" spans="2:35">
      <c r="B556" s="112" t="str">
        <f>IF(AND(Stock[[#This Row],[BUYING QUANTITY]]&gt;0,Stock[[#This Row],[REMAINING QUANTITY
(auto-fill)]]=0),"SOLD OUT",
IF(AND(Stock[[#This Row],[BUYING QUANTITY]]&gt;0,Stock[[#This Row],[REMAINING QUANTITY
(auto-fill)]]&gt;0),"HOLDING",""))</f>
        <v/>
      </c>
      <c r="C556" s="111">
        <f t="shared" si="8"/>
        <v>543</v>
      </c>
      <c r="D556" s="79"/>
      <c r="E556" s="80"/>
      <c r="F556" s="162"/>
      <c r="G556" s="85"/>
      <c r="H556" s="86"/>
      <c r="I556" s="164"/>
      <c r="J556" s="115" t="str">
        <f>IF(Stock[[#This Row],[BUYING QUANTITY]]&gt;0,Stock[[#This Row],[BUYING PRICE]]*Stock[[#This Row],[BUYING QUANTITY]]*Stock[[#This Row],[% BUYING FEE]],"")</f>
        <v/>
      </c>
      <c r="K556" s="89"/>
      <c r="L556" s="90"/>
      <c r="M556" s="117" t="str">
        <f>IF(Stock[[#This Row],[BUYING QUANTITY]]&gt;0,Stock[[#This Row],[BUYING PRICE]]*(1+Stock[[#This Row],[% THRESHOLD (RETURN)_1]]),"")</f>
        <v/>
      </c>
      <c r="N556" s="91"/>
      <c r="O556" s="117" t="str">
        <f>IF(Stock[[#This Row],[BUYING QUANTITY]]&gt;0,Stock[[#This Row],[BUYING PRICE]]*(1+Stock[[#This Row],[% THRESHOLD (RETURN)_2]]),"")</f>
        <v/>
      </c>
      <c r="P556" s="91"/>
      <c r="Q556" s="117" t="str">
        <f>IF(Stock[[#This Row],[BUYING QUANTITY]]&gt;0,Stock[[#This Row],[BUYING PRICE]]*(1+Stock[[#This Row],[% THRESHOLD (LOSS)]]),"")</f>
        <v/>
      </c>
      <c r="R556" s="106"/>
      <c r="S556" s="118" t="str">
        <f>IF(Stock[[#This Row],[CASH DIVIDEND]]&gt;0,Stock[[#This Row],[CASH DIVIDEND]]/(Stock[[#This Row],[BUYING PRICE]]*Stock[[#This Row],[BUYING QUANTITY]]),"")</f>
        <v/>
      </c>
      <c r="T556" s="106"/>
      <c r="U556" s="79"/>
      <c r="V556" s="97"/>
      <c r="W556" s="98"/>
      <c r="X556" s="168"/>
      <c r="Y556" s="126" t="str">
        <f>IF(Stock[[#This Row],[SELLING QUANTITY]]&gt;0,Stock[[#This Row],[SELLING PRICE]]*Stock[[#This Row],[SELLING QUANTITY]]*Stock[[#This Row],[% SELLING FEE]]+Stock[[#This Row],[SELLING PRICE]]*Stock[[#This Row],[SELLING QUANTITY]]*$D$12,"")</f>
        <v/>
      </c>
      <c r="Z556" s="127">
        <f>Stock[[#This Row],[BUYING QUANTITY]]+Stock[[#This Row],[STOCK DIVIDEND]]-Stock[[#This Row],[SELLING QUANTITY]]</f>
        <v>0</v>
      </c>
      <c r="AA5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6" s="121">
        <f ca="1">IF(Stock[[#This Row],[SELLING DATE]]&gt;0,Stock[[#This Row],[SELLING DATE]]-Stock[[#This Row],[BUY DATE]]+1,IF(Stock[[#This Row],[BUY DATE]]=0,0,TODAY()-Stock[[#This Row],[BUY DATE]]+1))</f>
        <v>0</v>
      </c>
      <c r="AC556" s="122" t="str">
        <f>IFERROR(Stock[[#This Row],[CASH DIVIDEND]]+Stock[[#This Row],[RETURN/(LOSS) FROM TRADING
(auto-fill)]],"")</f>
        <v/>
      </c>
      <c r="AD556" s="146" t="str">
        <f>IF(Stock[[#This Row],[SELLING QUANTITY]]&gt;0,SUM(Stock[[#This Row],[RETURN/(LOSS) FROM TRADING
(auto-fill)]],Stock[[#This Row],[CASH DIVIDEND]])/SUM(Stock[[#This Row],[BUYING PRICE]]*Stock[[#This Row],[SELLING QUANTITY]],Stock[[#This Row],[BUYING FEE
(auto-fill)]]*Stock[[#This Row],[SELLING QUANTITY]]/Stock[[#This Row],[BUYING QUANTITY]]),"")</f>
        <v/>
      </c>
      <c r="AE556" s="146" t="str">
        <f ca="1">IFERROR(IF(Stock[[#This Row],[HOLDING DAYS
(auto-fill)]]&lt;365,Stock[[#This Row],[% TOTAL RETURN/(LOSS)
(auto-fill)]]*365/Stock[[#This Row],[HOLDING DAYS
(auto-fill)]],POWER((1+Stock[[#This Row],[% TOTAL RETURN/(LOSS)
(auto-fill)]]),1/(Stock[[#This Row],[HOLDING DAYS
(auto-fill)]]/365))-1),"")</f>
        <v/>
      </c>
      <c r="AF556" s="92"/>
      <c r="AG556" s="149" t="str">
        <f>IF(Stock[[#This Row],[STATUS
(auto-fill)]]="HOLDING",Stock[[#This Row],[MARKET PRICE]]-Stock[[#This Row],[BUYING PRICE]],"")</f>
        <v/>
      </c>
      <c r="AH556" s="143" t="str">
        <f>IFERROR(Stock[[#This Row],[CHANGE
(auto-fill)]]/Stock[[#This Row],[BUYING PRICE]],"")</f>
        <v/>
      </c>
      <c r="AI556" s="129" t="str">
        <f>IF(Stock[[#This Row],[MARKET PRICE]]&gt;0,Stock[[#This Row],[MARKET PRICE]]*Stock[[#This Row],[REMAINING QUANTITY
(auto-fill)]],"")</f>
        <v/>
      </c>
    </row>
    <row r="557" spans="2:35">
      <c r="B557" s="112" t="str">
        <f>IF(AND(Stock[[#This Row],[BUYING QUANTITY]]&gt;0,Stock[[#This Row],[REMAINING QUANTITY
(auto-fill)]]=0),"SOLD OUT",
IF(AND(Stock[[#This Row],[BUYING QUANTITY]]&gt;0,Stock[[#This Row],[REMAINING QUANTITY
(auto-fill)]]&gt;0),"HOLDING",""))</f>
        <v/>
      </c>
      <c r="C557" s="111">
        <f t="shared" si="8"/>
        <v>544</v>
      </c>
      <c r="D557" s="79"/>
      <c r="E557" s="80"/>
      <c r="F557" s="162"/>
      <c r="G557" s="85"/>
      <c r="H557" s="86"/>
      <c r="I557" s="164"/>
      <c r="J557" s="115" t="str">
        <f>IF(Stock[[#This Row],[BUYING QUANTITY]]&gt;0,Stock[[#This Row],[BUYING PRICE]]*Stock[[#This Row],[BUYING QUANTITY]]*Stock[[#This Row],[% BUYING FEE]],"")</f>
        <v/>
      </c>
      <c r="K557" s="89"/>
      <c r="L557" s="90"/>
      <c r="M557" s="117" t="str">
        <f>IF(Stock[[#This Row],[BUYING QUANTITY]]&gt;0,Stock[[#This Row],[BUYING PRICE]]*(1+Stock[[#This Row],[% THRESHOLD (RETURN)_1]]),"")</f>
        <v/>
      </c>
      <c r="N557" s="91"/>
      <c r="O557" s="117" t="str">
        <f>IF(Stock[[#This Row],[BUYING QUANTITY]]&gt;0,Stock[[#This Row],[BUYING PRICE]]*(1+Stock[[#This Row],[% THRESHOLD (RETURN)_2]]),"")</f>
        <v/>
      </c>
      <c r="P557" s="91"/>
      <c r="Q557" s="117" t="str">
        <f>IF(Stock[[#This Row],[BUYING QUANTITY]]&gt;0,Stock[[#This Row],[BUYING PRICE]]*(1+Stock[[#This Row],[% THRESHOLD (LOSS)]]),"")</f>
        <v/>
      </c>
      <c r="R557" s="106"/>
      <c r="S557" s="118" t="str">
        <f>IF(Stock[[#This Row],[CASH DIVIDEND]]&gt;0,Stock[[#This Row],[CASH DIVIDEND]]/(Stock[[#This Row],[BUYING PRICE]]*Stock[[#This Row],[BUYING QUANTITY]]),"")</f>
        <v/>
      </c>
      <c r="T557" s="106"/>
      <c r="U557" s="79"/>
      <c r="V557" s="97"/>
      <c r="W557" s="98"/>
      <c r="X557" s="168"/>
      <c r="Y557" s="126" t="str">
        <f>IF(Stock[[#This Row],[SELLING QUANTITY]]&gt;0,Stock[[#This Row],[SELLING PRICE]]*Stock[[#This Row],[SELLING QUANTITY]]*Stock[[#This Row],[% SELLING FEE]]+Stock[[#This Row],[SELLING PRICE]]*Stock[[#This Row],[SELLING QUANTITY]]*$D$12,"")</f>
        <v/>
      </c>
      <c r="Z557" s="127">
        <f>Stock[[#This Row],[BUYING QUANTITY]]+Stock[[#This Row],[STOCK DIVIDEND]]-Stock[[#This Row],[SELLING QUANTITY]]</f>
        <v>0</v>
      </c>
      <c r="AA5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7" s="121">
        <f ca="1">IF(Stock[[#This Row],[SELLING DATE]]&gt;0,Stock[[#This Row],[SELLING DATE]]-Stock[[#This Row],[BUY DATE]]+1,IF(Stock[[#This Row],[BUY DATE]]=0,0,TODAY()-Stock[[#This Row],[BUY DATE]]+1))</f>
        <v>0</v>
      </c>
      <c r="AC557" s="122" t="str">
        <f>IFERROR(Stock[[#This Row],[CASH DIVIDEND]]+Stock[[#This Row],[RETURN/(LOSS) FROM TRADING
(auto-fill)]],"")</f>
        <v/>
      </c>
      <c r="AD557" s="146" t="str">
        <f>IF(Stock[[#This Row],[SELLING QUANTITY]]&gt;0,SUM(Stock[[#This Row],[RETURN/(LOSS) FROM TRADING
(auto-fill)]],Stock[[#This Row],[CASH DIVIDEND]])/SUM(Stock[[#This Row],[BUYING PRICE]]*Stock[[#This Row],[SELLING QUANTITY]],Stock[[#This Row],[BUYING FEE
(auto-fill)]]*Stock[[#This Row],[SELLING QUANTITY]]/Stock[[#This Row],[BUYING QUANTITY]]),"")</f>
        <v/>
      </c>
      <c r="AE557" s="146" t="str">
        <f ca="1">IFERROR(IF(Stock[[#This Row],[HOLDING DAYS
(auto-fill)]]&lt;365,Stock[[#This Row],[% TOTAL RETURN/(LOSS)
(auto-fill)]]*365/Stock[[#This Row],[HOLDING DAYS
(auto-fill)]],POWER((1+Stock[[#This Row],[% TOTAL RETURN/(LOSS)
(auto-fill)]]),1/(Stock[[#This Row],[HOLDING DAYS
(auto-fill)]]/365))-1),"")</f>
        <v/>
      </c>
      <c r="AF557" s="92"/>
      <c r="AG557" s="149" t="str">
        <f>IF(Stock[[#This Row],[STATUS
(auto-fill)]]="HOLDING",Stock[[#This Row],[MARKET PRICE]]-Stock[[#This Row],[BUYING PRICE]],"")</f>
        <v/>
      </c>
      <c r="AH557" s="143" t="str">
        <f>IFERROR(Stock[[#This Row],[CHANGE
(auto-fill)]]/Stock[[#This Row],[BUYING PRICE]],"")</f>
        <v/>
      </c>
      <c r="AI557" s="129" t="str">
        <f>IF(Stock[[#This Row],[MARKET PRICE]]&gt;0,Stock[[#This Row],[MARKET PRICE]]*Stock[[#This Row],[REMAINING QUANTITY
(auto-fill)]],"")</f>
        <v/>
      </c>
    </row>
    <row r="558" spans="2:35">
      <c r="B558" s="112" t="str">
        <f>IF(AND(Stock[[#This Row],[BUYING QUANTITY]]&gt;0,Stock[[#This Row],[REMAINING QUANTITY
(auto-fill)]]=0),"SOLD OUT",
IF(AND(Stock[[#This Row],[BUYING QUANTITY]]&gt;0,Stock[[#This Row],[REMAINING QUANTITY
(auto-fill)]]&gt;0),"HOLDING",""))</f>
        <v/>
      </c>
      <c r="C558" s="111">
        <f t="shared" si="8"/>
        <v>545</v>
      </c>
      <c r="D558" s="79"/>
      <c r="E558" s="80"/>
      <c r="F558" s="162"/>
      <c r="G558" s="85"/>
      <c r="H558" s="86"/>
      <c r="I558" s="164"/>
      <c r="J558" s="115" t="str">
        <f>IF(Stock[[#This Row],[BUYING QUANTITY]]&gt;0,Stock[[#This Row],[BUYING PRICE]]*Stock[[#This Row],[BUYING QUANTITY]]*Stock[[#This Row],[% BUYING FEE]],"")</f>
        <v/>
      </c>
      <c r="K558" s="89"/>
      <c r="L558" s="90"/>
      <c r="M558" s="117" t="str">
        <f>IF(Stock[[#This Row],[BUYING QUANTITY]]&gt;0,Stock[[#This Row],[BUYING PRICE]]*(1+Stock[[#This Row],[% THRESHOLD (RETURN)_1]]),"")</f>
        <v/>
      </c>
      <c r="N558" s="91"/>
      <c r="O558" s="117" t="str">
        <f>IF(Stock[[#This Row],[BUYING QUANTITY]]&gt;0,Stock[[#This Row],[BUYING PRICE]]*(1+Stock[[#This Row],[% THRESHOLD (RETURN)_2]]),"")</f>
        <v/>
      </c>
      <c r="P558" s="91"/>
      <c r="Q558" s="117" t="str">
        <f>IF(Stock[[#This Row],[BUYING QUANTITY]]&gt;0,Stock[[#This Row],[BUYING PRICE]]*(1+Stock[[#This Row],[% THRESHOLD (LOSS)]]),"")</f>
        <v/>
      </c>
      <c r="R558" s="106"/>
      <c r="S558" s="118" t="str">
        <f>IF(Stock[[#This Row],[CASH DIVIDEND]]&gt;0,Stock[[#This Row],[CASH DIVIDEND]]/(Stock[[#This Row],[BUYING PRICE]]*Stock[[#This Row],[BUYING QUANTITY]]),"")</f>
        <v/>
      </c>
      <c r="T558" s="106"/>
      <c r="U558" s="79"/>
      <c r="V558" s="97"/>
      <c r="W558" s="98"/>
      <c r="X558" s="168"/>
      <c r="Y558" s="126" t="str">
        <f>IF(Stock[[#This Row],[SELLING QUANTITY]]&gt;0,Stock[[#This Row],[SELLING PRICE]]*Stock[[#This Row],[SELLING QUANTITY]]*Stock[[#This Row],[% SELLING FEE]]+Stock[[#This Row],[SELLING PRICE]]*Stock[[#This Row],[SELLING QUANTITY]]*$D$12,"")</f>
        <v/>
      </c>
      <c r="Z558" s="127">
        <f>Stock[[#This Row],[BUYING QUANTITY]]+Stock[[#This Row],[STOCK DIVIDEND]]-Stock[[#This Row],[SELLING QUANTITY]]</f>
        <v>0</v>
      </c>
      <c r="AA5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8" s="121">
        <f ca="1">IF(Stock[[#This Row],[SELLING DATE]]&gt;0,Stock[[#This Row],[SELLING DATE]]-Stock[[#This Row],[BUY DATE]]+1,IF(Stock[[#This Row],[BUY DATE]]=0,0,TODAY()-Stock[[#This Row],[BUY DATE]]+1))</f>
        <v>0</v>
      </c>
      <c r="AC558" s="122" t="str">
        <f>IFERROR(Stock[[#This Row],[CASH DIVIDEND]]+Stock[[#This Row],[RETURN/(LOSS) FROM TRADING
(auto-fill)]],"")</f>
        <v/>
      </c>
      <c r="AD558" s="146" t="str">
        <f>IF(Stock[[#This Row],[SELLING QUANTITY]]&gt;0,SUM(Stock[[#This Row],[RETURN/(LOSS) FROM TRADING
(auto-fill)]],Stock[[#This Row],[CASH DIVIDEND]])/SUM(Stock[[#This Row],[BUYING PRICE]]*Stock[[#This Row],[SELLING QUANTITY]],Stock[[#This Row],[BUYING FEE
(auto-fill)]]*Stock[[#This Row],[SELLING QUANTITY]]/Stock[[#This Row],[BUYING QUANTITY]]),"")</f>
        <v/>
      </c>
      <c r="AE558" s="146" t="str">
        <f ca="1">IFERROR(IF(Stock[[#This Row],[HOLDING DAYS
(auto-fill)]]&lt;365,Stock[[#This Row],[% TOTAL RETURN/(LOSS)
(auto-fill)]]*365/Stock[[#This Row],[HOLDING DAYS
(auto-fill)]],POWER((1+Stock[[#This Row],[% TOTAL RETURN/(LOSS)
(auto-fill)]]),1/(Stock[[#This Row],[HOLDING DAYS
(auto-fill)]]/365))-1),"")</f>
        <v/>
      </c>
      <c r="AF558" s="92"/>
      <c r="AG558" s="149" t="str">
        <f>IF(Stock[[#This Row],[STATUS
(auto-fill)]]="HOLDING",Stock[[#This Row],[MARKET PRICE]]-Stock[[#This Row],[BUYING PRICE]],"")</f>
        <v/>
      </c>
      <c r="AH558" s="143" t="str">
        <f>IFERROR(Stock[[#This Row],[CHANGE
(auto-fill)]]/Stock[[#This Row],[BUYING PRICE]],"")</f>
        <v/>
      </c>
      <c r="AI558" s="129" t="str">
        <f>IF(Stock[[#This Row],[MARKET PRICE]]&gt;0,Stock[[#This Row],[MARKET PRICE]]*Stock[[#This Row],[REMAINING QUANTITY
(auto-fill)]],"")</f>
        <v/>
      </c>
    </row>
    <row r="559" spans="2:35">
      <c r="B559" s="112" t="str">
        <f>IF(AND(Stock[[#This Row],[BUYING QUANTITY]]&gt;0,Stock[[#This Row],[REMAINING QUANTITY
(auto-fill)]]=0),"SOLD OUT",
IF(AND(Stock[[#This Row],[BUYING QUANTITY]]&gt;0,Stock[[#This Row],[REMAINING QUANTITY
(auto-fill)]]&gt;0),"HOLDING",""))</f>
        <v/>
      </c>
      <c r="C559" s="111">
        <f t="shared" si="8"/>
        <v>546</v>
      </c>
      <c r="D559" s="79"/>
      <c r="E559" s="80"/>
      <c r="F559" s="162"/>
      <c r="G559" s="85"/>
      <c r="H559" s="86"/>
      <c r="I559" s="164"/>
      <c r="J559" s="115" t="str">
        <f>IF(Stock[[#This Row],[BUYING QUANTITY]]&gt;0,Stock[[#This Row],[BUYING PRICE]]*Stock[[#This Row],[BUYING QUANTITY]]*Stock[[#This Row],[% BUYING FEE]],"")</f>
        <v/>
      </c>
      <c r="K559" s="89"/>
      <c r="L559" s="90"/>
      <c r="M559" s="117" t="str">
        <f>IF(Stock[[#This Row],[BUYING QUANTITY]]&gt;0,Stock[[#This Row],[BUYING PRICE]]*(1+Stock[[#This Row],[% THRESHOLD (RETURN)_1]]),"")</f>
        <v/>
      </c>
      <c r="N559" s="91"/>
      <c r="O559" s="117" t="str">
        <f>IF(Stock[[#This Row],[BUYING QUANTITY]]&gt;0,Stock[[#This Row],[BUYING PRICE]]*(1+Stock[[#This Row],[% THRESHOLD (RETURN)_2]]),"")</f>
        <v/>
      </c>
      <c r="P559" s="91"/>
      <c r="Q559" s="117" t="str">
        <f>IF(Stock[[#This Row],[BUYING QUANTITY]]&gt;0,Stock[[#This Row],[BUYING PRICE]]*(1+Stock[[#This Row],[% THRESHOLD (LOSS)]]),"")</f>
        <v/>
      </c>
      <c r="R559" s="106"/>
      <c r="S559" s="118" t="str">
        <f>IF(Stock[[#This Row],[CASH DIVIDEND]]&gt;0,Stock[[#This Row],[CASH DIVIDEND]]/(Stock[[#This Row],[BUYING PRICE]]*Stock[[#This Row],[BUYING QUANTITY]]),"")</f>
        <v/>
      </c>
      <c r="T559" s="106"/>
      <c r="U559" s="79"/>
      <c r="V559" s="97"/>
      <c r="W559" s="98"/>
      <c r="X559" s="168"/>
      <c r="Y559" s="126" t="str">
        <f>IF(Stock[[#This Row],[SELLING QUANTITY]]&gt;0,Stock[[#This Row],[SELLING PRICE]]*Stock[[#This Row],[SELLING QUANTITY]]*Stock[[#This Row],[% SELLING FEE]]+Stock[[#This Row],[SELLING PRICE]]*Stock[[#This Row],[SELLING QUANTITY]]*$D$12,"")</f>
        <v/>
      </c>
      <c r="Z559" s="127">
        <f>Stock[[#This Row],[BUYING QUANTITY]]+Stock[[#This Row],[STOCK DIVIDEND]]-Stock[[#This Row],[SELLING QUANTITY]]</f>
        <v>0</v>
      </c>
      <c r="AA5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59" s="121">
        <f ca="1">IF(Stock[[#This Row],[SELLING DATE]]&gt;0,Stock[[#This Row],[SELLING DATE]]-Stock[[#This Row],[BUY DATE]]+1,IF(Stock[[#This Row],[BUY DATE]]=0,0,TODAY()-Stock[[#This Row],[BUY DATE]]+1))</f>
        <v>0</v>
      </c>
      <c r="AC559" s="122" t="str">
        <f>IFERROR(Stock[[#This Row],[CASH DIVIDEND]]+Stock[[#This Row],[RETURN/(LOSS) FROM TRADING
(auto-fill)]],"")</f>
        <v/>
      </c>
      <c r="AD559" s="146" t="str">
        <f>IF(Stock[[#This Row],[SELLING QUANTITY]]&gt;0,SUM(Stock[[#This Row],[RETURN/(LOSS) FROM TRADING
(auto-fill)]],Stock[[#This Row],[CASH DIVIDEND]])/SUM(Stock[[#This Row],[BUYING PRICE]]*Stock[[#This Row],[SELLING QUANTITY]],Stock[[#This Row],[BUYING FEE
(auto-fill)]]*Stock[[#This Row],[SELLING QUANTITY]]/Stock[[#This Row],[BUYING QUANTITY]]),"")</f>
        <v/>
      </c>
      <c r="AE559" s="146" t="str">
        <f ca="1">IFERROR(IF(Stock[[#This Row],[HOLDING DAYS
(auto-fill)]]&lt;365,Stock[[#This Row],[% TOTAL RETURN/(LOSS)
(auto-fill)]]*365/Stock[[#This Row],[HOLDING DAYS
(auto-fill)]],POWER((1+Stock[[#This Row],[% TOTAL RETURN/(LOSS)
(auto-fill)]]),1/(Stock[[#This Row],[HOLDING DAYS
(auto-fill)]]/365))-1),"")</f>
        <v/>
      </c>
      <c r="AF559" s="92"/>
      <c r="AG559" s="149" t="str">
        <f>IF(Stock[[#This Row],[STATUS
(auto-fill)]]="HOLDING",Stock[[#This Row],[MARKET PRICE]]-Stock[[#This Row],[BUYING PRICE]],"")</f>
        <v/>
      </c>
      <c r="AH559" s="143" t="str">
        <f>IFERROR(Stock[[#This Row],[CHANGE
(auto-fill)]]/Stock[[#This Row],[BUYING PRICE]],"")</f>
        <v/>
      </c>
      <c r="AI559" s="129" t="str">
        <f>IF(Stock[[#This Row],[MARKET PRICE]]&gt;0,Stock[[#This Row],[MARKET PRICE]]*Stock[[#This Row],[REMAINING QUANTITY
(auto-fill)]],"")</f>
        <v/>
      </c>
    </row>
    <row r="560" spans="2:35">
      <c r="B560" s="112" t="str">
        <f>IF(AND(Stock[[#This Row],[BUYING QUANTITY]]&gt;0,Stock[[#This Row],[REMAINING QUANTITY
(auto-fill)]]=0),"SOLD OUT",
IF(AND(Stock[[#This Row],[BUYING QUANTITY]]&gt;0,Stock[[#This Row],[REMAINING QUANTITY
(auto-fill)]]&gt;0),"HOLDING",""))</f>
        <v/>
      </c>
      <c r="C560" s="111">
        <f t="shared" si="8"/>
        <v>547</v>
      </c>
      <c r="D560" s="79"/>
      <c r="E560" s="80"/>
      <c r="F560" s="162"/>
      <c r="G560" s="85"/>
      <c r="H560" s="86"/>
      <c r="I560" s="164"/>
      <c r="J560" s="115" t="str">
        <f>IF(Stock[[#This Row],[BUYING QUANTITY]]&gt;0,Stock[[#This Row],[BUYING PRICE]]*Stock[[#This Row],[BUYING QUANTITY]]*Stock[[#This Row],[% BUYING FEE]],"")</f>
        <v/>
      </c>
      <c r="K560" s="89"/>
      <c r="L560" s="90"/>
      <c r="M560" s="117" t="str">
        <f>IF(Stock[[#This Row],[BUYING QUANTITY]]&gt;0,Stock[[#This Row],[BUYING PRICE]]*(1+Stock[[#This Row],[% THRESHOLD (RETURN)_1]]),"")</f>
        <v/>
      </c>
      <c r="N560" s="91"/>
      <c r="O560" s="117" t="str">
        <f>IF(Stock[[#This Row],[BUYING QUANTITY]]&gt;0,Stock[[#This Row],[BUYING PRICE]]*(1+Stock[[#This Row],[% THRESHOLD (RETURN)_2]]),"")</f>
        <v/>
      </c>
      <c r="P560" s="91"/>
      <c r="Q560" s="117" t="str">
        <f>IF(Stock[[#This Row],[BUYING QUANTITY]]&gt;0,Stock[[#This Row],[BUYING PRICE]]*(1+Stock[[#This Row],[% THRESHOLD (LOSS)]]),"")</f>
        <v/>
      </c>
      <c r="R560" s="106"/>
      <c r="S560" s="118" t="str">
        <f>IF(Stock[[#This Row],[CASH DIVIDEND]]&gt;0,Stock[[#This Row],[CASH DIVIDEND]]/(Stock[[#This Row],[BUYING PRICE]]*Stock[[#This Row],[BUYING QUANTITY]]),"")</f>
        <v/>
      </c>
      <c r="T560" s="106"/>
      <c r="U560" s="79"/>
      <c r="V560" s="97"/>
      <c r="W560" s="98"/>
      <c r="X560" s="168"/>
      <c r="Y560" s="126" t="str">
        <f>IF(Stock[[#This Row],[SELLING QUANTITY]]&gt;0,Stock[[#This Row],[SELLING PRICE]]*Stock[[#This Row],[SELLING QUANTITY]]*Stock[[#This Row],[% SELLING FEE]]+Stock[[#This Row],[SELLING PRICE]]*Stock[[#This Row],[SELLING QUANTITY]]*$D$12,"")</f>
        <v/>
      </c>
      <c r="Z560" s="127">
        <f>Stock[[#This Row],[BUYING QUANTITY]]+Stock[[#This Row],[STOCK DIVIDEND]]-Stock[[#This Row],[SELLING QUANTITY]]</f>
        <v>0</v>
      </c>
      <c r="AA5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0" s="121">
        <f ca="1">IF(Stock[[#This Row],[SELLING DATE]]&gt;0,Stock[[#This Row],[SELLING DATE]]-Stock[[#This Row],[BUY DATE]]+1,IF(Stock[[#This Row],[BUY DATE]]=0,0,TODAY()-Stock[[#This Row],[BUY DATE]]+1))</f>
        <v>0</v>
      </c>
      <c r="AC560" s="122" t="str">
        <f>IFERROR(Stock[[#This Row],[CASH DIVIDEND]]+Stock[[#This Row],[RETURN/(LOSS) FROM TRADING
(auto-fill)]],"")</f>
        <v/>
      </c>
      <c r="AD560" s="146" t="str">
        <f>IF(Stock[[#This Row],[SELLING QUANTITY]]&gt;0,SUM(Stock[[#This Row],[RETURN/(LOSS) FROM TRADING
(auto-fill)]],Stock[[#This Row],[CASH DIVIDEND]])/SUM(Stock[[#This Row],[BUYING PRICE]]*Stock[[#This Row],[SELLING QUANTITY]],Stock[[#This Row],[BUYING FEE
(auto-fill)]]*Stock[[#This Row],[SELLING QUANTITY]]/Stock[[#This Row],[BUYING QUANTITY]]),"")</f>
        <v/>
      </c>
      <c r="AE560" s="146" t="str">
        <f ca="1">IFERROR(IF(Stock[[#This Row],[HOLDING DAYS
(auto-fill)]]&lt;365,Stock[[#This Row],[% TOTAL RETURN/(LOSS)
(auto-fill)]]*365/Stock[[#This Row],[HOLDING DAYS
(auto-fill)]],POWER((1+Stock[[#This Row],[% TOTAL RETURN/(LOSS)
(auto-fill)]]),1/(Stock[[#This Row],[HOLDING DAYS
(auto-fill)]]/365))-1),"")</f>
        <v/>
      </c>
      <c r="AF560" s="92"/>
      <c r="AG560" s="149" t="str">
        <f>IF(Stock[[#This Row],[STATUS
(auto-fill)]]="HOLDING",Stock[[#This Row],[MARKET PRICE]]-Stock[[#This Row],[BUYING PRICE]],"")</f>
        <v/>
      </c>
      <c r="AH560" s="143" t="str">
        <f>IFERROR(Stock[[#This Row],[CHANGE
(auto-fill)]]/Stock[[#This Row],[BUYING PRICE]],"")</f>
        <v/>
      </c>
      <c r="AI560" s="129" t="str">
        <f>IF(Stock[[#This Row],[MARKET PRICE]]&gt;0,Stock[[#This Row],[MARKET PRICE]]*Stock[[#This Row],[REMAINING QUANTITY
(auto-fill)]],"")</f>
        <v/>
      </c>
    </row>
    <row r="561" spans="2:35">
      <c r="B561" s="112" t="str">
        <f>IF(AND(Stock[[#This Row],[BUYING QUANTITY]]&gt;0,Stock[[#This Row],[REMAINING QUANTITY
(auto-fill)]]=0),"SOLD OUT",
IF(AND(Stock[[#This Row],[BUYING QUANTITY]]&gt;0,Stock[[#This Row],[REMAINING QUANTITY
(auto-fill)]]&gt;0),"HOLDING",""))</f>
        <v/>
      </c>
      <c r="C561" s="111">
        <f t="shared" si="8"/>
        <v>548</v>
      </c>
      <c r="D561" s="79"/>
      <c r="E561" s="80"/>
      <c r="F561" s="162"/>
      <c r="G561" s="85"/>
      <c r="H561" s="86"/>
      <c r="I561" s="164"/>
      <c r="J561" s="115" t="str">
        <f>IF(Stock[[#This Row],[BUYING QUANTITY]]&gt;0,Stock[[#This Row],[BUYING PRICE]]*Stock[[#This Row],[BUYING QUANTITY]]*Stock[[#This Row],[% BUYING FEE]],"")</f>
        <v/>
      </c>
      <c r="K561" s="89"/>
      <c r="L561" s="90"/>
      <c r="M561" s="117" t="str">
        <f>IF(Stock[[#This Row],[BUYING QUANTITY]]&gt;0,Stock[[#This Row],[BUYING PRICE]]*(1+Stock[[#This Row],[% THRESHOLD (RETURN)_1]]),"")</f>
        <v/>
      </c>
      <c r="N561" s="91"/>
      <c r="O561" s="117" t="str">
        <f>IF(Stock[[#This Row],[BUYING QUANTITY]]&gt;0,Stock[[#This Row],[BUYING PRICE]]*(1+Stock[[#This Row],[% THRESHOLD (RETURN)_2]]),"")</f>
        <v/>
      </c>
      <c r="P561" s="91"/>
      <c r="Q561" s="117" t="str">
        <f>IF(Stock[[#This Row],[BUYING QUANTITY]]&gt;0,Stock[[#This Row],[BUYING PRICE]]*(1+Stock[[#This Row],[% THRESHOLD (LOSS)]]),"")</f>
        <v/>
      </c>
      <c r="R561" s="106"/>
      <c r="S561" s="118" t="str">
        <f>IF(Stock[[#This Row],[CASH DIVIDEND]]&gt;0,Stock[[#This Row],[CASH DIVIDEND]]/(Stock[[#This Row],[BUYING PRICE]]*Stock[[#This Row],[BUYING QUANTITY]]),"")</f>
        <v/>
      </c>
      <c r="T561" s="106"/>
      <c r="U561" s="79"/>
      <c r="V561" s="97"/>
      <c r="W561" s="98"/>
      <c r="X561" s="168"/>
      <c r="Y561" s="126" t="str">
        <f>IF(Stock[[#This Row],[SELLING QUANTITY]]&gt;0,Stock[[#This Row],[SELLING PRICE]]*Stock[[#This Row],[SELLING QUANTITY]]*Stock[[#This Row],[% SELLING FEE]]+Stock[[#This Row],[SELLING PRICE]]*Stock[[#This Row],[SELLING QUANTITY]]*$D$12,"")</f>
        <v/>
      </c>
      <c r="Z561" s="127">
        <f>Stock[[#This Row],[BUYING QUANTITY]]+Stock[[#This Row],[STOCK DIVIDEND]]-Stock[[#This Row],[SELLING QUANTITY]]</f>
        <v>0</v>
      </c>
      <c r="AA5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1" s="121">
        <f ca="1">IF(Stock[[#This Row],[SELLING DATE]]&gt;0,Stock[[#This Row],[SELLING DATE]]-Stock[[#This Row],[BUY DATE]]+1,IF(Stock[[#This Row],[BUY DATE]]=0,0,TODAY()-Stock[[#This Row],[BUY DATE]]+1))</f>
        <v>0</v>
      </c>
      <c r="AC561" s="122" t="str">
        <f>IFERROR(Stock[[#This Row],[CASH DIVIDEND]]+Stock[[#This Row],[RETURN/(LOSS) FROM TRADING
(auto-fill)]],"")</f>
        <v/>
      </c>
      <c r="AD561" s="146" t="str">
        <f>IF(Stock[[#This Row],[SELLING QUANTITY]]&gt;0,SUM(Stock[[#This Row],[RETURN/(LOSS) FROM TRADING
(auto-fill)]],Stock[[#This Row],[CASH DIVIDEND]])/SUM(Stock[[#This Row],[BUYING PRICE]]*Stock[[#This Row],[SELLING QUANTITY]],Stock[[#This Row],[BUYING FEE
(auto-fill)]]*Stock[[#This Row],[SELLING QUANTITY]]/Stock[[#This Row],[BUYING QUANTITY]]),"")</f>
        <v/>
      </c>
      <c r="AE561" s="146" t="str">
        <f ca="1">IFERROR(IF(Stock[[#This Row],[HOLDING DAYS
(auto-fill)]]&lt;365,Stock[[#This Row],[% TOTAL RETURN/(LOSS)
(auto-fill)]]*365/Stock[[#This Row],[HOLDING DAYS
(auto-fill)]],POWER((1+Stock[[#This Row],[% TOTAL RETURN/(LOSS)
(auto-fill)]]),1/(Stock[[#This Row],[HOLDING DAYS
(auto-fill)]]/365))-1),"")</f>
        <v/>
      </c>
      <c r="AF561" s="92"/>
      <c r="AG561" s="149" t="str">
        <f>IF(Stock[[#This Row],[STATUS
(auto-fill)]]="HOLDING",Stock[[#This Row],[MARKET PRICE]]-Stock[[#This Row],[BUYING PRICE]],"")</f>
        <v/>
      </c>
      <c r="AH561" s="143" t="str">
        <f>IFERROR(Stock[[#This Row],[CHANGE
(auto-fill)]]/Stock[[#This Row],[BUYING PRICE]],"")</f>
        <v/>
      </c>
      <c r="AI561" s="129" t="str">
        <f>IF(Stock[[#This Row],[MARKET PRICE]]&gt;0,Stock[[#This Row],[MARKET PRICE]]*Stock[[#This Row],[REMAINING QUANTITY
(auto-fill)]],"")</f>
        <v/>
      </c>
    </row>
    <row r="562" spans="2:35">
      <c r="B562" s="112" t="str">
        <f>IF(AND(Stock[[#This Row],[BUYING QUANTITY]]&gt;0,Stock[[#This Row],[REMAINING QUANTITY
(auto-fill)]]=0),"SOLD OUT",
IF(AND(Stock[[#This Row],[BUYING QUANTITY]]&gt;0,Stock[[#This Row],[REMAINING QUANTITY
(auto-fill)]]&gt;0),"HOLDING",""))</f>
        <v/>
      </c>
      <c r="C562" s="111">
        <f t="shared" si="8"/>
        <v>549</v>
      </c>
      <c r="D562" s="79"/>
      <c r="E562" s="80"/>
      <c r="F562" s="162"/>
      <c r="G562" s="85"/>
      <c r="H562" s="86"/>
      <c r="I562" s="164"/>
      <c r="J562" s="115" t="str">
        <f>IF(Stock[[#This Row],[BUYING QUANTITY]]&gt;0,Stock[[#This Row],[BUYING PRICE]]*Stock[[#This Row],[BUYING QUANTITY]]*Stock[[#This Row],[% BUYING FEE]],"")</f>
        <v/>
      </c>
      <c r="K562" s="89"/>
      <c r="L562" s="90"/>
      <c r="M562" s="117" t="str">
        <f>IF(Stock[[#This Row],[BUYING QUANTITY]]&gt;0,Stock[[#This Row],[BUYING PRICE]]*(1+Stock[[#This Row],[% THRESHOLD (RETURN)_1]]),"")</f>
        <v/>
      </c>
      <c r="N562" s="91"/>
      <c r="O562" s="117" t="str">
        <f>IF(Stock[[#This Row],[BUYING QUANTITY]]&gt;0,Stock[[#This Row],[BUYING PRICE]]*(1+Stock[[#This Row],[% THRESHOLD (RETURN)_2]]),"")</f>
        <v/>
      </c>
      <c r="P562" s="91"/>
      <c r="Q562" s="117" t="str">
        <f>IF(Stock[[#This Row],[BUYING QUANTITY]]&gt;0,Stock[[#This Row],[BUYING PRICE]]*(1+Stock[[#This Row],[% THRESHOLD (LOSS)]]),"")</f>
        <v/>
      </c>
      <c r="R562" s="106"/>
      <c r="S562" s="118" t="str">
        <f>IF(Stock[[#This Row],[CASH DIVIDEND]]&gt;0,Stock[[#This Row],[CASH DIVIDEND]]/(Stock[[#This Row],[BUYING PRICE]]*Stock[[#This Row],[BUYING QUANTITY]]),"")</f>
        <v/>
      </c>
      <c r="T562" s="106"/>
      <c r="U562" s="79"/>
      <c r="V562" s="97"/>
      <c r="W562" s="98"/>
      <c r="X562" s="168"/>
      <c r="Y562" s="126" t="str">
        <f>IF(Stock[[#This Row],[SELLING QUANTITY]]&gt;0,Stock[[#This Row],[SELLING PRICE]]*Stock[[#This Row],[SELLING QUANTITY]]*Stock[[#This Row],[% SELLING FEE]]+Stock[[#This Row],[SELLING PRICE]]*Stock[[#This Row],[SELLING QUANTITY]]*$D$12,"")</f>
        <v/>
      </c>
      <c r="Z562" s="127">
        <f>Stock[[#This Row],[BUYING QUANTITY]]+Stock[[#This Row],[STOCK DIVIDEND]]-Stock[[#This Row],[SELLING QUANTITY]]</f>
        <v>0</v>
      </c>
      <c r="AA5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2" s="121">
        <f ca="1">IF(Stock[[#This Row],[SELLING DATE]]&gt;0,Stock[[#This Row],[SELLING DATE]]-Stock[[#This Row],[BUY DATE]]+1,IF(Stock[[#This Row],[BUY DATE]]=0,0,TODAY()-Stock[[#This Row],[BUY DATE]]+1))</f>
        <v>0</v>
      </c>
      <c r="AC562" s="122" t="str">
        <f>IFERROR(Stock[[#This Row],[CASH DIVIDEND]]+Stock[[#This Row],[RETURN/(LOSS) FROM TRADING
(auto-fill)]],"")</f>
        <v/>
      </c>
      <c r="AD562" s="146" t="str">
        <f>IF(Stock[[#This Row],[SELLING QUANTITY]]&gt;0,SUM(Stock[[#This Row],[RETURN/(LOSS) FROM TRADING
(auto-fill)]],Stock[[#This Row],[CASH DIVIDEND]])/SUM(Stock[[#This Row],[BUYING PRICE]]*Stock[[#This Row],[SELLING QUANTITY]],Stock[[#This Row],[BUYING FEE
(auto-fill)]]*Stock[[#This Row],[SELLING QUANTITY]]/Stock[[#This Row],[BUYING QUANTITY]]),"")</f>
        <v/>
      </c>
      <c r="AE562" s="146" t="str">
        <f ca="1">IFERROR(IF(Stock[[#This Row],[HOLDING DAYS
(auto-fill)]]&lt;365,Stock[[#This Row],[% TOTAL RETURN/(LOSS)
(auto-fill)]]*365/Stock[[#This Row],[HOLDING DAYS
(auto-fill)]],POWER((1+Stock[[#This Row],[% TOTAL RETURN/(LOSS)
(auto-fill)]]),1/(Stock[[#This Row],[HOLDING DAYS
(auto-fill)]]/365))-1),"")</f>
        <v/>
      </c>
      <c r="AF562" s="92"/>
      <c r="AG562" s="149" t="str">
        <f>IF(Stock[[#This Row],[STATUS
(auto-fill)]]="HOLDING",Stock[[#This Row],[MARKET PRICE]]-Stock[[#This Row],[BUYING PRICE]],"")</f>
        <v/>
      </c>
      <c r="AH562" s="143" t="str">
        <f>IFERROR(Stock[[#This Row],[CHANGE
(auto-fill)]]/Stock[[#This Row],[BUYING PRICE]],"")</f>
        <v/>
      </c>
      <c r="AI562" s="129" t="str">
        <f>IF(Stock[[#This Row],[MARKET PRICE]]&gt;0,Stock[[#This Row],[MARKET PRICE]]*Stock[[#This Row],[REMAINING QUANTITY
(auto-fill)]],"")</f>
        <v/>
      </c>
    </row>
    <row r="563" spans="2:35">
      <c r="B563" s="112" t="str">
        <f>IF(AND(Stock[[#This Row],[BUYING QUANTITY]]&gt;0,Stock[[#This Row],[REMAINING QUANTITY
(auto-fill)]]=0),"SOLD OUT",
IF(AND(Stock[[#This Row],[BUYING QUANTITY]]&gt;0,Stock[[#This Row],[REMAINING QUANTITY
(auto-fill)]]&gt;0),"HOLDING",""))</f>
        <v/>
      </c>
      <c r="C563" s="111">
        <f t="shared" si="8"/>
        <v>550</v>
      </c>
      <c r="D563" s="79"/>
      <c r="E563" s="80"/>
      <c r="F563" s="162"/>
      <c r="G563" s="85"/>
      <c r="H563" s="86"/>
      <c r="I563" s="164"/>
      <c r="J563" s="115" t="str">
        <f>IF(Stock[[#This Row],[BUYING QUANTITY]]&gt;0,Stock[[#This Row],[BUYING PRICE]]*Stock[[#This Row],[BUYING QUANTITY]]*Stock[[#This Row],[% BUYING FEE]],"")</f>
        <v/>
      </c>
      <c r="K563" s="89"/>
      <c r="L563" s="90"/>
      <c r="M563" s="117" t="str">
        <f>IF(Stock[[#This Row],[BUYING QUANTITY]]&gt;0,Stock[[#This Row],[BUYING PRICE]]*(1+Stock[[#This Row],[% THRESHOLD (RETURN)_1]]),"")</f>
        <v/>
      </c>
      <c r="N563" s="91"/>
      <c r="O563" s="117" t="str">
        <f>IF(Stock[[#This Row],[BUYING QUANTITY]]&gt;0,Stock[[#This Row],[BUYING PRICE]]*(1+Stock[[#This Row],[% THRESHOLD (RETURN)_2]]),"")</f>
        <v/>
      </c>
      <c r="P563" s="91"/>
      <c r="Q563" s="117" t="str">
        <f>IF(Stock[[#This Row],[BUYING QUANTITY]]&gt;0,Stock[[#This Row],[BUYING PRICE]]*(1+Stock[[#This Row],[% THRESHOLD (LOSS)]]),"")</f>
        <v/>
      </c>
      <c r="R563" s="106"/>
      <c r="S563" s="118" t="str">
        <f>IF(Stock[[#This Row],[CASH DIVIDEND]]&gt;0,Stock[[#This Row],[CASH DIVIDEND]]/(Stock[[#This Row],[BUYING PRICE]]*Stock[[#This Row],[BUYING QUANTITY]]),"")</f>
        <v/>
      </c>
      <c r="T563" s="106"/>
      <c r="U563" s="79"/>
      <c r="V563" s="97"/>
      <c r="W563" s="98"/>
      <c r="X563" s="168"/>
      <c r="Y563" s="126" t="str">
        <f>IF(Stock[[#This Row],[SELLING QUANTITY]]&gt;0,Stock[[#This Row],[SELLING PRICE]]*Stock[[#This Row],[SELLING QUANTITY]]*Stock[[#This Row],[% SELLING FEE]]+Stock[[#This Row],[SELLING PRICE]]*Stock[[#This Row],[SELLING QUANTITY]]*$D$12,"")</f>
        <v/>
      </c>
      <c r="Z563" s="127">
        <f>Stock[[#This Row],[BUYING QUANTITY]]+Stock[[#This Row],[STOCK DIVIDEND]]-Stock[[#This Row],[SELLING QUANTITY]]</f>
        <v>0</v>
      </c>
      <c r="AA5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3" s="121">
        <f ca="1">IF(Stock[[#This Row],[SELLING DATE]]&gt;0,Stock[[#This Row],[SELLING DATE]]-Stock[[#This Row],[BUY DATE]]+1,IF(Stock[[#This Row],[BUY DATE]]=0,0,TODAY()-Stock[[#This Row],[BUY DATE]]+1))</f>
        <v>0</v>
      </c>
      <c r="AC563" s="122" t="str">
        <f>IFERROR(Stock[[#This Row],[CASH DIVIDEND]]+Stock[[#This Row],[RETURN/(LOSS) FROM TRADING
(auto-fill)]],"")</f>
        <v/>
      </c>
      <c r="AD563" s="146" t="str">
        <f>IF(Stock[[#This Row],[SELLING QUANTITY]]&gt;0,SUM(Stock[[#This Row],[RETURN/(LOSS) FROM TRADING
(auto-fill)]],Stock[[#This Row],[CASH DIVIDEND]])/SUM(Stock[[#This Row],[BUYING PRICE]]*Stock[[#This Row],[SELLING QUANTITY]],Stock[[#This Row],[BUYING FEE
(auto-fill)]]*Stock[[#This Row],[SELLING QUANTITY]]/Stock[[#This Row],[BUYING QUANTITY]]),"")</f>
        <v/>
      </c>
      <c r="AE563" s="146" t="str">
        <f ca="1">IFERROR(IF(Stock[[#This Row],[HOLDING DAYS
(auto-fill)]]&lt;365,Stock[[#This Row],[% TOTAL RETURN/(LOSS)
(auto-fill)]]*365/Stock[[#This Row],[HOLDING DAYS
(auto-fill)]],POWER((1+Stock[[#This Row],[% TOTAL RETURN/(LOSS)
(auto-fill)]]),1/(Stock[[#This Row],[HOLDING DAYS
(auto-fill)]]/365))-1),"")</f>
        <v/>
      </c>
      <c r="AF563" s="92"/>
      <c r="AG563" s="149" t="str">
        <f>IF(Stock[[#This Row],[STATUS
(auto-fill)]]="HOLDING",Stock[[#This Row],[MARKET PRICE]]-Stock[[#This Row],[BUYING PRICE]],"")</f>
        <v/>
      </c>
      <c r="AH563" s="143" t="str">
        <f>IFERROR(Stock[[#This Row],[CHANGE
(auto-fill)]]/Stock[[#This Row],[BUYING PRICE]],"")</f>
        <v/>
      </c>
      <c r="AI563" s="129" t="str">
        <f>IF(Stock[[#This Row],[MARKET PRICE]]&gt;0,Stock[[#This Row],[MARKET PRICE]]*Stock[[#This Row],[REMAINING QUANTITY
(auto-fill)]],"")</f>
        <v/>
      </c>
    </row>
    <row r="564" spans="2:35">
      <c r="B564" s="112" t="str">
        <f>IF(AND(Stock[[#This Row],[BUYING QUANTITY]]&gt;0,Stock[[#This Row],[REMAINING QUANTITY
(auto-fill)]]=0),"SOLD OUT",
IF(AND(Stock[[#This Row],[BUYING QUANTITY]]&gt;0,Stock[[#This Row],[REMAINING QUANTITY
(auto-fill)]]&gt;0),"HOLDING",""))</f>
        <v/>
      </c>
      <c r="C564" s="111">
        <f t="shared" si="8"/>
        <v>551</v>
      </c>
      <c r="D564" s="79"/>
      <c r="E564" s="80"/>
      <c r="F564" s="162"/>
      <c r="G564" s="85"/>
      <c r="H564" s="86"/>
      <c r="I564" s="164"/>
      <c r="J564" s="115" t="str">
        <f>IF(Stock[[#This Row],[BUYING QUANTITY]]&gt;0,Stock[[#This Row],[BUYING PRICE]]*Stock[[#This Row],[BUYING QUANTITY]]*Stock[[#This Row],[% BUYING FEE]],"")</f>
        <v/>
      </c>
      <c r="K564" s="89"/>
      <c r="L564" s="90"/>
      <c r="M564" s="117" t="str">
        <f>IF(Stock[[#This Row],[BUYING QUANTITY]]&gt;0,Stock[[#This Row],[BUYING PRICE]]*(1+Stock[[#This Row],[% THRESHOLD (RETURN)_1]]),"")</f>
        <v/>
      </c>
      <c r="N564" s="91"/>
      <c r="O564" s="117" t="str">
        <f>IF(Stock[[#This Row],[BUYING QUANTITY]]&gt;0,Stock[[#This Row],[BUYING PRICE]]*(1+Stock[[#This Row],[% THRESHOLD (RETURN)_2]]),"")</f>
        <v/>
      </c>
      <c r="P564" s="91"/>
      <c r="Q564" s="117" t="str">
        <f>IF(Stock[[#This Row],[BUYING QUANTITY]]&gt;0,Stock[[#This Row],[BUYING PRICE]]*(1+Stock[[#This Row],[% THRESHOLD (LOSS)]]),"")</f>
        <v/>
      </c>
      <c r="R564" s="106"/>
      <c r="S564" s="118" t="str">
        <f>IF(Stock[[#This Row],[CASH DIVIDEND]]&gt;0,Stock[[#This Row],[CASH DIVIDEND]]/(Stock[[#This Row],[BUYING PRICE]]*Stock[[#This Row],[BUYING QUANTITY]]),"")</f>
        <v/>
      </c>
      <c r="T564" s="106"/>
      <c r="U564" s="79"/>
      <c r="V564" s="97"/>
      <c r="W564" s="98"/>
      <c r="X564" s="168"/>
      <c r="Y564" s="126" t="str">
        <f>IF(Stock[[#This Row],[SELLING QUANTITY]]&gt;0,Stock[[#This Row],[SELLING PRICE]]*Stock[[#This Row],[SELLING QUANTITY]]*Stock[[#This Row],[% SELLING FEE]]+Stock[[#This Row],[SELLING PRICE]]*Stock[[#This Row],[SELLING QUANTITY]]*$D$12,"")</f>
        <v/>
      </c>
      <c r="Z564" s="127">
        <f>Stock[[#This Row],[BUYING QUANTITY]]+Stock[[#This Row],[STOCK DIVIDEND]]-Stock[[#This Row],[SELLING QUANTITY]]</f>
        <v>0</v>
      </c>
      <c r="AA5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4" s="121">
        <f ca="1">IF(Stock[[#This Row],[SELLING DATE]]&gt;0,Stock[[#This Row],[SELLING DATE]]-Stock[[#This Row],[BUY DATE]]+1,IF(Stock[[#This Row],[BUY DATE]]=0,0,TODAY()-Stock[[#This Row],[BUY DATE]]+1))</f>
        <v>0</v>
      </c>
      <c r="AC564" s="122" t="str">
        <f>IFERROR(Stock[[#This Row],[CASH DIVIDEND]]+Stock[[#This Row],[RETURN/(LOSS) FROM TRADING
(auto-fill)]],"")</f>
        <v/>
      </c>
      <c r="AD564" s="146" t="str">
        <f>IF(Stock[[#This Row],[SELLING QUANTITY]]&gt;0,SUM(Stock[[#This Row],[RETURN/(LOSS) FROM TRADING
(auto-fill)]],Stock[[#This Row],[CASH DIVIDEND]])/SUM(Stock[[#This Row],[BUYING PRICE]]*Stock[[#This Row],[SELLING QUANTITY]],Stock[[#This Row],[BUYING FEE
(auto-fill)]]*Stock[[#This Row],[SELLING QUANTITY]]/Stock[[#This Row],[BUYING QUANTITY]]),"")</f>
        <v/>
      </c>
      <c r="AE564" s="146" t="str">
        <f ca="1">IFERROR(IF(Stock[[#This Row],[HOLDING DAYS
(auto-fill)]]&lt;365,Stock[[#This Row],[% TOTAL RETURN/(LOSS)
(auto-fill)]]*365/Stock[[#This Row],[HOLDING DAYS
(auto-fill)]],POWER((1+Stock[[#This Row],[% TOTAL RETURN/(LOSS)
(auto-fill)]]),1/(Stock[[#This Row],[HOLDING DAYS
(auto-fill)]]/365))-1),"")</f>
        <v/>
      </c>
      <c r="AF564" s="92"/>
      <c r="AG564" s="149" t="str">
        <f>IF(Stock[[#This Row],[STATUS
(auto-fill)]]="HOLDING",Stock[[#This Row],[MARKET PRICE]]-Stock[[#This Row],[BUYING PRICE]],"")</f>
        <v/>
      </c>
      <c r="AH564" s="143" t="str">
        <f>IFERROR(Stock[[#This Row],[CHANGE
(auto-fill)]]/Stock[[#This Row],[BUYING PRICE]],"")</f>
        <v/>
      </c>
      <c r="AI564" s="129" t="str">
        <f>IF(Stock[[#This Row],[MARKET PRICE]]&gt;0,Stock[[#This Row],[MARKET PRICE]]*Stock[[#This Row],[REMAINING QUANTITY
(auto-fill)]],"")</f>
        <v/>
      </c>
    </row>
    <row r="565" spans="2:35">
      <c r="B565" s="112" t="str">
        <f>IF(AND(Stock[[#This Row],[BUYING QUANTITY]]&gt;0,Stock[[#This Row],[REMAINING QUANTITY
(auto-fill)]]=0),"SOLD OUT",
IF(AND(Stock[[#This Row],[BUYING QUANTITY]]&gt;0,Stock[[#This Row],[REMAINING QUANTITY
(auto-fill)]]&gt;0),"HOLDING",""))</f>
        <v/>
      </c>
      <c r="C565" s="111">
        <f t="shared" si="8"/>
        <v>552</v>
      </c>
      <c r="D565" s="79"/>
      <c r="E565" s="80"/>
      <c r="F565" s="162"/>
      <c r="G565" s="85"/>
      <c r="H565" s="86"/>
      <c r="I565" s="164"/>
      <c r="J565" s="115" t="str">
        <f>IF(Stock[[#This Row],[BUYING QUANTITY]]&gt;0,Stock[[#This Row],[BUYING PRICE]]*Stock[[#This Row],[BUYING QUANTITY]]*Stock[[#This Row],[% BUYING FEE]],"")</f>
        <v/>
      </c>
      <c r="K565" s="89"/>
      <c r="L565" s="90"/>
      <c r="M565" s="117" t="str">
        <f>IF(Stock[[#This Row],[BUYING QUANTITY]]&gt;0,Stock[[#This Row],[BUYING PRICE]]*(1+Stock[[#This Row],[% THRESHOLD (RETURN)_1]]),"")</f>
        <v/>
      </c>
      <c r="N565" s="91"/>
      <c r="O565" s="117" t="str">
        <f>IF(Stock[[#This Row],[BUYING QUANTITY]]&gt;0,Stock[[#This Row],[BUYING PRICE]]*(1+Stock[[#This Row],[% THRESHOLD (RETURN)_2]]),"")</f>
        <v/>
      </c>
      <c r="P565" s="91"/>
      <c r="Q565" s="117" t="str">
        <f>IF(Stock[[#This Row],[BUYING QUANTITY]]&gt;0,Stock[[#This Row],[BUYING PRICE]]*(1+Stock[[#This Row],[% THRESHOLD (LOSS)]]),"")</f>
        <v/>
      </c>
      <c r="R565" s="106"/>
      <c r="S565" s="118" t="str">
        <f>IF(Stock[[#This Row],[CASH DIVIDEND]]&gt;0,Stock[[#This Row],[CASH DIVIDEND]]/(Stock[[#This Row],[BUYING PRICE]]*Stock[[#This Row],[BUYING QUANTITY]]),"")</f>
        <v/>
      </c>
      <c r="T565" s="106"/>
      <c r="U565" s="79"/>
      <c r="V565" s="97"/>
      <c r="W565" s="98"/>
      <c r="X565" s="168"/>
      <c r="Y565" s="126" t="str">
        <f>IF(Stock[[#This Row],[SELLING QUANTITY]]&gt;0,Stock[[#This Row],[SELLING PRICE]]*Stock[[#This Row],[SELLING QUANTITY]]*Stock[[#This Row],[% SELLING FEE]]+Stock[[#This Row],[SELLING PRICE]]*Stock[[#This Row],[SELLING QUANTITY]]*$D$12,"")</f>
        <v/>
      </c>
      <c r="Z565" s="127">
        <f>Stock[[#This Row],[BUYING QUANTITY]]+Stock[[#This Row],[STOCK DIVIDEND]]-Stock[[#This Row],[SELLING QUANTITY]]</f>
        <v>0</v>
      </c>
      <c r="AA5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5" s="121">
        <f ca="1">IF(Stock[[#This Row],[SELLING DATE]]&gt;0,Stock[[#This Row],[SELLING DATE]]-Stock[[#This Row],[BUY DATE]]+1,IF(Stock[[#This Row],[BUY DATE]]=0,0,TODAY()-Stock[[#This Row],[BUY DATE]]+1))</f>
        <v>0</v>
      </c>
      <c r="AC565" s="122" t="str">
        <f>IFERROR(Stock[[#This Row],[CASH DIVIDEND]]+Stock[[#This Row],[RETURN/(LOSS) FROM TRADING
(auto-fill)]],"")</f>
        <v/>
      </c>
      <c r="AD565" s="146" t="str">
        <f>IF(Stock[[#This Row],[SELLING QUANTITY]]&gt;0,SUM(Stock[[#This Row],[RETURN/(LOSS) FROM TRADING
(auto-fill)]],Stock[[#This Row],[CASH DIVIDEND]])/SUM(Stock[[#This Row],[BUYING PRICE]]*Stock[[#This Row],[SELLING QUANTITY]],Stock[[#This Row],[BUYING FEE
(auto-fill)]]*Stock[[#This Row],[SELLING QUANTITY]]/Stock[[#This Row],[BUYING QUANTITY]]),"")</f>
        <v/>
      </c>
      <c r="AE565" s="146" t="str">
        <f ca="1">IFERROR(IF(Stock[[#This Row],[HOLDING DAYS
(auto-fill)]]&lt;365,Stock[[#This Row],[% TOTAL RETURN/(LOSS)
(auto-fill)]]*365/Stock[[#This Row],[HOLDING DAYS
(auto-fill)]],POWER((1+Stock[[#This Row],[% TOTAL RETURN/(LOSS)
(auto-fill)]]),1/(Stock[[#This Row],[HOLDING DAYS
(auto-fill)]]/365))-1),"")</f>
        <v/>
      </c>
      <c r="AF565" s="92"/>
      <c r="AG565" s="149" t="str">
        <f>IF(Stock[[#This Row],[STATUS
(auto-fill)]]="HOLDING",Stock[[#This Row],[MARKET PRICE]]-Stock[[#This Row],[BUYING PRICE]],"")</f>
        <v/>
      </c>
      <c r="AH565" s="143" t="str">
        <f>IFERROR(Stock[[#This Row],[CHANGE
(auto-fill)]]/Stock[[#This Row],[BUYING PRICE]],"")</f>
        <v/>
      </c>
      <c r="AI565" s="129" t="str">
        <f>IF(Stock[[#This Row],[MARKET PRICE]]&gt;0,Stock[[#This Row],[MARKET PRICE]]*Stock[[#This Row],[REMAINING QUANTITY
(auto-fill)]],"")</f>
        <v/>
      </c>
    </row>
    <row r="566" spans="2:35">
      <c r="B566" s="112" t="str">
        <f>IF(AND(Stock[[#This Row],[BUYING QUANTITY]]&gt;0,Stock[[#This Row],[REMAINING QUANTITY
(auto-fill)]]=0),"SOLD OUT",
IF(AND(Stock[[#This Row],[BUYING QUANTITY]]&gt;0,Stock[[#This Row],[REMAINING QUANTITY
(auto-fill)]]&gt;0),"HOLDING",""))</f>
        <v/>
      </c>
      <c r="C566" s="111">
        <f t="shared" si="8"/>
        <v>553</v>
      </c>
      <c r="D566" s="79"/>
      <c r="E566" s="80"/>
      <c r="F566" s="162"/>
      <c r="G566" s="85"/>
      <c r="H566" s="86"/>
      <c r="I566" s="164"/>
      <c r="J566" s="115" t="str">
        <f>IF(Stock[[#This Row],[BUYING QUANTITY]]&gt;0,Stock[[#This Row],[BUYING PRICE]]*Stock[[#This Row],[BUYING QUANTITY]]*Stock[[#This Row],[% BUYING FEE]],"")</f>
        <v/>
      </c>
      <c r="K566" s="89"/>
      <c r="L566" s="90"/>
      <c r="M566" s="117" t="str">
        <f>IF(Stock[[#This Row],[BUYING QUANTITY]]&gt;0,Stock[[#This Row],[BUYING PRICE]]*(1+Stock[[#This Row],[% THRESHOLD (RETURN)_1]]),"")</f>
        <v/>
      </c>
      <c r="N566" s="91"/>
      <c r="O566" s="117" t="str">
        <f>IF(Stock[[#This Row],[BUYING QUANTITY]]&gt;0,Stock[[#This Row],[BUYING PRICE]]*(1+Stock[[#This Row],[% THRESHOLD (RETURN)_2]]),"")</f>
        <v/>
      </c>
      <c r="P566" s="91"/>
      <c r="Q566" s="117" t="str">
        <f>IF(Stock[[#This Row],[BUYING QUANTITY]]&gt;0,Stock[[#This Row],[BUYING PRICE]]*(1+Stock[[#This Row],[% THRESHOLD (LOSS)]]),"")</f>
        <v/>
      </c>
      <c r="R566" s="106"/>
      <c r="S566" s="118" t="str">
        <f>IF(Stock[[#This Row],[CASH DIVIDEND]]&gt;0,Stock[[#This Row],[CASH DIVIDEND]]/(Stock[[#This Row],[BUYING PRICE]]*Stock[[#This Row],[BUYING QUANTITY]]),"")</f>
        <v/>
      </c>
      <c r="T566" s="106"/>
      <c r="U566" s="79"/>
      <c r="V566" s="97"/>
      <c r="W566" s="98"/>
      <c r="X566" s="168"/>
      <c r="Y566" s="126" t="str">
        <f>IF(Stock[[#This Row],[SELLING QUANTITY]]&gt;0,Stock[[#This Row],[SELLING PRICE]]*Stock[[#This Row],[SELLING QUANTITY]]*Stock[[#This Row],[% SELLING FEE]]+Stock[[#This Row],[SELLING PRICE]]*Stock[[#This Row],[SELLING QUANTITY]]*$D$12,"")</f>
        <v/>
      </c>
      <c r="Z566" s="127">
        <f>Stock[[#This Row],[BUYING QUANTITY]]+Stock[[#This Row],[STOCK DIVIDEND]]-Stock[[#This Row],[SELLING QUANTITY]]</f>
        <v>0</v>
      </c>
      <c r="AA5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6" s="121">
        <f ca="1">IF(Stock[[#This Row],[SELLING DATE]]&gt;0,Stock[[#This Row],[SELLING DATE]]-Stock[[#This Row],[BUY DATE]]+1,IF(Stock[[#This Row],[BUY DATE]]=0,0,TODAY()-Stock[[#This Row],[BUY DATE]]+1))</f>
        <v>0</v>
      </c>
      <c r="AC566" s="122" t="str">
        <f>IFERROR(Stock[[#This Row],[CASH DIVIDEND]]+Stock[[#This Row],[RETURN/(LOSS) FROM TRADING
(auto-fill)]],"")</f>
        <v/>
      </c>
      <c r="AD566" s="146" t="str">
        <f>IF(Stock[[#This Row],[SELLING QUANTITY]]&gt;0,SUM(Stock[[#This Row],[RETURN/(LOSS) FROM TRADING
(auto-fill)]],Stock[[#This Row],[CASH DIVIDEND]])/SUM(Stock[[#This Row],[BUYING PRICE]]*Stock[[#This Row],[SELLING QUANTITY]],Stock[[#This Row],[BUYING FEE
(auto-fill)]]*Stock[[#This Row],[SELLING QUANTITY]]/Stock[[#This Row],[BUYING QUANTITY]]),"")</f>
        <v/>
      </c>
      <c r="AE566" s="146" t="str">
        <f ca="1">IFERROR(IF(Stock[[#This Row],[HOLDING DAYS
(auto-fill)]]&lt;365,Stock[[#This Row],[% TOTAL RETURN/(LOSS)
(auto-fill)]]*365/Stock[[#This Row],[HOLDING DAYS
(auto-fill)]],POWER((1+Stock[[#This Row],[% TOTAL RETURN/(LOSS)
(auto-fill)]]),1/(Stock[[#This Row],[HOLDING DAYS
(auto-fill)]]/365))-1),"")</f>
        <v/>
      </c>
      <c r="AF566" s="92"/>
      <c r="AG566" s="149" t="str">
        <f>IF(Stock[[#This Row],[STATUS
(auto-fill)]]="HOLDING",Stock[[#This Row],[MARKET PRICE]]-Stock[[#This Row],[BUYING PRICE]],"")</f>
        <v/>
      </c>
      <c r="AH566" s="143" t="str">
        <f>IFERROR(Stock[[#This Row],[CHANGE
(auto-fill)]]/Stock[[#This Row],[BUYING PRICE]],"")</f>
        <v/>
      </c>
      <c r="AI566" s="129" t="str">
        <f>IF(Stock[[#This Row],[MARKET PRICE]]&gt;0,Stock[[#This Row],[MARKET PRICE]]*Stock[[#This Row],[REMAINING QUANTITY
(auto-fill)]],"")</f>
        <v/>
      </c>
    </row>
    <row r="567" spans="2:35">
      <c r="B567" s="112" t="str">
        <f>IF(AND(Stock[[#This Row],[BUYING QUANTITY]]&gt;0,Stock[[#This Row],[REMAINING QUANTITY
(auto-fill)]]=0),"SOLD OUT",
IF(AND(Stock[[#This Row],[BUYING QUANTITY]]&gt;0,Stock[[#This Row],[REMAINING QUANTITY
(auto-fill)]]&gt;0),"HOLDING",""))</f>
        <v/>
      </c>
      <c r="C567" s="111">
        <f t="shared" si="8"/>
        <v>554</v>
      </c>
      <c r="D567" s="79"/>
      <c r="E567" s="80"/>
      <c r="F567" s="162"/>
      <c r="G567" s="85"/>
      <c r="H567" s="86"/>
      <c r="I567" s="164"/>
      <c r="J567" s="115" t="str">
        <f>IF(Stock[[#This Row],[BUYING QUANTITY]]&gt;0,Stock[[#This Row],[BUYING PRICE]]*Stock[[#This Row],[BUYING QUANTITY]]*Stock[[#This Row],[% BUYING FEE]],"")</f>
        <v/>
      </c>
      <c r="K567" s="89"/>
      <c r="L567" s="90"/>
      <c r="M567" s="117" t="str">
        <f>IF(Stock[[#This Row],[BUYING QUANTITY]]&gt;0,Stock[[#This Row],[BUYING PRICE]]*(1+Stock[[#This Row],[% THRESHOLD (RETURN)_1]]),"")</f>
        <v/>
      </c>
      <c r="N567" s="91"/>
      <c r="O567" s="117" t="str">
        <f>IF(Stock[[#This Row],[BUYING QUANTITY]]&gt;0,Stock[[#This Row],[BUYING PRICE]]*(1+Stock[[#This Row],[% THRESHOLD (RETURN)_2]]),"")</f>
        <v/>
      </c>
      <c r="P567" s="91"/>
      <c r="Q567" s="117" t="str">
        <f>IF(Stock[[#This Row],[BUYING QUANTITY]]&gt;0,Stock[[#This Row],[BUYING PRICE]]*(1+Stock[[#This Row],[% THRESHOLD (LOSS)]]),"")</f>
        <v/>
      </c>
      <c r="R567" s="106"/>
      <c r="S567" s="118" t="str">
        <f>IF(Stock[[#This Row],[CASH DIVIDEND]]&gt;0,Stock[[#This Row],[CASH DIVIDEND]]/(Stock[[#This Row],[BUYING PRICE]]*Stock[[#This Row],[BUYING QUANTITY]]),"")</f>
        <v/>
      </c>
      <c r="T567" s="106"/>
      <c r="U567" s="79"/>
      <c r="V567" s="97"/>
      <c r="W567" s="98"/>
      <c r="X567" s="168"/>
      <c r="Y567" s="126" t="str">
        <f>IF(Stock[[#This Row],[SELLING QUANTITY]]&gt;0,Stock[[#This Row],[SELLING PRICE]]*Stock[[#This Row],[SELLING QUANTITY]]*Stock[[#This Row],[% SELLING FEE]]+Stock[[#This Row],[SELLING PRICE]]*Stock[[#This Row],[SELLING QUANTITY]]*$D$12,"")</f>
        <v/>
      </c>
      <c r="Z567" s="127">
        <f>Stock[[#This Row],[BUYING QUANTITY]]+Stock[[#This Row],[STOCK DIVIDEND]]-Stock[[#This Row],[SELLING QUANTITY]]</f>
        <v>0</v>
      </c>
      <c r="AA5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7" s="121">
        <f ca="1">IF(Stock[[#This Row],[SELLING DATE]]&gt;0,Stock[[#This Row],[SELLING DATE]]-Stock[[#This Row],[BUY DATE]]+1,IF(Stock[[#This Row],[BUY DATE]]=0,0,TODAY()-Stock[[#This Row],[BUY DATE]]+1))</f>
        <v>0</v>
      </c>
      <c r="AC567" s="122" t="str">
        <f>IFERROR(Stock[[#This Row],[CASH DIVIDEND]]+Stock[[#This Row],[RETURN/(LOSS) FROM TRADING
(auto-fill)]],"")</f>
        <v/>
      </c>
      <c r="AD567" s="146" t="str">
        <f>IF(Stock[[#This Row],[SELLING QUANTITY]]&gt;0,SUM(Stock[[#This Row],[RETURN/(LOSS) FROM TRADING
(auto-fill)]],Stock[[#This Row],[CASH DIVIDEND]])/SUM(Stock[[#This Row],[BUYING PRICE]]*Stock[[#This Row],[SELLING QUANTITY]],Stock[[#This Row],[BUYING FEE
(auto-fill)]]*Stock[[#This Row],[SELLING QUANTITY]]/Stock[[#This Row],[BUYING QUANTITY]]),"")</f>
        <v/>
      </c>
      <c r="AE567" s="146" t="str">
        <f ca="1">IFERROR(IF(Stock[[#This Row],[HOLDING DAYS
(auto-fill)]]&lt;365,Stock[[#This Row],[% TOTAL RETURN/(LOSS)
(auto-fill)]]*365/Stock[[#This Row],[HOLDING DAYS
(auto-fill)]],POWER((1+Stock[[#This Row],[% TOTAL RETURN/(LOSS)
(auto-fill)]]),1/(Stock[[#This Row],[HOLDING DAYS
(auto-fill)]]/365))-1),"")</f>
        <v/>
      </c>
      <c r="AF567" s="92"/>
      <c r="AG567" s="149" t="str">
        <f>IF(Stock[[#This Row],[STATUS
(auto-fill)]]="HOLDING",Stock[[#This Row],[MARKET PRICE]]-Stock[[#This Row],[BUYING PRICE]],"")</f>
        <v/>
      </c>
      <c r="AH567" s="143" t="str">
        <f>IFERROR(Stock[[#This Row],[CHANGE
(auto-fill)]]/Stock[[#This Row],[BUYING PRICE]],"")</f>
        <v/>
      </c>
      <c r="AI567" s="129" t="str">
        <f>IF(Stock[[#This Row],[MARKET PRICE]]&gt;0,Stock[[#This Row],[MARKET PRICE]]*Stock[[#This Row],[REMAINING QUANTITY
(auto-fill)]],"")</f>
        <v/>
      </c>
    </row>
    <row r="568" spans="2:35">
      <c r="B568" s="112" t="str">
        <f>IF(AND(Stock[[#This Row],[BUYING QUANTITY]]&gt;0,Stock[[#This Row],[REMAINING QUANTITY
(auto-fill)]]=0),"SOLD OUT",
IF(AND(Stock[[#This Row],[BUYING QUANTITY]]&gt;0,Stock[[#This Row],[REMAINING QUANTITY
(auto-fill)]]&gt;0),"HOLDING",""))</f>
        <v/>
      </c>
      <c r="C568" s="111">
        <f t="shared" si="8"/>
        <v>555</v>
      </c>
      <c r="D568" s="79"/>
      <c r="E568" s="80"/>
      <c r="F568" s="162"/>
      <c r="G568" s="85"/>
      <c r="H568" s="86"/>
      <c r="I568" s="164"/>
      <c r="J568" s="115" t="str">
        <f>IF(Stock[[#This Row],[BUYING QUANTITY]]&gt;0,Stock[[#This Row],[BUYING PRICE]]*Stock[[#This Row],[BUYING QUANTITY]]*Stock[[#This Row],[% BUYING FEE]],"")</f>
        <v/>
      </c>
      <c r="K568" s="89"/>
      <c r="L568" s="90"/>
      <c r="M568" s="117" t="str">
        <f>IF(Stock[[#This Row],[BUYING QUANTITY]]&gt;0,Stock[[#This Row],[BUYING PRICE]]*(1+Stock[[#This Row],[% THRESHOLD (RETURN)_1]]),"")</f>
        <v/>
      </c>
      <c r="N568" s="91"/>
      <c r="O568" s="117" t="str">
        <f>IF(Stock[[#This Row],[BUYING QUANTITY]]&gt;0,Stock[[#This Row],[BUYING PRICE]]*(1+Stock[[#This Row],[% THRESHOLD (RETURN)_2]]),"")</f>
        <v/>
      </c>
      <c r="P568" s="91"/>
      <c r="Q568" s="117" t="str">
        <f>IF(Stock[[#This Row],[BUYING QUANTITY]]&gt;0,Stock[[#This Row],[BUYING PRICE]]*(1+Stock[[#This Row],[% THRESHOLD (LOSS)]]),"")</f>
        <v/>
      </c>
      <c r="R568" s="106"/>
      <c r="S568" s="118" t="str">
        <f>IF(Stock[[#This Row],[CASH DIVIDEND]]&gt;0,Stock[[#This Row],[CASH DIVIDEND]]/(Stock[[#This Row],[BUYING PRICE]]*Stock[[#This Row],[BUYING QUANTITY]]),"")</f>
        <v/>
      </c>
      <c r="T568" s="106"/>
      <c r="U568" s="79"/>
      <c r="V568" s="97"/>
      <c r="W568" s="98"/>
      <c r="X568" s="168"/>
      <c r="Y568" s="126" t="str">
        <f>IF(Stock[[#This Row],[SELLING QUANTITY]]&gt;0,Stock[[#This Row],[SELLING PRICE]]*Stock[[#This Row],[SELLING QUANTITY]]*Stock[[#This Row],[% SELLING FEE]]+Stock[[#This Row],[SELLING PRICE]]*Stock[[#This Row],[SELLING QUANTITY]]*$D$12,"")</f>
        <v/>
      </c>
      <c r="Z568" s="127">
        <f>Stock[[#This Row],[BUYING QUANTITY]]+Stock[[#This Row],[STOCK DIVIDEND]]-Stock[[#This Row],[SELLING QUANTITY]]</f>
        <v>0</v>
      </c>
      <c r="AA5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8" s="121">
        <f ca="1">IF(Stock[[#This Row],[SELLING DATE]]&gt;0,Stock[[#This Row],[SELLING DATE]]-Stock[[#This Row],[BUY DATE]]+1,IF(Stock[[#This Row],[BUY DATE]]=0,0,TODAY()-Stock[[#This Row],[BUY DATE]]+1))</f>
        <v>0</v>
      </c>
      <c r="AC568" s="122" t="str">
        <f>IFERROR(Stock[[#This Row],[CASH DIVIDEND]]+Stock[[#This Row],[RETURN/(LOSS) FROM TRADING
(auto-fill)]],"")</f>
        <v/>
      </c>
      <c r="AD568" s="146" t="str">
        <f>IF(Stock[[#This Row],[SELLING QUANTITY]]&gt;0,SUM(Stock[[#This Row],[RETURN/(LOSS) FROM TRADING
(auto-fill)]],Stock[[#This Row],[CASH DIVIDEND]])/SUM(Stock[[#This Row],[BUYING PRICE]]*Stock[[#This Row],[SELLING QUANTITY]],Stock[[#This Row],[BUYING FEE
(auto-fill)]]*Stock[[#This Row],[SELLING QUANTITY]]/Stock[[#This Row],[BUYING QUANTITY]]),"")</f>
        <v/>
      </c>
      <c r="AE568" s="146" t="str">
        <f ca="1">IFERROR(IF(Stock[[#This Row],[HOLDING DAYS
(auto-fill)]]&lt;365,Stock[[#This Row],[% TOTAL RETURN/(LOSS)
(auto-fill)]]*365/Stock[[#This Row],[HOLDING DAYS
(auto-fill)]],POWER((1+Stock[[#This Row],[% TOTAL RETURN/(LOSS)
(auto-fill)]]),1/(Stock[[#This Row],[HOLDING DAYS
(auto-fill)]]/365))-1),"")</f>
        <v/>
      </c>
      <c r="AF568" s="92"/>
      <c r="AG568" s="149" t="str">
        <f>IF(Stock[[#This Row],[STATUS
(auto-fill)]]="HOLDING",Stock[[#This Row],[MARKET PRICE]]-Stock[[#This Row],[BUYING PRICE]],"")</f>
        <v/>
      </c>
      <c r="AH568" s="143" t="str">
        <f>IFERROR(Stock[[#This Row],[CHANGE
(auto-fill)]]/Stock[[#This Row],[BUYING PRICE]],"")</f>
        <v/>
      </c>
      <c r="AI568" s="129" t="str">
        <f>IF(Stock[[#This Row],[MARKET PRICE]]&gt;0,Stock[[#This Row],[MARKET PRICE]]*Stock[[#This Row],[REMAINING QUANTITY
(auto-fill)]],"")</f>
        <v/>
      </c>
    </row>
    <row r="569" spans="2:35">
      <c r="B569" s="112" t="str">
        <f>IF(AND(Stock[[#This Row],[BUYING QUANTITY]]&gt;0,Stock[[#This Row],[REMAINING QUANTITY
(auto-fill)]]=0),"SOLD OUT",
IF(AND(Stock[[#This Row],[BUYING QUANTITY]]&gt;0,Stock[[#This Row],[REMAINING QUANTITY
(auto-fill)]]&gt;0),"HOLDING",""))</f>
        <v/>
      </c>
      <c r="C569" s="111">
        <f t="shared" si="8"/>
        <v>556</v>
      </c>
      <c r="D569" s="79"/>
      <c r="E569" s="80"/>
      <c r="F569" s="162"/>
      <c r="G569" s="85"/>
      <c r="H569" s="86"/>
      <c r="I569" s="164"/>
      <c r="J569" s="115" t="str">
        <f>IF(Stock[[#This Row],[BUYING QUANTITY]]&gt;0,Stock[[#This Row],[BUYING PRICE]]*Stock[[#This Row],[BUYING QUANTITY]]*Stock[[#This Row],[% BUYING FEE]],"")</f>
        <v/>
      </c>
      <c r="K569" s="89"/>
      <c r="L569" s="90"/>
      <c r="M569" s="117" t="str">
        <f>IF(Stock[[#This Row],[BUYING QUANTITY]]&gt;0,Stock[[#This Row],[BUYING PRICE]]*(1+Stock[[#This Row],[% THRESHOLD (RETURN)_1]]),"")</f>
        <v/>
      </c>
      <c r="N569" s="91"/>
      <c r="O569" s="117" t="str">
        <f>IF(Stock[[#This Row],[BUYING QUANTITY]]&gt;0,Stock[[#This Row],[BUYING PRICE]]*(1+Stock[[#This Row],[% THRESHOLD (RETURN)_2]]),"")</f>
        <v/>
      </c>
      <c r="P569" s="91"/>
      <c r="Q569" s="117" t="str">
        <f>IF(Stock[[#This Row],[BUYING QUANTITY]]&gt;0,Stock[[#This Row],[BUYING PRICE]]*(1+Stock[[#This Row],[% THRESHOLD (LOSS)]]),"")</f>
        <v/>
      </c>
      <c r="R569" s="106"/>
      <c r="S569" s="118" t="str">
        <f>IF(Stock[[#This Row],[CASH DIVIDEND]]&gt;0,Stock[[#This Row],[CASH DIVIDEND]]/(Stock[[#This Row],[BUYING PRICE]]*Stock[[#This Row],[BUYING QUANTITY]]),"")</f>
        <v/>
      </c>
      <c r="T569" s="106"/>
      <c r="U569" s="79"/>
      <c r="V569" s="97"/>
      <c r="W569" s="98"/>
      <c r="X569" s="168"/>
      <c r="Y569" s="126" t="str">
        <f>IF(Stock[[#This Row],[SELLING QUANTITY]]&gt;0,Stock[[#This Row],[SELLING PRICE]]*Stock[[#This Row],[SELLING QUANTITY]]*Stock[[#This Row],[% SELLING FEE]]+Stock[[#This Row],[SELLING PRICE]]*Stock[[#This Row],[SELLING QUANTITY]]*$D$12,"")</f>
        <v/>
      </c>
      <c r="Z569" s="127">
        <f>Stock[[#This Row],[BUYING QUANTITY]]+Stock[[#This Row],[STOCK DIVIDEND]]-Stock[[#This Row],[SELLING QUANTITY]]</f>
        <v>0</v>
      </c>
      <c r="AA5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69" s="121">
        <f ca="1">IF(Stock[[#This Row],[SELLING DATE]]&gt;0,Stock[[#This Row],[SELLING DATE]]-Stock[[#This Row],[BUY DATE]]+1,IF(Stock[[#This Row],[BUY DATE]]=0,0,TODAY()-Stock[[#This Row],[BUY DATE]]+1))</f>
        <v>0</v>
      </c>
      <c r="AC569" s="122" t="str">
        <f>IFERROR(Stock[[#This Row],[CASH DIVIDEND]]+Stock[[#This Row],[RETURN/(LOSS) FROM TRADING
(auto-fill)]],"")</f>
        <v/>
      </c>
      <c r="AD569" s="146" t="str">
        <f>IF(Stock[[#This Row],[SELLING QUANTITY]]&gt;0,SUM(Stock[[#This Row],[RETURN/(LOSS) FROM TRADING
(auto-fill)]],Stock[[#This Row],[CASH DIVIDEND]])/SUM(Stock[[#This Row],[BUYING PRICE]]*Stock[[#This Row],[SELLING QUANTITY]],Stock[[#This Row],[BUYING FEE
(auto-fill)]]*Stock[[#This Row],[SELLING QUANTITY]]/Stock[[#This Row],[BUYING QUANTITY]]),"")</f>
        <v/>
      </c>
      <c r="AE569" s="146" t="str">
        <f ca="1">IFERROR(IF(Stock[[#This Row],[HOLDING DAYS
(auto-fill)]]&lt;365,Stock[[#This Row],[% TOTAL RETURN/(LOSS)
(auto-fill)]]*365/Stock[[#This Row],[HOLDING DAYS
(auto-fill)]],POWER((1+Stock[[#This Row],[% TOTAL RETURN/(LOSS)
(auto-fill)]]),1/(Stock[[#This Row],[HOLDING DAYS
(auto-fill)]]/365))-1),"")</f>
        <v/>
      </c>
      <c r="AF569" s="92"/>
      <c r="AG569" s="149" t="str">
        <f>IF(Stock[[#This Row],[STATUS
(auto-fill)]]="HOLDING",Stock[[#This Row],[MARKET PRICE]]-Stock[[#This Row],[BUYING PRICE]],"")</f>
        <v/>
      </c>
      <c r="AH569" s="143" t="str">
        <f>IFERROR(Stock[[#This Row],[CHANGE
(auto-fill)]]/Stock[[#This Row],[BUYING PRICE]],"")</f>
        <v/>
      </c>
      <c r="AI569" s="129" t="str">
        <f>IF(Stock[[#This Row],[MARKET PRICE]]&gt;0,Stock[[#This Row],[MARKET PRICE]]*Stock[[#This Row],[REMAINING QUANTITY
(auto-fill)]],"")</f>
        <v/>
      </c>
    </row>
    <row r="570" spans="2:35">
      <c r="B570" s="112" t="str">
        <f>IF(AND(Stock[[#This Row],[BUYING QUANTITY]]&gt;0,Stock[[#This Row],[REMAINING QUANTITY
(auto-fill)]]=0),"SOLD OUT",
IF(AND(Stock[[#This Row],[BUYING QUANTITY]]&gt;0,Stock[[#This Row],[REMAINING QUANTITY
(auto-fill)]]&gt;0),"HOLDING",""))</f>
        <v/>
      </c>
      <c r="C570" s="111">
        <f t="shared" si="8"/>
        <v>557</v>
      </c>
      <c r="D570" s="79"/>
      <c r="E570" s="80"/>
      <c r="F570" s="162"/>
      <c r="G570" s="85"/>
      <c r="H570" s="86"/>
      <c r="I570" s="164"/>
      <c r="J570" s="115" t="str">
        <f>IF(Stock[[#This Row],[BUYING QUANTITY]]&gt;0,Stock[[#This Row],[BUYING PRICE]]*Stock[[#This Row],[BUYING QUANTITY]]*Stock[[#This Row],[% BUYING FEE]],"")</f>
        <v/>
      </c>
      <c r="K570" s="89"/>
      <c r="L570" s="90"/>
      <c r="M570" s="117" t="str">
        <f>IF(Stock[[#This Row],[BUYING QUANTITY]]&gt;0,Stock[[#This Row],[BUYING PRICE]]*(1+Stock[[#This Row],[% THRESHOLD (RETURN)_1]]),"")</f>
        <v/>
      </c>
      <c r="N570" s="91"/>
      <c r="O570" s="117" t="str">
        <f>IF(Stock[[#This Row],[BUYING QUANTITY]]&gt;0,Stock[[#This Row],[BUYING PRICE]]*(1+Stock[[#This Row],[% THRESHOLD (RETURN)_2]]),"")</f>
        <v/>
      </c>
      <c r="P570" s="91"/>
      <c r="Q570" s="117" t="str">
        <f>IF(Stock[[#This Row],[BUYING QUANTITY]]&gt;0,Stock[[#This Row],[BUYING PRICE]]*(1+Stock[[#This Row],[% THRESHOLD (LOSS)]]),"")</f>
        <v/>
      </c>
      <c r="R570" s="106"/>
      <c r="S570" s="118" t="str">
        <f>IF(Stock[[#This Row],[CASH DIVIDEND]]&gt;0,Stock[[#This Row],[CASH DIVIDEND]]/(Stock[[#This Row],[BUYING PRICE]]*Stock[[#This Row],[BUYING QUANTITY]]),"")</f>
        <v/>
      </c>
      <c r="T570" s="106"/>
      <c r="U570" s="79"/>
      <c r="V570" s="97"/>
      <c r="W570" s="98"/>
      <c r="X570" s="168"/>
      <c r="Y570" s="126" t="str">
        <f>IF(Stock[[#This Row],[SELLING QUANTITY]]&gt;0,Stock[[#This Row],[SELLING PRICE]]*Stock[[#This Row],[SELLING QUANTITY]]*Stock[[#This Row],[% SELLING FEE]]+Stock[[#This Row],[SELLING PRICE]]*Stock[[#This Row],[SELLING QUANTITY]]*$D$12,"")</f>
        <v/>
      </c>
      <c r="Z570" s="127">
        <f>Stock[[#This Row],[BUYING QUANTITY]]+Stock[[#This Row],[STOCK DIVIDEND]]-Stock[[#This Row],[SELLING QUANTITY]]</f>
        <v>0</v>
      </c>
      <c r="AA5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0" s="121">
        <f ca="1">IF(Stock[[#This Row],[SELLING DATE]]&gt;0,Stock[[#This Row],[SELLING DATE]]-Stock[[#This Row],[BUY DATE]]+1,IF(Stock[[#This Row],[BUY DATE]]=0,0,TODAY()-Stock[[#This Row],[BUY DATE]]+1))</f>
        <v>0</v>
      </c>
      <c r="AC570" s="122" t="str">
        <f>IFERROR(Stock[[#This Row],[CASH DIVIDEND]]+Stock[[#This Row],[RETURN/(LOSS) FROM TRADING
(auto-fill)]],"")</f>
        <v/>
      </c>
      <c r="AD570" s="146" t="str">
        <f>IF(Stock[[#This Row],[SELLING QUANTITY]]&gt;0,SUM(Stock[[#This Row],[RETURN/(LOSS) FROM TRADING
(auto-fill)]],Stock[[#This Row],[CASH DIVIDEND]])/SUM(Stock[[#This Row],[BUYING PRICE]]*Stock[[#This Row],[SELLING QUANTITY]],Stock[[#This Row],[BUYING FEE
(auto-fill)]]*Stock[[#This Row],[SELLING QUANTITY]]/Stock[[#This Row],[BUYING QUANTITY]]),"")</f>
        <v/>
      </c>
      <c r="AE570" s="146" t="str">
        <f ca="1">IFERROR(IF(Stock[[#This Row],[HOLDING DAYS
(auto-fill)]]&lt;365,Stock[[#This Row],[% TOTAL RETURN/(LOSS)
(auto-fill)]]*365/Stock[[#This Row],[HOLDING DAYS
(auto-fill)]],POWER((1+Stock[[#This Row],[% TOTAL RETURN/(LOSS)
(auto-fill)]]),1/(Stock[[#This Row],[HOLDING DAYS
(auto-fill)]]/365))-1),"")</f>
        <v/>
      </c>
      <c r="AF570" s="92"/>
      <c r="AG570" s="149" t="str">
        <f>IF(Stock[[#This Row],[STATUS
(auto-fill)]]="HOLDING",Stock[[#This Row],[MARKET PRICE]]-Stock[[#This Row],[BUYING PRICE]],"")</f>
        <v/>
      </c>
      <c r="AH570" s="143" t="str">
        <f>IFERROR(Stock[[#This Row],[CHANGE
(auto-fill)]]/Stock[[#This Row],[BUYING PRICE]],"")</f>
        <v/>
      </c>
      <c r="AI570" s="129" t="str">
        <f>IF(Stock[[#This Row],[MARKET PRICE]]&gt;0,Stock[[#This Row],[MARKET PRICE]]*Stock[[#This Row],[REMAINING QUANTITY
(auto-fill)]],"")</f>
        <v/>
      </c>
    </row>
    <row r="571" spans="2:35">
      <c r="B571" s="112" t="str">
        <f>IF(AND(Stock[[#This Row],[BUYING QUANTITY]]&gt;0,Stock[[#This Row],[REMAINING QUANTITY
(auto-fill)]]=0),"SOLD OUT",
IF(AND(Stock[[#This Row],[BUYING QUANTITY]]&gt;0,Stock[[#This Row],[REMAINING QUANTITY
(auto-fill)]]&gt;0),"HOLDING",""))</f>
        <v/>
      </c>
      <c r="C571" s="111">
        <f t="shared" si="8"/>
        <v>558</v>
      </c>
      <c r="D571" s="79"/>
      <c r="E571" s="80"/>
      <c r="F571" s="162"/>
      <c r="G571" s="85"/>
      <c r="H571" s="86"/>
      <c r="I571" s="164"/>
      <c r="J571" s="115" t="str">
        <f>IF(Stock[[#This Row],[BUYING QUANTITY]]&gt;0,Stock[[#This Row],[BUYING PRICE]]*Stock[[#This Row],[BUYING QUANTITY]]*Stock[[#This Row],[% BUYING FEE]],"")</f>
        <v/>
      </c>
      <c r="K571" s="89"/>
      <c r="L571" s="90"/>
      <c r="M571" s="117" t="str">
        <f>IF(Stock[[#This Row],[BUYING QUANTITY]]&gt;0,Stock[[#This Row],[BUYING PRICE]]*(1+Stock[[#This Row],[% THRESHOLD (RETURN)_1]]),"")</f>
        <v/>
      </c>
      <c r="N571" s="91"/>
      <c r="O571" s="117" t="str">
        <f>IF(Stock[[#This Row],[BUYING QUANTITY]]&gt;0,Stock[[#This Row],[BUYING PRICE]]*(1+Stock[[#This Row],[% THRESHOLD (RETURN)_2]]),"")</f>
        <v/>
      </c>
      <c r="P571" s="91"/>
      <c r="Q571" s="117" t="str">
        <f>IF(Stock[[#This Row],[BUYING QUANTITY]]&gt;0,Stock[[#This Row],[BUYING PRICE]]*(1+Stock[[#This Row],[% THRESHOLD (LOSS)]]),"")</f>
        <v/>
      </c>
      <c r="R571" s="106"/>
      <c r="S571" s="118" t="str">
        <f>IF(Stock[[#This Row],[CASH DIVIDEND]]&gt;0,Stock[[#This Row],[CASH DIVIDEND]]/(Stock[[#This Row],[BUYING PRICE]]*Stock[[#This Row],[BUYING QUANTITY]]),"")</f>
        <v/>
      </c>
      <c r="T571" s="106"/>
      <c r="U571" s="79"/>
      <c r="V571" s="97"/>
      <c r="W571" s="98"/>
      <c r="X571" s="168"/>
      <c r="Y571" s="126" t="str">
        <f>IF(Stock[[#This Row],[SELLING QUANTITY]]&gt;0,Stock[[#This Row],[SELLING PRICE]]*Stock[[#This Row],[SELLING QUANTITY]]*Stock[[#This Row],[% SELLING FEE]]+Stock[[#This Row],[SELLING PRICE]]*Stock[[#This Row],[SELLING QUANTITY]]*$D$12,"")</f>
        <v/>
      </c>
      <c r="Z571" s="127">
        <f>Stock[[#This Row],[BUYING QUANTITY]]+Stock[[#This Row],[STOCK DIVIDEND]]-Stock[[#This Row],[SELLING QUANTITY]]</f>
        <v>0</v>
      </c>
      <c r="AA5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1" s="121">
        <f ca="1">IF(Stock[[#This Row],[SELLING DATE]]&gt;0,Stock[[#This Row],[SELLING DATE]]-Stock[[#This Row],[BUY DATE]]+1,IF(Stock[[#This Row],[BUY DATE]]=0,0,TODAY()-Stock[[#This Row],[BUY DATE]]+1))</f>
        <v>0</v>
      </c>
      <c r="AC571" s="122" t="str">
        <f>IFERROR(Stock[[#This Row],[CASH DIVIDEND]]+Stock[[#This Row],[RETURN/(LOSS) FROM TRADING
(auto-fill)]],"")</f>
        <v/>
      </c>
      <c r="AD571" s="146" t="str">
        <f>IF(Stock[[#This Row],[SELLING QUANTITY]]&gt;0,SUM(Stock[[#This Row],[RETURN/(LOSS) FROM TRADING
(auto-fill)]],Stock[[#This Row],[CASH DIVIDEND]])/SUM(Stock[[#This Row],[BUYING PRICE]]*Stock[[#This Row],[SELLING QUANTITY]],Stock[[#This Row],[BUYING FEE
(auto-fill)]]*Stock[[#This Row],[SELLING QUANTITY]]/Stock[[#This Row],[BUYING QUANTITY]]),"")</f>
        <v/>
      </c>
      <c r="AE571" s="146" t="str">
        <f ca="1">IFERROR(IF(Stock[[#This Row],[HOLDING DAYS
(auto-fill)]]&lt;365,Stock[[#This Row],[% TOTAL RETURN/(LOSS)
(auto-fill)]]*365/Stock[[#This Row],[HOLDING DAYS
(auto-fill)]],POWER((1+Stock[[#This Row],[% TOTAL RETURN/(LOSS)
(auto-fill)]]),1/(Stock[[#This Row],[HOLDING DAYS
(auto-fill)]]/365))-1),"")</f>
        <v/>
      </c>
      <c r="AF571" s="92"/>
      <c r="AG571" s="149" t="str">
        <f>IF(Stock[[#This Row],[STATUS
(auto-fill)]]="HOLDING",Stock[[#This Row],[MARKET PRICE]]-Stock[[#This Row],[BUYING PRICE]],"")</f>
        <v/>
      </c>
      <c r="AH571" s="143" t="str">
        <f>IFERROR(Stock[[#This Row],[CHANGE
(auto-fill)]]/Stock[[#This Row],[BUYING PRICE]],"")</f>
        <v/>
      </c>
      <c r="AI571" s="129" t="str">
        <f>IF(Stock[[#This Row],[MARKET PRICE]]&gt;0,Stock[[#This Row],[MARKET PRICE]]*Stock[[#This Row],[REMAINING QUANTITY
(auto-fill)]],"")</f>
        <v/>
      </c>
    </row>
    <row r="572" spans="2:35">
      <c r="B572" s="112" t="str">
        <f>IF(AND(Stock[[#This Row],[BUYING QUANTITY]]&gt;0,Stock[[#This Row],[REMAINING QUANTITY
(auto-fill)]]=0),"SOLD OUT",
IF(AND(Stock[[#This Row],[BUYING QUANTITY]]&gt;0,Stock[[#This Row],[REMAINING QUANTITY
(auto-fill)]]&gt;0),"HOLDING",""))</f>
        <v/>
      </c>
      <c r="C572" s="111">
        <f t="shared" si="8"/>
        <v>559</v>
      </c>
      <c r="D572" s="79"/>
      <c r="E572" s="80"/>
      <c r="F572" s="162"/>
      <c r="G572" s="85"/>
      <c r="H572" s="86"/>
      <c r="I572" s="164"/>
      <c r="J572" s="115" t="str">
        <f>IF(Stock[[#This Row],[BUYING QUANTITY]]&gt;0,Stock[[#This Row],[BUYING PRICE]]*Stock[[#This Row],[BUYING QUANTITY]]*Stock[[#This Row],[% BUYING FEE]],"")</f>
        <v/>
      </c>
      <c r="K572" s="89"/>
      <c r="L572" s="90"/>
      <c r="M572" s="117" t="str">
        <f>IF(Stock[[#This Row],[BUYING QUANTITY]]&gt;0,Stock[[#This Row],[BUYING PRICE]]*(1+Stock[[#This Row],[% THRESHOLD (RETURN)_1]]),"")</f>
        <v/>
      </c>
      <c r="N572" s="91"/>
      <c r="O572" s="117" t="str">
        <f>IF(Stock[[#This Row],[BUYING QUANTITY]]&gt;0,Stock[[#This Row],[BUYING PRICE]]*(1+Stock[[#This Row],[% THRESHOLD (RETURN)_2]]),"")</f>
        <v/>
      </c>
      <c r="P572" s="91"/>
      <c r="Q572" s="117" t="str">
        <f>IF(Stock[[#This Row],[BUYING QUANTITY]]&gt;0,Stock[[#This Row],[BUYING PRICE]]*(1+Stock[[#This Row],[% THRESHOLD (LOSS)]]),"")</f>
        <v/>
      </c>
      <c r="R572" s="106"/>
      <c r="S572" s="118" t="str">
        <f>IF(Stock[[#This Row],[CASH DIVIDEND]]&gt;0,Stock[[#This Row],[CASH DIVIDEND]]/(Stock[[#This Row],[BUYING PRICE]]*Stock[[#This Row],[BUYING QUANTITY]]),"")</f>
        <v/>
      </c>
      <c r="T572" s="106"/>
      <c r="U572" s="79"/>
      <c r="V572" s="97"/>
      <c r="W572" s="98"/>
      <c r="X572" s="168"/>
      <c r="Y572" s="126" t="str">
        <f>IF(Stock[[#This Row],[SELLING QUANTITY]]&gt;0,Stock[[#This Row],[SELLING PRICE]]*Stock[[#This Row],[SELLING QUANTITY]]*Stock[[#This Row],[% SELLING FEE]]+Stock[[#This Row],[SELLING PRICE]]*Stock[[#This Row],[SELLING QUANTITY]]*$D$12,"")</f>
        <v/>
      </c>
      <c r="Z572" s="127">
        <f>Stock[[#This Row],[BUYING QUANTITY]]+Stock[[#This Row],[STOCK DIVIDEND]]-Stock[[#This Row],[SELLING QUANTITY]]</f>
        <v>0</v>
      </c>
      <c r="AA5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2" s="121">
        <f ca="1">IF(Stock[[#This Row],[SELLING DATE]]&gt;0,Stock[[#This Row],[SELLING DATE]]-Stock[[#This Row],[BUY DATE]]+1,IF(Stock[[#This Row],[BUY DATE]]=0,0,TODAY()-Stock[[#This Row],[BUY DATE]]+1))</f>
        <v>0</v>
      </c>
      <c r="AC572" s="122" t="str">
        <f>IFERROR(Stock[[#This Row],[CASH DIVIDEND]]+Stock[[#This Row],[RETURN/(LOSS) FROM TRADING
(auto-fill)]],"")</f>
        <v/>
      </c>
      <c r="AD572" s="146" t="str">
        <f>IF(Stock[[#This Row],[SELLING QUANTITY]]&gt;0,SUM(Stock[[#This Row],[RETURN/(LOSS) FROM TRADING
(auto-fill)]],Stock[[#This Row],[CASH DIVIDEND]])/SUM(Stock[[#This Row],[BUYING PRICE]]*Stock[[#This Row],[SELLING QUANTITY]],Stock[[#This Row],[BUYING FEE
(auto-fill)]]*Stock[[#This Row],[SELLING QUANTITY]]/Stock[[#This Row],[BUYING QUANTITY]]),"")</f>
        <v/>
      </c>
      <c r="AE572" s="146" t="str">
        <f ca="1">IFERROR(IF(Stock[[#This Row],[HOLDING DAYS
(auto-fill)]]&lt;365,Stock[[#This Row],[% TOTAL RETURN/(LOSS)
(auto-fill)]]*365/Stock[[#This Row],[HOLDING DAYS
(auto-fill)]],POWER((1+Stock[[#This Row],[% TOTAL RETURN/(LOSS)
(auto-fill)]]),1/(Stock[[#This Row],[HOLDING DAYS
(auto-fill)]]/365))-1),"")</f>
        <v/>
      </c>
      <c r="AF572" s="92"/>
      <c r="AG572" s="149" t="str">
        <f>IF(Stock[[#This Row],[STATUS
(auto-fill)]]="HOLDING",Stock[[#This Row],[MARKET PRICE]]-Stock[[#This Row],[BUYING PRICE]],"")</f>
        <v/>
      </c>
      <c r="AH572" s="143" t="str">
        <f>IFERROR(Stock[[#This Row],[CHANGE
(auto-fill)]]/Stock[[#This Row],[BUYING PRICE]],"")</f>
        <v/>
      </c>
      <c r="AI572" s="129" t="str">
        <f>IF(Stock[[#This Row],[MARKET PRICE]]&gt;0,Stock[[#This Row],[MARKET PRICE]]*Stock[[#This Row],[REMAINING QUANTITY
(auto-fill)]],"")</f>
        <v/>
      </c>
    </row>
    <row r="573" spans="2:35">
      <c r="B573" s="112" t="str">
        <f>IF(AND(Stock[[#This Row],[BUYING QUANTITY]]&gt;0,Stock[[#This Row],[REMAINING QUANTITY
(auto-fill)]]=0),"SOLD OUT",
IF(AND(Stock[[#This Row],[BUYING QUANTITY]]&gt;0,Stock[[#This Row],[REMAINING QUANTITY
(auto-fill)]]&gt;0),"HOLDING",""))</f>
        <v/>
      </c>
      <c r="C573" s="111">
        <f t="shared" si="8"/>
        <v>560</v>
      </c>
      <c r="D573" s="79"/>
      <c r="E573" s="80"/>
      <c r="F573" s="162"/>
      <c r="G573" s="85"/>
      <c r="H573" s="86"/>
      <c r="I573" s="164"/>
      <c r="J573" s="115" t="str">
        <f>IF(Stock[[#This Row],[BUYING QUANTITY]]&gt;0,Stock[[#This Row],[BUYING PRICE]]*Stock[[#This Row],[BUYING QUANTITY]]*Stock[[#This Row],[% BUYING FEE]],"")</f>
        <v/>
      </c>
      <c r="K573" s="89"/>
      <c r="L573" s="90"/>
      <c r="M573" s="117" t="str">
        <f>IF(Stock[[#This Row],[BUYING QUANTITY]]&gt;0,Stock[[#This Row],[BUYING PRICE]]*(1+Stock[[#This Row],[% THRESHOLD (RETURN)_1]]),"")</f>
        <v/>
      </c>
      <c r="N573" s="91"/>
      <c r="O573" s="117" t="str">
        <f>IF(Stock[[#This Row],[BUYING QUANTITY]]&gt;0,Stock[[#This Row],[BUYING PRICE]]*(1+Stock[[#This Row],[% THRESHOLD (RETURN)_2]]),"")</f>
        <v/>
      </c>
      <c r="P573" s="91"/>
      <c r="Q573" s="117" t="str">
        <f>IF(Stock[[#This Row],[BUYING QUANTITY]]&gt;0,Stock[[#This Row],[BUYING PRICE]]*(1+Stock[[#This Row],[% THRESHOLD (LOSS)]]),"")</f>
        <v/>
      </c>
      <c r="R573" s="106"/>
      <c r="S573" s="118" t="str">
        <f>IF(Stock[[#This Row],[CASH DIVIDEND]]&gt;0,Stock[[#This Row],[CASH DIVIDEND]]/(Stock[[#This Row],[BUYING PRICE]]*Stock[[#This Row],[BUYING QUANTITY]]),"")</f>
        <v/>
      </c>
      <c r="T573" s="106"/>
      <c r="U573" s="79"/>
      <c r="V573" s="97"/>
      <c r="W573" s="98"/>
      <c r="X573" s="168"/>
      <c r="Y573" s="126" t="str">
        <f>IF(Stock[[#This Row],[SELLING QUANTITY]]&gt;0,Stock[[#This Row],[SELLING PRICE]]*Stock[[#This Row],[SELLING QUANTITY]]*Stock[[#This Row],[% SELLING FEE]]+Stock[[#This Row],[SELLING PRICE]]*Stock[[#This Row],[SELLING QUANTITY]]*$D$12,"")</f>
        <v/>
      </c>
      <c r="Z573" s="127">
        <f>Stock[[#This Row],[BUYING QUANTITY]]+Stock[[#This Row],[STOCK DIVIDEND]]-Stock[[#This Row],[SELLING QUANTITY]]</f>
        <v>0</v>
      </c>
      <c r="AA5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3" s="121">
        <f ca="1">IF(Stock[[#This Row],[SELLING DATE]]&gt;0,Stock[[#This Row],[SELLING DATE]]-Stock[[#This Row],[BUY DATE]]+1,IF(Stock[[#This Row],[BUY DATE]]=0,0,TODAY()-Stock[[#This Row],[BUY DATE]]+1))</f>
        <v>0</v>
      </c>
      <c r="AC573" s="122" t="str">
        <f>IFERROR(Stock[[#This Row],[CASH DIVIDEND]]+Stock[[#This Row],[RETURN/(LOSS) FROM TRADING
(auto-fill)]],"")</f>
        <v/>
      </c>
      <c r="AD573" s="146" t="str">
        <f>IF(Stock[[#This Row],[SELLING QUANTITY]]&gt;0,SUM(Stock[[#This Row],[RETURN/(LOSS) FROM TRADING
(auto-fill)]],Stock[[#This Row],[CASH DIVIDEND]])/SUM(Stock[[#This Row],[BUYING PRICE]]*Stock[[#This Row],[SELLING QUANTITY]],Stock[[#This Row],[BUYING FEE
(auto-fill)]]*Stock[[#This Row],[SELLING QUANTITY]]/Stock[[#This Row],[BUYING QUANTITY]]),"")</f>
        <v/>
      </c>
      <c r="AE573" s="146" t="str">
        <f ca="1">IFERROR(IF(Stock[[#This Row],[HOLDING DAYS
(auto-fill)]]&lt;365,Stock[[#This Row],[% TOTAL RETURN/(LOSS)
(auto-fill)]]*365/Stock[[#This Row],[HOLDING DAYS
(auto-fill)]],POWER((1+Stock[[#This Row],[% TOTAL RETURN/(LOSS)
(auto-fill)]]),1/(Stock[[#This Row],[HOLDING DAYS
(auto-fill)]]/365))-1),"")</f>
        <v/>
      </c>
      <c r="AF573" s="92"/>
      <c r="AG573" s="149" t="str">
        <f>IF(Stock[[#This Row],[STATUS
(auto-fill)]]="HOLDING",Stock[[#This Row],[MARKET PRICE]]-Stock[[#This Row],[BUYING PRICE]],"")</f>
        <v/>
      </c>
      <c r="AH573" s="143" t="str">
        <f>IFERROR(Stock[[#This Row],[CHANGE
(auto-fill)]]/Stock[[#This Row],[BUYING PRICE]],"")</f>
        <v/>
      </c>
      <c r="AI573" s="129" t="str">
        <f>IF(Stock[[#This Row],[MARKET PRICE]]&gt;0,Stock[[#This Row],[MARKET PRICE]]*Stock[[#This Row],[REMAINING QUANTITY
(auto-fill)]],"")</f>
        <v/>
      </c>
    </row>
    <row r="574" spans="2:35">
      <c r="B574" s="112" t="str">
        <f>IF(AND(Stock[[#This Row],[BUYING QUANTITY]]&gt;0,Stock[[#This Row],[REMAINING QUANTITY
(auto-fill)]]=0),"SOLD OUT",
IF(AND(Stock[[#This Row],[BUYING QUANTITY]]&gt;0,Stock[[#This Row],[REMAINING QUANTITY
(auto-fill)]]&gt;0),"HOLDING",""))</f>
        <v/>
      </c>
      <c r="C574" s="111">
        <f t="shared" si="8"/>
        <v>561</v>
      </c>
      <c r="D574" s="79"/>
      <c r="E574" s="80"/>
      <c r="F574" s="162"/>
      <c r="G574" s="85"/>
      <c r="H574" s="86"/>
      <c r="I574" s="164"/>
      <c r="J574" s="115" t="str">
        <f>IF(Stock[[#This Row],[BUYING QUANTITY]]&gt;0,Stock[[#This Row],[BUYING PRICE]]*Stock[[#This Row],[BUYING QUANTITY]]*Stock[[#This Row],[% BUYING FEE]],"")</f>
        <v/>
      </c>
      <c r="K574" s="89"/>
      <c r="L574" s="90"/>
      <c r="M574" s="117" t="str">
        <f>IF(Stock[[#This Row],[BUYING QUANTITY]]&gt;0,Stock[[#This Row],[BUYING PRICE]]*(1+Stock[[#This Row],[% THRESHOLD (RETURN)_1]]),"")</f>
        <v/>
      </c>
      <c r="N574" s="91"/>
      <c r="O574" s="117" t="str">
        <f>IF(Stock[[#This Row],[BUYING QUANTITY]]&gt;0,Stock[[#This Row],[BUYING PRICE]]*(1+Stock[[#This Row],[% THRESHOLD (RETURN)_2]]),"")</f>
        <v/>
      </c>
      <c r="P574" s="91"/>
      <c r="Q574" s="117" t="str">
        <f>IF(Stock[[#This Row],[BUYING QUANTITY]]&gt;0,Stock[[#This Row],[BUYING PRICE]]*(1+Stock[[#This Row],[% THRESHOLD (LOSS)]]),"")</f>
        <v/>
      </c>
      <c r="R574" s="106"/>
      <c r="S574" s="118" t="str">
        <f>IF(Stock[[#This Row],[CASH DIVIDEND]]&gt;0,Stock[[#This Row],[CASH DIVIDEND]]/(Stock[[#This Row],[BUYING PRICE]]*Stock[[#This Row],[BUYING QUANTITY]]),"")</f>
        <v/>
      </c>
      <c r="T574" s="106"/>
      <c r="U574" s="79"/>
      <c r="V574" s="97"/>
      <c r="W574" s="98"/>
      <c r="X574" s="168"/>
      <c r="Y574" s="126" t="str">
        <f>IF(Stock[[#This Row],[SELLING QUANTITY]]&gt;0,Stock[[#This Row],[SELLING PRICE]]*Stock[[#This Row],[SELLING QUANTITY]]*Stock[[#This Row],[% SELLING FEE]]+Stock[[#This Row],[SELLING PRICE]]*Stock[[#This Row],[SELLING QUANTITY]]*$D$12,"")</f>
        <v/>
      </c>
      <c r="Z574" s="127">
        <f>Stock[[#This Row],[BUYING QUANTITY]]+Stock[[#This Row],[STOCK DIVIDEND]]-Stock[[#This Row],[SELLING QUANTITY]]</f>
        <v>0</v>
      </c>
      <c r="AA5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4" s="121">
        <f ca="1">IF(Stock[[#This Row],[SELLING DATE]]&gt;0,Stock[[#This Row],[SELLING DATE]]-Stock[[#This Row],[BUY DATE]]+1,IF(Stock[[#This Row],[BUY DATE]]=0,0,TODAY()-Stock[[#This Row],[BUY DATE]]+1))</f>
        <v>0</v>
      </c>
      <c r="AC574" s="122" t="str">
        <f>IFERROR(Stock[[#This Row],[CASH DIVIDEND]]+Stock[[#This Row],[RETURN/(LOSS) FROM TRADING
(auto-fill)]],"")</f>
        <v/>
      </c>
      <c r="AD574" s="146" t="str">
        <f>IF(Stock[[#This Row],[SELLING QUANTITY]]&gt;0,SUM(Stock[[#This Row],[RETURN/(LOSS) FROM TRADING
(auto-fill)]],Stock[[#This Row],[CASH DIVIDEND]])/SUM(Stock[[#This Row],[BUYING PRICE]]*Stock[[#This Row],[SELLING QUANTITY]],Stock[[#This Row],[BUYING FEE
(auto-fill)]]*Stock[[#This Row],[SELLING QUANTITY]]/Stock[[#This Row],[BUYING QUANTITY]]),"")</f>
        <v/>
      </c>
      <c r="AE574" s="146" t="str">
        <f ca="1">IFERROR(IF(Stock[[#This Row],[HOLDING DAYS
(auto-fill)]]&lt;365,Stock[[#This Row],[% TOTAL RETURN/(LOSS)
(auto-fill)]]*365/Stock[[#This Row],[HOLDING DAYS
(auto-fill)]],POWER((1+Stock[[#This Row],[% TOTAL RETURN/(LOSS)
(auto-fill)]]),1/(Stock[[#This Row],[HOLDING DAYS
(auto-fill)]]/365))-1),"")</f>
        <v/>
      </c>
      <c r="AF574" s="92"/>
      <c r="AG574" s="149" t="str">
        <f>IF(Stock[[#This Row],[STATUS
(auto-fill)]]="HOLDING",Stock[[#This Row],[MARKET PRICE]]-Stock[[#This Row],[BUYING PRICE]],"")</f>
        <v/>
      </c>
      <c r="AH574" s="143" t="str">
        <f>IFERROR(Stock[[#This Row],[CHANGE
(auto-fill)]]/Stock[[#This Row],[BUYING PRICE]],"")</f>
        <v/>
      </c>
      <c r="AI574" s="129" t="str">
        <f>IF(Stock[[#This Row],[MARKET PRICE]]&gt;0,Stock[[#This Row],[MARKET PRICE]]*Stock[[#This Row],[REMAINING QUANTITY
(auto-fill)]],"")</f>
        <v/>
      </c>
    </row>
    <row r="575" spans="2:35">
      <c r="B575" s="112" t="str">
        <f>IF(AND(Stock[[#This Row],[BUYING QUANTITY]]&gt;0,Stock[[#This Row],[REMAINING QUANTITY
(auto-fill)]]=0),"SOLD OUT",
IF(AND(Stock[[#This Row],[BUYING QUANTITY]]&gt;0,Stock[[#This Row],[REMAINING QUANTITY
(auto-fill)]]&gt;0),"HOLDING",""))</f>
        <v/>
      </c>
      <c r="C575" s="111">
        <f t="shared" si="8"/>
        <v>562</v>
      </c>
      <c r="D575" s="79"/>
      <c r="E575" s="80"/>
      <c r="F575" s="162"/>
      <c r="G575" s="85"/>
      <c r="H575" s="86"/>
      <c r="I575" s="164"/>
      <c r="J575" s="115" t="str">
        <f>IF(Stock[[#This Row],[BUYING QUANTITY]]&gt;0,Stock[[#This Row],[BUYING PRICE]]*Stock[[#This Row],[BUYING QUANTITY]]*Stock[[#This Row],[% BUYING FEE]],"")</f>
        <v/>
      </c>
      <c r="K575" s="89"/>
      <c r="L575" s="90"/>
      <c r="M575" s="117" t="str">
        <f>IF(Stock[[#This Row],[BUYING QUANTITY]]&gt;0,Stock[[#This Row],[BUYING PRICE]]*(1+Stock[[#This Row],[% THRESHOLD (RETURN)_1]]),"")</f>
        <v/>
      </c>
      <c r="N575" s="91"/>
      <c r="O575" s="117" t="str">
        <f>IF(Stock[[#This Row],[BUYING QUANTITY]]&gt;0,Stock[[#This Row],[BUYING PRICE]]*(1+Stock[[#This Row],[% THRESHOLD (RETURN)_2]]),"")</f>
        <v/>
      </c>
      <c r="P575" s="91"/>
      <c r="Q575" s="117" t="str">
        <f>IF(Stock[[#This Row],[BUYING QUANTITY]]&gt;0,Stock[[#This Row],[BUYING PRICE]]*(1+Stock[[#This Row],[% THRESHOLD (LOSS)]]),"")</f>
        <v/>
      </c>
      <c r="R575" s="106"/>
      <c r="S575" s="118" t="str">
        <f>IF(Stock[[#This Row],[CASH DIVIDEND]]&gt;0,Stock[[#This Row],[CASH DIVIDEND]]/(Stock[[#This Row],[BUYING PRICE]]*Stock[[#This Row],[BUYING QUANTITY]]),"")</f>
        <v/>
      </c>
      <c r="T575" s="106"/>
      <c r="U575" s="79"/>
      <c r="V575" s="97"/>
      <c r="W575" s="98"/>
      <c r="X575" s="168"/>
      <c r="Y575" s="126" t="str">
        <f>IF(Stock[[#This Row],[SELLING QUANTITY]]&gt;0,Stock[[#This Row],[SELLING PRICE]]*Stock[[#This Row],[SELLING QUANTITY]]*Stock[[#This Row],[% SELLING FEE]]+Stock[[#This Row],[SELLING PRICE]]*Stock[[#This Row],[SELLING QUANTITY]]*$D$12,"")</f>
        <v/>
      </c>
      <c r="Z575" s="127">
        <f>Stock[[#This Row],[BUYING QUANTITY]]+Stock[[#This Row],[STOCK DIVIDEND]]-Stock[[#This Row],[SELLING QUANTITY]]</f>
        <v>0</v>
      </c>
      <c r="AA5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5" s="121">
        <f ca="1">IF(Stock[[#This Row],[SELLING DATE]]&gt;0,Stock[[#This Row],[SELLING DATE]]-Stock[[#This Row],[BUY DATE]]+1,IF(Stock[[#This Row],[BUY DATE]]=0,0,TODAY()-Stock[[#This Row],[BUY DATE]]+1))</f>
        <v>0</v>
      </c>
      <c r="AC575" s="122" t="str">
        <f>IFERROR(Stock[[#This Row],[CASH DIVIDEND]]+Stock[[#This Row],[RETURN/(LOSS) FROM TRADING
(auto-fill)]],"")</f>
        <v/>
      </c>
      <c r="AD575" s="146" t="str">
        <f>IF(Stock[[#This Row],[SELLING QUANTITY]]&gt;0,SUM(Stock[[#This Row],[RETURN/(LOSS) FROM TRADING
(auto-fill)]],Stock[[#This Row],[CASH DIVIDEND]])/SUM(Stock[[#This Row],[BUYING PRICE]]*Stock[[#This Row],[SELLING QUANTITY]],Stock[[#This Row],[BUYING FEE
(auto-fill)]]*Stock[[#This Row],[SELLING QUANTITY]]/Stock[[#This Row],[BUYING QUANTITY]]),"")</f>
        <v/>
      </c>
      <c r="AE575" s="146" t="str">
        <f ca="1">IFERROR(IF(Stock[[#This Row],[HOLDING DAYS
(auto-fill)]]&lt;365,Stock[[#This Row],[% TOTAL RETURN/(LOSS)
(auto-fill)]]*365/Stock[[#This Row],[HOLDING DAYS
(auto-fill)]],POWER((1+Stock[[#This Row],[% TOTAL RETURN/(LOSS)
(auto-fill)]]),1/(Stock[[#This Row],[HOLDING DAYS
(auto-fill)]]/365))-1),"")</f>
        <v/>
      </c>
      <c r="AF575" s="92"/>
      <c r="AG575" s="149" t="str">
        <f>IF(Stock[[#This Row],[STATUS
(auto-fill)]]="HOLDING",Stock[[#This Row],[MARKET PRICE]]-Stock[[#This Row],[BUYING PRICE]],"")</f>
        <v/>
      </c>
      <c r="AH575" s="143" t="str">
        <f>IFERROR(Stock[[#This Row],[CHANGE
(auto-fill)]]/Stock[[#This Row],[BUYING PRICE]],"")</f>
        <v/>
      </c>
      <c r="AI575" s="129" t="str">
        <f>IF(Stock[[#This Row],[MARKET PRICE]]&gt;0,Stock[[#This Row],[MARKET PRICE]]*Stock[[#This Row],[REMAINING QUANTITY
(auto-fill)]],"")</f>
        <v/>
      </c>
    </row>
    <row r="576" spans="2:35">
      <c r="B576" s="112" t="str">
        <f>IF(AND(Stock[[#This Row],[BUYING QUANTITY]]&gt;0,Stock[[#This Row],[REMAINING QUANTITY
(auto-fill)]]=0),"SOLD OUT",
IF(AND(Stock[[#This Row],[BUYING QUANTITY]]&gt;0,Stock[[#This Row],[REMAINING QUANTITY
(auto-fill)]]&gt;0),"HOLDING",""))</f>
        <v/>
      </c>
      <c r="C576" s="111">
        <f t="shared" si="8"/>
        <v>563</v>
      </c>
      <c r="D576" s="79"/>
      <c r="E576" s="80"/>
      <c r="F576" s="162"/>
      <c r="G576" s="85"/>
      <c r="H576" s="86"/>
      <c r="I576" s="164"/>
      <c r="J576" s="115" t="str">
        <f>IF(Stock[[#This Row],[BUYING QUANTITY]]&gt;0,Stock[[#This Row],[BUYING PRICE]]*Stock[[#This Row],[BUYING QUANTITY]]*Stock[[#This Row],[% BUYING FEE]],"")</f>
        <v/>
      </c>
      <c r="K576" s="89"/>
      <c r="L576" s="90"/>
      <c r="M576" s="117" t="str">
        <f>IF(Stock[[#This Row],[BUYING QUANTITY]]&gt;0,Stock[[#This Row],[BUYING PRICE]]*(1+Stock[[#This Row],[% THRESHOLD (RETURN)_1]]),"")</f>
        <v/>
      </c>
      <c r="N576" s="91"/>
      <c r="O576" s="117" t="str">
        <f>IF(Stock[[#This Row],[BUYING QUANTITY]]&gt;0,Stock[[#This Row],[BUYING PRICE]]*(1+Stock[[#This Row],[% THRESHOLD (RETURN)_2]]),"")</f>
        <v/>
      </c>
      <c r="P576" s="91"/>
      <c r="Q576" s="117" t="str">
        <f>IF(Stock[[#This Row],[BUYING QUANTITY]]&gt;0,Stock[[#This Row],[BUYING PRICE]]*(1+Stock[[#This Row],[% THRESHOLD (LOSS)]]),"")</f>
        <v/>
      </c>
      <c r="R576" s="106"/>
      <c r="S576" s="118" t="str">
        <f>IF(Stock[[#This Row],[CASH DIVIDEND]]&gt;0,Stock[[#This Row],[CASH DIVIDEND]]/(Stock[[#This Row],[BUYING PRICE]]*Stock[[#This Row],[BUYING QUANTITY]]),"")</f>
        <v/>
      </c>
      <c r="T576" s="106"/>
      <c r="U576" s="79"/>
      <c r="V576" s="97"/>
      <c r="W576" s="98"/>
      <c r="X576" s="168"/>
      <c r="Y576" s="126" t="str">
        <f>IF(Stock[[#This Row],[SELLING QUANTITY]]&gt;0,Stock[[#This Row],[SELLING PRICE]]*Stock[[#This Row],[SELLING QUANTITY]]*Stock[[#This Row],[% SELLING FEE]]+Stock[[#This Row],[SELLING PRICE]]*Stock[[#This Row],[SELLING QUANTITY]]*$D$12,"")</f>
        <v/>
      </c>
      <c r="Z576" s="127">
        <f>Stock[[#This Row],[BUYING QUANTITY]]+Stock[[#This Row],[STOCK DIVIDEND]]-Stock[[#This Row],[SELLING QUANTITY]]</f>
        <v>0</v>
      </c>
      <c r="AA5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6" s="121">
        <f ca="1">IF(Stock[[#This Row],[SELLING DATE]]&gt;0,Stock[[#This Row],[SELLING DATE]]-Stock[[#This Row],[BUY DATE]]+1,IF(Stock[[#This Row],[BUY DATE]]=0,0,TODAY()-Stock[[#This Row],[BUY DATE]]+1))</f>
        <v>0</v>
      </c>
      <c r="AC576" s="122" t="str">
        <f>IFERROR(Stock[[#This Row],[CASH DIVIDEND]]+Stock[[#This Row],[RETURN/(LOSS) FROM TRADING
(auto-fill)]],"")</f>
        <v/>
      </c>
      <c r="AD576" s="146" t="str">
        <f>IF(Stock[[#This Row],[SELLING QUANTITY]]&gt;0,SUM(Stock[[#This Row],[RETURN/(LOSS) FROM TRADING
(auto-fill)]],Stock[[#This Row],[CASH DIVIDEND]])/SUM(Stock[[#This Row],[BUYING PRICE]]*Stock[[#This Row],[SELLING QUANTITY]],Stock[[#This Row],[BUYING FEE
(auto-fill)]]*Stock[[#This Row],[SELLING QUANTITY]]/Stock[[#This Row],[BUYING QUANTITY]]),"")</f>
        <v/>
      </c>
      <c r="AE576" s="146" t="str">
        <f ca="1">IFERROR(IF(Stock[[#This Row],[HOLDING DAYS
(auto-fill)]]&lt;365,Stock[[#This Row],[% TOTAL RETURN/(LOSS)
(auto-fill)]]*365/Stock[[#This Row],[HOLDING DAYS
(auto-fill)]],POWER((1+Stock[[#This Row],[% TOTAL RETURN/(LOSS)
(auto-fill)]]),1/(Stock[[#This Row],[HOLDING DAYS
(auto-fill)]]/365))-1),"")</f>
        <v/>
      </c>
      <c r="AF576" s="92"/>
      <c r="AG576" s="149" t="str">
        <f>IF(Stock[[#This Row],[STATUS
(auto-fill)]]="HOLDING",Stock[[#This Row],[MARKET PRICE]]-Stock[[#This Row],[BUYING PRICE]],"")</f>
        <v/>
      </c>
      <c r="AH576" s="143" t="str">
        <f>IFERROR(Stock[[#This Row],[CHANGE
(auto-fill)]]/Stock[[#This Row],[BUYING PRICE]],"")</f>
        <v/>
      </c>
      <c r="AI576" s="129" t="str">
        <f>IF(Stock[[#This Row],[MARKET PRICE]]&gt;0,Stock[[#This Row],[MARKET PRICE]]*Stock[[#This Row],[REMAINING QUANTITY
(auto-fill)]],"")</f>
        <v/>
      </c>
    </row>
    <row r="577" spans="2:35">
      <c r="B577" s="112" t="str">
        <f>IF(AND(Stock[[#This Row],[BUYING QUANTITY]]&gt;0,Stock[[#This Row],[REMAINING QUANTITY
(auto-fill)]]=0),"SOLD OUT",
IF(AND(Stock[[#This Row],[BUYING QUANTITY]]&gt;0,Stock[[#This Row],[REMAINING QUANTITY
(auto-fill)]]&gt;0),"HOLDING",""))</f>
        <v/>
      </c>
      <c r="C577" s="111">
        <f t="shared" si="8"/>
        <v>564</v>
      </c>
      <c r="D577" s="79"/>
      <c r="E577" s="80"/>
      <c r="F577" s="162"/>
      <c r="G577" s="85"/>
      <c r="H577" s="86"/>
      <c r="I577" s="164"/>
      <c r="J577" s="115" t="str">
        <f>IF(Stock[[#This Row],[BUYING QUANTITY]]&gt;0,Stock[[#This Row],[BUYING PRICE]]*Stock[[#This Row],[BUYING QUANTITY]]*Stock[[#This Row],[% BUYING FEE]],"")</f>
        <v/>
      </c>
      <c r="K577" s="89"/>
      <c r="L577" s="90"/>
      <c r="M577" s="117" t="str">
        <f>IF(Stock[[#This Row],[BUYING QUANTITY]]&gt;0,Stock[[#This Row],[BUYING PRICE]]*(1+Stock[[#This Row],[% THRESHOLD (RETURN)_1]]),"")</f>
        <v/>
      </c>
      <c r="N577" s="91"/>
      <c r="O577" s="117" t="str">
        <f>IF(Stock[[#This Row],[BUYING QUANTITY]]&gt;0,Stock[[#This Row],[BUYING PRICE]]*(1+Stock[[#This Row],[% THRESHOLD (RETURN)_2]]),"")</f>
        <v/>
      </c>
      <c r="P577" s="91"/>
      <c r="Q577" s="117" t="str">
        <f>IF(Stock[[#This Row],[BUYING QUANTITY]]&gt;0,Stock[[#This Row],[BUYING PRICE]]*(1+Stock[[#This Row],[% THRESHOLD (LOSS)]]),"")</f>
        <v/>
      </c>
      <c r="R577" s="106"/>
      <c r="S577" s="118" t="str">
        <f>IF(Stock[[#This Row],[CASH DIVIDEND]]&gt;0,Stock[[#This Row],[CASH DIVIDEND]]/(Stock[[#This Row],[BUYING PRICE]]*Stock[[#This Row],[BUYING QUANTITY]]),"")</f>
        <v/>
      </c>
      <c r="T577" s="106"/>
      <c r="U577" s="79"/>
      <c r="V577" s="97"/>
      <c r="W577" s="98"/>
      <c r="X577" s="168"/>
      <c r="Y577" s="126" t="str">
        <f>IF(Stock[[#This Row],[SELLING QUANTITY]]&gt;0,Stock[[#This Row],[SELLING PRICE]]*Stock[[#This Row],[SELLING QUANTITY]]*Stock[[#This Row],[% SELLING FEE]]+Stock[[#This Row],[SELLING PRICE]]*Stock[[#This Row],[SELLING QUANTITY]]*$D$12,"")</f>
        <v/>
      </c>
      <c r="Z577" s="127">
        <f>Stock[[#This Row],[BUYING QUANTITY]]+Stock[[#This Row],[STOCK DIVIDEND]]-Stock[[#This Row],[SELLING QUANTITY]]</f>
        <v>0</v>
      </c>
      <c r="AA5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7" s="121">
        <f ca="1">IF(Stock[[#This Row],[SELLING DATE]]&gt;0,Stock[[#This Row],[SELLING DATE]]-Stock[[#This Row],[BUY DATE]]+1,IF(Stock[[#This Row],[BUY DATE]]=0,0,TODAY()-Stock[[#This Row],[BUY DATE]]+1))</f>
        <v>0</v>
      </c>
      <c r="AC577" s="122" t="str">
        <f>IFERROR(Stock[[#This Row],[CASH DIVIDEND]]+Stock[[#This Row],[RETURN/(LOSS) FROM TRADING
(auto-fill)]],"")</f>
        <v/>
      </c>
      <c r="AD577" s="146" t="str">
        <f>IF(Stock[[#This Row],[SELLING QUANTITY]]&gt;0,SUM(Stock[[#This Row],[RETURN/(LOSS) FROM TRADING
(auto-fill)]],Stock[[#This Row],[CASH DIVIDEND]])/SUM(Stock[[#This Row],[BUYING PRICE]]*Stock[[#This Row],[SELLING QUANTITY]],Stock[[#This Row],[BUYING FEE
(auto-fill)]]*Stock[[#This Row],[SELLING QUANTITY]]/Stock[[#This Row],[BUYING QUANTITY]]),"")</f>
        <v/>
      </c>
      <c r="AE577" s="146" t="str">
        <f ca="1">IFERROR(IF(Stock[[#This Row],[HOLDING DAYS
(auto-fill)]]&lt;365,Stock[[#This Row],[% TOTAL RETURN/(LOSS)
(auto-fill)]]*365/Stock[[#This Row],[HOLDING DAYS
(auto-fill)]],POWER((1+Stock[[#This Row],[% TOTAL RETURN/(LOSS)
(auto-fill)]]),1/(Stock[[#This Row],[HOLDING DAYS
(auto-fill)]]/365))-1),"")</f>
        <v/>
      </c>
      <c r="AF577" s="92"/>
      <c r="AG577" s="149" t="str">
        <f>IF(Stock[[#This Row],[STATUS
(auto-fill)]]="HOLDING",Stock[[#This Row],[MARKET PRICE]]-Stock[[#This Row],[BUYING PRICE]],"")</f>
        <v/>
      </c>
      <c r="AH577" s="143" t="str">
        <f>IFERROR(Stock[[#This Row],[CHANGE
(auto-fill)]]/Stock[[#This Row],[BUYING PRICE]],"")</f>
        <v/>
      </c>
      <c r="AI577" s="129" t="str">
        <f>IF(Stock[[#This Row],[MARKET PRICE]]&gt;0,Stock[[#This Row],[MARKET PRICE]]*Stock[[#This Row],[REMAINING QUANTITY
(auto-fill)]],"")</f>
        <v/>
      </c>
    </row>
    <row r="578" spans="2:35">
      <c r="B578" s="112" t="str">
        <f>IF(AND(Stock[[#This Row],[BUYING QUANTITY]]&gt;0,Stock[[#This Row],[REMAINING QUANTITY
(auto-fill)]]=0),"SOLD OUT",
IF(AND(Stock[[#This Row],[BUYING QUANTITY]]&gt;0,Stock[[#This Row],[REMAINING QUANTITY
(auto-fill)]]&gt;0),"HOLDING",""))</f>
        <v/>
      </c>
      <c r="C578" s="111">
        <f t="shared" si="8"/>
        <v>565</v>
      </c>
      <c r="D578" s="79"/>
      <c r="E578" s="80"/>
      <c r="F578" s="162"/>
      <c r="G578" s="85"/>
      <c r="H578" s="86"/>
      <c r="I578" s="164"/>
      <c r="J578" s="115" t="str">
        <f>IF(Stock[[#This Row],[BUYING QUANTITY]]&gt;0,Stock[[#This Row],[BUYING PRICE]]*Stock[[#This Row],[BUYING QUANTITY]]*Stock[[#This Row],[% BUYING FEE]],"")</f>
        <v/>
      </c>
      <c r="K578" s="89"/>
      <c r="L578" s="90"/>
      <c r="M578" s="117" t="str">
        <f>IF(Stock[[#This Row],[BUYING QUANTITY]]&gt;0,Stock[[#This Row],[BUYING PRICE]]*(1+Stock[[#This Row],[% THRESHOLD (RETURN)_1]]),"")</f>
        <v/>
      </c>
      <c r="N578" s="91"/>
      <c r="O578" s="117" t="str">
        <f>IF(Stock[[#This Row],[BUYING QUANTITY]]&gt;0,Stock[[#This Row],[BUYING PRICE]]*(1+Stock[[#This Row],[% THRESHOLD (RETURN)_2]]),"")</f>
        <v/>
      </c>
      <c r="P578" s="91"/>
      <c r="Q578" s="117" t="str">
        <f>IF(Stock[[#This Row],[BUYING QUANTITY]]&gt;0,Stock[[#This Row],[BUYING PRICE]]*(1+Stock[[#This Row],[% THRESHOLD (LOSS)]]),"")</f>
        <v/>
      </c>
      <c r="R578" s="106"/>
      <c r="S578" s="118" t="str">
        <f>IF(Stock[[#This Row],[CASH DIVIDEND]]&gt;0,Stock[[#This Row],[CASH DIVIDEND]]/(Stock[[#This Row],[BUYING PRICE]]*Stock[[#This Row],[BUYING QUANTITY]]),"")</f>
        <v/>
      </c>
      <c r="T578" s="106"/>
      <c r="U578" s="79"/>
      <c r="V578" s="97"/>
      <c r="W578" s="98"/>
      <c r="X578" s="168"/>
      <c r="Y578" s="126" t="str">
        <f>IF(Stock[[#This Row],[SELLING QUANTITY]]&gt;0,Stock[[#This Row],[SELLING PRICE]]*Stock[[#This Row],[SELLING QUANTITY]]*Stock[[#This Row],[% SELLING FEE]]+Stock[[#This Row],[SELLING PRICE]]*Stock[[#This Row],[SELLING QUANTITY]]*$D$12,"")</f>
        <v/>
      </c>
      <c r="Z578" s="127">
        <f>Stock[[#This Row],[BUYING QUANTITY]]+Stock[[#This Row],[STOCK DIVIDEND]]-Stock[[#This Row],[SELLING QUANTITY]]</f>
        <v>0</v>
      </c>
      <c r="AA5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8" s="121">
        <f ca="1">IF(Stock[[#This Row],[SELLING DATE]]&gt;0,Stock[[#This Row],[SELLING DATE]]-Stock[[#This Row],[BUY DATE]]+1,IF(Stock[[#This Row],[BUY DATE]]=0,0,TODAY()-Stock[[#This Row],[BUY DATE]]+1))</f>
        <v>0</v>
      </c>
      <c r="AC578" s="122" t="str">
        <f>IFERROR(Stock[[#This Row],[CASH DIVIDEND]]+Stock[[#This Row],[RETURN/(LOSS) FROM TRADING
(auto-fill)]],"")</f>
        <v/>
      </c>
      <c r="AD578" s="146" t="str">
        <f>IF(Stock[[#This Row],[SELLING QUANTITY]]&gt;0,SUM(Stock[[#This Row],[RETURN/(LOSS) FROM TRADING
(auto-fill)]],Stock[[#This Row],[CASH DIVIDEND]])/SUM(Stock[[#This Row],[BUYING PRICE]]*Stock[[#This Row],[SELLING QUANTITY]],Stock[[#This Row],[BUYING FEE
(auto-fill)]]*Stock[[#This Row],[SELLING QUANTITY]]/Stock[[#This Row],[BUYING QUANTITY]]),"")</f>
        <v/>
      </c>
      <c r="AE578" s="146" t="str">
        <f ca="1">IFERROR(IF(Stock[[#This Row],[HOLDING DAYS
(auto-fill)]]&lt;365,Stock[[#This Row],[% TOTAL RETURN/(LOSS)
(auto-fill)]]*365/Stock[[#This Row],[HOLDING DAYS
(auto-fill)]],POWER((1+Stock[[#This Row],[% TOTAL RETURN/(LOSS)
(auto-fill)]]),1/(Stock[[#This Row],[HOLDING DAYS
(auto-fill)]]/365))-1),"")</f>
        <v/>
      </c>
      <c r="AF578" s="92"/>
      <c r="AG578" s="149" t="str">
        <f>IF(Stock[[#This Row],[STATUS
(auto-fill)]]="HOLDING",Stock[[#This Row],[MARKET PRICE]]-Stock[[#This Row],[BUYING PRICE]],"")</f>
        <v/>
      </c>
      <c r="AH578" s="143" t="str">
        <f>IFERROR(Stock[[#This Row],[CHANGE
(auto-fill)]]/Stock[[#This Row],[BUYING PRICE]],"")</f>
        <v/>
      </c>
      <c r="AI578" s="129" t="str">
        <f>IF(Stock[[#This Row],[MARKET PRICE]]&gt;0,Stock[[#This Row],[MARKET PRICE]]*Stock[[#This Row],[REMAINING QUANTITY
(auto-fill)]],"")</f>
        <v/>
      </c>
    </row>
    <row r="579" spans="2:35">
      <c r="B579" s="112" t="str">
        <f>IF(AND(Stock[[#This Row],[BUYING QUANTITY]]&gt;0,Stock[[#This Row],[REMAINING QUANTITY
(auto-fill)]]=0),"SOLD OUT",
IF(AND(Stock[[#This Row],[BUYING QUANTITY]]&gt;0,Stock[[#This Row],[REMAINING QUANTITY
(auto-fill)]]&gt;0),"HOLDING",""))</f>
        <v/>
      </c>
      <c r="C579" s="111">
        <f t="shared" si="8"/>
        <v>566</v>
      </c>
      <c r="D579" s="79"/>
      <c r="E579" s="80"/>
      <c r="F579" s="162"/>
      <c r="G579" s="85"/>
      <c r="H579" s="86"/>
      <c r="I579" s="164"/>
      <c r="J579" s="115" t="str">
        <f>IF(Stock[[#This Row],[BUYING QUANTITY]]&gt;0,Stock[[#This Row],[BUYING PRICE]]*Stock[[#This Row],[BUYING QUANTITY]]*Stock[[#This Row],[% BUYING FEE]],"")</f>
        <v/>
      </c>
      <c r="K579" s="89"/>
      <c r="L579" s="90"/>
      <c r="M579" s="117" t="str">
        <f>IF(Stock[[#This Row],[BUYING QUANTITY]]&gt;0,Stock[[#This Row],[BUYING PRICE]]*(1+Stock[[#This Row],[% THRESHOLD (RETURN)_1]]),"")</f>
        <v/>
      </c>
      <c r="N579" s="91"/>
      <c r="O579" s="117" t="str">
        <f>IF(Stock[[#This Row],[BUYING QUANTITY]]&gt;0,Stock[[#This Row],[BUYING PRICE]]*(1+Stock[[#This Row],[% THRESHOLD (RETURN)_2]]),"")</f>
        <v/>
      </c>
      <c r="P579" s="91"/>
      <c r="Q579" s="117" t="str">
        <f>IF(Stock[[#This Row],[BUYING QUANTITY]]&gt;0,Stock[[#This Row],[BUYING PRICE]]*(1+Stock[[#This Row],[% THRESHOLD (LOSS)]]),"")</f>
        <v/>
      </c>
      <c r="R579" s="106"/>
      <c r="S579" s="118" t="str">
        <f>IF(Stock[[#This Row],[CASH DIVIDEND]]&gt;0,Stock[[#This Row],[CASH DIVIDEND]]/(Stock[[#This Row],[BUYING PRICE]]*Stock[[#This Row],[BUYING QUANTITY]]),"")</f>
        <v/>
      </c>
      <c r="T579" s="106"/>
      <c r="U579" s="79"/>
      <c r="V579" s="97"/>
      <c r="W579" s="98"/>
      <c r="X579" s="168"/>
      <c r="Y579" s="126" t="str">
        <f>IF(Stock[[#This Row],[SELLING QUANTITY]]&gt;0,Stock[[#This Row],[SELLING PRICE]]*Stock[[#This Row],[SELLING QUANTITY]]*Stock[[#This Row],[% SELLING FEE]]+Stock[[#This Row],[SELLING PRICE]]*Stock[[#This Row],[SELLING QUANTITY]]*$D$12,"")</f>
        <v/>
      </c>
      <c r="Z579" s="127">
        <f>Stock[[#This Row],[BUYING QUANTITY]]+Stock[[#This Row],[STOCK DIVIDEND]]-Stock[[#This Row],[SELLING QUANTITY]]</f>
        <v>0</v>
      </c>
      <c r="AA5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79" s="121">
        <f ca="1">IF(Stock[[#This Row],[SELLING DATE]]&gt;0,Stock[[#This Row],[SELLING DATE]]-Stock[[#This Row],[BUY DATE]]+1,IF(Stock[[#This Row],[BUY DATE]]=0,0,TODAY()-Stock[[#This Row],[BUY DATE]]+1))</f>
        <v>0</v>
      </c>
      <c r="AC579" s="122" t="str">
        <f>IFERROR(Stock[[#This Row],[CASH DIVIDEND]]+Stock[[#This Row],[RETURN/(LOSS) FROM TRADING
(auto-fill)]],"")</f>
        <v/>
      </c>
      <c r="AD579" s="146" t="str">
        <f>IF(Stock[[#This Row],[SELLING QUANTITY]]&gt;0,SUM(Stock[[#This Row],[RETURN/(LOSS) FROM TRADING
(auto-fill)]],Stock[[#This Row],[CASH DIVIDEND]])/SUM(Stock[[#This Row],[BUYING PRICE]]*Stock[[#This Row],[SELLING QUANTITY]],Stock[[#This Row],[BUYING FEE
(auto-fill)]]*Stock[[#This Row],[SELLING QUANTITY]]/Stock[[#This Row],[BUYING QUANTITY]]),"")</f>
        <v/>
      </c>
      <c r="AE579" s="146" t="str">
        <f ca="1">IFERROR(IF(Stock[[#This Row],[HOLDING DAYS
(auto-fill)]]&lt;365,Stock[[#This Row],[% TOTAL RETURN/(LOSS)
(auto-fill)]]*365/Stock[[#This Row],[HOLDING DAYS
(auto-fill)]],POWER((1+Stock[[#This Row],[% TOTAL RETURN/(LOSS)
(auto-fill)]]),1/(Stock[[#This Row],[HOLDING DAYS
(auto-fill)]]/365))-1),"")</f>
        <v/>
      </c>
      <c r="AF579" s="92"/>
      <c r="AG579" s="149" t="str">
        <f>IF(Stock[[#This Row],[STATUS
(auto-fill)]]="HOLDING",Stock[[#This Row],[MARKET PRICE]]-Stock[[#This Row],[BUYING PRICE]],"")</f>
        <v/>
      </c>
      <c r="AH579" s="143" t="str">
        <f>IFERROR(Stock[[#This Row],[CHANGE
(auto-fill)]]/Stock[[#This Row],[BUYING PRICE]],"")</f>
        <v/>
      </c>
      <c r="AI579" s="129" t="str">
        <f>IF(Stock[[#This Row],[MARKET PRICE]]&gt;0,Stock[[#This Row],[MARKET PRICE]]*Stock[[#This Row],[REMAINING QUANTITY
(auto-fill)]],"")</f>
        <v/>
      </c>
    </row>
    <row r="580" spans="2:35">
      <c r="B580" s="112" t="str">
        <f>IF(AND(Stock[[#This Row],[BUYING QUANTITY]]&gt;0,Stock[[#This Row],[REMAINING QUANTITY
(auto-fill)]]=0),"SOLD OUT",
IF(AND(Stock[[#This Row],[BUYING QUANTITY]]&gt;0,Stock[[#This Row],[REMAINING QUANTITY
(auto-fill)]]&gt;0),"HOLDING",""))</f>
        <v/>
      </c>
      <c r="C580" s="111">
        <f t="shared" si="8"/>
        <v>567</v>
      </c>
      <c r="D580" s="79"/>
      <c r="E580" s="80"/>
      <c r="F580" s="162"/>
      <c r="G580" s="85"/>
      <c r="H580" s="86"/>
      <c r="I580" s="164"/>
      <c r="J580" s="115" t="str">
        <f>IF(Stock[[#This Row],[BUYING QUANTITY]]&gt;0,Stock[[#This Row],[BUYING PRICE]]*Stock[[#This Row],[BUYING QUANTITY]]*Stock[[#This Row],[% BUYING FEE]],"")</f>
        <v/>
      </c>
      <c r="K580" s="89"/>
      <c r="L580" s="90"/>
      <c r="M580" s="117" t="str">
        <f>IF(Stock[[#This Row],[BUYING QUANTITY]]&gt;0,Stock[[#This Row],[BUYING PRICE]]*(1+Stock[[#This Row],[% THRESHOLD (RETURN)_1]]),"")</f>
        <v/>
      </c>
      <c r="N580" s="91"/>
      <c r="O580" s="117" t="str">
        <f>IF(Stock[[#This Row],[BUYING QUANTITY]]&gt;0,Stock[[#This Row],[BUYING PRICE]]*(1+Stock[[#This Row],[% THRESHOLD (RETURN)_2]]),"")</f>
        <v/>
      </c>
      <c r="P580" s="91"/>
      <c r="Q580" s="117" t="str">
        <f>IF(Stock[[#This Row],[BUYING QUANTITY]]&gt;0,Stock[[#This Row],[BUYING PRICE]]*(1+Stock[[#This Row],[% THRESHOLD (LOSS)]]),"")</f>
        <v/>
      </c>
      <c r="R580" s="106"/>
      <c r="S580" s="118" t="str">
        <f>IF(Stock[[#This Row],[CASH DIVIDEND]]&gt;0,Stock[[#This Row],[CASH DIVIDEND]]/(Stock[[#This Row],[BUYING PRICE]]*Stock[[#This Row],[BUYING QUANTITY]]),"")</f>
        <v/>
      </c>
      <c r="T580" s="106"/>
      <c r="U580" s="79"/>
      <c r="V580" s="97"/>
      <c r="W580" s="98"/>
      <c r="X580" s="168"/>
      <c r="Y580" s="126" t="str">
        <f>IF(Stock[[#This Row],[SELLING QUANTITY]]&gt;0,Stock[[#This Row],[SELLING PRICE]]*Stock[[#This Row],[SELLING QUANTITY]]*Stock[[#This Row],[% SELLING FEE]]+Stock[[#This Row],[SELLING PRICE]]*Stock[[#This Row],[SELLING QUANTITY]]*$D$12,"")</f>
        <v/>
      </c>
      <c r="Z580" s="127">
        <f>Stock[[#This Row],[BUYING QUANTITY]]+Stock[[#This Row],[STOCK DIVIDEND]]-Stock[[#This Row],[SELLING QUANTITY]]</f>
        <v>0</v>
      </c>
      <c r="AA5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0" s="121">
        <f ca="1">IF(Stock[[#This Row],[SELLING DATE]]&gt;0,Stock[[#This Row],[SELLING DATE]]-Stock[[#This Row],[BUY DATE]]+1,IF(Stock[[#This Row],[BUY DATE]]=0,0,TODAY()-Stock[[#This Row],[BUY DATE]]+1))</f>
        <v>0</v>
      </c>
      <c r="AC580" s="122" t="str">
        <f>IFERROR(Stock[[#This Row],[CASH DIVIDEND]]+Stock[[#This Row],[RETURN/(LOSS) FROM TRADING
(auto-fill)]],"")</f>
        <v/>
      </c>
      <c r="AD580" s="146" t="str">
        <f>IF(Stock[[#This Row],[SELLING QUANTITY]]&gt;0,SUM(Stock[[#This Row],[RETURN/(LOSS) FROM TRADING
(auto-fill)]],Stock[[#This Row],[CASH DIVIDEND]])/SUM(Stock[[#This Row],[BUYING PRICE]]*Stock[[#This Row],[SELLING QUANTITY]],Stock[[#This Row],[BUYING FEE
(auto-fill)]]*Stock[[#This Row],[SELLING QUANTITY]]/Stock[[#This Row],[BUYING QUANTITY]]),"")</f>
        <v/>
      </c>
      <c r="AE580" s="146" t="str">
        <f ca="1">IFERROR(IF(Stock[[#This Row],[HOLDING DAYS
(auto-fill)]]&lt;365,Stock[[#This Row],[% TOTAL RETURN/(LOSS)
(auto-fill)]]*365/Stock[[#This Row],[HOLDING DAYS
(auto-fill)]],POWER((1+Stock[[#This Row],[% TOTAL RETURN/(LOSS)
(auto-fill)]]),1/(Stock[[#This Row],[HOLDING DAYS
(auto-fill)]]/365))-1),"")</f>
        <v/>
      </c>
      <c r="AF580" s="92"/>
      <c r="AG580" s="149" t="str">
        <f>IF(Stock[[#This Row],[STATUS
(auto-fill)]]="HOLDING",Stock[[#This Row],[MARKET PRICE]]-Stock[[#This Row],[BUYING PRICE]],"")</f>
        <v/>
      </c>
      <c r="AH580" s="143" t="str">
        <f>IFERROR(Stock[[#This Row],[CHANGE
(auto-fill)]]/Stock[[#This Row],[BUYING PRICE]],"")</f>
        <v/>
      </c>
      <c r="AI580" s="129" t="str">
        <f>IF(Stock[[#This Row],[MARKET PRICE]]&gt;0,Stock[[#This Row],[MARKET PRICE]]*Stock[[#This Row],[REMAINING QUANTITY
(auto-fill)]],"")</f>
        <v/>
      </c>
    </row>
    <row r="581" spans="2:35">
      <c r="B581" s="112" t="str">
        <f>IF(AND(Stock[[#This Row],[BUYING QUANTITY]]&gt;0,Stock[[#This Row],[REMAINING QUANTITY
(auto-fill)]]=0),"SOLD OUT",
IF(AND(Stock[[#This Row],[BUYING QUANTITY]]&gt;0,Stock[[#This Row],[REMAINING QUANTITY
(auto-fill)]]&gt;0),"HOLDING",""))</f>
        <v/>
      </c>
      <c r="C581" s="111">
        <f t="shared" si="8"/>
        <v>568</v>
      </c>
      <c r="D581" s="79"/>
      <c r="E581" s="80"/>
      <c r="F581" s="162"/>
      <c r="G581" s="85"/>
      <c r="H581" s="86"/>
      <c r="I581" s="164"/>
      <c r="J581" s="115" t="str">
        <f>IF(Stock[[#This Row],[BUYING QUANTITY]]&gt;0,Stock[[#This Row],[BUYING PRICE]]*Stock[[#This Row],[BUYING QUANTITY]]*Stock[[#This Row],[% BUYING FEE]],"")</f>
        <v/>
      </c>
      <c r="K581" s="89"/>
      <c r="L581" s="90"/>
      <c r="M581" s="117" t="str">
        <f>IF(Stock[[#This Row],[BUYING QUANTITY]]&gt;0,Stock[[#This Row],[BUYING PRICE]]*(1+Stock[[#This Row],[% THRESHOLD (RETURN)_1]]),"")</f>
        <v/>
      </c>
      <c r="N581" s="91"/>
      <c r="O581" s="117" t="str">
        <f>IF(Stock[[#This Row],[BUYING QUANTITY]]&gt;0,Stock[[#This Row],[BUYING PRICE]]*(1+Stock[[#This Row],[% THRESHOLD (RETURN)_2]]),"")</f>
        <v/>
      </c>
      <c r="P581" s="91"/>
      <c r="Q581" s="117" t="str">
        <f>IF(Stock[[#This Row],[BUYING QUANTITY]]&gt;0,Stock[[#This Row],[BUYING PRICE]]*(1+Stock[[#This Row],[% THRESHOLD (LOSS)]]),"")</f>
        <v/>
      </c>
      <c r="R581" s="106"/>
      <c r="S581" s="118" t="str">
        <f>IF(Stock[[#This Row],[CASH DIVIDEND]]&gt;0,Stock[[#This Row],[CASH DIVIDEND]]/(Stock[[#This Row],[BUYING PRICE]]*Stock[[#This Row],[BUYING QUANTITY]]),"")</f>
        <v/>
      </c>
      <c r="T581" s="106"/>
      <c r="U581" s="79"/>
      <c r="V581" s="97"/>
      <c r="W581" s="98"/>
      <c r="X581" s="168"/>
      <c r="Y581" s="126" t="str">
        <f>IF(Stock[[#This Row],[SELLING QUANTITY]]&gt;0,Stock[[#This Row],[SELLING PRICE]]*Stock[[#This Row],[SELLING QUANTITY]]*Stock[[#This Row],[% SELLING FEE]]+Stock[[#This Row],[SELLING PRICE]]*Stock[[#This Row],[SELLING QUANTITY]]*$D$12,"")</f>
        <v/>
      </c>
      <c r="Z581" s="127">
        <f>Stock[[#This Row],[BUYING QUANTITY]]+Stock[[#This Row],[STOCK DIVIDEND]]-Stock[[#This Row],[SELLING QUANTITY]]</f>
        <v>0</v>
      </c>
      <c r="AA5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1" s="121">
        <f ca="1">IF(Stock[[#This Row],[SELLING DATE]]&gt;0,Stock[[#This Row],[SELLING DATE]]-Stock[[#This Row],[BUY DATE]]+1,IF(Stock[[#This Row],[BUY DATE]]=0,0,TODAY()-Stock[[#This Row],[BUY DATE]]+1))</f>
        <v>0</v>
      </c>
      <c r="AC581" s="122" t="str">
        <f>IFERROR(Stock[[#This Row],[CASH DIVIDEND]]+Stock[[#This Row],[RETURN/(LOSS) FROM TRADING
(auto-fill)]],"")</f>
        <v/>
      </c>
      <c r="AD581" s="146" t="str">
        <f>IF(Stock[[#This Row],[SELLING QUANTITY]]&gt;0,SUM(Stock[[#This Row],[RETURN/(LOSS) FROM TRADING
(auto-fill)]],Stock[[#This Row],[CASH DIVIDEND]])/SUM(Stock[[#This Row],[BUYING PRICE]]*Stock[[#This Row],[SELLING QUANTITY]],Stock[[#This Row],[BUYING FEE
(auto-fill)]]*Stock[[#This Row],[SELLING QUANTITY]]/Stock[[#This Row],[BUYING QUANTITY]]),"")</f>
        <v/>
      </c>
      <c r="AE581" s="146" t="str">
        <f ca="1">IFERROR(IF(Stock[[#This Row],[HOLDING DAYS
(auto-fill)]]&lt;365,Stock[[#This Row],[% TOTAL RETURN/(LOSS)
(auto-fill)]]*365/Stock[[#This Row],[HOLDING DAYS
(auto-fill)]],POWER((1+Stock[[#This Row],[% TOTAL RETURN/(LOSS)
(auto-fill)]]),1/(Stock[[#This Row],[HOLDING DAYS
(auto-fill)]]/365))-1),"")</f>
        <v/>
      </c>
      <c r="AF581" s="92"/>
      <c r="AG581" s="149" t="str">
        <f>IF(Stock[[#This Row],[STATUS
(auto-fill)]]="HOLDING",Stock[[#This Row],[MARKET PRICE]]-Stock[[#This Row],[BUYING PRICE]],"")</f>
        <v/>
      </c>
      <c r="AH581" s="143" t="str">
        <f>IFERROR(Stock[[#This Row],[CHANGE
(auto-fill)]]/Stock[[#This Row],[BUYING PRICE]],"")</f>
        <v/>
      </c>
      <c r="AI581" s="129" t="str">
        <f>IF(Stock[[#This Row],[MARKET PRICE]]&gt;0,Stock[[#This Row],[MARKET PRICE]]*Stock[[#This Row],[REMAINING QUANTITY
(auto-fill)]],"")</f>
        <v/>
      </c>
    </row>
    <row r="582" spans="2:35">
      <c r="B582" s="112" t="str">
        <f>IF(AND(Stock[[#This Row],[BUYING QUANTITY]]&gt;0,Stock[[#This Row],[REMAINING QUANTITY
(auto-fill)]]=0),"SOLD OUT",
IF(AND(Stock[[#This Row],[BUYING QUANTITY]]&gt;0,Stock[[#This Row],[REMAINING QUANTITY
(auto-fill)]]&gt;0),"HOLDING",""))</f>
        <v/>
      </c>
      <c r="C582" s="111">
        <f t="shared" si="8"/>
        <v>569</v>
      </c>
      <c r="D582" s="79"/>
      <c r="E582" s="80"/>
      <c r="F582" s="162"/>
      <c r="G582" s="85"/>
      <c r="H582" s="86"/>
      <c r="I582" s="164"/>
      <c r="J582" s="115" t="str">
        <f>IF(Stock[[#This Row],[BUYING QUANTITY]]&gt;0,Stock[[#This Row],[BUYING PRICE]]*Stock[[#This Row],[BUYING QUANTITY]]*Stock[[#This Row],[% BUYING FEE]],"")</f>
        <v/>
      </c>
      <c r="K582" s="89"/>
      <c r="L582" s="90"/>
      <c r="M582" s="117" t="str">
        <f>IF(Stock[[#This Row],[BUYING QUANTITY]]&gt;0,Stock[[#This Row],[BUYING PRICE]]*(1+Stock[[#This Row],[% THRESHOLD (RETURN)_1]]),"")</f>
        <v/>
      </c>
      <c r="N582" s="91"/>
      <c r="O582" s="117" t="str">
        <f>IF(Stock[[#This Row],[BUYING QUANTITY]]&gt;0,Stock[[#This Row],[BUYING PRICE]]*(1+Stock[[#This Row],[% THRESHOLD (RETURN)_2]]),"")</f>
        <v/>
      </c>
      <c r="P582" s="91"/>
      <c r="Q582" s="117" t="str">
        <f>IF(Stock[[#This Row],[BUYING QUANTITY]]&gt;0,Stock[[#This Row],[BUYING PRICE]]*(1+Stock[[#This Row],[% THRESHOLD (LOSS)]]),"")</f>
        <v/>
      </c>
      <c r="R582" s="106"/>
      <c r="S582" s="118" t="str">
        <f>IF(Stock[[#This Row],[CASH DIVIDEND]]&gt;0,Stock[[#This Row],[CASH DIVIDEND]]/(Stock[[#This Row],[BUYING PRICE]]*Stock[[#This Row],[BUYING QUANTITY]]),"")</f>
        <v/>
      </c>
      <c r="T582" s="106"/>
      <c r="U582" s="79"/>
      <c r="V582" s="97"/>
      <c r="W582" s="98"/>
      <c r="X582" s="168"/>
      <c r="Y582" s="126" t="str">
        <f>IF(Stock[[#This Row],[SELLING QUANTITY]]&gt;0,Stock[[#This Row],[SELLING PRICE]]*Stock[[#This Row],[SELLING QUANTITY]]*Stock[[#This Row],[% SELLING FEE]]+Stock[[#This Row],[SELLING PRICE]]*Stock[[#This Row],[SELLING QUANTITY]]*$D$12,"")</f>
        <v/>
      </c>
      <c r="Z582" s="127">
        <f>Stock[[#This Row],[BUYING QUANTITY]]+Stock[[#This Row],[STOCK DIVIDEND]]-Stock[[#This Row],[SELLING QUANTITY]]</f>
        <v>0</v>
      </c>
      <c r="AA5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2" s="121">
        <f ca="1">IF(Stock[[#This Row],[SELLING DATE]]&gt;0,Stock[[#This Row],[SELLING DATE]]-Stock[[#This Row],[BUY DATE]]+1,IF(Stock[[#This Row],[BUY DATE]]=0,0,TODAY()-Stock[[#This Row],[BUY DATE]]+1))</f>
        <v>0</v>
      </c>
      <c r="AC582" s="122" t="str">
        <f>IFERROR(Stock[[#This Row],[CASH DIVIDEND]]+Stock[[#This Row],[RETURN/(LOSS) FROM TRADING
(auto-fill)]],"")</f>
        <v/>
      </c>
      <c r="AD582" s="146" t="str">
        <f>IF(Stock[[#This Row],[SELLING QUANTITY]]&gt;0,SUM(Stock[[#This Row],[RETURN/(LOSS) FROM TRADING
(auto-fill)]],Stock[[#This Row],[CASH DIVIDEND]])/SUM(Stock[[#This Row],[BUYING PRICE]]*Stock[[#This Row],[SELLING QUANTITY]],Stock[[#This Row],[BUYING FEE
(auto-fill)]]*Stock[[#This Row],[SELLING QUANTITY]]/Stock[[#This Row],[BUYING QUANTITY]]),"")</f>
        <v/>
      </c>
      <c r="AE582" s="146" t="str">
        <f ca="1">IFERROR(IF(Stock[[#This Row],[HOLDING DAYS
(auto-fill)]]&lt;365,Stock[[#This Row],[% TOTAL RETURN/(LOSS)
(auto-fill)]]*365/Stock[[#This Row],[HOLDING DAYS
(auto-fill)]],POWER((1+Stock[[#This Row],[% TOTAL RETURN/(LOSS)
(auto-fill)]]),1/(Stock[[#This Row],[HOLDING DAYS
(auto-fill)]]/365))-1),"")</f>
        <v/>
      </c>
      <c r="AF582" s="92"/>
      <c r="AG582" s="149" t="str">
        <f>IF(Stock[[#This Row],[STATUS
(auto-fill)]]="HOLDING",Stock[[#This Row],[MARKET PRICE]]-Stock[[#This Row],[BUYING PRICE]],"")</f>
        <v/>
      </c>
      <c r="AH582" s="143" t="str">
        <f>IFERROR(Stock[[#This Row],[CHANGE
(auto-fill)]]/Stock[[#This Row],[BUYING PRICE]],"")</f>
        <v/>
      </c>
      <c r="AI582" s="129" t="str">
        <f>IF(Stock[[#This Row],[MARKET PRICE]]&gt;0,Stock[[#This Row],[MARKET PRICE]]*Stock[[#This Row],[REMAINING QUANTITY
(auto-fill)]],"")</f>
        <v/>
      </c>
    </row>
    <row r="583" spans="2:35">
      <c r="B583" s="112" t="str">
        <f>IF(AND(Stock[[#This Row],[BUYING QUANTITY]]&gt;0,Stock[[#This Row],[REMAINING QUANTITY
(auto-fill)]]=0),"SOLD OUT",
IF(AND(Stock[[#This Row],[BUYING QUANTITY]]&gt;0,Stock[[#This Row],[REMAINING QUANTITY
(auto-fill)]]&gt;0),"HOLDING",""))</f>
        <v/>
      </c>
      <c r="C583" s="111">
        <f t="shared" si="8"/>
        <v>570</v>
      </c>
      <c r="D583" s="79"/>
      <c r="E583" s="80"/>
      <c r="F583" s="162"/>
      <c r="G583" s="85"/>
      <c r="H583" s="86"/>
      <c r="I583" s="164"/>
      <c r="J583" s="115" t="str">
        <f>IF(Stock[[#This Row],[BUYING QUANTITY]]&gt;0,Stock[[#This Row],[BUYING PRICE]]*Stock[[#This Row],[BUYING QUANTITY]]*Stock[[#This Row],[% BUYING FEE]],"")</f>
        <v/>
      </c>
      <c r="K583" s="89"/>
      <c r="L583" s="90"/>
      <c r="M583" s="117" t="str">
        <f>IF(Stock[[#This Row],[BUYING QUANTITY]]&gt;0,Stock[[#This Row],[BUYING PRICE]]*(1+Stock[[#This Row],[% THRESHOLD (RETURN)_1]]),"")</f>
        <v/>
      </c>
      <c r="N583" s="91"/>
      <c r="O583" s="117" t="str">
        <f>IF(Stock[[#This Row],[BUYING QUANTITY]]&gt;0,Stock[[#This Row],[BUYING PRICE]]*(1+Stock[[#This Row],[% THRESHOLD (RETURN)_2]]),"")</f>
        <v/>
      </c>
      <c r="P583" s="91"/>
      <c r="Q583" s="117" t="str">
        <f>IF(Stock[[#This Row],[BUYING QUANTITY]]&gt;0,Stock[[#This Row],[BUYING PRICE]]*(1+Stock[[#This Row],[% THRESHOLD (LOSS)]]),"")</f>
        <v/>
      </c>
      <c r="R583" s="106"/>
      <c r="S583" s="118" t="str">
        <f>IF(Stock[[#This Row],[CASH DIVIDEND]]&gt;0,Stock[[#This Row],[CASH DIVIDEND]]/(Stock[[#This Row],[BUYING PRICE]]*Stock[[#This Row],[BUYING QUANTITY]]),"")</f>
        <v/>
      </c>
      <c r="T583" s="106"/>
      <c r="U583" s="79"/>
      <c r="V583" s="97"/>
      <c r="W583" s="98"/>
      <c r="X583" s="168"/>
      <c r="Y583" s="126" t="str">
        <f>IF(Stock[[#This Row],[SELLING QUANTITY]]&gt;0,Stock[[#This Row],[SELLING PRICE]]*Stock[[#This Row],[SELLING QUANTITY]]*Stock[[#This Row],[% SELLING FEE]]+Stock[[#This Row],[SELLING PRICE]]*Stock[[#This Row],[SELLING QUANTITY]]*$D$12,"")</f>
        <v/>
      </c>
      <c r="Z583" s="127">
        <f>Stock[[#This Row],[BUYING QUANTITY]]+Stock[[#This Row],[STOCK DIVIDEND]]-Stock[[#This Row],[SELLING QUANTITY]]</f>
        <v>0</v>
      </c>
      <c r="AA5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3" s="121">
        <f ca="1">IF(Stock[[#This Row],[SELLING DATE]]&gt;0,Stock[[#This Row],[SELLING DATE]]-Stock[[#This Row],[BUY DATE]]+1,IF(Stock[[#This Row],[BUY DATE]]=0,0,TODAY()-Stock[[#This Row],[BUY DATE]]+1))</f>
        <v>0</v>
      </c>
      <c r="AC583" s="122" t="str">
        <f>IFERROR(Stock[[#This Row],[CASH DIVIDEND]]+Stock[[#This Row],[RETURN/(LOSS) FROM TRADING
(auto-fill)]],"")</f>
        <v/>
      </c>
      <c r="AD583" s="146" t="str">
        <f>IF(Stock[[#This Row],[SELLING QUANTITY]]&gt;0,SUM(Stock[[#This Row],[RETURN/(LOSS) FROM TRADING
(auto-fill)]],Stock[[#This Row],[CASH DIVIDEND]])/SUM(Stock[[#This Row],[BUYING PRICE]]*Stock[[#This Row],[SELLING QUANTITY]],Stock[[#This Row],[BUYING FEE
(auto-fill)]]*Stock[[#This Row],[SELLING QUANTITY]]/Stock[[#This Row],[BUYING QUANTITY]]),"")</f>
        <v/>
      </c>
      <c r="AE583" s="146" t="str">
        <f ca="1">IFERROR(IF(Stock[[#This Row],[HOLDING DAYS
(auto-fill)]]&lt;365,Stock[[#This Row],[% TOTAL RETURN/(LOSS)
(auto-fill)]]*365/Stock[[#This Row],[HOLDING DAYS
(auto-fill)]],POWER((1+Stock[[#This Row],[% TOTAL RETURN/(LOSS)
(auto-fill)]]),1/(Stock[[#This Row],[HOLDING DAYS
(auto-fill)]]/365))-1),"")</f>
        <v/>
      </c>
      <c r="AF583" s="92"/>
      <c r="AG583" s="149" t="str">
        <f>IF(Stock[[#This Row],[STATUS
(auto-fill)]]="HOLDING",Stock[[#This Row],[MARKET PRICE]]-Stock[[#This Row],[BUYING PRICE]],"")</f>
        <v/>
      </c>
      <c r="AH583" s="143" t="str">
        <f>IFERROR(Stock[[#This Row],[CHANGE
(auto-fill)]]/Stock[[#This Row],[BUYING PRICE]],"")</f>
        <v/>
      </c>
      <c r="AI583" s="129" t="str">
        <f>IF(Stock[[#This Row],[MARKET PRICE]]&gt;0,Stock[[#This Row],[MARKET PRICE]]*Stock[[#This Row],[REMAINING QUANTITY
(auto-fill)]],"")</f>
        <v/>
      </c>
    </row>
    <row r="584" spans="2:35">
      <c r="B584" s="112" t="str">
        <f>IF(AND(Stock[[#This Row],[BUYING QUANTITY]]&gt;0,Stock[[#This Row],[REMAINING QUANTITY
(auto-fill)]]=0),"SOLD OUT",
IF(AND(Stock[[#This Row],[BUYING QUANTITY]]&gt;0,Stock[[#This Row],[REMAINING QUANTITY
(auto-fill)]]&gt;0),"HOLDING",""))</f>
        <v/>
      </c>
      <c r="C584" s="111">
        <f t="shared" si="8"/>
        <v>571</v>
      </c>
      <c r="D584" s="79"/>
      <c r="E584" s="80"/>
      <c r="F584" s="162"/>
      <c r="G584" s="85"/>
      <c r="H584" s="86"/>
      <c r="I584" s="164"/>
      <c r="J584" s="115" t="str">
        <f>IF(Stock[[#This Row],[BUYING QUANTITY]]&gt;0,Stock[[#This Row],[BUYING PRICE]]*Stock[[#This Row],[BUYING QUANTITY]]*Stock[[#This Row],[% BUYING FEE]],"")</f>
        <v/>
      </c>
      <c r="K584" s="89"/>
      <c r="L584" s="90"/>
      <c r="M584" s="117" t="str">
        <f>IF(Stock[[#This Row],[BUYING QUANTITY]]&gt;0,Stock[[#This Row],[BUYING PRICE]]*(1+Stock[[#This Row],[% THRESHOLD (RETURN)_1]]),"")</f>
        <v/>
      </c>
      <c r="N584" s="91"/>
      <c r="O584" s="117" t="str">
        <f>IF(Stock[[#This Row],[BUYING QUANTITY]]&gt;0,Stock[[#This Row],[BUYING PRICE]]*(1+Stock[[#This Row],[% THRESHOLD (RETURN)_2]]),"")</f>
        <v/>
      </c>
      <c r="P584" s="91"/>
      <c r="Q584" s="117" t="str">
        <f>IF(Stock[[#This Row],[BUYING QUANTITY]]&gt;0,Stock[[#This Row],[BUYING PRICE]]*(1+Stock[[#This Row],[% THRESHOLD (LOSS)]]),"")</f>
        <v/>
      </c>
      <c r="R584" s="106"/>
      <c r="S584" s="118" t="str">
        <f>IF(Stock[[#This Row],[CASH DIVIDEND]]&gt;0,Stock[[#This Row],[CASH DIVIDEND]]/(Stock[[#This Row],[BUYING PRICE]]*Stock[[#This Row],[BUYING QUANTITY]]),"")</f>
        <v/>
      </c>
      <c r="T584" s="106"/>
      <c r="U584" s="79"/>
      <c r="V584" s="97"/>
      <c r="W584" s="98"/>
      <c r="X584" s="168"/>
      <c r="Y584" s="126" t="str">
        <f>IF(Stock[[#This Row],[SELLING QUANTITY]]&gt;0,Stock[[#This Row],[SELLING PRICE]]*Stock[[#This Row],[SELLING QUANTITY]]*Stock[[#This Row],[% SELLING FEE]]+Stock[[#This Row],[SELLING PRICE]]*Stock[[#This Row],[SELLING QUANTITY]]*$D$12,"")</f>
        <v/>
      </c>
      <c r="Z584" s="127">
        <f>Stock[[#This Row],[BUYING QUANTITY]]+Stock[[#This Row],[STOCK DIVIDEND]]-Stock[[#This Row],[SELLING QUANTITY]]</f>
        <v>0</v>
      </c>
      <c r="AA5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4" s="121">
        <f ca="1">IF(Stock[[#This Row],[SELLING DATE]]&gt;0,Stock[[#This Row],[SELLING DATE]]-Stock[[#This Row],[BUY DATE]]+1,IF(Stock[[#This Row],[BUY DATE]]=0,0,TODAY()-Stock[[#This Row],[BUY DATE]]+1))</f>
        <v>0</v>
      </c>
      <c r="AC584" s="122" t="str">
        <f>IFERROR(Stock[[#This Row],[CASH DIVIDEND]]+Stock[[#This Row],[RETURN/(LOSS) FROM TRADING
(auto-fill)]],"")</f>
        <v/>
      </c>
      <c r="AD584" s="146" t="str">
        <f>IF(Stock[[#This Row],[SELLING QUANTITY]]&gt;0,SUM(Stock[[#This Row],[RETURN/(LOSS) FROM TRADING
(auto-fill)]],Stock[[#This Row],[CASH DIVIDEND]])/SUM(Stock[[#This Row],[BUYING PRICE]]*Stock[[#This Row],[SELLING QUANTITY]],Stock[[#This Row],[BUYING FEE
(auto-fill)]]*Stock[[#This Row],[SELLING QUANTITY]]/Stock[[#This Row],[BUYING QUANTITY]]),"")</f>
        <v/>
      </c>
      <c r="AE584" s="146" t="str">
        <f ca="1">IFERROR(IF(Stock[[#This Row],[HOLDING DAYS
(auto-fill)]]&lt;365,Stock[[#This Row],[% TOTAL RETURN/(LOSS)
(auto-fill)]]*365/Stock[[#This Row],[HOLDING DAYS
(auto-fill)]],POWER((1+Stock[[#This Row],[% TOTAL RETURN/(LOSS)
(auto-fill)]]),1/(Stock[[#This Row],[HOLDING DAYS
(auto-fill)]]/365))-1),"")</f>
        <v/>
      </c>
      <c r="AF584" s="92"/>
      <c r="AG584" s="149" t="str">
        <f>IF(Stock[[#This Row],[STATUS
(auto-fill)]]="HOLDING",Stock[[#This Row],[MARKET PRICE]]-Stock[[#This Row],[BUYING PRICE]],"")</f>
        <v/>
      </c>
      <c r="AH584" s="143" t="str">
        <f>IFERROR(Stock[[#This Row],[CHANGE
(auto-fill)]]/Stock[[#This Row],[BUYING PRICE]],"")</f>
        <v/>
      </c>
      <c r="AI584" s="129" t="str">
        <f>IF(Stock[[#This Row],[MARKET PRICE]]&gt;0,Stock[[#This Row],[MARKET PRICE]]*Stock[[#This Row],[REMAINING QUANTITY
(auto-fill)]],"")</f>
        <v/>
      </c>
    </row>
    <row r="585" spans="2:35">
      <c r="B585" s="112" t="str">
        <f>IF(AND(Stock[[#This Row],[BUYING QUANTITY]]&gt;0,Stock[[#This Row],[REMAINING QUANTITY
(auto-fill)]]=0),"SOLD OUT",
IF(AND(Stock[[#This Row],[BUYING QUANTITY]]&gt;0,Stock[[#This Row],[REMAINING QUANTITY
(auto-fill)]]&gt;0),"HOLDING",""))</f>
        <v/>
      </c>
      <c r="C585" s="111">
        <f t="shared" si="8"/>
        <v>572</v>
      </c>
      <c r="D585" s="79"/>
      <c r="E585" s="80"/>
      <c r="F585" s="162"/>
      <c r="G585" s="85"/>
      <c r="H585" s="86"/>
      <c r="I585" s="164"/>
      <c r="J585" s="115" t="str">
        <f>IF(Stock[[#This Row],[BUYING QUANTITY]]&gt;0,Stock[[#This Row],[BUYING PRICE]]*Stock[[#This Row],[BUYING QUANTITY]]*Stock[[#This Row],[% BUYING FEE]],"")</f>
        <v/>
      </c>
      <c r="K585" s="89"/>
      <c r="L585" s="90"/>
      <c r="M585" s="117" t="str">
        <f>IF(Stock[[#This Row],[BUYING QUANTITY]]&gt;0,Stock[[#This Row],[BUYING PRICE]]*(1+Stock[[#This Row],[% THRESHOLD (RETURN)_1]]),"")</f>
        <v/>
      </c>
      <c r="N585" s="91"/>
      <c r="O585" s="117" t="str">
        <f>IF(Stock[[#This Row],[BUYING QUANTITY]]&gt;0,Stock[[#This Row],[BUYING PRICE]]*(1+Stock[[#This Row],[% THRESHOLD (RETURN)_2]]),"")</f>
        <v/>
      </c>
      <c r="P585" s="91"/>
      <c r="Q585" s="117" t="str">
        <f>IF(Stock[[#This Row],[BUYING QUANTITY]]&gt;0,Stock[[#This Row],[BUYING PRICE]]*(1+Stock[[#This Row],[% THRESHOLD (LOSS)]]),"")</f>
        <v/>
      </c>
      <c r="R585" s="106"/>
      <c r="S585" s="118" t="str">
        <f>IF(Stock[[#This Row],[CASH DIVIDEND]]&gt;0,Stock[[#This Row],[CASH DIVIDEND]]/(Stock[[#This Row],[BUYING PRICE]]*Stock[[#This Row],[BUYING QUANTITY]]),"")</f>
        <v/>
      </c>
      <c r="T585" s="106"/>
      <c r="U585" s="79"/>
      <c r="V585" s="97"/>
      <c r="W585" s="98"/>
      <c r="X585" s="168"/>
      <c r="Y585" s="126" t="str">
        <f>IF(Stock[[#This Row],[SELLING QUANTITY]]&gt;0,Stock[[#This Row],[SELLING PRICE]]*Stock[[#This Row],[SELLING QUANTITY]]*Stock[[#This Row],[% SELLING FEE]]+Stock[[#This Row],[SELLING PRICE]]*Stock[[#This Row],[SELLING QUANTITY]]*$D$12,"")</f>
        <v/>
      </c>
      <c r="Z585" s="127">
        <f>Stock[[#This Row],[BUYING QUANTITY]]+Stock[[#This Row],[STOCK DIVIDEND]]-Stock[[#This Row],[SELLING QUANTITY]]</f>
        <v>0</v>
      </c>
      <c r="AA5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5" s="121">
        <f ca="1">IF(Stock[[#This Row],[SELLING DATE]]&gt;0,Stock[[#This Row],[SELLING DATE]]-Stock[[#This Row],[BUY DATE]]+1,IF(Stock[[#This Row],[BUY DATE]]=0,0,TODAY()-Stock[[#This Row],[BUY DATE]]+1))</f>
        <v>0</v>
      </c>
      <c r="AC585" s="122" t="str">
        <f>IFERROR(Stock[[#This Row],[CASH DIVIDEND]]+Stock[[#This Row],[RETURN/(LOSS) FROM TRADING
(auto-fill)]],"")</f>
        <v/>
      </c>
      <c r="AD585" s="146" t="str">
        <f>IF(Stock[[#This Row],[SELLING QUANTITY]]&gt;0,SUM(Stock[[#This Row],[RETURN/(LOSS) FROM TRADING
(auto-fill)]],Stock[[#This Row],[CASH DIVIDEND]])/SUM(Stock[[#This Row],[BUYING PRICE]]*Stock[[#This Row],[SELLING QUANTITY]],Stock[[#This Row],[BUYING FEE
(auto-fill)]]*Stock[[#This Row],[SELLING QUANTITY]]/Stock[[#This Row],[BUYING QUANTITY]]),"")</f>
        <v/>
      </c>
      <c r="AE585" s="146" t="str">
        <f ca="1">IFERROR(IF(Stock[[#This Row],[HOLDING DAYS
(auto-fill)]]&lt;365,Stock[[#This Row],[% TOTAL RETURN/(LOSS)
(auto-fill)]]*365/Stock[[#This Row],[HOLDING DAYS
(auto-fill)]],POWER((1+Stock[[#This Row],[% TOTAL RETURN/(LOSS)
(auto-fill)]]),1/(Stock[[#This Row],[HOLDING DAYS
(auto-fill)]]/365))-1),"")</f>
        <v/>
      </c>
      <c r="AF585" s="92"/>
      <c r="AG585" s="149" t="str">
        <f>IF(Stock[[#This Row],[STATUS
(auto-fill)]]="HOLDING",Stock[[#This Row],[MARKET PRICE]]-Stock[[#This Row],[BUYING PRICE]],"")</f>
        <v/>
      </c>
      <c r="AH585" s="143" t="str">
        <f>IFERROR(Stock[[#This Row],[CHANGE
(auto-fill)]]/Stock[[#This Row],[BUYING PRICE]],"")</f>
        <v/>
      </c>
      <c r="AI585" s="129" t="str">
        <f>IF(Stock[[#This Row],[MARKET PRICE]]&gt;0,Stock[[#This Row],[MARKET PRICE]]*Stock[[#This Row],[REMAINING QUANTITY
(auto-fill)]],"")</f>
        <v/>
      </c>
    </row>
    <row r="586" spans="2:35">
      <c r="B586" s="112" t="str">
        <f>IF(AND(Stock[[#This Row],[BUYING QUANTITY]]&gt;0,Stock[[#This Row],[REMAINING QUANTITY
(auto-fill)]]=0),"SOLD OUT",
IF(AND(Stock[[#This Row],[BUYING QUANTITY]]&gt;0,Stock[[#This Row],[REMAINING QUANTITY
(auto-fill)]]&gt;0),"HOLDING",""))</f>
        <v/>
      </c>
      <c r="C586" s="111">
        <f t="shared" si="8"/>
        <v>573</v>
      </c>
      <c r="D586" s="79"/>
      <c r="E586" s="80"/>
      <c r="F586" s="162"/>
      <c r="G586" s="85"/>
      <c r="H586" s="86"/>
      <c r="I586" s="164"/>
      <c r="J586" s="115" t="str">
        <f>IF(Stock[[#This Row],[BUYING QUANTITY]]&gt;0,Stock[[#This Row],[BUYING PRICE]]*Stock[[#This Row],[BUYING QUANTITY]]*Stock[[#This Row],[% BUYING FEE]],"")</f>
        <v/>
      </c>
      <c r="K586" s="89"/>
      <c r="L586" s="90"/>
      <c r="M586" s="117" t="str">
        <f>IF(Stock[[#This Row],[BUYING QUANTITY]]&gt;0,Stock[[#This Row],[BUYING PRICE]]*(1+Stock[[#This Row],[% THRESHOLD (RETURN)_1]]),"")</f>
        <v/>
      </c>
      <c r="N586" s="91"/>
      <c r="O586" s="117" t="str">
        <f>IF(Stock[[#This Row],[BUYING QUANTITY]]&gt;0,Stock[[#This Row],[BUYING PRICE]]*(1+Stock[[#This Row],[% THRESHOLD (RETURN)_2]]),"")</f>
        <v/>
      </c>
      <c r="P586" s="91"/>
      <c r="Q586" s="117" t="str">
        <f>IF(Stock[[#This Row],[BUYING QUANTITY]]&gt;0,Stock[[#This Row],[BUYING PRICE]]*(1+Stock[[#This Row],[% THRESHOLD (LOSS)]]),"")</f>
        <v/>
      </c>
      <c r="R586" s="106"/>
      <c r="S586" s="118" t="str">
        <f>IF(Stock[[#This Row],[CASH DIVIDEND]]&gt;0,Stock[[#This Row],[CASH DIVIDEND]]/(Stock[[#This Row],[BUYING PRICE]]*Stock[[#This Row],[BUYING QUANTITY]]),"")</f>
        <v/>
      </c>
      <c r="T586" s="106"/>
      <c r="U586" s="79"/>
      <c r="V586" s="97"/>
      <c r="W586" s="98"/>
      <c r="X586" s="168"/>
      <c r="Y586" s="126" t="str">
        <f>IF(Stock[[#This Row],[SELLING QUANTITY]]&gt;0,Stock[[#This Row],[SELLING PRICE]]*Stock[[#This Row],[SELLING QUANTITY]]*Stock[[#This Row],[% SELLING FEE]]+Stock[[#This Row],[SELLING PRICE]]*Stock[[#This Row],[SELLING QUANTITY]]*$D$12,"")</f>
        <v/>
      </c>
      <c r="Z586" s="127">
        <f>Stock[[#This Row],[BUYING QUANTITY]]+Stock[[#This Row],[STOCK DIVIDEND]]-Stock[[#This Row],[SELLING QUANTITY]]</f>
        <v>0</v>
      </c>
      <c r="AA5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6" s="121">
        <f ca="1">IF(Stock[[#This Row],[SELLING DATE]]&gt;0,Stock[[#This Row],[SELLING DATE]]-Stock[[#This Row],[BUY DATE]]+1,IF(Stock[[#This Row],[BUY DATE]]=0,0,TODAY()-Stock[[#This Row],[BUY DATE]]+1))</f>
        <v>0</v>
      </c>
      <c r="AC586" s="122" t="str">
        <f>IFERROR(Stock[[#This Row],[CASH DIVIDEND]]+Stock[[#This Row],[RETURN/(LOSS) FROM TRADING
(auto-fill)]],"")</f>
        <v/>
      </c>
      <c r="AD586" s="146" t="str">
        <f>IF(Stock[[#This Row],[SELLING QUANTITY]]&gt;0,SUM(Stock[[#This Row],[RETURN/(LOSS) FROM TRADING
(auto-fill)]],Stock[[#This Row],[CASH DIVIDEND]])/SUM(Stock[[#This Row],[BUYING PRICE]]*Stock[[#This Row],[SELLING QUANTITY]],Stock[[#This Row],[BUYING FEE
(auto-fill)]]*Stock[[#This Row],[SELLING QUANTITY]]/Stock[[#This Row],[BUYING QUANTITY]]),"")</f>
        <v/>
      </c>
      <c r="AE586" s="146" t="str">
        <f ca="1">IFERROR(IF(Stock[[#This Row],[HOLDING DAYS
(auto-fill)]]&lt;365,Stock[[#This Row],[% TOTAL RETURN/(LOSS)
(auto-fill)]]*365/Stock[[#This Row],[HOLDING DAYS
(auto-fill)]],POWER((1+Stock[[#This Row],[% TOTAL RETURN/(LOSS)
(auto-fill)]]),1/(Stock[[#This Row],[HOLDING DAYS
(auto-fill)]]/365))-1),"")</f>
        <v/>
      </c>
      <c r="AF586" s="92"/>
      <c r="AG586" s="149" t="str">
        <f>IF(Stock[[#This Row],[STATUS
(auto-fill)]]="HOLDING",Stock[[#This Row],[MARKET PRICE]]-Stock[[#This Row],[BUYING PRICE]],"")</f>
        <v/>
      </c>
      <c r="AH586" s="143" t="str">
        <f>IFERROR(Stock[[#This Row],[CHANGE
(auto-fill)]]/Stock[[#This Row],[BUYING PRICE]],"")</f>
        <v/>
      </c>
      <c r="AI586" s="129" t="str">
        <f>IF(Stock[[#This Row],[MARKET PRICE]]&gt;0,Stock[[#This Row],[MARKET PRICE]]*Stock[[#This Row],[REMAINING QUANTITY
(auto-fill)]],"")</f>
        <v/>
      </c>
    </row>
    <row r="587" spans="2:35">
      <c r="B587" s="112" t="str">
        <f>IF(AND(Stock[[#This Row],[BUYING QUANTITY]]&gt;0,Stock[[#This Row],[REMAINING QUANTITY
(auto-fill)]]=0),"SOLD OUT",
IF(AND(Stock[[#This Row],[BUYING QUANTITY]]&gt;0,Stock[[#This Row],[REMAINING QUANTITY
(auto-fill)]]&gt;0),"HOLDING",""))</f>
        <v/>
      </c>
      <c r="C587" s="111">
        <f t="shared" si="8"/>
        <v>574</v>
      </c>
      <c r="D587" s="79"/>
      <c r="E587" s="80"/>
      <c r="F587" s="162"/>
      <c r="G587" s="85"/>
      <c r="H587" s="86"/>
      <c r="I587" s="164"/>
      <c r="J587" s="115" t="str">
        <f>IF(Stock[[#This Row],[BUYING QUANTITY]]&gt;0,Stock[[#This Row],[BUYING PRICE]]*Stock[[#This Row],[BUYING QUANTITY]]*Stock[[#This Row],[% BUYING FEE]],"")</f>
        <v/>
      </c>
      <c r="K587" s="89"/>
      <c r="L587" s="90"/>
      <c r="M587" s="117" t="str">
        <f>IF(Stock[[#This Row],[BUYING QUANTITY]]&gt;0,Stock[[#This Row],[BUYING PRICE]]*(1+Stock[[#This Row],[% THRESHOLD (RETURN)_1]]),"")</f>
        <v/>
      </c>
      <c r="N587" s="91"/>
      <c r="O587" s="117" t="str">
        <f>IF(Stock[[#This Row],[BUYING QUANTITY]]&gt;0,Stock[[#This Row],[BUYING PRICE]]*(1+Stock[[#This Row],[% THRESHOLD (RETURN)_2]]),"")</f>
        <v/>
      </c>
      <c r="P587" s="91"/>
      <c r="Q587" s="117" t="str">
        <f>IF(Stock[[#This Row],[BUYING QUANTITY]]&gt;0,Stock[[#This Row],[BUYING PRICE]]*(1+Stock[[#This Row],[% THRESHOLD (LOSS)]]),"")</f>
        <v/>
      </c>
      <c r="R587" s="106"/>
      <c r="S587" s="118" t="str">
        <f>IF(Stock[[#This Row],[CASH DIVIDEND]]&gt;0,Stock[[#This Row],[CASH DIVIDEND]]/(Stock[[#This Row],[BUYING PRICE]]*Stock[[#This Row],[BUYING QUANTITY]]),"")</f>
        <v/>
      </c>
      <c r="T587" s="106"/>
      <c r="U587" s="79"/>
      <c r="V587" s="97"/>
      <c r="W587" s="98"/>
      <c r="X587" s="168"/>
      <c r="Y587" s="126" t="str">
        <f>IF(Stock[[#This Row],[SELLING QUANTITY]]&gt;0,Stock[[#This Row],[SELLING PRICE]]*Stock[[#This Row],[SELLING QUANTITY]]*Stock[[#This Row],[% SELLING FEE]]+Stock[[#This Row],[SELLING PRICE]]*Stock[[#This Row],[SELLING QUANTITY]]*$D$12,"")</f>
        <v/>
      </c>
      <c r="Z587" s="127">
        <f>Stock[[#This Row],[BUYING QUANTITY]]+Stock[[#This Row],[STOCK DIVIDEND]]-Stock[[#This Row],[SELLING QUANTITY]]</f>
        <v>0</v>
      </c>
      <c r="AA5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7" s="121">
        <f ca="1">IF(Stock[[#This Row],[SELLING DATE]]&gt;0,Stock[[#This Row],[SELLING DATE]]-Stock[[#This Row],[BUY DATE]]+1,IF(Stock[[#This Row],[BUY DATE]]=0,0,TODAY()-Stock[[#This Row],[BUY DATE]]+1))</f>
        <v>0</v>
      </c>
      <c r="AC587" s="122" t="str">
        <f>IFERROR(Stock[[#This Row],[CASH DIVIDEND]]+Stock[[#This Row],[RETURN/(LOSS) FROM TRADING
(auto-fill)]],"")</f>
        <v/>
      </c>
      <c r="AD587" s="146" t="str">
        <f>IF(Stock[[#This Row],[SELLING QUANTITY]]&gt;0,SUM(Stock[[#This Row],[RETURN/(LOSS) FROM TRADING
(auto-fill)]],Stock[[#This Row],[CASH DIVIDEND]])/SUM(Stock[[#This Row],[BUYING PRICE]]*Stock[[#This Row],[SELLING QUANTITY]],Stock[[#This Row],[BUYING FEE
(auto-fill)]]*Stock[[#This Row],[SELLING QUANTITY]]/Stock[[#This Row],[BUYING QUANTITY]]),"")</f>
        <v/>
      </c>
      <c r="AE587" s="146" t="str">
        <f ca="1">IFERROR(IF(Stock[[#This Row],[HOLDING DAYS
(auto-fill)]]&lt;365,Stock[[#This Row],[% TOTAL RETURN/(LOSS)
(auto-fill)]]*365/Stock[[#This Row],[HOLDING DAYS
(auto-fill)]],POWER((1+Stock[[#This Row],[% TOTAL RETURN/(LOSS)
(auto-fill)]]),1/(Stock[[#This Row],[HOLDING DAYS
(auto-fill)]]/365))-1),"")</f>
        <v/>
      </c>
      <c r="AF587" s="92"/>
      <c r="AG587" s="149" t="str">
        <f>IF(Stock[[#This Row],[STATUS
(auto-fill)]]="HOLDING",Stock[[#This Row],[MARKET PRICE]]-Stock[[#This Row],[BUYING PRICE]],"")</f>
        <v/>
      </c>
      <c r="AH587" s="143" t="str">
        <f>IFERROR(Stock[[#This Row],[CHANGE
(auto-fill)]]/Stock[[#This Row],[BUYING PRICE]],"")</f>
        <v/>
      </c>
      <c r="AI587" s="129" t="str">
        <f>IF(Stock[[#This Row],[MARKET PRICE]]&gt;0,Stock[[#This Row],[MARKET PRICE]]*Stock[[#This Row],[REMAINING QUANTITY
(auto-fill)]],"")</f>
        <v/>
      </c>
    </row>
    <row r="588" spans="2:35">
      <c r="B588" s="112" t="str">
        <f>IF(AND(Stock[[#This Row],[BUYING QUANTITY]]&gt;0,Stock[[#This Row],[REMAINING QUANTITY
(auto-fill)]]=0),"SOLD OUT",
IF(AND(Stock[[#This Row],[BUYING QUANTITY]]&gt;0,Stock[[#This Row],[REMAINING QUANTITY
(auto-fill)]]&gt;0),"HOLDING",""))</f>
        <v/>
      </c>
      <c r="C588" s="111">
        <f t="shared" si="8"/>
        <v>575</v>
      </c>
      <c r="D588" s="79"/>
      <c r="E588" s="80"/>
      <c r="F588" s="162"/>
      <c r="G588" s="85"/>
      <c r="H588" s="86"/>
      <c r="I588" s="164"/>
      <c r="J588" s="115" t="str">
        <f>IF(Stock[[#This Row],[BUYING QUANTITY]]&gt;0,Stock[[#This Row],[BUYING PRICE]]*Stock[[#This Row],[BUYING QUANTITY]]*Stock[[#This Row],[% BUYING FEE]],"")</f>
        <v/>
      </c>
      <c r="K588" s="89"/>
      <c r="L588" s="90"/>
      <c r="M588" s="117" t="str">
        <f>IF(Stock[[#This Row],[BUYING QUANTITY]]&gt;0,Stock[[#This Row],[BUYING PRICE]]*(1+Stock[[#This Row],[% THRESHOLD (RETURN)_1]]),"")</f>
        <v/>
      </c>
      <c r="N588" s="91"/>
      <c r="O588" s="117" t="str">
        <f>IF(Stock[[#This Row],[BUYING QUANTITY]]&gt;0,Stock[[#This Row],[BUYING PRICE]]*(1+Stock[[#This Row],[% THRESHOLD (RETURN)_2]]),"")</f>
        <v/>
      </c>
      <c r="P588" s="91"/>
      <c r="Q588" s="117" t="str">
        <f>IF(Stock[[#This Row],[BUYING QUANTITY]]&gt;0,Stock[[#This Row],[BUYING PRICE]]*(1+Stock[[#This Row],[% THRESHOLD (LOSS)]]),"")</f>
        <v/>
      </c>
      <c r="R588" s="106"/>
      <c r="S588" s="118" t="str">
        <f>IF(Stock[[#This Row],[CASH DIVIDEND]]&gt;0,Stock[[#This Row],[CASH DIVIDEND]]/(Stock[[#This Row],[BUYING PRICE]]*Stock[[#This Row],[BUYING QUANTITY]]),"")</f>
        <v/>
      </c>
      <c r="T588" s="106"/>
      <c r="U588" s="79"/>
      <c r="V588" s="97"/>
      <c r="W588" s="98"/>
      <c r="X588" s="168"/>
      <c r="Y588" s="126" t="str">
        <f>IF(Stock[[#This Row],[SELLING QUANTITY]]&gt;0,Stock[[#This Row],[SELLING PRICE]]*Stock[[#This Row],[SELLING QUANTITY]]*Stock[[#This Row],[% SELLING FEE]]+Stock[[#This Row],[SELLING PRICE]]*Stock[[#This Row],[SELLING QUANTITY]]*$D$12,"")</f>
        <v/>
      </c>
      <c r="Z588" s="127">
        <f>Stock[[#This Row],[BUYING QUANTITY]]+Stock[[#This Row],[STOCK DIVIDEND]]-Stock[[#This Row],[SELLING QUANTITY]]</f>
        <v>0</v>
      </c>
      <c r="AA5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8" s="121">
        <f ca="1">IF(Stock[[#This Row],[SELLING DATE]]&gt;0,Stock[[#This Row],[SELLING DATE]]-Stock[[#This Row],[BUY DATE]]+1,IF(Stock[[#This Row],[BUY DATE]]=0,0,TODAY()-Stock[[#This Row],[BUY DATE]]+1))</f>
        <v>0</v>
      </c>
      <c r="AC588" s="122" t="str">
        <f>IFERROR(Stock[[#This Row],[CASH DIVIDEND]]+Stock[[#This Row],[RETURN/(LOSS) FROM TRADING
(auto-fill)]],"")</f>
        <v/>
      </c>
      <c r="AD588" s="146" t="str">
        <f>IF(Stock[[#This Row],[SELLING QUANTITY]]&gt;0,SUM(Stock[[#This Row],[RETURN/(LOSS) FROM TRADING
(auto-fill)]],Stock[[#This Row],[CASH DIVIDEND]])/SUM(Stock[[#This Row],[BUYING PRICE]]*Stock[[#This Row],[SELLING QUANTITY]],Stock[[#This Row],[BUYING FEE
(auto-fill)]]*Stock[[#This Row],[SELLING QUANTITY]]/Stock[[#This Row],[BUYING QUANTITY]]),"")</f>
        <v/>
      </c>
      <c r="AE588" s="146" t="str">
        <f ca="1">IFERROR(IF(Stock[[#This Row],[HOLDING DAYS
(auto-fill)]]&lt;365,Stock[[#This Row],[% TOTAL RETURN/(LOSS)
(auto-fill)]]*365/Stock[[#This Row],[HOLDING DAYS
(auto-fill)]],POWER((1+Stock[[#This Row],[% TOTAL RETURN/(LOSS)
(auto-fill)]]),1/(Stock[[#This Row],[HOLDING DAYS
(auto-fill)]]/365))-1),"")</f>
        <v/>
      </c>
      <c r="AF588" s="92"/>
      <c r="AG588" s="149" t="str">
        <f>IF(Stock[[#This Row],[STATUS
(auto-fill)]]="HOLDING",Stock[[#This Row],[MARKET PRICE]]-Stock[[#This Row],[BUYING PRICE]],"")</f>
        <v/>
      </c>
      <c r="AH588" s="143" t="str">
        <f>IFERROR(Stock[[#This Row],[CHANGE
(auto-fill)]]/Stock[[#This Row],[BUYING PRICE]],"")</f>
        <v/>
      </c>
      <c r="AI588" s="129" t="str">
        <f>IF(Stock[[#This Row],[MARKET PRICE]]&gt;0,Stock[[#This Row],[MARKET PRICE]]*Stock[[#This Row],[REMAINING QUANTITY
(auto-fill)]],"")</f>
        <v/>
      </c>
    </row>
    <row r="589" spans="2:35">
      <c r="B589" s="112" t="str">
        <f>IF(AND(Stock[[#This Row],[BUYING QUANTITY]]&gt;0,Stock[[#This Row],[REMAINING QUANTITY
(auto-fill)]]=0),"SOLD OUT",
IF(AND(Stock[[#This Row],[BUYING QUANTITY]]&gt;0,Stock[[#This Row],[REMAINING QUANTITY
(auto-fill)]]&gt;0),"HOLDING",""))</f>
        <v/>
      </c>
      <c r="C589" s="111">
        <f t="shared" si="8"/>
        <v>576</v>
      </c>
      <c r="D589" s="79"/>
      <c r="E589" s="80"/>
      <c r="F589" s="162"/>
      <c r="G589" s="85"/>
      <c r="H589" s="86"/>
      <c r="I589" s="164"/>
      <c r="J589" s="115" t="str">
        <f>IF(Stock[[#This Row],[BUYING QUANTITY]]&gt;0,Stock[[#This Row],[BUYING PRICE]]*Stock[[#This Row],[BUYING QUANTITY]]*Stock[[#This Row],[% BUYING FEE]],"")</f>
        <v/>
      </c>
      <c r="K589" s="89"/>
      <c r="L589" s="90"/>
      <c r="M589" s="117" t="str">
        <f>IF(Stock[[#This Row],[BUYING QUANTITY]]&gt;0,Stock[[#This Row],[BUYING PRICE]]*(1+Stock[[#This Row],[% THRESHOLD (RETURN)_1]]),"")</f>
        <v/>
      </c>
      <c r="N589" s="91"/>
      <c r="O589" s="117" t="str">
        <f>IF(Stock[[#This Row],[BUYING QUANTITY]]&gt;0,Stock[[#This Row],[BUYING PRICE]]*(1+Stock[[#This Row],[% THRESHOLD (RETURN)_2]]),"")</f>
        <v/>
      </c>
      <c r="P589" s="91"/>
      <c r="Q589" s="117" t="str">
        <f>IF(Stock[[#This Row],[BUYING QUANTITY]]&gt;0,Stock[[#This Row],[BUYING PRICE]]*(1+Stock[[#This Row],[% THRESHOLD (LOSS)]]),"")</f>
        <v/>
      </c>
      <c r="R589" s="106"/>
      <c r="S589" s="118" t="str">
        <f>IF(Stock[[#This Row],[CASH DIVIDEND]]&gt;0,Stock[[#This Row],[CASH DIVIDEND]]/(Stock[[#This Row],[BUYING PRICE]]*Stock[[#This Row],[BUYING QUANTITY]]),"")</f>
        <v/>
      </c>
      <c r="T589" s="106"/>
      <c r="U589" s="79"/>
      <c r="V589" s="97"/>
      <c r="W589" s="98"/>
      <c r="X589" s="168"/>
      <c r="Y589" s="126" t="str">
        <f>IF(Stock[[#This Row],[SELLING QUANTITY]]&gt;0,Stock[[#This Row],[SELLING PRICE]]*Stock[[#This Row],[SELLING QUANTITY]]*Stock[[#This Row],[% SELLING FEE]]+Stock[[#This Row],[SELLING PRICE]]*Stock[[#This Row],[SELLING QUANTITY]]*$D$12,"")</f>
        <v/>
      </c>
      <c r="Z589" s="127">
        <f>Stock[[#This Row],[BUYING QUANTITY]]+Stock[[#This Row],[STOCK DIVIDEND]]-Stock[[#This Row],[SELLING QUANTITY]]</f>
        <v>0</v>
      </c>
      <c r="AA5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89" s="121">
        <f ca="1">IF(Stock[[#This Row],[SELLING DATE]]&gt;0,Stock[[#This Row],[SELLING DATE]]-Stock[[#This Row],[BUY DATE]]+1,IF(Stock[[#This Row],[BUY DATE]]=0,0,TODAY()-Stock[[#This Row],[BUY DATE]]+1))</f>
        <v>0</v>
      </c>
      <c r="AC589" s="122" t="str">
        <f>IFERROR(Stock[[#This Row],[CASH DIVIDEND]]+Stock[[#This Row],[RETURN/(LOSS) FROM TRADING
(auto-fill)]],"")</f>
        <v/>
      </c>
      <c r="AD589" s="146" t="str">
        <f>IF(Stock[[#This Row],[SELLING QUANTITY]]&gt;0,SUM(Stock[[#This Row],[RETURN/(LOSS) FROM TRADING
(auto-fill)]],Stock[[#This Row],[CASH DIVIDEND]])/SUM(Stock[[#This Row],[BUYING PRICE]]*Stock[[#This Row],[SELLING QUANTITY]],Stock[[#This Row],[BUYING FEE
(auto-fill)]]*Stock[[#This Row],[SELLING QUANTITY]]/Stock[[#This Row],[BUYING QUANTITY]]),"")</f>
        <v/>
      </c>
      <c r="AE589" s="146" t="str">
        <f ca="1">IFERROR(IF(Stock[[#This Row],[HOLDING DAYS
(auto-fill)]]&lt;365,Stock[[#This Row],[% TOTAL RETURN/(LOSS)
(auto-fill)]]*365/Stock[[#This Row],[HOLDING DAYS
(auto-fill)]],POWER((1+Stock[[#This Row],[% TOTAL RETURN/(LOSS)
(auto-fill)]]),1/(Stock[[#This Row],[HOLDING DAYS
(auto-fill)]]/365))-1),"")</f>
        <v/>
      </c>
      <c r="AF589" s="92"/>
      <c r="AG589" s="149" t="str">
        <f>IF(Stock[[#This Row],[STATUS
(auto-fill)]]="HOLDING",Stock[[#This Row],[MARKET PRICE]]-Stock[[#This Row],[BUYING PRICE]],"")</f>
        <v/>
      </c>
      <c r="AH589" s="143" t="str">
        <f>IFERROR(Stock[[#This Row],[CHANGE
(auto-fill)]]/Stock[[#This Row],[BUYING PRICE]],"")</f>
        <v/>
      </c>
      <c r="AI589" s="129" t="str">
        <f>IF(Stock[[#This Row],[MARKET PRICE]]&gt;0,Stock[[#This Row],[MARKET PRICE]]*Stock[[#This Row],[REMAINING QUANTITY
(auto-fill)]],"")</f>
        <v/>
      </c>
    </row>
    <row r="590" spans="2:35">
      <c r="B590" s="112" t="str">
        <f>IF(AND(Stock[[#This Row],[BUYING QUANTITY]]&gt;0,Stock[[#This Row],[REMAINING QUANTITY
(auto-fill)]]=0),"SOLD OUT",
IF(AND(Stock[[#This Row],[BUYING QUANTITY]]&gt;0,Stock[[#This Row],[REMAINING QUANTITY
(auto-fill)]]&gt;0),"HOLDING",""))</f>
        <v/>
      </c>
      <c r="C590" s="111">
        <f t="shared" si="8"/>
        <v>577</v>
      </c>
      <c r="D590" s="79"/>
      <c r="E590" s="80"/>
      <c r="F590" s="162"/>
      <c r="G590" s="85"/>
      <c r="H590" s="86"/>
      <c r="I590" s="164"/>
      <c r="J590" s="115" t="str">
        <f>IF(Stock[[#This Row],[BUYING QUANTITY]]&gt;0,Stock[[#This Row],[BUYING PRICE]]*Stock[[#This Row],[BUYING QUANTITY]]*Stock[[#This Row],[% BUYING FEE]],"")</f>
        <v/>
      </c>
      <c r="K590" s="89"/>
      <c r="L590" s="90"/>
      <c r="M590" s="117" t="str">
        <f>IF(Stock[[#This Row],[BUYING QUANTITY]]&gt;0,Stock[[#This Row],[BUYING PRICE]]*(1+Stock[[#This Row],[% THRESHOLD (RETURN)_1]]),"")</f>
        <v/>
      </c>
      <c r="N590" s="91"/>
      <c r="O590" s="117" t="str">
        <f>IF(Stock[[#This Row],[BUYING QUANTITY]]&gt;0,Stock[[#This Row],[BUYING PRICE]]*(1+Stock[[#This Row],[% THRESHOLD (RETURN)_2]]),"")</f>
        <v/>
      </c>
      <c r="P590" s="91"/>
      <c r="Q590" s="117" t="str">
        <f>IF(Stock[[#This Row],[BUYING QUANTITY]]&gt;0,Stock[[#This Row],[BUYING PRICE]]*(1+Stock[[#This Row],[% THRESHOLD (LOSS)]]),"")</f>
        <v/>
      </c>
      <c r="R590" s="106"/>
      <c r="S590" s="118" t="str">
        <f>IF(Stock[[#This Row],[CASH DIVIDEND]]&gt;0,Stock[[#This Row],[CASH DIVIDEND]]/(Stock[[#This Row],[BUYING PRICE]]*Stock[[#This Row],[BUYING QUANTITY]]),"")</f>
        <v/>
      </c>
      <c r="T590" s="106"/>
      <c r="U590" s="79"/>
      <c r="V590" s="97"/>
      <c r="W590" s="98"/>
      <c r="X590" s="168"/>
      <c r="Y590" s="126" t="str">
        <f>IF(Stock[[#This Row],[SELLING QUANTITY]]&gt;0,Stock[[#This Row],[SELLING PRICE]]*Stock[[#This Row],[SELLING QUANTITY]]*Stock[[#This Row],[% SELLING FEE]]+Stock[[#This Row],[SELLING PRICE]]*Stock[[#This Row],[SELLING QUANTITY]]*$D$12,"")</f>
        <v/>
      </c>
      <c r="Z590" s="127">
        <f>Stock[[#This Row],[BUYING QUANTITY]]+Stock[[#This Row],[STOCK DIVIDEND]]-Stock[[#This Row],[SELLING QUANTITY]]</f>
        <v>0</v>
      </c>
      <c r="AA5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0" s="121">
        <f ca="1">IF(Stock[[#This Row],[SELLING DATE]]&gt;0,Stock[[#This Row],[SELLING DATE]]-Stock[[#This Row],[BUY DATE]]+1,IF(Stock[[#This Row],[BUY DATE]]=0,0,TODAY()-Stock[[#This Row],[BUY DATE]]+1))</f>
        <v>0</v>
      </c>
      <c r="AC590" s="122" t="str">
        <f>IFERROR(Stock[[#This Row],[CASH DIVIDEND]]+Stock[[#This Row],[RETURN/(LOSS) FROM TRADING
(auto-fill)]],"")</f>
        <v/>
      </c>
      <c r="AD590" s="146" t="str">
        <f>IF(Stock[[#This Row],[SELLING QUANTITY]]&gt;0,SUM(Stock[[#This Row],[RETURN/(LOSS) FROM TRADING
(auto-fill)]],Stock[[#This Row],[CASH DIVIDEND]])/SUM(Stock[[#This Row],[BUYING PRICE]]*Stock[[#This Row],[SELLING QUANTITY]],Stock[[#This Row],[BUYING FEE
(auto-fill)]]*Stock[[#This Row],[SELLING QUANTITY]]/Stock[[#This Row],[BUYING QUANTITY]]),"")</f>
        <v/>
      </c>
      <c r="AE590" s="146" t="str">
        <f ca="1">IFERROR(IF(Stock[[#This Row],[HOLDING DAYS
(auto-fill)]]&lt;365,Stock[[#This Row],[% TOTAL RETURN/(LOSS)
(auto-fill)]]*365/Stock[[#This Row],[HOLDING DAYS
(auto-fill)]],POWER((1+Stock[[#This Row],[% TOTAL RETURN/(LOSS)
(auto-fill)]]),1/(Stock[[#This Row],[HOLDING DAYS
(auto-fill)]]/365))-1),"")</f>
        <v/>
      </c>
      <c r="AF590" s="92"/>
      <c r="AG590" s="149" t="str">
        <f>IF(Stock[[#This Row],[STATUS
(auto-fill)]]="HOLDING",Stock[[#This Row],[MARKET PRICE]]-Stock[[#This Row],[BUYING PRICE]],"")</f>
        <v/>
      </c>
      <c r="AH590" s="143" t="str">
        <f>IFERROR(Stock[[#This Row],[CHANGE
(auto-fill)]]/Stock[[#This Row],[BUYING PRICE]],"")</f>
        <v/>
      </c>
      <c r="AI590" s="129" t="str">
        <f>IF(Stock[[#This Row],[MARKET PRICE]]&gt;0,Stock[[#This Row],[MARKET PRICE]]*Stock[[#This Row],[REMAINING QUANTITY
(auto-fill)]],"")</f>
        <v/>
      </c>
    </row>
    <row r="591" spans="2:35">
      <c r="B591" s="112" t="str">
        <f>IF(AND(Stock[[#This Row],[BUYING QUANTITY]]&gt;0,Stock[[#This Row],[REMAINING QUANTITY
(auto-fill)]]=0),"SOLD OUT",
IF(AND(Stock[[#This Row],[BUYING QUANTITY]]&gt;0,Stock[[#This Row],[REMAINING QUANTITY
(auto-fill)]]&gt;0),"HOLDING",""))</f>
        <v/>
      </c>
      <c r="C591" s="111">
        <f t="shared" si="8"/>
        <v>578</v>
      </c>
      <c r="D591" s="79"/>
      <c r="E591" s="80"/>
      <c r="F591" s="162"/>
      <c r="G591" s="85"/>
      <c r="H591" s="86"/>
      <c r="I591" s="164"/>
      <c r="J591" s="115" t="str">
        <f>IF(Stock[[#This Row],[BUYING QUANTITY]]&gt;0,Stock[[#This Row],[BUYING PRICE]]*Stock[[#This Row],[BUYING QUANTITY]]*Stock[[#This Row],[% BUYING FEE]],"")</f>
        <v/>
      </c>
      <c r="K591" s="89"/>
      <c r="L591" s="90"/>
      <c r="M591" s="117" t="str">
        <f>IF(Stock[[#This Row],[BUYING QUANTITY]]&gt;0,Stock[[#This Row],[BUYING PRICE]]*(1+Stock[[#This Row],[% THRESHOLD (RETURN)_1]]),"")</f>
        <v/>
      </c>
      <c r="N591" s="91"/>
      <c r="O591" s="117" t="str">
        <f>IF(Stock[[#This Row],[BUYING QUANTITY]]&gt;0,Stock[[#This Row],[BUYING PRICE]]*(1+Stock[[#This Row],[% THRESHOLD (RETURN)_2]]),"")</f>
        <v/>
      </c>
      <c r="P591" s="91"/>
      <c r="Q591" s="117" t="str">
        <f>IF(Stock[[#This Row],[BUYING QUANTITY]]&gt;0,Stock[[#This Row],[BUYING PRICE]]*(1+Stock[[#This Row],[% THRESHOLD (LOSS)]]),"")</f>
        <v/>
      </c>
      <c r="R591" s="106"/>
      <c r="S591" s="118" t="str">
        <f>IF(Stock[[#This Row],[CASH DIVIDEND]]&gt;0,Stock[[#This Row],[CASH DIVIDEND]]/(Stock[[#This Row],[BUYING PRICE]]*Stock[[#This Row],[BUYING QUANTITY]]),"")</f>
        <v/>
      </c>
      <c r="T591" s="106"/>
      <c r="U591" s="79"/>
      <c r="V591" s="97"/>
      <c r="W591" s="98"/>
      <c r="X591" s="168"/>
      <c r="Y591" s="126" t="str">
        <f>IF(Stock[[#This Row],[SELLING QUANTITY]]&gt;0,Stock[[#This Row],[SELLING PRICE]]*Stock[[#This Row],[SELLING QUANTITY]]*Stock[[#This Row],[% SELLING FEE]]+Stock[[#This Row],[SELLING PRICE]]*Stock[[#This Row],[SELLING QUANTITY]]*$D$12,"")</f>
        <v/>
      </c>
      <c r="Z591" s="127">
        <f>Stock[[#This Row],[BUYING QUANTITY]]+Stock[[#This Row],[STOCK DIVIDEND]]-Stock[[#This Row],[SELLING QUANTITY]]</f>
        <v>0</v>
      </c>
      <c r="AA5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1" s="121">
        <f ca="1">IF(Stock[[#This Row],[SELLING DATE]]&gt;0,Stock[[#This Row],[SELLING DATE]]-Stock[[#This Row],[BUY DATE]]+1,IF(Stock[[#This Row],[BUY DATE]]=0,0,TODAY()-Stock[[#This Row],[BUY DATE]]+1))</f>
        <v>0</v>
      </c>
      <c r="AC591" s="122" t="str">
        <f>IFERROR(Stock[[#This Row],[CASH DIVIDEND]]+Stock[[#This Row],[RETURN/(LOSS) FROM TRADING
(auto-fill)]],"")</f>
        <v/>
      </c>
      <c r="AD591" s="146" t="str">
        <f>IF(Stock[[#This Row],[SELLING QUANTITY]]&gt;0,SUM(Stock[[#This Row],[RETURN/(LOSS) FROM TRADING
(auto-fill)]],Stock[[#This Row],[CASH DIVIDEND]])/SUM(Stock[[#This Row],[BUYING PRICE]]*Stock[[#This Row],[SELLING QUANTITY]],Stock[[#This Row],[BUYING FEE
(auto-fill)]]*Stock[[#This Row],[SELLING QUANTITY]]/Stock[[#This Row],[BUYING QUANTITY]]),"")</f>
        <v/>
      </c>
      <c r="AE591" s="146" t="str">
        <f ca="1">IFERROR(IF(Stock[[#This Row],[HOLDING DAYS
(auto-fill)]]&lt;365,Stock[[#This Row],[% TOTAL RETURN/(LOSS)
(auto-fill)]]*365/Stock[[#This Row],[HOLDING DAYS
(auto-fill)]],POWER((1+Stock[[#This Row],[% TOTAL RETURN/(LOSS)
(auto-fill)]]),1/(Stock[[#This Row],[HOLDING DAYS
(auto-fill)]]/365))-1),"")</f>
        <v/>
      </c>
      <c r="AF591" s="92"/>
      <c r="AG591" s="149" t="str">
        <f>IF(Stock[[#This Row],[STATUS
(auto-fill)]]="HOLDING",Stock[[#This Row],[MARKET PRICE]]-Stock[[#This Row],[BUYING PRICE]],"")</f>
        <v/>
      </c>
      <c r="AH591" s="143" t="str">
        <f>IFERROR(Stock[[#This Row],[CHANGE
(auto-fill)]]/Stock[[#This Row],[BUYING PRICE]],"")</f>
        <v/>
      </c>
      <c r="AI591" s="129" t="str">
        <f>IF(Stock[[#This Row],[MARKET PRICE]]&gt;0,Stock[[#This Row],[MARKET PRICE]]*Stock[[#This Row],[REMAINING QUANTITY
(auto-fill)]],"")</f>
        <v/>
      </c>
    </row>
    <row r="592" spans="2:35">
      <c r="B592" s="112" t="str">
        <f>IF(AND(Stock[[#This Row],[BUYING QUANTITY]]&gt;0,Stock[[#This Row],[REMAINING QUANTITY
(auto-fill)]]=0),"SOLD OUT",
IF(AND(Stock[[#This Row],[BUYING QUANTITY]]&gt;0,Stock[[#This Row],[REMAINING QUANTITY
(auto-fill)]]&gt;0),"HOLDING",""))</f>
        <v/>
      </c>
      <c r="C592" s="111">
        <f t="shared" ref="C592:C655" si="9">C591+1</f>
        <v>579</v>
      </c>
      <c r="D592" s="79"/>
      <c r="E592" s="80"/>
      <c r="F592" s="162"/>
      <c r="G592" s="85"/>
      <c r="H592" s="86"/>
      <c r="I592" s="164"/>
      <c r="J592" s="115" t="str">
        <f>IF(Stock[[#This Row],[BUYING QUANTITY]]&gt;0,Stock[[#This Row],[BUYING PRICE]]*Stock[[#This Row],[BUYING QUANTITY]]*Stock[[#This Row],[% BUYING FEE]],"")</f>
        <v/>
      </c>
      <c r="K592" s="89"/>
      <c r="L592" s="90"/>
      <c r="M592" s="117" t="str">
        <f>IF(Stock[[#This Row],[BUYING QUANTITY]]&gt;0,Stock[[#This Row],[BUYING PRICE]]*(1+Stock[[#This Row],[% THRESHOLD (RETURN)_1]]),"")</f>
        <v/>
      </c>
      <c r="N592" s="91"/>
      <c r="O592" s="117" t="str">
        <f>IF(Stock[[#This Row],[BUYING QUANTITY]]&gt;0,Stock[[#This Row],[BUYING PRICE]]*(1+Stock[[#This Row],[% THRESHOLD (RETURN)_2]]),"")</f>
        <v/>
      </c>
      <c r="P592" s="91"/>
      <c r="Q592" s="117" t="str">
        <f>IF(Stock[[#This Row],[BUYING QUANTITY]]&gt;0,Stock[[#This Row],[BUYING PRICE]]*(1+Stock[[#This Row],[% THRESHOLD (LOSS)]]),"")</f>
        <v/>
      </c>
      <c r="R592" s="106"/>
      <c r="S592" s="118" t="str">
        <f>IF(Stock[[#This Row],[CASH DIVIDEND]]&gt;0,Stock[[#This Row],[CASH DIVIDEND]]/(Stock[[#This Row],[BUYING PRICE]]*Stock[[#This Row],[BUYING QUANTITY]]),"")</f>
        <v/>
      </c>
      <c r="T592" s="106"/>
      <c r="U592" s="79"/>
      <c r="V592" s="97"/>
      <c r="W592" s="98"/>
      <c r="X592" s="168"/>
      <c r="Y592" s="126" t="str">
        <f>IF(Stock[[#This Row],[SELLING QUANTITY]]&gt;0,Stock[[#This Row],[SELLING PRICE]]*Stock[[#This Row],[SELLING QUANTITY]]*Stock[[#This Row],[% SELLING FEE]]+Stock[[#This Row],[SELLING PRICE]]*Stock[[#This Row],[SELLING QUANTITY]]*$D$12,"")</f>
        <v/>
      </c>
      <c r="Z592" s="127">
        <f>Stock[[#This Row],[BUYING QUANTITY]]+Stock[[#This Row],[STOCK DIVIDEND]]-Stock[[#This Row],[SELLING QUANTITY]]</f>
        <v>0</v>
      </c>
      <c r="AA5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2" s="121">
        <f ca="1">IF(Stock[[#This Row],[SELLING DATE]]&gt;0,Stock[[#This Row],[SELLING DATE]]-Stock[[#This Row],[BUY DATE]]+1,IF(Stock[[#This Row],[BUY DATE]]=0,0,TODAY()-Stock[[#This Row],[BUY DATE]]+1))</f>
        <v>0</v>
      </c>
      <c r="AC592" s="122" t="str">
        <f>IFERROR(Stock[[#This Row],[CASH DIVIDEND]]+Stock[[#This Row],[RETURN/(LOSS) FROM TRADING
(auto-fill)]],"")</f>
        <v/>
      </c>
      <c r="AD592" s="146" t="str">
        <f>IF(Stock[[#This Row],[SELLING QUANTITY]]&gt;0,SUM(Stock[[#This Row],[RETURN/(LOSS) FROM TRADING
(auto-fill)]],Stock[[#This Row],[CASH DIVIDEND]])/SUM(Stock[[#This Row],[BUYING PRICE]]*Stock[[#This Row],[SELLING QUANTITY]],Stock[[#This Row],[BUYING FEE
(auto-fill)]]*Stock[[#This Row],[SELLING QUANTITY]]/Stock[[#This Row],[BUYING QUANTITY]]),"")</f>
        <v/>
      </c>
      <c r="AE592" s="146" t="str">
        <f ca="1">IFERROR(IF(Stock[[#This Row],[HOLDING DAYS
(auto-fill)]]&lt;365,Stock[[#This Row],[% TOTAL RETURN/(LOSS)
(auto-fill)]]*365/Stock[[#This Row],[HOLDING DAYS
(auto-fill)]],POWER((1+Stock[[#This Row],[% TOTAL RETURN/(LOSS)
(auto-fill)]]),1/(Stock[[#This Row],[HOLDING DAYS
(auto-fill)]]/365))-1),"")</f>
        <v/>
      </c>
      <c r="AF592" s="92"/>
      <c r="AG592" s="149" t="str">
        <f>IF(Stock[[#This Row],[STATUS
(auto-fill)]]="HOLDING",Stock[[#This Row],[MARKET PRICE]]-Stock[[#This Row],[BUYING PRICE]],"")</f>
        <v/>
      </c>
      <c r="AH592" s="143" t="str">
        <f>IFERROR(Stock[[#This Row],[CHANGE
(auto-fill)]]/Stock[[#This Row],[BUYING PRICE]],"")</f>
        <v/>
      </c>
      <c r="AI592" s="129" t="str">
        <f>IF(Stock[[#This Row],[MARKET PRICE]]&gt;0,Stock[[#This Row],[MARKET PRICE]]*Stock[[#This Row],[REMAINING QUANTITY
(auto-fill)]],"")</f>
        <v/>
      </c>
    </row>
    <row r="593" spans="2:35">
      <c r="B593" s="112" t="str">
        <f>IF(AND(Stock[[#This Row],[BUYING QUANTITY]]&gt;0,Stock[[#This Row],[REMAINING QUANTITY
(auto-fill)]]=0),"SOLD OUT",
IF(AND(Stock[[#This Row],[BUYING QUANTITY]]&gt;0,Stock[[#This Row],[REMAINING QUANTITY
(auto-fill)]]&gt;0),"HOLDING",""))</f>
        <v/>
      </c>
      <c r="C593" s="111">
        <f t="shared" si="9"/>
        <v>580</v>
      </c>
      <c r="D593" s="79"/>
      <c r="E593" s="80"/>
      <c r="F593" s="162"/>
      <c r="G593" s="85"/>
      <c r="H593" s="86"/>
      <c r="I593" s="164"/>
      <c r="J593" s="115" t="str">
        <f>IF(Stock[[#This Row],[BUYING QUANTITY]]&gt;0,Stock[[#This Row],[BUYING PRICE]]*Stock[[#This Row],[BUYING QUANTITY]]*Stock[[#This Row],[% BUYING FEE]],"")</f>
        <v/>
      </c>
      <c r="K593" s="89"/>
      <c r="L593" s="90"/>
      <c r="M593" s="117" t="str">
        <f>IF(Stock[[#This Row],[BUYING QUANTITY]]&gt;0,Stock[[#This Row],[BUYING PRICE]]*(1+Stock[[#This Row],[% THRESHOLD (RETURN)_1]]),"")</f>
        <v/>
      </c>
      <c r="N593" s="91"/>
      <c r="O593" s="117" t="str">
        <f>IF(Stock[[#This Row],[BUYING QUANTITY]]&gt;0,Stock[[#This Row],[BUYING PRICE]]*(1+Stock[[#This Row],[% THRESHOLD (RETURN)_2]]),"")</f>
        <v/>
      </c>
      <c r="P593" s="91"/>
      <c r="Q593" s="117" t="str">
        <f>IF(Stock[[#This Row],[BUYING QUANTITY]]&gt;0,Stock[[#This Row],[BUYING PRICE]]*(1+Stock[[#This Row],[% THRESHOLD (LOSS)]]),"")</f>
        <v/>
      </c>
      <c r="R593" s="106"/>
      <c r="S593" s="118" t="str">
        <f>IF(Stock[[#This Row],[CASH DIVIDEND]]&gt;0,Stock[[#This Row],[CASH DIVIDEND]]/(Stock[[#This Row],[BUYING PRICE]]*Stock[[#This Row],[BUYING QUANTITY]]),"")</f>
        <v/>
      </c>
      <c r="T593" s="106"/>
      <c r="U593" s="79"/>
      <c r="V593" s="97"/>
      <c r="W593" s="98"/>
      <c r="X593" s="168"/>
      <c r="Y593" s="126" t="str">
        <f>IF(Stock[[#This Row],[SELLING QUANTITY]]&gt;0,Stock[[#This Row],[SELLING PRICE]]*Stock[[#This Row],[SELLING QUANTITY]]*Stock[[#This Row],[% SELLING FEE]]+Stock[[#This Row],[SELLING PRICE]]*Stock[[#This Row],[SELLING QUANTITY]]*$D$12,"")</f>
        <v/>
      </c>
      <c r="Z593" s="127">
        <f>Stock[[#This Row],[BUYING QUANTITY]]+Stock[[#This Row],[STOCK DIVIDEND]]-Stock[[#This Row],[SELLING QUANTITY]]</f>
        <v>0</v>
      </c>
      <c r="AA5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3" s="121">
        <f ca="1">IF(Stock[[#This Row],[SELLING DATE]]&gt;0,Stock[[#This Row],[SELLING DATE]]-Stock[[#This Row],[BUY DATE]]+1,IF(Stock[[#This Row],[BUY DATE]]=0,0,TODAY()-Stock[[#This Row],[BUY DATE]]+1))</f>
        <v>0</v>
      </c>
      <c r="AC593" s="122" t="str">
        <f>IFERROR(Stock[[#This Row],[CASH DIVIDEND]]+Stock[[#This Row],[RETURN/(LOSS) FROM TRADING
(auto-fill)]],"")</f>
        <v/>
      </c>
      <c r="AD593" s="146" t="str">
        <f>IF(Stock[[#This Row],[SELLING QUANTITY]]&gt;0,SUM(Stock[[#This Row],[RETURN/(LOSS) FROM TRADING
(auto-fill)]],Stock[[#This Row],[CASH DIVIDEND]])/SUM(Stock[[#This Row],[BUYING PRICE]]*Stock[[#This Row],[SELLING QUANTITY]],Stock[[#This Row],[BUYING FEE
(auto-fill)]]*Stock[[#This Row],[SELLING QUANTITY]]/Stock[[#This Row],[BUYING QUANTITY]]),"")</f>
        <v/>
      </c>
      <c r="AE593" s="146" t="str">
        <f ca="1">IFERROR(IF(Stock[[#This Row],[HOLDING DAYS
(auto-fill)]]&lt;365,Stock[[#This Row],[% TOTAL RETURN/(LOSS)
(auto-fill)]]*365/Stock[[#This Row],[HOLDING DAYS
(auto-fill)]],POWER((1+Stock[[#This Row],[% TOTAL RETURN/(LOSS)
(auto-fill)]]),1/(Stock[[#This Row],[HOLDING DAYS
(auto-fill)]]/365))-1),"")</f>
        <v/>
      </c>
      <c r="AF593" s="92"/>
      <c r="AG593" s="149" t="str">
        <f>IF(Stock[[#This Row],[STATUS
(auto-fill)]]="HOLDING",Stock[[#This Row],[MARKET PRICE]]-Stock[[#This Row],[BUYING PRICE]],"")</f>
        <v/>
      </c>
      <c r="AH593" s="143" t="str">
        <f>IFERROR(Stock[[#This Row],[CHANGE
(auto-fill)]]/Stock[[#This Row],[BUYING PRICE]],"")</f>
        <v/>
      </c>
      <c r="AI593" s="129" t="str">
        <f>IF(Stock[[#This Row],[MARKET PRICE]]&gt;0,Stock[[#This Row],[MARKET PRICE]]*Stock[[#This Row],[REMAINING QUANTITY
(auto-fill)]],"")</f>
        <v/>
      </c>
    </row>
    <row r="594" spans="2:35">
      <c r="B594" s="112" t="str">
        <f>IF(AND(Stock[[#This Row],[BUYING QUANTITY]]&gt;0,Stock[[#This Row],[REMAINING QUANTITY
(auto-fill)]]=0),"SOLD OUT",
IF(AND(Stock[[#This Row],[BUYING QUANTITY]]&gt;0,Stock[[#This Row],[REMAINING QUANTITY
(auto-fill)]]&gt;0),"HOLDING",""))</f>
        <v/>
      </c>
      <c r="C594" s="111">
        <f t="shared" si="9"/>
        <v>581</v>
      </c>
      <c r="D594" s="79"/>
      <c r="E594" s="80"/>
      <c r="F594" s="162"/>
      <c r="G594" s="85"/>
      <c r="H594" s="86"/>
      <c r="I594" s="164"/>
      <c r="J594" s="115" t="str">
        <f>IF(Stock[[#This Row],[BUYING QUANTITY]]&gt;0,Stock[[#This Row],[BUYING PRICE]]*Stock[[#This Row],[BUYING QUANTITY]]*Stock[[#This Row],[% BUYING FEE]],"")</f>
        <v/>
      </c>
      <c r="K594" s="89"/>
      <c r="L594" s="90"/>
      <c r="M594" s="117" t="str">
        <f>IF(Stock[[#This Row],[BUYING QUANTITY]]&gt;0,Stock[[#This Row],[BUYING PRICE]]*(1+Stock[[#This Row],[% THRESHOLD (RETURN)_1]]),"")</f>
        <v/>
      </c>
      <c r="N594" s="91"/>
      <c r="O594" s="117" t="str">
        <f>IF(Stock[[#This Row],[BUYING QUANTITY]]&gt;0,Stock[[#This Row],[BUYING PRICE]]*(1+Stock[[#This Row],[% THRESHOLD (RETURN)_2]]),"")</f>
        <v/>
      </c>
      <c r="P594" s="91"/>
      <c r="Q594" s="117" t="str">
        <f>IF(Stock[[#This Row],[BUYING QUANTITY]]&gt;0,Stock[[#This Row],[BUYING PRICE]]*(1+Stock[[#This Row],[% THRESHOLD (LOSS)]]),"")</f>
        <v/>
      </c>
      <c r="R594" s="106"/>
      <c r="S594" s="118" t="str">
        <f>IF(Stock[[#This Row],[CASH DIVIDEND]]&gt;0,Stock[[#This Row],[CASH DIVIDEND]]/(Stock[[#This Row],[BUYING PRICE]]*Stock[[#This Row],[BUYING QUANTITY]]),"")</f>
        <v/>
      </c>
      <c r="T594" s="106"/>
      <c r="U594" s="79"/>
      <c r="V594" s="97"/>
      <c r="W594" s="98"/>
      <c r="X594" s="168"/>
      <c r="Y594" s="126" t="str">
        <f>IF(Stock[[#This Row],[SELLING QUANTITY]]&gt;0,Stock[[#This Row],[SELLING PRICE]]*Stock[[#This Row],[SELLING QUANTITY]]*Stock[[#This Row],[% SELLING FEE]]+Stock[[#This Row],[SELLING PRICE]]*Stock[[#This Row],[SELLING QUANTITY]]*$D$12,"")</f>
        <v/>
      </c>
      <c r="Z594" s="127">
        <f>Stock[[#This Row],[BUYING QUANTITY]]+Stock[[#This Row],[STOCK DIVIDEND]]-Stock[[#This Row],[SELLING QUANTITY]]</f>
        <v>0</v>
      </c>
      <c r="AA5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4" s="121">
        <f ca="1">IF(Stock[[#This Row],[SELLING DATE]]&gt;0,Stock[[#This Row],[SELLING DATE]]-Stock[[#This Row],[BUY DATE]]+1,IF(Stock[[#This Row],[BUY DATE]]=0,0,TODAY()-Stock[[#This Row],[BUY DATE]]+1))</f>
        <v>0</v>
      </c>
      <c r="AC594" s="122" t="str">
        <f>IFERROR(Stock[[#This Row],[CASH DIVIDEND]]+Stock[[#This Row],[RETURN/(LOSS) FROM TRADING
(auto-fill)]],"")</f>
        <v/>
      </c>
      <c r="AD594" s="146" t="str">
        <f>IF(Stock[[#This Row],[SELLING QUANTITY]]&gt;0,SUM(Stock[[#This Row],[RETURN/(LOSS) FROM TRADING
(auto-fill)]],Stock[[#This Row],[CASH DIVIDEND]])/SUM(Stock[[#This Row],[BUYING PRICE]]*Stock[[#This Row],[SELLING QUANTITY]],Stock[[#This Row],[BUYING FEE
(auto-fill)]]*Stock[[#This Row],[SELLING QUANTITY]]/Stock[[#This Row],[BUYING QUANTITY]]),"")</f>
        <v/>
      </c>
      <c r="AE594" s="146" t="str">
        <f ca="1">IFERROR(IF(Stock[[#This Row],[HOLDING DAYS
(auto-fill)]]&lt;365,Stock[[#This Row],[% TOTAL RETURN/(LOSS)
(auto-fill)]]*365/Stock[[#This Row],[HOLDING DAYS
(auto-fill)]],POWER((1+Stock[[#This Row],[% TOTAL RETURN/(LOSS)
(auto-fill)]]),1/(Stock[[#This Row],[HOLDING DAYS
(auto-fill)]]/365))-1),"")</f>
        <v/>
      </c>
      <c r="AF594" s="92"/>
      <c r="AG594" s="149" t="str">
        <f>IF(Stock[[#This Row],[STATUS
(auto-fill)]]="HOLDING",Stock[[#This Row],[MARKET PRICE]]-Stock[[#This Row],[BUYING PRICE]],"")</f>
        <v/>
      </c>
      <c r="AH594" s="143" t="str">
        <f>IFERROR(Stock[[#This Row],[CHANGE
(auto-fill)]]/Stock[[#This Row],[BUYING PRICE]],"")</f>
        <v/>
      </c>
      <c r="AI594" s="129" t="str">
        <f>IF(Stock[[#This Row],[MARKET PRICE]]&gt;0,Stock[[#This Row],[MARKET PRICE]]*Stock[[#This Row],[REMAINING QUANTITY
(auto-fill)]],"")</f>
        <v/>
      </c>
    </row>
    <row r="595" spans="2:35">
      <c r="B595" s="112" t="str">
        <f>IF(AND(Stock[[#This Row],[BUYING QUANTITY]]&gt;0,Stock[[#This Row],[REMAINING QUANTITY
(auto-fill)]]=0),"SOLD OUT",
IF(AND(Stock[[#This Row],[BUYING QUANTITY]]&gt;0,Stock[[#This Row],[REMAINING QUANTITY
(auto-fill)]]&gt;0),"HOLDING",""))</f>
        <v/>
      </c>
      <c r="C595" s="111">
        <f t="shared" si="9"/>
        <v>582</v>
      </c>
      <c r="D595" s="79"/>
      <c r="E595" s="80"/>
      <c r="F595" s="162"/>
      <c r="G595" s="85"/>
      <c r="H595" s="86"/>
      <c r="I595" s="164"/>
      <c r="J595" s="115" t="str">
        <f>IF(Stock[[#This Row],[BUYING QUANTITY]]&gt;0,Stock[[#This Row],[BUYING PRICE]]*Stock[[#This Row],[BUYING QUANTITY]]*Stock[[#This Row],[% BUYING FEE]],"")</f>
        <v/>
      </c>
      <c r="K595" s="89"/>
      <c r="L595" s="90"/>
      <c r="M595" s="117" t="str">
        <f>IF(Stock[[#This Row],[BUYING QUANTITY]]&gt;0,Stock[[#This Row],[BUYING PRICE]]*(1+Stock[[#This Row],[% THRESHOLD (RETURN)_1]]),"")</f>
        <v/>
      </c>
      <c r="N595" s="91"/>
      <c r="O595" s="117" t="str">
        <f>IF(Stock[[#This Row],[BUYING QUANTITY]]&gt;0,Stock[[#This Row],[BUYING PRICE]]*(1+Stock[[#This Row],[% THRESHOLD (RETURN)_2]]),"")</f>
        <v/>
      </c>
      <c r="P595" s="91"/>
      <c r="Q595" s="117" t="str">
        <f>IF(Stock[[#This Row],[BUYING QUANTITY]]&gt;0,Stock[[#This Row],[BUYING PRICE]]*(1+Stock[[#This Row],[% THRESHOLD (LOSS)]]),"")</f>
        <v/>
      </c>
      <c r="R595" s="106"/>
      <c r="S595" s="118" t="str">
        <f>IF(Stock[[#This Row],[CASH DIVIDEND]]&gt;0,Stock[[#This Row],[CASH DIVIDEND]]/(Stock[[#This Row],[BUYING PRICE]]*Stock[[#This Row],[BUYING QUANTITY]]),"")</f>
        <v/>
      </c>
      <c r="T595" s="106"/>
      <c r="U595" s="79"/>
      <c r="V595" s="97"/>
      <c r="W595" s="98"/>
      <c r="X595" s="168"/>
      <c r="Y595" s="126" t="str">
        <f>IF(Stock[[#This Row],[SELLING QUANTITY]]&gt;0,Stock[[#This Row],[SELLING PRICE]]*Stock[[#This Row],[SELLING QUANTITY]]*Stock[[#This Row],[% SELLING FEE]]+Stock[[#This Row],[SELLING PRICE]]*Stock[[#This Row],[SELLING QUANTITY]]*$D$12,"")</f>
        <v/>
      </c>
      <c r="Z595" s="127">
        <f>Stock[[#This Row],[BUYING QUANTITY]]+Stock[[#This Row],[STOCK DIVIDEND]]-Stock[[#This Row],[SELLING QUANTITY]]</f>
        <v>0</v>
      </c>
      <c r="AA5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5" s="121">
        <f ca="1">IF(Stock[[#This Row],[SELLING DATE]]&gt;0,Stock[[#This Row],[SELLING DATE]]-Stock[[#This Row],[BUY DATE]]+1,IF(Stock[[#This Row],[BUY DATE]]=0,0,TODAY()-Stock[[#This Row],[BUY DATE]]+1))</f>
        <v>0</v>
      </c>
      <c r="AC595" s="122" t="str">
        <f>IFERROR(Stock[[#This Row],[CASH DIVIDEND]]+Stock[[#This Row],[RETURN/(LOSS) FROM TRADING
(auto-fill)]],"")</f>
        <v/>
      </c>
      <c r="AD595" s="146" t="str">
        <f>IF(Stock[[#This Row],[SELLING QUANTITY]]&gt;0,SUM(Stock[[#This Row],[RETURN/(LOSS) FROM TRADING
(auto-fill)]],Stock[[#This Row],[CASH DIVIDEND]])/SUM(Stock[[#This Row],[BUYING PRICE]]*Stock[[#This Row],[SELLING QUANTITY]],Stock[[#This Row],[BUYING FEE
(auto-fill)]]*Stock[[#This Row],[SELLING QUANTITY]]/Stock[[#This Row],[BUYING QUANTITY]]),"")</f>
        <v/>
      </c>
      <c r="AE595" s="146" t="str">
        <f ca="1">IFERROR(IF(Stock[[#This Row],[HOLDING DAYS
(auto-fill)]]&lt;365,Stock[[#This Row],[% TOTAL RETURN/(LOSS)
(auto-fill)]]*365/Stock[[#This Row],[HOLDING DAYS
(auto-fill)]],POWER((1+Stock[[#This Row],[% TOTAL RETURN/(LOSS)
(auto-fill)]]),1/(Stock[[#This Row],[HOLDING DAYS
(auto-fill)]]/365))-1),"")</f>
        <v/>
      </c>
      <c r="AF595" s="92"/>
      <c r="AG595" s="149" t="str">
        <f>IF(Stock[[#This Row],[STATUS
(auto-fill)]]="HOLDING",Stock[[#This Row],[MARKET PRICE]]-Stock[[#This Row],[BUYING PRICE]],"")</f>
        <v/>
      </c>
      <c r="AH595" s="143" t="str">
        <f>IFERROR(Stock[[#This Row],[CHANGE
(auto-fill)]]/Stock[[#This Row],[BUYING PRICE]],"")</f>
        <v/>
      </c>
      <c r="AI595" s="129" t="str">
        <f>IF(Stock[[#This Row],[MARKET PRICE]]&gt;0,Stock[[#This Row],[MARKET PRICE]]*Stock[[#This Row],[REMAINING QUANTITY
(auto-fill)]],"")</f>
        <v/>
      </c>
    </row>
    <row r="596" spans="2:35">
      <c r="B596" s="112" t="str">
        <f>IF(AND(Stock[[#This Row],[BUYING QUANTITY]]&gt;0,Stock[[#This Row],[REMAINING QUANTITY
(auto-fill)]]=0),"SOLD OUT",
IF(AND(Stock[[#This Row],[BUYING QUANTITY]]&gt;0,Stock[[#This Row],[REMAINING QUANTITY
(auto-fill)]]&gt;0),"HOLDING",""))</f>
        <v/>
      </c>
      <c r="C596" s="111">
        <f t="shared" si="9"/>
        <v>583</v>
      </c>
      <c r="D596" s="79"/>
      <c r="E596" s="80"/>
      <c r="F596" s="162"/>
      <c r="G596" s="85"/>
      <c r="H596" s="86"/>
      <c r="I596" s="164"/>
      <c r="J596" s="115" t="str">
        <f>IF(Stock[[#This Row],[BUYING QUANTITY]]&gt;0,Stock[[#This Row],[BUYING PRICE]]*Stock[[#This Row],[BUYING QUANTITY]]*Stock[[#This Row],[% BUYING FEE]],"")</f>
        <v/>
      </c>
      <c r="K596" s="89"/>
      <c r="L596" s="90"/>
      <c r="M596" s="117" t="str">
        <f>IF(Stock[[#This Row],[BUYING QUANTITY]]&gt;0,Stock[[#This Row],[BUYING PRICE]]*(1+Stock[[#This Row],[% THRESHOLD (RETURN)_1]]),"")</f>
        <v/>
      </c>
      <c r="N596" s="91"/>
      <c r="O596" s="117" t="str">
        <f>IF(Stock[[#This Row],[BUYING QUANTITY]]&gt;0,Stock[[#This Row],[BUYING PRICE]]*(1+Stock[[#This Row],[% THRESHOLD (RETURN)_2]]),"")</f>
        <v/>
      </c>
      <c r="P596" s="91"/>
      <c r="Q596" s="117" t="str">
        <f>IF(Stock[[#This Row],[BUYING QUANTITY]]&gt;0,Stock[[#This Row],[BUYING PRICE]]*(1+Stock[[#This Row],[% THRESHOLD (LOSS)]]),"")</f>
        <v/>
      </c>
      <c r="R596" s="106"/>
      <c r="S596" s="118" t="str">
        <f>IF(Stock[[#This Row],[CASH DIVIDEND]]&gt;0,Stock[[#This Row],[CASH DIVIDEND]]/(Stock[[#This Row],[BUYING PRICE]]*Stock[[#This Row],[BUYING QUANTITY]]),"")</f>
        <v/>
      </c>
      <c r="T596" s="106"/>
      <c r="U596" s="79"/>
      <c r="V596" s="97"/>
      <c r="W596" s="98"/>
      <c r="X596" s="168"/>
      <c r="Y596" s="126" t="str">
        <f>IF(Stock[[#This Row],[SELLING QUANTITY]]&gt;0,Stock[[#This Row],[SELLING PRICE]]*Stock[[#This Row],[SELLING QUANTITY]]*Stock[[#This Row],[% SELLING FEE]]+Stock[[#This Row],[SELLING PRICE]]*Stock[[#This Row],[SELLING QUANTITY]]*$D$12,"")</f>
        <v/>
      </c>
      <c r="Z596" s="127">
        <f>Stock[[#This Row],[BUYING QUANTITY]]+Stock[[#This Row],[STOCK DIVIDEND]]-Stock[[#This Row],[SELLING QUANTITY]]</f>
        <v>0</v>
      </c>
      <c r="AA5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6" s="121">
        <f ca="1">IF(Stock[[#This Row],[SELLING DATE]]&gt;0,Stock[[#This Row],[SELLING DATE]]-Stock[[#This Row],[BUY DATE]]+1,IF(Stock[[#This Row],[BUY DATE]]=0,0,TODAY()-Stock[[#This Row],[BUY DATE]]+1))</f>
        <v>0</v>
      </c>
      <c r="AC596" s="122" t="str">
        <f>IFERROR(Stock[[#This Row],[CASH DIVIDEND]]+Stock[[#This Row],[RETURN/(LOSS) FROM TRADING
(auto-fill)]],"")</f>
        <v/>
      </c>
      <c r="AD596" s="146" t="str">
        <f>IF(Stock[[#This Row],[SELLING QUANTITY]]&gt;0,SUM(Stock[[#This Row],[RETURN/(LOSS) FROM TRADING
(auto-fill)]],Stock[[#This Row],[CASH DIVIDEND]])/SUM(Stock[[#This Row],[BUYING PRICE]]*Stock[[#This Row],[SELLING QUANTITY]],Stock[[#This Row],[BUYING FEE
(auto-fill)]]*Stock[[#This Row],[SELLING QUANTITY]]/Stock[[#This Row],[BUYING QUANTITY]]),"")</f>
        <v/>
      </c>
      <c r="AE596" s="146" t="str">
        <f ca="1">IFERROR(IF(Stock[[#This Row],[HOLDING DAYS
(auto-fill)]]&lt;365,Stock[[#This Row],[% TOTAL RETURN/(LOSS)
(auto-fill)]]*365/Stock[[#This Row],[HOLDING DAYS
(auto-fill)]],POWER((1+Stock[[#This Row],[% TOTAL RETURN/(LOSS)
(auto-fill)]]),1/(Stock[[#This Row],[HOLDING DAYS
(auto-fill)]]/365))-1),"")</f>
        <v/>
      </c>
      <c r="AF596" s="92"/>
      <c r="AG596" s="149" t="str">
        <f>IF(Stock[[#This Row],[STATUS
(auto-fill)]]="HOLDING",Stock[[#This Row],[MARKET PRICE]]-Stock[[#This Row],[BUYING PRICE]],"")</f>
        <v/>
      </c>
      <c r="AH596" s="143" t="str">
        <f>IFERROR(Stock[[#This Row],[CHANGE
(auto-fill)]]/Stock[[#This Row],[BUYING PRICE]],"")</f>
        <v/>
      </c>
      <c r="AI596" s="129" t="str">
        <f>IF(Stock[[#This Row],[MARKET PRICE]]&gt;0,Stock[[#This Row],[MARKET PRICE]]*Stock[[#This Row],[REMAINING QUANTITY
(auto-fill)]],"")</f>
        <v/>
      </c>
    </row>
    <row r="597" spans="2:35">
      <c r="B597" s="112" t="str">
        <f>IF(AND(Stock[[#This Row],[BUYING QUANTITY]]&gt;0,Stock[[#This Row],[REMAINING QUANTITY
(auto-fill)]]=0),"SOLD OUT",
IF(AND(Stock[[#This Row],[BUYING QUANTITY]]&gt;0,Stock[[#This Row],[REMAINING QUANTITY
(auto-fill)]]&gt;0),"HOLDING",""))</f>
        <v/>
      </c>
      <c r="C597" s="111">
        <f t="shared" si="9"/>
        <v>584</v>
      </c>
      <c r="D597" s="79"/>
      <c r="E597" s="80"/>
      <c r="F597" s="162"/>
      <c r="G597" s="85"/>
      <c r="H597" s="86"/>
      <c r="I597" s="164"/>
      <c r="J597" s="115" t="str">
        <f>IF(Stock[[#This Row],[BUYING QUANTITY]]&gt;0,Stock[[#This Row],[BUYING PRICE]]*Stock[[#This Row],[BUYING QUANTITY]]*Stock[[#This Row],[% BUYING FEE]],"")</f>
        <v/>
      </c>
      <c r="K597" s="89"/>
      <c r="L597" s="90"/>
      <c r="M597" s="117" t="str">
        <f>IF(Stock[[#This Row],[BUYING QUANTITY]]&gt;0,Stock[[#This Row],[BUYING PRICE]]*(1+Stock[[#This Row],[% THRESHOLD (RETURN)_1]]),"")</f>
        <v/>
      </c>
      <c r="N597" s="91"/>
      <c r="O597" s="117" t="str">
        <f>IF(Stock[[#This Row],[BUYING QUANTITY]]&gt;0,Stock[[#This Row],[BUYING PRICE]]*(1+Stock[[#This Row],[% THRESHOLD (RETURN)_2]]),"")</f>
        <v/>
      </c>
      <c r="P597" s="91"/>
      <c r="Q597" s="117" t="str">
        <f>IF(Stock[[#This Row],[BUYING QUANTITY]]&gt;0,Stock[[#This Row],[BUYING PRICE]]*(1+Stock[[#This Row],[% THRESHOLD (LOSS)]]),"")</f>
        <v/>
      </c>
      <c r="R597" s="106"/>
      <c r="S597" s="118" t="str">
        <f>IF(Stock[[#This Row],[CASH DIVIDEND]]&gt;0,Stock[[#This Row],[CASH DIVIDEND]]/(Stock[[#This Row],[BUYING PRICE]]*Stock[[#This Row],[BUYING QUANTITY]]),"")</f>
        <v/>
      </c>
      <c r="T597" s="106"/>
      <c r="U597" s="79"/>
      <c r="V597" s="97"/>
      <c r="W597" s="98"/>
      <c r="X597" s="168"/>
      <c r="Y597" s="126" t="str">
        <f>IF(Stock[[#This Row],[SELLING QUANTITY]]&gt;0,Stock[[#This Row],[SELLING PRICE]]*Stock[[#This Row],[SELLING QUANTITY]]*Stock[[#This Row],[% SELLING FEE]]+Stock[[#This Row],[SELLING PRICE]]*Stock[[#This Row],[SELLING QUANTITY]]*$D$12,"")</f>
        <v/>
      </c>
      <c r="Z597" s="127">
        <f>Stock[[#This Row],[BUYING QUANTITY]]+Stock[[#This Row],[STOCK DIVIDEND]]-Stock[[#This Row],[SELLING QUANTITY]]</f>
        <v>0</v>
      </c>
      <c r="AA5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7" s="121">
        <f ca="1">IF(Stock[[#This Row],[SELLING DATE]]&gt;0,Stock[[#This Row],[SELLING DATE]]-Stock[[#This Row],[BUY DATE]]+1,IF(Stock[[#This Row],[BUY DATE]]=0,0,TODAY()-Stock[[#This Row],[BUY DATE]]+1))</f>
        <v>0</v>
      </c>
      <c r="AC597" s="122" t="str">
        <f>IFERROR(Stock[[#This Row],[CASH DIVIDEND]]+Stock[[#This Row],[RETURN/(LOSS) FROM TRADING
(auto-fill)]],"")</f>
        <v/>
      </c>
      <c r="AD597" s="146" t="str">
        <f>IF(Stock[[#This Row],[SELLING QUANTITY]]&gt;0,SUM(Stock[[#This Row],[RETURN/(LOSS) FROM TRADING
(auto-fill)]],Stock[[#This Row],[CASH DIVIDEND]])/SUM(Stock[[#This Row],[BUYING PRICE]]*Stock[[#This Row],[SELLING QUANTITY]],Stock[[#This Row],[BUYING FEE
(auto-fill)]]*Stock[[#This Row],[SELLING QUANTITY]]/Stock[[#This Row],[BUYING QUANTITY]]),"")</f>
        <v/>
      </c>
      <c r="AE597" s="146" t="str">
        <f ca="1">IFERROR(IF(Stock[[#This Row],[HOLDING DAYS
(auto-fill)]]&lt;365,Stock[[#This Row],[% TOTAL RETURN/(LOSS)
(auto-fill)]]*365/Stock[[#This Row],[HOLDING DAYS
(auto-fill)]],POWER((1+Stock[[#This Row],[% TOTAL RETURN/(LOSS)
(auto-fill)]]),1/(Stock[[#This Row],[HOLDING DAYS
(auto-fill)]]/365))-1),"")</f>
        <v/>
      </c>
      <c r="AF597" s="92"/>
      <c r="AG597" s="149" t="str">
        <f>IF(Stock[[#This Row],[STATUS
(auto-fill)]]="HOLDING",Stock[[#This Row],[MARKET PRICE]]-Stock[[#This Row],[BUYING PRICE]],"")</f>
        <v/>
      </c>
      <c r="AH597" s="143" t="str">
        <f>IFERROR(Stock[[#This Row],[CHANGE
(auto-fill)]]/Stock[[#This Row],[BUYING PRICE]],"")</f>
        <v/>
      </c>
      <c r="AI597" s="129" t="str">
        <f>IF(Stock[[#This Row],[MARKET PRICE]]&gt;0,Stock[[#This Row],[MARKET PRICE]]*Stock[[#This Row],[REMAINING QUANTITY
(auto-fill)]],"")</f>
        <v/>
      </c>
    </row>
    <row r="598" spans="2:35">
      <c r="B598" s="112" t="str">
        <f>IF(AND(Stock[[#This Row],[BUYING QUANTITY]]&gt;0,Stock[[#This Row],[REMAINING QUANTITY
(auto-fill)]]=0),"SOLD OUT",
IF(AND(Stock[[#This Row],[BUYING QUANTITY]]&gt;0,Stock[[#This Row],[REMAINING QUANTITY
(auto-fill)]]&gt;0),"HOLDING",""))</f>
        <v/>
      </c>
      <c r="C598" s="111">
        <f t="shared" si="9"/>
        <v>585</v>
      </c>
      <c r="D598" s="79"/>
      <c r="E598" s="80"/>
      <c r="F598" s="162"/>
      <c r="G598" s="85"/>
      <c r="H598" s="86"/>
      <c r="I598" s="164"/>
      <c r="J598" s="115" t="str">
        <f>IF(Stock[[#This Row],[BUYING QUANTITY]]&gt;0,Stock[[#This Row],[BUYING PRICE]]*Stock[[#This Row],[BUYING QUANTITY]]*Stock[[#This Row],[% BUYING FEE]],"")</f>
        <v/>
      </c>
      <c r="K598" s="89"/>
      <c r="L598" s="90"/>
      <c r="M598" s="117" t="str">
        <f>IF(Stock[[#This Row],[BUYING QUANTITY]]&gt;0,Stock[[#This Row],[BUYING PRICE]]*(1+Stock[[#This Row],[% THRESHOLD (RETURN)_1]]),"")</f>
        <v/>
      </c>
      <c r="N598" s="91"/>
      <c r="O598" s="117" t="str">
        <f>IF(Stock[[#This Row],[BUYING QUANTITY]]&gt;0,Stock[[#This Row],[BUYING PRICE]]*(1+Stock[[#This Row],[% THRESHOLD (RETURN)_2]]),"")</f>
        <v/>
      </c>
      <c r="P598" s="91"/>
      <c r="Q598" s="117" t="str">
        <f>IF(Stock[[#This Row],[BUYING QUANTITY]]&gt;0,Stock[[#This Row],[BUYING PRICE]]*(1+Stock[[#This Row],[% THRESHOLD (LOSS)]]),"")</f>
        <v/>
      </c>
      <c r="R598" s="106"/>
      <c r="S598" s="118" t="str">
        <f>IF(Stock[[#This Row],[CASH DIVIDEND]]&gt;0,Stock[[#This Row],[CASH DIVIDEND]]/(Stock[[#This Row],[BUYING PRICE]]*Stock[[#This Row],[BUYING QUANTITY]]),"")</f>
        <v/>
      </c>
      <c r="T598" s="106"/>
      <c r="U598" s="79"/>
      <c r="V598" s="97"/>
      <c r="W598" s="98"/>
      <c r="X598" s="168"/>
      <c r="Y598" s="126" t="str">
        <f>IF(Stock[[#This Row],[SELLING QUANTITY]]&gt;0,Stock[[#This Row],[SELLING PRICE]]*Stock[[#This Row],[SELLING QUANTITY]]*Stock[[#This Row],[% SELLING FEE]]+Stock[[#This Row],[SELLING PRICE]]*Stock[[#This Row],[SELLING QUANTITY]]*$D$12,"")</f>
        <v/>
      </c>
      <c r="Z598" s="127">
        <f>Stock[[#This Row],[BUYING QUANTITY]]+Stock[[#This Row],[STOCK DIVIDEND]]-Stock[[#This Row],[SELLING QUANTITY]]</f>
        <v>0</v>
      </c>
      <c r="AA5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8" s="121">
        <f ca="1">IF(Stock[[#This Row],[SELLING DATE]]&gt;0,Stock[[#This Row],[SELLING DATE]]-Stock[[#This Row],[BUY DATE]]+1,IF(Stock[[#This Row],[BUY DATE]]=0,0,TODAY()-Stock[[#This Row],[BUY DATE]]+1))</f>
        <v>0</v>
      </c>
      <c r="AC598" s="122" t="str">
        <f>IFERROR(Stock[[#This Row],[CASH DIVIDEND]]+Stock[[#This Row],[RETURN/(LOSS) FROM TRADING
(auto-fill)]],"")</f>
        <v/>
      </c>
      <c r="AD598" s="146" t="str">
        <f>IF(Stock[[#This Row],[SELLING QUANTITY]]&gt;0,SUM(Stock[[#This Row],[RETURN/(LOSS) FROM TRADING
(auto-fill)]],Stock[[#This Row],[CASH DIVIDEND]])/SUM(Stock[[#This Row],[BUYING PRICE]]*Stock[[#This Row],[SELLING QUANTITY]],Stock[[#This Row],[BUYING FEE
(auto-fill)]]*Stock[[#This Row],[SELLING QUANTITY]]/Stock[[#This Row],[BUYING QUANTITY]]),"")</f>
        <v/>
      </c>
      <c r="AE598" s="146" t="str">
        <f ca="1">IFERROR(IF(Stock[[#This Row],[HOLDING DAYS
(auto-fill)]]&lt;365,Stock[[#This Row],[% TOTAL RETURN/(LOSS)
(auto-fill)]]*365/Stock[[#This Row],[HOLDING DAYS
(auto-fill)]],POWER((1+Stock[[#This Row],[% TOTAL RETURN/(LOSS)
(auto-fill)]]),1/(Stock[[#This Row],[HOLDING DAYS
(auto-fill)]]/365))-1),"")</f>
        <v/>
      </c>
      <c r="AF598" s="92"/>
      <c r="AG598" s="149" t="str">
        <f>IF(Stock[[#This Row],[STATUS
(auto-fill)]]="HOLDING",Stock[[#This Row],[MARKET PRICE]]-Stock[[#This Row],[BUYING PRICE]],"")</f>
        <v/>
      </c>
      <c r="AH598" s="143" t="str">
        <f>IFERROR(Stock[[#This Row],[CHANGE
(auto-fill)]]/Stock[[#This Row],[BUYING PRICE]],"")</f>
        <v/>
      </c>
      <c r="AI598" s="129" t="str">
        <f>IF(Stock[[#This Row],[MARKET PRICE]]&gt;0,Stock[[#This Row],[MARKET PRICE]]*Stock[[#This Row],[REMAINING QUANTITY
(auto-fill)]],"")</f>
        <v/>
      </c>
    </row>
    <row r="599" spans="2:35">
      <c r="B599" s="112" t="str">
        <f>IF(AND(Stock[[#This Row],[BUYING QUANTITY]]&gt;0,Stock[[#This Row],[REMAINING QUANTITY
(auto-fill)]]=0),"SOLD OUT",
IF(AND(Stock[[#This Row],[BUYING QUANTITY]]&gt;0,Stock[[#This Row],[REMAINING QUANTITY
(auto-fill)]]&gt;0),"HOLDING",""))</f>
        <v/>
      </c>
      <c r="C599" s="111">
        <f t="shared" si="9"/>
        <v>586</v>
      </c>
      <c r="D599" s="79"/>
      <c r="E599" s="80"/>
      <c r="F599" s="162"/>
      <c r="G599" s="85"/>
      <c r="H599" s="86"/>
      <c r="I599" s="164"/>
      <c r="J599" s="115" t="str">
        <f>IF(Stock[[#This Row],[BUYING QUANTITY]]&gt;0,Stock[[#This Row],[BUYING PRICE]]*Stock[[#This Row],[BUYING QUANTITY]]*Stock[[#This Row],[% BUYING FEE]],"")</f>
        <v/>
      </c>
      <c r="K599" s="89"/>
      <c r="L599" s="90"/>
      <c r="M599" s="117" t="str">
        <f>IF(Stock[[#This Row],[BUYING QUANTITY]]&gt;0,Stock[[#This Row],[BUYING PRICE]]*(1+Stock[[#This Row],[% THRESHOLD (RETURN)_1]]),"")</f>
        <v/>
      </c>
      <c r="N599" s="91"/>
      <c r="O599" s="117" t="str">
        <f>IF(Stock[[#This Row],[BUYING QUANTITY]]&gt;0,Stock[[#This Row],[BUYING PRICE]]*(1+Stock[[#This Row],[% THRESHOLD (RETURN)_2]]),"")</f>
        <v/>
      </c>
      <c r="P599" s="91"/>
      <c r="Q599" s="117" t="str">
        <f>IF(Stock[[#This Row],[BUYING QUANTITY]]&gt;0,Stock[[#This Row],[BUYING PRICE]]*(1+Stock[[#This Row],[% THRESHOLD (LOSS)]]),"")</f>
        <v/>
      </c>
      <c r="R599" s="106"/>
      <c r="S599" s="118" t="str">
        <f>IF(Stock[[#This Row],[CASH DIVIDEND]]&gt;0,Stock[[#This Row],[CASH DIVIDEND]]/(Stock[[#This Row],[BUYING PRICE]]*Stock[[#This Row],[BUYING QUANTITY]]),"")</f>
        <v/>
      </c>
      <c r="T599" s="106"/>
      <c r="U599" s="79"/>
      <c r="V599" s="97"/>
      <c r="W599" s="98"/>
      <c r="X599" s="168"/>
      <c r="Y599" s="126" t="str">
        <f>IF(Stock[[#This Row],[SELLING QUANTITY]]&gt;0,Stock[[#This Row],[SELLING PRICE]]*Stock[[#This Row],[SELLING QUANTITY]]*Stock[[#This Row],[% SELLING FEE]]+Stock[[#This Row],[SELLING PRICE]]*Stock[[#This Row],[SELLING QUANTITY]]*$D$12,"")</f>
        <v/>
      </c>
      <c r="Z599" s="127">
        <f>Stock[[#This Row],[BUYING QUANTITY]]+Stock[[#This Row],[STOCK DIVIDEND]]-Stock[[#This Row],[SELLING QUANTITY]]</f>
        <v>0</v>
      </c>
      <c r="AA5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599" s="121">
        <f ca="1">IF(Stock[[#This Row],[SELLING DATE]]&gt;0,Stock[[#This Row],[SELLING DATE]]-Stock[[#This Row],[BUY DATE]]+1,IF(Stock[[#This Row],[BUY DATE]]=0,0,TODAY()-Stock[[#This Row],[BUY DATE]]+1))</f>
        <v>0</v>
      </c>
      <c r="AC599" s="122" t="str">
        <f>IFERROR(Stock[[#This Row],[CASH DIVIDEND]]+Stock[[#This Row],[RETURN/(LOSS) FROM TRADING
(auto-fill)]],"")</f>
        <v/>
      </c>
      <c r="AD599" s="146" t="str">
        <f>IF(Stock[[#This Row],[SELLING QUANTITY]]&gt;0,SUM(Stock[[#This Row],[RETURN/(LOSS) FROM TRADING
(auto-fill)]],Stock[[#This Row],[CASH DIVIDEND]])/SUM(Stock[[#This Row],[BUYING PRICE]]*Stock[[#This Row],[SELLING QUANTITY]],Stock[[#This Row],[BUYING FEE
(auto-fill)]]*Stock[[#This Row],[SELLING QUANTITY]]/Stock[[#This Row],[BUYING QUANTITY]]),"")</f>
        <v/>
      </c>
      <c r="AE599" s="146" t="str">
        <f ca="1">IFERROR(IF(Stock[[#This Row],[HOLDING DAYS
(auto-fill)]]&lt;365,Stock[[#This Row],[% TOTAL RETURN/(LOSS)
(auto-fill)]]*365/Stock[[#This Row],[HOLDING DAYS
(auto-fill)]],POWER((1+Stock[[#This Row],[% TOTAL RETURN/(LOSS)
(auto-fill)]]),1/(Stock[[#This Row],[HOLDING DAYS
(auto-fill)]]/365))-1),"")</f>
        <v/>
      </c>
      <c r="AF599" s="92"/>
      <c r="AG599" s="149" t="str">
        <f>IF(Stock[[#This Row],[STATUS
(auto-fill)]]="HOLDING",Stock[[#This Row],[MARKET PRICE]]-Stock[[#This Row],[BUYING PRICE]],"")</f>
        <v/>
      </c>
      <c r="AH599" s="143" t="str">
        <f>IFERROR(Stock[[#This Row],[CHANGE
(auto-fill)]]/Stock[[#This Row],[BUYING PRICE]],"")</f>
        <v/>
      </c>
      <c r="AI599" s="129" t="str">
        <f>IF(Stock[[#This Row],[MARKET PRICE]]&gt;0,Stock[[#This Row],[MARKET PRICE]]*Stock[[#This Row],[REMAINING QUANTITY
(auto-fill)]],"")</f>
        <v/>
      </c>
    </row>
    <row r="600" spans="2:35">
      <c r="B600" s="112" t="str">
        <f>IF(AND(Stock[[#This Row],[BUYING QUANTITY]]&gt;0,Stock[[#This Row],[REMAINING QUANTITY
(auto-fill)]]=0),"SOLD OUT",
IF(AND(Stock[[#This Row],[BUYING QUANTITY]]&gt;0,Stock[[#This Row],[REMAINING QUANTITY
(auto-fill)]]&gt;0),"HOLDING",""))</f>
        <v/>
      </c>
      <c r="C600" s="111">
        <f t="shared" si="9"/>
        <v>587</v>
      </c>
      <c r="D600" s="79"/>
      <c r="E600" s="80"/>
      <c r="F600" s="162"/>
      <c r="G600" s="85"/>
      <c r="H600" s="86"/>
      <c r="I600" s="164"/>
      <c r="J600" s="115" t="str">
        <f>IF(Stock[[#This Row],[BUYING QUANTITY]]&gt;0,Stock[[#This Row],[BUYING PRICE]]*Stock[[#This Row],[BUYING QUANTITY]]*Stock[[#This Row],[% BUYING FEE]],"")</f>
        <v/>
      </c>
      <c r="K600" s="89"/>
      <c r="L600" s="90"/>
      <c r="M600" s="117" t="str">
        <f>IF(Stock[[#This Row],[BUYING QUANTITY]]&gt;0,Stock[[#This Row],[BUYING PRICE]]*(1+Stock[[#This Row],[% THRESHOLD (RETURN)_1]]),"")</f>
        <v/>
      </c>
      <c r="N600" s="91"/>
      <c r="O600" s="117" t="str">
        <f>IF(Stock[[#This Row],[BUYING QUANTITY]]&gt;0,Stock[[#This Row],[BUYING PRICE]]*(1+Stock[[#This Row],[% THRESHOLD (RETURN)_2]]),"")</f>
        <v/>
      </c>
      <c r="P600" s="91"/>
      <c r="Q600" s="117" t="str">
        <f>IF(Stock[[#This Row],[BUYING QUANTITY]]&gt;0,Stock[[#This Row],[BUYING PRICE]]*(1+Stock[[#This Row],[% THRESHOLD (LOSS)]]),"")</f>
        <v/>
      </c>
      <c r="R600" s="106"/>
      <c r="S600" s="118" t="str">
        <f>IF(Stock[[#This Row],[CASH DIVIDEND]]&gt;0,Stock[[#This Row],[CASH DIVIDEND]]/(Stock[[#This Row],[BUYING PRICE]]*Stock[[#This Row],[BUYING QUANTITY]]),"")</f>
        <v/>
      </c>
      <c r="T600" s="106"/>
      <c r="U600" s="79"/>
      <c r="V600" s="97"/>
      <c r="W600" s="98"/>
      <c r="X600" s="168"/>
      <c r="Y600" s="126" t="str">
        <f>IF(Stock[[#This Row],[SELLING QUANTITY]]&gt;0,Stock[[#This Row],[SELLING PRICE]]*Stock[[#This Row],[SELLING QUANTITY]]*Stock[[#This Row],[% SELLING FEE]]+Stock[[#This Row],[SELLING PRICE]]*Stock[[#This Row],[SELLING QUANTITY]]*$D$12,"")</f>
        <v/>
      </c>
      <c r="Z600" s="127">
        <f>Stock[[#This Row],[BUYING QUANTITY]]+Stock[[#This Row],[STOCK DIVIDEND]]-Stock[[#This Row],[SELLING QUANTITY]]</f>
        <v>0</v>
      </c>
      <c r="AA6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0" s="121">
        <f ca="1">IF(Stock[[#This Row],[SELLING DATE]]&gt;0,Stock[[#This Row],[SELLING DATE]]-Stock[[#This Row],[BUY DATE]]+1,IF(Stock[[#This Row],[BUY DATE]]=0,0,TODAY()-Stock[[#This Row],[BUY DATE]]+1))</f>
        <v>0</v>
      </c>
      <c r="AC600" s="122" t="str">
        <f>IFERROR(Stock[[#This Row],[CASH DIVIDEND]]+Stock[[#This Row],[RETURN/(LOSS) FROM TRADING
(auto-fill)]],"")</f>
        <v/>
      </c>
      <c r="AD600" s="146" t="str">
        <f>IF(Stock[[#This Row],[SELLING QUANTITY]]&gt;0,SUM(Stock[[#This Row],[RETURN/(LOSS) FROM TRADING
(auto-fill)]],Stock[[#This Row],[CASH DIVIDEND]])/SUM(Stock[[#This Row],[BUYING PRICE]]*Stock[[#This Row],[SELLING QUANTITY]],Stock[[#This Row],[BUYING FEE
(auto-fill)]]*Stock[[#This Row],[SELLING QUANTITY]]/Stock[[#This Row],[BUYING QUANTITY]]),"")</f>
        <v/>
      </c>
      <c r="AE600" s="146" t="str">
        <f ca="1">IFERROR(IF(Stock[[#This Row],[HOLDING DAYS
(auto-fill)]]&lt;365,Stock[[#This Row],[% TOTAL RETURN/(LOSS)
(auto-fill)]]*365/Stock[[#This Row],[HOLDING DAYS
(auto-fill)]],POWER((1+Stock[[#This Row],[% TOTAL RETURN/(LOSS)
(auto-fill)]]),1/(Stock[[#This Row],[HOLDING DAYS
(auto-fill)]]/365))-1),"")</f>
        <v/>
      </c>
      <c r="AF600" s="92"/>
      <c r="AG600" s="149" t="str">
        <f>IF(Stock[[#This Row],[STATUS
(auto-fill)]]="HOLDING",Stock[[#This Row],[MARKET PRICE]]-Stock[[#This Row],[BUYING PRICE]],"")</f>
        <v/>
      </c>
      <c r="AH600" s="143" t="str">
        <f>IFERROR(Stock[[#This Row],[CHANGE
(auto-fill)]]/Stock[[#This Row],[BUYING PRICE]],"")</f>
        <v/>
      </c>
      <c r="AI600" s="129" t="str">
        <f>IF(Stock[[#This Row],[MARKET PRICE]]&gt;0,Stock[[#This Row],[MARKET PRICE]]*Stock[[#This Row],[REMAINING QUANTITY
(auto-fill)]],"")</f>
        <v/>
      </c>
    </row>
    <row r="601" spans="2:35">
      <c r="B601" s="112" t="str">
        <f>IF(AND(Stock[[#This Row],[BUYING QUANTITY]]&gt;0,Stock[[#This Row],[REMAINING QUANTITY
(auto-fill)]]=0),"SOLD OUT",
IF(AND(Stock[[#This Row],[BUYING QUANTITY]]&gt;0,Stock[[#This Row],[REMAINING QUANTITY
(auto-fill)]]&gt;0),"HOLDING",""))</f>
        <v/>
      </c>
      <c r="C601" s="111">
        <f t="shared" si="9"/>
        <v>588</v>
      </c>
      <c r="D601" s="79"/>
      <c r="E601" s="80"/>
      <c r="F601" s="162"/>
      <c r="G601" s="85"/>
      <c r="H601" s="86"/>
      <c r="I601" s="164"/>
      <c r="J601" s="115" t="str">
        <f>IF(Stock[[#This Row],[BUYING QUANTITY]]&gt;0,Stock[[#This Row],[BUYING PRICE]]*Stock[[#This Row],[BUYING QUANTITY]]*Stock[[#This Row],[% BUYING FEE]],"")</f>
        <v/>
      </c>
      <c r="K601" s="89"/>
      <c r="L601" s="90"/>
      <c r="M601" s="117" t="str">
        <f>IF(Stock[[#This Row],[BUYING QUANTITY]]&gt;0,Stock[[#This Row],[BUYING PRICE]]*(1+Stock[[#This Row],[% THRESHOLD (RETURN)_1]]),"")</f>
        <v/>
      </c>
      <c r="N601" s="91"/>
      <c r="O601" s="117" t="str">
        <f>IF(Stock[[#This Row],[BUYING QUANTITY]]&gt;0,Stock[[#This Row],[BUYING PRICE]]*(1+Stock[[#This Row],[% THRESHOLD (RETURN)_2]]),"")</f>
        <v/>
      </c>
      <c r="P601" s="91"/>
      <c r="Q601" s="117" t="str">
        <f>IF(Stock[[#This Row],[BUYING QUANTITY]]&gt;0,Stock[[#This Row],[BUYING PRICE]]*(1+Stock[[#This Row],[% THRESHOLD (LOSS)]]),"")</f>
        <v/>
      </c>
      <c r="R601" s="106"/>
      <c r="S601" s="118" t="str">
        <f>IF(Stock[[#This Row],[CASH DIVIDEND]]&gt;0,Stock[[#This Row],[CASH DIVIDEND]]/(Stock[[#This Row],[BUYING PRICE]]*Stock[[#This Row],[BUYING QUANTITY]]),"")</f>
        <v/>
      </c>
      <c r="T601" s="106"/>
      <c r="U601" s="79"/>
      <c r="V601" s="97"/>
      <c r="W601" s="98"/>
      <c r="X601" s="168"/>
      <c r="Y601" s="126" t="str">
        <f>IF(Stock[[#This Row],[SELLING QUANTITY]]&gt;0,Stock[[#This Row],[SELLING PRICE]]*Stock[[#This Row],[SELLING QUANTITY]]*Stock[[#This Row],[% SELLING FEE]]+Stock[[#This Row],[SELLING PRICE]]*Stock[[#This Row],[SELLING QUANTITY]]*$D$12,"")</f>
        <v/>
      </c>
      <c r="Z601" s="127">
        <f>Stock[[#This Row],[BUYING QUANTITY]]+Stock[[#This Row],[STOCK DIVIDEND]]-Stock[[#This Row],[SELLING QUANTITY]]</f>
        <v>0</v>
      </c>
      <c r="AA6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1" s="121">
        <f ca="1">IF(Stock[[#This Row],[SELLING DATE]]&gt;0,Stock[[#This Row],[SELLING DATE]]-Stock[[#This Row],[BUY DATE]]+1,IF(Stock[[#This Row],[BUY DATE]]=0,0,TODAY()-Stock[[#This Row],[BUY DATE]]+1))</f>
        <v>0</v>
      </c>
      <c r="AC601" s="122" t="str">
        <f>IFERROR(Stock[[#This Row],[CASH DIVIDEND]]+Stock[[#This Row],[RETURN/(LOSS) FROM TRADING
(auto-fill)]],"")</f>
        <v/>
      </c>
      <c r="AD601" s="146" t="str">
        <f>IF(Stock[[#This Row],[SELLING QUANTITY]]&gt;0,SUM(Stock[[#This Row],[RETURN/(LOSS) FROM TRADING
(auto-fill)]],Stock[[#This Row],[CASH DIVIDEND]])/SUM(Stock[[#This Row],[BUYING PRICE]]*Stock[[#This Row],[SELLING QUANTITY]],Stock[[#This Row],[BUYING FEE
(auto-fill)]]*Stock[[#This Row],[SELLING QUANTITY]]/Stock[[#This Row],[BUYING QUANTITY]]),"")</f>
        <v/>
      </c>
      <c r="AE601" s="146" t="str">
        <f ca="1">IFERROR(IF(Stock[[#This Row],[HOLDING DAYS
(auto-fill)]]&lt;365,Stock[[#This Row],[% TOTAL RETURN/(LOSS)
(auto-fill)]]*365/Stock[[#This Row],[HOLDING DAYS
(auto-fill)]],POWER((1+Stock[[#This Row],[% TOTAL RETURN/(LOSS)
(auto-fill)]]),1/(Stock[[#This Row],[HOLDING DAYS
(auto-fill)]]/365))-1),"")</f>
        <v/>
      </c>
      <c r="AF601" s="92"/>
      <c r="AG601" s="149" t="str">
        <f>IF(Stock[[#This Row],[STATUS
(auto-fill)]]="HOLDING",Stock[[#This Row],[MARKET PRICE]]-Stock[[#This Row],[BUYING PRICE]],"")</f>
        <v/>
      </c>
      <c r="AH601" s="143" t="str">
        <f>IFERROR(Stock[[#This Row],[CHANGE
(auto-fill)]]/Stock[[#This Row],[BUYING PRICE]],"")</f>
        <v/>
      </c>
      <c r="AI601" s="129" t="str">
        <f>IF(Stock[[#This Row],[MARKET PRICE]]&gt;0,Stock[[#This Row],[MARKET PRICE]]*Stock[[#This Row],[REMAINING QUANTITY
(auto-fill)]],"")</f>
        <v/>
      </c>
    </row>
    <row r="602" spans="2:35">
      <c r="B602" s="112" t="str">
        <f>IF(AND(Stock[[#This Row],[BUYING QUANTITY]]&gt;0,Stock[[#This Row],[REMAINING QUANTITY
(auto-fill)]]=0),"SOLD OUT",
IF(AND(Stock[[#This Row],[BUYING QUANTITY]]&gt;0,Stock[[#This Row],[REMAINING QUANTITY
(auto-fill)]]&gt;0),"HOLDING",""))</f>
        <v/>
      </c>
      <c r="C602" s="111">
        <f t="shared" si="9"/>
        <v>589</v>
      </c>
      <c r="D602" s="79"/>
      <c r="E602" s="80"/>
      <c r="F602" s="162"/>
      <c r="G602" s="85"/>
      <c r="H602" s="86"/>
      <c r="I602" s="164"/>
      <c r="J602" s="115" t="str">
        <f>IF(Stock[[#This Row],[BUYING QUANTITY]]&gt;0,Stock[[#This Row],[BUYING PRICE]]*Stock[[#This Row],[BUYING QUANTITY]]*Stock[[#This Row],[% BUYING FEE]],"")</f>
        <v/>
      </c>
      <c r="K602" s="89"/>
      <c r="L602" s="90"/>
      <c r="M602" s="117" t="str">
        <f>IF(Stock[[#This Row],[BUYING QUANTITY]]&gt;0,Stock[[#This Row],[BUYING PRICE]]*(1+Stock[[#This Row],[% THRESHOLD (RETURN)_1]]),"")</f>
        <v/>
      </c>
      <c r="N602" s="91"/>
      <c r="O602" s="117" t="str">
        <f>IF(Stock[[#This Row],[BUYING QUANTITY]]&gt;0,Stock[[#This Row],[BUYING PRICE]]*(1+Stock[[#This Row],[% THRESHOLD (RETURN)_2]]),"")</f>
        <v/>
      </c>
      <c r="P602" s="91"/>
      <c r="Q602" s="117" t="str">
        <f>IF(Stock[[#This Row],[BUYING QUANTITY]]&gt;0,Stock[[#This Row],[BUYING PRICE]]*(1+Stock[[#This Row],[% THRESHOLD (LOSS)]]),"")</f>
        <v/>
      </c>
      <c r="R602" s="106"/>
      <c r="S602" s="118" t="str">
        <f>IF(Stock[[#This Row],[CASH DIVIDEND]]&gt;0,Stock[[#This Row],[CASH DIVIDEND]]/(Stock[[#This Row],[BUYING PRICE]]*Stock[[#This Row],[BUYING QUANTITY]]),"")</f>
        <v/>
      </c>
      <c r="T602" s="106"/>
      <c r="U602" s="79"/>
      <c r="V602" s="97"/>
      <c r="W602" s="98"/>
      <c r="X602" s="168"/>
      <c r="Y602" s="126" t="str">
        <f>IF(Stock[[#This Row],[SELLING QUANTITY]]&gt;0,Stock[[#This Row],[SELLING PRICE]]*Stock[[#This Row],[SELLING QUANTITY]]*Stock[[#This Row],[% SELLING FEE]]+Stock[[#This Row],[SELLING PRICE]]*Stock[[#This Row],[SELLING QUANTITY]]*$D$12,"")</f>
        <v/>
      </c>
      <c r="Z602" s="127">
        <f>Stock[[#This Row],[BUYING QUANTITY]]+Stock[[#This Row],[STOCK DIVIDEND]]-Stock[[#This Row],[SELLING QUANTITY]]</f>
        <v>0</v>
      </c>
      <c r="AA6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2" s="121">
        <f ca="1">IF(Stock[[#This Row],[SELLING DATE]]&gt;0,Stock[[#This Row],[SELLING DATE]]-Stock[[#This Row],[BUY DATE]]+1,IF(Stock[[#This Row],[BUY DATE]]=0,0,TODAY()-Stock[[#This Row],[BUY DATE]]+1))</f>
        <v>0</v>
      </c>
      <c r="AC602" s="122" t="str">
        <f>IFERROR(Stock[[#This Row],[CASH DIVIDEND]]+Stock[[#This Row],[RETURN/(LOSS) FROM TRADING
(auto-fill)]],"")</f>
        <v/>
      </c>
      <c r="AD602" s="146" t="str">
        <f>IF(Stock[[#This Row],[SELLING QUANTITY]]&gt;0,SUM(Stock[[#This Row],[RETURN/(LOSS) FROM TRADING
(auto-fill)]],Stock[[#This Row],[CASH DIVIDEND]])/SUM(Stock[[#This Row],[BUYING PRICE]]*Stock[[#This Row],[SELLING QUANTITY]],Stock[[#This Row],[BUYING FEE
(auto-fill)]]*Stock[[#This Row],[SELLING QUANTITY]]/Stock[[#This Row],[BUYING QUANTITY]]),"")</f>
        <v/>
      </c>
      <c r="AE602" s="146" t="str">
        <f ca="1">IFERROR(IF(Stock[[#This Row],[HOLDING DAYS
(auto-fill)]]&lt;365,Stock[[#This Row],[% TOTAL RETURN/(LOSS)
(auto-fill)]]*365/Stock[[#This Row],[HOLDING DAYS
(auto-fill)]],POWER((1+Stock[[#This Row],[% TOTAL RETURN/(LOSS)
(auto-fill)]]),1/(Stock[[#This Row],[HOLDING DAYS
(auto-fill)]]/365))-1),"")</f>
        <v/>
      </c>
      <c r="AF602" s="92"/>
      <c r="AG602" s="149" t="str">
        <f>IF(Stock[[#This Row],[STATUS
(auto-fill)]]="HOLDING",Stock[[#This Row],[MARKET PRICE]]-Stock[[#This Row],[BUYING PRICE]],"")</f>
        <v/>
      </c>
      <c r="AH602" s="143" t="str">
        <f>IFERROR(Stock[[#This Row],[CHANGE
(auto-fill)]]/Stock[[#This Row],[BUYING PRICE]],"")</f>
        <v/>
      </c>
      <c r="AI602" s="129" t="str">
        <f>IF(Stock[[#This Row],[MARKET PRICE]]&gt;0,Stock[[#This Row],[MARKET PRICE]]*Stock[[#This Row],[REMAINING QUANTITY
(auto-fill)]],"")</f>
        <v/>
      </c>
    </row>
    <row r="603" spans="2:35">
      <c r="B603" s="112" t="str">
        <f>IF(AND(Stock[[#This Row],[BUYING QUANTITY]]&gt;0,Stock[[#This Row],[REMAINING QUANTITY
(auto-fill)]]=0),"SOLD OUT",
IF(AND(Stock[[#This Row],[BUYING QUANTITY]]&gt;0,Stock[[#This Row],[REMAINING QUANTITY
(auto-fill)]]&gt;0),"HOLDING",""))</f>
        <v/>
      </c>
      <c r="C603" s="111">
        <f t="shared" si="9"/>
        <v>590</v>
      </c>
      <c r="D603" s="79"/>
      <c r="E603" s="80"/>
      <c r="F603" s="162"/>
      <c r="G603" s="85"/>
      <c r="H603" s="86"/>
      <c r="I603" s="164"/>
      <c r="J603" s="115" t="str">
        <f>IF(Stock[[#This Row],[BUYING QUANTITY]]&gt;0,Stock[[#This Row],[BUYING PRICE]]*Stock[[#This Row],[BUYING QUANTITY]]*Stock[[#This Row],[% BUYING FEE]],"")</f>
        <v/>
      </c>
      <c r="K603" s="89"/>
      <c r="L603" s="90"/>
      <c r="M603" s="117" t="str">
        <f>IF(Stock[[#This Row],[BUYING QUANTITY]]&gt;0,Stock[[#This Row],[BUYING PRICE]]*(1+Stock[[#This Row],[% THRESHOLD (RETURN)_1]]),"")</f>
        <v/>
      </c>
      <c r="N603" s="91"/>
      <c r="O603" s="117" t="str">
        <f>IF(Stock[[#This Row],[BUYING QUANTITY]]&gt;0,Stock[[#This Row],[BUYING PRICE]]*(1+Stock[[#This Row],[% THRESHOLD (RETURN)_2]]),"")</f>
        <v/>
      </c>
      <c r="P603" s="91"/>
      <c r="Q603" s="117" t="str">
        <f>IF(Stock[[#This Row],[BUYING QUANTITY]]&gt;0,Stock[[#This Row],[BUYING PRICE]]*(1+Stock[[#This Row],[% THRESHOLD (LOSS)]]),"")</f>
        <v/>
      </c>
      <c r="R603" s="106"/>
      <c r="S603" s="118" t="str">
        <f>IF(Stock[[#This Row],[CASH DIVIDEND]]&gt;0,Stock[[#This Row],[CASH DIVIDEND]]/(Stock[[#This Row],[BUYING PRICE]]*Stock[[#This Row],[BUYING QUANTITY]]),"")</f>
        <v/>
      </c>
      <c r="T603" s="106"/>
      <c r="U603" s="79"/>
      <c r="V603" s="97"/>
      <c r="W603" s="98"/>
      <c r="X603" s="168"/>
      <c r="Y603" s="126" t="str">
        <f>IF(Stock[[#This Row],[SELLING QUANTITY]]&gt;0,Stock[[#This Row],[SELLING PRICE]]*Stock[[#This Row],[SELLING QUANTITY]]*Stock[[#This Row],[% SELLING FEE]]+Stock[[#This Row],[SELLING PRICE]]*Stock[[#This Row],[SELLING QUANTITY]]*$D$12,"")</f>
        <v/>
      </c>
      <c r="Z603" s="127">
        <f>Stock[[#This Row],[BUYING QUANTITY]]+Stock[[#This Row],[STOCK DIVIDEND]]-Stock[[#This Row],[SELLING QUANTITY]]</f>
        <v>0</v>
      </c>
      <c r="AA6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3" s="121">
        <f ca="1">IF(Stock[[#This Row],[SELLING DATE]]&gt;0,Stock[[#This Row],[SELLING DATE]]-Stock[[#This Row],[BUY DATE]]+1,IF(Stock[[#This Row],[BUY DATE]]=0,0,TODAY()-Stock[[#This Row],[BUY DATE]]+1))</f>
        <v>0</v>
      </c>
      <c r="AC603" s="122" t="str">
        <f>IFERROR(Stock[[#This Row],[CASH DIVIDEND]]+Stock[[#This Row],[RETURN/(LOSS) FROM TRADING
(auto-fill)]],"")</f>
        <v/>
      </c>
      <c r="AD603" s="146" t="str">
        <f>IF(Stock[[#This Row],[SELLING QUANTITY]]&gt;0,SUM(Stock[[#This Row],[RETURN/(LOSS) FROM TRADING
(auto-fill)]],Stock[[#This Row],[CASH DIVIDEND]])/SUM(Stock[[#This Row],[BUYING PRICE]]*Stock[[#This Row],[SELLING QUANTITY]],Stock[[#This Row],[BUYING FEE
(auto-fill)]]*Stock[[#This Row],[SELLING QUANTITY]]/Stock[[#This Row],[BUYING QUANTITY]]),"")</f>
        <v/>
      </c>
      <c r="AE603" s="146" t="str">
        <f ca="1">IFERROR(IF(Stock[[#This Row],[HOLDING DAYS
(auto-fill)]]&lt;365,Stock[[#This Row],[% TOTAL RETURN/(LOSS)
(auto-fill)]]*365/Stock[[#This Row],[HOLDING DAYS
(auto-fill)]],POWER((1+Stock[[#This Row],[% TOTAL RETURN/(LOSS)
(auto-fill)]]),1/(Stock[[#This Row],[HOLDING DAYS
(auto-fill)]]/365))-1),"")</f>
        <v/>
      </c>
      <c r="AF603" s="92"/>
      <c r="AG603" s="149" t="str">
        <f>IF(Stock[[#This Row],[STATUS
(auto-fill)]]="HOLDING",Stock[[#This Row],[MARKET PRICE]]-Stock[[#This Row],[BUYING PRICE]],"")</f>
        <v/>
      </c>
      <c r="AH603" s="143" t="str">
        <f>IFERROR(Stock[[#This Row],[CHANGE
(auto-fill)]]/Stock[[#This Row],[BUYING PRICE]],"")</f>
        <v/>
      </c>
      <c r="AI603" s="129" t="str">
        <f>IF(Stock[[#This Row],[MARKET PRICE]]&gt;0,Stock[[#This Row],[MARKET PRICE]]*Stock[[#This Row],[REMAINING QUANTITY
(auto-fill)]],"")</f>
        <v/>
      </c>
    </row>
    <row r="604" spans="2:35">
      <c r="B604" s="112" t="str">
        <f>IF(AND(Stock[[#This Row],[BUYING QUANTITY]]&gt;0,Stock[[#This Row],[REMAINING QUANTITY
(auto-fill)]]=0),"SOLD OUT",
IF(AND(Stock[[#This Row],[BUYING QUANTITY]]&gt;0,Stock[[#This Row],[REMAINING QUANTITY
(auto-fill)]]&gt;0),"HOLDING",""))</f>
        <v/>
      </c>
      <c r="C604" s="111">
        <f t="shared" si="9"/>
        <v>591</v>
      </c>
      <c r="D604" s="79"/>
      <c r="E604" s="80"/>
      <c r="F604" s="162"/>
      <c r="G604" s="85"/>
      <c r="H604" s="86"/>
      <c r="I604" s="164"/>
      <c r="J604" s="115" t="str">
        <f>IF(Stock[[#This Row],[BUYING QUANTITY]]&gt;0,Stock[[#This Row],[BUYING PRICE]]*Stock[[#This Row],[BUYING QUANTITY]]*Stock[[#This Row],[% BUYING FEE]],"")</f>
        <v/>
      </c>
      <c r="K604" s="89"/>
      <c r="L604" s="90"/>
      <c r="M604" s="117" t="str">
        <f>IF(Stock[[#This Row],[BUYING QUANTITY]]&gt;0,Stock[[#This Row],[BUYING PRICE]]*(1+Stock[[#This Row],[% THRESHOLD (RETURN)_1]]),"")</f>
        <v/>
      </c>
      <c r="N604" s="91"/>
      <c r="O604" s="117" t="str">
        <f>IF(Stock[[#This Row],[BUYING QUANTITY]]&gt;0,Stock[[#This Row],[BUYING PRICE]]*(1+Stock[[#This Row],[% THRESHOLD (RETURN)_2]]),"")</f>
        <v/>
      </c>
      <c r="P604" s="91"/>
      <c r="Q604" s="117" t="str">
        <f>IF(Stock[[#This Row],[BUYING QUANTITY]]&gt;0,Stock[[#This Row],[BUYING PRICE]]*(1+Stock[[#This Row],[% THRESHOLD (LOSS)]]),"")</f>
        <v/>
      </c>
      <c r="R604" s="106"/>
      <c r="S604" s="118" t="str">
        <f>IF(Stock[[#This Row],[CASH DIVIDEND]]&gt;0,Stock[[#This Row],[CASH DIVIDEND]]/(Stock[[#This Row],[BUYING PRICE]]*Stock[[#This Row],[BUYING QUANTITY]]),"")</f>
        <v/>
      </c>
      <c r="T604" s="106"/>
      <c r="U604" s="79"/>
      <c r="V604" s="97"/>
      <c r="W604" s="98"/>
      <c r="X604" s="168"/>
      <c r="Y604" s="126" t="str">
        <f>IF(Stock[[#This Row],[SELLING QUANTITY]]&gt;0,Stock[[#This Row],[SELLING PRICE]]*Stock[[#This Row],[SELLING QUANTITY]]*Stock[[#This Row],[% SELLING FEE]]+Stock[[#This Row],[SELLING PRICE]]*Stock[[#This Row],[SELLING QUANTITY]]*$D$12,"")</f>
        <v/>
      </c>
      <c r="Z604" s="127">
        <f>Stock[[#This Row],[BUYING QUANTITY]]+Stock[[#This Row],[STOCK DIVIDEND]]-Stock[[#This Row],[SELLING QUANTITY]]</f>
        <v>0</v>
      </c>
      <c r="AA6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4" s="121">
        <f ca="1">IF(Stock[[#This Row],[SELLING DATE]]&gt;0,Stock[[#This Row],[SELLING DATE]]-Stock[[#This Row],[BUY DATE]]+1,IF(Stock[[#This Row],[BUY DATE]]=0,0,TODAY()-Stock[[#This Row],[BUY DATE]]+1))</f>
        <v>0</v>
      </c>
      <c r="AC604" s="122" t="str">
        <f>IFERROR(Stock[[#This Row],[CASH DIVIDEND]]+Stock[[#This Row],[RETURN/(LOSS) FROM TRADING
(auto-fill)]],"")</f>
        <v/>
      </c>
      <c r="AD604" s="146" t="str">
        <f>IF(Stock[[#This Row],[SELLING QUANTITY]]&gt;0,SUM(Stock[[#This Row],[RETURN/(LOSS) FROM TRADING
(auto-fill)]],Stock[[#This Row],[CASH DIVIDEND]])/SUM(Stock[[#This Row],[BUYING PRICE]]*Stock[[#This Row],[SELLING QUANTITY]],Stock[[#This Row],[BUYING FEE
(auto-fill)]]*Stock[[#This Row],[SELLING QUANTITY]]/Stock[[#This Row],[BUYING QUANTITY]]),"")</f>
        <v/>
      </c>
      <c r="AE604" s="146" t="str">
        <f ca="1">IFERROR(IF(Stock[[#This Row],[HOLDING DAYS
(auto-fill)]]&lt;365,Stock[[#This Row],[% TOTAL RETURN/(LOSS)
(auto-fill)]]*365/Stock[[#This Row],[HOLDING DAYS
(auto-fill)]],POWER((1+Stock[[#This Row],[% TOTAL RETURN/(LOSS)
(auto-fill)]]),1/(Stock[[#This Row],[HOLDING DAYS
(auto-fill)]]/365))-1),"")</f>
        <v/>
      </c>
      <c r="AF604" s="92"/>
      <c r="AG604" s="149" t="str">
        <f>IF(Stock[[#This Row],[STATUS
(auto-fill)]]="HOLDING",Stock[[#This Row],[MARKET PRICE]]-Stock[[#This Row],[BUYING PRICE]],"")</f>
        <v/>
      </c>
      <c r="AH604" s="143" t="str">
        <f>IFERROR(Stock[[#This Row],[CHANGE
(auto-fill)]]/Stock[[#This Row],[BUYING PRICE]],"")</f>
        <v/>
      </c>
      <c r="AI604" s="129" t="str">
        <f>IF(Stock[[#This Row],[MARKET PRICE]]&gt;0,Stock[[#This Row],[MARKET PRICE]]*Stock[[#This Row],[REMAINING QUANTITY
(auto-fill)]],"")</f>
        <v/>
      </c>
    </row>
    <row r="605" spans="2:35">
      <c r="B605" s="112" t="str">
        <f>IF(AND(Stock[[#This Row],[BUYING QUANTITY]]&gt;0,Stock[[#This Row],[REMAINING QUANTITY
(auto-fill)]]=0),"SOLD OUT",
IF(AND(Stock[[#This Row],[BUYING QUANTITY]]&gt;0,Stock[[#This Row],[REMAINING QUANTITY
(auto-fill)]]&gt;0),"HOLDING",""))</f>
        <v/>
      </c>
      <c r="C605" s="111">
        <f t="shared" si="9"/>
        <v>592</v>
      </c>
      <c r="D605" s="79"/>
      <c r="E605" s="80"/>
      <c r="F605" s="162"/>
      <c r="G605" s="85"/>
      <c r="H605" s="86"/>
      <c r="I605" s="164"/>
      <c r="J605" s="115" t="str">
        <f>IF(Stock[[#This Row],[BUYING QUANTITY]]&gt;0,Stock[[#This Row],[BUYING PRICE]]*Stock[[#This Row],[BUYING QUANTITY]]*Stock[[#This Row],[% BUYING FEE]],"")</f>
        <v/>
      </c>
      <c r="K605" s="89"/>
      <c r="L605" s="90"/>
      <c r="M605" s="117" t="str">
        <f>IF(Stock[[#This Row],[BUYING QUANTITY]]&gt;0,Stock[[#This Row],[BUYING PRICE]]*(1+Stock[[#This Row],[% THRESHOLD (RETURN)_1]]),"")</f>
        <v/>
      </c>
      <c r="N605" s="91"/>
      <c r="O605" s="117" t="str">
        <f>IF(Stock[[#This Row],[BUYING QUANTITY]]&gt;0,Stock[[#This Row],[BUYING PRICE]]*(1+Stock[[#This Row],[% THRESHOLD (RETURN)_2]]),"")</f>
        <v/>
      </c>
      <c r="P605" s="91"/>
      <c r="Q605" s="117" t="str">
        <f>IF(Stock[[#This Row],[BUYING QUANTITY]]&gt;0,Stock[[#This Row],[BUYING PRICE]]*(1+Stock[[#This Row],[% THRESHOLD (LOSS)]]),"")</f>
        <v/>
      </c>
      <c r="R605" s="106"/>
      <c r="S605" s="118" t="str">
        <f>IF(Stock[[#This Row],[CASH DIVIDEND]]&gt;0,Stock[[#This Row],[CASH DIVIDEND]]/(Stock[[#This Row],[BUYING PRICE]]*Stock[[#This Row],[BUYING QUANTITY]]),"")</f>
        <v/>
      </c>
      <c r="T605" s="106"/>
      <c r="U605" s="79"/>
      <c r="V605" s="97"/>
      <c r="W605" s="98"/>
      <c r="X605" s="168"/>
      <c r="Y605" s="126" t="str">
        <f>IF(Stock[[#This Row],[SELLING QUANTITY]]&gt;0,Stock[[#This Row],[SELLING PRICE]]*Stock[[#This Row],[SELLING QUANTITY]]*Stock[[#This Row],[% SELLING FEE]]+Stock[[#This Row],[SELLING PRICE]]*Stock[[#This Row],[SELLING QUANTITY]]*$D$12,"")</f>
        <v/>
      </c>
      <c r="Z605" s="127">
        <f>Stock[[#This Row],[BUYING QUANTITY]]+Stock[[#This Row],[STOCK DIVIDEND]]-Stock[[#This Row],[SELLING QUANTITY]]</f>
        <v>0</v>
      </c>
      <c r="AA6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5" s="121">
        <f ca="1">IF(Stock[[#This Row],[SELLING DATE]]&gt;0,Stock[[#This Row],[SELLING DATE]]-Stock[[#This Row],[BUY DATE]]+1,IF(Stock[[#This Row],[BUY DATE]]=0,0,TODAY()-Stock[[#This Row],[BUY DATE]]+1))</f>
        <v>0</v>
      </c>
      <c r="AC605" s="122" t="str">
        <f>IFERROR(Stock[[#This Row],[CASH DIVIDEND]]+Stock[[#This Row],[RETURN/(LOSS) FROM TRADING
(auto-fill)]],"")</f>
        <v/>
      </c>
      <c r="AD605" s="146" t="str">
        <f>IF(Stock[[#This Row],[SELLING QUANTITY]]&gt;0,SUM(Stock[[#This Row],[RETURN/(LOSS) FROM TRADING
(auto-fill)]],Stock[[#This Row],[CASH DIVIDEND]])/SUM(Stock[[#This Row],[BUYING PRICE]]*Stock[[#This Row],[SELLING QUANTITY]],Stock[[#This Row],[BUYING FEE
(auto-fill)]]*Stock[[#This Row],[SELLING QUANTITY]]/Stock[[#This Row],[BUYING QUANTITY]]),"")</f>
        <v/>
      </c>
      <c r="AE605" s="146" t="str">
        <f ca="1">IFERROR(IF(Stock[[#This Row],[HOLDING DAYS
(auto-fill)]]&lt;365,Stock[[#This Row],[% TOTAL RETURN/(LOSS)
(auto-fill)]]*365/Stock[[#This Row],[HOLDING DAYS
(auto-fill)]],POWER((1+Stock[[#This Row],[% TOTAL RETURN/(LOSS)
(auto-fill)]]),1/(Stock[[#This Row],[HOLDING DAYS
(auto-fill)]]/365))-1),"")</f>
        <v/>
      </c>
      <c r="AF605" s="92"/>
      <c r="AG605" s="149" t="str">
        <f>IF(Stock[[#This Row],[STATUS
(auto-fill)]]="HOLDING",Stock[[#This Row],[MARKET PRICE]]-Stock[[#This Row],[BUYING PRICE]],"")</f>
        <v/>
      </c>
      <c r="AH605" s="143" t="str">
        <f>IFERROR(Stock[[#This Row],[CHANGE
(auto-fill)]]/Stock[[#This Row],[BUYING PRICE]],"")</f>
        <v/>
      </c>
      <c r="AI605" s="129" t="str">
        <f>IF(Stock[[#This Row],[MARKET PRICE]]&gt;0,Stock[[#This Row],[MARKET PRICE]]*Stock[[#This Row],[REMAINING QUANTITY
(auto-fill)]],"")</f>
        <v/>
      </c>
    </row>
    <row r="606" spans="2:35">
      <c r="B606" s="112" t="str">
        <f>IF(AND(Stock[[#This Row],[BUYING QUANTITY]]&gt;0,Stock[[#This Row],[REMAINING QUANTITY
(auto-fill)]]=0),"SOLD OUT",
IF(AND(Stock[[#This Row],[BUYING QUANTITY]]&gt;0,Stock[[#This Row],[REMAINING QUANTITY
(auto-fill)]]&gt;0),"HOLDING",""))</f>
        <v/>
      </c>
      <c r="C606" s="111">
        <f t="shared" si="9"/>
        <v>593</v>
      </c>
      <c r="D606" s="79"/>
      <c r="E606" s="80"/>
      <c r="F606" s="162"/>
      <c r="G606" s="85"/>
      <c r="H606" s="86"/>
      <c r="I606" s="164"/>
      <c r="J606" s="115" t="str">
        <f>IF(Stock[[#This Row],[BUYING QUANTITY]]&gt;0,Stock[[#This Row],[BUYING PRICE]]*Stock[[#This Row],[BUYING QUANTITY]]*Stock[[#This Row],[% BUYING FEE]],"")</f>
        <v/>
      </c>
      <c r="K606" s="89"/>
      <c r="L606" s="90"/>
      <c r="M606" s="117" t="str">
        <f>IF(Stock[[#This Row],[BUYING QUANTITY]]&gt;0,Stock[[#This Row],[BUYING PRICE]]*(1+Stock[[#This Row],[% THRESHOLD (RETURN)_1]]),"")</f>
        <v/>
      </c>
      <c r="N606" s="91"/>
      <c r="O606" s="117" t="str">
        <f>IF(Stock[[#This Row],[BUYING QUANTITY]]&gt;0,Stock[[#This Row],[BUYING PRICE]]*(1+Stock[[#This Row],[% THRESHOLD (RETURN)_2]]),"")</f>
        <v/>
      </c>
      <c r="P606" s="91"/>
      <c r="Q606" s="117" t="str">
        <f>IF(Stock[[#This Row],[BUYING QUANTITY]]&gt;0,Stock[[#This Row],[BUYING PRICE]]*(1+Stock[[#This Row],[% THRESHOLD (LOSS)]]),"")</f>
        <v/>
      </c>
      <c r="R606" s="106"/>
      <c r="S606" s="118" t="str">
        <f>IF(Stock[[#This Row],[CASH DIVIDEND]]&gt;0,Stock[[#This Row],[CASH DIVIDEND]]/(Stock[[#This Row],[BUYING PRICE]]*Stock[[#This Row],[BUYING QUANTITY]]),"")</f>
        <v/>
      </c>
      <c r="T606" s="106"/>
      <c r="U606" s="79"/>
      <c r="V606" s="97"/>
      <c r="W606" s="98"/>
      <c r="X606" s="168"/>
      <c r="Y606" s="126" t="str">
        <f>IF(Stock[[#This Row],[SELLING QUANTITY]]&gt;0,Stock[[#This Row],[SELLING PRICE]]*Stock[[#This Row],[SELLING QUANTITY]]*Stock[[#This Row],[% SELLING FEE]]+Stock[[#This Row],[SELLING PRICE]]*Stock[[#This Row],[SELLING QUANTITY]]*$D$12,"")</f>
        <v/>
      </c>
      <c r="Z606" s="127">
        <f>Stock[[#This Row],[BUYING QUANTITY]]+Stock[[#This Row],[STOCK DIVIDEND]]-Stock[[#This Row],[SELLING QUANTITY]]</f>
        <v>0</v>
      </c>
      <c r="AA6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6" s="121">
        <f ca="1">IF(Stock[[#This Row],[SELLING DATE]]&gt;0,Stock[[#This Row],[SELLING DATE]]-Stock[[#This Row],[BUY DATE]]+1,IF(Stock[[#This Row],[BUY DATE]]=0,0,TODAY()-Stock[[#This Row],[BUY DATE]]+1))</f>
        <v>0</v>
      </c>
      <c r="AC606" s="122" t="str">
        <f>IFERROR(Stock[[#This Row],[CASH DIVIDEND]]+Stock[[#This Row],[RETURN/(LOSS) FROM TRADING
(auto-fill)]],"")</f>
        <v/>
      </c>
      <c r="AD606" s="146" t="str">
        <f>IF(Stock[[#This Row],[SELLING QUANTITY]]&gt;0,SUM(Stock[[#This Row],[RETURN/(LOSS) FROM TRADING
(auto-fill)]],Stock[[#This Row],[CASH DIVIDEND]])/SUM(Stock[[#This Row],[BUYING PRICE]]*Stock[[#This Row],[SELLING QUANTITY]],Stock[[#This Row],[BUYING FEE
(auto-fill)]]*Stock[[#This Row],[SELLING QUANTITY]]/Stock[[#This Row],[BUYING QUANTITY]]),"")</f>
        <v/>
      </c>
      <c r="AE606" s="146" t="str">
        <f ca="1">IFERROR(IF(Stock[[#This Row],[HOLDING DAYS
(auto-fill)]]&lt;365,Stock[[#This Row],[% TOTAL RETURN/(LOSS)
(auto-fill)]]*365/Stock[[#This Row],[HOLDING DAYS
(auto-fill)]],POWER((1+Stock[[#This Row],[% TOTAL RETURN/(LOSS)
(auto-fill)]]),1/(Stock[[#This Row],[HOLDING DAYS
(auto-fill)]]/365))-1),"")</f>
        <v/>
      </c>
      <c r="AF606" s="92"/>
      <c r="AG606" s="149" t="str">
        <f>IF(Stock[[#This Row],[STATUS
(auto-fill)]]="HOLDING",Stock[[#This Row],[MARKET PRICE]]-Stock[[#This Row],[BUYING PRICE]],"")</f>
        <v/>
      </c>
      <c r="AH606" s="143" t="str">
        <f>IFERROR(Stock[[#This Row],[CHANGE
(auto-fill)]]/Stock[[#This Row],[BUYING PRICE]],"")</f>
        <v/>
      </c>
      <c r="AI606" s="129" t="str">
        <f>IF(Stock[[#This Row],[MARKET PRICE]]&gt;0,Stock[[#This Row],[MARKET PRICE]]*Stock[[#This Row],[REMAINING QUANTITY
(auto-fill)]],"")</f>
        <v/>
      </c>
    </row>
    <row r="607" spans="2:35">
      <c r="B607" s="112" t="str">
        <f>IF(AND(Stock[[#This Row],[BUYING QUANTITY]]&gt;0,Stock[[#This Row],[REMAINING QUANTITY
(auto-fill)]]=0),"SOLD OUT",
IF(AND(Stock[[#This Row],[BUYING QUANTITY]]&gt;0,Stock[[#This Row],[REMAINING QUANTITY
(auto-fill)]]&gt;0),"HOLDING",""))</f>
        <v/>
      </c>
      <c r="C607" s="111">
        <f t="shared" si="9"/>
        <v>594</v>
      </c>
      <c r="D607" s="79"/>
      <c r="E607" s="80"/>
      <c r="F607" s="162"/>
      <c r="G607" s="85"/>
      <c r="H607" s="86"/>
      <c r="I607" s="164"/>
      <c r="J607" s="115" t="str">
        <f>IF(Stock[[#This Row],[BUYING QUANTITY]]&gt;0,Stock[[#This Row],[BUYING PRICE]]*Stock[[#This Row],[BUYING QUANTITY]]*Stock[[#This Row],[% BUYING FEE]],"")</f>
        <v/>
      </c>
      <c r="K607" s="89"/>
      <c r="L607" s="90"/>
      <c r="M607" s="117" t="str">
        <f>IF(Stock[[#This Row],[BUYING QUANTITY]]&gt;0,Stock[[#This Row],[BUYING PRICE]]*(1+Stock[[#This Row],[% THRESHOLD (RETURN)_1]]),"")</f>
        <v/>
      </c>
      <c r="N607" s="91"/>
      <c r="O607" s="117" t="str">
        <f>IF(Stock[[#This Row],[BUYING QUANTITY]]&gt;0,Stock[[#This Row],[BUYING PRICE]]*(1+Stock[[#This Row],[% THRESHOLD (RETURN)_2]]),"")</f>
        <v/>
      </c>
      <c r="P607" s="91"/>
      <c r="Q607" s="117" t="str">
        <f>IF(Stock[[#This Row],[BUYING QUANTITY]]&gt;0,Stock[[#This Row],[BUYING PRICE]]*(1+Stock[[#This Row],[% THRESHOLD (LOSS)]]),"")</f>
        <v/>
      </c>
      <c r="R607" s="106"/>
      <c r="S607" s="118" t="str">
        <f>IF(Stock[[#This Row],[CASH DIVIDEND]]&gt;0,Stock[[#This Row],[CASH DIVIDEND]]/(Stock[[#This Row],[BUYING PRICE]]*Stock[[#This Row],[BUYING QUANTITY]]),"")</f>
        <v/>
      </c>
      <c r="T607" s="106"/>
      <c r="U607" s="79"/>
      <c r="V607" s="97"/>
      <c r="W607" s="98"/>
      <c r="X607" s="168"/>
      <c r="Y607" s="126" t="str">
        <f>IF(Stock[[#This Row],[SELLING QUANTITY]]&gt;0,Stock[[#This Row],[SELLING PRICE]]*Stock[[#This Row],[SELLING QUANTITY]]*Stock[[#This Row],[% SELLING FEE]]+Stock[[#This Row],[SELLING PRICE]]*Stock[[#This Row],[SELLING QUANTITY]]*$D$12,"")</f>
        <v/>
      </c>
      <c r="Z607" s="127">
        <f>Stock[[#This Row],[BUYING QUANTITY]]+Stock[[#This Row],[STOCK DIVIDEND]]-Stock[[#This Row],[SELLING QUANTITY]]</f>
        <v>0</v>
      </c>
      <c r="AA6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7" s="121">
        <f ca="1">IF(Stock[[#This Row],[SELLING DATE]]&gt;0,Stock[[#This Row],[SELLING DATE]]-Stock[[#This Row],[BUY DATE]]+1,IF(Stock[[#This Row],[BUY DATE]]=0,0,TODAY()-Stock[[#This Row],[BUY DATE]]+1))</f>
        <v>0</v>
      </c>
      <c r="AC607" s="122" t="str">
        <f>IFERROR(Stock[[#This Row],[CASH DIVIDEND]]+Stock[[#This Row],[RETURN/(LOSS) FROM TRADING
(auto-fill)]],"")</f>
        <v/>
      </c>
      <c r="AD607" s="146" t="str">
        <f>IF(Stock[[#This Row],[SELLING QUANTITY]]&gt;0,SUM(Stock[[#This Row],[RETURN/(LOSS) FROM TRADING
(auto-fill)]],Stock[[#This Row],[CASH DIVIDEND]])/SUM(Stock[[#This Row],[BUYING PRICE]]*Stock[[#This Row],[SELLING QUANTITY]],Stock[[#This Row],[BUYING FEE
(auto-fill)]]*Stock[[#This Row],[SELLING QUANTITY]]/Stock[[#This Row],[BUYING QUANTITY]]),"")</f>
        <v/>
      </c>
      <c r="AE607" s="146" t="str">
        <f ca="1">IFERROR(IF(Stock[[#This Row],[HOLDING DAYS
(auto-fill)]]&lt;365,Stock[[#This Row],[% TOTAL RETURN/(LOSS)
(auto-fill)]]*365/Stock[[#This Row],[HOLDING DAYS
(auto-fill)]],POWER((1+Stock[[#This Row],[% TOTAL RETURN/(LOSS)
(auto-fill)]]),1/(Stock[[#This Row],[HOLDING DAYS
(auto-fill)]]/365))-1),"")</f>
        <v/>
      </c>
      <c r="AF607" s="92"/>
      <c r="AG607" s="149" t="str">
        <f>IF(Stock[[#This Row],[STATUS
(auto-fill)]]="HOLDING",Stock[[#This Row],[MARKET PRICE]]-Stock[[#This Row],[BUYING PRICE]],"")</f>
        <v/>
      </c>
      <c r="AH607" s="143" t="str">
        <f>IFERROR(Stock[[#This Row],[CHANGE
(auto-fill)]]/Stock[[#This Row],[BUYING PRICE]],"")</f>
        <v/>
      </c>
      <c r="AI607" s="129" t="str">
        <f>IF(Stock[[#This Row],[MARKET PRICE]]&gt;0,Stock[[#This Row],[MARKET PRICE]]*Stock[[#This Row],[REMAINING QUANTITY
(auto-fill)]],"")</f>
        <v/>
      </c>
    </row>
    <row r="608" spans="2:35">
      <c r="B608" s="112" t="str">
        <f>IF(AND(Stock[[#This Row],[BUYING QUANTITY]]&gt;0,Stock[[#This Row],[REMAINING QUANTITY
(auto-fill)]]=0),"SOLD OUT",
IF(AND(Stock[[#This Row],[BUYING QUANTITY]]&gt;0,Stock[[#This Row],[REMAINING QUANTITY
(auto-fill)]]&gt;0),"HOLDING",""))</f>
        <v/>
      </c>
      <c r="C608" s="111">
        <f t="shared" si="9"/>
        <v>595</v>
      </c>
      <c r="D608" s="79"/>
      <c r="E608" s="80"/>
      <c r="F608" s="162"/>
      <c r="G608" s="85"/>
      <c r="H608" s="86"/>
      <c r="I608" s="164"/>
      <c r="J608" s="115" t="str">
        <f>IF(Stock[[#This Row],[BUYING QUANTITY]]&gt;0,Stock[[#This Row],[BUYING PRICE]]*Stock[[#This Row],[BUYING QUANTITY]]*Stock[[#This Row],[% BUYING FEE]],"")</f>
        <v/>
      </c>
      <c r="K608" s="89"/>
      <c r="L608" s="90"/>
      <c r="M608" s="117" t="str">
        <f>IF(Stock[[#This Row],[BUYING QUANTITY]]&gt;0,Stock[[#This Row],[BUYING PRICE]]*(1+Stock[[#This Row],[% THRESHOLD (RETURN)_1]]),"")</f>
        <v/>
      </c>
      <c r="N608" s="91"/>
      <c r="O608" s="117" t="str">
        <f>IF(Stock[[#This Row],[BUYING QUANTITY]]&gt;0,Stock[[#This Row],[BUYING PRICE]]*(1+Stock[[#This Row],[% THRESHOLD (RETURN)_2]]),"")</f>
        <v/>
      </c>
      <c r="P608" s="91"/>
      <c r="Q608" s="117" t="str">
        <f>IF(Stock[[#This Row],[BUYING QUANTITY]]&gt;0,Stock[[#This Row],[BUYING PRICE]]*(1+Stock[[#This Row],[% THRESHOLD (LOSS)]]),"")</f>
        <v/>
      </c>
      <c r="R608" s="106"/>
      <c r="S608" s="118" t="str">
        <f>IF(Stock[[#This Row],[CASH DIVIDEND]]&gt;0,Stock[[#This Row],[CASH DIVIDEND]]/(Stock[[#This Row],[BUYING PRICE]]*Stock[[#This Row],[BUYING QUANTITY]]),"")</f>
        <v/>
      </c>
      <c r="T608" s="106"/>
      <c r="U608" s="79"/>
      <c r="V608" s="97"/>
      <c r="W608" s="98"/>
      <c r="X608" s="168"/>
      <c r="Y608" s="126" t="str">
        <f>IF(Stock[[#This Row],[SELLING QUANTITY]]&gt;0,Stock[[#This Row],[SELLING PRICE]]*Stock[[#This Row],[SELLING QUANTITY]]*Stock[[#This Row],[% SELLING FEE]]+Stock[[#This Row],[SELLING PRICE]]*Stock[[#This Row],[SELLING QUANTITY]]*$D$12,"")</f>
        <v/>
      </c>
      <c r="Z608" s="127">
        <f>Stock[[#This Row],[BUYING QUANTITY]]+Stock[[#This Row],[STOCK DIVIDEND]]-Stock[[#This Row],[SELLING QUANTITY]]</f>
        <v>0</v>
      </c>
      <c r="AA6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8" s="121">
        <f ca="1">IF(Stock[[#This Row],[SELLING DATE]]&gt;0,Stock[[#This Row],[SELLING DATE]]-Stock[[#This Row],[BUY DATE]]+1,IF(Stock[[#This Row],[BUY DATE]]=0,0,TODAY()-Stock[[#This Row],[BUY DATE]]+1))</f>
        <v>0</v>
      </c>
      <c r="AC608" s="122" t="str">
        <f>IFERROR(Stock[[#This Row],[CASH DIVIDEND]]+Stock[[#This Row],[RETURN/(LOSS) FROM TRADING
(auto-fill)]],"")</f>
        <v/>
      </c>
      <c r="AD608" s="146" t="str">
        <f>IF(Stock[[#This Row],[SELLING QUANTITY]]&gt;0,SUM(Stock[[#This Row],[RETURN/(LOSS) FROM TRADING
(auto-fill)]],Stock[[#This Row],[CASH DIVIDEND]])/SUM(Stock[[#This Row],[BUYING PRICE]]*Stock[[#This Row],[SELLING QUANTITY]],Stock[[#This Row],[BUYING FEE
(auto-fill)]]*Stock[[#This Row],[SELLING QUANTITY]]/Stock[[#This Row],[BUYING QUANTITY]]),"")</f>
        <v/>
      </c>
      <c r="AE608" s="146" t="str">
        <f ca="1">IFERROR(IF(Stock[[#This Row],[HOLDING DAYS
(auto-fill)]]&lt;365,Stock[[#This Row],[% TOTAL RETURN/(LOSS)
(auto-fill)]]*365/Stock[[#This Row],[HOLDING DAYS
(auto-fill)]],POWER((1+Stock[[#This Row],[% TOTAL RETURN/(LOSS)
(auto-fill)]]),1/(Stock[[#This Row],[HOLDING DAYS
(auto-fill)]]/365))-1),"")</f>
        <v/>
      </c>
      <c r="AF608" s="92"/>
      <c r="AG608" s="149" t="str">
        <f>IF(Stock[[#This Row],[STATUS
(auto-fill)]]="HOLDING",Stock[[#This Row],[MARKET PRICE]]-Stock[[#This Row],[BUYING PRICE]],"")</f>
        <v/>
      </c>
      <c r="AH608" s="143" t="str">
        <f>IFERROR(Stock[[#This Row],[CHANGE
(auto-fill)]]/Stock[[#This Row],[BUYING PRICE]],"")</f>
        <v/>
      </c>
      <c r="AI608" s="129" t="str">
        <f>IF(Stock[[#This Row],[MARKET PRICE]]&gt;0,Stock[[#This Row],[MARKET PRICE]]*Stock[[#This Row],[REMAINING QUANTITY
(auto-fill)]],"")</f>
        <v/>
      </c>
    </row>
    <row r="609" spans="2:35">
      <c r="B609" s="112" t="str">
        <f>IF(AND(Stock[[#This Row],[BUYING QUANTITY]]&gt;0,Stock[[#This Row],[REMAINING QUANTITY
(auto-fill)]]=0),"SOLD OUT",
IF(AND(Stock[[#This Row],[BUYING QUANTITY]]&gt;0,Stock[[#This Row],[REMAINING QUANTITY
(auto-fill)]]&gt;0),"HOLDING",""))</f>
        <v/>
      </c>
      <c r="C609" s="111">
        <f t="shared" si="9"/>
        <v>596</v>
      </c>
      <c r="D609" s="79"/>
      <c r="E609" s="80"/>
      <c r="F609" s="162"/>
      <c r="G609" s="85"/>
      <c r="H609" s="86"/>
      <c r="I609" s="164"/>
      <c r="J609" s="115" t="str">
        <f>IF(Stock[[#This Row],[BUYING QUANTITY]]&gt;0,Stock[[#This Row],[BUYING PRICE]]*Stock[[#This Row],[BUYING QUANTITY]]*Stock[[#This Row],[% BUYING FEE]],"")</f>
        <v/>
      </c>
      <c r="K609" s="89"/>
      <c r="L609" s="90"/>
      <c r="M609" s="117" t="str">
        <f>IF(Stock[[#This Row],[BUYING QUANTITY]]&gt;0,Stock[[#This Row],[BUYING PRICE]]*(1+Stock[[#This Row],[% THRESHOLD (RETURN)_1]]),"")</f>
        <v/>
      </c>
      <c r="N609" s="91"/>
      <c r="O609" s="117" t="str">
        <f>IF(Stock[[#This Row],[BUYING QUANTITY]]&gt;0,Stock[[#This Row],[BUYING PRICE]]*(1+Stock[[#This Row],[% THRESHOLD (RETURN)_2]]),"")</f>
        <v/>
      </c>
      <c r="P609" s="91"/>
      <c r="Q609" s="117" t="str">
        <f>IF(Stock[[#This Row],[BUYING QUANTITY]]&gt;0,Stock[[#This Row],[BUYING PRICE]]*(1+Stock[[#This Row],[% THRESHOLD (LOSS)]]),"")</f>
        <v/>
      </c>
      <c r="R609" s="106"/>
      <c r="S609" s="118" t="str">
        <f>IF(Stock[[#This Row],[CASH DIVIDEND]]&gt;0,Stock[[#This Row],[CASH DIVIDEND]]/(Stock[[#This Row],[BUYING PRICE]]*Stock[[#This Row],[BUYING QUANTITY]]),"")</f>
        <v/>
      </c>
      <c r="T609" s="106"/>
      <c r="U609" s="79"/>
      <c r="V609" s="97"/>
      <c r="W609" s="98"/>
      <c r="X609" s="168"/>
      <c r="Y609" s="126" t="str">
        <f>IF(Stock[[#This Row],[SELLING QUANTITY]]&gt;0,Stock[[#This Row],[SELLING PRICE]]*Stock[[#This Row],[SELLING QUANTITY]]*Stock[[#This Row],[% SELLING FEE]]+Stock[[#This Row],[SELLING PRICE]]*Stock[[#This Row],[SELLING QUANTITY]]*$D$12,"")</f>
        <v/>
      </c>
      <c r="Z609" s="127">
        <f>Stock[[#This Row],[BUYING QUANTITY]]+Stock[[#This Row],[STOCK DIVIDEND]]-Stock[[#This Row],[SELLING QUANTITY]]</f>
        <v>0</v>
      </c>
      <c r="AA6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09" s="121">
        <f ca="1">IF(Stock[[#This Row],[SELLING DATE]]&gt;0,Stock[[#This Row],[SELLING DATE]]-Stock[[#This Row],[BUY DATE]]+1,IF(Stock[[#This Row],[BUY DATE]]=0,0,TODAY()-Stock[[#This Row],[BUY DATE]]+1))</f>
        <v>0</v>
      </c>
      <c r="AC609" s="122" t="str">
        <f>IFERROR(Stock[[#This Row],[CASH DIVIDEND]]+Stock[[#This Row],[RETURN/(LOSS) FROM TRADING
(auto-fill)]],"")</f>
        <v/>
      </c>
      <c r="AD609" s="146" t="str">
        <f>IF(Stock[[#This Row],[SELLING QUANTITY]]&gt;0,SUM(Stock[[#This Row],[RETURN/(LOSS) FROM TRADING
(auto-fill)]],Stock[[#This Row],[CASH DIVIDEND]])/SUM(Stock[[#This Row],[BUYING PRICE]]*Stock[[#This Row],[SELLING QUANTITY]],Stock[[#This Row],[BUYING FEE
(auto-fill)]]*Stock[[#This Row],[SELLING QUANTITY]]/Stock[[#This Row],[BUYING QUANTITY]]),"")</f>
        <v/>
      </c>
      <c r="AE609" s="146" t="str">
        <f ca="1">IFERROR(IF(Stock[[#This Row],[HOLDING DAYS
(auto-fill)]]&lt;365,Stock[[#This Row],[% TOTAL RETURN/(LOSS)
(auto-fill)]]*365/Stock[[#This Row],[HOLDING DAYS
(auto-fill)]],POWER((1+Stock[[#This Row],[% TOTAL RETURN/(LOSS)
(auto-fill)]]),1/(Stock[[#This Row],[HOLDING DAYS
(auto-fill)]]/365))-1),"")</f>
        <v/>
      </c>
      <c r="AF609" s="92"/>
      <c r="AG609" s="149" t="str">
        <f>IF(Stock[[#This Row],[STATUS
(auto-fill)]]="HOLDING",Stock[[#This Row],[MARKET PRICE]]-Stock[[#This Row],[BUYING PRICE]],"")</f>
        <v/>
      </c>
      <c r="AH609" s="143" t="str">
        <f>IFERROR(Stock[[#This Row],[CHANGE
(auto-fill)]]/Stock[[#This Row],[BUYING PRICE]],"")</f>
        <v/>
      </c>
      <c r="AI609" s="129" t="str">
        <f>IF(Stock[[#This Row],[MARKET PRICE]]&gt;0,Stock[[#This Row],[MARKET PRICE]]*Stock[[#This Row],[REMAINING QUANTITY
(auto-fill)]],"")</f>
        <v/>
      </c>
    </row>
    <row r="610" spans="2:35">
      <c r="B610" s="112" t="str">
        <f>IF(AND(Stock[[#This Row],[BUYING QUANTITY]]&gt;0,Stock[[#This Row],[REMAINING QUANTITY
(auto-fill)]]=0),"SOLD OUT",
IF(AND(Stock[[#This Row],[BUYING QUANTITY]]&gt;0,Stock[[#This Row],[REMAINING QUANTITY
(auto-fill)]]&gt;0),"HOLDING",""))</f>
        <v/>
      </c>
      <c r="C610" s="111">
        <f t="shared" si="9"/>
        <v>597</v>
      </c>
      <c r="D610" s="79"/>
      <c r="E610" s="80"/>
      <c r="F610" s="162"/>
      <c r="G610" s="85"/>
      <c r="H610" s="86"/>
      <c r="I610" s="164"/>
      <c r="J610" s="115" t="str">
        <f>IF(Stock[[#This Row],[BUYING QUANTITY]]&gt;0,Stock[[#This Row],[BUYING PRICE]]*Stock[[#This Row],[BUYING QUANTITY]]*Stock[[#This Row],[% BUYING FEE]],"")</f>
        <v/>
      </c>
      <c r="K610" s="89"/>
      <c r="L610" s="90"/>
      <c r="M610" s="117" t="str">
        <f>IF(Stock[[#This Row],[BUYING QUANTITY]]&gt;0,Stock[[#This Row],[BUYING PRICE]]*(1+Stock[[#This Row],[% THRESHOLD (RETURN)_1]]),"")</f>
        <v/>
      </c>
      <c r="N610" s="91"/>
      <c r="O610" s="117" t="str">
        <f>IF(Stock[[#This Row],[BUYING QUANTITY]]&gt;0,Stock[[#This Row],[BUYING PRICE]]*(1+Stock[[#This Row],[% THRESHOLD (RETURN)_2]]),"")</f>
        <v/>
      </c>
      <c r="P610" s="91"/>
      <c r="Q610" s="117" t="str">
        <f>IF(Stock[[#This Row],[BUYING QUANTITY]]&gt;0,Stock[[#This Row],[BUYING PRICE]]*(1+Stock[[#This Row],[% THRESHOLD (LOSS)]]),"")</f>
        <v/>
      </c>
      <c r="R610" s="106"/>
      <c r="S610" s="118" t="str">
        <f>IF(Stock[[#This Row],[CASH DIVIDEND]]&gt;0,Stock[[#This Row],[CASH DIVIDEND]]/(Stock[[#This Row],[BUYING PRICE]]*Stock[[#This Row],[BUYING QUANTITY]]),"")</f>
        <v/>
      </c>
      <c r="T610" s="106"/>
      <c r="U610" s="79"/>
      <c r="V610" s="97"/>
      <c r="W610" s="98"/>
      <c r="X610" s="168"/>
      <c r="Y610" s="126" t="str">
        <f>IF(Stock[[#This Row],[SELLING QUANTITY]]&gt;0,Stock[[#This Row],[SELLING PRICE]]*Stock[[#This Row],[SELLING QUANTITY]]*Stock[[#This Row],[% SELLING FEE]]+Stock[[#This Row],[SELLING PRICE]]*Stock[[#This Row],[SELLING QUANTITY]]*$D$12,"")</f>
        <v/>
      </c>
      <c r="Z610" s="127">
        <f>Stock[[#This Row],[BUYING QUANTITY]]+Stock[[#This Row],[STOCK DIVIDEND]]-Stock[[#This Row],[SELLING QUANTITY]]</f>
        <v>0</v>
      </c>
      <c r="AA6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0" s="121">
        <f ca="1">IF(Stock[[#This Row],[SELLING DATE]]&gt;0,Stock[[#This Row],[SELLING DATE]]-Stock[[#This Row],[BUY DATE]]+1,IF(Stock[[#This Row],[BUY DATE]]=0,0,TODAY()-Stock[[#This Row],[BUY DATE]]+1))</f>
        <v>0</v>
      </c>
      <c r="AC610" s="122" t="str">
        <f>IFERROR(Stock[[#This Row],[CASH DIVIDEND]]+Stock[[#This Row],[RETURN/(LOSS) FROM TRADING
(auto-fill)]],"")</f>
        <v/>
      </c>
      <c r="AD610" s="146" t="str">
        <f>IF(Stock[[#This Row],[SELLING QUANTITY]]&gt;0,SUM(Stock[[#This Row],[RETURN/(LOSS) FROM TRADING
(auto-fill)]],Stock[[#This Row],[CASH DIVIDEND]])/SUM(Stock[[#This Row],[BUYING PRICE]]*Stock[[#This Row],[SELLING QUANTITY]],Stock[[#This Row],[BUYING FEE
(auto-fill)]]*Stock[[#This Row],[SELLING QUANTITY]]/Stock[[#This Row],[BUYING QUANTITY]]),"")</f>
        <v/>
      </c>
      <c r="AE610" s="146" t="str">
        <f ca="1">IFERROR(IF(Stock[[#This Row],[HOLDING DAYS
(auto-fill)]]&lt;365,Stock[[#This Row],[% TOTAL RETURN/(LOSS)
(auto-fill)]]*365/Stock[[#This Row],[HOLDING DAYS
(auto-fill)]],POWER((1+Stock[[#This Row],[% TOTAL RETURN/(LOSS)
(auto-fill)]]),1/(Stock[[#This Row],[HOLDING DAYS
(auto-fill)]]/365))-1),"")</f>
        <v/>
      </c>
      <c r="AF610" s="92"/>
      <c r="AG610" s="149" t="str">
        <f>IF(Stock[[#This Row],[STATUS
(auto-fill)]]="HOLDING",Stock[[#This Row],[MARKET PRICE]]-Stock[[#This Row],[BUYING PRICE]],"")</f>
        <v/>
      </c>
      <c r="AH610" s="143" t="str">
        <f>IFERROR(Stock[[#This Row],[CHANGE
(auto-fill)]]/Stock[[#This Row],[BUYING PRICE]],"")</f>
        <v/>
      </c>
      <c r="AI610" s="129" t="str">
        <f>IF(Stock[[#This Row],[MARKET PRICE]]&gt;0,Stock[[#This Row],[MARKET PRICE]]*Stock[[#This Row],[REMAINING QUANTITY
(auto-fill)]],"")</f>
        <v/>
      </c>
    </row>
    <row r="611" spans="2:35">
      <c r="B611" s="112" t="str">
        <f>IF(AND(Stock[[#This Row],[BUYING QUANTITY]]&gt;0,Stock[[#This Row],[REMAINING QUANTITY
(auto-fill)]]=0),"SOLD OUT",
IF(AND(Stock[[#This Row],[BUYING QUANTITY]]&gt;0,Stock[[#This Row],[REMAINING QUANTITY
(auto-fill)]]&gt;0),"HOLDING",""))</f>
        <v/>
      </c>
      <c r="C611" s="111">
        <f t="shared" si="9"/>
        <v>598</v>
      </c>
      <c r="D611" s="79"/>
      <c r="E611" s="80"/>
      <c r="F611" s="162"/>
      <c r="G611" s="85"/>
      <c r="H611" s="86"/>
      <c r="I611" s="164"/>
      <c r="J611" s="115" t="str">
        <f>IF(Stock[[#This Row],[BUYING QUANTITY]]&gt;0,Stock[[#This Row],[BUYING PRICE]]*Stock[[#This Row],[BUYING QUANTITY]]*Stock[[#This Row],[% BUYING FEE]],"")</f>
        <v/>
      </c>
      <c r="K611" s="89"/>
      <c r="L611" s="90"/>
      <c r="M611" s="117" t="str">
        <f>IF(Stock[[#This Row],[BUYING QUANTITY]]&gt;0,Stock[[#This Row],[BUYING PRICE]]*(1+Stock[[#This Row],[% THRESHOLD (RETURN)_1]]),"")</f>
        <v/>
      </c>
      <c r="N611" s="91"/>
      <c r="O611" s="117" t="str">
        <f>IF(Stock[[#This Row],[BUYING QUANTITY]]&gt;0,Stock[[#This Row],[BUYING PRICE]]*(1+Stock[[#This Row],[% THRESHOLD (RETURN)_2]]),"")</f>
        <v/>
      </c>
      <c r="P611" s="91"/>
      <c r="Q611" s="117" t="str">
        <f>IF(Stock[[#This Row],[BUYING QUANTITY]]&gt;0,Stock[[#This Row],[BUYING PRICE]]*(1+Stock[[#This Row],[% THRESHOLD (LOSS)]]),"")</f>
        <v/>
      </c>
      <c r="R611" s="106"/>
      <c r="S611" s="118" t="str">
        <f>IF(Stock[[#This Row],[CASH DIVIDEND]]&gt;0,Stock[[#This Row],[CASH DIVIDEND]]/(Stock[[#This Row],[BUYING PRICE]]*Stock[[#This Row],[BUYING QUANTITY]]),"")</f>
        <v/>
      </c>
      <c r="T611" s="106"/>
      <c r="U611" s="79"/>
      <c r="V611" s="97"/>
      <c r="W611" s="98"/>
      <c r="X611" s="168"/>
      <c r="Y611" s="126" t="str">
        <f>IF(Stock[[#This Row],[SELLING QUANTITY]]&gt;0,Stock[[#This Row],[SELLING PRICE]]*Stock[[#This Row],[SELLING QUANTITY]]*Stock[[#This Row],[% SELLING FEE]]+Stock[[#This Row],[SELLING PRICE]]*Stock[[#This Row],[SELLING QUANTITY]]*$D$12,"")</f>
        <v/>
      </c>
      <c r="Z611" s="127">
        <f>Stock[[#This Row],[BUYING QUANTITY]]+Stock[[#This Row],[STOCK DIVIDEND]]-Stock[[#This Row],[SELLING QUANTITY]]</f>
        <v>0</v>
      </c>
      <c r="AA6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1" s="121">
        <f ca="1">IF(Stock[[#This Row],[SELLING DATE]]&gt;0,Stock[[#This Row],[SELLING DATE]]-Stock[[#This Row],[BUY DATE]]+1,IF(Stock[[#This Row],[BUY DATE]]=0,0,TODAY()-Stock[[#This Row],[BUY DATE]]+1))</f>
        <v>0</v>
      </c>
      <c r="AC611" s="122" t="str">
        <f>IFERROR(Stock[[#This Row],[CASH DIVIDEND]]+Stock[[#This Row],[RETURN/(LOSS) FROM TRADING
(auto-fill)]],"")</f>
        <v/>
      </c>
      <c r="AD611" s="146" t="str">
        <f>IF(Stock[[#This Row],[SELLING QUANTITY]]&gt;0,SUM(Stock[[#This Row],[RETURN/(LOSS) FROM TRADING
(auto-fill)]],Stock[[#This Row],[CASH DIVIDEND]])/SUM(Stock[[#This Row],[BUYING PRICE]]*Stock[[#This Row],[SELLING QUANTITY]],Stock[[#This Row],[BUYING FEE
(auto-fill)]]*Stock[[#This Row],[SELLING QUANTITY]]/Stock[[#This Row],[BUYING QUANTITY]]),"")</f>
        <v/>
      </c>
      <c r="AE611" s="146" t="str">
        <f ca="1">IFERROR(IF(Stock[[#This Row],[HOLDING DAYS
(auto-fill)]]&lt;365,Stock[[#This Row],[% TOTAL RETURN/(LOSS)
(auto-fill)]]*365/Stock[[#This Row],[HOLDING DAYS
(auto-fill)]],POWER((1+Stock[[#This Row],[% TOTAL RETURN/(LOSS)
(auto-fill)]]),1/(Stock[[#This Row],[HOLDING DAYS
(auto-fill)]]/365))-1),"")</f>
        <v/>
      </c>
      <c r="AF611" s="92"/>
      <c r="AG611" s="149" t="str">
        <f>IF(Stock[[#This Row],[STATUS
(auto-fill)]]="HOLDING",Stock[[#This Row],[MARKET PRICE]]-Stock[[#This Row],[BUYING PRICE]],"")</f>
        <v/>
      </c>
      <c r="AH611" s="143" t="str">
        <f>IFERROR(Stock[[#This Row],[CHANGE
(auto-fill)]]/Stock[[#This Row],[BUYING PRICE]],"")</f>
        <v/>
      </c>
      <c r="AI611" s="129" t="str">
        <f>IF(Stock[[#This Row],[MARKET PRICE]]&gt;0,Stock[[#This Row],[MARKET PRICE]]*Stock[[#This Row],[REMAINING QUANTITY
(auto-fill)]],"")</f>
        <v/>
      </c>
    </row>
    <row r="612" spans="2:35">
      <c r="B612" s="112" t="str">
        <f>IF(AND(Stock[[#This Row],[BUYING QUANTITY]]&gt;0,Stock[[#This Row],[REMAINING QUANTITY
(auto-fill)]]=0),"SOLD OUT",
IF(AND(Stock[[#This Row],[BUYING QUANTITY]]&gt;0,Stock[[#This Row],[REMAINING QUANTITY
(auto-fill)]]&gt;0),"HOLDING",""))</f>
        <v/>
      </c>
      <c r="C612" s="111">
        <f t="shared" si="9"/>
        <v>599</v>
      </c>
      <c r="D612" s="79"/>
      <c r="E612" s="80"/>
      <c r="F612" s="162"/>
      <c r="G612" s="85"/>
      <c r="H612" s="86"/>
      <c r="I612" s="164"/>
      <c r="J612" s="115" t="str">
        <f>IF(Stock[[#This Row],[BUYING QUANTITY]]&gt;0,Stock[[#This Row],[BUYING PRICE]]*Stock[[#This Row],[BUYING QUANTITY]]*Stock[[#This Row],[% BUYING FEE]],"")</f>
        <v/>
      </c>
      <c r="K612" s="89"/>
      <c r="L612" s="90"/>
      <c r="M612" s="117" t="str">
        <f>IF(Stock[[#This Row],[BUYING QUANTITY]]&gt;0,Stock[[#This Row],[BUYING PRICE]]*(1+Stock[[#This Row],[% THRESHOLD (RETURN)_1]]),"")</f>
        <v/>
      </c>
      <c r="N612" s="91"/>
      <c r="O612" s="117" t="str">
        <f>IF(Stock[[#This Row],[BUYING QUANTITY]]&gt;0,Stock[[#This Row],[BUYING PRICE]]*(1+Stock[[#This Row],[% THRESHOLD (RETURN)_2]]),"")</f>
        <v/>
      </c>
      <c r="P612" s="91"/>
      <c r="Q612" s="117" t="str">
        <f>IF(Stock[[#This Row],[BUYING QUANTITY]]&gt;0,Stock[[#This Row],[BUYING PRICE]]*(1+Stock[[#This Row],[% THRESHOLD (LOSS)]]),"")</f>
        <v/>
      </c>
      <c r="R612" s="106"/>
      <c r="S612" s="118" t="str">
        <f>IF(Stock[[#This Row],[CASH DIVIDEND]]&gt;0,Stock[[#This Row],[CASH DIVIDEND]]/(Stock[[#This Row],[BUYING PRICE]]*Stock[[#This Row],[BUYING QUANTITY]]),"")</f>
        <v/>
      </c>
      <c r="T612" s="106"/>
      <c r="U612" s="79"/>
      <c r="V612" s="97"/>
      <c r="W612" s="98"/>
      <c r="X612" s="168"/>
      <c r="Y612" s="126" t="str">
        <f>IF(Stock[[#This Row],[SELLING QUANTITY]]&gt;0,Stock[[#This Row],[SELLING PRICE]]*Stock[[#This Row],[SELLING QUANTITY]]*Stock[[#This Row],[% SELLING FEE]]+Stock[[#This Row],[SELLING PRICE]]*Stock[[#This Row],[SELLING QUANTITY]]*$D$12,"")</f>
        <v/>
      </c>
      <c r="Z612" s="127">
        <f>Stock[[#This Row],[BUYING QUANTITY]]+Stock[[#This Row],[STOCK DIVIDEND]]-Stock[[#This Row],[SELLING QUANTITY]]</f>
        <v>0</v>
      </c>
      <c r="AA6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2" s="121">
        <f ca="1">IF(Stock[[#This Row],[SELLING DATE]]&gt;0,Stock[[#This Row],[SELLING DATE]]-Stock[[#This Row],[BUY DATE]]+1,IF(Stock[[#This Row],[BUY DATE]]=0,0,TODAY()-Stock[[#This Row],[BUY DATE]]+1))</f>
        <v>0</v>
      </c>
      <c r="AC612" s="122" t="str">
        <f>IFERROR(Stock[[#This Row],[CASH DIVIDEND]]+Stock[[#This Row],[RETURN/(LOSS) FROM TRADING
(auto-fill)]],"")</f>
        <v/>
      </c>
      <c r="AD612" s="146" t="str">
        <f>IF(Stock[[#This Row],[SELLING QUANTITY]]&gt;0,SUM(Stock[[#This Row],[RETURN/(LOSS) FROM TRADING
(auto-fill)]],Stock[[#This Row],[CASH DIVIDEND]])/SUM(Stock[[#This Row],[BUYING PRICE]]*Stock[[#This Row],[SELLING QUANTITY]],Stock[[#This Row],[BUYING FEE
(auto-fill)]]*Stock[[#This Row],[SELLING QUANTITY]]/Stock[[#This Row],[BUYING QUANTITY]]),"")</f>
        <v/>
      </c>
      <c r="AE612" s="146" t="str">
        <f ca="1">IFERROR(IF(Stock[[#This Row],[HOLDING DAYS
(auto-fill)]]&lt;365,Stock[[#This Row],[% TOTAL RETURN/(LOSS)
(auto-fill)]]*365/Stock[[#This Row],[HOLDING DAYS
(auto-fill)]],POWER((1+Stock[[#This Row],[% TOTAL RETURN/(LOSS)
(auto-fill)]]),1/(Stock[[#This Row],[HOLDING DAYS
(auto-fill)]]/365))-1),"")</f>
        <v/>
      </c>
      <c r="AF612" s="92"/>
      <c r="AG612" s="149" t="str">
        <f>IF(Stock[[#This Row],[STATUS
(auto-fill)]]="HOLDING",Stock[[#This Row],[MARKET PRICE]]-Stock[[#This Row],[BUYING PRICE]],"")</f>
        <v/>
      </c>
      <c r="AH612" s="143" t="str">
        <f>IFERROR(Stock[[#This Row],[CHANGE
(auto-fill)]]/Stock[[#This Row],[BUYING PRICE]],"")</f>
        <v/>
      </c>
      <c r="AI612" s="129" t="str">
        <f>IF(Stock[[#This Row],[MARKET PRICE]]&gt;0,Stock[[#This Row],[MARKET PRICE]]*Stock[[#This Row],[REMAINING QUANTITY
(auto-fill)]],"")</f>
        <v/>
      </c>
    </row>
    <row r="613" spans="2:35">
      <c r="B613" s="112" t="str">
        <f>IF(AND(Stock[[#This Row],[BUYING QUANTITY]]&gt;0,Stock[[#This Row],[REMAINING QUANTITY
(auto-fill)]]=0),"SOLD OUT",
IF(AND(Stock[[#This Row],[BUYING QUANTITY]]&gt;0,Stock[[#This Row],[REMAINING QUANTITY
(auto-fill)]]&gt;0),"HOLDING",""))</f>
        <v/>
      </c>
      <c r="C613" s="111">
        <f t="shared" si="9"/>
        <v>600</v>
      </c>
      <c r="D613" s="79"/>
      <c r="E613" s="80"/>
      <c r="F613" s="162"/>
      <c r="G613" s="85"/>
      <c r="H613" s="86"/>
      <c r="I613" s="164"/>
      <c r="J613" s="115" t="str">
        <f>IF(Stock[[#This Row],[BUYING QUANTITY]]&gt;0,Stock[[#This Row],[BUYING PRICE]]*Stock[[#This Row],[BUYING QUANTITY]]*Stock[[#This Row],[% BUYING FEE]],"")</f>
        <v/>
      </c>
      <c r="K613" s="89"/>
      <c r="L613" s="90"/>
      <c r="M613" s="117" t="str">
        <f>IF(Stock[[#This Row],[BUYING QUANTITY]]&gt;0,Stock[[#This Row],[BUYING PRICE]]*(1+Stock[[#This Row],[% THRESHOLD (RETURN)_1]]),"")</f>
        <v/>
      </c>
      <c r="N613" s="91"/>
      <c r="O613" s="117" t="str">
        <f>IF(Stock[[#This Row],[BUYING QUANTITY]]&gt;0,Stock[[#This Row],[BUYING PRICE]]*(1+Stock[[#This Row],[% THRESHOLD (RETURN)_2]]),"")</f>
        <v/>
      </c>
      <c r="P613" s="91"/>
      <c r="Q613" s="117" t="str">
        <f>IF(Stock[[#This Row],[BUYING QUANTITY]]&gt;0,Stock[[#This Row],[BUYING PRICE]]*(1+Stock[[#This Row],[% THRESHOLD (LOSS)]]),"")</f>
        <v/>
      </c>
      <c r="R613" s="106"/>
      <c r="S613" s="118" t="str">
        <f>IF(Stock[[#This Row],[CASH DIVIDEND]]&gt;0,Stock[[#This Row],[CASH DIVIDEND]]/(Stock[[#This Row],[BUYING PRICE]]*Stock[[#This Row],[BUYING QUANTITY]]),"")</f>
        <v/>
      </c>
      <c r="T613" s="106"/>
      <c r="U613" s="79"/>
      <c r="V613" s="97"/>
      <c r="W613" s="98"/>
      <c r="X613" s="168"/>
      <c r="Y613" s="126" t="str">
        <f>IF(Stock[[#This Row],[SELLING QUANTITY]]&gt;0,Stock[[#This Row],[SELLING PRICE]]*Stock[[#This Row],[SELLING QUANTITY]]*Stock[[#This Row],[% SELLING FEE]]+Stock[[#This Row],[SELLING PRICE]]*Stock[[#This Row],[SELLING QUANTITY]]*$D$12,"")</f>
        <v/>
      </c>
      <c r="Z613" s="127">
        <f>Stock[[#This Row],[BUYING QUANTITY]]+Stock[[#This Row],[STOCK DIVIDEND]]-Stock[[#This Row],[SELLING QUANTITY]]</f>
        <v>0</v>
      </c>
      <c r="AA6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3" s="121">
        <f ca="1">IF(Stock[[#This Row],[SELLING DATE]]&gt;0,Stock[[#This Row],[SELLING DATE]]-Stock[[#This Row],[BUY DATE]]+1,IF(Stock[[#This Row],[BUY DATE]]=0,0,TODAY()-Stock[[#This Row],[BUY DATE]]+1))</f>
        <v>0</v>
      </c>
      <c r="AC613" s="122" t="str">
        <f>IFERROR(Stock[[#This Row],[CASH DIVIDEND]]+Stock[[#This Row],[RETURN/(LOSS) FROM TRADING
(auto-fill)]],"")</f>
        <v/>
      </c>
      <c r="AD613" s="146" t="str">
        <f>IF(Stock[[#This Row],[SELLING QUANTITY]]&gt;0,SUM(Stock[[#This Row],[RETURN/(LOSS) FROM TRADING
(auto-fill)]],Stock[[#This Row],[CASH DIVIDEND]])/SUM(Stock[[#This Row],[BUYING PRICE]]*Stock[[#This Row],[SELLING QUANTITY]],Stock[[#This Row],[BUYING FEE
(auto-fill)]]*Stock[[#This Row],[SELLING QUANTITY]]/Stock[[#This Row],[BUYING QUANTITY]]),"")</f>
        <v/>
      </c>
      <c r="AE613" s="146" t="str">
        <f ca="1">IFERROR(IF(Stock[[#This Row],[HOLDING DAYS
(auto-fill)]]&lt;365,Stock[[#This Row],[% TOTAL RETURN/(LOSS)
(auto-fill)]]*365/Stock[[#This Row],[HOLDING DAYS
(auto-fill)]],POWER((1+Stock[[#This Row],[% TOTAL RETURN/(LOSS)
(auto-fill)]]),1/(Stock[[#This Row],[HOLDING DAYS
(auto-fill)]]/365))-1),"")</f>
        <v/>
      </c>
      <c r="AF613" s="92"/>
      <c r="AG613" s="149" t="str">
        <f>IF(Stock[[#This Row],[STATUS
(auto-fill)]]="HOLDING",Stock[[#This Row],[MARKET PRICE]]-Stock[[#This Row],[BUYING PRICE]],"")</f>
        <v/>
      </c>
      <c r="AH613" s="143" t="str">
        <f>IFERROR(Stock[[#This Row],[CHANGE
(auto-fill)]]/Stock[[#This Row],[BUYING PRICE]],"")</f>
        <v/>
      </c>
      <c r="AI613" s="129" t="str">
        <f>IF(Stock[[#This Row],[MARKET PRICE]]&gt;0,Stock[[#This Row],[MARKET PRICE]]*Stock[[#This Row],[REMAINING QUANTITY
(auto-fill)]],"")</f>
        <v/>
      </c>
    </row>
    <row r="614" spans="2:35">
      <c r="B614" s="112" t="str">
        <f>IF(AND(Stock[[#This Row],[BUYING QUANTITY]]&gt;0,Stock[[#This Row],[REMAINING QUANTITY
(auto-fill)]]=0),"SOLD OUT",
IF(AND(Stock[[#This Row],[BUYING QUANTITY]]&gt;0,Stock[[#This Row],[REMAINING QUANTITY
(auto-fill)]]&gt;0),"HOLDING",""))</f>
        <v/>
      </c>
      <c r="C614" s="111">
        <f t="shared" si="9"/>
        <v>601</v>
      </c>
      <c r="D614" s="79"/>
      <c r="E614" s="80"/>
      <c r="F614" s="162"/>
      <c r="G614" s="85"/>
      <c r="H614" s="86"/>
      <c r="I614" s="164"/>
      <c r="J614" s="115" t="str">
        <f>IF(Stock[[#This Row],[BUYING QUANTITY]]&gt;0,Stock[[#This Row],[BUYING PRICE]]*Stock[[#This Row],[BUYING QUANTITY]]*Stock[[#This Row],[% BUYING FEE]],"")</f>
        <v/>
      </c>
      <c r="K614" s="89"/>
      <c r="L614" s="90"/>
      <c r="M614" s="117" t="str">
        <f>IF(Stock[[#This Row],[BUYING QUANTITY]]&gt;0,Stock[[#This Row],[BUYING PRICE]]*(1+Stock[[#This Row],[% THRESHOLD (RETURN)_1]]),"")</f>
        <v/>
      </c>
      <c r="N614" s="91"/>
      <c r="O614" s="117" t="str">
        <f>IF(Stock[[#This Row],[BUYING QUANTITY]]&gt;0,Stock[[#This Row],[BUYING PRICE]]*(1+Stock[[#This Row],[% THRESHOLD (RETURN)_2]]),"")</f>
        <v/>
      </c>
      <c r="P614" s="91"/>
      <c r="Q614" s="117" t="str">
        <f>IF(Stock[[#This Row],[BUYING QUANTITY]]&gt;0,Stock[[#This Row],[BUYING PRICE]]*(1+Stock[[#This Row],[% THRESHOLD (LOSS)]]),"")</f>
        <v/>
      </c>
      <c r="R614" s="106"/>
      <c r="S614" s="118" t="str">
        <f>IF(Stock[[#This Row],[CASH DIVIDEND]]&gt;0,Stock[[#This Row],[CASH DIVIDEND]]/(Stock[[#This Row],[BUYING PRICE]]*Stock[[#This Row],[BUYING QUANTITY]]),"")</f>
        <v/>
      </c>
      <c r="T614" s="106"/>
      <c r="U614" s="79"/>
      <c r="V614" s="97"/>
      <c r="W614" s="98"/>
      <c r="X614" s="168"/>
      <c r="Y614" s="126" t="str">
        <f>IF(Stock[[#This Row],[SELLING QUANTITY]]&gt;0,Stock[[#This Row],[SELLING PRICE]]*Stock[[#This Row],[SELLING QUANTITY]]*Stock[[#This Row],[% SELLING FEE]]+Stock[[#This Row],[SELLING PRICE]]*Stock[[#This Row],[SELLING QUANTITY]]*$D$12,"")</f>
        <v/>
      </c>
      <c r="Z614" s="127">
        <f>Stock[[#This Row],[BUYING QUANTITY]]+Stock[[#This Row],[STOCK DIVIDEND]]-Stock[[#This Row],[SELLING QUANTITY]]</f>
        <v>0</v>
      </c>
      <c r="AA6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4" s="121">
        <f ca="1">IF(Stock[[#This Row],[SELLING DATE]]&gt;0,Stock[[#This Row],[SELLING DATE]]-Stock[[#This Row],[BUY DATE]]+1,IF(Stock[[#This Row],[BUY DATE]]=0,0,TODAY()-Stock[[#This Row],[BUY DATE]]+1))</f>
        <v>0</v>
      </c>
      <c r="AC614" s="122" t="str">
        <f>IFERROR(Stock[[#This Row],[CASH DIVIDEND]]+Stock[[#This Row],[RETURN/(LOSS) FROM TRADING
(auto-fill)]],"")</f>
        <v/>
      </c>
      <c r="AD614" s="146" t="str">
        <f>IF(Stock[[#This Row],[SELLING QUANTITY]]&gt;0,SUM(Stock[[#This Row],[RETURN/(LOSS) FROM TRADING
(auto-fill)]],Stock[[#This Row],[CASH DIVIDEND]])/SUM(Stock[[#This Row],[BUYING PRICE]]*Stock[[#This Row],[SELLING QUANTITY]],Stock[[#This Row],[BUYING FEE
(auto-fill)]]*Stock[[#This Row],[SELLING QUANTITY]]/Stock[[#This Row],[BUYING QUANTITY]]),"")</f>
        <v/>
      </c>
      <c r="AE614" s="146" t="str">
        <f ca="1">IFERROR(IF(Stock[[#This Row],[HOLDING DAYS
(auto-fill)]]&lt;365,Stock[[#This Row],[% TOTAL RETURN/(LOSS)
(auto-fill)]]*365/Stock[[#This Row],[HOLDING DAYS
(auto-fill)]],POWER((1+Stock[[#This Row],[% TOTAL RETURN/(LOSS)
(auto-fill)]]),1/(Stock[[#This Row],[HOLDING DAYS
(auto-fill)]]/365))-1),"")</f>
        <v/>
      </c>
      <c r="AF614" s="92"/>
      <c r="AG614" s="149" t="str">
        <f>IF(Stock[[#This Row],[STATUS
(auto-fill)]]="HOLDING",Stock[[#This Row],[MARKET PRICE]]-Stock[[#This Row],[BUYING PRICE]],"")</f>
        <v/>
      </c>
      <c r="AH614" s="143" t="str">
        <f>IFERROR(Stock[[#This Row],[CHANGE
(auto-fill)]]/Stock[[#This Row],[BUYING PRICE]],"")</f>
        <v/>
      </c>
      <c r="AI614" s="129" t="str">
        <f>IF(Stock[[#This Row],[MARKET PRICE]]&gt;0,Stock[[#This Row],[MARKET PRICE]]*Stock[[#This Row],[REMAINING QUANTITY
(auto-fill)]],"")</f>
        <v/>
      </c>
    </row>
    <row r="615" spans="2:35">
      <c r="B615" s="112" t="str">
        <f>IF(AND(Stock[[#This Row],[BUYING QUANTITY]]&gt;0,Stock[[#This Row],[REMAINING QUANTITY
(auto-fill)]]=0),"SOLD OUT",
IF(AND(Stock[[#This Row],[BUYING QUANTITY]]&gt;0,Stock[[#This Row],[REMAINING QUANTITY
(auto-fill)]]&gt;0),"HOLDING",""))</f>
        <v/>
      </c>
      <c r="C615" s="111">
        <f t="shared" si="9"/>
        <v>602</v>
      </c>
      <c r="D615" s="79"/>
      <c r="E615" s="80"/>
      <c r="F615" s="162"/>
      <c r="G615" s="85"/>
      <c r="H615" s="86"/>
      <c r="I615" s="164"/>
      <c r="J615" s="115" t="str">
        <f>IF(Stock[[#This Row],[BUYING QUANTITY]]&gt;0,Stock[[#This Row],[BUYING PRICE]]*Stock[[#This Row],[BUYING QUANTITY]]*Stock[[#This Row],[% BUYING FEE]],"")</f>
        <v/>
      </c>
      <c r="K615" s="89"/>
      <c r="L615" s="90"/>
      <c r="M615" s="117" t="str">
        <f>IF(Stock[[#This Row],[BUYING QUANTITY]]&gt;0,Stock[[#This Row],[BUYING PRICE]]*(1+Stock[[#This Row],[% THRESHOLD (RETURN)_1]]),"")</f>
        <v/>
      </c>
      <c r="N615" s="91"/>
      <c r="O615" s="117" t="str">
        <f>IF(Stock[[#This Row],[BUYING QUANTITY]]&gt;0,Stock[[#This Row],[BUYING PRICE]]*(1+Stock[[#This Row],[% THRESHOLD (RETURN)_2]]),"")</f>
        <v/>
      </c>
      <c r="P615" s="91"/>
      <c r="Q615" s="117" t="str">
        <f>IF(Stock[[#This Row],[BUYING QUANTITY]]&gt;0,Stock[[#This Row],[BUYING PRICE]]*(1+Stock[[#This Row],[% THRESHOLD (LOSS)]]),"")</f>
        <v/>
      </c>
      <c r="R615" s="106"/>
      <c r="S615" s="118" t="str">
        <f>IF(Stock[[#This Row],[CASH DIVIDEND]]&gt;0,Stock[[#This Row],[CASH DIVIDEND]]/(Stock[[#This Row],[BUYING PRICE]]*Stock[[#This Row],[BUYING QUANTITY]]),"")</f>
        <v/>
      </c>
      <c r="T615" s="106"/>
      <c r="U615" s="79"/>
      <c r="V615" s="97"/>
      <c r="W615" s="98"/>
      <c r="X615" s="168"/>
      <c r="Y615" s="126" t="str">
        <f>IF(Stock[[#This Row],[SELLING QUANTITY]]&gt;0,Stock[[#This Row],[SELLING PRICE]]*Stock[[#This Row],[SELLING QUANTITY]]*Stock[[#This Row],[% SELLING FEE]]+Stock[[#This Row],[SELLING PRICE]]*Stock[[#This Row],[SELLING QUANTITY]]*$D$12,"")</f>
        <v/>
      </c>
      <c r="Z615" s="127">
        <f>Stock[[#This Row],[BUYING QUANTITY]]+Stock[[#This Row],[STOCK DIVIDEND]]-Stock[[#This Row],[SELLING QUANTITY]]</f>
        <v>0</v>
      </c>
      <c r="AA6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5" s="121">
        <f ca="1">IF(Stock[[#This Row],[SELLING DATE]]&gt;0,Stock[[#This Row],[SELLING DATE]]-Stock[[#This Row],[BUY DATE]]+1,IF(Stock[[#This Row],[BUY DATE]]=0,0,TODAY()-Stock[[#This Row],[BUY DATE]]+1))</f>
        <v>0</v>
      </c>
      <c r="AC615" s="122" t="str">
        <f>IFERROR(Stock[[#This Row],[CASH DIVIDEND]]+Stock[[#This Row],[RETURN/(LOSS) FROM TRADING
(auto-fill)]],"")</f>
        <v/>
      </c>
      <c r="AD615" s="146" t="str">
        <f>IF(Stock[[#This Row],[SELLING QUANTITY]]&gt;0,SUM(Stock[[#This Row],[RETURN/(LOSS) FROM TRADING
(auto-fill)]],Stock[[#This Row],[CASH DIVIDEND]])/SUM(Stock[[#This Row],[BUYING PRICE]]*Stock[[#This Row],[SELLING QUANTITY]],Stock[[#This Row],[BUYING FEE
(auto-fill)]]*Stock[[#This Row],[SELLING QUANTITY]]/Stock[[#This Row],[BUYING QUANTITY]]),"")</f>
        <v/>
      </c>
      <c r="AE615" s="146" t="str">
        <f ca="1">IFERROR(IF(Stock[[#This Row],[HOLDING DAYS
(auto-fill)]]&lt;365,Stock[[#This Row],[% TOTAL RETURN/(LOSS)
(auto-fill)]]*365/Stock[[#This Row],[HOLDING DAYS
(auto-fill)]],POWER((1+Stock[[#This Row],[% TOTAL RETURN/(LOSS)
(auto-fill)]]),1/(Stock[[#This Row],[HOLDING DAYS
(auto-fill)]]/365))-1),"")</f>
        <v/>
      </c>
      <c r="AF615" s="92"/>
      <c r="AG615" s="149" t="str">
        <f>IF(Stock[[#This Row],[STATUS
(auto-fill)]]="HOLDING",Stock[[#This Row],[MARKET PRICE]]-Stock[[#This Row],[BUYING PRICE]],"")</f>
        <v/>
      </c>
      <c r="AH615" s="143" t="str">
        <f>IFERROR(Stock[[#This Row],[CHANGE
(auto-fill)]]/Stock[[#This Row],[BUYING PRICE]],"")</f>
        <v/>
      </c>
      <c r="AI615" s="129" t="str">
        <f>IF(Stock[[#This Row],[MARKET PRICE]]&gt;0,Stock[[#This Row],[MARKET PRICE]]*Stock[[#This Row],[REMAINING QUANTITY
(auto-fill)]],"")</f>
        <v/>
      </c>
    </row>
    <row r="616" spans="2:35">
      <c r="B616" s="112" t="str">
        <f>IF(AND(Stock[[#This Row],[BUYING QUANTITY]]&gt;0,Stock[[#This Row],[REMAINING QUANTITY
(auto-fill)]]=0),"SOLD OUT",
IF(AND(Stock[[#This Row],[BUYING QUANTITY]]&gt;0,Stock[[#This Row],[REMAINING QUANTITY
(auto-fill)]]&gt;0),"HOLDING",""))</f>
        <v/>
      </c>
      <c r="C616" s="111">
        <f t="shared" si="9"/>
        <v>603</v>
      </c>
      <c r="D616" s="79"/>
      <c r="E616" s="80"/>
      <c r="F616" s="162"/>
      <c r="G616" s="85"/>
      <c r="H616" s="86"/>
      <c r="I616" s="164"/>
      <c r="J616" s="115" t="str">
        <f>IF(Stock[[#This Row],[BUYING QUANTITY]]&gt;0,Stock[[#This Row],[BUYING PRICE]]*Stock[[#This Row],[BUYING QUANTITY]]*Stock[[#This Row],[% BUYING FEE]],"")</f>
        <v/>
      </c>
      <c r="K616" s="89"/>
      <c r="L616" s="90"/>
      <c r="M616" s="117" t="str">
        <f>IF(Stock[[#This Row],[BUYING QUANTITY]]&gt;0,Stock[[#This Row],[BUYING PRICE]]*(1+Stock[[#This Row],[% THRESHOLD (RETURN)_1]]),"")</f>
        <v/>
      </c>
      <c r="N616" s="91"/>
      <c r="O616" s="117" t="str">
        <f>IF(Stock[[#This Row],[BUYING QUANTITY]]&gt;0,Stock[[#This Row],[BUYING PRICE]]*(1+Stock[[#This Row],[% THRESHOLD (RETURN)_2]]),"")</f>
        <v/>
      </c>
      <c r="P616" s="91"/>
      <c r="Q616" s="117" t="str">
        <f>IF(Stock[[#This Row],[BUYING QUANTITY]]&gt;0,Stock[[#This Row],[BUYING PRICE]]*(1+Stock[[#This Row],[% THRESHOLD (LOSS)]]),"")</f>
        <v/>
      </c>
      <c r="R616" s="106"/>
      <c r="S616" s="118" t="str">
        <f>IF(Stock[[#This Row],[CASH DIVIDEND]]&gt;0,Stock[[#This Row],[CASH DIVIDEND]]/(Stock[[#This Row],[BUYING PRICE]]*Stock[[#This Row],[BUYING QUANTITY]]),"")</f>
        <v/>
      </c>
      <c r="T616" s="106"/>
      <c r="U616" s="79"/>
      <c r="V616" s="97"/>
      <c r="W616" s="98"/>
      <c r="X616" s="168"/>
      <c r="Y616" s="126" t="str">
        <f>IF(Stock[[#This Row],[SELLING QUANTITY]]&gt;0,Stock[[#This Row],[SELLING PRICE]]*Stock[[#This Row],[SELLING QUANTITY]]*Stock[[#This Row],[% SELLING FEE]]+Stock[[#This Row],[SELLING PRICE]]*Stock[[#This Row],[SELLING QUANTITY]]*$D$12,"")</f>
        <v/>
      </c>
      <c r="Z616" s="127">
        <f>Stock[[#This Row],[BUYING QUANTITY]]+Stock[[#This Row],[STOCK DIVIDEND]]-Stock[[#This Row],[SELLING QUANTITY]]</f>
        <v>0</v>
      </c>
      <c r="AA6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6" s="121">
        <f ca="1">IF(Stock[[#This Row],[SELLING DATE]]&gt;0,Stock[[#This Row],[SELLING DATE]]-Stock[[#This Row],[BUY DATE]]+1,IF(Stock[[#This Row],[BUY DATE]]=0,0,TODAY()-Stock[[#This Row],[BUY DATE]]+1))</f>
        <v>0</v>
      </c>
      <c r="AC616" s="122" t="str">
        <f>IFERROR(Stock[[#This Row],[CASH DIVIDEND]]+Stock[[#This Row],[RETURN/(LOSS) FROM TRADING
(auto-fill)]],"")</f>
        <v/>
      </c>
      <c r="AD616" s="146" t="str">
        <f>IF(Stock[[#This Row],[SELLING QUANTITY]]&gt;0,SUM(Stock[[#This Row],[RETURN/(LOSS) FROM TRADING
(auto-fill)]],Stock[[#This Row],[CASH DIVIDEND]])/SUM(Stock[[#This Row],[BUYING PRICE]]*Stock[[#This Row],[SELLING QUANTITY]],Stock[[#This Row],[BUYING FEE
(auto-fill)]]*Stock[[#This Row],[SELLING QUANTITY]]/Stock[[#This Row],[BUYING QUANTITY]]),"")</f>
        <v/>
      </c>
      <c r="AE616" s="146" t="str">
        <f ca="1">IFERROR(IF(Stock[[#This Row],[HOLDING DAYS
(auto-fill)]]&lt;365,Stock[[#This Row],[% TOTAL RETURN/(LOSS)
(auto-fill)]]*365/Stock[[#This Row],[HOLDING DAYS
(auto-fill)]],POWER((1+Stock[[#This Row],[% TOTAL RETURN/(LOSS)
(auto-fill)]]),1/(Stock[[#This Row],[HOLDING DAYS
(auto-fill)]]/365))-1),"")</f>
        <v/>
      </c>
      <c r="AF616" s="92"/>
      <c r="AG616" s="149" t="str">
        <f>IF(Stock[[#This Row],[STATUS
(auto-fill)]]="HOLDING",Stock[[#This Row],[MARKET PRICE]]-Stock[[#This Row],[BUYING PRICE]],"")</f>
        <v/>
      </c>
      <c r="AH616" s="143" t="str">
        <f>IFERROR(Stock[[#This Row],[CHANGE
(auto-fill)]]/Stock[[#This Row],[BUYING PRICE]],"")</f>
        <v/>
      </c>
      <c r="AI616" s="129" t="str">
        <f>IF(Stock[[#This Row],[MARKET PRICE]]&gt;0,Stock[[#This Row],[MARKET PRICE]]*Stock[[#This Row],[REMAINING QUANTITY
(auto-fill)]],"")</f>
        <v/>
      </c>
    </row>
    <row r="617" spans="2:35">
      <c r="B617" s="112" t="str">
        <f>IF(AND(Stock[[#This Row],[BUYING QUANTITY]]&gt;0,Stock[[#This Row],[REMAINING QUANTITY
(auto-fill)]]=0),"SOLD OUT",
IF(AND(Stock[[#This Row],[BUYING QUANTITY]]&gt;0,Stock[[#This Row],[REMAINING QUANTITY
(auto-fill)]]&gt;0),"HOLDING",""))</f>
        <v/>
      </c>
      <c r="C617" s="111">
        <f t="shared" si="9"/>
        <v>604</v>
      </c>
      <c r="D617" s="79"/>
      <c r="E617" s="80"/>
      <c r="F617" s="162"/>
      <c r="G617" s="85"/>
      <c r="H617" s="86"/>
      <c r="I617" s="164"/>
      <c r="J617" s="115" t="str">
        <f>IF(Stock[[#This Row],[BUYING QUANTITY]]&gt;0,Stock[[#This Row],[BUYING PRICE]]*Stock[[#This Row],[BUYING QUANTITY]]*Stock[[#This Row],[% BUYING FEE]],"")</f>
        <v/>
      </c>
      <c r="K617" s="89"/>
      <c r="L617" s="90"/>
      <c r="M617" s="117" t="str">
        <f>IF(Stock[[#This Row],[BUYING QUANTITY]]&gt;0,Stock[[#This Row],[BUYING PRICE]]*(1+Stock[[#This Row],[% THRESHOLD (RETURN)_1]]),"")</f>
        <v/>
      </c>
      <c r="N617" s="91"/>
      <c r="O617" s="117" t="str">
        <f>IF(Stock[[#This Row],[BUYING QUANTITY]]&gt;0,Stock[[#This Row],[BUYING PRICE]]*(1+Stock[[#This Row],[% THRESHOLD (RETURN)_2]]),"")</f>
        <v/>
      </c>
      <c r="P617" s="91"/>
      <c r="Q617" s="117" t="str">
        <f>IF(Stock[[#This Row],[BUYING QUANTITY]]&gt;0,Stock[[#This Row],[BUYING PRICE]]*(1+Stock[[#This Row],[% THRESHOLD (LOSS)]]),"")</f>
        <v/>
      </c>
      <c r="R617" s="106"/>
      <c r="S617" s="118" t="str">
        <f>IF(Stock[[#This Row],[CASH DIVIDEND]]&gt;0,Stock[[#This Row],[CASH DIVIDEND]]/(Stock[[#This Row],[BUYING PRICE]]*Stock[[#This Row],[BUYING QUANTITY]]),"")</f>
        <v/>
      </c>
      <c r="T617" s="106"/>
      <c r="U617" s="79"/>
      <c r="V617" s="97"/>
      <c r="W617" s="98"/>
      <c r="X617" s="168"/>
      <c r="Y617" s="126" t="str">
        <f>IF(Stock[[#This Row],[SELLING QUANTITY]]&gt;0,Stock[[#This Row],[SELLING PRICE]]*Stock[[#This Row],[SELLING QUANTITY]]*Stock[[#This Row],[% SELLING FEE]]+Stock[[#This Row],[SELLING PRICE]]*Stock[[#This Row],[SELLING QUANTITY]]*$D$12,"")</f>
        <v/>
      </c>
      <c r="Z617" s="127">
        <f>Stock[[#This Row],[BUYING QUANTITY]]+Stock[[#This Row],[STOCK DIVIDEND]]-Stock[[#This Row],[SELLING QUANTITY]]</f>
        <v>0</v>
      </c>
      <c r="AA6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7" s="121">
        <f ca="1">IF(Stock[[#This Row],[SELLING DATE]]&gt;0,Stock[[#This Row],[SELLING DATE]]-Stock[[#This Row],[BUY DATE]]+1,IF(Stock[[#This Row],[BUY DATE]]=0,0,TODAY()-Stock[[#This Row],[BUY DATE]]+1))</f>
        <v>0</v>
      </c>
      <c r="AC617" s="122" t="str">
        <f>IFERROR(Stock[[#This Row],[CASH DIVIDEND]]+Stock[[#This Row],[RETURN/(LOSS) FROM TRADING
(auto-fill)]],"")</f>
        <v/>
      </c>
      <c r="AD617" s="146" t="str">
        <f>IF(Stock[[#This Row],[SELLING QUANTITY]]&gt;0,SUM(Stock[[#This Row],[RETURN/(LOSS) FROM TRADING
(auto-fill)]],Stock[[#This Row],[CASH DIVIDEND]])/SUM(Stock[[#This Row],[BUYING PRICE]]*Stock[[#This Row],[SELLING QUANTITY]],Stock[[#This Row],[BUYING FEE
(auto-fill)]]*Stock[[#This Row],[SELLING QUANTITY]]/Stock[[#This Row],[BUYING QUANTITY]]),"")</f>
        <v/>
      </c>
      <c r="AE617" s="146" t="str">
        <f ca="1">IFERROR(IF(Stock[[#This Row],[HOLDING DAYS
(auto-fill)]]&lt;365,Stock[[#This Row],[% TOTAL RETURN/(LOSS)
(auto-fill)]]*365/Stock[[#This Row],[HOLDING DAYS
(auto-fill)]],POWER((1+Stock[[#This Row],[% TOTAL RETURN/(LOSS)
(auto-fill)]]),1/(Stock[[#This Row],[HOLDING DAYS
(auto-fill)]]/365))-1),"")</f>
        <v/>
      </c>
      <c r="AF617" s="92"/>
      <c r="AG617" s="149" t="str">
        <f>IF(Stock[[#This Row],[STATUS
(auto-fill)]]="HOLDING",Stock[[#This Row],[MARKET PRICE]]-Stock[[#This Row],[BUYING PRICE]],"")</f>
        <v/>
      </c>
      <c r="AH617" s="143" t="str">
        <f>IFERROR(Stock[[#This Row],[CHANGE
(auto-fill)]]/Stock[[#This Row],[BUYING PRICE]],"")</f>
        <v/>
      </c>
      <c r="AI617" s="129" t="str">
        <f>IF(Stock[[#This Row],[MARKET PRICE]]&gt;0,Stock[[#This Row],[MARKET PRICE]]*Stock[[#This Row],[REMAINING QUANTITY
(auto-fill)]],"")</f>
        <v/>
      </c>
    </row>
    <row r="618" spans="2:35">
      <c r="B618" s="112" t="str">
        <f>IF(AND(Stock[[#This Row],[BUYING QUANTITY]]&gt;0,Stock[[#This Row],[REMAINING QUANTITY
(auto-fill)]]=0),"SOLD OUT",
IF(AND(Stock[[#This Row],[BUYING QUANTITY]]&gt;0,Stock[[#This Row],[REMAINING QUANTITY
(auto-fill)]]&gt;0),"HOLDING",""))</f>
        <v/>
      </c>
      <c r="C618" s="111">
        <f t="shared" si="9"/>
        <v>605</v>
      </c>
      <c r="D618" s="79"/>
      <c r="E618" s="80"/>
      <c r="F618" s="162"/>
      <c r="G618" s="85"/>
      <c r="H618" s="86"/>
      <c r="I618" s="164"/>
      <c r="J618" s="115" t="str">
        <f>IF(Stock[[#This Row],[BUYING QUANTITY]]&gt;0,Stock[[#This Row],[BUYING PRICE]]*Stock[[#This Row],[BUYING QUANTITY]]*Stock[[#This Row],[% BUYING FEE]],"")</f>
        <v/>
      </c>
      <c r="K618" s="89"/>
      <c r="L618" s="90"/>
      <c r="M618" s="117" t="str">
        <f>IF(Stock[[#This Row],[BUYING QUANTITY]]&gt;0,Stock[[#This Row],[BUYING PRICE]]*(1+Stock[[#This Row],[% THRESHOLD (RETURN)_1]]),"")</f>
        <v/>
      </c>
      <c r="N618" s="91"/>
      <c r="O618" s="117" t="str">
        <f>IF(Stock[[#This Row],[BUYING QUANTITY]]&gt;0,Stock[[#This Row],[BUYING PRICE]]*(1+Stock[[#This Row],[% THRESHOLD (RETURN)_2]]),"")</f>
        <v/>
      </c>
      <c r="P618" s="91"/>
      <c r="Q618" s="117" t="str">
        <f>IF(Stock[[#This Row],[BUYING QUANTITY]]&gt;0,Stock[[#This Row],[BUYING PRICE]]*(1+Stock[[#This Row],[% THRESHOLD (LOSS)]]),"")</f>
        <v/>
      </c>
      <c r="R618" s="106"/>
      <c r="S618" s="118" t="str">
        <f>IF(Stock[[#This Row],[CASH DIVIDEND]]&gt;0,Stock[[#This Row],[CASH DIVIDEND]]/(Stock[[#This Row],[BUYING PRICE]]*Stock[[#This Row],[BUYING QUANTITY]]),"")</f>
        <v/>
      </c>
      <c r="T618" s="106"/>
      <c r="U618" s="79"/>
      <c r="V618" s="97"/>
      <c r="W618" s="98"/>
      <c r="X618" s="168"/>
      <c r="Y618" s="126" t="str">
        <f>IF(Stock[[#This Row],[SELLING QUANTITY]]&gt;0,Stock[[#This Row],[SELLING PRICE]]*Stock[[#This Row],[SELLING QUANTITY]]*Stock[[#This Row],[% SELLING FEE]]+Stock[[#This Row],[SELLING PRICE]]*Stock[[#This Row],[SELLING QUANTITY]]*$D$12,"")</f>
        <v/>
      </c>
      <c r="Z618" s="127">
        <f>Stock[[#This Row],[BUYING QUANTITY]]+Stock[[#This Row],[STOCK DIVIDEND]]-Stock[[#This Row],[SELLING QUANTITY]]</f>
        <v>0</v>
      </c>
      <c r="AA6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8" s="121">
        <f ca="1">IF(Stock[[#This Row],[SELLING DATE]]&gt;0,Stock[[#This Row],[SELLING DATE]]-Stock[[#This Row],[BUY DATE]]+1,IF(Stock[[#This Row],[BUY DATE]]=0,0,TODAY()-Stock[[#This Row],[BUY DATE]]+1))</f>
        <v>0</v>
      </c>
      <c r="AC618" s="122" t="str">
        <f>IFERROR(Stock[[#This Row],[CASH DIVIDEND]]+Stock[[#This Row],[RETURN/(LOSS) FROM TRADING
(auto-fill)]],"")</f>
        <v/>
      </c>
      <c r="AD618" s="146" t="str">
        <f>IF(Stock[[#This Row],[SELLING QUANTITY]]&gt;0,SUM(Stock[[#This Row],[RETURN/(LOSS) FROM TRADING
(auto-fill)]],Stock[[#This Row],[CASH DIVIDEND]])/SUM(Stock[[#This Row],[BUYING PRICE]]*Stock[[#This Row],[SELLING QUANTITY]],Stock[[#This Row],[BUYING FEE
(auto-fill)]]*Stock[[#This Row],[SELLING QUANTITY]]/Stock[[#This Row],[BUYING QUANTITY]]),"")</f>
        <v/>
      </c>
      <c r="AE618" s="146" t="str">
        <f ca="1">IFERROR(IF(Stock[[#This Row],[HOLDING DAYS
(auto-fill)]]&lt;365,Stock[[#This Row],[% TOTAL RETURN/(LOSS)
(auto-fill)]]*365/Stock[[#This Row],[HOLDING DAYS
(auto-fill)]],POWER((1+Stock[[#This Row],[% TOTAL RETURN/(LOSS)
(auto-fill)]]),1/(Stock[[#This Row],[HOLDING DAYS
(auto-fill)]]/365))-1),"")</f>
        <v/>
      </c>
      <c r="AF618" s="92"/>
      <c r="AG618" s="149" t="str">
        <f>IF(Stock[[#This Row],[STATUS
(auto-fill)]]="HOLDING",Stock[[#This Row],[MARKET PRICE]]-Stock[[#This Row],[BUYING PRICE]],"")</f>
        <v/>
      </c>
      <c r="AH618" s="143" t="str">
        <f>IFERROR(Stock[[#This Row],[CHANGE
(auto-fill)]]/Stock[[#This Row],[BUYING PRICE]],"")</f>
        <v/>
      </c>
      <c r="AI618" s="129" t="str">
        <f>IF(Stock[[#This Row],[MARKET PRICE]]&gt;0,Stock[[#This Row],[MARKET PRICE]]*Stock[[#This Row],[REMAINING QUANTITY
(auto-fill)]],"")</f>
        <v/>
      </c>
    </row>
    <row r="619" spans="2:35">
      <c r="B619" s="112" t="str">
        <f>IF(AND(Stock[[#This Row],[BUYING QUANTITY]]&gt;0,Stock[[#This Row],[REMAINING QUANTITY
(auto-fill)]]=0),"SOLD OUT",
IF(AND(Stock[[#This Row],[BUYING QUANTITY]]&gt;0,Stock[[#This Row],[REMAINING QUANTITY
(auto-fill)]]&gt;0),"HOLDING",""))</f>
        <v/>
      </c>
      <c r="C619" s="111">
        <f t="shared" si="9"/>
        <v>606</v>
      </c>
      <c r="D619" s="79"/>
      <c r="E619" s="80"/>
      <c r="F619" s="162"/>
      <c r="G619" s="85"/>
      <c r="H619" s="86"/>
      <c r="I619" s="164"/>
      <c r="J619" s="115" t="str">
        <f>IF(Stock[[#This Row],[BUYING QUANTITY]]&gt;0,Stock[[#This Row],[BUYING PRICE]]*Stock[[#This Row],[BUYING QUANTITY]]*Stock[[#This Row],[% BUYING FEE]],"")</f>
        <v/>
      </c>
      <c r="K619" s="89"/>
      <c r="L619" s="90"/>
      <c r="M619" s="117" t="str">
        <f>IF(Stock[[#This Row],[BUYING QUANTITY]]&gt;0,Stock[[#This Row],[BUYING PRICE]]*(1+Stock[[#This Row],[% THRESHOLD (RETURN)_1]]),"")</f>
        <v/>
      </c>
      <c r="N619" s="91"/>
      <c r="O619" s="117" t="str">
        <f>IF(Stock[[#This Row],[BUYING QUANTITY]]&gt;0,Stock[[#This Row],[BUYING PRICE]]*(1+Stock[[#This Row],[% THRESHOLD (RETURN)_2]]),"")</f>
        <v/>
      </c>
      <c r="P619" s="91"/>
      <c r="Q619" s="117" t="str">
        <f>IF(Stock[[#This Row],[BUYING QUANTITY]]&gt;0,Stock[[#This Row],[BUYING PRICE]]*(1+Stock[[#This Row],[% THRESHOLD (LOSS)]]),"")</f>
        <v/>
      </c>
      <c r="R619" s="106"/>
      <c r="S619" s="118" t="str">
        <f>IF(Stock[[#This Row],[CASH DIVIDEND]]&gt;0,Stock[[#This Row],[CASH DIVIDEND]]/(Stock[[#This Row],[BUYING PRICE]]*Stock[[#This Row],[BUYING QUANTITY]]),"")</f>
        <v/>
      </c>
      <c r="T619" s="106"/>
      <c r="U619" s="79"/>
      <c r="V619" s="97"/>
      <c r="W619" s="98"/>
      <c r="X619" s="168"/>
      <c r="Y619" s="126" t="str">
        <f>IF(Stock[[#This Row],[SELLING QUANTITY]]&gt;0,Stock[[#This Row],[SELLING PRICE]]*Stock[[#This Row],[SELLING QUANTITY]]*Stock[[#This Row],[% SELLING FEE]]+Stock[[#This Row],[SELLING PRICE]]*Stock[[#This Row],[SELLING QUANTITY]]*$D$12,"")</f>
        <v/>
      </c>
      <c r="Z619" s="127">
        <f>Stock[[#This Row],[BUYING QUANTITY]]+Stock[[#This Row],[STOCK DIVIDEND]]-Stock[[#This Row],[SELLING QUANTITY]]</f>
        <v>0</v>
      </c>
      <c r="AA6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19" s="121">
        <f ca="1">IF(Stock[[#This Row],[SELLING DATE]]&gt;0,Stock[[#This Row],[SELLING DATE]]-Stock[[#This Row],[BUY DATE]]+1,IF(Stock[[#This Row],[BUY DATE]]=0,0,TODAY()-Stock[[#This Row],[BUY DATE]]+1))</f>
        <v>0</v>
      </c>
      <c r="AC619" s="122" t="str">
        <f>IFERROR(Stock[[#This Row],[CASH DIVIDEND]]+Stock[[#This Row],[RETURN/(LOSS) FROM TRADING
(auto-fill)]],"")</f>
        <v/>
      </c>
      <c r="AD619" s="146" t="str">
        <f>IF(Stock[[#This Row],[SELLING QUANTITY]]&gt;0,SUM(Stock[[#This Row],[RETURN/(LOSS) FROM TRADING
(auto-fill)]],Stock[[#This Row],[CASH DIVIDEND]])/SUM(Stock[[#This Row],[BUYING PRICE]]*Stock[[#This Row],[SELLING QUANTITY]],Stock[[#This Row],[BUYING FEE
(auto-fill)]]*Stock[[#This Row],[SELLING QUANTITY]]/Stock[[#This Row],[BUYING QUANTITY]]),"")</f>
        <v/>
      </c>
      <c r="AE619" s="146" t="str">
        <f ca="1">IFERROR(IF(Stock[[#This Row],[HOLDING DAYS
(auto-fill)]]&lt;365,Stock[[#This Row],[% TOTAL RETURN/(LOSS)
(auto-fill)]]*365/Stock[[#This Row],[HOLDING DAYS
(auto-fill)]],POWER((1+Stock[[#This Row],[% TOTAL RETURN/(LOSS)
(auto-fill)]]),1/(Stock[[#This Row],[HOLDING DAYS
(auto-fill)]]/365))-1),"")</f>
        <v/>
      </c>
      <c r="AF619" s="92"/>
      <c r="AG619" s="149" t="str">
        <f>IF(Stock[[#This Row],[STATUS
(auto-fill)]]="HOLDING",Stock[[#This Row],[MARKET PRICE]]-Stock[[#This Row],[BUYING PRICE]],"")</f>
        <v/>
      </c>
      <c r="AH619" s="143" t="str">
        <f>IFERROR(Stock[[#This Row],[CHANGE
(auto-fill)]]/Stock[[#This Row],[BUYING PRICE]],"")</f>
        <v/>
      </c>
      <c r="AI619" s="129" t="str">
        <f>IF(Stock[[#This Row],[MARKET PRICE]]&gt;0,Stock[[#This Row],[MARKET PRICE]]*Stock[[#This Row],[REMAINING QUANTITY
(auto-fill)]],"")</f>
        <v/>
      </c>
    </row>
    <row r="620" spans="2:35">
      <c r="B620" s="112" t="str">
        <f>IF(AND(Stock[[#This Row],[BUYING QUANTITY]]&gt;0,Stock[[#This Row],[REMAINING QUANTITY
(auto-fill)]]=0),"SOLD OUT",
IF(AND(Stock[[#This Row],[BUYING QUANTITY]]&gt;0,Stock[[#This Row],[REMAINING QUANTITY
(auto-fill)]]&gt;0),"HOLDING",""))</f>
        <v/>
      </c>
      <c r="C620" s="111">
        <f t="shared" si="9"/>
        <v>607</v>
      </c>
      <c r="D620" s="79"/>
      <c r="E620" s="80"/>
      <c r="F620" s="162"/>
      <c r="G620" s="85"/>
      <c r="H620" s="86"/>
      <c r="I620" s="164"/>
      <c r="J620" s="115" t="str">
        <f>IF(Stock[[#This Row],[BUYING QUANTITY]]&gt;0,Stock[[#This Row],[BUYING PRICE]]*Stock[[#This Row],[BUYING QUANTITY]]*Stock[[#This Row],[% BUYING FEE]],"")</f>
        <v/>
      </c>
      <c r="K620" s="89"/>
      <c r="L620" s="90"/>
      <c r="M620" s="117" t="str">
        <f>IF(Stock[[#This Row],[BUYING QUANTITY]]&gt;0,Stock[[#This Row],[BUYING PRICE]]*(1+Stock[[#This Row],[% THRESHOLD (RETURN)_1]]),"")</f>
        <v/>
      </c>
      <c r="N620" s="91"/>
      <c r="O620" s="117" t="str">
        <f>IF(Stock[[#This Row],[BUYING QUANTITY]]&gt;0,Stock[[#This Row],[BUYING PRICE]]*(1+Stock[[#This Row],[% THRESHOLD (RETURN)_2]]),"")</f>
        <v/>
      </c>
      <c r="P620" s="91"/>
      <c r="Q620" s="117" t="str">
        <f>IF(Stock[[#This Row],[BUYING QUANTITY]]&gt;0,Stock[[#This Row],[BUYING PRICE]]*(1+Stock[[#This Row],[% THRESHOLD (LOSS)]]),"")</f>
        <v/>
      </c>
      <c r="R620" s="106"/>
      <c r="S620" s="118" t="str">
        <f>IF(Stock[[#This Row],[CASH DIVIDEND]]&gt;0,Stock[[#This Row],[CASH DIVIDEND]]/(Stock[[#This Row],[BUYING PRICE]]*Stock[[#This Row],[BUYING QUANTITY]]),"")</f>
        <v/>
      </c>
      <c r="T620" s="106"/>
      <c r="U620" s="79"/>
      <c r="V620" s="97"/>
      <c r="W620" s="98"/>
      <c r="X620" s="168"/>
      <c r="Y620" s="126" t="str">
        <f>IF(Stock[[#This Row],[SELLING QUANTITY]]&gt;0,Stock[[#This Row],[SELLING PRICE]]*Stock[[#This Row],[SELLING QUANTITY]]*Stock[[#This Row],[% SELLING FEE]]+Stock[[#This Row],[SELLING PRICE]]*Stock[[#This Row],[SELLING QUANTITY]]*$D$12,"")</f>
        <v/>
      </c>
      <c r="Z620" s="127">
        <f>Stock[[#This Row],[BUYING QUANTITY]]+Stock[[#This Row],[STOCK DIVIDEND]]-Stock[[#This Row],[SELLING QUANTITY]]</f>
        <v>0</v>
      </c>
      <c r="AA6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0" s="121">
        <f ca="1">IF(Stock[[#This Row],[SELLING DATE]]&gt;0,Stock[[#This Row],[SELLING DATE]]-Stock[[#This Row],[BUY DATE]]+1,IF(Stock[[#This Row],[BUY DATE]]=0,0,TODAY()-Stock[[#This Row],[BUY DATE]]+1))</f>
        <v>0</v>
      </c>
      <c r="AC620" s="122" t="str">
        <f>IFERROR(Stock[[#This Row],[CASH DIVIDEND]]+Stock[[#This Row],[RETURN/(LOSS) FROM TRADING
(auto-fill)]],"")</f>
        <v/>
      </c>
      <c r="AD620" s="146" t="str">
        <f>IF(Stock[[#This Row],[SELLING QUANTITY]]&gt;0,SUM(Stock[[#This Row],[RETURN/(LOSS) FROM TRADING
(auto-fill)]],Stock[[#This Row],[CASH DIVIDEND]])/SUM(Stock[[#This Row],[BUYING PRICE]]*Stock[[#This Row],[SELLING QUANTITY]],Stock[[#This Row],[BUYING FEE
(auto-fill)]]*Stock[[#This Row],[SELLING QUANTITY]]/Stock[[#This Row],[BUYING QUANTITY]]),"")</f>
        <v/>
      </c>
      <c r="AE620" s="146" t="str">
        <f ca="1">IFERROR(IF(Stock[[#This Row],[HOLDING DAYS
(auto-fill)]]&lt;365,Stock[[#This Row],[% TOTAL RETURN/(LOSS)
(auto-fill)]]*365/Stock[[#This Row],[HOLDING DAYS
(auto-fill)]],POWER((1+Stock[[#This Row],[% TOTAL RETURN/(LOSS)
(auto-fill)]]),1/(Stock[[#This Row],[HOLDING DAYS
(auto-fill)]]/365))-1),"")</f>
        <v/>
      </c>
      <c r="AF620" s="92"/>
      <c r="AG620" s="149" t="str">
        <f>IF(Stock[[#This Row],[STATUS
(auto-fill)]]="HOLDING",Stock[[#This Row],[MARKET PRICE]]-Stock[[#This Row],[BUYING PRICE]],"")</f>
        <v/>
      </c>
      <c r="AH620" s="143" t="str">
        <f>IFERROR(Stock[[#This Row],[CHANGE
(auto-fill)]]/Stock[[#This Row],[BUYING PRICE]],"")</f>
        <v/>
      </c>
      <c r="AI620" s="129" t="str">
        <f>IF(Stock[[#This Row],[MARKET PRICE]]&gt;0,Stock[[#This Row],[MARKET PRICE]]*Stock[[#This Row],[REMAINING QUANTITY
(auto-fill)]],"")</f>
        <v/>
      </c>
    </row>
    <row r="621" spans="2:35">
      <c r="B621" s="112" t="str">
        <f>IF(AND(Stock[[#This Row],[BUYING QUANTITY]]&gt;0,Stock[[#This Row],[REMAINING QUANTITY
(auto-fill)]]=0),"SOLD OUT",
IF(AND(Stock[[#This Row],[BUYING QUANTITY]]&gt;0,Stock[[#This Row],[REMAINING QUANTITY
(auto-fill)]]&gt;0),"HOLDING",""))</f>
        <v/>
      </c>
      <c r="C621" s="111">
        <f t="shared" si="9"/>
        <v>608</v>
      </c>
      <c r="D621" s="79"/>
      <c r="E621" s="80"/>
      <c r="F621" s="162"/>
      <c r="G621" s="85"/>
      <c r="H621" s="86"/>
      <c r="I621" s="164"/>
      <c r="J621" s="115" t="str">
        <f>IF(Stock[[#This Row],[BUYING QUANTITY]]&gt;0,Stock[[#This Row],[BUYING PRICE]]*Stock[[#This Row],[BUYING QUANTITY]]*Stock[[#This Row],[% BUYING FEE]],"")</f>
        <v/>
      </c>
      <c r="K621" s="89"/>
      <c r="L621" s="90"/>
      <c r="M621" s="117" t="str">
        <f>IF(Stock[[#This Row],[BUYING QUANTITY]]&gt;0,Stock[[#This Row],[BUYING PRICE]]*(1+Stock[[#This Row],[% THRESHOLD (RETURN)_1]]),"")</f>
        <v/>
      </c>
      <c r="N621" s="91"/>
      <c r="O621" s="117" t="str">
        <f>IF(Stock[[#This Row],[BUYING QUANTITY]]&gt;0,Stock[[#This Row],[BUYING PRICE]]*(1+Stock[[#This Row],[% THRESHOLD (RETURN)_2]]),"")</f>
        <v/>
      </c>
      <c r="P621" s="91"/>
      <c r="Q621" s="117" t="str">
        <f>IF(Stock[[#This Row],[BUYING QUANTITY]]&gt;0,Stock[[#This Row],[BUYING PRICE]]*(1+Stock[[#This Row],[% THRESHOLD (LOSS)]]),"")</f>
        <v/>
      </c>
      <c r="R621" s="106"/>
      <c r="S621" s="118" t="str">
        <f>IF(Stock[[#This Row],[CASH DIVIDEND]]&gt;0,Stock[[#This Row],[CASH DIVIDEND]]/(Stock[[#This Row],[BUYING PRICE]]*Stock[[#This Row],[BUYING QUANTITY]]),"")</f>
        <v/>
      </c>
      <c r="T621" s="106"/>
      <c r="U621" s="79"/>
      <c r="V621" s="97"/>
      <c r="W621" s="98"/>
      <c r="X621" s="168"/>
      <c r="Y621" s="126" t="str">
        <f>IF(Stock[[#This Row],[SELLING QUANTITY]]&gt;0,Stock[[#This Row],[SELLING PRICE]]*Stock[[#This Row],[SELLING QUANTITY]]*Stock[[#This Row],[% SELLING FEE]]+Stock[[#This Row],[SELLING PRICE]]*Stock[[#This Row],[SELLING QUANTITY]]*$D$12,"")</f>
        <v/>
      </c>
      <c r="Z621" s="127">
        <f>Stock[[#This Row],[BUYING QUANTITY]]+Stock[[#This Row],[STOCK DIVIDEND]]-Stock[[#This Row],[SELLING QUANTITY]]</f>
        <v>0</v>
      </c>
      <c r="AA6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1" s="121">
        <f ca="1">IF(Stock[[#This Row],[SELLING DATE]]&gt;0,Stock[[#This Row],[SELLING DATE]]-Stock[[#This Row],[BUY DATE]]+1,IF(Stock[[#This Row],[BUY DATE]]=0,0,TODAY()-Stock[[#This Row],[BUY DATE]]+1))</f>
        <v>0</v>
      </c>
      <c r="AC621" s="122" t="str">
        <f>IFERROR(Stock[[#This Row],[CASH DIVIDEND]]+Stock[[#This Row],[RETURN/(LOSS) FROM TRADING
(auto-fill)]],"")</f>
        <v/>
      </c>
      <c r="AD621" s="146" t="str">
        <f>IF(Stock[[#This Row],[SELLING QUANTITY]]&gt;0,SUM(Stock[[#This Row],[RETURN/(LOSS) FROM TRADING
(auto-fill)]],Stock[[#This Row],[CASH DIVIDEND]])/SUM(Stock[[#This Row],[BUYING PRICE]]*Stock[[#This Row],[SELLING QUANTITY]],Stock[[#This Row],[BUYING FEE
(auto-fill)]]*Stock[[#This Row],[SELLING QUANTITY]]/Stock[[#This Row],[BUYING QUANTITY]]),"")</f>
        <v/>
      </c>
      <c r="AE621" s="146" t="str">
        <f ca="1">IFERROR(IF(Stock[[#This Row],[HOLDING DAYS
(auto-fill)]]&lt;365,Stock[[#This Row],[% TOTAL RETURN/(LOSS)
(auto-fill)]]*365/Stock[[#This Row],[HOLDING DAYS
(auto-fill)]],POWER((1+Stock[[#This Row],[% TOTAL RETURN/(LOSS)
(auto-fill)]]),1/(Stock[[#This Row],[HOLDING DAYS
(auto-fill)]]/365))-1),"")</f>
        <v/>
      </c>
      <c r="AF621" s="92"/>
      <c r="AG621" s="149" t="str">
        <f>IF(Stock[[#This Row],[STATUS
(auto-fill)]]="HOLDING",Stock[[#This Row],[MARKET PRICE]]-Stock[[#This Row],[BUYING PRICE]],"")</f>
        <v/>
      </c>
      <c r="AH621" s="143" t="str">
        <f>IFERROR(Stock[[#This Row],[CHANGE
(auto-fill)]]/Stock[[#This Row],[BUYING PRICE]],"")</f>
        <v/>
      </c>
      <c r="AI621" s="129" t="str">
        <f>IF(Stock[[#This Row],[MARKET PRICE]]&gt;0,Stock[[#This Row],[MARKET PRICE]]*Stock[[#This Row],[REMAINING QUANTITY
(auto-fill)]],"")</f>
        <v/>
      </c>
    </row>
    <row r="622" spans="2:35">
      <c r="B622" s="112" t="str">
        <f>IF(AND(Stock[[#This Row],[BUYING QUANTITY]]&gt;0,Stock[[#This Row],[REMAINING QUANTITY
(auto-fill)]]=0),"SOLD OUT",
IF(AND(Stock[[#This Row],[BUYING QUANTITY]]&gt;0,Stock[[#This Row],[REMAINING QUANTITY
(auto-fill)]]&gt;0),"HOLDING",""))</f>
        <v/>
      </c>
      <c r="C622" s="111">
        <f t="shared" si="9"/>
        <v>609</v>
      </c>
      <c r="D622" s="79"/>
      <c r="E622" s="80"/>
      <c r="F622" s="162"/>
      <c r="G622" s="85"/>
      <c r="H622" s="86"/>
      <c r="I622" s="164"/>
      <c r="J622" s="115" t="str">
        <f>IF(Stock[[#This Row],[BUYING QUANTITY]]&gt;0,Stock[[#This Row],[BUYING PRICE]]*Stock[[#This Row],[BUYING QUANTITY]]*Stock[[#This Row],[% BUYING FEE]],"")</f>
        <v/>
      </c>
      <c r="K622" s="89"/>
      <c r="L622" s="90"/>
      <c r="M622" s="117" t="str">
        <f>IF(Stock[[#This Row],[BUYING QUANTITY]]&gt;0,Stock[[#This Row],[BUYING PRICE]]*(1+Stock[[#This Row],[% THRESHOLD (RETURN)_1]]),"")</f>
        <v/>
      </c>
      <c r="N622" s="91"/>
      <c r="O622" s="117" t="str">
        <f>IF(Stock[[#This Row],[BUYING QUANTITY]]&gt;0,Stock[[#This Row],[BUYING PRICE]]*(1+Stock[[#This Row],[% THRESHOLD (RETURN)_2]]),"")</f>
        <v/>
      </c>
      <c r="P622" s="91"/>
      <c r="Q622" s="117" t="str">
        <f>IF(Stock[[#This Row],[BUYING QUANTITY]]&gt;0,Stock[[#This Row],[BUYING PRICE]]*(1+Stock[[#This Row],[% THRESHOLD (LOSS)]]),"")</f>
        <v/>
      </c>
      <c r="R622" s="106"/>
      <c r="S622" s="118" t="str">
        <f>IF(Stock[[#This Row],[CASH DIVIDEND]]&gt;0,Stock[[#This Row],[CASH DIVIDEND]]/(Stock[[#This Row],[BUYING PRICE]]*Stock[[#This Row],[BUYING QUANTITY]]),"")</f>
        <v/>
      </c>
      <c r="T622" s="106"/>
      <c r="U622" s="79"/>
      <c r="V622" s="97"/>
      <c r="W622" s="98"/>
      <c r="X622" s="168"/>
      <c r="Y622" s="126" t="str">
        <f>IF(Stock[[#This Row],[SELLING QUANTITY]]&gt;0,Stock[[#This Row],[SELLING PRICE]]*Stock[[#This Row],[SELLING QUANTITY]]*Stock[[#This Row],[% SELLING FEE]]+Stock[[#This Row],[SELLING PRICE]]*Stock[[#This Row],[SELLING QUANTITY]]*$D$12,"")</f>
        <v/>
      </c>
      <c r="Z622" s="127">
        <f>Stock[[#This Row],[BUYING QUANTITY]]+Stock[[#This Row],[STOCK DIVIDEND]]-Stock[[#This Row],[SELLING QUANTITY]]</f>
        <v>0</v>
      </c>
      <c r="AA6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2" s="121">
        <f ca="1">IF(Stock[[#This Row],[SELLING DATE]]&gt;0,Stock[[#This Row],[SELLING DATE]]-Stock[[#This Row],[BUY DATE]]+1,IF(Stock[[#This Row],[BUY DATE]]=0,0,TODAY()-Stock[[#This Row],[BUY DATE]]+1))</f>
        <v>0</v>
      </c>
      <c r="AC622" s="122" t="str">
        <f>IFERROR(Stock[[#This Row],[CASH DIVIDEND]]+Stock[[#This Row],[RETURN/(LOSS) FROM TRADING
(auto-fill)]],"")</f>
        <v/>
      </c>
      <c r="AD622" s="146" t="str">
        <f>IF(Stock[[#This Row],[SELLING QUANTITY]]&gt;0,SUM(Stock[[#This Row],[RETURN/(LOSS) FROM TRADING
(auto-fill)]],Stock[[#This Row],[CASH DIVIDEND]])/SUM(Stock[[#This Row],[BUYING PRICE]]*Stock[[#This Row],[SELLING QUANTITY]],Stock[[#This Row],[BUYING FEE
(auto-fill)]]*Stock[[#This Row],[SELLING QUANTITY]]/Stock[[#This Row],[BUYING QUANTITY]]),"")</f>
        <v/>
      </c>
      <c r="AE622" s="146" t="str">
        <f ca="1">IFERROR(IF(Stock[[#This Row],[HOLDING DAYS
(auto-fill)]]&lt;365,Stock[[#This Row],[% TOTAL RETURN/(LOSS)
(auto-fill)]]*365/Stock[[#This Row],[HOLDING DAYS
(auto-fill)]],POWER((1+Stock[[#This Row],[% TOTAL RETURN/(LOSS)
(auto-fill)]]),1/(Stock[[#This Row],[HOLDING DAYS
(auto-fill)]]/365))-1),"")</f>
        <v/>
      </c>
      <c r="AF622" s="92"/>
      <c r="AG622" s="149" t="str">
        <f>IF(Stock[[#This Row],[STATUS
(auto-fill)]]="HOLDING",Stock[[#This Row],[MARKET PRICE]]-Stock[[#This Row],[BUYING PRICE]],"")</f>
        <v/>
      </c>
      <c r="AH622" s="143" t="str">
        <f>IFERROR(Stock[[#This Row],[CHANGE
(auto-fill)]]/Stock[[#This Row],[BUYING PRICE]],"")</f>
        <v/>
      </c>
      <c r="AI622" s="129" t="str">
        <f>IF(Stock[[#This Row],[MARKET PRICE]]&gt;0,Stock[[#This Row],[MARKET PRICE]]*Stock[[#This Row],[REMAINING QUANTITY
(auto-fill)]],"")</f>
        <v/>
      </c>
    </row>
    <row r="623" spans="2:35">
      <c r="B623" s="112" t="str">
        <f>IF(AND(Stock[[#This Row],[BUYING QUANTITY]]&gt;0,Stock[[#This Row],[REMAINING QUANTITY
(auto-fill)]]=0),"SOLD OUT",
IF(AND(Stock[[#This Row],[BUYING QUANTITY]]&gt;0,Stock[[#This Row],[REMAINING QUANTITY
(auto-fill)]]&gt;0),"HOLDING",""))</f>
        <v/>
      </c>
      <c r="C623" s="111">
        <f t="shared" si="9"/>
        <v>610</v>
      </c>
      <c r="D623" s="79"/>
      <c r="E623" s="80"/>
      <c r="F623" s="162"/>
      <c r="G623" s="85"/>
      <c r="H623" s="86"/>
      <c r="I623" s="164"/>
      <c r="J623" s="115" t="str">
        <f>IF(Stock[[#This Row],[BUYING QUANTITY]]&gt;0,Stock[[#This Row],[BUYING PRICE]]*Stock[[#This Row],[BUYING QUANTITY]]*Stock[[#This Row],[% BUYING FEE]],"")</f>
        <v/>
      </c>
      <c r="K623" s="89"/>
      <c r="L623" s="90"/>
      <c r="M623" s="117" t="str">
        <f>IF(Stock[[#This Row],[BUYING QUANTITY]]&gt;0,Stock[[#This Row],[BUYING PRICE]]*(1+Stock[[#This Row],[% THRESHOLD (RETURN)_1]]),"")</f>
        <v/>
      </c>
      <c r="N623" s="91"/>
      <c r="O623" s="117" t="str">
        <f>IF(Stock[[#This Row],[BUYING QUANTITY]]&gt;0,Stock[[#This Row],[BUYING PRICE]]*(1+Stock[[#This Row],[% THRESHOLD (RETURN)_2]]),"")</f>
        <v/>
      </c>
      <c r="P623" s="91"/>
      <c r="Q623" s="117" t="str">
        <f>IF(Stock[[#This Row],[BUYING QUANTITY]]&gt;0,Stock[[#This Row],[BUYING PRICE]]*(1+Stock[[#This Row],[% THRESHOLD (LOSS)]]),"")</f>
        <v/>
      </c>
      <c r="R623" s="106"/>
      <c r="S623" s="118" t="str">
        <f>IF(Stock[[#This Row],[CASH DIVIDEND]]&gt;0,Stock[[#This Row],[CASH DIVIDEND]]/(Stock[[#This Row],[BUYING PRICE]]*Stock[[#This Row],[BUYING QUANTITY]]),"")</f>
        <v/>
      </c>
      <c r="T623" s="106"/>
      <c r="U623" s="79"/>
      <c r="V623" s="97"/>
      <c r="W623" s="98"/>
      <c r="X623" s="168"/>
      <c r="Y623" s="126" t="str">
        <f>IF(Stock[[#This Row],[SELLING QUANTITY]]&gt;0,Stock[[#This Row],[SELLING PRICE]]*Stock[[#This Row],[SELLING QUANTITY]]*Stock[[#This Row],[% SELLING FEE]]+Stock[[#This Row],[SELLING PRICE]]*Stock[[#This Row],[SELLING QUANTITY]]*$D$12,"")</f>
        <v/>
      </c>
      <c r="Z623" s="127">
        <f>Stock[[#This Row],[BUYING QUANTITY]]+Stock[[#This Row],[STOCK DIVIDEND]]-Stock[[#This Row],[SELLING QUANTITY]]</f>
        <v>0</v>
      </c>
      <c r="AA6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3" s="121">
        <f ca="1">IF(Stock[[#This Row],[SELLING DATE]]&gt;0,Stock[[#This Row],[SELLING DATE]]-Stock[[#This Row],[BUY DATE]]+1,IF(Stock[[#This Row],[BUY DATE]]=0,0,TODAY()-Stock[[#This Row],[BUY DATE]]+1))</f>
        <v>0</v>
      </c>
      <c r="AC623" s="122" t="str">
        <f>IFERROR(Stock[[#This Row],[CASH DIVIDEND]]+Stock[[#This Row],[RETURN/(LOSS) FROM TRADING
(auto-fill)]],"")</f>
        <v/>
      </c>
      <c r="AD623" s="146" t="str">
        <f>IF(Stock[[#This Row],[SELLING QUANTITY]]&gt;0,SUM(Stock[[#This Row],[RETURN/(LOSS) FROM TRADING
(auto-fill)]],Stock[[#This Row],[CASH DIVIDEND]])/SUM(Stock[[#This Row],[BUYING PRICE]]*Stock[[#This Row],[SELLING QUANTITY]],Stock[[#This Row],[BUYING FEE
(auto-fill)]]*Stock[[#This Row],[SELLING QUANTITY]]/Stock[[#This Row],[BUYING QUANTITY]]),"")</f>
        <v/>
      </c>
      <c r="AE623" s="146" t="str">
        <f ca="1">IFERROR(IF(Stock[[#This Row],[HOLDING DAYS
(auto-fill)]]&lt;365,Stock[[#This Row],[% TOTAL RETURN/(LOSS)
(auto-fill)]]*365/Stock[[#This Row],[HOLDING DAYS
(auto-fill)]],POWER((1+Stock[[#This Row],[% TOTAL RETURN/(LOSS)
(auto-fill)]]),1/(Stock[[#This Row],[HOLDING DAYS
(auto-fill)]]/365))-1),"")</f>
        <v/>
      </c>
      <c r="AF623" s="92"/>
      <c r="AG623" s="149" t="str">
        <f>IF(Stock[[#This Row],[STATUS
(auto-fill)]]="HOLDING",Stock[[#This Row],[MARKET PRICE]]-Stock[[#This Row],[BUYING PRICE]],"")</f>
        <v/>
      </c>
      <c r="AH623" s="143" t="str">
        <f>IFERROR(Stock[[#This Row],[CHANGE
(auto-fill)]]/Stock[[#This Row],[BUYING PRICE]],"")</f>
        <v/>
      </c>
      <c r="AI623" s="129" t="str">
        <f>IF(Stock[[#This Row],[MARKET PRICE]]&gt;0,Stock[[#This Row],[MARKET PRICE]]*Stock[[#This Row],[REMAINING QUANTITY
(auto-fill)]],"")</f>
        <v/>
      </c>
    </row>
    <row r="624" spans="2:35">
      <c r="B624" s="112" t="str">
        <f>IF(AND(Stock[[#This Row],[BUYING QUANTITY]]&gt;0,Stock[[#This Row],[REMAINING QUANTITY
(auto-fill)]]=0),"SOLD OUT",
IF(AND(Stock[[#This Row],[BUYING QUANTITY]]&gt;0,Stock[[#This Row],[REMAINING QUANTITY
(auto-fill)]]&gt;0),"HOLDING",""))</f>
        <v/>
      </c>
      <c r="C624" s="111">
        <f t="shared" si="9"/>
        <v>611</v>
      </c>
      <c r="D624" s="79"/>
      <c r="E624" s="80"/>
      <c r="F624" s="162"/>
      <c r="G624" s="85"/>
      <c r="H624" s="86"/>
      <c r="I624" s="164"/>
      <c r="J624" s="115" t="str">
        <f>IF(Stock[[#This Row],[BUYING QUANTITY]]&gt;0,Stock[[#This Row],[BUYING PRICE]]*Stock[[#This Row],[BUYING QUANTITY]]*Stock[[#This Row],[% BUYING FEE]],"")</f>
        <v/>
      </c>
      <c r="K624" s="89"/>
      <c r="L624" s="90"/>
      <c r="M624" s="117" t="str">
        <f>IF(Stock[[#This Row],[BUYING QUANTITY]]&gt;0,Stock[[#This Row],[BUYING PRICE]]*(1+Stock[[#This Row],[% THRESHOLD (RETURN)_1]]),"")</f>
        <v/>
      </c>
      <c r="N624" s="91"/>
      <c r="O624" s="117" t="str">
        <f>IF(Stock[[#This Row],[BUYING QUANTITY]]&gt;0,Stock[[#This Row],[BUYING PRICE]]*(1+Stock[[#This Row],[% THRESHOLD (RETURN)_2]]),"")</f>
        <v/>
      </c>
      <c r="P624" s="91"/>
      <c r="Q624" s="117" t="str">
        <f>IF(Stock[[#This Row],[BUYING QUANTITY]]&gt;0,Stock[[#This Row],[BUYING PRICE]]*(1+Stock[[#This Row],[% THRESHOLD (LOSS)]]),"")</f>
        <v/>
      </c>
      <c r="R624" s="106"/>
      <c r="S624" s="118" t="str">
        <f>IF(Stock[[#This Row],[CASH DIVIDEND]]&gt;0,Stock[[#This Row],[CASH DIVIDEND]]/(Stock[[#This Row],[BUYING PRICE]]*Stock[[#This Row],[BUYING QUANTITY]]),"")</f>
        <v/>
      </c>
      <c r="T624" s="106"/>
      <c r="U624" s="79"/>
      <c r="V624" s="97"/>
      <c r="W624" s="98"/>
      <c r="X624" s="168"/>
      <c r="Y624" s="126" t="str">
        <f>IF(Stock[[#This Row],[SELLING QUANTITY]]&gt;0,Stock[[#This Row],[SELLING PRICE]]*Stock[[#This Row],[SELLING QUANTITY]]*Stock[[#This Row],[% SELLING FEE]]+Stock[[#This Row],[SELLING PRICE]]*Stock[[#This Row],[SELLING QUANTITY]]*$D$12,"")</f>
        <v/>
      </c>
      <c r="Z624" s="127">
        <f>Stock[[#This Row],[BUYING QUANTITY]]+Stock[[#This Row],[STOCK DIVIDEND]]-Stock[[#This Row],[SELLING QUANTITY]]</f>
        <v>0</v>
      </c>
      <c r="AA6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4" s="121">
        <f ca="1">IF(Stock[[#This Row],[SELLING DATE]]&gt;0,Stock[[#This Row],[SELLING DATE]]-Stock[[#This Row],[BUY DATE]]+1,IF(Stock[[#This Row],[BUY DATE]]=0,0,TODAY()-Stock[[#This Row],[BUY DATE]]+1))</f>
        <v>0</v>
      </c>
      <c r="AC624" s="122" t="str">
        <f>IFERROR(Stock[[#This Row],[CASH DIVIDEND]]+Stock[[#This Row],[RETURN/(LOSS) FROM TRADING
(auto-fill)]],"")</f>
        <v/>
      </c>
      <c r="AD624" s="146" t="str">
        <f>IF(Stock[[#This Row],[SELLING QUANTITY]]&gt;0,SUM(Stock[[#This Row],[RETURN/(LOSS) FROM TRADING
(auto-fill)]],Stock[[#This Row],[CASH DIVIDEND]])/SUM(Stock[[#This Row],[BUYING PRICE]]*Stock[[#This Row],[SELLING QUANTITY]],Stock[[#This Row],[BUYING FEE
(auto-fill)]]*Stock[[#This Row],[SELLING QUANTITY]]/Stock[[#This Row],[BUYING QUANTITY]]),"")</f>
        <v/>
      </c>
      <c r="AE624" s="146" t="str">
        <f ca="1">IFERROR(IF(Stock[[#This Row],[HOLDING DAYS
(auto-fill)]]&lt;365,Stock[[#This Row],[% TOTAL RETURN/(LOSS)
(auto-fill)]]*365/Stock[[#This Row],[HOLDING DAYS
(auto-fill)]],POWER((1+Stock[[#This Row],[% TOTAL RETURN/(LOSS)
(auto-fill)]]),1/(Stock[[#This Row],[HOLDING DAYS
(auto-fill)]]/365))-1),"")</f>
        <v/>
      </c>
      <c r="AF624" s="92"/>
      <c r="AG624" s="149" t="str">
        <f>IF(Stock[[#This Row],[STATUS
(auto-fill)]]="HOLDING",Stock[[#This Row],[MARKET PRICE]]-Stock[[#This Row],[BUYING PRICE]],"")</f>
        <v/>
      </c>
      <c r="AH624" s="143" t="str">
        <f>IFERROR(Stock[[#This Row],[CHANGE
(auto-fill)]]/Stock[[#This Row],[BUYING PRICE]],"")</f>
        <v/>
      </c>
      <c r="AI624" s="129" t="str">
        <f>IF(Stock[[#This Row],[MARKET PRICE]]&gt;0,Stock[[#This Row],[MARKET PRICE]]*Stock[[#This Row],[REMAINING QUANTITY
(auto-fill)]],"")</f>
        <v/>
      </c>
    </row>
    <row r="625" spans="2:35">
      <c r="B625" s="112" t="str">
        <f>IF(AND(Stock[[#This Row],[BUYING QUANTITY]]&gt;0,Stock[[#This Row],[REMAINING QUANTITY
(auto-fill)]]=0),"SOLD OUT",
IF(AND(Stock[[#This Row],[BUYING QUANTITY]]&gt;0,Stock[[#This Row],[REMAINING QUANTITY
(auto-fill)]]&gt;0),"HOLDING",""))</f>
        <v/>
      </c>
      <c r="C625" s="111">
        <f t="shared" si="9"/>
        <v>612</v>
      </c>
      <c r="D625" s="79"/>
      <c r="E625" s="80"/>
      <c r="F625" s="162"/>
      <c r="G625" s="85"/>
      <c r="H625" s="86"/>
      <c r="I625" s="164"/>
      <c r="J625" s="115" t="str">
        <f>IF(Stock[[#This Row],[BUYING QUANTITY]]&gt;0,Stock[[#This Row],[BUYING PRICE]]*Stock[[#This Row],[BUYING QUANTITY]]*Stock[[#This Row],[% BUYING FEE]],"")</f>
        <v/>
      </c>
      <c r="K625" s="89"/>
      <c r="L625" s="90"/>
      <c r="M625" s="117" t="str">
        <f>IF(Stock[[#This Row],[BUYING QUANTITY]]&gt;0,Stock[[#This Row],[BUYING PRICE]]*(1+Stock[[#This Row],[% THRESHOLD (RETURN)_1]]),"")</f>
        <v/>
      </c>
      <c r="N625" s="91"/>
      <c r="O625" s="117" t="str">
        <f>IF(Stock[[#This Row],[BUYING QUANTITY]]&gt;0,Stock[[#This Row],[BUYING PRICE]]*(1+Stock[[#This Row],[% THRESHOLD (RETURN)_2]]),"")</f>
        <v/>
      </c>
      <c r="P625" s="91"/>
      <c r="Q625" s="117" t="str">
        <f>IF(Stock[[#This Row],[BUYING QUANTITY]]&gt;0,Stock[[#This Row],[BUYING PRICE]]*(1+Stock[[#This Row],[% THRESHOLD (LOSS)]]),"")</f>
        <v/>
      </c>
      <c r="R625" s="106"/>
      <c r="S625" s="118" t="str">
        <f>IF(Stock[[#This Row],[CASH DIVIDEND]]&gt;0,Stock[[#This Row],[CASH DIVIDEND]]/(Stock[[#This Row],[BUYING PRICE]]*Stock[[#This Row],[BUYING QUANTITY]]),"")</f>
        <v/>
      </c>
      <c r="T625" s="106"/>
      <c r="U625" s="79"/>
      <c r="V625" s="97"/>
      <c r="W625" s="98"/>
      <c r="X625" s="168"/>
      <c r="Y625" s="126" t="str">
        <f>IF(Stock[[#This Row],[SELLING QUANTITY]]&gt;0,Stock[[#This Row],[SELLING PRICE]]*Stock[[#This Row],[SELLING QUANTITY]]*Stock[[#This Row],[% SELLING FEE]]+Stock[[#This Row],[SELLING PRICE]]*Stock[[#This Row],[SELLING QUANTITY]]*$D$12,"")</f>
        <v/>
      </c>
      <c r="Z625" s="127">
        <f>Stock[[#This Row],[BUYING QUANTITY]]+Stock[[#This Row],[STOCK DIVIDEND]]-Stock[[#This Row],[SELLING QUANTITY]]</f>
        <v>0</v>
      </c>
      <c r="AA6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5" s="121">
        <f ca="1">IF(Stock[[#This Row],[SELLING DATE]]&gt;0,Stock[[#This Row],[SELLING DATE]]-Stock[[#This Row],[BUY DATE]]+1,IF(Stock[[#This Row],[BUY DATE]]=0,0,TODAY()-Stock[[#This Row],[BUY DATE]]+1))</f>
        <v>0</v>
      </c>
      <c r="AC625" s="122" t="str">
        <f>IFERROR(Stock[[#This Row],[CASH DIVIDEND]]+Stock[[#This Row],[RETURN/(LOSS) FROM TRADING
(auto-fill)]],"")</f>
        <v/>
      </c>
      <c r="AD625" s="146" t="str">
        <f>IF(Stock[[#This Row],[SELLING QUANTITY]]&gt;0,SUM(Stock[[#This Row],[RETURN/(LOSS) FROM TRADING
(auto-fill)]],Stock[[#This Row],[CASH DIVIDEND]])/SUM(Stock[[#This Row],[BUYING PRICE]]*Stock[[#This Row],[SELLING QUANTITY]],Stock[[#This Row],[BUYING FEE
(auto-fill)]]*Stock[[#This Row],[SELLING QUANTITY]]/Stock[[#This Row],[BUYING QUANTITY]]),"")</f>
        <v/>
      </c>
      <c r="AE625" s="146" t="str">
        <f ca="1">IFERROR(IF(Stock[[#This Row],[HOLDING DAYS
(auto-fill)]]&lt;365,Stock[[#This Row],[% TOTAL RETURN/(LOSS)
(auto-fill)]]*365/Stock[[#This Row],[HOLDING DAYS
(auto-fill)]],POWER((1+Stock[[#This Row],[% TOTAL RETURN/(LOSS)
(auto-fill)]]),1/(Stock[[#This Row],[HOLDING DAYS
(auto-fill)]]/365))-1),"")</f>
        <v/>
      </c>
      <c r="AF625" s="92"/>
      <c r="AG625" s="149" t="str">
        <f>IF(Stock[[#This Row],[STATUS
(auto-fill)]]="HOLDING",Stock[[#This Row],[MARKET PRICE]]-Stock[[#This Row],[BUYING PRICE]],"")</f>
        <v/>
      </c>
      <c r="AH625" s="143" t="str">
        <f>IFERROR(Stock[[#This Row],[CHANGE
(auto-fill)]]/Stock[[#This Row],[BUYING PRICE]],"")</f>
        <v/>
      </c>
      <c r="AI625" s="129" t="str">
        <f>IF(Stock[[#This Row],[MARKET PRICE]]&gt;0,Stock[[#This Row],[MARKET PRICE]]*Stock[[#This Row],[REMAINING QUANTITY
(auto-fill)]],"")</f>
        <v/>
      </c>
    </row>
    <row r="626" spans="2:35">
      <c r="B626" s="112" t="str">
        <f>IF(AND(Stock[[#This Row],[BUYING QUANTITY]]&gt;0,Stock[[#This Row],[REMAINING QUANTITY
(auto-fill)]]=0),"SOLD OUT",
IF(AND(Stock[[#This Row],[BUYING QUANTITY]]&gt;0,Stock[[#This Row],[REMAINING QUANTITY
(auto-fill)]]&gt;0),"HOLDING",""))</f>
        <v/>
      </c>
      <c r="C626" s="111">
        <f t="shared" si="9"/>
        <v>613</v>
      </c>
      <c r="D626" s="79"/>
      <c r="E626" s="80"/>
      <c r="F626" s="162"/>
      <c r="G626" s="85"/>
      <c r="H626" s="86"/>
      <c r="I626" s="164"/>
      <c r="J626" s="115" t="str">
        <f>IF(Stock[[#This Row],[BUYING QUANTITY]]&gt;0,Stock[[#This Row],[BUYING PRICE]]*Stock[[#This Row],[BUYING QUANTITY]]*Stock[[#This Row],[% BUYING FEE]],"")</f>
        <v/>
      </c>
      <c r="K626" s="89"/>
      <c r="L626" s="90"/>
      <c r="M626" s="117" t="str">
        <f>IF(Stock[[#This Row],[BUYING QUANTITY]]&gt;0,Stock[[#This Row],[BUYING PRICE]]*(1+Stock[[#This Row],[% THRESHOLD (RETURN)_1]]),"")</f>
        <v/>
      </c>
      <c r="N626" s="91"/>
      <c r="O626" s="117" t="str">
        <f>IF(Stock[[#This Row],[BUYING QUANTITY]]&gt;0,Stock[[#This Row],[BUYING PRICE]]*(1+Stock[[#This Row],[% THRESHOLD (RETURN)_2]]),"")</f>
        <v/>
      </c>
      <c r="P626" s="91"/>
      <c r="Q626" s="117" t="str">
        <f>IF(Stock[[#This Row],[BUYING QUANTITY]]&gt;0,Stock[[#This Row],[BUYING PRICE]]*(1+Stock[[#This Row],[% THRESHOLD (LOSS)]]),"")</f>
        <v/>
      </c>
      <c r="R626" s="106"/>
      <c r="S626" s="118" t="str">
        <f>IF(Stock[[#This Row],[CASH DIVIDEND]]&gt;0,Stock[[#This Row],[CASH DIVIDEND]]/(Stock[[#This Row],[BUYING PRICE]]*Stock[[#This Row],[BUYING QUANTITY]]),"")</f>
        <v/>
      </c>
      <c r="T626" s="106"/>
      <c r="U626" s="79"/>
      <c r="V626" s="97"/>
      <c r="W626" s="98"/>
      <c r="X626" s="168"/>
      <c r="Y626" s="126" t="str">
        <f>IF(Stock[[#This Row],[SELLING QUANTITY]]&gt;0,Stock[[#This Row],[SELLING PRICE]]*Stock[[#This Row],[SELLING QUANTITY]]*Stock[[#This Row],[% SELLING FEE]]+Stock[[#This Row],[SELLING PRICE]]*Stock[[#This Row],[SELLING QUANTITY]]*$D$12,"")</f>
        <v/>
      </c>
      <c r="Z626" s="127">
        <f>Stock[[#This Row],[BUYING QUANTITY]]+Stock[[#This Row],[STOCK DIVIDEND]]-Stock[[#This Row],[SELLING QUANTITY]]</f>
        <v>0</v>
      </c>
      <c r="AA6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6" s="121">
        <f ca="1">IF(Stock[[#This Row],[SELLING DATE]]&gt;0,Stock[[#This Row],[SELLING DATE]]-Stock[[#This Row],[BUY DATE]]+1,IF(Stock[[#This Row],[BUY DATE]]=0,0,TODAY()-Stock[[#This Row],[BUY DATE]]+1))</f>
        <v>0</v>
      </c>
      <c r="AC626" s="122" t="str">
        <f>IFERROR(Stock[[#This Row],[CASH DIVIDEND]]+Stock[[#This Row],[RETURN/(LOSS) FROM TRADING
(auto-fill)]],"")</f>
        <v/>
      </c>
      <c r="AD626" s="146" t="str">
        <f>IF(Stock[[#This Row],[SELLING QUANTITY]]&gt;0,SUM(Stock[[#This Row],[RETURN/(LOSS) FROM TRADING
(auto-fill)]],Stock[[#This Row],[CASH DIVIDEND]])/SUM(Stock[[#This Row],[BUYING PRICE]]*Stock[[#This Row],[SELLING QUANTITY]],Stock[[#This Row],[BUYING FEE
(auto-fill)]]*Stock[[#This Row],[SELLING QUANTITY]]/Stock[[#This Row],[BUYING QUANTITY]]),"")</f>
        <v/>
      </c>
      <c r="AE626" s="146" t="str">
        <f ca="1">IFERROR(IF(Stock[[#This Row],[HOLDING DAYS
(auto-fill)]]&lt;365,Stock[[#This Row],[% TOTAL RETURN/(LOSS)
(auto-fill)]]*365/Stock[[#This Row],[HOLDING DAYS
(auto-fill)]],POWER((1+Stock[[#This Row],[% TOTAL RETURN/(LOSS)
(auto-fill)]]),1/(Stock[[#This Row],[HOLDING DAYS
(auto-fill)]]/365))-1),"")</f>
        <v/>
      </c>
      <c r="AF626" s="92"/>
      <c r="AG626" s="149" t="str">
        <f>IF(Stock[[#This Row],[STATUS
(auto-fill)]]="HOLDING",Stock[[#This Row],[MARKET PRICE]]-Stock[[#This Row],[BUYING PRICE]],"")</f>
        <v/>
      </c>
      <c r="AH626" s="143" t="str">
        <f>IFERROR(Stock[[#This Row],[CHANGE
(auto-fill)]]/Stock[[#This Row],[BUYING PRICE]],"")</f>
        <v/>
      </c>
      <c r="AI626" s="129" t="str">
        <f>IF(Stock[[#This Row],[MARKET PRICE]]&gt;0,Stock[[#This Row],[MARKET PRICE]]*Stock[[#This Row],[REMAINING QUANTITY
(auto-fill)]],"")</f>
        <v/>
      </c>
    </row>
    <row r="627" spans="2:35">
      <c r="B627" s="112" t="str">
        <f>IF(AND(Stock[[#This Row],[BUYING QUANTITY]]&gt;0,Stock[[#This Row],[REMAINING QUANTITY
(auto-fill)]]=0),"SOLD OUT",
IF(AND(Stock[[#This Row],[BUYING QUANTITY]]&gt;0,Stock[[#This Row],[REMAINING QUANTITY
(auto-fill)]]&gt;0),"HOLDING",""))</f>
        <v/>
      </c>
      <c r="C627" s="111">
        <f t="shared" si="9"/>
        <v>614</v>
      </c>
      <c r="D627" s="79"/>
      <c r="E627" s="80"/>
      <c r="F627" s="162"/>
      <c r="G627" s="85"/>
      <c r="H627" s="86"/>
      <c r="I627" s="164"/>
      <c r="J627" s="115" t="str">
        <f>IF(Stock[[#This Row],[BUYING QUANTITY]]&gt;0,Stock[[#This Row],[BUYING PRICE]]*Stock[[#This Row],[BUYING QUANTITY]]*Stock[[#This Row],[% BUYING FEE]],"")</f>
        <v/>
      </c>
      <c r="K627" s="89"/>
      <c r="L627" s="90"/>
      <c r="M627" s="117" t="str">
        <f>IF(Stock[[#This Row],[BUYING QUANTITY]]&gt;0,Stock[[#This Row],[BUYING PRICE]]*(1+Stock[[#This Row],[% THRESHOLD (RETURN)_1]]),"")</f>
        <v/>
      </c>
      <c r="N627" s="91"/>
      <c r="O627" s="117" t="str">
        <f>IF(Stock[[#This Row],[BUYING QUANTITY]]&gt;0,Stock[[#This Row],[BUYING PRICE]]*(1+Stock[[#This Row],[% THRESHOLD (RETURN)_2]]),"")</f>
        <v/>
      </c>
      <c r="P627" s="91"/>
      <c r="Q627" s="117" t="str">
        <f>IF(Stock[[#This Row],[BUYING QUANTITY]]&gt;0,Stock[[#This Row],[BUYING PRICE]]*(1+Stock[[#This Row],[% THRESHOLD (LOSS)]]),"")</f>
        <v/>
      </c>
      <c r="R627" s="106"/>
      <c r="S627" s="118" t="str">
        <f>IF(Stock[[#This Row],[CASH DIVIDEND]]&gt;0,Stock[[#This Row],[CASH DIVIDEND]]/(Stock[[#This Row],[BUYING PRICE]]*Stock[[#This Row],[BUYING QUANTITY]]),"")</f>
        <v/>
      </c>
      <c r="T627" s="106"/>
      <c r="U627" s="79"/>
      <c r="V627" s="97"/>
      <c r="W627" s="98"/>
      <c r="X627" s="168"/>
      <c r="Y627" s="126" t="str">
        <f>IF(Stock[[#This Row],[SELLING QUANTITY]]&gt;0,Stock[[#This Row],[SELLING PRICE]]*Stock[[#This Row],[SELLING QUANTITY]]*Stock[[#This Row],[% SELLING FEE]]+Stock[[#This Row],[SELLING PRICE]]*Stock[[#This Row],[SELLING QUANTITY]]*$D$12,"")</f>
        <v/>
      </c>
      <c r="Z627" s="127">
        <f>Stock[[#This Row],[BUYING QUANTITY]]+Stock[[#This Row],[STOCK DIVIDEND]]-Stock[[#This Row],[SELLING QUANTITY]]</f>
        <v>0</v>
      </c>
      <c r="AA6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7" s="121">
        <f ca="1">IF(Stock[[#This Row],[SELLING DATE]]&gt;0,Stock[[#This Row],[SELLING DATE]]-Stock[[#This Row],[BUY DATE]]+1,IF(Stock[[#This Row],[BUY DATE]]=0,0,TODAY()-Stock[[#This Row],[BUY DATE]]+1))</f>
        <v>0</v>
      </c>
      <c r="AC627" s="122" t="str">
        <f>IFERROR(Stock[[#This Row],[CASH DIVIDEND]]+Stock[[#This Row],[RETURN/(LOSS) FROM TRADING
(auto-fill)]],"")</f>
        <v/>
      </c>
      <c r="AD627" s="146" t="str">
        <f>IF(Stock[[#This Row],[SELLING QUANTITY]]&gt;0,SUM(Stock[[#This Row],[RETURN/(LOSS) FROM TRADING
(auto-fill)]],Stock[[#This Row],[CASH DIVIDEND]])/SUM(Stock[[#This Row],[BUYING PRICE]]*Stock[[#This Row],[SELLING QUANTITY]],Stock[[#This Row],[BUYING FEE
(auto-fill)]]*Stock[[#This Row],[SELLING QUANTITY]]/Stock[[#This Row],[BUYING QUANTITY]]),"")</f>
        <v/>
      </c>
      <c r="AE627" s="146" t="str">
        <f ca="1">IFERROR(IF(Stock[[#This Row],[HOLDING DAYS
(auto-fill)]]&lt;365,Stock[[#This Row],[% TOTAL RETURN/(LOSS)
(auto-fill)]]*365/Stock[[#This Row],[HOLDING DAYS
(auto-fill)]],POWER((1+Stock[[#This Row],[% TOTAL RETURN/(LOSS)
(auto-fill)]]),1/(Stock[[#This Row],[HOLDING DAYS
(auto-fill)]]/365))-1),"")</f>
        <v/>
      </c>
      <c r="AF627" s="92"/>
      <c r="AG627" s="149" t="str">
        <f>IF(Stock[[#This Row],[STATUS
(auto-fill)]]="HOLDING",Stock[[#This Row],[MARKET PRICE]]-Stock[[#This Row],[BUYING PRICE]],"")</f>
        <v/>
      </c>
      <c r="AH627" s="143" t="str">
        <f>IFERROR(Stock[[#This Row],[CHANGE
(auto-fill)]]/Stock[[#This Row],[BUYING PRICE]],"")</f>
        <v/>
      </c>
      <c r="AI627" s="129" t="str">
        <f>IF(Stock[[#This Row],[MARKET PRICE]]&gt;0,Stock[[#This Row],[MARKET PRICE]]*Stock[[#This Row],[REMAINING QUANTITY
(auto-fill)]],"")</f>
        <v/>
      </c>
    </row>
    <row r="628" spans="2:35">
      <c r="B628" s="112" t="str">
        <f>IF(AND(Stock[[#This Row],[BUYING QUANTITY]]&gt;0,Stock[[#This Row],[REMAINING QUANTITY
(auto-fill)]]=0),"SOLD OUT",
IF(AND(Stock[[#This Row],[BUYING QUANTITY]]&gt;0,Stock[[#This Row],[REMAINING QUANTITY
(auto-fill)]]&gt;0),"HOLDING",""))</f>
        <v/>
      </c>
      <c r="C628" s="111">
        <f t="shared" si="9"/>
        <v>615</v>
      </c>
      <c r="D628" s="79"/>
      <c r="E628" s="80"/>
      <c r="F628" s="162"/>
      <c r="G628" s="85"/>
      <c r="H628" s="86"/>
      <c r="I628" s="164"/>
      <c r="J628" s="115" t="str">
        <f>IF(Stock[[#This Row],[BUYING QUANTITY]]&gt;0,Stock[[#This Row],[BUYING PRICE]]*Stock[[#This Row],[BUYING QUANTITY]]*Stock[[#This Row],[% BUYING FEE]],"")</f>
        <v/>
      </c>
      <c r="K628" s="89"/>
      <c r="L628" s="90"/>
      <c r="M628" s="117" t="str">
        <f>IF(Stock[[#This Row],[BUYING QUANTITY]]&gt;0,Stock[[#This Row],[BUYING PRICE]]*(1+Stock[[#This Row],[% THRESHOLD (RETURN)_1]]),"")</f>
        <v/>
      </c>
      <c r="N628" s="91"/>
      <c r="O628" s="117" t="str">
        <f>IF(Stock[[#This Row],[BUYING QUANTITY]]&gt;0,Stock[[#This Row],[BUYING PRICE]]*(1+Stock[[#This Row],[% THRESHOLD (RETURN)_2]]),"")</f>
        <v/>
      </c>
      <c r="P628" s="91"/>
      <c r="Q628" s="117" t="str">
        <f>IF(Stock[[#This Row],[BUYING QUANTITY]]&gt;0,Stock[[#This Row],[BUYING PRICE]]*(1+Stock[[#This Row],[% THRESHOLD (LOSS)]]),"")</f>
        <v/>
      </c>
      <c r="R628" s="106"/>
      <c r="S628" s="118" t="str">
        <f>IF(Stock[[#This Row],[CASH DIVIDEND]]&gt;0,Stock[[#This Row],[CASH DIVIDEND]]/(Stock[[#This Row],[BUYING PRICE]]*Stock[[#This Row],[BUYING QUANTITY]]),"")</f>
        <v/>
      </c>
      <c r="T628" s="106"/>
      <c r="U628" s="79"/>
      <c r="V628" s="97"/>
      <c r="W628" s="98"/>
      <c r="X628" s="168"/>
      <c r="Y628" s="126" t="str">
        <f>IF(Stock[[#This Row],[SELLING QUANTITY]]&gt;0,Stock[[#This Row],[SELLING PRICE]]*Stock[[#This Row],[SELLING QUANTITY]]*Stock[[#This Row],[% SELLING FEE]]+Stock[[#This Row],[SELLING PRICE]]*Stock[[#This Row],[SELLING QUANTITY]]*$D$12,"")</f>
        <v/>
      </c>
      <c r="Z628" s="127">
        <f>Stock[[#This Row],[BUYING QUANTITY]]+Stock[[#This Row],[STOCK DIVIDEND]]-Stock[[#This Row],[SELLING QUANTITY]]</f>
        <v>0</v>
      </c>
      <c r="AA6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8" s="121">
        <f ca="1">IF(Stock[[#This Row],[SELLING DATE]]&gt;0,Stock[[#This Row],[SELLING DATE]]-Stock[[#This Row],[BUY DATE]]+1,IF(Stock[[#This Row],[BUY DATE]]=0,0,TODAY()-Stock[[#This Row],[BUY DATE]]+1))</f>
        <v>0</v>
      </c>
      <c r="AC628" s="122" t="str">
        <f>IFERROR(Stock[[#This Row],[CASH DIVIDEND]]+Stock[[#This Row],[RETURN/(LOSS) FROM TRADING
(auto-fill)]],"")</f>
        <v/>
      </c>
      <c r="AD628" s="146" t="str">
        <f>IF(Stock[[#This Row],[SELLING QUANTITY]]&gt;0,SUM(Stock[[#This Row],[RETURN/(LOSS) FROM TRADING
(auto-fill)]],Stock[[#This Row],[CASH DIVIDEND]])/SUM(Stock[[#This Row],[BUYING PRICE]]*Stock[[#This Row],[SELLING QUANTITY]],Stock[[#This Row],[BUYING FEE
(auto-fill)]]*Stock[[#This Row],[SELLING QUANTITY]]/Stock[[#This Row],[BUYING QUANTITY]]),"")</f>
        <v/>
      </c>
      <c r="AE628" s="146" t="str">
        <f ca="1">IFERROR(IF(Stock[[#This Row],[HOLDING DAYS
(auto-fill)]]&lt;365,Stock[[#This Row],[% TOTAL RETURN/(LOSS)
(auto-fill)]]*365/Stock[[#This Row],[HOLDING DAYS
(auto-fill)]],POWER((1+Stock[[#This Row],[% TOTAL RETURN/(LOSS)
(auto-fill)]]),1/(Stock[[#This Row],[HOLDING DAYS
(auto-fill)]]/365))-1),"")</f>
        <v/>
      </c>
      <c r="AF628" s="92"/>
      <c r="AG628" s="149" t="str">
        <f>IF(Stock[[#This Row],[STATUS
(auto-fill)]]="HOLDING",Stock[[#This Row],[MARKET PRICE]]-Stock[[#This Row],[BUYING PRICE]],"")</f>
        <v/>
      </c>
      <c r="AH628" s="143" t="str">
        <f>IFERROR(Stock[[#This Row],[CHANGE
(auto-fill)]]/Stock[[#This Row],[BUYING PRICE]],"")</f>
        <v/>
      </c>
      <c r="AI628" s="129" t="str">
        <f>IF(Stock[[#This Row],[MARKET PRICE]]&gt;0,Stock[[#This Row],[MARKET PRICE]]*Stock[[#This Row],[REMAINING QUANTITY
(auto-fill)]],"")</f>
        <v/>
      </c>
    </row>
    <row r="629" spans="2:35">
      <c r="B629" s="112" t="str">
        <f>IF(AND(Stock[[#This Row],[BUYING QUANTITY]]&gt;0,Stock[[#This Row],[REMAINING QUANTITY
(auto-fill)]]=0),"SOLD OUT",
IF(AND(Stock[[#This Row],[BUYING QUANTITY]]&gt;0,Stock[[#This Row],[REMAINING QUANTITY
(auto-fill)]]&gt;0),"HOLDING",""))</f>
        <v/>
      </c>
      <c r="C629" s="111">
        <f t="shared" si="9"/>
        <v>616</v>
      </c>
      <c r="D629" s="79"/>
      <c r="E629" s="80"/>
      <c r="F629" s="162"/>
      <c r="G629" s="85"/>
      <c r="H629" s="86"/>
      <c r="I629" s="164"/>
      <c r="J629" s="115" t="str">
        <f>IF(Stock[[#This Row],[BUYING QUANTITY]]&gt;0,Stock[[#This Row],[BUYING PRICE]]*Stock[[#This Row],[BUYING QUANTITY]]*Stock[[#This Row],[% BUYING FEE]],"")</f>
        <v/>
      </c>
      <c r="K629" s="89"/>
      <c r="L629" s="90"/>
      <c r="M629" s="117" t="str">
        <f>IF(Stock[[#This Row],[BUYING QUANTITY]]&gt;0,Stock[[#This Row],[BUYING PRICE]]*(1+Stock[[#This Row],[% THRESHOLD (RETURN)_1]]),"")</f>
        <v/>
      </c>
      <c r="N629" s="91"/>
      <c r="O629" s="117" t="str">
        <f>IF(Stock[[#This Row],[BUYING QUANTITY]]&gt;0,Stock[[#This Row],[BUYING PRICE]]*(1+Stock[[#This Row],[% THRESHOLD (RETURN)_2]]),"")</f>
        <v/>
      </c>
      <c r="P629" s="91"/>
      <c r="Q629" s="117" t="str">
        <f>IF(Stock[[#This Row],[BUYING QUANTITY]]&gt;0,Stock[[#This Row],[BUYING PRICE]]*(1+Stock[[#This Row],[% THRESHOLD (LOSS)]]),"")</f>
        <v/>
      </c>
      <c r="R629" s="106"/>
      <c r="S629" s="118" t="str">
        <f>IF(Stock[[#This Row],[CASH DIVIDEND]]&gt;0,Stock[[#This Row],[CASH DIVIDEND]]/(Stock[[#This Row],[BUYING PRICE]]*Stock[[#This Row],[BUYING QUANTITY]]),"")</f>
        <v/>
      </c>
      <c r="T629" s="106"/>
      <c r="U629" s="79"/>
      <c r="V629" s="97"/>
      <c r="W629" s="98"/>
      <c r="X629" s="168"/>
      <c r="Y629" s="126" t="str">
        <f>IF(Stock[[#This Row],[SELLING QUANTITY]]&gt;0,Stock[[#This Row],[SELLING PRICE]]*Stock[[#This Row],[SELLING QUANTITY]]*Stock[[#This Row],[% SELLING FEE]]+Stock[[#This Row],[SELLING PRICE]]*Stock[[#This Row],[SELLING QUANTITY]]*$D$12,"")</f>
        <v/>
      </c>
      <c r="Z629" s="127">
        <f>Stock[[#This Row],[BUYING QUANTITY]]+Stock[[#This Row],[STOCK DIVIDEND]]-Stock[[#This Row],[SELLING QUANTITY]]</f>
        <v>0</v>
      </c>
      <c r="AA6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29" s="121">
        <f ca="1">IF(Stock[[#This Row],[SELLING DATE]]&gt;0,Stock[[#This Row],[SELLING DATE]]-Stock[[#This Row],[BUY DATE]]+1,IF(Stock[[#This Row],[BUY DATE]]=0,0,TODAY()-Stock[[#This Row],[BUY DATE]]+1))</f>
        <v>0</v>
      </c>
      <c r="AC629" s="122" t="str">
        <f>IFERROR(Stock[[#This Row],[CASH DIVIDEND]]+Stock[[#This Row],[RETURN/(LOSS) FROM TRADING
(auto-fill)]],"")</f>
        <v/>
      </c>
      <c r="AD629" s="146" t="str">
        <f>IF(Stock[[#This Row],[SELLING QUANTITY]]&gt;0,SUM(Stock[[#This Row],[RETURN/(LOSS) FROM TRADING
(auto-fill)]],Stock[[#This Row],[CASH DIVIDEND]])/SUM(Stock[[#This Row],[BUYING PRICE]]*Stock[[#This Row],[SELLING QUANTITY]],Stock[[#This Row],[BUYING FEE
(auto-fill)]]*Stock[[#This Row],[SELLING QUANTITY]]/Stock[[#This Row],[BUYING QUANTITY]]),"")</f>
        <v/>
      </c>
      <c r="AE629" s="146" t="str">
        <f ca="1">IFERROR(IF(Stock[[#This Row],[HOLDING DAYS
(auto-fill)]]&lt;365,Stock[[#This Row],[% TOTAL RETURN/(LOSS)
(auto-fill)]]*365/Stock[[#This Row],[HOLDING DAYS
(auto-fill)]],POWER((1+Stock[[#This Row],[% TOTAL RETURN/(LOSS)
(auto-fill)]]),1/(Stock[[#This Row],[HOLDING DAYS
(auto-fill)]]/365))-1),"")</f>
        <v/>
      </c>
      <c r="AF629" s="92"/>
      <c r="AG629" s="149" t="str">
        <f>IF(Stock[[#This Row],[STATUS
(auto-fill)]]="HOLDING",Stock[[#This Row],[MARKET PRICE]]-Stock[[#This Row],[BUYING PRICE]],"")</f>
        <v/>
      </c>
      <c r="AH629" s="143" t="str">
        <f>IFERROR(Stock[[#This Row],[CHANGE
(auto-fill)]]/Stock[[#This Row],[BUYING PRICE]],"")</f>
        <v/>
      </c>
      <c r="AI629" s="129" t="str">
        <f>IF(Stock[[#This Row],[MARKET PRICE]]&gt;0,Stock[[#This Row],[MARKET PRICE]]*Stock[[#This Row],[REMAINING QUANTITY
(auto-fill)]],"")</f>
        <v/>
      </c>
    </row>
    <row r="630" spans="2:35">
      <c r="B630" s="112" t="str">
        <f>IF(AND(Stock[[#This Row],[BUYING QUANTITY]]&gt;0,Stock[[#This Row],[REMAINING QUANTITY
(auto-fill)]]=0),"SOLD OUT",
IF(AND(Stock[[#This Row],[BUYING QUANTITY]]&gt;0,Stock[[#This Row],[REMAINING QUANTITY
(auto-fill)]]&gt;0),"HOLDING",""))</f>
        <v/>
      </c>
      <c r="C630" s="111">
        <f t="shared" si="9"/>
        <v>617</v>
      </c>
      <c r="D630" s="79"/>
      <c r="E630" s="80"/>
      <c r="F630" s="162"/>
      <c r="G630" s="85"/>
      <c r="H630" s="86"/>
      <c r="I630" s="164"/>
      <c r="J630" s="115" t="str">
        <f>IF(Stock[[#This Row],[BUYING QUANTITY]]&gt;0,Stock[[#This Row],[BUYING PRICE]]*Stock[[#This Row],[BUYING QUANTITY]]*Stock[[#This Row],[% BUYING FEE]],"")</f>
        <v/>
      </c>
      <c r="K630" s="89"/>
      <c r="L630" s="90"/>
      <c r="M630" s="117" t="str">
        <f>IF(Stock[[#This Row],[BUYING QUANTITY]]&gt;0,Stock[[#This Row],[BUYING PRICE]]*(1+Stock[[#This Row],[% THRESHOLD (RETURN)_1]]),"")</f>
        <v/>
      </c>
      <c r="N630" s="91"/>
      <c r="O630" s="117" t="str">
        <f>IF(Stock[[#This Row],[BUYING QUANTITY]]&gt;0,Stock[[#This Row],[BUYING PRICE]]*(1+Stock[[#This Row],[% THRESHOLD (RETURN)_2]]),"")</f>
        <v/>
      </c>
      <c r="P630" s="91"/>
      <c r="Q630" s="117" t="str">
        <f>IF(Stock[[#This Row],[BUYING QUANTITY]]&gt;0,Stock[[#This Row],[BUYING PRICE]]*(1+Stock[[#This Row],[% THRESHOLD (LOSS)]]),"")</f>
        <v/>
      </c>
      <c r="R630" s="106"/>
      <c r="S630" s="118" t="str">
        <f>IF(Stock[[#This Row],[CASH DIVIDEND]]&gt;0,Stock[[#This Row],[CASH DIVIDEND]]/(Stock[[#This Row],[BUYING PRICE]]*Stock[[#This Row],[BUYING QUANTITY]]),"")</f>
        <v/>
      </c>
      <c r="T630" s="106"/>
      <c r="U630" s="79"/>
      <c r="V630" s="97"/>
      <c r="W630" s="98"/>
      <c r="X630" s="168"/>
      <c r="Y630" s="126" t="str">
        <f>IF(Stock[[#This Row],[SELLING QUANTITY]]&gt;0,Stock[[#This Row],[SELLING PRICE]]*Stock[[#This Row],[SELLING QUANTITY]]*Stock[[#This Row],[% SELLING FEE]]+Stock[[#This Row],[SELLING PRICE]]*Stock[[#This Row],[SELLING QUANTITY]]*$D$12,"")</f>
        <v/>
      </c>
      <c r="Z630" s="127">
        <f>Stock[[#This Row],[BUYING QUANTITY]]+Stock[[#This Row],[STOCK DIVIDEND]]-Stock[[#This Row],[SELLING QUANTITY]]</f>
        <v>0</v>
      </c>
      <c r="AA6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0" s="121">
        <f ca="1">IF(Stock[[#This Row],[SELLING DATE]]&gt;0,Stock[[#This Row],[SELLING DATE]]-Stock[[#This Row],[BUY DATE]]+1,IF(Stock[[#This Row],[BUY DATE]]=0,0,TODAY()-Stock[[#This Row],[BUY DATE]]+1))</f>
        <v>0</v>
      </c>
      <c r="AC630" s="122" t="str">
        <f>IFERROR(Stock[[#This Row],[CASH DIVIDEND]]+Stock[[#This Row],[RETURN/(LOSS) FROM TRADING
(auto-fill)]],"")</f>
        <v/>
      </c>
      <c r="AD630" s="146" t="str">
        <f>IF(Stock[[#This Row],[SELLING QUANTITY]]&gt;0,SUM(Stock[[#This Row],[RETURN/(LOSS) FROM TRADING
(auto-fill)]],Stock[[#This Row],[CASH DIVIDEND]])/SUM(Stock[[#This Row],[BUYING PRICE]]*Stock[[#This Row],[SELLING QUANTITY]],Stock[[#This Row],[BUYING FEE
(auto-fill)]]*Stock[[#This Row],[SELLING QUANTITY]]/Stock[[#This Row],[BUYING QUANTITY]]),"")</f>
        <v/>
      </c>
      <c r="AE630" s="146" t="str">
        <f ca="1">IFERROR(IF(Stock[[#This Row],[HOLDING DAYS
(auto-fill)]]&lt;365,Stock[[#This Row],[% TOTAL RETURN/(LOSS)
(auto-fill)]]*365/Stock[[#This Row],[HOLDING DAYS
(auto-fill)]],POWER((1+Stock[[#This Row],[% TOTAL RETURN/(LOSS)
(auto-fill)]]),1/(Stock[[#This Row],[HOLDING DAYS
(auto-fill)]]/365))-1),"")</f>
        <v/>
      </c>
      <c r="AF630" s="92"/>
      <c r="AG630" s="149" t="str">
        <f>IF(Stock[[#This Row],[STATUS
(auto-fill)]]="HOLDING",Stock[[#This Row],[MARKET PRICE]]-Stock[[#This Row],[BUYING PRICE]],"")</f>
        <v/>
      </c>
      <c r="AH630" s="143" t="str">
        <f>IFERROR(Stock[[#This Row],[CHANGE
(auto-fill)]]/Stock[[#This Row],[BUYING PRICE]],"")</f>
        <v/>
      </c>
      <c r="AI630" s="129" t="str">
        <f>IF(Stock[[#This Row],[MARKET PRICE]]&gt;0,Stock[[#This Row],[MARKET PRICE]]*Stock[[#This Row],[REMAINING QUANTITY
(auto-fill)]],"")</f>
        <v/>
      </c>
    </row>
    <row r="631" spans="2:35">
      <c r="B631" s="112" t="str">
        <f>IF(AND(Stock[[#This Row],[BUYING QUANTITY]]&gt;0,Stock[[#This Row],[REMAINING QUANTITY
(auto-fill)]]=0),"SOLD OUT",
IF(AND(Stock[[#This Row],[BUYING QUANTITY]]&gt;0,Stock[[#This Row],[REMAINING QUANTITY
(auto-fill)]]&gt;0),"HOLDING",""))</f>
        <v/>
      </c>
      <c r="C631" s="111">
        <f t="shared" si="9"/>
        <v>618</v>
      </c>
      <c r="D631" s="79"/>
      <c r="E631" s="80"/>
      <c r="F631" s="162"/>
      <c r="G631" s="85"/>
      <c r="H631" s="86"/>
      <c r="I631" s="164"/>
      <c r="J631" s="115" t="str">
        <f>IF(Stock[[#This Row],[BUYING QUANTITY]]&gt;0,Stock[[#This Row],[BUYING PRICE]]*Stock[[#This Row],[BUYING QUANTITY]]*Stock[[#This Row],[% BUYING FEE]],"")</f>
        <v/>
      </c>
      <c r="K631" s="89"/>
      <c r="L631" s="90"/>
      <c r="M631" s="117" t="str">
        <f>IF(Stock[[#This Row],[BUYING QUANTITY]]&gt;0,Stock[[#This Row],[BUYING PRICE]]*(1+Stock[[#This Row],[% THRESHOLD (RETURN)_1]]),"")</f>
        <v/>
      </c>
      <c r="N631" s="91"/>
      <c r="O631" s="117" t="str">
        <f>IF(Stock[[#This Row],[BUYING QUANTITY]]&gt;0,Stock[[#This Row],[BUYING PRICE]]*(1+Stock[[#This Row],[% THRESHOLD (RETURN)_2]]),"")</f>
        <v/>
      </c>
      <c r="P631" s="91"/>
      <c r="Q631" s="117" t="str">
        <f>IF(Stock[[#This Row],[BUYING QUANTITY]]&gt;0,Stock[[#This Row],[BUYING PRICE]]*(1+Stock[[#This Row],[% THRESHOLD (LOSS)]]),"")</f>
        <v/>
      </c>
      <c r="R631" s="106"/>
      <c r="S631" s="118" t="str">
        <f>IF(Stock[[#This Row],[CASH DIVIDEND]]&gt;0,Stock[[#This Row],[CASH DIVIDEND]]/(Stock[[#This Row],[BUYING PRICE]]*Stock[[#This Row],[BUYING QUANTITY]]),"")</f>
        <v/>
      </c>
      <c r="T631" s="106"/>
      <c r="U631" s="79"/>
      <c r="V631" s="97"/>
      <c r="W631" s="98"/>
      <c r="X631" s="168"/>
      <c r="Y631" s="126" t="str">
        <f>IF(Stock[[#This Row],[SELLING QUANTITY]]&gt;0,Stock[[#This Row],[SELLING PRICE]]*Stock[[#This Row],[SELLING QUANTITY]]*Stock[[#This Row],[% SELLING FEE]]+Stock[[#This Row],[SELLING PRICE]]*Stock[[#This Row],[SELLING QUANTITY]]*$D$12,"")</f>
        <v/>
      </c>
      <c r="Z631" s="127">
        <f>Stock[[#This Row],[BUYING QUANTITY]]+Stock[[#This Row],[STOCK DIVIDEND]]-Stock[[#This Row],[SELLING QUANTITY]]</f>
        <v>0</v>
      </c>
      <c r="AA6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1" s="121">
        <f ca="1">IF(Stock[[#This Row],[SELLING DATE]]&gt;0,Stock[[#This Row],[SELLING DATE]]-Stock[[#This Row],[BUY DATE]]+1,IF(Stock[[#This Row],[BUY DATE]]=0,0,TODAY()-Stock[[#This Row],[BUY DATE]]+1))</f>
        <v>0</v>
      </c>
      <c r="AC631" s="122" t="str">
        <f>IFERROR(Stock[[#This Row],[CASH DIVIDEND]]+Stock[[#This Row],[RETURN/(LOSS) FROM TRADING
(auto-fill)]],"")</f>
        <v/>
      </c>
      <c r="AD631" s="146" t="str">
        <f>IF(Stock[[#This Row],[SELLING QUANTITY]]&gt;0,SUM(Stock[[#This Row],[RETURN/(LOSS) FROM TRADING
(auto-fill)]],Stock[[#This Row],[CASH DIVIDEND]])/SUM(Stock[[#This Row],[BUYING PRICE]]*Stock[[#This Row],[SELLING QUANTITY]],Stock[[#This Row],[BUYING FEE
(auto-fill)]]*Stock[[#This Row],[SELLING QUANTITY]]/Stock[[#This Row],[BUYING QUANTITY]]),"")</f>
        <v/>
      </c>
      <c r="AE631" s="146" t="str">
        <f ca="1">IFERROR(IF(Stock[[#This Row],[HOLDING DAYS
(auto-fill)]]&lt;365,Stock[[#This Row],[% TOTAL RETURN/(LOSS)
(auto-fill)]]*365/Stock[[#This Row],[HOLDING DAYS
(auto-fill)]],POWER((1+Stock[[#This Row],[% TOTAL RETURN/(LOSS)
(auto-fill)]]),1/(Stock[[#This Row],[HOLDING DAYS
(auto-fill)]]/365))-1),"")</f>
        <v/>
      </c>
      <c r="AF631" s="92"/>
      <c r="AG631" s="149" t="str">
        <f>IF(Stock[[#This Row],[STATUS
(auto-fill)]]="HOLDING",Stock[[#This Row],[MARKET PRICE]]-Stock[[#This Row],[BUYING PRICE]],"")</f>
        <v/>
      </c>
      <c r="AH631" s="143" t="str">
        <f>IFERROR(Stock[[#This Row],[CHANGE
(auto-fill)]]/Stock[[#This Row],[BUYING PRICE]],"")</f>
        <v/>
      </c>
      <c r="AI631" s="129" t="str">
        <f>IF(Stock[[#This Row],[MARKET PRICE]]&gt;0,Stock[[#This Row],[MARKET PRICE]]*Stock[[#This Row],[REMAINING QUANTITY
(auto-fill)]],"")</f>
        <v/>
      </c>
    </row>
    <row r="632" spans="2:35">
      <c r="B632" s="112" t="str">
        <f>IF(AND(Stock[[#This Row],[BUYING QUANTITY]]&gt;0,Stock[[#This Row],[REMAINING QUANTITY
(auto-fill)]]=0),"SOLD OUT",
IF(AND(Stock[[#This Row],[BUYING QUANTITY]]&gt;0,Stock[[#This Row],[REMAINING QUANTITY
(auto-fill)]]&gt;0),"HOLDING",""))</f>
        <v/>
      </c>
      <c r="C632" s="111">
        <f t="shared" si="9"/>
        <v>619</v>
      </c>
      <c r="D632" s="79"/>
      <c r="E632" s="80"/>
      <c r="F632" s="162"/>
      <c r="G632" s="85"/>
      <c r="H632" s="86"/>
      <c r="I632" s="164"/>
      <c r="J632" s="115" t="str">
        <f>IF(Stock[[#This Row],[BUYING QUANTITY]]&gt;0,Stock[[#This Row],[BUYING PRICE]]*Stock[[#This Row],[BUYING QUANTITY]]*Stock[[#This Row],[% BUYING FEE]],"")</f>
        <v/>
      </c>
      <c r="K632" s="89"/>
      <c r="L632" s="90"/>
      <c r="M632" s="117" t="str">
        <f>IF(Stock[[#This Row],[BUYING QUANTITY]]&gt;0,Stock[[#This Row],[BUYING PRICE]]*(1+Stock[[#This Row],[% THRESHOLD (RETURN)_1]]),"")</f>
        <v/>
      </c>
      <c r="N632" s="91"/>
      <c r="O632" s="117" t="str">
        <f>IF(Stock[[#This Row],[BUYING QUANTITY]]&gt;0,Stock[[#This Row],[BUYING PRICE]]*(1+Stock[[#This Row],[% THRESHOLD (RETURN)_2]]),"")</f>
        <v/>
      </c>
      <c r="P632" s="91"/>
      <c r="Q632" s="117" t="str">
        <f>IF(Stock[[#This Row],[BUYING QUANTITY]]&gt;0,Stock[[#This Row],[BUYING PRICE]]*(1+Stock[[#This Row],[% THRESHOLD (LOSS)]]),"")</f>
        <v/>
      </c>
      <c r="R632" s="106"/>
      <c r="S632" s="118" t="str">
        <f>IF(Stock[[#This Row],[CASH DIVIDEND]]&gt;0,Stock[[#This Row],[CASH DIVIDEND]]/(Stock[[#This Row],[BUYING PRICE]]*Stock[[#This Row],[BUYING QUANTITY]]),"")</f>
        <v/>
      </c>
      <c r="T632" s="106"/>
      <c r="U632" s="79"/>
      <c r="V632" s="97"/>
      <c r="W632" s="98"/>
      <c r="X632" s="168"/>
      <c r="Y632" s="126" t="str">
        <f>IF(Stock[[#This Row],[SELLING QUANTITY]]&gt;0,Stock[[#This Row],[SELLING PRICE]]*Stock[[#This Row],[SELLING QUANTITY]]*Stock[[#This Row],[% SELLING FEE]]+Stock[[#This Row],[SELLING PRICE]]*Stock[[#This Row],[SELLING QUANTITY]]*$D$12,"")</f>
        <v/>
      </c>
      <c r="Z632" s="127">
        <f>Stock[[#This Row],[BUYING QUANTITY]]+Stock[[#This Row],[STOCK DIVIDEND]]-Stock[[#This Row],[SELLING QUANTITY]]</f>
        <v>0</v>
      </c>
      <c r="AA6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2" s="121">
        <f ca="1">IF(Stock[[#This Row],[SELLING DATE]]&gt;0,Stock[[#This Row],[SELLING DATE]]-Stock[[#This Row],[BUY DATE]]+1,IF(Stock[[#This Row],[BUY DATE]]=0,0,TODAY()-Stock[[#This Row],[BUY DATE]]+1))</f>
        <v>0</v>
      </c>
      <c r="AC632" s="122" t="str">
        <f>IFERROR(Stock[[#This Row],[CASH DIVIDEND]]+Stock[[#This Row],[RETURN/(LOSS) FROM TRADING
(auto-fill)]],"")</f>
        <v/>
      </c>
      <c r="AD632" s="146" t="str">
        <f>IF(Stock[[#This Row],[SELLING QUANTITY]]&gt;0,SUM(Stock[[#This Row],[RETURN/(LOSS) FROM TRADING
(auto-fill)]],Stock[[#This Row],[CASH DIVIDEND]])/SUM(Stock[[#This Row],[BUYING PRICE]]*Stock[[#This Row],[SELLING QUANTITY]],Stock[[#This Row],[BUYING FEE
(auto-fill)]]*Stock[[#This Row],[SELLING QUANTITY]]/Stock[[#This Row],[BUYING QUANTITY]]),"")</f>
        <v/>
      </c>
      <c r="AE632" s="146" t="str">
        <f ca="1">IFERROR(IF(Stock[[#This Row],[HOLDING DAYS
(auto-fill)]]&lt;365,Stock[[#This Row],[% TOTAL RETURN/(LOSS)
(auto-fill)]]*365/Stock[[#This Row],[HOLDING DAYS
(auto-fill)]],POWER((1+Stock[[#This Row],[% TOTAL RETURN/(LOSS)
(auto-fill)]]),1/(Stock[[#This Row],[HOLDING DAYS
(auto-fill)]]/365))-1),"")</f>
        <v/>
      </c>
      <c r="AF632" s="92"/>
      <c r="AG632" s="149" t="str">
        <f>IF(Stock[[#This Row],[STATUS
(auto-fill)]]="HOLDING",Stock[[#This Row],[MARKET PRICE]]-Stock[[#This Row],[BUYING PRICE]],"")</f>
        <v/>
      </c>
      <c r="AH632" s="143" t="str">
        <f>IFERROR(Stock[[#This Row],[CHANGE
(auto-fill)]]/Stock[[#This Row],[BUYING PRICE]],"")</f>
        <v/>
      </c>
      <c r="AI632" s="129" t="str">
        <f>IF(Stock[[#This Row],[MARKET PRICE]]&gt;0,Stock[[#This Row],[MARKET PRICE]]*Stock[[#This Row],[REMAINING QUANTITY
(auto-fill)]],"")</f>
        <v/>
      </c>
    </row>
    <row r="633" spans="2:35">
      <c r="B633" s="112" t="str">
        <f>IF(AND(Stock[[#This Row],[BUYING QUANTITY]]&gt;0,Stock[[#This Row],[REMAINING QUANTITY
(auto-fill)]]=0),"SOLD OUT",
IF(AND(Stock[[#This Row],[BUYING QUANTITY]]&gt;0,Stock[[#This Row],[REMAINING QUANTITY
(auto-fill)]]&gt;0),"HOLDING",""))</f>
        <v/>
      </c>
      <c r="C633" s="111">
        <f t="shared" si="9"/>
        <v>620</v>
      </c>
      <c r="D633" s="79"/>
      <c r="E633" s="80"/>
      <c r="F633" s="162"/>
      <c r="G633" s="85"/>
      <c r="H633" s="86"/>
      <c r="I633" s="164"/>
      <c r="J633" s="115" t="str">
        <f>IF(Stock[[#This Row],[BUYING QUANTITY]]&gt;0,Stock[[#This Row],[BUYING PRICE]]*Stock[[#This Row],[BUYING QUANTITY]]*Stock[[#This Row],[% BUYING FEE]],"")</f>
        <v/>
      </c>
      <c r="K633" s="89"/>
      <c r="L633" s="90"/>
      <c r="M633" s="117" t="str">
        <f>IF(Stock[[#This Row],[BUYING QUANTITY]]&gt;0,Stock[[#This Row],[BUYING PRICE]]*(1+Stock[[#This Row],[% THRESHOLD (RETURN)_1]]),"")</f>
        <v/>
      </c>
      <c r="N633" s="91"/>
      <c r="O633" s="117" t="str">
        <f>IF(Stock[[#This Row],[BUYING QUANTITY]]&gt;0,Stock[[#This Row],[BUYING PRICE]]*(1+Stock[[#This Row],[% THRESHOLD (RETURN)_2]]),"")</f>
        <v/>
      </c>
      <c r="P633" s="91"/>
      <c r="Q633" s="117" t="str">
        <f>IF(Stock[[#This Row],[BUYING QUANTITY]]&gt;0,Stock[[#This Row],[BUYING PRICE]]*(1+Stock[[#This Row],[% THRESHOLD (LOSS)]]),"")</f>
        <v/>
      </c>
      <c r="R633" s="106"/>
      <c r="S633" s="118" t="str">
        <f>IF(Stock[[#This Row],[CASH DIVIDEND]]&gt;0,Stock[[#This Row],[CASH DIVIDEND]]/(Stock[[#This Row],[BUYING PRICE]]*Stock[[#This Row],[BUYING QUANTITY]]),"")</f>
        <v/>
      </c>
      <c r="T633" s="106"/>
      <c r="U633" s="79"/>
      <c r="V633" s="97"/>
      <c r="W633" s="98"/>
      <c r="X633" s="168"/>
      <c r="Y633" s="126" t="str">
        <f>IF(Stock[[#This Row],[SELLING QUANTITY]]&gt;0,Stock[[#This Row],[SELLING PRICE]]*Stock[[#This Row],[SELLING QUANTITY]]*Stock[[#This Row],[% SELLING FEE]]+Stock[[#This Row],[SELLING PRICE]]*Stock[[#This Row],[SELLING QUANTITY]]*$D$12,"")</f>
        <v/>
      </c>
      <c r="Z633" s="127">
        <f>Stock[[#This Row],[BUYING QUANTITY]]+Stock[[#This Row],[STOCK DIVIDEND]]-Stock[[#This Row],[SELLING QUANTITY]]</f>
        <v>0</v>
      </c>
      <c r="AA6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3" s="121">
        <f ca="1">IF(Stock[[#This Row],[SELLING DATE]]&gt;0,Stock[[#This Row],[SELLING DATE]]-Stock[[#This Row],[BUY DATE]]+1,IF(Stock[[#This Row],[BUY DATE]]=0,0,TODAY()-Stock[[#This Row],[BUY DATE]]+1))</f>
        <v>0</v>
      </c>
      <c r="AC633" s="122" t="str">
        <f>IFERROR(Stock[[#This Row],[CASH DIVIDEND]]+Stock[[#This Row],[RETURN/(LOSS) FROM TRADING
(auto-fill)]],"")</f>
        <v/>
      </c>
      <c r="AD633" s="146" t="str">
        <f>IF(Stock[[#This Row],[SELLING QUANTITY]]&gt;0,SUM(Stock[[#This Row],[RETURN/(LOSS) FROM TRADING
(auto-fill)]],Stock[[#This Row],[CASH DIVIDEND]])/SUM(Stock[[#This Row],[BUYING PRICE]]*Stock[[#This Row],[SELLING QUANTITY]],Stock[[#This Row],[BUYING FEE
(auto-fill)]]*Stock[[#This Row],[SELLING QUANTITY]]/Stock[[#This Row],[BUYING QUANTITY]]),"")</f>
        <v/>
      </c>
      <c r="AE633" s="146" t="str">
        <f ca="1">IFERROR(IF(Stock[[#This Row],[HOLDING DAYS
(auto-fill)]]&lt;365,Stock[[#This Row],[% TOTAL RETURN/(LOSS)
(auto-fill)]]*365/Stock[[#This Row],[HOLDING DAYS
(auto-fill)]],POWER((1+Stock[[#This Row],[% TOTAL RETURN/(LOSS)
(auto-fill)]]),1/(Stock[[#This Row],[HOLDING DAYS
(auto-fill)]]/365))-1),"")</f>
        <v/>
      </c>
      <c r="AF633" s="92"/>
      <c r="AG633" s="149" t="str">
        <f>IF(Stock[[#This Row],[STATUS
(auto-fill)]]="HOLDING",Stock[[#This Row],[MARKET PRICE]]-Stock[[#This Row],[BUYING PRICE]],"")</f>
        <v/>
      </c>
      <c r="AH633" s="143" t="str">
        <f>IFERROR(Stock[[#This Row],[CHANGE
(auto-fill)]]/Stock[[#This Row],[BUYING PRICE]],"")</f>
        <v/>
      </c>
      <c r="AI633" s="129" t="str">
        <f>IF(Stock[[#This Row],[MARKET PRICE]]&gt;0,Stock[[#This Row],[MARKET PRICE]]*Stock[[#This Row],[REMAINING QUANTITY
(auto-fill)]],"")</f>
        <v/>
      </c>
    </row>
    <row r="634" spans="2:35">
      <c r="B634" s="112" t="str">
        <f>IF(AND(Stock[[#This Row],[BUYING QUANTITY]]&gt;0,Stock[[#This Row],[REMAINING QUANTITY
(auto-fill)]]=0),"SOLD OUT",
IF(AND(Stock[[#This Row],[BUYING QUANTITY]]&gt;0,Stock[[#This Row],[REMAINING QUANTITY
(auto-fill)]]&gt;0),"HOLDING",""))</f>
        <v/>
      </c>
      <c r="C634" s="111">
        <f t="shared" si="9"/>
        <v>621</v>
      </c>
      <c r="D634" s="79"/>
      <c r="E634" s="80"/>
      <c r="F634" s="162"/>
      <c r="G634" s="85"/>
      <c r="H634" s="86"/>
      <c r="I634" s="164"/>
      <c r="J634" s="115" t="str">
        <f>IF(Stock[[#This Row],[BUYING QUANTITY]]&gt;0,Stock[[#This Row],[BUYING PRICE]]*Stock[[#This Row],[BUYING QUANTITY]]*Stock[[#This Row],[% BUYING FEE]],"")</f>
        <v/>
      </c>
      <c r="K634" s="89"/>
      <c r="L634" s="90"/>
      <c r="M634" s="117" t="str">
        <f>IF(Stock[[#This Row],[BUYING QUANTITY]]&gt;0,Stock[[#This Row],[BUYING PRICE]]*(1+Stock[[#This Row],[% THRESHOLD (RETURN)_1]]),"")</f>
        <v/>
      </c>
      <c r="N634" s="91"/>
      <c r="O634" s="117" t="str">
        <f>IF(Stock[[#This Row],[BUYING QUANTITY]]&gt;0,Stock[[#This Row],[BUYING PRICE]]*(1+Stock[[#This Row],[% THRESHOLD (RETURN)_2]]),"")</f>
        <v/>
      </c>
      <c r="P634" s="91"/>
      <c r="Q634" s="117" t="str">
        <f>IF(Stock[[#This Row],[BUYING QUANTITY]]&gt;0,Stock[[#This Row],[BUYING PRICE]]*(1+Stock[[#This Row],[% THRESHOLD (LOSS)]]),"")</f>
        <v/>
      </c>
      <c r="R634" s="106"/>
      <c r="S634" s="118" t="str">
        <f>IF(Stock[[#This Row],[CASH DIVIDEND]]&gt;0,Stock[[#This Row],[CASH DIVIDEND]]/(Stock[[#This Row],[BUYING PRICE]]*Stock[[#This Row],[BUYING QUANTITY]]),"")</f>
        <v/>
      </c>
      <c r="T634" s="106"/>
      <c r="U634" s="79"/>
      <c r="V634" s="97"/>
      <c r="W634" s="98"/>
      <c r="X634" s="168"/>
      <c r="Y634" s="126" t="str">
        <f>IF(Stock[[#This Row],[SELLING QUANTITY]]&gt;0,Stock[[#This Row],[SELLING PRICE]]*Stock[[#This Row],[SELLING QUANTITY]]*Stock[[#This Row],[% SELLING FEE]]+Stock[[#This Row],[SELLING PRICE]]*Stock[[#This Row],[SELLING QUANTITY]]*$D$12,"")</f>
        <v/>
      </c>
      <c r="Z634" s="127">
        <f>Stock[[#This Row],[BUYING QUANTITY]]+Stock[[#This Row],[STOCK DIVIDEND]]-Stock[[#This Row],[SELLING QUANTITY]]</f>
        <v>0</v>
      </c>
      <c r="AA6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4" s="121">
        <f ca="1">IF(Stock[[#This Row],[SELLING DATE]]&gt;0,Stock[[#This Row],[SELLING DATE]]-Stock[[#This Row],[BUY DATE]]+1,IF(Stock[[#This Row],[BUY DATE]]=0,0,TODAY()-Stock[[#This Row],[BUY DATE]]+1))</f>
        <v>0</v>
      </c>
      <c r="AC634" s="122" t="str">
        <f>IFERROR(Stock[[#This Row],[CASH DIVIDEND]]+Stock[[#This Row],[RETURN/(LOSS) FROM TRADING
(auto-fill)]],"")</f>
        <v/>
      </c>
      <c r="AD634" s="146" t="str">
        <f>IF(Stock[[#This Row],[SELLING QUANTITY]]&gt;0,SUM(Stock[[#This Row],[RETURN/(LOSS) FROM TRADING
(auto-fill)]],Stock[[#This Row],[CASH DIVIDEND]])/SUM(Stock[[#This Row],[BUYING PRICE]]*Stock[[#This Row],[SELLING QUANTITY]],Stock[[#This Row],[BUYING FEE
(auto-fill)]]*Stock[[#This Row],[SELLING QUANTITY]]/Stock[[#This Row],[BUYING QUANTITY]]),"")</f>
        <v/>
      </c>
      <c r="AE634" s="146" t="str">
        <f ca="1">IFERROR(IF(Stock[[#This Row],[HOLDING DAYS
(auto-fill)]]&lt;365,Stock[[#This Row],[% TOTAL RETURN/(LOSS)
(auto-fill)]]*365/Stock[[#This Row],[HOLDING DAYS
(auto-fill)]],POWER((1+Stock[[#This Row],[% TOTAL RETURN/(LOSS)
(auto-fill)]]),1/(Stock[[#This Row],[HOLDING DAYS
(auto-fill)]]/365))-1),"")</f>
        <v/>
      </c>
      <c r="AF634" s="92"/>
      <c r="AG634" s="149" t="str">
        <f>IF(Stock[[#This Row],[STATUS
(auto-fill)]]="HOLDING",Stock[[#This Row],[MARKET PRICE]]-Stock[[#This Row],[BUYING PRICE]],"")</f>
        <v/>
      </c>
      <c r="AH634" s="143" t="str">
        <f>IFERROR(Stock[[#This Row],[CHANGE
(auto-fill)]]/Stock[[#This Row],[BUYING PRICE]],"")</f>
        <v/>
      </c>
      <c r="AI634" s="129" t="str">
        <f>IF(Stock[[#This Row],[MARKET PRICE]]&gt;0,Stock[[#This Row],[MARKET PRICE]]*Stock[[#This Row],[REMAINING QUANTITY
(auto-fill)]],"")</f>
        <v/>
      </c>
    </row>
    <row r="635" spans="2:35">
      <c r="B635" s="112" t="str">
        <f>IF(AND(Stock[[#This Row],[BUYING QUANTITY]]&gt;0,Stock[[#This Row],[REMAINING QUANTITY
(auto-fill)]]=0),"SOLD OUT",
IF(AND(Stock[[#This Row],[BUYING QUANTITY]]&gt;0,Stock[[#This Row],[REMAINING QUANTITY
(auto-fill)]]&gt;0),"HOLDING",""))</f>
        <v/>
      </c>
      <c r="C635" s="111">
        <f t="shared" si="9"/>
        <v>622</v>
      </c>
      <c r="D635" s="79"/>
      <c r="E635" s="80"/>
      <c r="F635" s="162"/>
      <c r="G635" s="85"/>
      <c r="H635" s="86"/>
      <c r="I635" s="164"/>
      <c r="J635" s="115" t="str">
        <f>IF(Stock[[#This Row],[BUYING QUANTITY]]&gt;0,Stock[[#This Row],[BUYING PRICE]]*Stock[[#This Row],[BUYING QUANTITY]]*Stock[[#This Row],[% BUYING FEE]],"")</f>
        <v/>
      </c>
      <c r="K635" s="89"/>
      <c r="L635" s="90"/>
      <c r="M635" s="117" t="str">
        <f>IF(Stock[[#This Row],[BUYING QUANTITY]]&gt;0,Stock[[#This Row],[BUYING PRICE]]*(1+Stock[[#This Row],[% THRESHOLD (RETURN)_1]]),"")</f>
        <v/>
      </c>
      <c r="N635" s="91"/>
      <c r="O635" s="117" t="str">
        <f>IF(Stock[[#This Row],[BUYING QUANTITY]]&gt;0,Stock[[#This Row],[BUYING PRICE]]*(1+Stock[[#This Row],[% THRESHOLD (RETURN)_2]]),"")</f>
        <v/>
      </c>
      <c r="P635" s="91"/>
      <c r="Q635" s="117" t="str">
        <f>IF(Stock[[#This Row],[BUYING QUANTITY]]&gt;0,Stock[[#This Row],[BUYING PRICE]]*(1+Stock[[#This Row],[% THRESHOLD (LOSS)]]),"")</f>
        <v/>
      </c>
      <c r="R635" s="106"/>
      <c r="S635" s="118" t="str">
        <f>IF(Stock[[#This Row],[CASH DIVIDEND]]&gt;0,Stock[[#This Row],[CASH DIVIDEND]]/(Stock[[#This Row],[BUYING PRICE]]*Stock[[#This Row],[BUYING QUANTITY]]),"")</f>
        <v/>
      </c>
      <c r="T635" s="106"/>
      <c r="U635" s="79"/>
      <c r="V635" s="97"/>
      <c r="W635" s="98"/>
      <c r="X635" s="168"/>
      <c r="Y635" s="126" t="str">
        <f>IF(Stock[[#This Row],[SELLING QUANTITY]]&gt;0,Stock[[#This Row],[SELLING PRICE]]*Stock[[#This Row],[SELLING QUANTITY]]*Stock[[#This Row],[% SELLING FEE]]+Stock[[#This Row],[SELLING PRICE]]*Stock[[#This Row],[SELLING QUANTITY]]*$D$12,"")</f>
        <v/>
      </c>
      <c r="Z635" s="127">
        <f>Stock[[#This Row],[BUYING QUANTITY]]+Stock[[#This Row],[STOCK DIVIDEND]]-Stock[[#This Row],[SELLING QUANTITY]]</f>
        <v>0</v>
      </c>
      <c r="AA6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5" s="121">
        <f ca="1">IF(Stock[[#This Row],[SELLING DATE]]&gt;0,Stock[[#This Row],[SELLING DATE]]-Stock[[#This Row],[BUY DATE]]+1,IF(Stock[[#This Row],[BUY DATE]]=0,0,TODAY()-Stock[[#This Row],[BUY DATE]]+1))</f>
        <v>0</v>
      </c>
      <c r="AC635" s="122" t="str">
        <f>IFERROR(Stock[[#This Row],[CASH DIVIDEND]]+Stock[[#This Row],[RETURN/(LOSS) FROM TRADING
(auto-fill)]],"")</f>
        <v/>
      </c>
      <c r="AD635" s="146" t="str">
        <f>IF(Stock[[#This Row],[SELLING QUANTITY]]&gt;0,SUM(Stock[[#This Row],[RETURN/(LOSS) FROM TRADING
(auto-fill)]],Stock[[#This Row],[CASH DIVIDEND]])/SUM(Stock[[#This Row],[BUYING PRICE]]*Stock[[#This Row],[SELLING QUANTITY]],Stock[[#This Row],[BUYING FEE
(auto-fill)]]*Stock[[#This Row],[SELLING QUANTITY]]/Stock[[#This Row],[BUYING QUANTITY]]),"")</f>
        <v/>
      </c>
      <c r="AE635" s="146" t="str">
        <f ca="1">IFERROR(IF(Stock[[#This Row],[HOLDING DAYS
(auto-fill)]]&lt;365,Stock[[#This Row],[% TOTAL RETURN/(LOSS)
(auto-fill)]]*365/Stock[[#This Row],[HOLDING DAYS
(auto-fill)]],POWER((1+Stock[[#This Row],[% TOTAL RETURN/(LOSS)
(auto-fill)]]),1/(Stock[[#This Row],[HOLDING DAYS
(auto-fill)]]/365))-1),"")</f>
        <v/>
      </c>
      <c r="AF635" s="92"/>
      <c r="AG635" s="149" t="str">
        <f>IF(Stock[[#This Row],[STATUS
(auto-fill)]]="HOLDING",Stock[[#This Row],[MARKET PRICE]]-Stock[[#This Row],[BUYING PRICE]],"")</f>
        <v/>
      </c>
      <c r="AH635" s="143" t="str">
        <f>IFERROR(Stock[[#This Row],[CHANGE
(auto-fill)]]/Stock[[#This Row],[BUYING PRICE]],"")</f>
        <v/>
      </c>
      <c r="AI635" s="129" t="str">
        <f>IF(Stock[[#This Row],[MARKET PRICE]]&gt;0,Stock[[#This Row],[MARKET PRICE]]*Stock[[#This Row],[REMAINING QUANTITY
(auto-fill)]],"")</f>
        <v/>
      </c>
    </row>
    <row r="636" spans="2:35">
      <c r="B636" s="112" t="str">
        <f>IF(AND(Stock[[#This Row],[BUYING QUANTITY]]&gt;0,Stock[[#This Row],[REMAINING QUANTITY
(auto-fill)]]=0),"SOLD OUT",
IF(AND(Stock[[#This Row],[BUYING QUANTITY]]&gt;0,Stock[[#This Row],[REMAINING QUANTITY
(auto-fill)]]&gt;0),"HOLDING",""))</f>
        <v/>
      </c>
      <c r="C636" s="111">
        <f t="shared" si="9"/>
        <v>623</v>
      </c>
      <c r="D636" s="79"/>
      <c r="E636" s="80"/>
      <c r="F636" s="162"/>
      <c r="G636" s="85"/>
      <c r="H636" s="86"/>
      <c r="I636" s="164"/>
      <c r="J636" s="115" t="str">
        <f>IF(Stock[[#This Row],[BUYING QUANTITY]]&gt;0,Stock[[#This Row],[BUYING PRICE]]*Stock[[#This Row],[BUYING QUANTITY]]*Stock[[#This Row],[% BUYING FEE]],"")</f>
        <v/>
      </c>
      <c r="K636" s="89"/>
      <c r="L636" s="90"/>
      <c r="M636" s="117" t="str">
        <f>IF(Stock[[#This Row],[BUYING QUANTITY]]&gt;0,Stock[[#This Row],[BUYING PRICE]]*(1+Stock[[#This Row],[% THRESHOLD (RETURN)_1]]),"")</f>
        <v/>
      </c>
      <c r="N636" s="91"/>
      <c r="O636" s="117" t="str">
        <f>IF(Stock[[#This Row],[BUYING QUANTITY]]&gt;0,Stock[[#This Row],[BUYING PRICE]]*(1+Stock[[#This Row],[% THRESHOLD (RETURN)_2]]),"")</f>
        <v/>
      </c>
      <c r="P636" s="91"/>
      <c r="Q636" s="117" t="str">
        <f>IF(Stock[[#This Row],[BUYING QUANTITY]]&gt;0,Stock[[#This Row],[BUYING PRICE]]*(1+Stock[[#This Row],[% THRESHOLD (LOSS)]]),"")</f>
        <v/>
      </c>
      <c r="R636" s="106"/>
      <c r="S636" s="118" t="str">
        <f>IF(Stock[[#This Row],[CASH DIVIDEND]]&gt;0,Stock[[#This Row],[CASH DIVIDEND]]/(Stock[[#This Row],[BUYING PRICE]]*Stock[[#This Row],[BUYING QUANTITY]]),"")</f>
        <v/>
      </c>
      <c r="T636" s="106"/>
      <c r="U636" s="79"/>
      <c r="V636" s="97"/>
      <c r="W636" s="98"/>
      <c r="X636" s="168"/>
      <c r="Y636" s="126" t="str">
        <f>IF(Stock[[#This Row],[SELLING QUANTITY]]&gt;0,Stock[[#This Row],[SELLING PRICE]]*Stock[[#This Row],[SELLING QUANTITY]]*Stock[[#This Row],[% SELLING FEE]]+Stock[[#This Row],[SELLING PRICE]]*Stock[[#This Row],[SELLING QUANTITY]]*$D$12,"")</f>
        <v/>
      </c>
      <c r="Z636" s="127">
        <f>Stock[[#This Row],[BUYING QUANTITY]]+Stock[[#This Row],[STOCK DIVIDEND]]-Stock[[#This Row],[SELLING QUANTITY]]</f>
        <v>0</v>
      </c>
      <c r="AA6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6" s="121">
        <f ca="1">IF(Stock[[#This Row],[SELLING DATE]]&gt;0,Stock[[#This Row],[SELLING DATE]]-Stock[[#This Row],[BUY DATE]]+1,IF(Stock[[#This Row],[BUY DATE]]=0,0,TODAY()-Stock[[#This Row],[BUY DATE]]+1))</f>
        <v>0</v>
      </c>
      <c r="AC636" s="122" t="str">
        <f>IFERROR(Stock[[#This Row],[CASH DIVIDEND]]+Stock[[#This Row],[RETURN/(LOSS) FROM TRADING
(auto-fill)]],"")</f>
        <v/>
      </c>
      <c r="AD636" s="146" t="str">
        <f>IF(Stock[[#This Row],[SELLING QUANTITY]]&gt;0,SUM(Stock[[#This Row],[RETURN/(LOSS) FROM TRADING
(auto-fill)]],Stock[[#This Row],[CASH DIVIDEND]])/SUM(Stock[[#This Row],[BUYING PRICE]]*Stock[[#This Row],[SELLING QUANTITY]],Stock[[#This Row],[BUYING FEE
(auto-fill)]]*Stock[[#This Row],[SELLING QUANTITY]]/Stock[[#This Row],[BUYING QUANTITY]]),"")</f>
        <v/>
      </c>
      <c r="AE636" s="146" t="str">
        <f ca="1">IFERROR(IF(Stock[[#This Row],[HOLDING DAYS
(auto-fill)]]&lt;365,Stock[[#This Row],[% TOTAL RETURN/(LOSS)
(auto-fill)]]*365/Stock[[#This Row],[HOLDING DAYS
(auto-fill)]],POWER((1+Stock[[#This Row],[% TOTAL RETURN/(LOSS)
(auto-fill)]]),1/(Stock[[#This Row],[HOLDING DAYS
(auto-fill)]]/365))-1),"")</f>
        <v/>
      </c>
      <c r="AF636" s="92"/>
      <c r="AG636" s="149" t="str">
        <f>IF(Stock[[#This Row],[STATUS
(auto-fill)]]="HOLDING",Stock[[#This Row],[MARKET PRICE]]-Stock[[#This Row],[BUYING PRICE]],"")</f>
        <v/>
      </c>
      <c r="AH636" s="143" t="str">
        <f>IFERROR(Stock[[#This Row],[CHANGE
(auto-fill)]]/Stock[[#This Row],[BUYING PRICE]],"")</f>
        <v/>
      </c>
      <c r="AI636" s="129" t="str">
        <f>IF(Stock[[#This Row],[MARKET PRICE]]&gt;0,Stock[[#This Row],[MARKET PRICE]]*Stock[[#This Row],[REMAINING QUANTITY
(auto-fill)]],"")</f>
        <v/>
      </c>
    </row>
    <row r="637" spans="2:35">
      <c r="B637" s="112" t="str">
        <f>IF(AND(Stock[[#This Row],[BUYING QUANTITY]]&gt;0,Stock[[#This Row],[REMAINING QUANTITY
(auto-fill)]]=0),"SOLD OUT",
IF(AND(Stock[[#This Row],[BUYING QUANTITY]]&gt;0,Stock[[#This Row],[REMAINING QUANTITY
(auto-fill)]]&gt;0),"HOLDING",""))</f>
        <v/>
      </c>
      <c r="C637" s="111">
        <f t="shared" si="9"/>
        <v>624</v>
      </c>
      <c r="D637" s="79"/>
      <c r="E637" s="80"/>
      <c r="F637" s="162"/>
      <c r="G637" s="85"/>
      <c r="H637" s="86"/>
      <c r="I637" s="164"/>
      <c r="J637" s="115" t="str">
        <f>IF(Stock[[#This Row],[BUYING QUANTITY]]&gt;0,Stock[[#This Row],[BUYING PRICE]]*Stock[[#This Row],[BUYING QUANTITY]]*Stock[[#This Row],[% BUYING FEE]],"")</f>
        <v/>
      </c>
      <c r="K637" s="89"/>
      <c r="L637" s="90"/>
      <c r="M637" s="117" t="str">
        <f>IF(Stock[[#This Row],[BUYING QUANTITY]]&gt;0,Stock[[#This Row],[BUYING PRICE]]*(1+Stock[[#This Row],[% THRESHOLD (RETURN)_1]]),"")</f>
        <v/>
      </c>
      <c r="N637" s="91"/>
      <c r="O637" s="117" t="str">
        <f>IF(Stock[[#This Row],[BUYING QUANTITY]]&gt;0,Stock[[#This Row],[BUYING PRICE]]*(1+Stock[[#This Row],[% THRESHOLD (RETURN)_2]]),"")</f>
        <v/>
      </c>
      <c r="P637" s="91"/>
      <c r="Q637" s="117" t="str">
        <f>IF(Stock[[#This Row],[BUYING QUANTITY]]&gt;0,Stock[[#This Row],[BUYING PRICE]]*(1+Stock[[#This Row],[% THRESHOLD (LOSS)]]),"")</f>
        <v/>
      </c>
      <c r="R637" s="106"/>
      <c r="S637" s="118" t="str">
        <f>IF(Stock[[#This Row],[CASH DIVIDEND]]&gt;0,Stock[[#This Row],[CASH DIVIDEND]]/(Stock[[#This Row],[BUYING PRICE]]*Stock[[#This Row],[BUYING QUANTITY]]),"")</f>
        <v/>
      </c>
      <c r="T637" s="106"/>
      <c r="U637" s="79"/>
      <c r="V637" s="97"/>
      <c r="W637" s="98"/>
      <c r="X637" s="168"/>
      <c r="Y637" s="126" t="str">
        <f>IF(Stock[[#This Row],[SELLING QUANTITY]]&gt;0,Stock[[#This Row],[SELLING PRICE]]*Stock[[#This Row],[SELLING QUANTITY]]*Stock[[#This Row],[% SELLING FEE]]+Stock[[#This Row],[SELLING PRICE]]*Stock[[#This Row],[SELLING QUANTITY]]*$D$12,"")</f>
        <v/>
      </c>
      <c r="Z637" s="127">
        <f>Stock[[#This Row],[BUYING QUANTITY]]+Stock[[#This Row],[STOCK DIVIDEND]]-Stock[[#This Row],[SELLING QUANTITY]]</f>
        <v>0</v>
      </c>
      <c r="AA6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7" s="121">
        <f ca="1">IF(Stock[[#This Row],[SELLING DATE]]&gt;0,Stock[[#This Row],[SELLING DATE]]-Stock[[#This Row],[BUY DATE]]+1,IF(Stock[[#This Row],[BUY DATE]]=0,0,TODAY()-Stock[[#This Row],[BUY DATE]]+1))</f>
        <v>0</v>
      </c>
      <c r="AC637" s="122" t="str">
        <f>IFERROR(Stock[[#This Row],[CASH DIVIDEND]]+Stock[[#This Row],[RETURN/(LOSS) FROM TRADING
(auto-fill)]],"")</f>
        <v/>
      </c>
      <c r="AD637" s="146" t="str">
        <f>IF(Stock[[#This Row],[SELLING QUANTITY]]&gt;0,SUM(Stock[[#This Row],[RETURN/(LOSS) FROM TRADING
(auto-fill)]],Stock[[#This Row],[CASH DIVIDEND]])/SUM(Stock[[#This Row],[BUYING PRICE]]*Stock[[#This Row],[SELLING QUANTITY]],Stock[[#This Row],[BUYING FEE
(auto-fill)]]*Stock[[#This Row],[SELLING QUANTITY]]/Stock[[#This Row],[BUYING QUANTITY]]),"")</f>
        <v/>
      </c>
      <c r="AE637" s="146" t="str">
        <f ca="1">IFERROR(IF(Stock[[#This Row],[HOLDING DAYS
(auto-fill)]]&lt;365,Stock[[#This Row],[% TOTAL RETURN/(LOSS)
(auto-fill)]]*365/Stock[[#This Row],[HOLDING DAYS
(auto-fill)]],POWER((1+Stock[[#This Row],[% TOTAL RETURN/(LOSS)
(auto-fill)]]),1/(Stock[[#This Row],[HOLDING DAYS
(auto-fill)]]/365))-1),"")</f>
        <v/>
      </c>
      <c r="AF637" s="92"/>
      <c r="AG637" s="149" t="str">
        <f>IF(Stock[[#This Row],[STATUS
(auto-fill)]]="HOLDING",Stock[[#This Row],[MARKET PRICE]]-Stock[[#This Row],[BUYING PRICE]],"")</f>
        <v/>
      </c>
      <c r="AH637" s="143" t="str">
        <f>IFERROR(Stock[[#This Row],[CHANGE
(auto-fill)]]/Stock[[#This Row],[BUYING PRICE]],"")</f>
        <v/>
      </c>
      <c r="AI637" s="129" t="str">
        <f>IF(Stock[[#This Row],[MARKET PRICE]]&gt;0,Stock[[#This Row],[MARKET PRICE]]*Stock[[#This Row],[REMAINING QUANTITY
(auto-fill)]],"")</f>
        <v/>
      </c>
    </row>
    <row r="638" spans="2:35">
      <c r="B638" s="112" t="str">
        <f>IF(AND(Stock[[#This Row],[BUYING QUANTITY]]&gt;0,Stock[[#This Row],[REMAINING QUANTITY
(auto-fill)]]=0),"SOLD OUT",
IF(AND(Stock[[#This Row],[BUYING QUANTITY]]&gt;0,Stock[[#This Row],[REMAINING QUANTITY
(auto-fill)]]&gt;0),"HOLDING",""))</f>
        <v/>
      </c>
      <c r="C638" s="111">
        <f t="shared" si="9"/>
        <v>625</v>
      </c>
      <c r="D638" s="79"/>
      <c r="E638" s="80"/>
      <c r="F638" s="162"/>
      <c r="G638" s="85"/>
      <c r="H638" s="86"/>
      <c r="I638" s="164"/>
      <c r="J638" s="115" t="str">
        <f>IF(Stock[[#This Row],[BUYING QUANTITY]]&gt;0,Stock[[#This Row],[BUYING PRICE]]*Stock[[#This Row],[BUYING QUANTITY]]*Stock[[#This Row],[% BUYING FEE]],"")</f>
        <v/>
      </c>
      <c r="K638" s="89"/>
      <c r="L638" s="90"/>
      <c r="M638" s="117" t="str">
        <f>IF(Stock[[#This Row],[BUYING QUANTITY]]&gt;0,Stock[[#This Row],[BUYING PRICE]]*(1+Stock[[#This Row],[% THRESHOLD (RETURN)_1]]),"")</f>
        <v/>
      </c>
      <c r="N638" s="91"/>
      <c r="O638" s="117" t="str">
        <f>IF(Stock[[#This Row],[BUYING QUANTITY]]&gt;0,Stock[[#This Row],[BUYING PRICE]]*(1+Stock[[#This Row],[% THRESHOLD (RETURN)_2]]),"")</f>
        <v/>
      </c>
      <c r="P638" s="91"/>
      <c r="Q638" s="117" t="str">
        <f>IF(Stock[[#This Row],[BUYING QUANTITY]]&gt;0,Stock[[#This Row],[BUYING PRICE]]*(1+Stock[[#This Row],[% THRESHOLD (LOSS)]]),"")</f>
        <v/>
      </c>
      <c r="R638" s="106"/>
      <c r="S638" s="118" t="str">
        <f>IF(Stock[[#This Row],[CASH DIVIDEND]]&gt;0,Stock[[#This Row],[CASH DIVIDEND]]/(Stock[[#This Row],[BUYING PRICE]]*Stock[[#This Row],[BUYING QUANTITY]]),"")</f>
        <v/>
      </c>
      <c r="T638" s="106"/>
      <c r="U638" s="79"/>
      <c r="V638" s="97"/>
      <c r="W638" s="98"/>
      <c r="X638" s="168"/>
      <c r="Y638" s="126" t="str">
        <f>IF(Stock[[#This Row],[SELLING QUANTITY]]&gt;0,Stock[[#This Row],[SELLING PRICE]]*Stock[[#This Row],[SELLING QUANTITY]]*Stock[[#This Row],[% SELLING FEE]]+Stock[[#This Row],[SELLING PRICE]]*Stock[[#This Row],[SELLING QUANTITY]]*$D$12,"")</f>
        <v/>
      </c>
      <c r="Z638" s="127">
        <f>Stock[[#This Row],[BUYING QUANTITY]]+Stock[[#This Row],[STOCK DIVIDEND]]-Stock[[#This Row],[SELLING QUANTITY]]</f>
        <v>0</v>
      </c>
      <c r="AA6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8" s="121">
        <f ca="1">IF(Stock[[#This Row],[SELLING DATE]]&gt;0,Stock[[#This Row],[SELLING DATE]]-Stock[[#This Row],[BUY DATE]]+1,IF(Stock[[#This Row],[BUY DATE]]=0,0,TODAY()-Stock[[#This Row],[BUY DATE]]+1))</f>
        <v>0</v>
      </c>
      <c r="AC638" s="122" t="str">
        <f>IFERROR(Stock[[#This Row],[CASH DIVIDEND]]+Stock[[#This Row],[RETURN/(LOSS) FROM TRADING
(auto-fill)]],"")</f>
        <v/>
      </c>
      <c r="AD638" s="146" t="str">
        <f>IF(Stock[[#This Row],[SELLING QUANTITY]]&gt;0,SUM(Stock[[#This Row],[RETURN/(LOSS) FROM TRADING
(auto-fill)]],Stock[[#This Row],[CASH DIVIDEND]])/SUM(Stock[[#This Row],[BUYING PRICE]]*Stock[[#This Row],[SELLING QUANTITY]],Stock[[#This Row],[BUYING FEE
(auto-fill)]]*Stock[[#This Row],[SELLING QUANTITY]]/Stock[[#This Row],[BUYING QUANTITY]]),"")</f>
        <v/>
      </c>
      <c r="AE638" s="146" t="str">
        <f ca="1">IFERROR(IF(Stock[[#This Row],[HOLDING DAYS
(auto-fill)]]&lt;365,Stock[[#This Row],[% TOTAL RETURN/(LOSS)
(auto-fill)]]*365/Stock[[#This Row],[HOLDING DAYS
(auto-fill)]],POWER((1+Stock[[#This Row],[% TOTAL RETURN/(LOSS)
(auto-fill)]]),1/(Stock[[#This Row],[HOLDING DAYS
(auto-fill)]]/365))-1),"")</f>
        <v/>
      </c>
      <c r="AF638" s="92"/>
      <c r="AG638" s="149" t="str">
        <f>IF(Stock[[#This Row],[STATUS
(auto-fill)]]="HOLDING",Stock[[#This Row],[MARKET PRICE]]-Stock[[#This Row],[BUYING PRICE]],"")</f>
        <v/>
      </c>
      <c r="AH638" s="143" t="str">
        <f>IFERROR(Stock[[#This Row],[CHANGE
(auto-fill)]]/Stock[[#This Row],[BUYING PRICE]],"")</f>
        <v/>
      </c>
      <c r="AI638" s="129" t="str">
        <f>IF(Stock[[#This Row],[MARKET PRICE]]&gt;0,Stock[[#This Row],[MARKET PRICE]]*Stock[[#This Row],[REMAINING QUANTITY
(auto-fill)]],"")</f>
        <v/>
      </c>
    </row>
    <row r="639" spans="2:35">
      <c r="B639" s="112" t="str">
        <f>IF(AND(Stock[[#This Row],[BUYING QUANTITY]]&gt;0,Stock[[#This Row],[REMAINING QUANTITY
(auto-fill)]]=0),"SOLD OUT",
IF(AND(Stock[[#This Row],[BUYING QUANTITY]]&gt;0,Stock[[#This Row],[REMAINING QUANTITY
(auto-fill)]]&gt;0),"HOLDING",""))</f>
        <v/>
      </c>
      <c r="C639" s="111">
        <f t="shared" si="9"/>
        <v>626</v>
      </c>
      <c r="D639" s="79"/>
      <c r="E639" s="80"/>
      <c r="F639" s="162"/>
      <c r="G639" s="85"/>
      <c r="H639" s="86"/>
      <c r="I639" s="164"/>
      <c r="J639" s="115" t="str">
        <f>IF(Stock[[#This Row],[BUYING QUANTITY]]&gt;0,Stock[[#This Row],[BUYING PRICE]]*Stock[[#This Row],[BUYING QUANTITY]]*Stock[[#This Row],[% BUYING FEE]],"")</f>
        <v/>
      </c>
      <c r="K639" s="89"/>
      <c r="L639" s="90"/>
      <c r="M639" s="117" t="str">
        <f>IF(Stock[[#This Row],[BUYING QUANTITY]]&gt;0,Stock[[#This Row],[BUYING PRICE]]*(1+Stock[[#This Row],[% THRESHOLD (RETURN)_1]]),"")</f>
        <v/>
      </c>
      <c r="N639" s="91"/>
      <c r="O639" s="117" t="str">
        <f>IF(Stock[[#This Row],[BUYING QUANTITY]]&gt;0,Stock[[#This Row],[BUYING PRICE]]*(1+Stock[[#This Row],[% THRESHOLD (RETURN)_2]]),"")</f>
        <v/>
      </c>
      <c r="P639" s="91"/>
      <c r="Q639" s="117" t="str">
        <f>IF(Stock[[#This Row],[BUYING QUANTITY]]&gt;0,Stock[[#This Row],[BUYING PRICE]]*(1+Stock[[#This Row],[% THRESHOLD (LOSS)]]),"")</f>
        <v/>
      </c>
      <c r="R639" s="106"/>
      <c r="S639" s="118" t="str">
        <f>IF(Stock[[#This Row],[CASH DIVIDEND]]&gt;0,Stock[[#This Row],[CASH DIVIDEND]]/(Stock[[#This Row],[BUYING PRICE]]*Stock[[#This Row],[BUYING QUANTITY]]),"")</f>
        <v/>
      </c>
      <c r="T639" s="106"/>
      <c r="U639" s="79"/>
      <c r="V639" s="97"/>
      <c r="W639" s="98"/>
      <c r="X639" s="168"/>
      <c r="Y639" s="126" t="str">
        <f>IF(Stock[[#This Row],[SELLING QUANTITY]]&gt;0,Stock[[#This Row],[SELLING PRICE]]*Stock[[#This Row],[SELLING QUANTITY]]*Stock[[#This Row],[% SELLING FEE]]+Stock[[#This Row],[SELLING PRICE]]*Stock[[#This Row],[SELLING QUANTITY]]*$D$12,"")</f>
        <v/>
      </c>
      <c r="Z639" s="127">
        <f>Stock[[#This Row],[BUYING QUANTITY]]+Stock[[#This Row],[STOCK DIVIDEND]]-Stock[[#This Row],[SELLING QUANTITY]]</f>
        <v>0</v>
      </c>
      <c r="AA6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39" s="121">
        <f ca="1">IF(Stock[[#This Row],[SELLING DATE]]&gt;0,Stock[[#This Row],[SELLING DATE]]-Stock[[#This Row],[BUY DATE]]+1,IF(Stock[[#This Row],[BUY DATE]]=0,0,TODAY()-Stock[[#This Row],[BUY DATE]]+1))</f>
        <v>0</v>
      </c>
      <c r="AC639" s="122" t="str">
        <f>IFERROR(Stock[[#This Row],[CASH DIVIDEND]]+Stock[[#This Row],[RETURN/(LOSS) FROM TRADING
(auto-fill)]],"")</f>
        <v/>
      </c>
      <c r="AD639" s="146" t="str">
        <f>IF(Stock[[#This Row],[SELLING QUANTITY]]&gt;0,SUM(Stock[[#This Row],[RETURN/(LOSS) FROM TRADING
(auto-fill)]],Stock[[#This Row],[CASH DIVIDEND]])/SUM(Stock[[#This Row],[BUYING PRICE]]*Stock[[#This Row],[SELLING QUANTITY]],Stock[[#This Row],[BUYING FEE
(auto-fill)]]*Stock[[#This Row],[SELLING QUANTITY]]/Stock[[#This Row],[BUYING QUANTITY]]),"")</f>
        <v/>
      </c>
      <c r="AE639" s="146" t="str">
        <f ca="1">IFERROR(IF(Stock[[#This Row],[HOLDING DAYS
(auto-fill)]]&lt;365,Stock[[#This Row],[% TOTAL RETURN/(LOSS)
(auto-fill)]]*365/Stock[[#This Row],[HOLDING DAYS
(auto-fill)]],POWER((1+Stock[[#This Row],[% TOTAL RETURN/(LOSS)
(auto-fill)]]),1/(Stock[[#This Row],[HOLDING DAYS
(auto-fill)]]/365))-1),"")</f>
        <v/>
      </c>
      <c r="AF639" s="92"/>
      <c r="AG639" s="149" t="str">
        <f>IF(Stock[[#This Row],[STATUS
(auto-fill)]]="HOLDING",Stock[[#This Row],[MARKET PRICE]]-Stock[[#This Row],[BUYING PRICE]],"")</f>
        <v/>
      </c>
      <c r="AH639" s="143" t="str">
        <f>IFERROR(Stock[[#This Row],[CHANGE
(auto-fill)]]/Stock[[#This Row],[BUYING PRICE]],"")</f>
        <v/>
      </c>
      <c r="AI639" s="129" t="str">
        <f>IF(Stock[[#This Row],[MARKET PRICE]]&gt;0,Stock[[#This Row],[MARKET PRICE]]*Stock[[#This Row],[REMAINING QUANTITY
(auto-fill)]],"")</f>
        <v/>
      </c>
    </row>
    <row r="640" spans="2:35">
      <c r="B640" s="112" t="str">
        <f>IF(AND(Stock[[#This Row],[BUYING QUANTITY]]&gt;0,Stock[[#This Row],[REMAINING QUANTITY
(auto-fill)]]=0),"SOLD OUT",
IF(AND(Stock[[#This Row],[BUYING QUANTITY]]&gt;0,Stock[[#This Row],[REMAINING QUANTITY
(auto-fill)]]&gt;0),"HOLDING",""))</f>
        <v/>
      </c>
      <c r="C640" s="111">
        <f t="shared" si="9"/>
        <v>627</v>
      </c>
      <c r="D640" s="79"/>
      <c r="E640" s="80"/>
      <c r="F640" s="162"/>
      <c r="G640" s="85"/>
      <c r="H640" s="86"/>
      <c r="I640" s="164"/>
      <c r="J640" s="115" t="str">
        <f>IF(Stock[[#This Row],[BUYING QUANTITY]]&gt;0,Stock[[#This Row],[BUYING PRICE]]*Stock[[#This Row],[BUYING QUANTITY]]*Stock[[#This Row],[% BUYING FEE]],"")</f>
        <v/>
      </c>
      <c r="K640" s="89"/>
      <c r="L640" s="90"/>
      <c r="M640" s="117" t="str">
        <f>IF(Stock[[#This Row],[BUYING QUANTITY]]&gt;0,Stock[[#This Row],[BUYING PRICE]]*(1+Stock[[#This Row],[% THRESHOLD (RETURN)_1]]),"")</f>
        <v/>
      </c>
      <c r="N640" s="91"/>
      <c r="O640" s="117" t="str">
        <f>IF(Stock[[#This Row],[BUYING QUANTITY]]&gt;0,Stock[[#This Row],[BUYING PRICE]]*(1+Stock[[#This Row],[% THRESHOLD (RETURN)_2]]),"")</f>
        <v/>
      </c>
      <c r="P640" s="91"/>
      <c r="Q640" s="117" t="str">
        <f>IF(Stock[[#This Row],[BUYING QUANTITY]]&gt;0,Stock[[#This Row],[BUYING PRICE]]*(1+Stock[[#This Row],[% THRESHOLD (LOSS)]]),"")</f>
        <v/>
      </c>
      <c r="R640" s="106"/>
      <c r="S640" s="118" t="str">
        <f>IF(Stock[[#This Row],[CASH DIVIDEND]]&gt;0,Stock[[#This Row],[CASH DIVIDEND]]/(Stock[[#This Row],[BUYING PRICE]]*Stock[[#This Row],[BUYING QUANTITY]]),"")</f>
        <v/>
      </c>
      <c r="T640" s="106"/>
      <c r="U640" s="79"/>
      <c r="V640" s="97"/>
      <c r="W640" s="98"/>
      <c r="X640" s="168"/>
      <c r="Y640" s="126" t="str">
        <f>IF(Stock[[#This Row],[SELLING QUANTITY]]&gt;0,Stock[[#This Row],[SELLING PRICE]]*Stock[[#This Row],[SELLING QUANTITY]]*Stock[[#This Row],[% SELLING FEE]]+Stock[[#This Row],[SELLING PRICE]]*Stock[[#This Row],[SELLING QUANTITY]]*$D$12,"")</f>
        <v/>
      </c>
      <c r="Z640" s="127">
        <f>Stock[[#This Row],[BUYING QUANTITY]]+Stock[[#This Row],[STOCK DIVIDEND]]-Stock[[#This Row],[SELLING QUANTITY]]</f>
        <v>0</v>
      </c>
      <c r="AA6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0" s="121">
        <f ca="1">IF(Stock[[#This Row],[SELLING DATE]]&gt;0,Stock[[#This Row],[SELLING DATE]]-Stock[[#This Row],[BUY DATE]]+1,IF(Stock[[#This Row],[BUY DATE]]=0,0,TODAY()-Stock[[#This Row],[BUY DATE]]+1))</f>
        <v>0</v>
      </c>
      <c r="AC640" s="122" t="str">
        <f>IFERROR(Stock[[#This Row],[CASH DIVIDEND]]+Stock[[#This Row],[RETURN/(LOSS) FROM TRADING
(auto-fill)]],"")</f>
        <v/>
      </c>
      <c r="AD640" s="146" t="str">
        <f>IF(Stock[[#This Row],[SELLING QUANTITY]]&gt;0,SUM(Stock[[#This Row],[RETURN/(LOSS) FROM TRADING
(auto-fill)]],Stock[[#This Row],[CASH DIVIDEND]])/SUM(Stock[[#This Row],[BUYING PRICE]]*Stock[[#This Row],[SELLING QUANTITY]],Stock[[#This Row],[BUYING FEE
(auto-fill)]]*Stock[[#This Row],[SELLING QUANTITY]]/Stock[[#This Row],[BUYING QUANTITY]]),"")</f>
        <v/>
      </c>
      <c r="AE640" s="146" t="str">
        <f ca="1">IFERROR(IF(Stock[[#This Row],[HOLDING DAYS
(auto-fill)]]&lt;365,Stock[[#This Row],[% TOTAL RETURN/(LOSS)
(auto-fill)]]*365/Stock[[#This Row],[HOLDING DAYS
(auto-fill)]],POWER((1+Stock[[#This Row],[% TOTAL RETURN/(LOSS)
(auto-fill)]]),1/(Stock[[#This Row],[HOLDING DAYS
(auto-fill)]]/365))-1),"")</f>
        <v/>
      </c>
      <c r="AF640" s="92"/>
      <c r="AG640" s="149" t="str">
        <f>IF(Stock[[#This Row],[STATUS
(auto-fill)]]="HOLDING",Stock[[#This Row],[MARKET PRICE]]-Stock[[#This Row],[BUYING PRICE]],"")</f>
        <v/>
      </c>
      <c r="AH640" s="143" t="str">
        <f>IFERROR(Stock[[#This Row],[CHANGE
(auto-fill)]]/Stock[[#This Row],[BUYING PRICE]],"")</f>
        <v/>
      </c>
      <c r="AI640" s="129" t="str">
        <f>IF(Stock[[#This Row],[MARKET PRICE]]&gt;0,Stock[[#This Row],[MARKET PRICE]]*Stock[[#This Row],[REMAINING QUANTITY
(auto-fill)]],"")</f>
        <v/>
      </c>
    </row>
    <row r="641" spans="2:35">
      <c r="B641" s="112" t="str">
        <f>IF(AND(Stock[[#This Row],[BUYING QUANTITY]]&gt;0,Stock[[#This Row],[REMAINING QUANTITY
(auto-fill)]]=0),"SOLD OUT",
IF(AND(Stock[[#This Row],[BUYING QUANTITY]]&gt;0,Stock[[#This Row],[REMAINING QUANTITY
(auto-fill)]]&gt;0),"HOLDING",""))</f>
        <v/>
      </c>
      <c r="C641" s="111">
        <f t="shared" si="9"/>
        <v>628</v>
      </c>
      <c r="D641" s="79"/>
      <c r="E641" s="80"/>
      <c r="F641" s="162"/>
      <c r="G641" s="85"/>
      <c r="H641" s="86"/>
      <c r="I641" s="164"/>
      <c r="J641" s="115" t="str">
        <f>IF(Stock[[#This Row],[BUYING QUANTITY]]&gt;0,Stock[[#This Row],[BUYING PRICE]]*Stock[[#This Row],[BUYING QUANTITY]]*Stock[[#This Row],[% BUYING FEE]],"")</f>
        <v/>
      </c>
      <c r="K641" s="89"/>
      <c r="L641" s="90"/>
      <c r="M641" s="117" t="str">
        <f>IF(Stock[[#This Row],[BUYING QUANTITY]]&gt;0,Stock[[#This Row],[BUYING PRICE]]*(1+Stock[[#This Row],[% THRESHOLD (RETURN)_1]]),"")</f>
        <v/>
      </c>
      <c r="N641" s="91"/>
      <c r="O641" s="117" t="str">
        <f>IF(Stock[[#This Row],[BUYING QUANTITY]]&gt;0,Stock[[#This Row],[BUYING PRICE]]*(1+Stock[[#This Row],[% THRESHOLD (RETURN)_2]]),"")</f>
        <v/>
      </c>
      <c r="P641" s="91"/>
      <c r="Q641" s="117" t="str">
        <f>IF(Stock[[#This Row],[BUYING QUANTITY]]&gt;0,Stock[[#This Row],[BUYING PRICE]]*(1+Stock[[#This Row],[% THRESHOLD (LOSS)]]),"")</f>
        <v/>
      </c>
      <c r="R641" s="106"/>
      <c r="S641" s="118" t="str">
        <f>IF(Stock[[#This Row],[CASH DIVIDEND]]&gt;0,Stock[[#This Row],[CASH DIVIDEND]]/(Stock[[#This Row],[BUYING PRICE]]*Stock[[#This Row],[BUYING QUANTITY]]),"")</f>
        <v/>
      </c>
      <c r="T641" s="106"/>
      <c r="U641" s="79"/>
      <c r="V641" s="97"/>
      <c r="W641" s="98"/>
      <c r="X641" s="168"/>
      <c r="Y641" s="126" t="str">
        <f>IF(Stock[[#This Row],[SELLING QUANTITY]]&gt;0,Stock[[#This Row],[SELLING PRICE]]*Stock[[#This Row],[SELLING QUANTITY]]*Stock[[#This Row],[% SELLING FEE]]+Stock[[#This Row],[SELLING PRICE]]*Stock[[#This Row],[SELLING QUANTITY]]*$D$12,"")</f>
        <v/>
      </c>
      <c r="Z641" s="127">
        <f>Stock[[#This Row],[BUYING QUANTITY]]+Stock[[#This Row],[STOCK DIVIDEND]]-Stock[[#This Row],[SELLING QUANTITY]]</f>
        <v>0</v>
      </c>
      <c r="AA6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1" s="121">
        <f ca="1">IF(Stock[[#This Row],[SELLING DATE]]&gt;0,Stock[[#This Row],[SELLING DATE]]-Stock[[#This Row],[BUY DATE]]+1,IF(Stock[[#This Row],[BUY DATE]]=0,0,TODAY()-Stock[[#This Row],[BUY DATE]]+1))</f>
        <v>0</v>
      </c>
      <c r="AC641" s="122" t="str">
        <f>IFERROR(Stock[[#This Row],[CASH DIVIDEND]]+Stock[[#This Row],[RETURN/(LOSS) FROM TRADING
(auto-fill)]],"")</f>
        <v/>
      </c>
      <c r="AD641" s="146" t="str">
        <f>IF(Stock[[#This Row],[SELLING QUANTITY]]&gt;0,SUM(Stock[[#This Row],[RETURN/(LOSS) FROM TRADING
(auto-fill)]],Stock[[#This Row],[CASH DIVIDEND]])/SUM(Stock[[#This Row],[BUYING PRICE]]*Stock[[#This Row],[SELLING QUANTITY]],Stock[[#This Row],[BUYING FEE
(auto-fill)]]*Stock[[#This Row],[SELLING QUANTITY]]/Stock[[#This Row],[BUYING QUANTITY]]),"")</f>
        <v/>
      </c>
      <c r="AE641" s="146" t="str">
        <f ca="1">IFERROR(IF(Stock[[#This Row],[HOLDING DAYS
(auto-fill)]]&lt;365,Stock[[#This Row],[% TOTAL RETURN/(LOSS)
(auto-fill)]]*365/Stock[[#This Row],[HOLDING DAYS
(auto-fill)]],POWER((1+Stock[[#This Row],[% TOTAL RETURN/(LOSS)
(auto-fill)]]),1/(Stock[[#This Row],[HOLDING DAYS
(auto-fill)]]/365))-1),"")</f>
        <v/>
      </c>
      <c r="AF641" s="92"/>
      <c r="AG641" s="149" t="str">
        <f>IF(Stock[[#This Row],[STATUS
(auto-fill)]]="HOLDING",Stock[[#This Row],[MARKET PRICE]]-Stock[[#This Row],[BUYING PRICE]],"")</f>
        <v/>
      </c>
      <c r="AH641" s="143" t="str">
        <f>IFERROR(Stock[[#This Row],[CHANGE
(auto-fill)]]/Stock[[#This Row],[BUYING PRICE]],"")</f>
        <v/>
      </c>
      <c r="AI641" s="129" t="str">
        <f>IF(Stock[[#This Row],[MARKET PRICE]]&gt;0,Stock[[#This Row],[MARKET PRICE]]*Stock[[#This Row],[REMAINING QUANTITY
(auto-fill)]],"")</f>
        <v/>
      </c>
    </row>
    <row r="642" spans="2:35">
      <c r="B642" s="112" t="str">
        <f>IF(AND(Stock[[#This Row],[BUYING QUANTITY]]&gt;0,Stock[[#This Row],[REMAINING QUANTITY
(auto-fill)]]=0),"SOLD OUT",
IF(AND(Stock[[#This Row],[BUYING QUANTITY]]&gt;0,Stock[[#This Row],[REMAINING QUANTITY
(auto-fill)]]&gt;0),"HOLDING",""))</f>
        <v/>
      </c>
      <c r="C642" s="111">
        <f t="shared" si="9"/>
        <v>629</v>
      </c>
      <c r="D642" s="79"/>
      <c r="E642" s="80"/>
      <c r="F642" s="162"/>
      <c r="G642" s="85"/>
      <c r="H642" s="86"/>
      <c r="I642" s="164"/>
      <c r="J642" s="115" t="str">
        <f>IF(Stock[[#This Row],[BUYING QUANTITY]]&gt;0,Stock[[#This Row],[BUYING PRICE]]*Stock[[#This Row],[BUYING QUANTITY]]*Stock[[#This Row],[% BUYING FEE]],"")</f>
        <v/>
      </c>
      <c r="K642" s="89"/>
      <c r="L642" s="90"/>
      <c r="M642" s="117" t="str">
        <f>IF(Stock[[#This Row],[BUYING QUANTITY]]&gt;0,Stock[[#This Row],[BUYING PRICE]]*(1+Stock[[#This Row],[% THRESHOLD (RETURN)_1]]),"")</f>
        <v/>
      </c>
      <c r="N642" s="91"/>
      <c r="O642" s="117" t="str">
        <f>IF(Stock[[#This Row],[BUYING QUANTITY]]&gt;0,Stock[[#This Row],[BUYING PRICE]]*(1+Stock[[#This Row],[% THRESHOLD (RETURN)_2]]),"")</f>
        <v/>
      </c>
      <c r="P642" s="91"/>
      <c r="Q642" s="117" t="str">
        <f>IF(Stock[[#This Row],[BUYING QUANTITY]]&gt;0,Stock[[#This Row],[BUYING PRICE]]*(1+Stock[[#This Row],[% THRESHOLD (LOSS)]]),"")</f>
        <v/>
      </c>
      <c r="R642" s="106"/>
      <c r="S642" s="118" t="str">
        <f>IF(Stock[[#This Row],[CASH DIVIDEND]]&gt;0,Stock[[#This Row],[CASH DIVIDEND]]/(Stock[[#This Row],[BUYING PRICE]]*Stock[[#This Row],[BUYING QUANTITY]]),"")</f>
        <v/>
      </c>
      <c r="T642" s="106"/>
      <c r="U642" s="79"/>
      <c r="V642" s="97"/>
      <c r="W642" s="98"/>
      <c r="X642" s="168"/>
      <c r="Y642" s="126" t="str">
        <f>IF(Stock[[#This Row],[SELLING QUANTITY]]&gt;0,Stock[[#This Row],[SELLING PRICE]]*Stock[[#This Row],[SELLING QUANTITY]]*Stock[[#This Row],[% SELLING FEE]]+Stock[[#This Row],[SELLING PRICE]]*Stock[[#This Row],[SELLING QUANTITY]]*$D$12,"")</f>
        <v/>
      </c>
      <c r="Z642" s="127">
        <f>Stock[[#This Row],[BUYING QUANTITY]]+Stock[[#This Row],[STOCK DIVIDEND]]-Stock[[#This Row],[SELLING QUANTITY]]</f>
        <v>0</v>
      </c>
      <c r="AA6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2" s="121">
        <f ca="1">IF(Stock[[#This Row],[SELLING DATE]]&gt;0,Stock[[#This Row],[SELLING DATE]]-Stock[[#This Row],[BUY DATE]]+1,IF(Stock[[#This Row],[BUY DATE]]=0,0,TODAY()-Stock[[#This Row],[BUY DATE]]+1))</f>
        <v>0</v>
      </c>
      <c r="AC642" s="122" t="str">
        <f>IFERROR(Stock[[#This Row],[CASH DIVIDEND]]+Stock[[#This Row],[RETURN/(LOSS) FROM TRADING
(auto-fill)]],"")</f>
        <v/>
      </c>
      <c r="AD642" s="146" t="str">
        <f>IF(Stock[[#This Row],[SELLING QUANTITY]]&gt;0,SUM(Stock[[#This Row],[RETURN/(LOSS) FROM TRADING
(auto-fill)]],Stock[[#This Row],[CASH DIVIDEND]])/SUM(Stock[[#This Row],[BUYING PRICE]]*Stock[[#This Row],[SELLING QUANTITY]],Stock[[#This Row],[BUYING FEE
(auto-fill)]]*Stock[[#This Row],[SELLING QUANTITY]]/Stock[[#This Row],[BUYING QUANTITY]]),"")</f>
        <v/>
      </c>
      <c r="AE642" s="146" t="str">
        <f ca="1">IFERROR(IF(Stock[[#This Row],[HOLDING DAYS
(auto-fill)]]&lt;365,Stock[[#This Row],[% TOTAL RETURN/(LOSS)
(auto-fill)]]*365/Stock[[#This Row],[HOLDING DAYS
(auto-fill)]],POWER((1+Stock[[#This Row],[% TOTAL RETURN/(LOSS)
(auto-fill)]]),1/(Stock[[#This Row],[HOLDING DAYS
(auto-fill)]]/365))-1),"")</f>
        <v/>
      </c>
      <c r="AF642" s="92"/>
      <c r="AG642" s="149" t="str">
        <f>IF(Stock[[#This Row],[STATUS
(auto-fill)]]="HOLDING",Stock[[#This Row],[MARKET PRICE]]-Stock[[#This Row],[BUYING PRICE]],"")</f>
        <v/>
      </c>
      <c r="AH642" s="143" t="str">
        <f>IFERROR(Stock[[#This Row],[CHANGE
(auto-fill)]]/Stock[[#This Row],[BUYING PRICE]],"")</f>
        <v/>
      </c>
      <c r="AI642" s="129" t="str">
        <f>IF(Stock[[#This Row],[MARKET PRICE]]&gt;0,Stock[[#This Row],[MARKET PRICE]]*Stock[[#This Row],[REMAINING QUANTITY
(auto-fill)]],"")</f>
        <v/>
      </c>
    </row>
    <row r="643" spans="2:35">
      <c r="B643" s="112" t="str">
        <f>IF(AND(Stock[[#This Row],[BUYING QUANTITY]]&gt;0,Stock[[#This Row],[REMAINING QUANTITY
(auto-fill)]]=0),"SOLD OUT",
IF(AND(Stock[[#This Row],[BUYING QUANTITY]]&gt;0,Stock[[#This Row],[REMAINING QUANTITY
(auto-fill)]]&gt;0),"HOLDING",""))</f>
        <v/>
      </c>
      <c r="C643" s="111">
        <f t="shared" si="9"/>
        <v>630</v>
      </c>
      <c r="D643" s="79"/>
      <c r="E643" s="80"/>
      <c r="F643" s="162"/>
      <c r="G643" s="85"/>
      <c r="H643" s="86"/>
      <c r="I643" s="164"/>
      <c r="J643" s="115" t="str">
        <f>IF(Stock[[#This Row],[BUYING QUANTITY]]&gt;0,Stock[[#This Row],[BUYING PRICE]]*Stock[[#This Row],[BUYING QUANTITY]]*Stock[[#This Row],[% BUYING FEE]],"")</f>
        <v/>
      </c>
      <c r="K643" s="89"/>
      <c r="L643" s="90"/>
      <c r="M643" s="117" t="str">
        <f>IF(Stock[[#This Row],[BUYING QUANTITY]]&gt;0,Stock[[#This Row],[BUYING PRICE]]*(1+Stock[[#This Row],[% THRESHOLD (RETURN)_1]]),"")</f>
        <v/>
      </c>
      <c r="N643" s="91"/>
      <c r="O643" s="117" t="str">
        <f>IF(Stock[[#This Row],[BUYING QUANTITY]]&gt;0,Stock[[#This Row],[BUYING PRICE]]*(1+Stock[[#This Row],[% THRESHOLD (RETURN)_2]]),"")</f>
        <v/>
      </c>
      <c r="P643" s="91"/>
      <c r="Q643" s="117" t="str">
        <f>IF(Stock[[#This Row],[BUYING QUANTITY]]&gt;0,Stock[[#This Row],[BUYING PRICE]]*(1+Stock[[#This Row],[% THRESHOLD (LOSS)]]),"")</f>
        <v/>
      </c>
      <c r="R643" s="106"/>
      <c r="S643" s="118" t="str">
        <f>IF(Stock[[#This Row],[CASH DIVIDEND]]&gt;0,Stock[[#This Row],[CASH DIVIDEND]]/(Stock[[#This Row],[BUYING PRICE]]*Stock[[#This Row],[BUYING QUANTITY]]),"")</f>
        <v/>
      </c>
      <c r="T643" s="106"/>
      <c r="U643" s="79"/>
      <c r="V643" s="97"/>
      <c r="W643" s="98"/>
      <c r="X643" s="168"/>
      <c r="Y643" s="126" t="str">
        <f>IF(Stock[[#This Row],[SELLING QUANTITY]]&gt;0,Stock[[#This Row],[SELLING PRICE]]*Stock[[#This Row],[SELLING QUANTITY]]*Stock[[#This Row],[% SELLING FEE]]+Stock[[#This Row],[SELLING PRICE]]*Stock[[#This Row],[SELLING QUANTITY]]*$D$12,"")</f>
        <v/>
      </c>
      <c r="Z643" s="127">
        <f>Stock[[#This Row],[BUYING QUANTITY]]+Stock[[#This Row],[STOCK DIVIDEND]]-Stock[[#This Row],[SELLING QUANTITY]]</f>
        <v>0</v>
      </c>
      <c r="AA6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3" s="121">
        <f ca="1">IF(Stock[[#This Row],[SELLING DATE]]&gt;0,Stock[[#This Row],[SELLING DATE]]-Stock[[#This Row],[BUY DATE]]+1,IF(Stock[[#This Row],[BUY DATE]]=0,0,TODAY()-Stock[[#This Row],[BUY DATE]]+1))</f>
        <v>0</v>
      </c>
      <c r="AC643" s="122" t="str">
        <f>IFERROR(Stock[[#This Row],[CASH DIVIDEND]]+Stock[[#This Row],[RETURN/(LOSS) FROM TRADING
(auto-fill)]],"")</f>
        <v/>
      </c>
      <c r="AD643" s="146" t="str">
        <f>IF(Stock[[#This Row],[SELLING QUANTITY]]&gt;0,SUM(Stock[[#This Row],[RETURN/(LOSS) FROM TRADING
(auto-fill)]],Stock[[#This Row],[CASH DIVIDEND]])/SUM(Stock[[#This Row],[BUYING PRICE]]*Stock[[#This Row],[SELLING QUANTITY]],Stock[[#This Row],[BUYING FEE
(auto-fill)]]*Stock[[#This Row],[SELLING QUANTITY]]/Stock[[#This Row],[BUYING QUANTITY]]),"")</f>
        <v/>
      </c>
      <c r="AE643" s="146" t="str">
        <f ca="1">IFERROR(IF(Stock[[#This Row],[HOLDING DAYS
(auto-fill)]]&lt;365,Stock[[#This Row],[% TOTAL RETURN/(LOSS)
(auto-fill)]]*365/Stock[[#This Row],[HOLDING DAYS
(auto-fill)]],POWER((1+Stock[[#This Row],[% TOTAL RETURN/(LOSS)
(auto-fill)]]),1/(Stock[[#This Row],[HOLDING DAYS
(auto-fill)]]/365))-1),"")</f>
        <v/>
      </c>
      <c r="AF643" s="92"/>
      <c r="AG643" s="149" t="str">
        <f>IF(Stock[[#This Row],[STATUS
(auto-fill)]]="HOLDING",Stock[[#This Row],[MARKET PRICE]]-Stock[[#This Row],[BUYING PRICE]],"")</f>
        <v/>
      </c>
      <c r="AH643" s="143" t="str">
        <f>IFERROR(Stock[[#This Row],[CHANGE
(auto-fill)]]/Stock[[#This Row],[BUYING PRICE]],"")</f>
        <v/>
      </c>
      <c r="AI643" s="129" t="str">
        <f>IF(Stock[[#This Row],[MARKET PRICE]]&gt;0,Stock[[#This Row],[MARKET PRICE]]*Stock[[#This Row],[REMAINING QUANTITY
(auto-fill)]],"")</f>
        <v/>
      </c>
    </row>
    <row r="644" spans="2:35">
      <c r="B644" s="112" t="str">
        <f>IF(AND(Stock[[#This Row],[BUYING QUANTITY]]&gt;0,Stock[[#This Row],[REMAINING QUANTITY
(auto-fill)]]=0),"SOLD OUT",
IF(AND(Stock[[#This Row],[BUYING QUANTITY]]&gt;0,Stock[[#This Row],[REMAINING QUANTITY
(auto-fill)]]&gt;0),"HOLDING",""))</f>
        <v/>
      </c>
      <c r="C644" s="111">
        <f t="shared" si="9"/>
        <v>631</v>
      </c>
      <c r="D644" s="79"/>
      <c r="E644" s="80"/>
      <c r="F644" s="162"/>
      <c r="G644" s="85"/>
      <c r="H644" s="86"/>
      <c r="I644" s="164"/>
      <c r="J644" s="115" t="str">
        <f>IF(Stock[[#This Row],[BUYING QUANTITY]]&gt;0,Stock[[#This Row],[BUYING PRICE]]*Stock[[#This Row],[BUYING QUANTITY]]*Stock[[#This Row],[% BUYING FEE]],"")</f>
        <v/>
      </c>
      <c r="K644" s="89"/>
      <c r="L644" s="90"/>
      <c r="M644" s="117" t="str">
        <f>IF(Stock[[#This Row],[BUYING QUANTITY]]&gt;0,Stock[[#This Row],[BUYING PRICE]]*(1+Stock[[#This Row],[% THRESHOLD (RETURN)_1]]),"")</f>
        <v/>
      </c>
      <c r="N644" s="91"/>
      <c r="O644" s="117" t="str">
        <f>IF(Stock[[#This Row],[BUYING QUANTITY]]&gt;0,Stock[[#This Row],[BUYING PRICE]]*(1+Stock[[#This Row],[% THRESHOLD (RETURN)_2]]),"")</f>
        <v/>
      </c>
      <c r="P644" s="91"/>
      <c r="Q644" s="117" t="str">
        <f>IF(Stock[[#This Row],[BUYING QUANTITY]]&gt;0,Stock[[#This Row],[BUYING PRICE]]*(1+Stock[[#This Row],[% THRESHOLD (LOSS)]]),"")</f>
        <v/>
      </c>
      <c r="R644" s="106"/>
      <c r="S644" s="118" t="str">
        <f>IF(Stock[[#This Row],[CASH DIVIDEND]]&gt;0,Stock[[#This Row],[CASH DIVIDEND]]/(Stock[[#This Row],[BUYING PRICE]]*Stock[[#This Row],[BUYING QUANTITY]]),"")</f>
        <v/>
      </c>
      <c r="T644" s="106"/>
      <c r="U644" s="79"/>
      <c r="V644" s="97"/>
      <c r="W644" s="98"/>
      <c r="X644" s="168"/>
      <c r="Y644" s="126" t="str">
        <f>IF(Stock[[#This Row],[SELLING QUANTITY]]&gt;0,Stock[[#This Row],[SELLING PRICE]]*Stock[[#This Row],[SELLING QUANTITY]]*Stock[[#This Row],[% SELLING FEE]]+Stock[[#This Row],[SELLING PRICE]]*Stock[[#This Row],[SELLING QUANTITY]]*$D$12,"")</f>
        <v/>
      </c>
      <c r="Z644" s="127">
        <f>Stock[[#This Row],[BUYING QUANTITY]]+Stock[[#This Row],[STOCK DIVIDEND]]-Stock[[#This Row],[SELLING QUANTITY]]</f>
        <v>0</v>
      </c>
      <c r="AA6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4" s="121">
        <f ca="1">IF(Stock[[#This Row],[SELLING DATE]]&gt;0,Stock[[#This Row],[SELLING DATE]]-Stock[[#This Row],[BUY DATE]]+1,IF(Stock[[#This Row],[BUY DATE]]=0,0,TODAY()-Stock[[#This Row],[BUY DATE]]+1))</f>
        <v>0</v>
      </c>
      <c r="AC644" s="122" t="str">
        <f>IFERROR(Stock[[#This Row],[CASH DIVIDEND]]+Stock[[#This Row],[RETURN/(LOSS) FROM TRADING
(auto-fill)]],"")</f>
        <v/>
      </c>
      <c r="AD644" s="146" t="str">
        <f>IF(Stock[[#This Row],[SELLING QUANTITY]]&gt;0,SUM(Stock[[#This Row],[RETURN/(LOSS) FROM TRADING
(auto-fill)]],Stock[[#This Row],[CASH DIVIDEND]])/SUM(Stock[[#This Row],[BUYING PRICE]]*Stock[[#This Row],[SELLING QUANTITY]],Stock[[#This Row],[BUYING FEE
(auto-fill)]]*Stock[[#This Row],[SELLING QUANTITY]]/Stock[[#This Row],[BUYING QUANTITY]]),"")</f>
        <v/>
      </c>
      <c r="AE644" s="146" t="str">
        <f ca="1">IFERROR(IF(Stock[[#This Row],[HOLDING DAYS
(auto-fill)]]&lt;365,Stock[[#This Row],[% TOTAL RETURN/(LOSS)
(auto-fill)]]*365/Stock[[#This Row],[HOLDING DAYS
(auto-fill)]],POWER((1+Stock[[#This Row],[% TOTAL RETURN/(LOSS)
(auto-fill)]]),1/(Stock[[#This Row],[HOLDING DAYS
(auto-fill)]]/365))-1),"")</f>
        <v/>
      </c>
      <c r="AF644" s="92"/>
      <c r="AG644" s="149" t="str">
        <f>IF(Stock[[#This Row],[STATUS
(auto-fill)]]="HOLDING",Stock[[#This Row],[MARKET PRICE]]-Stock[[#This Row],[BUYING PRICE]],"")</f>
        <v/>
      </c>
      <c r="AH644" s="143" t="str">
        <f>IFERROR(Stock[[#This Row],[CHANGE
(auto-fill)]]/Stock[[#This Row],[BUYING PRICE]],"")</f>
        <v/>
      </c>
      <c r="AI644" s="129" t="str">
        <f>IF(Stock[[#This Row],[MARKET PRICE]]&gt;0,Stock[[#This Row],[MARKET PRICE]]*Stock[[#This Row],[REMAINING QUANTITY
(auto-fill)]],"")</f>
        <v/>
      </c>
    </row>
    <row r="645" spans="2:35">
      <c r="B645" s="112" t="str">
        <f>IF(AND(Stock[[#This Row],[BUYING QUANTITY]]&gt;0,Stock[[#This Row],[REMAINING QUANTITY
(auto-fill)]]=0),"SOLD OUT",
IF(AND(Stock[[#This Row],[BUYING QUANTITY]]&gt;0,Stock[[#This Row],[REMAINING QUANTITY
(auto-fill)]]&gt;0),"HOLDING",""))</f>
        <v/>
      </c>
      <c r="C645" s="111">
        <f t="shared" si="9"/>
        <v>632</v>
      </c>
      <c r="D645" s="79"/>
      <c r="E645" s="80"/>
      <c r="F645" s="162"/>
      <c r="G645" s="85"/>
      <c r="H645" s="86"/>
      <c r="I645" s="164"/>
      <c r="J645" s="115" t="str">
        <f>IF(Stock[[#This Row],[BUYING QUANTITY]]&gt;0,Stock[[#This Row],[BUYING PRICE]]*Stock[[#This Row],[BUYING QUANTITY]]*Stock[[#This Row],[% BUYING FEE]],"")</f>
        <v/>
      </c>
      <c r="K645" s="89"/>
      <c r="L645" s="90"/>
      <c r="M645" s="117" t="str">
        <f>IF(Stock[[#This Row],[BUYING QUANTITY]]&gt;0,Stock[[#This Row],[BUYING PRICE]]*(1+Stock[[#This Row],[% THRESHOLD (RETURN)_1]]),"")</f>
        <v/>
      </c>
      <c r="N645" s="91"/>
      <c r="O645" s="117" t="str">
        <f>IF(Stock[[#This Row],[BUYING QUANTITY]]&gt;0,Stock[[#This Row],[BUYING PRICE]]*(1+Stock[[#This Row],[% THRESHOLD (RETURN)_2]]),"")</f>
        <v/>
      </c>
      <c r="P645" s="91"/>
      <c r="Q645" s="117" t="str">
        <f>IF(Stock[[#This Row],[BUYING QUANTITY]]&gt;0,Stock[[#This Row],[BUYING PRICE]]*(1+Stock[[#This Row],[% THRESHOLD (LOSS)]]),"")</f>
        <v/>
      </c>
      <c r="R645" s="106"/>
      <c r="S645" s="118" t="str">
        <f>IF(Stock[[#This Row],[CASH DIVIDEND]]&gt;0,Stock[[#This Row],[CASH DIVIDEND]]/(Stock[[#This Row],[BUYING PRICE]]*Stock[[#This Row],[BUYING QUANTITY]]),"")</f>
        <v/>
      </c>
      <c r="T645" s="106"/>
      <c r="U645" s="79"/>
      <c r="V645" s="97"/>
      <c r="W645" s="98"/>
      <c r="X645" s="168"/>
      <c r="Y645" s="126" t="str">
        <f>IF(Stock[[#This Row],[SELLING QUANTITY]]&gt;0,Stock[[#This Row],[SELLING PRICE]]*Stock[[#This Row],[SELLING QUANTITY]]*Stock[[#This Row],[% SELLING FEE]]+Stock[[#This Row],[SELLING PRICE]]*Stock[[#This Row],[SELLING QUANTITY]]*$D$12,"")</f>
        <v/>
      </c>
      <c r="Z645" s="127">
        <f>Stock[[#This Row],[BUYING QUANTITY]]+Stock[[#This Row],[STOCK DIVIDEND]]-Stock[[#This Row],[SELLING QUANTITY]]</f>
        <v>0</v>
      </c>
      <c r="AA6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5" s="121">
        <f ca="1">IF(Stock[[#This Row],[SELLING DATE]]&gt;0,Stock[[#This Row],[SELLING DATE]]-Stock[[#This Row],[BUY DATE]]+1,IF(Stock[[#This Row],[BUY DATE]]=0,0,TODAY()-Stock[[#This Row],[BUY DATE]]+1))</f>
        <v>0</v>
      </c>
      <c r="AC645" s="122" t="str">
        <f>IFERROR(Stock[[#This Row],[CASH DIVIDEND]]+Stock[[#This Row],[RETURN/(LOSS) FROM TRADING
(auto-fill)]],"")</f>
        <v/>
      </c>
      <c r="AD645" s="146" t="str">
        <f>IF(Stock[[#This Row],[SELLING QUANTITY]]&gt;0,SUM(Stock[[#This Row],[RETURN/(LOSS) FROM TRADING
(auto-fill)]],Stock[[#This Row],[CASH DIVIDEND]])/SUM(Stock[[#This Row],[BUYING PRICE]]*Stock[[#This Row],[SELLING QUANTITY]],Stock[[#This Row],[BUYING FEE
(auto-fill)]]*Stock[[#This Row],[SELLING QUANTITY]]/Stock[[#This Row],[BUYING QUANTITY]]),"")</f>
        <v/>
      </c>
      <c r="AE645" s="146" t="str">
        <f ca="1">IFERROR(IF(Stock[[#This Row],[HOLDING DAYS
(auto-fill)]]&lt;365,Stock[[#This Row],[% TOTAL RETURN/(LOSS)
(auto-fill)]]*365/Stock[[#This Row],[HOLDING DAYS
(auto-fill)]],POWER((1+Stock[[#This Row],[% TOTAL RETURN/(LOSS)
(auto-fill)]]),1/(Stock[[#This Row],[HOLDING DAYS
(auto-fill)]]/365))-1),"")</f>
        <v/>
      </c>
      <c r="AF645" s="92"/>
      <c r="AG645" s="149" t="str">
        <f>IF(Stock[[#This Row],[STATUS
(auto-fill)]]="HOLDING",Stock[[#This Row],[MARKET PRICE]]-Stock[[#This Row],[BUYING PRICE]],"")</f>
        <v/>
      </c>
      <c r="AH645" s="143" t="str">
        <f>IFERROR(Stock[[#This Row],[CHANGE
(auto-fill)]]/Stock[[#This Row],[BUYING PRICE]],"")</f>
        <v/>
      </c>
      <c r="AI645" s="129" t="str">
        <f>IF(Stock[[#This Row],[MARKET PRICE]]&gt;0,Stock[[#This Row],[MARKET PRICE]]*Stock[[#This Row],[REMAINING QUANTITY
(auto-fill)]],"")</f>
        <v/>
      </c>
    </row>
    <row r="646" spans="2:35">
      <c r="B646" s="112" t="str">
        <f>IF(AND(Stock[[#This Row],[BUYING QUANTITY]]&gt;0,Stock[[#This Row],[REMAINING QUANTITY
(auto-fill)]]=0),"SOLD OUT",
IF(AND(Stock[[#This Row],[BUYING QUANTITY]]&gt;0,Stock[[#This Row],[REMAINING QUANTITY
(auto-fill)]]&gt;0),"HOLDING",""))</f>
        <v/>
      </c>
      <c r="C646" s="111">
        <f t="shared" si="9"/>
        <v>633</v>
      </c>
      <c r="D646" s="79"/>
      <c r="E646" s="80"/>
      <c r="F646" s="162"/>
      <c r="G646" s="85"/>
      <c r="H646" s="86"/>
      <c r="I646" s="164"/>
      <c r="J646" s="115" t="str">
        <f>IF(Stock[[#This Row],[BUYING QUANTITY]]&gt;0,Stock[[#This Row],[BUYING PRICE]]*Stock[[#This Row],[BUYING QUANTITY]]*Stock[[#This Row],[% BUYING FEE]],"")</f>
        <v/>
      </c>
      <c r="K646" s="89"/>
      <c r="L646" s="90"/>
      <c r="M646" s="117" t="str">
        <f>IF(Stock[[#This Row],[BUYING QUANTITY]]&gt;0,Stock[[#This Row],[BUYING PRICE]]*(1+Stock[[#This Row],[% THRESHOLD (RETURN)_1]]),"")</f>
        <v/>
      </c>
      <c r="N646" s="91"/>
      <c r="O646" s="117" t="str">
        <f>IF(Stock[[#This Row],[BUYING QUANTITY]]&gt;0,Stock[[#This Row],[BUYING PRICE]]*(1+Stock[[#This Row],[% THRESHOLD (RETURN)_2]]),"")</f>
        <v/>
      </c>
      <c r="P646" s="91"/>
      <c r="Q646" s="117" t="str">
        <f>IF(Stock[[#This Row],[BUYING QUANTITY]]&gt;0,Stock[[#This Row],[BUYING PRICE]]*(1+Stock[[#This Row],[% THRESHOLD (LOSS)]]),"")</f>
        <v/>
      </c>
      <c r="R646" s="106"/>
      <c r="S646" s="118" t="str">
        <f>IF(Stock[[#This Row],[CASH DIVIDEND]]&gt;0,Stock[[#This Row],[CASH DIVIDEND]]/(Stock[[#This Row],[BUYING PRICE]]*Stock[[#This Row],[BUYING QUANTITY]]),"")</f>
        <v/>
      </c>
      <c r="T646" s="106"/>
      <c r="U646" s="79"/>
      <c r="V646" s="97"/>
      <c r="W646" s="98"/>
      <c r="X646" s="168"/>
      <c r="Y646" s="126" t="str">
        <f>IF(Stock[[#This Row],[SELLING QUANTITY]]&gt;0,Stock[[#This Row],[SELLING PRICE]]*Stock[[#This Row],[SELLING QUANTITY]]*Stock[[#This Row],[% SELLING FEE]]+Stock[[#This Row],[SELLING PRICE]]*Stock[[#This Row],[SELLING QUANTITY]]*$D$12,"")</f>
        <v/>
      </c>
      <c r="Z646" s="127">
        <f>Stock[[#This Row],[BUYING QUANTITY]]+Stock[[#This Row],[STOCK DIVIDEND]]-Stock[[#This Row],[SELLING QUANTITY]]</f>
        <v>0</v>
      </c>
      <c r="AA6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6" s="121">
        <f ca="1">IF(Stock[[#This Row],[SELLING DATE]]&gt;0,Stock[[#This Row],[SELLING DATE]]-Stock[[#This Row],[BUY DATE]]+1,IF(Stock[[#This Row],[BUY DATE]]=0,0,TODAY()-Stock[[#This Row],[BUY DATE]]+1))</f>
        <v>0</v>
      </c>
      <c r="AC646" s="122" t="str">
        <f>IFERROR(Stock[[#This Row],[CASH DIVIDEND]]+Stock[[#This Row],[RETURN/(LOSS) FROM TRADING
(auto-fill)]],"")</f>
        <v/>
      </c>
      <c r="AD646" s="146" t="str">
        <f>IF(Stock[[#This Row],[SELLING QUANTITY]]&gt;0,SUM(Stock[[#This Row],[RETURN/(LOSS) FROM TRADING
(auto-fill)]],Stock[[#This Row],[CASH DIVIDEND]])/SUM(Stock[[#This Row],[BUYING PRICE]]*Stock[[#This Row],[SELLING QUANTITY]],Stock[[#This Row],[BUYING FEE
(auto-fill)]]*Stock[[#This Row],[SELLING QUANTITY]]/Stock[[#This Row],[BUYING QUANTITY]]),"")</f>
        <v/>
      </c>
      <c r="AE646" s="146" t="str">
        <f ca="1">IFERROR(IF(Stock[[#This Row],[HOLDING DAYS
(auto-fill)]]&lt;365,Stock[[#This Row],[% TOTAL RETURN/(LOSS)
(auto-fill)]]*365/Stock[[#This Row],[HOLDING DAYS
(auto-fill)]],POWER((1+Stock[[#This Row],[% TOTAL RETURN/(LOSS)
(auto-fill)]]),1/(Stock[[#This Row],[HOLDING DAYS
(auto-fill)]]/365))-1),"")</f>
        <v/>
      </c>
      <c r="AF646" s="92"/>
      <c r="AG646" s="149" t="str">
        <f>IF(Stock[[#This Row],[STATUS
(auto-fill)]]="HOLDING",Stock[[#This Row],[MARKET PRICE]]-Stock[[#This Row],[BUYING PRICE]],"")</f>
        <v/>
      </c>
      <c r="AH646" s="143" t="str">
        <f>IFERROR(Stock[[#This Row],[CHANGE
(auto-fill)]]/Stock[[#This Row],[BUYING PRICE]],"")</f>
        <v/>
      </c>
      <c r="AI646" s="129" t="str">
        <f>IF(Stock[[#This Row],[MARKET PRICE]]&gt;0,Stock[[#This Row],[MARKET PRICE]]*Stock[[#This Row],[REMAINING QUANTITY
(auto-fill)]],"")</f>
        <v/>
      </c>
    </row>
    <row r="647" spans="2:35">
      <c r="B647" s="112" t="str">
        <f>IF(AND(Stock[[#This Row],[BUYING QUANTITY]]&gt;0,Stock[[#This Row],[REMAINING QUANTITY
(auto-fill)]]=0),"SOLD OUT",
IF(AND(Stock[[#This Row],[BUYING QUANTITY]]&gt;0,Stock[[#This Row],[REMAINING QUANTITY
(auto-fill)]]&gt;0),"HOLDING",""))</f>
        <v/>
      </c>
      <c r="C647" s="111">
        <f t="shared" si="9"/>
        <v>634</v>
      </c>
      <c r="D647" s="79"/>
      <c r="E647" s="80"/>
      <c r="F647" s="162"/>
      <c r="G647" s="85"/>
      <c r="H647" s="86"/>
      <c r="I647" s="164"/>
      <c r="J647" s="115" t="str">
        <f>IF(Stock[[#This Row],[BUYING QUANTITY]]&gt;0,Stock[[#This Row],[BUYING PRICE]]*Stock[[#This Row],[BUYING QUANTITY]]*Stock[[#This Row],[% BUYING FEE]],"")</f>
        <v/>
      </c>
      <c r="K647" s="89"/>
      <c r="L647" s="90"/>
      <c r="M647" s="117" t="str">
        <f>IF(Stock[[#This Row],[BUYING QUANTITY]]&gt;0,Stock[[#This Row],[BUYING PRICE]]*(1+Stock[[#This Row],[% THRESHOLD (RETURN)_1]]),"")</f>
        <v/>
      </c>
      <c r="N647" s="91"/>
      <c r="O647" s="117" t="str">
        <f>IF(Stock[[#This Row],[BUYING QUANTITY]]&gt;0,Stock[[#This Row],[BUYING PRICE]]*(1+Stock[[#This Row],[% THRESHOLD (RETURN)_2]]),"")</f>
        <v/>
      </c>
      <c r="P647" s="91"/>
      <c r="Q647" s="117" t="str">
        <f>IF(Stock[[#This Row],[BUYING QUANTITY]]&gt;0,Stock[[#This Row],[BUYING PRICE]]*(1+Stock[[#This Row],[% THRESHOLD (LOSS)]]),"")</f>
        <v/>
      </c>
      <c r="R647" s="106"/>
      <c r="S647" s="118" t="str">
        <f>IF(Stock[[#This Row],[CASH DIVIDEND]]&gt;0,Stock[[#This Row],[CASH DIVIDEND]]/(Stock[[#This Row],[BUYING PRICE]]*Stock[[#This Row],[BUYING QUANTITY]]),"")</f>
        <v/>
      </c>
      <c r="T647" s="106"/>
      <c r="U647" s="79"/>
      <c r="V647" s="97"/>
      <c r="W647" s="98"/>
      <c r="X647" s="168"/>
      <c r="Y647" s="126" t="str">
        <f>IF(Stock[[#This Row],[SELLING QUANTITY]]&gt;0,Stock[[#This Row],[SELLING PRICE]]*Stock[[#This Row],[SELLING QUANTITY]]*Stock[[#This Row],[% SELLING FEE]]+Stock[[#This Row],[SELLING PRICE]]*Stock[[#This Row],[SELLING QUANTITY]]*$D$12,"")</f>
        <v/>
      </c>
      <c r="Z647" s="127">
        <f>Stock[[#This Row],[BUYING QUANTITY]]+Stock[[#This Row],[STOCK DIVIDEND]]-Stock[[#This Row],[SELLING QUANTITY]]</f>
        <v>0</v>
      </c>
      <c r="AA6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7" s="121">
        <f ca="1">IF(Stock[[#This Row],[SELLING DATE]]&gt;0,Stock[[#This Row],[SELLING DATE]]-Stock[[#This Row],[BUY DATE]]+1,IF(Stock[[#This Row],[BUY DATE]]=0,0,TODAY()-Stock[[#This Row],[BUY DATE]]+1))</f>
        <v>0</v>
      </c>
      <c r="AC647" s="122" t="str">
        <f>IFERROR(Stock[[#This Row],[CASH DIVIDEND]]+Stock[[#This Row],[RETURN/(LOSS) FROM TRADING
(auto-fill)]],"")</f>
        <v/>
      </c>
      <c r="AD647" s="146" t="str">
        <f>IF(Stock[[#This Row],[SELLING QUANTITY]]&gt;0,SUM(Stock[[#This Row],[RETURN/(LOSS) FROM TRADING
(auto-fill)]],Stock[[#This Row],[CASH DIVIDEND]])/SUM(Stock[[#This Row],[BUYING PRICE]]*Stock[[#This Row],[SELLING QUANTITY]],Stock[[#This Row],[BUYING FEE
(auto-fill)]]*Stock[[#This Row],[SELLING QUANTITY]]/Stock[[#This Row],[BUYING QUANTITY]]),"")</f>
        <v/>
      </c>
      <c r="AE647" s="146" t="str">
        <f ca="1">IFERROR(IF(Stock[[#This Row],[HOLDING DAYS
(auto-fill)]]&lt;365,Stock[[#This Row],[% TOTAL RETURN/(LOSS)
(auto-fill)]]*365/Stock[[#This Row],[HOLDING DAYS
(auto-fill)]],POWER((1+Stock[[#This Row],[% TOTAL RETURN/(LOSS)
(auto-fill)]]),1/(Stock[[#This Row],[HOLDING DAYS
(auto-fill)]]/365))-1),"")</f>
        <v/>
      </c>
      <c r="AF647" s="92"/>
      <c r="AG647" s="149" t="str">
        <f>IF(Stock[[#This Row],[STATUS
(auto-fill)]]="HOLDING",Stock[[#This Row],[MARKET PRICE]]-Stock[[#This Row],[BUYING PRICE]],"")</f>
        <v/>
      </c>
      <c r="AH647" s="143" t="str">
        <f>IFERROR(Stock[[#This Row],[CHANGE
(auto-fill)]]/Stock[[#This Row],[BUYING PRICE]],"")</f>
        <v/>
      </c>
      <c r="AI647" s="129" t="str">
        <f>IF(Stock[[#This Row],[MARKET PRICE]]&gt;0,Stock[[#This Row],[MARKET PRICE]]*Stock[[#This Row],[REMAINING QUANTITY
(auto-fill)]],"")</f>
        <v/>
      </c>
    </row>
    <row r="648" spans="2:35">
      <c r="B648" s="112" t="str">
        <f>IF(AND(Stock[[#This Row],[BUYING QUANTITY]]&gt;0,Stock[[#This Row],[REMAINING QUANTITY
(auto-fill)]]=0),"SOLD OUT",
IF(AND(Stock[[#This Row],[BUYING QUANTITY]]&gt;0,Stock[[#This Row],[REMAINING QUANTITY
(auto-fill)]]&gt;0),"HOLDING",""))</f>
        <v/>
      </c>
      <c r="C648" s="111">
        <f t="shared" si="9"/>
        <v>635</v>
      </c>
      <c r="D648" s="79"/>
      <c r="E648" s="80"/>
      <c r="F648" s="162"/>
      <c r="G648" s="85"/>
      <c r="H648" s="86"/>
      <c r="I648" s="164"/>
      <c r="J648" s="115" t="str">
        <f>IF(Stock[[#This Row],[BUYING QUANTITY]]&gt;0,Stock[[#This Row],[BUYING PRICE]]*Stock[[#This Row],[BUYING QUANTITY]]*Stock[[#This Row],[% BUYING FEE]],"")</f>
        <v/>
      </c>
      <c r="K648" s="89"/>
      <c r="L648" s="90"/>
      <c r="M648" s="117" t="str">
        <f>IF(Stock[[#This Row],[BUYING QUANTITY]]&gt;0,Stock[[#This Row],[BUYING PRICE]]*(1+Stock[[#This Row],[% THRESHOLD (RETURN)_1]]),"")</f>
        <v/>
      </c>
      <c r="N648" s="91"/>
      <c r="O648" s="117" t="str">
        <f>IF(Stock[[#This Row],[BUYING QUANTITY]]&gt;0,Stock[[#This Row],[BUYING PRICE]]*(1+Stock[[#This Row],[% THRESHOLD (RETURN)_2]]),"")</f>
        <v/>
      </c>
      <c r="P648" s="91"/>
      <c r="Q648" s="117" t="str">
        <f>IF(Stock[[#This Row],[BUYING QUANTITY]]&gt;0,Stock[[#This Row],[BUYING PRICE]]*(1+Stock[[#This Row],[% THRESHOLD (LOSS)]]),"")</f>
        <v/>
      </c>
      <c r="R648" s="106"/>
      <c r="S648" s="118" t="str">
        <f>IF(Stock[[#This Row],[CASH DIVIDEND]]&gt;0,Stock[[#This Row],[CASH DIVIDEND]]/(Stock[[#This Row],[BUYING PRICE]]*Stock[[#This Row],[BUYING QUANTITY]]),"")</f>
        <v/>
      </c>
      <c r="T648" s="106"/>
      <c r="U648" s="79"/>
      <c r="V648" s="97"/>
      <c r="W648" s="98"/>
      <c r="X648" s="168"/>
      <c r="Y648" s="126" t="str">
        <f>IF(Stock[[#This Row],[SELLING QUANTITY]]&gt;0,Stock[[#This Row],[SELLING PRICE]]*Stock[[#This Row],[SELLING QUANTITY]]*Stock[[#This Row],[% SELLING FEE]]+Stock[[#This Row],[SELLING PRICE]]*Stock[[#This Row],[SELLING QUANTITY]]*$D$12,"")</f>
        <v/>
      </c>
      <c r="Z648" s="127">
        <f>Stock[[#This Row],[BUYING QUANTITY]]+Stock[[#This Row],[STOCK DIVIDEND]]-Stock[[#This Row],[SELLING QUANTITY]]</f>
        <v>0</v>
      </c>
      <c r="AA6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8" s="121">
        <f ca="1">IF(Stock[[#This Row],[SELLING DATE]]&gt;0,Stock[[#This Row],[SELLING DATE]]-Stock[[#This Row],[BUY DATE]]+1,IF(Stock[[#This Row],[BUY DATE]]=0,0,TODAY()-Stock[[#This Row],[BUY DATE]]+1))</f>
        <v>0</v>
      </c>
      <c r="AC648" s="122" t="str">
        <f>IFERROR(Stock[[#This Row],[CASH DIVIDEND]]+Stock[[#This Row],[RETURN/(LOSS) FROM TRADING
(auto-fill)]],"")</f>
        <v/>
      </c>
      <c r="AD648" s="146" t="str">
        <f>IF(Stock[[#This Row],[SELLING QUANTITY]]&gt;0,SUM(Stock[[#This Row],[RETURN/(LOSS) FROM TRADING
(auto-fill)]],Stock[[#This Row],[CASH DIVIDEND]])/SUM(Stock[[#This Row],[BUYING PRICE]]*Stock[[#This Row],[SELLING QUANTITY]],Stock[[#This Row],[BUYING FEE
(auto-fill)]]*Stock[[#This Row],[SELLING QUANTITY]]/Stock[[#This Row],[BUYING QUANTITY]]),"")</f>
        <v/>
      </c>
      <c r="AE648" s="146" t="str">
        <f ca="1">IFERROR(IF(Stock[[#This Row],[HOLDING DAYS
(auto-fill)]]&lt;365,Stock[[#This Row],[% TOTAL RETURN/(LOSS)
(auto-fill)]]*365/Stock[[#This Row],[HOLDING DAYS
(auto-fill)]],POWER((1+Stock[[#This Row],[% TOTAL RETURN/(LOSS)
(auto-fill)]]),1/(Stock[[#This Row],[HOLDING DAYS
(auto-fill)]]/365))-1),"")</f>
        <v/>
      </c>
      <c r="AF648" s="92"/>
      <c r="AG648" s="149" t="str">
        <f>IF(Stock[[#This Row],[STATUS
(auto-fill)]]="HOLDING",Stock[[#This Row],[MARKET PRICE]]-Stock[[#This Row],[BUYING PRICE]],"")</f>
        <v/>
      </c>
      <c r="AH648" s="143" t="str">
        <f>IFERROR(Stock[[#This Row],[CHANGE
(auto-fill)]]/Stock[[#This Row],[BUYING PRICE]],"")</f>
        <v/>
      </c>
      <c r="AI648" s="129" t="str">
        <f>IF(Stock[[#This Row],[MARKET PRICE]]&gt;0,Stock[[#This Row],[MARKET PRICE]]*Stock[[#This Row],[REMAINING QUANTITY
(auto-fill)]],"")</f>
        <v/>
      </c>
    </row>
    <row r="649" spans="2:35">
      <c r="B649" s="112" t="str">
        <f>IF(AND(Stock[[#This Row],[BUYING QUANTITY]]&gt;0,Stock[[#This Row],[REMAINING QUANTITY
(auto-fill)]]=0),"SOLD OUT",
IF(AND(Stock[[#This Row],[BUYING QUANTITY]]&gt;0,Stock[[#This Row],[REMAINING QUANTITY
(auto-fill)]]&gt;0),"HOLDING",""))</f>
        <v/>
      </c>
      <c r="C649" s="111">
        <f t="shared" si="9"/>
        <v>636</v>
      </c>
      <c r="D649" s="79"/>
      <c r="E649" s="80"/>
      <c r="F649" s="162"/>
      <c r="G649" s="85"/>
      <c r="H649" s="86"/>
      <c r="I649" s="164"/>
      <c r="J649" s="115" t="str">
        <f>IF(Stock[[#This Row],[BUYING QUANTITY]]&gt;0,Stock[[#This Row],[BUYING PRICE]]*Stock[[#This Row],[BUYING QUANTITY]]*Stock[[#This Row],[% BUYING FEE]],"")</f>
        <v/>
      </c>
      <c r="K649" s="89"/>
      <c r="L649" s="90"/>
      <c r="M649" s="117" t="str">
        <f>IF(Stock[[#This Row],[BUYING QUANTITY]]&gt;0,Stock[[#This Row],[BUYING PRICE]]*(1+Stock[[#This Row],[% THRESHOLD (RETURN)_1]]),"")</f>
        <v/>
      </c>
      <c r="N649" s="91"/>
      <c r="O649" s="117" t="str">
        <f>IF(Stock[[#This Row],[BUYING QUANTITY]]&gt;0,Stock[[#This Row],[BUYING PRICE]]*(1+Stock[[#This Row],[% THRESHOLD (RETURN)_2]]),"")</f>
        <v/>
      </c>
      <c r="P649" s="91"/>
      <c r="Q649" s="117" t="str">
        <f>IF(Stock[[#This Row],[BUYING QUANTITY]]&gt;0,Stock[[#This Row],[BUYING PRICE]]*(1+Stock[[#This Row],[% THRESHOLD (LOSS)]]),"")</f>
        <v/>
      </c>
      <c r="R649" s="106"/>
      <c r="S649" s="118" t="str">
        <f>IF(Stock[[#This Row],[CASH DIVIDEND]]&gt;0,Stock[[#This Row],[CASH DIVIDEND]]/(Stock[[#This Row],[BUYING PRICE]]*Stock[[#This Row],[BUYING QUANTITY]]),"")</f>
        <v/>
      </c>
      <c r="T649" s="106"/>
      <c r="U649" s="79"/>
      <c r="V649" s="97"/>
      <c r="W649" s="98"/>
      <c r="X649" s="168"/>
      <c r="Y649" s="126" t="str">
        <f>IF(Stock[[#This Row],[SELLING QUANTITY]]&gt;0,Stock[[#This Row],[SELLING PRICE]]*Stock[[#This Row],[SELLING QUANTITY]]*Stock[[#This Row],[% SELLING FEE]]+Stock[[#This Row],[SELLING PRICE]]*Stock[[#This Row],[SELLING QUANTITY]]*$D$12,"")</f>
        <v/>
      </c>
      <c r="Z649" s="127">
        <f>Stock[[#This Row],[BUYING QUANTITY]]+Stock[[#This Row],[STOCK DIVIDEND]]-Stock[[#This Row],[SELLING QUANTITY]]</f>
        <v>0</v>
      </c>
      <c r="AA6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49" s="121">
        <f ca="1">IF(Stock[[#This Row],[SELLING DATE]]&gt;0,Stock[[#This Row],[SELLING DATE]]-Stock[[#This Row],[BUY DATE]]+1,IF(Stock[[#This Row],[BUY DATE]]=0,0,TODAY()-Stock[[#This Row],[BUY DATE]]+1))</f>
        <v>0</v>
      </c>
      <c r="AC649" s="122" t="str">
        <f>IFERROR(Stock[[#This Row],[CASH DIVIDEND]]+Stock[[#This Row],[RETURN/(LOSS) FROM TRADING
(auto-fill)]],"")</f>
        <v/>
      </c>
      <c r="AD649" s="146" t="str">
        <f>IF(Stock[[#This Row],[SELLING QUANTITY]]&gt;0,SUM(Stock[[#This Row],[RETURN/(LOSS) FROM TRADING
(auto-fill)]],Stock[[#This Row],[CASH DIVIDEND]])/SUM(Stock[[#This Row],[BUYING PRICE]]*Stock[[#This Row],[SELLING QUANTITY]],Stock[[#This Row],[BUYING FEE
(auto-fill)]]*Stock[[#This Row],[SELLING QUANTITY]]/Stock[[#This Row],[BUYING QUANTITY]]),"")</f>
        <v/>
      </c>
      <c r="AE649" s="146" t="str">
        <f ca="1">IFERROR(IF(Stock[[#This Row],[HOLDING DAYS
(auto-fill)]]&lt;365,Stock[[#This Row],[% TOTAL RETURN/(LOSS)
(auto-fill)]]*365/Stock[[#This Row],[HOLDING DAYS
(auto-fill)]],POWER((1+Stock[[#This Row],[% TOTAL RETURN/(LOSS)
(auto-fill)]]),1/(Stock[[#This Row],[HOLDING DAYS
(auto-fill)]]/365))-1),"")</f>
        <v/>
      </c>
      <c r="AF649" s="92"/>
      <c r="AG649" s="149" t="str">
        <f>IF(Stock[[#This Row],[STATUS
(auto-fill)]]="HOLDING",Stock[[#This Row],[MARKET PRICE]]-Stock[[#This Row],[BUYING PRICE]],"")</f>
        <v/>
      </c>
      <c r="AH649" s="143" t="str">
        <f>IFERROR(Stock[[#This Row],[CHANGE
(auto-fill)]]/Stock[[#This Row],[BUYING PRICE]],"")</f>
        <v/>
      </c>
      <c r="AI649" s="129" t="str">
        <f>IF(Stock[[#This Row],[MARKET PRICE]]&gt;0,Stock[[#This Row],[MARKET PRICE]]*Stock[[#This Row],[REMAINING QUANTITY
(auto-fill)]],"")</f>
        <v/>
      </c>
    </row>
    <row r="650" spans="2:35">
      <c r="B650" s="112" t="str">
        <f>IF(AND(Stock[[#This Row],[BUYING QUANTITY]]&gt;0,Stock[[#This Row],[REMAINING QUANTITY
(auto-fill)]]=0),"SOLD OUT",
IF(AND(Stock[[#This Row],[BUYING QUANTITY]]&gt;0,Stock[[#This Row],[REMAINING QUANTITY
(auto-fill)]]&gt;0),"HOLDING",""))</f>
        <v/>
      </c>
      <c r="C650" s="111">
        <f t="shared" si="9"/>
        <v>637</v>
      </c>
      <c r="D650" s="79"/>
      <c r="E650" s="80"/>
      <c r="F650" s="162"/>
      <c r="G650" s="85"/>
      <c r="H650" s="86"/>
      <c r="I650" s="164"/>
      <c r="J650" s="115" t="str">
        <f>IF(Stock[[#This Row],[BUYING QUANTITY]]&gt;0,Stock[[#This Row],[BUYING PRICE]]*Stock[[#This Row],[BUYING QUANTITY]]*Stock[[#This Row],[% BUYING FEE]],"")</f>
        <v/>
      </c>
      <c r="K650" s="89"/>
      <c r="L650" s="90"/>
      <c r="M650" s="117" t="str">
        <f>IF(Stock[[#This Row],[BUYING QUANTITY]]&gt;0,Stock[[#This Row],[BUYING PRICE]]*(1+Stock[[#This Row],[% THRESHOLD (RETURN)_1]]),"")</f>
        <v/>
      </c>
      <c r="N650" s="91"/>
      <c r="O650" s="117" t="str">
        <f>IF(Stock[[#This Row],[BUYING QUANTITY]]&gt;0,Stock[[#This Row],[BUYING PRICE]]*(1+Stock[[#This Row],[% THRESHOLD (RETURN)_2]]),"")</f>
        <v/>
      </c>
      <c r="P650" s="91"/>
      <c r="Q650" s="117" t="str">
        <f>IF(Stock[[#This Row],[BUYING QUANTITY]]&gt;0,Stock[[#This Row],[BUYING PRICE]]*(1+Stock[[#This Row],[% THRESHOLD (LOSS)]]),"")</f>
        <v/>
      </c>
      <c r="R650" s="106"/>
      <c r="S650" s="118" t="str">
        <f>IF(Stock[[#This Row],[CASH DIVIDEND]]&gt;0,Stock[[#This Row],[CASH DIVIDEND]]/(Stock[[#This Row],[BUYING PRICE]]*Stock[[#This Row],[BUYING QUANTITY]]),"")</f>
        <v/>
      </c>
      <c r="T650" s="106"/>
      <c r="U650" s="79"/>
      <c r="V650" s="97"/>
      <c r="W650" s="98"/>
      <c r="X650" s="168"/>
      <c r="Y650" s="126" t="str">
        <f>IF(Stock[[#This Row],[SELLING QUANTITY]]&gt;0,Stock[[#This Row],[SELLING PRICE]]*Stock[[#This Row],[SELLING QUANTITY]]*Stock[[#This Row],[% SELLING FEE]]+Stock[[#This Row],[SELLING PRICE]]*Stock[[#This Row],[SELLING QUANTITY]]*$D$12,"")</f>
        <v/>
      </c>
      <c r="Z650" s="127">
        <f>Stock[[#This Row],[BUYING QUANTITY]]+Stock[[#This Row],[STOCK DIVIDEND]]-Stock[[#This Row],[SELLING QUANTITY]]</f>
        <v>0</v>
      </c>
      <c r="AA6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0" s="121">
        <f ca="1">IF(Stock[[#This Row],[SELLING DATE]]&gt;0,Stock[[#This Row],[SELLING DATE]]-Stock[[#This Row],[BUY DATE]]+1,IF(Stock[[#This Row],[BUY DATE]]=0,0,TODAY()-Stock[[#This Row],[BUY DATE]]+1))</f>
        <v>0</v>
      </c>
      <c r="AC650" s="122" t="str">
        <f>IFERROR(Stock[[#This Row],[CASH DIVIDEND]]+Stock[[#This Row],[RETURN/(LOSS) FROM TRADING
(auto-fill)]],"")</f>
        <v/>
      </c>
      <c r="AD650" s="146" t="str">
        <f>IF(Stock[[#This Row],[SELLING QUANTITY]]&gt;0,SUM(Stock[[#This Row],[RETURN/(LOSS) FROM TRADING
(auto-fill)]],Stock[[#This Row],[CASH DIVIDEND]])/SUM(Stock[[#This Row],[BUYING PRICE]]*Stock[[#This Row],[SELLING QUANTITY]],Stock[[#This Row],[BUYING FEE
(auto-fill)]]*Stock[[#This Row],[SELLING QUANTITY]]/Stock[[#This Row],[BUYING QUANTITY]]),"")</f>
        <v/>
      </c>
      <c r="AE650" s="146" t="str">
        <f ca="1">IFERROR(IF(Stock[[#This Row],[HOLDING DAYS
(auto-fill)]]&lt;365,Stock[[#This Row],[% TOTAL RETURN/(LOSS)
(auto-fill)]]*365/Stock[[#This Row],[HOLDING DAYS
(auto-fill)]],POWER((1+Stock[[#This Row],[% TOTAL RETURN/(LOSS)
(auto-fill)]]),1/(Stock[[#This Row],[HOLDING DAYS
(auto-fill)]]/365))-1),"")</f>
        <v/>
      </c>
      <c r="AF650" s="92"/>
      <c r="AG650" s="149" t="str">
        <f>IF(Stock[[#This Row],[STATUS
(auto-fill)]]="HOLDING",Stock[[#This Row],[MARKET PRICE]]-Stock[[#This Row],[BUYING PRICE]],"")</f>
        <v/>
      </c>
      <c r="AH650" s="143" t="str">
        <f>IFERROR(Stock[[#This Row],[CHANGE
(auto-fill)]]/Stock[[#This Row],[BUYING PRICE]],"")</f>
        <v/>
      </c>
      <c r="AI650" s="129" t="str">
        <f>IF(Stock[[#This Row],[MARKET PRICE]]&gt;0,Stock[[#This Row],[MARKET PRICE]]*Stock[[#This Row],[REMAINING QUANTITY
(auto-fill)]],"")</f>
        <v/>
      </c>
    </row>
    <row r="651" spans="2:35">
      <c r="B651" s="112" t="str">
        <f>IF(AND(Stock[[#This Row],[BUYING QUANTITY]]&gt;0,Stock[[#This Row],[REMAINING QUANTITY
(auto-fill)]]=0),"SOLD OUT",
IF(AND(Stock[[#This Row],[BUYING QUANTITY]]&gt;0,Stock[[#This Row],[REMAINING QUANTITY
(auto-fill)]]&gt;0),"HOLDING",""))</f>
        <v/>
      </c>
      <c r="C651" s="111">
        <f t="shared" si="9"/>
        <v>638</v>
      </c>
      <c r="D651" s="79"/>
      <c r="E651" s="80"/>
      <c r="F651" s="162"/>
      <c r="G651" s="85"/>
      <c r="H651" s="86"/>
      <c r="I651" s="164"/>
      <c r="J651" s="115" t="str">
        <f>IF(Stock[[#This Row],[BUYING QUANTITY]]&gt;0,Stock[[#This Row],[BUYING PRICE]]*Stock[[#This Row],[BUYING QUANTITY]]*Stock[[#This Row],[% BUYING FEE]],"")</f>
        <v/>
      </c>
      <c r="K651" s="89"/>
      <c r="L651" s="90"/>
      <c r="M651" s="117" t="str">
        <f>IF(Stock[[#This Row],[BUYING QUANTITY]]&gt;0,Stock[[#This Row],[BUYING PRICE]]*(1+Stock[[#This Row],[% THRESHOLD (RETURN)_1]]),"")</f>
        <v/>
      </c>
      <c r="N651" s="91"/>
      <c r="O651" s="117" t="str">
        <f>IF(Stock[[#This Row],[BUYING QUANTITY]]&gt;0,Stock[[#This Row],[BUYING PRICE]]*(1+Stock[[#This Row],[% THRESHOLD (RETURN)_2]]),"")</f>
        <v/>
      </c>
      <c r="P651" s="91"/>
      <c r="Q651" s="117" t="str">
        <f>IF(Stock[[#This Row],[BUYING QUANTITY]]&gt;0,Stock[[#This Row],[BUYING PRICE]]*(1+Stock[[#This Row],[% THRESHOLD (LOSS)]]),"")</f>
        <v/>
      </c>
      <c r="R651" s="106"/>
      <c r="S651" s="118" t="str">
        <f>IF(Stock[[#This Row],[CASH DIVIDEND]]&gt;0,Stock[[#This Row],[CASH DIVIDEND]]/(Stock[[#This Row],[BUYING PRICE]]*Stock[[#This Row],[BUYING QUANTITY]]),"")</f>
        <v/>
      </c>
      <c r="T651" s="106"/>
      <c r="U651" s="79"/>
      <c r="V651" s="97"/>
      <c r="W651" s="98"/>
      <c r="X651" s="168"/>
      <c r="Y651" s="126" t="str">
        <f>IF(Stock[[#This Row],[SELLING QUANTITY]]&gt;0,Stock[[#This Row],[SELLING PRICE]]*Stock[[#This Row],[SELLING QUANTITY]]*Stock[[#This Row],[% SELLING FEE]]+Stock[[#This Row],[SELLING PRICE]]*Stock[[#This Row],[SELLING QUANTITY]]*$D$12,"")</f>
        <v/>
      </c>
      <c r="Z651" s="127">
        <f>Stock[[#This Row],[BUYING QUANTITY]]+Stock[[#This Row],[STOCK DIVIDEND]]-Stock[[#This Row],[SELLING QUANTITY]]</f>
        <v>0</v>
      </c>
      <c r="AA6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1" s="121">
        <f ca="1">IF(Stock[[#This Row],[SELLING DATE]]&gt;0,Stock[[#This Row],[SELLING DATE]]-Stock[[#This Row],[BUY DATE]]+1,IF(Stock[[#This Row],[BUY DATE]]=0,0,TODAY()-Stock[[#This Row],[BUY DATE]]+1))</f>
        <v>0</v>
      </c>
      <c r="AC651" s="122" t="str">
        <f>IFERROR(Stock[[#This Row],[CASH DIVIDEND]]+Stock[[#This Row],[RETURN/(LOSS) FROM TRADING
(auto-fill)]],"")</f>
        <v/>
      </c>
      <c r="AD651" s="146" t="str">
        <f>IF(Stock[[#This Row],[SELLING QUANTITY]]&gt;0,SUM(Stock[[#This Row],[RETURN/(LOSS) FROM TRADING
(auto-fill)]],Stock[[#This Row],[CASH DIVIDEND]])/SUM(Stock[[#This Row],[BUYING PRICE]]*Stock[[#This Row],[SELLING QUANTITY]],Stock[[#This Row],[BUYING FEE
(auto-fill)]]*Stock[[#This Row],[SELLING QUANTITY]]/Stock[[#This Row],[BUYING QUANTITY]]),"")</f>
        <v/>
      </c>
      <c r="AE651" s="146" t="str">
        <f ca="1">IFERROR(IF(Stock[[#This Row],[HOLDING DAYS
(auto-fill)]]&lt;365,Stock[[#This Row],[% TOTAL RETURN/(LOSS)
(auto-fill)]]*365/Stock[[#This Row],[HOLDING DAYS
(auto-fill)]],POWER((1+Stock[[#This Row],[% TOTAL RETURN/(LOSS)
(auto-fill)]]),1/(Stock[[#This Row],[HOLDING DAYS
(auto-fill)]]/365))-1),"")</f>
        <v/>
      </c>
      <c r="AF651" s="92"/>
      <c r="AG651" s="149" t="str">
        <f>IF(Stock[[#This Row],[STATUS
(auto-fill)]]="HOLDING",Stock[[#This Row],[MARKET PRICE]]-Stock[[#This Row],[BUYING PRICE]],"")</f>
        <v/>
      </c>
      <c r="AH651" s="143" t="str">
        <f>IFERROR(Stock[[#This Row],[CHANGE
(auto-fill)]]/Stock[[#This Row],[BUYING PRICE]],"")</f>
        <v/>
      </c>
      <c r="AI651" s="129" t="str">
        <f>IF(Stock[[#This Row],[MARKET PRICE]]&gt;0,Stock[[#This Row],[MARKET PRICE]]*Stock[[#This Row],[REMAINING QUANTITY
(auto-fill)]],"")</f>
        <v/>
      </c>
    </row>
    <row r="652" spans="2:35">
      <c r="B652" s="112" t="str">
        <f>IF(AND(Stock[[#This Row],[BUYING QUANTITY]]&gt;0,Stock[[#This Row],[REMAINING QUANTITY
(auto-fill)]]=0),"SOLD OUT",
IF(AND(Stock[[#This Row],[BUYING QUANTITY]]&gt;0,Stock[[#This Row],[REMAINING QUANTITY
(auto-fill)]]&gt;0),"HOLDING",""))</f>
        <v/>
      </c>
      <c r="C652" s="111">
        <f t="shared" si="9"/>
        <v>639</v>
      </c>
      <c r="D652" s="79"/>
      <c r="E652" s="80"/>
      <c r="F652" s="162"/>
      <c r="G652" s="85"/>
      <c r="H652" s="86"/>
      <c r="I652" s="164"/>
      <c r="J652" s="115" t="str">
        <f>IF(Stock[[#This Row],[BUYING QUANTITY]]&gt;0,Stock[[#This Row],[BUYING PRICE]]*Stock[[#This Row],[BUYING QUANTITY]]*Stock[[#This Row],[% BUYING FEE]],"")</f>
        <v/>
      </c>
      <c r="K652" s="89"/>
      <c r="L652" s="90"/>
      <c r="M652" s="117" t="str">
        <f>IF(Stock[[#This Row],[BUYING QUANTITY]]&gt;0,Stock[[#This Row],[BUYING PRICE]]*(1+Stock[[#This Row],[% THRESHOLD (RETURN)_1]]),"")</f>
        <v/>
      </c>
      <c r="N652" s="91"/>
      <c r="O652" s="117" t="str">
        <f>IF(Stock[[#This Row],[BUYING QUANTITY]]&gt;0,Stock[[#This Row],[BUYING PRICE]]*(1+Stock[[#This Row],[% THRESHOLD (RETURN)_2]]),"")</f>
        <v/>
      </c>
      <c r="P652" s="91"/>
      <c r="Q652" s="117" t="str">
        <f>IF(Stock[[#This Row],[BUYING QUANTITY]]&gt;0,Stock[[#This Row],[BUYING PRICE]]*(1+Stock[[#This Row],[% THRESHOLD (LOSS)]]),"")</f>
        <v/>
      </c>
      <c r="R652" s="106"/>
      <c r="S652" s="118" t="str">
        <f>IF(Stock[[#This Row],[CASH DIVIDEND]]&gt;0,Stock[[#This Row],[CASH DIVIDEND]]/(Stock[[#This Row],[BUYING PRICE]]*Stock[[#This Row],[BUYING QUANTITY]]),"")</f>
        <v/>
      </c>
      <c r="T652" s="106"/>
      <c r="U652" s="79"/>
      <c r="V652" s="97"/>
      <c r="W652" s="98"/>
      <c r="X652" s="168"/>
      <c r="Y652" s="126" t="str">
        <f>IF(Stock[[#This Row],[SELLING QUANTITY]]&gt;0,Stock[[#This Row],[SELLING PRICE]]*Stock[[#This Row],[SELLING QUANTITY]]*Stock[[#This Row],[% SELLING FEE]]+Stock[[#This Row],[SELLING PRICE]]*Stock[[#This Row],[SELLING QUANTITY]]*$D$12,"")</f>
        <v/>
      </c>
      <c r="Z652" s="127">
        <f>Stock[[#This Row],[BUYING QUANTITY]]+Stock[[#This Row],[STOCK DIVIDEND]]-Stock[[#This Row],[SELLING QUANTITY]]</f>
        <v>0</v>
      </c>
      <c r="AA6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2" s="121">
        <f ca="1">IF(Stock[[#This Row],[SELLING DATE]]&gt;0,Stock[[#This Row],[SELLING DATE]]-Stock[[#This Row],[BUY DATE]]+1,IF(Stock[[#This Row],[BUY DATE]]=0,0,TODAY()-Stock[[#This Row],[BUY DATE]]+1))</f>
        <v>0</v>
      </c>
      <c r="AC652" s="122" t="str">
        <f>IFERROR(Stock[[#This Row],[CASH DIVIDEND]]+Stock[[#This Row],[RETURN/(LOSS) FROM TRADING
(auto-fill)]],"")</f>
        <v/>
      </c>
      <c r="AD652" s="146" t="str">
        <f>IF(Stock[[#This Row],[SELLING QUANTITY]]&gt;0,SUM(Stock[[#This Row],[RETURN/(LOSS) FROM TRADING
(auto-fill)]],Stock[[#This Row],[CASH DIVIDEND]])/SUM(Stock[[#This Row],[BUYING PRICE]]*Stock[[#This Row],[SELLING QUANTITY]],Stock[[#This Row],[BUYING FEE
(auto-fill)]]*Stock[[#This Row],[SELLING QUANTITY]]/Stock[[#This Row],[BUYING QUANTITY]]),"")</f>
        <v/>
      </c>
      <c r="AE652" s="146" t="str">
        <f ca="1">IFERROR(IF(Stock[[#This Row],[HOLDING DAYS
(auto-fill)]]&lt;365,Stock[[#This Row],[% TOTAL RETURN/(LOSS)
(auto-fill)]]*365/Stock[[#This Row],[HOLDING DAYS
(auto-fill)]],POWER((1+Stock[[#This Row],[% TOTAL RETURN/(LOSS)
(auto-fill)]]),1/(Stock[[#This Row],[HOLDING DAYS
(auto-fill)]]/365))-1),"")</f>
        <v/>
      </c>
      <c r="AF652" s="92"/>
      <c r="AG652" s="149" t="str">
        <f>IF(Stock[[#This Row],[STATUS
(auto-fill)]]="HOLDING",Stock[[#This Row],[MARKET PRICE]]-Stock[[#This Row],[BUYING PRICE]],"")</f>
        <v/>
      </c>
      <c r="AH652" s="143" t="str">
        <f>IFERROR(Stock[[#This Row],[CHANGE
(auto-fill)]]/Stock[[#This Row],[BUYING PRICE]],"")</f>
        <v/>
      </c>
      <c r="AI652" s="129" t="str">
        <f>IF(Stock[[#This Row],[MARKET PRICE]]&gt;0,Stock[[#This Row],[MARKET PRICE]]*Stock[[#This Row],[REMAINING QUANTITY
(auto-fill)]],"")</f>
        <v/>
      </c>
    </row>
    <row r="653" spans="2:35">
      <c r="B653" s="112" t="str">
        <f>IF(AND(Stock[[#This Row],[BUYING QUANTITY]]&gt;0,Stock[[#This Row],[REMAINING QUANTITY
(auto-fill)]]=0),"SOLD OUT",
IF(AND(Stock[[#This Row],[BUYING QUANTITY]]&gt;0,Stock[[#This Row],[REMAINING QUANTITY
(auto-fill)]]&gt;0),"HOLDING",""))</f>
        <v/>
      </c>
      <c r="C653" s="111">
        <f t="shared" si="9"/>
        <v>640</v>
      </c>
      <c r="D653" s="79"/>
      <c r="E653" s="80"/>
      <c r="F653" s="162"/>
      <c r="G653" s="85"/>
      <c r="H653" s="86"/>
      <c r="I653" s="164"/>
      <c r="J653" s="115" t="str">
        <f>IF(Stock[[#This Row],[BUYING QUANTITY]]&gt;0,Stock[[#This Row],[BUYING PRICE]]*Stock[[#This Row],[BUYING QUANTITY]]*Stock[[#This Row],[% BUYING FEE]],"")</f>
        <v/>
      </c>
      <c r="K653" s="89"/>
      <c r="L653" s="90"/>
      <c r="M653" s="117" t="str">
        <f>IF(Stock[[#This Row],[BUYING QUANTITY]]&gt;0,Stock[[#This Row],[BUYING PRICE]]*(1+Stock[[#This Row],[% THRESHOLD (RETURN)_1]]),"")</f>
        <v/>
      </c>
      <c r="N653" s="91"/>
      <c r="O653" s="117" t="str">
        <f>IF(Stock[[#This Row],[BUYING QUANTITY]]&gt;0,Stock[[#This Row],[BUYING PRICE]]*(1+Stock[[#This Row],[% THRESHOLD (RETURN)_2]]),"")</f>
        <v/>
      </c>
      <c r="P653" s="91"/>
      <c r="Q653" s="117" t="str">
        <f>IF(Stock[[#This Row],[BUYING QUANTITY]]&gt;0,Stock[[#This Row],[BUYING PRICE]]*(1+Stock[[#This Row],[% THRESHOLD (LOSS)]]),"")</f>
        <v/>
      </c>
      <c r="R653" s="106"/>
      <c r="S653" s="118" t="str">
        <f>IF(Stock[[#This Row],[CASH DIVIDEND]]&gt;0,Stock[[#This Row],[CASH DIVIDEND]]/(Stock[[#This Row],[BUYING PRICE]]*Stock[[#This Row],[BUYING QUANTITY]]),"")</f>
        <v/>
      </c>
      <c r="T653" s="106"/>
      <c r="U653" s="79"/>
      <c r="V653" s="97"/>
      <c r="W653" s="98"/>
      <c r="X653" s="168"/>
      <c r="Y653" s="126" t="str">
        <f>IF(Stock[[#This Row],[SELLING QUANTITY]]&gt;0,Stock[[#This Row],[SELLING PRICE]]*Stock[[#This Row],[SELLING QUANTITY]]*Stock[[#This Row],[% SELLING FEE]]+Stock[[#This Row],[SELLING PRICE]]*Stock[[#This Row],[SELLING QUANTITY]]*$D$12,"")</f>
        <v/>
      </c>
      <c r="Z653" s="127">
        <f>Stock[[#This Row],[BUYING QUANTITY]]+Stock[[#This Row],[STOCK DIVIDEND]]-Stock[[#This Row],[SELLING QUANTITY]]</f>
        <v>0</v>
      </c>
      <c r="AA6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3" s="121">
        <f ca="1">IF(Stock[[#This Row],[SELLING DATE]]&gt;0,Stock[[#This Row],[SELLING DATE]]-Stock[[#This Row],[BUY DATE]]+1,IF(Stock[[#This Row],[BUY DATE]]=0,0,TODAY()-Stock[[#This Row],[BUY DATE]]+1))</f>
        <v>0</v>
      </c>
      <c r="AC653" s="122" t="str">
        <f>IFERROR(Stock[[#This Row],[CASH DIVIDEND]]+Stock[[#This Row],[RETURN/(LOSS) FROM TRADING
(auto-fill)]],"")</f>
        <v/>
      </c>
      <c r="AD653" s="146" t="str">
        <f>IF(Stock[[#This Row],[SELLING QUANTITY]]&gt;0,SUM(Stock[[#This Row],[RETURN/(LOSS) FROM TRADING
(auto-fill)]],Stock[[#This Row],[CASH DIVIDEND]])/SUM(Stock[[#This Row],[BUYING PRICE]]*Stock[[#This Row],[SELLING QUANTITY]],Stock[[#This Row],[BUYING FEE
(auto-fill)]]*Stock[[#This Row],[SELLING QUANTITY]]/Stock[[#This Row],[BUYING QUANTITY]]),"")</f>
        <v/>
      </c>
      <c r="AE653" s="146" t="str">
        <f ca="1">IFERROR(IF(Stock[[#This Row],[HOLDING DAYS
(auto-fill)]]&lt;365,Stock[[#This Row],[% TOTAL RETURN/(LOSS)
(auto-fill)]]*365/Stock[[#This Row],[HOLDING DAYS
(auto-fill)]],POWER((1+Stock[[#This Row],[% TOTAL RETURN/(LOSS)
(auto-fill)]]),1/(Stock[[#This Row],[HOLDING DAYS
(auto-fill)]]/365))-1),"")</f>
        <v/>
      </c>
      <c r="AF653" s="92"/>
      <c r="AG653" s="149" t="str">
        <f>IF(Stock[[#This Row],[STATUS
(auto-fill)]]="HOLDING",Stock[[#This Row],[MARKET PRICE]]-Stock[[#This Row],[BUYING PRICE]],"")</f>
        <v/>
      </c>
      <c r="AH653" s="143" t="str">
        <f>IFERROR(Stock[[#This Row],[CHANGE
(auto-fill)]]/Stock[[#This Row],[BUYING PRICE]],"")</f>
        <v/>
      </c>
      <c r="AI653" s="129" t="str">
        <f>IF(Stock[[#This Row],[MARKET PRICE]]&gt;0,Stock[[#This Row],[MARKET PRICE]]*Stock[[#This Row],[REMAINING QUANTITY
(auto-fill)]],"")</f>
        <v/>
      </c>
    </row>
    <row r="654" spans="2:35">
      <c r="B654" s="112" t="str">
        <f>IF(AND(Stock[[#This Row],[BUYING QUANTITY]]&gt;0,Stock[[#This Row],[REMAINING QUANTITY
(auto-fill)]]=0),"SOLD OUT",
IF(AND(Stock[[#This Row],[BUYING QUANTITY]]&gt;0,Stock[[#This Row],[REMAINING QUANTITY
(auto-fill)]]&gt;0),"HOLDING",""))</f>
        <v/>
      </c>
      <c r="C654" s="111">
        <f t="shared" si="9"/>
        <v>641</v>
      </c>
      <c r="D654" s="79"/>
      <c r="E654" s="80"/>
      <c r="F654" s="162"/>
      <c r="G654" s="85"/>
      <c r="H654" s="86"/>
      <c r="I654" s="164"/>
      <c r="J654" s="115" t="str">
        <f>IF(Stock[[#This Row],[BUYING QUANTITY]]&gt;0,Stock[[#This Row],[BUYING PRICE]]*Stock[[#This Row],[BUYING QUANTITY]]*Stock[[#This Row],[% BUYING FEE]],"")</f>
        <v/>
      </c>
      <c r="K654" s="89"/>
      <c r="L654" s="90"/>
      <c r="M654" s="117" t="str">
        <f>IF(Stock[[#This Row],[BUYING QUANTITY]]&gt;0,Stock[[#This Row],[BUYING PRICE]]*(1+Stock[[#This Row],[% THRESHOLD (RETURN)_1]]),"")</f>
        <v/>
      </c>
      <c r="N654" s="91"/>
      <c r="O654" s="117" t="str">
        <f>IF(Stock[[#This Row],[BUYING QUANTITY]]&gt;0,Stock[[#This Row],[BUYING PRICE]]*(1+Stock[[#This Row],[% THRESHOLD (RETURN)_2]]),"")</f>
        <v/>
      </c>
      <c r="P654" s="91"/>
      <c r="Q654" s="117" t="str">
        <f>IF(Stock[[#This Row],[BUYING QUANTITY]]&gt;0,Stock[[#This Row],[BUYING PRICE]]*(1+Stock[[#This Row],[% THRESHOLD (LOSS)]]),"")</f>
        <v/>
      </c>
      <c r="R654" s="106"/>
      <c r="S654" s="118" t="str">
        <f>IF(Stock[[#This Row],[CASH DIVIDEND]]&gt;0,Stock[[#This Row],[CASH DIVIDEND]]/(Stock[[#This Row],[BUYING PRICE]]*Stock[[#This Row],[BUYING QUANTITY]]),"")</f>
        <v/>
      </c>
      <c r="T654" s="106"/>
      <c r="U654" s="79"/>
      <c r="V654" s="97"/>
      <c r="W654" s="98"/>
      <c r="X654" s="168"/>
      <c r="Y654" s="126" t="str">
        <f>IF(Stock[[#This Row],[SELLING QUANTITY]]&gt;0,Stock[[#This Row],[SELLING PRICE]]*Stock[[#This Row],[SELLING QUANTITY]]*Stock[[#This Row],[% SELLING FEE]]+Stock[[#This Row],[SELLING PRICE]]*Stock[[#This Row],[SELLING QUANTITY]]*$D$12,"")</f>
        <v/>
      </c>
      <c r="Z654" s="127">
        <f>Stock[[#This Row],[BUYING QUANTITY]]+Stock[[#This Row],[STOCK DIVIDEND]]-Stock[[#This Row],[SELLING QUANTITY]]</f>
        <v>0</v>
      </c>
      <c r="AA6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4" s="121">
        <f ca="1">IF(Stock[[#This Row],[SELLING DATE]]&gt;0,Stock[[#This Row],[SELLING DATE]]-Stock[[#This Row],[BUY DATE]]+1,IF(Stock[[#This Row],[BUY DATE]]=0,0,TODAY()-Stock[[#This Row],[BUY DATE]]+1))</f>
        <v>0</v>
      </c>
      <c r="AC654" s="122" t="str">
        <f>IFERROR(Stock[[#This Row],[CASH DIVIDEND]]+Stock[[#This Row],[RETURN/(LOSS) FROM TRADING
(auto-fill)]],"")</f>
        <v/>
      </c>
      <c r="AD654" s="146" t="str">
        <f>IF(Stock[[#This Row],[SELLING QUANTITY]]&gt;0,SUM(Stock[[#This Row],[RETURN/(LOSS) FROM TRADING
(auto-fill)]],Stock[[#This Row],[CASH DIVIDEND]])/SUM(Stock[[#This Row],[BUYING PRICE]]*Stock[[#This Row],[SELLING QUANTITY]],Stock[[#This Row],[BUYING FEE
(auto-fill)]]*Stock[[#This Row],[SELLING QUANTITY]]/Stock[[#This Row],[BUYING QUANTITY]]),"")</f>
        <v/>
      </c>
      <c r="AE654" s="146" t="str">
        <f ca="1">IFERROR(IF(Stock[[#This Row],[HOLDING DAYS
(auto-fill)]]&lt;365,Stock[[#This Row],[% TOTAL RETURN/(LOSS)
(auto-fill)]]*365/Stock[[#This Row],[HOLDING DAYS
(auto-fill)]],POWER((1+Stock[[#This Row],[% TOTAL RETURN/(LOSS)
(auto-fill)]]),1/(Stock[[#This Row],[HOLDING DAYS
(auto-fill)]]/365))-1),"")</f>
        <v/>
      </c>
      <c r="AF654" s="92"/>
      <c r="AG654" s="149" t="str">
        <f>IF(Stock[[#This Row],[STATUS
(auto-fill)]]="HOLDING",Stock[[#This Row],[MARKET PRICE]]-Stock[[#This Row],[BUYING PRICE]],"")</f>
        <v/>
      </c>
      <c r="AH654" s="143" t="str">
        <f>IFERROR(Stock[[#This Row],[CHANGE
(auto-fill)]]/Stock[[#This Row],[BUYING PRICE]],"")</f>
        <v/>
      </c>
      <c r="AI654" s="129" t="str">
        <f>IF(Stock[[#This Row],[MARKET PRICE]]&gt;0,Stock[[#This Row],[MARKET PRICE]]*Stock[[#This Row],[REMAINING QUANTITY
(auto-fill)]],"")</f>
        <v/>
      </c>
    </row>
    <row r="655" spans="2:35">
      <c r="B655" s="112" t="str">
        <f>IF(AND(Stock[[#This Row],[BUYING QUANTITY]]&gt;0,Stock[[#This Row],[REMAINING QUANTITY
(auto-fill)]]=0),"SOLD OUT",
IF(AND(Stock[[#This Row],[BUYING QUANTITY]]&gt;0,Stock[[#This Row],[REMAINING QUANTITY
(auto-fill)]]&gt;0),"HOLDING",""))</f>
        <v/>
      </c>
      <c r="C655" s="111">
        <f t="shared" si="9"/>
        <v>642</v>
      </c>
      <c r="D655" s="79"/>
      <c r="E655" s="80"/>
      <c r="F655" s="162"/>
      <c r="G655" s="85"/>
      <c r="H655" s="86"/>
      <c r="I655" s="164"/>
      <c r="J655" s="115" t="str">
        <f>IF(Stock[[#This Row],[BUYING QUANTITY]]&gt;0,Stock[[#This Row],[BUYING PRICE]]*Stock[[#This Row],[BUYING QUANTITY]]*Stock[[#This Row],[% BUYING FEE]],"")</f>
        <v/>
      </c>
      <c r="K655" s="89"/>
      <c r="L655" s="90"/>
      <c r="M655" s="117" t="str">
        <f>IF(Stock[[#This Row],[BUYING QUANTITY]]&gt;0,Stock[[#This Row],[BUYING PRICE]]*(1+Stock[[#This Row],[% THRESHOLD (RETURN)_1]]),"")</f>
        <v/>
      </c>
      <c r="N655" s="91"/>
      <c r="O655" s="117" t="str">
        <f>IF(Stock[[#This Row],[BUYING QUANTITY]]&gt;0,Stock[[#This Row],[BUYING PRICE]]*(1+Stock[[#This Row],[% THRESHOLD (RETURN)_2]]),"")</f>
        <v/>
      </c>
      <c r="P655" s="91"/>
      <c r="Q655" s="117" t="str">
        <f>IF(Stock[[#This Row],[BUYING QUANTITY]]&gt;0,Stock[[#This Row],[BUYING PRICE]]*(1+Stock[[#This Row],[% THRESHOLD (LOSS)]]),"")</f>
        <v/>
      </c>
      <c r="R655" s="106"/>
      <c r="S655" s="118" t="str">
        <f>IF(Stock[[#This Row],[CASH DIVIDEND]]&gt;0,Stock[[#This Row],[CASH DIVIDEND]]/(Stock[[#This Row],[BUYING PRICE]]*Stock[[#This Row],[BUYING QUANTITY]]),"")</f>
        <v/>
      </c>
      <c r="T655" s="106"/>
      <c r="U655" s="79"/>
      <c r="V655" s="97"/>
      <c r="W655" s="98"/>
      <c r="X655" s="168"/>
      <c r="Y655" s="126" t="str">
        <f>IF(Stock[[#This Row],[SELLING QUANTITY]]&gt;0,Stock[[#This Row],[SELLING PRICE]]*Stock[[#This Row],[SELLING QUANTITY]]*Stock[[#This Row],[% SELLING FEE]]+Stock[[#This Row],[SELLING PRICE]]*Stock[[#This Row],[SELLING QUANTITY]]*$D$12,"")</f>
        <v/>
      </c>
      <c r="Z655" s="127">
        <f>Stock[[#This Row],[BUYING QUANTITY]]+Stock[[#This Row],[STOCK DIVIDEND]]-Stock[[#This Row],[SELLING QUANTITY]]</f>
        <v>0</v>
      </c>
      <c r="AA6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5" s="121">
        <f ca="1">IF(Stock[[#This Row],[SELLING DATE]]&gt;0,Stock[[#This Row],[SELLING DATE]]-Stock[[#This Row],[BUY DATE]]+1,IF(Stock[[#This Row],[BUY DATE]]=0,0,TODAY()-Stock[[#This Row],[BUY DATE]]+1))</f>
        <v>0</v>
      </c>
      <c r="AC655" s="122" t="str">
        <f>IFERROR(Stock[[#This Row],[CASH DIVIDEND]]+Stock[[#This Row],[RETURN/(LOSS) FROM TRADING
(auto-fill)]],"")</f>
        <v/>
      </c>
      <c r="AD655" s="146" t="str">
        <f>IF(Stock[[#This Row],[SELLING QUANTITY]]&gt;0,SUM(Stock[[#This Row],[RETURN/(LOSS) FROM TRADING
(auto-fill)]],Stock[[#This Row],[CASH DIVIDEND]])/SUM(Stock[[#This Row],[BUYING PRICE]]*Stock[[#This Row],[SELLING QUANTITY]],Stock[[#This Row],[BUYING FEE
(auto-fill)]]*Stock[[#This Row],[SELLING QUANTITY]]/Stock[[#This Row],[BUYING QUANTITY]]),"")</f>
        <v/>
      </c>
      <c r="AE655" s="146" t="str">
        <f ca="1">IFERROR(IF(Stock[[#This Row],[HOLDING DAYS
(auto-fill)]]&lt;365,Stock[[#This Row],[% TOTAL RETURN/(LOSS)
(auto-fill)]]*365/Stock[[#This Row],[HOLDING DAYS
(auto-fill)]],POWER((1+Stock[[#This Row],[% TOTAL RETURN/(LOSS)
(auto-fill)]]),1/(Stock[[#This Row],[HOLDING DAYS
(auto-fill)]]/365))-1),"")</f>
        <v/>
      </c>
      <c r="AF655" s="92"/>
      <c r="AG655" s="149" t="str">
        <f>IF(Stock[[#This Row],[STATUS
(auto-fill)]]="HOLDING",Stock[[#This Row],[MARKET PRICE]]-Stock[[#This Row],[BUYING PRICE]],"")</f>
        <v/>
      </c>
      <c r="AH655" s="143" t="str">
        <f>IFERROR(Stock[[#This Row],[CHANGE
(auto-fill)]]/Stock[[#This Row],[BUYING PRICE]],"")</f>
        <v/>
      </c>
      <c r="AI655" s="129" t="str">
        <f>IF(Stock[[#This Row],[MARKET PRICE]]&gt;0,Stock[[#This Row],[MARKET PRICE]]*Stock[[#This Row],[REMAINING QUANTITY
(auto-fill)]],"")</f>
        <v/>
      </c>
    </row>
    <row r="656" spans="2:35">
      <c r="B656" s="112" t="str">
        <f>IF(AND(Stock[[#This Row],[BUYING QUANTITY]]&gt;0,Stock[[#This Row],[REMAINING QUANTITY
(auto-fill)]]=0),"SOLD OUT",
IF(AND(Stock[[#This Row],[BUYING QUANTITY]]&gt;0,Stock[[#This Row],[REMAINING QUANTITY
(auto-fill)]]&gt;0),"HOLDING",""))</f>
        <v/>
      </c>
      <c r="C656" s="111">
        <f t="shared" ref="C656:C719" si="10">C655+1</f>
        <v>643</v>
      </c>
      <c r="D656" s="79"/>
      <c r="E656" s="80"/>
      <c r="F656" s="162"/>
      <c r="G656" s="85"/>
      <c r="H656" s="86"/>
      <c r="I656" s="164"/>
      <c r="J656" s="115" t="str">
        <f>IF(Stock[[#This Row],[BUYING QUANTITY]]&gt;0,Stock[[#This Row],[BUYING PRICE]]*Stock[[#This Row],[BUYING QUANTITY]]*Stock[[#This Row],[% BUYING FEE]],"")</f>
        <v/>
      </c>
      <c r="K656" s="89"/>
      <c r="L656" s="90"/>
      <c r="M656" s="117" t="str">
        <f>IF(Stock[[#This Row],[BUYING QUANTITY]]&gt;0,Stock[[#This Row],[BUYING PRICE]]*(1+Stock[[#This Row],[% THRESHOLD (RETURN)_1]]),"")</f>
        <v/>
      </c>
      <c r="N656" s="91"/>
      <c r="O656" s="117" t="str">
        <f>IF(Stock[[#This Row],[BUYING QUANTITY]]&gt;0,Stock[[#This Row],[BUYING PRICE]]*(1+Stock[[#This Row],[% THRESHOLD (RETURN)_2]]),"")</f>
        <v/>
      </c>
      <c r="P656" s="91"/>
      <c r="Q656" s="117" t="str">
        <f>IF(Stock[[#This Row],[BUYING QUANTITY]]&gt;0,Stock[[#This Row],[BUYING PRICE]]*(1+Stock[[#This Row],[% THRESHOLD (LOSS)]]),"")</f>
        <v/>
      </c>
      <c r="R656" s="106"/>
      <c r="S656" s="118" t="str">
        <f>IF(Stock[[#This Row],[CASH DIVIDEND]]&gt;0,Stock[[#This Row],[CASH DIVIDEND]]/(Stock[[#This Row],[BUYING PRICE]]*Stock[[#This Row],[BUYING QUANTITY]]),"")</f>
        <v/>
      </c>
      <c r="T656" s="106"/>
      <c r="U656" s="79"/>
      <c r="V656" s="97"/>
      <c r="W656" s="98"/>
      <c r="X656" s="168"/>
      <c r="Y656" s="126" t="str">
        <f>IF(Stock[[#This Row],[SELLING QUANTITY]]&gt;0,Stock[[#This Row],[SELLING PRICE]]*Stock[[#This Row],[SELLING QUANTITY]]*Stock[[#This Row],[% SELLING FEE]]+Stock[[#This Row],[SELLING PRICE]]*Stock[[#This Row],[SELLING QUANTITY]]*$D$12,"")</f>
        <v/>
      </c>
      <c r="Z656" s="127">
        <f>Stock[[#This Row],[BUYING QUANTITY]]+Stock[[#This Row],[STOCK DIVIDEND]]-Stock[[#This Row],[SELLING QUANTITY]]</f>
        <v>0</v>
      </c>
      <c r="AA6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6" s="121">
        <f ca="1">IF(Stock[[#This Row],[SELLING DATE]]&gt;0,Stock[[#This Row],[SELLING DATE]]-Stock[[#This Row],[BUY DATE]]+1,IF(Stock[[#This Row],[BUY DATE]]=0,0,TODAY()-Stock[[#This Row],[BUY DATE]]+1))</f>
        <v>0</v>
      </c>
      <c r="AC656" s="122" t="str">
        <f>IFERROR(Stock[[#This Row],[CASH DIVIDEND]]+Stock[[#This Row],[RETURN/(LOSS) FROM TRADING
(auto-fill)]],"")</f>
        <v/>
      </c>
      <c r="AD656" s="146" t="str">
        <f>IF(Stock[[#This Row],[SELLING QUANTITY]]&gt;0,SUM(Stock[[#This Row],[RETURN/(LOSS) FROM TRADING
(auto-fill)]],Stock[[#This Row],[CASH DIVIDEND]])/SUM(Stock[[#This Row],[BUYING PRICE]]*Stock[[#This Row],[SELLING QUANTITY]],Stock[[#This Row],[BUYING FEE
(auto-fill)]]*Stock[[#This Row],[SELLING QUANTITY]]/Stock[[#This Row],[BUYING QUANTITY]]),"")</f>
        <v/>
      </c>
      <c r="AE656" s="146" t="str">
        <f ca="1">IFERROR(IF(Stock[[#This Row],[HOLDING DAYS
(auto-fill)]]&lt;365,Stock[[#This Row],[% TOTAL RETURN/(LOSS)
(auto-fill)]]*365/Stock[[#This Row],[HOLDING DAYS
(auto-fill)]],POWER((1+Stock[[#This Row],[% TOTAL RETURN/(LOSS)
(auto-fill)]]),1/(Stock[[#This Row],[HOLDING DAYS
(auto-fill)]]/365))-1),"")</f>
        <v/>
      </c>
      <c r="AF656" s="92"/>
      <c r="AG656" s="149" t="str">
        <f>IF(Stock[[#This Row],[STATUS
(auto-fill)]]="HOLDING",Stock[[#This Row],[MARKET PRICE]]-Stock[[#This Row],[BUYING PRICE]],"")</f>
        <v/>
      </c>
      <c r="AH656" s="143" t="str">
        <f>IFERROR(Stock[[#This Row],[CHANGE
(auto-fill)]]/Stock[[#This Row],[BUYING PRICE]],"")</f>
        <v/>
      </c>
      <c r="AI656" s="129" t="str">
        <f>IF(Stock[[#This Row],[MARKET PRICE]]&gt;0,Stock[[#This Row],[MARKET PRICE]]*Stock[[#This Row],[REMAINING QUANTITY
(auto-fill)]],"")</f>
        <v/>
      </c>
    </row>
    <row r="657" spans="2:35">
      <c r="B657" s="112" t="str">
        <f>IF(AND(Stock[[#This Row],[BUYING QUANTITY]]&gt;0,Stock[[#This Row],[REMAINING QUANTITY
(auto-fill)]]=0),"SOLD OUT",
IF(AND(Stock[[#This Row],[BUYING QUANTITY]]&gt;0,Stock[[#This Row],[REMAINING QUANTITY
(auto-fill)]]&gt;0),"HOLDING",""))</f>
        <v/>
      </c>
      <c r="C657" s="111">
        <f t="shared" si="10"/>
        <v>644</v>
      </c>
      <c r="D657" s="79"/>
      <c r="E657" s="80"/>
      <c r="F657" s="162"/>
      <c r="G657" s="85"/>
      <c r="H657" s="86"/>
      <c r="I657" s="164"/>
      <c r="J657" s="115" t="str">
        <f>IF(Stock[[#This Row],[BUYING QUANTITY]]&gt;0,Stock[[#This Row],[BUYING PRICE]]*Stock[[#This Row],[BUYING QUANTITY]]*Stock[[#This Row],[% BUYING FEE]],"")</f>
        <v/>
      </c>
      <c r="K657" s="89"/>
      <c r="L657" s="90"/>
      <c r="M657" s="117" t="str">
        <f>IF(Stock[[#This Row],[BUYING QUANTITY]]&gt;0,Stock[[#This Row],[BUYING PRICE]]*(1+Stock[[#This Row],[% THRESHOLD (RETURN)_1]]),"")</f>
        <v/>
      </c>
      <c r="N657" s="91"/>
      <c r="O657" s="117" t="str">
        <f>IF(Stock[[#This Row],[BUYING QUANTITY]]&gt;0,Stock[[#This Row],[BUYING PRICE]]*(1+Stock[[#This Row],[% THRESHOLD (RETURN)_2]]),"")</f>
        <v/>
      </c>
      <c r="P657" s="91"/>
      <c r="Q657" s="117" t="str">
        <f>IF(Stock[[#This Row],[BUYING QUANTITY]]&gt;0,Stock[[#This Row],[BUYING PRICE]]*(1+Stock[[#This Row],[% THRESHOLD (LOSS)]]),"")</f>
        <v/>
      </c>
      <c r="R657" s="106"/>
      <c r="S657" s="118" t="str">
        <f>IF(Stock[[#This Row],[CASH DIVIDEND]]&gt;0,Stock[[#This Row],[CASH DIVIDEND]]/(Stock[[#This Row],[BUYING PRICE]]*Stock[[#This Row],[BUYING QUANTITY]]),"")</f>
        <v/>
      </c>
      <c r="T657" s="106"/>
      <c r="U657" s="79"/>
      <c r="V657" s="97"/>
      <c r="W657" s="98"/>
      <c r="X657" s="168"/>
      <c r="Y657" s="126" t="str">
        <f>IF(Stock[[#This Row],[SELLING QUANTITY]]&gt;0,Stock[[#This Row],[SELLING PRICE]]*Stock[[#This Row],[SELLING QUANTITY]]*Stock[[#This Row],[% SELLING FEE]]+Stock[[#This Row],[SELLING PRICE]]*Stock[[#This Row],[SELLING QUANTITY]]*$D$12,"")</f>
        <v/>
      </c>
      <c r="Z657" s="127">
        <f>Stock[[#This Row],[BUYING QUANTITY]]+Stock[[#This Row],[STOCK DIVIDEND]]-Stock[[#This Row],[SELLING QUANTITY]]</f>
        <v>0</v>
      </c>
      <c r="AA6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7" s="121">
        <f ca="1">IF(Stock[[#This Row],[SELLING DATE]]&gt;0,Stock[[#This Row],[SELLING DATE]]-Stock[[#This Row],[BUY DATE]]+1,IF(Stock[[#This Row],[BUY DATE]]=0,0,TODAY()-Stock[[#This Row],[BUY DATE]]+1))</f>
        <v>0</v>
      </c>
      <c r="AC657" s="122" t="str">
        <f>IFERROR(Stock[[#This Row],[CASH DIVIDEND]]+Stock[[#This Row],[RETURN/(LOSS) FROM TRADING
(auto-fill)]],"")</f>
        <v/>
      </c>
      <c r="AD657" s="146" t="str">
        <f>IF(Stock[[#This Row],[SELLING QUANTITY]]&gt;0,SUM(Stock[[#This Row],[RETURN/(LOSS) FROM TRADING
(auto-fill)]],Stock[[#This Row],[CASH DIVIDEND]])/SUM(Stock[[#This Row],[BUYING PRICE]]*Stock[[#This Row],[SELLING QUANTITY]],Stock[[#This Row],[BUYING FEE
(auto-fill)]]*Stock[[#This Row],[SELLING QUANTITY]]/Stock[[#This Row],[BUYING QUANTITY]]),"")</f>
        <v/>
      </c>
      <c r="AE657" s="146" t="str">
        <f ca="1">IFERROR(IF(Stock[[#This Row],[HOLDING DAYS
(auto-fill)]]&lt;365,Stock[[#This Row],[% TOTAL RETURN/(LOSS)
(auto-fill)]]*365/Stock[[#This Row],[HOLDING DAYS
(auto-fill)]],POWER((1+Stock[[#This Row],[% TOTAL RETURN/(LOSS)
(auto-fill)]]),1/(Stock[[#This Row],[HOLDING DAYS
(auto-fill)]]/365))-1),"")</f>
        <v/>
      </c>
      <c r="AF657" s="92"/>
      <c r="AG657" s="149" t="str">
        <f>IF(Stock[[#This Row],[STATUS
(auto-fill)]]="HOLDING",Stock[[#This Row],[MARKET PRICE]]-Stock[[#This Row],[BUYING PRICE]],"")</f>
        <v/>
      </c>
      <c r="AH657" s="143" t="str">
        <f>IFERROR(Stock[[#This Row],[CHANGE
(auto-fill)]]/Stock[[#This Row],[BUYING PRICE]],"")</f>
        <v/>
      </c>
      <c r="AI657" s="129" t="str">
        <f>IF(Stock[[#This Row],[MARKET PRICE]]&gt;0,Stock[[#This Row],[MARKET PRICE]]*Stock[[#This Row],[REMAINING QUANTITY
(auto-fill)]],"")</f>
        <v/>
      </c>
    </row>
    <row r="658" spans="2:35">
      <c r="B658" s="112" t="str">
        <f>IF(AND(Stock[[#This Row],[BUYING QUANTITY]]&gt;0,Stock[[#This Row],[REMAINING QUANTITY
(auto-fill)]]=0),"SOLD OUT",
IF(AND(Stock[[#This Row],[BUYING QUANTITY]]&gt;0,Stock[[#This Row],[REMAINING QUANTITY
(auto-fill)]]&gt;0),"HOLDING",""))</f>
        <v/>
      </c>
      <c r="C658" s="111">
        <f t="shared" si="10"/>
        <v>645</v>
      </c>
      <c r="D658" s="79"/>
      <c r="E658" s="80"/>
      <c r="F658" s="162"/>
      <c r="G658" s="85"/>
      <c r="H658" s="86"/>
      <c r="I658" s="164"/>
      <c r="J658" s="115" t="str">
        <f>IF(Stock[[#This Row],[BUYING QUANTITY]]&gt;0,Stock[[#This Row],[BUYING PRICE]]*Stock[[#This Row],[BUYING QUANTITY]]*Stock[[#This Row],[% BUYING FEE]],"")</f>
        <v/>
      </c>
      <c r="K658" s="89"/>
      <c r="L658" s="90"/>
      <c r="M658" s="117" t="str">
        <f>IF(Stock[[#This Row],[BUYING QUANTITY]]&gt;0,Stock[[#This Row],[BUYING PRICE]]*(1+Stock[[#This Row],[% THRESHOLD (RETURN)_1]]),"")</f>
        <v/>
      </c>
      <c r="N658" s="91"/>
      <c r="O658" s="117" t="str">
        <f>IF(Stock[[#This Row],[BUYING QUANTITY]]&gt;0,Stock[[#This Row],[BUYING PRICE]]*(1+Stock[[#This Row],[% THRESHOLD (RETURN)_2]]),"")</f>
        <v/>
      </c>
      <c r="P658" s="91"/>
      <c r="Q658" s="117" t="str">
        <f>IF(Stock[[#This Row],[BUYING QUANTITY]]&gt;0,Stock[[#This Row],[BUYING PRICE]]*(1+Stock[[#This Row],[% THRESHOLD (LOSS)]]),"")</f>
        <v/>
      </c>
      <c r="R658" s="106"/>
      <c r="S658" s="118" t="str">
        <f>IF(Stock[[#This Row],[CASH DIVIDEND]]&gt;0,Stock[[#This Row],[CASH DIVIDEND]]/(Stock[[#This Row],[BUYING PRICE]]*Stock[[#This Row],[BUYING QUANTITY]]),"")</f>
        <v/>
      </c>
      <c r="T658" s="106"/>
      <c r="U658" s="79"/>
      <c r="V658" s="97"/>
      <c r="W658" s="98"/>
      <c r="X658" s="168"/>
      <c r="Y658" s="126" t="str">
        <f>IF(Stock[[#This Row],[SELLING QUANTITY]]&gt;0,Stock[[#This Row],[SELLING PRICE]]*Stock[[#This Row],[SELLING QUANTITY]]*Stock[[#This Row],[% SELLING FEE]]+Stock[[#This Row],[SELLING PRICE]]*Stock[[#This Row],[SELLING QUANTITY]]*$D$12,"")</f>
        <v/>
      </c>
      <c r="Z658" s="127">
        <f>Stock[[#This Row],[BUYING QUANTITY]]+Stock[[#This Row],[STOCK DIVIDEND]]-Stock[[#This Row],[SELLING QUANTITY]]</f>
        <v>0</v>
      </c>
      <c r="AA6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8" s="121">
        <f ca="1">IF(Stock[[#This Row],[SELLING DATE]]&gt;0,Stock[[#This Row],[SELLING DATE]]-Stock[[#This Row],[BUY DATE]]+1,IF(Stock[[#This Row],[BUY DATE]]=0,0,TODAY()-Stock[[#This Row],[BUY DATE]]+1))</f>
        <v>0</v>
      </c>
      <c r="AC658" s="122" t="str">
        <f>IFERROR(Stock[[#This Row],[CASH DIVIDEND]]+Stock[[#This Row],[RETURN/(LOSS) FROM TRADING
(auto-fill)]],"")</f>
        <v/>
      </c>
      <c r="AD658" s="146" t="str">
        <f>IF(Stock[[#This Row],[SELLING QUANTITY]]&gt;0,SUM(Stock[[#This Row],[RETURN/(LOSS) FROM TRADING
(auto-fill)]],Stock[[#This Row],[CASH DIVIDEND]])/SUM(Stock[[#This Row],[BUYING PRICE]]*Stock[[#This Row],[SELLING QUANTITY]],Stock[[#This Row],[BUYING FEE
(auto-fill)]]*Stock[[#This Row],[SELLING QUANTITY]]/Stock[[#This Row],[BUYING QUANTITY]]),"")</f>
        <v/>
      </c>
      <c r="AE658" s="146" t="str">
        <f ca="1">IFERROR(IF(Stock[[#This Row],[HOLDING DAYS
(auto-fill)]]&lt;365,Stock[[#This Row],[% TOTAL RETURN/(LOSS)
(auto-fill)]]*365/Stock[[#This Row],[HOLDING DAYS
(auto-fill)]],POWER((1+Stock[[#This Row],[% TOTAL RETURN/(LOSS)
(auto-fill)]]),1/(Stock[[#This Row],[HOLDING DAYS
(auto-fill)]]/365))-1),"")</f>
        <v/>
      </c>
      <c r="AF658" s="92"/>
      <c r="AG658" s="149" t="str">
        <f>IF(Stock[[#This Row],[STATUS
(auto-fill)]]="HOLDING",Stock[[#This Row],[MARKET PRICE]]-Stock[[#This Row],[BUYING PRICE]],"")</f>
        <v/>
      </c>
      <c r="AH658" s="143" t="str">
        <f>IFERROR(Stock[[#This Row],[CHANGE
(auto-fill)]]/Stock[[#This Row],[BUYING PRICE]],"")</f>
        <v/>
      </c>
      <c r="AI658" s="129" t="str">
        <f>IF(Stock[[#This Row],[MARKET PRICE]]&gt;0,Stock[[#This Row],[MARKET PRICE]]*Stock[[#This Row],[REMAINING QUANTITY
(auto-fill)]],"")</f>
        <v/>
      </c>
    </row>
    <row r="659" spans="2:35">
      <c r="B659" s="112" t="str">
        <f>IF(AND(Stock[[#This Row],[BUYING QUANTITY]]&gt;0,Stock[[#This Row],[REMAINING QUANTITY
(auto-fill)]]=0),"SOLD OUT",
IF(AND(Stock[[#This Row],[BUYING QUANTITY]]&gt;0,Stock[[#This Row],[REMAINING QUANTITY
(auto-fill)]]&gt;0),"HOLDING",""))</f>
        <v/>
      </c>
      <c r="C659" s="111">
        <f t="shared" si="10"/>
        <v>646</v>
      </c>
      <c r="D659" s="79"/>
      <c r="E659" s="80"/>
      <c r="F659" s="162"/>
      <c r="G659" s="85"/>
      <c r="H659" s="86"/>
      <c r="I659" s="164"/>
      <c r="J659" s="115" t="str">
        <f>IF(Stock[[#This Row],[BUYING QUANTITY]]&gt;0,Stock[[#This Row],[BUYING PRICE]]*Stock[[#This Row],[BUYING QUANTITY]]*Stock[[#This Row],[% BUYING FEE]],"")</f>
        <v/>
      </c>
      <c r="K659" s="89"/>
      <c r="L659" s="90"/>
      <c r="M659" s="117" t="str">
        <f>IF(Stock[[#This Row],[BUYING QUANTITY]]&gt;0,Stock[[#This Row],[BUYING PRICE]]*(1+Stock[[#This Row],[% THRESHOLD (RETURN)_1]]),"")</f>
        <v/>
      </c>
      <c r="N659" s="91"/>
      <c r="O659" s="117" t="str">
        <f>IF(Stock[[#This Row],[BUYING QUANTITY]]&gt;0,Stock[[#This Row],[BUYING PRICE]]*(1+Stock[[#This Row],[% THRESHOLD (RETURN)_2]]),"")</f>
        <v/>
      </c>
      <c r="P659" s="91"/>
      <c r="Q659" s="117" t="str">
        <f>IF(Stock[[#This Row],[BUYING QUANTITY]]&gt;0,Stock[[#This Row],[BUYING PRICE]]*(1+Stock[[#This Row],[% THRESHOLD (LOSS)]]),"")</f>
        <v/>
      </c>
      <c r="R659" s="106"/>
      <c r="S659" s="118" t="str">
        <f>IF(Stock[[#This Row],[CASH DIVIDEND]]&gt;0,Stock[[#This Row],[CASH DIVIDEND]]/(Stock[[#This Row],[BUYING PRICE]]*Stock[[#This Row],[BUYING QUANTITY]]),"")</f>
        <v/>
      </c>
      <c r="T659" s="106"/>
      <c r="U659" s="79"/>
      <c r="V659" s="97"/>
      <c r="W659" s="98"/>
      <c r="X659" s="168"/>
      <c r="Y659" s="126" t="str">
        <f>IF(Stock[[#This Row],[SELLING QUANTITY]]&gt;0,Stock[[#This Row],[SELLING PRICE]]*Stock[[#This Row],[SELLING QUANTITY]]*Stock[[#This Row],[% SELLING FEE]]+Stock[[#This Row],[SELLING PRICE]]*Stock[[#This Row],[SELLING QUANTITY]]*$D$12,"")</f>
        <v/>
      </c>
      <c r="Z659" s="127">
        <f>Stock[[#This Row],[BUYING QUANTITY]]+Stock[[#This Row],[STOCK DIVIDEND]]-Stock[[#This Row],[SELLING QUANTITY]]</f>
        <v>0</v>
      </c>
      <c r="AA6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59" s="121">
        <f ca="1">IF(Stock[[#This Row],[SELLING DATE]]&gt;0,Stock[[#This Row],[SELLING DATE]]-Stock[[#This Row],[BUY DATE]]+1,IF(Stock[[#This Row],[BUY DATE]]=0,0,TODAY()-Stock[[#This Row],[BUY DATE]]+1))</f>
        <v>0</v>
      </c>
      <c r="AC659" s="122" t="str">
        <f>IFERROR(Stock[[#This Row],[CASH DIVIDEND]]+Stock[[#This Row],[RETURN/(LOSS) FROM TRADING
(auto-fill)]],"")</f>
        <v/>
      </c>
      <c r="AD659" s="146" t="str">
        <f>IF(Stock[[#This Row],[SELLING QUANTITY]]&gt;0,SUM(Stock[[#This Row],[RETURN/(LOSS) FROM TRADING
(auto-fill)]],Stock[[#This Row],[CASH DIVIDEND]])/SUM(Stock[[#This Row],[BUYING PRICE]]*Stock[[#This Row],[SELLING QUANTITY]],Stock[[#This Row],[BUYING FEE
(auto-fill)]]*Stock[[#This Row],[SELLING QUANTITY]]/Stock[[#This Row],[BUYING QUANTITY]]),"")</f>
        <v/>
      </c>
      <c r="AE659" s="146" t="str">
        <f ca="1">IFERROR(IF(Stock[[#This Row],[HOLDING DAYS
(auto-fill)]]&lt;365,Stock[[#This Row],[% TOTAL RETURN/(LOSS)
(auto-fill)]]*365/Stock[[#This Row],[HOLDING DAYS
(auto-fill)]],POWER((1+Stock[[#This Row],[% TOTAL RETURN/(LOSS)
(auto-fill)]]),1/(Stock[[#This Row],[HOLDING DAYS
(auto-fill)]]/365))-1),"")</f>
        <v/>
      </c>
      <c r="AF659" s="92"/>
      <c r="AG659" s="149" t="str">
        <f>IF(Stock[[#This Row],[STATUS
(auto-fill)]]="HOLDING",Stock[[#This Row],[MARKET PRICE]]-Stock[[#This Row],[BUYING PRICE]],"")</f>
        <v/>
      </c>
      <c r="AH659" s="143" t="str">
        <f>IFERROR(Stock[[#This Row],[CHANGE
(auto-fill)]]/Stock[[#This Row],[BUYING PRICE]],"")</f>
        <v/>
      </c>
      <c r="AI659" s="129" t="str">
        <f>IF(Stock[[#This Row],[MARKET PRICE]]&gt;0,Stock[[#This Row],[MARKET PRICE]]*Stock[[#This Row],[REMAINING QUANTITY
(auto-fill)]],"")</f>
        <v/>
      </c>
    </row>
    <row r="660" spans="2:35">
      <c r="B660" s="112" t="str">
        <f>IF(AND(Stock[[#This Row],[BUYING QUANTITY]]&gt;0,Stock[[#This Row],[REMAINING QUANTITY
(auto-fill)]]=0),"SOLD OUT",
IF(AND(Stock[[#This Row],[BUYING QUANTITY]]&gt;0,Stock[[#This Row],[REMAINING QUANTITY
(auto-fill)]]&gt;0),"HOLDING",""))</f>
        <v/>
      </c>
      <c r="C660" s="111">
        <f t="shared" si="10"/>
        <v>647</v>
      </c>
      <c r="D660" s="79"/>
      <c r="E660" s="80"/>
      <c r="F660" s="162"/>
      <c r="G660" s="85"/>
      <c r="H660" s="86"/>
      <c r="I660" s="164"/>
      <c r="J660" s="115" t="str">
        <f>IF(Stock[[#This Row],[BUYING QUANTITY]]&gt;0,Stock[[#This Row],[BUYING PRICE]]*Stock[[#This Row],[BUYING QUANTITY]]*Stock[[#This Row],[% BUYING FEE]],"")</f>
        <v/>
      </c>
      <c r="K660" s="89"/>
      <c r="L660" s="90"/>
      <c r="M660" s="117" t="str">
        <f>IF(Stock[[#This Row],[BUYING QUANTITY]]&gt;0,Stock[[#This Row],[BUYING PRICE]]*(1+Stock[[#This Row],[% THRESHOLD (RETURN)_1]]),"")</f>
        <v/>
      </c>
      <c r="N660" s="91"/>
      <c r="O660" s="117" t="str">
        <f>IF(Stock[[#This Row],[BUYING QUANTITY]]&gt;0,Stock[[#This Row],[BUYING PRICE]]*(1+Stock[[#This Row],[% THRESHOLD (RETURN)_2]]),"")</f>
        <v/>
      </c>
      <c r="P660" s="91"/>
      <c r="Q660" s="117" t="str">
        <f>IF(Stock[[#This Row],[BUYING QUANTITY]]&gt;0,Stock[[#This Row],[BUYING PRICE]]*(1+Stock[[#This Row],[% THRESHOLD (LOSS)]]),"")</f>
        <v/>
      </c>
      <c r="R660" s="106"/>
      <c r="S660" s="118" t="str">
        <f>IF(Stock[[#This Row],[CASH DIVIDEND]]&gt;0,Stock[[#This Row],[CASH DIVIDEND]]/(Stock[[#This Row],[BUYING PRICE]]*Stock[[#This Row],[BUYING QUANTITY]]),"")</f>
        <v/>
      </c>
      <c r="T660" s="106"/>
      <c r="U660" s="79"/>
      <c r="V660" s="97"/>
      <c r="W660" s="98"/>
      <c r="X660" s="168"/>
      <c r="Y660" s="126" t="str">
        <f>IF(Stock[[#This Row],[SELLING QUANTITY]]&gt;0,Stock[[#This Row],[SELLING PRICE]]*Stock[[#This Row],[SELLING QUANTITY]]*Stock[[#This Row],[% SELLING FEE]]+Stock[[#This Row],[SELLING PRICE]]*Stock[[#This Row],[SELLING QUANTITY]]*$D$12,"")</f>
        <v/>
      </c>
      <c r="Z660" s="127">
        <f>Stock[[#This Row],[BUYING QUANTITY]]+Stock[[#This Row],[STOCK DIVIDEND]]-Stock[[#This Row],[SELLING QUANTITY]]</f>
        <v>0</v>
      </c>
      <c r="AA6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0" s="121">
        <f ca="1">IF(Stock[[#This Row],[SELLING DATE]]&gt;0,Stock[[#This Row],[SELLING DATE]]-Stock[[#This Row],[BUY DATE]]+1,IF(Stock[[#This Row],[BUY DATE]]=0,0,TODAY()-Stock[[#This Row],[BUY DATE]]+1))</f>
        <v>0</v>
      </c>
      <c r="AC660" s="122" t="str">
        <f>IFERROR(Stock[[#This Row],[CASH DIVIDEND]]+Stock[[#This Row],[RETURN/(LOSS) FROM TRADING
(auto-fill)]],"")</f>
        <v/>
      </c>
      <c r="AD660" s="146" t="str">
        <f>IF(Stock[[#This Row],[SELLING QUANTITY]]&gt;0,SUM(Stock[[#This Row],[RETURN/(LOSS) FROM TRADING
(auto-fill)]],Stock[[#This Row],[CASH DIVIDEND]])/SUM(Stock[[#This Row],[BUYING PRICE]]*Stock[[#This Row],[SELLING QUANTITY]],Stock[[#This Row],[BUYING FEE
(auto-fill)]]*Stock[[#This Row],[SELLING QUANTITY]]/Stock[[#This Row],[BUYING QUANTITY]]),"")</f>
        <v/>
      </c>
      <c r="AE660" s="146" t="str">
        <f ca="1">IFERROR(IF(Stock[[#This Row],[HOLDING DAYS
(auto-fill)]]&lt;365,Stock[[#This Row],[% TOTAL RETURN/(LOSS)
(auto-fill)]]*365/Stock[[#This Row],[HOLDING DAYS
(auto-fill)]],POWER((1+Stock[[#This Row],[% TOTAL RETURN/(LOSS)
(auto-fill)]]),1/(Stock[[#This Row],[HOLDING DAYS
(auto-fill)]]/365))-1),"")</f>
        <v/>
      </c>
      <c r="AF660" s="92"/>
      <c r="AG660" s="149" t="str">
        <f>IF(Stock[[#This Row],[STATUS
(auto-fill)]]="HOLDING",Stock[[#This Row],[MARKET PRICE]]-Stock[[#This Row],[BUYING PRICE]],"")</f>
        <v/>
      </c>
      <c r="AH660" s="143" t="str">
        <f>IFERROR(Stock[[#This Row],[CHANGE
(auto-fill)]]/Stock[[#This Row],[BUYING PRICE]],"")</f>
        <v/>
      </c>
      <c r="AI660" s="129" t="str">
        <f>IF(Stock[[#This Row],[MARKET PRICE]]&gt;0,Stock[[#This Row],[MARKET PRICE]]*Stock[[#This Row],[REMAINING QUANTITY
(auto-fill)]],"")</f>
        <v/>
      </c>
    </row>
    <row r="661" spans="2:35">
      <c r="B661" s="112" t="str">
        <f>IF(AND(Stock[[#This Row],[BUYING QUANTITY]]&gt;0,Stock[[#This Row],[REMAINING QUANTITY
(auto-fill)]]=0),"SOLD OUT",
IF(AND(Stock[[#This Row],[BUYING QUANTITY]]&gt;0,Stock[[#This Row],[REMAINING QUANTITY
(auto-fill)]]&gt;0),"HOLDING",""))</f>
        <v/>
      </c>
      <c r="C661" s="111">
        <f t="shared" si="10"/>
        <v>648</v>
      </c>
      <c r="D661" s="79"/>
      <c r="E661" s="80"/>
      <c r="F661" s="162"/>
      <c r="G661" s="85"/>
      <c r="H661" s="86"/>
      <c r="I661" s="164"/>
      <c r="J661" s="115" t="str">
        <f>IF(Stock[[#This Row],[BUYING QUANTITY]]&gt;0,Stock[[#This Row],[BUYING PRICE]]*Stock[[#This Row],[BUYING QUANTITY]]*Stock[[#This Row],[% BUYING FEE]],"")</f>
        <v/>
      </c>
      <c r="K661" s="89"/>
      <c r="L661" s="90"/>
      <c r="M661" s="117" t="str">
        <f>IF(Stock[[#This Row],[BUYING QUANTITY]]&gt;0,Stock[[#This Row],[BUYING PRICE]]*(1+Stock[[#This Row],[% THRESHOLD (RETURN)_1]]),"")</f>
        <v/>
      </c>
      <c r="N661" s="91"/>
      <c r="O661" s="117" t="str">
        <f>IF(Stock[[#This Row],[BUYING QUANTITY]]&gt;0,Stock[[#This Row],[BUYING PRICE]]*(1+Stock[[#This Row],[% THRESHOLD (RETURN)_2]]),"")</f>
        <v/>
      </c>
      <c r="P661" s="91"/>
      <c r="Q661" s="117" t="str">
        <f>IF(Stock[[#This Row],[BUYING QUANTITY]]&gt;0,Stock[[#This Row],[BUYING PRICE]]*(1+Stock[[#This Row],[% THRESHOLD (LOSS)]]),"")</f>
        <v/>
      </c>
      <c r="R661" s="106"/>
      <c r="S661" s="118" t="str">
        <f>IF(Stock[[#This Row],[CASH DIVIDEND]]&gt;0,Stock[[#This Row],[CASH DIVIDEND]]/(Stock[[#This Row],[BUYING PRICE]]*Stock[[#This Row],[BUYING QUANTITY]]),"")</f>
        <v/>
      </c>
      <c r="T661" s="106"/>
      <c r="U661" s="79"/>
      <c r="V661" s="97"/>
      <c r="W661" s="98"/>
      <c r="X661" s="168"/>
      <c r="Y661" s="126" t="str">
        <f>IF(Stock[[#This Row],[SELLING QUANTITY]]&gt;0,Stock[[#This Row],[SELLING PRICE]]*Stock[[#This Row],[SELLING QUANTITY]]*Stock[[#This Row],[% SELLING FEE]]+Stock[[#This Row],[SELLING PRICE]]*Stock[[#This Row],[SELLING QUANTITY]]*$D$12,"")</f>
        <v/>
      </c>
      <c r="Z661" s="127">
        <f>Stock[[#This Row],[BUYING QUANTITY]]+Stock[[#This Row],[STOCK DIVIDEND]]-Stock[[#This Row],[SELLING QUANTITY]]</f>
        <v>0</v>
      </c>
      <c r="AA6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1" s="121">
        <f ca="1">IF(Stock[[#This Row],[SELLING DATE]]&gt;0,Stock[[#This Row],[SELLING DATE]]-Stock[[#This Row],[BUY DATE]]+1,IF(Stock[[#This Row],[BUY DATE]]=0,0,TODAY()-Stock[[#This Row],[BUY DATE]]+1))</f>
        <v>0</v>
      </c>
      <c r="AC661" s="122" t="str">
        <f>IFERROR(Stock[[#This Row],[CASH DIVIDEND]]+Stock[[#This Row],[RETURN/(LOSS) FROM TRADING
(auto-fill)]],"")</f>
        <v/>
      </c>
      <c r="AD661" s="146" t="str">
        <f>IF(Stock[[#This Row],[SELLING QUANTITY]]&gt;0,SUM(Stock[[#This Row],[RETURN/(LOSS) FROM TRADING
(auto-fill)]],Stock[[#This Row],[CASH DIVIDEND]])/SUM(Stock[[#This Row],[BUYING PRICE]]*Stock[[#This Row],[SELLING QUANTITY]],Stock[[#This Row],[BUYING FEE
(auto-fill)]]*Stock[[#This Row],[SELLING QUANTITY]]/Stock[[#This Row],[BUYING QUANTITY]]),"")</f>
        <v/>
      </c>
      <c r="AE661" s="146" t="str">
        <f ca="1">IFERROR(IF(Stock[[#This Row],[HOLDING DAYS
(auto-fill)]]&lt;365,Stock[[#This Row],[% TOTAL RETURN/(LOSS)
(auto-fill)]]*365/Stock[[#This Row],[HOLDING DAYS
(auto-fill)]],POWER((1+Stock[[#This Row],[% TOTAL RETURN/(LOSS)
(auto-fill)]]),1/(Stock[[#This Row],[HOLDING DAYS
(auto-fill)]]/365))-1),"")</f>
        <v/>
      </c>
      <c r="AF661" s="92"/>
      <c r="AG661" s="149" t="str">
        <f>IF(Stock[[#This Row],[STATUS
(auto-fill)]]="HOLDING",Stock[[#This Row],[MARKET PRICE]]-Stock[[#This Row],[BUYING PRICE]],"")</f>
        <v/>
      </c>
      <c r="AH661" s="143" t="str">
        <f>IFERROR(Stock[[#This Row],[CHANGE
(auto-fill)]]/Stock[[#This Row],[BUYING PRICE]],"")</f>
        <v/>
      </c>
      <c r="AI661" s="129" t="str">
        <f>IF(Stock[[#This Row],[MARKET PRICE]]&gt;0,Stock[[#This Row],[MARKET PRICE]]*Stock[[#This Row],[REMAINING QUANTITY
(auto-fill)]],"")</f>
        <v/>
      </c>
    </row>
    <row r="662" spans="2:35">
      <c r="B662" s="112" t="str">
        <f>IF(AND(Stock[[#This Row],[BUYING QUANTITY]]&gt;0,Stock[[#This Row],[REMAINING QUANTITY
(auto-fill)]]=0),"SOLD OUT",
IF(AND(Stock[[#This Row],[BUYING QUANTITY]]&gt;0,Stock[[#This Row],[REMAINING QUANTITY
(auto-fill)]]&gt;0),"HOLDING",""))</f>
        <v/>
      </c>
      <c r="C662" s="111">
        <f t="shared" si="10"/>
        <v>649</v>
      </c>
      <c r="D662" s="79"/>
      <c r="E662" s="80"/>
      <c r="F662" s="162"/>
      <c r="G662" s="85"/>
      <c r="H662" s="86"/>
      <c r="I662" s="164"/>
      <c r="J662" s="115" t="str">
        <f>IF(Stock[[#This Row],[BUYING QUANTITY]]&gt;0,Stock[[#This Row],[BUYING PRICE]]*Stock[[#This Row],[BUYING QUANTITY]]*Stock[[#This Row],[% BUYING FEE]],"")</f>
        <v/>
      </c>
      <c r="K662" s="89"/>
      <c r="L662" s="90"/>
      <c r="M662" s="117" t="str">
        <f>IF(Stock[[#This Row],[BUYING QUANTITY]]&gt;0,Stock[[#This Row],[BUYING PRICE]]*(1+Stock[[#This Row],[% THRESHOLD (RETURN)_1]]),"")</f>
        <v/>
      </c>
      <c r="N662" s="91"/>
      <c r="O662" s="117" t="str">
        <f>IF(Stock[[#This Row],[BUYING QUANTITY]]&gt;0,Stock[[#This Row],[BUYING PRICE]]*(1+Stock[[#This Row],[% THRESHOLD (RETURN)_2]]),"")</f>
        <v/>
      </c>
      <c r="P662" s="91"/>
      <c r="Q662" s="117" t="str">
        <f>IF(Stock[[#This Row],[BUYING QUANTITY]]&gt;0,Stock[[#This Row],[BUYING PRICE]]*(1+Stock[[#This Row],[% THRESHOLD (LOSS)]]),"")</f>
        <v/>
      </c>
      <c r="R662" s="106"/>
      <c r="S662" s="118" t="str">
        <f>IF(Stock[[#This Row],[CASH DIVIDEND]]&gt;0,Stock[[#This Row],[CASH DIVIDEND]]/(Stock[[#This Row],[BUYING PRICE]]*Stock[[#This Row],[BUYING QUANTITY]]),"")</f>
        <v/>
      </c>
      <c r="T662" s="106"/>
      <c r="U662" s="79"/>
      <c r="V662" s="97"/>
      <c r="W662" s="98"/>
      <c r="X662" s="168"/>
      <c r="Y662" s="126" t="str">
        <f>IF(Stock[[#This Row],[SELLING QUANTITY]]&gt;0,Stock[[#This Row],[SELLING PRICE]]*Stock[[#This Row],[SELLING QUANTITY]]*Stock[[#This Row],[% SELLING FEE]]+Stock[[#This Row],[SELLING PRICE]]*Stock[[#This Row],[SELLING QUANTITY]]*$D$12,"")</f>
        <v/>
      </c>
      <c r="Z662" s="127">
        <f>Stock[[#This Row],[BUYING QUANTITY]]+Stock[[#This Row],[STOCK DIVIDEND]]-Stock[[#This Row],[SELLING QUANTITY]]</f>
        <v>0</v>
      </c>
      <c r="AA6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2" s="121">
        <f ca="1">IF(Stock[[#This Row],[SELLING DATE]]&gt;0,Stock[[#This Row],[SELLING DATE]]-Stock[[#This Row],[BUY DATE]]+1,IF(Stock[[#This Row],[BUY DATE]]=0,0,TODAY()-Stock[[#This Row],[BUY DATE]]+1))</f>
        <v>0</v>
      </c>
      <c r="AC662" s="122" t="str">
        <f>IFERROR(Stock[[#This Row],[CASH DIVIDEND]]+Stock[[#This Row],[RETURN/(LOSS) FROM TRADING
(auto-fill)]],"")</f>
        <v/>
      </c>
      <c r="AD662" s="146" t="str">
        <f>IF(Stock[[#This Row],[SELLING QUANTITY]]&gt;0,SUM(Stock[[#This Row],[RETURN/(LOSS) FROM TRADING
(auto-fill)]],Stock[[#This Row],[CASH DIVIDEND]])/SUM(Stock[[#This Row],[BUYING PRICE]]*Stock[[#This Row],[SELLING QUANTITY]],Stock[[#This Row],[BUYING FEE
(auto-fill)]]*Stock[[#This Row],[SELLING QUANTITY]]/Stock[[#This Row],[BUYING QUANTITY]]),"")</f>
        <v/>
      </c>
      <c r="AE662" s="146" t="str">
        <f ca="1">IFERROR(IF(Stock[[#This Row],[HOLDING DAYS
(auto-fill)]]&lt;365,Stock[[#This Row],[% TOTAL RETURN/(LOSS)
(auto-fill)]]*365/Stock[[#This Row],[HOLDING DAYS
(auto-fill)]],POWER((1+Stock[[#This Row],[% TOTAL RETURN/(LOSS)
(auto-fill)]]),1/(Stock[[#This Row],[HOLDING DAYS
(auto-fill)]]/365))-1),"")</f>
        <v/>
      </c>
      <c r="AF662" s="92"/>
      <c r="AG662" s="149" t="str">
        <f>IF(Stock[[#This Row],[STATUS
(auto-fill)]]="HOLDING",Stock[[#This Row],[MARKET PRICE]]-Stock[[#This Row],[BUYING PRICE]],"")</f>
        <v/>
      </c>
      <c r="AH662" s="143" t="str">
        <f>IFERROR(Stock[[#This Row],[CHANGE
(auto-fill)]]/Stock[[#This Row],[BUYING PRICE]],"")</f>
        <v/>
      </c>
      <c r="AI662" s="129" t="str">
        <f>IF(Stock[[#This Row],[MARKET PRICE]]&gt;0,Stock[[#This Row],[MARKET PRICE]]*Stock[[#This Row],[REMAINING QUANTITY
(auto-fill)]],"")</f>
        <v/>
      </c>
    </row>
    <row r="663" spans="2:35">
      <c r="B663" s="112" t="str">
        <f>IF(AND(Stock[[#This Row],[BUYING QUANTITY]]&gt;0,Stock[[#This Row],[REMAINING QUANTITY
(auto-fill)]]=0),"SOLD OUT",
IF(AND(Stock[[#This Row],[BUYING QUANTITY]]&gt;0,Stock[[#This Row],[REMAINING QUANTITY
(auto-fill)]]&gt;0),"HOLDING",""))</f>
        <v/>
      </c>
      <c r="C663" s="111">
        <f t="shared" si="10"/>
        <v>650</v>
      </c>
      <c r="D663" s="79"/>
      <c r="E663" s="80"/>
      <c r="F663" s="162"/>
      <c r="G663" s="85"/>
      <c r="H663" s="86"/>
      <c r="I663" s="164"/>
      <c r="J663" s="115" t="str">
        <f>IF(Stock[[#This Row],[BUYING QUANTITY]]&gt;0,Stock[[#This Row],[BUYING PRICE]]*Stock[[#This Row],[BUYING QUANTITY]]*Stock[[#This Row],[% BUYING FEE]],"")</f>
        <v/>
      </c>
      <c r="K663" s="89"/>
      <c r="L663" s="90"/>
      <c r="M663" s="117" t="str">
        <f>IF(Stock[[#This Row],[BUYING QUANTITY]]&gt;0,Stock[[#This Row],[BUYING PRICE]]*(1+Stock[[#This Row],[% THRESHOLD (RETURN)_1]]),"")</f>
        <v/>
      </c>
      <c r="N663" s="91"/>
      <c r="O663" s="117" t="str">
        <f>IF(Stock[[#This Row],[BUYING QUANTITY]]&gt;0,Stock[[#This Row],[BUYING PRICE]]*(1+Stock[[#This Row],[% THRESHOLD (RETURN)_2]]),"")</f>
        <v/>
      </c>
      <c r="P663" s="91"/>
      <c r="Q663" s="117" t="str">
        <f>IF(Stock[[#This Row],[BUYING QUANTITY]]&gt;0,Stock[[#This Row],[BUYING PRICE]]*(1+Stock[[#This Row],[% THRESHOLD (LOSS)]]),"")</f>
        <v/>
      </c>
      <c r="R663" s="106"/>
      <c r="S663" s="118" t="str">
        <f>IF(Stock[[#This Row],[CASH DIVIDEND]]&gt;0,Stock[[#This Row],[CASH DIVIDEND]]/(Stock[[#This Row],[BUYING PRICE]]*Stock[[#This Row],[BUYING QUANTITY]]),"")</f>
        <v/>
      </c>
      <c r="T663" s="106"/>
      <c r="U663" s="79"/>
      <c r="V663" s="97"/>
      <c r="W663" s="98"/>
      <c r="X663" s="168"/>
      <c r="Y663" s="126" t="str">
        <f>IF(Stock[[#This Row],[SELLING QUANTITY]]&gt;0,Stock[[#This Row],[SELLING PRICE]]*Stock[[#This Row],[SELLING QUANTITY]]*Stock[[#This Row],[% SELLING FEE]]+Stock[[#This Row],[SELLING PRICE]]*Stock[[#This Row],[SELLING QUANTITY]]*$D$12,"")</f>
        <v/>
      </c>
      <c r="Z663" s="127">
        <f>Stock[[#This Row],[BUYING QUANTITY]]+Stock[[#This Row],[STOCK DIVIDEND]]-Stock[[#This Row],[SELLING QUANTITY]]</f>
        <v>0</v>
      </c>
      <c r="AA6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3" s="121">
        <f ca="1">IF(Stock[[#This Row],[SELLING DATE]]&gt;0,Stock[[#This Row],[SELLING DATE]]-Stock[[#This Row],[BUY DATE]]+1,IF(Stock[[#This Row],[BUY DATE]]=0,0,TODAY()-Stock[[#This Row],[BUY DATE]]+1))</f>
        <v>0</v>
      </c>
      <c r="AC663" s="122" t="str">
        <f>IFERROR(Stock[[#This Row],[CASH DIVIDEND]]+Stock[[#This Row],[RETURN/(LOSS) FROM TRADING
(auto-fill)]],"")</f>
        <v/>
      </c>
      <c r="AD663" s="146" t="str">
        <f>IF(Stock[[#This Row],[SELLING QUANTITY]]&gt;0,SUM(Stock[[#This Row],[RETURN/(LOSS) FROM TRADING
(auto-fill)]],Stock[[#This Row],[CASH DIVIDEND]])/SUM(Stock[[#This Row],[BUYING PRICE]]*Stock[[#This Row],[SELLING QUANTITY]],Stock[[#This Row],[BUYING FEE
(auto-fill)]]*Stock[[#This Row],[SELLING QUANTITY]]/Stock[[#This Row],[BUYING QUANTITY]]),"")</f>
        <v/>
      </c>
      <c r="AE663" s="146" t="str">
        <f ca="1">IFERROR(IF(Stock[[#This Row],[HOLDING DAYS
(auto-fill)]]&lt;365,Stock[[#This Row],[% TOTAL RETURN/(LOSS)
(auto-fill)]]*365/Stock[[#This Row],[HOLDING DAYS
(auto-fill)]],POWER((1+Stock[[#This Row],[% TOTAL RETURN/(LOSS)
(auto-fill)]]),1/(Stock[[#This Row],[HOLDING DAYS
(auto-fill)]]/365))-1),"")</f>
        <v/>
      </c>
      <c r="AF663" s="92"/>
      <c r="AG663" s="149" t="str">
        <f>IF(Stock[[#This Row],[STATUS
(auto-fill)]]="HOLDING",Stock[[#This Row],[MARKET PRICE]]-Stock[[#This Row],[BUYING PRICE]],"")</f>
        <v/>
      </c>
      <c r="AH663" s="143" t="str">
        <f>IFERROR(Stock[[#This Row],[CHANGE
(auto-fill)]]/Stock[[#This Row],[BUYING PRICE]],"")</f>
        <v/>
      </c>
      <c r="AI663" s="129" t="str">
        <f>IF(Stock[[#This Row],[MARKET PRICE]]&gt;0,Stock[[#This Row],[MARKET PRICE]]*Stock[[#This Row],[REMAINING QUANTITY
(auto-fill)]],"")</f>
        <v/>
      </c>
    </row>
    <row r="664" spans="2:35">
      <c r="B664" s="112" t="str">
        <f>IF(AND(Stock[[#This Row],[BUYING QUANTITY]]&gt;0,Stock[[#This Row],[REMAINING QUANTITY
(auto-fill)]]=0),"SOLD OUT",
IF(AND(Stock[[#This Row],[BUYING QUANTITY]]&gt;0,Stock[[#This Row],[REMAINING QUANTITY
(auto-fill)]]&gt;0),"HOLDING",""))</f>
        <v/>
      </c>
      <c r="C664" s="111">
        <f t="shared" si="10"/>
        <v>651</v>
      </c>
      <c r="D664" s="79"/>
      <c r="E664" s="80"/>
      <c r="F664" s="162"/>
      <c r="G664" s="85"/>
      <c r="H664" s="86"/>
      <c r="I664" s="164"/>
      <c r="J664" s="115" t="str">
        <f>IF(Stock[[#This Row],[BUYING QUANTITY]]&gt;0,Stock[[#This Row],[BUYING PRICE]]*Stock[[#This Row],[BUYING QUANTITY]]*Stock[[#This Row],[% BUYING FEE]],"")</f>
        <v/>
      </c>
      <c r="K664" s="89"/>
      <c r="L664" s="90"/>
      <c r="M664" s="117" t="str">
        <f>IF(Stock[[#This Row],[BUYING QUANTITY]]&gt;0,Stock[[#This Row],[BUYING PRICE]]*(1+Stock[[#This Row],[% THRESHOLD (RETURN)_1]]),"")</f>
        <v/>
      </c>
      <c r="N664" s="91"/>
      <c r="O664" s="117" t="str">
        <f>IF(Stock[[#This Row],[BUYING QUANTITY]]&gt;0,Stock[[#This Row],[BUYING PRICE]]*(1+Stock[[#This Row],[% THRESHOLD (RETURN)_2]]),"")</f>
        <v/>
      </c>
      <c r="P664" s="91"/>
      <c r="Q664" s="117" t="str">
        <f>IF(Stock[[#This Row],[BUYING QUANTITY]]&gt;0,Stock[[#This Row],[BUYING PRICE]]*(1+Stock[[#This Row],[% THRESHOLD (LOSS)]]),"")</f>
        <v/>
      </c>
      <c r="R664" s="106"/>
      <c r="S664" s="118" t="str">
        <f>IF(Stock[[#This Row],[CASH DIVIDEND]]&gt;0,Stock[[#This Row],[CASH DIVIDEND]]/(Stock[[#This Row],[BUYING PRICE]]*Stock[[#This Row],[BUYING QUANTITY]]),"")</f>
        <v/>
      </c>
      <c r="T664" s="106"/>
      <c r="U664" s="79"/>
      <c r="V664" s="97"/>
      <c r="W664" s="98"/>
      <c r="X664" s="168"/>
      <c r="Y664" s="126" t="str">
        <f>IF(Stock[[#This Row],[SELLING QUANTITY]]&gt;0,Stock[[#This Row],[SELLING PRICE]]*Stock[[#This Row],[SELLING QUANTITY]]*Stock[[#This Row],[% SELLING FEE]]+Stock[[#This Row],[SELLING PRICE]]*Stock[[#This Row],[SELLING QUANTITY]]*$D$12,"")</f>
        <v/>
      </c>
      <c r="Z664" s="127">
        <f>Stock[[#This Row],[BUYING QUANTITY]]+Stock[[#This Row],[STOCK DIVIDEND]]-Stock[[#This Row],[SELLING QUANTITY]]</f>
        <v>0</v>
      </c>
      <c r="AA6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4" s="121">
        <f ca="1">IF(Stock[[#This Row],[SELLING DATE]]&gt;0,Stock[[#This Row],[SELLING DATE]]-Stock[[#This Row],[BUY DATE]]+1,IF(Stock[[#This Row],[BUY DATE]]=0,0,TODAY()-Stock[[#This Row],[BUY DATE]]+1))</f>
        <v>0</v>
      </c>
      <c r="AC664" s="122" t="str">
        <f>IFERROR(Stock[[#This Row],[CASH DIVIDEND]]+Stock[[#This Row],[RETURN/(LOSS) FROM TRADING
(auto-fill)]],"")</f>
        <v/>
      </c>
      <c r="AD664" s="146" t="str">
        <f>IF(Stock[[#This Row],[SELLING QUANTITY]]&gt;0,SUM(Stock[[#This Row],[RETURN/(LOSS) FROM TRADING
(auto-fill)]],Stock[[#This Row],[CASH DIVIDEND]])/SUM(Stock[[#This Row],[BUYING PRICE]]*Stock[[#This Row],[SELLING QUANTITY]],Stock[[#This Row],[BUYING FEE
(auto-fill)]]*Stock[[#This Row],[SELLING QUANTITY]]/Stock[[#This Row],[BUYING QUANTITY]]),"")</f>
        <v/>
      </c>
      <c r="AE664" s="146" t="str">
        <f ca="1">IFERROR(IF(Stock[[#This Row],[HOLDING DAYS
(auto-fill)]]&lt;365,Stock[[#This Row],[% TOTAL RETURN/(LOSS)
(auto-fill)]]*365/Stock[[#This Row],[HOLDING DAYS
(auto-fill)]],POWER((1+Stock[[#This Row],[% TOTAL RETURN/(LOSS)
(auto-fill)]]),1/(Stock[[#This Row],[HOLDING DAYS
(auto-fill)]]/365))-1),"")</f>
        <v/>
      </c>
      <c r="AF664" s="92"/>
      <c r="AG664" s="149" t="str">
        <f>IF(Stock[[#This Row],[STATUS
(auto-fill)]]="HOLDING",Stock[[#This Row],[MARKET PRICE]]-Stock[[#This Row],[BUYING PRICE]],"")</f>
        <v/>
      </c>
      <c r="AH664" s="143" t="str">
        <f>IFERROR(Stock[[#This Row],[CHANGE
(auto-fill)]]/Stock[[#This Row],[BUYING PRICE]],"")</f>
        <v/>
      </c>
      <c r="AI664" s="129" t="str">
        <f>IF(Stock[[#This Row],[MARKET PRICE]]&gt;0,Stock[[#This Row],[MARKET PRICE]]*Stock[[#This Row],[REMAINING QUANTITY
(auto-fill)]],"")</f>
        <v/>
      </c>
    </row>
    <row r="665" spans="2:35">
      <c r="B665" s="112" t="str">
        <f>IF(AND(Stock[[#This Row],[BUYING QUANTITY]]&gt;0,Stock[[#This Row],[REMAINING QUANTITY
(auto-fill)]]=0),"SOLD OUT",
IF(AND(Stock[[#This Row],[BUYING QUANTITY]]&gt;0,Stock[[#This Row],[REMAINING QUANTITY
(auto-fill)]]&gt;0),"HOLDING",""))</f>
        <v/>
      </c>
      <c r="C665" s="111">
        <f t="shared" si="10"/>
        <v>652</v>
      </c>
      <c r="D665" s="79"/>
      <c r="E665" s="80"/>
      <c r="F665" s="162"/>
      <c r="G665" s="85"/>
      <c r="H665" s="86"/>
      <c r="I665" s="164"/>
      <c r="J665" s="115" t="str">
        <f>IF(Stock[[#This Row],[BUYING QUANTITY]]&gt;0,Stock[[#This Row],[BUYING PRICE]]*Stock[[#This Row],[BUYING QUANTITY]]*Stock[[#This Row],[% BUYING FEE]],"")</f>
        <v/>
      </c>
      <c r="K665" s="89"/>
      <c r="L665" s="90"/>
      <c r="M665" s="117" t="str">
        <f>IF(Stock[[#This Row],[BUYING QUANTITY]]&gt;0,Stock[[#This Row],[BUYING PRICE]]*(1+Stock[[#This Row],[% THRESHOLD (RETURN)_1]]),"")</f>
        <v/>
      </c>
      <c r="N665" s="91"/>
      <c r="O665" s="117" t="str">
        <f>IF(Stock[[#This Row],[BUYING QUANTITY]]&gt;0,Stock[[#This Row],[BUYING PRICE]]*(1+Stock[[#This Row],[% THRESHOLD (RETURN)_2]]),"")</f>
        <v/>
      </c>
      <c r="P665" s="91"/>
      <c r="Q665" s="117" t="str">
        <f>IF(Stock[[#This Row],[BUYING QUANTITY]]&gt;0,Stock[[#This Row],[BUYING PRICE]]*(1+Stock[[#This Row],[% THRESHOLD (LOSS)]]),"")</f>
        <v/>
      </c>
      <c r="R665" s="106"/>
      <c r="S665" s="118" t="str">
        <f>IF(Stock[[#This Row],[CASH DIVIDEND]]&gt;0,Stock[[#This Row],[CASH DIVIDEND]]/(Stock[[#This Row],[BUYING PRICE]]*Stock[[#This Row],[BUYING QUANTITY]]),"")</f>
        <v/>
      </c>
      <c r="T665" s="106"/>
      <c r="U665" s="79"/>
      <c r="V665" s="97"/>
      <c r="W665" s="98"/>
      <c r="X665" s="168"/>
      <c r="Y665" s="126" t="str">
        <f>IF(Stock[[#This Row],[SELLING QUANTITY]]&gt;0,Stock[[#This Row],[SELLING PRICE]]*Stock[[#This Row],[SELLING QUANTITY]]*Stock[[#This Row],[% SELLING FEE]]+Stock[[#This Row],[SELLING PRICE]]*Stock[[#This Row],[SELLING QUANTITY]]*$D$12,"")</f>
        <v/>
      </c>
      <c r="Z665" s="127">
        <f>Stock[[#This Row],[BUYING QUANTITY]]+Stock[[#This Row],[STOCK DIVIDEND]]-Stock[[#This Row],[SELLING QUANTITY]]</f>
        <v>0</v>
      </c>
      <c r="AA6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5" s="121">
        <f ca="1">IF(Stock[[#This Row],[SELLING DATE]]&gt;0,Stock[[#This Row],[SELLING DATE]]-Stock[[#This Row],[BUY DATE]]+1,IF(Stock[[#This Row],[BUY DATE]]=0,0,TODAY()-Stock[[#This Row],[BUY DATE]]+1))</f>
        <v>0</v>
      </c>
      <c r="AC665" s="122" t="str">
        <f>IFERROR(Stock[[#This Row],[CASH DIVIDEND]]+Stock[[#This Row],[RETURN/(LOSS) FROM TRADING
(auto-fill)]],"")</f>
        <v/>
      </c>
      <c r="AD665" s="146" t="str">
        <f>IF(Stock[[#This Row],[SELLING QUANTITY]]&gt;0,SUM(Stock[[#This Row],[RETURN/(LOSS) FROM TRADING
(auto-fill)]],Stock[[#This Row],[CASH DIVIDEND]])/SUM(Stock[[#This Row],[BUYING PRICE]]*Stock[[#This Row],[SELLING QUANTITY]],Stock[[#This Row],[BUYING FEE
(auto-fill)]]*Stock[[#This Row],[SELLING QUANTITY]]/Stock[[#This Row],[BUYING QUANTITY]]),"")</f>
        <v/>
      </c>
      <c r="AE665" s="146" t="str">
        <f ca="1">IFERROR(IF(Stock[[#This Row],[HOLDING DAYS
(auto-fill)]]&lt;365,Stock[[#This Row],[% TOTAL RETURN/(LOSS)
(auto-fill)]]*365/Stock[[#This Row],[HOLDING DAYS
(auto-fill)]],POWER((1+Stock[[#This Row],[% TOTAL RETURN/(LOSS)
(auto-fill)]]),1/(Stock[[#This Row],[HOLDING DAYS
(auto-fill)]]/365))-1),"")</f>
        <v/>
      </c>
      <c r="AF665" s="92"/>
      <c r="AG665" s="149" t="str">
        <f>IF(Stock[[#This Row],[STATUS
(auto-fill)]]="HOLDING",Stock[[#This Row],[MARKET PRICE]]-Stock[[#This Row],[BUYING PRICE]],"")</f>
        <v/>
      </c>
      <c r="AH665" s="143" t="str">
        <f>IFERROR(Stock[[#This Row],[CHANGE
(auto-fill)]]/Stock[[#This Row],[BUYING PRICE]],"")</f>
        <v/>
      </c>
      <c r="AI665" s="129" t="str">
        <f>IF(Stock[[#This Row],[MARKET PRICE]]&gt;0,Stock[[#This Row],[MARKET PRICE]]*Stock[[#This Row],[REMAINING QUANTITY
(auto-fill)]],"")</f>
        <v/>
      </c>
    </row>
    <row r="666" spans="2:35">
      <c r="B666" s="112" t="str">
        <f>IF(AND(Stock[[#This Row],[BUYING QUANTITY]]&gt;0,Stock[[#This Row],[REMAINING QUANTITY
(auto-fill)]]=0),"SOLD OUT",
IF(AND(Stock[[#This Row],[BUYING QUANTITY]]&gt;0,Stock[[#This Row],[REMAINING QUANTITY
(auto-fill)]]&gt;0),"HOLDING",""))</f>
        <v/>
      </c>
      <c r="C666" s="111">
        <f t="shared" si="10"/>
        <v>653</v>
      </c>
      <c r="D666" s="79"/>
      <c r="E666" s="80"/>
      <c r="F666" s="162"/>
      <c r="G666" s="85"/>
      <c r="H666" s="86"/>
      <c r="I666" s="164"/>
      <c r="J666" s="115" t="str">
        <f>IF(Stock[[#This Row],[BUYING QUANTITY]]&gt;0,Stock[[#This Row],[BUYING PRICE]]*Stock[[#This Row],[BUYING QUANTITY]]*Stock[[#This Row],[% BUYING FEE]],"")</f>
        <v/>
      </c>
      <c r="K666" s="89"/>
      <c r="L666" s="90"/>
      <c r="M666" s="117" t="str">
        <f>IF(Stock[[#This Row],[BUYING QUANTITY]]&gt;0,Stock[[#This Row],[BUYING PRICE]]*(1+Stock[[#This Row],[% THRESHOLD (RETURN)_1]]),"")</f>
        <v/>
      </c>
      <c r="N666" s="91"/>
      <c r="O666" s="117" t="str">
        <f>IF(Stock[[#This Row],[BUYING QUANTITY]]&gt;0,Stock[[#This Row],[BUYING PRICE]]*(1+Stock[[#This Row],[% THRESHOLD (RETURN)_2]]),"")</f>
        <v/>
      </c>
      <c r="P666" s="91"/>
      <c r="Q666" s="117" t="str">
        <f>IF(Stock[[#This Row],[BUYING QUANTITY]]&gt;0,Stock[[#This Row],[BUYING PRICE]]*(1+Stock[[#This Row],[% THRESHOLD (LOSS)]]),"")</f>
        <v/>
      </c>
      <c r="R666" s="106"/>
      <c r="S666" s="118" t="str">
        <f>IF(Stock[[#This Row],[CASH DIVIDEND]]&gt;0,Stock[[#This Row],[CASH DIVIDEND]]/(Stock[[#This Row],[BUYING PRICE]]*Stock[[#This Row],[BUYING QUANTITY]]),"")</f>
        <v/>
      </c>
      <c r="T666" s="106"/>
      <c r="U666" s="79"/>
      <c r="V666" s="97"/>
      <c r="W666" s="98"/>
      <c r="X666" s="168"/>
      <c r="Y666" s="126" t="str">
        <f>IF(Stock[[#This Row],[SELLING QUANTITY]]&gt;0,Stock[[#This Row],[SELLING PRICE]]*Stock[[#This Row],[SELLING QUANTITY]]*Stock[[#This Row],[% SELLING FEE]]+Stock[[#This Row],[SELLING PRICE]]*Stock[[#This Row],[SELLING QUANTITY]]*$D$12,"")</f>
        <v/>
      </c>
      <c r="Z666" s="127">
        <f>Stock[[#This Row],[BUYING QUANTITY]]+Stock[[#This Row],[STOCK DIVIDEND]]-Stock[[#This Row],[SELLING QUANTITY]]</f>
        <v>0</v>
      </c>
      <c r="AA6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6" s="121">
        <f ca="1">IF(Stock[[#This Row],[SELLING DATE]]&gt;0,Stock[[#This Row],[SELLING DATE]]-Stock[[#This Row],[BUY DATE]]+1,IF(Stock[[#This Row],[BUY DATE]]=0,0,TODAY()-Stock[[#This Row],[BUY DATE]]+1))</f>
        <v>0</v>
      </c>
      <c r="AC666" s="122" t="str">
        <f>IFERROR(Stock[[#This Row],[CASH DIVIDEND]]+Stock[[#This Row],[RETURN/(LOSS) FROM TRADING
(auto-fill)]],"")</f>
        <v/>
      </c>
      <c r="AD666" s="146" t="str">
        <f>IF(Stock[[#This Row],[SELLING QUANTITY]]&gt;0,SUM(Stock[[#This Row],[RETURN/(LOSS) FROM TRADING
(auto-fill)]],Stock[[#This Row],[CASH DIVIDEND]])/SUM(Stock[[#This Row],[BUYING PRICE]]*Stock[[#This Row],[SELLING QUANTITY]],Stock[[#This Row],[BUYING FEE
(auto-fill)]]*Stock[[#This Row],[SELLING QUANTITY]]/Stock[[#This Row],[BUYING QUANTITY]]),"")</f>
        <v/>
      </c>
      <c r="AE666" s="146" t="str">
        <f ca="1">IFERROR(IF(Stock[[#This Row],[HOLDING DAYS
(auto-fill)]]&lt;365,Stock[[#This Row],[% TOTAL RETURN/(LOSS)
(auto-fill)]]*365/Stock[[#This Row],[HOLDING DAYS
(auto-fill)]],POWER((1+Stock[[#This Row],[% TOTAL RETURN/(LOSS)
(auto-fill)]]),1/(Stock[[#This Row],[HOLDING DAYS
(auto-fill)]]/365))-1),"")</f>
        <v/>
      </c>
      <c r="AF666" s="92"/>
      <c r="AG666" s="149" t="str">
        <f>IF(Stock[[#This Row],[STATUS
(auto-fill)]]="HOLDING",Stock[[#This Row],[MARKET PRICE]]-Stock[[#This Row],[BUYING PRICE]],"")</f>
        <v/>
      </c>
      <c r="AH666" s="143" t="str">
        <f>IFERROR(Stock[[#This Row],[CHANGE
(auto-fill)]]/Stock[[#This Row],[BUYING PRICE]],"")</f>
        <v/>
      </c>
      <c r="AI666" s="129" t="str">
        <f>IF(Stock[[#This Row],[MARKET PRICE]]&gt;0,Stock[[#This Row],[MARKET PRICE]]*Stock[[#This Row],[REMAINING QUANTITY
(auto-fill)]],"")</f>
        <v/>
      </c>
    </row>
    <row r="667" spans="2:35">
      <c r="B667" s="112" t="str">
        <f>IF(AND(Stock[[#This Row],[BUYING QUANTITY]]&gt;0,Stock[[#This Row],[REMAINING QUANTITY
(auto-fill)]]=0),"SOLD OUT",
IF(AND(Stock[[#This Row],[BUYING QUANTITY]]&gt;0,Stock[[#This Row],[REMAINING QUANTITY
(auto-fill)]]&gt;0),"HOLDING",""))</f>
        <v/>
      </c>
      <c r="C667" s="111">
        <f t="shared" si="10"/>
        <v>654</v>
      </c>
      <c r="D667" s="79"/>
      <c r="E667" s="80"/>
      <c r="F667" s="162"/>
      <c r="G667" s="85"/>
      <c r="H667" s="86"/>
      <c r="I667" s="164"/>
      <c r="J667" s="115" t="str">
        <f>IF(Stock[[#This Row],[BUYING QUANTITY]]&gt;0,Stock[[#This Row],[BUYING PRICE]]*Stock[[#This Row],[BUYING QUANTITY]]*Stock[[#This Row],[% BUYING FEE]],"")</f>
        <v/>
      </c>
      <c r="K667" s="89"/>
      <c r="L667" s="90"/>
      <c r="M667" s="117" t="str">
        <f>IF(Stock[[#This Row],[BUYING QUANTITY]]&gt;0,Stock[[#This Row],[BUYING PRICE]]*(1+Stock[[#This Row],[% THRESHOLD (RETURN)_1]]),"")</f>
        <v/>
      </c>
      <c r="N667" s="91"/>
      <c r="O667" s="117" t="str">
        <f>IF(Stock[[#This Row],[BUYING QUANTITY]]&gt;0,Stock[[#This Row],[BUYING PRICE]]*(1+Stock[[#This Row],[% THRESHOLD (RETURN)_2]]),"")</f>
        <v/>
      </c>
      <c r="P667" s="91"/>
      <c r="Q667" s="117" t="str">
        <f>IF(Stock[[#This Row],[BUYING QUANTITY]]&gt;0,Stock[[#This Row],[BUYING PRICE]]*(1+Stock[[#This Row],[% THRESHOLD (LOSS)]]),"")</f>
        <v/>
      </c>
      <c r="R667" s="106"/>
      <c r="S667" s="118" t="str">
        <f>IF(Stock[[#This Row],[CASH DIVIDEND]]&gt;0,Stock[[#This Row],[CASH DIVIDEND]]/(Stock[[#This Row],[BUYING PRICE]]*Stock[[#This Row],[BUYING QUANTITY]]),"")</f>
        <v/>
      </c>
      <c r="T667" s="106"/>
      <c r="U667" s="79"/>
      <c r="V667" s="97"/>
      <c r="W667" s="98"/>
      <c r="X667" s="168"/>
      <c r="Y667" s="126" t="str">
        <f>IF(Stock[[#This Row],[SELLING QUANTITY]]&gt;0,Stock[[#This Row],[SELLING PRICE]]*Stock[[#This Row],[SELLING QUANTITY]]*Stock[[#This Row],[% SELLING FEE]]+Stock[[#This Row],[SELLING PRICE]]*Stock[[#This Row],[SELLING QUANTITY]]*$D$12,"")</f>
        <v/>
      </c>
      <c r="Z667" s="127">
        <f>Stock[[#This Row],[BUYING QUANTITY]]+Stock[[#This Row],[STOCK DIVIDEND]]-Stock[[#This Row],[SELLING QUANTITY]]</f>
        <v>0</v>
      </c>
      <c r="AA6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7" s="121">
        <f ca="1">IF(Stock[[#This Row],[SELLING DATE]]&gt;0,Stock[[#This Row],[SELLING DATE]]-Stock[[#This Row],[BUY DATE]]+1,IF(Stock[[#This Row],[BUY DATE]]=0,0,TODAY()-Stock[[#This Row],[BUY DATE]]+1))</f>
        <v>0</v>
      </c>
      <c r="AC667" s="122" t="str">
        <f>IFERROR(Stock[[#This Row],[CASH DIVIDEND]]+Stock[[#This Row],[RETURN/(LOSS) FROM TRADING
(auto-fill)]],"")</f>
        <v/>
      </c>
      <c r="AD667" s="146" t="str">
        <f>IF(Stock[[#This Row],[SELLING QUANTITY]]&gt;0,SUM(Stock[[#This Row],[RETURN/(LOSS) FROM TRADING
(auto-fill)]],Stock[[#This Row],[CASH DIVIDEND]])/SUM(Stock[[#This Row],[BUYING PRICE]]*Stock[[#This Row],[SELLING QUANTITY]],Stock[[#This Row],[BUYING FEE
(auto-fill)]]*Stock[[#This Row],[SELLING QUANTITY]]/Stock[[#This Row],[BUYING QUANTITY]]),"")</f>
        <v/>
      </c>
      <c r="AE667" s="146" t="str">
        <f ca="1">IFERROR(IF(Stock[[#This Row],[HOLDING DAYS
(auto-fill)]]&lt;365,Stock[[#This Row],[% TOTAL RETURN/(LOSS)
(auto-fill)]]*365/Stock[[#This Row],[HOLDING DAYS
(auto-fill)]],POWER((1+Stock[[#This Row],[% TOTAL RETURN/(LOSS)
(auto-fill)]]),1/(Stock[[#This Row],[HOLDING DAYS
(auto-fill)]]/365))-1),"")</f>
        <v/>
      </c>
      <c r="AF667" s="92"/>
      <c r="AG667" s="149" t="str">
        <f>IF(Stock[[#This Row],[STATUS
(auto-fill)]]="HOLDING",Stock[[#This Row],[MARKET PRICE]]-Stock[[#This Row],[BUYING PRICE]],"")</f>
        <v/>
      </c>
      <c r="AH667" s="143" t="str">
        <f>IFERROR(Stock[[#This Row],[CHANGE
(auto-fill)]]/Stock[[#This Row],[BUYING PRICE]],"")</f>
        <v/>
      </c>
      <c r="AI667" s="129" t="str">
        <f>IF(Stock[[#This Row],[MARKET PRICE]]&gt;0,Stock[[#This Row],[MARKET PRICE]]*Stock[[#This Row],[REMAINING QUANTITY
(auto-fill)]],"")</f>
        <v/>
      </c>
    </row>
    <row r="668" spans="2:35">
      <c r="B668" s="112" t="str">
        <f>IF(AND(Stock[[#This Row],[BUYING QUANTITY]]&gt;0,Stock[[#This Row],[REMAINING QUANTITY
(auto-fill)]]=0),"SOLD OUT",
IF(AND(Stock[[#This Row],[BUYING QUANTITY]]&gt;0,Stock[[#This Row],[REMAINING QUANTITY
(auto-fill)]]&gt;0),"HOLDING",""))</f>
        <v/>
      </c>
      <c r="C668" s="111">
        <f t="shared" si="10"/>
        <v>655</v>
      </c>
      <c r="D668" s="79"/>
      <c r="E668" s="80"/>
      <c r="F668" s="162"/>
      <c r="G668" s="85"/>
      <c r="H668" s="86"/>
      <c r="I668" s="164"/>
      <c r="J668" s="115" t="str">
        <f>IF(Stock[[#This Row],[BUYING QUANTITY]]&gt;0,Stock[[#This Row],[BUYING PRICE]]*Stock[[#This Row],[BUYING QUANTITY]]*Stock[[#This Row],[% BUYING FEE]],"")</f>
        <v/>
      </c>
      <c r="K668" s="89"/>
      <c r="L668" s="90"/>
      <c r="M668" s="117" t="str">
        <f>IF(Stock[[#This Row],[BUYING QUANTITY]]&gt;0,Stock[[#This Row],[BUYING PRICE]]*(1+Stock[[#This Row],[% THRESHOLD (RETURN)_1]]),"")</f>
        <v/>
      </c>
      <c r="N668" s="91"/>
      <c r="O668" s="117" t="str">
        <f>IF(Stock[[#This Row],[BUYING QUANTITY]]&gt;0,Stock[[#This Row],[BUYING PRICE]]*(1+Stock[[#This Row],[% THRESHOLD (RETURN)_2]]),"")</f>
        <v/>
      </c>
      <c r="P668" s="91"/>
      <c r="Q668" s="117" t="str">
        <f>IF(Stock[[#This Row],[BUYING QUANTITY]]&gt;0,Stock[[#This Row],[BUYING PRICE]]*(1+Stock[[#This Row],[% THRESHOLD (LOSS)]]),"")</f>
        <v/>
      </c>
      <c r="R668" s="106"/>
      <c r="S668" s="118" t="str">
        <f>IF(Stock[[#This Row],[CASH DIVIDEND]]&gt;0,Stock[[#This Row],[CASH DIVIDEND]]/(Stock[[#This Row],[BUYING PRICE]]*Stock[[#This Row],[BUYING QUANTITY]]),"")</f>
        <v/>
      </c>
      <c r="T668" s="106"/>
      <c r="U668" s="79"/>
      <c r="V668" s="97"/>
      <c r="W668" s="98"/>
      <c r="X668" s="168"/>
      <c r="Y668" s="126" t="str">
        <f>IF(Stock[[#This Row],[SELLING QUANTITY]]&gt;0,Stock[[#This Row],[SELLING PRICE]]*Stock[[#This Row],[SELLING QUANTITY]]*Stock[[#This Row],[% SELLING FEE]]+Stock[[#This Row],[SELLING PRICE]]*Stock[[#This Row],[SELLING QUANTITY]]*$D$12,"")</f>
        <v/>
      </c>
      <c r="Z668" s="127">
        <f>Stock[[#This Row],[BUYING QUANTITY]]+Stock[[#This Row],[STOCK DIVIDEND]]-Stock[[#This Row],[SELLING QUANTITY]]</f>
        <v>0</v>
      </c>
      <c r="AA6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8" s="121">
        <f ca="1">IF(Stock[[#This Row],[SELLING DATE]]&gt;0,Stock[[#This Row],[SELLING DATE]]-Stock[[#This Row],[BUY DATE]]+1,IF(Stock[[#This Row],[BUY DATE]]=0,0,TODAY()-Stock[[#This Row],[BUY DATE]]+1))</f>
        <v>0</v>
      </c>
      <c r="AC668" s="122" t="str">
        <f>IFERROR(Stock[[#This Row],[CASH DIVIDEND]]+Stock[[#This Row],[RETURN/(LOSS) FROM TRADING
(auto-fill)]],"")</f>
        <v/>
      </c>
      <c r="AD668" s="146" t="str">
        <f>IF(Stock[[#This Row],[SELLING QUANTITY]]&gt;0,SUM(Stock[[#This Row],[RETURN/(LOSS) FROM TRADING
(auto-fill)]],Stock[[#This Row],[CASH DIVIDEND]])/SUM(Stock[[#This Row],[BUYING PRICE]]*Stock[[#This Row],[SELLING QUANTITY]],Stock[[#This Row],[BUYING FEE
(auto-fill)]]*Stock[[#This Row],[SELLING QUANTITY]]/Stock[[#This Row],[BUYING QUANTITY]]),"")</f>
        <v/>
      </c>
      <c r="AE668" s="146" t="str">
        <f ca="1">IFERROR(IF(Stock[[#This Row],[HOLDING DAYS
(auto-fill)]]&lt;365,Stock[[#This Row],[% TOTAL RETURN/(LOSS)
(auto-fill)]]*365/Stock[[#This Row],[HOLDING DAYS
(auto-fill)]],POWER((1+Stock[[#This Row],[% TOTAL RETURN/(LOSS)
(auto-fill)]]),1/(Stock[[#This Row],[HOLDING DAYS
(auto-fill)]]/365))-1),"")</f>
        <v/>
      </c>
      <c r="AF668" s="92"/>
      <c r="AG668" s="149" t="str">
        <f>IF(Stock[[#This Row],[STATUS
(auto-fill)]]="HOLDING",Stock[[#This Row],[MARKET PRICE]]-Stock[[#This Row],[BUYING PRICE]],"")</f>
        <v/>
      </c>
      <c r="AH668" s="143" t="str">
        <f>IFERROR(Stock[[#This Row],[CHANGE
(auto-fill)]]/Stock[[#This Row],[BUYING PRICE]],"")</f>
        <v/>
      </c>
      <c r="AI668" s="129" t="str">
        <f>IF(Stock[[#This Row],[MARKET PRICE]]&gt;0,Stock[[#This Row],[MARKET PRICE]]*Stock[[#This Row],[REMAINING QUANTITY
(auto-fill)]],"")</f>
        <v/>
      </c>
    </row>
    <row r="669" spans="2:35">
      <c r="B669" s="112" t="str">
        <f>IF(AND(Stock[[#This Row],[BUYING QUANTITY]]&gt;0,Stock[[#This Row],[REMAINING QUANTITY
(auto-fill)]]=0),"SOLD OUT",
IF(AND(Stock[[#This Row],[BUYING QUANTITY]]&gt;0,Stock[[#This Row],[REMAINING QUANTITY
(auto-fill)]]&gt;0),"HOLDING",""))</f>
        <v/>
      </c>
      <c r="C669" s="111">
        <f t="shared" si="10"/>
        <v>656</v>
      </c>
      <c r="D669" s="79"/>
      <c r="E669" s="80"/>
      <c r="F669" s="162"/>
      <c r="G669" s="85"/>
      <c r="H669" s="86"/>
      <c r="I669" s="164"/>
      <c r="J669" s="115" t="str">
        <f>IF(Stock[[#This Row],[BUYING QUANTITY]]&gt;0,Stock[[#This Row],[BUYING PRICE]]*Stock[[#This Row],[BUYING QUANTITY]]*Stock[[#This Row],[% BUYING FEE]],"")</f>
        <v/>
      </c>
      <c r="K669" s="89"/>
      <c r="L669" s="90"/>
      <c r="M669" s="117" t="str">
        <f>IF(Stock[[#This Row],[BUYING QUANTITY]]&gt;0,Stock[[#This Row],[BUYING PRICE]]*(1+Stock[[#This Row],[% THRESHOLD (RETURN)_1]]),"")</f>
        <v/>
      </c>
      <c r="N669" s="91"/>
      <c r="O669" s="117" t="str">
        <f>IF(Stock[[#This Row],[BUYING QUANTITY]]&gt;0,Stock[[#This Row],[BUYING PRICE]]*(1+Stock[[#This Row],[% THRESHOLD (RETURN)_2]]),"")</f>
        <v/>
      </c>
      <c r="P669" s="91"/>
      <c r="Q669" s="117" t="str">
        <f>IF(Stock[[#This Row],[BUYING QUANTITY]]&gt;0,Stock[[#This Row],[BUYING PRICE]]*(1+Stock[[#This Row],[% THRESHOLD (LOSS)]]),"")</f>
        <v/>
      </c>
      <c r="R669" s="106"/>
      <c r="S669" s="118" t="str">
        <f>IF(Stock[[#This Row],[CASH DIVIDEND]]&gt;0,Stock[[#This Row],[CASH DIVIDEND]]/(Stock[[#This Row],[BUYING PRICE]]*Stock[[#This Row],[BUYING QUANTITY]]),"")</f>
        <v/>
      </c>
      <c r="T669" s="106"/>
      <c r="U669" s="79"/>
      <c r="V669" s="97"/>
      <c r="W669" s="98"/>
      <c r="X669" s="168"/>
      <c r="Y669" s="126" t="str">
        <f>IF(Stock[[#This Row],[SELLING QUANTITY]]&gt;0,Stock[[#This Row],[SELLING PRICE]]*Stock[[#This Row],[SELLING QUANTITY]]*Stock[[#This Row],[% SELLING FEE]]+Stock[[#This Row],[SELLING PRICE]]*Stock[[#This Row],[SELLING QUANTITY]]*$D$12,"")</f>
        <v/>
      </c>
      <c r="Z669" s="127">
        <f>Stock[[#This Row],[BUYING QUANTITY]]+Stock[[#This Row],[STOCK DIVIDEND]]-Stock[[#This Row],[SELLING QUANTITY]]</f>
        <v>0</v>
      </c>
      <c r="AA6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69" s="121">
        <f ca="1">IF(Stock[[#This Row],[SELLING DATE]]&gt;0,Stock[[#This Row],[SELLING DATE]]-Stock[[#This Row],[BUY DATE]]+1,IF(Stock[[#This Row],[BUY DATE]]=0,0,TODAY()-Stock[[#This Row],[BUY DATE]]+1))</f>
        <v>0</v>
      </c>
      <c r="AC669" s="122" t="str">
        <f>IFERROR(Stock[[#This Row],[CASH DIVIDEND]]+Stock[[#This Row],[RETURN/(LOSS) FROM TRADING
(auto-fill)]],"")</f>
        <v/>
      </c>
      <c r="AD669" s="146" t="str">
        <f>IF(Stock[[#This Row],[SELLING QUANTITY]]&gt;0,SUM(Stock[[#This Row],[RETURN/(LOSS) FROM TRADING
(auto-fill)]],Stock[[#This Row],[CASH DIVIDEND]])/SUM(Stock[[#This Row],[BUYING PRICE]]*Stock[[#This Row],[SELLING QUANTITY]],Stock[[#This Row],[BUYING FEE
(auto-fill)]]*Stock[[#This Row],[SELLING QUANTITY]]/Stock[[#This Row],[BUYING QUANTITY]]),"")</f>
        <v/>
      </c>
      <c r="AE669" s="146" t="str">
        <f ca="1">IFERROR(IF(Stock[[#This Row],[HOLDING DAYS
(auto-fill)]]&lt;365,Stock[[#This Row],[% TOTAL RETURN/(LOSS)
(auto-fill)]]*365/Stock[[#This Row],[HOLDING DAYS
(auto-fill)]],POWER((1+Stock[[#This Row],[% TOTAL RETURN/(LOSS)
(auto-fill)]]),1/(Stock[[#This Row],[HOLDING DAYS
(auto-fill)]]/365))-1),"")</f>
        <v/>
      </c>
      <c r="AF669" s="92"/>
      <c r="AG669" s="149" t="str">
        <f>IF(Stock[[#This Row],[STATUS
(auto-fill)]]="HOLDING",Stock[[#This Row],[MARKET PRICE]]-Stock[[#This Row],[BUYING PRICE]],"")</f>
        <v/>
      </c>
      <c r="AH669" s="143" t="str">
        <f>IFERROR(Stock[[#This Row],[CHANGE
(auto-fill)]]/Stock[[#This Row],[BUYING PRICE]],"")</f>
        <v/>
      </c>
      <c r="AI669" s="129" t="str">
        <f>IF(Stock[[#This Row],[MARKET PRICE]]&gt;0,Stock[[#This Row],[MARKET PRICE]]*Stock[[#This Row],[REMAINING QUANTITY
(auto-fill)]],"")</f>
        <v/>
      </c>
    </row>
    <row r="670" spans="2:35">
      <c r="B670" s="112" t="str">
        <f>IF(AND(Stock[[#This Row],[BUYING QUANTITY]]&gt;0,Stock[[#This Row],[REMAINING QUANTITY
(auto-fill)]]=0),"SOLD OUT",
IF(AND(Stock[[#This Row],[BUYING QUANTITY]]&gt;0,Stock[[#This Row],[REMAINING QUANTITY
(auto-fill)]]&gt;0),"HOLDING",""))</f>
        <v/>
      </c>
      <c r="C670" s="111">
        <f t="shared" si="10"/>
        <v>657</v>
      </c>
      <c r="D670" s="79"/>
      <c r="E670" s="80"/>
      <c r="F670" s="162"/>
      <c r="G670" s="85"/>
      <c r="H670" s="86"/>
      <c r="I670" s="164"/>
      <c r="J670" s="115" t="str">
        <f>IF(Stock[[#This Row],[BUYING QUANTITY]]&gt;0,Stock[[#This Row],[BUYING PRICE]]*Stock[[#This Row],[BUYING QUANTITY]]*Stock[[#This Row],[% BUYING FEE]],"")</f>
        <v/>
      </c>
      <c r="K670" s="89"/>
      <c r="L670" s="90"/>
      <c r="M670" s="117" t="str">
        <f>IF(Stock[[#This Row],[BUYING QUANTITY]]&gt;0,Stock[[#This Row],[BUYING PRICE]]*(1+Stock[[#This Row],[% THRESHOLD (RETURN)_1]]),"")</f>
        <v/>
      </c>
      <c r="N670" s="91"/>
      <c r="O670" s="117" t="str">
        <f>IF(Stock[[#This Row],[BUYING QUANTITY]]&gt;0,Stock[[#This Row],[BUYING PRICE]]*(1+Stock[[#This Row],[% THRESHOLD (RETURN)_2]]),"")</f>
        <v/>
      </c>
      <c r="P670" s="91"/>
      <c r="Q670" s="117" t="str">
        <f>IF(Stock[[#This Row],[BUYING QUANTITY]]&gt;0,Stock[[#This Row],[BUYING PRICE]]*(1+Stock[[#This Row],[% THRESHOLD (LOSS)]]),"")</f>
        <v/>
      </c>
      <c r="R670" s="106"/>
      <c r="S670" s="118" t="str">
        <f>IF(Stock[[#This Row],[CASH DIVIDEND]]&gt;0,Stock[[#This Row],[CASH DIVIDEND]]/(Stock[[#This Row],[BUYING PRICE]]*Stock[[#This Row],[BUYING QUANTITY]]),"")</f>
        <v/>
      </c>
      <c r="T670" s="106"/>
      <c r="U670" s="79"/>
      <c r="V670" s="97"/>
      <c r="W670" s="98"/>
      <c r="X670" s="168"/>
      <c r="Y670" s="126" t="str">
        <f>IF(Stock[[#This Row],[SELLING QUANTITY]]&gt;0,Stock[[#This Row],[SELLING PRICE]]*Stock[[#This Row],[SELLING QUANTITY]]*Stock[[#This Row],[% SELLING FEE]]+Stock[[#This Row],[SELLING PRICE]]*Stock[[#This Row],[SELLING QUANTITY]]*$D$12,"")</f>
        <v/>
      </c>
      <c r="Z670" s="127">
        <f>Stock[[#This Row],[BUYING QUANTITY]]+Stock[[#This Row],[STOCK DIVIDEND]]-Stock[[#This Row],[SELLING QUANTITY]]</f>
        <v>0</v>
      </c>
      <c r="AA6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0" s="121">
        <f ca="1">IF(Stock[[#This Row],[SELLING DATE]]&gt;0,Stock[[#This Row],[SELLING DATE]]-Stock[[#This Row],[BUY DATE]]+1,IF(Stock[[#This Row],[BUY DATE]]=0,0,TODAY()-Stock[[#This Row],[BUY DATE]]+1))</f>
        <v>0</v>
      </c>
      <c r="AC670" s="122" t="str">
        <f>IFERROR(Stock[[#This Row],[CASH DIVIDEND]]+Stock[[#This Row],[RETURN/(LOSS) FROM TRADING
(auto-fill)]],"")</f>
        <v/>
      </c>
      <c r="AD670" s="146" t="str">
        <f>IF(Stock[[#This Row],[SELLING QUANTITY]]&gt;0,SUM(Stock[[#This Row],[RETURN/(LOSS) FROM TRADING
(auto-fill)]],Stock[[#This Row],[CASH DIVIDEND]])/SUM(Stock[[#This Row],[BUYING PRICE]]*Stock[[#This Row],[SELLING QUANTITY]],Stock[[#This Row],[BUYING FEE
(auto-fill)]]*Stock[[#This Row],[SELLING QUANTITY]]/Stock[[#This Row],[BUYING QUANTITY]]),"")</f>
        <v/>
      </c>
      <c r="AE670" s="146" t="str">
        <f ca="1">IFERROR(IF(Stock[[#This Row],[HOLDING DAYS
(auto-fill)]]&lt;365,Stock[[#This Row],[% TOTAL RETURN/(LOSS)
(auto-fill)]]*365/Stock[[#This Row],[HOLDING DAYS
(auto-fill)]],POWER((1+Stock[[#This Row],[% TOTAL RETURN/(LOSS)
(auto-fill)]]),1/(Stock[[#This Row],[HOLDING DAYS
(auto-fill)]]/365))-1),"")</f>
        <v/>
      </c>
      <c r="AF670" s="92"/>
      <c r="AG670" s="149" t="str">
        <f>IF(Stock[[#This Row],[STATUS
(auto-fill)]]="HOLDING",Stock[[#This Row],[MARKET PRICE]]-Stock[[#This Row],[BUYING PRICE]],"")</f>
        <v/>
      </c>
      <c r="AH670" s="143" t="str">
        <f>IFERROR(Stock[[#This Row],[CHANGE
(auto-fill)]]/Stock[[#This Row],[BUYING PRICE]],"")</f>
        <v/>
      </c>
      <c r="AI670" s="129" t="str">
        <f>IF(Stock[[#This Row],[MARKET PRICE]]&gt;0,Stock[[#This Row],[MARKET PRICE]]*Stock[[#This Row],[REMAINING QUANTITY
(auto-fill)]],"")</f>
        <v/>
      </c>
    </row>
    <row r="671" spans="2:35">
      <c r="B671" s="112" t="str">
        <f>IF(AND(Stock[[#This Row],[BUYING QUANTITY]]&gt;0,Stock[[#This Row],[REMAINING QUANTITY
(auto-fill)]]=0),"SOLD OUT",
IF(AND(Stock[[#This Row],[BUYING QUANTITY]]&gt;0,Stock[[#This Row],[REMAINING QUANTITY
(auto-fill)]]&gt;0),"HOLDING",""))</f>
        <v/>
      </c>
      <c r="C671" s="111">
        <f t="shared" si="10"/>
        <v>658</v>
      </c>
      <c r="D671" s="79"/>
      <c r="E671" s="80"/>
      <c r="F671" s="162"/>
      <c r="G671" s="85"/>
      <c r="H671" s="86"/>
      <c r="I671" s="164"/>
      <c r="J671" s="115" t="str">
        <f>IF(Stock[[#This Row],[BUYING QUANTITY]]&gt;0,Stock[[#This Row],[BUYING PRICE]]*Stock[[#This Row],[BUYING QUANTITY]]*Stock[[#This Row],[% BUYING FEE]],"")</f>
        <v/>
      </c>
      <c r="K671" s="89"/>
      <c r="L671" s="90"/>
      <c r="M671" s="117" t="str">
        <f>IF(Stock[[#This Row],[BUYING QUANTITY]]&gt;0,Stock[[#This Row],[BUYING PRICE]]*(1+Stock[[#This Row],[% THRESHOLD (RETURN)_1]]),"")</f>
        <v/>
      </c>
      <c r="N671" s="91"/>
      <c r="O671" s="117" t="str">
        <f>IF(Stock[[#This Row],[BUYING QUANTITY]]&gt;0,Stock[[#This Row],[BUYING PRICE]]*(1+Stock[[#This Row],[% THRESHOLD (RETURN)_2]]),"")</f>
        <v/>
      </c>
      <c r="P671" s="91"/>
      <c r="Q671" s="117" t="str">
        <f>IF(Stock[[#This Row],[BUYING QUANTITY]]&gt;0,Stock[[#This Row],[BUYING PRICE]]*(1+Stock[[#This Row],[% THRESHOLD (LOSS)]]),"")</f>
        <v/>
      </c>
      <c r="R671" s="106"/>
      <c r="S671" s="118" t="str">
        <f>IF(Stock[[#This Row],[CASH DIVIDEND]]&gt;0,Stock[[#This Row],[CASH DIVIDEND]]/(Stock[[#This Row],[BUYING PRICE]]*Stock[[#This Row],[BUYING QUANTITY]]),"")</f>
        <v/>
      </c>
      <c r="T671" s="106"/>
      <c r="U671" s="79"/>
      <c r="V671" s="97"/>
      <c r="W671" s="98"/>
      <c r="X671" s="168"/>
      <c r="Y671" s="126" t="str">
        <f>IF(Stock[[#This Row],[SELLING QUANTITY]]&gt;0,Stock[[#This Row],[SELLING PRICE]]*Stock[[#This Row],[SELLING QUANTITY]]*Stock[[#This Row],[% SELLING FEE]]+Stock[[#This Row],[SELLING PRICE]]*Stock[[#This Row],[SELLING QUANTITY]]*$D$12,"")</f>
        <v/>
      </c>
      <c r="Z671" s="127">
        <f>Stock[[#This Row],[BUYING QUANTITY]]+Stock[[#This Row],[STOCK DIVIDEND]]-Stock[[#This Row],[SELLING QUANTITY]]</f>
        <v>0</v>
      </c>
      <c r="AA6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1" s="121">
        <f ca="1">IF(Stock[[#This Row],[SELLING DATE]]&gt;0,Stock[[#This Row],[SELLING DATE]]-Stock[[#This Row],[BUY DATE]]+1,IF(Stock[[#This Row],[BUY DATE]]=0,0,TODAY()-Stock[[#This Row],[BUY DATE]]+1))</f>
        <v>0</v>
      </c>
      <c r="AC671" s="122" t="str">
        <f>IFERROR(Stock[[#This Row],[CASH DIVIDEND]]+Stock[[#This Row],[RETURN/(LOSS) FROM TRADING
(auto-fill)]],"")</f>
        <v/>
      </c>
      <c r="AD671" s="146" t="str">
        <f>IF(Stock[[#This Row],[SELLING QUANTITY]]&gt;0,SUM(Stock[[#This Row],[RETURN/(LOSS) FROM TRADING
(auto-fill)]],Stock[[#This Row],[CASH DIVIDEND]])/SUM(Stock[[#This Row],[BUYING PRICE]]*Stock[[#This Row],[SELLING QUANTITY]],Stock[[#This Row],[BUYING FEE
(auto-fill)]]*Stock[[#This Row],[SELLING QUANTITY]]/Stock[[#This Row],[BUYING QUANTITY]]),"")</f>
        <v/>
      </c>
      <c r="AE671" s="146" t="str">
        <f ca="1">IFERROR(IF(Stock[[#This Row],[HOLDING DAYS
(auto-fill)]]&lt;365,Stock[[#This Row],[% TOTAL RETURN/(LOSS)
(auto-fill)]]*365/Stock[[#This Row],[HOLDING DAYS
(auto-fill)]],POWER((1+Stock[[#This Row],[% TOTAL RETURN/(LOSS)
(auto-fill)]]),1/(Stock[[#This Row],[HOLDING DAYS
(auto-fill)]]/365))-1),"")</f>
        <v/>
      </c>
      <c r="AF671" s="92"/>
      <c r="AG671" s="149" t="str">
        <f>IF(Stock[[#This Row],[STATUS
(auto-fill)]]="HOLDING",Stock[[#This Row],[MARKET PRICE]]-Stock[[#This Row],[BUYING PRICE]],"")</f>
        <v/>
      </c>
      <c r="AH671" s="143" t="str">
        <f>IFERROR(Stock[[#This Row],[CHANGE
(auto-fill)]]/Stock[[#This Row],[BUYING PRICE]],"")</f>
        <v/>
      </c>
      <c r="AI671" s="129" t="str">
        <f>IF(Stock[[#This Row],[MARKET PRICE]]&gt;0,Stock[[#This Row],[MARKET PRICE]]*Stock[[#This Row],[REMAINING QUANTITY
(auto-fill)]],"")</f>
        <v/>
      </c>
    </row>
    <row r="672" spans="2:35">
      <c r="B672" s="112" t="str">
        <f>IF(AND(Stock[[#This Row],[BUYING QUANTITY]]&gt;0,Stock[[#This Row],[REMAINING QUANTITY
(auto-fill)]]=0),"SOLD OUT",
IF(AND(Stock[[#This Row],[BUYING QUANTITY]]&gt;0,Stock[[#This Row],[REMAINING QUANTITY
(auto-fill)]]&gt;0),"HOLDING",""))</f>
        <v/>
      </c>
      <c r="C672" s="111">
        <f t="shared" si="10"/>
        <v>659</v>
      </c>
      <c r="D672" s="79"/>
      <c r="E672" s="80"/>
      <c r="F672" s="162"/>
      <c r="G672" s="85"/>
      <c r="H672" s="86"/>
      <c r="I672" s="164"/>
      <c r="J672" s="115" t="str">
        <f>IF(Stock[[#This Row],[BUYING QUANTITY]]&gt;0,Stock[[#This Row],[BUYING PRICE]]*Stock[[#This Row],[BUYING QUANTITY]]*Stock[[#This Row],[% BUYING FEE]],"")</f>
        <v/>
      </c>
      <c r="K672" s="89"/>
      <c r="L672" s="90"/>
      <c r="M672" s="117" t="str">
        <f>IF(Stock[[#This Row],[BUYING QUANTITY]]&gt;0,Stock[[#This Row],[BUYING PRICE]]*(1+Stock[[#This Row],[% THRESHOLD (RETURN)_1]]),"")</f>
        <v/>
      </c>
      <c r="N672" s="91"/>
      <c r="O672" s="117" t="str">
        <f>IF(Stock[[#This Row],[BUYING QUANTITY]]&gt;0,Stock[[#This Row],[BUYING PRICE]]*(1+Stock[[#This Row],[% THRESHOLD (RETURN)_2]]),"")</f>
        <v/>
      </c>
      <c r="P672" s="91"/>
      <c r="Q672" s="117" t="str">
        <f>IF(Stock[[#This Row],[BUYING QUANTITY]]&gt;0,Stock[[#This Row],[BUYING PRICE]]*(1+Stock[[#This Row],[% THRESHOLD (LOSS)]]),"")</f>
        <v/>
      </c>
      <c r="R672" s="106"/>
      <c r="S672" s="118" t="str">
        <f>IF(Stock[[#This Row],[CASH DIVIDEND]]&gt;0,Stock[[#This Row],[CASH DIVIDEND]]/(Stock[[#This Row],[BUYING PRICE]]*Stock[[#This Row],[BUYING QUANTITY]]),"")</f>
        <v/>
      </c>
      <c r="T672" s="106"/>
      <c r="U672" s="79"/>
      <c r="V672" s="97"/>
      <c r="W672" s="98"/>
      <c r="X672" s="168"/>
      <c r="Y672" s="126" t="str">
        <f>IF(Stock[[#This Row],[SELLING QUANTITY]]&gt;0,Stock[[#This Row],[SELLING PRICE]]*Stock[[#This Row],[SELLING QUANTITY]]*Stock[[#This Row],[% SELLING FEE]]+Stock[[#This Row],[SELLING PRICE]]*Stock[[#This Row],[SELLING QUANTITY]]*$D$12,"")</f>
        <v/>
      </c>
      <c r="Z672" s="127">
        <f>Stock[[#This Row],[BUYING QUANTITY]]+Stock[[#This Row],[STOCK DIVIDEND]]-Stock[[#This Row],[SELLING QUANTITY]]</f>
        <v>0</v>
      </c>
      <c r="AA6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2" s="121">
        <f ca="1">IF(Stock[[#This Row],[SELLING DATE]]&gt;0,Stock[[#This Row],[SELLING DATE]]-Stock[[#This Row],[BUY DATE]]+1,IF(Stock[[#This Row],[BUY DATE]]=0,0,TODAY()-Stock[[#This Row],[BUY DATE]]+1))</f>
        <v>0</v>
      </c>
      <c r="AC672" s="122" t="str">
        <f>IFERROR(Stock[[#This Row],[CASH DIVIDEND]]+Stock[[#This Row],[RETURN/(LOSS) FROM TRADING
(auto-fill)]],"")</f>
        <v/>
      </c>
      <c r="AD672" s="146" t="str">
        <f>IF(Stock[[#This Row],[SELLING QUANTITY]]&gt;0,SUM(Stock[[#This Row],[RETURN/(LOSS) FROM TRADING
(auto-fill)]],Stock[[#This Row],[CASH DIVIDEND]])/SUM(Stock[[#This Row],[BUYING PRICE]]*Stock[[#This Row],[SELLING QUANTITY]],Stock[[#This Row],[BUYING FEE
(auto-fill)]]*Stock[[#This Row],[SELLING QUANTITY]]/Stock[[#This Row],[BUYING QUANTITY]]),"")</f>
        <v/>
      </c>
      <c r="AE672" s="146" t="str">
        <f ca="1">IFERROR(IF(Stock[[#This Row],[HOLDING DAYS
(auto-fill)]]&lt;365,Stock[[#This Row],[% TOTAL RETURN/(LOSS)
(auto-fill)]]*365/Stock[[#This Row],[HOLDING DAYS
(auto-fill)]],POWER((1+Stock[[#This Row],[% TOTAL RETURN/(LOSS)
(auto-fill)]]),1/(Stock[[#This Row],[HOLDING DAYS
(auto-fill)]]/365))-1),"")</f>
        <v/>
      </c>
      <c r="AF672" s="92"/>
      <c r="AG672" s="149" t="str">
        <f>IF(Stock[[#This Row],[STATUS
(auto-fill)]]="HOLDING",Stock[[#This Row],[MARKET PRICE]]-Stock[[#This Row],[BUYING PRICE]],"")</f>
        <v/>
      </c>
      <c r="AH672" s="143" t="str">
        <f>IFERROR(Stock[[#This Row],[CHANGE
(auto-fill)]]/Stock[[#This Row],[BUYING PRICE]],"")</f>
        <v/>
      </c>
      <c r="AI672" s="129" t="str">
        <f>IF(Stock[[#This Row],[MARKET PRICE]]&gt;0,Stock[[#This Row],[MARKET PRICE]]*Stock[[#This Row],[REMAINING QUANTITY
(auto-fill)]],"")</f>
        <v/>
      </c>
    </row>
    <row r="673" spans="2:35">
      <c r="B673" s="112" t="str">
        <f>IF(AND(Stock[[#This Row],[BUYING QUANTITY]]&gt;0,Stock[[#This Row],[REMAINING QUANTITY
(auto-fill)]]=0),"SOLD OUT",
IF(AND(Stock[[#This Row],[BUYING QUANTITY]]&gt;0,Stock[[#This Row],[REMAINING QUANTITY
(auto-fill)]]&gt;0),"HOLDING",""))</f>
        <v/>
      </c>
      <c r="C673" s="111">
        <f t="shared" si="10"/>
        <v>660</v>
      </c>
      <c r="D673" s="79"/>
      <c r="E673" s="80"/>
      <c r="F673" s="162"/>
      <c r="G673" s="85"/>
      <c r="H673" s="86"/>
      <c r="I673" s="164"/>
      <c r="J673" s="115" t="str">
        <f>IF(Stock[[#This Row],[BUYING QUANTITY]]&gt;0,Stock[[#This Row],[BUYING PRICE]]*Stock[[#This Row],[BUYING QUANTITY]]*Stock[[#This Row],[% BUYING FEE]],"")</f>
        <v/>
      </c>
      <c r="K673" s="89"/>
      <c r="L673" s="90"/>
      <c r="M673" s="117" t="str">
        <f>IF(Stock[[#This Row],[BUYING QUANTITY]]&gt;0,Stock[[#This Row],[BUYING PRICE]]*(1+Stock[[#This Row],[% THRESHOLD (RETURN)_1]]),"")</f>
        <v/>
      </c>
      <c r="N673" s="91"/>
      <c r="O673" s="117" t="str">
        <f>IF(Stock[[#This Row],[BUYING QUANTITY]]&gt;0,Stock[[#This Row],[BUYING PRICE]]*(1+Stock[[#This Row],[% THRESHOLD (RETURN)_2]]),"")</f>
        <v/>
      </c>
      <c r="P673" s="91"/>
      <c r="Q673" s="117" t="str">
        <f>IF(Stock[[#This Row],[BUYING QUANTITY]]&gt;0,Stock[[#This Row],[BUYING PRICE]]*(1+Stock[[#This Row],[% THRESHOLD (LOSS)]]),"")</f>
        <v/>
      </c>
      <c r="R673" s="106"/>
      <c r="S673" s="118" t="str">
        <f>IF(Stock[[#This Row],[CASH DIVIDEND]]&gt;0,Stock[[#This Row],[CASH DIVIDEND]]/(Stock[[#This Row],[BUYING PRICE]]*Stock[[#This Row],[BUYING QUANTITY]]),"")</f>
        <v/>
      </c>
      <c r="T673" s="106"/>
      <c r="U673" s="79"/>
      <c r="V673" s="97"/>
      <c r="W673" s="98"/>
      <c r="X673" s="168"/>
      <c r="Y673" s="126" t="str">
        <f>IF(Stock[[#This Row],[SELLING QUANTITY]]&gt;0,Stock[[#This Row],[SELLING PRICE]]*Stock[[#This Row],[SELLING QUANTITY]]*Stock[[#This Row],[% SELLING FEE]]+Stock[[#This Row],[SELLING PRICE]]*Stock[[#This Row],[SELLING QUANTITY]]*$D$12,"")</f>
        <v/>
      </c>
      <c r="Z673" s="127">
        <f>Stock[[#This Row],[BUYING QUANTITY]]+Stock[[#This Row],[STOCK DIVIDEND]]-Stock[[#This Row],[SELLING QUANTITY]]</f>
        <v>0</v>
      </c>
      <c r="AA6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3" s="121">
        <f ca="1">IF(Stock[[#This Row],[SELLING DATE]]&gt;0,Stock[[#This Row],[SELLING DATE]]-Stock[[#This Row],[BUY DATE]]+1,IF(Stock[[#This Row],[BUY DATE]]=0,0,TODAY()-Stock[[#This Row],[BUY DATE]]+1))</f>
        <v>0</v>
      </c>
      <c r="AC673" s="122" t="str">
        <f>IFERROR(Stock[[#This Row],[CASH DIVIDEND]]+Stock[[#This Row],[RETURN/(LOSS) FROM TRADING
(auto-fill)]],"")</f>
        <v/>
      </c>
      <c r="AD673" s="146" t="str">
        <f>IF(Stock[[#This Row],[SELLING QUANTITY]]&gt;0,SUM(Stock[[#This Row],[RETURN/(LOSS) FROM TRADING
(auto-fill)]],Stock[[#This Row],[CASH DIVIDEND]])/SUM(Stock[[#This Row],[BUYING PRICE]]*Stock[[#This Row],[SELLING QUANTITY]],Stock[[#This Row],[BUYING FEE
(auto-fill)]]*Stock[[#This Row],[SELLING QUANTITY]]/Stock[[#This Row],[BUYING QUANTITY]]),"")</f>
        <v/>
      </c>
      <c r="AE673" s="146" t="str">
        <f ca="1">IFERROR(IF(Stock[[#This Row],[HOLDING DAYS
(auto-fill)]]&lt;365,Stock[[#This Row],[% TOTAL RETURN/(LOSS)
(auto-fill)]]*365/Stock[[#This Row],[HOLDING DAYS
(auto-fill)]],POWER((1+Stock[[#This Row],[% TOTAL RETURN/(LOSS)
(auto-fill)]]),1/(Stock[[#This Row],[HOLDING DAYS
(auto-fill)]]/365))-1),"")</f>
        <v/>
      </c>
      <c r="AF673" s="92"/>
      <c r="AG673" s="149" t="str">
        <f>IF(Stock[[#This Row],[STATUS
(auto-fill)]]="HOLDING",Stock[[#This Row],[MARKET PRICE]]-Stock[[#This Row],[BUYING PRICE]],"")</f>
        <v/>
      </c>
      <c r="AH673" s="143" t="str">
        <f>IFERROR(Stock[[#This Row],[CHANGE
(auto-fill)]]/Stock[[#This Row],[BUYING PRICE]],"")</f>
        <v/>
      </c>
      <c r="AI673" s="129" t="str">
        <f>IF(Stock[[#This Row],[MARKET PRICE]]&gt;0,Stock[[#This Row],[MARKET PRICE]]*Stock[[#This Row],[REMAINING QUANTITY
(auto-fill)]],"")</f>
        <v/>
      </c>
    </row>
    <row r="674" spans="2:35">
      <c r="B674" s="112" t="str">
        <f>IF(AND(Stock[[#This Row],[BUYING QUANTITY]]&gt;0,Stock[[#This Row],[REMAINING QUANTITY
(auto-fill)]]=0),"SOLD OUT",
IF(AND(Stock[[#This Row],[BUYING QUANTITY]]&gt;0,Stock[[#This Row],[REMAINING QUANTITY
(auto-fill)]]&gt;0),"HOLDING",""))</f>
        <v/>
      </c>
      <c r="C674" s="111">
        <f t="shared" si="10"/>
        <v>661</v>
      </c>
      <c r="D674" s="79"/>
      <c r="E674" s="80"/>
      <c r="F674" s="162"/>
      <c r="G674" s="85"/>
      <c r="H674" s="86"/>
      <c r="I674" s="164"/>
      <c r="J674" s="115" t="str">
        <f>IF(Stock[[#This Row],[BUYING QUANTITY]]&gt;0,Stock[[#This Row],[BUYING PRICE]]*Stock[[#This Row],[BUYING QUANTITY]]*Stock[[#This Row],[% BUYING FEE]],"")</f>
        <v/>
      </c>
      <c r="K674" s="89"/>
      <c r="L674" s="90"/>
      <c r="M674" s="117" t="str">
        <f>IF(Stock[[#This Row],[BUYING QUANTITY]]&gt;0,Stock[[#This Row],[BUYING PRICE]]*(1+Stock[[#This Row],[% THRESHOLD (RETURN)_1]]),"")</f>
        <v/>
      </c>
      <c r="N674" s="91"/>
      <c r="O674" s="117" t="str">
        <f>IF(Stock[[#This Row],[BUYING QUANTITY]]&gt;0,Stock[[#This Row],[BUYING PRICE]]*(1+Stock[[#This Row],[% THRESHOLD (RETURN)_2]]),"")</f>
        <v/>
      </c>
      <c r="P674" s="91"/>
      <c r="Q674" s="117" t="str">
        <f>IF(Stock[[#This Row],[BUYING QUANTITY]]&gt;0,Stock[[#This Row],[BUYING PRICE]]*(1+Stock[[#This Row],[% THRESHOLD (LOSS)]]),"")</f>
        <v/>
      </c>
      <c r="R674" s="106"/>
      <c r="S674" s="118" t="str">
        <f>IF(Stock[[#This Row],[CASH DIVIDEND]]&gt;0,Stock[[#This Row],[CASH DIVIDEND]]/(Stock[[#This Row],[BUYING PRICE]]*Stock[[#This Row],[BUYING QUANTITY]]),"")</f>
        <v/>
      </c>
      <c r="T674" s="106"/>
      <c r="U674" s="79"/>
      <c r="V674" s="97"/>
      <c r="W674" s="98"/>
      <c r="X674" s="168"/>
      <c r="Y674" s="126" t="str">
        <f>IF(Stock[[#This Row],[SELLING QUANTITY]]&gt;0,Stock[[#This Row],[SELLING PRICE]]*Stock[[#This Row],[SELLING QUANTITY]]*Stock[[#This Row],[% SELLING FEE]]+Stock[[#This Row],[SELLING PRICE]]*Stock[[#This Row],[SELLING QUANTITY]]*$D$12,"")</f>
        <v/>
      </c>
      <c r="Z674" s="127">
        <f>Stock[[#This Row],[BUYING QUANTITY]]+Stock[[#This Row],[STOCK DIVIDEND]]-Stock[[#This Row],[SELLING QUANTITY]]</f>
        <v>0</v>
      </c>
      <c r="AA6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4" s="121">
        <f ca="1">IF(Stock[[#This Row],[SELLING DATE]]&gt;0,Stock[[#This Row],[SELLING DATE]]-Stock[[#This Row],[BUY DATE]]+1,IF(Stock[[#This Row],[BUY DATE]]=0,0,TODAY()-Stock[[#This Row],[BUY DATE]]+1))</f>
        <v>0</v>
      </c>
      <c r="AC674" s="122" t="str">
        <f>IFERROR(Stock[[#This Row],[CASH DIVIDEND]]+Stock[[#This Row],[RETURN/(LOSS) FROM TRADING
(auto-fill)]],"")</f>
        <v/>
      </c>
      <c r="AD674" s="146" t="str">
        <f>IF(Stock[[#This Row],[SELLING QUANTITY]]&gt;0,SUM(Stock[[#This Row],[RETURN/(LOSS) FROM TRADING
(auto-fill)]],Stock[[#This Row],[CASH DIVIDEND]])/SUM(Stock[[#This Row],[BUYING PRICE]]*Stock[[#This Row],[SELLING QUANTITY]],Stock[[#This Row],[BUYING FEE
(auto-fill)]]*Stock[[#This Row],[SELLING QUANTITY]]/Stock[[#This Row],[BUYING QUANTITY]]),"")</f>
        <v/>
      </c>
      <c r="AE674" s="146" t="str">
        <f ca="1">IFERROR(IF(Stock[[#This Row],[HOLDING DAYS
(auto-fill)]]&lt;365,Stock[[#This Row],[% TOTAL RETURN/(LOSS)
(auto-fill)]]*365/Stock[[#This Row],[HOLDING DAYS
(auto-fill)]],POWER((1+Stock[[#This Row],[% TOTAL RETURN/(LOSS)
(auto-fill)]]),1/(Stock[[#This Row],[HOLDING DAYS
(auto-fill)]]/365))-1),"")</f>
        <v/>
      </c>
      <c r="AF674" s="92"/>
      <c r="AG674" s="149" t="str">
        <f>IF(Stock[[#This Row],[STATUS
(auto-fill)]]="HOLDING",Stock[[#This Row],[MARKET PRICE]]-Stock[[#This Row],[BUYING PRICE]],"")</f>
        <v/>
      </c>
      <c r="AH674" s="143" t="str">
        <f>IFERROR(Stock[[#This Row],[CHANGE
(auto-fill)]]/Stock[[#This Row],[BUYING PRICE]],"")</f>
        <v/>
      </c>
      <c r="AI674" s="129" t="str">
        <f>IF(Stock[[#This Row],[MARKET PRICE]]&gt;0,Stock[[#This Row],[MARKET PRICE]]*Stock[[#This Row],[REMAINING QUANTITY
(auto-fill)]],"")</f>
        <v/>
      </c>
    </row>
    <row r="675" spans="2:35">
      <c r="B675" s="112" t="str">
        <f>IF(AND(Stock[[#This Row],[BUYING QUANTITY]]&gt;0,Stock[[#This Row],[REMAINING QUANTITY
(auto-fill)]]=0),"SOLD OUT",
IF(AND(Stock[[#This Row],[BUYING QUANTITY]]&gt;0,Stock[[#This Row],[REMAINING QUANTITY
(auto-fill)]]&gt;0),"HOLDING",""))</f>
        <v/>
      </c>
      <c r="C675" s="111">
        <f t="shared" si="10"/>
        <v>662</v>
      </c>
      <c r="D675" s="79"/>
      <c r="E675" s="80"/>
      <c r="F675" s="162"/>
      <c r="G675" s="85"/>
      <c r="H675" s="86"/>
      <c r="I675" s="164"/>
      <c r="J675" s="115" t="str">
        <f>IF(Stock[[#This Row],[BUYING QUANTITY]]&gt;0,Stock[[#This Row],[BUYING PRICE]]*Stock[[#This Row],[BUYING QUANTITY]]*Stock[[#This Row],[% BUYING FEE]],"")</f>
        <v/>
      </c>
      <c r="K675" s="89"/>
      <c r="L675" s="90"/>
      <c r="M675" s="117" t="str">
        <f>IF(Stock[[#This Row],[BUYING QUANTITY]]&gt;0,Stock[[#This Row],[BUYING PRICE]]*(1+Stock[[#This Row],[% THRESHOLD (RETURN)_1]]),"")</f>
        <v/>
      </c>
      <c r="N675" s="91"/>
      <c r="O675" s="117" t="str">
        <f>IF(Stock[[#This Row],[BUYING QUANTITY]]&gt;0,Stock[[#This Row],[BUYING PRICE]]*(1+Stock[[#This Row],[% THRESHOLD (RETURN)_2]]),"")</f>
        <v/>
      </c>
      <c r="P675" s="91"/>
      <c r="Q675" s="117" t="str">
        <f>IF(Stock[[#This Row],[BUYING QUANTITY]]&gt;0,Stock[[#This Row],[BUYING PRICE]]*(1+Stock[[#This Row],[% THRESHOLD (LOSS)]]),"")</f>
        <v/>
      </c>
      <c r="R675" s="106"/>
      <c r="S675" s="118" t="str">
        <f>IF(Stock[[#This Row],[CASH DIVIDEND]]&gt;0,Stock[[#This Row],[CASH DIVIDEND]]/(Stock[[#This Row],[BUYING PRICE]]*Stock[[#This Row],[BUYING QUANTITY]]),"")</f>
        <v/>
      </c>
      <c r="T675" s="106"/>
      <c r="U675" s="79"/>
      <c r="V675" s="97"/>
      <c r="W675" s="98"/>
      <c r="X675" s="168"/>
      <c r="Y675" s="126" t="str">
        <f>IF(Stock[[#This Row],[SELLING QUANTITY]]&gt;0,Stock[[#This Row],[SELLING PRICE]]*Stock[[#This Row],[SELLING QUANTITY]]*Stock[[#This Row],[% SELLING FEE]]+Stock[[#This Row],[SELLING PRICE]]*Stock[[#This Row],[SELLING QUANTITY]]*$D$12,"")</f>
        <v/>
      </c>
      <c r="Z675" s="127">
        <f>Stock[[#This Row],[BUYING QUANTITY]]+Stock[[#This Row],[STOCK DIVIDEND]]-Stock[[#This Row],[SELLING QUANTITY]]</f>
        <v>0</v>
      </c>
      <c r="AA6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5" s="121">
        <f ca="1">IF(Stock[[#This Row],[SELLING DATE]]&gt;0,Stock[[#This Row],[SELLING DATE]]-Stock[[#This Row],[BUY DATE]]+1,IF(Stock[[#This Row],[BUY DATE]]=0,0,TODAY()-Stock[[#This Row],[BUY DATE]]+1))</f>
        <v>0</v>
      </c>
      <c r="AC675" s="122" t="str">
        <f>IFERROR(Stock[[#This Row],[CASH DIVIDEND]]+Stock[[#This Row],[RETURN/(LOSS) FROM TRADING
(auto-fill)]],"")</f>
        <v/>
      </c>
      <c r="AD675" s="146" t="str">
        <f>IF(Stock[[#This Row],[SELLING QUANTITY]]&gt;0,SUM(Stock[[#This Row],[RETURN/(LOSS) FROM TRADING
(auto-fill)]],Stock[[#This Row],[CASH DIVIDEND]])/SUM(Stock[[#This Row],[BUYING PRICE]]*Stock[[#This Row],[SELLING QUANTITY]],Stock[[#This Row],[BUYING FEE
(auto-fill)]]*Stock[[#This Row],[SELLING QUANTITY]]/Stock[[#This Row],[BUYING QUANTITY]]),"")</f>
        <v/>
      </c>
      <c r="AE675" s="146" t="str">
        <f ca="1">IFERROR(IF(Stock[[#This Row],[HOLDING DAYS
(auto-fill)]]&lt;365,Stock[[#This Row],[% TOTAL RETURN/(LOSS)
(auto-fill)]]*365/Stock[[#This Row],[HOLDING DAYS
(auto-fill)]],POWER((1+Stock[[#This Row],[% TOTAL RETURN/(LOSS)
(auto-fill)]]),1/(Stock[[#This Row],[HOLDING DAYS
(auto-fill)]]/365))-1),"")</f>
        <v/>
      </c>
      <c r="AF675" s="92"/>
      <c r="AG675" s="149" t="str">
        <f>IF(Stock[[#This Row],[STATUS
(auto-fill)]]="HOLDING",Stock[[#This Row],[MARKET PRICE]]-Stock[[#This Row],[BUYING PRICE]],"")</f>
        <v/>
      </c>
      <c r="AH675" s="143" t="str">
        <f>IFERROR(Stock[[#This Row],[CHANGE
(auto-fill)]]/Stock[[#This Row],[BUYING PRICE]],"")</f>
        <v/>
      </c>
      <c r="AI675" s="129" t="str">
        <f>IF(Stock[[#This Row],[MARKET PRICE]]&gt;0,Stock[[#This Row],[MARKET PRICE]]*Stock[[#This Row],[REMAINING QUANTITY
(auto-fill)]],"")</f>
        <v/>
      </c>
    </row>
    <row r="676" spans="2:35">
      <c r="B676" s="112" t="str">
        <f>IF(AND(Stock[[#This Row],[BUYING QUANTITY]]&gt;0,Stock[[#This Row],[REMAINING QUANTITY
(auto-fill)]]=0),"SOLD OUT",
IF(AND(Stock[[#This Row],[BUYING QUANTITY]]&gt;0,Stock[[#This Row],[REMAINING QUANTITY
(auto-fill)]]&gt;0),"HOLDING",""))</f>
        <v/>
      </c>
      <c r="C676" s="111">
        <f t="shared" si="10"/>
        <v>663</v>
      </c>
      <c r="D676" s="79"/>
      <c r="E676" s="80"/>
      <c r="F676" s="162"/>
      <c r="G676" s="85"/>
      <c r="H676" s="86"/>
      <c r="I676" s="164"/>
      <c r="J676" s="115" t="str">
        <f>IF(Stock[[#This Row],[BUYING QUANTITY]]&gt;0,Stock[[#This Row],[BUYING PRICE]]*Stock[[#This Row],[BUYING QUANTITY]]*Stock[[#This Row],[% BUYING FEE]],"")</f>
        <v/>
      </c>
      <c r="K676" s="89"/>
      <c r="L676" s="90"/>
      <c r="M676" s="117" t="str">
        <f>IF(Stock[[#This Row],[BUYING QUANTITY]]&gt;0,Stock[[#This Row],[BUYING PRICE]]*(1+Stock[[#This Row],[% THRESHOLD (RETURN)_1]]),"")</f>
        <v/>
      </c>
      <c r="N676" s="91"/>
      <c r="O676" s="117" t="str">
        <f>IF(Stock[[#This Row],[BUYING QUANTITY]]&gt;0,Stock[[#This Row],[BUYING PRICE]]*(1+Stock[[#This Row],[% THRESHOLD (RETURN)_2]]),"")</f>
        <v/>
      </c>
      <c r="P676" s="91"/>
      <c r="Q676" s="117" t="str">
        <f>IF(Stock[[#This Row],[BUYING QUANTITY]]&gt;0,Stock[[#This Row],[BUYING PRICE]]*(1+Stock[[#This Row],[% THRESHOLD (LOSS)]]),"")</f>
        <v/>
      </c>
      <c r="R676" s="106"/>
      <c r="S676" s="118" t="str">
        <f>IF(Stock[[#This Row],[CASH DIVIDEND]]&gt;0,Stock[[#This Row],[CASH DIVIDEND]]/(Stock[[#This Row],[BUYING PRICE]]*Stock[[#This Row],[BUYING QUANTITY]]),"")</f>
        <v/>
      </c>
      <c r="T676" s="106"/>
      <c r="U676" s="79"/>
      <c r="V676" s="97"/>
      <c r="W676" s="98"/>
      <c r="X676" s="168"/>
      <c r="Y676" s="126" t="str">
        <f>IF(Stock[[#This Row],[SELLING QUANTITY]]&gt;0,Stock[[#This Row],[SELLING PRICE]]*Stock[[#This Row],[SELLING QUANTITY]]*Stock[[#This Row],[% SELLING FEE]]+Stock[[#This Row],[SELLING PRICE]]*Stock[[#This Row],[SELLING QUANTITY]]*$D$12,"")</f>
        <v/>
      </c>
      <c r="Z676" s="127">
        <f>Stock[[#This Row],[BUYING QUANTITY]]+Stock[[#This Row],[STOCK DIVIDEND]]-Stock[[#This Row],[SELLING QUANTITY]]</f>
        <v>0</v>
      </c>
      <c r="AA6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6" s="121">
        <f ca="1">IF(Stock[[#This Row],[SELLING DATE]]&gt;0,Stock[[#This Row],[SELLING DATE]]-Stock[[#This Row],[BUY DATE]]+1,IF(Stock[[#This Row],[BUY DATE]]=0,0,TODAY()-Stock[[#This Row],[BUY DATE]]+1))</f>
        <v>0</v>
      </c>
      <c r="AC676" s="122" t="str">
        <f>IFERROR(Stock[[#This Row],[CASH DIVIDEND]]+Stock[[#This Row],[RETURN/(LOSS) FROM TRADING
(auto-fill)]],"")</f>
        <v/>
      </c>
      <c r="AD676" s="146" t="str">
        <f>IF(Stock[[#This Row],[SELLING QUANTITY]]&gt;0,SUM(Stock[[#This Row],[RETURN/(LOSS) FROM TRADING
(auto-fill)]],Stock[[#This Row],[CASH DIVIDEND]])/SUM(Stock[[#This Row],[BUYING PRICE]]*Stock[[#This Row],[SELLING QUANTITY]],Stock[[#This Row],[BUYING FEE
(auto-fill)]]*Stock[[#This Row],[SELLING QUANTITY]]/Stock[[#This Row],[BUYING QUANTITY]]),"")</f>
        <v/>
      </c>
      <c r="AE676" s="146" t="str">
        <f ca="1">IFERROR(IF(Stock[[#This Row],[HOLDING DAYS
(auto-fill)]]&lt;365,Stock[[#This Row],[% TOTAL RETURN/(LOSS)
(auto-fill)]]*365/Stock[[#This Row],[HOLDING DAYS
(auto-fill)]],POWER((1+Stock[[#This Row],[% TOTAL RETURN/(LOSS)
(auto-fill)]]),1/(Stock[[#This Row],[HOLDING DAYS
(auto-fill)]]/365))-1),"")</f>
        <v/>
      </c>
      <c r="AF676" s="92"/>
      <c r="AG676" s="149" t="str">
        <f>IF(Stock[[#This Row],[STATUS
(auto-fill)]]="HOLDING",Stock[[#This Row],[MARKET PRICE]]-Stock[[#This Row],[BUYING PRICE]],"")</f>
        <v/>
      </c>
      <c r="AH676" s="143" t="str">
        <f>IFERROR(Stock[[#This Row],[CHANGE
(auto-fill)]]/Stock[[#This Row],[BUYING PRICE]],"")</f>
        <v/>
      </c>
      <c r="AI676" s="129" t="str">
        <f>IF(Stock[[#This Row],[MARKET PRICE]]&gt;0,Stock[[#This Row],[MARKET PRICE]]*Stock[[#This Row],[REMAINING QUANTITY
(auto-fill)]],"")</f>
        <v/>
      </c>
    </row>
    <row r="677" spans="2:35">
      <c r="B677" s="112" t="str">
        <f>IF(AND(Stock[[#This Row],[BUYING QUANTITY]]&gt;0,Stock[[#This Row],[REMAINING QUANTITY
(auto-fill)]]=0),"SOLD OUT",
IF(AND(Stock[[#This Row],[BUYING QUANTITY]]&gt;0,Stock[[#This Row],[REMAINING QUANTITY
(auto-fill)]]&gt;0),"HOLDING",""))</f>
        <v/>
      </c>
      <c r="C677" s="111">
        <f t="shared" si="10"/>
        <v>664</v>
      </c>
      <c r="D677" s="79"/>
      <c r="E677" s="80"/>
      <c r="F677" s="162"/>
      <c r="G677" s="85"/>
      <c r="H677" s="86"/>
      <c r="I677" s="164"/>
      <c r="J677" s="115" t="str">
        <f>IF(Stock[[#This Row],[BUYING QUANTITY]]&gt;0,Stock[[#This Row],[BUYING PRICE]]*Stock[[#This Row],[BUYING QUANTITY]]*Stock[[#This Row],[% BUYING FEE]],"")</f>
        <v/>
      </c>
      <c r="K677" s="89"/>
      <c r="L677" s="90"/>
      <c r="M677" s="117" t="str">
        <f>IF(Stock[[#This Row],[BUYING QUANTITY]]&gt;0,Stock[[#This Row],[BUYING PRICE]]*(1+Stock[[#This Row],[% THRESHOLD (RETURN)_1]]),"")</f>
        <v/>
      </c>
      <c r="N677" s="91"/>
      <c r="O677" s="117" t="str">
        <f>IF(Stock[[#This Row],[BUYING QUANTITY]]&gt;0,Stock[[#This Row],[BUYING PRICE]]*(1+Stock[[#This Row],[% THRESHOLD (RETURN)_2]]),"")</f>
        <v/>
      </c>
      <c r="P677" s="91"/>
      <c r="Q677" s="117" t="str">
        <f>IF(Stock[[#This Row],[BUYING QUANTITY]]&gt;0,Stock[[#This Row],[BUYING PRICE]]*(1+Stock[[#This Row],[% THRESHOLD (LOSS)]]),"")</f>
        <v/>
      </c>
      <c r="R677" s="106"/>
      <c r="S677" s="118" t="str">
        <f>IF(Stock[[#This Row],[CASH DIVIDEND]]&gt;0,Stock[[#This Row],[CASH DIVIDEND]]/(Stock[[#This Row],[BUYING PRICE]]*Stock[[#This Row],[BUYING QUANTITY]]),"")</f>
        <v/>
      </c>
      <c r="T677" s="106"/>
      <c r="U677" s="79"/>
      <c r="V677" s="97"/>
      <c r="W677" s="98"/>
      <c r="X677" s="168"/>
      <c r="Y677" s="126" t="str">
        <f>IF(Stock[[#This Row],[SELLING QUANTITY]]&gt;0,Stock[[#This Row],[SELLING PRICE]]*Stock[[#This Row],[SELLING QUANTITY]]*Stock[[#This Row],[% SELLING FEE]]+Stock[[#This Row],[SELLING PRICE]]*Stock[[#This Row],[SELLING QUANTITY]]*$D$12,"")</f>
        <v/>
      </c>
      <c r="Z677" s="127">
        <f>Stock[[#This Row],[BUYING QUANTITY]]+Stock[[#This Row],[STOCK DIVIDEND]]-Stock[[#This Row],[SELLING QUANTITY]]</f>
        <v>0</v>
      </c>
      <c r="AA6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7" s="121">
        <f ca="1">IF(Stock[[#This Row],[SELLING DATE]]&gt;0,Stock[[#This Row],[SELLING DATE]]-Stock[[#This Row],[BUY DATE]]+1,IF(Stock[[#This Row],[BUY DATE]]=0,0,TODAY()-Stock[[#This Row],[BUY DATE]]+1))</f>
        <v>0</v>
      </c>
      <c r="AC677" s="122" t="str">
        <f>IFERROR(Stock[[#This Row],[CASH DIVIDEND]]+Stock[[#This Row],[RETURN/(LOSS) FROM TRADING
(auto-fill)]],"")</f>
        <v/>
      </c>
      <c r="AD677" s="146" t="str">
        <f>IF(Stock[[#This Row],[SELLING QUANTITY]]&gt;0,SUM(Stock[[#This Row],[RETURN/(LOSS) FROM TRADING
(auto-fill)]],Stock[[#This Row],[CASH DIVIDEND]])/SUM(Stock[[#This Row],[BUYING PRICE]]*Stock[[#This Row],[SELLING QUANTITY]],Stock[[#This Row],[BUYING FEE
(auto-fill)]]*Stock[[#This Row],[SELLING QUANTITY]]/Stock[[#This Row],[BUYING QUANTITY]]),"")</f>
        <v/>
      </c>
      <c r="AE677" s="146" t="str">
        <f ca="1">IFERROR(IF(Stock[[#This Row],[HOLDING DAYS
(auto-fill)]]&lt;365,Stock[[#This Row],[% TOTAL RETURN/(LOSS)
(auto-fill)]]*365/Stock[[#This Row],[HOLDING DAYS
(auto-fill)]],POWER((1+Stock[[#This Row],[% TOTAL RETURN/(LOSS)
(auto-fill)]]),1/(Stock[[#This Row],[HOLDING DAYS
(auto-fill)]]/365))-1),"")</f>
        <v/>
      </c>
      <c r="AF677" s="92"/>
      <c r="AG677" s="149" t="str">
        <f>IF(Stock[[#This Row],[STATUS
(auto-fill)]]="HOLDING",Stock[[#This Row],[MARKET PRICE]]-Stock[[#This Row],[BUYING PRICE]],"")</f>
        <v/>
      </c>
      <c r="AH677" s="143" t="str">
        <f>IFERROR(Stock[[#This Row],[CHANGE
(auto-fill)]]/Stock[[#This Row],[BUYING PRICE]],"")</f>
        <v/>
      </c>
      <c r="AI677" s="129" t="str">
        <f>IF(Stock[[#This Row],[MARKET PRICE]]&gt;0,Stock[[#This Row],[MARKET PRICE]]*Stock[[#This Row],[REMAINING QUANTITY
(auto-fill)]],"")</f>
        <v/>
      </c>
    </row>
    <row r="678" spans="2:35">
      <c r="B678" s="112" t="str">
        <f>IF(AND(Stock[[#This Row],[BUYING QUANTITY]]&gt;0,Stock[[#This Row],[REMAINING QUANTITY
(auto-fill)]]=0),"SOLD OUT",
IF(AND(Stock[[#This Row],[BUYING QUANTITY]]&gt;0,Stock[[#This Row],[REMAINING QUANTITY
(auto-fill)]]&gt;0),"HOLDING",""))</f>
        <v/>
      </c>
      <c r="C678" s="111">
        <f t="shared" si="10"/>
        <v>665</v>
      </c>
      <c r="D678" s="79"/>
      <c r="E678" s="80"/>
      <c r="F678" s="162"/>
      <c r="G678" s="85"/>
      <c r="H678" s="86"/>
      <c r="I678" s="164"/>
      <c r="J678" s="115" t="str">
        <f>IF(Stock[[#This Row],[BUYING QUANTITY]]&gt;0,Stock[[#This Row],[BUYING PRICE]]*Stock[[#This Row],[BUYING QUANTITY]]*Stock[[#This Row],[% BUYING FEE]],"")</f>
        <v/>
      </c>
      <c r="K678" s="89"/>
      <c r="L678" s="90"/>
      <c r="M678" s="117" t="str">
        <f>IF(Stock[[#This Row],[BUYING QUANTITY]]&gt;0,Stock[[#This Row],[BUYING PRICE]]*(1+Stock[[#This Row],[% THRESHOLD (RETURN)_1]]),"")</f>
        <v/>
      </c>
      <c r="N678" s="91"/>
      <c r="O678" s="117" t="str">
        <f>IF(Stock[[#This Row],[BUYING QUANTITY]]&gt;0,Stock[[#This Row],[BUYING PRICE]]*(1+Stock[[#This Row],[% THRESHOLD (RETURN)_2]]),"")</f>
        <v/>
      </c>
      <c r="P678" s="91"/>
      <c r="Q678" s="117" t="str">
        <f>IF(Stock[[#This Row],[BUYING QUANTITY]]&gt;0,Stock[[#This Row],[BUYING PRICE]]*(1+Stock[[#This Row],[% THRESHOLD (LOSS)]]),"")</f>
        <v/>
      </c>
      <c r="R678" s="106"/>
      <c r="S678" s="118" t="str">
        <f>IF(Stock[[#This Row],[CASH DIVIDEND]]&gt;0,Stock[[#This Row],[CASH DIVIDEND]]/(Stock[[#This Row],[BUYING PRICE]]*Stock[[#This Row],[BUYING QUANTITY]]),"")</f>
        <v/>
      </c>
      <c r="T678" s="106"/>
      <c r="U678" s="79"/>
      <c r="V678" s="97"/>
      <c r="W678" s="98"/>
      <c r="X678" s="168"/>
      <c r="Y678" s="126" t="str">
        <f>IF(Stock[[#This Row],[SELLING QUANTITY]]&gt;0,Stock[[#This Row],[SELLING PRICE]]*Stock[[#This Row],[SELLING QUANTITY]]*Stock[[#This Row],[% SELLING FEE]]+Stock[[#This Row],[SELLING PRICE]]*Stock[[#This Row],[SELLING QUANTITY]]*$D$12,"")</f>
        <v/>
      </c>
      <c r="Z678" s="127">
        <f>Stock[[#This Row],[BUYING QUANTITY]]+Stock[[#This Row],[STOCK DIVIDEND]]-Stock[[#This Row],[SELLING QUANTITY]]</f>
        <v>0</v>
      </c>
      <c r="AA6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8" s="121">
        <f ca="1">IF(Stock[[#This Row],[SELLING DATE]]&gt;0,Stock[[#This Row],[SELLING DATE]]-Stock[[#This Row],[BUY DATE]]+1,IF(Stock[[#This Row],[BUY DATE]]=0,0,TODAY()-Stock[[#This Row],[BUY DATE]]+1))</f>
        <v>0</v>
      </c>
      <c r="AC678" s="122" t="str">
        <f>IFERROR(Stock[[#This Row],[CASH DIVIDEND]]+Stock[[#This Row],[RETURN/(LOSS) FROM TRADING
(auto-fill)]],"")</f>
        <v/>
      </c>
      <c r="AD678" s="146" t="str">
        <f>IF(Stock[[#This Row],[SELLING QUANTITY]]&gt;0,SUM(Stock[[#This Row],[RETURN/(LOSS) FROM TRADING
(auto-fill)]],Stock[[#This Row],[CASH DIVIDEND]])/SUM(Stock[[#This Row],[BUYING PRICE]]*Stock[[#This Row],[SELLING QUANTITY]],Stock[[#This Row],[BUYING FEE
(auto-fill)]]*Stock[[#This Row],[SELLING QUANTITY]]/Stock[[#This Row],[BUYING QUANTITY]]),"")</f>
        <v/>
      </c>
      <c r="AE678" s="146" t="str">
        <f ca="1">IFERROR(IF(Stock[[#This Row],[HOLDING DAYS
(auto-fill)]]&lt;365,Stock[[#This Row],[% TOTAL RETURN/(LOSS)
(auto-fill)]]*365/Stock[[#This Row],[HOLDING DAYS
(auto-fill)]],POWER((1+Stock[[#This Row],[% TOTAL RETURN/(LOSS)
(auto-fill)]]),1/(Stock[[#This Row],[HOLDING DAYS
(auto-fill)]]/365))-1),"")</f>
        <v/>
      </c>
      <c r="AF678" s="92"/>
      <c r="AG678" s="149" t="str">
        <f>IF(Stock[[#This Row],[STATUS
(auto-fill)]]="HOLDING",Stock[[#This Row],[MARKET PRICE]]-Stock[[#This Row],[BUYING PRICE]],"")</f>
        <v/>
      </c>
      <c r="AH678" s="143" t="str">
        <f>IFERROR(Stock[[#This Row],[CHANGE
(auto-fill)]]/Stock[[#This Row],[BUYING PRICE]],"")</f>
        <v/>
      </c>
      <c r="AI678" s="129" t="str">
        <f>IF(Stock[[#This Row],[MARKET PRICE]]&gt;0,Stock[[#This Row],[MARKET PRICE]]*Stock[[#This Row],[REMAINING QUANTITY
(auto-fill)]],"")</f>
        <v/>
      </c>
    </row>
    <row r="679" spans="2:35">
      <c r="B679" s="112" t="str">
        <f>IF(AND(Stock[[#This Row],[BUYING QUANTITY]]&gt;0,Stock[[#This Row],[REMAINING QUANTITY
(auto-fill)]]=0),"SOLD OUT",
IF(AND(Stock[[#This Row],[BUYING QUANTITY]]&gt;0,Stock[[#This Row],[REMAINING QUANTITY
(auto-fill)]]&gt;0),"HOLDING",""))</f>
        <v/>
      </c>
      <c r="C679" s="111">
        <f t="shared" si="10"/>
        <v>666</v>
      </c>
      <c r="D679" s="79"/>
      <c r="E679" s="80"/>
      <c r="F679" s="162"/>
      <c r="G679" s="85"/>
      <c r="H679" s="86"/>
      <c r="I679" s="164"/>
      <c r="J679" s="115" t="str">
        <f>IF(Stock[[#This Row],[BUYING QUANTITY]]&gt;0,Stock[[#This Row],[BUYING PRICE]]*Stock[[#This Row],[BUYING QUANTITY]]*Stock[[#This Row],[% BUYING FEE]],"")</f>
        <v/>
      </c>
      <c r="K679" s="89"/>
      <c r="L679" s="90"/>
      <c r="M679" s="117" t="str">
        <f>IF(Stock[[#This Row],[BUYING QUANTITY]]&gt;0,Stock[[#This Row],[BUYING PRICE]]*(1+Stock[[#This Row],[% THRESHOLD (RETURN)_1]]),"")</f>
        <v/>
      </c>
      <c r="N679" s="91"/>
      <c r="O679" s="117" t="str">
        <f>IF(Stock[[#This Row],[BUYING QUANTITY]]&gt;0,Stock[[#This Row],[BUYING PRICE]]*(1+Stock[[#This Row],[% THRESHOLD (RETURN)_2]]),"")</f>
        <v/>
      </c>
      <c r="P679" s="91"/>
      <c r="Q679" s="117" t="str">
        <f>IF(Stock[[#This Row],[BUYING QUANTITY]]&gt;0,Stock[[#This Row],[BUYING PRICE]]*(1+Stock[[#This Row],[% THRESHOLD (LOSS)]]),"")</f>
        <v/>
      </c>
      <c r="R679" s="106"/>
      <c r="S679" s="118" t="str">
        <f>IF(Stock[[#This Row],[CASH DIVIDEND]]&gt;0,Stock[[#This Row],[CASH DIVIDEND]]/(Stock[[#This Row],[BUYING PRICE]]*Stock[[#This Row],[BUYING QUANTITY]]),"")</f>
        <v/>
      </c>
      <c r="T679" s="106"/>
      <c r="U679" s="79"/>
      <c r="V679" s="97"/>
      <c r="W679" s="98"/>
      <c r="X679" s="168"/>
      <c r="Y679" s="126" t="str">
        <f>IF(Stock[[#This Row],[SELLING QUANTITY]]&gt;0,Stock[[#This Row],[SELLING PRICE]]*Stock[[#This Row],[SELLING QUANTITY]]*Stock[[#This Row],[% SELLING FEE]]+Stock[[#This Row],[SELLING PRICE]]*Stock[[#This Row],[SELLING QUANTITY]]*$D$12,"")</f>
        <v/>
      </c>
      <c r="Z679" s="127">
        <f>Stock[[#This Row],[BUYING QUANTITY]]+Stock[[#This Row],[STOCK DIVIDEND]]-Stock[[#This Row],[SELLING QUANTITY]]</f>
        <v>0</v>
      </c>
      <c r="AA6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79" s="121">
        <f ca="1">IF(Stock[[#This Row],[SELLING DATE]]&gt;0,Stock[[#This Row],[SELLING DATE]]-Stock[[#This Row],[BUY DATE]]+1,IF(Stock[[#This Row],[BUY DATE]]=0,0,TODAY()-Stock[[#This Row],[BUY DATE]]+1))</f>
        <v>0</v>
      </c>
      <c r="AC679" s="122" t="str">
        <f>IFERROR(Stock[[#This Row],[CASH DIVIDEND]]+Stock[[#This Row],[RETURN/(LOSS) FROM TRADING
(auto-fill)]],"")</f>
        <v/>
      </c>
      <c r="AD679" s="146" t="str">
        <f>IF(Stock[[#This Row],[SELLING QUANTITY]]&gt;0,SUM(Stock[[#This Row],[RETURN/(LOSS) FROM TRADING
(auto-fill)]],Stock[[#This Row],[CASH DIVIDEND]])/SUM(Stock[[#This Row],[BUYING PRICE]]*Stock[[#This Row],[SELLING QUANTITY]],Stock[[#This Row],[BUYING FEE
(auto-fill)]]*Stock[[#This Row],[SELLING QUANTITY]]/Stock[[#This Row],[BUYING QUANTITY]]),"")</f>
        <v/>
      </c>
      <c r="AE679" s="146" t="str">
        <f ca="1">IFERROR(IF(Stock[[#This Row],[HOLDING DAYS
(auto-fill)]]&lt;365,Stock[[#This Row],[% TOTAL RETURN/(LOSS)
(auto-fill)]]*365/Stock[[#This Row],[HOLDING DAYS
(auto-fill)]],POWER((1+Stock[[#This Row],[% TOTAL RETURN/(LOSS)
(auto-fill)]]),1/(Stock[[#This Row],[HOLDING DAYS
(auto-fill)]]/365))-1),"")</f>
        <v/>
      </c>
      <c r="AF679" s="92"/>
      <c r="AG679" s="149" t="str">
        <f>IF(Stock[[#This Row],[STATUS
(auto-fill)]]="HOLDING",Stock[[#This Row],[MARKET PRICE]]-Stock[[#This Row],[BUYING PRICE]],"")</f>
        <v/>
      </c>
      <c r="AH679" s="143" t="str">
        <f>IFERROR(Stock[[#This Row],[CHANGE
(auto-fill)]]/Stock[[#This Row],[BUYING PRICE]],"")</f>
        <v/>
      </c>
      <c r="AI679" s="129" t="str">
        <f>IF(Stock[[#This Row],[MARKET PRICE]]&gt;0,Stock[[#This Row],[MARKET PRICE]]*Stock[[#This Row],[REMAINING QUANTITY
(auto-fill)]],"")</f>
        <v/>
      </c>
    </row>
    <row r="680" spans="2:35">
      <c r="B680" s="112" t="str">
        <f>IF(AND(Stock[[#This Row],[BUYING QUANTITY]]&gt;0,Stock[[#This Row],[REMAINING QUANTITY
(auto-fill)]]=0),"SOLD OUT",
IF(AND(Stock[[#This Row],[BUYING QUANTITY]]&gt;0,Stock[[#This Row],[REMAINING QUANTITY
(auto-fill)]]&gt;0),"HOLDING",""))</f>
        <v/>
      </c>
      <c r="C680" s="111">
        <f t="shared" si="10"/>
        <v>667</v>
      </c>
      <c r="D680" s="79"/>
      <c r="E680" s="80"/>
      <c r="F680" s="162"/>
      <c r="G680" s="85"/>
      <c r="H680" s="86"/>
      <c r="I680" s="164"/>
      <c r="J680" s="115" t="str">
        <f>IF(Stock[[#This Row],[BUYING QUANTITY]]&gt;0,Stock[[#This Row],[BUYING PRICE]]*Stock[[#This Row],[BUYING QUANTITY]]*Stock[[#This Row],[% BUYING FEE]],"")</f>
        <v/>
      </c>
      <c r="K680" s="89"/>
      <c r="L680" s="90"/>
      <c r="M680" s="117" t="str">
        <f>IF(Stock[[#This Row],[BUYING QUANTITY]]&gt;0,Stock[[#This Row],[BUYING PRICE]]*(1+Stock[[#This Row],[% THRESHOLD (RETURN)_1]]),"")</f>
        <v/>
      </c>
      <c r="N680" s="91"/>
      <c r="O680" s="117" t="str">
        <f>IF(Stock[[#This Row],[BUYING QUANTITY]]&gt;0,Stock[[#This Row],[BUYING PRICE]]*(1+Stock[[#This Row],[% THRESHOLD (RETURN)_2]]),"")</f>
        <v/>
      </c>
      <c r="P680" s="91"/>
      <c r="Q680" s="117" t="str">
        <f>IF(Stock[[#This Row],[BUYING QUANTITY]]&gt;0,Stock[[#This Row],[BUYING PRICE]]*(1+Stock[[#This Row],[% THRESHOLD (LOSS)]]),"")</f>
        <v/>
      </c>
      <c r="R680" s="106"/>
      <c r="S680" s="118" t="str">
        <f>IF(Stock[[#This Row],[CASH DIVIDEND]]&gt;0,Stock[[#This Row],[CASH DIVIDEND]]/(Stock[[#This Row],[BUYING PRICE]]*Stock[[#This Row],[BUYING QUANTITY]]),"")</f>
        <v/>
      </c>
      <c r="T680" s="106"/>
      <c r="U680" s="79"/>
      <c r="V680" s="97"/>
      <c r="W680" s="98"/>
      <c r="X680" s="168"/>
      <c r="Y680" s="126" t="str">
        <f>IF(Stock[[#This Row],[SELLING QUANTITY]]&gt;0,Stock[[#This Row],[SELLING PRICE]]*Stock[[#This Row],[SELLING QUANTITY]]*Stock[[#This Row],[% SELLING FEE]]+Stock[[#This Row],[SELLING PRICE]]*Stock[[#This Row],[SELLING QUANTITY]]*$D$12,"")</f>
        <v/>
      </c>
      <c r="Z680" s="127">
        <f>Stock[[#This Row],[BUYING QUANTITY]]+Stock[[#This Row],[STOCK DIVIDEND]]-Stock[[#This Row],[SELLING QUANTITY]]</f>
        <v>0</v>
      </c>
      <c r="AA6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0" s="121">
        <f ca="1">IF(Stock[[#This Row],[SELLING DATE]]&gt;0,Stock[[#This Row],[SELLING DATE]]-Stock[[#This Row],[BUY DATE]]+1,IF(Stock[[#This Row],[BUY DATE]]=0,0,TODAY()-Stock[[#This Row],[BUY DATE]]+1))</f>
        <v>0</v>
      </c>
      <c r="AC680" s="122" t="str">
        <f>IFERROR(Stock[[#This Row],[CASH DIVIDEND]]+Stock[[#This Row],[RETURN/(LOSS) FROM TRADING
(auto-fill)]],"")</f>
        <v/>
      </c>
      <c r="AD680" s="146" t="str">
        <f>IF(Stock[[#This Row],[SELLING QUANTITY]]&gt;0,SUM(Stock[[#This Row],[RETURN/(LOSS) FROM TRADING
(auto-fill)]],Stock[[#This Row],[CASH DIVIDEND]])/SUM(Stock[[#This Row],[BUYING PRICE]]*Stock[[#This Row],[SELLING QUANTITY]],Stock[[#This Row],[BUYING FEE
(auto-fill)]]*Stock[[#This Row],[SELLING QUANTITY]]/Stock[[#This Row],[BUYING QUANTITY]]),"")</f>
        <v/>
      </c>
      <c r="AE680" s="146" t="str">
        <f ca="1">IFERROR(IF(Stock[[#This Row],[HOLDING DAYS
(auto-fill)]]&lt;365,Stock[[#This Row],[% TOTAL RETURN/(LOSS)
(auto-fill)]]*365/Stock[[#This Row],[HOLDING DAYS
(auto-fill)]],POWER((1+Stock[[#This Row],[% TOTAL RETURN/(LOSS)
(auto-fill)]]),1/(Stock[[#This Row],[HOLDING DAYS
(auto-fill)]]/365))-1),"")</f>
        <v/>
      </c>
      <c r="AF680" s="92"/>
      <c r="AG680" s="149" t="str">
        <f>IF(Stock[[#This Row],[STATUS
(auto-fill)]]="HOLDING",Stock[[#This Row],[MARKET PRICE]]-Stock[[#This Row],[BUYING PRICE]],"")</f>
        <v/>
      </c>
      <c r="AH680" s="143" t="str">
        <f>IFERROR(Stock[[#This Row],[CHANGE
(auto-fill)]]/Stock[[#This Row],[BUYING PRICE]],"")</f>
        <v/>
      </c>
      <c r="AI680" s="129" t="str">
        <f>IF(Stock[[#This Row],[MARKET PRICE]]&gt;0,Stock[[#This Row],[MARKET PRICE]]*Stock[[#This Row],[REMAINING QUANTITY
(auto-fill)]],"")</f>
        <v/>
      </c>
    </row>
    <row r="681" spans="2:35">
      <c r="B681" s="112" t="str">
        <f>IF(AND(Stock[[#This Row],[BUYING QUANTITY]]&gt;0,Stock[[#This Row],[REMAINING QUANTITY
(auto-fill)]]=0),"SOLD OUT",
IF(AND(Stock[[#This Row],[BUYING QUANTITY]]&gt;0,Stock[[#This Row],[REMAINING QUANTITY
(auto-fill)]]&gt;0),"HOLDING",""))</f>
        <v/>
      </c>
      <c r="C681" s="111">
        <f t="shared" si="10"/>
        <v>668</v>
      </c>
      <c r="D681" s="79"/>
      <c r="E681" s="80"/>
      <c r="F681" s="162"/>
      <c r="G681" s="85"/>
      <c r="H681" s="86"/>
      <c r="I681" s="164"/>
      <c r="J681" s="115" t="str">
        <f>IF(Stock[[#This Row],[BUYING QUANTITY]]&gt;0,Stock[[#This Row],[BUYING PRICE]]*Stock[[#This Row],[BUYING QUANTITY]]*Stock[[#This Row],[% BUYING FEE]],"")</f>
        <v/>
      </c>
      <c r="K681" s="89"/>
      <c r="L681" s="90"/>
      <c r="M681" s="117" t="str">
        <f>IF(Stock[[#This Row],[BUYING QUANTITY]]&gt;0,Stock[[#This Row],[BUYING PRICE]]*(1+Stock[[#This Row],[% THRESHOLD (RETURN)_1]]),"")</f>
        <v/>
      </c>
      <c r="N681" s="91"/>
      <c r="O681" s="117" t="str">
        <f>IF(Stock[[#This Row],[BUYING QUANTITY]]&gt;0,Stock[[#This Row],[BUYING PRICE]]*(1+Stock[[#This Row],[% THRESHOLD (RETURN)_2]]),"")</f>
        <v/>
      </c>
      <c r="P681" s="91"/>
      <c r="Q681" s="117" t="str">
        <f>IF(Stock[[#This Row],[BUYING QUANTITY]]&gt;0,Stock[[#This Row],[BUYING PRICE]]*(1+Stock[[#This Row],[% THRESHOLD (LOSS)]]),"")</f>
        <v/>
      </c>
      <c r="R681" s="106"/>
      <c r="S681" s="118" t="str">
        <f>IF(Stock[[#This Row],[CASH DIVIDEND]]&gt;0,Stock[[#This Row],[CASH DIVIDEND]]/(Stock[[#This Row],[BUYING PRICE]]*Stock[[#This Row],[BUYING QUANTITY]]),"")</f>
        <v/>
      </c>
      <c r="T681" s="106"/>
      <c r="U681" s="79"/>
      <c r="V681" s="97"/>
      <c r="W681" s="98"/>
      <c r="X681" s="168"/>
      <c r="Y681" s="126" t="str">
        <f>IF(Stock[[#This Row],[SELLING QUANTITY]]&gt;0,Stock[[#This Row],[SELLING PRICE]]*Stock[[#This Row],[SELLING QUANTITY]]*Stock[[#This Row],[% SELLING FEE]]+Stock[[#This Row],[SELLING PRICE]]*Stock[[#This Row],[SELLING QUANTITY]]*$D$12,"")</f>
        <v/>
      </c>
      <c r="Z681" s="127">
        <f>Stock[[#This Row],[BUYING QUANTITY]]+Stock[[#This Row],[STOCK DIVIDEND]]-Stock[[#This Row],[SELLING QUANTITY]]</f>
        <v>0</v>
      </c>
      <c r="AA6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1" s="121">
        <f ca="1">IF(Stock[[#This Row],[SELLING DATE]]&gt;0,Stock[[#This Row],[SELLING DATE]]-Stock[[#This Row],[BUY DATE]]+1,IF(Stock[[#This Row],[BUY DATE]]=0,0,TODAY()-Stock[[#This Row],[BUY DATE]]+1))</f>
        <v>0</v>
      </c>
      <c r="AC681" s="122" t="str">
        <f>IFERROR(Stock[[#This Row],[CASH DIVIDEND]]+Stock[[#This Row],[RETURN/(LOSS) FROM TRADING
(auto-fill)]],"")</f>
        <v/>
      </c>
      <c r="AD681" s="146" t="str">
        <f>IF(Stock[[#This Row],[SELLING QUANTITY]]&gt;0,SUM(Stock[[#This Row],[RETURN/(LOSS) FROM TRADING
(auto-fill)]],Stock[[#This Row],[CASH DIVIDEND]])/SUM(Stock[[#This Row],[BUYING PRICE]]*Stock[[#This Row],[SELLING QUANTITY]],Stock[[#This Row],[BUYING FEE
(auto-fill)]]*Stock[[#This Row],[SELLING QUANTITY]]/Stock[[#This Row],[BUYING QUANTITY]]),"")</f>
        <v/>
      </c>
      <c r="AE681" s="146" t="str">
        <f ca="1">IFERROR(IF(Stock[[#This Row],[HOLDING DAYS
(auto-fill)]]&lt;365,Stock[[#This Row],[% TOTAL RETURN/(LOSS)
(auto-fill)]]*365/Stock[[#This Row],[HOLDING DAYS
(auto-fill)]],POWER((1+Stock[[#This Row],[% TOTAL RETURN/(LOSS)
(auto-fill)]]),1/(Stock[[#This Row],[HOLDING DAYS
(auto-fill)]]/365))-1),"")</f>
        <v/>
      </c>
      <c r="AF681" s="92"/>
      <c r="AG681" s="149" t="str">
        <f>IF(Stock[[#This Row],[STATUS
(auto-fill)]]="HOLDING",Stock[[#This Row],[MARKET PRICE]]-Stock[[#This Row],[BUYING PRICE]],"")</f>
        <v/>
      </c>
      <c r="AH681" s="143" t="str">
        <f>IFERROR(Stock[[#This Row],[CHANGE
(auto-fill)]]/Stock[[#This Row],[BUYING PRICE]],"")</f>
        <v/>
      </c>
      <c r="AI681" s="129" t="str">
        <f>IF(Stock[[#This Row],[MARKET PRICE]]&gt;0,Stock[[#This Row],[MARKET PRICE]]*Stock[[#This Row],[REMAINING QUANTITY
(auto-fill)]],"")</f>
        <v/>
      </c>
    </row>
    <row r="682" spans="2:35">
      <c r="B682" s="112" t="str">
        <f>IF(AND(Stock[[#This Row],[BUYING QUANTITY]]&gt;0,Stock[[#This Row],[REMAINING QUANTITY
(auto-fill)]]=0),"SOLD OUT",
IF(AND(Stock[[#This Row],[BUYING QUANTITY]]&gt;0,Stock[[#This Row],[REMAINING QUANTITY
(auto-fill)]]&gt;0),"HOLDING",""))</f>
        <v/>
      </c>
      <c r="C682" s="111">
        <f t="shared" si="10"/>
        <v>669</v>
      </c>
      <c r="D682" s="79"/>
      <c r="E682" s="80"/>
      <c r="F682" s="162"/>
      <c r="G682" s="85"/>
      <c r="H682" s="86"/>
      <c r="I682" s="164"/>
      <c r="J682" s="115" t="str">
        <f>IF(Stock[[#This Row],[BUYING QUANTITY]]&gt;0,Stock[[#This Row],[BUYING PRICE]]*Stock[[#This Row],[BUYING QUANTITY]]*Stock[[#This Row],[% BUYING FEE]],"")</f>
        <v/>
      </c>
      <c r="K682" s="89"/>
      <c r="L682" s="90"/>
      <c r="M682" s="117" t="str">
        <f>IF(Stock[[#This Row],[BUYING QUANTITY]]&gt;0,Stock[[#This Row],[BUYING PRICE]]*(1+Stock[[#This Row],[% THRESHOLD (RETURN)_1]]),"")</f>
        <v/>
      </c>
      <c r="N682" s="91"/>
      <c r="O682" s="117" t="str">
        <f>IF(Stock[[#This Row],[BUYING QUANTITY]]&gt;0,Stock[[#This Row],[BUYING PRICE]]*(1+Stock[[#This Row],[% THRESHOLD (RETURN)_2]]),"")</f>
        <v/>
      </c>
      <c r="P682" s="91"/>
      <c r="Q682" s="117" t="str">
        <f>IF(Stock[[#This Row],[BUYING QUANTITY]]&gt;0,Stock[[#This Row],[BUYING PRICE]]*(1+Stock[[#This Row],[% THRESHOLD (LOSS)]]),"")</f>
        <v/>
      </c>
      <c r="R682" s="106"/>
      <c r="S682" s="118" t="str">
        <f>IF(Stock[[#This Row],[CASH DIVIDEND]]&gt;0,Stock[[#This Row],[CASH DIVIDEND]]/(Stock[[#This Row],[BUYING PRICE]]*Stock[[#This Row],[BUYING QUANTITY]]),"")</f>
        <v/>
      </c>
      <c r="T682" s="106"/>
      <c r="U682" s="79"/>
      <c r="V682" s="97"/>
      <c r="W682" s="98"/>
      <c r="X682" s="168"/>
      <c r="Y682" s="126" t="str">
        <f>IF(Stock[[#This Row],[SELLING QUANTITY]]&gt;0,Stock[[#This Row],[SELLING PRICE]]*Stock[[#This Row],[SELLING QUANTITY]]*Stock[[#This Row],[% SELLING FEE]]+Stock[[#This Row],[SELLING PRICE]]*Stock[[#This Row],[SELLING QUANTITY]]*$D$12,"")</f>
        <v/>
      </c>
      <c r="Z682" s="127">
        <f>Stock[[#This Row],[BUYING QUANTITY]]+Stock[[#This Row],[STOCK DIVIDEND]]-Stock[[#This Row],[SELLING QUANTITY]]</f>
        <v>0</v>
      </c>
      <c r="AA6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2" s="121">
        <f ca="1">IF(Stock[[#This Row],[SELLING DATE]]&gt;0,Stock[[#This Row],[SELLING DATE]]-Stock[[#This Row],[BUY DATE]]+1,IF(Stock[[#This Row],[BUY DATE]]=0,0,TODAY()-Stock[[#This Row],[BUY DATE]]+1))</f>
        <v>0</v>
      </c>
      <c r="AC682" s="122" t="str">
        <f>IFERROR(Stock[[#This Row],[CASH DIVIDEND]]+Stock[[#This Row],[RETURN/(LOSS) FROM TRADING
(auto-fill)]],"")</f>
        <v/>
      </c>
      <c r="AD682" s="146" t="str">
        <f>IF(Stock[[#This Row],[SELLING QUANTITY]]&gt;0,SUM(Stock[[#This Row],[RETURN/(LOSS) FROM TRADING
(auto-fill)]],Stock[[#This Row],[CASH DIVIDEND]])/SUM(Stock[[#This Row],[BUYING PRICE]]*Stock[[#This Row],[SELLING QUANTITY]],Stock[[#This Row],[BUYING FEE
(auto-fill)]]*Stock[[#This Row],[SELLING QUANTITY]]/Stock[[#This Row],[BUYING QUANTITY]]),"")</f>
        <v/>
      </c>
      <c r="AE682" s="146" t="str">
        <f ca="1">IFERROR(IF(Stock[[#This Row],[HOLDING DAYS
(auto-fill)]]&lt;365,Stock[[#This Row],[% TOTAL RETURN/(LOSS)
(auto-fill)]]*365/Stock[[#This Row],[HOLDING DAYS
(auto-fill)]],POWER((1+Stock[[#This Row],[% TOTAL RETURN/(LOSS)
(auto-fill)]]),1/(Stock[[#This Row],[HOLDING DAYS
(auto-fill)]]/365))-1),"")</f>
        <v/>
      </c>
      <c r="AF682" s="92"/>
      <c r="AG682" s="149" t="str">
        <f>IF(Stock[[#This Row],[STATUS
(auto-fill)]]="HOLDING",Stock[[#This Row],[MARKET PRICE]]-Stock[[#This Row],[BUYING PRICE]],"")</f>
        <v/>
      </c>
      <c r="AH682" s="143" t="str">
        <f>IFERROR(Stock[[#This Row],[CHANGE
(auto-fill)]]/Stock[[#This Row],[BUYING PRICE]],"")</f>
        <v/>
      </c>
      <c r="AI682" s="129" t="str">
        <f>IF(Stock[[#This Row],[MARKET PRICE]]&gt;0,Stock[[#This Row],[MARKET PRICE]]*Stock[[#This Row],[REMAINING QUANTITY
(auto-fill)]],"")</f>
        <v/>
      </c>
    </row>
    <row r="683" spans="2:35">
      <c r="B683" s="112" t="str">
        <f>IF(AND(Stock[[#This Row],[BUYING QUANTITY]]&gt;0,Stock[[#This Row],[REMAINING QUANTITY
(auto-fill)]]=0),"SOLD OUT",
IF(AND(Stock[[#This Row],[BUYING QUANTITY]]&gt;0,Stock[[#This Row],[REMAINING QUANTITY
(auto-fill)]]&gt;0),"HOLDING",""))</f>
        <v/>
      </c>
      <c r="C683" s="111">
        <f t="shared" si="10"/>
        <v>670</v>
      </c>
      <c r="D683" s="79"/>
      <c r="E683" s="80"/>
      <c r="F683" s="162"/>
      <c r="G683" s="85"/>
      <c r="H683" s="86"/>
      <c r="I683" s="164"/>
      <c r="J683" s="115" t="str">
        <f>IF(Stock[[#This Row],[BUYING QUANTITY]]&gt;0,Stock[[#This Row],[BUYING PRICE]]*Stock[[#This Row],[BUYING QUANTITY]]*Stock[[#This Row],[% BUYING FEE]],"")</f>
        <v/>
      </c>
      <c r="K683" s="89"/>
      <c r="L683" s="90"/>
      <c r="M683" s="117" t="str">
        <f>IF(Stock[[#This Row],[BUYING QUANTITY]]&gt;0,Stock[[#This Row],[BUYING PRICE]]*(1+Stock[[#This Row],[% THRESHOLD (RETURN)_1]]),"")</f>
        <v/>
      </c>
      <c r="N683" s="91"/>
      <c r="O683" s="117" t="str">
        <f>IF(Stock[[#This Row],[BUYING QUANTITY]]&gt;0,Stock[[#This Row],[BUYING PRICE]]*(1+Stock[[#This Row],[% THRESHOLD (RETURN)_2]]),"")</f>
        <v/>
      </c>
      <c r="P683" s="91"/>
      <c r="Q683" s="117" t="str">
        <f>IF(Stock[[#This Row],[BUYING QUANTITY]]&gt;0,Stock[[#This Row],[BUYING PRICE]]*(1+Stock[[#This Row],[% THRESHOLD (LOSS)]]),"")</f>
        <v/>
      </c>
      <c r="R683" s="106"/>
      <c r="S683" s="118" t="str">
        <f>IF(Stock[[#This Row],[CASH DIVIDEND]]&gt;0,Stock[[#This Row],[CASH DIVIDEND]]/(Stock[[#This Row],[BUYING PRICE]]*Stock[[#This Row],[BUYING QUANTITY]]),"")</f>
        <v/>
      </c>
      <c r="T683" s="106"/>
      <c r="U683" s="79"/>
      <c r="V683" s="97"/>
      <c r="W683" s="98"/>
      <c r="X683" s="168"/>
      <c r="Y683" s="126" t="str">
        <f>IF(Stock[[#This Row],[SELLING QUANTITY]]&gt;0,Stock[[#This Row],[SELLING PRICE]]*Stock[[#This Row],[SELLING QUANTITY]]*Stock[[#This Row],[% SELLING FEE]]+Stock[[#This Row],[SELLING PRICE]]*Stock[[#This Row],[SELLING QUANTITY]]*$D$12,"")</f>
        <v/>
      </c>
      <c r="Z683" s="127">
        <f>Stock[[#This Row],[BUYING QUANTITY]]+Stock[[#This Row],[STOCK DIVIDEND]]-Stock[[#This Row],[SELLING QUANTITY]]</f>
        <v>0</v>
      </c>
      <c r="AA6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3" s="121">
        <f ca="1">IF(Stock[[#This Row],[SELLING DATE]]&gt;0,Stock[[#This Row],[SELLING DATE]]-Stock[[#This Row],[BUY DATE]]+1,IF(Stock[[#This Row],[BUY DATE]]=0,0,TODAY()-Stock[[#This Row],[BUY DATE]]+1))</f>
        <v>0</v>
      </c>
      <c r="AC683" s="122" t="str">
        <f>IFERROR(Stock[[#This Row],[CASH DIVIDEND]]+Stock[[#This Row],[RETURN/(LOSS) FROM TRADING
(auto-fill)]],"")</f>
        <v/>
      </c>
      <c r="AD683" s="146" t="str">
        <f>IF(Stock[[#This Row],[SELLING QUANTITY]]&gt;0,SUM(Stock[[#This Row],[RETURN/(LOSS) FROM TRADING
(auto-fill)]],Stock[[#This Row],[CASH DIVIDEND]])/SUM(Stock[[#This Row],[BUYING PRICE]]*Stock[[#This Row],[SELLING QUANTITY]],Stock[[#This Row],[BUYING FEE
(auto-fill)]]*Stock[[#This Row],[SELLING QUANTITY]]/Stock[[#This Row],[BUYING QUANTITY]]),"")</f>
        <v/>
      </c>
      <c r="AE683" s="146" t="str">
        <f ca="1">IFERROR(IF(Stock[[#This Row],[HOLDING DAYS
(auto-fill)]]&lt;365,Stock[[#This Row],[% TOTAL RETURN/(LOSS)
(auto-fill)]]*365/Stock[[#This Row],[HOLDING DAYS
(auto-fill)]],POWER((1+Stock[[#This Row],[% TOTAL RETURN/(LOSS)
(auto-fill)]]),1/(Stock[[#This Row],[HOLDING DAYS
(auto-fill)]]/365))-1),"")</f>
        <v/>
      </c>
      <c r="AF683" s="92"/>
      <c r="AG683" s="149" t="str">
        <f>IF(Stock[[#This Row],[STATUS
(auto-fill)]]="HOLDING",Stock[[#This Row],[MARKET PRICE]]-Stock[[#This Row],[BUYING PRICE]],"")</f>
        <v/>
      </c>
      <c r="AH683" s="143" t="str">
        <f>IFERROR(Stock[[#This Row],[CHANGE
(auto-fill)]]/Stock[[#This Row],[BUYING PRICE]],"")</f>
        <v/>
      </c>
      <c r="AI683" s="129" t="str">
        <f>IF(Stock[[#This Row],[MARKET PRICE]]&gt;0,Stock[[#This Row],[MARKET PRICE]]*Stock[[#This Row],[REMAINING QUANTITY
(auto-fill)]],"")</f>
        <v/>
      </c>
    </row>
    <row r="684" spans="2:35">
      <c r="B684" s="112" t="str">
        <f>IF(AND(Stock[[#This Row],[BUYING QUANTITY]]&gt;0,Stock[[#This Row],[REMAINING QUANTITY
(auto-fill)]]=0),"SOLD OUT",
IF(AND(Stock[[#This Row],[BUYING QUANTITY]]&gt;0,Stock[[#This Row],[REMAINING QUANTITY
(auto-fill)]]&gt;0),"HOLDING",""))</f>
        <v/>
      </c>
      <c r="C684" s="111">
        <f t="shared" si="10"/>
        <v>671</v>
      </c>
      <c r="D684" s="79"/>
      <c r="E684" s="80"/>
      <c r="F684" s="162"/>
      <c r="G684" s="85"/>
      <c r="H684" s="86"/>
      <c r="I684" s="164"/>
      <c r="J684" s="115" t="str">
        <f>IF(Stock[[#This Row],[BUYING QUANTITY]]&gt;0,Stock[[#This Row],[BUYING PRICE]]*Stock[[#This Row],[BUYING QUANTITY]]*Stock[[#This Row],[% BUYING FEE]],"")</f>
        <v/>
      </c>
      <c r="K684" s="89"/>
      <c r="L684" s="90"/>
      <c r="M684" s="117" t="str">
        <f>IF(Stock[[#This Row],[BUYING QUANTITY]]&gt;0,Stock[[#This Row],[BUYING PRICE]]*(1+Stock[[#This Row],[% THRESHOLD (RETURN)_1]]),"")</f>
        <v/>
      </c>
      <c r="N684" s="91"/>
      <c r="O684" s="117" t="str">
        <f>IF(Stock[[#This Row],[BUYING QUANTITY]]&gt;0,Stock[[#This Row],[BUYING PRICE]]*(1+Stock[[#This Row],[% THRESHOLD (RETURN)_2]]),"")</f>
        <v/>
      </c>
      <c r="P684" s="91"/>
      <c r="Q684" s="117" t="str">
        <f>IF(Stock[[#This Row],[BUYING QUANTITY]]&gt;0,Stock[[#This Row],[BUYING PRICE]]*(1+Stock[[#This Row],[% THRESHOLD (LOSS)]]),"")</f>
        <v/>
      </c>
      <c r="R684" s="106"/>
      <c r="S684" s="118" t="str">
        <f>IF(Stock[[#This Row],[CASH DIVIDEND]]&gt;0,Stock[[#This Row],[CASH DIVIDEND]]/(Stock[[#This Row],[BUYING PRICE]]*Stock[[#This Row],[BUYING QUANTITY]]),"")</f>
        <v/>
      </c>
      <c r="T684" s="106"/>
      <c r="U684" s="79"/>
      <c r="V684" s="97"/>
      <c r="W684" s="98"/>
      <c r="X684" s="168"/>
      <c r="Y684" s="126" t="str">
        <f>IF(Stock[[#This Row],[SELLING QUANTITY]]&gt;0,Stock[[#This Row],[SELLING PRICE]]*Stock[[#This Row],[SELLING QUANTITY]]*Stock[[#This Row],[% SELLING FEE]]+Stock[[#This Row],[SELLING PRICE]]*Stock[[#This Row],[SELLING QUANTITY]]*$D$12,"")</f>
        <v/>
      </c>
      <c r="Z684" s="127">
        <f>Stock[[#This Row],[BUYING QUANTITY]]+Stock[[#This Row],[STOCK DIVIDEND]]-Stock[[#This Row],[SELLING QUANTITY]]</f>
        <v>0</v>
      </c>
      <c r="AA6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4" s="121">
        <f ca="1">IF(Stock[[#This Row],[SELLING DATE]]&gt;0,Stock[[#This Row],[SELLING DATE]]-Stock[[#This Row],[BUY DATE]]+1,IF(Stock[[#This Row],[BUY DATE]]=0,0,TODAY()-Stock[[#This Row],[BUY DATE]]+1))</f>
        <v>0</v>
      </c>
      <c r="AC684" s="122" t="str">
        <f>IFERROR(Stock[[#This Row],[CASH DIVIDEND]]+Stock[[#This Row],[RETURN/(LOSS) FROM TRADING
(auto-fill)]],"")</f>
        <v/>
      </c>
      <c r="AD684" s="146" t="str">
        <f>IF(Stock[[#This Row],[SELLING QUANTITY]]&gt;0,SUM(Stock[[#This Row],[RETURN/(LOSS) FROM TRADING
(auto-fill)]],Stock[[#This Row],[CASH DIVIDEND]])/SUM(Stock[[#This Row],[BUYING PRICE]]*Stock[[#This Row],[SELLING QUANTITY]],Stock[[#This Row],[BUYING FEE
(auto-fill)]]*Stock[[#This Row],[SELLING QUANTITY]]/Stock[[#This Row],[BUYING QUANTITY]]),"")</f>
        <v/>
      </c>
      <c r="AE684" s="146" t="str">
        <f ca="1">IFERROR(IF(Stock[[#This Row],[HOLDING DAYS
(auto-fill)]]&lt;365,Stock[[#This Row],[% TOTAL RETURN/(LOSS)
(auto-fill)]]*365/Stock[[#This Row],[HOLDING DAYS
(auto-fill)]],POWER((1+Stock[[#This Row],[% TOTAL RETURN/(LOSS)
(auto-fill)]]),1/(Stock[[#This Row],[HOLDING DAYS
(auto-fill)]]/365))-1),"")</f>
        <v/>
      </c>
      <c r="AF684" s="92"/>
      <c r="AG684" s="149" t="str">
        <f>IF(Stock[[#This Row],[STATUS
(auto-fill)]]="HOLDING",Stock[[#This Row],[MARKET PRICE]]-Stock[[#This Row],[BUYING PRICE]],"")</f>
        <v/>
      </c>
      <c r="AH684" s="143" t="str">
        <f>IFERROR(Stock[[#This Row],[CHANGE
(auto-fill)]]/Stock[[#This Row],[BUYING PRICE]],"")</f>
        <v/>
      </c>
      <c r="AI684" s="129" t="str">
        <f>IF(Stock[[#This Row],[MARKET PRICE]]&gt;0,Stock[[#This Row],[MARKET PRICE]]*Stock[[#This Row],[REMAINING QUANTITY
(auto-fill)]],"")</f>
        <v/>
      </c>
    </row>
    <row r="685" spans="2:35">
      <c r="B685" s="112" t="str">
        <f>IF(AND(Stock[[#This Row],[BUYING QUANTITY]]&gt;0,Stock[[#This Row],[REMAINING QUANTITY
(auto-fill)]]=0),"SOLD OUT",
IF(AND(Stock[[#This Row],[BUYING QUANTITY]]&gt;0,Stock[[#This Row],[REMAINING QUANTITY
(auto-fill)]]&gt;0),"HOLDING",""))</f>
        <v/>
      </c>
      <c r="C685" s="111">
        <f t="shared" si="10"/>
        <v>672</v>
      </c>
      <c r="D685" s="79"/>
      <c r="E685" s="80"/>
      <c r="F685" s="162"/>
      <c r="G685" s="85"/>
      <c r="H685" s="86"/>
      <c r="I685" s="164"/>
      <c r="J685" s="115" t="str">
        <f>IF(Stock[[#This Row],[BUYING QUANTITY]]&gt;0,Stock[[#This Row],[BUYING PRICE]]*Stock[[#This Row],[BUYING QUANTITY]]*Stock[[#This Row],[% BUYING FEE]],"")</f>
        <v/>
      </c>
      <c r="K685" s="89"/>
      <c r="L685" s="90"/>
      <c r="M685" s="117" t="str">
        <f>IF(Stock[[#This Row],[BUYING QUANTITY]]&gt;0,Stock[[#This Row],[BUYING PRICE]]*(1+Stock[[#This Row],[% THRESHOLD (RETURN)_1]]),"")</f>
        <v/>
      </c>
      <c r="N685" s="91"/>
      <c r="O685" s="117" t="str">
        <f>IF(Stock[[#This Row],[BUYING QUANTITY]]&gt;0,Stock[[#This Row],[BUYING PRICE]]*(1+Stock[[#This Row],[% THRESHOLD (RETURN)_2]]),"")</f>
        <v/>
      </c>
      <c r="P685" s="91"/>
      <c r="Q685" s="117" t="str">
        <f>IF(Stock[[#This Row],[BUYING QUANTITY]]&gt;0,Stock[[#This Row],[BUYING PRICE]]*(1+Stock[[#This Row],[% THRESHOLD (LOSS)]]),"")</f>
        <v/>
      </c>
      <c r="R685" s="106"/>
      <c r="S685" s="118" t="str">
        <f>IF(Stock[[#This Row],[CASH DIVIDEND]]&gt;0,Stock[[#This Row],[CASH DIVIDEND]]/(Stock[[#This Row],[BUYING PRICE]]*Stock[[#This Row],[BUYING QUANTITY]]),"")</f>
        <v/>
      </c>
      <c r="T685" s="106"/>
      <c r="U685" s="79"/>
      <c r="V685" s="97"/>
      <c r="W685" s="98"/>
      <c r="X685" s="168"/>
      <c r="Y685" s="126" t="str">
        <f>IF(Stock[[#This Row],[SELLING QUANTITY]]&gt;0,Stock[[#This Row],[SELLING PRICE]]*Stock[[#This Row],[SELLING QUANTITY]]*Stock[[#This Row],[% SELLING FEE]]+Stock[[#This Row],[SELLING PRICE]]*Stock[[#This Row],[SELLING QUANTITY]]*$D$12,"")</f>
        <v/>
      </c>
      <c r="Z685" s="127">
        <f>Stock[[#This Row],[BUYING QUANTITY]]+Stock[[#This Row],[STOCK DIVIDEND]]-Stock[[#This Row],[SELLING QUANTITY]]</f>
        <v>0</v>
      </c>
      <c r="AA6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5" s="121">
        <f ca="1">IF(Stock[[#This Row],[SELLING DATE]]&gt;0,Stock[[#This Row],[SELLING DATE]]-Stock[[#This Row],[BUY DATE]]+1,IF(Stock[[#This Row],[BUY DATE]]=0,0,TODAY()-Stock[[#This Row],[BUY DATE]]+1))</f>
        <v>0</v>
      </c>
      <c r="AC685" s="122" t="str">
        <f>IFERROR(Stock[[#This Row],[CASH DIVIDEND]]+Stock[[#This Row],[RETURN/(LOSS) FROM TRADING
(auto-fill)]],"")</f>
        <v/>
      </c>
      <c r="AD685" s="146" t="str">
        <f>IF(Stock[[#This Row],[SELLING QUANTITY]]&gt;0,SUM(Stock[[#This Row],[RETURN/(LOSS) FROM TRADING
(auto-fill)]],Stock[[#This Row],[CASH DIVIDEND]])/SUM(Stock[[#This Row],[BUYING PRICE]]*Stock[[#This Row],[SELLING QUANTITY]],Stock[[#This Row],[BUYING FEE
(auto-fill)]]*Stock[[#This Row],[SELLING QUANTITY]]/Stock[[#This Row],[BUYING QUANTITY]]),"")</f>
        <v/>
      </c>
      <c r="AE685" s="146" t="str">
        <f ca="1">IFERROR(IF(Stock[[#This Row],[HOLDING DAYS
(auto-fill)]]&lt;365,Stock[[#This Row],[% TOTAL RETURN/(LOSS)
(auto-fill)]]*365/Stock[[#This Row],[HOLDING DAYS
(auto-fill)]],POWER((1+Stock[[#This Row],[% TOTAL RETURN/(LOSS)
(auto-fill)]]),1/(Stock[[#This Row],[HOLDING DAYS
(auto-fill)]]/365))-1),"")</f>
        <v/>
      </c>
      <c r="AF685" s="92"/>
      <c r="AG685" s="149" t="str">
        <f>IF(Stock[[#This Row],[STATUS
(auto-fill)]]="HOLDING",Stock[[#This Row],[MARKET PRICE]]-Stock[[#This Row],[BUYING PRICE]],"")</f>
        <v/>
      </c>
      <c r="AH685" s="143" t="str">
        <f>IFERROR(Stock[[#This Row],[CHANGE
(auto-fill)]]/Stock[[#This Row],[BUYING PRICE]],"")</f>
        <v/>
      </c>
      <c r="AI685" s="129" t="str">
        <f>IF(Stock[[#This Row],[MARKET PRICE]]&gt;0,Stock[[#This Row],[MARKET PRICE]]*Stock[[#This Row],[REMAINING QUANTITY
(auto-fill)]],"")</f>
        <v/>
      </c>
    </row>
    <row r="686" spans="2:35">
      <c r="B686" s="112" t="str">
        <f>IF(AND(Stock[[#This Row],[BUYING QUANTITY]]&gt;0,Stock[[#This Row],[REMAINING QUANTITY
(auto-fill)]]=0),"SOLD OUT",
IF(AND(Stock[[#This Row],[BUYING QUANTITY]]&gt;0,Stock[[#This Row],[REMAINING QUANTITY
(auto-fill)]]&gt;0),"HOLDING",""))</f>
        <v/>
      </c>
      <c r="C686" s="111">
        <f t="shared" si="10"/>
        <v>673</v>
      </c>
      <c r="D686" s="79"/>
      <c r="E686" s="80"/>
      <c r="F686" s="162"/>
      <c r="G686" s="85"/>
      <c r="H686" s="86"/>
      <c r="I686" s="164"/>
      <c r="J686" s="115" t="str">
        <f>IF(Stock[[#This Row],[BUYING QUANTITY]]&gt;0,Stock[[#This Row],[BUYING PRICE]]*Stock[[#This Row],[BUYING QUANTITY]]*Stock[[#This Row],[% BUYING FEE]],"")</f>
        <v/>
      </c>
      <c r="K686" s="89"/>
      <c r="L686" s="90"/>
      <c r="M686" s="117" t="str">
        <f>IF(Stock[[#This Row],[BUYING QUANTITY]]&gt;0,Stock[[#This Row],[BUYING PRICE]]*(1+Stock[[#This Row],[% THRESHOLD (RETURN)_1]]),"")</f>
        <v/>
      </c>
      <c r="N686" s="91"/>
      <c r="O686" s="117" t="str">
        <f>IF(Stock[[#This Row],[BUYING QUANTITY]]&gt;0,Stock[[#This Row],[BUYING PRICE]]*(1+Stock[[#This Row],[% THRESHOLD (RETURN)_2]]),"")</f>
        <v/>
      </c>
      <c r="P686" s="91"/>
      <c r="Q686" s="117" t="str">
        <f>IF(Stock[[#This Row],[BUYING QUANTITY]]&gt;0,Stock[[#This Row],[BUYING PRICE]]*(1+Stock[[#This Row],[% THRESHOLD (LOSS)]]),"")</f>
        <v/>
      </c>
      <c r="R686" s="106"/>
      <c r="S686" s="118" t="str">
        <f>IF(Stock[[#This Row],[CASH DIVIDEND]]&gt;0,Stock[[#This Row],[CASH DIVIDEND]]/(Stock[[#This Row],[BUYING PRICE]]*Stock[[#This Row],[BUYING QUANTITY]]),"")</f>
        <v/>
      </c>
      <c r="T686" s="106"/>
      <c r="U686" s="79"/>
      <c r="V686" s="97"/>
      <c r="W686" s="98"/>
      <c r="X686" s="168"/>
      <c r="Y686" s="126" t="str">
        <f>IF(Stock[[#This Row],[SELLING QUANTITY]]&gt;0,Stock[[#This Row],[SELLING PRICE]]*Stock[[#This Row],[SELLING QUANTITY]]*Stock[[#This Row],[% SELLING FEE]]+Stock[[#This Row],[SELLING PRICE]]*Stock[[#This Row],[SELLING QUANTITY]]*$D$12,"")</f>
        <v/>
      </c>
      <c r="Z686" s="127">
        <f>Stock[[#This Row],[BUYING QUANTITY]]+Stock[[#This Row],[STOCK DIVIDEND]]-Stock[[#This Row],[SELLING QUANTITY]]</f>
        <v>0</v>
      </c>
      <c r="AA6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6" s="121">
        <f ca="1">IF(Stock[[#This Row],[SELLING DATE]]&gt;0,Stock[[#This Row],[SELLING DATE]]-Stock[[#This Row],[BUY DATE]]+1,IF(Stock[[#This Row],[BUY DATE]]=0,0,TODAY()-Stock[[#This Row],[BUY DATE]]+1))</f>
        <v>0</v>
      </c>
      <c r="AC686" s="122" t="str">
        <f>IFERROR(Stock[[#This Row],[CASH DIVIDEND]]+Stock[[#This Row],[RETURN/(LOSS) FROM TRADING
(auto-fill)]],"")</f>
        <v/>
      </c>
      <c r="AD686" s="146" t="str">
        <f>IF(Stock[[#This Row],[SELLING QUANTITY]]&gt;0,SUM(Stock[[#This Row],[RETURN/(LOSS) FROM TRADING
(auto-fill)]],Stock[[#This Row],[CASH DIVIDEND]])/SUM(Stock[[#This Row],[BUYING PRICE]]*Stock[[#This Row],[SELLING QUANTITY]],Stock[[#This Row],[BUYING FEE
(auto-fill)]]*Stock[[#This Row],[SELLING QUANTITY]]/Stock[[#This Row],[BUYING QUANTITY]]),"")</f>
        <v/>
      </c>
      <c r="AE686" s="146" t="str">
        <f ca="1">IFERROR(IF(Stock[[#This Row],[HOLDING DAYS
(auto-fill)]]&lt;365,Stock[[#This Row],[% TOTAL RETURN/(LOSS)
(auto-fill)]]*365/Stock[[#This Row],[HOLDING DAYS
(auto-fill)]],POWER((1+Stock[[#This Row],[% TOTAL RETURN/(LOSS)
(auto-fill)]]),1/(Stock[[#This Row],[HOLDING DAYS
(auto-fill)]]/365))-1),"")</f>
        <v/>
      </c>
      <c r="AF686" s="92"/>
      <c r="AG686" s="149" t="str">
        <f>IF(Stock[[#This Row],[STATUS
(auto-fill)]]="HOLDING",Stock[[#This Row],[MARKET PRICE]]-Stock[[#This Row],[BUYING PRICE]],"")</f>
        <v/>
      </c>
      <c r="AH686" s="143" t="str">
        <f>IFERROR(Stock[[#This Row],[CHANGE
(auto-fill)]]/Stock[[#This Row],[BUYING PRICE]],"")</f>
        <v/>
      </c>
      <c r="AI686" s="129" t="str">
        <f>IF(Stock[[#This Row],[MARKET PRICE]]&gt;0,Stock[[#This Row],[MARKET PRICE]]*Stock[[#This Row],[REMAINING QUANTITY
(auto-fill)]],"")</f>
        <v/>
      </c>
    </row>
    <row r="687" spans="2:35">
      <c r="B687" s="112" t="str">
        <f>IF(AND(Stock[[#This Row],[BUYING QUANTITY]]&gt;0,Stock[[#This Row],[REMAINING QUANTITY
(auto-fill)]]=0),"SOLD OUT",
IF(AND(Stock[[#This Row],[BUYING QUANTITY]]&gt;0,Stock[[#This Row],[REMAINING QUANTITY
(auto-fill)]]&gt;0),"HOLDING",""))</f>
        <v/>
      </c>
      <c r="C687" s="111">
        <f t="shared" si="10"/>
        <v>674</v>
      </c>
      <c r="D687" s="79"/>
      <c r="E687" s="80"/>
      <c r="F687" s="162"/>
      <c r="G687" s="85"/>
      <c r="H687" s="86"/>
      <c r="I687" s="164"/>
      <c r="J687" s="115" t="str">
        <f>IF(Stock[[#This Row],[BUYING QUANTITY]]&gt;0,Stock[[#This Row],[BUYING PRICE]]*Stock[[#This Row],[BUYING QUANTITY]]*Stock[[#This Row],[% BUYING FEE]],"")</f>
        <v/>
      </c>
      <c r="K687" s="89"/>
      <c r="L687" s="90"/>
      <c r="M687" s="117" t="str">
        <f>IF(Stock[[#This Row],[BUYING QUANTITY]]&gt;0,Stock[[#This Row],[BUYING PRICE]]*(1+Stock[[#This Row],[% THRESHOLD (RETURN)_1]]),"")</f>
        <v/>
      </c>
      <c r="N687" s="91"/>
      <c r="O687" s="117" t="str">
        <f>IF(Stock[[#This Row],[BUYING QUANTITY]]&gt;0,Stock[[#This Row],[BUYING PRICE]]*(1+Stock[[#This Row],[% THRESHOLD (RETURN)_2]]),"")</f>
        <v/>
      </c>
      <c r="P687" s="91"/>
      <c r="Q687" s="117" t="str">
        <f>IF(Stock[[#This Row],[BUYING QUANTITY]]&gt;0,Stock[[#This Row],[BUYING PRICE]]*(1+Stock[[#This Row],[% THRESHOLD (LOSS)]]),"")</f>
        <v/>
      </c>
      <c r="R687" s="106"/>
      <c r="S687" s="118" t="str">
        <f>IF(Stock[[#This Row],[CASH DIVIDEND]]&gt;0,Stock[[#This Row],[CASH DIVIDEND]]/(Stock[[#This Row],[BUYING PRICE]]*Stock[[#This Row],[BUYING QUANTITY]]),"")</f>
        <v/>
      </c>
      <c r="T687" s="106"/>
      <c r="U687" s="79"/>
      <c r="V687" s="97"/>
      <c r="W687" s="98"/>
      <c r="X687" s="168"/>
      <c r="Y687" s="126" t="str">
        <f>IF(Stock[[#This Row],[SELLING QUANTITY]]&gt;0,Stock[[#This Row],[SELLING PRICE]]*Stock[[#This Row],[SELLING QUANTITY]]*Stock[[#This Row],[% SELLING FEE]]+Stock[[#This Row],[SELLING PRICE]]*Stock[[#This Row],[SELLING QUANTITY]]*$D$12,"")</f>
        <v/>
      </c>
      <c r="Z687" s="127">
        <f>Stock[[#This Row],[BUYING QUANTITY]]+Stock[[#This Row],[STOCK DIVIDEND]]-Stock[[#This Row],[SELLING QUANTITY]]</f>
        <v>0</v>
      </c>
      <c r="AA6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7" s="121">
        <f ca="1">IF(Stock[[#This Row],[SELLING DATE]]&gt;0,Stock[[#This Row],[SELLING DATE]]-Stock[[#This Row],[BUY DATE]]+1,IF(Stock[[#This Row],[BUY DATE]]=0,0,TODAY()-Stock[[#This Row],[BUY DATE]]+1))</f>
        <v>0</v>
      </c>
      <c r="AC687" s="122" t="str">
        <f>IFERROR(Stock[[#This Row],[CASH DIVIDEND]]+Stock[[#This Row],[RETURN/(LOSS) FROM TRADING
(auto-fill)]],"")</f>
        <v/>
      </c>
      <c r="AD687" s="146" t="str">
        <f>IF(Stock[[#This Row],[SELLING QUANTITY]]&gt;0,SUM(Stock[[#This Row],[RETURN/(LOSS) FROM TRADING
(auto-fill)]],Stock[[#This Row],[CASH DIVIDEND]])/SUM(Stock[[#This Row],[BUYING PRICE]]*Stock[[#This Row],[SELLING QUANTITY]],Stock[[#This Row],[BUYING FEE
(auto-fill)]]*Stock[[#This Row],[SELLING QUANTITY]]/Stock[[#This Row],[BUYING QUANTITY]]),"")</f>
        <v/>
      </c>
      <c r="AE687" s="146" t="str">
        <f ca="1">IFERROR(IF(Stock[[#This Row],[HOLDING DAYS
(auto-fill)]]&lt;365,Stock[[#This Row],[% TOTAL RETURN/(LOSS)
(auto-fill)]]*365/Stock[[#This Row],[HOLDING DAYS
(auto-fill)]],POWER((1+Stock[[#This Row],[% TOTAL RETURN/(LOSS)
(auto-fill)]]),1/(Stock[[#This Row],[HOLDING DAYS
(auto-fill)]]/365))-1),"")</f>
        <v/>
      </c>
      <c r="AF687" s="92"/>
      <c r="AG687" s="149" t="str">
        <f>IF(Stock[[#This Row],[STATUS
(auto-fill)]]="HOLDING",Stock[[#This Row],[MARKET PRICE]]-Stock[[#This Row],[BUYING PRICE]],"")</f>
        <v/>
      </c>
      <c r="AH687" s="143" t="str">
        <f>IFERROR(Stock[[#This Row],[CHANGE
(auto-fill)]]/Stock[[#This Row],[BUYING PRICE]],"")</f>
        <v/>
      </c>
      <c r="AI687" s="129" t="str">
        <f>IF(Stock[[#This Row],[MARKET PRICE]]&gt;0,Stock[[#This Row],[MARKET PRICE]]*Stock[[#This Row],[REMAINING QUANTITY
(auto-fill)]],"")</f>
        <v/>
      </c>
    </row>
    <row r="688" spans="2:35">
      <c r="B688" s="112" t="str">
        <f>IF(AND(Stock[[#This Row],[BUYING QUANTITY]]&gt;0,Stock[[#This Row],[REMAINING QUANTITY
(auto-fill)]]=0),"SOLD OUT",
IF(AND(Stock[[#This Row],[BUYING QUANTITY]]&gt;0,Stock[[#This Row],[REMAINING QUANTITY
(auto-fill)]]&gt;0),"HOLDING",""))</f>
        <v/>
      </c>
      <c r="C688" s="111">
        <f t="shared" si="10"/>
        <v>675</v>
      </c>
      <c r="D688" s="79"/>
      <c r="E688" s="80"/>
      <c r="F688" s="162"/>
      <c r="G688" s="85"/>
      <c r="H688" s="86"/>
      <c r="I688" s="164"/>
      <c r="J688" s="115" t="str">
        <f>IF(Stock[[#This Row],[BUYING QUANTITY]]&gt;0,Stock[[#This Row],[BUYING PRICE]]*Stock[[#This Row],[BUYING QUANTITY]]*Stock[[#This Row],[% BUYING FEE]],"")</f>
        <v/>
      </c>
      <c r="K688" s="89"/>
      <c r="L688" s="90"/>
      <c r="M688" s="117" t="str">
        <f>IF(Stock[[#This Row],[BUYING QUANTITY]]&gt;0,Stock[[#This Row],[BUYING PRICE]]*(1+Stock[[#This Row],[% THRESHOLD (RETURN)_1]]),"")</f>
        <v/>
      </c>
      <c r="N688" s="91"/>
      <c r="O688" s="117" t="str">
        <f>IF(Stock[[#This Row],[BUYING QUANTITY]]&gt;0,Stock[[#This Row],[BUYING PRICE]]*(1+Stock[[#This Row],[% THRESHOLD (RETURN)_2]]),"")</f>
        <v/>
      </c>
      <c r="P688" s="91"/>
      <c r="Q688" s="117" t="str">
        <f>IF(Stock[[#This Row],[BUYING QUANTITY]]&gt;0,Stock[[#This Row],[BUYING PRICE]]*(1+Stock[[#This Row],[% THRESHOLD (LOSS)]]),"")</f>
        <v/>
      </c>
      <c r="R688" s="106"/>
      <c r="S688" s="118" t="str">
        <f>IF(Stock[[#This Row],[CASH DIVIDEND]]&gt;0,Stock[[#This Row],[CASH DIVIDEND]]/(Stock[[#This Row],[BUYING PRICE]]*Stock[[#This Row],[BUYING QUANTITY]]),"")</f>
        <v/>
      </c>
      <c r="T688" s="106"/>
      <c r="U688" s="79"/>
      <c r="V688" s="97"/>
      <c r="W688" s="98"/>
      <c r="X688" s="168"/>
      <c r="Y688" s="126" t="str">
        <f>IF(Stock[[#This Row],[SELLING QUANTITY]]&gt;0,Stock[[#This Row],[SELLING PRICE]]*Stock[[#This Row],[SELLING QUANTITY]]*Stock[[#This Row],[% SELLING FEE]]+Stock[[#This Row],[SELLING PRICE]]*Stock[[#This Row],[SELLING QUANTITY]]*$D$12,"")</f>
        <v/>
      </c>
      <c r="Z688" s="127">
        <f>Stock[[#This Row],[BUYING QUANTITY]]+Stock[[#This Row],[STOCK DIVIDEND]]-Stock[[#This Row],[SELLING QUANTITY]]</f>
        <v>0</v>
      </c>
      <c r="AA6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8" s="121">
        <f ca="1">IF(Stock[[#This Row],[SELLING DATE]]&gt;0,Stock[[#This Row],[SELLING DATE]]-Stock[[#This Row],[BUY DATE]]+1,IF(Stock[[#This Row],[BUY DATE]]=0,0,TODAY()-Stock[[#This Row],[BUY DATE]]+1))</f>
        <v>0</v>
      </c>
      <c r="AC688" s="122" t="str">
        <f>IFERROR(Stock[[#This Row],[CASH DIVIDEND]]+Stock[[#This Row],[RETURN/(LOSS) FROM TRADING
(auto-fill)]],"")</f>
        <v/>
      </c>
      <c r="AD688" s="146" t="str">
        <f>IF(Stock[[#This Row],[SELLING QUANTITY]]&gt;0,SUM(Stock[[#This Row],[RETURN/(LOSS) FROM TRADING
(auto-fill)]],Stock[[#This Row],[CASH DIVIDEND]])/SUM(Stock[[#This Row],[BUYING PRICE]]*Stock[[#This Row],[SELLING QUANTITY]],Stock[[#This Row],[BUYING FEE
(auto-fill)]]*Stock[[#This Row],[SELLING QUANTITY]]/Stock[[#This Row],[BUYING QUANTITY]]),"")</f>
        <v/>
      </c>
      <c r="AE688" s="146" t="str">
        <f ca="1">IFERROR(IF(Stock[[#This Row],[HOLDING DAYS
(auto-fill)]]&lt;365,Stock[[#This Row],[% TOTAL RETURN/(LOSS)
(auto-fill)]]*365/Stock[[#This Row],[HOLDING DAYS
(auto-fill)]],POWER((1+Stock[[#This Row],[% TOTAL RETURN/(LOSS)
(auto-fill)]]),1/(Stock[[#This Row],[HOLDING DAYS
(auto-fill)]]/365))-1),"")</f>
        <v/>
      </c>
      <c r="AF688" s="92"/>
      <c r="AG688" s="149" t="str">
        <f>IF(Stock[[#This Row],[STATUS
(auto-fill)]]="HOLDING",Stock[[#This Row],[MARKET PRICE]]-Stock[[#This Row],[BUYING PRICE]],"")</f>
        <v/>
      </c>
      <c r="AH688" s="143" t="str">
        <f>IFERROR(Stock[[#This Row],[CHANGE
(auto-fill)]]/Stock[[#This Row],[BUYING PRICE]],"")</f>
        <v/>
      </c>
      <c r="AI688" s="129" t="str">
        <f>IF(Stock[[#This Row],[MARKET PRICE]]&gt;0,Stock[[#This Row],[MARKET PRICE]]*Stock[[#This Row],[REMAINING QUANTITY
(auto-fill)]],"")</f>
        <v/>
      </c>
    </row>
    <row r="689" spans="2:35">
      <c r="B689" s="112" t="str">
        <f>IF(AND(Stock[[#This Row],[BUYING QUANTITY]]&gt;0,Stock[[#This Row],[REMAINING QUANTITY
(auto-fill)]]=0),"SOLD OUT",
IF(AND(Stock[[#This Row],[BUYING QUANTITY]]&gt;0,Stock[[#This Row],[REMAINING QUANTITY
(auto-fill)]]&gt;0),"HOLDING",""))</f>
        <v/>
      </c>
      <c r="C689" s="111">
        <f t="shared" si="10"/>
        <v>676</v>
      </c>
      <c r="D689" s="79"/>
      <c r="E689" s="80"/>
      <c r="F689" s="162"/>
      <c r="G689" s="85"/>
      <c r="H689" s="86"/>
      <c r="I689" s="164"/>
      <c r="J689" s="115" t="str">
        <f>IF(Stock[[#This Row],[BUYING QUANTITY]]&gt;0,Stock[[#This Row],[BUYING PRICE]]*Stock[[#This Row],[BUYING QUANTITY]]*Stock[[#This Row],[% BUYING FEE]],"")</f>
        <v/>
      </c>
      <c r="K689" s="89"/>
      <c r="L689" s="90"/>
      <c r="M689" s="117" t="str">
        <f>IF(Stock[[#This Row],[BUYING QUANTITY]]&gt;0,Stock[[#This Row],[BUYING PRICE]]*(1+Stock[[#This Row],[% THRESHOLD (RETURN)_1]]),"")</f>
        <v/>
      </c>
      <c r="N689" s="91"/>
      <c r="O689" s="117" t="str">
        <f>IF(Stock[[#This Row],[BUYING QUANTITY]]&gt;0,Stock[[#This Row],[BUYING PRICE]]*(1+Stock[[#This Row],[% THRESHOLD (RETURN)_2]]),"")</f>
        <v/>
      </c>
      <c r="P689" s="91"/>
      <c r="Q689" s="117" t="str">
        <f>IF(Stock[[#This Row],[BUYING QUANTITY]]&gt;0,Stock[[#This Row],[BUYING PRICE]]*(1+Stock[[#This Row],[% THRESHOLD (LOSS)]]),"")</f>
        <v/>
      </c>
      <c r="R689" s="106"/>
      <c r="S689" s="118" t="str">
        <f>IF(Stock[[#This Row],[CASH DIVIDEND]]&gt;0,Stock[[#This Row],[CASH DIVIDEND]]/(Stock[[#This Row],[BUYING PRICE]]*Stock[[#This Row],[BUYING QUANTITY]]),"")</f>
        <v/>
      </c>
      <c r="T689" s="106"/>
      <c r="U689" s="79"/>
      <c r="V689" s="97"/>
      <c r="W689" s="98"/>
      <c r="X689" s="168"/>
      <c r="Y689" s="126" t="str">
        <f>IF(Stock[[#This Row],[SELLING QUANTITY]]&gt;0,Stock[[#This Row],[SELLING PRICE]]*Stock[[#This Row],[SELLING QUANTITY]]*Stock[[#This Row],[% SELLING FEE]]+Stock[[#This Row],[SELLING PRICE]]*Stock[[#This Row],[SELLING QUANTITY]]*$D$12,"")</f>
        <v/>
      </c>
      <c r="Z689" s="127">
        <f>Stock[[#This Row],[BUYING QUANTITY]]+Stock[[#This Row],[STOCK DIVIDEND]]-Stock[[#This Row],[SELLING QUANTITY]]</f>
        <v>0</v>
      </c>
      <c r="AA6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89" s="121">
        <f ca="1">IF(Stock[[#This Row],[SELLING DATE]]&gt;0,Stock[[#This Row],[SELLING DATE]]-Stock[[#This Row],[BUY DATE]]+1,IF(Stock[[#This Row],[BUY DATE]]=0,0,TODAY()-Stock[[#This Row],[BUY DATE]]+1))</f>
        <v>0</v>
      </c>
      <c r="AC689" s="122" t="str">
        <f>IFERROR(Stock[[#This Row],[CASH DIVIDEND]]+Stock[[#This Row],[RETURN/(LOSS) FROM TRADING
(auto-fill)]],"")</f>
        <v/>
      </c>
      <c r="AD689" s="146" t="str">
        <f>IF(Stock[[#This Row],[SELLING QUANTITY]]&gt;0,SUM(Stock[[#This Row],[RETURN/(LOSS) FROM TRADING
(auto-fill)]],Stock[[#This Row],[CASH DIVIDEND]])/SUM(Stock[[#This Row],[BUYING PRICE]]*Stock[[#This Row],[SELLING QUANTITY]],Stock[[#This Row],[BUYING FEE
(auto-fill)]]*Stock[[#This Row],[SELLING QUANTITY]]/Stock[[#This Row],[BUYING QUANTITY]]),"")</f>
        <v/>
      </c>
      <c r="AE689" s="146" t="str">
        <f ca="1">IFERROR(IF(Stock[[#This Row],[HOLDING DAYS
(auto-fill)]]&lt;365,Stock[[#This Row],[% TOTAL RETURN/(LOSS)
(auto-fill)]]*365/Stock[[#This Row],[HOLDING DAYS
(auto-fill)]],POWER((1+Stock[[#This Row],[% TOTAL RETURN/(LOSS)
(auto-fill)]]),1/(Stock[[#This Row],[HOLDING DAYS
(auto-fill)]]/365))-1),"")</f>
        <v/>
      </c>
      <c r="AF689" s="92"/>
      <c r="AG689" s="149" t="str">
        <f>IF(Stock[[#This Row],[STATUS
(auto-fill)]]="HOLDING",Stock[[#This Row],[MARKET PRICE]]-Stock[[#This Row],[BUYING PRICE]],"")</f>
        <v/>
      </c>
      <c r="AH689" s="143" t="str">
        <f>IFERROR(Stock[[#This Row],[CHANGE
(auto-fill)]]/Stock[[#This Row],[BUYING PRICE]],"")</f>
        <v/>
      </c>
      <c r="AI689" s="129" t="str">
        <f>IF(Stock[[#This Row],[MARKET PRICE]]&gt;0,Stock[[#This Row],[MARKET PRICE]]*Stock[[#This Row],[REMAINING QUANTITY
(auto-fill)]],"")</f>
        <v/>
      </c>
    </row>
    <row r="690" spans="2:35">
      <c r="B690" s="112" t="str">
        <f>IF(AND(Stock[[#This Row],[BUYING QUANTITY]]&gt;0,Stock[[#This Row],[REMAINING QUANTITY
(auto-fill)]]=0),"SOLD OUT",
IF(AND(Stock[[#This Row],[BUYING QUANTITY]]&gt;0,Stock[[#This Row],[REMAINING QUANTITY
(auto-fill)]]&gt;0),"HOLDING",""))</f>
        <v/>
      </c>
      <c r="C690" s="111">
        <f t="shared" si="10"/>
        <v>677</v>
      </c>
      <c r="D690" s="79"/>
      <c r="E690" s="80"/>
      <c r="F690" s="162"/>
      <c r="G690" s="85"/>
      <c r="H690" s="86"/>
      <c r="I690" s="164"/>
      <c r="J690" s="115" t="str">
        <f>IF(Stock[[#This Row],[BUYING QUANTITY]]&gt;0,Stock[[#This Row],[BUYING PRICE]]*Stock[[#This Row],[BUYING QUANTITY]]*Stock[[#This Row],[% BUYING FEE]],"")</f>
        <v/>
      </c>
      <c r="K690" s="89"/>
      <c r="L690" s="90"/>
      <c r="M690" s="117" t="str">
        <f>IF(Stock[[#This Row],[BUYING QUANTITY]]&gt;0,Stock[[#This Row],[BUYING PRICE]]*(1+Stock[[#This Row],[% THRESHOLD (RETURN)_1]]),"")</f>
        <v/>
      </c>
      <c r="N690" s="91"/>
      <c r="O690" s="117" t="str">
        <f>IF(Stock[[#This Row],[BUYING QUANTITY]]&gt;0,Stock[[#This Row],[BUYING PRICE]]*(1+Stock[[#This Row],[% THRESHOLD (RETURN)_2]]),"")</f>
        <v/>
      </c>
      <c r="P690" s="91"/>
      <c r="Q690" s="117" t="str">
        <f>IF(Stock[[#This Row],[BUYING QUANTITY]]&gt;0,Stock[[#This Row],[BUYING PRICE]]*(1+Stock[[#This Row],[% THRESHOLD (LOSS)]]),"")</f>
        <v/>
      </c>
      <c r="R690" s="106"/>
      <c r="S690" s="118" t="str">
        <f>IF(Stock[[#This Row],[CASH DIVIDEND]]&gt;0,Stock[[#This Row],[CASH DIVIDEND]]/(Stock[[#This Row],[BUYING PRICE]]*Stock[[#This Row],[BUYING QUANTITY]]),"")</f>
        <v/>
      </c>
      <c r="T690" s="106"/>
      <c r="U690" s="79"/>
      <c r="V690" s="97"/>
      <c r="W690" s="98"/>
      <c r="X690" s="168"/>
      <c r="Y690" s="126" t="str">
        <f>IF(Stock[[#This Row],[SELLING QUANTITY]]&gt;0,Stock[[#This Row],[SELLING PRICE]]*Stock[[#This Row],[SELLING QUANTITY]]*Stock[[#This Row],[% SELLING FEE]]+Stock[[#This Row],[SELLING PRICE]]*Stock[[#This Row],[SELLING QUANTITY]]*$D$12,"")</f>
        <v/>
      </c>
      <c r="Z690" s="127">
        <f>Stock[[#This Row],[BUYING QUANTITY]]+Stock[[#This Row],[STOCK DIVIDEND]]-Stock[[#This Row],[SELLING QUANTITY]]</f>
        <v>0</v>
      </c>
      <c r="AA6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0" s="121">
        <f ca="1">IF(Stock[[#This Row],[SELLING DATE]]&gt;0,Stock[[#This Row],[SELLING DATE]]-Stock[[#This Row],[BUY DATE]]+1,IF(Stock[[#This Row],[BUY DATE]]=0,0,TODAY()-Stock[[#This Row],[BUY DATE]]+1))</f>
        <v>0</v>
      </c>
      <c r="AC690" s="122" t="str">
        <f>IFERROR(Stock[[#This Row],[CASH DIVIDEND]]+Stock[[#This Row],[RETURN/(LOSS) FROM TRADING
(auto-fill)]],"")</f>
        <v/>
      </c>
      <c r="AD690" s="146" t="str">
        <f>IF(Stock[[#This Row],[SELLING QUANTITY]]&gt;0,SUM(Stock[[#This Row],[RETURN/(LOSS) FROM TRADING
(auto-fill)]],Stock[[#This Row],[CASH DIVIDEND]])/SUM(Stock[[#This Row],[BUYING PRICE]]*Stock[[#This Row],[SELLING QUANTITY]],Stock[[#This Row],[BUYING FEE
(auto-fill)]]*Stock[[#This Row],[SELLING QUANTITY]]/Stock[[#This Row],[BUYING QUANTITY]]),"")</f>
        <v/>
      </c>
      <c r="AE690" s="146" t="str">
        <f ca="1">IFERROR(IF(Stock[[#This Row],[HOLDING DAYS
(auto-fill)]]&lt;365,Stock[[#This Row],[% TOTAL RETURN/(LOSS)
(auto-fill)]]*365/Stock[[#This Row],[HOLDING DAYS
(auto-fill)]],POWER((1+Stock[[#This Row],[% TOTAL RETURN/(LOSS)
(auto-fill)]]),1/(Stock[[#This Row],[HOLDING DAYS
(auto-fill)]]/365))-1),"")</f>
        <v/>
      </c>
      <c r="AF690" s="92"/>
      <c r="AG690" s="149" t="str">
        <f>IF(Stock[[#This Row],[STATUS
(auto-fill)]]="HOLDING",Stock[[#This Row],[MARKET PRICE]]-Stock[[#This Row],[BUYING PRICE]],"")</f>
        <v/>
      </c>
      <c r="AH690" s="143" t="str">
        <f>IFERROR(Stock[[#This Row],[CHANGE
(auto-fill)]]/Stock[[#This Row],[BUYING PRICE]],"")</f>
        <v/>
      </c>
      <c r="AI690" s="129" t="str">
        <f>IF(Stock[[#This Row],[MARKET PRICE]]&gt;0,Stock[[#This Row],[MARKET PRICE]]*Stock[[#This Row],[REMAINING QUANTITY
(auto-fill)]],"")</f>
        <v/>
      </c>
    </row>
    <row r="691" spans="2:35">
      <c r="B691" s="112" t="str">
        <f>IF(AND(Stock[[#This Row],[BUYING QUANTITY]]&gt;0,Stock[[#This Row],[REMAINING QUANTITY
(auto-fill)]]=0),"SOLD OUT",
IF(AND(Stock[[#This Row],[BUYING QUANTITY]]&gt;0,Stock[[#This Row],[REMAINING QUANTITY
(auto-fill)]]&gt;0),"HOLDING",""))</f>
        <v/>
      </c>
      <c r="C691" s="111">
        <f t="shared" si="10"/>
        <v>678</v>
      </c>
      <c r="D691" s="79"/>
      <c r="E691" s="80"/>
      <c r="F691" s="162"/>
      <c r="G691" s="85"/>
      <c r="H691" s="86"/>
      <c r="I691" s="164"/>
      <c r="J691" s="115" t="str">
        <f>IF(Stock[[#This Row],[BUYING QUANTITY]]&gt;0,Stock[[#This Row],[BUYING PRICE]]*Stock[[#This Row],[BUYING QUANTITY]]*Stock[[#This Row],[% BUYING FEE]],"")</f>
        <v/>
      </c>
      <c r="K691" s="89"/>
      <c r="L691" s="90"/>
      <c r="M691" s="117" t="str">
        <f>IF(Stock[[#This Row],[BUYING QUANTITY]]&gt;0,Stock[[#This Row],[BUYING PRICE]]*(1+Stock[[#This Row],[% THRESHOLD (RETURN)_1]]),"")</f>
        <v/>
      </c>
      <c r="N691" s="91"/>
      <c r="O691" s="117" t="str">
        <f>IF(Stock[[#This Row],[BUYING QUANTITY]]&gt;0,Stock[[#This Row],[BUYING PRICE]]*(1+Stock[[#This Row],[% THRESHOLD (RETURN)_2]]),"")</f>
        <v/>
      </c>
      <c r="P691" s="91"/>
      <c r="Q691" s="117" t="str">
        <f>IF(Stock[[#This Row],[BUYING QUANTITY]]&gt;0,Stock[[#This Row],[BUYING PRICE]]*(1+Stock[[#This Row],[% THRESHOLD (LOSS)]]),"")</f>
        <v/>
      </c>
      <c r="R691" s="106"/>
      <c r="S691" s="118" t="str">
        <f>IF(Stock[[#This Row],[CASH DIVIDEND]]&gt;0,Stock[[#This Row],[CASH DIVIDEND]]/(Stock[[#This Row],[BUYING PRICE]]*Stock[[#This Row],[BUYING QUANTITY]]),"")</f>
        <v/>
      </c>
      <c r="T691" s="106"/>
      <c r="U691" s="79"/>
      <c r="V691" s="97"/>
      <c r="W691" s="98"/>
      <c r="X691" s="168"/>
      <c r="Y691" s="126" t="str">
        <f>IF(Stock[[#This Row],[SELLING QUANTITY]]&gt;0,Stock[[#This Row],[SELLING PRICE]]*Stock[[#This Row],[SELLING QUANTITY]]*Stock[[#This Row],[% SELLING FEE]]+Stock[[#This Row],[SELLING PRICE]]*Stock[[#This Row],[SELLING QUANTITY]]*$D$12,"")</f>
        <v/>
      </c>
      <c r="Z691" s="127">
        <f>Stock[[#This Row],[BUYING QUANTITY]]+Stock[[#This Row],[STOCK DIVIDEND]]-Stock[[#This Row],[SELLING QUANTITY]]</f>
        <v>0</v>
      </c>
      <c r="AA6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1" s="121">
        <f ca="1">IF(Stock[[#This Row],[SELLING DATE]]&gt;0,Stock[[#This Row],[SELLING DATE]]-Stock[[#This Row],[BUY DATE]]+1,IF(Stock[[#This Row],[BUY DATE]]=0,0,TODAY()-Stock[[#This Row],[BUY DATE]]+1))</f>
        <v>0</v>
      </c>
      <c r="AC691" s="122" t="str">
        <f>IFERROR(Stock[[#This Row],[CASH DIVIDEND]]+Stock[[#This Row],[RETURN/(LOSS) FROM TRADING
(auto-fill)]],"")</f>
        <v/>
      </c>
      <c r="AD691" s="146" t="str">
        <f>IF(Stock[[#This Row],[SELLING QUANTITY]]&gt;0,SUM(Stock[[#This Row],[RETURN/(LOSS) FROM TRADING
(auto-fill)]],Stock[[#This Row],[CASH DIVIDEND]])/SUM(Stock[[#This Row],[BUYING PRICE]]*Stock[[#This Row],[SELLING QUANTITY]],Stock[[#This Row],[BUYING FEE
(auto-fill)]]*Stock[[#This Row],[SELLING QUANTITY]]/Stock[[#This Row],[BUYING QUANTITY]]),"")</f>
        <v/>
      </c>
      <c r="AE691" s="146" t="str">
        <f ca="1">IFERROR(IF(Stock[[#This Row],[HOLDING DAYS
(auto-fill)]]&lt;365,Stock[[#This Row],[% TOTAL RETURN/(LOSS)
(auto-fill)]]*365/Stock[[#This Row],[HOLDING DAYS
(auto-fill)]],POWER((1+Stock[[#This Row],[% TOTAL RETURN/(LOSS)
(auto-fill)]]),1/(Stock[[#This Row],[HOLDING DAYS
(auto-fill)]]/365))-1),"")</f>
        <v/>
      </c>
      <c r="AF691" s="92"/>
      <c r="AG691" s="149" t="str">
        <f>IF(Stock[[#This Row],[STATUS
(auto-fill)]]="HOLDING",Stock[[#This Row],[MARKET PRICE]]-Stock[[#This Row],[BUYING PRICE]],"")</f>
        <v/>
      </c>
      <c r="AH691" s="143" t="str">
        <f>IFERROR(Stock[[#This Row],[CHANGE
(auto-fill)]]/Stock[[#This Row],[BUYING PRICE]],"")</f>
        <v/>
      </c>
      <c r="AI691" s="129" t="str">
        <f>IF(Stock[[#This Row],[MARKET PRICE]]&gt;0,Stock[[#This Row],[MARKET PRICE]]*Stock[[#This Row],[REMAINING QUANTITY
(auto-fill)]],"")</f>
        <v/>
      </c>
    </row>
    <row r="692" spans="2:35">
      <c r="B692" s="112" t="str">
        <f>IF(AND(Stock[[#This Row],[BUYING QUANTITY]]&gt;0,Stock[[#This Row],[REMAINING QUANTITY
(auto-fill)]]=0),"SOLD OUT",
IF(AND(Stock[[#This Row],[BUYING QUANTITY]]&gt;0,Stock[[#This Row],[REMAINING QUANTITY
(auto-fill)]]&gt;0),"HOLDING",""))</f>
        <v/>
      </c>
      <c r="C692" s="111">
        <f t="shared" si="10"/>
        <v>679</v>
      </c>
      <c r="D692" s="79"/>
      <c r="E692" s="80"/>
      <c r="F692" s="162"/>
      <c r="G692" s="85"/>
      <c r="H692" s="86"/>
      <c r="I692" s="164"/>
      <c r="J692" s="115" t="str">
        <f>IF(Stock[[#This Row],[BUYING QUANTITY]]&gt;0,Stock[[#This Row],[BUYING PRICE]]*Stock[[#This Row],[BUYING QUANTITY]]*Stock[[#This Row],[% BUYING FEE]],"")</f>
        <v/>
      </c>
      <c r="K692" s="89"/>
      <c r="L692" s="90"/>
      <c r="M692" s="117" t="str">
        <f>IF(Stock[[#This Row],[BUYING QUANTITY]]&gt;0,Stock[[#This Row],[BUYING PRICE]]*(1+Stock[[#This Row],[% THRESHOLD (RETURN)_1]]),"")</f>
        <v/>
      </c>
      <c r="N692" s="91"/>
      <c r="O692" s="117" t="str">
        <f>IF(Stock[[#This Row],[BUYING QUANTITY]]&gt;0,Stock[[#This Row],[BUYING PRICE]]*(1+Stock[[#This Row],[% THRESHOLD (RETURN)_2]]),"")</f>
        <v/>
      </c>
      <c r="P692" s="91"/>
      <c r="Q692" s="117" t="str">
        <f>IF(Stock[[#This Row],[BUYING QUANTITY]]&gt;0,Stock[[#This Row],[BUYING PRICE]]*(1+Stock[[#This Row],[% THRESHOLD (LOSS)]]),"")</f>
        <v/>
      </c>
      <c r="R692" s="106"/>
      <c r="S692" s="118" t="str">
        <f>IF(Stock[[#This Row],[CASH DIVIDEND]]&gt;0,Stock[[#This Row],[CASH DIVIDEND]]/(Stock[[#This Row],[BUYING PRICE]]*Stock[[#This Row],[BUYING QUANTITY]]),"")</f>
        <v/>
      </c>
      <c r="T692" s="106"/>
      <c r="U692" s="79"/>
      <c r="V692" s="97"/>
      <c r="W692" s="98"/>
      <c r="X692" s="168"/>
      <c r="Y692" s="126" t="str">
        <f>IF(Stock[[#This Row],[SELLING QUANTITY]]&gt;0,Stock[[#This Row],[SELLING PRICE]]*Stock[[#This Row],[SELLING QUANTITY]]*Stock[[#This Row],[% SELLING FEE]]+Stock[[#This Row],[SELLING PRICE]]*Stock[[#This Row],[SELLING QUANTITY]]*$D$12,"")</f>
        <v/>
      </c>
      <c r="Z692" s="127">
        <f>Stock[[#This Row],[BUYING QUANTITY]]+Stock[[#This Row],[STOCK DIVIDEND]]-Stock[[#This Row],[SELLING QUANTITY]]</f>
        <v>0</v>
      </c>
      <c r="AA6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2" s="121">
        <f ca="1">IF(Stock[[#This Row],[SELLING DATE]]&gt;0,Stock[[#This Row],[SELLING DATE]]-Stock[[#This Row],[BUY DATE]]+1,IF(Stock[[#This Row],[BUY DATE]]=0,0,TODAY()-Stock[[#This Row],[BUY DATE]]+1))</f>
        <v>0</v>
      </c>
      <c r="AC692" s="122" t="str">
        <f>IFERROR(Stock[[#This Row],[CASH DIVIDEND]]+Stock[[#This Row],[RETURN/(LOSS) FROM TRADING
(auto-fill)]],"")</f>
        <v/>
      </c>
      <c r="AD692" s="146" t="str">
        <f>IF(Stock[[#This Row],[SELLING QUANTITY]]&gt;0,SUM(Stock[[#This Row],[RETURN/(LOSS) FROM TRADING
(auto-fill)]],Stock[[#This Row],[CASH DIVIDEND]])/SUM(Stock[[#This Row],[BUYING PRICE]]*Stock[[#This Row],[SELLING QUANTITY]],Stock[[#This Row],[BUYING FEE
(auto-fill)]]*Stock[[#This Row],[SELLING QUANTITY]]/Stock[[#This Row],[BUYING QUANTITY]]),"")</f>
        <v/>
      </c>
      <c r="AE692" s="146" t="str">
        <f ca="1">IFERROR(IF(Stock[[#This Row],[HOLDING DAYS
(auto-fill)]]&lt;365,Stock[[#This Row],[% TOTAL RETURN/(LOSS)
(auto-fill)]]*365/Stock[[#This Row],[HOLDING DAYS
(auto-fill)]],POWER((1+Stock[[#This Row],[% TOTAL RETURN/(LOSS)
(auto-fill)]]),1/(Stock[[#This Row],[HOLDING DAYS
(auto-fill)]]/365))-1),"")</f>
        <v/>
      </c>
      <c r="AF692" s="92"/>
      <c r="AG692" s="149" t="str">
        <f>IF(Stock[[#This Row],[STATUS
(auto-fill)]]="HOLDING",Stock[[#This Row],[MARKET PRICE]]-Stock[[#This Row],[BUYING PRICE]],"")</f>
        <v/>
      </c>
      <c r="AH692" s="143" t="str">
        <f>IFERROR(Stock[[#This Row],[CHANGE
(auto-fill)]]/Stock[[#This Row],[BUYING PRICE]],"")</f>
        <v/>
      </c>
      <c r="AI692" s="129" t="str">
        <f>IF(Stock[[#This Row],[MARKET PRICE]]&gt;0,Stock[[#This Row],[MARKET PRICE]]*Stock[[#This Row],[REMAINING QUANTITY
(auto-fill)]],"")</f>
        <v/>
      </c>
    </row>
    <row r="693" spans="2:35">
      <c r="B693" s="112" t="str">
        <f>IF(AND(Stock[[#This Row],[BUYING QUANTITY]]&gt;0,Stock[[#This Row],[REMAINING QUANTITY
(auto-fill)]]=0),"SOLD OUT",
IF(AND(Stock[[#This Row],[BUYING QUANTITY]]&gt;0,Stock[[#This Row],[REMAINING QUANTITY
(auto-fill)]]&gt;0),"HOLDING",""))</f>
        <v/>
      </c>
      <c r="C693" s="111">
        <f t="shared" si="10"/>
        <v>680</v>
      </c>
      <c r="D693" s="79"/>
      <c r="E693" s="80"/>
      <c r="F693" s="162"/>
      <c r="G693" s="85"/>
      <c r="H693" s="86"/>
      <c r="I693" s="164"/>
      <c r="J693" s="115" t="str">
        <f>IF(Stock[[#This Row],[BUYING QUANTITY]]&gt;0,Stock[[#This Row],[BUYING PRICE]]*Stock[[#This Row],[BUYING QUANTITY]]*Stock[[#This Row],[% BUYING FEE]],"")</f>
        <v/>
      </c>
      <c r="K693" s="89"/>
      <c r="L693" s="90"/>
      <c r="M693" s="117" t="str">
        <f>IF(Stock[[#This Row],[BUYING QUANTITY]]&gt;0,Stock[[#This Row],[BUYING PRICE]]*(1+Stock[[#This Row],[% THRESHOLD (RETURN)_1]]),"")</f>
        <v/>
      </c>
      <c r="N693" s="91"/>
      <c r="O693" s="117" t="str">
        <f>IF(Stock[[#This Row],[BUYING QUANTITY]]&gt;0,Stock[[#This Row],[BUYING PRICE]]*(1+Stock[[#This Row],[% THRESHOLD (RETURN)_2]]),"")</f>
        <v/>
      </c>
      <c r="P693" s="91"/>
      <c r="Q693" s="117" t="str">
        <f>IF(Stock[[#This Row],[BUYING QUANTITY]]&gt;0,Stock[[#This Row],[BUYING PRICE]]*(1+Stock[[#This Row],[% THRESHOLD (LOSS)]]),"")</f>
        <v/>
      </c>
      <c r="R693" s="106"/>
      <c r="S693" s="118" t="str">
        <f>IF(Stock[[#This Row],[CASH DIVIDEND]]&gt;0,Stock[[#This Row],[CASH DIVIDEND]]/(Stock[[#This Row],[BUYING PRICE]]*Stock[[#This Row],[BUYING QUANTITY]]),"")</f>
        <v/>
      </c>
      <c r="T693" s="106"/>
      <c r="U693" s="79"/>
      <c r="V693" s="97"/>
      <c r="W693" s="98"/>
      <c r="X693" s="168"/>
      <c r="Y693" s="126" t="str">
        <f>IF(Stock[[#This Row],[SELLING QUANTITY]]&gt;0,Stock[[#This Row],[SELLING PRICE]]*Stock[[#This Row],[SELLING QUANTITY]]*Stock[[#This Row],[% SELLING FEE]]+Stock[[#This Row],[SELLING PRICE]]*Stock[[#This Row],[SELLING QUANTITY]]*$D$12,"")</f>
        <v/>
      </c>
      <c r="Z693" s="127">
        <f>Stock[[#This Row],[BUYING QUANTITY]]+Stock[[#This Row],[STOCK DIVIDEND]]-Stock[[#This Row],[SELLING QUANTITY]]</f>
        <v>0</v>
      </c>
      <c r="AA6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3" s="121">
        <f ca="1">IF(Stock[[#This Row],[SELLING DATE]]&gt;0,Stock[[#This Row],[SELLING DATE]]-Stock[[#This Row],[BUY DATE]]+1,IF(Stock[[#This Row],[BUY DATE]]=0,0,TODAY()-Stock[[#This Row],[BUY DATE]]+1))</f>
        <v>0</v>
      </c>
      <c r="AC693" s="122" t="str">
        <f>IFERROR(Stock[[#This Row],[CASH DIVIDEND]]+Stock[[#This Row],[RETURN/(LOSS) FROM TRADING
(auto-fill)]],"")</f>
        <v/>
      </c>
      <c r="AD693" s="146" t="str">
        <f>IF(Stock[[#This Row],[SELLING QUANTITY]]&gt;0,SUM(Stock[[#This Row],[RETURN/(LOSS) FROM TRADING
(auto-fill)]],Stock[[#This Row],[CASH DIVIDEND]])/SUM(Stock[[#This Row],[BUYING PRICE]]*Stock[[#This Row],[SELLING QUANTITY]],Stock[[#This Row],[BUYING FEE
(auto-fill)]]*Stock[[#This Row],[SELLING QUANTITY]]/Stock[[#This Row],[BUYING QUANTITY]]),"")</f>
        <v/>
      </c>
      <c r="AE693" s="146" t="str">
        <f ca="1">IFERROR(IF(Stock[[#This Row],[HOLDING DAYS
(auto-fill)]]&lt;365,Stock[[#This Row],[% TOTAL RETURN/(LOSS)
(auto-fill)]]*365/Stock[[#This Row],[HOLDING DAYS
(auto-fill)]],POWER((1+Stock[[#This Row],[% TOTAL RETURN/(LOSS)
(auto-fill)]]),1/(Stock[[#This Row],[HOLDING DAYS
(auto-fill)]]/365))-1),"")</f>
        <v/>
      </c>
      <c r="AF693" s="92"/>
      <c r="AG693" s="149" t="str">
        <f>IF(Stock[[#This Row],[STATUS
(auto-fill)]]="HOLDING",Stock[[#This Row],[MARKET PRICE]]-Stock[[#This Row],[BUYING PRICE]],"")</f>
        <v/>
      </c>
      <c r="AH693" s="143" t="str">
        <f>IFERROR(Stock[[#This Row],[CHANGE
(auto-fill)]]/Stock[[#This Row],[BUYING PRICE]],"")</f>
        <v/>
      </c>
      <c r="AI693" s="129" t="str">
        <f>IF(Stock[[#This Row],[MARKET PRICE]]&gt;0,Stock[[#This Row],[MARKET PRICE]]*Stock[[#This Row],[REMAINING QUANTITY
(auto-fill)]],"")</f>
        <v/>
      </c>
    </row>
    <row r="694" spans="2:35">
      <c r="B694" s="112" t="str">
        <f>IF(AND(Stock[[#This Row],[BUYING QUANTITY]]&gt;0,Stock[[#This Row],[REMAINING QUANTITY
(auto-fill)]]=0),"SOLD OUT",
IF(AND(Stock[[#This Row],[BUYING QUANTITY]]&gt;0,Stock[[#This Row],[REMAINING QUANTITY
(auto-fill)]]&gt;0),"HOLDING",""))</f>
        <v/>
      </c>
      <c r="C694" s="111">
        <f t="shared" si="10"/>
        <v>681</v>
      </c>
      <c r="D694" s="79"/>
      <c r="E694" s="80"/>
      <c r="F694" s="162"/>
      <c r="G694" s="85"/>
      <c r="H694" s="86"/>
      <c r="I694" s="164"/>
      <c r="J694" s="115" t="str">
        <f>IF(Stock[[#This Row],[BUYING QUANTITY]]&gt;0,Stock[[#This Row],[BUYING PRICE]]*Stock[[#This Row],[BUYING QUANTITY]]*Stock[[#This Row],[% BUYING FEE]],"")</f>
        <v/>
      </c>
      <c r="K694" s="89"/>
      <c r="L694" s="90"/>
      <c r="M694" s="117" t="str">
        <f>IF(Stock[[#This Row],[BUYING QUANTITY]]&gt;0,Stock[[#This Row],[BUYING PRICE]]*(1+Stock[[#This Row],[% THRESHOLD (RETURN)_1]]),"")</f>
        <v/>
      </c>
      <c r="N694" s="91"/>
      <c r="O694" s="117" t="str">
        <f>IF(Stock[[#This Row],[BUYING QUANTITY]]&gt;0,Stock[[#This Row],[BUYING PRICE]]*(1+Stock[[#This Row],[% THRESHOLD (RETURN)_2]]),"")</f>
        <v/>
      </c>
      <c r="P694" s="91"/>
      <c r="Q694" s="117" t="str">
        <f>IF(Stock[[#This Row],[BUYING QUANTITY]]&gt;0,Stock[[#This Row],[BUYING PRICE]]*(1+Stock[[#This Row],[% THRESHOLD (LOSS)]]),"")</f>
        <v/>
      </c>
      <c r="R694" s="106"/>
      <c r="S694" s="118" t="str">
        <f>IF(Stock[[#This Row],[CASH DIVIDEND]]&gt;0,Stock[[#This Row],[CASH DIVIDEND]]/(Stock[[#This Row],[BUYING PRICE]]*Stock[[#This Row],[BUYING QUANTITY]]),"")</f>
        <v/>
      </c>
      <c r="T694" s="106"/>
      <c r="U694" s="79"/>
      <c r="V694" s="97"/>
      <c r="W694" s="98"/>
      <c r="X694" s="168"/>
      <c r="Y694" s="126" t="str">
        <f>IF(Stock[[#This Row],[SELLING QUANTITY]]&gt;0,Stock[[#This Row],[SELLING PRICE]]*Stock[[#This Row],[SELLING QUANTITY]]*Stock[[#This Row],[% SELLING FEE]]+Stock[[#This Row],[SELLING PRICE]]*Stock[[#This Row],[SELLING QUANTITY]]*$D$12,"")</f>
        <v/>
      </c>
      <c r="Z694" s="127">
        <f>Stock[[#This Row],[BUYING QUANTITY]]+Stock[[#This Row],[STOCK DIVIDEND]]-Stock[[#This Row],[SELLING QUANTITY]]</f>
        <v>0</v>
      </c>
      <c r="AA6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4" s="121">
        <f ca="1">IF(Stock[[#This Row],[SELLING DATE]]&gt;0,Stock[[#This Row],[SELLING DATE]]-Stock[[#This Row],[BUY DATE]]+1,IF(Stock[[#This Row],[BUY DATE]]=0,0,TODAY()-Stock[[#This Row],[BUY DATE]]+1))</f>
        <v>0</v>
      </c>
      <c r="AC694" s="122" t="str">
        <f>IFERROR(Stock[[#This Row],[CASH DIVIDEND]]+Stock[[#This Row],[RETURN/(LOSS) FROM TRADING
(auto-fill)]],"")</f>
        <v/>
      </c>
      <c r="AD694" s="146" t="str">
        <f>IF(Stock[[#This Row],[SELLING QUANTITY]]&gt;0,SUM(Stock[[#This Row],[RETURN/(LOSS) FROM TRADING
(auto-fill)]],Stock[[#This Row],[CASH DIVIDEND]])/SUM(Stock[[#This Row],[BUYING PRICE]]*Stock[[#This Row],[SELLING QUANTITY]],Stock[[#This Row],[BUYING FEE
(auto-fill)]]*Stock[[#This Row],[SELLING QUANTITY]]/Stock[[#This Row],[BUYING QUANTITY]]),"")</f>
        <v/>
      </c>
      <c r="AE694" s="146" t="str">
        <f ca="1">IFERROR(IF(Stock[[#This Row],[HOLDING DAYS
(auto-fill)]]&lt;365,Stock[[#This Row],[% TOTAL RETURN/(LOSS)
(auto-fill)]]*365/Stock[[#This Row],[HOLDING DAYS
(auto-fill)]],POWER((1+Stock[[#This Row],[% TOTAL RETURN/(LOSS)
(auto-fill)]]),1/(Stock[[#This Row],[HOLDING DAYS
(auto-fill)]]/365))-1),"")</f>
        <v/>
      </c>
      <c r="AF694" s="92"/>
      <c r="AG694" s="149" t="str">
        <f>IF(Stock[[#This Row],[STATUS
(auto-fill)]]="HOLDING",Stock[[#This Row],[MARKET PRICE]]-Stock[[#This Row],[BUYING PRICE]],"")</f>
        <v/>
      </c>
      <c r="AH694" s="143" t="str">
        <f>IFERROR(Stock[[#This Row],[CHANGE
(auto-fill)]]/Stock[[#This Row],[BUYING PRICE]],"")</f>
        <v/>
      </c>
      <c r="AI694" s="129" t="str">
        <f>IF(Stock[[#This Row],[MARKET PRICE]]&gt;0,Stock[[#This Row],[MARKET PRICE]]*Stock[[#This Row],[REMAINING QUANTITY
(auto-fill)]],"")</f>
        <v/>
      </c>
    </row>
    <row r="695" spans="2:35">
      <c r="B695" s="112" t="str">
        <f>IF(AND(Stock[[#This Row],[BUYING QUANTITY]]&gt;0,Stock[[#This Row],[REMAINING QUANTITY
(auto-fill)]]=0),"SOLD OUT",
IF(AND(Stock[[#This Row],[BUYING QUANTITY]]&gt;0,Stock[[#This Row],[REMAINING QUANTITY
(auto-fill)]]&gt;0),"HOLDING",""))</f>
        <v/>
      </c>
      <c r="C695" s="111">
        <f t="shared" si="10"/>
        <v>682</v>
      </c>
      <c r="D695" s="79"/>
      <c r="E695" s="80"/>
      <c r="F695" s="162"/>
      <c r="G695" s="85"/>
      <c r="H695" s="86"/>
      <c r="I695" s="164"/>
      <c r="J695" s="115" t="str">
        <f>IF(Stock[[#This Row],[BUYING QUANTITY]]&gt;0,Stock[[#This Row],[BUYING PRICE]]*Stock[[#This Row],[BUYING QUANTITY]]*Stock[[#This Row],[% BUYING FEE]],"")</f>
        <v/>
      </c>
      <c r="K695" s="89"/>
      <c r="L695" s="90"/>
      <c r="M695" s="117" t="str">
        <f>IF(Stock[[#This Row],[BUYING QUANTITY]]&gt;0,Stock[[#This Row],[BUYING PRICE]]*(1+Stock[[#This Row],[% THRESHOLD (RETURN)_1]]),"")</f>
        <v/>
      </c>
      <c r="N695" s="91"/>
      <c r="O695" s="117" t="str">
        <f>IF(Stock[[#This Row],[BUYING QUANTITY]]&gt;0,Stock[[#This Row],[BUYING PRICE]]*(1+Stock[[#This Row],[% THRESHOLD (RETURN)_2]]),"")</f>
        <v/>
      </c>
      <c r="P695" s="91"/>
      <c r="Q695" s="117" t="str">
        <f>IF(Stock[[#This Row],[BUYING QUANTITY]]&gt;0,Stock[[#This Row],[BUYING PRICE]]*(1+Stock[[#This Row],[% THRESHOLD (LOSS)]]),"")</f>
        <v/>
      </c>
      <c r="R695" s="106"/>
      <c r="S695" s="118" t="str">
        <f>IF(Stock[[#This Row],[CASH DIVIDEND]]&gt;0,Stock[[#This Row],[CASH DIVIDEND]]/(Stock[[#This Row],[BUYING PRICE]]*Stock[[#This Row],[BUYING QUANTITY]]),"")</f>
        <v/>
      </c>
      <c r="T695" s="106"/>
      <c r="U695" s="79"/>
      <c r="V695" s="97"/>
      <c r="W695" s="98"/>
      <c r="X695" s="168"/>
      <c r="Y695" s="126" t="str">
        <f>IF(Stock[[#This Row],[SELLING QUANTITY]]&gt;0,Stock[[#This Row],[SELLING PRICE]]*Stock[[#This Row],[SELLING QUANTITY]]*Stock[[#This Row],[% SELLING FEE]]+Stock[[#This Row],[SELLING PRICE]]*Stock[[#This Row],[SELLING QUANTITY]]*$D$12,"")</f>
        <v/>
      </c>
      <c r="Z695" s="127">
        <f>Stock[[#This Row],[BUYING QUANTITY]]+Stock[[#This Row],[STOCK DIVIDEND]]-Stock[[#This Row],[SELLING QUANTITY]]</f>
        <v>0</v>
      </c>
      <c r="AA6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5" s="121">
        <f ca="1">IF(Stock[[#This Row],[SELLING DATE]]&gt;0,Stock[[#This Row],[SELLING DATE]]-Stock[[#This Row],[BUY DATE]]+1,IF(Stock[[#This Row],[BUY DATE]]=0,0,TODAY()-Stock[[#This Row],[BUY DATE]]+1))</f>
        <v>0</v>
      </c>
      <c r="AC695" s="122" t="str">
        <f>IFERROR(Stock[[#This Row],[CASH DIVIDEND]]+Stock[[#This Row],[RETURN/(LOSS) FROM TRADING
(auto-fill)]],"")</f>
        <v/>
      </c>
      <c r="AD695" s="146" t="str">
        <f>IF(Stock[[#This Row],[SELLING QUANTITY]]&gt;0,SUM(Stock[[#This Row],[RETURN/(LOSS) FROM TRADING
(auto-fill)]],Stock[[#This Row],[CASH DIVIDEND]])/SUM(Stock[[#This Row],[BUYING PRICE]]*Stock[[#This Row],[SELLING QUANTITY]],Stock[[#This Row],[BUYING FEE
(auto-fill)]]*Stock[[#This Row],[SELLING QUANTITY]]/Stock[[#This Row],[BUYING QUANTITY]]),"")</f>
        <v/>
      </c>
      <c r="AE695" s="146" t="str">
        <f ca="1">IFERROR(IF(Stock[[#This Row],[HOLDING DAYS
(auto-fill)]]&lt;365,Stock[[#This Row],[% TOTAL RETURN/(LOSS)
(auto-fill)]]*365/Stock[[#This Row],[HOLDING DAYS
(auto-fill)]],POWER((1+Stock[[#This Row],[% TOTAL RETURN/(LOSS)
(auto-fill)]]),1/(Stock[[#This Row],[HOLDING DAYS
(auto-fill)]]/365))-1),"")</f>
        <v/>
      </c>
      <c r="AF695" s="92"/>
      <c r="AG695" s="149" t="str">
        <f>IF(Stock[[#This Row],[STATUS
(auto-fill)]]="HOLDING",Stock[[#This Row],[MARKET PRICE]]-Stock[[#This Row],[BUYING PRICE]],"")</f>
        <v/>
      </c>
      <c r="AH695" s="143" t="str">
        <f>IFERROR(Stock[[#This Row],[CHANGE
(auto-fill)]]/Stock[[#This Row],[BUYING PRICE]],"")</f>
        <v/>
      </c>
      <c r="AI695" s="129" t="str">
        <f>IF(Stock[[#This Row],[MARKET PRICE]]&gt;0,Stock[[#This Row],[MARKET PRICE]]*Stock[[#This Row],[REMAINING QUANTITY
(auto-fill)]],"")</f>
        <v/>
      </c>
    </row>
    <row r="696" spans="2:35">
      <c r="B696" s="112" t="str">
        <f>IF(AND(Stock[[#This Row],[BUYING QUANTITY]]&gt;0,Stock[[#This Row],[REMAINING QUANTITY
(auto-fill)]]=0),"SOLD OUT",
IF(AND(Stock[[#This Row],[BUYING QUANTITY]]&gt;0,Stock[[#This Row],[REMAINING QUANTITY
(auto-fill)]]&gt;0),"HOLDING",""))</f>
        <v/>
      </c>
      <c r="C696" s="111">
        <f t="shared" si="10"/>
        <v>683</v>
      </c>
      <c r="D696" s="79"/>
      <c r="E696" s="80"/>
      <c r="F696" s="162"/>
      <c r="G696" s="85"/>
      <c r="H696" s="86"/>
      <c r="I696" s="164"/>
      <c r="J696" s="115" t="str">
        <f>IF(Stock[[#This Row],[BUYING QUANTITY]]&gt;0,Stock[[#This Row],[BUYING PRICE]]*Stock[[#This Row],[BUYING QUANTITY]]*Stock[[#This Row],[% BUYING FEE]],"")</f>
        <v/>
      </c>
      <c r="K696" s="89"/>
      <c r="L696" s="90"/>
      <c r="M696" s="117" t="str">
        <f>IF(Stock[[#This Row],[BUYING QUANTITY]]&gt;0,Stock[[#This Row],[BUYING PRICE]]*(1+Stock[[#This Row],[% THRESHOLD (RETURN)_1]]),"")</f>
        <v/>
      </c>
      <c r="N696" s="91"/>
      <c r="O696" s="117" t="str">
        <f>IF(Stock[[#This Row],[BUYING QUANTITY]]&gt;0,Stock[[#This Row],[BUYING PRICE]]*(1+Stock[[#This Row],[% THRESHOLD (RETURN)_2]]),"")</f>
        <v/>
      </c>
      <c r="P696" s="91"/>
      <c r="Q696" s="117" t="str">
        <f>IF(Stock[[#This Row],[BUYING QUANTITY]]&gt;0,Stock[[#This Row],[BUYING PRICE]]*(1+Stock[[#This Row],[% THRESHOLD (LOSS)]]),"")</f>
        <v/>
      </c>
      <c r="R696" s="106"/>
      <c r="S696" s="118" t="str">
        <f>IF(Stock[[#This Row],[CASH DIVIDEND]]&gt;0,Stock[[#This Row],[CASH DIVIDEND]]/(Stock[[#This Row],[BUYING PRICE]]*Stock[[#This Row],[BUYING QUANTITY]]),"")</f>
        <v/>
      </c>
      <c r="T696" s="106"/>
      <c r="U696" s="79"/>
      <c r="V696" s="97"/>
      <c r="W696" s="98"/>
      <c r="X696" s="168"/>
      <c r="Y696" s="126" t="str">
        <f>IF(Stock[[#This Row],[SELLING QUANTITY]]&gt;0,Stock[[#This Row],[SELLING PRICE]]*Stock[[#This Row],[SELLING QUANTITY]]*Stock[[#This Row],[% SELLING FEE]]+Stock[[#This Row],[SELLING PRICE]]*Stock[[#This Row],[SELLING QUANTITY]]*$D$12,"")</f>
        <v/>
      </c>
      <c r="Z696" s="127">
        <f>Stock[[#This Row],[BUYING QUANTITY]]+Stock[[#This Row],[STOCK DIVIDEND]]-Stock[[#This Row],[SELLING QUANTITY]]</f>
        <v>0</v>
      </c>
      <c r="AA6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6" s="121">
        <f ca="1">IF(Stock[[#This Row],[SELLING DATE]]&gt;0,Stock[[#This Row],[SELLING DATE]]-Stock[[#This Row],[BUY DATE]]+1,IF(Stock[[#This Row],[BUY DATE]]=0,0,TODAY()-Stock[[#This Row],[BUY DATE]]+1))</f>
        <v>0</v>
      </c>
      <c r="AC696" s="122" t="str">
        <f>IFERROR(Stock[[#This Row],[CASH DIVIDEND]]+Stock[[#This Row],[RETURN/(LOSS) FROM TRADING
(auto-fill)]],"")</f>
        <v/>
      </c>
      <c r="AD696" s="146" t="str">
        <f>IF(Stock[[#This Row],[SELLING QUANTITY]]&gt;0,SUM(Stock[[#This Row],[RETURN/(LOSS) FROM TRADING
(auto-fill)]],Stock[[#This Row],[CASH DIVIDEND]])/SUM(Stock[[#This Row],[BUYING PRICE]]*Stock[[#This Row],[SELLING QUANTITY]],Stock[[#This Row],[BUYING FEE
(auto-fill)]]*Stock[[#This Row],[SELLING QUANTITY]]/Stock[[#This Row],[BUYING QUANTITY]]),"")</f>
        <v/>
      </c>
      <c r="AE696" s="146" t="str">
        <f ca="1">IFERROR(IF(Stock[[#This Row],[HOLDING DAYS
(auto-fill)]]&lt;365,Stock[[#This Row],[% TOTAL RETURN/(LOSS)
(auto-fill)]]*365/Stock[[#This Row],[HOLDING DAYS
(auto-fill)]],POWER((1+Stock[[#This Row],[% TOTAL RETURN/(LOSS)
(auto-fill)]]),1/(Stock[[#This Row],[HOLDING DAYS
(auto-fill)]]/365))-1),"")</f>
        <v/>
      </c>
      <c r="AF696" s="92"/>
      <c r="AG696" s="149" t="str">
        <f>IF(Stock[[#This Row],[STATUS
(auto-fill)]]="HOLDING",Stock[[#This Row],[MARKET PRICE]]-Stock[[#This Row],[BUYING PRICE]],"")</f>
        <v/>
      </c>
      <c r="AH696" s="143" t="str">
        <f>IFERROR(Stock[[#This Row],[CHANGE
(auto-fill)]]/Stock[[#This Row],[BUYING PRICE]],"")</f>
        <v/>
      </c>
      <c r="AI696" s="129" t="str">
        <f>IF(Stock[[#This Row],[MARKET PRICE]]&gt;0,Stock[[#This Row],[MARKET PRICE]]*Stock[[#This Row],[REMAINING QUANTITY
(auto-fill)]],"")</f>
        <v/>
      </c>
    </row>
    <row r="697" spans="2:35">
      <c r="B697" s="112" t="str">
        <f>IF(AND(Stock[[#This Row],[BUYING QUANTITY]]&gt;0,Stock[[#This Row],[REMAINING QUANTITY
(auto-fill)]]=0),"SOLD OUT",
IF(AND(Stock[[#This Row],[BUYING QUANTITY]]&gt;0,Stock[[#This Row],[REMAINING QUANTITY
(auto-fill)]]&gt;0),"HOLDING",""))</f>
        <v/>
      </c>
      <c r="C697" s="111">
        <f t="shared" si="10"/>
        <v>684</v>
      </c>
      <c r="D697" s="79"/>
      <c r="E697" s="80"/>
      <c r="F697" s="162"/>
      <c r="G697" s="85"/>
      <c r="H697" s="86"/>
      <c r="I697" s="164"/>
      <c r="J697" s="115" t="str">
        <f>IF(Stock[[#This Row],[BUYING QUANTITY]]&gt;0,Stock[[#This Row],[BUYING PRICE]]*Stock[[#This Row],[BUYING QUANTITY]]*Stock[[#This Row],[% BUYING FEE]],"")</f>
        <v/>
      </c>
      <c r="K697" s="89"/>
      <c r="L697" s="90"/>
      <c r="M697" s="117" t="str">
        <f>IF(Stock[[#This Row],[BUYING QUANTITY]]&gt;0,Stock[[#This Row],[BUYING PRICE]]*(1+Stock[[#This Row],[% THRESHOLD (RETURN)_1]]),"")</f>
        <v/>
      </c>
      <c r="N697" s="91"/>
      <c r="O697" s="117" t="str">
        <f>IF(Stock[[#This Row],[BUYING QUANTITY]]&gt;0,Stock[[#This Row],[BUYING PRICE]]*(1+Stock[[#This Row],[% THRESHOLD (RETURN)_2]]),"")</f>
        <v/>
      </c>
      <c r="P697" s="91"/>
      <c r="Q697" s="117" t="str">
        <f>IF(Stock[[#This Row],[BUYING QUANTITY]]&gt;0,Stock[[#This Row],[BUYING PRICE]]*(1+Stock[[#This Row],[% THRESHOLD (LOSS)]]),"")</f>
        <v/>
      </c>
      <c r="R697" s="106"/>
      <c r="S697" s="118" t="str">
        <f>IF(Stock[[#This Row],[CASH DIVIDEND]]&gt;0,Stock[[#This Row],[CASH DIVIDEND]]/(Stock[[#This Row],[BUYING PRICE]]*Stock[[#This Row],[BUYING QUANTITY]]),"")</f>
        <v/>
      </c>
      <c r="T697" s="106"/>
      <c r="U697" s="79"/>
      <c r="V697" s="97"/>
      <c r="W697" s="98"/>
      <c r="X697" s="168"/>
      <c r="Y697" s="126" t="str">
        <f>IF(Stock[[#This Row],[SELLING QUANTITY]]&gt;0,Stock[[#This Row],[SELLING PRICE]]*Stock[[#This Row],[SELLING QUANTITY]]*Stock[[#This Row],[% SELLING FEE]]+Stock[[#This Row],[SELLING PRICE]]*Stock[[#This Row],[SELLING QUANTITY]]*$D$12,"")</f>
        <v/>
      </c>
      <c r="Z697" s="127">
        <f>Stock[[#This Row],[BUYING QUANTITY]]+Stock[[#This Row],[STOCK DIVIDEND]]-Stock[[#This Row],[SELLING QUANTITY]]</f>
        <v>0</v>
      </c>
      <c r="AA6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7" s="121">
        <f ca="1">IF(Stock[[#This Row],[SELLING DATE]]&gt;0,Stock[[#This Row],[SELLING DATE]]-Stock[[#This Row],[BUY DATE]]+1,IF(Stock[[#This Row],[BUY DATE]]=0,0,TODAY()-Stock[[#This Row],[BUY DATE]]+1))</f>
        <v>0</v>
      </c>
      <c r="AC697" s="122" t="str">
        <f>IFERROR(Stock[[#This Row],[CASH DIVIDEND]]+Stock[[#This Row],[RETURN/(LOSS) FROM TRADING
(auto-fill)]],"")</f>
        <v/>
      </c>
      <c r="AD697" s="146" t="str">
        <f>IF(Stock[[#This Row],[SELLING QUANTITY]]&gt;0,SUM(Stock[[#This Row],[RETURN/(LOSS) FROM TRADING
(auto-fill)]],Stock[[#This Row],[CASH DIVIDEND]])/SUM(Stock[[#This Row],[BUYING PRICE]]*Stock[[#This Row],[SELLING QUANTITY]],Stock[[#This Row],[BUYING FEE
(auto-fill)]]*Stock[[#This Row],[SELLING QUANTITY]]/Stock[[#This Row],[BUYING QUANTITY]]),"")</f>
        <v/>
      </c>
      <c r="AE697" s="146" t="str">
        <f ca="1">IFERROR(IF(Stock[[#This Row],[HOLDING DAYS
(auto-fill)]]&lt;365,Stock[[#This Row],[% TOTAL RETURN/(LOSS)
(auto-fill)]]*365/Stock[[#This Row],[HOLDING DAYS
(auto-fill)]],POWER((1+Stock[[#This Row],[% TOTAL RETURN/(LOSS)
(auto-fill)]]),1/(Stock[[#This Row],[HOLDING DAYS
(auto-fill)]]/365))-1),"")</f>
        <v/>
      </c>
      <c r="AF697" s="92"/>
      <c r="AG697" s="149" t="str">
        <f>IF(Stock[[#This Row],[STATUS
(auto-fill)]]="HOLDING",Stock[[#This Row],[MARKET PRICE]]-Stock[[#This Row],[BUYING PRICE]],"")</f>
        <v/>
      </c>
      <c r="AH697" s="143" t="str">
        <f>IFERROR(Stock[[#This Row],[CHANGE
(auto-fill)]]/Stock[[#This Row],[BUYING PRICE]],"")</f>
        <v/>
      </c>
      <c r="AI697" s="129" t="str">
        <f>IF(Stock[[#This Row],[MARKET PRICE]]&gt;0,Stock[[#This Row],[MARKET PRICE]]*Stock[[#This Row],[REMAINING QUANTITY
(auto-fill)]],"")</f>
        <v/>
      </c>
    </row>
    <row r="698" spans="2:35">
      <c r="B698" s="112" t="str">
        <f>IF(AND(Stock[[#This Row],[BUYING QUANTITY]]&gt;0,Stock[[#This Row],[REMAINING QUANTITY
(auto-fill)]]=0),"SOLD OUT",
IF(AND(Stock[[#This Row],[BUYING QUANTITY]]&gt;0,Stock[[#This Row],[REMAINING QUANTITY
(auto-fill)]]&gt;0),"HOLDING",""))</f>
        <v/>
      </c>
      <c r="C698" s="111">
        <f t="shared" si="10"/>
        <v>685</v>
      </c>
      <c r="D698" s="79"/>
      <c r="E698" s="80"/>
      <c r="F698" s="162"/>
      <c r="G698" s="85"/>
      <c r="H698" s="86"/>
      <c r="I698" s="164"/>
      <c r="J698" s="115" t="str">
        <f>IF(Stock[[#This Row],[BUYING QUANTITY]]&gt;0,Stock[[#This Row],[BUYING PRICE]]*Stock[[#This Row],[BUYING QUANTITY]]*Stock[[#This Row],[% BUYING FEE]],"")</f>
        <v/>
      </c>
      <c r="K698" s="89"/>
      <c r="L698" s="90"/>
      <c r="M698" s="117" t="str">
        <f>IF(Stock[[#This Row],[BUYING QUANTITY]]&gt;0,Stock[[#This Row],[BUYING PRICE]]*(1+Stock[[#This Row],[% THRESHOLD (RETURN)_1]]),"")</f>
        <v/>
      </c>
      <c r="N698" s="91"/>
      <c r="O698" s="117" t="str">
        <f>IF(Stock[[#This Row],[BUYING QUANTITY]]&gt;0,Stock[[#This Row],[BUYING PRICE]]*(1+Stock[[#This Row],[% THRESHOLD (RETURN)_2]]),"")</f>
        <v/>
      </c>
      <c r="P698" s="91"/>
      <c r="Q698" s="117" t="str">
        <f>IF(Stock[[#This Row],[BUYING QUANTITY]]&gt;0,Stock[[#This Row],[BUYING PRICE]]*(1+Stock[[#This Row],[% THRESHOLD (LOSS)]]),"")</f>
        <v/>
      </c>
      <c r="R698" s="106"/>
      <c r="S698" s="118" t="str">
        <f>IF(Stock[[#This Row],[CASH DIVIDEND]]&gt;0,Stock[[#This Row],[CASH DIVIDEND]]/(Stock[[#This Row],[BUYING PRICE]]*Stock[[#This Row],[BUYING QUANTITY]]),"")</f>
        <v/>
      </c>
      <c r="T698" s="106"/>
      <c r="U698" s="79"/>
      <c r="V698" s="97"/>
      <c r="W698" s="98"/>
      <c r="X698" s="168"/>
      <c r="Y698" s="126" t="str">
        <f>IF(Stock[[#This Row],[SELLING QUANTITY]]&gt;0,Stock[[#This Row],[SELLING PRICE]]*Stock[[#This Row],[SELLING QUANTITY]]*Stock[[#This Row],[% SELLING FEE]]+Stock[[#This Row],[SELLING PRICE]]*Stock[[#This Row],[SELLING QUANTITY]]*$D$12,"")</f>
        <v/>
      </c>
      <c r="Z698" s="127">
        <f>Stock[[#This Row],[BUYING QUANTITY]]+Stock[[#This Row],[STOCK DIVIDEND]]-Stock[[#This Row],[SELLING QUANTITY]]</f>
        <v>0</v>
      </c>
      <c r="AA6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8" s="121">
        <f ca="1">IF(Stock[[#This Row],[SELLING DATE]]&gt;0,Stock[[#This Row],[SELLING DATE]]-Stock[[#This Row],[BUY DATE]]+1,IF(Stock[[#This Row],[BUY DATE]]=0,0,TODAY()-Stock[[#This Row],[BUY DATE]]+1))</f>
        <v>0</v>
      </c>
      <c r="AC698" s="122" t="str">
        <f>IFERROR(Stock[[#This Row],[CASH DIVIDEND]]+Stock[[#This Row],[RETURN/(LOSS) FROM TRADING
(auto-fill)]],"")</f>
        <v/>
      </c>
      <c r="AD698" s="146" t="str">
        <f>IF(Stock[[#This Row],[SELLING QUANTITY]]&gt;0,SUM(Stock[[#This Row],[RETURN/(LOSS) FROM TRADING
(auto-fill)]],Stock[[#This Row],[CASH DIVIDEND]])/SUM(Stock[[#This Row],[BUYING PRICE]]*Stock[[#This Row],[SELLING QUANTITY]],Stock[[#This Row],[BUYING FEE
(auto-fill)]]*Stock[[#This Row],[SELLING QUANTITY]]/Stock[[#This Row],[BUYING QUANTITY]]),"")</f>
        <v/>
      </c>
      <c r="AE698" s="146" t="str">
        <f ca="1">IFERROR(IF(Stock[[#This Row],[HOLDING DAYS
(auto-fill)]]&lt;365,Stock[[#This Row],[% TOTAL RETURN/(LOSS)
(auto-fill)]]*365/Stock[[#This Row],[HOLDING DAYS
(auto-fill)]],POWER((1+Stock[[#This Row],[% TOTAL RETURN/(LOSS)
(auto-fill)]]),1/(Stock[[#This Row],[HOLDING DAYS
(auto-fill)]]/365))-1),"")</f>
        <v/>
      </c>
      <c r="AF698" s="92"/>
      <c r="AG698" s="149" t="str">
        <f>IF(Stock[[#This Row],[STATUS
(auto-fill)]]="HOLDING",Stock[[#This Row],[MARKET PRICE]]-Stock[[#This Row],[BUYING PRICE]],"")</f>
        <v/>
      </c>
      <c r="AH698" s="143" t="str">
        <f>IFERROR(Stock[[#This Row],[CHANGE
(auto-fill)]]/Stock[[#This Row],[BUYING PRICE]],"")</f>
        <v/>
      </c>
      <c r="AI698" s="129" t="str">
        <f>IF(Stock[[#This Row],[MARKET PRICE]]&gt;0,Stock[[#This Row],[MARKET PRICE]]*Stock[[#This Row],[REMAINING QUANTITY
(auto-fill)]],"")</f>
        <v/>
      </c>
    </row>
    <row r="699" spans="2:35">
      <c r="B699" s="112" t="str">
        <f>IF(AND(Stock[[#This Row],[BUYING QUANTITY]]&gt;0,Stock[[#This Row],[REMAINING QUANTITY
(auto-fill)]]=0),"SOLD OUT",
IF(AND(Stock[[#This Row],[BUYING QUANTITY]]&gt;0,Stock[[#This Row],[REMAINING QUANTITY
(auto-fill)]]&gt;0),"HOLDING",""))</f>
        <v/>
      </c>
      <c r="C699" s="111">
        <f t="shared" si="10"/>
        <v>686</v>
      </c>
      <c r="D699" s="79"/>
      <c r="E699" s="80"/>
      <c r="F699" s="162"/>
      <c r="G699" s="85"/>
      <c r="H699" s="86"/>
      <c r="I699" s="164"/>
      <c r="J699" s="115" t="str">
        <f>IF(Stock[[#This Row],[BUYING QUANTITY]]&gt;0,Stock[[#This Row],[BUYING PRICE]]*Stock[[#This Row],[BUYING QUANTITY]]*Stock[[#This Row],[% BUYING FEE]],"")</f>
        <v/>
      </c>
      <c r="K699" s="89"/>
      <c r="L699" s="90"/>
      <c r="M699" s="117" t="str">
        <f>IF(Stock[[#This Row],[BUYING QUANTITY]]&gt;0,Stock[[#This Row],[BUYING PRICE]]*(1+Stock[[#This Row],[% THRESHOLD (RETURN)_1]]),"")</f>
        <v/>
      </c>
      <c r="N699" s="91"/>
      <c r="O699" s="117" t="str">
        <f>IF(Stock[[#This Row],[BUYING QUANTITY]]&gt;0,Stock[[#This Row],[BUYING PRICE]]*(1+Stock[[#This Row],[% THRESHOLD (RETURN)_2]]),"")</f>
        <v/>
      </c>
      <c r="P699" s="91"/>
      <c r="Q699" s="117" t="str">
        <f>IF(Stock[[#This Row],[BUYING QUANTITY]]&gt;0,Stock[[#This Row],[BUYING PRICE]]*(1+Stock[[#This Row],[% THRESHOLD (LOSS)]]),"")</f>
        <v/>
      </c>
      <c r="R699" s="106"/>
      <c r="S699" s="118" t="str">
        <f>IF(Stock[[#This Row],[CASH DIVIDEND]]&gt;0,Stock[[#This Row],[CASH DIVIDEND]]/(Stock[[#This Row],[BUYING PRICE]]*Stock[[#This Row],[BUYING QUANTITY]]),"")</f>
        <v/>
      </c>
      <c r="T699" s="106"/>
      <c r="U699" s="79"/>
      <c r="V699" s="97"/>
      <c r="W699" s="98"/>
      <c r="X699" s="168"/>
      <c r="Y699" s="126" t="str">
        <f>IF(Stock[[#This Row],[SELLING QUANTITY]]&gt;0,Stock[[#This Row],[SELLING PRICE]]*Stock[[#This Row],[SELLING QUANTITY]]*Stock[[#This Row],[% SELLING FEE]]+Stock[[#This Row],[SELLING PRICE]]*Stock[[#This Row],[SELLING QUANTITY]]*$D$12,"")</f>
        <v/>
      </c>
      <c r="Z699" s="127">
        <f>Stock[[#This Row],[BUYING QUANTITY]]+Stock[[#This Row],[STOCK DIVIDEND]]-Stock[[#This Row],[SELLING QUANTITY]]</f>
        <v>0</v>
      </c>
      <c r="AA6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699" s="121">
        <f ca="1">IF(Stock[[#This Row],[SELLING DATE]]&gt;0,Stock[[#This Row],[SELLING DATE]]-Stock[[#This Row],[BUY DATE]]+1,IF(Stock[[#This Row],[BUY DATE]]=0,0,TODAY()-Stock[[#This Row],[BUY DATE]]+1))</f>
        <v>0</v>
      </c>
      <c r="AC699" s="122" t="str">
        <f>IFERROR(Stock[[#This Row],[CASH DIVIDEND]]+Stock[[#This Row],[RETURN/(LOSS) FROM TRADING
(auto-fill)]],"")</f>
        <v/>
      </c>
      <c r="AD699" s="146" t="str">
        <f>IF(Stock[[#This Row],[SELLING QUANTITY]]&gt;0,SUM(Stock[[#This Row],[RETURN/(LOSS) FROM TRADING
(auto-fill)]],Stock[[#This Row],[CASH DIVIDEND]])/SUM(Stock[[#This Row],[BUYING PRICE]]*Stock[[#This Row],[SELLING QUANTITY]],Stock[[#This Row],[BUYING FEE
(auto-fill)]]*Stock[[#This Row],[SELLING QUANTITY]]/Stock[[#This Row],[BUYING QUANTITY]]),"")</f>
        <v/>
      </c>
      <c r="AE699" s="146" t="str">
        <f ca="1">IFERROR(IF(Stock[[#This Row],[HOLDING DAYS
(auto-fill)]]&lt;365,Stock[[#This Row],[% TOTAL RETURN/(LOSS)
(auto-fill)]]*365/Stock[[#This Row],[HOLDING DAYS
(auto-fill)]],POWER((1+Stock[[#This Row],[% TOTAL RETURN/(LOSS)
(auto-fill)]]),1/(Stock[[#This Row],[HOLDING DAYS
(auto-fill)]]/365))-1),"")</f>
        <v/>
      </c>
      <c r="AF699" s="92"/>
      <c r="AG699" s="149" t="str">
        <f>IF(Stock[[#This Row],[STATUS
(auto-fill)]]="HOLDING",Stock[[#This Row],[MARKET PRICE]]-Stock[[#This Row],[BUYING PRICE]],"")</f>
        <v/>
      </c>
      <c r="AH699" s="143" t="str">
        <f>IFERROR(Stock[[#This Row],[CHANGE
(auto-fill)]]/Stock[[#This Row],[BUYING PRICE]],"")</f>
        <v/>
      </c>
      <c r="AI699" s="129" t="str">
        <f>IF(Stock[[#This Row],[MARKET PRICE]]&gt;0,Stock[[#This Row],[MARKET PRICE]]*Stock[[#This Row],[REMAINING QUANTITY
(auto-fill)]],"")</f>
        <v/>
      </c>
    </row>
    <row r="700" spans="2:35">
      <c r="B700" s="112" t="str">
        <f>IF(AND(Stock[[#This Row],[BUYING QUANTITY]]&gt;0,Stock[[#This Row],[REMAINING QUANTITY
(auto-fill)]]=0),"SOLD OUT",
IF(AND(Stock[[#This Row],[BUYING QUANTITY]]&gt;0,Stock[[#This Row],[REMAINING QUANTITY
(auto-fill)]]&gt;0),"HOLDING",""))</f>
        <v/>
      </c>
      <c r="C700" s="111">
        <f t="shared" si="10"/>
        <v>687</v>
      </c>
      <c r="D700" s="79"/>
      <c r="E700" s="80"/>
      <c r="F700" s="162"/>
      <c r="G700" s="85"/>
      <c r="H700" s="86"/>
      <c r="I700" s="164"/>
      <c r="J700" s="115" t="str">
        <f>IF(Stock[[#This Row],[BUYING QUANTITY]]&gt;0,Stock[[#This Row],[BUYING PRICE]]*Stock[[#This Row],[BUYING QUANTITY]]*Stock[[#This Row],[% BUYING FEE]],"")</f>
        <v/>
      </c>
      <c r="K700" s="89"/>
      <c r="L700" s="90"/>
      <c r="M700" s="117" t="str">
        <f>IF(Stock[[#This Row],[BUYING QUANTITY]]&gt;0,Stock[[#This Row],[BUYING PRICE]]*(1+Stock[[#This Row],[% THRESHOLD (RETURN)_1]]),"")</f>
        <v/>
      </c>
      <c r="N700" s="91"/>
      <c r="O700" s="117" t="str">
        <f>IF(Stock[[#This Row],[BUYING QUANTITY]]&gt;0,Stock[[#This Row],[BUYING PRICE]]*(1+Stock[[#This Row],[% THRESHOLD (RETURN)_2]]),"")</f>
        <v/>
      </c>
      <c r="P700" s="91"/>
      <c r="Q700" s="117" t="str">
        <f>IF(Stock[[#This Row],[BUYING QUANTITY]]&gt;0,Stock[[#This Row],[BUYING PRICE]]*(1+Stock[[#This Row],[% THRESHOLD (LOSS)]]),"")</f>
        <v/>
      </c>
      <c r="R700" s="106"/>
      <c r="S700" s="118" t="str">
        <f>IF(Stock[[#This Row],[CASH DIVIDEND]]&gt;0,Stock[[#This Row],[CASH DIVIDEND]]/(Stock[[#This Row],[BUYING PRICE]]*Stock[[#This Row],[BUYING QUANTITY]]),"")</f>
        <v/>
      </c>
      <c r="T700" s="106"/>
      <c r="U700" s="79"/>
      <c r="V700" s="97"/>
      <c r="W700" s="98"/>
      <c r="X700" s="168"/>
      <c r="Y700" s="126" t="str">
        <f>IF(Stock[[#This Row],[SELLING QUANTITY]]&gt;0,Stock[[#This Row],[SELLING PRICE]]*Stock[[#This Row],[SELLING QUANTITY]]*Stock[[#This Row],[% SELLING FEE]]+Stock[[#This Row],[SELLING PRICE]]*Stock[[#This Row],[SELLING QUANTITY]]*$D$12,"")</f>
        <v/>
      </c>
      <c r="Z700" s="127">
        <f>Stock[[#This Row],[BUYING QUANTITY]]+Stock[[#This Row],[STOCK DIVIDEND]]-Stock[[#This Row],[SELLING QUANTITY]]</f>
        <v>0</v>
      </c>
      <c r="AA7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0" s="121">
        <f ca="1">IF(Stock[[#This Row],[SELLING DATE]]&gt;0,Stock[[#This Row],[SELLING DATE]]-Stock[[#This Row],[BUY DATE]]+1,IF(Stock[[#This Row],[BUY DATE]]=0,0,TODAY()-Stock[[#This Row],[BUY DATE]]+1))</f>
        <v>0</v>
      </c>
      <c r="AC700" s="122" t="str">
        <f>IFERROR(Stock[[#This Row],[CASH DIVIDEND]]+Stock[[#This Row],[RETURN/(LOSS) FROM TRADING
(auto-fill)]],"")</f>
        <v/>
      </c>
      <c r="AD700" s="146" t="str">
        <f>IF(Stock[[#This Row],[SELLING QUANTITY]]&gt;0,SUM(Stock[[#This Row],[RETURN/(LOSS) FROM TRADING
(auto-fill)]],Stock[[#This Row],[CASH DIVIDEND]])/SUM(Stock[[#This Row],[BUYING PRICE]]*Stock[[#This Row],[SELLING QUANTITY]],Stock[[#This Row],[BUYING FEE
(auto-fill)]]*Stock[[#This Row],[SELLING QUANTITY]]/Stock[[#This Row],[BUYING QUANTITY]]),"")</f>
        <v/>
      </c>
      <c r="AE700" s="146" t="str">
        <f ca="1">IFERROR(IF(Stock[[#This Row],[HOLDING DAYS
(auto-fill)]]&lt;365,Stock[[#This Row],[% TOTAL RETURN/(LOSS)
(auto-fill)]]*365/Stock[[#This Row],[HOLDING DAYS
(auto-fill)]],POWER((1+Stock[[#This Row],[% TOTAL RETURN/(LOSS)
(auto-fill)]]),1/(Stock[[#This Row],[HOLDING DAYS
(auto-fill)]]/365))-1),"")</f>
        <v/>
      </c>
      <c r="AF700" s="92"/>
      <c r="AG700" s="149" t="str">
        <f>IF(Stock[[#This Row],[STATUS
(auto-fill)]]="HOLDING",Stock[[#This Row],[MARKET PRICE]]-Stock[[#This Row],[BUYING PRICE]],"")</f>
        <v/>
      </c>
      <c r="AH700" s="143" t="str">
        <f>IFERROR(Stock[[#This Row],[CHANGE
(auto-fill)]]/Stock[[#This Row],[BUYING PRICE]],"")</f>
        <v/>
      </c>
      <c r="AI700" s="129" t="str">
        <f>IF(Stock[[#This Row],[MARKET PRICE]]&gt;0,Stock[[#This Row],[MARKET PRICE]]*Stock[[#This Row],[REMAINING QUANTITY
(auto-fill)]],"")</f>
        <v/>
      </c>
    </row>
    <row r="701" spans="2:35">
      <c r="B701" s="112" t="str">
        <f>IF(AND(Stock[[#This Row],[BUYING QUANTITY]]&gt;0,Stock[[#This Row],[REMAINING QUANTITY
(auto-fill)]]=0),"SOLD OUT",
IF(AND(Stock[[#This Row],[BUYING QUANTITY]]&gt;0,Stock[[#This Row],[REMAINING QUANTITY
(auto-fill)]]&gt;0),"HOLDING",""))</f>
        <v/>
      </c>
      <c r="C701" s="111">
        <f t="shared" si="10"/>
        <v>688</v>
      </c>
      <c r="D701" s="79"/>
      <c r="E701" s="80"/>
      <c r="F701" s="162"/>
      <c r="G701" s="85"/>
      <c r="H701" s="86"/>
      <c r="I701" s="164"/>
      <c r="J701" s="115" t="str">
        <f>IF(Stock[[#This Row],[BUYING QUANTITY]]&gt;0,Stock[[#This Row],[BUYING PRICE]]*Stock[[#This Row],[BUYING QUANTITY]]*Stock[[#This Row],[% BUYING FEE]],"")</f>
        <v/>
      </c>
      <c r="K701" s="89"/>
      <c r="L701" s="90"/>
      <c r="M701" s="117" t="str">
        <f>IF(Stock[[#This Row],[BUYING QUANTITY]]&gt;0,Stock[[#This Row],[BUYING PRICE]]*(1+Stock[[#This Row],[% THRESHOLD (RETURN)_1]]),"")</f>
        <v/>
      </c>
      <c r="N701" s="91"/>
      <c r="O701" s="117" t="str">
        <f>IF(Stock[[#This Row],[BUYING QUANTITY]]&gt;0,Stock[[#This Row],[BUYING PRICE]]*(1+Stock[[#This Row],[% THRESHOLD (RETURN)_2]]),"")</f>
        <v/>
      </c>
      <c r="P701" s="91"/>
      <c r="Q701" s="117" t="str">
        <f>IF(Stock[[#This Row],[BUYING QUANTITY]]&gt;0,Stock[[#This Row],[BUYING PRICE]]*(1+Stock[[#This Row],[% THRESHOLD (LOSS)]]),"")</f>
        <v/>
      </c>
      <c r="R701" s="106"/>
      <c r="S701" s="118" t="str">
        <f>IF(Stock[[#This Row],[CASH DIVIDEND]]&gt;0,Stock[[#This Row],[CASH DIVIDEND]]/(Stock[[#This Row],[BUYING PRICE]]*Stock[[#This Row],[BUYING QUANTITY]]),"")</f>
        <v/>
      </c>
      <c r="T701" s="106"/>
      <c r="U701" s="79"/>
      <c r="V701" s="97"/>
      <c r="W701" s="98"/>
      <c r="X701" s="168"/>
      <c r="Y701" s="126" t="str">
        <f>IF(Stock[[#This Row],[SELLING QUANTITY]]&gt;0,Stock[[#This Row],[SELLING PRICE]]*Stock[[#This Row],[SELLING QUANTITY]]*Stock[[#This Row],[% SELLING FEE]]+Stock[[#This Row],[SELLING PRICE]]*Stock[[#This Row],[SELLING QUANTITY]]*$D$12,"")</f>
        <v/>
      </c>
      <c r="Z701" s="127">
        <f>Stock[[#This Row],[BUYING QUANTITY]]+Stock[[#This Row],[STOCK DIVIDEND]]-Stock[[#This Row],[SELLING QUANTITY]]</f>
        <v>0</v>
      </c>
      <c r="AA7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1" s="121">
        <f ca="1">IF(Stock[[#This Row],[SELLING DATE]]&gt;0,Stock[[#This Row],[SELLING DATE]]-Stock[[#This Row],[BUY DATE]]+1,IF(Stock[[#This Row],[BUY DATE]]=0,0,TODAY()-Stock[[#This Row],[BUY DATE]]+1))</f>
        <v>0</v>
      </c>
      <c r="AC701" s="122" t="str">
        <f>IFERROR(Stock[[#This Row],[CASH DIVIDEND]]+Stock[[#This Row],[RETURN/(LOSS) FROM TRADING
(auto-fill)]],"")</f>
        <v/>
      </c>
      <c r="AD701" s="146" t="str">
        <f>IF(Stock[[#This Row],[SELLING QUANTITY]]&gt;0,SUM(Stock[[#This Row],[RETURN/(LOSS) FROM TRADING
(auto-fill)]],Stock[[#This Row],[CASH DIVIDEND]])/SUM(Stock[[#This Row],[BUYING PRICE]]*Stock[[#This Row],[SELLING QUANTITY]],Stock[[#This Row],[BUYING FEE
(auto-fill)]]*Stock[[#This Row],[SELLING QUANTITY]]/Stock[[#This Row],[BUYING QUANTITY]]),"")</f>
        <v/>
      </c>
      <c r="AE701" s="146" t="str">
        <f ca="1">IFERROR(IF(Stock[[#This Row],[HOLDING DAYS
(auto-fill)]]&lt;365,Stock[[#This Row],[% TOTAL RETURN/(LOSS)
(auto-fill)]]*365/Stock[[#This Row],[HOLDING DAYS
(auto-fill)]],POWER((1+Stock[[#This Row],[% TOTAL RETURN/(LOSS)
(auto-fill)]]),1/(Stock[[#This Row],[HOLDING DAYS
(auto-fill)]]/365))-1),"")</f>
        <v/>
      </c>
      <c r="AF701" s="92"/>
      <c r="AG701" s="149" t="str">
        <f>IF(Stock[[#This Row],[STATUS
(auto-fill)]]="HOLDING",Stock[[#This Row],[MARKET PRICE]]-Stock[[#This Row],[BUYING PRICE]],"")</f>
        <v/>
      </c>
      <c r="AH701" s="143" t="str">
        <f>IFERROR(Stock[[#This Row],[CHANGE
(auto-fill)]]/Stock[[#This Row],[BUYING PRICE]],"")</f>
        <v/>
      </c>
      <c r="AI701" s="129" t="str">
        <f>IF(Stock[[#This Row],[MARKET PRICE]]&gt;0,Stock[[#This Row],[MARKET PRICE]]*Stock[[#This Row],[REMAINING QUANTITY
(auto-fill)]],"")</f>
        <v/>
      </c>
    </row>
    <row r="702" spans="2:35">
      <c r="B702" s="112" t="str">
        <f>IF(AND(Stock[[#This Row],[BUYING QUANTITY]]&gt;0,Stock[[#This Row],[REMAINING QUANTITY
(auto-fill)]]=0),"SOLD OUT",
IF(AND(Stock[[#This Row],[BUYING QUANTITY]]&gt;0,Stock[[#This Row],[REMAINING QUANTITY
(auto-fill)]]&gt;0),"HOLDING",""))</f>
        <v/>
      </c>
      <c r="C702" s="111">
        <f t="shared" si="10"/>
        <v>689</v>
      </c>
      <c r="D702" s="79"/>
      <c r="E702" s="80"/>
      <c r="F702" s="162"/>
      <c r="G702" s="85"/>
      <c r="H702" s="86"/>
      <c r="I702" s="164"/>
      <c r="J702" s="115" t="str">
        <f>IF(Stock[[#This Row],[BUYING QUANTITY]]&gt;0,Stock[[#This Row],[BUYING PRICE]]*Stock[[#This Row],[BUYING QUANTITY]]*Stock[[#This Row],[% BUYING FEE]],"")</f>
        <v/>
      </c>
      <c r="K702" s="89"/>
      <c r="L702" s="90"/>
      <c r="M702" s="117" t="str">
        <f>IF(Stock[[#This Row],[BUYING QUANTITY]]&gt;0,Stock[[#This Row],[BUYING PRICE]]*(1+Stock[[#This Row],[% THRESHOLD (RETURN)_1]]),"")</f>
        <v/>
      </c>
      <c r="N702" s="91"/>
      <c r="O702" s="117" t="str">
        <f>IF(Stock[[#This Row],[BUYING QUANTITY]]&gt;0,Stock[[#This Row],[BUYING PRICE]]*(1+Stock[[#This Row],[% THRESHOLD (RETURN)_2]]),"")</f>
        <v/>
      </c>
      <c r="P702" s="91"/>
      <c r="Q702" s="117" t="str">
        <f>IF(Stock[[#This Row],[BUYING QUANTITY]]&gt;0,Stock[[#This Row],[BUYING PRICE]]*(1+Stock[[#This Row],[% THRESHOLD (LOSS)]]),"")</f>
        <v/>
      </c>
      <c r="R702" s="106"/>
      <c r="S702" s="118" t="str">
        <f>IF(Stock[[#This Row],[CASH DIVIDEND]]&gt;0,Stock[[#This Row],[CASH DIVIDEND]]/(Stock[[#This Row],[BUYING PRICE]]*Stock[[#This Row],[BUYING QUANTITY]]),"")</f>
        <v/>
      </c>
      <c r="T702" s="106"/>
      <c r="U702" s="79"/>
      <c r="V702" s="97"/>
      <c r="W702" s="98"/>
      <c r="X702" s="168"/>
      <c r="Y702" s="126" t="str">
        <f>IF(Stock[[#This Row],[SELLING QUANTITY]]&gt;0,Stock[[#This Row],[SELLING PRICE]]*Stock[[#This Row],[SELLING QUANTITY]]*Stock[[#This Row],[% SELLING FEE]]+Stock[[#This Row],[SELLING PRICE]]*Stock[[#This Row],[SELLING QUANTITY]]*$D$12,"")</f>
        <v/>
      </c>
      <c r="Z702" s="127">
        <f>Stock[[#This Row],[BUYING QUANTITY]]+Stock[[#This Row],[STOCK DIVIDEND]]-Stock[[#This Row],[SELLING QUANTITY]]</f>
        <v>0</v>
      </c>
      <c r="AA7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2" s="121">
        <f ca="1">IF(Stock[[#This Row],[SELLING DATE]]&gt;0,Stock[[#This Row],[SELLING DATE]]-Stock[[#This Row],[BUY DATE]]+1,IF(Stock[[#This Row],[BUY DATE]]=0,0,TODAY()-Stock[[#This Row],[BUY DATE]]+1))</f>
        <v>0</v>
      </c>
      <c r="AC702" s="122" t="str">
        <f>IFERROR(Stock[[#This Row],[CASH DIVIDEND]]+Stock[[#This Row],[RETURN/(LOSS) FROM TRADING
(auto-fill)]],"")</f>
        <v/>
      </c>
      <c r="AD702" s="146" t="str">
        <f>IF(Stock[[#This Row],[SELLING QUANTITY]]&gt;0,SUM(Stock[[#This Row],[RETURN/(LOSS) FROM TRADING
(auto-fill)]],Stock[[#This Row],[CASH DIVIDEND]])/SUM(Stock[[#This Row],[BUYING PRICE]]*Stock[[#This Row],[SELLING QUANTITY]],Stock[[#This Row],[BUYING FEE
(auto-fill)]]*Stock[[#This Row],[SELLING QUANTITY]]/Stock[[#This Row],[BUYING QUANTITY]]),"")</f>
        <v/>
      </c>
      <c r="AE702" s="146" t="str">
        <f ca="1">IFERROR(IF(Stock[[#This Row],[HOLDING DAYS
(auto-fill)]]&lt;365,Stock[[#This Row],[% TOTAL RETURN/(LOSS)
(auto-fill)]]*365/Stock[[#This Row],[HOLDING DAYS
(auto-fill)]],POWER((1+Stock[[#This Row],[% TOTAL RETURN/(LOSS)
(auto-fill)]]),1/(Stock[[#This Row],[HOLDING DAYS
(auto-fill)]]/365))-1),"")</f>
        <v/>
      </c>
      <c r="AF702" s="92"/>
      <c r="AG702" s="149" t="str">
        <f>IF(Stock[[#This Row],[STATUS
(auto-fill)]]="HOLDING",Stock[[#This Row],[MARKET PRICE]]-Stock[[#This Row],[BUYING PRICE]],"")</f>
        <v/>
      </c>
      <c r="AH702" s="143" t="str">
        <f>IFERROR(Stock[[#This Row],[CHANGE
(auto-fill)]]/Stock[[#This Row],[BUYING PRICE]],"")</f>
        <v/>
      </c>
      <c r="AI702" s="129" t="str">
        <f>IF(Stock[[#This Row],[MARKET PRICE]]&gt;0,Stock[[#This Row],[MARKET PRICE]]*Stock[[#This Row],[REMAINING QUANTITY
(auto-fill)]],"")</f>
        <v/>
      </c>
    </row>
    <row r="703" spans="2:35">
      <c r="B703" s="112" t="str">
        <f>IF(AND(Stock[[#This Row],[BUYING QUANTITY]]&gt;0,Stock[[#This Row],[REMAINING QUANTITY
(auto-fill)]]=0),"SOLD OUT",
IF(AND(Stock[[#This Row],[BUYING QUANTITY]]&gt;0,Stock[[#This Row],[REMAINING QUANTITY
(auto-fill)]]&gt;0),"HOLDING",""))</f>
        <v/>
      </c>
      <c r="C703" s="111">
        <f t="shared" si="10"/>
        <v>690</v>
      </c>
      <c r="D703" s="79"/>
      <c r="E703" s="80"/>
      <c r="F703" s="162"/>
      <c r="G703" s="85"/>
      <c r="H703" s="86"/>
      <c r="I703" s="164"/>
      <c r="J703" s="115" t="str">
        <f>IF(Stock[[#This Row],[BUYING QUANTITY]]&gt;0,Stock[[#This Row],[BUYING PRICE]]*Stock[[#This Row],[BUYING QUANTITY]]*Stock[[#This Row],[% BUYING FEE]],"")</f>
        <v/>
      </c>
      <c r="K703" s="89"/>
      <c r="L703" s="90"/>
      <c r="M703" s="117" t="str">
        <f>IF(Stock[[#This Row],[BUYING QUANTITY]]&gt;0,Stock[[#This Row],[BUYING PRICE]]*(1+Stock[[#This Row],[% THRESHOLD (RETURN)_1]]),"")</f>
        <v/>
      </c>
      <c r="N703" s="91"/>
      <c r="O703" s="117" t="str">
        <f>IF(Stock[[#This Row],[BUYING QUANTITY]]&gt;0,Stock[[#This Row],[BUYING PRICE]]*(1+Stock[[#This Row],[% THRESHOLD (RETURN)_2]]),"")</f>
        <v/>
      </c>
      <c r="P703" s="91"/>
      <c r="Q703" s="117" t="str">
        <f>IF(Stock[[#This Row],[BUYING QUANTITY]]&gt;0,Stock[[#This Row],[BUYING PRICE]]*(1+Stock[[#This Row],[% THRESHOLD (LOSS)]]),"")</f>
        <v/>
      </c>
      <c r="R703" s="106"/>
      <c r="S703" s="118" t="str">
        <f>IF(Stock[[#This Row],[CASH DIVIDEND]]&gt;0,Stock[[#This Row],[CASH DIVIDEND]]/(Stock[[#This Row],[BUYING PRICE]]*Stock[[#This Row],[BUYING QUANTITY]]),"")</f>
        <v/>
      </c>
      <c r="T703" s="106"/>
      <c r="U703" s="79"/>
      <c r="V703" s="97"/>
      <c r="W703" s="98"/>
      <c r="X703" s="168"/>
      <c r="Y703" s="126" t="str">
        <f>IF(Stock[[#This Row],[SELLING QUANTITY]]&gt;0,Stock[[#This Row],[SELLING PRICE]]*Stock[[#This Row],[SELLING QUANTITY]]*Stock[[#This Row],[% SELLING FEE]]+Stock[[#This Row],[SELLING PRICE]]*Stock[[#This Row],[SELLING QUANTITY]]*$D$12,"")</f>
        <v/>
      </c>
      <c r="Z703" s="127">
        <f>Stock[[#This Row],[BUYING QUANTITY]]+Stock[[#This Row],[STOCK DIVIDEND]]-Stock[[#This Row],[SELLING QUANTITY]]</f>
        <v>0</v>
      </c>
      <c r="AA7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3" s="121">
        <f ca="1">IF(Stock[[#This Row],[SELLING DATE]]&gt;0,Stock[[#This Row],[SELLING DATE]]-Stock[[#This Row],[BUY DATE]]+1,IF(Stock[[#This Row],[BUY DATE]]=0,0,TODAY()-Stock[[#This Row],[BUY DATE]]+1))</f>
        <v>0</v>
      </c>
      <c r="AC703" s="122" t="str">
        <f>IFERROR(Stock[[#This Row],[CASH DIVIDEND]]+Stock[[#This Row],[RETURN/(LOSS) FROM TRADING
(auto-fill)]],"")</f>
        <v/>
      </c>
      <c r="AD703" s="146" t="str">
        <f>IF(Stock[[#This Row],[SELLING QUANTITY]]&gt;0,SUM(Stock[[#This Row],[RETURN/(LOSS) FROM TRADING
(auto-fill)]],Stock[[#This Row],[CASH DIVIDEND]])/SUM(Stock[[#This Row],[BUYING PRICE]]*Stock[[#This Row],[SELLING QUANTITY]],Stock[[#This Row],[BUYING FEE
(auto-fill)]]*Stock[[#This Row],[SELLING QUANTITY]]/Stock[[#This Row],[BUYING QUANTITY]]),"")</f>
        <v/>
      </c>
      <c r="AE703" s="146" t="str">
        <f ca="1">IFERROR(IF(Stock[[#This Row],[HOLDING DAYS
(auto-fill)]]&lt;365,Stock[[#This Row],[% TOTAL RETURN/(LOSS)
(auto-fill)]]*365/Stock[[#This Row],[HOLDING DAYS
(auto-fill)]],POWER((1+Stock[[#This Row],[% TOTAL RETURN/(LOSS)
(auto-fill)]]),1/(Stock[[#This Row],[HOLDING DAYS
(auto-fill)]]/365))-1),"")</f>
        <v/>
      </c>
      <c r="AF703" s="92"/>
      <c r="AG703" s="149" t="str">
        <f>IF(Stock[[#This Row],[STATUS
(auto-fill)]]="HOLDING",Stock[[#This Row],[MARKET PRICE]]-Stock[[#This Row],[BUYING PRICE]],"")</f>
        <v/>
      </c>
      <c r="AH703" s="143" t="str">
        <f>IFERROR(Stock[[#This Row],[CHANGE
(auto-fill)]]/Stock[[#This Row],[BUYING PRICE]],"")</f>
        <v/>
      </c>
      <c r="AI703" s="129" t="str">
        <f>IF(Stock[[#This Row],[MARKET PRICE]]&gt;0,Stock[[#This Row],[MARKET PRICE]]*Stock[[#This Row],[REMAINING QUANTITY
(auto-fill)]],"")</f>
        <v/>
      </c>
    </row>
    <row r="704" spans="2:35">
      <c r="B704" s="112" t="str">
        <f>IF(AND(Stock[[#This Row],[BUYING QUANTITY]]&gt;0,Stock[[#This Row],[REMAINING QUANTITY
(auto-fill)]]=0),"SOLD OUT",
IF(AND(Stock[[#This Row],[BUYING QUANTITY]]&gt;0,Stock[[#This Row],[REMAINING QUANTITY
(auto-fill)]]&gt;0),"HOLDING",""))</f>
        <v/>
      </c>
      <c r="C704" s="111">
        <f t="shared" si="10"/>
        <v>691</v>
      </c>
      <c r="D704" s="79"/>
      <c r="E704" s="80"/>
      <c r="F704" s="162"/>
      <c r="G704" s="85"/>
      <c r="H704" s="86"/>
      <c r="I704" s="164"/>
      <c r="J704" s="115" t="str">
        <f>IF(Stock[[#This Row],[BUYING QUANTITY]]&gt;0,Stock[[#This Row],[BUYING PRICE]]*Stock[[#This Row],[BUYING QUANTITY]]*Stock[[#This Row],[% BUYING FEE]],"")</f>
        <v/>
      </c>
      <c r="K704" s="89"/>
      <c r="L704" s="90"/>
      <c r="M704" s="117" t="str">
        <f>IF(Stock[[#This Row],[BUYING QUANTITY]]&gt;0,Stock[[#This Row],[BUYING PRICE]]*(1+Stock[[#This Row],[% THRESHOLD (RETURN)_1]]),"")</f>
        <v/>
      </c>
      <c r="N704" s="91"/>
      <c r="O704" s="117" t="str">
        <f>IF(Stock[[#This Row],[BUYING QUANTITY]]&gt;0,Stock[[#This Row],[BUYING PRICE]]*(1+Stock[[#This Row],[% THRESHOLD (RETURN)_2]]),"")</f>
        <v/>
      </c>
      <c r="P704" s="91"/>
      <c r="Q704" s="117" t="str">
        <f>IF(Stock[[#This Row],[BUYING QUANTITY]]&gt;0,Stock[[#This Row],[BUYING PRICE]]*(1+Stock[[#This Row],[% THRESHOLD (LOSS)]]),"")</f>
        <v/>
      </c>
      <c r="R704" s="106"/>
      <c r="S704" s="118" t="str">
        <f>IF(Stock[[#This Row],[CASH DIVIDEND]]&gt;0,Stock[[#This Row],[CASH DIVIDEND]]/(Stock[[#This Row],[BUYING PRICE]]*Stock[[#This Row],[BUYING QUANTITY]]),"")</f>
        <v/>
      </c>
      <c r="T704" s="106"/>
      <c r="U704" s="79"/>
      <c r="V704" s="97"/>
      <c r="W704" s="98"/>
      <c r="X704" s="168"/>
      <c r="Y704" s="126" t="str">
        <f>IF(Stock[[#This Row],[SELLING QUANTITY]]&gt;0,Stock[[#This Row],[SELLING PRICE]]*Stock[[#This Row],[SELLING QUANTITY]]*Stock[[#This Row],[% SELLING FEE]]+Stock[[#This Row],[SELLING PRICE]]*Stock[[#This Row],[SELLING QUANTITY]]*$D$12,"")</f>
        <v/>
      </c>
      <c r="Z704" s="127">
        <f>Stock[[#This Row],[BUYING QUANTITY]]+Stock[[#This Row],[STOCK DIVIDEND]]-Stock[[#This Row],[SELLING QUANTITY]]</f>
        <v>0</v>
      </c>
      <c r="AA7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4" s="121">
        <f ca="1">IF(Stock[[#This Row],[SELLING DATE]]&gt;0,Stock[[#This Row],[SELLING DATE]]-Stock[[#This Row],[BUY DATE]]+1,IF(Stock[[#This Row],[BUY DATE]]=0,0,TODAY()-Stock[[#This Row],[BUY DATE]]+1))</f>
        <v>0</v>
      </c>
      <c r="AC704" s="122" t="str">
        <f>IFERROR(Stock[[#This Row],[CASH DIVIDEND]]+Stock[[#This Row],[RETURN/(LOSS) FROM TRADING
(auto-fill)]],"")</f>
        <v/>
      </c>
      <c r="AD704" s="146" t="str">
        <f>IF(Stock[[#This Row],[SELLING QUANTITY]]&gt;0,SUM(Stock[[#This Row],[RETURN/(LOSS) FROM TRADING
(auto-fill)]],Stock[[#This Row],[CASH DIVIDEND]])/SUM(Stock[[#This Row],[BUYING PRICE]]*Stock[[#This Row],[SELLING QUANTITY]],Stock[[#This Row],[BUYING FEE
(auto-fill)]]*Stock[[#This Row],[SELLING QUANTITY]]/Stock[[#This Row],[BUYING QUANTITY]]),"")</f>
        <v/>
      </c>
      <c r="AE704" s="146" t="str">
        <f ca="1">IFERROR(IF(Stock[[#This Row],[HOLDING DAYS
(auto-fill)]]&lt;365,Stock[[#This Row],[% TOTAL RETURN/(LOSS)
(auto-fill)]]*365/Stock[[#This Row],[HOLDING DAYS
(auto-fill)]],POWER((1+Stock[[#This Row],[% TOTAL RETURN/(LOSS)
(auto-fill)]]),1/(Stock[[#This Row],[HOLDING DAYS
(auto-fill)]]/365))-1),"")</f>
        <v/>
      </c>
      <c r="AF704" s="92"/>
      <c r="AG704" s="149" t="str">
        <f>IF(Stock[[#This Row],[STATUS
(auto-fill)]]="HOLDING",Stock[[#This Row],[MARKET PRICE]]-Stock[[#This Row],[BUYING PRICE]],"")</f>
        <v/>
      </c>
      <c r="AH704" s="143" t="str">
        <f>IFERROR(Stock[[#This Row],[CHANGE
(auto-fill)]]/Stock[[#This Row],[BUYING PRICE]],"")</f>
        <v/>
      </c>
      <c r="AI704" s="129" t="str">
        <f>IF(Stock[[#This Row],[MARKET PRICE]]&gt;0,Stock[[#This Row],[MARKET PRICE]]*Stock[[#This Row],[REMAINING QUANTITY
(auto-fill)]],"")</f>
        <v/>
      </c>
    </row>
    <row r="705" spans="2:35">
      <c r="B705" s="112" t="str">
        <f>IF(AND(Stock[[#This Row],[BUYING QUANTITY]]&gt;0,Stock[[#This Row],[REMAINING QUANTITY
(auto-fill)]]=0),"SOLD OUT",
IF(AND(Stock[[#This Row],[BUYING QUANTITY]]&gt;0,Stock[[#This Row],[REMAINING QUANTITY
(auto-fill)]]&gt;0),"HOLDING",""))</f>
        <v/>
      </c>
      <c r="C705" s="111">
        <f t="shared" si="10"/>
        <v>692</v>
      </c>
      <c r="D705" s="79"/>
      <c r="E705" s="80"/>
      <c r="F705" s="162"/>
      <c r="G705" s="85"/>
      <c r="H705" s="86"/>
      <c r="I705" s="164"/>
      <c r="J705" s="115" t="str">
        <f>IF(Stock[[#This Row],[BUYING QUANTITY]]&gt;0,Stock[[#This Row],[BUYING PRICE]]*Stock[[#This Row],[BUYING QUANTITY]]*Stock[[#This Row],[% BUYING FEE]],"")</f>
        <v/>
      </c>
      <c r="K705" s="89"/>
      <c r="L705" s="90"/>
      <c r="M705" s="117" t="str">
        <f>IF(Stock[[#This Row],[BUYING QUANTITY]]&gt;0,Stock[[#This Row],[BUYING PRICE]]*(1+Stock[[#This Row],[% THRESHOLD (RETURN)_1]]),"")</f>
        <v/>
      </c>
      <c r="N705" s="91"/>
      <c r="O705" s="117" t="str">
        <f>IF(Stock[[#This Row],[BUYING QUANTITY]]&gt;0,Stock[[#This Row],[BUYING PRICE]]*(1+Stock[[#This Row],[% THRESHOLD (RETURN)_2]]),"")</f>
        <v/>
      </c>
      <c r="P705" s="91"/>
      <c r="Q705" s="117" t="str">
        <f>IF(Stock[[#This Row],[BUYING QUANTITY]]&gt;0,Stock[[#This Row],[BUYING PRICE]]*(1+Stock[[#This Row],[% THRESHOLD (LOSS)]]),"")</f>
        <v/>
      </c>
      <c r="R705" s="106"/>
      <c r="S705" s="118" t="str">
        <f>IF(Stock[[#This Row],[CASH DIVIDEND]]&gt;0,Stock[[#This Row],[CASH DIVIDEND]]/(Stock[[#This Row],[BUYING PRICE]]*Stock[[#This Row],[BUYING QUANTITY]]),"")</f>
        <v/>
      </c>
      <c r="T705" s="106"/>
      <c r="U705" s="79"/>
      <c r="V705" s="97"/>
      <c r="W705" s="98"/>
      <c r="X705" s="168"/>
      <c r="Y705" s="126" t="str">
        <f>IF(Stock[[#This Row],[SELLING QUANTITY]]&gt;0,Stock[[#This Row],[SELLING PRICE]]*Stock[[#This Row],[SELLING QUANTITY]]*Stock[[#This Row],[% SELLING FEE]]+Stock[[#This Row],[SELLING PRICE]]*Stock[[#This Row],[SELLING QUANTITY]]*$D$12,"")</f>
        <v/>
      </c>
      <c r="Z705" s="127">
        <f>Stock[[#This Row],[BUYING QUANTITY]]+Stock[[#This Row],[STOCK DIVIDEND]]-Stock[[#This Row],[SELLING QUANTITY]]</f>
        <v>0</v>
      </c>
      <c r="AA7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5" s="121">
        <f ca="1">IF(Stock[[#This Row],[SELLING DATE]]&gt;0,Stock[[#This Row],[SELLING DATE]]-Stock[[#This Row],[BUY DATE]]+1,IF(Stock[[#This Row],[BUY DATE]]=0,0,TODAY()-Stock[[#This Row],[BUY DATE]]+1))</f>
        <v>0</v>
      </c>
      <c r="AC705" s="122" t="str">
        <f>IFERROR(Stock[[#This Row],[CASH DIVIDEND]]+Stock[[#This Row],[RETURN/(LOSS) FROM TRADING
(auto-fill)]],"")</f>
        <v/>
      </c>
      <c r="AD705" s="146" t="str">
        <f>IF(Stock[[#This Row],[SELLING QUANTITY]]&gt;0,SUM(Stock[[#This Row],[RETURN/(LOSS) FROM TRADING
(auto-fill)]],Stock[[#This Row],[CASH DIVIDEND]])/SUM(Stock[[#This Row],[BUYING PRICE]]*Stock[[#This Row],[SELLING QUANTITY]],Stock[[#This Row],[BUYING FEE
(auto-fill)]]*Stock[[#This Row],[SELLING QUANTITY]]/Stock[[#This Row],[BUYING QUANTITY]]),"")</f>
        <v/>
      </c>
      <c r="AE705" s="146" t="str">
        <f ca="1">IFERROR(IF(Stock[[#This Row],[HOLDING DAYS
(auto-fill)]]&lt;365,Stock[[#This Row],[% TOTAL RETURN/(LOSS)
(auto-fill)]]*365/Stock[[#This Row],[HOLDING DAYS
(auto-fill)]],POWER((1+Stock[[#This Row],[% TOTAL RETURN/(LOSS)
(auto-fill)]]),1/(Stock[[#This Row],[HOLDING DAYS
(auto-fill)]]/365))-1),"")</f>
        <v/>
      </c>
      <c r="AF705" s="92"/>
      <c r="AG705" s="149" t="str">
        <f>IF(Stock[[#This Row],[STATUS
(auto-fill)]]="HOLDING",Stock[[#This Row],[MARKET PRICE]]-Stock[[#This Row],[BUYING PRICE]],"")</f>
        <v/>
      </c>
      <c r="AH705" s="143" t="str">
        <f>IFERROR(Stock[[#This Row],[CHANGE
(auto-fill)]]/Stock[[#This Row],[BUYING PRICE]],"")</f>
        <v/>
      </c>
      <c r="AI705" s="129" t="str">
        <f>IF(Stock[[#This Row],[MARKET PRICE]]&gt;0,Stock[[#This Row],[MARKET PRICE]]*Stock[[#This Row],[REMAINING QUANTITY
(auto-fill)]],"")</f>
        <v/>
      </c>
    </row>
    <row r="706" spans="2:35">
      <c r="B706" s="112" t="str">
        <f>IF(AND(Stock[[#This Row],[BUYING QUANTITY]]&gt;0,Stock[[#This Row],[REMAINING QUANTITY
(auto-fill)]]=0),"SOLD OUT",
IF(AND(Stock[[#This Row],[BUYING QUANTITY]]&gt;0,Stock[[#This Row],[REMAINING QUANTITY
(auto-fill)]]&gt;0),"HOLDING",""))</f>
        <v/>
      </c>
      <c r="C706" s="111">
        <f t="shared" si="10"/>
        <v>693</v>
      </c>
      <c r="D706" s="79"/>
      <c r="E706" s="80"/>
      <c r="F706" s="162"/>
      <c r="G706" s="85"/>
      <c r="H706" s="86"/>
      <c r="I706" s="164"/>
      <c r="J706" s="115" t="str">
        <f>IF(Stock[[#This Row],[BUYING QUANTITY]]&gt;0,Stock[[#This Row],[BUYING PRICE]]*Stock[[#This Row],[BUYING QUANTITY]]*Stock[[#This Row],[% BUYING FEE]],"")</f>
        <v/>
      </c>
      <c r="K706" s="89"/>
      <c r="L706" s="90"/>
      <c r="M706" s="117" t="str">
        <f>IF(Stock[[#This Row],[BUYING QUANTITY]]&gt;0,Stock[[#This Row],[BUYING PRICE]]*(1+Stock[[#This Row],[% THRESHOLD (RETURN)_1]]),"")</f>
        <v/>
      </c>
      <c r="N706" s="91"/>
      <c r="O706" s="117" t="str">
        <f>IF(Stock[[#This Row],[BUYING QUANTITY]]&gt;0,Stock[[#This Row],[BUYING PRICE]]*(1+Stock[[#This Row],[% THRESHOLD (RETURN)_2]]),"")</f>
        <v/>
      </c>
      <c r="P706" s="91"/>
      <c r="Q706" s="117" t="str">
        <f>IF(Stock[[#This Row],[BUYING QUANTITY]]&gt;0,Stock[[#This Row],[BUYING PRICE]]*(1+Stock[[#This Row],[% THRESHOLD (LOSS)]]),"")</f>
        <v/>
      </c>
      <c r="R706" s="106"/>
      <c r="S706" s="118" t="str">
        <f>IF(Stock[[#This Row],[CASH DIVIDEND]]&gt;0,Stock[[#This Row],[CASH DIVIDEND]]/(Stock[[#This Row],[BUYING PRICE]]*Stock[[#This Row],[BUYING QUANTITY]]),"")</f>
        <v/>
      </c>
      <c r="T706" s="106"/>
      <c r="U706" s="79"/>
      <c r="V706" s="97"/>
      <c r="W706" s="98"/>
      <c r="X706" s="168"/>
      <c r="Y706" s="126" t="str">
        <f>IF(Stock[[#This Row],[SELLING QUANTITY]]&gt;0,Stock[[#This Row],[SELLING PRICE]]*Stock[[#This Row],[SELLING QUANTITY]]*Stock[[#This Row],[% SELLING FEE]]+Stock[[#This Row],[SELLING PRICE]]*Stock[[#This Row],[SELLING QUANTITY]]*$D$12,"")</f>
        <v/>
      </c>
      <c r="Z706" s="127">
        <f>Stock[[#This Row],[BUYING QUANTITY]]+Stock[[#This Row],[STOCK DIVIDEND]]-Stock[[#This Row],[SELLING QUANTITY]]</f>
        <v>0</v>
      </c>
      <c r="AA7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6" s="121">
        <f ca="1">IF(Stock[[#This Row],[SELLING DATE]]&gt;0,Stock[[#This Row],[SELLING DATE]]-Stock[[#This Row],[BUY DATE]]+1,IF(Stock[[#This Row],[BUY DATE]]=0,0,TODAY()-Stock[[#This Row],[BUY DATE]]+1))</f>
        <v>0</v>
      </c>
      <c r="AC706" s="122" t="str">
        <f>IFERROR(Stock[[#This Row],[CASH DIVIDEND]]+Stock[[#This Row],[RETURN/(LOSS) FROM TRADING
(auto-fill)]],"")</f>
        <v/>
      </c>
      <c r="AD706" s="146" t="str">
        <f>IF(Stock[[#This Row],[SELLING QUANTITY]]&gt;0,SUM(Stock[[#This Row],[RETURN/(LOSS) FROM TRADING
(auto-fill)]],Stock[[#This Row],[CASH DIVIDEND]])/SUM(Stock[[#This Row],[BUYING PRICE]]*Stock[[#This Row],[SELLING QUANTITY]],Stock[[#This Row],[BUYING FEE
(auto-fill)]]*Stock[[#This Row],[SELLING QUANTITY]]/Stock[[#This Row],[BUYING QUANTITY]]),"")</f>
        <v/>
      </c>
      <c r="AE706" s="146" t="str">
        <f ca="1">IFERROR(IF(Stock[[#This Row],[HOLDING DAYS
(auto-fill)]]&lt;365,Stock[[#This Row],[% TOTAL RETURN/(LOSS)
(auto-fill)]]*365/Stock[[#This Row],[HOLDING DAYS
(auto-fill)]],POWER((1+Stock[[#This Row],[% TOTAL RETURN/(LOSS)
(auto-fill)]]),1/(Stock[[#This Row],[HOLDING DAYS
(auto-fill)]]/365))-1),"")</f>
        <v/>
      </c>
      <c r="AF706" s="92"/>
      <c r="AG706" s="149" t="str">
        <f>IF(Stock[[#This Row],[STATUS
(auto-fill)]]="HOLDING",Stock[[#This Row],[MARKET PRICE]]-Stock[[#This Row],[BUYING PRICE]],"")</f>
        <v/>
      </c>
      <c r="AH706" s="143" t="str">
        <f>IFERROR(Stock[[#This Row],[CHANGE
(auto-fill)]]/Stock[[#This Row],[BUYING PRICE]],"")</f>
        <v/>
      </c>
      <c r="AI706" s="129" t="str">
        <f>IF(Stock[[#This Row],[MARKET PRICE]]&gt;0,Stock[[#This Row],[MARKET PRICE]]*Stock[[#This Row],[REMAINING QUANTITY
(auto-fill)]],"")</f>
        <v/>
      </c>
    </row>
    <row r="707" spans="2:35">
      <c r="B707" s="112" t="str">
        <f>IF(AND(Stock[[#This Row],[BUYING QUANTITY]]&gt;0,Stock[[#This Row],[REMAINING QUANTITY
(auto-fill)]]=0),"SOLD OUT",
IF(AND(Stock[[#This Row],[BUYING QUANTITY]]&gt;0,Stock[[#This Row],[REMAINING QUANTITY
(auto-fill)]]&gt;0),"HOLDING",""))</f>
        <v/>
      </c>
      <c r="C707" s="111">
        <f t="shared" si="10"/>
        <v>694</v>
      </c>
      <c r="D707" s="79"/>
      <c r="E707" s="80"/>
      <c r="F707" s="162"/>
      <c r="G707" s="85"/>
      <c r="H707" s="86"/>
      <c r="I707" s="164"/>
      <c r="J707" s="115" t="str">
        <f>IF(Stock[[#This Row],[BUYING QUANTITY]]&gt;0,Stock[[#This Row],[BUYING PRICE]]*Stock[[#This Row],[BUYING QUANTITY]]*Stock[[#This Row],[% BUYING FEE]],"")</f>
        <v/>
      </c>
      <c r="K707" s="89"/>
      <c r="L707" s="90"/>
      <c r="M707" s="117" t="str">
        <f>IF(Stock[[#This Row],[BUYING QUANTITY]]&gt;0,Stock[[#This Row],[BUYING PRICE]]*(1+Stock[[#This Row],[% THRESHOLD (RETURN)_1]]),"")</f>
        <v/>
      </c>
      <c r="N707" s="91"/>
      <c r="O707" s="117" t="str">
        <f>IF(Stock[[#This Row],[BUYING QUANTITY]]&gt;0,Stock[[#This Row],[BUYING PRICE]]*(1+Stock[[#This Row],[% THRESHOLD (RETURN)_2]]),"")</f>
        <v/>
      </c>
      <c r="P707" s="91"/>
      <c r="Q707" s="117" t="str">
        <f>IF(Stock[[#This Row],[BUYING QUANTITY]]&gt;0,Stock[[#This Row],[BUYING PRICE]]*(1+Stock[[#This Row],[% THRESHOLD (LOSS)]]),"")</f>
        <v/>
      </c>
      <c r="R707" s="106"/>
      <c r="S707" s="118" t="str">
        <f>IF(Stock[[#This Row],[CASH DIVIDEND]]&gt;0,Stock[[#This Row],[CASH DIVIDEND]]/(Stock[[#This Row],[BUYING PRICE]]*Stock[[#This Row],[BUYING QUANTITY]]),"")</f>
        <v/>
      </c>
      <c r="T707" s="106"/>
      <c r="U707" s="79"/>
      <c r="V707" s="97"/>
      <c r="W707" s="98"/>
      <c r="X707" s="168"/>
      <c r="Y707" s="126" t="str">
        <f>IF(Stock[[#This Row],[SELLING QUANTITY]]&gt;0,Stock[[#This Row],[SELLING PRICE]]*Stock[[#This Row],[SELLING QUANTITY]]*Stock[[#This Row],[% SELLING FEE]]+Stock[[#This Row],[SELLING PRICE]]*Stock[[#This Row],[SELLING QUANTITY]]*$D$12,"")</f>
        <v/>
      </c>
      <c r="Z707" s="127">
        <f>Stock[[#This Row],[BUYING QUANTITY]]+Stock[[#This Row],[STOCK DIVIDEND]]-Stock[[#This Row],[SELLING QUANTITY]]</f>
        <v>0</v>
      </c>
      <c r="AA7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7" s="121">
        <f ca="1">IF(Stock[[#This Row],[SELLING DATE]]&gt;0,Stock[[#This Row],[SELLING DATE]]-Stock[[#This Row],[BUY DATE]]+1,IF(Stock[[#This Row],[BUY DATE]]=0,0,TODAY()-Stock[[#This Row],[BUY DATE]]+1))</f>
        <v>0</v>
      </c>
      <c r="AC707" s="122" t="str">
        <f>IFERROR(Stock[[#This Row],[CASH DIVIDEND]]+Stock[[#This Row],[RETURN/(LOSS) FROM TRADING
(auto-fill)]],"")</f>
        <v/>
      </c>
      <c r="AD707" s="146" t="str">
        <f>IF(Stock[[#This Row],[SELLING QUANTITY]]&gt;0,SUM(Stock[[#This Row],[RETURN/(LOSS) FROM TRADING
(auto-fill)]],Stock[[#This Row],[CASH DIVIDEND]])/SUM(Stock[[#This Row],[BUYING PRICE]]*Stock[[#This Row],[SELLING QUANTITY]],Stock[[#This Row],[BUYING FEE
(auto-fill)]]*Stock[[#This Row],[SELLING QUANTITY]]/Stock[[#This Row],[BUYING QUANTITY]]),"")</f>
        <v/>
      </c>
      <c r="AE707" s="146" t="str">
        <f ca="1">IFERROR(IF(Stock[[#This Row],[HOLDING DAYS
(auto-fill)]]&lt;365,Stock[[#This Row],[% TOTAL RETURN/(LOSS)
(auto-fill)]]*365/Stock[[#This Row],[HOLDING DAYS
(auto-fill)]],POWER((1+Stock[[#This Row],[% TOTAL RETURN/(LOSS)
(auto-fill)]]),1/(Stock[[#This Row],[HOLDING DAYS
(auto-fill)]]/365))-1),"")</f>
        <v/>
      </c>
      <c r="AF707" s="92"/>
      <c r="AG707" s="149" t="str">
        <f>IF(Stock[[#This Row],[STATUS
(auto-fill)]]="HOLDING",Stock[[#This Row],[MARKET PRICE]]-Stock[[#This Row],[BUYING PRICE]],"")</f>
        <v/>
      </c>
      <c r="AH707" s="143" t="str">
        <f>IFERROR(Stock[[#This Row],[CHANGE
(auto-fill)]]/Stock[[#This Row],[BUYING PRICE]],"")</f>
        <v/>
      </c>
      <c r="AI707" s="129" t="str">
        <f>IF(Stock[[#This Row],[MARKET PRICE]]&gt;0,Stock[[#This Row],[MARKET PRICE]]*Stock[[#This Row],[REMAINING QUANTITY
(auto-fill)]],"")</f>
        <v/>
      </c>
    </row>
    <row r="708" spans="2:35">
      <c r="B708" s="112" t="str">
        <f>IF(AND(Stock[[#This Row],[BUYING QUANTITY]]&gt;0,Stock[[#This Row],[REMAINING QUANTITY
(auto-fill)]]=0),"SOLD OUT",
IF(AND(Stock[[#This Row],[BUYING QUANTITY]]&gt;0,Stock[[#This Row],[REMAINING QUANTITY
(auto-fill)]]&gt;0),"HOLDING",""))</f>
        <v/>
      </c>
      <c r="C708" s="111">
        <f t="shared" si="10"/>
        <v>695</v>
      </c>
      <c r="D708" s="79"/>
      <c r="E708" s="80"/>
      <c r="F708" s="162"/>
      <c r="G708" s="85"/>
      <c r="H708" s="86"/>
      <c r="I708" s="164"/>
      <c r="J708" s="115" t="str">
        <f>IF(Stock[[#This Row],[BUYING QUANTITY]]&gt;0,Stock[[#This Row],[BUYING PRICE]]*Stock[[#This Row],[BUYING QUANTITY]]*Stock[[#This Row],[% BUYING FEE]],"")</f>
        <v/>
      </c>
      <c r="K708" s="89"/>
      <c r="L708" s="90"/>
      <c r="M708" s="117" t="str">
        <f>IF(Stock[[#This Row],[BUYING QUANTITY]]&gt;0,Stock[[#This Row],[BUYING PRICE]]*(1+Stock[[#This Row],[% THRESHOLD (RETURN)_1]]),"")</f>
        <v/>
      </c>
      <c r="N708" s="91"/>
      <c r="O708" s="117" t="str">
        <f>IF(Stock[[#This Row],[BUYING QUANTITY]]&gt;0,Stock[[#This Row],[BUYING PRICE]]*(1+Stock[[#This Row],[% THRESHOLD (RETURN)_2]]),"")</f>
        <v/>
      </c>
      <c r="P708" s="91"/>
      <c r="Q708" s="117" t="str">
        <f>IF(Stock[[#This Row],[BUYING QUANTITY]]&gt;0,Stock[[#This Row],[BUYING PRICE]]*(1+Stock[[#This Row],[% THRESHOLD (LOSS)]]),"")</f>
        <v/>
      </c>
      <c r="R708" s="106"/>
      <c r="S708" s="118" t="str">
        <f>IF(Stock[[#This Row],[CASH DIVIDEND]]&gt;0,Stock[[#This Row],[CASH DIVIDEND]]/(Stock[[#This Row],[BUYING PRICE]]*Stock[[#This Row],[BUYING QUANTITY]]),"")</f>
        <v/>
      </c>
      <c r="T708" s="106"/>
      <c r="U708" s="79"/>
      <c r="V708" s="97"/>
      <c r="W708" s="98"/>
      <c r="X708" s="168"/>
      <c r="Y708" s="126" t="str">
        <f>IF(Stock[[#This Row],[SELLING QUANTITY]]&gt;0,Stock[[#This Row],[SELLING PRICE]]*Stock[[#This Row],[SELLING QUANTITY]]*Stock[[#This Row],[% SELLING FEE]]+Stock[[#This Row],[SELLING PRICE]]*Stock[[#This Row],[SELLING QUANTITY]]*$D$12,"")</f>
        <v/>
      </c>
      <c r="Z708" s="127">
        <f>Stock[[#This Row],[BUYING QUANTITY]]+Stock[[#This Row],[STOCK DIVIDEND]]-Stock[[#This Row],[SELLING QUANTITY]]</f>
        <v>0</v>
      </c>
      <c r="AA7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8" s="121">
        <f ca="1">IF(Stock[[#This Row],[SELLING DATE]]&gt;0,Stock[[#This Row],[SELLING DATE]]-Stock[[#This Row],[BUY DATE]]+1,IF(Stock[[#This Row],[BUY DATE]]=0,0,TODAY()-Stock[[#This Row],[BUY DATE]]+1))</f>
        <v>0</v>
      </c>
      <c r="AC708" s="122" t="str">
        <f>IFERROR(Stock[[#This Row],[CASH DIVIDEND]]+Stock[[#This Row],[RETURN/(LOSS) FROM TRADING
(auto-fill)]],"")</f>
        <v/>
      </c>
      <c r="AD708" s="146" t="str">
        <f>IF(Stock[[#This Row],[SELLING QUANTITY]]&gt;0,SUM(Stock[[#This Row],[RETURN/(LOSS) FROM TRADING
(auto-fill)]],Stock[[#This Row],[CASH DIVIDEND]])/SUM(Stock[[#This Row],[BUYING PRICE]]*Stock[[#This Row],[SELLING QUANTITY]],Stock[[#This Row],[BUYING FEE
(auto-fill)]]*Stock[[#This Row],[SELLING QUANTITY]]/Stock[[#This Row],[BUYING QUANTITY]]),"")</f>
        <v/>
      </c>
      <c r="AE708" s="146" t="str">
        <f ca="1">IFERROR(IF(Stock[[#This Row],[HOLDING DAYS
(auto-fill)]]&lt;365,Stock[[#This Row],[% TOTAL RETURN/(LOSS)
(auto-fill)]]*365/Stock[[#This Row],[HOLDING DAYS
(auto-fill)]],POWER((1+Stock[[#This Row],[% TOTAL RETURN/(LOSS)
(auto-fill)]]),1/(Stock[[#This Row],[HOLDING DAYS
(auto-fill)]]/365))-1),"")</f>
        <v/>
      </c>
      <c r="AF708" s="92"/>
      <c r="AG708" s="149" t="str">
        <f>IF(Stock[[#This Row],[STATUS
(auto-fill)]]="HOLDING",Stock[[#This Row],[MARKET PRICE]]-Stock[[#This Row],[BUYING PRICE]],"")</f>
        <v/>
      </c>
      <c r="AH708" s="143" t="str">
        <f>IFERROR(Stock[[#This Row],[CHANGE
(auto-fill)]]/Stock[[#This Row],[BUYING PRICE]],"")</f>
        <v/>
      </c>
      <c r="AI708" s="129" t="str">
        <f>IF(Stock[[#This Row],[MARKET PRICE]]&gt;0,Stock[[#This Row],[MARKET PRICE]]*Stock[[#This Row],[REMAINING QUANTITY
(auto-fill)]],"")</f>
        <v/>
      </c>
    </row>
    <row r="709" spans="2:35">
      <c r="B709" s="112" t="str">
        <f>IF(AND(Stock[[#This Row],[BUYING QUANTITY]]&gt;0,Stock[[#This Row],[REMAINING QUANTITY
(auto-fill)]]=0),"SOLD OUT",
IF(AND(Stock[[#This Row],[BUYING QUANTITY]]&gt;0,Stock[[#This Row],[REMAINING QUANTITY
(auto-fill)]]&gt;0),"HOLDING",""))</f>
        <v/>
      </c>
      <c r="C709" s="111">
        <f t="shared" si="10"/>
        <v>696</v>
      </c>
      <c r="D709" s="79"/>
      <c r="E709" s="80"/>
      <c r="F709" s="162"/>
      <c r="G709" s="85"/>
      <c r="H709" s="86"/>
      <c r="I709" s="164"/>
      <c r="J709" s="115" t="str">
        <f>IF(Stock[[#This Row],[BUYING QUANTITY]]&gt;0,Stock[[#This Row],[BUYING PRICE]]*Stock[[#This Row],[BUYING QUANTITY]]*Stock[[#This Row],[% BUYING FEE]],"")</f>
        <v/>
      </c>
      <c r="K709" s="89"/>
      <c r="L709" s="90"/>
      <c r="M709" s="117" t="str">
        <f>IF(Stock[[#This Row],[BUYING QUANTITY]]&gt;0,Stock[[#This Row],[BUYING PRICE]]*(1+Stock[[#This Row],[% THRESHOLD (RETURN)_1]]),"")</f>
        <v/>
      </c>
      <c r="N709" s="91"/>
      <c r="O709" s="117" t="str">
        <f>IF(Stock[[#This Row],[BUYING QUANTITY]]&gt;0,Stock[[#This Row],[BUYING PRICE]]*(1+Stock[[#This Row],[% THRESHOLD (RETURN)_2]]),"")</f>
        <v/>
      </c>
      <c r="P709" s="91"/>
      <c r="Q709" s="117" t="str">
        <f>IF(Stock[[#This Row],[BUYING QUANTITY]]&gt;0,Stock[[#This Row],[BUYING PRICE]]*(1+Stock[[#This Row],[% THRESHOLD (LOSS)]]),"")</f>
        <v/>
      </c>
      <c r="R709" s="106"/>
      <c r="S709" s="118" t="str">
        <f>IF(Stock[[#This Row],[CASH DIVIDEND]]&gt;0,Stock[[#This Row],[CASH DIVIDEND]]/(Stock[[#This Row],[BUYING PRICE]]*Stock[[#This Row],[BUYING QUANTITY]]),"")</f>
        <v/>
      </c>
      <c r="T709" s="106"/>
      <c r="U709" s="79"/>
      <c r="V709" s="97"/>
      <c r="W709" s="98"/>
      <c r="X709" s="168"/>
      <c r="Y709" s="126" t="str">
        <f>IF(Stock[[#This Row],[SELLING QUANTITY]]&gt;0,Stock[[#This Row],[SELLING PRICE]]*Stock[[#This Row],[SELLING QUANTITY]]*Stock[[#This Row],[% SELLING FEE]]+Stock[[#This Row],[SELLING PRICE]]*Stock[[#This Row],[SELLING QUANTITY]]*$D$12,"")</f>
        <v/>
      </c>
      <c r="Z709" s="127">
        <f>Stock[[#This Row],[BUYING QUANTITY]]+Stock[[#This Row],[STOCK DIVIDEND]]-Stock[[#This Row],[SELLING QUANTITY]]</f>
        <v>0</v>
      </c>
      <c r="AA7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09" s="121">
        <f ca="1">IF(Stock[[#This Row],[SELLING DATE]]&gt;0,Stock[[#This Row],[SELLING DATE]]-Stock[[#This Row],[BUY DATE]]+1,IF(Stock[[#This Row],[BUY DATE]]=0,0,TODAY()-Stock[[#This Row],[BUY DATE]]+1))</f>
        <v>0</v>
      </c>
      <c r="AC709" s="122" t="str">
        <f>IFERROR(Stock[[#This Row],[CASH DIVIDEND]]+Stock[[#This Row],[RETURN/(LOSS) FROM TRADING
(auto-fill)]],"")</f>
        <v/>
      </c>
      <c r="AD709" s="146" t="str">
        <f>IF(Stock[[#This Row],[SELLING QUANTITY]]&gt;0,SUM(Stock[[#This Row],[RETURN/(LOSS) FROM TRADING
(auto-fill)]],Stock[[#This Row],[CASH DIVIDEND]])/SUM(Stock[[#This Row],[BUYING PRICE]]*Stock[[#This Row],[SELLING QUANTITY]],Stock[[#This Row],[BUYING FEE
(auto-fill)]]*Stock[[#This Row],[SELLING QUANTITY]]/Stock[[#This Row],[BUYING QUANTITY]]),"")</f>
        <v/>
      </c>
      <c r="AE709" s="146" t="str">
        <f ca="1">IFERROR(IF(Stock[[#This Row],[HOLDING DAYS
(auto-fill)]]&lt;365,Stock[[#This Row],[% TOTAL RETURN/(LOSS)
(auto-fill)]]*365/Stock[[#This Row],[HOLDING DAYS
(auto-fill)]],POWER((1+Stock[[#This Row],[% TOTAL RETURN/(LOSS)
(auto-fill)]]),1/(Stock[[#This Row],[HOLDING DAYS
(auto-fill)]]/365))-1),"")</f>
        <v/>
      </c>
      <c r="AF709" s="92"/>
      <c r="AG709" s="149" t="str">
        <f>IF(Stock[[#This Row],[STATUS
(auto-fill)]]="HOLDING",Stock[[#This Row],[MARKET PRICE]]-Stock[[#This Row],[BUYING PRICE]],"")</f>
        <v/>
      </c>
      <c r="AH709" s="143" t="str">
        <f>IFERROR(Stock[[#This Row],[CHANGE
(auto-fill)]]/Stock[[#This Row],[BUYING PRICE]],"")</f>
        <v/>
      </c>
      <c r="AI709" s="129" t="str">
        <f>IF(Stock[[#This Row],[MARKET PRICE]]&gt;0,Stock[[#This Row],[MARKET PRICE]]*Stock[[#This Row],[REMAINING QUANTITY
(auto-fill)]],"")</f>
        <v/>
      </c>
    </row>
    <row r="710" spans="2:35">
      <c r="B710" s="112" t="str">
        <f>IF(AND(Stock[[#This Row],[BUYING QUANTITY]]&gt;0,Stock[[#This Row],[REMAINING QUANTITY
(auto-fill)]]=0),"SOLD OUT",
IF(AND(Stock[[#This Row],[BUYING QUANTITY]]&gt;0,Stock[[#This Row],[REMAINING QUANTITY
(auto-fill)]]&gt;0),"HOLDING",""))</f>
        <v/>
      </c>
      <c r="C710" s="111">
        <f t="shared" si="10"/>
        <v>697</v>
      </c>
      <c r="D710" s="79"/>
      <c r="E710" s="80"/>
      <c r="F710" s="162"/>
      <c r="G710" s="85"/>
      <c r="H710" s="86"/>
      <c r="I710" s="164"/>
      <c r="J710" s="115" t="str">
        <f>IF(Stock[[#This Row],[BUYING QUANTITY]]&gt;0,Stock[[#This Row],[BUYING PRICE]]*Stock[[#This Row],[BUYING QUANTITY]]*Stock[[#This Row],[% BUYING FEE]],"")</f>
        <v/>
      </c>
      <c r="K710" s="89"/>
      <c r="L710" s="90"/>
      <c r="M710" s="117" t="str">
        <f>IF(Stock[[#This Row],[BUYING QUANTITY]]&gt;0,Stock[[#This Row],[BUYING PRICE]]*(1+Stock[[#This Row],[% THRESHOLD (RETURN)_1]]),"")</f>
        <v/>
      </c>
      <c r="N710" s="91"/>
      <c r="O710" s="117" t="str">
        <f>IF(Stock[[#This Row],[BUYING QUANTITY]]&gt;0,Stock[[#This Row],[BUYING PRICE]]*(1+Stock[[#This Row],[% THRESHOLD (RETURN)_2]]),"")</f>
        <v/>
      </c>
      <c r="P710" s="91"/>
      <c r="Q710" s="117" t="str">
        <f>IF(Stock[[#This Row],[BUYING QUANTITY]]&gt;0,Stock[[#This Row],[BUYING PRICE]]*(1+Stock[[#This Row],[% THRESHOLD (LOSS)]]),"")</f>
        <v/>
      </c>
      <c r="R710" s="106"/>
      <c r="S710" s="118" t="str">
        <f>IF(Stock[[#This Row],[CASH DIVIDEND]]&gt;0,Stock[[#This Row],[CASH DIVIDEND]]/(Stock[[#This Row],[BUYING PRICE]]*Stock[[#This Row],[BUYING QUANTITY]]),"")</f>
        <v/>
      </c>
      <c r="T710" s="106"/>
      <c r="U710" s="79"/>
      <c r="V710" s="97"/>
      <c r="W710" s="98"/>
      <c r="X710" s="168"/>
      <c r="Y710" s="126" t="str">
        <f>IF(Stock[[#This Row],[SELLING QUANTITY]]&gt;0,Stock[[#This Row],[SELLING PRICE]]*Stock[[#This Row],[SELLING QUANTITY]]*Stock[[#This Row],[% SELLING FEE]]+Stock[[#This Row],[SELLING PRICE]]*Stock[[#This Row],[SELLING QUANTITY]]*$D$12,"")</f>
        <v/>
      </c>
      <c r="Z710" s="127">
        <f>Stock[[#This Row],[BUYING QUANTITY]]+Stock[[#This Row],[STOCK DIVIDEND]]-Stock[[#This Row],[SELLING QUANTITY]]</f>
        <v>0</v>
      </c>
      <c r="AA7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0" s="121">
        <f ca="1">IF(Stock[[#This Row],[SELLING DATE]]&gt;0,Stock[[#This Row],[SELLING DATE]]-Stock[[#This Row],[BUY DATE]]+1,IF(Stock[[#This Row],[BUY DATE]]=0,0,TODAY()-Stock[[#This Row],[BUY DATE]]+1))</f>
        <v>0</v>
      </c>
      <c r="AC710" s="122" t="str">
        <f>IFERROR(Stock[[#This Row],[CASH DIVIDEND]]+Stock[[#This Row],[RETURN/(LOSS) FROM TRADING
(auto-fill)]],"")</f>
        <v/>
      </c>
      <c r="AD710" s="146" t="str">
        <f>IF(Stock[[#This Row],[SELLING QUANTITY]]&gt;0,SUM(Stock[[#This Row],[RETURN/(LOSS) FROM TRADING
(auto-fill)]],Stock[[#This Row],[CASH DIVIDEND]])/SUM(Stock[[#This Row],[BUYING PRICE]]*Stock[[#This Row],[SELLING QUANTITY]],Stock[[#This Row],[BUYING FEE
(auto-fill)]]*Stock[[#This Row],[SELLING QUANTITY]]/Stock[[#This Row],[BUYING QUANTITY]]),"")</f>
        <v/>
      </c>
      <c r="AE710" s="146" t="str">
        <f ca="1">IFERROR(IF(Stock[[#This Row],[HOLDING DAYS
(auto-fill)]]&lt;365,Stock[[#This Row],[% TOTAL RETURN/(LOSS)
(auto-fill)]]*365/Stock[[#This Row],[HOLDING DAYS
(auto-fill)]],POWER((1+Stock[[#This Row],[% TOTAL RETURN/(LOSS)
(auto-fill)]]),1/(Stock[[#This Row],[HOLDING DAYS
(auto-fill)]]/365))-1),"")</f>
        <v/>
      </c>
      <c r="AF710" s="92"/>
      <c r="AG710" s="149" t="str">
        <f>IF(Stock[[#This Row],[STATUS
(auto-fill)]]="HOLDING",Stock[[#This Row],[MARKET PRICE]]-Stock[[#This Row],[BUYING PRICE]],"")</f>
        <v/>
      </c>
      <c r="AH710" s="143" t="str">
        <f>IFERROR(Stock[[#This Row],[CHANGE
(auto-fill)]]/Stock[[#This Row],[BUYING PRICE]],"")</f>
        <v/>
      </c>
      <c r="AI710" s="129" t="str">
        <f>IF(Stock[[#This Row],[MARKET PRICE]]&gt;0,Stock[[#This Row],[MARKET PRICE]]*Stock[[#This Row],[REMAINING QUANTITY
(auto-fill)]],"")</f>
        <v/>
      </c>
    </row>
    <row r="711" spans="2:35">
      <c r="B711" s="112" t="str">
        <f>IF(AND(Stock[[#This Row],[BUYING QUANTITY]]&gt;0,Stock[[#This Row],[REMAINING QUANTITY
(auto-fill)]]=0),"SOLD OUT",
IF(AND(Stock[[#This Row],[BUYING QUANTITY]]&gt;0,Stock[[#This Row],[REMAINING QUANTITY
(auto-fill)]]&gt;0),"HOLDING",""))</f>
        <v/>
      </c>
      <c r="C711" s="111">
        <f t="shared" si="10"/>
        <v>698</v>
      </c>
      <c r="D711" s="79"/>
      <c r="E711" s="80"/>
      <c r="F711" s="162"/>
      <c r="G711" s="85"/>
      <c r="H711" s="86"/>
      <c r="I711" s="164"/>
      <c r="J711" s="115" t="str">
        <f>IF(Stock[[#This Row],[BUYING QUANTITY]]&gt;0,Stock[[#This Row],[BUYING PRICE]]*Stock[[#This Row],[BUYING QUANTITY]]*Stock[[#This Row],[% BUYING FEE]],"")</f>
        <v/>
      </c>
      <c r="K711" s="89"/>
      <c r="L711" s="90"/>
      <c r="M711" s="117" t="str">
        <f>IF(Stock[[#This Row],[BUYING QUANTITY]]&gt;0,Stock[[#This Row],[BUYING PRICE]]*(1+Stock[[#This Row],[% THRESHOLD (RETURN)_1]]),"")</f>
        <v/>
      </c>
      <c r="N711" s="91"/>
      <c r="O711" s="117" t="str">
        <f>IF(Stock[[#This Row],[BUYING QUANTITY]]&gt;0,Stock[[#This Row],[BUYING PRICE]]*(1+Stock[[#This Row],[% THRESHOLD (RETURN)_2]]),"")</f>
        <v/>
      </c>
      <c r="P711" s="91"/>
      <c r="Q711" s="117" t="str">
        <f>IF(Stock[[#This Row],[BUYING QUANTITY]]&gt;0,Stock[[#This Row],[BUYING PRICE]]*(1+Stock[[#This Row],[% THRESHOLD (LOSS)]]),"")</f>
        <v/>
      </c>
      <c r="R711" s="106"/>
      <c r="S711" s="118" t="str">
        <f>IF(Stock[[#This Row],[CASH DIVIDEND]]&gt;0,Stock[[#This Row],[CASH DIVIDEND]]/(Stock[[#This Row],[BUYING PRICE]]*Stock[[#This Row],[BUYING QUANTITY]]),"")</f>
        <v/>
      </c>
      <c r="T711" s="106"/>
      <c r="U711" s="79"/>
      <c r="V711" s="97"/>
      <c r="W711" s="98"/>
      <c r="X711" s="168"/>
      <c r="Y711" s="126" t="str">
        <f>IF(Stock[[#This Row],[SELLING QUANTITY]]&gt;0,Stock[[#This Row],[SELLING PRICE]]*Stock[[#This Row],[SELLING QUANTITY]]*Stock[[#This Row],[% SELLING FEE]]+Stock[[#This Row],[SELLING PRICE]]*Stock[[#This Row],[SELLING QUANTITY]]*$D$12,"")</f>
        <v/>
      </c>
      <c r="Z711" s="127">
        <f>Stock[[#This Row],[BUYING QUANTITY]]+Stock[[#This Row],[STOCK DIVIDEND]]-Stock[[#This Row],[SELLING QUANTITY]]</f>
        <v>0</v>
      </c>
      <c r="AA7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1" s="121">
        <f ca="1">IF(Stock[[#This Row],[SELLING DATE]]&gt;0,Stock[[#This Row],[SELLING DATE]]-Stock[[#This Row],[BUY DATE]]+1,IF(Stock[[#This Row],[BUY DATE]]=0,0,TODAY()-Stock[[#This Row],[BUY DATE]]+1))</f>
        <v>0</v>
      </c>
      <c r="AC711" s="122" t="str">
        <f>IFERROR(Stock[[#This Row],[CASH DIVIDEND]]+Stock[[#This Row],[RETURN/(LOSS) FROM TRADING
(auto-fill)]],"")</f>
        <v/>
      </c>
      <c r="AD711" s="146" t="str">
        <f>IF(Stock[[#This Row],[SELLING QUANTITY]]&gt;0,SUM(Stock[[#This Row],[RETURN/(LOSS) FROM TRADING
(auto-fill)]],Stock[[#This Row],[CASH DIVIDEND]])/SUM(Stock[[#This Row],[BUYING PRICE]]*Stock[[#This Row],[SELLING QUANTITY]],Stock[[#This Row],[BUYING FEE
(auto-fill)]]*Stock[[#This Row],[SELLING QUANTITY]]/Stock[[#This Row],[BUYING QUANTITY]]),"")</f>
        <v/>
      </c>
      <c r="AE711" s="146" t="str">
        <f ca="1">IFERROR(IF(Stock[[#This Row],[HOLDING DAYS
(auto-fill)]]&lt;365,Stock[[#This Row],[% TOTAL RETURN/(LOSS)
(auto-fill)]]*365/Stock[[#This Row],[HOLDING DAYS
(auto-fill)]],POWER((1+Stock[[#This Row],[% TOTAL RETURN/(LOSS)
(auto-fill)]]),1/(Stock[[#This Row],[HOLDING DAYS
(auto-fill)]]/365))-1),"")</f>
        <v/>
      </c>
      <c r="AF711" s="92"/>
      <c r="AG711" s="149" t="str">
        <f>IF(Stock[[#This Row],[STATUS
(auto-fill)]]="HOLDING",Stock[[#This Row],[MARKET PRICE]]-Stock[[#This Row],[BUYING PRICE]],"")</f>
        <v/>
      </c>
      <c r="AH711" s="143" t="str">
        <f>IFERROR(Stock[[#This Row],[CHANGE
(auto-fill)]]/Stock[[#This Row],[BUYING PRICE]],"")</f>
        <v/>
      </c>
      <c r="AI711" s="129" t="str">
        <f>IF(Stock[[#This Row],[MARKET PRICE]]&gt;0,Stock[[#This Row],[MARKET PRICE]]*Stock[[#This Row],[REMAINING QUANTITY
(auto-fill)]],"")</f>
        <v/>
      </c>
    </row>
    <row r="712" spans="2:35">
      <c r="B712" s="112" t="str">
        <f>IF(AND(Stock[[#This Row],[BUYING QUANTITY]]&gt;0,Stock[[#This Row],[REMAINING QUANTITY
(auto-fill)]]=0),"SOLD OUT",
IF(AND(Stock[[#This Row],[BUYING QUANTITY]]&gt;0,Stock[[#This Row],[REMAINING QUANTITY
(auto-fill)]]&gt;0),"HOLDING",""))</f>
        <v/>
      </c>
      <c r="C712" s="111">
        <f t="shared" si="10"/>
        <v>699</v>
      </c>
      <c r="D712" s="79"/>
      <c r="E712" s="80"/>
      <c r="F712" s="162"/>
      <c r="G712" s="85"/>
      <c r="H712" s="86"/>
      <c r="I712" s="164"/>
      <c r="J712" s="115" t="str">
        <f>IF(Stock[[#This Row],[BUYING QUANTITY]]&gt;0,Stock[[#This Row],[BUYING PRICE]]*Stock[[#This Row],[BUYING QUANTITY]]*Stock[[#This Row],[% BUYING FEE]],"")</f>
        <v/>
      </c>
      <c r="K712" s="89"/>
      <c r="L712" s="90"/>
      <c r="M712" s="117" t="str">
        <f>IF(Stock[[#This Row],[BUYING QUANTITY]]&gt;0,Stock[[#This Row],[BUYING PRICE]]*(1+Stock[[#This Row],[% THRESHOLD (RETURN)_1]]),"")</f>
        <v/>
      </c>
      <c r="N712" s="91"/>
      <c r="O712" s="117" t="str">
        <f>IF(Stock[[#This Row],[BUYING QUANTITY]]&gt;0,Stock[[#This Row],[BUYING PRICE]]*(1+Stock[[#This Row],[% THRESHOLD (RETURN)_2]]),"")</f>
        <v/>
      </c>
      <c r="P712" s="91"/>
      <c r="Q712" s="117" t="str">
        <f>IF(Stock[[#This Row],[BUYING QUANTITY]]&gt;0,Stock[[#This Row],[BUYING PRICE]]*(1+Stock[[#This Row],[% THRESHOLD (LOSS)]]),"")</f>
        <v/>
      </c>
      <c r="R712" s="106"/>
      <c r="S712" s="118" t="str">
        <f>IF(Stock[[#This Row],[CASH DIVIDEND]]&gt;0,Stock[[#This Row],[CASH DIVIDEND]]/(Stock[[#This Row],[BUYING PRICE]]*Stock[[#This Row],[BUYING QUANTITY]]),"")</f>
        <v/>
      </c>
      <c r="T712" s="106"/>
      <c r="U712" s="79"/>
      <c r="V712" s="97"/>
      <c r="W712" s="98"/>
      <c r="X712" s="168"/>
      <c r="Y712" s="126" t="str">
        <f>IF(Stock[[#This Row],[SELLING QUANTITY]]&gt;0,Stock[[#This Row],[SELLING PRICE]]*Stock[[#This Row],[SELLING QUANTITY]]*Stock[[#This Row],[% SELLING FEE]]+Stock[[#This Row],[SELLING PRICE]]*Stock[[#This Row],[SELLING QUANTITY]]*$D$12,"")</f>
        <v/>
      </c>
      <c r="Z712" s="127">
        <f>Stock[[#This Row],[BUYING QUANTITY]]+Stock[[#This Row],[STOCK DIVIDEND]]-Stock[[#This Row],[SELLING QUANTITY]]</f>
        <v>0</v>
      </c>
      <c r="AA7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2" s="121">
        <f ca="1">IF(Stock[[#This Row],[SELLING DATE]]&gt;0,Stock[[#This Row],[SELLING DATE]]-Stock[[#This Row],[BUY DATE]]+1,IF(Stock[[#This Row],[BUY DATE]]=0,0,TODAY()-Stock[[#This Row],[BUY DATE]]+1))</f>
        <v>0</v>
      </c>
      <c r="AC712" s="122" t="str">
        <f>IFERROR(Stock[[#This Row],[CASH DIVIDEND]]+Stock[[#This Row],[RETURN/(LOSS) FROM TRADING
(auto-fill)]],"")</f>
        <v/>
      </c>
      <c r="AD712" s="146" t="str">
        <f>IF(Stock[[#This Row],[SELLING QUANTITY]]&gt;0,SUM(Stock[[#This Row],[RETURN/(LOSS) FROM TRADING
(auto-fill)]],Stock[[#This Row],[CASH DIVIDEND]])/SUM(Stock[[#This Row],[BUYING PRICE]]*Stock[[#This Row],[SELLING QUANTITY]],Stock[[#This Row],[BUYING FEE
(auto-fill)]]*Stock[[#This Row],[SELLING QUANTITY]]/Stock[[#This Row],[BUYING QUANTITY]]),"")</f>
        <v/>
      </c>
      <c r="AE712" s="146" t="str">
        <f ca="1">IFERROR(IF(Stock[[#This Row],[HOLDING DAYS
(auto-fill)]]&lt;365,Stock[[#This Row],[% TOTAL RETURN/(LOSS)
(auto-fill)]]*365/Stock[[#This Row],[HOLDING DAYS
(auto-fill)]],POWER((1+Stock[[#This Row],[% TOTAL RETURN/(LOSS)
(auto-fill)]]),1/(Stock[[#This Row],[HOLDING DAYS
(auto-fill)]]/365))-1),"")</f>
        <v/>
      </c>
      <c r="AF712" s="92"/>
      <c r="AG712" s="149" t="str">
        <f>IF(Stock[[#This Row],[STATUS
(auto-fill)]]="HOLDING",Stock[[#This Row],[MARKET PRICE]]-Stock[[#This Row],[BUYING PRICE]],"")</f>
        <v/>
      </c>
      <c r="AH712" s="143" t="str">
        <f>IFERROR(Stock[[#This Row],[CHANGE
(auto-fill)]]/Stock[[#This Row],[BUYING PRICE]],"")</f>
        <v/>
      </c>
      <c r="AI712" s="129" t="str">
        <f>IF(Stock[[#This Row],[MARKET PRICE]]&gt;0,Stock[[#This Row],[MARKET PRICE]]*Stock[[#This Row],[REMAINING QUANTITY
(auto-fill)]],"")</f>
        <v/>
      </c>
    </row>
    <row r="713" spans="2:35">
      <c r="B713" s="112" t="str">
        <f>IF(AND(Stock[[#This Row],[BUYING QUANTITY]]&gt;0,Stock[[#This Row],[REMAINING QUANTITY
(auto-fill)]]=0),"SOLD OUT",
IF(AND(Stock[[#This Row],[BUYING QUANTITY]]&gt;0,Stock[[#This Row],[REMAINING QUANTITY
(auto-fill)]]&gt;0),"HOLDING",""))</f>
        <v/>
      </c>
      <c r="C713" s="111">
        <f t="shared" si="10"/>
        <v>700</v>
      </c>
      <c r="D713" s="79"/>
      <c r="E713" s="80"/>
      <c r="F713" s="162"/>
      <c r="G713" s="85"/>
      <c r="H713" s="86"/>
      <c r="I713" s="164"/>
      <c r="J713" s="115" t="str">
        <f>IF(Stock[[#This Row],[BUYING QUANTITY]]&gt;0,Stock[[#This Row],[BUYING PRICE]]*Stock[[#This Row],[BUYING QUANTITY]]*Stock[[#This Row],[% BUYING FEE]],"")</f>
        <v/>
      </c>
      <c r="K713" s="89"/>
      <c r="L713" s="90"/>
      <c r="M713" s="117" t="str">
        <f>IF(Stock[[#This Row],[BUYING QUANTITY]]&gt;0,Stock[[#This Row],[BUYING PRICE]]*(1+Stock[[#This Row],[% THRESHOLD (RETURN)_1]]),"")</f>
        <v/>
      </c>
      <c r="N713" s="91"/>
      <c r="O713" s="117" t="str">
        <f>IF(Stock[[#This Row],[BUYING QUANTITY]]&gt;0,Stock[[#This Row],[BUYING PRICE]]*(1+Stock[[#This Row],[% THRESHOLD (RETURN)_2]]),"")</f>
        <v/>
      </c>
      <c r="P713" s="91"/>
      <c r="Q713" s="117" t="str">
        <f>IF(Stock[[#This Row],[BUYING QUANTITY]]&gt;0,Stock[[#This Row],[BUYING PRICE]]*(1+Stock[[#This Row],[% THRESHOLD (LOSS)]]),"")</f>
        <v/>
      </c>
      <c r="R713" s="106"/>
      <c r="S713" s="118" t="str">
        <f>IF(Stock[[#This Row],[CASH DIVIDEND]]&gt;0,Stock[[#This Row],[CASH DIVIDEND]]/(Stock[[#This Row],[BUYING PRICE]]*Stock[[#This Row],[BUYING QUANTITY]]),"")</f>
        <v/>
      </c>
      <c r="T713" s="106"/>
      <c r="U713" s="79"/>
      <c r="V713" s="97"/>
      <c r="W713" s="98"/>
      <c r="X713" s="168"/>
      <c r="Y713" s="126" t="str">
        <f>IF(Stock[[#This Row],[SELLING QUANTITY]]&gt;0,Stock[[#This Row],[SELLING PRICE]]*Stock[[#This Row],[SELLING QUANTITY]]*Stock[[#This Row],[% SELLING FEE]]+Stock[[#This Row],[SELLING PRICE]]*Stock[[#This Row],[SELLING QUANTITY]]*$D$12,"")</f>
        <v/>
      </c>
      <c r="Z713" s="127">
        <f>Stock[[#This Row],[BUYING QUANTITY]]+Stock[[#This Row],[STOCK DIVIDEND]]-Stock[[#This Row],[SELLING QUANTITY]]</f>
        <v>0</v>
      </c>
      <c r="AA7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3" s="121">
        <f ca="1">IF(Stock[[#This Row],[SELLING DATE]]&gt;0,Stock[[#This Row],[SELLING DATE]]-Stock[[#This Row],[BUY DATE]]+1,IF(Stock[[#This Row],[BUY DATE]]=0,0,TODAY()-Stock[[#This Row],[BUY DATE]]+1))</f>
        <v>0</v>
      </c>
      <c r="AC713" s="122" t="str">
        <f>IFERROR(Stock[[#This Row],[CASH DIVIDEND]]+Stock[[#This Row],[RETURN/(LOSS) FROM TRADING
(auto-fill)]],"")</f>
        <v/>
      </c>
      <c r="AD713" s="146" t="str">
        <f>IF(Stock[[#This Row],[SELLING QUANTITY]]&gt;0,SUM(Stock[[#This Row],[RETURN/(LOSS) FROM TRADING
(auto-fill)]],Stock[[#This Row],[CASH DIVIDEND]])/SUM(Stock[[#This Row],[BUYING PRICE]]*Stock[[#This Row],[SELLING QUANTITY]],Stock[[#This Row],[BUYING FEE
(auto-fill)]]*Stock[[#This Row],[SELLING QUANTITY]]/Stock[[#This Row],[BUYING QUANTITY]]),"")</f>
        <v/>
      </c>
      <c r="AE713" s="146" t="str">
        <f ca="1">IFERROR(IF(Stock[[#This Row],[HOLDING DAYS
(auto-fill)]]&lt;365,Stock[[#This Row],[% TOTAL RETURN/(LOSS)
(auto-fill)]]*365/Stock[[#This Row],[HOLDING DAYS
(auto-fill)]],POWER((1+Stock[[#This Row],[% TOTAL RETURN/(LOSS)
(auto-fill)]]),1/(Stock[[#This Row],[HOLDING DAYS
(auto-fill)]]/365))-1),"")</f>
        <v/>
      </c>
      <c r="AF713" s="92"/>
      <c r="AG713" s="149" t="str">
        <f>IF(Stock[[#This Row],[STATUS
(auto-fill)]]="HOLDING",Stock[[#This Row],[MARKET PRICE]]-Stock[[#This Row],[BUYING PRICE]],"")</f>
        <v/>
      </c>
      <c r="AH713" s="143" t="str">
        <f>IFERROR(Stock[[#This Row],[CHANGE
(auto-fill)]]/Stock[[#This Row],[BUYING PRICE]],"")</f>
        <v/>
      </c>
      <c r="AI713" s="129" t="str">
        <f>IF(Stock[[#This Row],[MARKET PRICE]]&gt;0,Stock[[#This Row],[MARKET PRICE]]*Stock[[#This Row],[REMAINING QUANTITY
(auto-fill)]],"")</f>
        <v/>
      </c>
    </row>
    <row r="714" spans="2:35">
      <c r="B714" s="112" t="str">
        <f>IF(AND(Stock[[#This Row],[BUYING QUANTITY]]&gt;0,Stock[[#This Row],[REMAINING QUANTITY
(auto-fill)]]=0),"SOLD OUT",
IF(AND(Stock[[#This Row],[BUYING QUANTITY]]&gt;0,Stock[[#This Row],[REMAINING QUANTITY
(auto-fill)]]&gt;0),"HOLDING",""))</f>
        <v/>
      </c>
      <c r="C714" s="111">
        <f t="shared" si="10"/>
        <v>701</v>
      </c>
      <c r="D714" s="79"/>
      <c r="E714" s="80"/>
      <c r="F714" s="162"/>
      <c r="G714" s="85"/>
      <c r="H714" s="86"/>
      <c r="I714" s="164"/>
      <c r="J714" s="115" t="str">
        <f>IF(Stock[[#This Row],[BUYING QUANTITY]]&gt;0,Stock[[#This Row],[BUYING PRICE]]*Stock[[#This Row],[BUYING QUANTITY]]*Stock[[#This Row],[% BUYING FEE]],"")</f>
        <v/>
      </c>
      <c r="K714" s="89"/>
      <c r="L714" s="90"/>
      <c r="M714" s="117" t="str">
        <f>IF(Stock[[#This Row],[BUYING QUANTITY]]&gt;0,Stock[[#This Row],[BUYING PRICE]]*(1+Stock[[#This Row],[% THRESHOLD (RETURN)_1]]),"")</f>
        <v/>
      </c>
      <c r="N714" s="91"/>
      <c r="O714" s="117" t="str">
        <f>IF(Stock[[#This Row],[BUYING QUANTITY]]&gt;0,Stock[[#This Row],[BUYING PRICE]]*(1+Stock[[#This Row],[% THRESHOLD (RETURN)_2]]),"")</f>
        <v/>
      </c>
      <c r="P714" s="91"/>
      <c r="Q714" s="117" t="str">
        <f>IF(Stock[[#This Row],[BUYING QUANTITY]]&gt;0,Stock[[#This Row],[BUYING PRICE]]*(1+Stock[[#This Row],[% THRESHOLD (LOSS)]]),"")</f>
        <v/>
      </c>
      <c r="R714" s="106"/>
      <c r="S714" s="118" t="str">
        <f>IF(Stock[[#This Row],[CASH DIVIDEND]]&gt;0,Stock[[#This Row],[CASH DIVIDEND]]/(Stock[[#This Row],[BUYING PRICE]]*Stock[[#This Row],[BUYING QUANTITY]]),"")</f>
        <v/>
      </c>
      <c r="T714" s="106"/>
      <c r="U714" s="79"/>
      <c r="V714" s="97"/>
      <c r="W714" s="98"/>
      <c r="X714" s="168"/>
      <c r="Y714" s="126" t="str">
        <f>IF(Stock[[#This Row],[SELLING QUANTITY]]&gt;0,Stock[[#This Row],[SELLING PRICE]]*Stock[[#This Row],[SELLING QUANTITY]]*Stock[[#This Row],[% SELLING FEE]]+Stock[[#This Row],[SELLING PRICE]]*Stock[[#This Row],[SELLING QUANTITY]]*$D$12,"")</f>
        <v/>
      </c>
      <c r="Z714" s="127">
        <f>Stock[[#This Row],[BUYING QUANTITY]]+Stock[[#This Row],[STOCK DIVIDEND]]-Stock[[#This Row],[SELLING QUANTITY]]</f>
        <v>0</v>
      </c>
      <c r="AA7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4" s="121">
        <f ca="1">IF(Stock[[#This Row],[SELLING DATE]]&gt;0,Stock[[#This Row],[SELLING DATE]]-Stock[[#This Row],[BUY DATE]]+1,IF(Stock[[#This Row],[BUY DATE]]=0,0,TODAY()-Stock[[#This Row],[BUY DATE]]+1))</f>
        <v>0</v>
      </c>
      <c r="AC714" s="122" t="str">
        <f>IFERROR(Stock[[#This Row],[CASH DIVIDEND]]+Stock[[#This Row],[RETURN/(LOSS) FROM TRADING
(auto-fill)]],"")</f>
        <v/>
      </c>
      <c r="AD714" s="146" t="str">
        <f>IF(Stock[[#This Row],[SELLING QUANTITY]]&gt;0,SUM(Stock[[#This Row],[RETURN/(LOSS) FROM TRADING
(auto-fill)]],Stock[[#This Row],[CASH DIVIDEND]])/SUM(Stock[[#This Row],[BUYING PRICE]]*Stock[[#This Row],[SELLING QUANTITY]],Stock[[#This Row],[BUYING FEE
(auto-fill)]]*Stock[[#This Row],[SELLING QUANTITY]]/Stock[[#This Row],[BUYING QUANTITY]]),"")</f>
        <v/>
      </c>
      <c r="AE714" s="146" t="str">
        <f ca="1">IFERROR(IF(Stock[[#This Row],[HOLDING DAYS
(auto-fill)]]&lt;365,Stock[[#This Row],[% TOTAL RETURN/(LOSS)
(auto-fill)]]*365/Stock[[#This Row],[HOLDING DAYS
(auto-fill)]],POWER((1+Stock[[#This Row],[% TOTAL RETURN/(LOSS)
(auto-fill)]]),1/(Stock[[#This Row],[HOLDING DAYS
(auto-fill)]]/365))-1),"")</f>
        <v/>
      </c>
      <c r="AF714" s="92"/>
      <c r="AG714" s="149" t="str">
        <f>IF(Stock[[#This Row],[STATUS
(auto-fill)]]="HOLDING",Stock[[#This Row],[MARKET PRICE]]-Stock[[#This Row],[BUYING PRICE]],"")</f>
        <v/>
      </c>
      <c r="AH714" s="143" t="str">
        <f>IFERROR(Stock[[#This Row],[CHANGE
(auto-fill)]]/Stock[[#This Row],[BUYING PRICE]],"")</f>
        <v/>
      </c>
      <c r="AI714" s="129" t="str">
        <f>IF(Stock[[#This Row],[MARKET PRICE]]&gt;0,Stock[[#This Row],[MARKET PRICE]]*Stock[[#This Row],[REMAINING QUANTITY
(auto-fill)]],"")</f>
        <v/>
      </c>
    </row>
    <row r="715" spans="2:35">
      <c r="B715" s="112" t="str">
        <f>IF(AND(Stock[[#This Row],[BUYING QUANTITY]]&gt;0,Stock[[#This Row],[REMAINING QUANTITY
(auto-fill)]]=0),"SOLD OUT",
IF(AND(Stock[[#This Row],[BUYING QUANTITY]]&gt;0,Stock[[#This Row],[REMAINING QUANTITY
(auto-fill)]]&gt;0),"HOLDING",""))</f>
        <v/>
      </c>
      <c r="C715" s="111">
        <f t="shared" si="10"/>
        <v>702</v>
      </c>
      <c r="D715" s="79"/>
      <c r="E715" s="80"/>
      <c r="F715" s="162"/>
      <c r="G715" s="85"/>
      <c r="H715" s="86"/>
      <c r="I715" s="164"/>
      <c r="J715" s="115" t="str">
        <f>IF(Stock[[#This Row],[BUYING QUANTITY]]&gt;0,Stock[[#This Row],[BUYING PRICE]]*Stock[[#This Row],[BUYING QUANTITY]]*Stock[[#This Row],[% BUYING FEE]],"")</f>
        <v/>
      </c>
      <c r="K715" s="89"/>
      <c r="L715" s="90"/>
      <c r="M715" s="117" t="str">
        <f>IF(Stock[[#This Row],[BUYING QUANTITY]]&gt;0,Stock[[#This Row],[BUYING PRICE]]*(1+Stock[[#This Row],[% THRESHOLD (RETURN)_1]]),"")</f>
        <v/>
      </c>
      <c r="N715" s="91"/>
      <c r="O715" s="117" t="str">
        <f>IF(Stock[[#This Row],[BUYING QUANTITY]]&gt;0,Stock[[#This Row],[BUYING PRICE]]*(1+Stock[[#This Row],[% THRESHOLD (RETURN)_2]]),"")</f>
        <v/>
      </c>
      <c r="P715" s="91"/>
      <c r="Q715" s="117" t="str">
        <f>IF(Stock[[#This Row],[BUYING QUANTITY]]&gt;0,Stock[[#This Row],[BUYING PRICE]]*(1+Stock[[#This Row],[% THRESHOLD (LOSS)]]),"")</f>
        <v/>
      </c>
      <c r="R715" s="106"/>
      <c r="S715" s="118" t="str">
        <f>IF(Stock[[#This Row],[CASH DIVIDEND]]&gt;0,Stock[[#This Row],[CASH DIVIDEND]]/(Stock[[#This Row],[BUYING PRICE]]*Stock[[#This Row],[BUYING QUANTITY]]),"")</f>
        <v/>
      </c>
      <c r="T715" s="106"/>
      <c r="U715" s="79"/>
      <c r="V715" s="97"/>
      <c r="W715" s="98"/>
      <c r="X715" s="168"/>
      <c r="Y715" s="126" t="str">
        <f>IF(Stock[[#This Row],[SELLING QUANTITY]]&gt;0,Stock[[#This Row],[SELLING PRICE]]*Stock[[#This Row],[SELLING QUANTITY]]*Stock[[#This Row],[% SELLING FEE]]+Stock[[#This Row],[SELLING PRICE]]*Stock[[#This Row],[SELLING QUANTITY]]*$D$12,"")</f>
        <v/>
      </c>
      <c r="Z715" s="127">
        <f>Stock[[#This Row],[BUYING QUANTITY]]+Stock[[#This Row],[STOCK DIVIDEND]]-Stock[[#This Row],[SELLING QUANTITY]]</f>
        <v>0</v>
      </c>
      <c r="AA7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5" s="121">
        <f ca="1">IF(Stock[[#This Row],[SELLING DATE]]&gt;0,Stock[[#This Row],[SELLING DATE]]-Stock[[#This Row],[BUY DATE]]+1,IF(Stock[[#This Row],[BUY DATE]]=0,0,TODAY()-Stock[[#This Row],[BUY DATE]]+1))</f>
        <v>0</v>
      </c>
      <c r="AC715" s="122" t="str">
        <f>IFERROR(Stock[[#This Row],[CASH DIVIDEND]]+Stock[[#This Row],[RETURN/(LOSS) FROM TRADING
(auto-fill)]],"")</f>
        <v/>
      </c>
      <c r="AD715" s="146" t="str">
        <f>IF(Stock[[#This Row],[SELLING QUANTITY]]&gt;0,SUM(Stock[[#This Row],[RETURN/(LOSS) FROM TRADING
(auto-fill)]],Stock[[#This Row],[CASH DIVIDEND]])/SUM(Stock[[#This Row],[BUYING PRICE]]*Stock[[#This Row],[SELLING QUANTITY]],Stock[[#This Row],[BUYING FEE
(auto-fill)]]*Stock[[#This Row],[SELLING QUANTITY]]/Stock[[#This Row],[BUYING QUANTITY]]),"")</f>
        <v/>
      </c>
      <c r="AE715" s="146" t="str">
        <f ca="1">IFERROR(IF(Stock[[#This Row],[HOLDING DAYS
(auto-fill)]]&lt;365,Stock[[#This Row],[% TOTAL RETURN/(LOSS)
(auto-fill)]]*365/Stock[[#This Row],[HOLDING DAYS
(auto-fill)]],POWER((1+Stock[[#This Row],[% TOTAL RETURN/(LOSS)
(auto-fill)]]),1/(Stock[[#This Row],[HOLDING DAYS
(auto-fill)]]/365))-1),"")</f>
        <v/>
      </c>
      <c r="AF715" s="92"/>
      <c r="AG715" s="149" t="str">
        <f>IF(Stock[[#This Row],[STATUS
(auto-fill)]]="HOLDING",Stock[[#This Row],[MARKET PRICE]]-Stock[[#This Row],[BUYING PRICE]],"")</f>
        <v/>
      </c>
      <c r="AH715" s="143" t="str">
        <f>IFERROR(Stock[[#This Row],[CHANGE
(auto-fill)]]/Stock[[#This Row],[BUYING PRICE]],"")</f>
        <v/>
      </c>
      <c r="AI715" s="129" t="str">
        <f>IF(Stock[[#This Row],[MARKET PRICE]]&gt;0,Stock[[#This Row],[MARKET PRICE]]*Stock[[#This Row],[REMAINING QUANTITY
(auto-fill)]],"")</f>
        <v/>
      </c>
    </row>
    <row r="716" spans="2:35">
      <c r="B716" s="112" t="str">
        <f>IF(AND(Stock[[#This Row],[BUYING QUANTITY]]&gt;0,Stock[[#This Row],[REMAINING QUANTITY
(auto-fill)]]=0),"SOLD OUT",
IF(AND(Stock[[#This Row],[BUYING QUANTITY]]&gt;0,Stock[[#This Row],[REMAINING QUANTITY
(auto-fill)]]&gt;0),"HOLDING",""))</f>
        <v/>
      </c>
      <c r="C716" s="111">
        <f t="shared" si="10"/>
        <v>703</v>
      </c>
      <c r="D716" s="79"/>
      <c r="E716" s="80"/>
      <c r="F716" s="162"/>
      <c r="G716" s="85"/>
      <c r="H716" s="86"/>
      <c r="I716" s="164"/>
      <c r="J716" s="115" t="str">
        <f>IF(Stock[[#This Row],[BUYING QUANTITY]]&gt;0,Stock[[#This Row],[BUYING PRICE]]*Stock[[#This Row],[BUYING QUANTITY]]*Stock[[#This Row],[% BUYING FEE]],"")</f>
        <v/>
      </c>
      <c r="K716" s="89"/>
      <c r="L716" s="90"/>
      <c r="M716" s="117" t="str">
        <f>IF(Stock[[#This Row],[BUYING QUANTITY]]&gt;0,Stock[[#This Row],[BUYING PRICE]]*(1+Stock[[#This Row],[% THRESHOLD (RETURN)_1]]),"")</f>
        <v/>
      </c>
      <c r="N716" s="91"/>
      <c r="O716" s="117" t="str">
        <f>IF(Stock[[#This Row],[BUYING QUANTITY]]&gt;0,Stock[[#This Row],[BUYING PRICE]]*(1+Stock[[#This Row],[% THRESHOLD (RETURN)_2]]),"")</f>
        <v/>
      </c>
      <c r="P716" s="91"/>
      <c r="Q716" s="117" t="str">
        <f>IF(Stock[[#This Row],[BUYING QUANTITY]]&gt;0,Stock[[#This Row],[BUYING PRICE]]*(1+Stock[[#This Row],[% THRESHOLD (LOSS)]]),"")</f>
        <v/>
      </c>
      <c r="R716" s="106"/>
      <c r="S716" s="118" t="str">
        <f>IF(Stock[[#This Row],[CASH DIVIDEND]]&gt;0,Stock[[#This Row],[CASH DIVIDEND]]/(Stock[[#This Row],[BUYING PRICE]]*Stock[[#This Row],[BUYING QUANTITY]]),"")</f>
        <v/>
      </c>
      <c r="T716" s="106"/>
      <c r="U716" s="79"/>
      <c r="V716" s="97"/>
      <c r="W716" s="98"/>
      <c r="X716" s="168"/>
      <c r="Y716" s="126" t="str">
        <f>IF(Stock[[#This Row],[SELLING QUANTITY]]&gt;0,Stock[[#This Row],[SELLING PRICE]]*Stock[[#This Row],[SELLING QUANTITY]]*Stock[[#This Row],[% SELLING FEE]]+Stock[[#This Row],[SELLING PRICE]]*Stock[[#This Row],[SELLING QUANTITY]]*$D$12,"")</f>
        <v/>
      </c>
      <c r="Z716" s="127">
        <f>Stock[[#This Row],[BUYING QUANTITY]]+Stock[[#This Row],[STOCK DIVIDEND]]-Stock[[#This Row],[SELLING QUANTITY]]</f>
        <v>0</v>
      </c>
      <c r="AA7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6" s="121">
        <f ca="1">IF(Stock[[#This Row],[SELLING DATE]]&gt;0,Stock[[#This Row],[SELLING DATE]]-Stock[[#This Row],[BUY DATE]]+1,IF(Stock[[#This Row],[BUY DATE]]=0,0,TODAY()-Stock[[#This Row],[BUY DATE]]+1))</f>
        <v>0</v>
      </c>
      <c r="AC716" s="122" t="str">
        <f>IFERROR(Stock[[#This Row],[CASH DIVIDEND]]+Stock[[#This Row],[RETURN/(LOSS) FROM TRADING
(auto-fill)]],"")</f>
        <v/>
      </c>
      <c r="AD716" s="146" t="str">
        <f>IF(Stock[[#This Row],[SELLING QUANTITY]]&gt;0,SUM(Stock[[#This Row],[RETURN/(LOSS) FROM TRADING
(auto-fill)]],Stock[[#This Row],[CASH DIVIDEND]])/SUM(Stock[[#This Row],[BUYING PRICE]]*Stock[[#This Row],[SELLING QUANTITY]],Stock[[#This Row],[BUYING FEE
(auto-fill)]]*Stock[[#This Row],[SELLING QUANTITY]]/Stock[[#This Row],[BUYING QUANTITY]]),"")</f>
        <v/>
      </c>
      <c r="AE716" s="146" t="str">
        <f ca="1">IFERROR(IF(Stock[[#This Row],[HOLDING DAYS
(auto-fill)]]&lt;365,Stock[[#This Row],[% TOTAL RETURN/(LOSS)
(auto-fill)]]*365/Stock[[#This Row],[HOLDING DAYS
(auto-fill)]],POWER((1+Stock[[#This Row],[% TOTAL RETURN/(LOSS)
(auto-fill)]]),1/(Stock[[#This Row],[HOLDING DAYS
(auto-fill)]]/365))-1),"")</f>
        <v/>
      </c>
      <c r="AF716" s="92"/>
      <c r="AG716" s="149" t="str">
        <f>IF(Stock[[#This Row],[STATUS
(auto-fill)]]="HOLDING",Stock[[#This Row],[MARKET PRICE]]-Stock[[#This Row],[BUYING PRICE]],"")</f>
        <v/>
      </c>
      <c r="AH716" s="143" t="str">
        <f>IFERROR(Stock[[#This Row],[CHANGE
(auto-fill)]]/Stock[[#This Row],[BUYING PRICE]],"")</f>
        <v/>
      </c>
      <c r="AI716" s="129" t="str">
        <f>IF(Stock[[#This Row],[MARKET PRICE]]&gt;0,Stock[[#This Row],[MARKET PRICE]]*Stock[[#This Row],[REMAINING QUANTITY
(auto-fill)]],"")</f>
        <v/>
      </c>
    </row>
    <row r="717" spans="2:35">
      <c r="B717" s="112" t="str">
        <f>IF(AND(Stock[[#This Row],[BUYING QUANTITY]]&gt;0,Stock[[#This Row],[REMAINING QUANTITY
(auto-fill)]]=0),"SOLD OUT",
IF(AND(Stock[[#This Row],[BUYING QUANTITY]]&gt;0,Stock[[#This Row],[REMAINING QUANTITY
(auto-fill)]]&gt;0),"HOLDING",""))</f>
        <v/>
      </c>
      <c r="C717" s="111">
        <f t="shared" si="10"/>
        <v>704</v>
      </c>
      <c r="D717" s="79"/>
      <c r="E717" s="80"/>
      <c r="F717" s="162"/>
      <c r="G717" s="85"/>
      <c r="H717" s="86"/>
      <c r="I717" s="164"/>
      <c r="J717" s="115" t="str">
        <f>IF(Stock[[#This Row],[BUYING QUANTITY]]&gt;0,Stock[[#This Row],[BUYING PRICE]]*Stock[[#This Row],[BUYING QUANTITY]]*Stock[[#This Row],[% BUYING FEE]],"")</f>
        <v/>
      </c>
      <c r="K717" s="89"/>
      <c r="L717" s="90"/>
      <c r="M717" s="117" t="str">
        <f>IF(Stock[[#This Row],[BUYING QUANTITY]]&gt;0,Stock[[#This Row],[BUYING PRICE]]*(1+Stock[[#This Row],[% THRESHOLD (RETURN)_1]]),"")</f>
        <v/>
      </c>
      <c r="N717" s="91"/>
      <c r="O717" s="117" t="str">
        <f>IF(Stock[[#This Row],[BUYING QUANTITY]]&gt;0,Stock[[#This Row],[BUYING PRICE]]*(1+Stock[[#This Row],[% THRESHOLD (RETURN)_2]]),"")</f>
        <v/>
      </c>
      <c r="P717" s="91"/>
      <c r="Q717" s="117" t="str">
        <f>IF(Stock[[#This Row],[BUYING QUANTITY]]&gt;0,Stock[[#This Row],[BUYING PRICE]]*(1+Stock[[#This Row],[% THRESHOLD (LOSS)]]),"")</f>
        <v/>
      </c>
      <c r="R717" s="106"/>
      <c r="S717" s="118" t="str">
        <f>IF(Stock[[#This Row],[CASH DIVIDEND]]&gt;0,Stock[[#This Row],[CASH DIVIDEND]]/(Stock[[#This Row],[BUYING PRICE]]*Stock[[#This Row],[BUYING QUANTITY]]),"")</f>
        <v/>
      </c>
      <c r="T717" s="106"/>
      <c r="U717" s="79"/>
      <c r="V717" s="97"/>
      <c r="W717" s="98"/>
      <c r="X717" s="168"/>
      <c r="Y717" s="126" t="str">
        <f>IF(Stock[[#This Row],[SELLING QUANTITY]]&gt;0,Stock[[#This Row],[SELLING PRICE]]*Stock[[#This Row],[SELLING QUANTITY]]*Stock[[#This Row],[% SELLING FEE]]+Stock[[#This Row],[SELLING PRICE]]*Stock[[#This Row],[SELLING QUANTITY]]*$D$12,"")</f>
        <v/>
      </c>
      <c r="Z717" s="127">
        <f>Stock[[#This Row],[BUYING QUANTITY]]+Stock[[#This Row],[STOCK DIVIDEND]]-Stock[[#This Row],[SELLING QUANTITY]]</f>
        <v>0</v>
      </c>
      <c r="AA7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7" s="121">
        <f ca="1">IF(Stock[[#This Row],[SELLING DATE]]&gt;0,Stock[[#This Row],[SELLING DATE]]-Stock[[#This Row],[BUY DATE]]+1,IF(Stock[[#This Row],[BUY DATE]]=0,0,TODAY()-Stock[[#This Row],[BUY DATE]]+1))</f>
        <v>0</v>
      </c>
      <c r="AC717" s="122" t="str">
        <f>IFERROR(Stock[[#This Row],[CASH DIVIDEND]]+Stock[[#This Row],[RETURN/(LOSS) FROM TRADING
(auto-fill)]],"")</f>
        <v/>
      </c>
      <c r="AD717" s="146" t="str">
        <f>IF(Stock[[#This Row],[SELLING QUANTITY]]&gt;0,SUM(Stock[[#This Row],[RETURN/(LOSS) FROM TRADING
(auto-fill)]],Stock[[#This Row],[CASH DIVIDEND]])/SUM(Stock[[#This Row],[BUYING PRICE]]*Stock[[#This Row],[SELLING QUANTITY]],Stock[[#This Row],[BUYING FEE
(auto-fill)]]*Stock[[#This Row],[SELLING QUANTITY]]/Stock[[#This Row],[BUYING QUANTITY]]),"")</f>
        <v/>
      </c>
      <c r="AE717" s="146" t="str">
        <f ca="1">IFERROR(IF(Stock[[#This Row],[HOLDING DAYS
(auto-fill)]]&lt;365,Stock[[#This Row],[% TOTAL RETURN/(LOSS)
(auto-fill)]]*365/Stock[[#This Row],[HOLDING DAYS
(auto-fill)]],POWER((1+Stock[[#This Row],[% TOTAL RETURN/(LOSS)
(auto-fill)]]),1/(Stock[[#This Row],[HOLDING DAYS
(auto-fill)]]/365))-1),"")</f>
        <v/>
      </c>
      <c r="AF717" s="92"/>
      <c r="AG717" s="149" t="str">
        <f>IF(Stock[[#This Row],[STATUS
(auto-fill)]]="HOLDING",Stock[[#This Row],[MARKET PRICE]]-Stock[[#This Row],[BUYING PRICE]],"")</f>
        <v/>
      </c>
      <c r="AH717" s="143" t="str">
        <f>IFERROR(Stock[[#This Row],[CHANGE
(auto-fill)]]/Stock[[#This Row],[BUYING PRICE]],"")</f>
        <v/>
      </c>
      <c r="AI717" s="129" t="str">
        <f>IF(Stock[[#This Row],[MARKET PRICE]]&gt;0,Stock[[#This Row],[MARKET PRICE]]*Stock[[#This Row],[REMAINING QUANTITY
(auto-fill)]],"")</f>
        <v/>
      </c>
    </row>
    <row r="718" spans="2:35">
      <c r="B718" s="112" t="str">
        <f>IF(AND(Stock[[#This Row],[BUYING QUANTITY]]&gt;0,Stock[[#This Row],[REMAINING QUANTITY
(auto-fill)]]=0),"SOLD OUT",
IF(AND(Stock[[#This Row],[BUYING QUANTITY]]&gt;0,Stock[[#This Row],[REMAINING QUANTITY
(auto-fill)]]&gt;0),"HOLDING",""))</f>
        <v/>
      </c>
      <c r="C718" s="111">
        <f t="shared" si="10"/>
        <v>705</v>
      </c>
      <c r="D718" s="79"/>
      <c r="E718" s="80"/>
      <c r="F718" s="162"/>
      <c r="G718" s="85"/>
      <c r="H718" s="86"/>
      <c r="I718" s="164"/>
      <c r="J718" s="115" t="str">
        <f>IF(Stock[[#This Row],[BUYING QUANTITY]]&gt;0,Stock[[#This Row],[BUYING PRICE]]*Stock[[#This Row],[BUYING QUANTITY]]*Stock[[#This Row],[% BUYING FEE]],"")</f>
        <v/>
      </c>
      <c r="K718" s="89"/>
      <c r="L718" s="90"/>
      <c r="M718" s="117" t="str">
        <f>IF(Stock[[#This Row],[BUYING QUANTITY]]&gt;0,Stock[[#This Row],[BUYING PRICE]]*(1+Stock[[#This Row],[% THRESHOLD (RETURN)_1]]),"")</f>
        <v/>
      </c>
      <c r="N718" s="91"/>
      <c r="O718" s="117" t="str">
        <f>IF(Stock[[#This Row],[BUYING QUANTITY]]&gt;0,Stock[[#This Row],[BUYING PRICE]]*(1+Stock[[#This Row],[% THRESHOLD (RETURN)_2]]),"")</f>
        <v/>
      </c>
      <c r="P718" s="91"/>
      <c r="Q718" s="117" t="str">
        <f>IF(Stock[[#This Row],[BUYING QUANTITY]]&gt;0,Stock[[#This Row],[BUYING PRICE]]*(1+Stock[[#This Row],[% THRESHOLD (LOSS)]]),"")</f>
        <v/>
      </c>
      <c r="R718" s="106"/>
      <c r="S718" s="118" t="str">
        <f>IF(Stock[[#This Row],[CASH DIVIDEND]]&gt;0,Stock[[#This Row],[CASH DIVIDEND]]/(Stock[[#This Row],[BUYING PRICE]]*Stock[[#This Row],[BUYING QUANTITY]]),"")</f>
        <v/>
      </c>
      <c r="T718" s="106"/>
      <c r="U718" s="79"/>
      <c r="V718" s="97"/>
      <c r="W718" s="98"/>
      <c r="X718" s="168"/>
      <c r="Y718" s="126" t="str">
        <f>IF(Stock[[#This Row],[SELLING QUANTITY]]&gt;0,Stock[[#This Row],[SELLING PRICE]]*Stock[[#This Row],[SELLING QUANTITY]]*Stock[[#This Row],[% SELLING FEE]]+Stock[[#This Row],[SELLING PRICE]]*Stock[[#This Row],[SELLING QUANTITY]]*$D$12,"")</f>
        <v/>
      </c>
      <c r="Z718" s="127">
        <f>Stock[[#This Row],[BUYING QUANTITY]]+Stock[[#This Row],[STOCK DIVIDEND]]-Stock[[#This Row],[SELLING QUANTITY]]</f>
        <v>0</v>
      </c>
      <c r="AA7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8" s="121">
        <f ca="1">IF(Stock[[#This Row],[SELLING DATE]]&gt;0,Stock[[#This Row],[SELLING DATE]]-Stock[[#This Row],[BUY DATE]]+1,IF(Stock[[#This Row],[BUY DATE]]=0,0,TODAY()-Stock[[#This Row],[BUY DATE]]+1))</f>
        <v>0</v>
      </c>
      <c r="AC718" s="122" t="str">
        <f>IFERROR(Stock[[#This Row],[CASH DIVIDEND]]+Stock[[#This Row],[RETURN/(LOSS) FROM TRADING
(auto-fill)]],"")</f>
        <v/>
      </c>
      <c r="AD718" s="146" t="str">
        <f>IF(Stock[[#This Row],[SELLING QUANTITY]]&gt;0,SUM(Stock[[#This Row],[RETURN/(LOSS) FROM TRADING
(auto-fill)]],Stock[[#This Row],[CASH DIVIDEND]])/SUM(Stock[[#This Row],[BUYING PRICE]]*Stock[[#This Row],[SELLING QUANTITY]],Stock[[#This Row],[BUYING FEE
(auto-fill)]]*Stock[[#This Row],[SELLING QUANTITY]]/Stock[[#This Row],[BUYING QUANTITY]]),"")</f>
        <v/>
      </c>
      <c r="AE718" s="146" t="str">
        <f ca="1">IFERROR(IF(Stock[[#This Row],[HOLDING DAYS
(auto-fill)]]&lt;365,Stock[[#This Row],[% TOTAL RETURN/(LOSS)
(auto-fill)]]*365/Stock[[#This Row],[HOLDING DAYS
(auto-fill)]],POWER((1+Stock[[#This Row],[% TOTAL RETURN/(LOSS)
(auto-fill)]]),1/(Stock[[#This Row],[HOLDING DAYS
(auto-fill)]]/365))-1),"")</f>
        <v/>
      </c>
      <c r="AF718" s="92"/>
      <c r="AG718" s="149" t="str">
        <f>IF(Stock[[#This Row],[STATUS
(auto-fill)]]="HOLDING",Stock[[#This Row],[MARKET PRICE]]-Stock[[#This Row],[BUYING PRICE]],"")</f>
        <v/>
      </c>
      <c r="AH718" s="143" t="str">
        <f>IFERROR(Stock[[#This Row],[CHANGE
(auto-fill)]]/Stock[[#This Row],[BUYING PRICE]],"")</f>
        <v/>
      </c>
      <c r="AI718" s="129" t="str">
        <f>IF(Stock[[#This Row],[MARKET PRICE]]&gt;0,Stock[[#This Row],[MARKET PRICE]]*Stock[[#This Row],[REMAINING QUANTITY
(auto-fill)]],"")</f>
        <v/>
      </c>
    </row>
    <row r="719" spans="2:35">
      <c r="B719" s="112" t="str">
        <f>IF(AND(Stock[[#This Row],[BUYING QUANTITY]]&gt;0,Stock[[#This Row],[REMAINING QUANTITY
(auto-fill)]]=0),"SOLD OUT",
IF(AND(Stock[[#This Row],[BUYING QUANTITY]]&gt;0,Stock[[#This Row],[REMAINING QUANTITY
(auto-fill)]]&gt;0),"HOLDING",""))</f>
        <v/>
      </c>
      <c r="C719" s="111">
        <f t="shared" si="10"/>
        <v>706</v>
      </c>
      <c r="D719" s="79"/>
      <c r="E719" s="80"/>
      <c r="F719" s="162"/>
      <c r="G719" s="85"/>
      <c r="H719" s="86"/>
      <c r="I719" s="164"/>
      <c r="J719" s="115" t="str">
        <f>IF(Stock[[#This Row],[BUYING QUANTITY]]&gt;0,Stock[[#This Row],[BUYING PRICE]]*Stock[[#This Row],[BUYING QUANTITY]]*Stock[[#This Row],[% BUYING FEE]],"")</f>
        <v/>
      </c>
      <c r="K719" s="89"/>
      <c r="L719" s="90"/>
      <c r="M719" s="117" t="str">
        <f>IF(Stock[[#This Row],[BUYING QUANTITY]]&gt;0,Stock[[#This Row],[BUYING PRICE]]*(1+Stock[[#This Row],[% THRESHOLD (RETURN)_1]]),"")</f>
        <v/>
      </c>
      <c r="N719" s="91"/>
      <c r="O719" s="117" t="str">
        <f>IF(Stock[[#This Row],[BUYING QUANTITY]]&gt;0,Stock[[#This Row],[BUYING PRICE]]*(1+Stock[[#This Row],[% THRESHOLD (RETURN)_2]]),"")</f>
        <v/>
      </c>
      <c r="P719" s="91"/>
      <c r="Q719" s="117" t="str">
        <f>IF(Stock[[#This Row],[BUYING QUANTITY]]&gt;0,Stock[[#This Row],[BUYING PRICE]]*(1+Stock[[#This Row],[% THRESHOLD (LOSS)]]),"")</f>
        <v/>
      </c>
      <c r="R719" s="106"/>
      <c r="S719" s="118" t="str">
        <f>IF(Stock[[#This Row],[CASH DIVIDEND]]&gt;0,Stock[[#This Row],[CASH DIVIDEND]]/(Stock[[#This Row],[BUYING PRICE]]*Stock[[#This Row],[BUYING QUANTITY]]),"")</f>
        <v/>
      </c>
      <c r="T719" s="106"/>
      <c r="U719" s="79"/>
      <c r="V719" s="97"/>
      <c r="W719" s="98"/>
      <c r="X719" s="168"/>
      <c r="Y719" s="126" t="str">
        <f>IF(Stock[[#This Row],[SELLING QUANTITY]]&gt;0,Stock[[#This Row],[SELLING PRICE]]*Stock[[#This Row],[SELLING QUANTITY]]*Stock[[#This Row],[% SELLING FEE]]+Stock[[#This Row],[SELLING PRICE]]*Stock[[#This Row],[SELLING QUANTITY]]*$D$12,"")</f>
        <v/>
      </c>
      <c r="Z719" s="127">
        <f>Stock[[#This Row],[BUYING QUANTITY]]+Stock[[#This Row],[STOCK DIVIDEND]]-Stock[[#This Row],[SELLING QUANTITY]]</f>
        <v>0</v>
      </c>
      <c r="AA7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19" s="121">
        <f ca="1">IF(Stock[[#This Row],[SELLING DATE]]&gt;0,Stock[[#This Row],[SELLING DATE]]-Stock[[#This Row],[BUY DATE]]+1,IF(Stock[[#This Row],[BUY DATE]]=0,0,TODAY()-Stock[[#This Row],[BUY DATE]]+1))</f>
        <v>0</v>
      </c>
      <c r="AC719" s="122" t="str">
        <f>IFERROR(Stock[[#This Row],[CASH DIVIDEND]]+Stock[[#This Row],[RETURN/(LOSS) FROM TRADING
(auto-fill)]],"")</f>
        <v/>
      </c>
      <c r="AD719" s="146" t="str">
        <f>IF(Stock[[#This Row],[SELLING QUANTITY]]&gt;0,SUM(Stock[[#This Row],[RETURN/(LOSS) FROM TRADING
(auto-fill)]],Stock[[#This Row],[CASH DIVIDEND]])/SUM(Stock[[#This Row],[BUYING PRICE]]*Stock[[#This Row],[SELLING QUANTITY]],Stock[[#This Row],[BUYING FEE
(auto-fill)]]*Stock[[#This Row],[SELLING QUANTITY]]/Stock[[#This Row],[BUYING QUANTITY]]),"")</f>
        <v/>
      </c>
      <c r="AE719" s="146" t="str">
        <f ca="1">IFERROR(IF(Stock[[#This Row],[HOLDING DAYS
(auto-fill)]]&lt;365,Stock[[#This Row],[% TOTAL RETURN/(LOSS)
(auto-fill)]]*365/Stock[[#This Row],[HOLDING DAYS
(auto-fill)]],POWER((1+Stock[[#This Row],[% TOTAL RETURN/(LOSS)
(auto-fill)]]),1/(Stock[[#This Row],[HOLDING DAYS
(auto-fill)]]/365))-1),"")</f>
        <v/>
      </c>
      <c r="AF719" s="92"/>
      <c r="AG719" s="149" t="str">
        <f>IF(Stock[[#This Row],[STATUS
(auto-fill)]]="HOLDING",Stock[[#This Row],[MARKET PRICE]]-Stock[[#This Row],[BUYING PRICE]],"")</f>
        <v/>
      </c>
      <c r="AH719" s="143" t="str">
        <f>IFERROR(Stock[[#This Row],[CHANGE
(auto-fill)]]/Stock[[#This Row],[BUYING PRICE]],"")</f>
        <v/>
      </c>
      <c r="AI719" s="129" t="str">
        <f>IF(Stock[[#This Row],[MARKET PRICE]]&gt;0,Stock[[#This Row],[MARKET PRICE]]*Stock[[#This Row],[REMAINING QUANTITY
(auto-fill)]],"")</f>
        <v/>
      </c>
    </row>
    <row r="720" spans="2:35">
      <c r="B720" s="112" t="str">
        <f>IF(AND(Stock[[#This Row],[BUYING QUANTITY]]&gt;0,Stock[[#This Row],[REMAINING QUANTITY
(auto-fill)]]=0),"SOLD OUT",
IF(AND(Stock[[#This Row],[BUYING QUANTITY]]&gt;0,Stock[[#This Row],[REMAINING QUANTITY
(auto-fill)]]&gt;0),"HOLDING",""))</f>
        <v/>
      </c>
      <c r="C720" s="111">
        <f t="shared" ref="C720:C783" si="11">C719+1</f>
        <v>707</v>
      </c>
      <c r="D720" s="79"/>
      <c r="E720" s="80"/>
      <c r="F720" s="162"/>
      <c r="G720" s="85"/>
      <c r="H720" s="86"/>
      <c r="I720" s="164"/>
      <c r="J720" s="115" t="str">
        <f>IF(Stock[[#This Row],[BUYING QUANTITY]]&gt;0,Stock[[#This Row],[BUYING PRICE]]*Stock[[#This Row],[BUYING QUANTITY]]*Stock[[#This Row],[% BUYING FEE]],"")</f>
        <v/>
      </c>
      <c r="K720" s="89"/>
      <c r="L720" s="90"/>
      <c r="M720" s="117" t="str">
        <f>IF(Stock[[#This Row],[BUYING QUANTITY]]&gt;0,Stock[[#This Row],[BUYING PRICE]]*(1+Stock[[#This Row],[% THRESHOLD (RETURN)_1]]),"")</f>
        <v/>
      </c>
      <c r="N720" s="91"/>
      <c r="O720" s="117" t="str">
        <f>IF(Stock[[#This Row],[BUYING QUANTITY]]&gt;0,Stock[[#This Row],[BUYING PRICE]]*(1+Stock[[#This Row],[% THRESHOLD (RETURN)_2]]),"")</f>
        <v/>
      </c>
      <c r="P720" s="91"/>
      <c r="Q720" s="117" t="str">
        <f>IF(Stock[[#This Row],[BUYING QUANTITY]]&gt;0,Stock[[#This Row],[BUYING PRICE]]*(1+Stock[[#This Row],[% THRESHOLD (LOSS)]]),"")</f>
        <v/>
      </c>
      <c r="R720" s="106"/>
      <c r="S720" s="118" t="str">
        <f>IF(Stock[[#This Row],[CASH DIVIDEND]]&gt;0,Stock[[#This Row],[CASH DIVIDEND]]/(Stock[[#This Row],[BUYING PRICE]]*Stock[[#This Row],[BUYING QUANTITY]]),"")</f>
        <v/>
      </c>
      <c r="T720" s="106"/>
      <c r="U720" s="79"/>
      <c r="V720" s="97"/>
      <c r="W720" s="98"/>
      <c r="X720" s="168"/>
      <c r="Y720" s="126" t="str">
        <f>IF(Stock[[#This Row],[SELLING QUANTITY]]&gt;0,Stock[[#This Row],[SELLING PRICE]]*Stock[[#This Row],[SELLING QUANTITY]]*Stock[[#This Row],[% SELLING FEE]]+Stock[[#This Row],[SELLING PRICE]]*Stock[[#This Row],[SELLING QUANTITY]]*$D$12,"")</f>
        <v/>
      </c>
      <c r="Z720" s="127">
        <f>Stock[[#This Row],[BUYING QUANTITY]]+Stock[[#This Row],[STOCK DIVIDEND]]-Stock[[#This Row],[SELLING QUANTITY]]</f>
        <v>0</v>
      </c>
      <c r="AA7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0" s="121">
        <f ca="1">IF(Stock[[#This Row],[SELLING DATE]]&gt;0,Stock[[#This Row],[SELLING DATE]]-Stock[[#This Row],[BUY DATE]]+1,IF(Stock[[#This Row],[BUY DATE]]=0,0,TODAY()-Stock[[#This Row],[BUY DATE]]+1))</f>
        <v>0</v>
      </c>
      <c r="AC720" s="122" t="str">
        <f>IFERROR(Stock[[#This Row],[CASH DIVIDEND]]+Stock[[#This Row],[RETURN/(LOSS) FROM TRADING
(auto-fill)]],"")</f>
        <v/>
      </c>
      <c r="AD720" s="146" t="str">
        <f>IF(Stock[[#This Row],[SELLING QUANTITY]]&gt;0,SUM(Stock[[#This Row],[RETURN/(LOSS) FROM TRADING
(auto-fill)]],Stock[[#This Row],[CASH DIVIDEND]])/SUM(Stock[[#This Row],[BUYING PRICE]]*Stock[[#This Row],[SELLING QUANTITY]],Stock[[#This Row],[BUYING FEE
(auto-fill)]]*Stock[[#This Row],[SELLING QUANTITY]]/Stock[[#This Row],[BUYING QUANTITY]]),"")</f>
        <v/>
      </c>
      <c r="AE720" s="146" t="str">
        <f ca="1">IFERROR(IF(Stock[[#This Row],[HOLDING DAYS
(auto-fill)]]&lt;365,Stock[[#This Row],[% TOTAL RETURN/(LOSS)
(auto-fill)]]*365/Stock[[#This Row],[HOLDING DAYS
(auto-fill)]],POWER((1+Stock[[#This Row],[% TOTAL RETURN/(LOSS)
(auto-fill)]]),1/(Stock[[#This Row],[HOLDING DAYS
(auto-fill)]]/365))-1),"")</f>
        <v/>
      </c>
      <c r="AF720" s="92"/>
      <c r="AG720" s="149" t="str">
        <f>IF(Stock[[#This Row],[STATUS
(auto-fill)]]="HOLDING",Stock[[#This Row],[MARKET PRICE]]-Stock[[#This Row],[BUYING PRICE]],"")</f>
        <v/>
      </c>
      <c r="AH720" s="143" t="str">
        <f>IFERROR(Stock[[#This Row],[CHANGE
(auto-fill)]]/Stock[[#This Row],[BUYING PRICE]],"")</f>
        <v/>
      </c>
      <c r="AI720" s="129" t="str">
        <f>IF(Stock[[#This Row],[MARKET PRICE]]&gt;0,Stock[[#This Row],[MARKET PRICE]]*Stock[[#This Row],[REMAINING QUANTITY
(auto-fill)]],"")</f>
        <v/>
      </c>
    </row>
    <row r="721" spans="2:35">
      <c r="B721" s="112" t="str">
        <f>IF(AND(Stock[[#This Row],[BUYING QUANTITY]]&gt;0,Stock[[#This Row],[REMAINING QUANTITY
(auto-fill)]]=0),"SOLD OUT",
IF(AND(Stock[[#This Row],[BUYING QUANTITY]]&gt;0,Stock[[#This Row],[REMAINING QUANTITY
(auto-fill)]]&gt;0),"HOLDING",""))</f>
        <v/>
      </c>
      <c r="C721" s="111">
        <f t="shared" si="11"/>
        <v>708</v>
      </c>
      <c r="D721" s="79"/>
      <c r="E721" s="80"/>
      <c r="F721" s="162"/>
      <c r="G721" s="85"/>
      <c r="H721" s="86"/>
      <c r="I721" s="164"/>
      <c r="J721" s="115" t="str">
        <f>IF(Stock[[#This Row],[BUYING QUANTITY]]&gt;0,Stock[[#This Row],[BUYING PRICE]]*Stock[[#This Row],[BUYING QUANTITY]]*Stock[[#This Row],[% BUYING FEE]],"")</f>
        <v/>
      </c>
      <c r="K721" s="89"/>
      <c r="L721" s="90"/>
      <c r="M721" s="117" t="str">
        <f>IF(Stock[[#This Row],[BUYING QUANTITY]]&gt;0,Stock[[#This Row],[BUYING PRICE]]*(1+Stock[[#This Row],[% THRESHOLD (RETURN)_1]]),"")</f>
        <v/>
      </c>
      <c r="N721" s="91"/>
      <c r="O721" s="117" t="str">
        <f>IF(Stock[[#This Row],[BUYING QUANTITY]]&gt;0,Stock[[#This Row],[BUYING PRICE]]*(1+Stock[[#This Row],[% THRESHOLD (RETURN)_2]]),"")</f>
        <v/>
      </c>
      <c r="P721" s="91"/>
      <c r="Q721" s="117" t="str">
        <f>IF(Stock[[#This Row],[BUYING QUANTITY]]&gt;0,Stock[[#This Row],[BUYING PRICE]]*(1+Stock[[#This Row],[% THRESHOLD (LOSS)]]),"")</f>
        <v/>
      </c>
      <c r="R721" s="106"/>
      <c r="S721" s="118" t="str">
        <f>IF(Stock[[#This Row],[CASH DIVIDEND]]&gt;0,Stock[[#This Row],[CASH DIVIDEND]]/(Stock[[#This Row],[BUYING PRICE]]*Stock[[#This Row],[BUYING QUANTITY]]),"")</f>
        <v/>
      </c>
      <c r="T721" s="106"/>
      <c r="U721" s="79"/>
      <c r="V721" s="97"/>
      <c r="W721" s="98"/>
      <c r="X721" s="168"/>
      <c r="Y721" s="126" t="str">
        <f>IF(Stock[[#This Row],[SELLING QUANTITY]]&gt;0,Stock[[#This Row],[SELLING PRICE]]*Stock[[#This Row],[SELLING QUANTITY]]*Stock[[#This Row],[% SELLING FEE]]+Stock[[#This Row],[SELLING PRICE]]*Stock[[#This Row],[SELLING QUANTITY]]*$D$12,"")</f>
        <v/>
      </c>
      <c r="Z721" s="127">
        <f>Stock[[#This Row],[BUYING QUANTITY]]+Stock[[#This Row],[STOCK DIVIDEND]]-Stock[[#This Row],[SELLING QUANTITY]]</f>
        <v>0</v>
      </c>
      <c r="AA7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1" s="121">
        <f ca="1">IF(Stock[[#This Row],[SELLING DATE]]&gt;0,Stock[[#This Row],[SELLING DATE]]-Stock[[#This Row],[BUY DATE]]+1,IF(Stock[[#This Row],[BUY DATE]]=0,0,TODAY()-Stock[[#This Row],[BUY DATE]]+1))</f>
        <v>0</v>
      </c>
      <c r="AC721" s="122" t="str">
        <f>IFERROR(Stock[[#This Row],[CASH DIVIDEND]]+Stock[[#This Row],[RETURN/(LOSS) FROM TRADING
(auto-fill)]],"")</f>
        <v/>
      </c>
      <c r="AD721" s="146" t="str">
        <f>IF(Stock[[#This Row],[SELLING QUANTITY]]&gt;0,SUM(Stock[[#This Row],[RETURN/(LOSS) FROM TRADING
(auto-fill)]],Stock[[#This Row],[CASH DIVIDEND]])/SUM(Stock[[#This Row],[BUYING PRICE]]*Stock[[#This Row],[SELLING QUANTITY]],Stock[[#This Row],[BUYING FEE
(auto-fill)]]*Stock[[#This Row],[SELLING QUANTITY]]/Stock[[#This Row],[BUYING QUANTITY]]),"")</f>
        <v/>
      </c>
      <c r="AE721" s="146" t="str">
        <f ca="1">IFERROR(IF(Stock[[#This Row],[HOLDING DAYS
(auto-fill)]]&lt;365,Stock[[#This Row],[% TOTAL RETURN/(LOSS)
(auto-fill)]]*365/Stock[[#This Row],[HOLDING DAYS
(auto-fill)]],POWER((1+Stock[[#This Row],[% TOTAL RETURN/(LOSS)
(auto-fill)]]),1/(Stock[[#This Row],[HOLDING DAYS
(auto-fill)]]/365))-1),"")</f>
        <v/>
      </c>
      <c r="AF721" s="92"/>
      <c r="AG721" s="149" t="str">
        <f>IF(Stock[[#This Row],[STATUS
(auto-fill)]]="HOLDING",Stock[[#This Row],[MARKET PRICE]]-Stock[[#This Row],[BUYING PRICE]],"")</f>
        <v/>
      </c>
      <c r="AH721" s="143" t="str">
        <f>IFERROR(Stock[[#This Row],[CHANGE
(auto-fill)]]/Stock[[#This Row],[BUYING PRICE]],"")</f>
        <v/>
      </c>
      <c r="AI721" s="129" t="str">
        <f>IF(Stock[[#This Row],[MARKET PRICE]]&gt;0,Stock[[#This Row],[MARKET PRICE]]*Stock[[#This Row],[REMAINING QUANTITY
(auto-fill)]],"")</f>
        <v/>
      </c>
    </row>
    <row r="722" spans="2:35">
      <c r="B722" s="112" t="str">
        <f>IF(AND(Stock[[#This Row],[BUYING QUANTITY]]&gt;0,Stock[[#This Row],[REMAINING QUANTITY
(auto-fill)]]=0),"SOLD OUT",
IF(AND(Stock[[#This Row],[BUYING QUANTITY]]&gt;0,Stock[[#This Row],[REMAINING QUANTITY
(auto-fill)]]&gt;0),"HOLDING",""))</f>
        <v/>
      </c>
      <c r="C722" s="111">
        <f t="shared" si="11"/>
        <v>709</v>
      </c>
      <c r="D722" s="79"/>
      <c r="E722" s="80"/>
      <c r="F722" s="162"/>
      <c r="G722" s="85"/>
      <c r="H722" s="86"/>
      <c r="I722" s="164"/>
      <c r="J722" s="115" t="str">
        <f>IF(Stock[[#This Row],[BUYING QUANTITY]]&gt;0,Stock[[#This Row],[BUYING PRICE]]*Stock[[#This Row],[BUYING QUANTITY]]*Stock[[#This Row],[% BUYING FEE]],"")</f>
        <v/>
      </c>
      <c r="K722" s="89"/>
      <c r="L722" s="90"/>
      <c r="M722" s="117" t="str">
        <f>IF(Stock[[#This Row],[BUYING QUANTITY]]&gt;0,Stock[[#This Row],[BUYING PRICE]]*(1+Stock[[#This Row],[% THRESHOLD (RETURN)_1]]),"")</f>
        <v/>
      </c>
      <c r="N722" s="91"/>
      <c r="O722" s="117" t="str">
        <f>IF(Stock[[#This Row],[BUYING QUANTITY]]&gt;0,Stock[[#This Row],[BUYING PRICE]]*(1+Stock[[#This Row],[% THRESHOLD (RETURN)_2]]),"")</f>
        <v/>
      </c>
      <c r="P722" s="91"/>
      <c r="Q722" s="117" t="str">
        <f>IF(Stock[[#This Row],[BUYING QUANTITY]]&gt;0,Stock[[#This Row],[BUYING PRICE]]*(1+Stock[[#This Row],[% THRESHOLD (LOSS)]]),"")</f>
        <v/>
      </c>
      <c r="R722" s="106"/>
      <c r="S722" s="118" t="str">
        <f>IF(Stock[[#This Row],[CASH DIVIDEND]]&gt;0,Stock[[#This Row],[CASH DIVIDEND]]/(Stock[[#This Row],[BUYING PRICE]]*Stock[[#This Row],[BUYING QUANTITY]]),"")</f>
        <v/>
      </c>
      <c r="T722" s="106"/>
      <c r="U722" s="79"/>
      <c r="V722" s="97"/>
      <c r="W722" s="98"/>
      <c r="X722" s="168"/>
      <c r="Y722" s="126" t="str">
        <f>IF(Stock[[#This Row],[SELLING QUANTITY]]&gt;0,Stock[[#This Row],[SELLING PRICE]]*Stock[[#This Row],[SELLING QUANTITY]]*Stock[[#This Row],[% SELLING FEE]]+Stock[[#This Row],[SELLING PRICE]]*Stock[[#This Row],[SELLING QUANTITY]]*$D$12,"")</f>
        <v/>
      </c>
      <c r="Z722" s="127">
        <f>Stock[[#This Row],[BUYING QUANTITY]]+Stock[[#This Row],[STOCK DIVIDEND]]-Stock[[#This Row],[SELLING QUANTITY]]</f>
        <v>0</v>
      </c>
      <c r="AA7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2" s="121">
        <f ca="1">IF(Stock[[#This Row],[SELLING DATE]]&gt;0,Stock[[#This Row],[SELLING DATE]]-Stock[[#This Row],[BUY DATE]]+1,IF(Stock[[#This Row],[BUY DATE]]=0,0,TODAY()-Stock[[#This Row],[BUY DATE]]+1))</f>
        <v>0</v>
      </c>
      <c r="AC722" s="122" t="str">
        <f>IFERROR(Stock[[#This Row],[CASH DIVIDEND]]+Stock[[#This Row],[RETURN/(LOSS) FROM TRADING
(auto-fill)]],"")</f>
        <v/>
      </c>
      <c r="AD722" s="146" t="str">
        <f>IF(Stock[[#This Row],[SELLING QUANTITY]]&gt;0,SUM(Stock[[#This Row],[RETURN/(LOSS) FROM TRADING
(auto-fill)]],Stock[[#This Row],[CASH DIVIDEND]])/SUM(Stock[[#This Row],[BUYING PRICE]]*Stock[[#This Row],[SELLING QUANTITY]],Stock[[#This Row],[BUYING FEE
(auto-fill)]]*Stock[[#This Row],[SELLING QUANTITY]]/Stock[[#This Row],[BUYING QUANTITY]]),"")</f>
        <v/>
      </c>
      <c r="AE722" s="146" t="str">
        <f ca="1">IFERROR(IF(Stock[[#This Row],[HOLDING DAYS
(auto-fill)]]&lt;365,Stock[[#This Row],[% TOTAL RETURN/(LOSS)
(auto-fill)]]*365/Stock[[#This Row],[HOLDING DAYS
(auto-fill)]],POWER((1+Stock[[#This Row],[% TOTAL RETURN/(LOSS)
(auto-fill)]]),1/(Stock[[#This Row],[HOLDING DAYS
(auto-fill)]]/365))-1),"")</f>
        <v/>
      </c>
      <c r="AF722" s="92"/>
      <c r="AG722" s="149" t="str">
        <f>IF(Stock[[#This Row],[STATUS
(auto-fill)]]="HOLDING",Stock[[#This Row],[MARKET PRICE]]-Stock[[#This Row],[BUYING PRICE]],"")</f>
        <v/>
      </c>
      <c r="AH722" s="143" t="str">
        <f>IFERROR(Stock[[#This Row],[CHANGE
(auto-fill)]]/Stock[[#This Row],[BUYING PRICE]],"")</f>
        <v/>
      </c>
      <c r="AI722" s="129" t="str">
        <f>IF(Stock[[#This Row],[MARKET PRICE]]&gt;0,Stock[[#This Row],[MARKET PRICE]]*Stock[[#This Row],[REMAINING QUANTITY
(auto-fill)]],"")</f>
        <v/>
      </c>
    </row>
    <row r="723" spans="2:35">
      <c r="B723" s="112" t="str">
        <f>IF(AND(Stock[[#This Row],[BUYING QUANTITY]]&gt;0,Stock[[#This Row],[REMAINING QUANTITY
(auto-fill)]]=0),"SOLD OUT",
IF(AND(Stock[[#This Row],[BUYING QUANTITY]]&gt;0,Stock[[#This Row],[REMAINING QUANTITY
(auto-fill)]]&gt;0),"HOLDING",""))</f>
        <v/>
      </c>
      <c r="C723" s="111">
        <f t="shared" si="11"/>
        <v>710</v>
      </c>
      <c r="D723" s="79"/>
      <c r="E723" s="80"/>
      <c r="F723" s="162"/>
      <c r="G723" s="85"/>
      <c r="H723" s="86"/>
      <c r="I723" s="164"/>
      <c r="J723" s="115" t="str">
        <f>IF(Stock[[#This Row],[BUYING QUANTITY]]&gt;0,Stock[[#This Row],[BUYING PRICE]]*Stock[[#This Row],[BUYING QUANTITY]]*Stock[[#This Row],[% BUYING FEE]],"")</f>
        <v/>
      </c>
      <c r="K723" s="89"/>
      <c r="L723" s="90"/>
      <c r="M723" s="117" t="str">
        <f>IF(Stock[[#This Row],[BUYING QUANTITY]]&gt;0,Stock[[#This Row],[BUYING PRICE]]*(1+Stock[[#This Row],[% THRESHOLD (RETURN)_1]]),"")</f>
        <v/>
      </c>
      <c r="N723" s="91"/>
      <c r="O723" s="117" t="str">
        <f>IF(Stock[[#This Row],[BUYING QUANTITY]]&gt;0,Stock[[#This Row],[BUYING PRICE]]*(1+Stock[[#This Row],[% THRESHOLD (RETURN)_2]]),"")</f>
        <v/>
      </c>
      <c r="P723" s="91"/>
      <c r="Q723" s="117" t="str">
        <f>IF(Stock[[#This Row],[BUYING QUANTITY]]&gt;0,Stock[[#This Row],[BUYING PRICE]]*(1+Stock[[#This Row],[% THRESHOLD (LOSS)]]),"")</f>
        <v/>
      </c>
      <c r="R723" s="106"/>
      <c r="S723" s="118" t="str">
        <f>IF(Stock[[#This Row],[CASH DIVIDEND]]&gt;0,Stock[[#This Row],[CASH DIVIDEND]]/(Stock[[#This Row],[BUYING PRICE]]*Stock[[#This Row],[BUYING QUANTITY]]),"")</f>
        <v/>
      </c>
      <c r="T723" s="106"/>
      <c r="U723" s="79"/>
      <c r="V723" s="97"/>
      <c r="W723" s="98"/>
      <c r="X723" s="168"/>
      <c r="Y723" s="126" t="str">
        <f>IF(Stock[[#This Row],[SELLING QUANTITY]]&gt;0,Stock[[#This Row],[SELLING PRICE]]*Stock[[#This Row],[SELLING QUANTITY]]*Stock[[#This Row],[% SELLING FEE]]+Stock[[#This Row],[SELLING PRICE]]*Stock[[#This Row],[SELLING QUANTITY]]*$D$12,"")</f>
        <v/>
      </c>
      <c r="Z723" s="127">
        <f>Stock[[#This Row],[BUYING QUANTITY]]+Stock[[#This Row],[STOCK DIVIDEND]]-Stock[[#This Row],[SELLING QUANTITY]]</f>
        <v>0</v>
      </c>
      <c r="AA7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3" s="121">
        <f ca="1">IF(Stock[[#This Row],[SELLING DATE]]&gt;0,Stock[[#This Row],[SELLING DATE]]-Stock[[#This Row],[BUY DATE]]+1,IF(Stock[[#This Row],[BUY DATE]]=0,0,TODAY()-Stock[[#This Row],[BUY DATE]]+1))</f>
        <v>0</v>
      </c>
      <c r="AC723" s="122" t="str">
        <f>IFERROR(Stock[[#This Row],[CASH DIVIDEND]]+Stock[[#This Row],[RETURN/(LOSS) FROM TRADING
(auto-fill)]],"")</f>
        <v/>
      </c>
      <c r="AD723" s="146" t="str">
        <f>IF(Stock[[#This Row],[SELLING QUANTITY]]&gt;0,SUM(Stock[[#This Row],[RETURN/(LOSS) FROM TRADING
(auto-fill)]],Stock[[#This Row],[CASH DIVIDEND]])/SUM(Stock[[#This Row],[BUYING PRICE]]*Stock[[#This Row],[SELLING QUANTITY]],Stock[[#This Row],[BUYING FEE
(auto-fill)]]*Stock[[#This Row],[SELLING QUANTITY]]/Stock[[#This Row],[BUYING QUANTITY]]),"")</f>
        <v/>
      </c>
      <c r="AE723" s="146" t="str">
        <f ca="1">IFERROR(IF(Stock[[#This Row],[HOLDING DAYS
(auto-fill)]]&lt;365,Stock[[#This Row],[% TOTAL RETURN/(LOSS)
(auto-fill)]]*365/Stock[[#This Row],[HOLDING DAYS
(auto-fill)]],POWER((1+Stock[[#This Row],[% TOTAL RETURN/(LOSS)
(auto-fill)]]),1/(Stock[[#This Row],[HOLDING DAYS
(auto-fill)]]/365))-1),"")</f>
        <v/>
      </c>
      <c r="AF723" s="92"/>
      <c r="AG723" s="149" t="str">
        <f>IF(Stock[[#This Row],[STATUS
(auto-fill)]]="HOLDING",Stock[[#This Row],[MARKET PRICE]]-Stock[[#This Row],[BUYING PRICE]],"")</f>
        <v/>
      </c>
      <c r="AH723" s="143" t="str">
        <f>IFERROR(Stock[[#This Row],[CHANGE
(auto-fill)]]/Stock[[#This Row],[BUYING PRICE]],"")</f>
        <v/>
      </c>
      <c r="AI723" s="129" t="str">
        <f>IF(Stock[[#This Row],[MARKET PRICE]]&gt;0,Stock[[#This Row],[MARKET PRICE]]*Stock[[#This Row],[REMAINING QUANTITY
(auto-fill)]],"")</f>
        <v/>
      </c>
    </row>
    <row r="724" spans="2:35">
      <c r="B724" s="112" t="str">
        <f>IF(AND(Stock[[#This Row],[BUYING QUANTITY]]&gt;0,Stock[[#This Row],[REMAINING QUANTITY
(auto-fill)]]=0),"SOLD OUT",
IF(AND(Stock[[#This Row],[BUYING QUANTITY]]&gt;0,Stock[[#This Row],[REMAINING QUANTITY
(auto-fill)]]&gt;0),"HOLDING",""))</f>
        <v/>
      </c>
      <c r="C724" s="111">
        <f t="shared" si="11"/>
        <v>711</v>
      </c>
      <c r="D724" s="79"/>
      <c r="E724" s="80"/>
      <c r="F724" s="162"/>
      <c r="G724" s="85"/>
      <c r="H724" s="86"/>
      <c r="I724" s="164"/>
      <c r="J724" s="115" t="str">
        <f>IF(Stock[[#This Row],[BUYING QUANTITY]]&gt;0,Stock[[#This Row],[BUYING PRICE]]*Stock[[#This Row],[BUYING QUANTITY]]*Stock[[#This Row],[% BUYING FEE]],"")</f>
        <v/>
      </c>
      <c r="K724" s="89"/>
      <c r="L724" s="90"/>
      <c r="M724" s="117" t="str">
        <f>IF(Stock[[#This Row],[BUYING QUANTITY]]&gt;0,Stock[[#This Row],[BUYING PRICE]]*(1+Stock[[#This Row],[% THRESHOLD (RETURN)_1]]),"")</f>
        <v/>
      </c>
      <c r="N724" s="91"/>
      <c r="O724" s="117" t="str">
        <f>IF(Stock[[#This Row],[BUYING QUANTITY]]&gt;0,Stock[[#This Row],[BUYING PRICE]]*(1+Stock[[#This Row],[% THRESHOLD (RETURN)_2]]),"")</f>
        <v/>
      </c>
      <c r="P724" s="91"/>
      <c r="Q724" s="117" t="str">
        <f>IF(Stock[[#This Row],[BUYING QUANTITY]]&gt;0,Stock[[#This Row],[BUYING PRICE]]*(1+Stock[[#This Row],[% THRESHOLD (LOSS)]]),"")</f>
        <v/>
      </c>
      <c r="R724" s="106"/>
      <c r="S724" s="118" t="str">
        <f>IF(Stock[[#This Row],[CASH DIVIDEND]]&gt;0,Stock[[#This Row],[CASH DIVIDEND]]/(Stock[[#This Row],[BUYING PRICE]]*Stock[[#This Row],[BUYING QUANTITY]]),"")</f>
        <v/>
      </c>
      <c r="T724" s="106"/>
      <c r="U724" s="79"/>
      <c r="V724" s="97"/>
      <c r="W724" s="98"/>
      <c r="X724" s="168"/>
      <c r="Y724" s="126" t="str">
        <f>IF(Stock[[#This Row],[SELLING QUANTITY]]&gt;0,Stock[[#This Row],[SELLING PRICE]]*Stock[[#This Row],[SELLING QUANTITY]]*Stock[[#This Row],[% SELLING FEE]]+Stock[[#This Row],[SELLING PRICE]]*Stock[[#This Row],[SELLING QUANTITY]]*$D$12,"")</f>
        <v/>
      </c>
      <c r="Z724" s="127">
        <f>Stock[[#This Row],[BUYING QUANTITY]]+Stock[[#This Row],[STOCK DIVIDEND]]-Stock[[#This Row],[SELLING QUANTITY]]</f>
        <v>0</v>
      </c>
      <c r="AA7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4" s="121">
        <f ca="1">IF(Stock[[#This Row],[SELLING DATE]]&gt;0,Stock[[#This Row],[SELLING DATE]]-Stock[[#This Row],[BUY DATE]]+1,IF(Stock[[#This Row],[BUY DATE]]=0,0,TODAY()-Stock[[#This Row],[BUY DATE]]+1))</f>
        <v>0</v>
      </c>
      <c r="AC724" s="122" t="str">
        <f>IFERROR(Stock[[#This Row],[CASH DIVIDEND]]+Stock[[#This Row],[RETURN/(LOSS) FROM TRADING
(auto-fill)]],"")</f>
        <v/>
      </c>
      <c r="AD724" s="146" t="str">
        <f>IF(Stock[[#This Row],[SELLING QUANTITY]]&gt;0,SUM(Stock[[#This Row],[RETURN/(LOSS) FROM TRADING
(auto-fill)]],Stock[[#This Row],[CASH DIVIDEND]])/SUM(Stock[[#This Row],[BUYING PRICE]]*Stock[[#This Row],[SELLING QUANTITY]],Stock[[#This Row],[BUYING FEE
(auto-fill)]]*Stock[[#This Row],[SELLING QUANTITY]]/Stock[[#This Row],[BUYING QUANTITY]]),"")</f>
        <v/>
      </c>
      <c r="AE724" s="146" t="str">
        <f ca="1">IFERROR(IF(Stock[[#This Row],[HOLDING DAYS
(auto-fill)]]&lt;365,Stock[[#This Row],[% TOTAL RETURN/(LOSS)
(auto-fill)]]*365/Stock[[#This Row],[HOLDING DAYS
(auto-fill)]],POWER((1+Stock[[#This Row],[% TOTAL RETURN/(LOSS)
(auto-fill)]]),1/(Stock[[#This Row],[HOLDING DAYS
(auto-fill)]]/365))-1),"")</f>
        <v/>
      </c>
      <c r="AF724" s="92"/>
      <c r="AG724" s="149" t="str">
        <f>IF(Stock[[#This Row],[STATUS
(auto-fill)]]="HOLDING",Stock[[#This Row],[MARKET PRICE]]-Stock[[#This Row],[BUYING PRICE]],"")</f>
        <v/>
      </c>
      <c r="AH724" s="143" t="str">
        <f>IFERROR(Stock[[#This Row],[CHANGE
(auto-fill)]]/Stock[[#This Row],[BUYING PRICE]],"")</f>
        <v/>
      </c>
      <c r="AI724" s="129" t="str">
        <f>IF(Stock[[#This Row],[MARKET PRICE]]&gt;0,Stock[[#This Row],[MARKET PRICE]]*Stock[[#This Row],[REMAINING QUANTITY
(auto-fill)]],"")</f>
        <v/>
      </c>
    </row>
    <row r="725" spans="2:35">
      <c r="B725" s="112" t="str">
        <f>IF(AND(Stock[[#This Row],[BUYING QUANTITY]]&gt;0,Stock[[#This Row],[REMAINING QUANTITY
(auto-fill)]]=0),"SOLD OUT",
IF(AND(Stock[[#This Row],[BUYING QUANTITY]]&gt;0,Stock[[#This Row],[REMAINING QUANTITY
(auto-fill)]]&gt;0),"HOLDING",""))</f>
        <v/>
      </c>
      <c r="C725" s="111">
        <f t="shared" si="11"/>
        <v>712</v>
      </c>
      <c r="D725" s="79"/>
      <c r="E725" s="80"/>
      <c r="F725" s="162"/>
      <c r="G725" s="85"/>
      <c r="H725" s="86"/>
      <c r="I725" s="164"/>
      <c r="J725" s="115" t="str">
        <f>IF(Stock[[#This Row],[BUYING QUANTITY]]&gt;0,Stock[[#This Row],[BUYING PRICE]]*Stock[[#This Row],[BUYING QUANTITY]]*Stock[[#This Row],[% BUYING FEE]],"")</f>
        <v/>
      </c>
      <c r="K725" s="89"/>
      <c r="L725" s="90"/>
      <c r="M725" s="117" t="str">
        <f>IF(Stock[[#This Row],[BUYING QUANTITY]]&gt;0,Stock[[#This Row],[BUYING PRICE]]*(1+Stock[[#This Row],[% THRESHOLD (RETURN)_1]]),"")</f>
        <v/>
      </c>
      <c r="N725" s="91"/>
      <c r="O725" s="117" t="str">
        <f>IF(Stock[[#This Row],[BUYING QUANTITY]]&gt;0,Stock[[#This Row],[BUYING PRICE]]*(1+Stock[[#This Row],[% THRESHOLD (RETURN)_2]]),"")</f>
        <v/>
      </c>
      <c r="P725" s="91"/>
      <c r="Q725" s="117" t="str">
        <f>IF(Stock[[#This Row],[BUYING QUANTITY]]&gt;0,Stock[[#This Row],[BUYING PRICE]]*(1+Stock[[#This Row],[% THRESHOLD (LOSS)]]),"")</f>
        <v/>
      </c>
      <c r="R725" s="106"/>
      <c r="S725" s="118" t="str">
        <f>IF(Stock[[#This Row],[CASH DIVIDEND]]&gt;0,Stock[[#This Row],[CASH DIVIDEND]]/(Stock[[#This Row],[BUYING PRICE]]*Stock[[#This Row],[BUYING QUANTITY]]),"")</f>
        <v/>
      </c>
      <c r="T725" s="106"/>
      <c r="U725" s="79"/>
      <c r="V725" s="97"/>
      <c r="W725" s="98"/>
      <c r="X725" s="168"/>
      <c r="Y725" s="126" t="str">
        <f>IF(Stock[[#This Row],[SELLING QUANTITY]]&gt;0,Stock[[#This Row],[SELLING PRICE]]*Stock[[#This Row],[SELLING QUANTITY]]*Stock[[#This Row],[% SELLING FEE]]+Stock[[#This Row],[SELLING PRICE]]*Stock[[#This Row],[SELLING QUANTITY]]*$D$12,"")</f>
        <v/>
      </c>
      <c r="Z725" s="127">
        <f>Stock[[#This Row],[BUYING QUANTITY]]+Stock[[#This Row],[STOCK DIVIDEND]]-Stock[[#This Row],[SELLING QUANTITY]]</f>
        <v>0</v>
      </c>
      <c r="AA7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5" s="121">
        <f ca="1">IF(Stock[[#This Row],[SELLING DATE]]&gt;0,Stock[[#This Row],[SELLING DATE]]-Stock[[#This Row],[BUY DATE]]+1,IF(Stock[[#This Row],[BUY DATE]]=0,0,TODAY()-Stock[[#This Row],[BUY DATE]]+1))</f>
        <v>0</v>
      </c>
      <c r="AC725" s="122" t="str">
        <f>IFERROR(Stock[[#This Row],[CASH DIVIDEND]]+Stock[[#This Row],[RETURN/(LOSS) FROM TRADING
(auto-fill)]],"")</f>
        <v/>
      </c>
      <c r="AD725" s="146" t="str">
        <f>IF(Stock[[#This Row],[SELLING QUANTITY]]&gt;0,SUM(Stock[[#This Row],[RETURN/(LOSS) FROM TRADING
(auto-fill)]],Stock[[#This Row],[CASH DIVIDEND]])/SUM(Stock[[#This Row],[BUYING PRICE]]*Stock[[#This Row],[SELLING QUANTITY]],Stock[[#This Row],[BUYING FEE
(auto-fill)]]*Stock[[#This Row],[SELLING QUANTITY]]/Stock[[#This Row],[BUYING QUANTITY]]),"")</f>
        <v/>
      </c>
      <c r="AE725" s="146" t="str">
        <f ca="1">IFERROR(IF(Stock[[#This Row],[HOLDING DAYS
(auto-fill)]]&lt;365,Stock[[#This Row],[% TOTAL RETURN/(LOSS)
(auto-fill)]]*365/Stock[[#This Row],[HOLDING DAYS
(auto-fill)]],POWER((1+Stock[[#This Row],[% TOTAL RETURN/(LOSS)
(auto-fill)]]),1/(Stock[[#This Row],[HOLDING DAYS
(auto-fill)]]/365))-1),"")</f>
        <v/>
      </c>
      <c r="AF725" s="92"/>
      <c r="AG725" s="149" t="str">
        <f>IF(Stock[[#This Row],[STATUS
(auto-fill)]]="HOLDING",Stock[[#This Row],[MARKET PRICE]]-Stock[[#This Row],[BUYING PRICE]],"")</f>
        <v/>
      </c>
      <c r="AH725" s="143" t="str">
        <f>IFERROR(Stock[[#This Row],[CHANGE
(auto-fill)]]/Stock[[#This Row],[BUYING PRICE]],"")</f>
        <v/>
      </c>
      <c r="AI725" s="129" t="str">
        <f>IF(Stock[[#This Row],[MARKET PRICE]]&gt;0,Stock[[#This Row],[MARKET PRICE]]*Stock[[#This Row],[REMAINING QUANTITY
(auto-fill)]],"")</f>
        <v/>
      </c>
    </row>
    <row r="726" spans="2:35">
      <c r="B726" s="112" t="str">
        <f>IF(AND(Stock[[#This Row],[BUYING QUANTITY]]&gt;0,Stock[[#This Row],[REMAINING QUANTITY
(auto-fill)]]=0),"SOLD OUT",
IF(AND(Stock[[#This Row],[BUYING QUANTITY]]&gt;0,Stock[[#This Row],[REMAINING QUANTITY
(auto-fill)]]&gt;0),"HOLDING",""))</f>
        <v/>
      </c>
      <c r="C726" s="111">
        <f t="shared" si="11"/>
        <v>713</v>
      </c>
      <c r="D726" s="79"/>
      <c r="E726" s="80"/>
      <c r="F726" s="162"/>
      <c r="G726" s="85"/>
      <c r="H726" s="86"/>
      <c r="I726" s="164"/>
      <c r="J726" s="115" t="str">
        <f>IF(Stock[[#This Row],[BUYING QUANTITY]]&gt;0,Stock[[#This Row],[BUYING PRICE]]*Stock[[#This Row],[BUYING QUANTITY]]*Stock[[#This Row],[% BUYING FEE]],"")</f>
        <v/>
      </c>
      <c r="K726" s="89"/>
      <c r="L726" s="90"/>
      <c r="M726" s="117" t="str">
        <f>IF(Stock[[#This Row],[BUYING QUANTITY]]&gt;0,Stock[[#This Row],[BUYING PRICE]]*(1+Stock[[#This Row],[% THRESHOLD (RETURN)_1]]),"")</f>
        <v/>
      </c>
      <c r="N726" s="91"/>
      <c r="O726" s="117" t="str">
        <f>IF(Stock[[#This Row],[BUYING QUANTITY]]&gt;0,Stock[[#This Row],[BUYING PRICE]]*(1+Stock[[#This Row],[% THRESHOLD (RETURN)_2]]),"")</f>
        <v/>
      </c>
      <c r="P726" s="91"/>
      <c r="Q726" s="117" t="str">
        <f>IF(Stock[[#This Row],[BUYING QUANTITY]]&gt;0,Stock[[#This Row],[BUYING PRICE]]*(1+Stock[[#This Row],[% THRESHOLD (LOSS)]]),"")</f>
        <v/>
      </c>
      <c r="R726" s="106"/>
      <c r="S726" s="118" t="str">
        <f>IF(Stock[[#This Row],[CASH DIVIDEND]]&gt;0,Stock[[#This Row],[CASH DIVIDEND]]/(Stock[[#This Row],[BUYING PRICE]]*Stock[[#This Row],[BUYING QUANTITY]]),"")</f>
        <v/>
      </c>
      <c r="T726" s="106"/>
      <c r="U726" s="79"/>
      <c r="V726" s="97"/>
      <c r="W726" s="98"/>
      <c r="X726" s="168"/>
      <c r="Y726" s="126" t="str">
        <f>IF(Stock[[#This Row],[SELLING QUANTITY]]&gt;0,Stock[[#This Row],[SELLING PRICE]]*Stock[[#This Row],[SELLING QUANTITY]]*Stock[[#This Row],[% SELLING FEE]]+Stock[[#This Row],[SELLING PRICE]]*Stock[[#This Row],[SELLING QUANTITY]]*$D$12,"")</f>
        <v/>
      </c>
      <c r="Z726" s="127">
        <f>Stock[[#This Row],[BUYING QUANTITY]]+Stock[[#This Row],[STOCK DIVIDEND]]-Stock[[#This Row],[SELLING QUANTITY]]</f>
        <v>0</v>
      </c>
      <c r="AA7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6" s="121">
        <f ca="1">IF(Stock[[#This Row],[SELLING DATE]]&gt;0,Stock[[#This Row],[SELLING DATE]]-Stock[[#This Row],[BUY DATE]]+1,IF(Stock[[#This Row],[BUY DATE]]=0,0,TODAY()-Stock[[#This Row],[BUY DATE]]+1))</f>
        <v>0</v>
      </c>
      <c r="AC726" s="122" t="str">
        <f>IFERROR(Stock[[#This Row],[CASH DIVIDEND]]+Stock[[#This Row],[RETURN/(LOSS) FROM TRADING
(auto-fill)]],"")</f>
        <v/>
      </c>
      <c r="AD726" s="146" t="str">
        <f>IF(Stock[[#This Row],[SELLING QUANTITY]]&gt;0,SUM(Stock[[#This Row],[RETURN/(LOSS) FROM TRADING
(auto-fill)]],Stock[[#This Row],[CASH DIVIDEND]])/SUM(Stock[[#This Row],[BUYING PRICE]]*Stock[[#This Row],[SELLING QUANTITY]],Stock[[#This Row],[BUYING FEE
(auto-fill)]]*Stock[[#This Row],[SELLING QUANTITY]]/Stock[[#This Row],[BUYING QUANTITY]]),"")</f>
        <v/>
      </c>
      <c r="AE726" s="146" t="str">
        <f ca="1">IFERROR(IF(Stock[[#This Row],[HOLDING DAYS
(auto-fill)]]&lt;365,Stock[[#This Row],[% TOTAL RETURN/(LOSS)
(auto-fill)]]*365/Stock[[#This Row],[HOLDING DAYS
(auto-fill)]],POWER((1+Stock[[#This Row],[% TOTAL RETURN/(LOSS)
(auto-fill)]]),1/(Stock[[#This Row],[HOLDING DAYS
(auto-fill)]]/365))-1),"")</f>
        <v/>
      </c>
      <c r="AF726" s="92"/>
      <c r="AG726" s="149" t="str">
        <f>IF(Stock[[#This Row],[STATUS
(auto-fill)]]="HOLDING",Stock[[#This Row],[MARKET PRICE]]-Stock[[#This Row],[BUYING PRICE]],"")</f>
        <v/>
      </c>
      <c r="AH726" s="143" t="str">
        <f>IFERROR(Stock[[#This Row],[CHANGE
(auto-fill)]]/Stock[[#This Row],[BUYING PRICE]],"")</f>
        <v/>
      </c>
      <c r="AI726" s="129" t="str">
        <f>IF(Stock[[#This Row],[MARKET PRICE]]&gt;0,Stock[[#This Row],[MARKET PRICE]]*Stock[[#This Row],[REMAINING QUANTITY
(auto-fill)]],"")</f>
        <v/>
      </c>
    </row>
    <row r="727" spans="2:35">
      <c r="B727" s="112" t="str">
        <f>IF(AND(Stock[[#This Row],[BUYING QUANTITY]]&gt;0,Stock[[#This Row],[REMAINING QUANTITY
(auto-fill)]]=0),"SOLD OUT",
IF(AND(Stock[[#This Row],[BUYING QUANTITY]]&gt;0,Stock[[#This Row],[REMAINING QUANTITY
(auto-fill)]]&gt;0),"HOLDING",""))</f>
        <v/>
      </c>
      <c r="C727" s="111">
        <f t="shared" si="11"/>
        <v>714</v>
      </c>
      <c r="D727" s="79"/>
      <c r="E727" s="80"/>
      <c r="F727" s="162"/>
      <c r="G727" s="85"/>
      <c r="H727" s="86"/>
      <c r="I727" s="164"/>
      <c r="J727" s="115" t="str">
        <f>IF(Stock[[#This Row],[BUYING QUANTITY]]&gt;0,Stock[[#This Row],[BUYING PRICE]]*Stock[[#This Row],[BUYING QUANTITY]]*Stock[[#This Row],[% BUYING FEE]],"")</f>
        <v/>
      </c>
      <c r="K727" s="89"/>
      <c r="L727" s="90"/>
      <c r="M727" s="117" t="str">
        <f>IF(Stock[[#This Row],[BUYING QUANTITY]]&gt;0,Stock[[#This Row],[BUYING PRICE]]*(1+Stock[[#This Row],[% THRESHOLD (RETURN)_1]]),"")</f>
        <v/>
      </c>
      <c r="N727" s="91"/>
      <c r="O727" s="117" t="str">
        <f>IF(Stock[[#This Row],[BUYING QUANTITY]]&gt;0,Stock[[#This Row],[BUYING PRICE]]*(1+Stock[[#This Row],[% THRESHOLD (RETURN)_2]]),"")</f>
        <v/>
      </c>
      <c r="P727" s="91"/>
      <c r="Q727" s="117" t="str">
        <f>IF(Stock[[#This Row],[BUYING QUANTITY]]&gt;0,Stock[[#This Row],[BUYING PRICE]]*(1+Stock[[#This Row],[% THRESHOLD (LOSS)]]),"")</f>
        <v/>
      </c>
      <c r="R727" s="106"/>
      <c r="S727" s="118" t="str">
        <f>IF(Stock[[#This Row],[CASH DIVIDEND]]&gt;0,Stock[[#This Row],[CASH DIVIDEND]]/(Stock[[#This Row],[BUYING PRICE]]*Stock[[#This Row],[BUYING QUANTITY]]),"")</f>
        <v/>
      </c>
      <c r="T727" s="106"/>
      <c r="U727" s="79"/>
      <c r="V727" s="97"/>
      <c r="W727" s="98"/>
      <c r="X727" s="168"/>
      <c r="Y727" s="126" t="str">
        <f>IF(Stock[[#This Row],[SELLING QUANTITY]]&gt;0,Stock[[#This Row],[SELLING PRICE]]*Stock[[#This Row],[SELLING QUANTITY]]*Stock[[#This Row],[% SELLING FEE]]+Stock[[#This Row],[SELLING PRICE]]*Stock[[#This Row],[SELLING QUANTITY]]*$D$12,"")</f>
        <v/>
      </c>
      <c r="Z727" s="127">
        <f>Stock[[#This Row],[BUYING QUANTITY]]+Stock[[#This Row],[STOCK DIVIDEND]]-Stock[[#This Row],[SELLING QUANTITY]]</f>
        <v>0</v>
      </c>
      <c r="AA7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7" s="121">
        <f ca="1">IF(Stock[[#This Row],[SELLING DATE]]&gt;0,Stock[[#This Row],[SELLING DATE]]-Stock[[#This Row],[BUY DATE]]+1,IF(Stock[[#This Row],[BUY DATE]]=0,0,TODAY()-Stock[[#This Row],[BUY DATE]]+1))</f>
        <v>0</v>
      </c>
      <c r="AC727" s="122" t="str">
        <f>IFERROR(Stock[[#This Row],[CASH DIVIDEND]]+Stock[[#This Row],[RETURN/(LOSS) FROM TRADING
(auto-fill)]],"")</f>
        <v/>
      </c>
      <c r="AD727" s="146" t="str">
        <f>IF(Stock[[#This Row],[SELLING QUANTITY]]&gt;0,SUM(Stock[[#This Row],[RETURN/(LOSS) FROM TRADING
(auto-fill)]],Stock[[#This Row],[CASH DIVIDEND]])/SUM(Stock[[#This Row],[BUYING PRICE]]*Stock[[#This Row],[SELLING QUANTITY]],Stock[[#This Row],[BUYING FEE
(auto-fill)]]*Stock[[#This Row],[SELLING QUANTITY]]/Stock[[#This Row],[BUYING QUANTITY]]),"")</f>
        <v/>
      </c>
      <c r="AE727" s="146" t="str">
        <f ca="1">IFERROR(IF(Stock[[#This Row],[HOLDING DAYS
(auto-fill)]]&lt;365,Stock[[#This Row],[% TOTAL RETURN/(LOSS)
(auto-fill)]]*365/Stock[[#This Row],[HOLDING DAYS
(auto-fill)]],POWER((1+Stock[[#This Row],[% TOTAL RETURN/(LOSS)
(auto-fill)]]),1/(Stock[[#This Row],[HOLDING DAYS
(auto-fill)]]/365))-1),"")</f>
        <v/>
      </c>
      <c r="AF727" s="92"/>
      <c r="AG727" s="149" t="str">
        <f>IF(Stock[[#This Row],[STATUS
(auto-fill)]]="HOLDING",Stock[[#This Row],[MARKET PRICE]]-Stock[[#This Row],[BUYING PRICE]],"")</f>
        <v/>
      </c>
      <c r="AH727" s="143" t="str">
        <f>IFERROR(Stock[[#This Row],[CHANGE
(auto-fill)]]/Stock[[#This Row],[BUYING PRICE]],"")</f>
        <v/>
      </c>
      <c r="AI727" s="129" t="str">
        <f>IF(Stock[[#This Row],[MARKET PRICE]]&gt;0,Stock[[#This Row],[MARKET PRICE]]*Stock[[#This Row],[REMAINING QUANTITY
(auto-fill)]],"")</f>
        <v/>
      </c>
    </row>
    <row r="728" spans="2:35">
      <c r="B728" s="112" t="str">
        <f>IF(AND(Stock[[#This Row],[BUYING QUANTITY]]&gt;0,Stock[[#This Row],[REMAINING QUANTITY
(auto-fill)]]=0),"SOLD OUT",
IF(AND(Stock[[#This Row],[BUYING QUANTITY]]&gt;0,Stock[[#This Row],[REMAINING QUANTITY
(auto-fill)]]&gt;0),"HOLDING",""))</f>
        <v/>
      </c>
      <c r="C728" s="111">
        <f t="shared" si="11"/>
        <v>715</v>
      </c>
      <c r="D728" s="79"/>
      <c r="E728" s="80"/>
      <c r="F728" s="162"/>
      <c r="G728" s="85"/>
      <c r="H728" s="86"/>
      <c r="I728" s="164"/>
      <c r="J728" s="115" t="str">
        <f>IF(Stock[[#This Row],[BUYING QUANTITY]]&gt;0,Stock[[#This Row],[BUYING PRICE]]*Stock[[#This Row],[BUYING QUANTITY]]*Stock[[#This Row],[% BUYING FEE]],"")</f>
        <v/>
      </c>
      <c r="K728" s="89"/>
      <c r="L728" s="90"/>
      <c r="M728" s="117" t="str">
        <f>IF(Stock[[#This Row],[BUYING QUANTITY]]&gt;0,Stock[[#This Row],[BUYING PRICE]]*(1+Stock[[#This Row],[% THRESHOLD (RETURN)_1]]),"")</f>
        <v/>
      </c>
      <c r="N728" s="91"/>
      <c r="O728" s="117" t="str">
        <f>IF(Stock[[#This Row],[BUYING QUANTITY]]&gt;0,Stock[[#This Row],[BUYING PRICE]]*(1+Stock[[#This Row],[% THRESHOLD (RETURN)_2]]),"")</f>
        <v/>
      </c>
      <c r="P728" s="91"/>
      <c r="Q728" s="117" t="str">
        <f>IF(Stock[[#This Row],[BUYING QUANTITY]]&gt;0,Stock[[#This Row],[BUYING PRICE]]*(1+Stock[[#This Row],[% THRESHOLD (LOSS)]]),"")</f>
        <v/>
      </c>
      <c r="R728" s="106"/>
      <c r="S728" s="118" t="str">
        <f>IF(Stock[[#This Row],[CASH DIVIDEND]]&gt;0,Stock[[#This Row],[CASH DIVIDEND]]/(Stock[[#This Row],[BUYING PRICE]]*Stock[[#This Row],[BUYING QUANTITY]]),"")</f>
        <v/>
      </c>
      <c r="T728" s="106"/>
      <c r="U728" s="79"/>
      <c r="V728" s="97"/>
      <c r="W728" s="98"/>
      <c r="X728" s="168"/>
      <c r="Y728" s="126" t="str">
        <f>IF(Stock[[#This Row],[SELLING QUANTITY]]&gt;0,Stock[[#This Row],[SELLING PRICE]]*Stock[[#This Row],[SELLING QUANTITY]]*Stock[[#This Row],[% SELLING FEE]]+Stock[[#This Row],[SELLING PRICE]]*Stock[[#This Row],[SELLING QUANTITY]]*$D$12,"")</f>
        <v/>
      </c>
      <c r="Z728" s="127">
        <f>Stock[[#This Row],[BUYING QUANTITY]]+Stock[[#This Row],[STOCK DIVIDEND]]-Stock[[#This Row],[SELLING QUANTITY]]</f>
        <v>0</v>
      </c>
      <c r="AA7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8" s="121">
        <f ca="1">IF(Stock[[#This Row],[SELLING DATE]]&gt;0,Stock[[#This Row],[SELLING DATE]]-Stock[[#This Row],[BUY DATE]]+1,IF(Stock[[#This Row],[BUY DATE]]=0,0,TODAY()-Stock[[#This Row],[BUY DATE]]+1))</f>
        <v>0</v>
      </c>
      <c r="AC728" s="122" t="str">
        <f>IFERROR(Stock[[#This Row],[CASH DIVIDEND]]+Stock[[#This Row],[RETURN/(LOSS) FROM TRADING
(auto-fill)]],"")</f>
        <v/>
      </c>
      <c r="AD728" s="146" t="str">
        <f>IF(Stock[[#This Row],[SELLING QUANTITY]]&gt;0,SUM(Stock[[#This Row],[RETURN/(LOSS) FROM TRADING
(auto-fill)]],Stock[[#This Row],[CASH DIVIDEND]])/SUM(Stock[[#This Row],[BUYING PRICE]]*Stock[[#This Row],[SELLING QUANTITY]],Stock[[#This Row],[BUYING FEE
(auto-fill)]]*Stock[[#This Row],[SELLING QUANTITY]]/Stock[[#This Row],[BUYING QUANTITY]]),"")</f>
        <v/>
      </c>
      <c r="AE728" s="146" t="str">
        <f ca="1">IFERROR(IF(Stock[[#This Row],[HOLDING DAYS
(auto-fill)]]&lt;365,Stock[[#This Row],[% TOTAL RETURN/(LOSS)
(auto-fill)]]*365/Stock[[#This Row],[HOLDING DAYS
(auto-fill)]],POWER((1+Stock[[#This Row],[% TOTAL RETURN/(LOSS)
(auto-fill)]]),1/(Stock[[#This Row],[HOLDING DAYS
(auto-fill)]]/365))-1),"")</f>
        <v/>
      </c>
      <c r="AF728" s="92"/>
      <c r="AG728" s="149" t="str">
        <f>IF(Stock[[#This Row],[STATUS
(auto-fill)]]="HOLDING",Stock[[#This Row],[MARKET PRICE]]-Stock[[#This Row],[BUYING PRICE]],"")</f>
        <v/>
      </c>
      <c r="AH728" s="143" t="str">
        <f>IFERROR(Stock[[#This Row],[CHANGE
(auto-fill)]]/Stock[[#This Row],[BUYING PRICE]],"")</f>
        <v/>
      </c>
      <c r="AI728" s="129" t="str">
        <f>IF(Stock[[#This Row],[MARKET PRICE]]&gt;0,Stock[[#This Row],[MARKET PRICE]]*Stock[[#This Row],[REMAINING QUANTITY
(auto-fill)]],"")</f>
        <v/>
      </c>
    </row>
    <row r="729" spans="2:35">
      <c r="B729" s="112" t="str">
        <f>IF(AND(Stock[[#This Row],[BUYING QUANTITY]]&gt;0,Stock[[#This Row],[REMAINING QUANTITY
(auto-fill)]]=0),"SOLD OUT",
IF(AND(Stock[[#This Row],[BUYING QUANTITY]]&gt;0,Stock[[#This Row],[REMAINING QUANTITY
(auto-fill)]]&gt;0),"HOLDING",""))</f>
        <v/>
      </c>
      <c r="C729" s="111">
        <f t="shared" si="11"/>
        <v>716</v>
      </c>
      <c r="D729" s="79"/>
      <c r="E729" s="80"/>
      <c r="F729" s="162"/>
      <c r="G729" s="85"/>
      <c r="H729" s="86"/>
      <c r="I729" s="164"/>
      <c r="J729" s="115" t="str">
        <f>IF(Stock[[#This Row],[BUYING QUANTITY]]&gt;0,Stock[[#This Row],[BUYING PRICE]]*Stock[[#This Row],[BUYING QUANTITY]]*Stock[[#This Row],[% BUYING FEE]],"")</f>
        <v/>
      </c>
      <c r="K729" s="89"/>
      <c r="L729" s="90"/>
      <c r="M729" s="117" t="str">
        <f>IF(Stock[[#This Row],[BUYING QUANTITY]]&gt;0,Stock[[#This Row],[BUYING PRICE]]*(1+Stock[[#This Row],[% THRESHOLD (RETURN)_1]]),"")</f>
        <v/>
      </c>
      <c r="N729" s="91"/>
      <c r="O729" s="117" t="str">
        <f>IF(Stock[[#This Row],[BUYING QUANTITY]]&gt;0,Stock[[#This Row],[BUYING PRICE]]*(1+Stock[[#This Row],[% THRESHOLD (RETURN)_2]]),"")</f>
        <v/>
      </c>
      <c r="P729" s="91"/>
      <c r="Q729" s="117" t="str">
        <f>IF(Stock[[#This Row],[BUYING QUANTITY]]&gt;0,Stock[[#This Row],[BUYING PRICE]]*(1+Stock[[#This Row],[% THRESHOLD (LOSS)]]),"")</f>
        <v/>
      </c>
      <c r="R729" s="106"/>
      <c r="S729" s="118" t="str">
        <f>IF(Stock[[#This Row],[CASH DIVIDEND]]&gt;0,Stock[[#This Row],[CASH DIVIDEND]]/(Stock[[#This Row],[BUYING PRICE]]*Stock[[#This Row],[BUYING QUANTITY]]),"")</f>
        <v/>
      </c>
      <c r="T729" s="106"/>
      <c r="U729" s="79"/>
      <c r="V729" s="97"/>
      <c r="W729" s="98"/>
      <c r="X729" s="168"/>
      <c r="Y729" s="126" t="str">
        <f>IF(Stock[[#This Row],[SELLING QUANTITY]]&gt;0,Stock[[#This Row],[SELLING PRICE]]*Stock[[#This Row],[SELLING QUANTITY]]*Stock[[#This Row],[% SELLING FEE]]+Stock[[#This Row],[SELLING PRICE]]*Stock[[#This Row],[SELLING QUANTITY]]*$D$12,"")</f>
        <v/>
      </c>
      <c r="Z729" s="127">
        <f>Stock[[#This Row],[BUYING QUANTITY]]+Stock[[#This Row],[STOCK DIVIDEND]]-Stock[[#This Row],[SELLING QUANTITY]]</f>
        <v>0</v>
      </c>
      <c r="AA7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29" s="121">
        <f ca="1">IF(Stock[[#This Row],[SELLING DATE]]&gt;0,Stock[[#This Row],[SELLING DATE]]-Stock[[#This Row],[BUY DATE]]+1,IF(Stock[[#This Row],[BUY DATE]]=0,0,TODAY()-Stock[[#This Row],[BUY DATE]]+1))</f>
        <v>0</v>
      </c>
      <c r="AC729" s="122" t="str">
        <f>IFERROR(Stock[[#This Row],[CASH DIVIDEND]]+Stock[[#This Row],[RETURN/(LOSS) FROM TRADING
(auto-fill)]],"")</f>
        <v/>
      </c>
      <c r="AD729" s="146" t="str">
        <f>IF(Stock[[#This Row],[SELLING QUANTITY]]&gt;0,SUM(Stock[[#This Row],[RETURN/(LOSS) FROM TRADING
(auto-fill)]],Stock[[#This Row],[CASH DIVIDEND]])/SUM(Stock[[#This Row],[BUYING PRICE]]*Stock[[#This Row],[SELLING QUANTITY]],Stock[[#This Row],[BUYING FEE
(auto-fill)]]*Stock[[#This Row],[SELLING QUANTITY]]/Stock[[#This Row],[BUYING QUANTITY]]),"")</f>
        <v/>
      </c>
      <c r="AE729" s="146" t="str">
        <f ca="1">IFERROR(IF(Stock[[#This Row],[HOLDING DAYS
(auto-fill)]]&lt;365,Stock[[#This Row],[% TOTAL RETURN/(LOSS)
(auto-fill)]]*365/Stock[[#This Row],[HOLDING DAYS
(auto-fill)]],POWER((1+Stock[[#This Row],[% TOTAL RETURN/(LOSS)
(auto-fill)]]),1/(Stock[[#This Row],[HOLDING DAYS
(auto-fill)]]/365))-1),"")</f>
        <v/>
      </c>
      <c r="AF729" s="92"/>
      <c r="AG729" s="149" t="str">
        <f>IF(Stock[[#This Row],[STATUS
(auto-fill)]]="HOLDING",Stock[[#This Row],[MARKET PRICE]]-Stock[[#This Row],[BUYING PRICE]],"")</f>
        <v/>
      </c>
      <c r="AH729" s="143" t="str">
        <f>IFERROR(Stock[[#This Row],[CHANGE
(auto-fill)]]/Stock[[#This Row],[BUYING PRICE]],"")</f>
        <v/>
      </c>
      <c r="AI729" s="129" t="str">
        <f>IF(Stock[[#This Row],[MARKET PRICE]]&gt;0,Stock[[#This Row],[MARKET PRICE]]*Stock[[#This Row],[REMAINING QUANTITY
(auto-fill)]],"")</f>
        <v/>
      </c>
    </row>
    <row r="730" spans="2:35">
      <c r="B730" s="112" t="str">
        <f>IF(AND(Stock[[#This Row],[BUYING QUANTITY]]&gt;0,Stock[[#This Row],[REMAINING QUANTITY
(auto-fill)]]=0),"SOLD OUT",
IF(AND(Stock[[#This Row],[BUYING QUANTITY]]&gt;0,Stock[[#This Row],[REMAINING QUANTITY
(auto-fill)]]&gt;0),"HOLDING",""))</f>
        <v/>
      </c>
      <c r="C730" s="111">
        <f t="shared" si="11"/>
        <v>717</v>
      </c>
      <c r="D730" s="79"/>
      <c r="E730" s="80"/>
      <c r="F730" s="162"/>
      <c r="G730" s="85"/>
      <c r="H730" s="86"/>
      <c r="I730" s="164"/>
      <c r="J730" s="115" t="str">
        <f>IF(Stock[[#This Row],[BUYING QUANTITY]]&gt;0,Stock[[#This Row],[BUYING PRICE]]*Stock[[#This Row],[BUYING QUANTITY]]*Stock[[#This Row],[% BUYING FEE]],"")</f>
        <v/>
      </c>
      <c r="K730" s="89"/>
      <c r="L730" s="90"/>
      <c r="M730" s="117" t="str">
        <f>IF(Stock[[#This Row],[BUYING QUANTITY]]&gt;0,Stock[[#This Row],[BUYING PRICE]]*(1+Stock[[#This Row],[% THRESHOLD (RETURN)_1]]),"")</f>
        <v/>
      </c>
      <c r="N730" s="91"/>
      <c r="O730" s="117" t="str">
        <f>IF(Stock[[#This Row],[BUYING QUANTITY]]&gt;0,Stock[[#This Row],[BUYING PRICE]]*(1+Stock[[#This Row],[% THRESHOLD (RETURN)_2]]),"")</f>
        <v/>
      </c>
      <c r="P730" s="91"/>
      <c r="Q730" s="117" t="str">
        <f>IF(Stock[[#This Row],[BUYING QUANTITY]]&gt;0,Stock[[#This Row],[BUYING PRICE]]*(1+Stock[[#This Row],[% THRESHOLD (LOSS)]]),"")</f>
        <v/>
      </c>
      <c r="R730" s="106"/>
      <c r="S730" s="118" t="str">
        <f>IF(Stock[[#This Row],[CASH DIVIDEND]]&gt;0,Stock[[#This Row],[CASH DIVIDEND]]/(Stock[[#This Row],[BUYING PRICE]]*Stock[[#This Row],[BUYING QUANTITY]]),"")</f>
        <v/>
      </c>
      <c r="T730" s="106"/>
      <c r="U730" s="79"/>
      <c r="V730" s="97"/>
      <c r="W730" s="98"/>
      <c r="X730" s="168"/>
      <c r="Y730" s="126" t="str">
        <f>IF(Stock[[#This Row],[SELLING QUANTITY]]&gt;0,Stock[[#This Row],[SELLING PRICE]]*Stock[[#This Row],[SELLING QUANTITY]]*Stock[[#This Row],[% SELLING FEE]]+Stock[[#This Row],[SELLING PRICE]]*Stock[[#This Row],[SELLING QUANTITY]]*$D$12,"")</f>
        <v/>
      </c>
      <c r="Z730" s="127">
        <f>Stock[[#This Row],[BUYING QUANTITY]]+Stock[[#This Row],[STOCK DIVIDEND]]-Stock[[#This Row],[SELLING QUANTITY]]</f>
        <v>0</v>
      </c>
      <c r="AA7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0" s="121">
        <f ca="1">IF(Stock[[#This Row],[SELLING DATE]]&gt;0,Stock[[#This Row],[SELLING DATE]]-Stock[[#This Row],[BUY DATE]]+1,IF(Stock[[#This Row],[BUY DATE]]=0,0,TODAY()-Stock[[#This Row],[BUY DATE]]+1))</f>
        <v>0</v>
      </c>
      <c r="AC730" s="122" t="str">
        <f>IFERROR(Stock[[#This Row],[CASH DIVIDEND]]+Stock[[#This Row],[RETURN/(LOSS) FROM TRADING
(auto-fill)]],"")</f>
        <v/>
      </c>
      <c r="AD730" s="146" t="str">
        <f>IF(Stock[[#This Row],[SELLING QUANTITY]]&gt;0,SUM(Stock[[#This Row],[RETURN/(LOSS) FROM TRADING
(auto-fill)]],Stock[[#This Row],[CASH DIVIDEND]])/SUM(Stock[[#This Row],[BUYING PRICE]]*Stock[[#This Row],[SELLING QUANTITY]],Stock[[#This Row],[BUYING FEE
(auto-fill)]]*Stock[[#This Row],[SELLING QUANTITY]]/Stock[[#This Row],[BUYING QUANTITY]]),"")</f>
        <v/>
      </c>
      <c r="AE730" s="146" t="str">
        <f ca="1">IFERROR(IF(Stock[[#This Row],[HOLDING DAYS
(auto-fill)]]&lt;365,Stock[[#This Row],[% TOTAL RETURN/(LOSS)
(auto-fill)]]*365/Stock[[#This Row],[HOLDING DAYS
(auto-fill)]],POWER((1+Stock[[#This Row],[% TOTAL RETURN/(LOSS)
(auto-fill)]]),1/(Stock[[#This Row],[HOLDING DAYS
(auto-fill)]]/365))-1),"")</f>
        <v/>
      </c>
      <c r="AF730" s="92"/>
      <c r="AG730" s="149" t="str">
        <f>IF(Stock[[#This Row],[STATUS
(auto-fill)]]="HOLDING",Stock[[#This Row],[MARKET PRICE]]-Stock[[#This Row],[BUYING PRICE]],"")</f>
        <v/>
      </c>
      <c r="AH730" s="143" t="str">
        <f>IFERROR(Stock[[#This Row],[CHANGE
(auto-fill)]]/Stock[[#This Row],[BUYING PRICE]],"")</f>
        <v/>
      </c>
      <c r="AI730" s="129" t="str">
        <f>IF(Stock[[#This Row],[MARKET PRICE]]&gt;0,Stock[[#This Row],[MARKET PRICE]]*Stock[[#This Row],[REMAINING QUANTITY
(auto-fill)]],"")</f>
        <v/>
      </c>
    </row>
    <row r="731" spans="2:35">
      <c r="B731" s="112" t="str">
        <f>IF(AND(Stock[[#This Row],[BUYING QUANTITY]]&gt;0,Stock[[#This Row],[REMAINING QUANTITY
(auto-fill)]]=0),"SOLD OUT",
IF(AND(Stock[[#This Row],[BUYING QUANTITY]]&gt;0,Stock[[#This Row],[REMAINING QUANTITY
(auto-fill)]]&gt;0),"HOLDING",""))</f>
        <v/>
      </c>
      <c r="C731" s="111">
        <f t="shared" si="11"/>
        <v>718</v>
      </c>
      <c r="D731" s="79"/>
      <c r="E731" s="80"/>
      <c r="F731" s="162"/>
      <c r="G731" s="85"/>
      <c r="H731" s="86"/>
      <c r="I731" s="164"/>
      <c r="J731" s="115" t="str">
        <f>IF(Stock[[#This Row],[BUYING QUANTITY]]&gt;0,Stock[[#This Row],[BUYING PRICE]]*Stock[[#This Row],[BUYING QUANTITY]]*Stock[[#This Row],[% BUYING FEE]],"")</f>
        <v/>
      </c>
      <c r="K731" s="89"/>
      <c r="L731" s="90"/>
      <c r="M731" s="117" t="str">
        <f>IF(Stock[[#This Row],[BUYING QUANTITY]]&gt;0,Stock[[#This Row],[BUYING PRICE]]*(1+Stock[[#This Row],[% THRESHOLD (RETURN)_1]]),"")</f>
        <v/>
      </c>
      <c r="N731" s="91"/>
      <c r="O731" s="117" t="str">
        <f>IF(Stock[[#This Row],[BUYING QUANTITY]]&gt;0,Stock[[#This Row],[BUYING PRICE]]*(1+Stock[[#This Row],[% THRESHOLD (RETURN)_2]]),"")</f>
        <v/>
      </c>
      <c r="P731" s="91"/>
      <c r="Q731" s="117" t="str">
        <f>IF(Stock[[#This Row],[BUYING QUANTITY]]&gt;0,Stock[[#This Row],[BUYING PRICE]]*(1+Stock[[#This Row],[% THRESHOLD (LOSS)]]),"")</f>
        <v/>
      </c>
      <c r="R731" s="106"/>
      <c r="S731" s="118" t="str">
        <f>IF(Stock[[#This Row],[CASH DIVIDEND]]&gt;0,Stock[[#This Row],[CASH DIVIDEND]]/(Stock[[#This Row],[BUYING PRICE]]*Stock[[#This Row],[BUYING QUANTITY]]),"")</f>
        <v/>
      </c>
      <c r="T731" s="106"/>
      <c r="U731" s="79"/>
      <c r="V731" s="97"/>
      <c r="W731" s="98"/>
      <c r="X731" s="168"/>
      <c r="Y731" s="126" t="str">
        <f>IF(Stock[[#This Row],[SELLING QUANTITY]]&gt;0,Stock[[#This Row],[SELLING PRICE]]*Stock[[#This Row],[SELLING QUANTITY]]*Stock[[#This Row],[% SELLING FEE]]+Stock[[#This Row],[SELLING PRICE]]*Stock[[#This Row],[SELLING QUANTITY]]*$D$12,"")</f>
        <v/>
      </c>
      <c r="Z731" s="127">
        <f>Stock[[#This Row],[BUYING QUANTITY]]+Stock[[#This Row],[STOCK DIVIDEND]]-Stock[[#This Row],[SELLING QUANTITY]]</f>
        <v>0</v>
      </c>
      <c r="AA7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1" s="121">
        <f ca="1">IF(Stock[[#This Row],[SELLING DATE]]&gt;0,Stock[[#This Row],[SELLING DATE]]-Stock[[#This Row],[BUY DATE]]+1,IF(Stock[[#This Row],[BUY DATE]]=0,0,TODAY()-Stock[[#This Row],[BUY DATE]]+1))</f>
        <v>0</v>
      </c>
      <c r="AC731" s="122" t="str">
        <f>IFERROR(Stock[[#This Row],[CASH DIVIDEND]]+Stock[[#This Row],[RETURN/(LOSS) FROM TRADING
(auto-fill)]],"")</f>
        <v/>
      </c>
      <c r="AD731" s="146" t="str">
        <f>IF(Stock[[#This Row],[SELLING QUANTITY]]&gt;0,SUM(Stock[[#This Row],[RETURN/(LOSS) FROM TRADING
(auto-fill)]],Stock[[#This Row],[CASH DIVIDEND]])/SUM(Stock[[#This Row],[BUYING PRICE]]*Stock[[#This Row],[SELLING QUANTITY]],Stock[[#This Row],[BUYING FEE
(auto-fill)]]*Stock[[#This Row],[SELLING QUANTITY]]/Stock[[#This Row],[BUYING QUANTITY]]),"")</f>
        <v/>
      </c>
      <c r="AE731" s="146" t="str">
        <f ca="1">IFERROR(IF(Stock[[#This Row],[HOLDING DAYS
(auto-fill)]]&lt;365,Stock[[#This Row],[% TOTAL RETURN/(LOSS)
(auto-fill)]]*365/Stock[[#This Row],[HOLDING DAYS
(auto-fill)]],POWER((1+Stock[[#This Row],[% TOTAL RETURN/(LOSS)
(auto-fill)]]),1/(Stock[[#This Row],[HOLDING DAYS
(auto-fill)]]/365))-1),"")</f>
        <v/>
      </c>
      <c r="AF731" s="92"/>
      <c r="AG731" s="149" t="str">
        <f>IF(Stock[[#This Row],[STATUS
(auto-fill)]]="HOLDING",Stock[[#This Row],[MARKET PRICE]]-Stock[[#This Row],[BUYING PRICE]],"")</f>
        <v/>
      </c>
      <c r="AH731" s="143" t="str">
        <f>IFERROR(Stock[[#This Row],[CHANGE
(auto-fill)]]/Stock[[#This Row],[BUYING PRICE]],"")</f>
        <v/>
      </c>
      <c r="AI731" s="129" t="str">
        <f>IF(Stock[[#This Row],[MARKET PRICE]]&gt;0,Stock[[#This Row],[MARKET PRICE]]*Stock[[#This Row],[REMAINING QUANTITY
(auto-fill)]],"")</f>
        <v/>
      </c>
    </row>
    <row r="732" spans="2:35">
      <c r="B732" s="112" t="str">
        <f>IF(AND(Stock[[#This Row],[BUYING QUANTITY]]&gt;0,Stock[[#This Row],[REMAINING QUANTITY
(auto-fill)]]=0),"SOLD OUT",
IF(AND(Stock[[#This Row],[BUYING QUANTITY]]&gt;0,Stock[[#This Row],[REMAINING QUANTITY
(auto-fill)]]&gt;0),"HOLDING",""))</f>
        <v/>
      </c>
      <c r="C732" s="111">
        <f t="shared" si="11"/>
        <v>719</v>
      </c>
      <c r="D732" s="79"/>
      <c r="E732" s="80"/>
      <c r="F732" s="162"/>
      <c r="G732" s="85"/>
      <c r="H732" s="86"/>
      <c r="I732" s="164"/>
      <c r="J732" s="115" t="str">
        <f>IF(Stock[[#This Row],[BUYING QUANTITY]]&gt;0,Stock[[#This Row],[BUYING PRICE]]*Stock[[#This Row],[BUYING QUANTITY]]*Stock[[#This Row],[% BUYING FEE]],"")</f>
        <v/>
      </c>
      <c r="K732" s="89"/>
      <c r="L732" s="90"/>
      <c r="M732" s="117" t="str">
        <f>IF(Stock[[#This Row],[BUYING QUANTITY]]&gt;0,Stock[[#This Row],[BUYING PRICE]]*(1+Stock[[#This Row],[% THRESHOLD (RETURN)_1]]),"")</f>
        <v/>
      </c>
      <c r="N732" s="91"/>
      <c r="O732" s="117" t="str">
        <f>IF(Stock[[#This Row],[BUYING QUANTITY]]&gt;0,Stock[[#This Row],[BUYING PRICE]]*(1+Stock[[#This Row],[% THRESHOLD (RETURN)_2]]),"")</f>
        <v/>
      </c>
      <c r="P732" s="91"/>
      <c r="Q732" s="117" t="str">
        <f>IF(Stock[[#This Row],[BUYING QUANTITY]]&gt;0,Stock[[#This Row],[BUYING PRICE]]*(1+Stock[[#This Row],[% THRESHOLD (LOSS)]]),"")</f>
        <v/>
      </c>
      <c r="R732" s="106"/>
      <c r="S732" s="118" t="str">
        <f>IF(Stock[[#This Row],[CASH DIVIDEND]]&gt;0,Stock[[#This Row],[CASH DIVIDEND]]/(Stock[[#This Row],[BUYING PRICE]]*Stock[[#This Row],[BUYING QUANTITY]]),"")</f>
        <v/>
      </c>
      <c r="T732" s="106"/>
      <c r="U732" s="79"/>
      <c r="V732" s="97"/>
      <c r="W732" s="98"/>
      <c r="X732" s="168"/>
      <c r="Y732" s="126" t="str">
        <f>IF(Stock[[#This Row],[SELLING QUANTITY]]&gt;0,Stock[[#This Row],[SELLING PRICE]]*Stock[[#This Row],[SELLING QUANTITY]]*Stock[[#This Row],[% SELLING FEE]]+Stock[[#This Row],[SELLING PRICE]]*Stock[[#This Row],[SELLING QUANTITY]]*$D$12,"")</f>
        <v/>
      </c>
      <c r="Z732" s="127">
        <f>Stock[[#This Row],[BUYING QUANTITY]]+Stock[[#This Row],[STOCK DIVIDEND]]-Stock[[#This Row],[SELLING QUANTITY]]</f>
        <v>0</v>
      </c>
      <c r="AA7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2" s="121">
        <f ca="1">IF(Stock[[#This Row],[SELLING DATE]]&gt;0,Stock[[#This Row],[SELLING DATE]]-Stock[[#This Row],[BUY DATE]]+1,IF(Stock[[#This Row],[BUY DATE]]=0,0,TODAY()-Stock[[#This Row],[BUY DATE]]+1))</f>
        <v>0</v>
      </c>
      <c r="AC732" s="122" t="str">
        <f>IFERROR(Stock[[#This Row],[CASH DIVIDEND]]+Stock[[#This Row],[RETURN/(LOSS) FROM TRADING
(auto-fill)]],"")</f>
        <v/>
      </c>
      <c r="AD732" s="146" t="str">
        <f>IF(Stock[[#This Row],[SELLING QUANTITY]]&gt;0,SUM(Stock[[#This Row],[RETURN/(LOSS) FROM TRADING
(auto-fill)]],Stock[[#This Row],[CASH DIVIDEND]])/SUM(Stock[[#This Row],[BUYING PRICE]]*Stock[[#This Row],[SELLING QUANTITY]],Stock[[#This Row],[BUYING FEE
(auto-fill)]]*Stock[[#This Row],[SELLING QUANTITY]]/Stock[[#This Row],[BUYING QUANTITY]]),"")</f>
        <v/>
      </c>
      <c r="AE732" s="146" t="str">
        <f ca="1">IFERROR(IF(Stock[[#This Row],[HOLDING DAYS
(auto-fill)]]&lt;365,Stock[[#This Row],[% TOTAL RETURN/(LOSS)
(auto-fill)]]*365/Stock[[#This Row],[HOLDING DAYS
(auto-fill)]],POWER((1+Stock[[#This Row],[% TOTAL RETURN/(LOSS)
(auto-fill)]]),1/(Stock[[#This Row],[HOLDING DAYS
(auto-fill)]]/365))-1),"")</f>
        <v/>
      </c>
      <c r="AF732" s="92"/>
      <c r="AG732" s="149" t="str">
        <f>IF(Stock[[#This Row],[STATUS
(auto-fill)]]="HOLDING",Stock[[#This Row],[MARKET PRICE]]-Stock[[#This Row],[BUYING PRICE]],"")</f>
        <v/>
      </c>
      <c r="AH732" s="143" t="str">
        <f>IFERROR(Stock[[#This Row],[CHANGE
(auto-fill)]]/Stock[[#This Row],[BUYING PRICE]],"")</f>
        <v/>
      </c>
      <c r="AI732" s="129" t="str">
        <f>IF(Stock[[#This Row],[MARKET PRICE]]&gt;0,Stock[[#This Row],[MARKET PRICE]]*Stock[[#This Row],[REMAINING QUANTITY
(auto-fill)]],"")</f>
        <v/>
      </c>
    </row>
    <row r="733" spans="2:35">
      <c r="B733" s="112" t="str">
        <f>IF(AND(Stock[[#This Row],[BUYING QUANTITY]]&gt;0,Stock[[#This Row],[REMAINING QUANTITY
(auto-fill)]]=0),"SOLD OUT",
IF(AND(Stock[[#This Row],[BUYING QUANTITY]]&gt;0,Stock[[#This Row],[REMAINING QUANTITY
(auto-fill)]]&gt;0),"HOLDING",""))</f>
        <v/>
      </c>
      <c r="C733" s="111">
        <f t="shared" si="11"/>
        <v>720</v>
      </c>
      <c r="D733" s="79"/>
      <c r="E733" s="80"/>
      <c r="F733" s="162"/>
      <c r="G733" s="85"/>
      <c r="H733" s="86"/>
      <c r="I733" s="164"/>
      <c r="J733" s="115" t="str">
        <f>IF(Stock[[#This Row],[BUYING QUANTITY]]&gt;0,Stock[[#This Row],[BUYING PRICE]]*Stock[[#This Row],[BUYING QUANTITY]]*Stock[[#This Row],[% BUYING FEE]],"")</f>
        <v/>
      </c>
      <c r="K733" s="89"/>
      <c r="L733" s="90"/>
      <c r="M733" s="117" t="str">
        <f>IF(Stock[[#This Row],[BUYING QUANTITY]]&gt;0,Stock[[#This Row],[BUYING PRICE]]*(1+Stock[[#This Row],[% THRESHOLD (RETURN)_1]]),"")</f>
        <v/>
      </c>
      <c r="N733" s="91"/>
      <c r="O733" s="117" t="str">
        <f>IF(Stock[[#This Row],[BUYING QUANTITY]]&gt;0,Stock[[#This Row],[BUYING PRICE]]*(1+Stock[[#This Row],[% THRESHOLD (RETURN)_2]]),"")</f>
        <v/>
      </c>
      <c r="P733" s="91"/>
      <c r="Q733" s="117" t="str">
        <f>IF(Stock[[#This Row],[BUYING QUANTITY]]&gt;0,Stock[[#This Row],[BUYING PRICE]]*(1+Stock[[#This Row],[% THRESHOLD (LOSS)]]),"")</f>
        <v/>
      </c>
      <c r="R733" s="106"/>
      <c r="S733" s="118" t="str">
        <f>IF(Stock[[#This Row],[CASH DIVIDEND]]&gt;0,Stock[[#This Row],[CASH DIVIDEND]]/(Stock[[#This Row],[BUYING PRICE]]*Stock[[#This Row],[BUYING QUANTITY]]),"")</f>
        <v/>
      </c>
      <c r="T733" s="106"/>
      <c r="U733" s="79"/>
      <c r="V733" s="97"/>
      <c r="W733" s="98"/>
      <c r="X733" s="168"/>
      <c r="Y733" s="126" t="str">
        <f>IF(Stock[[#This Row],[SELLING QUANTITY]]&gt;0,Stock[[#This Row],[SELLING PRICE]]*Stock[[#This Row],[SELLING QUANTITY]]*Stock[[#This Row],[% SELLING FEE]]+Stock[[#This Row],[SELLING PRICE]]*Stock[[#This Row],[SELLING QUANTITY]]*$D$12,"")</f>
        <v/>
      </c>
      <c r="Z733" s="127">
        <f>Stock[[#This Row],[BUYING QUANTITY]]+Stock[[#This Row],[STOCK DIVIDEND]]-Stock[[#This Row],[SELLING QUANTITY]]</f>
        <v>0</v>
      </c>
      <c r="AA7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3" s="121">
        <f ca="1">IF(Stock[[#This Row],[SELLING DATE]]&gt;0,Stock[[#This Row],[SELLING DATE]]-Stock[[#This Row],[BUY DATE]]+1,IF(Stock[[#This Row],[BUY DATE]]=0,0,TODAY()-Stock[[#This Row],[BUY DATE]]+1))</f>
        <v>0</v>
      </c>
      <c r="AC733" s="122" t="str">
        <f>IFERROR(Stock[[#This Row],[CASH DIVIDEND]]+Stock[[#This Row],[RETURN/(LOSS) FROM TRADING
(auto-fill)]],"")</f>
        <v/>
      </c>
      <c r="AD733" s="146" t="str">
        <f>IF(Stock[[#This Row],[SELLING QUANTITY]]&gt;0,SUM(Stock[[#This Row],[RETURN/(LOSS) FROM TRADING
(auto-fill)]],Stock[[#This Row],[CASH DIVIDEND]])/SUM(Stock[[#This Row],[BUYING PRICE]]*Stock[[#This Row],[SELLING QUANTITY]],Stock[[#This Row],[BUYING FEE
(auto-fill)]]*Stock[[#This Row],[SELLING QUANTITY]]/Stock[[#This Row],[BUYING QUANTITY]]),"")</f>
        <v/>
      </c>
      <c r="AE733" s="146" t="str">
        <f ca="1">IFERROR(IF(Stock[[#This Row],[HOLDING DAYS
(auto-fill)]]&lt;365,Stock[[#This Row],[% TOTAL RETURN/(LOSS)
(auto-fill)]]*365/Stock[[#This Row],[HOLDING DAYS
(auto-fill)]],POWER((1+Stock[[#This Row],[% TOTAL RETURN/(LOSS)
(auto-fill)]]),1/(Stock[[#This Row],[HOLDING DAYS
(auto-fill)]]/365))-1),"")</f>
        <v/>
      </c>
      <c r="AF733" s="92"/>
      <c r="AG733" s="149" t="str">
        <f>IF(Stock[[#This Row],[STATUS
(auto-fill)]]="HOLDING",Stock[[#This Row],[MARKET PRICE]]-Stock[[#This Row],[BUYING PRICE]],"")</f>
        <v/>
      </c>
      <c r="AH733" s="143" t="str">
        <f>IFERROR(Stock[[#This Row],[CHANGE
(auto-fill)]]/Stock[[#This Row],[BUYING PRICE]],"")</f>
        <v/>
      </c>
      <c r="AI733" s="129" t="str">
        <f>IF(Stock[[#This Row],[MARKET PRICE]]&gt;0,Stock[[#This Row],[MARKET PRICE]]*Stock[[#This Row],[REMAINING QUANTITY
(auto-fill)]],"")</f>
        <v/>
      </c>
    </row>
    <row r="734" spans="2:35">
      <c r="B734" s="112" t="str">
        <f>IF(AND(Stock[[#This Row],[BUYING QUANTITY]]&gt;0,Stock[[#This Row],[REMAINING QUANTITY
(auto-fill)]]=0),"SOLD OUT",
IF(AND(Stock[[#This Row],[BUYING QUANTITY]]&gt;0,Stock[[#This Row],[REMAINING QUANTITY
(auto-fill)]]&gt;0),"HOLDING",""))</f>
        <v/>
      </c>
      <c r="C734" s="111">
        <f t="shared" si="11"/>
        <v>721</v>
      </c>
      <c r="D734" s="79"/>
      <c r="E734" s="80"/>
      <c r="F734" s="162"/>
      <c r="G734" s="85"/>
      <c r="H734" s="86"/>
      <c r="I734" s="164"/>
      <c r="J734" s="115" t="str">
        <f>IF(Stock[[#This Row],[BUYING QUANTITY]]&gt;0,Stock[[#This Row],[BUYING PRICE]]*Stock[[#This Row],[BUYING QUANTITY]]*Stock[[#This Row],[% BUYING FEE]],"")</f>
        <v/>
      </c>
      <c r="K734" s="89"/>
      <c r="L734" s="90"/>
      <c r="M734" s="117" t="str">
        <f>IF(Stock[[#This Row],[BUYING QUANTITY]]&gt;0,Stock[[#This Row],[BUYING PRICE]]*(1+Stock[[#This Row],[% THRESHOLD (RETURN)_1]]),"")</f>
        <v/>
      </c>
      <c r="N734" s="91"/>
      <c r="O734" s="117" t="str">
        <f>IF(Stock[[#This Row],[BUYING QUANTITY]]&gt;0,Stock[[#This Row],[BUYING PRICE]]*(1+Stock[[#This Row],[% THRESHOLD (RETURN)_2]]),"")</f>
        <v/>
      </c>
      <c r="P734" s="91"/>
      <c r="Q734" s="117" t="str">
        <f>IF(Stock[[#This Row],[BUYING QUANTITY]]&gt;0,Stock[[#This Row],[BUYING PRICE]]*(1+Stock[[#This Row],[% THRESHOLD (LOSS)]]),"")</f>
        <v/>
      </c>
      <c r="R734" s="106"/>
      <c r="S734" s="118" t="str">
        <f>IF(Stock[[#This Row],[CASH DIVIDEND]]&gt;0,Stock[[#This Row],[CASH DIVIDEND]]/(Stock[[#This Row],[BUYING PRICE]]*Stock[[#This Row],[BUYING QUANTITY]]),"")</f>
        <v/>
      </c>
      <c r="T734" s="106"/>
      <c r="U734" s="79"/>
      <c r="V734" s="97"/>
      <c r="W734" s="98"/>
      <c r="X734" s="168"/>
      <c r="Y734" s="126" t="str">
        <f>IF(Stock[[#This Row],[SELLING QUANTITY]]&gt;0,Stock[[#This Row],[SELLING PRICE]]*Stock[[#This Row],[SELLING QUANTITY]]*Stock[[#This Row],[% SELLING FEE]]+Stock[[#This Row],[SELLING PRICE]]*Stock[[#This Row],[SELLING QUANTITY]]*$D$12,"")</f>
        <v/>
      </c>
      <c r="Z734" s="127">
        <f>Stock[[#This Row],[BUYING QUANTITY]]+Stock[[#This Row],[STOCK DIVIDEND]]-Stock[[#This Row],[SELLING QUANTITY]]</f>
        <v>0</v>
      </c>
      <c r="AA7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4" s="121">
        <f ca="1">IF(Stock[[#This Row],[SELLING DATE]]&gt;0,Stock[[#This Row],[SELLING DATE]]-Stock[[#This Row],[BUY DATE]]+1,IF(Stock[[#This Row],[BUY DATE]]=0,0,TODAY()-Stock[[#This Row],[BUY DATE]]+1))</f>
        <v>0</v>
      </c>
      <c r="AC734" s="122" t="str">
        <f>IFERROR(Stock[[#This Row],[CASH DIVIDEND]]+Stock[[#This Row],[RETURN/(LOSS) FROM TRADING
(auto-fill)]],"")</f>
        <v/>
      </c>
      <c r="AD734" s="146" t="str">
        <f>IF(Stock[[#This Row],[SELLING QUANTITY]]&gt;0,SUM(Stock[[#This Row],[RETURN/(LOSS) FROM TRADING
(auto-fill)]],Stock[[#This Row],[CASH DIVIDEND]])/SUM(Stock[[#This Row],[BUYING PRICE]]*Stock[[#This Row],[SELLING QUANTITY]],Stock[[#This Row],[BUYING FEE
(auto-fill)]]*Stock[[#This Row],[SELLING QUANTITY]]/Stock[[#This Row],[BUYING QUANTITY]]),"")</f>
        <v/>
      </c>
      <c r="AE734" s="146" t="str">
        <f ca="1">IFERROR(IF(Stock[[#This Row],[HOLDING DAYS
(auto-fill)]]&lt;365,Stock[[#This Row],[% TOTAL RETURN/(LOSS)
(auto-fill)]]*365/Stock[[#This Row],[HOLDING DAYS
(auto-fill)]],POWER((1+Stock[[#This Row],[% TOTAL RETURN/(LOSS)
(auto-fill)]]),1/(Stock[[#This Row],[HOLDING DAYS
(auto-fill)]]/365))-1),"")</f>
        <v/>
      </c>
      <c r="AF734" s="92"/>
      <c r="AG734" s="149" t="str">
        <f>IF(Stock[[#This Row],[STATUS
(auto-fill)]]="HOLDING",Stock[[#This Row],[MARKET PRICE]]-Stock[[#This Row],[BUYING PRICE]],"")</f>
        <v/>
      </c>
      <c r="AH734" s="143" t="str">
        <f>IFERROR(Stock[[#This Row],[CHANGE
(auto-fill)]]/Stock[[#This Row],[BUYING PRICE]],"")</f>
        <v/>
      </c>
      <c r="AI734" s="129" t="str">
        <f>IF(Stock[[#This Row],[MARKET PRICE]]&gt;0,Stock[[#This Row],[MARKET PRICE]]*Stock[[#This Row],[REMAINING QUANTITY
(auto-fill)]],"")</f>
        <v/>
      </c>
    </row>
    <row r="735" spans="2:35">
      <c r="B735" s="112" t="str">
        <f>IF(AND(Stock[[#This Row],[BUYING QUANTITY]]&gt;0,Stock[[#This Row],[REMAINING QUANTITY
(auto-fill)]]=0),"SOLD OUT",
IF(AND(Stock[[#This Row],[BUYING QUANTITY]]&gt;0,Stock[[#This Row],[REMAINING QUANTITY
(auto-fill)]]&gt;0),"HOLDING",""))</f>
        <v/>
      </c>
      <c r="C735" s="111">
        <f t="shared" si="11"/>
        <v>722</v>
      </c>
      <c r="D735" s="79"/>
      <c r="E735" s="80"/>
      <c r="F735" s="162"/>
      <c r="G735" s="85"/>
      <c r="H735" s="86"/>
      <c r="I735" s="164"/>
      <c r="J735" s="115" t="str">
        <f>IF(Stock[[#This Row],[BUYING QUANTITY]]&gt;0,Stock[[#This Row],[BUYING PRICE]]*Stock[[#This Row],[BUYING QUANTITY]]*Stock[[#This Row],[% BUYING FEE]],"")</f>
        <v/>
      </c>
      <c r="K735" s="89"/>
      <c r="L735" s="90"/>
      <c r="M735" s="117" t="str">
        <f>IF(Stock[[#This Row],[BUYING QUANTITY]]&gt;0,Stock[[#This Row],[BUYING PRICE]]*(1+Stock[[#This Row],[% THRESHOLD (RETURN)_1]]),"")</f>
        <v/>
      </c>
      <c r="N735" s="91"/>
      <c r="O735" s="117" t="str">
        <f>IF(Stock[[#This Row],[BUYING QUANTITY]]&gt;0,Stock[[#This Row],[BUYING PRICE]]*(1+Stock[[#This Row],[% THRESHOLD (RETURN)_2]]),"")</f>
        <v/>
      </c>
      <c r="P735" s="91"/>
      <c r="Q735" s="117" t="str">
        <f>IF(Stock[[#This Row],[BUYING QUANTITY]]&gt;0,Stock[[#This Row],[BUYING PRICE]]*(1+Stock[[#This Row],[% THRESHOLD (LOSS)]]),"")</f>
        <v/>
      </c>
      <c r="R735" s="106"/>
      <c r="S735" s="118" t="str">
        <f>IF(Stock[[#This Row],[CASH DIVIDEND]]&gt;0,Stock[[#This Row],[CASH DIVIDEND]]/(Stock[[#This Row],[BUYING PRICE]]*Stock[[#This Row],[BUYING QUANTITY]]),"")</f>
        <v/>
      </c>
      <c r="T735" s="106"/>
      <c r="U735" s="79"/>
      <c r="V735" s="97"/>
      <c r="W735" s="98"/>
      <c r="X735" s="168"/>
      <c r="Y735" s="126" t="str">
        <f>IF(Stock[[#This Row],[SELLING QUANTITY]]&gt;0,Stock[[#This Row],[SELLING PRICE]]*Stock[[#This Row],[SELLING QUANTITY]]*Stock[[#This Row],[% SELLING FEE]]+Stock[[#This Row],[SELLING PRICE]]*Stock[[#This Row],[SELLING QUANTITY]]*$D$12,"")</f>
        <v/>
      </c>
      <c r="Z735" s="127">
        <f>Stock[[#This Row],[BUYING QUANTITY]]+Stock[[#This Row],[STOCK DIVIDEND]]-Stock[[#This Row],[SELLING QUANTITY]]</f>
        <v>0</v>
      </c>
      <c r="AA7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5" s="121">
        <f ca="1">IF(Stock[[#This Row],[SELLING DATE]]&gt;0,Stock[[#This Row],[SELLING DATE]]-Stock[[#This Row],[BUY DATE]]+1,IF(Stock[[#This Row],[BUY DATE]]=0,0,TODAY()-Stock[[#This Row],[BUY DATE]]+1))</f>
        <v>0</v>
      </c>
      <c r="AC735" s="122" t="str">
        <f>IFERROR(Stock[[#This Row],[CASH DIVIDEND]]+Stock[[#This Row],[RETURN/(LOSS) FROM TRADING
(auto-fill)]],"")</f>
        <v/>
      </c>
      <c r="AD735" s="146" t="str">
        <f>IF(Stock[[#This Row],[SELLING QUANTITY]]&gt;0,SUM(Stock[[#This Row],[RETURN/(LOSS) FROM TRADING
(auto-fill)]],Stock[[#This Row],[CASH DIVIDEND]])/SUM(Stock[[#This Row],[BUYING PRICE]]*Stock[[#This Row],[SELLING QUANTITY]],Stock[[#This Row],[BUYING FEE
(auto-fill)]]*Stock[[#This Row],[SELLING QUANTITY]]/Stock[[#This Row],[BUYING QUANTITY]]),"")</f>
        <v/>
      </c>
      <c r="AE735" s="146" t="str">
        <f ca="1">IFERROR(IF(Stock[[#This Row],[HOLDING DAYS
(auto-fill)]]&lt;365,Stock[[#This Row],[% TOTAL RETURN/(LOSS)
(auto-fill)]]*365/Stock[[#This Row],[HOLDING DAYS
(auto-fill)]],POWER((1+Stock[[#This Row],[% TOTAL RETURN/(LOSS)
(auto-fill)]]),1/(Stock[[#This Row],[HOLDING DAYS
(auto-fill)]]/365))-1),"")</f>
        <v/>
      </c>
      <c r="AF735" s="92"/>
      <c r="AG735" s="149" t="str">
        <f>IF(Stock[[#This Row],[STATUS
(auto-fill)]]="HOLDING",Stock[[#This Row],[MARKET PRICE]]-Stock[[#This Row],[BUYING PRICE]],"")</f>
        <v/>
      </c>
      <c r="AH735" s="143" t="str">
        <f>IFERROR(Stock[[#This Row],[CHANGE
(auto-fill)]]/Stock[[#This Row],[BUYING PRICE]],"")</f>
        <v/>
      </c>
      <c r="AI735" s="129" t="str">
        <f>IF(Stock[[#This Row],[MARKET PRICE]]&gt;0,Stock[[#This Row],[MARKET PRICE]]*Stock[[#This Row],[REMAINING QUANTITY
(auto-fill)]],"")</f>
        <v/>
      </c>
    </row>
    <row r="736" spans="2:35">
      <c r="B736" s="112" t="str">
        <f>IF(AND(Stock[[#This Row],[BUYING QUANTITY]]&gt;0,Stock[[#This Row],[REMAINING QUANTITY
(auto-fill)]]=0),"SOLD OUT",
IF(AND(Stock[[#This Row],[BUYING QUANTITY]]&gt;0,Stock[[#This Row],[REMAINING QUANTITY
(auto-fill)]]&gt;0),"HOLDING",""))</f>
        <v/>
      </c>
      <c r="C736" s="111">
        <f t="shared" si="11"/>
        <v>723</v>
      </c>
      <c r="D736" s="79"/>
      <c r="E736" s="80"/>
      <c r="F736" s="162"/>
      <c r="G736" s="85"/>
      <c r="H736" s="86"/>
      <c r="I736" s="164"/>
      <c r="J736" s="115" t="str">
        <f>IF(Stock[[#This Row],[BUYING QUANTITY]]&gt;0,Stock[[#This Row],[BUYING PRICE]]*Stock[[#This Row],[BUYING QUANTITY]]*Stock[[#This Row],[% BUYING FEE]],"")</f>
        <v/>
      </c>
      <c r="K736" s="89"/>
      <c r="L736" s="90"/>
      <c r="M736" s="117" t="str">
        <f>IF(Stock[[#This Row],[BUYING QUANTITY]]&gt;0,Stock[[#This Row],[BUYING PRICE]]*(1+Stock[[#This Row],[% THRESHOLD (RETURN)_1]]),"")</f>
        <v/>
      </c>
      <c r="N736" s="91"/>
      <c r="O736" s="117" t="str">
        <f>IF(Stock[[#This Row],[BUYING QUANTITY]]&gt;0,Stock[[#This Row],[BUYING PRICE]]*(1+Stock[[#This Row],[% THRESHOLD (RETURN)_2]]),"")</f>
        <v/>
      </c>
      <c r="P736" s="91"/>
      <c r="Q736" s="117" t="str">
        <f>IF(Stock[[#This Row],[BUYING QUANTITY]]&gt;0,Stock[[#This Row],[BUYING PRICE]]*(1+Stock[[#This Row],[% THRESHOLD (LOSS)]]),"")</f>
        <v/>
      </c>
      <c r="R736" s="106"/>
      <c r="S736" s="118" t="str">
        <f>IF(Stock[[#This Row],[CASH DIVIDEND]]&gt;0,Stock[[#This Row],[CASH DIVIDEND]]/(Stock[[#This Row],[BUYING PRICE]]*Stock[[#This Row],[BUYING QUANTITY]]),"")</f>
        <v/>
      </c>
      <c r="T736" s="106"/>
      <c r="U736" s="79"/>
      <c r="V736" s="97"/>
      <c r="W736" s="98"/>
      <c r="X736" s="168"/>
      <c r="Y736" s="126" t="str">
        <f>IF(Stock[[#This Row],[SELLING QUANTITY]]&gt;0,Stock[[#This Row],[SELLING PRICE]]*Stock[[#This Row],[SELLING QUANTITY]]*Stock[[#This Row],[% SELLING FEE]]+Stock[[#This Row],[SELLING PRICE]]*Stock[[#This Row],[SELLING QUANTITY]]*$D$12,"")</f>
        <v/>
      </c>
      <c r="Z736" s="127">
        <f>Stock[[#This Row],[BUYING QUANTITY]]+Stock[[#This Row],[STOCK DIVIDEND]]-Stock[[#This Row],[SELLING QUANTITY]]</f>
        <v>0</v>
      </c>
      <c r="AA7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6" s="121">
        <f ca="1">IF(Stock[[#This Row],[SELLING DATE]]&gt;0,Stock[[#This Row],[SELLING DATE]]-Stock[[#This Row],[BUY DATE]]+1,IF(Stock[[#This Row],[BUY DATE]]=0,0,TODAY()-Stock[[#This Row],[BUY DATE]]+1))</f>
        <v>0</v>
      </c>
      <c r="AC736" s="122" t="str">
        <f>IFERROR(Stock[[#This Row],[CASH DIVIDEND]]+Stock[[#This Row],[RETURN/(LOSS) FROM TRADING
(auto-fill)]],"")</f>
        <v/>
      </c>
      <c r="AD736" s="146" t="str">
        <f>IF(Stock[[#This Row],[SELLING QUANTITY]]&gt;0,SUM(Stock[[#This Row],[RETURN/(LOSS) FROM TRADING
(auto-fill)]],Stock[[#This Row],[CASH DIVIDEND]])/SUM(Stock[[#This Row],[BUYING PRICE]]*Stock[[#This Row],[SELLING QUANTITY]],Stock[[#This Row],[BUYING FEE
(auto-fill)]]*Stock[[#This Row],[SELLING QUANTITY]]/Stock[[#This Row],[BUYING QUANTITY]]),"")</f>
        <v/>
      </c>
      <c r="AE736" s="146" t="str">
        <f ca="1">IFERROR(IF(Stock[[#This Row],[HOLDING DAYS
(auto-fill)]]&lt;365,Stock[[#This Row],[% TOTAL RETURN/(LOSS)
(auto-fill)]]*365/Stock[[#This Row],[HOLDING DAYS
(auto-fill)]],POWER((1+Stock[[#This Row],[% TOTAL RETURN/(LOSS)
(auto-fill)]]),1/(Stock[[#This Row],[HOLDING DAYS
(auto-fill)]]/365))-1),"")</f>
        <v/>
      </c>
      <c r="AF736" s="92"/>
      <c r="AG736" s="149" t="str">
        <f>IF(Stock[[#This Row],[STATUS
(auto-fill)]]="HOLDING",Stock[[#This Row],[MARKET PRICE]]-Stock[[#This Row],[BUYING PRICE]],"")</f>
        <v/>
      </c>
      <c r="AH736" s="143" t="str">
        <f>IFERROR(Stock[[#This Row],[CHANGE
(auto-fill)]]/Stock[[#This Row],[BUYING PRICE]],"")</f>
        <v/>
      </c>
      <c r="AI736" s="129" t="str">
        <f>IF(Stock[[#This Row],[MARKET PRICE]]&gt;0,Stock[[#This Row],[MARKET PRICE]]*Stock[[#This Row],[REMAINING QUANTITY
(auto-fill)]],"")</f>
        <v/>
      </c>
    </row>
    <row r="737" spans="2:35">
      <c r="B737" s="112" t="str">
        <f>IF(AND(Stock[[#This Row],[BUYING QUANTITY]]&gt;0,Stock[[#This Row],[REMAINING QUANTITY
(auto-fill)]]=0),"SOLD OUT",
IF(AND(Stock[[#This Row],[BUYING QUANTITY]]&gt;0,Stock[[#This Row],[REMAINING QUANTITY
(auto-fill)]]&gt;0),"HOLDING",""))</f>
        <v/>
      </c>
      <c r="C737" s="111">
        <f t="shared" si="11"/>
        <v>724</v>
      </c>
      <c r="D737" s="79"/>
      <c r="E737" s="80"/>
      <c r="F737" s="162"/>
      <c r="G737" s="85"/>
      <c r="H737" s="86"/>
      <c r="I737" s="164"/>
      <c r="J737" s="115" t="str">
        <f>IF(Stock[[#This Row],[BUYING QUANTITY]]&gt;0,Stock[[#This Row],[BUYING PRICE]]*Stock[[#This Row],[BUYING QUANTITY]]*Stock[[#This Row],[% BUYING FEE]],"")</f>
        <v/>
      </c>
      <c r="K737" s="89"/>
      <c r="L737" s="90"/>
      <c r="M737" s="117" t="str">
        <f>IF(Stock[[#This Row],[BUYING QUANTITY]]&gt;0,Stock[[#This Row],[BUYING PRICE]]*(1+Stock[[#This Row],[% THRESHOLD (RETURN)_1]]),"")</f>
        <v/>
      </c>
      <c r="N737" s="91"/>
      <c r="O737" s="117" t="str">
        <f>IF(Stock[[#This Row],[BUYING QUANTITY]]&gt;0,Stock[[#This Row],[BUYING PRICE]]*(1+Stock[[#This Row],[% THRESHOLD (RETURN)_2]]),"")</f>
        <v/>
      </c>
      <c r="P737" s="91"/>
      <c r="Q737" s="117" t="str">
        <f>IF(Stock[[#This Row],[BUYING QUANTITY]]&gt;0,Stock[[#This Row],[BUYING PRICE]]*(1+Stock[[#This Row],[% THRESHOLD (LOSS)]]),"")</f>
        <v/>
      </c>
      <c r="R737" s="106"/>
      <c r="S737" s="118" t="str">
        <f>IF(Stock[[#This Row],[CASH DIVIDEND]]&gt;0,Stock[[#This Row],[CASH DIVIDEND]]/(Stock[[#This Row],[BUYING PRICE]]*Stock[[#This Row],[BUYING QUANTITY]]),"")</f>
        <v/>
      </c>
      <c r="T737" s="106"/>
      <c r="U737" s="79"/>
      <c r="V737" s="97"/>
      <c r="W737" s="98"/>
      <c r="X737" s="168"/>
      <c r="Y737" s="126" t="str">
        <f>IF(Stock[[#This Row],[SELLING QUANTITY]]&gt;0,Stock[[#This Row],[SELLING PRICE]]*Stock[[#This Row],[SELLING QUANTITY]]*Stock[[#This Row],[% SELLING FEE]]+Stock[[#This Row],[SELLING PRICE]]*Stock[[#This Row],[SELLING QUANTITY]]*$D$12,"")</f>
        <v/>
      </c>
      <c r="Z737" s="127">
        <f>Stock[[#This Row],[BUYING QUANTITY]]+Stock[[#This Row],[STOCK DIVIDEND]]-Stock[[#This Row],[SELLING QUANTITY]]</f>
        <v>0</v>
      </c>
      <c r="AA7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7" s="121">
        <f ca="1">IF(Stock[[#This Row],[SELLING DATE]]&gt;0,Stock[[#This Row],[SELLING DATE]]-Stock[[#This Row],[BUY DATE]]+1,IF(Stock[[#This Row],[BUY DATE]]=0,0,TODAY()-Stock[[#This Row],[BUY DATE]]+1))</f>
        <v>0</v>
      </c>
      <c r="AC737" s="122" t="str">
        <f>IFERROR(Stock[[#This Row],[CASH DIVIDEND]]+Stock[[#This Row],[RETURN/(LOSS) FROM TRADING
(auto-fill)]],"")</f>
        <v/>
      </c>
      <c r="AD737" s="146" t="str">
        <f>IF(Stock[[#This Row],[SELLING QUANTITY]]&gt;0,SUM(Stock[[#This Row],[RETURN/(LOSS) FROM TRADING
(auto-fill)]],Stock[[#This Row],[CASH DIVIDEND]])/SUM(Stock[[#This Row],[BUYING PRICE]]*Stock[[#This Row],[SELLING QUANTITY]],Stock[[#This Row],[BUYING FEE
(auto-fill)]]*Stock[[#This Row],[SELLING QUANTITY]]/Stock[[#This Row],[BUYING QUANTITY]]),"")</f>
        <v/>
      </c>
      <c r="AE737" s="146" t="str">
        <f ca="1">IFERROR(IF(Stock[[#This Row],[HOLDING DAYS
(auto-fill)]]&lt;365,Stock[[#This Row],[% TOTAL RETURN/(LOSS)
(auto-fill)]]*365/Stock[[#This Row],[HOLDING DAYS
(auto-fill)]],POWER((1+Stock[[#This Row],[% TOTAL RETURN/(LOSS)
(auto-fill)]]),1/(Stock[[#This Row],[HOLDING DAYS
(auto-fill)]]/365))-1),"")</f>
        <v/>
      </c>
      <c r="AF737" s="92"/>
      <c r="AG737" s="149" t="str">
        <f>IF(Stock[[#This Row],[STATUS
(auto-fill)]]="HOLDING",Stock[[#This Row],[MARKET PRICE]]-Stock[[#This Row],[BUYING PRICE]],"")</f>
        <v/>
      </c>
      <c r="AH737" s="143" t="str">
        <f>IFERROR(Stock[[#This Row],[CHANGE
(auto-fill)]]/Stock[[#This Row],[BUYING PRICE]],"")</f>
        <v/>
      </c>
      <c r="AI737" s="129" t="str">
        <f>IF(Stock[[#This Row],[MARKET PRICE]]&gt;0,Stock[[#This Row],[MARKET PRICE]]*Stock[[#This Row],[REMAINING QUANTITY
(auto-fill)]],"")</f>
        <v/>
      </c>
    </row>
    <row r="738" spans="2:35">
      <c r="B738" s="112" t="str">
        <f>IF(AND(Stock[[#This Row],[BUYING QUANTITY]]&gt;0,Stock[[#This Row],[REMAINING QUANTITY
(auto-fill)]]=0),"SOLD OUT",
IF(AND(Stock[[#This Row],[BUYING QUANTITY]]&gt;0,Stock[[#This Row],[REMAINING QUANTITY
(auto-fill)]]&gt;0),"HOLDING",""))</f>
        <v/>
      </c>
      <c r="C738" s="111">
        <f t="shared" si="11"/>
        <v>725</v>
      </c>
      <c r="D738" s="79"/>
      <c r="E738" s="80"/>
      <c r="F738" s="162"/>
      <c r="G738" s="85"/>
      <c r="H738" s="86"/>
      <c r="I738" s="164"/>
      <c r="J738" s="115" t="str">
        <f>IF(Stock[[#This Row],[BUYING QUANTITY]]&gt;0,Stock[[#This Row],[BUYING PRICE]]*Stock[[#This Row],[BUYING QUANTITY]]*Stock[[#This Row],[% BUYING FEE]],"")</f>
        <v/>
      </c>
      <c r="K738" s="89"/>
      <c r="L738" s="90"/>
      <c r="M738" s="117" t="str">
        <f>IF(Stock[[#This Row],[BUYING QUANTITY]]&gt;0,Stock[[#This Row],[BUYING PRICE]]*(1+Stock[[#This Row],[% THRESHOLD (RETURN)_1]]),"")</f>
        <v/>
      </c>
      <c r="N738" s="91"/>
      <c r="O738" s="117" t="str">
        <f>IF(Stock[[#This Row],[BUYING QUANTITY]]&gt;0,Stock[[#This Row],[BUYING PRICE]]*(1+Stock[[#This Row],[% THRESHOLD (RETURN)_2]]),"")</f>
        <v/>
      </c>
      <c r="P738" s="91"/>
      <c r="Q738" s="117" t="str">
        <f>IF(Stock[[#This Row],[BUYING QUANTITY]]&gt;0,Stock[[#This Row],[BUYING PRICE]]*(1+Stock[[#This Row],[% THRESHOLD (LOSS)]]),"")</f>
        <v/>
      </c>
      <c r="R738" s="106"/>
      <c r="S738" s="118" t="str">
        <f>IF(Stock[[#This Row],[CASH DIVIDEND]]&gt;0,Stock[[#This Row],[CASH DIVIDEND]]/(Stock[[#This Row],[BUYING PRICE]]*Stock[[#This Row],[BUYING QUANTITY]]),"")</f>
        <v/>
      </c>
      <c r="T738" s="106"/>
      <c r="U738" s="79"/>
      <c r="V738" s="97"/>
      <c r="W738" s="98"/>
      <c r="X738" s="168"/>
      <c r="Y738" s="126" t="str">
        <f>IF(Stock[[#This Row],[SELLING QUANTITY]]&gt;0,Stock[[#This Row],[SELLING PRICE]]*Stock[[#This Row],[SELLING QUANTITY]]*Stock[[#This Row],[% SELLING FEE]]+Stock[[#This Row],[SELLING PRICE]]*Stock[[#This Row],[SELLING QUANTITY]]*$D$12,"")</f>
        <v/>
      </c>
      <c r="Z738" s="127">
        <f>Stock[[#This Row],[BUYING QUANTITY]]+Stock[[#This Row],[STOCK DIVIDEND]]-Stock[[#This Row],[SELLING QUANTITY]]</f>
        <v>0</v>
      </c>
      <c r="AA7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8" s="121">
        <f ca="1">IF(Stock[[#This Row],[SELLING DATE]]&gt;0,Stock[[#This Row],[SELLING DATE]]-Stock[[#This Row],[BUY DATE]]+1,IF(Stock[[#This Row],[BUY DATE]]=0,0,TODAY()-Stock[[#This Row],[BUY DATE]]+1))</f>
        <v>0</v>
      </c>
      <c r="AC738" s="122" t="str">
        <f>IFERROR(Stock[[#This Row],[CASH DIVIDEND]]+Stock[[#This Row],[RETURN/(LOSS) FROM TRADING
(auto-fill)]],"")</f>
        <v/>
      </c>
      <c r="AD738" s="146" t="str">
        <f>IF(Stock[[#This Row],[SELLING QUANTITY]]&gt;0,SUM(Stock[[#This Row],[RETURN/(LOSS) FROM TRADING
(auto-fill)]],Stock[[#This Row],[CASH DIVIDEND]])/SUM(Stock[[#This Row],[BUYING PRICE]]*Stock[[#This Row],[SELLING QUANTITY]],Stock[[#This Row],[BUYING FEE
(auto-fill)]]*Stock[[#This Row],[SELLING QUANTITY]]/Stock[[#This Row],[BUYING QUANTITY]]),"")</f>
        <v/>
      </c>
      <c r="AE738" s="146" t="str">
        <f ca="1">IFERROR(IF(Stock[[#This Row],[HOLDING DAYS
(auto-fill)]]&lt;365,Stock[[#This Row],[% TOTAL RETURN/(LOSS)
(auto-fill)]]*365/Stock[[#This Row],[HOLDING DAYS
(auto-fill)]],POWER((1+Stock[[#This Row],[% TOTAL RETURN/(LOSS)
(auto-fill)]]),1/(Stock[[#This Row],[HOLDING DAYS
(auto-fill)]]/365))-1),"")</f>
        <v/>
      </c>
      <c r="AF738" s="92"/>
      <c r="AG738" s="149" t="str">
        <f>IF(Stock[[#This Row],[STATUS
(auto-fill)]]="HOLDING",Stock[[#This Row],[MARKET PRICE]]-Stock[[#This Row],[BUYING PRICE]],"")</f>
        <v/>
      </c>
      <c r="AH738" s="143" t="str">
        <f>IFERROR(Stock[[#This Row],[CHANGE
(auto-fill)]]/Stock[[#This Row],[BUYING PRICE]],"")</f>
        <v/>
      </c>
      <c r="AI738" s="129" t="str">
        <f>IF(Stock[[#This Row],[MARKET PRICE]]&gt;0,Stock[[#This Row],[MARKET PRICE]]*Stock[[#This Row],[REMAINING QUANTITY
(auto-fill)]],"")</f>
        <v/>
      </c>
    </row>
    <row r="739" spans="2:35">
      <c r="B739" s="112" t="str">
        <f>IF(AND(Stock[[#This Row],[BUYING QUANTITY]]&gt;0,Stock[[#This Row],[REMAINING QUANTITY
(auto-fill)]]=0),"SOLD OUT",
IF(AND(Stock[[#This Row],[BUYING QUANTITY]]&gt;0,Stock[[#This Row],[REMAINING QUANTITY
(auto-fill)]]&gt;0),"HOLDING",""))</f>
        <v/>
      </c>
      <c r="C739" s="111">
        <f t="shared" si="11"/>
        <v>726</v>
      </c>
      <c r="D739" s="79"/>
      <c r="E739" s="80"/>
      <c r="F739" s="162"/>
      <c r="G739" s="85"/>
      <c r="H739" s="86"/>
      <c r="I739" s="164"/>
      <c r="J739" s="115" t="str">
        <f>IF(Stock[[#This Row],[BUYING QUANTITY]]&gt;0,Stock[[#This Row],[BUYING PRICE]]*Stock[[#This Row],[BUYING QUANTITY]]*Stock[[#This Row],[% BUYING FEE]],"")</f>
        <v/>
      </c>
      <c r="K739" s="89"/>
      <c r="L739" s="90"/>
      <c r="M739" s="117" t="str">
        <f>IF(Stock[[#This Row],[BUYING QUANTITY]]&gt;0,Stock[[#This Row],[BUYING PRICE]]*(1+Stock[[#This Row],[% THRESHOLD (RETURN)_1]]),"")</f>
        <v/>
      </c>
      <c r="N739" s="91"/>
      <c r="O739" s="117" t="str">
        <f>IF(Stock[[#This Row],[BUYING QUANTITY]]&gt;0,Stock[[#This Row],[BUYING PRICE]]*(1+Stock[[#This Row],[% THRESHOLD (RETURN)_2]]),"")</f>
        <v/>
      </c>
      <c r="P739" s="91"/>
      <c r="Q739" s="117" t="str">
        <f>IF(Stock[[#This Row],[BUYING QUANTITY]]&gt;0,Stock[[#This Row],[BUYING PRICE]]*(1+Stock[[#This Row],[% THRESHOLD (LOSS)]]),"")</f>
        <v/>
      </c>
      <c r="R739" s="106"/>
      <c r="S739" s="118" t="str">
        <f>IF(Stock[[#This Row],[CASH DIVIDEND]]&gt;0,Stock[[#This Row],[CASH DIVIDEND]]/(Stock[[#This Row],[BUYING PRICE]]*Stock[[#This Row],[BUYING QUANTITY]]),"")</f>
        <v/>
      </c>
      <c r="T739" s="106"/>
      <c r="U739" s="79"/>
      <c r="V739" s="97"/>
      <c r="W739" s="98"/>
      <c r="X739" s="168"/>
      <c r="Y739" s="126" t="str">
        <f>IF(Stock[[#This Row],[SELLING QUANTITY]]&gt;0,Stock[[#This Row],[SELLING PRICE]]*Stock[[#This Row],[SELLING QUANTITY]]*Stock[[#This Row],[% SELLING FEE]]+Stock[[#This Row],[SELLING PRICE]]*Stock[[#This Row],[SELLING QUANTITY]]*$D$12,"")</f>
        <v/>
      </c>
      <c r="Z739" s="127">
        <f>Stock[[#This Row],[BUYING QUANTITY]]+Stock[[#This Row],[STOCK DIVIDEND]]-Stock[[#This Row],[SELLING QUANTITY]]</f>
        <v>0</v>
      </c>
      <c r="AA7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39" s="121">
        <f ca="1">IF(Stock[[#This Row],[SELLING DATE]]&gt;0,Stock[[#This Row],[SELLING DATE]]-Stock[[#This Row],[BUY DATE]]+1,IF(Stock[[#This Row],[BUY DATE]]=0,0,TODAY()-Stock[[#This Row],[BUY DATE]]+1))</f>
        <v>0</v>
      </c>
      <c r="AC739" s="122" t="str">
        <f>IFERROR(Stock[[#This Row],[CASH DIVIDEND]]+Stock[[#This Row],[RETURN/(LOSS) FROM TRADING
(auto-fill)]],"")</f>
        <v/>
      </c>
      <c r="AD739" s="146" t="str">
        <f>IF(Stock[[#This Row],[SELLING QUANTITY]]&gt;0,SUM(Stock[[#This Row],[RETURN/(LOSS) FROM TRADING
(auto-fill)]],Stock[[#This Row],[CASH DIVIDEND]])/SUM(Stock[[#This Row],[BUYING PRICE]]*Stock[[#This Row],[SELLING QUANTITY]],Stock[[#This Row],[BUYING FEE
(auto-fill)]]*Stock[[#This Row],[SELLING QUANTITY]]/Stock[[#This Row],[BUYING QUANTITY]]),"")</f>
        <v/>
      </c>
      <c r="AE739" s="146" t="str">
        <f ca="1">IFERROR(IF(Stock[[#This Row],[HOLDING DAYS
(auto-fill)]]&lt;365,Stock[[#This Row],[% TOTAL RETURN/(LOSS)
(auto-fill)]]*365/Stock[[#This Row],[HOLDING DAYS
(auto-fill)]],POWER((1+Stock[[#This Row],[% TOTAL RETURN/(LOSS)
(auto-fill)]]),1/(Stock[[#This Row],[HOLDING DAYS
(auto-fill)]]/365))-1),"")</f>
        <v/>
      </c>
      <c r="AF739" s="92"/>
      <c r="AG739" s="149" t="str">
        <f>IF(Stock[[#This Row],[STATUS
(auto-fill)]]="HOLDING",Stock[[#This Row],[MARKET PRICE]]-Stock[[#This Row],[BUYING PRICE]],"")</f>
        <v/>
      </c>
      <c r="AH739" s="143" t="str">
        <f>IFERROR(Stock[[#This Row],[CHANGE
(auto-fill)]]/Stock[[#This Row],[BUYING PRICE]],"")</f>
        <v/>
      </c>
      <c r="AI739" s="129" t="str">
        <f>IF(Stock[[#This Row],[MARKET PRICE]]&gt;0,Stock[[#This Row],[MARKET PRICE]]*Stock[[#This Row],[REMAINING QUANTITY
(auto-fill)]],"")</f>
        <v/>
      </c>
    </row>
    <row r="740" spans="2:35">
      <c r="B740" s="112" t="str">
        <f>IF(AND(Stock[[#This Row],[BUYING QUANTITY]]&gt;0,Stock[[#This Row],[REMAINING QUANTITY
(auto-fill)]]=0),"SOLD OUT",
IF(AND(Stock[[#This Row],[BUYING QUANTITY]]&gt;0,Stock[[#This Row],[REMAINING QUANTITY
(auto-fill)]]&gt;0),"HOLDING",""))</f>
        <v/>
      </c>
      <c r="C740" s="111">
        <f t="shared" si="11"/>
        <v>727</v>
      </c>
      <c r="D740" s="79"/>
      <c r="E740" s="80"/>
      <c r="F740" s="162"/>
      <c r="G740" s="85"/>
      <c r="H740" s="86"/>
      <c r="I740" s="164"/>
      <c r="J740" s="115" t="str">
        <f>IF(Stock[[#This Row],[BUYING QUANTITY]]&gt;0,Stock[[#This Row],[BUYING PRICE]]*Stock[[#This Row],[BUYING QUANTITY]]*Stock[[#This Row],[% BUYING FEE]],"")</f>
        <v/>
      </c>
      <c r="K740" s="89"/>
      <c r="L740" s="90"/>
      <c r="M740" s="117" t="str">
        <f>IF(Stock[[#This Row],[BUYING QUANTITY]]&gt;0,Stock[[#This Row],[BUYING PRICE]]*(1+Stock[[#This Row],[% THRESHOLD (RETURN)_1]]),"")</f>
        <v/>
      </c>
      <c r="N740" s="91"/>
      <c r="O740" s="117" t="str">
        <f>IF(Stock[[#This Row],[BUYING QUANTITY]]&gt;0,Stock[[#This Row],[BUYING PRICE]]*(1+Stock[[#This Row],[% THRESHOLD (RETURN)_2]]),"")</f>
        <v/>
      </c>
      <c r="P740" s="91"/>
      <c r="Q740" s="117" t="str">
        <f>IF(Stock[[#This Row],[BUYING QUANTITY]]&gt;0,Stock[[#This Row],[BUYING PRICE]]*(1+Stock[[#This Row],[% THRESHOLD (LOSS)]]),"")</f>
        <v/>
      </c>
      <c r="R740" s="106"/>
      <c r="S740" s="118" t="str">
        <f>IF(Stock[[#This Row],[CASH DIVIDEND]]&gt;0,Stock[[#This Row],[CASH DIVIDEND]]/(Stock[[#This Row],[BUYING PRICE]]*Stock[[#This Row],[BUYING QUANTITY]]),"")</f>
        <v/>
      </c>
      <c r="T740" s="106"/>
      <c r="U740" s="79"/>
      <c r="V740" s="97"/>
      <c r="W740" s="98"/>
      <c r="X740" s="168"/>
      <c r="Y740" s="126" t="str">
        <f>IF(Stock[[#This Row],[SELLING QUANTITY]]&gt;0,Stock[[#This Row],[SELLING PRICE]]*Stock[[#This Row],[SELLING QUANTITY]]*Stock[[#This Row],[% SELLING FEE]]+Stock[[#This Row],[SELLING PRICE]]*Stock[[#This Row],[SELLING QUANTITY]]*$D$12,"")</f>
        <v/>
      </c>
      <c r="Z740" s="127">
        <f>Stock[[#This Row],[BUYING QUANTITY]]+Stock[[#This Row],[STOCK DIVIDEND]]-Stock[[#This Row],[SELLING QUANTITY]]</f>
        <v>0</v>
      </c>
      <c r="AA7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0" s="121">
        <f ca="1">IF(Stock[[#This Row],[SELLING DATE]]&gt;0,Stock[[#This Row],[SELLING DATE]]-Stock[[#This Row],[BUY DATE]]+1,IF(Stock[[#This Row],[BUY DATE]]=0,0,TODAY()-Stock[[#This Row],[BUY DATE]]+1))</f>
        <v>0</v>
      </c>
      <c r="AC740" s="122" t="str">
        <f>IFERROR(Stock[[#This Row],[CASH DIVIDEND]]+Stock[[#This Row],[RETURN/(LOSS) FROM TRADING
(auto-fill)]],"")</f>
        <v/>
      </c>
      <c r="AD740" s="146" t="str">
        <f>IF(Stock[[#This Row],[SELLING QUANTITY]]&gt;0,SUM(Stock[[#This Row],[RETURN/(LOSS) FROM TRADING
(auto-fill)]],Stock[[#This Row],[CASH DIVIDEND]])/SUM(Stock[[#This Row],[BUYING PRICE]]*Stock[[#This Row],[SELLING QUANTITY]],Stock[[#This Row],[BUYING FEE
(auto-fill)]]*Stock[[#This Row],[SELLING QUANTITY]]/Stock[[#This Row],[BUYING QUANTITY]]),"")</f>
        <v/>
      </c>
      <c r="AE740" s="146" t="str">
        <f ca="1">IFERROR(IF(Stock[[#This Row],[HOLDING DAYS
(auto-fill)]]&lt;365,Stock[[#This Row],[% TOTAL RETURN/(LOSS)
(auto-fill)]]*365/Stock[[#This Row],[HOLDING DAYS
(auto-fill)]],POWER((1+Stock[[#This Row],[% TOTAL RETURN/(LOSS)
(auto-fill)]]),1/(Stock[[#This Row],[HOLDING DAYS
(auto-fill)]]/365))-1),"")</f>
        <v/>
      </c>
      <c r="AF740" s="92"/>
      <c r="AG740" s="149" t="str">
        <f>IF(Stock[[#This Row],[STATUS
(auto-fill)]]="HOLDING",Stock[[#This Row],[MARKET PRICE]]-Stock[[#This Row],[BUYING PRICE]],"")</f>
        <v/>
      </c>
      <c r="AH740" s="143" t="str">
        <f>IFERROR(Stock[[#This Row],[CHANGE
(auto-fill)]]/Stock[[#This Row],[BUYING PRICE]],"")</f>
        <v/>
      </c>
      <c r="AI740" s="129" t="str">
        <f>IF(Stock[[#This Row],[MARKET PRICE]]&gt;0,Stock[[#This Row],[MARKET PRICE]]*Stock[[#This Row],[REMAINING QUANTITY
(auto-fill)]],"")</f>
        <v/>
      </c>
    </row>
    <row r="741" spans="2:35">
      <c r="B741" s="112" t="str">
        <f>IF(AND(Stock[[#This Row],[BUYING QUANTITY]]&gt;0,Stock[[#This Row],[REMAINING QUANTITY
(auto-fill)]]=0),"SOLD OUT",
IF(AND(Stock[[#This Row],[BUYING QUANTITY]]&gt;0,Stock[[#This Row],[REMAINING QUANTITY
(auto-fill)]]&gt;0),"HOLDING",""))</f>
        <v/>
      </c>
      <c r="C741" s="111">
        <f t="shared" si="11"/>
        <v>728</v>
      </c>
      <c r="D741" s="79"/>
      <c r="E741" s="80"/>
      <c r="F741" s="162"/>
      <c r="G741" s="85"/>
      <c r="H741" s="86"/>
      <c r="I741" s="164"/>
      <c r="J741" s="115" t="str">
        <f>IF(Stock[[#This Row],[BUYING QUANTITY]]&gt;0,Stock[[#This Row],[BUYING PRICE]]*Stock[[#This Row],[BUYING QUANTITY]]*Stock[[#This Row],[% BUYING FEE]],"")</f>
        <v/>
      </c>
      <c r="K741" s="89"/>
      <c r="L741" s="90"/>
      <c r="M741" s="117" t="str">
        <f>IF(Stock[[#This Row],[BUYING QUANTITY]]&gt;0,Stock[[#This Row],[BUYING PRICE]]*(1+Stock[[#This Row],[% THRESHOLD (RETURN)_1]]),"")</f>
        <v/>
      </c>
      <c r="N741" s="91"/>
      <c r="O741" s="117" t="str">
        <f>IF(Stock[[#This Row],[BUYING QUANTITY]]&gt;0,Stock[[#This Row],[BUYING PRICE]]*(1+Stock[[#This Row],[% THRESHOLD (RETURN)_2]]),"")</f>
        <v/>
      </c>
      <c r="P741" s="91"/>
      <c r="Q741" s="117" t="str">
        <f>IF(Stock[[#This Row],[BUYING QUANTITY]]&gt;0,Stock[[#This Row],[BUYING PRICE]]*(1+Stock[[#This Row],[% THRESHOLD (LOSS)]]),"")</f>
        <v/>
      </c>
      <c r="R741" s="106"/>
      <c r="S741" s="118" t="str">
        <f>IF(Stock[[#This Row],[CASH DIVIDEND]]&gt;0,Stock[[#This Row],[CASH DIVIDEND]]/(Stock[[#This Row],[BUYING PRICE]]*Stock[[#This Row],[BUYING QUANTITY]]),"")</f>
        <v/>
      </c>
      <c r="T741" s="106"/>
      <c r="U741" s="79"/>
      <c r="V741" s="97"/>
      <c r="W741" s="98"/>
      <c r="X741" s="168"/>
      <c r="Y741" s="126" t="str">
        <f>IF(Stock[[#This Row],[SELLING QUANTITY]]&gt;0,Stock[[#This Row],[SELLING PRICE]]*Stock[[#This Row],[SELLING QUANTITY]]*Stock[[#This Row],[% SELLING FEE]]+Stock[[#This Row],[SELLING PRICE]]*Stock[[#This Row],[SELLING QUANTITY]]*$D$12,"")</f>
        <v/>
      </c>
      <c r="Z741" s="127">
        <f>Stock[[#This Row],[BUYING QUANTITY]]+Stock[[#This Row],[STOCK DIVIDEND]]-Stock[[#This Row],[SELLING QUANTITY]]</f>
        <v>0</v>
      </c>
      <c r="AA7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1" s="121">
        <f ca="1">IF(Stock[[#This Row],[SELLING DATE]]&gt;0,Stock[[#This Row],[SELLING DATE]]-Stock[[#This Row],[BUY DATE]]+1,IF(Stock[[#This Row],[BUY DATE]]=0,0,TODAY()-Stock[[#This Row],[BUY DATE]]+1))</f>
        <v>0</v>
      </c>
      <c r="AC741" s="122" t="str">
        <f>IFERROR(Stock[[#This Row],[CASH DIVIDEND]]+Stock[[#This Row],[RETURN/(LOSS) FROM TRADING
(auto-fill)]],"")</f>
        <v/>
      </c>
      <c r="AD741" s="146" t="str">
        <f>IF(Stock[[#This Row],[SELLING QUANTITY]]&gt;0,SUM(Stock[[#This Row],[RETURN/(LOSS) FROM TRADING
(auto-fill)]],Stock[[#This Row],[CASH DIVIDEND]])/SUM(Stock[[#This Row],[BUYING PRICE]]*Stock[[#This Row],[SELLING QUANTITY]],Stock[[#This Row],[BUYING FEE
(auto-fill)]]*Stock[[#This Row],[SELLING QUANTITY]]/Stock[[#This Row],[BUYING QUANTITY]]),"")</f>
        <v/>
      </c>
      <c r="AE741" s="146" t="str">
        <f ca="1">IFERROR(IF(Stock[[#This Row],[HOLDING DAYS
(auto-fill)]]&lt;365,Stock[[#This Row],[% TOTAL RETURN/(LOSS)
(auto-fill)]]*365/Stock[[#This Row],[HOLDING DAYS
(auto-fill)]],POWER((1+Stock[[#This Row],[% TOTAL RETURN/(LOSS)
(auto-fill)]]),1/(Stock[[#This Row],[HOLDING DAYS
(auto-fill)]]/365))-1),"")</f>
        <v/>
      </c>
      <c r="AF741" s="92"/>
      <c r="AG741" s="149" t="str">
        <f>IF(Stock[[#This Row],[STATUS
(auto-fill)]]="HOLDING",Stock[[#This Row],[MARKET PRICE]]-Stock[[#This Row],[BUYING PRICE]],"")</f>
        <v/>
      </c>
      <c r="AH741" s="143" t="str">
        <f>IFERROR(Stock[[#This Row],[CHANGE
(auto-fill)]]/Stock[[#This Row],[BUYING PRICE]],"")</f>
        <v/>
      </c>
      <c r="AI741" s="129" t="str">
        <f>IF(Stock[[#This Row],[MARKET PRICE]]&gt;0,Stock[[#This Row],[MARKET PRICE]]*Stock[[#This Row],[REMAINING QUANTITY
(auto-fill)]],"")</f>
        <v/>
      </c>
    </row>
    <row r="742" spans="2:35">
      <c r="B742" s="112" t="str">
        <f>IF(AND(Stock[[#This Row],[BUYING QUANTITY]]&gt;0,Stock[[#This Row],[REMAINING QUANTITY
(auto-fill)]]=0),"SOLD OUT",
IF(AND(Stock[[#This Row],[BUYING QUANTITY]]&gt;0,Stock[[#This Row],[REMAINING QUANTITY
(auto-fill)]]&gt;0),"HOLDING",""))</f>
        <v/>
      </c>
      <c r="C742" s="111">
        <f t="shared" si="11"/>
        <v>729</v>
      </c>
      <c r="D742" s="79"/>
      <c r="E742" s="80"/>
      <c r="F742" s="162"/>
      <c r="G742" s="85"/>
      <c r="H742" s="86"/>
      <c r="I742" s="164"/>
      <c r="J742" s="115" t="str">
        <f>IF(Stock[[#This Row],[BUYING QUANTITY]]&gt;0,Stock[[#This Row],[BUYING PRICE]]*Stock[[#This Row],[BUYING QUANTITY]]*Stock[[#This Row],[% BUYING FEE]],"")</f>
        <v/>
      </c>
      <c r="K742" s="89"/>
      <c r="L742" s="90"/>
      <c r="M742" s="117" t="str">
        <f>IF(Stock[[#This Row],[BUYING QUANTITY]]&gt;0,Stock[[#This Row],[BUYING PRICE]]*(1+Stock[[#This Row],[% THRESHOLD (RETURN)_1]]),"")</f>
        <v/>
      </c>
      <c r="N742" s="91"/>
      <c r="O742" s="117" t="str">
        <f>IF(Stock[[#This Row],[BUYING QUANTITY]]&gt;0,Stock[[#This Row],[BUYING PRICE]]*(1+Stock[[#This Row],[% THRESHOLD (RETURN)_2]]),"")</f>
        <v/>
      </c>
      <c r="P742" s="91"/>
      <c r="Q742" s="117" t="str">
        <f>IF(Stock[[#This Row],[BUYING QUANTITY]]&gt;0,Stock[[#This Row],[BUYING PRICE]]*(1+Stock[[#This Row],[% THRESHOLD (LOSS)]]),"")</f>
        <v/>
      </c>
      <c r="R742" s="106"/>
      <c r="S742" s="118" t="str">
        <f>IF(Stock[[#This Row],[CASH DIVIDEND]]&gt;0,Stock[[#This Row],[CASH DIVIDEND]]/(Stock[[#This Row],[BUYING PRICE]]*Stock[[#This Row],[BUYING QUANTITY]]),"")</f>
        <v/>
      </c>
      <c r="T742" s="106"/>
      <c r="U742" s="79"/>
      <c r="V742" s="97"/>
      <c r="W742" s="98"/>
      <c r="X742" s="168"/>
      <c r="Y742" s="126" t="str">
        <f>IF(Stock[[#This Row],[SELLING QUANTITY]]&gt;0,Stock[[#This Row],[SELLING PRICE]]*Stock[[#This Row],[SELLING QUANTITY]]*Stock[[#This Row],[% SELLING FEE]]+Stock[[#This Row],[SELLING PRICE]]*Stock[[#This Row],[SELLING QUANTITY]]*$D$12,"")</f>
        <v/>
      </c>
      <c r="Z742" s="127">
        <f>Stock[[#This Row],[BUYING QUANTITY]]+Stock[[#This Row],[STOCK DIVIDEND]]-Stock[[#This Row],[SELLING QUANTITY]]</f>
        <v>0</v>
      </c>
      <c r="AA7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2" s="121">
        <f ca="1">IF(Stock[[#This Row],[SELLING DATE]]&gt;0,Stock[[#This Row],[SELLING DATE]]-Stock[[#This Row],[BUY DATE]]+1,IF(Stock[[#This Row],[BUY DATE]]=0,0,TODAY()-Stock[[#This Row],[BUY DATE]]+1))</f>
        <v>0</v>
      </c>
      <c r="AC742" s="122" t="str">
        <f>IFERROR(Stock[[#This Row],[CASH DIVIDEND]]+Stock[[#This Row],[RETURN/(LOSS) FROM TRADING
(auto-fill)]],"")</f>
        <v/>
      </c>
      <c r="AD742" s="146" t="str">
        <f>IF(Stock[[#This Row],[SELLING QUANTITY]]&gt;0,SUM(Stock[[#This Row],[RETURN/(LOSS) FROM TRADING
(auto-fill)]],Stock[[#This Row],[CASH DIVIDEND]])/SUM(Stock[[#This Row],[BUYING PRICE]]*Stock[[#This Row],[SELLING QUANTITY]],Stock[[#This Row],[BUYING FEE
(auto-fill)]]*Stock[[#This Row],[SELLING QUANTITY]]/Stock[[#This Row],[BUYING QUANTITY]]),"")</f>
        <v/>
      </c>
      <c r="AE742" s="146" t="str">
        <f ca="1">IFERROR(IF(Stock[[#This Row],[HOLDING DAYS
(auto-fill)]]&lt;365,Stock[[#This Row],[% TOTAL RETURN/(LOSS)
(auto-fill)]]*365/Stock[[#This Row],[HOLDING DAYS
(auto-fill)]],POWER((1+Stock[[#This Row],[% TOTAL RETURN/(LOSS)
(auto-fill)]]),1/(Stock[[#This Row],[HOLDING DAYS
(auto-fill)]]/365))-1),"")</f>
        <v/>
      </c>
      <c r="AF742" s="92"/>
      <c r="AG742" s="149" t="str">
        <f>IF(Stock[[#This Row],[STATUS
(auto-fill)]]="HOLDING",Stock[[#This Row],[MARKET PRICE]]-Stock[[#This Row],[BUYING PRICE]],"")</f>
        <v/>
      </c>
      <c r="AH742" s="143" t="str">
        <f>IFERROR(Stock[[#This Row],[CHANGE
(auto-fill)]]/Stock[[#This Row],[BUYING PRICE]],"")</f>
        <v/>
      </c>
      <c r="AI742" s="129" t="str">
        <f>IF(Stock[[#This Row],[MARKET PRICE]]&gt;0,Stock[[#This Row],[MARKET PRICE]]*Stock[[#This Row],[REMAINING QUANTITY
(auto-fill)]],"")</f>
        <v/>
      </c>
    </row>
    <row r="743" spans="2:35">
      <c r="B743" s="112" t="str">
        <f>IF(AND(Stock[[#This Row],[BUYING QUANTITY]]&gt;0,Stock[[#This Row],[REMAINING QUANTITY
(auto-fill)]]=0),"SOLD OUT",
IF(AND(Stock[[#This Row],[BUYING QUANTITY]]&gt;0,Stock[[#This Row],[REMAINING QUANTITY
(auto-fill)]]&gt;0),"HOLDING",""))</f>
        <v/>
      </c>
      <c r="C743" s="111">
        <f t="shared" si="11"/>
        <v>730</v>
      </c>
      <c r="D743" s="79"/>
      <c r="E743" s="80"/>
      <c r="F743" s="162"/>
      <c r="G743" s="85"/>
      <c r="H743" s="86"/>
      <c r="I743" s="164"/>
      <c r="J743" s="115" t="str">
        <f>IF(Stock[[#This Row],[BUYING QUANTITY]]&gt;0,Stock[[#This Row],[BUYING PRICE]]*Stock[[#This Row],[BUYING QUANTITY]]*Stock[[#This Row],[% BUYING FEE]],"")</f>
        <v/>
      </c>
      <c r="K743" s="89"/>
      <c r="L743" s="90"/>
      <c r="M743" s="117" t="str">
        <f>IF(Stock[[#This Row],[BUYING QUANTITY]]&gt;0,Stock[[#This Row],[BUYING PRICE]]*(1+Stock[[#This Row],[% THRESHOLD (RETURN)_1]]),"")</f>
        <v/>
      </c>
      <c r="N743" s="91"/>
      <c r="O743" s="117" t="str">
        <f>IF(Stock[[#This Row],[BUYING QUANTITY]]&gt;0,Stock[[#This Row],[BUYING PRICE]]*(1+Stock[[#This Row],[% THRESHOLD (RETURN)_2]]),"")</f>
        <v/>
      </c>
      <c r="P743" s="91"/>
      <c r="Q743" s="117" t="str">
        <f>IF(Stock[[#This Row],[BUYING QUANTITY]]&gt;0,Stock[[#This Row],[BUYING PRICE]]*(1+Stock[[#This Row],[% THRESHOLD (LOSS)]]),"")</f>
        <v/>
      </c>
      <c r="R743" s="106"/>
      <c r="S743" s="118" t="str">
        <f>IF(Stock[[#This Row],[CASH DIVIDEND]]&gt;0,Stock[[#This Row],[CASH DIVIDEND]]/(Stock[[#This Row],[BUYING PRICE]]*Stock[[#This Row],[BUYING QUANTITY]]),"")</f>
        <v/>
      </c>
      <c r="T743" s="106"/>
      <c r="U743" s="79"/>
      <c r="V743" s="97"/>
      <c r="W743" s="98"/>
      <c r="X743" s="168"/>
      <c r="Y743" s="126" t="str">
        <f>IF(Stock[[#This Row],[SELLING QUANTITY]]&gt;0,Stock[[#This Row],[SELLING PRICE]]*Stock[[#This Row],[SELLING QUANTITY]]*Stock[[#This Row],[% SELLING FEE]]+Stock[[#This Row],[SELLING PRICE]]*Stock[[#This Row],[SELLING QUANTITY]]*$D$12,"")</f>
        <v/>
      </c>
      <c r="Z743" s="127">
        <f>Stock[[#This Row],[BUYING QUANTITY]]+Stock[[#This Row],[STOCK DIVIDEND]]-Stock[[#This Row],[SELLING QUANTITY]]</f>
        <v>0</v>
      </c>
      <c r="AA7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3" s="121">
        <f ca="1">IF(Stock[[#This Row],[SELLING DATE]]&gt;0,Stock[[#This Row],[SELLING DATE]]-Stock[[#This Row],[BUY DATE]]+1,IF(Stock[[#This Row],[BUY DATE]]=0,0,TODAY()-Stock[[#This Row],[BUY DATE]]+1))</f>
        <v>0</v>
      </c>
      <c r="AC743" s="122" t="str">
        <f>IFERROR(Stock[[#This Row],[CASH DIVIDEND]]+Stock[[#This Row],[RETURN/(LOSS) FROM TRADING
(auto-fill)]],"")</f>
        <v/>
      </c>
      <c r="AD743" s="146" t="str">
        <f>IF(Stock[[#This Row],[SELLING QUANTITY]]&gt;0,SUM(Stock[[#This Row],[RETURN/(LOSS) FROM TRADING
(auto-fill)]],Stock[[#This Row],[CASH DIVIDEND]])/SUM(Stock[[#This Row],[BUYING PRICE]]*Stock[[#This Row],[SELLING QUANTITY]],Stock[[#This Row],[BUYING FEE
(auto-fill)]]*Stock[[#This Row],[SELLING QUANTITY]]/Stock[[#This Row],[BUYING QUANTITY]]),"")</f>
        <v/>
      </c>
      <c r="AE743" s="146" t="str">
        <f ca="1">IFERROR(IF(Stock[[#This Row],[HOLDING DAYS
(auto-fill)]]&lt;365,Stock[[#This Row],[% TOTAL RETURN/(LOSS)
(auto-fill)]]*365/Stock[[#This Row],[HOLDING DAYS
(auto-fill)]],POWER((1+Stock[[#This Row],[% TOTAL RETURN/(LOSS)
(auto-fill)]]),1/(Stock[[#This Row],[HOLDING DAYS
(auto-fill)]]/365))-1),"")</f>
        <v/>
      </c>
      <c r="AF743" s="92"/>
      <c r="AG743" s="149" t="str">
        <f>IF(Stock[[#This Row],[STATUS
(auto-fill)]]="HOLDING",Stock[[#This Row],[MARKET PRICE]]-Stock[[#This Row],[BUYING PRICE]],"")</f>
        <v/>
      </c>
      <c r="AH743" s="143" t="str">
        <f>IFERROR(Stock[[#This Row],[CHANGE
(auto-fill)]]/Stock[[#This Row],[BUYING PRICE]],"")</f>
        <v/>
      </c>
      <c r="AI743" s="129" t="str">
        <f>IF(Stock[[#This Row],[MARKET PRICE]]&gt;0,Stock[[#This Row],[MARKET PRICE]]*Stock[[#This Row],[REMAINING QUANTITY
(auto-fill)]],"")</f>
        <v/>
      </c>
    </row>
    <row r="744" spans="2:35">
      <c r="B744" s="112" t="str">
        <f>IF(AND(Stock[[#This Row],[BUYING QUANTITY]]&gt;0,Stock[[#This Row],[REMAINING QUANTITY
(auto-fill)]]=0),"SOLD OUT",
IF(AND(Stock[[#This Row],[BUYING QUANTITY]]&gt;0,Stock[[#This Row],[REMAINING QUANTITY
(auto-fill)]]&gt;0),"HOLDING",""))</f>
        <v/>
      </c>
      <c r="C744" s="111">
        <f t="shared" si="11"/>
        <v>731</v>
      </c>
      <c r="D744" s="79"/>
      <c r="E744" s="80"/>
      <c r="F744" s="162"/>
      <c r="G744" s="85"/>
      <c r="H744" s="86"/>
      <c r="I744" s="164"/>
      <c r="J744" s="115" t="str">
        <f>IF(Stock[[#This Row],[BUYING QUANTITY]]&gt;0,Stock[[#This Row],[BUYING PRICE]]*Stock[[#This Row],[BUYING QUANTITY]]*Stock[[#This Row],[% BUYING FEE]],"")</f>
        <v/>
      </c>
      <c r="K744" s="89"/>
      <c r="L744" s="90"/>
      <c r="M744" s="117" t="str">
        <f>IF(Stock[[#This Row],[BUYING QUANTITY]]&gt;0,Stock[[#This Row],[BUYING PRICE]]*(1+Stock[[#This Row],[% THRESHOLD (RETURN)_1]]),"")</f>
        <v/>
      </c>
      <c r="N744" s="91"/>
      <c r="O744" s="117" t="str">
        <f>IF(Stock[[#This Row],[BUYING QUANTITY]]&gt;0,Stock[[#This Row],[BUYING PRICE]]*(1+Stock[[#This Row],[% THRESHOLD (RETURN)_2]]),"")</f>
        <v/>
      </c>
      <c r="P744" s="91"/>
      <c r="Q744" s="117" t="str">
        <f>IF(Stock[[#This Row],[BUYING QUANTITY]]&gt;0,Stock[[#This Row],[BUYING PRICE]]*(1+Stock[[#This Row],[% THRESHOLD (LOSS)]]),"")</f>
        <v/>
      </c>
      <c r="R744" s="106"/>
      <c r="S744" s="118" t="str">
        <f>IF(Stock[[#This Row],[CASH DIVIDEND]]&gt;0,Stock[[#This Row],[CASH DIVIDEND]]/(Stock[[#This Row],[BUYING PRICE]]*Stock[[#This Row],[BUYING QUANTITY]]),"")</f>
        <v/>
      </c>
      <c r="T744" s="106"/>
      <c r="U744" s="79"/>
      <c r="V744" s="97"/>
      <c r="W744" s="98"/>
      <c r="X744" s="168"/>
      <c r="Y744" s="126" t="str">
        <f>IF(Stock[[#This Row],[SELLING QUANTITY]]&gt;0,Stock[[#This Row],[SELLING PRICE]]*Stock[[#This Row],[SELLING QUANTITY]]*Stock[[#This Row],[% SELLING FEE]]+Stock[[#This Row],[SELLING PRICE]]*Stock[[#This Row],[SELLING QUANTITY]]*$D$12,"")</f>
        <v/>
      </c>
      <c r="Z744" s="127">
        <f>Stock[[#This Row],[BUYING QUANTITY]]+Stock[[#This Row],[STOCK DIVIDEND]]-Stock[[#This Row],[SELLING QUANTITY]]</f>
        <v>0</v>
      </c>
      <c r="AA7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4" s="121">
        <f ca="1">IF(Stock[[#This Row],[SELLING DATE]]&gt;0,Stock[[#This Row],[SELLING DATE]]-Stock[[#This Row],[BUY DATE]]+1,IF(Stock[[#This Row],[BUY DATE]]=0,0,TODAY()-Stock[[#This Row],[BUY DATE]]+1))</f>
        <v>0</v>
      </c>
      <c r="AC744" s="122" t="str">
        <f>IFERROR(Stock[[#This Row],[CASH DIVIDEND]]+Stock[[#This Row],[RETURN/(LOSS) FROM TRADING
(auto-fill)]],"")</f>
        <v/>
      </c>
      <c r="AD744" s="146" t="str">
        <f>IF(Stock[[#This Row],[SELLING QUANTITY]]&gt;0,SUM(Stock[[#This Row],[RETURN/(LOSS) FROM TRADING
(auto-fill)]],Stock[[#This Row],[CASH DIVIDEND]])/SUM(Stock[[#This Row],[BUYING PRICE]]*Stock[[#This Row],[SELLING QUANTITY]],Stock[[#This Row],[BUYING FEE
(auto-fill)]]*Stock[[#This Row],[SELLING QUANTITY]]/Stock[[#This Row],[BUYING QUANTITY]]),"")</f>
        <v/>
      </c>
      <c r="AE744" s="146" t="str">
        <f ca="1">IFERROR(IF(Stock[[#This Row],[HOLDING DAYS
(auto-fill)]]&lt;365,Stock[[#This Row],[% TOTAL RETURN/(LOSS)
(auto-fill)]]*365/Stock[[#This Row],[HOLDING DAYS
(auto-fill)]],POWER((1+Stock[[#This Row],[% TOTAL RETURN/(LOSS)
(auto-fill)]]),1/(Stock[[#This Row],[HOLDING DAYS
(auto-fill)]]/365))-1),"")</f>
        <v/>
      </c>
      <c r="AF744" s="92"/>
      <c r="AG744" s="149" t="str">
        <f>IF(Stock[[#This Row],[STATUS
(auto-fill)]]="HOLDING",Stock[[#This Row],[MARKET PRICE]]-Stock[[#This Row],[BUYING PRICE]],"")</f>
        <v/>
      </c>
      <c r="AH744" s="143" t="str">
        <f>IFERROR(Stock[[#This Row],[CHANGE
(auto-fill)]]/Stock[[#This Row],[BUYING PRICE]],"")</f>
        <v/>
      </c>
      <c r="AI744" s="129" t="str">
        <f>IF(Stock[[#This Row],[MARKET PRICE]]&gt;0,Stock[[#This Row],[MARKET PRICE]]*Stock[[#This Row],[REMAINING QUANTITY
(auto-fill)]],"")</f>
        <v/>
      </c>
    </row>
    <row r="745" spans="2:35">
      <c r="B745" s="112" t="str">
        <f>IF(AND(Stock[[#This Row],[BUYING QUANTITY]]&gt;0,Stock[[#This Row],[REMAINING QUANTITY
(auto-fill)]]=0),"SOLD OUT",
IF(AND(Stock[[#This Row],[BUYING QUANTITY]]&gt;0,Stock[[#This Row],[REMAINING QUANTITY
(auto-fill)]]&gt;0),"HOLDING",""))</f>
        <v/>
      </c>
      <c r="C745" s="111">
        <f t="shared" si="11"/>
        <v>732</v>
      </c>
      <c r="D745" s="79"/>
      <c r="E745" s="80"/>
      <c r="F745" s="162"/>
      <c r="G745" s="85"/>
      <c r="H745" s="86"/>
      <c r="I745" s="164"/>
      <c r="J745" s="115" t="str">
        <f>IF(Stock[[#This Row],[BUYING QUANTITY]]&gt;0,Stock[[#This Row],[BUYING PRICE]]*Stock[[#This Row],[BUYING QUANTITY]]*Stock[[#This Row],[% BUYING FEE]],"")</f>
        <v/>
      </c>
      <c r="K745" s="89"/>
      <c r="L745" s="90"/>
      <c r="M745" s="117" t="str">
        <f>IF(Stock[[#This Row],[BUYING QUANTITY]]&gt;0,Stock[[#This Row],[BUYING PRICE]]*(1+Stock[[#This Row],[% THRESHOLD (RETURN)_1]]),"")</f>
        <v/>
      </c>
      <c r="N745" s="91"/>
      <c r="O745" s="117" t="str">
        <f>IF(Stock[[#This Row],[BUYING QUANTITY]]&gt;0,Stock[[#This Row],[BUYING PRICE]]*(1+Stock[[#This Row],[% THRESHOLD (RETURN)_2]]),"")</f>
        <v/>
      </c>
      <c r="P745" s="91"/>
      <c r="Q745" s="117" t="str">
        <f>IF(Stock[[#This Row],[BUYING QUANTITY]]&gt;0,Stock[[#This Row],[BUYING PRICE]]*(1+Stock[[#This Row],[% THRESHOLD (LOSS)]]),"")</f>
        <v/>
      </c>
      <c r="R745" s="106"/>
      <c r="S745" s="118" t="str">
        <f>IF(Stock[[#This Row],[CASH DIVIDEND]]&gt;0,Stock[[#This Row],[CASH DIVIDEND]]/(Stock[[#This Row],[BUYING PRICE]]*Stock[[#This Row],[BUYING QUANTITY]]),"")</f>
        <v/>
      </c>
      <c r="T745" s="106"/>
      <c r="U745" s="79"/>
      <c r="V745" s="97"/>
      <c r="W745" s="98"/>
      <c r="X745" s="168"/>
      <c r="Y745" s="126" t="str">
        <f>IF(Stock[[#This Row],[SELLING QUANTITY]]&gt;0,Stock[[#This Row],[SELLING PRICE]]*Stock[[#This Row],[SELLING QUANTITY]]*Stock[[#This Row],[% SELLING FEE]]+Stock[[#This Row],[SELLING PRICE]]*Stock[[#This Row],[SELLING QUANTITY]]*$D$12,"")</f>
        <v/>
      </c>
      <c r="Z745" s="127">
        <f>Stock[[#This Row],[BUYING QUANTITY]]+Stock[[#This Row],[STOCK DIVIDEND]]-Stock[[#This Row],[SELLING QUANTITY]]</f>
        <v>0</v>
      </c>
      <c r="AA7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5" s="121">
        <f ca="1">IF(Stock[[#This Row],[SELLING DATE]]&gt;0,Stock[[#This Row],[SELLING DATE]]-Stock[[#This Row],[BUY DATE]]+1,IF(Stock[[#This Row],[BUY DATE]]=0,0,TODAY()-Stock[[#This Row],[BUY DATE]]+1))</f>
        <v>0</v>
      </c>
      <c r="AC745" s="122" t="str">
        <f>IFERROR(Stock[[#This Row],[CASH DIVIDEND]]+Stock[[#This Row],[RETURN/(LOSS) FROM TRADING
(auto-fill)]],"")</f>
        <v/>
      </c>
      <c r="AD745" s="146" t="str">
        <f>IF(Stock[[#This Row],[SELLING QUANTITY]]&gt;0,SUM(Stock[[#This Row],[RETURN/(LOSS) FROM TRADING
(auto-fill)]],Stock[[#This Row],[CASH DIVIDEND]])/SUM(Stock[[#This Row],[BUYING PRICE]]*Stock[[#This Row],[SELLING QUANTITY]],Stock[[#This Row],[BUYING FEE
(auto-fill)]]*Stock[[#This Row],[SELLING QUANTITY]]/Stock[[#This Row],[BUYING QUANTITY]]),"")</f>
        <v/>
      </c>
      <c r="AE745" s="146" t="str">
        <f ca="1">IFERROR(IF(Stock[[#This Row],[HOLDING DAYS
(auto-fill)]]&lt;365,Stock[[#This Row],[% TOTAL RETURN/(LOSS)
(auto-fill)]]*365/Stock[[#This Row],[HOLDING DAYS
(auto-fill)]],POWER((1+Stock[[#This Row],[% TOTAL RETURN/(LOSS)
(auto-fill)]]),1/(Stock[[#This Row],[HOLDING DAYS
(auto-fill)]]/365))-1),"")</f>
        <v/>
      </c>
      <c r="AF745" s="92"/>
      <c r="AG745" s="149" t="str">
        <f>IF(Stock[[#This Row],[STATUS
(auto-fill)]]="HOLDING",Stock[[#This Row],[MARKET PRICE]]-Stock[[#This Row],[BUYING PRICE]],"")</f>
        <v/>
      </c>
      <c r="AH745" s="143" t="str">
        <f>IFERROR(Stock[[#This Row],[CHANGE
(auto-fill)]]/Stock[[#This Row],[BUYING PRICE]],"")</f>
        <v/>
      </c>
      <c r="AI745" s="129" t="str">
        <f>IF(Stock[[#This Row],[MARKET PRICE]]&gt;0,Stock[[#This Row],[MARKET PRICE]]*Stock[[#This Row],[REMAINING QUANTITY
(auto-fill)]],"")</f>
        <v/>
      </c>
    </row>
    <row r="746" spans="2:35">
      <c r="B746" s="112" t="str">
        <f>IF(AND(Stock[[#This Row],[BUYING QUANTITY]]&gt;0,Stock[[#This Row],[REMAINING QUANTITY
(auto-fill)]]=0),"SOLD OUT",
IF(AND(Stock[[#This Row],[BUYING QUANTITY]]&gt;0,Stock[[#This Row],[REMAINING QUANTITY
(auto-fill)]]&gt;0),"HOLDING",""))</f>
        <v/>
      </c>
      <c r="C746" s="111">
        <f t="shared" si="11"/>
        <v>733</v>
      </c>
      <c r="D746" s="79"/>
      <c r="E746" s="80"/>
      <c r="F746" s="162"/>
      <c r="G746" s="85"/>
      <c r="H746" s="86"/>
      <c r="I746" s="164"/>
      <c r="J746" s="115" t="str">
        <f>IF(Stock[[#This Row],[BUYING QUANTITY]]&gt;0,Stock[[#This Row],[BUYING PRICE]]*Stock[[#This Row],[BUYING QUANTITY]]*Stock[[#This Row],[% BUYING FEE]],"")</f>
        <v/>
      </c>
      <c r="K746" s="89"/>
      <c r="L746" s="90"/>
      <c r="M746" s="117" t="str">
        <f>IF(Stock[[#This Row],[BUYING QUANTITY]]&gt;0,Stock[[#This Row],[BUYING PRICE]]*(1+Stock[[#This Row],[% THRESHOLD (RETURN)_1]]),"")</f>
        <v/>
      </c>
      <c r="N746" s="91"/>
      <c r="O746" s="117" t="str">
        <f>IF(Stock[[#This Row],[BUYING QUANTITY]]&gt;0,Stock[[#This Row],[BUYING PRICE]]*(1+Stock[[#This Row],[% THRESHOLD (RETURN)_2]]),"")</f>
        <v/>
      </c>
      <c r="P746" s="91"/>
      <c r="Q746" s="117" t="str">
        <f>IF(Stock[[#This Row],[BUYING QUANTITY]]&gt;0,Stock[[#This Row],[BUYING PRICE]]*(1+Stock[[#This Row],[% THRESHOLD (LOSS)]]),"")</f>
        <v/>
      </c>
      <c r="R746" s="106"/>
      <c r="S746" s="118" t="str">
        <f>IF(Stock[[#This Row],[CASH DIVIDEND]]&gt;0,Stock[[#This Row],[CASH DIVIDEND]]/(Stock[[#This Row],[BUYING PRICE]]*Stock[[#This Row],[BUYING QUANTITY]]),"")</f>
        <v/>
      </c>
      <c r="T746" s="106"/>
      <c r="U746" s="79"/>
      <c r="V746" s="97"/>
      <c r="W746" s="98"/>
      <c r="X746" s="168"/>
      <c r="Y746" s="126" t="str">
        <f>IF(Stock[[#This Row],[SELLING QUANTITY]]&gt;0,Stock[[#This Row],[SELLING PRICE]]*Stock[[#This Row],[SELLING QUANTITY]]*Stock[[#This Row],[% SELLING FEE]]+Stock[[#This Row],[SELLING PRICE]]*Stock[[#This Row],[SELLING QUANTITY]]*$D$12,"")</f>
        <v/>
      </c>
      <c r="Z746" s="127">
        <f>Stock[[#This Row],[BUYING QUANTITY]]+Stock[[#This Row],[STOCK DIVIDEND]]-Stock[[#This Row],[SELLING QUANTITY]]</f>
        <v>0</v>
      </c>
      <c r="AA7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6" s="121">
        <f ca="1">IF(Stock[[#This Row],[SELLING DATE]]&gt;0,Stock[[#This Row],[SELLING DATE]]-Stock[[#This Row],[BUY DATE]]+1,IF(Stock[[#This Row],[BUY DATE]]=0,0,TODAY()-Stock[[#This Row],[BUY DATE]]+1))</f>
        <v>0</v>
      </c>
      <c r="AC746" s="122" t="str">
        <f>IFERROR(Stock[[#This Row],[CASH DIVIDEND]]+Stock[[#This Row],[RETURN/(LOSS) FROM TRADING
(auto-fill)]],"")</f>
        <v/>
      </c>
      <c r="AD746" s="146" t="str">
        <f>IF(Stock[[#This Row],[SELLING QUANTITY]]&gt;0,SUM(Stock[[#This Row],[RETURN/(LOSS) FROM TRADING
(auto-fill)]],Stock[[#This Row],[CASH DIVIDEND]])/SUM(Stock[[#This Row],[BUYING PRICE]]*Stock[[#This Row],[SELLING QUANTITY]],Stock[[#This Row],[BUYING FEE
(auto-fill)]]*Stock[[#This Row],[SELLING QUANTITY]]/Stock[[#This Row],[BUYING QUANTITY]]),"")</f>
        <v/>
      </c>
      <c r="AE746" s="146" t="str">
        <f ca="1">IFERROR(IF(Stock[[#This Row],[HOLDING DAYS
(auto-fill)]]&lt;365,Stock[[#This Row],[% TOTAL RETURN/(LOSS)
(auto-fill)]]*365/Stock[[#This Row],[HOLDING DAYS
(auto-fill)]],POWER((1+Stock[[#This Row],[% TOTAL RETURN/(LOSS)
(auto-fill)]]),1/(Stock[[#This Row],[HOLDING DAYS
(auto-fill)]]/365))-1),"")</f>
        <v/>
      </c>
      <c r="AF746" s="92"/>
      <c r="AG746" s="149" t="str">
        <f>IF(Stock[[#This Row],[STATUS
(auto-fill)]]="HOLDING",Stock[[#This Row],[MARKET PRICE]]-Stock[[#This Row],[BUYING PRICE]],"")</f>
        <v/>
      </c>
      <c r="AH746" s="143" t="str">
        <f>IFERROR(Stock[[#This Row],[CHANGE
(auto-fill)]]/Stock[[#This Row],[BUYING PRICE]],"")</f>
        <v/>
      </c>
      <c r="AI746" s="129" t="str">
        <f>IF(Stock[[#This Row],[MARKET PRICE]]&gt;0,Stock[[#This Row],[MARKET PRICE]]*Stock[[#This Row],[REMAINING QUANTITY
(auto-fill)]],"")</f>
        <v/>
      </c>
    </row>
    <row r="747" spans="2:35">
      <c r="B747" s="112" t="str">
        <f>IF(AND(Stock[[#This Row],[BUYING QUANTITY]]&gt;0,Stock[[#This Row],[REMAINING QUANTITY
(auto-fill)]]=0),"SOLD OUT",
IF(AND(Stock[[#This Row],[BUYING QUANTITY]]&gt;0,Stock[[#This Row],[REMAINING QUANTITY
(auto-fill)]]&gt;0),"HOLDING",""))</f>
        <v/>
      </c>
      <c r="C747" s="111">
        <f t="shared" si="11"/>
        <v>734</v>
      </c>
      <c r="D747" s="79"/>
      <c r="E747" s="80"/>
      <c r="F747" s="162"/>
      <c r="G747" s="85"/>
      <c r="H747" s="86"/>
      <c r="I747" s="164"/>
      <c r="J747" s="115" t="str">
        <f>IF(Stock[[#This Row],[BUYING QUANTITY]]&gt;0,Stock[[#This Row],[BUYING PRICE]]*Stock[[#This Row],[BUYING QUANTITY]]*Stock[[#This Row],[% BUYING FEE]],"")</f>
        <v/>
      </c>
      <c r="K747" s="89"/>
      <c r="L747" s="90"/>
      <c r="M747" s="117" t="str">
        <f>IF(Stock[[#This Row],[BUYING QUANTITY]]&gt;0,Stock[[#This Row],[BUYING PRICE]]*(1+Stock[[#This Row],[% THRESHOLD (RETURN)_1]]),"")</f>
        <v/>
      </c>
      <c r="N747" s="91"/>
      <c r="O747" s="117" t="str">
        <f>IF(Stock[[#This Row],[BUYING QUANTITY]]&gt;0,Stock[[#This Row],[BUYING PRICE]]*(1+Stock[[#This Row],[% THRESHOLD (RETURN)_2]]),"")</f>
        <v/>
      </c>
      <c r="P747" s="91"/>
      <c r="Q747" s="117" t="str">
        <f>IF(Stock[[#This Row],[BUYING QUANTITY]]&gt;0,Stock[[#This Row],[BUYING PRICE]]*(1+Stock[[#This Row],[% THRESHOLD (LOSS)]]),"")</f>
        <v/>
      </c>
      <c r="R747" s="106"/>
      <c r="S747" s="118" t="str">
        <f>IF(Stock[[#This Row],[CASH DIVIDEND]]&gt;0,Stock[[#This Row],[CASH DIVIDEND]]/(Stock[[#This Row],[BUYING PRICE]]*Stock[[#This Row],[BUYING QUANTITY]]),"")</f>
        <v/>
      </c>
      <c r="T747" s="106"/>
      <c r="U747" s="79"/>
      <c r="V747" s="97"/>
      <c r="W747" s="98"/>
      <c r="X747" s="168"/>
      <c r="Y747" s="126" t="str">
        <f>IF(Stock[[#This Row],[SELLING QUANTITY]]&gt;0,Stock[[#This Row],[SELLING PRICE]]*Stock[[#This Row],[SELLING QUANTITY]]*Stock[[#This Row],[% SELLING FEE]]+Stock[[#This Row],[SELLING PRICE]]*Stock[[#This Row],[SELLING QUANTITY]]*$D$12,"")</f>
        <v/>
      </c>
      <c r="Z747" s="127">
        <f>Stock[[#This Row],[BUYING QUANTITY]]+Stock[[#This Row],[STOCK DIVIDEND]]-Stock[[#This Row],[SELLING QUANTITY]]</f>
        <v>0</v>
      </c>
      <c r="AA7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7" s="121">
        <f ca="1">IF(Stock[[#This Row],[SELLING DATE]]&gt;0,Stock[[#This Row],[SELLING DATE]]-Stock[[#This Row],[BUY DATE]]+1,IF(Stock[[#This Row],[BUY DATE]]=0,0,TODAY()-Stock[[#This Row],[BUY DATE]]+1))</f>
        <v>0</v>
      </c>
      <c r="AC747" s="122" t="str">
        <f>IFERROR(Stock[[#This Row],[CASH DIVIDEND]]+Stock[[#This Row],[RETURN/(LOSS) FROM TRADING
(auto-fill)]],"")</f>
        <v/>
      </c>
      <c r="AD747" s="146" t="str">
        <f>IF(Stock[[#This Row],[SELLING QUANTITY]]&gt;0,SUM(Stock[[#This Row],[RETURN/(LOSS) FROM TRADING
(auto-fill)]],Stock[[#This Row],[CASH DIVIDEND]])/SUM(Stock[[#This Row],[BUYING PRICE]]*Stock[[#This Row],[SELLING QUANTITY]],Stock[[#This Row],[BUYING FEE
(auto-fill)]]*Stock[[#This Row],[SELLING QUANTITY]]/Stock[[#This Row],[BUYING QUANTITY]]),"")</f>
        <v/>
      </c>
      <c r="AE747" s="146" t="str">
        <f ca="1">IFERROR(IF(Stock[[#This Row],[HOLDING DAYS
(auto-fill)]]&lt;365,Stock[[#This Row],[% TOTAL RETURN/(LOSS)
(auto-fill)]]*365/Stock[[#This Row],[HOLDING DAYS
(auto-fill)]],POWER((1+Stock[[#This Row],[% TOTAL RETURN/(LOSS)
(auto-fill)]]),1/(Stock[[#This Row],[HOLDING DAYS
(auto-fill)]]/365))-1),"")</f>
        <v/>
      </c>
      <c r="AF747" s="92"/>
      <c r="AG747" s="149" t="str">
        <f>IF(Stock[[#This Row],[STATUS
(auto-fill)]]="HOLDING",Stock[[#This Row],[MARKET PRICE]]-Stock[[#This Row],[BUYING PRICE]],"")</f>
        <v/>
      </c>
      <c r="AH747" s="143" t="str">
        <f>IFERROR(Stock[[#This Row],[CHANGE
(auto-fill)]]/Stock[[#This Row],[BUYING PRICE]],"")</f>
        <v/>
      </c>
      <c r="AI747" s="129" t="str">
        <f>IF(Stock[[#This Row],[MARKET PRICE]]&gt;0,Stock[[#This Row],[MARKET PRICE]]*Stock[[#This Row],[REMAINING QUANTITY
(auto-fill)]],"")</f>
        <v/>
      </c>
    </row>
    <row r="748" spans="2:35">
      <c r="B748" s="112" t="str">
        <f>IF(AND(Stock[[#This Row],[BUYING QUANTITY]]&gt;0,Stock[[#This Row],[REMAINING QUANTITY
(auto-fill)]]=0),"SOLD OUT",
IF(AND(Stock[[#This Row],[BUYING QUANTITY]]&gt;0,Stock[[#This Row],[REMAINING QUANTITY
(auto-fill)]]&gt;0),"HOLDING",""))</f>
        <v/>
      </c>
      <c r="C748" s="111">
        <f t="shared" si="11"/>
        <v>735</v>
      </c>
      <c r="D748" s="79"/>
      <c r="E748" s="80"/>
      <c r="F748" s="162"/>
      <c r="G748" s="85"/>
      <c r="H748" s="86"/>
      <c r="I748" s="164"/>
      <c r="J748" s="115" t="str">
        <f>IF(Stock[[#This Row],[BUYING QUANTITY]]&gt;0,Stock[[#This Row],[BUYING PRICE]]*Stock[[#This Row],[BUYING QUANTITY]]*Stock[[#This Row],[% BUYING FEE]],"")</f>
        <v/>
      </c>
      <c r="K748" s="89"/>
      <c r="L748" s="90"/>
      <c r="M748" s="117" t="str">
        <f>IF(Stock[[#This Row],[BUYING QUANTITY]]&gt;0,Stock[[#This Row],[BUYING PRICE]]*(1+Stock[[#This Row],[% THRESHOLD (RETURN)_1]]),"")</f>
        <v/>
      </c>
      <c r="N748" s="91"/>
      <c r="O748" s="117" t="str">
        <f>IF(Stock[[#This Row],[BUYING QUANTITY]]&gt;0,Stock[[#This Row],[BUYING PRICE]]*(1+Stock[[#This Row],[% THRESHOLD (RETURN)_2]]),"")</f>
        <v/>
      </c>
      <c r="P748" s="91"/>
      <c r="Q748" s="117" t="str">
        <f>IF(Stock[[#This Row],[BUYING QUANTITY]]&gt;0,Stock[[#This Row],[BUYING PRICE]]*(1+Stock[[#This Row],[% THRESHOLD (LOSS)]]),"")</f>
        <v/>
      </c>
      <c r="R748" s="106"/>
      <c r="S748" s="118" t="str">
        <f>IF(Stock[[#This Row],[CASH DIVIDEND]]&gt;0,Stock[[#This Row],[CASH DIVIDEND]]/(Stock[[#This Row],[BUYING PRICE]]*Stock[[#This Row],[BUYING QUANTITY]]),"")</f>
        <v/>
      </c>
      <c r="T748" s="106"/>
      <c r="U748" s="79"/>
      <c r="V748" s="97"/>
      <c r="W748" s="98"/>
      <c r="X748" s="168"/>
      <c r="Y748" s="126" t="str">
        <f>IF(Stock[[#This Row],[SELLING QUANTITY]]&gt;0,Stock[[#This Row],[SELLING PRICE]]*Stock[[#This Row],[SELLING QUANTITY]]*Stock[[#This Row],[% SELLING FEE]]+Stock[[#This Row],[SELLING PRICE]]*Stock[[#This Row],[SELLING QUANTITY]]*$D$12,"")</f>
        <v/>
      </c>
      <c r="Z748" s="127">
        <f>Stock[[#This Row],[BUYING QUANTITY]]+Stock[[#This Row],[STOCK DIVIDEND]]-Stock[[#This Row],[SELLING QUANTITY]]</f>
        <v>0</v>
      </c>
      <c r="AA7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8" s="121">
        <f ca="1">IF(Stock[[#This Row],[SELLING DATE]]&gt;0,Stock[[#This Row],[SELLING DATE]]-Stock[[#This Row],[BUY DATE]]+1,IF(Stock[[#This Row],[BUY DATE]]=0,0,TODAY()-Stock[[#This Row],[BUY DATE]]+1))</f>
        <v>0</v>
      </c>
      <c r="AC748" s="122" t="str">
        <f>IFERROR(Stock[[#This Row],[CASH DIVIDEND]]+Stock[[#This Row],[RETURN/(LOSS) FROM TRADING
(auto-fill)]],"")</f>
        <v/>
      </c>
      <c r="AD748" s="146" t="str">
        <f>IF(Stock[[#This Row],[SELLING QUANTITY]]&gt;0,SUM(Stock[[#This Row],[RETURN/(LOSS) FROM TRADING
(auto-fill)]],Stock[[#This Row],[CASH DIVIDEND]])/SUM(Stock[[#This Row],[BUYING PRICE]]*Stock[[#This Row],[SELLING QUANTITY]],Stock[[#This Row],[BUYING FEE
(auto-fill)]]*Stock[[#This Row],[SELLING QUANTITY]]/Stock[[#This Row],[BUYING QUANTITY]]),"")</f>
        <v/>
      </c>
      <c r="AE748" s="146" t="str">
        <f ca="1">IFERROR(IF(Stock[[#This Row],[HOLDING DAYS
(auto-fill)]]&lt;365,Stock[[#This Row],[% TOTAL RETURN/(LOSS)
(auto-fill)]]*365/Stock[[#This Row],[HOLDING DAYS
(auto-fill)]],POWER((1+Stock[[#This Row],[% TOTAL RETURN/(LOSS)
(auto-fill)]]),1/(Stock[[#This Row],[HOLDING DAYS
(auto-fill)]]/365))-1),"")</f>
        <v/>
      </c>
      <c r="AF748" s="92"/>
      <c r="AG748" s="149" t="str">
        <f>IF(Stock[[#This Row],[STATUS
(auto-fill)]]="HOLDING",Stock[[#This Row],[MARKET PRICE]]-Stock[[#This Row],[BUYING PRICE]],"")</f>
        <v/>
      </c>
      <c r="AH748" s="143" t="str">
        <f>IFERROR(Stock[[#This Row],[CHANGE
(auto-fill)]]/Stock[[#This Row],[BUYING PRICE]],"")</f>
        <v/>
      </c>
      <c r="AI748" s="129" t="str">
        <f>IF(Stock[[#This Row],[MARKET PRICE]]&gt;0,Stock[[#This Row],[MARKET PRICE]]*Stock[[#This Row],[REMAINING QUANTITY
(auto-fill)]],"")</f>
        <v/>
      </c>
    </row>
    <row r="749" spans="2:35">
      <c r="B749" s="112" t="str">
        <f>IF(AND(Stock[[#This Row],[BUYING QUANTITY]]&gt;0,Stock[[#This Row],[REMAINING QUANTITY
(auto-fill)]]=0),"SOLD OUT",
IF(AND(Stock[[#This Row],[BUYING QUANTITY]]&gt;0,Stock[[#This Row],[REMAINING QUANTITY
(auto-fill)]]&gt;0),"HOLDING",""))</f>
        <v/>
      </c>
      <c r="C749" s="111">
        <f t="shared" si="11"/>
        <v>736</v>
      </c>
      <c r="D749" s="79"/>
      <c r="E749" s="80"/>
      <c r="F749" s="162"/>
      <c r="G749" s="85"/>
      <c r="H749" s="86"/>
      <c r="I749" s="164"/>
      <c r="J749" s="115" t="str">
        <f>IF(Stock[[#This Row],[BUYING QUANTITY]]&gt;0,Stock[[#This Row],[BUYING PRICE]]*Stock[[#This Row],[BUYING QUANTITY]]*Stock[[#This Row],[% BUYING FEE]],"")</f>
        <v/>
      </c>
      <c r="K749" s="89"/>
      <c r="L749" s="90"/>
      <c r="M749" s="117" t="str">
        <f>IF(Stock[[#This Row],[BUYING QUANTITY]]&gt;0,Stock[[#This Row],[BUYING PRICE]]*(1+Stock[[#This Row],[% THRESHOLD (RETURN)_1]]),"")</f>
        <v/>
      </c>
      <c r="N749" s="91"/>
      <c r="O749" s="117" t="str">
        <f>IF(Stock[[#This Row],[BUYING QUANTITY]]&gt;0,Stock[[#This Row],[BUYING PRICE]]*(1+Stock[[#This Row],[% THRESHOLD (RETURN)_2]]),"")</f>
        <v/>
      </c>
      <c r="P749" s="91"/>
      <c r="Q749" s="117" t="str">
        <f>IF(Stock[[#This Row],[BUYING QUANTITY]]&gt;0,Stock[[#This Row],[BUYING PRICE]]*(1+Stock[[#This Row],[% THRESHOLD (LOSS)]]),"")</f>
        <v/>
      </c>
      <c r="R749" s="106"/>
      <c r="S749" s="118" t="str">
        <f>IF(Stock[[#This Row],[CASH DIVIDEND]]&gt;0,Stock[[#This Row],[CASH DIVIDEND]]/(Stock[[#This Row],[BUYING PRICE]]*Stock[[#This Row],[BUYING QUANTITY]]),"")</f>
        <v/>
      </c>
      <c r="T749" s="106"/>
      <c r="U749" s="79"/>
      <c r="V749" s="97"/>
      <c r="W749" s="98"/>
      <c r="X749" s="168"/>
      <c r="Y749" s="126" t="str">
        <f>IF(Stock[[#This Row],[SELLING QUANTITY]]&gt;0,Stock[[#This Row],[SELLING PRICE]]*Stock[[#This Row],[SELLING QUANTITY]]*Stock[[#This Row],[% SELLING FEE]]+Stock[[#This Row],[SELLING PRICE]]*Stock[[#This Row],[SELLING QUANTITY]]*$D$12,"")</f>
        <v/>
      </c>
      <c r="Z749" s="127">
        <f>Stock[[#This Row],[BUYING QUANTITY]]+Stock[[#This Row],[STOCK DIVIDEND]]-Stock[[#This Row],[SELLING QUANTITY]]</f>
        <v>0</v>
      </c>
      <c r="AA7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49" s="121">
        <f ca="1">IF(Stock[[#This Row],[SELLING DATE]]&gt;0,Stock[[#This Row],[SELLING DATE]]-Stock[[#This Row],[BUY DATE]]+1,IF(Stock[[#This Row],[BUY DATE]]=0,0,TODAY()-Stock[[#This Row],[BUY DATE]]+1))</f>
        <v>0</v>
      </c>
      <c r="AC749" s="122" t="str">
        <f>IFERROR(Stock[[#This Row],[CASH DIVIDEND]]+Stock[[#This Row],[RETURN/(LOSS) FROM TRADING
(auto-fill)]],"")</f>
        <v/>
      </c>
      <c r="AD749" s="146" t="str">
        <f>IF(Stock[[#This Row],[SELLING QUANTITY]]&gt;0,SUM(Stock[[#This Row],[RETURN/(LOSS) FROM TRADING
(auto-fill)]],Stock[[#This Row],[CASH DIVIDEND]])/SUM(Stock[[#This Row],[BUYING PRICE]]*Stock[[#This Row],[SELLING QUANTITY]],Stock[[#This Row],[BUYING FEE
(auto-fill)]]*Stock[[#This Row],[SELLING QUANTITY]]/Stock[[#This Row],[BUYING QUANTITY]]),"")</f>
        <v/>
      </c>
      <c r="AE749" s="146" t="str">
        <f ca="1">IFERROR(IF(Stock[[#This Row],[HOLDING DAYS
(auto-fill)]]&lt;365,Stock[[#This Row],[% TOTAL RETURN/(LOSS)
(auto-fill)]]*365/Stock[[#This Row],[HOLDING DAYS
(auto-fill)]],POWER((1+Stock[[#This Row],[% TOTAL RETURN/(LOSS)
(auto-fill)]]),1/(Stock[[#This Row],[HOLDING DAYS
(auto-fill)]]/365))-1),"")</f>
        <v/>
      </c>
      <c r="AF749" s="92"/>
      <c r="AG749" s="149" t="str">
        <f>IF(Stock[[#This Row],[STATUS
(auto-fill)]]="HOLDING",Stock[[#This Row],[MARKET PRICE]]-Stock[[#This Row],[BUYING PRICE]],"")</f>
        <v/>
      </c>
      <c r="AH749" s="143" t="str">
        <f>IFERROR(Stock[[#This Row],[CHANGE
(auto-fill)]]/Stock[[#This Row],[BUYING PRICE]],"")</f>
        <v/>
      </c>
      <c r="AI749" s="129" t="str">
        <f>IF(Stock[[#This Row],[MARKET PRICE]]&gt;0,Stock[[#This Row],[MARKET PRICE]]*Stock[[#This Row],[REMAINING QUANTITY
(auto-fill)]],"")</f>
        <v/>
      </c>
    </row>
    <row r="750" spans="2:35">
      <c r="B750" s="112" t="str">
        <f>IF(AND(Stock[[#This Row],[BUYING QUANTITY]]&gt;0,Stock[[#This Row],[REMAINING QUANTITY
(auto-fill)]]=0),"SOLD OUT",
IF(AND(Stock[[#This Row],[BUYING QUANTITY]]&gt;0,Stock[[#This Row],[REMAINING QUANTITY
(auto-fill)]]&gt;0),"HOLDING",""))</f>
        <v/>
      </c>
      <c r="C750" s="111">
        <f t="shared" si="11"/>
        <v>737</v>
      </c>
      <c r="D750" s="79"/>
      <c r="E750" s="80"/>
      <c r="F750" s="162"/>
      <c r="G750" s="85"/>
      <c r="H750" s="86"/>
      <c r="I750" s="164"/>
      <c r="J750" s="115" t="str">
        <f>IF(Stock[[#This Row],[BUYING QUANTITY]]&gt;0,Stock[[#This Row],[BUYING PRICE]]*Stock[[#This Row],[BUYING QUANTITY]]*Stock[[#This Row],[% BUYING FEE]],"")</f>
        <v/>
      </c>
      <c r="K750" s="89"/>
      <c r="L750" s="90"/>
      <c r="M750" s="117" t="str">
        <f>IF(Stock[[#This Row],[BUYING QUANTITY]]&gt;0,Stock[[#This Row],[BUYING PRICE]]*(1+Stock[[#This Row],[% THRESHOLD (RETURN)_1]]),"")</f>
        <v/>
      </c>
      <c r="N750" s="91"/>
      <c r="O750" s="117" t="str">
        <f>IF(Stock[[#This Row],[BUYING QUANTITY]]&gt;0,Stock[[#This Row],[BUYING PRICE]]*(1+Stock[[#This Row],[% THRESHOLD (RETURN)_2]]),"")</f>
        <v/>
      </c>
      <c r="P750" s="91"/>
      <c r="Q750" s="117" t="str">
        <f>IF(Stock[[#This Row],[BUYING QUANTITY]]&gt;0,Stock[[#This Row],[BUYING PRICE]]*(1+Stock[[#This Row],[% THRESHOLD (LOSS)]]),"")</f>
        <v/>
      </c>
      <c r="R750" s="106"/>
      <c r="S750" s="118" t="str">
        <f>IF(Stock[[#This Row],[CASH DIVIDEND]]&gt;0,Stock[[#This Row],[CASH DIVIDEND]]/(Stock[[#This Row],[BUYING PRICE]]*Stock[[#This Row],[BUYING QUANTITY]]),"")</f>
        <v/>
      </c>
      <c r="T750" s="106"/>
      <c r="U750" s="79"/>
      <c r="V750" s="97"/>
      <c r="W750" s="98"/>
      <c r="X750" s="168"/>
      <c r="Y750" s="126" t="str">
        <f>IF(Stock[[#This Row],[SELLING QUANTITY]]&gt;0,Stock[[#This Row],[SELLING PRICE]]*Stock[[#This Row],[SELLING QUANTITY]]*Stock[[#This Row],[% SELLING FEE]]+Stock[[#This Row],[SELLING PRICE]]*Stock[[#This Row],[SELLING QUANTITY]]*$D$12,"")</f>
        <v/>
      </c>
      <c r="Z750" s="127">
        <f>Stock[[#This Row],[BUYING QUANTITY]]+Stock[[#This Row],[STOCK DIVIDEND]]-Stock[[#This Row],[SELLING QUANTITY]]</f>
        <v>0</v>
      </c>
      <c r="AA7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0" s="121">
        <f ca="1">IF(Stock[[#This Row],[SELLING DATE]]&gt;0,Stock[[#This Row],[SELLING DATE]]-Stock[[#This Row],[BUY DATE]]+1,IF(Stock[[#This Row],[BUY DATE]]=0,0,TODAY()-Stock[[#This Row],[BUY DATE]]+1))</f>
        <v>0</v>
      </c>
      <c r="AC750" s="122" t="str">
        <f>IFERROR(Stock[[#This Row],[CASH DIVIDEND]]+Stock[[#This Row],[RETURN/(LOSS) FROM TRADING
(auto-fill)]],"")</f>
        <v/>
      </c>
      <c r="AD750" s="146" t="str">
        <f>IF(Stock[[#This Row],[SELLING QUANTITY]]&gt;0,SUM(Stock[[#This Row],[RETURN/(LOSS) FROM TRADING
(auto-fill)]],Stock[[#This Row],[CASH DIVIDEND]])/SUM(Stock[[#This Row],[BUYING PRICE]]*Stock[[#This Row],[SELLING QUANTITY]],Stock[[#This Row],[BUYING FEE
(auto-fill)]]*Stock[[#This Row],[SELLING QUANTITY]]/Stock[[#This Row],[BUYING QUANTITY]]),"")</f>
        <v/>
      </c>
      <c r="AE750" s="146" t="str">
        <f ca="1">IFERROR(IF(Stock[[#This Row],[HOLDING DAYS
(auto-fill)]]&lt;365,Stock[[#This Row],[% TOTAL RETURN/(LOSS)
(auto-fill)]]*365/Stock[[#This Row],[HOLDING DAYS
(auto-fill)]],POWER((1+Stock[[#This Row],[% TOTAL RETURN/(LOSS)
(auto-fill)]]),1/(Stock[[#This Row],[HOLDING DAYS
(auto-fill)]]/365))-1),"")</f>
        <v/>
      </c>
      <c r="AF750" s="92"/>
      <c r="AG750" s="149" t="str">
        <f>IF(Stock[[#This Row],[STATUS
(auto-fill)]]="HOLDING",Stock[[#This Row],[MARKET PRICE]]-Stock[[#This Row],[BUYING PRICE]],"")</f>
        <v/>
      </c>
      <c r="AH750" s="143" t="str">
        <f>IFERROR(Stock[[#This Row],[CHANGE
(auto-fill)]]/Stock[[#This Row],[BUYING PRICE]],"")</f>
        <v/>
      </c>
      <c r="AI750" s="129" t="str">
        <f>IF(Stock[[#This Row],[MARKET PRICE]]&gt;0,Stock[[#This Row],[MARKET PRICE]]*Stock[[#This Row],[REMAINING QUANTITY
(auto-fill)]],"")</f>
        <v/>
      </c>
    </row>
    <row r="751" spans="2:35">
      <c r="B751" s="112" t="str">
        <f>IF(AND(Stock[[#This Row],[BUYING QUANTITY]]&gt;0,Stock[[#This Row],[REMAINING QUANTITY
(auto-fill)]]=0),"SOLD OUT",
IF(AND(Stock[[#This Row],[BUYING QUANTITY]]&gt;0,Stock[[#This Row],[REMAINING QUANTITY
(auto-fill)]]&gt;0),"HOLDING",""))</f>
        <v/>
      </c>
      <c r="C751" s="111">
        <f t="shared" si="11"/>
        <v>738</v>
      </c>
      <c r="D751" s="79"/>
      <c r="E751" s="80"/>
      <c r="F751" s="162"/>
      <c r="G751" s="85"/>
      <c r="H751" s="86"/>
      <c r="I751" s="164"/>
      <c r="J751" s="115" t="str">
        <f>IF(Stock[[#This Row],[BUYING QUANTITY]]&gt;0,Stock[[#This Row],[BUYING PRICE]]*Stock[[#This Row],[BUYING QUANTITY]]*Stock[[#This Row],[% BUYING FEE]],"")</f>
        <v/>
      </c>
      <c r="K751" s="89"/>
      <c r="L751" s="90"/>
      <c r="M751" s="117" t="str">
        <f>IF(Stock[[#This Row],[BUYING QUANTITY]]&gt;0,Stock[[#This Row],[BUYING PRICE]]*(1+Stock[[#This Row],[% THRESHOLD (RETURN)_1]]),"")</f>
        <v/>
      </c>
      <c r="N751" s="91"/>
      <c r="O751" s="117" t="str">
        <f>IF(Stock[[#This Row],[BUYING QUANTITY]]&gt;0,Stock[[#This Row],[BUYING PRICE]]*(1+Stock[[#This Row],[% THRESHOLD (RETURN)_2]]),"")</f>
        <v/>
      </c>
      <c r="P751" s="91"/>
      <c r="Q751" s="117" t="str">
        <f>IF(Stock[[#This Row],[BUYING QUANTITY]]&gt;0,Stock[[#This Row],[BUYING PRICE]]*(1+Stock[[#This Row],[% THRESHOLD (LOSS)]]),"")</f>
        <v/>
      </c>
      <c r="R751" s="106"/>
      <c r="S751" s="118" t="str">
        <f>IF(Stock[[#This Row],[CASH DIVIDEND]]&gt;0,Stock[[#This Row],[CASH DIVIDEND]]/(Stock[[#This Row],[BUYING PRICE]]*Stock[[#This Row],[BUYING QUANTITY]]),"")</f>
        <v/>
      </c>
      <c r="T751" s="106"/>
      <c r="U751" s="79"/>
      <c r="V751" s="97"/>
      <c r="W751" s="98"/>
      <c r="X751" s="168"/>
      <c r="Y751" s="126" t="str">
        <f>IF(Stock[[#This Row],[SELLING QUANTITY]]&gt;0,Stock[[#This Row],[SELLING PRICE]]*Stock[[#This Row],[SELLING QUANTITY]]*Stock[[#This Row],[% SELLING FEE]]+Stock[[#This Row],[SELLING PRICE]]*Stock[[#This Row],[SELLING QUANTITY]]*$D$12,"")</f>
        <v/>
      </c>
      <c r="Z751" s="127">
        <f>Stock[[#This Row],[BUYING QUANTITY]]+Stock[[#This Row],[STOCK DIVIDEND]]-Stock[[#This Row],[SELLING QUANTITY]]</f>
        <v>0</v>
      </c>
      <c r="AA7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1" s="121">
        <f ca="1">IF(Stock[[#This Row],[SELLING DATE]]&gt;0,Stock[[#This Row],[SELLING DATE]]-Stock[[#This Row],[BUY DATE]]+1,IF(Stock[[#This Row],[BUY DATE]]=0,0,TODAY()-Stock[[#This Row],[BUY DATE]]+1))</f>
        <v>0</v>
      </c>
      <c r="AC751" s="122" t="str">
        <f>IFERROR(Stock[[#This Row],[CASH DIVIDEND]]+Stock[[#This Row],[RETURN/(LOSS) FROM TRADING
(auto-fill)]],"")</f>
        <v/>
      </c>
      <c r="AD751" s="146" t="str">
        <f>IF(Stock[[#This Row],[SELLING QUANTITY]]&gt;0,SUM(Stock[[#This Row],[RETURN/(LOSS) FROM TRADING
(auto-fill)]],Stock[[#This Row],[CASH DIVIDEND]])/SUM(Stock[[#This Row],[BUYING PRICE]]*Stock[[#This Row],[SELLING QUANTITY]],Stock[[#This Row],[BUYING FEE
(auto-fill)]]*Stock[[#This Row],[SELLING QUANTITY]]/Stock[[#This Row],[BUYING QUANTITY]]),"")</f>
        <v/>
      </c>
      <c r="AE751" s="146" t="str">
        <f ca="1">IFERROR(IF(Stock[[#This Row],[HOLDING DAYS
(auto-fill)]]&lt;365,Stock[[#This Row],[% TOTAL RETURN/(LOSS)
(auto-fill)]]*365/Stock[[#This Row],[HOLDING DAYS
(auto-fill)]],POWER((1+Stock[[#This Row],[% TOTAL RETURN/(LOSS)
(auto-fill)]]),1/(Stock[[#This Row],[HOLDING DAYS
(auto-fill)]]/365))-1),"")</f>
        <v/>
      </c>
      <c r="AF751" s="92"/>
      <c r="AG751" s="149" t="str">
        <f>IF(Stock[[#This Row],[STATUS
(auto-fill)]]="HOLDING",Stock[[#This Row],[MARKET PRICE]]-Stock[[#This Row],[BUYING PRICE]],"")</f>
        <v/>
      </c>
      <c r="AH751" s="143" t="str">
        <f>IFERROR(Stock[[#This Row],[CHANGE
(auto-fill)]]/Stock[[#This Row],[BUYING PRICE]],"")</f>
        <v/>
      </c>
      <c r="AI751" s="129" t="str">
        <f>IF(Stock[[#This Row],[MARKET PRICE]]&gt;0,Stock[[#This Row],[MARKET PRICE]]*Stock[[#This Row],[REMAINING QUANTITY
(auto-fill)]],"")</f>
        <v/>
      </c>
    </row>
    <row r="752" spans="2:35">
      <c r="B752" s="112" t="str">
        <f>IF(AND(Stock[[#This Row],[BUYING QUANTITY]]&gt;0,Stock[[#This Row],[REMAINING QUANTITY
(auto-fill)]]=0),"SOLD OUT",
IF(AND(Stock[[#This Row],[BUYING QUANTITY]]&gt;0,Stock[[#This Row],[REMAINING QUANTITY
(auto-fill)]]&gt;0),"HOLDING",""))</f>
        <v/>
      </c>
      <c r="C752" s="111">
        <f t="shared" si="11"/>
        <v>739</v>
      </c>
      <c r="D752" s="79"/>
      <c r="E752" s="80"/>
      <c r="F752" s="162"/>
      <c r="G752" s="85"/>
      <c r="H752" s="86"/>
      <c r="I752" s="164"/>
      <c r="J752" s="115" t="str">
        <f>IF(Stock[[#This Row],[BUYING QUANTITY]]&gt;0,Stock[[#This Row],[BUYING PRICE]]*Stock[[#This Row],[BUYING QUANTITY]]*Stock[[#This Row],[% BUYING FEE]],"")</f>
        <v/>
      </c>
      <c r="K752" s="89"/>
      <c r="L752" s="90"/>
      <c r="M752" s="117" t="str">
        <f>IF(Stock[[#This Row],[BUYING QUANTITY]]&gt;0,Stock[[#This Row],[BUYING PRICE]]*(1+Stock[[#This Row],[% THRESHOLD (RETURN)_1]]),"")</f>
        <v/>
      </c>
      <c r="N752" s="91"/>
      <c r="O752" s="117" t="str">
        <f>IF(Stock[[#This Row],[BUYING QUANTITY]]&gt;0,Stock[[#This Row],[BUYING PRICE]]*(1+Stock[[#This Row],[% THRESHOLD (RETURN)_2]]),"")</f>
        <v/>
      </c>
      <c r="P752" s="91"/>
      <c r="Q752" s="117" t="str">
        <f>IF(Stock[[#This Row],[BUYING QUANTITY]]&gt;0,Stock[[#This Row],[BUYING PRICE]]*(1+Stock[[#This Row],[% THRESHOLD (LOSS)]]),"")</f>
        <v/>
      </c>
      <c r="R752" s="106"/>
      <c r="S752" s="118" t="str">
        <f>IF(Stock[[#This Row],[CASH DIVIDEND]]&gt;0,Stock[[#This Row],[CASH DIVIDEND]]/(Stock[[#This Row],[BUYING PRICE]]*Stock[[#This Row],[BUYING QUANTITY]]),"")</f>
        <v/>
      </c>
      <c r="T752" s="106"/>
      <c r="U752" s="79"/>
      <c r="V752" s="97"/>
      <c r="W752" s="98"/>
      <c r="X752" s="168"/>
      <c r="Y752" s="126" t="str">
        <f>IF(Stock[[#This Row],[SELLING QUANTITY]]&gt;0,Stock[[#This Row],[SELLING PRICE]]*Stock[[#This Row],[SELLING QUANTITY]]*Stock[[#This Row],[% SELLING FEE]]+Stock[[#This Row],[SELLING PRICE]]*Stock[[#This Row],[SELLING QUANTITY]]*$D$12,"")</f>
        <v/>
      </c>
      <c r="Z752" s="127">
        <f>Stock[[#This Row],[BUYING QUANTITY]]+Stock[[#This Row],[STOCK DIVIDEND]]-Stock[[#This Row],[SELLING QUANTITY]]</f>
        <v>0</v>
      </c>
      <c r="AA7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2" s="121">
        <f ca="1">IF(Stock[[#This Row],[SELLING DATE]]&gt;0,Stock[[#This Row],[SELLING DATE]]-Stock[[#This Row],[BUY DATE]]+1,IF(Stock[[#This Row],[BUY DATE]]=0,0,TODAY()-Stock[[#This Row],[BUY DATE]]+1))</f>
        <v>0</v>
      </c>
      <c r="AC752" s="122" t="str">
        <f>IFERROR(Stock[[#This Row],[CASH DIVIDEND]]+Stock[[#This Row],[RETURN/(LOSS) FROM TRADING
(auto-fill)]],"")</f>
        <v/>
      </c>
      <c r="AD752" s="146" t="str">
        <f>IF(Stock[[#This Row],[SELLING QUANTITY]]&gt;0,SUM(Stock[[#This Row],[RETURN/(LOSS) FROM TRADING
(auto-fill)]],Stock[[#This Row],[CASH DIVIDEND]])/SUM(Stock[[#This Row],[BUYING PRICE]]*Stock[[#This Row],[SELLING QUANTITY]],Stock[[#This Row],[BUYING FEE
(auto-fill)]]*Stock[[#This Row],[SELLING QUANTITY]]/Stock[[#This Row],[BUYING QUANTITY]]),"")</f>
        <v/>
      </c>
      <c r="AE752" s="146" t="str">
        <f ca="1">IFERROR(IF(Stock[[#This Row],[HOLDING DAYS
(auto-fill)]]&lt;365,Stock[[#This Row],[% TOTAL RETURN/(LOSS)
(auto-fill)]]*365/Stock[[#This Row],[HOLDING DAYS
(auto-fill)]],POWER((1+Stock[[#This Row],[% TOTAL RETURN/(LOSS)
(auto-fill)]]),1/(Stock[[#This Row],[HOLDING DAYS
(auto-fill)]]/365))-1),"")</f>
        <v/>
      </c>
      <c r="AF752" s="92"/>
      <c r="AG752" s="149" t="str">
        <f>IF(Stock[[#This Row],[STATUS
(auto-fill)]]="HOLDING",Stock[[#This Row],[MARKET PRICE]]-Stock[[#This Row],[BUYING PRICE]],"")</f>
        <v/>
      </c>
      <c r="AH752" s="143" t="str">
        <f>IFERROR(Stock[[#This Row],[CHANGE
(auto-fill)]]/Stock[[#This Row],[BUYING PRICE]],"")</f>
        <v/>
      </c>
      <c r="AI752" s="129" t="str">
        <f>IF(Stock[[#This Row],[MARKET PRICE]]&gt;0,Stock[[#This Row],[MARKET PRICE]]*Stock[[#This Row],[REMAINING QUANTITY
(auto-fill)]],"")</f>
        <v/>
      </c>
    </row>
    <row r="753" spans="2:35">
      <c r="B753" s="112" t="str">
        <f>IF(AND(Stock[[#This Row],[BUYING QUANTITY]]&gt;0,Stock[[#This Row],[REMAINING QUANTITY
(auto-fill)]]=0),"SOLD OUT",
IF(AND(Stock[[#This Row],[BUYING QUANTITY]]&gt;0,Stock[[#This Row],[REMAINING QUANTITY
(auto-fill)]]&gt;0),"HOLDING",""))</f>
        <v/>
      </c>
      <c r="C753" s="111">
        <f t="shared" si="11"/>
        <v>740</v>
      </c>
      <c r="D753" s="79"/>
      <c r="E753" s="80"/>
      <c r="F753" s="162"/>
      <c r="G753" s="85"/>
      <c r="H753" s="86"/>
      <c r="I753" s="164"/>
      <c r="J753" s="115" t="str">
        <f>IF(Stock[[#This Row],[BUYING QUANTITY]]&gt;0,Stock[[#This Row],[BUYING PRICE]]*Stock[[#This Row],[BUYING QUANTITY]]*Stock[[#This Row],[% BUYING FEE]],"")</f>
        <v/>
      </c>
      <c r="K753" s="89"/>
      <c r="L753" s="90"/>
      <c r="M753" s="117" t="str">
        <f>IF(Stock[[#This Row],[BUYING QUANTITY]]&gt;0,Stock[[#This Row],[BUYING PRICE]]*(1+Stock[[#This Row],[% THRESHOLD (RETURN)_1]]),"")</f>
        <v/>
      </c>
      <c r="N753" s="91"/>
      <c r="O753" s="117" t="str">
        <f>IF(Stock[[#This Row],[BUYING QUANTITY]]&gt;0,Stock[[#This Row],[BUYING PRICE]]*(1+Stock[[#This Row],[% THRESHOLD (RETURN)_2]]),"")</f>
        <v/>
      </c>
      <c r="P753" s="91"/>
      <c r="Q753" s="117" t="str">
        <f>IF(Stock[[#This Row],[BUYING QUANTITY]]&gt;0,Stock[[#This Row],[BUYING PRICE]]*(1+Stock[[#This Row],[% THRESHOLD (LOSS)]]),"")</f>
        <v/>
      </c>
      <c r="R753" s="106"/>
      <c r="S753" s="118" t="str">
        <f>IF(Stock[[#This Row],[CASH DIVIDEND]]&gt;0,Stock[[#This Row],[CASH DIVIDEND]]/(Stock[[#This Row],[BUYING PRICE]]*Stock[[#This Row],[BUYING QUANTITY]]),"")</f>
        <v/>
      </c>
      <c r="T753" s="106"/>
      <c r="U753" s="79"/>
      <c r="V753" s="97"/>
      <c r="W753" s="98"/>
      <c r="X753" s="168"/>
      <c r="Y753" s="126" t="str">
        <f>IF(Stock[[#This Row],[SELLING QUANTITY]]&gt;0,Stock[[#This Row],[SELLING PRICE]]*Stock[[#This Row],[SELLING QUANTITY]]*Stock[[#This Row],[% SELLING FEE]]+Stock[[#This Row],[SELLING PRICE]]*Stock[[#This Row],[SELLING QUANTITY]]*$D$12,"")</f>
        <v/>
      </c>
      <c r="Z753" s="127">
        <f>Stock[[#This Row],[BUYING QUANTITY]]+Stock[[#This Row],[STOCK DIVIDEND]]-Stock[[#This Row],[SELLING QUANTITY]]</f>
        <v>0</v>
      </c>
      <c r="AA7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3" s="121">
        <f ca="1">IF(Stock[[#This Row],[SELLING DATE]]&gt;0,Stock[[#This Row],[SELLING DATE]]-Stock[[#This Row],[BUY DATE]]+1,IF(Stock[[#This Row],[BUY DATE]]=0,0,TODAY()-Stock[[#This Row],[BUY DATE]]+1))</f>
        <v>0</v>
      </c>
      <c r="AC753" s="122" t="str">
        <f>IFERROR(Stock[[#This Row],[CASH DIVIDEND]]+Stock[[#This Row],[RETURN/(LOSS) FROM TRADING
(auto-fill)]],"")</f>
        <v/>
      </c>
      <c r="AD753" s="146" t="str">
        <f>IF(Stock[[#This Row],[SELLING QUANTITY]]&gt;0,SUM(Stock[[#This Row],[RETURN/(LOSS) FROM TRADING
(auto-fill)]],Stock[[#This Row],[CASH DIVIDEND]])/SUM(Stock[[#This Row],[BUYING PRICE]]*Stock[[#This Row],[SELLING QUANTITY]],Stock[[#This Row],[BUYING FEE
(auto-fill)]]*Stock[[#This Row],[SELLING QUANTITY]]/Stock[[#This Row],[BUYING QUANTITY]]),"")</f>
        <v/>
      </c>
      <c r="AE753" s="146" t="str">
        <f ca="1">IFERROR(IF(Stock[[#This Row],[HOLDING DAYS
(auto-fill)]]&lt;365,Stock[[#This Row],[% TOTAL RETURN/(LOSS)
(auto-fill)]]*365/Stock[[#This Row],[HOLDING DAYS
(auto-fill)]],POWER((1+Stock[[#This Row],[% TOTAL RETURN/(LOSS)
(auto-fill)]]),1/(Stock[[#This Row],[HOLDING DAYS
(auto-fill)]]/365))-1),"")</f>
        <v/>
      </c>
      <c r="AF753" s="92"/>
      <c r="AG753" s="149" t="str">
        <f>IF(Stock[[#This Row],[STATUS
(auto-fill)]]="HOLDING",Stock[[#This Row],[MARKET PRICE]]-Stock[[#This Row],[BUYING PRICE]],"")</f>
        <v/>
      </c>
      <c r="AH753" s="143" t="str">
        <f>IFERROR(Stock[[#This Row],[CHANGE
(auto-fill)]]/Stock[[#This Row],[BUYING PRICE]],"")</f>
        <v/>
      </c>
      <c r="AI753" s="129" t="str">
        <f>IF(Stock[[#This Row],[MARKET PRICE]]&gt;0,Stock[[#This Row],[MARKET PRICE]]*Stock[[#This Row],[REMAINING QUANTITY
(auto-fill)]],"")</f>
        <v/>
      </c>
    </row>
    <row r="754" spans="2:35">
      <c r="B754" s="112" t="str">
        <f>IF(AND(Stock[[#This Row],[BUYING QUANTITY]]&gt;0,Stock[[#This Row],[REMAINING QUANTITY
(auto-fill)]]=0),"SOLD OUT",
IF(AND(Stock[[#This Row],[BUYING QUANTITY]]&gt;0,Stock[[#This Row],[REMAINING QUANTITY
(auto-fill)]]&gt;0),"HOLDING",""))</f>
        <v/>
      </c>
      <c r="C754" s="111">
        <f t="shared" si="11"/>
        <v>741</v>
      </c>
      <c r="D754" s="79"/>
      <c r="E754" s="80"/>
      <c r="F754" s="162"/>
      <c r="G754" s="85"/>
      <c r="H754" s="86"/>
      <c r="I754" s="164"/>
      <c r="J754" s="115" t="str">
        <f>IF(Stock[[#This Row],[BUYING QUANTITY]]&gt;0,Stock[[#This Row],[BUYING PRICE]]*Stock[[#This Row],[BUYING QUANTITY]]*Stock[[#This Row],[% BUYING FEE]],"")</f>
        <v/>
      </c>
      <c r="K754" s="89"/>
      <c r="L754" s="90"/>
      <c r="M754" s="117" t="str">
        <f>IF(Stock[[#This Row],[BUYING QUANTITY]]&gt;0,Stock[[#This Row],[BUYING PRICE]]*(1+Stock[[#This Row],[% THRESHOLD (RETURN)_1]]),"")</f>
        <v/>
      </c>
      <c r="N754" s="91"/>
      <c r="O754" s="117" t="str">
        <f>IF(Stock[[#This Row],[BUYING QUANTITY]]&gt;0,Stock[[#This Row],[BUYING PRICE]]*(1+Stock[[#This Row],[% THRESHOLD (RETURN)_2]]),"")</f>
        <v/>
      </c>
      <c r="P754" s="91"/>
      <c r="Q754" s="117" t="str">
        <f>IF(Stock[[#This Row],[BUYING QUANTITY]]&gt;0,Stock[[#This Row],[BUYING PRICE]]*(1+Stock[[#This Row],[% THRESHOLD (LOSS)]]),"")</f>
        <v/>
      </c>
      <c r="R754" s="106"/>
      <c r="S754" s="118" t="str">
        <f>IF(Stock[[#This Row],[CASH DIVIDEND]]&gt;0,Stock[[#This Row],[CASH DIVIDEND]]/(Stock[[#This Row],[BUYING PRICE]]*Stock[[#This Row],[BUYING QUANTITY]]),"")</f>
        <v/>
      </c>
      <c r="T754" s="106"/>
      <c r="U754" s="79"/>
      <c r="V754" s="97"/>
      <c r="W754" s="98"/>
      <c r="X754" s="168"/>
      <c r="Y754" s="126" t="str">
        <f>IF(Stock[[#This Row],[SELLING QUANTITY]]&gt;0,Stock[[#This Row],[SELLING PRICE]]*Stock[[#This Row],[SELLING QUANTITY]]*Stock[[#This Row],[% SELLING FEE]]+Stock[[#This Row],[SELLING PRICE]]*Stock[[#This Row],[SELLING QUANTITY]]*$D$12,"")</f>
        <v/>
      </c>
      <c r="Z754" s="127">
        <f>Stock[[#This Row],[BUYING QUANTITY]]+Stock[[#This Row],[STOCK DIVIDEND]]-Stock[[#This Row],[SELLING QUANTITY]]</f>
        <v>0</v>
      </c>
      <c r="AA7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4" s="121">
        <f ca="1">IF(Stock[[#This Row],[SELLING DATE]]&gt;0,Stock[[#This Row],[SELLING DATE]]-Stock[[#This Row],[BUY DATE]]+1,IF(Stock[[#This Row],[BUY DATE]]=0,0,TODAY()-Stock[[#This Row],[BUY DATE]]+1))</f>
        <v>0</v>
      </c>
      <c r="AC754" s="122" t="str">
        <f>IFERROR(Stock[[#This Row],[CASH DIVIDEND]]+Stock[[#This Row],[RETURN/(LOSS) FROM TRADING
(auto-fill)]],"")</f>
        <v/>
      </c>
      <c r="AD754" s="146" t="str">
        <f>IF(Stock[[#This Row],[SELLING QUANTITY]]&gt;0,SUM(Stock[[#This Row],[RETURN/(LOSS) FROM TRADING
(auto-fill)]],Stock[[#This Row],[CASH DIVIDEND]])/SUM(Stock[[#This Row],[BUYING PRICE]]*Stock[[#This Row],[SELLING QUANTITY]],Stock[[#This Row],[BUYING FEE
(auto-fill)]]*Stock[[#This Row],[SELLING QUANTITY]]/Stock[[#This Row],[BUYING QUANTITY]]),"")</f>
        <v/>
      </c>
      <c r="AE754" s="146" t="str">
        <f ca="1">IFERROR(IF(Stock[[#This Row],[HOLDING DAYS
(auto-fill)]]&lt;365,Stock[[#This Row],[% TOTAL RETURN/(LOSS)
(auto-fill)]]*365/Stock[[#This Row],[HOLDING DAYS
(auto-fill)]],POWER((1+Stock[[#This Row],[% TOTAL RETURN/(LOSS)
(auto-fill)]]),1/(Stock[[#This Row],[HOLDING DAYS
(auto-fill)]]/365))-1),"")</f>
        <v/>
      </c>
      <c r="AF754" s="92"/>
      <c r="AG754" s="149" t="str">
        <f>IF(Stock[[#This Row],[STATUS
(auto-fill)]]="HOLDING",Stock[[#This Row],[MARKET PRICE]]-Stock[[#This Row],[BUYING PRICE]],"")</f>
        <v/>
      </c>
      <c r="AH754" s="143" t="str">
        <f>IFERROR(Stock[[#This Row],[CHANGE
(auto-fill)]]/Stock[[#This Row],[BUYING PRICE]],"")</f>
        <v/>
      </c>
      <c r="AI754" s="129" t="str">
        <f>IF(Stock[[#This Row],[MARKET PRICE]]&gt;0,Stock[[#This Row],[MARKET PRICE]]*Stock[[#This Row],[REMAINING QUANTITY
(auto-fill)]],"")</f>
        <v/>
      </c>
    </row>
    <row r="755" spans="2:35">
      <c r="B755" s="112" t="str">
        <f>IF(AND(Stock[[#This Row],[BUYING QUANTITY]]&gt;0,Stock[[#This Row],[REMAINING QUANTITY
(auto-fill)]]=0),"SOLD OUT",
IF(AND(Stock[[#This Row],[BUYING QUANTITY]]&gt;0,Stock[[#This Row],[REMAINING QUANTITY
(auto-fill)]]&gt;0),"HOLDING",""))</f>
        <v/>
      </c>
      <c r="C755" s="111">
        <f t="shared" si="11"/>
        <v>742</v>
      </c>
      <c r="D755" s="79"/>
      <c r="E755" s="80"/>
      <c r="F755" s="162"/>
      <c r="G755" s="85"/>
      <c r="H755" s="86"/>
      <c r="I755" s="164"/>
      <c r="J755" s="115" t="str">
        <f>IF(Stock[[#This Row],[BUYING QUANTITY]]&gt;0,Stock[[#This Row],[BUYING PRICE]]*Stock[[#This Row],[BUYING QUANTITY]]*Stock[[#This Row],[% BUYING FEE]],"")</f>
        <v/>
      </c>
      <c r="K755" s="89"/>
      <c r="L755" s="90"/>
      <c r="M755" s="117" t="str">
        <f>IF(Stock[[#This Row],[BUYING QUANTITY]]&gt;0,Stock[[#This Row],[BUYING PRICE]]*(1+Stock[[#This Row],[% THRESHOLD (RETURN)_1]]),"")</f>
        <v/>
      </c>
      <c r="N755" s="91"/>
      <c r="O755" s="117" t="str">
        <f>IF(Stock[[#This Row],[BUYING QUANTITY]]&gt;0,Stock[[#This Row],[BUYING PRICE]]*(1+Stock[[#This Row],[% THRESHOLD (RETURN)_2]]),"")</f>
        <v/>
      </c>
      <c r="P755" s="91"/>
      <c r="Q755" s="117" t="str">
        <f>IF(Stock[[#This Row],[BUYING QUANTITY]]&gt;0,Stock[[#This Row],[BUYING PRICE]]*(1+Stock[[#This Row],[% THRESHOLD (LOSS)]]),"")</f>
        <v/>
      </c>
      <c r="R755" s="106"/>
      <c r="S755" s="118" t="str">
        <f>IF(Stock[[#This Row],[CASH DIVIDEND]]&gt;0,Stock[[#This Row],[CASH DIVIDEND]]/(Stock[[#This Row],[BUYING PRICE]]*Stock[[#This Row],[BUYING QUANTITY]]),"")</f>
        <v/>
      </c>
      <c r="T755" s="106"/>
      <c r="U755" s="79"/>
      <c r="V755" s="97"/>
      <c r="W755" s="98"/>
      <c r="X755" s="168"/>
      <c r="Y755" s="126" t="str">
        <f>IF(Stock[[#This Row],[SELLING QUANTITY]]&gt;0,Stock[[#This Row],[SELLING PRICE]]*Stock[[#This Row],[SELLING QUANTITY]]*Stock[[#This Row],[% SELLING FEE]]+Stock[[#This Row],[SELLING PRICE]]*Stock[[#This Row],[SELLING QUANTITY]]*$D$12,"")</f>
        <v/>
      </c>
      <c r="Z755" s="127">
        <f>Stock[[#This Row],[BUYING QUANTITY]]+Stock[[#This Row],[STOCK DIVIDEND]]-Stock[[#This Row],[SELLING QUANTITY]]</f>
        <v>0</v>
      </c>
      <c r="AA7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5" s="121">
        <f ca="1">IF(Stock[[#This Row],[SELLING DATE]]&gt;0,Stock[[#This Row],[SELLING DATE]]-Stock[[#This Row],[BUY DATE]]+1,IF(Stock[[#This Row],[BUY DATE]]=0,0,TODAY()-Stock[[#This Row],[BUY DATE]]+1))</f>
        <v>0</v>
      </c>
      <c r="AC755" s="122" t="str">
        <f>IFERROR(Stock[[#This Row],[CASH DIVIDEND]]+Stock[[#This Row],[RETURN/(LOSS) FROM TRADING
(auto-fill)]],"")</f>
        <v/>
      </c>
      <c r="AD755" s="146" t="str">
        <f>IF(Stock[[#This Row],[SELLING QUANTITY]]&gt;0,SUM(Stock[[#This Row],[RETURN/(LOSS) FROM TRADING
(auto-fill)]],Stock[[#This Row],[CASH DIVIDEND]])/SUM(Stock[[#This Row],[BUYING PRICE]]*Stock[[#This Row],[SELLING QUANTITY]],Stock[[#This Row],[BUYING FEE
(auto-fill)]]*Stock[[#This Row],[SELLING QUANTITY]]/Stock[[#This Row],[BUYING QUANTITY]]),"")</f>
        <v/>
      </c>
      <c r="AE755" s="146" t="str">
        <f ca="1">IFERROR(IF(Stock[[#This Row],[HOLDING DAYS
(auto-fill)]]&lt;365,Stock[[#This Row],[% TOTAL RETURN/(LOSS)
(auto-fill)]]*365/Stock[[#This Row],[HOLDING DAYS
(auto-fill)]],POWER((1+Stock[[#This Row],[% TOTAL RETURN/(LOSS)
(auto-fill)]]),1/(Stock[[#This Row],[HOLDING DAYS
(auto-fill)]]/365))-1),"")</f>
        <v/>
      </c>
      <c r="AF755" s="92"/>
      <c r="AG755" s="149" t="str">
        <f>IF(Stock[[#This Row],[STATUS
(auto-fill)]]="HOLDING",Stock[[#This Row],[MARKET PRICE]]-Stock[[#This Row],[BUYING PRICE]],"")</f>
        <v/>
      </c>
      <c r="AH755" s="143" t="str">
        <f>IFERROR(Stock[[#This Row],[CHANGE
(auto-fill)]]/Stock[[#This Row],[BUYING PRICE]],"")</f>
        <v/>
      </c>
      <c r="AI755" s="129" t="str">
        <f>IF(Stock[[#This Row],[MARKET PRICE]]&gt;0,Stock[[#This Row],[MARKET PRICE]]*Stock[[#This Row],[REMAINING QUANTITY
(auto-fill)]],"")</f>
        <v/>
      </c>
    </row>
    <row r="756" spans="2:35">
      <c r="B756" s="112" t="str">
        <f>IF(AND(Stock[[#This Row],[BUYING QUANTITY]]&gt;0,Stock[[#This Row],[REMAINING QUANTITY
(auto-fill)]]=0),"SOLD OUT",
IF(AND(Stock[[#This Row],[BUYING QUANTITY]]&gt;0,Stock[[#This Row],[REMAINING QUANTITY
(auto-fill)]]&gt;0),"HOLDING",""))</f>
        <v/>
      </c>
      <c r="C756" s="111">
        <f t="shared" si="11"/>
        <v>743</v>
      </c>
      <c r="D756" s="79"/>
      <c r="E756" s="80"/>
      <c r="F756" s="162"/>
      <c r="G756" s="85"/>
      <c r="H756" s="86"/>
      <c r="I756" s="164"/>
      <c r="J756" s="115" t="str">
        <f>IF(Stock[[#This Row],[BUYING QUANTITY]]&gt;0,Stock[[#This Row],[BUYING PRICE]]*Stock[[#This Row],[BUYING QUANTITY]]*Stock[[#This Row],[% BUYING FEE]],"")</f>
        <v/>
      </c>
      <c r="K756" s="89"/>
      <c r="L756" s="90"/>
      <c r="M756" s="117" t="str">
        <f>IF(Stock[[#This Row],[BUYING QUANTITY]]&gt;0,Stock[[#This Row],[BUYING PRICE]]*(1+Stock[[#This Row],[% THRESHOLD (RETURN)_1]]),"")</f>
        <v/>
      </c>
      <c r="N756" s="91"/>
      <c r="O756" s="117" t="str">
        <f>IF(Stock[[#This Row],[BUYING QUANTITY]]&gt;0,Stock[[#This Row],[BUYING PRICE]]*(1+Stock[[#This Row],[% THRESHOLD (RETURN)_2]]),"")</f>
        <v/>
      </c>
      <c r="P756" s="91"/>
      <c r="Q756" s="117" t="str">
        <f>IF(Stock[[#This Row],[BUYING QUANTITY]]&gt;0,Stock[[#This Row],[BUYING PRICE]]*(1+Stock[[#This Row],[% THRESHOLD (LOSS)]]),"")</f>
        <v/>
      </c>
      <c r="R756" s="106"/>
      <c r="S756" s="118" t="str">
        <f>IF(Stock[[#This Row],[CASH DIVIDEND]]&gt;0,Stock[[#This Row],[CASH DIVIDEND]]/(Stock[[#This Row],[BUYING PRICE]]*Stock[[#This Row],[BUYING QUANTITY]]),"")</f>
        <v/>
      </c>
      <c r="T756" s="106"/>
      <c r="U756" s="79"/>
      <c r="V756" s="97"/>
      <c r="W756" s="98"/>
      <c r="X756" s="168"/>
      <c r="Y756" s="126" t="str">
        <f>IF(Stock[[#This Row],[SELLING QUANTITY]]&gt;0,Stock[[#This Row],[SELLING PRICE]]*Stock[[#This Row],[SELLING QUANTITY]]*Stock[[#This Row],[% SELLING FEE]]+Stock[[#This Row],[SELLING PRICE]]*Stock[[#This Row],[SELLING QUANTITY]]*$D$12,"")</f>
        <v/>
      </c>
      <c r="Z756" s="127">
        <f>Stock[[#This Row],[BUYING QUANTITY]]+Stock[[#This Row],[STOCK DIVIDEND]]-Stock[[#This Row],[SELLING QUANTITY]]</f>
        <v>0</v>
      </c>
      <c r="AA7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6" s="121">
        <f ca="1">IF(Stock[[#This Row],[SELLING DATE]]&gt;0,Stock[[#This Row],[SELLING DATE]]-Stock[[#This Row],[BUY DATE]]+1,IF(Stock[[#This Row],[BUY DATE]]=0,0,TODAY()-Stock[[#This Row],[BUY DATE]]+1))</f>
        <v>0</v>
      </c>
      <c r="AC756" s="122" t="str">
        <f>IFERROR(Stock[[#This Row],[CASH DIVIDEND]]+Stock[[#This Row],[RETURN/(LOSS) FROM TRADING
(auto-fill)]],"")</f>
        <v/>
      </c>
      <c r="AD756" s="146" t="str">
        <f>IF(Stock[[#This Row],[SELLING QUANTITY]]&gt;0,SUM(Stock[[#This Row],[RETURN/(LOSS) FROM TRADING
(auto-fill)]],Stock[[#This Row],[CASH DIVIDEND]])/SUM(Stock[[#This Row],[BUYING PRICE]]*Stock[[#This Row],[SELLING QUANTITY]],Stock[[#This Row],[BUYING FEE
(auto-fill)]]*Stock[[#This Row],[SELLING QUANTITY]]/Stock[[#This Row],[BUYING QUANTITY]]),"")</f>
        <v/>
      </c>
      <c r="AE756" s="146" t="str">
        <f ca="1">IFERROR(IF(Stock[[#This Row],[HOLDING DAYS
(auto-fill)]]&lt;365,Stock[[#This Row],[% TOTAL RETURN/(LOSS)
(auto-fill)]]*365/Stock[[#This Row],[HOLDING DAYS
(auto-fill)]],POWER((1+Stock[[#This Row],[% TOTAL RETURN/(LOSS)
(auto-fill)]]),1/(Stock[[#This Row],[HOLDING DAYS
(auto-fill)]]/365))-1),"")</f>
        <v/>
      </c>
      <c r="AF756" s="92"/>
      <c r="AG756" s="149" t="str">
        <f>IF(Stock[[#This Row],[STATUS
(auto-fill)]]="HOLDING",Stock[[#This Row],[MARKET PRICE]]-Stock[[#This Row],[BUYING PRICE]],"")</f>
        <v/>
      </c>
      <c r="AH756" s="143" t="str">
        <f>IFERROR(Stock[[#This Row],[CHANGE
(auto-fill)]]/Stock[[#This Row],[BUYING PRICE]],"")</f>
        <v/>
      </c>
      <c r="AI756" s="129" t="str">
        <f>IF(Stock[[#This Row],[MARKET PRICE]]&gt;0,Stock[[#This Row],[MARKET PRICE]]*Stock[[#This Row],[REMAINING QUANTITY
(auto-fill)]],"")</f>
        <v/>
      </c>
    </row>
    <row r="757" spans="2:35">
      <c r="B757" s="112" t="str">
        <f>IF(AND(Stock[[#This Row],[BUYING QUANTITY]]&gt;0,Stock[[#This Row],[REMAINING QUANTITY
(auto-fill)]]=0),"SOLD OUT",
IF(AND(Stock[[#This Row],[BUYING QUANTITY]]&gt;0,Stock[[#This Row],[REMAINING QUANTITY
(auto-fill)]]&gt;0),"HOLDING",""))</f>
        <v/>
      </c>
      <c r="C757" s="111">
        <f t="shared" si="11"/>
        <v>744</v>
      </c>
      <c r="D757" s="79"/>
      <c r="E757" s="80"/>
      <c r="F757" s="162"/>
      <c r="G757" s="85"/>
      <c r="H757" s="86"/>
      <c r="I757" s="164"/>
      <c r="J757" s="115" t="str">
        <f>IF(Stock[[#This Row],[BUYING QUANTITY]]&gt;0,Stock[[#This Row],[BUYING PRICE]]*Stock[[#This Row],[BUYING QUANTITY]]*Stock[[#This Row],[% BUYING FEE]],"")</f>
        <v/>
      </c>
      <c r="K757" s="89"/>
      <c r="L757" s="90"/>
      <c r="M757" s="117" t="str">
        <f>IF(Stock[[#This Row],[BUYING QUANTITY]]&gt;0,Stock[[#This Row],[BUYING PRICE]]*(1+Stock[[#This Row],[% THRESHOLD (RETURN)_1]]),"")</f>
        <v/>
      </c>
      <c r="N757" s="91"/>
      <c r="O757" s="117" t="str">
        <f>IF(Stock[[#This Row],[BUYING QUANTITY]]&gt;0,Stock[[#This Row],[BUYING PRICE]]*(1+Stock[[#This Row],[% THRESHOLD (RETURN)_2]]),"")</f>
        <v/>
      </c>
      <c r="P757" s="91"/>
      <c r="Q757" s="117" t="str">
        <f>IF(Stock[[#This Row],[BUYING QUANTITY]]&gt;0,Stock[[#This Row],[BUYING PRICE]]*(1+Stock[[#This Row],[% THRESHOLD (LOSS)]]),"")</f>
        <v/>
      </c>
      <c r="R757" s="106"/>
      <c r="S757" s="118" t="str">
        <f>IF(Stock[[#This Row],[CASH DIVIDEND]]&gt;0,Stock[[#This Row],[CASH DIVIDEND]]/(Stock[[#This Row],[BUYING PRICE]]*Stock[[#This Row],[BUYING QUANTITY]]),"")</f>
        <v/>
      </c>
      <c r="T757" s="106"/>
      <c r="U757" s="79"/>
      <c r="V757" s="97"/>
      <c r="W757" s="98"/>
      <c r="X757" s="168"/>
      <c r="Y757" s="126" t="str">
        <f>IF(Stock[[#This Row],[SELLING QUANTITY]]&gt;0,Stock[[#This Row],[SELLING PRICE]]*Stock[[#This Row],[SELLING QUANTITY]]*Stock[[#This Row],[% SELLING FEE]]+Stock[[#This Row],[SELLING PRICE]]*Stock[[#This Row],[SELLING QUANTITY]]*$D$12,"")</f>
        <v/>
      </c>
      <c r="Z757" s="127">
        <f>Stock[[#This Row],[BUYING QUANTITY]]+Stock[[#This Row],[STOCK DIVIDEND]]-Stock[[#This Row],[SELLING QUANTITY]]</f>
        <v>0</v>
      </c>
      <c r="AA7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7" s="121">
        <f ca="1">IF(Stock[[#This Row],[SELLING DATE]]&gt;0,Stock[[#This Row],[SELLING DATE]]-Stock[[#This Row],[BUY DATE]]+1,IF(Stock[[#This Row],[BUY DATE]]=0,0,TODAY()-Stock[[#This Row],[BUY DATE]]+1))</f>
        <v>0</v>
      </c>
      <c r="AC757" s="122" t="str">
        <f>IFERROR(Stock[[#This Row],[CASH DIVIDEND]]+Stock[[#This Row],[RETURN/(LOSS) FROM TRADING
(auto-fill)]],"")</f>
        <v/>
      </c>
      <c r="AD757" s="146" t="str">
        <f>IF(Stock[[#This Row],[SELLING QUANTITY]]&gt;0,SUM(Stock[[#This Row],[RETURN/(LOSS) FROM TRADING
(auto-fill)]],Stock[[#This Row],[CASH DIVIDEND]])/SUM(Stock[[#This Row],[BUYING PRICE]]*Stock[[#This Row],[SELLING QUANTITY]],Stock[[#This Row],[BUYING FEE
(auto-fill)]]*Stock[[#This Row],[SELLING QUANTITY]]/Stock[[#This Row],[BUYING QUANTITY]]),"")</f>
        <v/>
      </c>
      <c r="AE757" s="146" t="str">
        <f ca="1">IFERROR(IF(Stock[[#This Row],[HOLDING DAYS
(auto-fill)]]&lt;365,Stock[[#This Row],[% TOTAL RETURN/(LOSS)
(auto-fill)]]*365/Stock[[#This Row],[HOLDING DAYS
(auto-fill)]],POWER((1+Stock[[#This Row],[% TOTAL RETURN/(LOSS)
(auto-fill)]]),1/(Stock[[#This Row],[HOLDING DAYS
(auto-fill)]]/365))-1),"")</f>
        <v/>
      </c>
      <c r="AF757" s="92"/>
      <c r="AG757" s="149" t="str">
        <f>IF(Stock[[#This Row],[STATUS
(auto-fill)]]="HOLDING",Stock[[#This Row],[MARKET PRICE]]-Stock[[#This Row],[BUYING PRICE]],"")</f>
        <v/>
      </c>
      <c r="AH757" s="143" t="str">
        <f>IFERROR(Stock[[#This Row],[CHANGE
(auto-fill)]]/Stock[[#This Row],[BUYING PRICE]],"")</f>
        <v/>
      </c>
      <c r="AI757" s="129" t="str">
        <f>IF(Stock[[#This Row],[MARKET PRICE]]&gt;0,Stock[[#This Row],[MARKET PRICE]]*Stock[[#This Row],[REMAINING QUANTITY
(auto-fill)]],"")</f>
        <v/>
      </c>
    </row>
    <row r="758" spans="2:35">
      <c r="B758" s="112" t="str">
        <f>IF(AND(Stock[[#This Row],[BUYING QUANTITY]]&gt;0,Stock[[#This Row],[REMAINING QUANTITY
(auto-fill)]]=0),"SOLD OUT",
IF(AND(Stock[[#This Row],[BUYING QUANTITY]]&gt;0,Stock[[#This Row],[REMAINING QUANTITY
(auto-fill)]]&gt;0),"HOLDING",""))</f>
        <v/>
      </c>
      <c r="C758" s="111">
        <f t="shared" si="11"/>
        <v>745</v>
      </c>
      <c r="D758" s="79"/>
      <c r="E758" s="80"/>
      <c r="F758" s="162"/>
      <c r="G758" s="85"/>
      <c r="H758" s="86"/>
      <c r="I758" s="164"/>
      <c r="J758" s="115" t="str">
        <f>IF(Stock[[#This Row],[BUYING QUANTITY]]&gt;0,Stock[[#This Row],[BUYING PRICE]]*Stock[[#This Row],[BUYING QUANTITY]]*Stock[[#This Row],[% BUYING FEE]],"")</f>
        <v/>
      </c>
      <c r="K758" s="89"/>
      <c r="L758" s="90"/>
      <c r="M758" s="117" t="str">
        <f>IF(Stock[[#This Row],[BUYING QUANTITY]]&gt;0,Stock[[#This Row],[BUYING PRICE]]*(1+Stock[[#This Row],[% THRESHOLD (RETURN)_1]]),"")</f>
        <v/>
      </c>
      <c r="N758" s="91"/>
      <c r="O758" s="117" t="str">
        <f>IF(Stock[[#This Row],[BUYING QUANTITY]]&gt;0,Stock[[#This Row],[BUYING PRICE]]*(1+Stock[[#This Row],[% THRESHOLD (RETURN)_2]]),"")</f>
        <v/>
      </c>
      <c r="P758" s="91"/>
      <c r="Q758" s="117" t="str">
        <f>IF(Stock[[#This Row],[BUYING QUANTITY]]&gt;0,Stock[[#This Row],[BUYING PRICE]]*(1+Stock[[#This Row],[% THRESHOLD (LOSS)]]),"")</f>
        <v/>
      </c>
      <c r="R758" s="106"/>
      <c r="S758" s="118" t="str">
        <f>IF(Stock[[#This Row],[CASH DIVIDEND]]&gt;0,Stock[[#This Row],[CASH DIVIDEND]]/(Stock[[#This Row],[BUYING PRICE]]*Stock[[#This Row],[BUYING QUANTITY]]),"")</f>
        <v/>
      </c>
      <c r="T758" s="106"/>
      <c r="U758" s="79"/>
      <c r="V758" s="97"/>
      <c r="W758" s="98"/>
      <c r="X758" s="168"/>
      <c r="Y758" s="126" t="str">
        <f>IF(Stock[[#This Row],[SELLING QUANTITY]]&gt;0,Stock[[#This Row],[SELLING PRICE]]*Stock[[#This Row],[SELLING QUANTITY]]*Stock[[#This Row],[% SELLING FEE]]+Stock[[#This Row],[SELLING PRICE]]*Stock[[#This Row],[SELLING QUANTITY]]*$D$12,"")</f>
        <v/>
      </c>
      <c r="Z758" s="127">
        <f>Stock[[#This Row],[BUYING QUANTITY]]+Stock[[#This Row],[STOCK DIVIDEND]]-Stock[[#This Row],[SELLING QUANTITY]]</f>
        <v>0</v>
      </c>
      <c r="AA7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8" s="121">
        <f ca="1">IF(Stock[[#This Row],[SELLING DATE]]&gt;0,Stock[[#This Row],[SELLING DATE]]-Stock[[#This Row],[BUY DATE]]+1,IF(Stock[[#This Row],[BUY DATE]]=0,0,TODAY()-Stock[[#This Row],[BUY DATE]]+1))</f>
        <v>0</v>
      </c>
      <c r="AC758" s="122" t="str">
        <f>IFERROR(Stock[[#This Row],[CASH DIVIDEND]]+Stock[[#This Row],[RETURN/(LOSS) FROM TRADING
(auto-fill)]],"")</f>
        <v/>
      </c>
      <c r="AD758" s="146" t="str">
        <f>IF(Stock[[#This Row],[SELLING QUANTITY]]&gt;0,SUM(Stock[[#This Row],[RETURN/(LOSS) FROM TRADING
(auto-fill)]],Stock[[#This Row],[CASH DIVIDEND]])/SUM(Stock[[#This Row],[BUYING PRICE]]*Stock[[#This Row],[SELLING QUANTITY]],Stock[[#This Row],[BUYING FEE
(auto-fill)]]*Stock[[#This Row],[SELLING QUANTITY]]/Stock[[#This Row],[BUYING QUANTITY]]),"")</f>
        <v/>
      </c>
      <c r="AE758" s="146" t="str">
        <f ca="1">IFERROR(IF(Stock[[#This Row],[HOLDING DAYS
(auto-fill)]]&lt;365,Stock[[#This Row],[% TOTAL RETURN/(LOSS)
(auto-fill)]]*365/Stock[[#This Row],[HOLDING DAYS
(auto-fill)]],POWER((1+Stock[[#This Row],[% TOTAL RETURN/(LOSS)
(auto-fill)]]),1/(Stock[[#This Row],[HOLDING DAYS
(auto-fill)]]/365))-1),"")</f>
        <v/>
      </c>
      <c r="AF758" s="92"/>
      <c r="AG758" s="149" t="str">
        <f>IF(Stock[[#This Row],[STATUS
(auto-fill)]]="HOLDING",Stock[[#This Row],[MARKET PRICE]]-Stock[[#This Row],[BUYING PRICE]],"")</f>
        <v/>
      </c>
      <c r="AH758" s="143" t="str">
        <f>IFERROR(Stock[[#This Row],[CHANGE
(auto-fill)]]/Stock[[#This Row],[BUYING PRICE]],"")</f>
        <v/>
      </c>
      <c r="AI758" s="129" t="str">
        <f>IF(Stock[[#This Row],[MARKET PRICE]]&gt;0,Stock[[#This Row],[MARKET PRICE]]*Stock[[#This Row],[REMAINING QUANTITY
(auto-fill)]],"")</f>
        <v/>
      </c>
    </row>
    <row r="759" spans="2:35">
      <c r="B759" s="112" t="str">
        <f>IF(AND(Stock[[#This Row],[BUYING QUANTITY]]&gt;0,Stock[[#This Row],[REMAINING QUANTITY
(auto-fill)]]=0),"SOLD OUT",
IF(AND(Stock[[#This Row],[BUYING QUANTITY]]&gt;0,Stock[[#This Row],[REMAINING QUANTITY
(auto-fill)]]&gt;0),"HOLDING",""))</f>
        <v/>
      </c>
      <c r="C759" s="111">
        <f t="shared" si="11"/>
        <v>746</v>
      </c>
      <c r="D759" s="79"/>
      <c r="E759" s="80"/>
      <c r="F759" s="162"/>
      <c r="G759" s="85"/>
      <c r="H759" s="86"/>
      <c r="I759" s="164"/>
      <c r="J759" s="115" t="str">
        <f>IF(Stock[[#This Row],[BUYING QUANTITY]]&gt;0,Stock[[#This Row],[BUYING PRICE]]*Stock[[#This Row],[BUYING QUANTITY]]*Stock[[#This Row],[% BUYING FEE]],"")</f>
        <v/>
      </c>
      <c r="K759" s="89"/>
      <c r="L759" s="90"/>
      <c r="M759" s="117" t="str">
        <f>IF(Stock[[#This Row],[BUYING QUANTITY]]&gt;0,Stock[[#This Row],[BUYING PRICE]]*(1+Stock[[#This Row],[% THRESHOLD (RETURN)_1]]),"")</f>
        <v/>
      </c>
      <c r="N759" s="91"/>
      <c r="O759" s="117" t="str">
        <f>IF(Stock[[#This Row],[BUYING QUANTITY]]&gt;0,Stock[[#This Row],[BUYING PRICE]]*(1+Stock[[#This Row],[% THRESHOLD (RETURN)_2]]),"")</f>
        <v/>
      </c>
      <c r="P759" s="91"/>
      <c r="Q759" s="117" t="str">
        <f>IF(Stock[[#This Row],[BUYING QUANTITY]]&gt;0,Stock[[#This Row],[BUYING PRICE]]*(1+Stock[[#This Row],[% THRESHOLD (LOSS)]]),"")</f>
        <v/>
      </c>
      <c r="R759" s="106"/>
      <c r="S759" s="118" t="str">
        <f>IF(Stock[[#This Row],[CASH DIVIDEND]]&gt;0,Stock[[#This Row],[CASH DIVIDEND]]/(Stock[[#This Row],[BUYING PRICE]]*Stock[[#This Row],[BUYING QUANTITY]]),"")</f>
        <v/>
      </c>
      <c r="T759" s="106"/>
      <c r="U759" s="79"/>
      <c r="V759" s="97"/>
      <c r="W759" s="98"/>
      <c r="X759" s="168"/>
      <c r="Y759" s="126" t="str">
        <f>IF(Stock[[#This Row],[SELLING QUANTITY]]&gt;0,Stock[[#This Row],[SELLING PRICE]]*Stock[[#This Row],[SELLING QUANTITY]]*Stock[[#This Row],[% SELLING FEE]]+Stock[[#This Row],[SELLING PRICE]]*Stock[[#This Row],[SELLING QUANTITY]]*$D$12,"")</f>
        <v/>
      </c>
      <c r="Z759" s="127">
        <f>Stock[[#This Row],[BUYING QUANTITY]]+Stock[[#This Row],[STOCK DIVIDEND]]-Stock[[#This Row],[SELLING QUANTITY]]</f>
        <v>0</v>
      </c>
      <c r="AA7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59" s="121">
        <f ca="1">IF(Stock[[#This Row],[SELLING DATE]]&gt;0,Stock[[#This Row],[SELLING DATE]]-Stock[[#This Row],[BUY DATE]]+1,IF(Stock[[#This Row],[BUY DATE]]=0,0,TODAY()-Stock[[#This Row],[BUY DATE]]+1))</f>
        <v>0</v>
      </c>
      <c r="AC759" s="122" t="str">
        <f>IFERROR(Stock[[#This Row],[CASH DIVIDEND]]+Stock[[#This Row],[RETURN/(LOSS) FROM TRADING
(auto-fill)]],"")</f>
        <v/>
      </c>
      <c r="AD759" s="146" t="str">
        <f>IF(Stock[[#This Row],[SELLING QUANTITY]]&gt;0,SUM(Stock[[#This Row],[RETURN/(LOSS) FROM TRADING
(auto-fill)]],Stock[[#This Row],[CASH DIVIDEND]])/SUM(Stock[[#This Row],[BUYING PRICE]]*Stock[[#This Row],[SELLING QUANTITY]],Stock[[#This Row],[BUYING FEE
(auto-fill)]]*Stock[[#This Row],[SELLING QUANTITY]]/Stock[[#This Row],[BUYING QUANTITY]]),"")</f>
        <v/>
      </c>
      <c r="AE759" s="146" t="str">
        <f ca="1">IFERROR(IF(Stock[[#This Row],[HOLDING DAYS
(auto-fill)]]&lt;365,Stock[[#This Row],[% TOTAL RETURN/(LOSS)
(auto-fill)]]*365/Stock[[#This Row],[HOLDING DAYS
(auto-fill)]],POWER((1+Stock[[#This Row],[% TOTAL RETURN/(LOSS)
(auto-fill)]]),1/(Stock[[#This Row],[HOLDING DAYS
(auto-fill)]]/365))-1),"")</f>
        <v/>
      </c>
      <c r="AF759" s="92"/>
      <c r="AG759" s="149" t="str">
        <f>IF(Stock[[#This Row],[STATUS
(auto-fill)]]="HOLDING",Stock[[#This Row],[MARKET PRICE]]-Stock[[#This Row],[BUYING PRICE]],"")</f>
        <v/>
      </c>
      <c r="AH759" s="143" t="str">
        <f>IFERROR(Stock[[#This Row],[CHANGE
(auto-fill)]]/Stock[[#This Row],[BUYING PRICE]],"")</f>
        <v/>
      </c>
      <c r="AI759" s="129" t="str">
        <f>IF(Stock[[#This Row],[MARKET PRICE]]&gt;0,Stock[[#This Row],[MARKET PRICE]]*Stock[[#This Row],[REMAINING QUANTITY
(auto-fill)]],"")</f>
        <v/>
      </c>
    </row>
    <row r="760" spans="2:35">
      <c r="B760" s="112" t="str">
        <f>IF(AND(Stock[[#This Row],[BUYING QUANTITY]]&gt;0,Stock[[#This Row],[REMAINING QUANTITY
(auto-fill)]]=0),"SOLD OUT",
IF(AND(Stock[[#This Row],[BUYING QUANTITY]]&gt;0,Stock[[#This Row],[REMAINING QUANTITY
(auto-fill)]]&gt;0),"HOLDING",""))</f>
        <v/>
      </c>
      <c r="C760" s="111">
        <f t="shared" si="11"/>
        <v>747</v>
      </c>
      <c r="D760" s="79"/>
      <c r="E760" s="80"/>
      <c r="F760" s="162"/>
      <c r="G760" s="85"/>
      <c r="H760" s="86"/>
      <c r="I760" s="164"/>
      <c r="J760" s="115" t="str">
        <f>IF(Stock[[#This Row],[BUYING QUANTITY]]&gt;0,Stock[[#This Row],[BUYING PRICE]]*Stock[[#This Row],[BUYING QUANTITY]]*Stock[[#This Row],[% BUYING FEE]],"")</f>
        <v/>
      </c>
      <c r="K760" s="89"/>
      <c r="L760" s="90"/>
      <c r="M760" s="117" t="str">
        <f>IF(Stock[[#This Row],[BUYING QUANTITY]]&gt;0,Stock[[#This Row],[BUYING PRICE]]*(1+Stock[[#This Row],[% THRESHOLD (RETURN)_1]]),"")</f>
        <v/>
      </c>
      <c r="N760" s="91"/>
      <c r="O760" s="117" t="str">
        <f>IF(Stock[[#This Row],[BUYING QUANTITY]]&gt;0,Stock[[#This Row],[BUYING PRICE]]*(1+Stock[[#This Row],[% THRESHOLD (RETURN)_2]]),"")</f>
        <v/>
      </c>
      <c r="P760" s="91"/>
      <c r="Q760" s="117" t="str">
        <f>IF(Stock[[#This Row],[BUYING QUANTITY]]&gt;0,Stock[[#This Row],[BUYING PRICE]]*(1+Stock[[#This Row],[% THRESHOLD (LOSS)]]),"")</f>
        <v/>
      </c>
      <c r="R760" s="106"/>
      <c r="S760" s="118" t="str">
        <f>IF(Stock[[#This Row],[CASH DIVIDEND]]&gt;0,Stock[[#This Row],[CASH DIVIDEND]]/(Stock[[#This Row],[BUYING PRICE]]*Stock[[#This Row],[BUYING QUANTITY]]),"")</f>
        <v/>
      </c>
      <c r="T760" s="106"/>
      <c r="U760" s="79"/>
      <c r="V760" s="97"/>
      <c r="W760" s="98"/>
      <c r="X760" s="168"/>
      <c r="Y760" s="126" t="str">
        <f>IF(Stock[[#This Row],[SELLING QUANTITY]]&gt;0,Stock[[#This Row],[SELLING PRICE]]*Stock[[#This Row],[SELLING QUANTITY]]*Stock[[#This Row],[% SELLING FEE]]+Stock[[#This Row],[SELLING PRICE]]*Stock[[#This Row],[SELLING QUANTITY]]*$D$12,"")</f>
        <v/>
      </c>
      <c r="Z760" s="127">
        <f>Stock[[#This Row],[BUYING QUANTITY]]+Stock[[#This Row],[STOCK DIVIDEND]]-Stock[[#This Row],[SELLING QUANTITY]]</f>
        <v>0</v>
      </c>
      <c r="AA7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0" s="121">
        <f ca="1">IF(Stock[[#This Row],[SELLING DATE]]&gt;0,Stock[[#This Row],[SELLING DATE]]-Stock[[#This Row],[BUY DATE]]+1,IF(Stock[[#This Row],[BUY DATE]]=0,0,TODAY()-Stock[[#This Row],[BUY DATE]]+1))</f>
        <v>0</v>
      </c>
      <c r="AC760" s="122" t="str">
        <f>IFERROR(Stock[[#This Row],[CASH DIVIDEND]]+Stock[[#This Row],[RETURN/(LOSS) FROM TRADING
(auto-fill)]],"")</f>
        <v/>
      </c>
      <c r="AD760" s="146" t="str">
        <f>IF(Stock[[#This Row],[SELLING QUANTITY]]&gt;0,SUM(Stock[[#This Row],[RETURN/(LOSS) FROM TRADING
(auto-fill)]],Stock[[#This Row],[CASH DIVIDEND]])/SUM(Stock[[#This Row],[BUYING PRICE]]*Stock[[#This Row],[SELLING QUANTITY]],Stock[[#This Row],[BUYING FEE
(auto-fill)]]*Stock[[#This Row],[SELLING QUANTITY]]/Stock[[#This Row],[BUYING QUANTITY]]),"")</f>
        <v/>
      </c>
      <c r="AE760" s="146" t="str">
        <f ca="1">IFERROR(IF(Stock[[#This Row],[HOLDING DAYS
(auto-fill)]]&lt;365,Stock[[#This Row],[% TOTAL RETURN/(LOSS)
(auto-fill)]]*365/Stock[[#This Row],[HOLDING DAYS
(auto-fill)]],POWER((1+Stock[[#This Row],[% TOTAL RETURN/(LOSS)
(auto-fill)]]),1/(Stock[[#This Row],[HOLDING DAYS
(auto-fill)]]/365))-1),"")</f>
        <v/>
      </c>
      <c r="AF760" s="92"/>
      <c r="AG760" s="149" t="str">
        <f>IF(Stock[[#This Row],[STATUS
(auto-fill)]]="HOLDING",Stock[[#This Row],[MARKET PRICE]]-Stock[[#This Row],[BUYING PRICE]],"")</f>
        <v/>
      </c>
      <c r="AH760" s="143" t="str">
        <f>IFERROR(Stock[[#This Row],[CHANGE
(auto-fill)]]/Stock[[#This Row],[BUYING PRICE]],"")</f>
        <v/>
      </c>
      <c r="AI760" s="129" t="str">
        <f>IF(Stock[[#This Row],[MARKET PRICE]]&gt;0,Stock[[#This Row],[MARKET PRICE]]*Stock[[#This Row],[REMAINING QUANTITY
(auto-fill)]],"")</f>
        <v/>
      </c>
    </row>
    <row r="761" spans="2:35">
      <c r="B761" s="112" t="str">
        <f>IF(AND(Stock[[#This Row],[BUYING QUANTITY]]&gt;0,Stock[[#This Row],[REMAINING QUANTITY
(auto-fill)]]=0),"SOLD OUT",
IF(AND(Stock[[#This Row],[BUYING QUANTITY]]&gt;0,Stock[[#This Row],[REMAINING QUANTITY
(auto-fill)]]&gt;0),"HOLDING",""))</f>
        <v/>
      </c>
      <c r="C761" s="111">
        <f t="shared" si="11"/>
        <v>748</v>
      </c>
      <c r="D761" s="79"/>
      <c r="E761" s="80"/>
      <c r="F761" s="162"/>
      <c r="G761" s="85"/>
      <c r="H761" s="86"/>
      <c r="I761" s="164"/>
      <c r="J761" s="115" t="str">
        <f>IF(Stock[[#This Row],[BUYING QUANTITY]]&gt;0,Stock[[#This Row],[BUYING PRICE]]*Stock[[#This Row],[BUYING QUANTITY]]*Stock[[#This Row],[% BUYING FEE]],"")</f>
        <v/>
      </c>
      <c r="K761" s="89"/>
      <c r="L761" s="90"/>
      <c r="M761" s="117" t="str">
        <f>IF(Stock[[#This Row],[BUYING QUANTITY]]&gt;0,Stock[[#This Row],[BUYING PRICE]]*(1+Stock[[#This Row],[% THRESHOLD (RETURN)_1]]),"")</f>
        <v/>
      </c>
      <c r="N761" s="91"/>
      <c r="O761" s="117" t="str">
        <f>IF(Stock[[#This Row],[BUYING QUANTITY]]&gt;0,Stock[[#This Row],[BUYING PRICE]]*(1+Stock[[#This Row],[% THRESHOLD (RETURN)_2]]),"")</f>
        <v/>
      </c>
      <c r="P761" s="91"/>
      <c r="Q761" s="117" t="str">
        <f>IF(Stock[[#This Row],[BUYING QUANTITY]]&gt;0,Stock[[#This Row],[BUYING PRICE]]*(1+Stock[[#This Row],[% THRESHOLD (LOSS)]]),"")</f>
        <v/>
      </c>
      <c r="R761" s="106"/>
      <c r="S761" s="118" t="str">
        <f>IF(Stock[[#This Row],[CASH DIVIDEND]]&gt;0,Stock[[#This Row],[CASH DIVIDEND]]/(Stock[[#This Row],[BUYING PRICE]]*Stock[[#This Row],[BUYING QUANTITY]]),"")</f>
        <v/>
      </c>
      <c r="T761" s="106"/>
      <c r="U761" s="79"/>
      <c r="V761" s="97"/>
      <c r="W761" s="98"/>
      <c r="X761" s="168"/>
      <c r="Y761" s="126" t="str">
        <f>IF(Stock[[#This Row],[SELLING QUANTITY]]&gt;0,Stock[[#This Row],[SELLING PRICE]]*Stock[[#This Row],[SELLING QUANTITY]]*Stock[[#This Row],[% SELLING FEE]]+Stock[[#This Row],[SELLING PRICE]]*Stock[[#This Row],[SELLING QUANTITY]]*$D$12,"")</f>
        <v/>
      </c>
      <c r="Z761" s="127">
        <f>Stock[[#This Row],[BUYING QUANTITY]]+Stock[[#This Row],[STOCK DIVIDEND]]-Stock[[#This Row],[SELLING QUANTITY]]</f>
        <v>0</v>
      </c>
      <c r="AA7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1" s="121">
        <f ca="1">IF(Stock[[#This Row],[SELLING DATE]]&gt;0,Stock[[#This Row],[SELLING DATE]]-Stock[[#This Row],[BUY DATE]]+1,IF(Stock[[#This Row],[BUY DATE]]=0,0,TODAY()-Stock[[#This Row],[BUY DATE]]+1))</f>
        <v>0</v>
      </c>
      <c r="AC761" s="122" t="str">
        <f>IFERROR(Stock[[#This Row],[CASH DIVIDEND]]+Stock[[#This Row],[RETURN/(LOSS) FROM TRADING
(auto-fill)]],"")</f>
        <v/>
      </c>
      <c r="AD761" s="146" t="str">
        <f>IF(Stock[[#This Row],[SELLING QUANTITY]]&gt;0,SUM(Stock[[#This Row],[RETURN/(LOSS) FROM TRADING
(auto-fill)]],Stock[[#This Row],[CASH DIVIDEND]])/SUM(Stock[[#This Row],[BUYING PRICE]]*Stock[[#This Row],[SELLING QUANTITY]],Stock[[#This Row],[BUYING FEE
(auto-fill)]]*Stock[[#This Row],[SELLING QUANTITY]]/Stock[[#This Row],[BUYING QUANTITY]]),"")</f>
        <v/>
      </c>
      <c r="AE761" s="146" t="str">
        <f ca="1">IFERROR(IF(Stock[[#This Row],[HOLDING DAYS
(auto-fill)]]&lt;365,Stock[[#This Row],[% TOTAL RETURN/(LOSS)
(auto-fill)]]*365/Stock[[#This Row],[HOLDING DAYS
(auto-fill)]],POWER((1+Stock[[#This Row],[% TOTAL RETURN/(LOSS)
(auto-fill)]]),1/(Stock[[#This Row],[HOLDING DAYS
(auto-fill)]]/365))-1),"")</f>
        <v/>
      </c>
      <c r="AF761" s="92"/>
      <c r="AG761" s="149" t="str">
        <f>IF(Stock[[#This Row],[STATUS
(auto-fill)]]="HOLDING",Stock[[#This Row],[MARKET PRICE]]-Stock[[#This Row],[BUYING PRICE]],"")</f>
        <v/>
      </c>
      <c r="AH761" s="143" t="str">
        <f>IFERROR(Stock[[#This Row],[CHANGE
(auto-fill)]]/Stock[[#This Row],[BUYING PRICE]],"")</f>
        <v/>
      </c>
      <c r="AI761" s="129" t="str">
        <f>IF(Stock[[#This Row],[MARKET PRICE]]&gt;0,Stock[[#This Row],[MARKET PRICE]]*Stock[[#This Row],[REMAINING QUANTITY
(auto-fill)]],"")</f>
        <v/>
      </c>
    </row>
    <row r="762" spans="2:35">
      <c r="B762" s="112" t="str">
        <f>IF(AND(Stock[[#This Row],[BUYING QUANTITY]]&gt;0,Stock[[#This Row],[REMAINING QUANTITY
(auto-fill)]]=0),"SOLD OUT",
IF(AND(Stock[[#This Row],[BUYING QUANTITY]]&gt;0,Stock[[#This Row],[REMAINING QUANTITY
(auto-fill)]]&gt;0),"HOLDING",""))</f>
        <v/>
      </c>
      <c r="C762" s="111">
        <f t="shared" si="11"/>
        <v>749</v>
      </c>
      <c r="D762" s="79"/>
      <c r="E762" s="80"/>
      <c r="F762" s="162"/>
      <c r="G762" s="85"/>
      <c r="H762" s="86"/>
      <c r="I762" s="164"/>
      <c r="J762" s="115" t="str">
        <f>IF(Stock[[#This Row],[BUYING QUANTITY]]&gt;0,Stock[[#This Row],[BUYING PRICE]]*Stock[[#This Row],[BUYING QUANTITY]]*Stock[[#This Row],[% BUYING FEE]],"")</f>
        <v/>
      </c>
      <c r="K762" s="89"/>
      <c r="L762" s="90"/>
      <c r="M762" s="117" t="str">
        <f>IF(Stock[[#This Row],[BUYING QUANTITY]]&gt;0,Stock[[#This Row],[BUYING PRICE]]*(1+Stock[[#This Row],[% THRESHOLD (RETURN)_1]]),"")</f>
        <v/>
      </c>
      <c r="N762" s="91"/>
      <c r="O762" s="117" t="str">
        <f>IF(Stock[[#This Row],[BUYING QUANTITY]]&gt;0,Stock[[#This Row],[BUYING PRICE]]*(1+Stock[[#This Row],[% THRESHOLD (RETURN)_2]]),"")</f>
        <v/>
      </c>
      <c r="P762" s="91"/>
      <c r="Q762" s="117" t="str">
        <f>IF(Stock[[#This Row],[BUYING QUANTITY]]&gt;0,Stock[[#This Row],[BUYING PRICE]]*(1+Stock[[#This Row],[% THRESHOLD (LOSS)]]),"")</f>
        <v/>
      </c>
      <c r="R762" s="106"/>
      <c r="S762" s="118" t="str">
        <f>IF(Stock[[#This Row],[CASH DIVIDEND]]&gt;0,Stock[[#This Row],[CASH DIVIDEND]]/(Stock[[#This Row],[BUYING PRICE]]*Stock[[#This Row],[BUYING QUANTITY]]),"")</f>
        <v/>
      </c>
      <c r="T762" s="106"/>
      <c r="U762" s="79"/>
      <c r="V762" s="97"/>
      <c r="W762" s="98"/>
      <c r="X762" s="168"/>
      <c r="Y762" s="126" t="str">
        <f>IF(Stock[[#This Row],[SELLING QUANTITY]]&gt;0,Stock[[#This Row],[SELLING PRICE]]*Stock[[#This Row],[SELLING QUANTITY]]*Stock[[#This Row],[% SELLING FEE]]+Stock[[#This Row],[SELLING PRICE]]*Stock[[#This Row],[SELLING QUANTITY]]*$D$12,"")</f>
        <v/>
      </c>
      <c r="Z762" s="127">
        <f>Stock[[#This Row],[BUYING QUANTITY]]+Stock[[#This Row],[STOCK DIVIDEND]]-Stock[[#This Row],[SELLING QUANTITY]]</f>
        <v>0</v>
      </c>
      <c r="AA7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2" s="121">
        <f ca="1">IF(Stock[[#This Row],[SELLING DATE]]&gt;0,Stock[[#This Row],[SELLING DATE]]-Stock[[#This Row],[BUY DATE]]+1,IF(Stock[[#This Row],[BUY DATE]]=0,0,TODAY()-Stock[[#This Row],[BUY DATE]]+1))</f>
        <v>0</v>
      </c>
      <c r="AC762" s="122" t="str">
        <f>IFERROR(Stock[[#This Row],[CASH DIVIDEND]]+Stock[[#This Row],[RETURN/(LOSS) FROM TRADING
(auto-fill)]],"")</f>
        <v/>
      </c>
      <c r="AD762" s="146" t="str">
        <f>IF(Stock[[#This Row],[SELLING QUANTITY]]&gt;0,SUM(Stock[[#This Row],[RETURN/(LOSS) FROM TRADING
(auto-fill)]],Stock[[#This Row],[CASH DIVIDEND]])/SUM(Stock[[#This Row],[BUYING PRICE]]*Stock[[#This Row],[SELLING QUANTITY]],Stock[[#This Row],[BUYING FEE
(auto-fill)]]*Stock[[#This Row],[SELLING QUANTITY]]/Stock[[#This Row],[BUYING QUANTITY]]),"")</f>
        <v/>
      </c>
      <c r="AE762" s="146" t="str">
        <f ca="1">IFERROR(IF(Stock[[#This Row],[HOLDING DAYS
(auto-fill)]]&lt;365,Stock[[#This Row],[% TOTAL RETURN/(LOSS)
(auto-fill)]]*365/Stock[[#This Row],[HOLDING DAYS
(auto-fill)]],POWER((1+Stock[[#This Row],[% TOTAL RETURN/(LOSS)
(auto-fill)]]),1/(Stock[[#This Row],[HOLDING DAYS
(auto-fill)]]/365))-1),"")</f>
        <v/>
      </c>
      <c r="AF762" s="92"/>
      <c r="AG762" s="149" t="str">
        <f>IF(Stock[[#This Row],[STATUS
(auto-fill)]]="HOLDING",Stock[[#This Row],[MARKET PRICE]]-Stock[[#This Row],[BUYING PRICE]],"")</f>
        <v/>
      </c>
      <c r="AH762" s="143" t="str">
        <f>IFERROR(Stock[[#This Row],[CHANGE
(auto-fill)]]/Stock[[#This Row],[BUYING PRICE]],"")</f>
        <v/>
      </c>
      <c r="AI762" s="129" t="str">
        <f>IF(Stock[[#This Row],[MARKET PRICE]]&gt;0,Stock[[#This Row],[MARKET PRICE]]*Stock[[#This Row],[REMAINING QUANTITY
(auto-fill)]],"")</f>
        <v/>
      </c>
    </row>
    <row r="763" spans="2:35">
      <c r="B763" s="112" t="str">
        <f>IF(AND(Stock[[#This Row],[BUYING QUANTITY]]&gt;0,Stock[[#This Row],[REMAINING QUANTITY
(auto-fill)]]=0),"SOLD OUT",
IF(AND(Stock[[#This Row],[BUYING QUANTITY]]&gt;0,Stock[[#This Row],[REMAINING QUANTITY
(auto-fill)]]&gt;0),"HOLDING",""))</f>
        <v/>
      </c>
      <c r="C763" s="111">
        <f t="shared" si="11"/>
        <v>750</v>
      </c>
      <c r="D763" s="79"/>
      <c r="E763" s="80"/>
      <c r="F763" s="162"/>
      <c r="G763" s="85"/>
      <c r="H763" s="86"/>
      <c r="I763" s="164"/>
      <c r="J763" s="115" t="str">
        <f>IF(Stock[[#This Row],[BUYING QUANTITY]]&gt;0,Stock[[#This Row],[BUYING PRICE]]*Stock[[#This Row],[BUYING QUANTITY]]*Stock[[#This Row],[% BUYING FEE]],"")</f>
        <v/>
      </c>
      <c r="K763" s="89"/>
      <c r="L763" s="90"/>
      <c r="M763" s="117" t="str">
        <f>IF(Stock[[#This Row],[BUYING QUANTITY]]&gt;0,Stock[[#This Row],[BUYING PRICE]]*(1+Stock[[#This Row],[% THRESHOLD (RETURN)_1]]),"")</f>
        <v/>
      </c>
      <c r="N763" s="91"/>
      <c r="O763" s="117" t="str">
        <f>IF(Stock[[#This Row],[BUYING QUANTITY]]&gt;0,Stock[[#This Row],[BUYING PRICE]]*(1+Stock[[#This Row],[% THRESHOLD (RETURN)_2]]),"")</f>
        <v/>
      </c>
      <c r="P763" s="91"/>
      <c r="Q763" s="117" t="str">
        <f>IF(Stock[[#This Row],[BUYING QUANTITY]]&gt;0,Stock[[#This Row],[BUYING PRICE]]*(1+Stock[[#This Row],[% THRESHOLD (LOSS)]]),"")</f>
        <v/>
      </c>
      <c r="R763" s="106"/>
      <c r="S763" s="118" t="str">
        <f>IF(Stock[[#This Row],[CASH DIVIDEND]]&gt;0,Stock[[#This Row],[CASH DIVIDEND]]/(Stock[[#This Row],[BUYING PRICE]]*Stock[[#This Row],[BUYING QUANTITY]]),"")</f>
        <v/>
      </c>
      <c r="T763" s="106"/>
      <c r="U763" s="79"/>
      <c r="V763" s="97"/>
      <c r="W763" s="98"/>
      <c r="X763" s="168"/>
      <c r="Y763" s="126" t="str">
        <f>IF(Stock[[#This Row],[SELLING QUANTITY]]&gt;0,Stock[[#This Row],[SELLING PRICE]]*Stock[[#This Row],[SELLING QUANTITY]]*Stock[[#This Row],[% SELLING FEE]]+Stock[[#This Row],[SELLING PRICE]]*Stock[[#This Row],[SELLING QUANTITY]]*$D$12,"")</f>
        <v/>
      </c>
      <c r="Z763" s="127">
        <f>Stock[[#This Row],[BUYING QUANTITY]]+Stock[[#This Row],[STOCK DIVIDEND]]-Stock[[#This Row],[SELLING QUANTITY]]</f>
        <v>0</v>
      </c>
      <c r="AA7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3" s="121">
        <f ca="1">IF(Stock[[#This Row],[SELLING DATE]]&gt;0,Stock[[#This Row],[SELLING DATE]]-Stock[[#This Row],[BUY DATE]]+1,IF(Stock[[#This Row],[BUY DATE]]=0,0,TODAY()-Stock[[#This Row],[BUY DATE]]+1))</f>
        <v>0</v>
      </c>
      <c r="AC763" s="122" t="str">
        <f>IFERROR(Stock[[#This Row],[CASH DIVIDEND]]+Stock[[#This Row],[RETURN/(LOSS) FROM TRADING
(auto-fill)]],"")</f>
        <v/>
      </c>
      <c r="AD763" s="146" t="str">
        <f>IF(Stock[[#This Row],[SELLING QUANTITY]]&gt;0,SUM(Stock[[#This Row],[RETURN/(LOSS) FROM TRADING
(auto-fill)]],Stock[[#This Row],[CASH DIVIDEND]])/SUM(Stock[[#This Row],[BUYING PRICE]]*Stock[[#This Row],[SELLING QUANTITY]],Stock[[#This Row],[BUYING FEE
(auto-fill)]]*Stock[[#This Row],[SELLING QUANTITY]]/Stock[[#This Row],[BUYING QUANTITY]]),"")</f>
        <v/>
      </c>
      <c r="AE763" s="146" t="str">
        <f ca="1">IFERROR(IF(Stock[[#This Row],[HOLDING DAYS
(auto-fill)]]&lt;365,Stock[[#This Row],[% TOTAL RETURN/(LOSS)
(auto-fill)]]*365/Stock[[#This Row],[HOLDING DAYS
(auto-fill)]],POWER((1+Stock[[#This Row],[% TOTAL RETURN/(LOSS)
(auto-fill)]]),1/(Stock[[#This Row],[HOLDING DAYS
(auto-fill)]]/365))-1),"")</f>
        <v/>
      </c>
      <c r="AF763" s="92"/>
      <c r="AG763" s="149" t="str">
        <f>IF(Stock[[#This Row],[STATUS
(auto-fill)]]="HOLDING",Stock[[#This Row],[MARKET PRICE]]-Stock[[#This Row],[BUYING PRICE]],"")</f>
        <v/>
      </c>
      <c r="AH763" s="143" t="str">
        <f>IFERROR(Stock[[#This Row],[CHANGE
(auto-fill)]]/Stock[[#This Row],[BUYING PRICE]],"")</f>
        <v/>
      </c>
      <c r="AI763" s="129" t="str">
        <f>IF(Stock[[#This Row],[MARKET PRICE]]&gt;0,Stock[[#This Row],[MARKET PRICE]]*Stock[[#This Row],[REMAINING QUANTITY
(auto-fill)]],"")</f>
        <v/>
      </c>
    </row>
    <row r="764" spans="2:35">
      <c r="B764" s="112" t="str">
        <f>IF(AND(Stock[[#This Row],[BUYING QUANTITY]]&gt;0,Stock[[#This Row],[REMAINING QUANTITY
(auto-fill)]]=0),"SOLD OUT",
IF(AND(Stock[[#This Row],[BUYING QUANTITY]]&gt;0,Stock[[#This Row],[REMAINING QUANTITY
(auto-fill)]]&gt;0),"HOLDING",""))</f>
        <v/>
      </c>
      <c r="C764" s="111">
        <f t="shared" si="11"/>
        <v>751</v>
      </c>
      <c r="D764" s="79"/>
      <c r="E764" s="80"/>
      <c r="F764" s="162"/>
      <c r="G764" s="85"/>
      <c r="H764" s="86"/>
      <c r="I764" s="164"/>
      <c r="J764" s="115" t="str">
        <f>IF(Stock[[#This Row],[BUYING QUANTITY]]&gt;0,Stock[[#This Row],[BUYING PRICE]]*Stock[[#This Row],[BUYING QUANTITY]]*Stock[[#This Row],[% BUYING FEE]],"")</f>
        <v/>
      </c>
      <c r="K764" s="89"/>
      <c r="L764" s="90"/>
      <c r="M764" s="117" t="str">
        <f>IF(Stock[[#This Row],[BUYING QUANTITY]]&gt;0,Stock[[#This Row],[BUYING PRICE]]*(1+Stock[[#This Row],[% THRESHOLD (RETURN)_1]]),"")</f>
        <v/>
      </c>
      <c r="N764" s="91"/>
      <c r="O764" s="117" t="str">
        <f>IF(Stock[[#This Row],[BUYING QUANTITY]]&gt;0,Stock[[#This Row],[BUYING PRICE]]*(1+Stock[[#This Row],[% THRESHOLD (RETURN)_2]]),"")</f>
        <v/>
      </c>
      <c r="P764" s="91"/>
      <c r="Q764" s="117" t="str">
        <f>IF(Stock[[#This Row],[BUYING QUANTITY]]&gt;0,Stock[[#This Row],[BUYING PRICE]]*(1+Stock[[#This Row],[% THRESHOLD (LOSS)]]),"")</f>
        <v/>
      </c>
      <c r="R764" s="106"/>
      <c r="S764" s="118" t="str">
        <f>IF(Stock[[#This Row],[CASH DIVIDEND]]&gt;0,Stock[[#This Row],[CASH DIVIDEND]]/(Stock[[#This Row],[BUYING PRICE]]*Stock[[#This Row],[BUYING QUANTITY]]),"")</f>
        <v/>
      </c>
      <c r="T764" s="106"/>
      <c r="U764" s="79"/>
      <c r="V764" s="97"/>
      <c r="W764" s="98"/>
      <c r="X764" s="168"/>
      <c r="Y764" s="126" t="str">
        <f>IF(Stock[[#This Row],[SELLING QUANTITY]]&gt;0,Stock[[#This Row],[SELLING PRICE]]*Stock[[#This Row],[SELLING QUANTITY]]*Stock[[#This Row],[% SELLING FEE]]+Stock[[#This Row],[SELLING PRICE]]*Stock[[#This Row],[SELLING QUANTITY]]*$D$12,"")</f>
        <v/>
      </c>
      <c r="Z764" s="127">
        <f>Stock[[#This Row],[BUYING QUANTITY]]+Stock[[#This Row],[STOCK DIVIDEND]]-Stock[[#This Row],[SELLING QUANTITY]]</f>
        <v>0</v>
      </c>
      <c r="AA7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4" s="121">
        <f ca="1">IF(Stock[[#This Row],[SELLING DATE]]&gt;0,Stock[[#This Row],[SELLING DATE]]-Stock[[#This Row],[BUY DATE]]+1,IF(Stock[[#This Row],[BUY DATE]]=0,0,TODAY()-Stock[[#This Row],[BUY DATE]]+1))</f>
        <v>0</v>
      </c>
      <c r="AC764" s="122" t="str">
        <f>IFERROR(Stock[[#This Row],[CASH DIVIDEND]]+Stock[[#This Row],[RETURN/(LOSS) FROM TRADING
(auto-fill)]],"")</f>
        <v/>
      </c>
      <c r="AD764" s="146" t="str">
        <f>IF(Stock[[#This Row],[SELLING QUANTITY]]&gt;0,SUM(Stock[[#This Row],[RETURN/(LOSS) FROM TRADING
(auto-fill)]],Stock[[#This Row],[CASH DIVIDEND]])/SUM(Stock[[#This Row],[BUYING PRICE]]*Stock[[#This Row],[SELLING QUANTITY]],Stock[[#This Row],[BUYING FEE
(auto-fill)]]*Stock[[#This Row],[SELLING QUANTITY]]/Stock[[#This Row],[BUYING QUANTITY]]),"")</f>
        <v/>
      </c>
      <c r="AE764" s="146" t="str">
        <f ca="1">IFERROR(IF(Stock[[#This Row],[HOLDING DAYS
(auto-fill)]]&lt;365,Stock[[#This Row],[% TOTAL RETURN/(LOSS)
(auto-fill)]]*365/Stock[[#This Row],[HOLDING DAYS
(auto-fill)]],POWER((1+Stock[[#This Row],[% TOTAL RETURN/(LOSS)
(auto-fill)]]),1/(Stock[[#This Row],[HOLDING DAYS
(auto-fill)]]/365))-1),"")</f>
        <v/>
      </c>
      <c r="AF764" s="92"/>
      <c r="AG764" s="149" t="str">
        <f>IF(Stock[[#This Row],[STATUS
(auto-fill)]]="HOLDING",Stock[[#This Row],[MARKET PRICE]]-Stock[[#This Row],[BUYING PRICE]],"")</f>
        <v/>
      </c>
      <c r="AH764" s="143" t="str">
        <f>IFERROR(Stock[[#This Row],[CHANGE
(auto-fill)]]/Stock[[#This Row],[BUYING PRICE]],"")</f>
        <v/>
      </c>
      <c r="AI764" s="129" t="str">
        <f>IF(Stock[[#This Row],[MARKET PRICE]]&gt;0,Stock[[#This Row],[MARKET PRICE]]*Stock[[#This Row],[REMAINING QUANTITY
(auto-fill)]],"")</f>
        <v/>
      </c>
    </row>
    <row r="765" spans="2:35">
      <c r="B765" s="112" t="str">
        <f>IF(AND(Stock[[#This Row],[BUYING QUANTITY]]&gt;0,Stock[[#This Row],[REMAINING QUANTITY
(auto-fill)]]=0),"SOLD OUT",
IF(AND(Stock[[#This Row],[BUYING QUANTITY]]&gt;0,Stock[[#This Row],[REMAINING QUANTITY
(auto-fill)]]&gt;0),"HOLDING",""))</f>
        <v/>
      </c>
      <c r="C765" s="111">
        <f t="shared" si="11"/>
        <v>752</v>
      </c>
      <c r="D765" s="79"/>
      <c r="E765" s="80"/>
      <c r="F765" s="162"/>
      <c r="G765" s="85"/>
      <c r="H765" s="86"/>
      <c r="I765" s="164"/>
      <c r="J765" s="115" t="str">
        <f>IF(Stock[[#This Row],[BUYING QUANTITY]]&gt;0,Stock[[#This Row],[BUYING PRICE]]*Stock[[#This Row],[BUYING QUANTITY]]*Stock[[#This Row],[% BUYING FEE]],"")</f>
        <v/>
      </c>
      <c r="K765" s="89"/>
      <c r="L765" s="90"/>
      <c r="M765" s="117" t="str">
        <f>IF(Stock[[#This Row],[BUYING QUANTITY]]&gt;0,Stock[[#This Row],[BUYING PRICE]]*(1+Stock[[#This Row],[% THRESHOLD (RETURN)_1]]),"")</f>
        <v/>
      </c>
      <c r="N765" s="91"/>
      <c r="O765" s="117" t="str">
        <f>IF(Stock[[#This Row],[BUYING QUANTITY]]&gt;0,Stock[[#This Row],[BUYING PRICE]]*(1+Stock[[#This Row],[% THRESHOLD (RETURN)_2]]),"")</f>
        <v/>
      </c>
      <c r="P765" s="91"/>
      <c r="Q765" s="117" t="str">
        <f>IF(Stock[[#This Row],[BUYING QUANTITY]]&gt;0,Stock[[#This Row],[BUYING PRICE]]*(1+Stock[[#This Row],[% THRESHOLD (LOSS)]]),"")</f>
        <v/>
      </c>
      <c r="R765" s="106"/>
      <c r="S765" s="118" t="str">
        <f>IF(Stock[[#This Row],[CASH DIVIDEND]]&gt;0,Stock[[#This Row],[CASH DIVIDEND]]/(Stock[[#This Row],[BUYING PRICE]]*Stock[[#This Row],[BUYING QUANTITY]]),"")</f>
        <v/>
      </c>
      <c r="T765" s="106"/>
      <c r="U765" s="79"/>
      <c r="V765" s="97"/>
      <c r="W765" s="98"/>
      <c r="X765" s="168"/>
      <c r="Y765" s="126" t="str">
        <f>IF(Stock[[#This Row],[SELLING QUANTITY]]&gt;0,Stock[[#This Row],[SELLING PRICE]]*Stock[[#This Row],[SELLING QUANTITY]]*Stock[[#This Row],[% SELLING FEE]]+Stock[[#This Row],[SELLING PRICE]]*Stock[[#This Row],[SELLING QUANTITY]]*$D$12,"")</f>
        <v/>
      </c>
      <c r="Z765" s="127">
        <f>Stock[[#This Row],[BUYING QUANTITY]]+Stock[[#This Row],[STOCK DIVIDEND]]-Stock[[#This Row],[SELLING QUANTITY]]</f>
        <v>0</v>
      </c>
      <c r="AA7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5" s="121">
        <f ca="1">IF(Stock[[#This Row],[SELLING DATE]]&gt;0,Stock[[#This Row],[SELLING DATE]]-Stock[[#This Row],[BUY DATE]]+1,IF(Stock[[#This Row],[BUY DATE]]=0,0,TODAY()-Stock[[#This Row],[BUY DATE]]+1))</f>
        <v>0</v>
      </c>
      <c r="AC765" s="122" t="str">
        <f>IFERROR(Stock[[#This Row],[CASH DIVIDEND]]+Stock[[#This Row],[RETURN/(LOSS) FROM TRADING
(auto-fill)]],"")</f>
        <v/>
      </c>
      <c r="AD765" s="146" t="str">
        <f>IF(Stock[[#This Row],[SELLING QUANTITY]]&gt;0,SUM(Stock[[#This Row],[RETURN/(LOSS) FROM TRADING
(auto-fill)]],Stock[[#This Row],[CASH DIVIDEND]])/SUM(Stock[[#This Row],[BUYING PRICE]]*Stock[[#This Row],[SELLING QUANTITY]],Stock[[#This Row],[BUYING FEE
(auto-fill)]]*Stock[[#This Row],[SELLING QUANTITY]]/Stock[[#This Row],[BUYING QUANTITY]]),"")</f>
        <v/>
      </c>
      <c r="AE765" s="146" t="str">
        <f ca="1">IFERROR(IF(Stock[[#This Row],[HOLDING DAYS
(auto-fill)]]&lt;365,Stock[[#This Row],[% TOTAL RETURN/(LOSS)
(auto-fill)]]*365/Stock[[#This Row],[HOLDING DAYS
(auto-fill)]],POWER((1+Stock[[#This Row],[% TOTAL RETURN/(LOSS)
(auto-fill)]]),1/(Stock[[#This Row],[HOLDING DAYS
(auto-fill)]]/365))-1),"")</f>
        <v/>
      </c>
      <c r="AF765" s="92"/>
      <c r="AG765" s="149" t="str">
        <f>IF(Stock[[#This Row],[STATUS
(auto-fill)]]="HOLDING",Stock[[#This Row],[MARKET PRICE]]-Stock[[#This Row],[BUYING PRICE]],"")</f>
        <v/>
      </c>
      <c r="AH765" s="143" t="str">
        <f>IFERROR(Stock[[#This Row],[CHANGE
(auto-fill)]]/Stock[[#This Row],[BUYING PRICE]],"")</f>
        <v/>
      </c>
      <c r="AI765" s="129" t="str">
        <f>IF(Stock[[#This Row],[MARKET PRICE]]&gt;0,Stock[[#This Row],[MARKET PRICE]]*Stock[[#This Row],[REMAINING QUANTITY
(auto-fill)]],"")</f>
        <v/>
      </c>
    </row>
    <row r="766" spans="2:35">
      <c r="B766" s="112" t="str">
        <f>IF(AND(Stock[[#This Row],[BUYING QUANTITY]]&gt;0,Stock[[#This Row],[REMAINING QUANTITY
(auto-fill)]]=0),"SOLD OUT",
IF(AND(Stock[[#This Row],[BUYING QUANTITY]]&gt;0,Stock[[#This Row],[REMAINING QUANTITY
(auto-fill)]]&gt;0),"HOLDING",""))</f>
        <v/>
      </c>
      <c r="C766" s="111">
        <f t="shared" si="11"/>
        <v>753</v>
      </c>
      <c r="D766" s="79"/>
      <c r="E766" s="80"/>
      <c r="F766" s="162"/>
      <c r="G766" s="85"/>
      <c r="H766" s="86"/>
      <c r="I766" s="164"/>
      <c r="J766" s="115" t="str">
        <f>IF(Stock[[#This Row],[BUYING QUANTITY]]&gt;0,Stock[[#This Row],[BUYING PRICE]]*Stock[[#This Row],[BUYING QUANTITY]]*Stock[[#This Row],[% BUYING FEE]],"")</f>
        <v/>
      </c>
      <c r="K766" s="89"/>
      <c r="L766" s="90"/>
      <c r="M766" s="117" t="str">
        <f>IF(Stock[[#This Row],[BUYING QUANTITY]]&gt;0,Stock[[#This Row],[BUYING PRICE]]*(1+Stock[[#This Row],[% THRESHOLD (RETURN)_1]]),"")</f>
        <v/>
      </c>
      <c r="N766" s="91"/>
      <c r="O766" s="117" t="str">
        <f>IF(Stock[[#This Row],[BUYING QUANTITY]]&gt;0,Stock[[#This Row],[BUYING PRICE]]*(1+Stock[[#This Row],[% THRESHOLD (RETURN)_2]]),"")</f>
        <v/>
      </c>
      <c r="P766" s="91"/>
      <c r="Q766" s="117" t="str">
        <f>IF(Stock[[#This Row],[BUYING QUANTITY]]&gt;0,Stock[[#This Row],[BUYING PRICE]]*(1+Stock[[#This Row],[% THRESHOLD (LOSS)]]),"")</f>
        <v/>
      </c>
      <c r="R766" s="106"/>
      <c r="S766" s="118" t="str">
        <f>IF(Stock[[#This Row],[CASH DIVIDEND]]&gt;0,Stock[[#This Row],[CASH DIVIDEND]]/(Stock[[#This Row],[BUYING PRICE]]*Stock[[#This Row],[BUYING QUANTITY]]),"")</f>
        <v/>
      </c>
      <c r="T766" s="106"/>
      <c r="U766" s="79"/>
      <c r="V766" s="97"/>
      <c r="W766" s="98"/>
      <c r="X766" s="168"/>
      <c r="Y766" s="126" t="str">
        <f>IF(Stock[[#This Row],[SELLING QUANTITY]]&gt;0,Stock[[#This Row],[SELLING PRICE]]*Stock[[#This Row],[SELLING QUANTITY]]*Stock[[#This Row],[% SELLING FEE]]+Stock[[#This Row],[SELLING PRICE]]*Stock[[#This Row],[SELLING QUANTITY]]*$D$12,"")</f>
        <v/>
      </c>
      <c r="Z766" s="127">
        <f>Stock[[#This Row],[BUYING QUANTITY]]+Stock[[#This Row],[STOCK DIVIDEND]]-Stock[[#This Row],[SELLING QUANTITY]]</f>
        <v>0</v>
      </c>
      <c r="AA7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6" s="121">
        <f ca="1">IF(Stock[[#This Row],[SELLING DATE]]&gt;0,Stock[[#This Row],[SELLING DATE]]-Stock[[#This Row],[BUY DATE]]+1,IF(Stock[[#This Row],[BUY DATE]]=0,0,TODAY()-Stock[[#This Row],[BUY DATE]]+1))</f>
        <v>0</v>
      </c>
      <c r="AC766" s="122" t="str">
        <f>IFERROR(Stock[[#This Row],[CASH DIVIDEND]]+Stock[[#This Row],[RETURN/(LOSS) FROM TRADING
(auto-fill)]],"")</f>
        <v/>
      </c>
      <c r="AD766" s="146" t="str">
        <f>IF(Stock[[#This Row],[SELLING QUANTITY]]&gt;0,SUM(Stock[[#This Row],[RETURN/(LOSS) FROM TRADING
(auto-fill)]],Stock[[#This Row],[CASH DIVIDEND]])/SUM(Stock[[#This Row],[BUYING PRICE]]*Stock[[#This Row],[SELLING QUANTITY]],Stock[[#This Row],[BUYING FEE
(auto-fill)]]*Stock[[#This Row],[SELLING QUANTITY]]/Stock[[#This Row],[BUYING QUANTITY]]),"")</f>
        <v/>
      </c>
      <c r="AE766" s="146" t="str">
        <f ca="1">IFERROR(IF(Stock[[#This Row],[HOLDING DAYS
(auto-fill)]]&lt;365,Stock[[#This Row],[% TOTAL RETURN/(LOSS)
(auto-fill)]]*365/Stock[[#This Row],[HOLDING DAYS
(auto-fill)]],POWER((1+Stock[[#This Row],[% TOTAL RETURN/(LOSS)
(auto-fill)]]),1/(Stock[[#This Row],[HOLDING DAYS
(auto-fill)]]/365))-1),"")</f>
        <v/>
      </c>
      <c r="AF766" s="92"/>
      <c r="AG766" s="149" t="str">
        <f>IF(Stock[[#This Row],[STATUS
(auto-fill)]]="HOLDING",Stock[[#This Row],[MARKET PRICE]]-Stock[[#This Row],[BUYING PRICE]],"")</f>
        <v/>
      </c>
      <c r="AH766" s="143" t="str">
        <f>IFERROR(Stock[[#This Row],[CHANGE
(auto-fill)]]/Stock[[#This Row],[BUYING PRICE]],"")</f>
        <v/>
      </c>
      <c r="AI766" s="129" t="str">
        <f>IF(Stock[[#This Row],[MARKET PRICE]]&gt;0,Stock[[#This Row],[MARKET PRICE]]*Stock[[#This Row],[REMAINING QUANTITY
(auto-fill)]],"")</f>
        <v/>
      </c>
    </row>
    <row r="767" spans="2:35">
      <c r="B767" s="112" t="str">
        <f>IF(AND(Stock[[#This Row],[BUYING QUANTITY]]&gt;0,Stock[[#This Row],[REMAINING QUANTITY
(auto-fill)]]=0),"SOLD OUT",
IF(AND(Stock[[#This Row],[BUYING QUANTITY]]&gt;0,Stock[[#This Row],[REMAINING QUANTITY
(auto-fill)]]&gt;0),"HOLDING",""))</f>
        <v/>
      </c>
      <c r="C767" s="111">
        <f t="shared" si="11"/>
        <v>754</v>
      </c>
      <c r="D767" s="79"/>
      <c r="E767" s="80"/>
      <c r="F767" s="162"/>
      <c r="G767" s="85"/>
      <c r="H767" s="86"/>
      <c r="I767" s="164"/>
      <c r="J767" s="115" t="str">
        <f>IF(Stock[[#This Row],[BUYING QUANTITY]]&gt;0,Stock[[#This Row],[BUYING PRICE]]*Stock[[#This Row],[BUYING QUANTITY]]*Stock[[#This Row],[% BUYING FEE]],"")</f>
        <v/>
      </c>
      <c r="K767" s="89"/>
      <c r="L767" s="90"/>
      <c r="M767" s="117" t="str">
        <f>IF(Stock[[#This Row],[BUYING QUANTITY]]&gt;0,Stock[[#This Row],[BUYING PRICE]]*(1+Stock[[#This Row],[% THRESHOLD (RETURN)_1]]),"")</f>
        <v/>
      </c>
      <c r="N767" s="91"/>
      <c r="O767" s="117" t="str">
        <f>IF(Stock[[#This Row],[BUYING QUANTITY]]&gt;0,Stock[[#This Row],[BUYING PRICE]]*(1+Stock[[#This Row],[% THRESHOLD (RETURN)_2]]),"")</f>
        <v/>
      </c>
      <c r="P767" s="91"/>
      <c r="Q767" s="117" t="str">
        <f>IF(Stock[[#This Row],[BUYING QUANTITY]]&gt;0,Stock[[#This Row],[BUYING PRICE]]*(1+Stock[[#This Row],[% THRESHOLD (LOSS)]]),"")</f>
        <v/>
      </c>
      <c r="R767" s="106"/>
      <c r="S767" s="118" t="str">
        <f>IF(Stock[[#This Row],[CASH DIVIDEND]]&gt;0,Stock[[#This Row],[CASH DIVIDEND]]/(Stock[[#This Row],[BUYING PRICE]]*Stock[[#This Row],[BUYING QUANTITY]]),"")</f>
        <v/>
      </c>
      <c r="T767" s="106"/>
      <c r="U767" s="79"/>
      <c r="V767" s="97"/>
      <c r="W767" s="98"/>
      <c r="X767" s="168"/>
      <c r="Y767" s="126" t="str">
        <f>IF(Stock[[#This Row],[SELLING QUANTITY]]&gt;0,Stock[[#This Row],[SELLING PRICE]]*Stock[[#This Row],[SELLING QUANTITY]]*Stock[[#This Row],[% SELLING FEE]]+Stock[[#This Row],[SELLING PRICE]]*Stock[[#This Row],[SELLING QUANTITY]]*$D$12,"")</f>
        <v/>
      </c>
      <c r="Z767" s="127">
        <f>Stock[[#This Row],[BUYING QUANTITY]]+Stock[[#This Row],[STOCK DIVIDEND]]-Stock[[#This Row],[SELLING QUANTITY]]</f>
        <v>0</v>
      </c>
      <c r="AA7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7" s="121">
        <f ca="1">IF(Stock[[#This Row],[SELLING DATE]]&gt;0,Stock[[#This Row],[SELLING DATE]]-Stock[[#This Row],[BUY DATE]]+1,IF(Stock[[#This Row],[BUY DATE]]=0,0,TODAY()-Stock[[#This Row],[BUY DATE]]+1))</f>
        <v>0</v>
      </c>
      <c r="AC767" s="122" t="str">
        <f>IFERROR(Stock[[#This Row],[CASH DIVIDEND]]+Stock[[#This Row],[RETURN/(LOSS) FROM TRADING
(auto-fill)]],"")</f>
        <v/>
      </c>
      <c r="AD767" s="146" t="str">
        <f>IF(Stock[[#This Row],[SELLING QUANTITY]]&gt;0,SUM(Stock[[#This Row],[RETURN/(LOSS) FROM TRADING
(auto-fill)]],Stock[[#This Row],[CASH DIVIDEND]])/SUM(Stock[[#This Row],[BUYING PRICE]]*Stock[[#This Row],[SELLING QUANTITY]],Stock[[#This Row],[BUYING FEE
(auto-fill)]]*Stock[[#This Row],[SELLING QUANTITY]]/Stock[[#This Row],[BUYING QUANTITY]]),"")</f>
        <v/>
      </c>
      <c r="AE767" s="146" t="str">
        <f ca="1">IFERROR(IF(Stock[[#This Row],[HOLDING DAYS
(auto-fill)]]&lt;365,Stock[[#This Row],[% TOTAL RETURN/(LOSS)
(auto-fill)]]*365/Stock[[#This Row],[HOLDING DAYS
(auto-fill)]],POWER((1+Stock[[#This Row],[% TOTAL RETURN/(LOSS)
(auto-fill)]]),1/(Stock[[#This Row],[HOLDING DAYS
(auto-fill)]]/365))-1),"")</f>
        <v/>
      </c>
      <c r="AF767" s="92"/>
      <c r="AG767" s="149" t="str">
        <f>IF(Stock[[#This Row],[STATUS
(auto-fill)]]="HOLDING",Stock[[#This Row],[MARKET PRICE]]-Stock[[#This Row],[BUYING PRICE]],"")</f>
        <v/>
      </c>
      <c r="AH767" s="143" t="str">
        <f>IFERROR(Stock[[#This Row],[CHANGE
(auto-fill)]]/Stock[[#This Row],[BUYING PRICE]],"")</f>
        <v/>
      </c>
      <c r="AI767" s="129" t="str">
        <f>IF(Stock[[#This Row],[MARKET PRICE]]&gt;0,Stock[[#This Row],[MARKET PRICE]]*Stock[[#This Row],[REMAINING QUANTITY
(auto-fill)]],"")</f>
        <v/>
      </c>
    </row>
    <row r="768" spans="2:35">
      <c r="B768" s="112" t="str">
        <f>IF(AND(Stock[[#This Row],[BUYING QUANTITY]]&gt;0,Stock[[#This Row],[REMAINING QUANTITY
(auto-fill)]]=0),"SOLD OUT",
IF(AND(Stock[[#This Row],[BUYING QUANTITY]]&gt;0,Stock[[#This Row],[REMAINING QUANTITY
(auto-fill)]]&gt;0),"HOLDING",""))</f>
        <v/>
      </c>
      <c r="C768" s="111">
        <f t="shared" si="11"/>
        <v>755</v>
      </c>
      <c r="D768" s="79"/>
      <c r="E768" s="80"/>
      <c r="F768" s="162"/>
      <c r="G768" s="85"/>
      <c r="H768" s="86"/>
      <c r="I768" s="164"/>
      <c r="J768" s="115" t="str">
        <f>IF(Stock[[#This Row],[BUYING QUANTITY]]&gt;0,Stock[[#This Row],[BUYING PRICE]]*Stock[[#This Row],[BUYING QUANTITY]]*Stock[[#This Row],[% BUYING FEE]],"")</f>
        <v/>
      </c>
      <c r="K768" s="89"/>
      <c r="L768" s="90"/>
      <c r="M768" s="117" t="str">
        <f>IF(Stock[[#This Row],[BUYING QUANTITY]]&gt;0,Stock[[#This Row],[BUYING PRICE]]*(1+Stock[[#This Row],[% THRESHOLD (RETURN)_1]]),"")</f>
        <v/>
      </c>
      <c r="N768" s="91"/>
      <c r="O768" s="117" t="str">
        <f>IF(Stock[[#This Row],[BUYING QUANTITY]]&gt;0,Stock[[#This Row],[BUYING PRICE]]*(1+Stock[[#This Row],[% THRESHOLD (RETURN)_2]]),"")</f>
        <v/>
      </c>
      <c r="P768" s="91"/>
      <c r="Q768" s="117" t="str">
        <f>IF(Stock[[#This Row],[BUYING QUANTITY]]&gt;0,Stock[[#This Row],[BUYING PRICE]]*(1+Stock[[#This Row],[% THRESHOLD (LOSS)]]),"")</f>
        <v/>
      </c>
      <c r="R768" s="106"/>
      <c r="S768" s="118" t="str">
        <f>IF(Stock[[#This Row],[CASH DIVIDEND]]&gt;0,Stock[[#This Row],[CASH DIVIDEND]]/(Stock[[#This Row],[BUYING PRICE]]*Stock[[#This Row],[BUYING QUANTITY]]),"")</f>
        <v/>
      </c>
      <c r="T768" s="106"/>
      <c r="U768" s="79"/>
      <c r="V768" s="97"/>
      <c r="W768" s="98"/>
      <c r="X768" s="168"/>
      <c r="Y768" s="126" t="str">
        <f>IF(Stock[[#This Row],[SELLING QUANTITY]]&gt;0,Stock[[#This Row],[SELLING PRICE]]*Stock[[#This Row],[SELLING QUANTITY]]*Stock[[#This Row],[% SELLING FEE]]+Stock[[#This Row],[SELLING PRICE]]*Stock[[#This Row],[SELLING QUANTITY]]*$D$12,"")</f>
        <v/>
      </c>
      <c r="Z768" s="127">
        <f>Stock[[#This Row],[BUYING QUANTITY]]+Stock[[#This Row],[STOCK DIVIDEND]]-Stock[[#This Row],[SELLING QUANTITY]]</f>
        <v>0</v>
      </c>
      <c r="AA7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8" s="121">
        <f ca="1">IF(Stock[[#This Row],[SELLING DATE]]&gt;0,Stock[[#This Row],[SELLING DATE]]-Stock[[#This Row],[BUY DATE]]+1,IF(Stock[[#This Row],[BUY DATE]]=0,0,TODAY()-Stock[[#This Row],[BUY DATE]]+1))</f>
        <v>0</v>
      </c>
      <c r="AC768" s="122" t="str">
        <f>IFERROR(Stock[[#This Row],[CASH DIVIDEND]]+Stock[[#This Row],[RETURN/(LOSS) FROM TRADING
(auto-fill)]],"")</f>
        <v/>
      </c>
      <c r="AD768" s="146" t="str">
        <f>IF(Stock[[#This Row],[SELLING QUANTITY]]&gt;0,SUM(Stock[[#This Row],[RETURN/(LOSS) FROM TRADING
(auto-fill)]],Stock[[#This Row],[CASH DIVIDEND]])/SUM(Stock[[#This Row],[BUYING PRICE]]*Stock[[#This Row],[SELLING QUANTITY]],Stock[[#This Row],[BUYING FEE
(auto-fill)]]*Stock[[#This Row],[SELLING QUANTITY]]/Stock[[#This Row],[BUYING QUANTITY]]),"")</f>
        <v/>
      </c>
      <c r="AE768" s="146" t="str">
        <f ca="1">IFERROR(IF(Stock[[#This Row],[HOLDING DAYS
(auto-fill)]]&lt;365,Stock[[#This Row],[% TOTAL RETURN/(LOSS)
(auto-fill)]]*365/Stock[[#This Row],[HOLDING DAYS
(auto-fill)]],POWER((1+Stock[[#This Row],[% TOTAL RETURN/(LOSS)
(auto-fill)]]),1/(Stock[[#This Row],[HOLDING DAYS
(auto-fill)]]/365))-1),"")</f>
        <v/>
      </c>
      <c r="AF768" s="92"/>
      <c r="AG768" s="149" t="str">
        <f>IF(Stock[[#This Row],[STATUS
(auto-fill)]]="HOLDING",Stock[[#This Row],[MARKET PRICE]]-Stock[[#This Row],[BUYING PRICE]],"")</f>
        <v/>
      </c>
      <c r="AH768" s="143" t="str">
        <f>IFERROR(Stock[[#This Row],[CHANGE
(auto-fill)]]/Stock[[#This Row],[BUYING PRICE]],"")</f>
        <v/>
      </c>
      <c r="AI768" s="129" t="str">
        <f>IF(Stock[[#This Row],[MARKET PRICE]]&gt;0,Stock[[#This Row],[MARKET PRICE]]*Stock[[#This Row],[REMAINING QUANTITY
(auto-fill)]],"")</f>
        <v/>
      </c>
    </row>
    <row r="769" spans="2:35">
      <c r="B769" s="112" t="str">
        <f>IF(AND(Stock[[#This Row],[BUYING QUANTITY]]&gt;0,Stock[[#This Row],[REMAINING QUANTITY
(auto-fill)]]=0),"SOLD OUT",
IF(AND(Stock[[#This Row],[BUYING QUANTITY]]&gt;0,Stock[[#This Row],[REMAINING QUANTITY
(auto-fill)]]&gt;0),"HOLDING",""))</f>
        <v/>
      </c>
      <c r="C769" s="111">
        <f t="shared" si="11"/>
        <v>756</v>
      </c>
      <c r="D769" s="79"/>
      <c r="E769" s="80"/>
      <c r="F769" s="162"/>
      <c r="G769" s="85"/>
      <c r="H769" s="86"/>
      <c r="I769" s="164"/>
      <c r="J769" s="115" t="str">
        <f>IF(Stock[[#This Row],[BUYING QUANTITY]]&gt;0,Stock[[#This Row],[BUYING PRICE]]*Stock[[#This Row],[BUYING QUANTITY]]*Stock[[#This Row],[% BUYING FEE]],"")</f>
        <v/>
      </c>
      <c r="K769" s="89"/>
      <c r="L769" s="90"/>
      <c r="M769" s="117" t="str">
        <f>IF(Stock[[#This Row],[BUYING QUANTITY]]&gt;0,Stock[[#This Row],[BUYING PRICE]]*(1+Stock[[#This Row],[% THRESHOLD (RETURN)_1]]),"")</f>
        <v/>
      </c>
      <c r="N769" s="91"/>
      <c r="O769" s="117" t="str">
        <f>IF(Stock[[#This Row],[BUYING QUANTITY]]&gt;0,Stock[[#This Row],[BUYING PRICE]]*(1+Stock[[#This Row],[% THRESHOLD (RETURN)_2]]),"")</f>
        <v/>
      </c>
      <c r="P769" s="91"/>
      <c r="Q769" s="117" t="str">
        <f>IF(Stock[[#This Row],[BUYING QUANTITY]]&gt;0,Stock[[#This Row],[BUYING PRICE]]*(1+Stock[[#This Row],[% THRESHOLD (LOSS)]]),"")</f>
        <v/>
      </c>
      <c r="R769" s="106"/>
      <c r="S769" s="118" t="str">
        <f>IF(Stock[[#This Row],[CASH DIVIDEND]]&gt;0,Stock[[#This Row],[CASH DIVIDEND]]/(Stock[[#This Row],[BUYING PRICE]]*Stock[[#This Row],[BUYING QUANTITY]]),"")</f>
        <v/>
      </c>
      <c r="T769" s="106"/>
      <c r="U769" s="79"/>
      <c r="V769" s="97"/>
      <c r="W769" s="98"/>
      <c r="X769" s="168"/>
      <c r="Y769" s="126" t="str">
        <f>IF(Stock[[#This Row],[SELLING QUANTITY]]&gt;0,Stock[[#This Row],[SELLING PRICE]]*Stock[[#This Row],[SELLING QUANTITY]]*Stock[[#This Row],[% SELLING FEE]]+Stock[[#This Row],[SELLING PRICE]]*Stock[[#This Row],[SELLING QUANTITY]]*$D$12,"")</f>
        <v/>
      </c>
      <c r="Z769" s="127">
        <f>Stock[[#This Row],[BUYING QUANTITY]]+Stock[[#This Row],[STOCK DIVIDEND]]-Stock[[#This Row],[SELLING QUANTITY]]</f>
        <v>0</v>
      </c>
      <c r="AA7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69" s="121">
        <f ca="1">IF(Stock[[#This Row],[SELLING DATE]]&gt;0,Stock[[#This Row],[SELLING DATE]]-Stock[[#This Row],[BUY DATE]]+1,IF(Stock[[#This Row],[BUY DATE]]=0,0,TODAY()-Stock[[#This Row],[BUY DATE]]+1))</f>
        <v>0</v>
      </c>
      <c r="AC769" s="122" t="str">
        <f>IFERROR(Stock[[#This Row],[CASH DIVIDEND]]+Stock[[#This Row],[RETURN/(LOSS) FROM TRADING
(auto-fill)]],"")</f>
        <v/>
      </c>
      <c r="AD769" s="146" t="str">
        <f>IF(Stock[[#This Row],[SELLING QUANTITY]]&gt;0,SUM(Stock[[#This Row],[RETURN/(LOSS) FROM TRADING
(auto-fill)]],Stock[[#This Row],[CASH DIVIDEND]])/SUM(Stock[[#This Row],[BUYING PRICE]]*Stock[[#This Row],[SELLING QUANTITY]],Stock[[#This Row],[BUYING FEE
(auto-fill)]]*Stock[[#This Row],[SELLING QUANTITY]]/Stock[[#This Row],[BUYING QUANTITY]]),"")</f>
        <v/>
      </c>
      <c r="AE769" s="146" t="str">
        <f ca="1">IFERROR(IF(Stock[[#This Row],[HOLDING DAYS
(auto-fill)]]&lt;365,Stock[[#This Row],[% TOTAL RETURN/(LOSS)
(auto-fill)]]*365/Stock[[#This Row],[HOLDING DAYS
(auto-fill)]],POWER((1+Stock[[#This Row],[% TOTAL RETURN/(LOSS)
(auto-fill)]]),1/(Stock[[#This Row],[HOLDING DAYS
(auto-fill)]]/365))-1),"")</f>
        <v/>
      </c>
      <c r="AF769" s="92"/>
      <c r="AG769" s="149" t="str">
        <f>IF(Stock[[#This Row],[STATUS
(auto-fill)]]="HOLDING",Stock[[#This Row],[MARKET PRICE]]-Stock[[#This Row],[BUYING PRICE]],"")</f>
        <v/>
      </c>
      <c r="AH769" s="143" t="str">
        <f>IFERROR(Stock[[#This Row],[CHANGE
(auto-fill)]]/Stock[[#This Row],[BUYING PRICE]],"")</f>
        <v/>
      </c>
      <c r="AI769" s="129" t="str">
        <f>IF(Stock[[#This Row],[MARKET PRICE]]&gt;0,Stock[[#This Row],[MARKET PRICE]]*Stock[[#This Row],[REMAINING QUANTITY
(auto-fill)]],"")</f>
        <v/>
      </c>
    </row>
    <row r="770" spans="2:35">
      <c r="B770" s="112" t="str">
        <f>IF(AND(Stock[[#This Row],[BUYING QUANTITY]]&gt;0,Stock[[#This Row],[REMAINING QUANTITY
(auto-fill)]]=0),"SOLD OUT",
IF(AND(Stock[[#This Row],[BUYING QUANTITY]]&gt;0,Stock[[#This Row],[REMAINING QUANTITY
(auto-fill)]]&gt;0),"HOLDING",""))</f>
        <v/>
      </c>
      <c r="C770" s="111">
        <f t="shared" si="11"/>
        <v>757</v>
      </c>
      <c r="D770" s="79"/>
      <c r="E770" s="80"/>
      <c r="F770" s="162"/>
      <c r="G770" s="85"/>
      <c r="H770" s="86"/>
      <c r="I770" s="164"/>
      <c r="J770" s="115" t="str">
        <f>IF(Stock[[#This Row],[BUYING QUANTITY]]&gt;0,Stock[[#This Row],[BUYING PRICE]]*Stock[[#This Row],[BUYING QUANTITY]]*Stock[[#This Row],[% BUYING FEE]],"")</f>
        <v/>
      </c>
      <c r="K770" s="89"/>
      <c r="L770" s="90"/>
      <c r="M770" s="117" t="str">
        <f>IF(Stock[[#This Row],[BUYING QUANTITY]]&gt;0,Stock[[#This Row],[BUYING PRICE]]*(1+Stock[[#This Row],[% THRESHOLD (RETURN)_1]]),"")</f>
        <v/>
      </c>
      <c r="N770" s="91"/>
      <c r="O770" s="117" t="str">
        <f>IF(Stock[[#This Row],[BUYING QUANTITY]]&gt;0,Stock[[#This Row],[BUYING PRICE]]*(1+Stock[[#This Row],[% THRESHOLD (RETURN)_2]]),"")</f>
        <v/>
      </c>
      <c r="P770" s="91"/>
      <c r="Q770" s="117" t="str">
        <f>IF(Stock[[#This Row],[BUYING QUANTITY]]&gt;0,Stock[[#This Row],[BUYING PRICE]]*(1+Stock[[#This Row],[% THRESHOLD (LOSS)]]),"")</f>
        <v/>
      </c>
      <c r="R770" s="106"/>
      <c r="S770" s="118" t="str">
        <f>IF(Stock[[#This Row],[CASH DIVIDEND]]&gt;0,Stock[[#This Row],[CASH DIVIDEND]]/(Stock[[#This Row],[BUYING PRICE]]*Stock[[#This Row],[BUYING QUANTITY]]),"")</f>
        <v/>
      </c>
      <c r="T770" s="106"/>
      <c r="U770" s="79"/>
      <c r="V770" s="97"/>
      <c r="W770" s="98"/>
      <c r="X770" s="168"/>
      <c r="Y770" s="126" t="str">
        <f>IF(Stock[[#This Row],[SELLING QUANTITY]]&gt;0,Stock[[#This Row],[SELLING PRICE]]*Stock[[#This Row],[SELLING QUANTITY]]*Stock[[#This Row],[% SELLING FEE]]+Stock[[#This Row],[SELLING PRICE]]*Stock[[#This Row],[SELLING QUANTITY]]*$D$12,"")</f>
        <v/>
      </c>
      <c r="Z770" s="127">
        <f>Stock[[#This Row],[BUYING QUANTITY]]+Stock[[#This Row],[STOCK DIVIDEND]]-Stock[[#This Row],[SELLING QUANTITY]]</f>
        <v>0</v>
      </c>
      <c r="AA7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0" s="121">
        <f ca="1">IF(Stock[[#This Row],[SELLING DATE]]&gt;0,Stock[[#This Row],[SELLING DATE]]-Stock[[#This Row],[BUY DATE]]+1,IF(Stock[[#This Row],[BUY DATE]]=0,0,TODAY()-Stock[[#This Row],[BUY DATE]]+1))</f>
        <v>0</v>
      </c>
      <c r="AC770" s="122" t="str">
        <f>IFERROR(Stock[[#This Row],[CASH DIVIDEND]]+Stock[[#This Row],[RETURN/(LOSS) FROM TRADING
(auto-fill)]],"")</f>
        <v/>
      </c>
      <c r="AD770" s="146" t="str">
        <f>IF(Stock[[#This Row],[SELLING QUANTITY]]&gt;0,SUM(Stock[[#This Row],[RETURN/(LOSS) FROM TRADING
(auto-fill)]],Stock[[#This Row],[CASH DIVIDEND]])/SUM(Stock[[#This Row],[BUYING PRICE]]*Stock[[#This Row],[SELLING QUANTITY]],Stock[[#This Row],[BUYING FEE
(auto-fill)]]*Stock[[#This Row],[SELLING QUANTITY]]/Stock[[#This Row],[BUYING QUANTITY]]),"")</f>
        <v/>
      </c>
      <c r="AE770" s="146" t="str">
        <f ca="1">IFERROR(IF(Stock[[#This Row],[HOLDING DAYS
(auto-fill)]]&lt;365,Stock[[#This Row],[% TOTAL RETURN/(LOSS)
(auto-fill)]]*365/Stock[[#This Row],[HOLDING DAYS
(auto-fill)]],POWER((1+Stock[[#This Row],[% TOTAL RETURN/(LOSS)
(auto-fill)]]),1/(Stock[[#This Row],[HOLDING DAYS
(auto-fill)]]/365))-1),"")</f>
        <v/>
      </c>
      <c r="AF770" s="92"/>
      <c r="AG770" s="149" t="str">
        <f>IF(Stock[[#This Row],[STATUS
(auto-fill)]]="HOLDING",Stock[[#This Row],[MARKET PRICE]]-Stock[[#This Row],[BUYING PRICE]],"")</f>
        <v/>
      </c>
      <c r="AH770" s="143" t="str">
        <f>IFERROR(Stock[[#This Row],[CHANGE
(auto-fill)]]/Stock[[#This Row],[BUYING PRICE]],"")</f>
        <v/>
      </c>
      <c r="AI770" s="129" t="str">
        <f>IF(Stock[[#This Row],[MARKET PRICE]]&gt;0,Stock[[#This Row],[MARKET PRICE]]*Stock[[#This Row],[REMAINING QUANTITY
(auto-fill)]],"")</f>
        <v/>
      </c>
    </row>
    <row r="771" spans="2:35">
      <c r="B771" s="112" t="str">
        <f>IF(AND(Stock[[#This Row],[BUYING QUANTITY]]&gt;0,Stock[[#This Row],[REMAINING QUANTITY
(auto-fill)]]=0),"SOLD OUT",
IF(AND(Stock[[#This Row],[BUYING QUANTITY]]&gt;0,Stock[[#This Row],[REMAINING QUANTITY
(auto-fill)]]&gt;0),"HOLDING",""))</f>
        <v/>
      </c>
      <c r="C771" s="111">
        <f t="shared" si="11"/>
        <v>758</v>
      </c>
      <c r="D771" s="79"/>
      <c r="E771" s="80"/>
      <c r="F771" s="162"/>
      <c r="G771" s="85"/>
      <c r="H771" s="86"/>
      <c r="I771" s="164"/>
      <c r="J771" s="115" t="str">
        <f>IF(Stock[[#This Row],[BUYING QUANTITY]]&gt;0,Stock[[#This Row],[BUYING PRICE]]*Stock[[#This Row],[BUYING QUANTITY]]*Stock[[#This Row],[% BUYING FEE]],"")</f>
        <v/>
      </c>
      <c r="K771" s="89"/>
      <c r="L771" s="90"/>
      <c r="M771" s="117" t="str">
        <f>IF(Stock[[#This Row],[BUYING QUANTITY]]&gt;0,Stock[[#This Row],[BUYING PRICE]]*(1+Stock[[#This Row],[% THRESHOLD (RETURN)_1]]),"")</f>
        <v/>
      </c>
      <c r="N771" s="91"/>
      <c r="O771" s="117" t="str">
        <f>IF(Stock[[#This Row],[BUYING QUANTITY]]&gt;0,Stock[[#This Row],[BUYING PRICE]]*(1+Stock[[#This Row],[% THRESHOLD (RETURN)_2]]),"")</f>
        <v/>
      </c>
      <c r="P771" s="91"/>
      <c r="Q771" s="117" t="str">
        <f>IF(Stock[[#This Row],[BUYING QUANTITY]]&gt;0,Stock[[#This Row],[BUYING PRICE]]*(1+Stock[[#This Row],[% THRESHOLD (LOSS)]]),"")</f>
        <v/>
      </c>
      <c r="R771" s="106"/>
      <c r="S771" s="118" t="str">
        <f>IF(Stock[[#This Row],[CASH DIVIDEND]]&gt;0,Stock[[#This Row],[CASH DIVIDEND]]/(Stock[[#This Row],[BUYING PRICE]]*Stock[[#This Row],[BUYING QUANTITY]]),"")</f>
        <v/>
      </c>
      <c r="T771" s="106"/>
      <c r="U771" s="79"/>
      <c r="V771" s="97"/>
      <c r="W771" s="98"/>
      <c r="X771" s="168"/>
      <c r="Y771" s="126" t="str">
        <f>IF(Stock[[#This Row],[SELLING QUANTITY]]&gt;0,Stock[[#This Row],[SELLING PRICE]]*Stock[[#This Row],[SELLING QUANTITY]]*Stock[[#This Row],[% SELLING FEE]]+Stock[[#This Row],[SELLING PRICE]]*Stock[[#This Row],[SELLING QUANTITY]]*$D$12,"")</f>
        <v/>
      </c>
      <c r="Z771" s="127">
        <f>Stock[[#This Row],[BUYING QUANTITY]]+Stock[[#This Row],[STOCK DIVIDEND]]-Stock[[#This Row],[SELLING QUANTITY]]</f>
        <v>0</v>
      </c>
      <c r="AA7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1" s="121">
        <f ca="1">IF(Stock[[#This Row],[SELLING DATE]]&gt;0,Stock[[#This Row],[SELLING DATE]]-Stock[[#This Row],[BUY DATE]]+1,IF(Stock[[#This Row],[BUY DATE]]=0,0,TODAY()-Stock[[#This Row],[BUY DATE]]+1))</f>
        <v>0</v>
      </c>
      <c r="AC771" s="122" t="str">
        <f>IFERROR(Stock[[#This Row],[CASH DIVIDEND]]+Stock[[#This Row],[RETURN/(LOSS) FROM TRADING
(auto-fill)]],"")</f>
        <v/>
      </c>
      <c r="AD771" s="146" t="str">
        <f>IF(Stock[[#This Row],[SELLING QUANTITY]]&gt;0,SUM(Stock[[#This Row],[RETURN/(LOSS) FROM TRADING
(auto-fill)]],Stock[[#This Row],[CASH DIVIDEND]])/SUM(Stock[[#This Row],[BUYING PRICE]]*Stock[[#This Row],[SELLING QUANTITY]],Stock[[#This Row],[BUYING FEE
(auto-fill)]]*Stock[[#This Row],[SELLING QUANTITY]]/Stock[[#This Row],[BUYING QUANTITY]]),"")</f>
        <v/>
      </c>
      <c r="AE771" s="146" t="str">
        <f ca="1">IFERROR(IF(Stock[[#This Row],[HOLDING DAYS
(auto-fill)]]&lt;365,Stock[[#This Row],[% TOTAL RETURN/(LOSS)
(auto-fill)]]*365/Stock[[#This Row],[HOLDING DAYS
(auto-fill)]],POWER((1+Stock[[#This Row],[% TOTAL RETURN/(LOSS)
(auto-fill)]]),1/(Stock[[#This Row],[HOLDING DAYS
(auto-fill)]]/365))-1),"")</f>
        <v/>
      </c>
      <c r="AF771" s="92"/>
      <c r="AG771" s="149" t="str">
        <f>IF(Stock[[#This Row],[STATUS
(auto-fill)]]="HOLDING",Stock[[#This Row],[MARKET PRICE]]-Stock[[#This Row],[BUYING PRICE]],"")</f>
        <v/>
      </c>
      <c r="AH771" s="143" t="str">
        <f>IFERROR(Stock[[#This Row],[CHANGE
(auto-fill)]]/Stock[[#This Row],[BUYING PRICE]],"")</f>
        <v/>
      </c>
      <c r="AI771" s="129" t="str">
        <f>IF(Stock[[#This Row],[MARKET PRICE]]&gt;0,Stock[[#This Row],[MARKET PRICE]]*Stock[[#This Row],[REMAINING QUANTITY
(auto-fill)]],"")</f>
        <v/>
      </c>
    </row>
    <row r="772" spans="2:35">
      <c r="B772" s="112" t="str">
        <f>IF(AND(Stock[[#This Row],[BUYING QUANTITY]]&gt;0,Stock[[#This Row],[REMAINING QUANTITY
(auto-fill)]]=0),"SOLD OUT",
IF(AND(Stock[[#This Row],[BUYING QUANTITY]]&gt;0,Stock[[#This Row],[REMAINING QUANTITY
(auto-fill)]]&gt;0),"HOLDING",""))</f>
        <v/>
      </c>
      <c r="C772" s="111">
        <f t="shared" si="11"/>
        <v>759</v>
      </c>
      <c r="D772" s="79"/>
      <c r="E772" s="80"/>
      <c r="F772" s="162"/>
      <c r="G772" s="85"/>
      <c r="H772" s="86"/>
      <c r="I772" s="164"/>
      <c r="J772" s="115" t="str">
        <f>IF(Stock[[#This Row],[BUYING QUANTITY]]&gt;0,Stock[[#This Row],[BUYING PRICE]]*Stock[[#This Row],[BUYING QUANTITY]]*Stock[[#This Row],[% BUYING FEE]],"")</f>
        <v/>
      </c>
      <c r="K772" s="89"/>
      <c r="L772" s="90"/>
      <c r="M772" s="117" t="str">
        <f>IF(Stock[[#This Row],[BUYING QUANTITY]]&gt;0,Stock[[#This Row],[BUYING PRICE]]*(1+Stock[[#This Row],[% THRESHOLD (RETURN)_1]]),"")</f>
        <v/>
      </c>
      <c r="N772" s="91"/>
      <c r="O772" s="117" t="str">
        <f>IF(Stock[[#This Row],[BUYING QUANTITY]]&gt;0,Stock[[#This Row],[BUYING PRICE]]*(1+Stock[[#This Row],[% THRESHOLD (RETURN)_2]]),"")</f>
        <v/>
      </c>
      <c r="P772" s="91"/>
      <c r="Q772" s="117" t="str">
        <f>IF(Stock[[#This Row],[BUYING QUANTITY]]&gt;0,Stock[[#This Row],[BUYING PRICE]]*(1+Stock[[#This Row],[% THRESHOLD (LOSS)]]),"")</f>
        <v/>
      </c>
      <c r="R772" s="106"/>
      <c r="S772" s="118" t="str">
        <f>IF(Stock[[#This Row],[CASH DIVIDEND]]&gt;0,Stock[[#This Row],[CASH DIVIDEND]]/(Stock[[#This Row],[BUYING PRICE]]*Stock[[#This Row],[BUYING QUANTITY]]),"")</f>
        <v/>
      </c>
      <c r="T772" s="106"/>
      <c r="U772" s="79"/>
      <c r="V772" s="97"/>
      <c r="W772" s="98"/>
      <c r="X772" s="168"/>
      <c r="Y772" s="126" t="str">
        <f>IF(Stock[[#This Row],[SELLING QUANTITY]]&gt;0,Stock[[#This Row],[SELLING PRICE]]*Stock[[#This Row],[SELLING QUANTITY]]*Stock[[#This Row],[% SELLING FEE]]+Stock[[#This Row],[SELLING PRICE]]*Stock[[#This Row],[SELLING QUANTITY]]*$D$12,"")</f>
        <v/>
      </c>
      <c r="Z772" s="127">
        <f>Stock[[#This Row],[BUYING QUANTITY]]+Stock[[#This Row],[STOCK DIVIDEND]]-Stock[[#This Row],[SELLING QUANTITY]]</f>
        <v>0</v>
      </c>
      <c r="AA7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2" s="121">
        <f ca="1">IF(Stock[[#This Row],[SELLING DATE]]&gt;0,Stock[[#This Row],[SELLING DATE]]-Stock[[#This Row],[BUY DATE]]+1,IF(Stock[[#This Row],[BUY DATE]]=0,0,TODAY()-Stock[[#This Row],[BUY DATE]]+1))</f>
        <v>0</v>
      </c>
      <c r="AC772" s="122" t="str">
        <f>IFERROR(Stock[[#This Row],[CASH DIVIDEND]]+Stock[[#This Row],[RETURN/(LOSS) FROM TRADING
(auto-fill)]],"")</f>
        <v/>
      </c>
      <c r="AD772" s="146" t="str">
        <f>IF(Stock[[#This Row],[SELLING QUANTITY]]&gt;0,SUM(Stock[[#This Row],[RETURN/(LOSS) FROM TRADING
(auto-fill)]],Stock[[#This Row],[CASH DIVIDEND]])/SUM(Stock[[#This Row],[BUYING PRICE]]*Stock[[#This Row],[SELLING QUANTITY]],Stock[[#This Row],[BUYING FEE
(auto-fill)]]*Stock[[#This Row],[SELLING QUANTITY]]/Stock[[#This Row],[BUYING QUANTITY]]),"")</f>
        <v/>
      </c>
      <c r="AE772" s="146" t="str">
        <f ca="1">IFERROR(IF(Stock[[#This Row],[HOLDING DAYS
(auto-fill)]]&lt;365,Stock[[#This Row],[% TOTAL RETURN/(LOSS)
(auto-fill)]]*365/Stock[[#This Row],[HOLDING DAYS
(auto-fill)]],POWER((1+Stock[[#This Row],[% TOTAL RETURN/(LOSS)
(auto-fill)]]),1/(Stock[[#This Row],[HOLDING DAYS
(auto-fill)]]/365))-1),"")</f>
        <v/>
      </c>
      <c r="AF772" s="92"/>
      <c r="AG772" s="149" t="str">
        <f>IF(Stock[[#This Row],[STATUS
(auto-fill)]]="HOLDING",Stock[[#This Row],[MARKET PRICE]]-Stock[[#This Row],[BUYING PRICE]],"")</f>
        <v/>
      </c>
      <c r="AH772" s="143" t="str">
        <f>IFERROR(Stock[[#This Row],[CHANGE
(auto-fill)]]/Stock[[#This Row],[BUYING PRICE]],"")</f>
        <v/>
      </c>
      <c r="AI772" s="129" t="str">
        <f>IF(Stock[[#This Row],[MARKET PRICE]]&gt;0,Stock[[#This Row],[MARKET PRICE]]*Stock[[#This Row],[REMAINING QUANTITY
(auto-fill)]],"")</f>
        <v/>
      </c>
    </row>
    <row r="773" spans="2:35">
      <c r="B773" s="112" t="str">
        <f>IF(AND(Stock[[#This Row],[BUYING QUANTITY]]&gt;0,Stock[[#This Row],[REMAINING QUANTITY
(auto-fill)]]=0),"SOLD OUT",
IF(AND(Stock[[#This Row],[BUYING QUANTITY]]&gt;0,Stock[[#This Row],[REMAINING QUANTITY
(auto-fill)]]&gt;0),"HOLDING",""))</f>
        <v/>
      </c>
      <c r="C773" s="111">
        <f t="shared" si="11"/>
        <v>760</v>
      </c>
      <c r="D773" s="79"/>
      <c r="E773" s="80"/>
      <c r="F773" s="162"/>
      <c r="G773" s="85"/>
      <c r="H773" s="86"/>
      <c r="I773" s="164"/>
      <c r="J773" s="115" t="str">
        <f>IF(Stock[[#This Row],[BUYING QUANTITY]]&gt;0,Stock[[#This Row],[BUYING PRICE]]*Stock[[#This Row],[BUYING QUANTITY]]*Stock[[#This Row],[% BUYING FEE]],"")</f>
        <v/>
      </c>
      <c r="K773" s="89"/>
      <c r="L773" s="90"/>
      <c r="M773" s="117" t="str">
        <f>IF(Stock[[#This Row],[BUYING QUANTITY]]&gt;0,Stock[[#This Row],[BUYING PRICE]]*(1+Stock[[#This Row],[% THRESHOLD (RETURN)_1]]),"")</f>
        <v/>
      </c>
      <c r="N773" s="91"/>
      <c r="O773" s="117" t="str">
        <f>IF(Stock[[#This Row],[BUYING QUANTITY]]&gt;0,Stock[[#This Row],[BUYING PRICE]]*(1+Stock[[#This Row],[% THRESHOLD (RETURN)_2]]),"")</f>
        <v/>
      </c>
      <c r="P773" s="91"/>
      <c r="Q773" s="117" t="str">
        <f>IF(Stock[[#This Row],[BUYING QUANTITY]]&gt;0,Stock[[#This Row],[BUYING PRICE]]*(1+Stock[[#This Row],[% THRESHOLD (LOSS)]]),"")</f>
        <v/>
      </c>
      <c r="R773" s="106"/>
      <c r="S773" s="118" t="str">
        <f>IF(Stock[[#This Row],[CASH DIVIDEND]]&gt;0,Stock[[#This Row],[CASH DIVIDEND]]/(Stock[[#This Row],[BUYING PRICE]]*Stock[[#This Row],[BUYING QUANTITY]]),"")</f>
        <v/>
      </c>
      <c r="T773" s="106"/>
      <c r="U773" s="79"/>
      <c r="V773" s="97"/>
      <c r="W773" s="98"/>
      <c r="X773" s="168"/>
      <c r="Y773" s="126" t="str">
        <f>IF(Stock[[#This Row],[SELLING QUANTITY]]&gt;0,Stock[[#This Row],[SELLING PRICE]]*Stock[[#This Row],[SELLING QUANTITY]]*Stock[[#This Row],[% SELLING FEE]]+Stock[[#This Row],[SELLING PRICE]]*Stock[[#This Row],[SELLING QUANTITY]]*$D$12,"")</f>
        <v/>
      </c>
      <c r="Z773" s="127">
        <f>Stock[[#This Row],[BUYING QUANTITY]]+Stock[[#This Row],[STOCK DIVIDEND]]-Stock[[#This Row],[SELLING QUANTITY]]</f>
        <v>0</v>
      </c>
      <c r="AA7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3" s="121">
        <f ca="1">IF(Stock[[#This Row],[SELLING DATE]]&gt;0,Stock[[#This Row],[SELLING DATE]]-Stock[[#This Row],[BUY DATE]]+1,IF(Stock[[#This Row],[BUY DATE]]=0,0,TODAY()-Stock[[#This Row],[BUY DATE]]+1))</f>
        <v>0</v>
      </c>
      <c r="AC773" s="122" t="str">
        <f>IFERROR(Stock[[#This Row],[CASH DIVIDEND]]+Stock[[#This Row],[RETURN/(LOSS) FROM TRADING
(auto-fill)]],"")</f>
        <v/>
      </c>
      <c r="AD773" s="146" t="str">
        <f>IF(Stock[[#This Row],[SELLING QUANTITY]]&gt;0,SUM(Stock[[#This Row],[RETURN/(LOSS) FROM TRADING
(auto-fill)]],Stock[[#This Row],[CASH DIVIDEND]])/SUM(Stock[[#This Row],[BUYING PRICE]]*Stock[[#This Row],[SELLING QUANTITY]],Stock[[#This Row],[BUYING FEE
(auto-fill)]]*Stock[[#This Row],[SELLING QUANTITY]]/Stock[[#This Row],[BUYING QUANTITY]]),"")</f>
        <v/>
      </c>
      <c r="AE773" s="146" t="str">
        <f ca="1">IFERROR(IF(Stock[[#This Row],[HOLDING DAYS
(auto-fill)]]&lt;365,Stock[[#This Row],[% TOTAL RETURN/(LOSS)
(auto-fill)]]*365/Stock[[#This Row],[HOLDING DAYS
(auto-fill)]],POWER((1+Stock[[#This Row],[% TOTAL RETURN/(LOSS)
(auto-fill)]]),1/(Stock[[#This Row],[HOLDING DAYS
(auto-fill)]]/365))-1),"")</f>
        <v/>
      </c>
      <c r="AF773" s="92"/>
      <c r="AG773" s="149" t="str">
        <f>IF(Stock[[#This Row],[STATUS
(auto-fill)]]="HOLDING",Stock[[#This Row],[MARKET PRICE]]-Stock[[#This Row],[BUYING PRICE]],"")</f>
        <v/>
      </c>
      <c r="AH773" s="143" t="str">
        <f>IFERROR(Stock[[#This Row],[CHANGE
(auto-fill)]]/Stock[[#This Row],[BUYING PRICE]],"")</f>
        <v/>
      </c>
      <c r="AI773" s="129" t="str">
        <f>IF(Stock[[#This Row],[MARKET PRICE]]&gt;0,Stock[[#This Row],[MARKET PRICE]]*Stock[[#This Row],[REMAINING QUANTITY
(auto-fill)]],"")</f>
        <v/>
      </c>
    </row>
    <row r="774" spans="2:35">
      <c r="B774" s="112" t="str">
        <f>IF(AND(Stock[[#This Row],[BUYING QUANTITY]]&gt;0,Stock[[#This Row],[REMAINING QUANTITY
(auto-fill)]]=0),"SOLD OUT",
IF(AND(Stock[[#This Row],[BUYING QUANTITY]]&gt;0,Stock[[#This Row],[REMAINING QUANTITY
(auto-fill)]]&gt;0),"HOLDING",""))</f>
        <v/>
      </c>
      <c r="C774" s="111">
        <f t="shared" si="11"/>
        <v>761</v>
      </c>
      <c r="D774" s="79"/>
      <c r="E774" s="80"/>
      <c r="F774" s="162"/>
      <c r="G774" s="85"/>
      <c r="H774" s="86"/>
      <c r="I774" s="164"/>
      <c r="J774" s="115" t="str">
        <f>IF(Stock[[#This Row],[BUYING QUANTITY]]&gt;0,Stock[[#This Row],[BUYING PRICE]]*Stock[[#This Row],[BUYING QUANTITY]]*Stock[[#This Row],[% BUYING FEE]],"")</f>
        <v/>
      </c>
      <c r="K774" s="89"/>
      <c r="L774" s="90"/>
      <c r="M774" s="117" t="str">
        <f>IF(Stock[[#This Row],[BUYING QUANTITY]]&gt;0,Stock[[#This Row],[BUYING PRICE]]*(1+Stock[[#This Row],[% THRESHOLD (RETURN)_1]]),"")</f>
        <v/>
      </c>
      <c r="N774" s="91"/>
      <c r="O774" s="117" t="str">
        <f>IF(Stock[[#This Row],[BUYING QUANTITY]]&gt;0,Stock[[#This Row],[BUYING PRICE]]*(1+Stock[[#This Row],[% THRESHOLD (RETURN)_2]]),"")</f>
        <v/>
      </c>
      <c r="P774" s="91"/>
      <c r="Q774" s="117" t="str">
        <f>IF(Stock[[#This Row],[BUYING QUANTITY]]&gt;0,Stock[[#This Row],[BUYING PRICE]]*(1+Stock[[#This Row],[% THRESHOLD (LOSS)]]),"")</f>
        <v/>
      </c>
      <c r="R774" s="106"/>
      <c r="S774" s="118" t="str">
        <f>IF(Stock[[#This Row],[CASH DIVIDEND]]&gt;0,Stock[[#This Row],[CASH DIVIDEND]]/(Stock[[#This Row],[BUYING PRICE]]*Stock[[#This Row],[BUYING QUANTITY]]),"")</f>
        <v/>
      </c>
      <c r="T774" s="106"/>
      <c r="U774" s="79"/>
      <c r="V774" s="97"/>
      <c r="W774" s="98"/>
      <c r="X774" s="168"/>
      <c r="Y774" s="126" t="str">
        <f>IF(Stock[[#This Row],[SELLING QUANTITY]]&gt;0,Stock[[#This Row],[SELLING PRICE]]*Stock[[#This Row],[SELLING QUANTITY]]*Stock[[#This Row],[% SELLING FEE]]+Stock[[#This Row],[SELLING PRICE]]*Stock[[#This Row],[SELLING QUANTITY]]*$D$12,"")</f>
        <v/>
      </c>
      <c r="Z774" s="127">
        <f>Stock[[#This Row],[BUYING QUANTITY]]+Stock[[#This Row],[STOCK DIVIDEND]]-Stock[[#This Row],[SELLING QUANTITY]]</f>
        <v>0</v>
      </c>
      <c r="AA7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4" s="121">
        <f ca="1">IF(Stock[[#This Row],[SELLING DATE]]&gt;0,Stock[[#This Row],[SELLING DATE]]-Stock[[#This Row],[BUY DATE]]+1,IF(Stock[[#This Row],[BUY DATE]]=0,0,TODAY()-Stock[[#This Row],[BUY DATE]]+1))</f>
        <v>0</v>
      </c>
      <c r="AC774" s="122" t="str">
        <f>IFERROR(Stock[[#This Row],[CASH DIVIDEND]]+Stock[[#This Row],[RETURN/(LOSS) FROM TRADING
(auto-fill)]],"")</f>
        <v/>
      </c>
      <c r="AD774" s="146" t="str">
        <f>IF(Stock[[#This Row],[SELLING QUANTITY]]&gt;0,SUM(Stock[[#This Row],[RETURN/(LOSS) FROM TRADING
(auto-fill)]],Stock[[#This Row],[CASH DIVIDEND]])/SUM(Stock[[#This Row],[BUYING PRICE]]*Stock[[#This Row],[SELLING QUANTITY]],Stock[[#This Row],[BUYING FEE
(auto-fill)]]*Stock[[#This Row],[SELLING QUANTITY]]/Stock[[#This Row],[BUYING QUANTITY]]),"")</f>
        <v/>
      </c>
      <c r="AE774" s="146" t="str">
        <f ca="1">IFERROR(IF(Stock[[#This Row],[HOLDING DAYS
(auto-fill)]]&lt;365,Stock[[#This Row],[% TOTAL RETURN/(LOSS)
(auto-fill)]]*365/Stock[[#This Row],[HOLDING DAYS
(auto-fill)]],POWER((1+Stock[[#This Row],[% TOTAL RETURN/(LOSS)
(auto-fill)]]),1/(Stock[[#This Row],[HOLDING DAYS
(auto-fill)]]/365))-1),"")</f>
        <v/>
      </c>
      <c r="AF774" s="92"/>
      <c r="AG774" s="149" t="str">
        <f>IF(Stock[[#This Row],[STATUS
(auto-fill)]]="HOLDING",Stock[[#This Row],[MARKET PRICE]]-Stock[[#This Row],[BUYING PRICE]],"")</f>
        <v/>
      </c>
      <c r="AH774" s="143" t="str">
        <f>IFERROR(Stock[[#This Row],[CHANGE
(auto-fill)]]/Stock[[#This Row],[BUYING PRICE]],"")</f>
        <v/>
      </c>
      <c r="AI774" s="129" t="str">
        <f>IF(Stock[[#This Row],[MARKET PRICE]]&gt;0,Stock[[#This Row],[MARKET PRICE]]*Stock[[#This Row],[REMAINING QUANTITY
(auto-fill)]],"")</f>
        <v/>
      </c>
    </row>
    <row r="775" spans="2:35">
      <c r="B775" s="112" t="str">
        <f>IF(AND(Stock[[#This Row],[BUYING QUANTITY]]&gt;0,Stock[[#This Row],[REMAINING QUANTITY
(auto-fill)]]=0),"SOLD OUT",
IF(AND(Stock[[#This Row],[BUYING QUANTITY]]&gt;0,Stock[[#This Row],[REMAINING QUANTITY
(auto-fill)]]&gt;0),"HOLDING",""))</f>
        <v/>
      </c>
      <c r="C775" s="111">
        <f t="shared" si="11"/>
        <v>762</v>
      </c>
      <c r="D775" s="79"/>
      <c r="E775" s="80"/>
      <c r="F775" s="162"/>
      <c r="G775" s="85"/>
      <c r="H775" s="86"/>
      <c r="I775" s="164"/>
      <c r="J775" s="115" t="str">
        <f>IF(Stock[[#This Row],[BUYING QUANTITY]]&gt;0,Stock[[#This Row],[BUYING PRICE]]*Stock[[#This Row],[BUYING QUANTITY]]*Stock[[#This Row],[% BUYING FEE]],"")</f>
        <v/>
      </c>
      <c r="K775" s="89"/>
      <c r="L775" s="90"/>
      <c r="M775" s="117" t="str">
        <f>IF(Stock[[#This Row],[BUYING QUANTITY]]&gt;0,Stock[[#This Row],[BUYING PRICE]]*(1+Stock[[#This Row],[% THRESHOLD (RETURN)_1]]),"")</f>
        <v/>
      </c>
      <c r="N775" s="91"/>
      <c r="O775" s="117" t="str">
        <f>IF(Stock[[#This Row],[BUYING QUANTITY]]&gt;0,Stock[[#This Row],[BUYING PRICE]]*(1+Stock[[#This Row],[% THRESHOLD (RETURN)_2]]),"")</f>
        <v/>
      </c>
      <c r="P775" s="91"/>
      <c r="Q775" s="117" t="str">
        <f>IF(Stock[[#This Row],[BUYING QUANTITY]]&gt;0,Stock[[#This Row],[BUYING PRICE]]*(1+Stock[[#This Row],[% THRESHOLD (LOSS)]]),"")</f>
        <v/>
      </c>
      <c r="R775" s="106"/>
      <c r="S775" s="118" t="str">
        <f>IF(Stock[[#This Row],[CASH DIVIDEND]]&gt;0,Stock[[#This Row],[CASH DIVIDEND]]/(Stock[[#This Row],[BUYING PRICE]]*Stock[[#This Row],[BUYING QUANTITY]]),"")</f>
        <v/>
      </c>
      <c r="T775" s="106"/>
      <c r="U775" s="79"/>
      <c r="V775" s="97"/>
      <c r="W775" s="98"/>
      <c r="X775" s="168"/>
      <c r="Y775" s="126" t="str">
        <f>IF(Stock[[#This Row],[SELLING QUANTITY]]&gt;0,Stock[[#This Row],[SELLING PRICE]]*Stock[[#This Row],[SELLING QUANTITY]]*Stock[[#This Row],[% SELLING FEE]]+Stock[[#This Row],[SELLING PRICE]]*Stock[[#This Row],[SELLING QUANTITY]]*$D$12,"")</f>
        <v/>
      </c>
      <c r="Z775" s="127">
        <f>Stock[[#This Row],[BUYING QUANTITY]]+Stock[[#This Row],[STOCK DIVIDEND]]-Stock[[#This Row],[SELLING QUANTITY]]</f>
        <v>0</v>
      </c>
      <c r="AA7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5" s="121">
        <f ca="1">IF(Stock[[#This Row],[SELLING DATE]]&gt;0,Stock[[#This Row],[SELLING DATE]]-Stock[[#This Row],[BUY DATE]]+1,IF(Stock[[#This Row],[BUY DATE]]=0,0,TODAY()-Stock[[#This Row],[BUY DATE]]+1))</f>
        <v>0</v>
      </c>
      <c r="AC775" s="122" t="str">
        <f>IFERROR(Stock[[#This Row],[CASH DIVIDEND]]+Stock[[#This Row],[RETURN/(LOSS) FROM TRADING
(auto-fill)]],"")</f>
        <v/>
      </c>
      <c r="AD775" s="146" t="str">
        <f>IF(Stock[[#This Row],[SELLING QUANTITY]]&gt;0,SUM(Stock[[#This Row],[RETURN/(LOSS) FROM TRADING
(auto-fill)]],Stock[[#This Row],[CASH DIVIDEND]])/SUM(Stock[[#This Row],[BUYING PRICE]]*Stock[[#This Row],[SELLING QUANTITY]],Stock[[#This Row],[BUYING FEE
(auto-fill)]]*Stock[[#This Row],[SELLING QUANTITY]]/Stock[[#This Row],[BUYING QUANTITY]]),"")</f>
        <v/>
      </c>
      <c r="AE775" s="146" t="str">
        <f ca="1">IFERROR(IF(Stock[[#This Row],[HOLDING DAYS
(auto-fill)]]&lt;365,Stock[[#This Row],[% TOTAL RETURN/(LOSS)
(auto-fill)]]*365/Stock[[#This Row],[HOLDING DAYS
(auto-fill)]],POWER((1+Stock[[#This Row],[% TOTAL RETURN/(LOSS)
(auto-fill)]]),1/(Stock[[#This Row],[HOLDING DAYS
(auto-fill)]]/365))-1),"")</f>
        <v/>
      </c>
      <c r="AF775" s="92"/>
      <c r="AG775" s="149" t="str">
        <f>IF(Stock[[#This Row],[STATUS
(auto-fill)]]="HOLDING",Stock[[#This Row],[MARKET PRICE]]-Stock[[#This Row],[BUYING PRICE]],"")</f>
        <v/>
      </c>
      <c r="AH775" s="143" t="str">
        <f>IFERROR(Stock[[#This Row],[CHANGE
(auto-fill)]]/Stock[[#This Row],[BUYING PRICE]],"")</f>
        <v/>
      </c>
      <c r="AI775" s="129" t="str">
        <f>IF(Stock[[#This Row],[MARKET PRICE]]&gt;0,Stock[[#This Row],[MARKET PRICE]]*Stock[[#This Row],[REMAINING QUANTITY
(auto-fill)]],"")</f>
        <v/>
      </c>
    </row>
    <row r="776" spans="2:35">
      <c r="B776" s="112" t="str">
        <f>IF(AND(Stock[[#This Row],[BUYING QUANTITY]]&gt;0,Stock[[#This Row],[REMAINING QUANTITY
(auto-fill)]]=0),"SOLD OUT",
IF(AND(Stock[[#This Row],[BUYING QUANTITY]]&gt;0,Stock[[#This Row],[REMAINING QUANTITY
(auto-fill)]]&gt;0),"HOLDING",""))</f>
        <v/>
      </c>
      <c r="C776" s="111">
        <f t="shared" si="11"/>
        <v>763</v>
      </c>
      <c r="D776" s="79"/>
      <c r="E776" s="80"/>
      <c r="F776" s="162"/>
      <c r="G776" s="85"/>
      <c r="H776" s="86"/>
      <c r="I776" s="164"/>
      <c r="J776" s="115" t="str">
        <f>IF(Stock[[#This Row],[BUYING QUANTITY]]&gt;0,Stock[[#This Row],[BUYING PRICE]]*Stock[[#This Row],[BUYING QUANTITY]]*Stock[[#This Row],[% BUYING FEE]],"")</f>
        <v/>
      </c>
      <c r="K776" s="89"/>
      <c r="L776" s="90"/>
      <c r="M776" s="117" t="str">
        <f>IF(Stock[[#This Row],[BUYING QUANTITY]]&gt;0,Stock[[#This Row],[BUYING PRICE]]*(1+Stock[[#This Row],[% THRESHOLD (RETURN)_1]]),"")</f>
        <v/>
      </c>
      <c r="N776" s="91"/>
      <c r="O776" s="117" t="str">
        <f>IF(Stock[[#This Row],[BUYING QUANTITY]]&gt;0,Stock[[#This Row],[BUYING PRICE]]*(1+Stock[[#This Row],[% THRESHOLD (RETURN)_2]]),"")</f>
        <v/>
      </c>
      <c r="P776" s="91"/>
      <c r="Q776" s="117" t="str">
        <f>IF(Stock[[#This Row],[BUYING QUANTITY]]&gt;0,Stock[[#This Row],[BUYING PRICE]]*(1+Stock[[#This Row],[% THRESHOLD (LOSS)]]),"")</f>
        <v/>
      </c>
      <c r="R776" s="106"/>
      <c r="S776" s="118" t="str">
        <f>IF(Stock[[#This Row],[CASH DIVIDEND]]&gt;0,Stock[[#This Row],[CASH DIVIDEND]]/(Stock[[#This Row],[BUYING PRICE]]*Stock[[#This Row],[BUYING QUANTITY]]),"")</f>
        <v/>
      </c>
      <c r="T776" s="106"/>
      <c r="U776" s="79"/>
      <c r="V776" s="97"/>
      <c r="W776" s="98"/>
      <c r="X776" s="168"/>
      <c r="Y776" s="126" t="str">
        <f>IF(Stock[[#This Row],[SELLING QUANTITY]]&gt;0,Stock[[#This Row],[SELLING PRICE]]*Stock[[#This Row],[SELLING QUANTITY]]*Stock[[#This Row],[% SELLING FEE]]+Stock[[#This Row],[SELLING PRICE]]*Stock[[#This Row],[SELLING QUANTITY]]*$D$12,"")</f>
        <v/>
      </c>
      <c r="Z776" s="127">
        <f>Stock[[#This Row],[BUYING QUANTITY]]+Stock[[#This Row],[STOCK DIVIDEND]]-Stock[[#This Row],[SELLING QUANTITY]]</f>
        <v>0</v>
      </c>
      <c r="AA7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6" s="121">
        <f ca="1">IF(Stock[[#This Row],[SELLING DATE]]&gt;0,Stock[[#This Row],[SELLING DATE]]-Stock[[#This Row],[BUY DATE]]+1,IF(Stock[[#This Row],[BUY DATE]]=0,0,TODAY()-Stock[[#This Row],[BUY DATE]]+1))</f>
        <v>0</v>
      </c>
      <c r="AC776" s="122" t="str">
        <f>IFERROR(Stock[[#This Row],[CASH DIVIDEND]]+Stock[[#This Row],[RETURN/(LOSS) FROM TRADING
(auto-fill)]],"")</f>
        <v/>
      </c>
      <c r="AD776" s="146" t="str">
        <f>IF(Stock[[#This Row],[SELLING QUANTITY]]&gt;0,SUM(Stock[[#This Row],[RETURN/(LOSS) FROM TRADING
(auto-fill)]],Stock[[#This Row],[CASH DIVIDEND]])/SUM(Stock[[#This Row],[BUYING PRICE]]*Stock[[#This Row],[SELLING QUANTITY]],Stock[[#This Row],[BUYING FEE
(auto-fill)]]*Stock[[#This Row],[SELLING QUANTITY]]/Stock[[#This Row],[BUYING QUANTITY]]),"")</f>
        <v/>
      </c>
      <c r="AE776" s="146" t="str">
        <f ca="1">IFERROR(IF(Stock[[#This Row],[HOLDING DAYS
(auto-fill)]]&lt;365,Stock[[#This Row],[% TOTAL RETURN/(LOSS)
(auto-fill)]]*365/Stock[[#This Row],[HOLDING DAYS
(auto-fill)]],POWER((1+Stock[[#This Row],[% TOTAL RETURN/(LOSS)
(auto-fill)]]),1/(Stock[[#This Row],[HOLDING DAYS
(auto-fill)]]/365))-1),"")</f>
        <v/>
      </c>
      <c r="AF776" s="92"/>
      <c r="AG776" s="149" t="str">
        <f>IF(Stock[[#This Row],[STATUS
(auto-fill)]]="HOLDING",Stock[[#This Row],[MARKET PRICE]]-Stock[[#This Row],[BUYING PRICE]],"")</f>
        <v/>
      </c>
      <c r="AH776" s="143" t="str">
        <f>IFERROR(Stock[[#This Row],[CHANGE
(auto-fill)]]/Stock[[#This Row],[BUYING PRICE]],"")</f>
        <v/>
      </c>
      <c r="AI776" s="129" t="str">
        <f>IF(Stock[[#This Row],[MARKET PRICE]]&gt;0,Stock[[#This Row],[MARKET PRICE]]*Stock[[#This Row],[REMAINING QUANTITY
(auto-fill)]],"")</f>
        <v/>
      </c>
    </row>
    <row r="777" spans="2:35">
      <c r="B777" s="112" t="str">
        <f>IF(AND(Stock[[#This Row],[BUYING QUANTITY]]&gt;0,Stock[[#This Row],[REMAINING QUANTITY
(auto-fill)]]=0),"SOLD OUT",
IF(AND(Stock[[#This Row],[BUYING QUANTITY]]&gt;0,Stock[[#This Row],[REMAINING QUANTITY
(auto-fill)]]&gt;0),"HOLDING",""))</f>
        <v/>
      </c>
      <c r="C777" s="111">
        <f t="shared" si="11"/>
        <v>764</v>
      </c>
      <c r="D777" s="79"/>
      <c r="E777" s="80"/>
      <c r="F777" s="162"/>
      <c r="G777" s="85"/>
      <c r="H777" s="86"/>
      <c r="I777" s="164"/>
      <c r="J777" s="115" t="str">
        <f>IF(Stock[[#This Row],[BUYING QUANTITY]]&gt;0,Stock[[#This Row],[BUYING PRICE]]*Stock[[#This Row],[BUYING QUANTITY]]*Stock[[#This Row],[% BUYING FEE]],"")</f>
        <v/>
      </c>
      <c r="K777" s="89"/>
      <c r="L777" s="90"/>
      <c r="M777" s="117" t="str">
        <f>IF(Stock[[#This Row],[BUYING QUANTITY]]&gt;0,Stock[[#This Row],[BUYING PRICE]]*(1+Stock[[#This Row],[% THRESHOLD (RETURN)_1]]),"")</f>
        <v/>
      </c>
      <c r="N777" s="91"/>
      <c r="O777" s="117" t="str">
        <f>IF(Stock[[#This Row],[BUYING QUANTITY]]&gt;0,Stock[[#This Row],[BUYING PRICE]]*(1+Stock[[#This Row],[% THRESHOLD (RETURN)_2]]),"")</f>
        <v/>
      </c>
      <c r="P777" s="91"/>
      <c r="Q777" s="117" t="str">
        <f>IF(Stock[[#This Row],[BUYING QUANTITY]]&gt;0,Stock[[#This Row],[BUYING PRICE]]*(1+Stock[[#This Row],[% THRESHOLD (LOSS)]]),"")</f>
        <v/>
      </c>
      <c r="R777" s="106"/>
      <c r="S777" s="118" t="str">
        <f>IF(Stock[[#This Row],[CASH DIVIDEND]]&gt;0,Stock[[#This Row],[CASH DIVIDEND]]/(Stock[[#This Row],[BUYING PRICE]]*Stock[[#This Row],[BUYING QUANTITY]]),"")</f>
        <v/>
      </c>
      <c r="T777" s="106"/>
      <c r="U777" s="79"/>
      <c r="V777" s="97"/>
      <c r="W777" s="98"/>
      <c r="X777" s="168"/>
      <c r="Y777" s="126" t="str">
        <f>IF(Stock[[#This Row],[SELLING QUANTITY]]&gt;0,Stock[[#This Row],[SELLING PRICE]]*Stock[[#This Row],[SELLING QUANTITY]]*Stock[[#This Row],[% SELLING FEE]]+Stock[[#This Row],[SELLING PRICE]]*Stock[[#This Row],[SELLING QUANTITY]]*$D$12,"")</f>
        <v/>
      </c>
      <c r="Z777" s="127">
        <f>Stock[[#This Row],[BUYING QUANTITY]]+Stock[[#This Row],[STOCK DIVIDEND]]-Stock[[#This Row],[SELLING QUANTITY]]</f>
        <v>0</v>
      </c>
      <c r="AA7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7" s="121">
        <f ca="1">IF(Stock[[#This Row],[SELLING DATE]]&gt;0,Stock[[#This Row],[SELLING DATE]]-Stock[[#This Row],[BUY DATE]]+1,IF(Stock[[#This Row],[BUY DATE]]=0,0,TODAY()-Stock[[#This Row],[BUY DATE]]+1))</f>
        <v>0</v>
      </c>
      <c r="AC777" s="122" t="str">
        <f>IFERROR(Stock[[#This Row],[CASH DIVIDEND]]+Stock[[#This Row],[RETURN/(LOSS) FROM TRADING
(auto-fill)]],"")</f>
        <v/>
      </c>
      <c r="AD777" s="146" t="str">
        <f>IF(Stock[[#This Row],[SELLING QUANTITY]]&gt;0,SUM(Stock[[#This Row],[RETURN/(LOSS) FROM TRADING
(auto-fill)]],Stock[[#This Row],[CASH DIVIDEND]])/SUM(Stock[[#This Row],[BUYING PRICE]]*Stock[[#This Row],[SELLING QUANTITY]],Stock[[#This Row],[BUYING FEE
(auto-fill)]]*Stock[[#This Row],[SELLING QUANTITY]]/Stock[[#This Row],[BUYING QUANTITY]]),"")</f>
        <v/>
      </c>
      <c r="AE777" s="146" t="str">
        <f ca="1">IFERROR(IF(Stock[[#This Row],[HOLDING DAYS
(auto-fill)]]&lt;365,Stock[[#This Row],[% TOTAL RETURN/(LOSS)
(auto-fill)]]*365/Stock[[#This Row],[HOLDING DAYS
(auto-fill)]],POWER((1+Stock[[#This Row],[% TOTAL RETURN/(LOSS)
(auto-fill)]]),1/(Stock[[#This Row],[HOLDING DAYS
(auto-fill)]]/365))-1),"")</f>
        <v/>
      </c>
      <c r="AF777" s="92"/>
      <c r="AG777" s="149" t="str">
        <f>IF(Stock[[#This Row],[STATUS
(auto-fill)]]="HOLDING",Stock[[#This Row],[MARKET PRICE]]-Stock[[#This Row],[BUYING PRICE]],"")</f>
        <v/>
      </c>
      <c r="AH777" s="143" t="str">
        <f>IFERROR(Stock[[#This Row],[CHANGE
(auto-fill)]]/Stock[[#This Row],[BUYING PRICE]],"")</f>
        <v/>
      </c>
      <c r="AI777" s="129" t="str">
        <f>IF(Stock[[#This Row],[MARKET PRICE]]&gt;0,Stock[[#This Row],[MARKET PRICE]]*Stock[[#This Row],[REMAINING QUANTITY
(auto-fill)]],"")</f>
        <v/>
      </c>
    </row>
    <row r="778" spans="2:35">
      <c r="B778" s="112" t="str">
        <f>IF(AND(Stock[[#This Row],[BUYING QUANTITY]]&gt;0,Stock[[#This Row],[REMAINING QUANTITY
(auto-fill)]]=0),"SOLD OUT",
IF(AND(Stock[[#This Row],[BUYING QUANTITY]]&gt;0,Stock[[#This Row],[REMAINING QUANTITY
(auto-fill)]]&gt;0),"HOLDING",""))</f>
        <v/>
      </c>
      <c r="C778" s="111">
        <f t="shared" si="11"/>
        <v>765</v>
      </c>
      <c r="D778" s="79"/>
      <c r="E778" s="80"/>
      <c r="F778" s="162"/>
      <c r="G778" s="85"/>
      <c r="H778" s="86"/>
      <c r="I778" s="164"/>
      <c r="J778" s="115" t="str">
        <f>IF(Stock[[#This Row],[BUYING QUANTITY]]&gt;0,Stock[[#This Row],[BUYING PRICE]]*Stock[[#This Row],[BUYING QUANTITY]]*Stock[[#This Row],[% BUYING FEE]],"")</f>
        <v/>
      </c>
      <c r="K778" s="89"/>
      <c r="L778" s="90"/>
      <c r="M778" s="117" t="str">
        <f>IF(Stock[[#This Row],[BUYING QUANTITY]]&gt;0,Stock[[#This Row],[BUYING PRICE]]*(1+Stock[[#This Row],[% THRESHOLD (RETURN)_1]]),"")</f>
        <v/>
      </c>
      <c r="N778" s="91"/>
      <c r="O778" s="117" t="str">
        <f>IF(Stock[[#This Row],[BUYING QUANTITY]]&gt;0,Stock[[#This Row],[BUYING PRICE]]*(1+Stock[[#This Row],[% THRESHOLD (RETURN)_2]]),"")</f>
        <v/>
      </c>
      <c r="P778" s="91"/>
      <c r="Q778" s="117" t="str">
        <f>IF(Stock[[#This Row],[BUYING QUANTITY]]&gt;0,Stock[[#This Row],[BUYING PRICE]]*(1+Stock[[#This Row],[% THRESHOLD (LOSS)]]),"")</f>
        <v/>
      </c>
      <c r="R778" s="106"/>
      <c r="S778" s="118" t="str">
        <f>IF(Stock[[#This Row],[CASH DIVIDEND]]&gt;0,Stock[[#This Row],[CASH DIVIDEND]]/(Stock[[#This Row],[BUYING PRICE]]*Stock[[#This Row],[BUYING QUANTITY]]),"")</f>
        <v/>
      </c>
      <c r="T778" s="106"/>
      <c r="U778" s="79"/>
      <c r="V778" s="97"/>
      <c r="W778" s="98"/>
      <c r="X778" s="168"/>
      <c r="Y778" s="126" t="str">
        <f>IF(Stock[[#This Row],[SELLING QUANTITY]]&gt;0,Stock[[#This Row],[SELLING PRICE]]*Stock[[#This Row],[SELLING QUANTITY]]*Stock[[#This Row],[% SELLING FEE]]+Stock[[#This Row],[SELLING PRICE]]*Stock[[#This Row],[SELLING QUANTITY]]*$D$12,"")</f>
        <v/>
      </c>
      <c r="Z778" s="127">
        <f>Stock[[#This Row],[BUYING QUANTITY]]+Stock[[#This Row],[STOCK DIVIDEND]]-Stock[[#This Row],[SELLING QUANTITY]]</f>
        <v>0</v>
      </c>
      <c r="AA7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8" s="121">
        <f ca="1">IF(Stock[[#This Row],[SELLING DATE]]&gt;0,Stock[[#This Row],[SELLING DATE]]-Stock[[#This Row],[BUY DATE]]+1,IF(Stock[[#This Row],[BUY DATE]]=0,0,TODAY()-Stock[[#This Row],[BUY DATE]]+1))</f>
        <v>0</v>
      </c>
      <c r="AC778" s="122" t="str">
        <f>IFERROR(Stock[[#This Row],[CASH DIVIDEND]]+Stock[[#This Row],[RETURN/(LOSS) FROM TRADING
(auto-fill)]],"")</f>
        <v/>
      </c>
      <c r="AD778" s="146" t="str">
        <f>IF(Stock[[#This Row],[SELLING QUANTITY]]&gt;0,SUM(Stock[[#This Row],[RETURN/(LOSS) FROM TRADING
(auto-fill)]],Stock[[#This Row],[CASH DIVIDEND]])/SUM(Stock[[#This Row],[BUYING PRICE]]*Stock[[#This Row],[SELLING QUANTITY]],Stock[[#This Row],[BUYING FEE
(auto-fill)]]*Stock[[#This Row],[SELLING QUANTITY]]/Stock[[#This Row],[BUYING QUANTITY]]),"")</f>
        <v/>
      </c>
      <c r="AE778" s="146" t="str">
        <f ca="1">IFERROR(IF(Stock[[#This Row],[HOLDING DAYS
(auto-fill)]]&lt;365,Stock[[#This Row],[% TOTAL RETURN/(LOSS)
(auto-fill)]]*365/Stock[[#This Row],[HOLDING DAYS
(auto-fill)]],POWER((1+Stock[[#This Row],[% TOTAL RETURN/(LOSS)
(auto-fill)]]),1/(Stock[[#This Row],[HOLDING DAYS
(auto-fill)]]/365))-1),"")</f>
        <v/>
      </c>
      <c r="AF778" s="92"/>
      <c r="AG778" s="149" t="str">
        <f>IF(Stock[[#This Row],[STATUS
(auto-fill)]]="HOLDING",Stock[[#This Row],[MARKET PRICE]]-Stock[[#This Row],[BUYING PRICE]],"")</f>
        <v/>
      </c>
      <c r="AH778" s="143" t="str">
        <f>IFERROR(Stock[[#This Row],[CHANGE
(auto-fill)]]/Stock[[#This Row],[BUYING PRICE]],"")</f>
        <v/>
      </c>
      <c r="AI778" s="129" t="str">
        <f>IF(Stock[[#This Row],[MARKET PRICE]]&gt;0,Stock[[#This Row],[MARKET PRICE]]*Stock[[#This Row],[REMAINING QUANTITY
(auto-fill)]],"")</f>
        <v/>
      </c>
    </row>
    <row r="779" spans="2:35">
      <c r="B779" s="112" t="str">
        <f>IF(AND(Stock[[#This Row],[BUYING QUANTITY]]&gt;0,Stock[[#This Row],[REMAINING QUANTITY
(auto-fill)]]=0),"SOLD OUT",
IF(AND(Stock[[#This Row],[BUYING QUANTITY]]&gt;0,Stock[[#This Row],[REMAINING QUANTITY
(auto-fill)]]&gt;0),"HOLDING",""))</f>
        <v/>
      </c>
      <c r="C779" s="111">
        <f t="shared" si="11"/>
        <v>766</v>
      </c>
      <c r="D779" s="79"/>
      <c r="E779" s="80"/>
      <c r="F779" s="162"/>
      <c r="G779" s="85"/>
      <c r="H779" s="86"/>
      <c r="I779" s="164"/>
      <c r="J779" s="115" t="str">
        <f>IF(Stock[[#This Row],[BUYING QUANTITY]]&gt;0,Stock[[#This Row],[BUYING PRICE]]*Stock[[#This Row],[BUYING QUANTITY]]*Stock[[#This Row],[% BUYING FEE]],"")</f>
        <v/>
      </c>
      <c r="K779" s="89"/>
      <c r="L779" s="90"/>
      <c r="M779" s="117" t="str">
        <f>IF(Stock[[#This Row],[BUYING QUANTITY]]&gt;0,Stock[[#This Row],[BUYING PRICE]]*(1+Stock[[#This Row],[% THRESHOLD (RETURN)_1]]),"")</f>
        <v/>
      </c>
      <c r="N779" s="91"/>
      <c r="O779" s="117" t="str">
        <f>IF(Stock[[#This Row],[BUYING QUANTITY]]&gt;0,Stock[[#This Row],[BUYING PRICE]]*(1+Stock[[#This Row],[% THRESHOLD (RETURN)_2]]),"")</f>
        <v/>
      </c>
      <c r="P779" s="91"/>
      <c r="Q779" s="117" t="str">
        <f>IF(Stock[[#This Row],[BUYING QUANTITY]]&gt;0,Stock[[#This Row],[BUYING PRICE]]*(1+Stock[[#This Row],[% THRESHOLD (LOSS)]]),"")</f>
        <v/>
      </c>
      <c r="R779" s="106"/>
      <c r="S779" s="118" t="str">
        <f>IF(Stock[[#This Row],[CASH DIVIDEND]]&gt;0,Stock[[#This Row],[CASH DIVIDEND]]/(Stock[[#This Row],[BUYING PRICE]]*Stock[[#This Row],[BUYING QUANTITY]]),"")</f>
        <v/>
      </c>
      <c r="T779" s="106"/>
      <c r="U779" s="79"/>
      <c r="V779" s="97"/>
      <c r="W779" s="98"/>
      <c r="X779" s="168"/>
      <c r="Y779" s="126" t="str">
        <f>IF(Stock[[#This Row],[SELLING QUANTITY]]&gt;0,Stock[[#This Row],[SELLING PRICE]]*Stock[[#This Row],[SELLING QUANTITY]]*Stock[[#This Row],[% SELLING FEE]]+Stock[[#This Row],[SELLING PRICE]]*Stock[[#This Row],[SELLING QUANTITY]]*$D$12,"")</f>
        <v/>
      </c>
      <c r="Z779" s="127">
        <f>Stock[[#This Row],[BUYING QUANTITY]]+Stock[[#This Row],[STOCK DIVIDEND]]-Stock[[#This Row],[SELLING QUANTITY]]</f>
        <v>0</v>
      </c>
      <c r="AA7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79" s="121">
        <f ca="1">IF(Stock[[#This Row],[SELLING DATE]]&gt;0,Stock[[#This Row],[SELLING DATE]]-Stock[[#This Row],[BUY DATE]]+1,IF(Stock[[#This Row],[BUY DATE]]=0,0,TODAY()-Stock[[#This Row],[BUY DATE]]+1))</f>
        <v>0</v>
      </c>
      <c r="AC779" s="122" t="str">
        <f>IFERROR(Stock[[#This Row],[CASH DIVIDEND]]+Stock[[#This Row],[RETURN/(LOSS) FROM TRADING
(auto-fill)]],"")</f>
        <v/>
      </c>
      <c r="AD779" s="146" t="str">
        <f>IF(Stock[[#This Row],[SELLING QUANTITY]]&gt;0,SUM(Stock[[#This Row],[RETURN/(LOSS) FROM TRADING
(auto-fill)]],Stock[[#This Row],[CASH DIVIDEND]])/SUM(Stock[[#This Row],[BUYING PRICE]]*Stock[[#This Row],[SELLING QUANTITY]],Stock[[#This Row],[BUYING FEE
(auto-fill)]]*Stock[[#This Row],[SELLING QUANTITY]]/Stock[[#This Row],[BUYING QUANTITY]]),"")</f>
        <v/>
      </c>
      <c r="AE779" s="146" t="str">
        <f ca="1">IFERROR(IF(Stock[[#This Row],[HOLDING DAYS
(auto-fill)]]&lt;365,Stock[[#This Row],[% TOTAL RETURN/(LOSS)
(auto-fill)]]*365/Stock[[#This Row],[HOLDING DAYS
(auto-fill)]],POWER((1+Stock[[#This Row],[% TOTAL RETURN/(LOSS)
(auto-fill)]]),1/(Stock[[#This Row],[HOLDING DAYS
(auto-fill)]]/365))-1),"")</f>
        <v/>
      </c>
      <c r="AF779" s="92"/>
      <c r="AG779" s="149" t="str">
        <f>IF(Stock[[#This Row],[STATUS
(auto-fill)]]="HOLDING",Stock[[#This Row],[MARKET PRICE]]-Stock[[#This Row],[BUYING PRICE]],"")</f>
        <v/>
      </c>
      <c r="AH779" s="143" t="str">
        <f>IFERROR(Stock[[#This Row],[CHANGE
(auto-fill)]]/Stock[[#This Row],[BUYING PRICE]],"")</f>
        <v/>
      </c>
      <c r="AI779" s="129" t="str">
        <f>IF(Stock[[#This Row],[MARKET PRICE]]&gt;0,Stock[[#This Row],[MARKET PRICE]]*Stock[[#This Row],[REMAINING QUANTITY
(auto-fill)]],"")</f>
        <v/>
      </c>
    </row>
    <row r="780" spans="2:35">
      <c r="B780" s="112" t="str">
        <f>IF(AND(Stock[[#This Row],[BUYING QUANTITY]]&gt;0,Stock[[#This Row],[REMAINING QUANTITY
(auto-fill)]]=0),"SOLD OUT",
IF(AND(Stock[[#This Row],[BUYING QUANTITY]]&gt;0,Stock[[#This Row],[REMAINING QUANTITY
(auto-fill)]]&gt;0),"HOLDING",""))</f>
        <v/>
      </c>
      <c r="C780" s="111">
        <f t="shared" si="11"/>
        <v>767</v>
      </c>
      <c r="D780" s="79"/>
      <c r="E780" s="80"/>
      <c r="F780" s="162"/>
      <c r="G780" s="85"/>
      <c r="H780" s="86"/>
      <c r="I780" s="164"/>
      <c r="J780" s="115" t="str">
        <f>IF(Stock[[#This Row],[BUYING QUANTITY]]&gt;0,Stock[[#This Row],[BUYING PRICE]]*Stock[[#This Row],[BUYING QUANTITY]]*Stock[[#This Row],[% BUYING FEE]],"")</f>
        <v/>
      </c>
      <c r="K780" s="89"/>
      <c r="L780" s="90"/>
      <c r="M780" s="117" t="str">
        <f>IF(Stock[[#This Row],[BUYING QUANTITY]]&gt;0,Stock[[#This Row],[BUYING PRICE]]*(1+Stock[[#This Row],[% THRESHOLD (RETURN)_1]]),"")</f>
        <v/>
      </c>
      <c r="N780" s="91"/>
      <c r="O780" s="117" t="str">
        <f>IF(Stock[[#This Row],[BUYING QUANTITY]]&gt;0,Stock[[#This Row],[BUYING PRICE]]*(1+Stock[[#This Row],[% THRESHOLD (RETURN)_2]]),"")</f>
        <v/>
      </c>
      <c r="P780" s="91"/>
      <c r="Q780" s="117" t="str">
        <f>IF(Stock[[#This Row],[BUYING QUANTITY]]&gt;0,Stock[[#This Row],[BUYING PRICE]]*(1+Stock[[#This Row],[% THRESHOLD (LOSS)]]),"")</f>
        <v/>
      </c>
      <c r="R780" s="106"/>
      <c r="S780" s="118" t="str">
        <f>IF(Stock[[#This Row],[CASH DIVIDEND]]&gt;0,Stock[[#This Row],[CASH DIVIDEND]]/(Stock[[#This Row],[BUYING PRICE]]*Stock[[#This Row],[BUYING QUANTITY]]),"")</f>
        <v/>
      </c>
      <c r="T780" s="106"/>
      <c r="U780" s="79"/>
      <c r="V780" s="97"/>
      <c r="W780" s="98"/>
      <c r="X780" s="168"/>
      <c r="Y780" s="126" t="str">
        <f>IF(Stock[[#This Row],[SELLING QUANTITY]]&gt;0,Stock[[#This Row],[SELLING PRICE]]*Stock[[#This Row],[SELLING QUANTITY]]*Stock[[#This Row],[% SELLING FEE]]+Stock[[#This Row],[SELLING PRICE]]*Stock[[#This Row],[SELLING QUANTITY]]*$D$12,"")</f>
        <v/>
      </c>
      <c r="Z780" s="127">
        <f>Stock[[#This Row],[BUYING QUANTITY]]+Stock[[#This Row],[STOCK DIVIDEND]]-Stock[[#This Row],[SELLING QUANTITY]]</f>
        <v>0</v>
      </c>
      <c r="AA7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0" s="121">
        <f ca="1">IF(Stock[[#This Row],[SELLING DATE]]&gt;0,Stock[[#This Row],[SELLING DATE]]-Stock[[#This Row],[BUY DATE]]+1,IF(Stock[[#This Row],[BUY DATE]]=0,0,TODAY()-Stock[[#This Row],[BUY DATE]]+1))</f>
        <v>0</v>
      </c>
      <c r="AC780" s="122" t="str">
        <f>IFERROR(Stock[[#This Row],[CASH DIVIDEND]]+Stock[[#This Row],[RETURN/(LOSS) FROM TRADING
(auto-fill)]],"")</f>
        <v/>
      </c>
      <c r="AD780" s="146" t="str">
        <f>IF(Stock[[#This Row],[SELLING QUANTITY]]&gt;0,SUM(Stock[[#This Row],[RETURN/(LOSS) FROM TRADING
(auto-fill)]],Stock[[#This Row],[CASH DIVIDEND]])/SUM(Stock[[#This Row],[BUYING PRICE]]*Stock[[#This Row],[SELLING QUANTITY]],Stock[[#This Row],[BUYING FEE
(auto-fill)]]*Stock[[#This Row],[SELLING QUANTITY]]/Stock[[#This Row],[BUYING QUANTITY]]),"")</f>
        <v/>
      </c>
      <c r="AE780" s="146" t="str">
        <f ca="1">IFERROR(IF(Stock[[#This Row],[HOLDING DAYS
(auto-fill)]]&lt;365,Stock[[#This Row],[% TOTAL RETURN/(LOSS)
(auto-fill)]]*365/Stock[[#This Row],[HOLDING DAYS
(auto-fill)]],POWER((1+Stock[[#This Row],[% TOTAL RETURN/(LOSS)
(auto-fill)]]),1/(Stock[[#This Row],[HOLDING DAYS
(auto-fill)]]/365))-1),"")</f>
        <v/>
      </c>
      <c r="AF780" s="92"/>
      <c r="AG780" s="149" t="str">
        <f>IF(Stock[[#This Row],[STATUS
(auto-fill)]]="HOLDING",Stock[[#This Row],[MARKET PRICE]]-Stock[[#This Row],[BUYING PRICE]],"")</f>
        <v/>
      </c>
      <c r="AH780" s="143" t="str">
        <f>IFERROR(Stock[[#This Row],[CHANGE
(auto-fill)]]/Stock[[#This Row],[BUYING PRICE]],"")</f>
        <v/>
      </c>
      <c r="AI780" s="129" t="str">
        <f>IF(Stock[[#This Row],[MARKET PRICE]]&gt;0,Stock[[#This Row],[MARKET PRICE]]*Stock[[#This Row],[REMAINING QUANTITY
(auto-fill)]],"")</f>
        <v/>
      </c>
    </row>
    <row r="781" spans="2:35">
      <c r="B781" s="112" t="str">
        <f>IF(AND(Stock[[#This Row],[BUYING QUANTITY]]&gt;0,Stock[[#This Row],[REMAINING QUANTITY
(auto-fill)]]=0),"SOLD OUT",
IF(AND(Stock[[#This Row],[BUYING QUANTITY]]&gt;0,Stock[[#This Row],[REMAINING QUANTITY
(auto-fill)]]&gt;0),"HOLDING",""))</f>
        <v/>
      </c>
      <c r="C781" s="111">
        <f t="shared" si="11"/>
        <v>768</v>
      </c>
      <c r="D781" s="79"/>
      <c r="E781" s="80"/>
      <c r="F781" s="162"/>
      <c r="G781" s="85"/>
      <c r="H781" s="86"/>
      <c r="I781" s="164"/>
      <c r="J781" s="115" t="str">
        <f>IF(Stock[[#This Row],[BUYING QUANTITY]]&gt;0,Stock[[#This Row],[BUYING PRICE]]*Stock[[#This Row],[BUYING QUANTITY]]*Stock[[#This Row],[% BUYING FEE]],"")</f>
        <v/>
      </c>
      <c r="K781" s="89"/>
      <c r="L781" s="90"/>
      <c r="M781" s="117" t="str">
        <f>IF(Stock[[#This Row],[BUYING QUANTITY]]&gt;0,Stock[[#This Row],[BUYING PRICE]]*(1+Stock[[#This Row],[% THRESHOLD (RETURN)_1]]),"")</f>
        <v/>
      </c>
      <c r="N781" s="91"/>
      <c r="O781" s="117" t="str">
        <f>IF(Stock[[#This Row],[BUYING QUANTITY]]&gt;0,Stock[[#This Row],[BUYING PRICE]]*(1+Stock[[#This Row],[% THRESHOLD (RETURN)_2]]),"")</f>
        <v/>
      </c>
      <c r="P781" s="91"/>
      <c r="Q781" s="117" t="str">
        <f>IF(Stock[[#This Row],[BUYING QUANTITY]]&gt;0,Stock[[#This Row],[BUYING PRICE]]*(1+Stock[[#This Row],[% THRESHOLD (LOSS)]]),"")</f>
        <v/>
      </c>
      <c r="R781" s="106"/>
      <c r="S781" s="118" t="str">
        <f>IF(Stock[[#This Row],[CASH DIVIDEND]]&gt;0,Stock[[#This Row],[CASH DIVIDEND]]/(Stock[[#This Row],[BUYING PRICE]]*Stock[[#This Row],[BUYING QUANTITY]]),"")</f>
        <v/>
      </c>
      <c r="T781" s="106"/>
      <c r="U781" s="79"/>
      <c r="V781" s="97"/>
      <c r="W781" s="98"/>
      <c r="X781" s="168"/>
      <c r="Y781" s="126" t="str">
        <f>IF(Stock[[#This Row],[SELLING QUANTITY]]&gt;0,Stock[[#This Row],[SELLING PRICE]]*Stock[[#This Row],[SELLING QUANTITY]]*Stock[[#This Row],[% SELLING FEE]]+Stock[[#This Row],[SELLING PRICE]]*Stock[[#This Row],[SELLING QUANTITY]]*$D$12,"")</f>
        <v/>
      </c>
      <c r="Z781" s="127">
        <f>Stock[[#This Row],[BUYING QUANTITY]]+Stock[[#This Row],[STOCK DIVIDEND]]-Stock[[#This Row],[SELLING QUANTITY]]</f>
        <v>0</v>
      </c>
      <c r="AA7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1" s="121">
        <f ca="1">IF(Stock[[#This Row],[SELLING DATE]]&gt;0,Stock[[#This Row],[SELLING DATE]]-Stock[[#This Row],[BUY DATE]]+1,IF(Stock[[#This Row],[BUY DATE]]=0,0,TODAY()-Stock[[#This Row],[BUY DATE]]+1))</f>
        <v>0</v>
      </c>
      <c r="AC781" s="122" t="str">
        <f>IFERROR(Stock[[#This Row],[CASH DIVIDEND]]+Stock[[#This Row],[RETURN/(LOSS) FROM TRADING
(auto-fill)]],"")</f>
        <v/>
      </c>
      <c r="AD781" s="146" t="str">
        <f>IF(Stock[[#This Row],[SELLING QUANTITY]]&gt;0,SUM(Stock[[#This Row],[RETURN/(LOSS) FROM TRADING
(auto-fill)]],Stock[[#This Row],[CASH DIVIDEND]])/SUM(Stock[[#This Row],[BUYING PRICE]]*Stock[[#This Row],[SELLING QUANTITY]],Stock[[#This Row],[BUYING FEE
(auto-fill)]]*Stock[[#This Row],[SELLING QUANTITY]]/Stock[[#This Row],[BUYING QUANTITY]]),"")</f>
        <v/>
      </c>
      <c r="AE781" s="146" t="str">
        <f ca="1">IFERROR(IF(Stock[[#This Row],[HOLDING DAYS
(auto-fill)]]&lt;365,Stock[[#This Row],[% TOTAL RETURN/(LOSS)
(auto-fill)]]*365/Stock[[#This Row],[HOLDING DAYS
(auto-fill)]],POWER((1+Stock[[#This Row],[% TOTAL RETURN/(LOSS)
(auto-fill)]]),1/(Stock[[#This Row],[HOLDING DAYS
(auto-fill)]]/365))-1),"")</f>
        <v/>
      </c>
      <c r="AF781" s="92"/>
      <c r="AG781" s="149" t="str">
        <f>IF(Stock[[#This Row],[STATUS
(auto-fill)]]="HOLDING",Stock[[#This Row],[MARKET PRICE]]-Stock[[#This Row],[BUYING PRICE]],"")</f>
        <v/>
      </c>
      <c r="AH781" s="143" t="str">
        <f>IFERROR(Stock[[#This Row],[CHANGE
(auto-fill)]]/Stock[[#This Row],[BUYING PRICE]],"")</f>
        <v/>
      </c>
      <c r="AI781" s="129" t="str">
        <f>IF(Stock[[#This Row],[MARKET PRICE]]&gt;0,Stock[[#This Row],[MARKET PRICE]]*Stock[[#This Row],[REMAINING QUANTITY
(auto-fill)]],"")</f>
        <v/>
      </c>
    </row>
    <row r="782" spans="2:35">
      <c r="B782" s="112" t="str">
        <f>IF(AND(Stock[[#This Row],[BUYING QUANTITY]]&gt;0,Stock[[#This Row],[REMAINING QUANTITY
(auto-fill)]]=0),"SOLD OUT",
IF(AND(Stock[[#This Row],[BUYING QUANTITY]]&gt;0,Stock[[#This Row],[REMAINING QUANTITY
(auto-fill)]]&gt;0),"HOLDING",""))</f>
        <v/>
      </c>
      <c r="C782" s="111">
        <f t="shared" si="11"/>
        <v>769</v>
      </c>
      <c r="D782" s="79"/>
      <c r="E782" s="80"/>
      <c r="F782" s="162"/>
      <c r="G782" s="85"/>
      <c r="H782" s="86"/>
      <c r="I782" s="164"/>
      <c r="J782" s="115" t="str">
        <f>IF(Stock[[#This Row],[BUYING QUANTITY]]&gt;0,Stock[[#This Row],[BUYING PRICE]]*Stock[[#This Row],[BUYING QUANTITY]]*Stock[[#This Row],[% BUYING FEE]],"")</f>
        <v/>
      </c>
      <c r="K782" s="89"/>
      <c r="L782" s="90"/>
      <c r="M782" s="117" t="str">
        <f>IF(Stock[[#This Row],[BUYING QUANTITY]]&gt;0,Stock[[#This Row],[BUYING PRICE]]*(1+Stock[[#This Row],[% THRESHOLD (RETURN)_1]]),"")</f>
        <v/>
      </c>
      <c r="N782" s="91"/>
      <c r="O782" s="117" t="str">
        <f>IF(Stock[[#This Row],[BUYING QUANTITY]]&gt;0,Stock[[#This Row],[BUYING PRICE]]*(1+Stock[[#This Row],[% THRESHOLD (RETURN)_2]]),"")</f>
        <v/>
      </c>
      <c r="P782" s="91"/>
      <c r="Q782" s="117" t="str">
        <f>IF(Stock[[#This Row],[BUYING QUANTITY]]&gt;0,Stock[[#This Row],[BUYING PRICE]]*(1+Stock[[#This Row],[% THRESHOLD (LOSS)]]),"")</f>
        <v/>
      </c>
      <c r="R782" s="106"/>
      <c r="S782" s="118" t="str">
        <f>IF(Stock[[#This Row],[CASH DIVIDEND]]&gt;0,Stock[[#This Row],[CASH DIVIDEND]]/(Stock[[#This Row],[BUYING PRICE]]*Stock[[#This Row],[BUYING QUANTITY]]),"")</f>
        <v/>
      </c>
      <c r="T782" s="106"/>
      <c r="U782" s="79"/>
      <c r="V782" s="97"/>
      <c r="W782" s="98"/>
      <c r="X782" s="168"/>
      <c r="Y782" s="126" t="str">
        <f>IF(Stock[[#This Row],[SELLING QUANTITY]]&gt;0,Stock[[#This Row],[SELLING PRICE]]*Stock[[#This Row],[SELLING QUANTITY]]*Stock[[#This Row],[% SELLING FEE]]+Stock[[#This Row],[SELLING PRICE]]*Stock[[#This Row],[SELLING QUANTITY]]*$D$12,"")</f>
        <v/>
      </c>
      <c r="Z782" s="127">
        <f>Stock[[#This Row],[BUYING QUANTITY]]+Stock[[#This Row],[STOCK DIVIDEND]]-Stock[[#This Row],[SELLING QUANTITY]]</f>
        <v>0</v>
      </c>
      <c r="AA7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2" s="121">
        <f ca="1">IF(Stock[[#This Row],[SELLING DATE]]&gt;0,Stock[[#This Row],[SELLING DATE]]-Stock[[#This Row],[BUY DATE]]+1,IF(Stock[[#This Row],[BUY DATE]]=0,0,TODAY()-Stock[[#This Row],[BUY DATE]]+1))</f>
        <v>0</v>
      </c>
      <c r="AC782" s="122" t="str">
        <f>IFERROR(Stock[[#This Row],[CASH DIVIDEND]]+Stock[[#This Row],[RETURN/(LOSS) FROM TRADING
(auto-fill)]],"")</f>
        <v/>
      </c>
      <c r="AD782" s="146" t="str">
        <f>IF(Stock[[#This Row],[SELLING QUANTITY]]&gt;0,SUM(Stock[[#This Row],[RETURN/(LOSS) FROM TRADING
(auto-fill)]],Stock[[#This Row],[CASH DIVIDEND]])/SUM(Stock[[#This Row],[BUYING PRICE]]*Stock[[#This Row],[SELLING QUANTITY]],Stock[[#This Row],[BUYING FEE
(auto-fill)]]*Stock[[#This Row],[SELLING QUANTITY]]/Stock[[#This Row],[BUYING QUANTITY]]),"")</f>
        <v/>
      </c>
      <c r="AE782" s="146" t="str">
        <f ca="1">IFERROR(IF(Stock[[#This Row],[HOLDING DAYS
(auto-fill)]]&lt;365,Stock[[#This Row],[% TOTAL RETURN/(LOSS)
(auto-fill)]]*365/Stock[[#This Row],[HOLDING DAYS
(auto-fill)]],POWER((1+Stock[[#This Row],[% TOTAL RETURN/(LOSS)
(auto-fill)]]),1/(Stock[[#This Row],[HOLDING DAYS
(auto-fill)]]/365))-1),"")</f>
        <v/>
      </c>
      <c r="AF782" s="92"/>
      <c r="AG782" s="149" t="str">
        <f>IF(Stock[[#This Row],[STATUS
(auto-fill)]]="HOLDING",Stock[[#This Row],[MARKET PRICE]]-Stock[[#This Row],[BUYING PRICE]],"")</f>
        <v/>
      </c>
      <c r="AH782" s="143" t="str">
        <f>IFERROR(Stock[[#This Row],[CHANGE
(auto-fill)]]/Stock[[#This Row],[BUYING PRICE]],"")</f>
        <v/>
      </c>
      <c r="AI782" s="129" t="str">
        <f>IF(Stock[[#This Row],[MARKET PRICE]]&gt;0,Stock[[#This Row],[MARKET PRICE]]*Stock[[#This Row],[REMAINING QUANTITY
(auto-fill)]],"")</f>
        <v/>
      </c>
    </row>
    <row r="783" spans="2:35">
      <c r="B783" s="112" t="str">
        <f>IF(AND(Stock[[#This Row],[BUYING QUANTITY]]&gt;0,Stock[[#This Row],[REMAINING QUANTITY
(auto-fill)]]=0),"SOLD OUT",
IF(AND(Stock[[#This Row],[BUYING QUANTITY]]&gt;0,Stock[[#This Row],[REMAINING QUANTITY
(auto-fill)]]&gt;0),"HOLDING",""))</f>
        <v/>
      </c>
      <c r="C783" s="111">
        <f t="shared" si="11"/>
        <v>770</v>
      </c>
      <c r="D783" s="79"/>
      <c r="E783" s="80"/>
      <c r="F783" s="162"/>
      <c r="G783" s="85"/>
      <c r="H783" s="86"/>
      <c r="I783" s="164"/>
      <c r="J783" s="115" t="str">
        <f>IF(Stock[[#This Row],[BUYING QUANTITY]]&gt;0,Stock[[#This Row],[BUYING PRICE]]*Stock[[#This Row],[BUYING QUANTITY]]*Stock[[#This Row],[% BUYING FEE]],"")</f>
        <v/>
      </c>
      <c r="K783" s="89"/>
      <c r="L783" s="90"/>
      <c r="M783" s="117" t="str">
        <f>IF(Stock[[#This Row],[BUYING QUANTITY]]&gt;0,Stock[[#This Row],[BUYING PRICE]]*(1+Stock[[#This Row],[% THRESHOLD (RETURN)_1]]),"")</f>
        <v/>
      </c>
      <c r="N783" s="91"/>
      <c r="O783" s="117" t="str">
        <f>IF(Stock[[#This Row],[BUYING QUANTITY]]&gt;0,Stock[[#This Row],[BUYING PRICE]]*(1+Stock[[#This Row],[% THRESHOLD (RETURN)_2]]),"")</f>
        <v/>
      </c>
      <c r="P783" s="91"/>
      <c r="Q783" s="117" t="str">
        <f>IF(Stock[[#This Row],[BUYING QUANTITY]]&gt;0,Stock[[#This Row],[BUYING PRICE]]*(1+Stock[[#This Row],[% THRESHOLD (LOSS)]]),"")</f>
        <v/>
      </c>
      <c r="R783" s="106"/>
      <c r="S783" s="118" t="str">
        <f>IF(Stock[[#This Row],[CASH DIVIDEND]]&gt;0,Stock[[#This Row],[CASH DIVIDEND]]/(Stock[[#This Row],[BUYING PRICE]]*Stock[[#This Row],[BUYING QUANTITY]]),"")</f>
        <v/>
      </c>
      <c r="T783" s="106"/>
      <c r="U783" s="79"/>
      <c r="V783" s="97"/>
      <c r="W783" s="98"/>
      <c r="X783" s="168"/>
      <c r="Y783" s="126" t="str">
        <f>IF(Stock[[#This Row],[SELLING QUANTITY]]&gt;0,Stock[[#This Row],[SELLING PRICE]]*Stock[[#This Row],[SELLING QUANTITY]]*Stock[[#This Row],[% SELLING FEE]]+Stock[[#This Row],[SELLING PRICE]]*Stock[[#This Row],[SELLING QUANTITY]]*$D$12,"")</f>
        <v/>
      </c>
      <c r="Z783" s="127">
        <f>Stock[[#This Row],[BUYING QUANTITY]]+Stock[[#This Row],[STOCK DIVIDEND]]-Stock[[#This Row],[SELLING QUANTITY]]</f>
        <v>0</v>
      </c>
      <c r="AA7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3" s="121">
        <f ca="1">IF(Stock[[#This Row],[SELLING DATE]]&gt;0,Stock[[#This Row],[SELLING DATE]]-Stock[[#This Row],[BUY DATE]]+1,IF(Stock[[#This Row],[BUY DATE]]=0,0,TODAY()-Stock[[#This Row],[BUY DATE]]+1))</f>
        <v>0</v>
      </c>
      <c r="AC783" s="122" t="str">
        <f>IFERROR(Stock[[#This Row],[CASH DIVIDEND]]+Stock[[#This Row],[RETURN/(LOSS) FROM TRADING
(auto-fill)]],"")</f>
        <v/>
      </c>
      <c r="AD783" s="146" t="str">
        <f>IF(Stock[[#This Row],[SELLING QUANTITY]]&gt;0,SUM(Stock[[#This Row],[RETURN/(LOSS) FROM TRADING
(auto-fill)]],Stock[[#This Row],[CASH DIVIDEND]])/SUM(Stock[[#This Row],[BUYING PRICE]]*Stock[[#This Row],[SELLING QUANTITY]],Stock[[#This Row],[BUYING FEE
(auto-fill)]]*Stock[[#This Row],[SELLING QUANTITY]]/Stock[[#This Row],[BUYING QUANTITY]]),"")</f>
        <v/>
      </c>
      <c r="AE783" s="146" t="str">
        <f ca="1">IFERROR(IF(Stock[[#This Row],[HOLDING DAYS
(auto-fill)]]&lt;365,Stock[[#This Row],[% TOTAL RETURN/(LOSS)
(auto-fill)]]*365/Stock[[#This Row],[HOLDING DAYS
(auto-fill)]],POWER((1+Stock[[#This Row],[% TOTAL RETURN/(LOSS)
(auto-fill)]]),1/(Stock[[#This Row],[HOLDING DAYS
(auto-fill)]]/365))-1),"")</f>
        <v/>
      </c>
      <c r="AF783" s="92"/>
      <c r="AG783" s="149" t="str">
        <f>IF(Stock[[#This Row],[STATUS
(auto-fill)]]="HOLDING",Stock[[#This Row],[MARKET PRICE]]-Stock[[#This Row],[BUYING PRICE]],"")</f>
        <v/>
      </c>
      <c r="AH783" s="143" t="str">
        <f>IFERROR(Stock[[#This Row],[CHANGE
(auto-fill)]]/Stock[[#This Row],[BUYING PRICE]],"")</f>
        <v/>
      </c>
      <c r="AI783" s="129" t="str">
        <f>IF(Stock[[#This Row],[MARKET PRICE]]&gt;0,Stock[[#This Row],[MARKET PRICE]]*Stock[[#This Row],[REMAINING QUANTITY
(auto-fill)]],"")</f>
        <v/>
      </c>
    </row>
    <row r="784" spans="2:35">
      <c r="B784" s="112" t="str">
        <f>IF(AND(Stock[[#This Row],[BUYING QUANTITY]]&gt;0,Stock[[#This Row],[REMAINING QUANTITY
(auto-fill)]]=0),"SOLD OUT",
IF(AND(Stock[[#This Row],[BUYING QUANTITY]]&gt;0,Stock[[#This Row],[REMAINING QUANTITY
(auto-fill)]]&gt;0),"HOLDING",""))</f>
        <v/>
      </c>
      <c r="C784" s="111">
        <f t="shared" ref="C784:C847" si="12">C783+1</f>
        <v>771</v>
      </c>
      <c r="D784" s="79"/>
      <c r="E784" s="80"/>
      <c r="F784" s="162"/>
      <c r="G784" s="85"/>
      <c r="H784" s="86"/>
      <c r="I784" s="164"/>
      <c r="J784" s="115" t="str">
        <f>IF(Stock[[#This Row],[BUYING QUANTITY]]&gt;0,Stock[[#This Row],[BUYING PRICE]]*Stock[[#This Row],[BUYING QUANTITY]]*Stock[[#This Row],[% BUYING FEE]],"")</f>
        <v/>
      </c>
      <c r="K784" s="89"/>
      <c r="L784" s="90"/>
      <c r="M784" s="117" t="str">
        <f>IF(Stock[[#This Row],[BUYING QUANTITY]]&gt;0,Stock[[#This Row],[BUYING PRICE]]*(1+Stock[[#This Row],[% THRESHOLD (RETURN)_1]]),"")</f>
        <v/>
      </c>
      <c r="N784" s="91"/>
      <c r="O784" s="117" t="str">
        <f>IF(Stock[[#This Row],[BUYING QUANTITY]]&gt;0,Stock[[#This Row],[BUYING PRICE]]*(1+Stock[[#This Row],[% THRESHOLD (RETURN)_2]]),"")</f>
        <v/>
      </c>
      <c r="P784" s="91"/>
      <c r="Q784" s="117" t="str">
        <f>IF(Stock[[#This Row],[BUYING QUANTITY]]&gt;0,Stock[[#This Row],[BUYING PRICE]]*(1+Stock[[#This Row],[% THRESHOLD (LOSS)]]),"")</f>
        <v/>
      </c>
      <c r="R784" s="106"/>
      <c r="S784" s="118" t="str">
        <f>IF(Stock[[#This Row],[CASH DIVIDEND]]&gt;0,Stock[[#This Row],[CASH DIVIDEND]]/(Stock[[#This Row],[BUYING PRICE]]*Stock[[#This Row],[BUYING QUANTITY]]),"")</f>
        <v/>
      </c>
      <c r="T784" s="106"/>
      <c r="U784" s="79"/>
      <c r="V784" s="97"/>
      <c r="W784" s="98"/>
      <c r="X784" s="168"/>
      <c r="Y784" s="126" t="str">
        <f>IF(Stock[[#This Row],[SELLING QUANTITY]]&gt;0,Stock[[#This Row],[SELLING PRICE]]*Stock[[#This Row],[SELLING QUANTITY]]*Stock[[#This Row],[% SELLING FEE]]+Stock[[#This Row],[SELLING PRICE]]*Stock[[#This Row],[SELLING QUANTITY]]*$D$12,"")</f>
        <v/>
      </c>
      <c r="Z784" s="127">
        <f>Stock[[#This Row],[BUYING QUANTITY]]+Stock[[#This Row],[STOCK DIVIDEND]]-Stock[[#This Row],[SELLING QUANTITY]]</f>
        <v>0</v>
      </c>
      <c r="AA7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4" s="121">
        <f ca="1">IF(Stock[[#This Row],[SELLING DATE]]&gt;0,Stock[[#This Row],[SELLING DATE]]-Stock[[#This Row],[BUY DATE]]+1,IF(Stock[[#This Row],[BUY DATE]]=0,0,TODAY()-Stock[[#This Row],[BUY DATE]]+1))</f>
        <v>0</v>
      </c>
      <c r="AC784" s="122" t="str">
        <f>IFERROR(Stock[[#This Row],[CASH DIVIDEND]]+Stock[[#This Row],[RETURN/(LOSS) FROM TRADING
(auto-fill)]],"")</f>
        <v/>
      </c>
      <c r="AD784" s="146" t="str">
        <f>IF(Stock[[#This Row],[SELLING QUANTITY]]&gt;0,SUM(Stock[[#This Row],[RETURN/(LOSS) FROM TRADING
(auto-fill)]],Stock[[#This Row],[CASH DIVIDEND]])/SUM(Stock[[#This Row],[BUYING PRICE]]*Stock[[#This Row],[SELLING QUANTITY]],Stock[[#This Row],[BUYING FEE
(auto-fill)]]*Stock[[#This Row],[SELLING QUANTITY]]/Stock[[#This Row],[BUYING QUANTITY]]),"")</f>
        <v/>
      </c>
      <c r="AE784" s="146" t="str">
        <f ca="1">IFERROR(IF(Stock[[#This Row],[HOLDING DAYS
(auto-fill)]]&lt;365,Stock[[#This Row],[% TOTAL RETURN/(LOSS)
(auto-fill)]]*365/Stock[[#This Row],[HOLDING DAYS
(auto-fill)]],POWER((1+Stock[[#This Row],[% TOTAL RETURN/(LOSS)
(auto-fill)]]),1/(Stock[[#This Row],[HOLDING DAYS
(auto-fill)]]/365))-1),"")</f>
        <v/>
      </c>
      <c r="AF784" s="92"/>
      <c r="AG784" s="149" t="str">
        <f>IF(Stock[[#This Row],[STATUS
(auto-fill)]]="HOLDING",Stock[[#This Row],[MARKET PRICE]]-Stock[[#This Row],[BUYING PRICE]],"")</f>
        <v/>
      </c>
      <c r="AH784" s="143" t="str">
        <f>IFERROR(Stock[[#This Row],[CHANGE
(auto-fill)]]/Stock[[#This Row],[BUYING PRICE]],"")</f>
        <v/>
      </c>
      <c r="AI784" s="129" t="str">
        <f>IF(Stock[[#This Row],[MARKET PRICE]]&gt;0,Stock[[#This Row],[MARKET PRICE]]*Stock[[#This Row],[REMAINING QUANTITY
(auto-fill)]],"")</f>
        <v/>
      </c>
    </row>
    <row r="785" spans="2:35">
      <c r="B785" s="112" t="str">
        <f>IF(AND(Stock[[#This Row],[BUYING QUANTITY]]&gt;0,Stock[[#This Row],[REMAINING QUANTITY
(auto-fill)]]=0),"SOLD OUT",
IF(AND(Stock[[#This Row],[BUYING QUANTITY]]&gt;0,Stock[[#This Row],[REMAINING QUANTITY
(auto-fill)]]&gt;0),"HOLDING",""))</f>
        <v/>
      </c>
      <c r="C785" s="111">
        <f t="shared" si="12"/>
        <v>772</v>
      </c>
      <c r="D785" s="79"/>
      <c r="E785" s="80"/>
      <c r="F785" s="162"/>
      <c r="G785" s="85"/>
      <c r="H785" s="86"/>
      <c r="I785" s="164"/>
      <c r="J785" s="115" t="str">
        <f>IF(Stock[[#This Row],[BUYING QUANTITY]]&gt;0,Stock[[#This Row],[BUYING PRICE]]*Stock[[#This Row],[BUYING QUANTITY]]*Stock[[#This Row],[% BUYING FEE]],"")</f>
        <v/>
      </c>
      <c r="K785" s="89"/>
      <c r="L785" s="90"/>
      <c r="M785" s="117" t="str">
        <f>IF(Stock[[#This Row],[BUYING QUANTITY]]&gt;0,Stock[[#This Row],[BUYING PRICE]]*(1+Stock[[#This Row],[% THRESHOLD (RETURN)_1]]),"")</f>
        <v/>
      </c>
      <c r="N785" s="91"/>
      <c r="O785" s="117" t="str">
        <f>IF(Stock[[#This Row],[BUYING QUANTITY]]&gt;0,Stock[[#This Row],[BUYING PRICE]]*(1+Stock[[#This Row],[% THRESHOLD (RETURN)_2]]),"")</f>
        <v/>
      </c>
      <c r="P785" s="91"/>
      <c r="Q785" s="117" t="str">
        <f>IF(Stock[[#This Row],[BUYING QUANTITY]]&gt;0,Stock[[#This Row],[BUYING PRICE]]*(1+Stock[[#This Row],[% THRESHOLD (LOSS)]]),"")</f>
        <v/>
      </c>
      <c r="R785" s="106"/>
      <c r="S785" s="118" t="str">
        <f>IF(Stock[[#This Row],[CASH DIVIDEND]]&gt;0,Stock[[#This Row],[CASH DIVIDEND]]/(Stock[[#This Row],[BUYING PRICE]]*Stock[[#This Row],[BUYING QUANTITY]]),"")</f>
        <v/>
      </c>
      <c r="T785" s="106"/>
      <c r="U785" s="79"/>
      <c r="V785" s="97"/>
      <c r="W785" s="98"/>
      <c r="X785" s="168"/>
      <c r="Y785" s="126" t="str">
        <f>IF(Stock[[#This Row],[SELLING QUANTITY]]&gt;0,Stock[[#This Row],[SELLING PRICE]]*Stock[[#This Row],[SELLING QUANTITY]]*Stock[[#This Row],[% SELLING FEE]]+Stock[[#This Row],[SELLING PRICE]]*Stock[[#This Row],[SELLING QUANTITY]]*$D$12,"")</f>
        <v/>
      </c>
      <c r="Z785" s="127">
        <f>Stock[[#This Row],[BUYING QUANTITY]]+Stock[[#This Row],[STOCK DIVIDEND]]-Stock[[#This Row],[SELLING QUANTITY]]</f>
        <v>0</v>
      </c>
      <c r="AA7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5" s="121">
        <f ca="1">IF(Stock[[#This Row],[SELLING DATE]]&gt;0,Stock[[#This Row],[SELLING DATE]]-Stock[[#This Row],[BUY DATE]]+1,IF(Stock[[#This Row],[BUY DATE]]=0,0,TODAY()-Stock[[#This Row],[BUY DATE]]+1))</f>
        <v>0</v>
      </c>
      <c r="AC785" s="122" t="str">
        <f>IFERROR(Stock[[#This Row],[CASH DIVIDEND]]+Stock[[#This Row],[RETURN/(LOSS) FROM TRADING
(auto-fill)]],"")</f>
        <v/>
      </c>
      <c r="AD785" s="146" t="str">
        <f>IF(Stock[[#This Row],[SELLING QUANTITY]]&gt;0,SUM(Stock[[#This Row],[RETURN/(LOSS) FROM TRADING
(auto-fill)]],Stock[[#This Row],[CASH DIVIDEND]])/SUM(Stock[[#This Row],[BUYING PRICE]]*Stock[[#This Row],[SELLING QUANTITY]],Stock[[#This Row],[BUYING FEE
(auto-fill)]]*Stock[[#This Row],[SELLING QUANTITY]]/Stock[[#This Row],[BUYING QUANTITY]]),"")</f>
        <v/>
      </c>
      <c r="AE785" s="146" t="str">
        <f ca="1">IFERROR(IF(Stock[[#This Row],[HOLDING DAYS
(auto-fill)]]&lt;365,Stock[[#This Row],[% TOTAL RETURN/(LOSS)
(auto-fill)]]*365/Stock[[#This Row],[HOLDING DAYS
(auto-fill)]],POWER((1+Stock[[#This Row],[% TOTAL RETURN/(LOSS)
(auto-fill)]]),1/(Stock[[#This Row],[HOLDING DAYS
(auto-fill)]]/365))-1),"")</f>
        <v/>
      </c>
      <c r="AF785" s="92"/>
      <c r="AG785" s="149" t="str">
        <f>IF(Stock[[#This Row],[STATUS
(auto-fill)]]="HOLDING",Stock[[#This Row],[MARKET PRICE]]-Stock[[#This Row],[BUYING PRICE]],"")</f>
        <v/>
      </c>
      <c r="AH785" s="143" t="str">
        <f>IFERROR(Stock[[#This Row],[CHANGE
(auto-fill)]]/Stock[[#This Row],[BUYING PRICE]],"")</f>
        <v/>
      </c>
      <c r="AI785" s="129" t="str">
        <f>IF(Stock[[#This Row],[MARKET PRICE]]&gt;0,Stock[[#This Row],[MARKET PRICE]]*Stock[[#This Row],[REMAINING QUANTITY
(auto-fill)]],"")</f>
        <v/>
      </c>
    </row>
    <row r="786" spans="2:35">
      <c r="B786" s="112" t="str">
        <f>IF(AND(Stock[[#This Row],[BUYING QUANTITY]]&gt;0,Stock[[#This Row],[REMAINING QUANTITY
(auto-fill)]]=0),"SOLD OUT",
IF(AND(Stock[[#This Row],[BUYING QUANTITY]]&gt;0,Stock[[#This Row],[REMAINING QUANTITY
(auto-fill)]]&gt;0),"HOLDING",""))</f>
        <v/>
      </c>
      <c r="C786" s="111">
        <f t="shared" si="12"/>
        <v>773</v>
      </c>
      <c r="D786" s="79"/>
      <c r="E786" s="80"/>
      <c r="F786" s="162"/>
      <c r="G786" s="85"/>
      <c r="H786" s="86"/>
      <c r="I786" s="164"/>
      <c r="J786" s="115" t="str">
        <f>IF(Stock[[#This Row],[BUYING QUANTITY]]&gt;0,Stock[[#This Row],[BUYING PRICE]]*Stock[[#This Row],[BUYING QUANTITY]]*Stock[[#This Row],[% BUYING FEE]],"")</f>
        <v/>
      </c>
      <c r="K786" s="89"/>
      <c r="L786" s="90"/>
      <c r="M786" s="117" t="str">
        <f>IF(Stock[[#This Row],[BUYING QUANTITY]]&gt;0,Stock[[#This Row],[BUYING PRICE]]*(1+Stock[[#This Row],[% THRESHOLD (RETURN)_1]]),"")</f>
        <v/>
      </c>
      <c r="N786" s="91"/>
      <c r="O786" s="117" t="str">
        <f>IF(Stock[[#This Row],[BUYING QUANTITY]]&gt;0,Stock[[#This Row],[BUYING PRICE]]*(1+Stock[[#This Row],[% THRESHOLD (RETURN)_2]]),"")</f>
        <v/>
      </c>
      <c r="P786" s="91"/>
      <c r="Q786" s="117" t="str">
        <f>IF(Stock[[#This Row],[BUYING QUANTITY]]&gt;0,Stock[[#This Row],[BUYING PRICE]]*(1+Stock[[#This Row],[% THRESHOLD (LOSS)]]),"")</f>
        <v/>
      </c>
      <c r="R786" s="106"/>
      <c r="S786" s="118" t="str">
        <f>IF(Stock[[#This Row],[CASH DIVIDEND]]&gt;0,Stock[[#This Row],[CASH DIVIDEND]]/(Stock[[#This Row],[BUYING PRICE]]*Stock[[#This Row],[BUYING QUANTITY]]),"")</f>
        <v/>
      </c>
      <c r="T786" s="106"/>
      <c r="U786" s="79"/>
      <c r="V786" s="97"/>
      <c r="W786" s="98"/>
      <c r="X786" s="168"/>
      <c r="Y786" s="126" t="str">
        <f>IF(Stock[[#This Row],[SELLING QUANTITY]]&gt;0,Stock[[#This Row],[SELLING PRICE]]*Stock[[#This Row],[SELLING QUANTITY]]*Stock[[#This Row],[% SELLING FEE]]+Stock[[#This Row],[SELLING PRICE]]*Stock[[#This Row],[SELLING QUANTITY]]*$D$12,"")</f>
        <v/>
      </c>
      <c r="Z786" s="127">
        <f>Stock[[#This Row],[BUYING QUANTITY]]+Stock[[#This Row],[STOCK DIVIDEND]]-Stock[[#This Row],[SELLING QUANTITY]]</f>
        <v>0</v>
      </c>
      <c r="AA7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6" s="121">
        <f ca="1">IF(Stock[[#This Row],[SELLING DATE]]&gt;0,Stock[[#This Row],[SELLING DATE]]-Stock[[#This Row],[BUY DATE]]+1,IF(Stock[[#This Row],[BUY DATE]]=0,0,TODAY()-Stock[[#This Row],[BUY DATE]]+1))</f>
        <v>0</v>
      </c>
      <c r="AC786" s="122" t="str">
        <f>IFERROR(Stock[[#This Row],[CASH DIVIDEND]]+Stock[[#This Row],[RETURN/(LOSS) FROM TRADING
(auto-fill)]],"")</f>
        <v/>
      </c>
      <c r="AD786" s="146" t="str">
        <f>IF(Stock[[#This Row],[SELLING QUANTITY]]&gt;0,SUM(Stock[[#This Row],[RETURN/(LOSS) FROM TRADING
(auto-fill)]],Stock[[#This Row],[CASH DIVIDEND]])/SUM(Stock[[#This Row],[BUYING PRICE]]*Stock[[#This Row],[SELLING QUANTITY]],Stock[[#This Row],[BUYING FEE
(auto-fill)]]*Stock[[#This Row],[SELLING QUANTITY]]/Stock[[#This Row],[BUYING QUANTITY]]),"")</f>
        <v/>
      </c>
      <c r="AE786" s="146" t="str">
        <f ca="1">IFERROR(IF(Stock[[#This Row],[HOLDING DAYS
(auto-fill)]]&lt;365,Stock[[#This Row],[% TOTAL RETURN/(LOSS)
(auto-fill)]]*365/Stock[[#This Row],[HOLDING DAYS
(auto-fill)]],POWER((1+Stock[[#This Row],[% TOTAL RETURN/(LOSS)
(auto-fill)]]),1/(Stock[[#This Row],[HOLDING DAYS
(auto-fill)]]/365))-1),"")</f>
        <v/>
      </c>
      <c r="AF786" s="92"/>
      <c r="AG786" s="149" t="str">
        <f>IF(Stock[[#This Row],[STATUS
(auto-fill)]]="HOLDING",Stock[[#This Row],[MARKET PRICE]]-Stock[[#This Row],[BUYING PRICE]],"")</f>
        <v/>
      </c>
      <c r="AH786" s="143" t="str">
        <f>IFERROR(Stock[[#This Row],[CHANGE
(auto-fill)]]/Stock[[#This Row],[BUYING PRICE]],"")</f>
        <v/>
      </c>
      <c r="AI786" s="129" t="str">
        <f>IF(Stock[[#This Row],[MARKET PRICE]]&gt;0,Stock[[#This Row],[MARKET PRICE]]*Stock[[#This Row],[REMAINING QUANTITY
(auto-fill)]],"")</f>
        <v/>
      </c>
    </row>
    <row r="787" spans="2:35">
      <c r="B787" s="112" t="str">
        <f>IF(AND(Stock[[#This Row],[BUYING QUANTITY]]&gt;0,Stock[[#This Row],[REMAINING QUANTITY
(auto-fill)]]=0),"SOLD OUT",
IF(AND(Stock[[#This Row],[BUYING QUANTITY]]&gt;0,Stock[[#This Row],[REMAINING QUANTITY
(auto-fill)]]&gt;0),"HOLDING",""))</f>
        <v/>
      </c>
      <c r="C787" s="111">
        <f t="shared" si="12"/>
        <v>774</v>
      </c>
      <c r="D787" s="79"/>
      <c r="E787" s="80"/>
      <c r="F787" s="162"/>
      <c r="G787" s="85"/>
      <c r="H787" s="86"/>
      <c r="I787" s="164"/>
      <c r="J787" s="115" t="str">
        <f>IF(Stock[[#This Row],[BUYING QUANTITY]]&gt;0,Stock[[#This Row],[BUYING PRICE]]*Stock[[#This Row],[BUYING QUANTITY]]*Stock[[#This Row],[% BUYING FEE]],"")</f>
        <v/>
      </c>
      <c r="K787" s="89"/>
      <c r="L787" s="90"/>
      <c r="M787" s="117" t="str">
        <f>IF(Stock[[#This Row],[BUYING QUANTITY]]&gt;0,Stock[[#This Row],[BUYING PRICE]]*(1+Stock[[#This Row],[% THRESHOLD (RETURN)_1]]),"")</f>
        <v/>
      </c>
      <c r="N787" s="91"/>
      <c r="O787" s="117" t="str">
        <f>IF(Stock[[#This Row],[BUYING QUANTITY]]&gt;0,Stock[[#This Row],[BUYING PRICE]]*(1+Stock[[#This Row],[% THRESHOLD (RETURN)_2]]),"")</f>
        <v/>
      </c>
      <c r="P787" s="91"/>
      <c r="Q787" s="117" t="str">
        <f>IF(Stock[[#This Row],[BUYING QUANTITY]]&gt;0,Stock[[#This Row],[BUYING PRICE]]*(1+Stock[[#This Row],[% THRESHOLD (LOSS)]]),"")</f>
        <v/>
      </c>
      <c r="R787" s="106"/>
      <c r="S787" s="118" t="str">
        <f>IF(Stock[[#This Row],[CASH DIVIDEND]]&gt;0,Stock[[#This Row],[CASH DIVIDEND]]/(Stock[[#This Row],[BUYING PRICE]]*Stock[[#This Row],[BUYING QUANTITY]]),"")</f>
        <v/>
      </c>
      <c r="T787" s="106"/>
      <c r="U787" s="79"/>
      <c r="V787" s="97"/>
      <c r="W787" s="98"/>
      <c r="X787" s="168"/>
      <c r="Y787" s="126" t="str">
        <f>IF(Stock[[#This Row],[SELLING QUANTITY]]&gt;0,Stock[[#This Row],[SELLING PRICE]]*Stock[[#This Row],[SELLING QUANTITY]]*Stock[[#This Row],[% SELLING FEE]]+Stock[[#This Row],[SELLING PRICE]]*Stock[[#This Row],[SELLING QUANTITY]]*$D$12,"")</f>
        <v/>
      </c>
      <c r="Z787" s="127">
        <f>Stock[[#This Row],[BUYING QUANTITY]]+Stock[[#This Row],[STOCK DIVIDEND]]-Stock[[#This Row],[SELLING QUANTITY]]</f>
        <v>0</v>
      </c>
      <c r="AA7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7" s="121">
        <f ca="1">IF(Stock[[#This Row],[SELLING DATE]]&gt;0,Stock[[#This Row],[SELLING DATE]]-Stock[[#This Row],[BUY DATE]]+1,IF(Stock[[#This Row],[BUY DATE]]=0,0,TODAY()-Stock[[#This Row],[BUY DATE]]+1))</f>
        <v>0</v>
      </c>
      <c r="AC787" s="122" t="str">
        <f>IFERROR(Stock[[#This Row],[CASH DIVIDEND]]+Stock[[#This Row],[RETURN/(LOSS) FROM TRADING
(auto-fill)]],"")</f>
        <v/>
      </c>
      <c r="AD787" s="146" t="str">
        <f>IF(Stock[[#This Row],[SELLING QUANTITY]]&gt;0,SUM(Stock[[#This Row],[RETURN/(LOSS) FROM TRADING
(auto-fill)]],Stock[[#This Row],[CASH DIVIDEND]])/SUM(Stock[[#This Row],[BUYING PRICE]]*Stock[[#This Row],[SELLING QUANTITY]],Stock[[#This Row],[BUYING FEE
(auto-fill)]]*Stock[[#This Row],[SELLING QUANTITY]]/Stock[[#This Row],[BUYING QUANTITY]]),"")</f>
        <v/>
      </c>
      <c r="AE787" s="146" t="str">
        <f ca="1">IFERROR(IF(Stock[[#This Row],[HOLDING DAYS
(auto-fill)]]&lt;365,Stock[[#This Row],[% TOTAL RETURN/(LOSS)
(auto-fill)]]*365/Stock[[#This Row],[HOLDING DAYS
(auto-fill)]],POWER((1+Stock[[#This Row],[% TOTAL RETURN/(LOSS)
(auto-fill)]]),1/(Stock[[#This Row],[HOLDING DAYS
(auto-fill)]]/365))-1),"")</f>
        <v/>
      </c>
      <c r="AF787" s="92"/>
      <c r="AG787" s="149" t="str">
        <f>IF(Stock[[#This Row],[STATUS
(auto-fill)]]="HOLDING",Stock[[#This Row],[MARKET PRICE]]-Stock[[#This Row],[BUYING PRICE]],"")</f>
        <v/>
      </c>
      <c r="AH787" s="143" t="str">
        <f>IFERROR(Stock[[#This Row],[CHANGE
(auto-fill)]]/Stock[[#This Row],[BUYING PRICE]],"")</f>
        <v/>
      </c>
      <c r="AI787" s="129" t="str">
        <f>IF(Stock[[#This Row],[MARKET PRICE]]&gt;0,Stock[[#This Row],[MARKET PRICE]]*Stock[[#This Row],[REMAINING QUANTITY
(auto-fill)]],"")</f>
        <v/>
      </c>
    </row>
    <row r="788" spans="2:35">
      <c r="B788" s="112" t="str">
        <f>IF(AND(Stock[[#This Row],[BUYING QUANTITY]]&gt;0,Stock[[#This Row],[REMAINING QUANTITY
(auto-fill)]]=0),"SOLD OUT",
IF(AND(Stock[[#This Row],[BUYING QUANTITY]]&gt;0,Stock[[#This Row],[REMAINING QUANTITY
(auto-fill)]]&gt;0),"HOLDING",""))</f>
        <v/>
      </c>
      <c r="C788" s="111">
        <f t="shared" si="12"/>
        <v>775</v>
      </c>
      <c r="D788" s="79"/>
      <c r="E788" s="80"/>
      <c r="F788" s="162"/>
      <c r="G788" s="85"/>
      <c r="H788" s="86"/>
      <c r="I788" s="164"/>
      <c r="J788" s="115" t="str">
        <f>IF(Stock[[#This Row],[BUYING QUANTITY]]&gt;0,Stock[[#This Row],[BUYING PRICE]]*Stock[[#This Row],[BUYING QUANTITY]]*Stock[[#This Row],[% BUYING FEE]],"")</f>
        <v/>
      </c>
      <c r="K788" s="89"/>
      <c r="L788" s="90"/>
      <c r="M788" s="117" t="str">
        <f>IF(Stock[[#This Row],[BUYING QUANTITY]]&gt;0,Stock[[#This Row],[BUYING PRICE]]*(1+Stock[[#This Row],[% THRESHOLD (RETURN)_1]]),"")</f>
        <v/>
      </c>
      <c r="N788" s="91"/>
      <c r="O788" s="117" t="str">
        <f>IF(Stock[[#This Row],[BUYING QUANTITY]]&gt;0,Stock[[#This Row],[BUYING PRICE]]*(1+Stock[[#This Row],[% THRESHOLD (RETURN)_2]]),"")</f>
        <v/>
      </c>
      <c r="P788" s="91"/>
      <c r="Q788" s="117" t="str">
        <f>IF(Stock[[#This Row],[BUYING QUANTITY]]&gt;0,Stock[[#This Row],[BUYING PRICE]]*(1+Stock[[#This Row],[% THRESHOLD (LOSS)]]),"")</f>
        <v/>
      </c>
      <c r="R788" s="106"/>
      <c r="S788" s="118" t="str">
        <f>IF(Stock[[#This Row],[CASH DIVIDEND]]&gt;0,Stock[[#This Row],[CASH DIVIDEND]]/(Stock[[#This Row],[BUYING PRICE]]*Stock[[#This Row],[BUYING QUANTITY]]),"")</f>
        <v/>
      </c>
      <c r="T788" s="106"/>
      <c r="U788" s="79"/>
      <c r="V788" s="97"/>
      <c r="W788" s="98"/>
      <c r="X788" s="168"/>
      <c r="Y788" s="126" t="str">
        <f>IF(Stock[[#This Row],[SELLING QUANTITY]]&gt;0,Stock[[#This Row],[SELLING PRICE]]*Stock[[#This Row],[SELLING QUANTITY]]*Stock[[#This Row],[% SELLING FEE]]+Stock[[#This Row],[SELLING PRICE]]*Stock[[#This Row],[SELLING QUANTITY]]*$D$12,"")</f>
        <v/>
      </c>
      <c r="Z788" s="127">
        <f>Stock[[#This Row],[BUYING QUANTITY]]+Stock[[#This Row],[STOCK DIVIDEND]]-Stock[[#This Row],[SELLING QUANTITY]]</f>
        <v>0</v>
      </c>
      <c r="AA7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8" s="121">
        <f ca="1">IF(Stock[[#This Row],[SELLING DATE]]&gt;0,Stock[[#This Row],[SELLING DATE]]-Stock[[#This Row],[BUY DATE]]+1,IF(Stock[[#This Row],[BUY DATE]]=0,0,TODAY()-Stock[[#This Row],[BUY DATE]]+1))</f>
        <v>0</v>
      </c>
      <c r="AC788" s="122" t="str">
        <f>IFERROR(Stock[[#This Row],[CASH DIVIDEND]]+Stock[[#This Row],[RETURN/(LOSS) FROM TRADING
(auto-fill)]],"")</f>
        <v/>
      </c>
      <c r="AD788" s="146" t="str">
        <f>IF(Stock[[#This Row],[SELLING QUANTITY]]&gt;0,SUM(Stock[[#This Row],[RETURN/(LOSS) FROM TRADING
(auto-fill)]],Stock[[#This Row],[CASH DIVIDEND]])/SUM(Stock[[#This Row],[BUYING PRICE]]*Stock[[#This Row],[SELLING QUANTITY]],Stock[[#This Row],[BUYING FEE
(auto-fill)]]*Stock[[#This Row],[SELLING QUANTITY]]/Stock[[#This Row],[BUYING QUANTITY]]),"")</f>
        <v/>
      </c>
      <c r="AE788" s="146" t="str">
        <f ca="1">IFERROR(IF(Stock[[#This Row],[HOLDING DAYS
(auto-fill)]]&lt;365,Stock[[#This Row],[% TOTAL RETURN/(LOSS)
(auto-fill)]]*365/Stock[[#This Row],[HOLDING DAYS
(auto-fill)]],POWER((1+Stock[[#This Row],[% TOTAL RETURN/(LOSS)
(auto-fill)]]),1/(Stock[[#This Row],[HOLDING DAYS
(auto-fill)]]/365))-1),"")</f>
        <v/>
      </c>
      <c r="AF788" s="92"/>
      <c r="AG788" s="149" t="str">
        <f>IF(Stock[[#This Row],[STATUS
(auto-fill)]]="HOLDING",Stock[[#This Row],[MARKET PRICE]]-Stock[[#This Row],[BUYING PRICE]],"")</f>
        <v/>
      </c>
      <c r="AH788" s="143" t="str">
        <f>IFERROR(Stock[[#This Row],[CHANGE
(auto-fill)]]/Stock[[#This Row],[BUYING PRICE]],"")</f>
        <v/>
      </c>
      <c r="AI788" s="129" t="str">
        <f>IF(Stock[[#This Row],[MARKET PRICE]]&gt;0,Stock[[#This Row],[MARKET PRICE]]*Stock[[#This Row],[REMAINING QUANTITY
(auto-fill)]],"")</f>
        <v/>
      </c>
    </row>
    <row r="789" spans="2:35">
      <c r="B789" s="112" t="str">
        <f>IF(AND(Stock[[#This Row],[BUYING QUANTITY]]&gt;0,Stock[[#This Row],[REMAINING QUANTITY
(auto-fill)]]=0),"SOLD OUT",
IF(AND(Stock[[#This Row],[BUYING QUANTITY]]&gt;0,Stock[[#This Row],[REMAINING QUANTITY
(auto-fill)]]&gt;0),"HOLDING",""))</f>
        <v/>
      </c>
      <c r="C789" s="111">
        <f t="shared" si="12"/>
        <v>776</v>
      </c>
      <c r="D789" s="79"/>
      <c r="E789" s="80"/>
      <c r="F789" s="162"/>
      <c r="G789" s="85"/>
      <c r="H789" s="86"/>
      <c r="I789" s="164"/>
      <c r="J789" s="115" t="str">
        <f>IF(Stock[[#This Row],[BUYING QUANTITY]]&gt;0,Stock[[#This Row],[BUYING PRICE]]*Stock[[#This Row],[BUYING QUANTITY]]*Stock[[#This Row],[% BUYING FEE]],"")</f>
        <v/>
      </c>
      <c r="K789" s="89"/>
      <c r="L789" s="90"/>
      <c r="M789" s="117" t="str">
        <f>IF(Stock[[#This Row],[BUYING QUANTITY]]&gt;0,Stock[[#This Row],[BUYING PRICE]]*(1+Stock[[#This Row],[% THRESHOLD (RETURN)_1]]),"")</f>
        <v/>
      </c>
      <c r="N789" s="91"/>
      <c r="O789" s="117" t="str">
        <f>IF(Stock[[#This Row],[BUYING QUANTITY]]&gt;0,Stock[[#This Row],[BUYING PRICE]]*(1+Stock[[#This Row],[% THRESHOLD (RETURN)_2]]),"")</f>
        <v/>
      </c>
      <c r="P789" s="91"/>
      <c r="Q789" s="117" t="str">
        <f>IF(Stock[[#This Row],[BUYING QUANTITY]]&gt;0,Stock[[#This Row],[BUYING PRICE]]*(1+Stock[[#This Row],[% THRESHOLD (LOSS)]]),"")</f>
        <v/>
      </c>
      <c r="R789" s="106"/>
      <c r="S789" s="118" t="str">
        <f>IF(Stock[[#This Row],[CASH DIVIDEND]]&gt;0,Stock[[#This Row],[CASH DIVIDEND]]/(Stock[[#This Row],[BUYING PRICE]]*Stock[[#This Row],[BUYING QUANTITY]]),"")</f>
        <v/>
      </c>
      <c r="T789" s="106"/>
      <c r="U789" s="79"/>
      <c r="V789" s="97"/>
      <c r="W789" s="98"/>
      <c r="X789" s="168"/>
      <c r="Y789" s="126" t="str">
        <f>IF(Stock[[#This Row],[SELLING QUANTITY]]&gt;0,Stock[[#This Row],[SELLING PRICE]]*Stock[[#This Row],[SELLING QUANTITY]]*Stock[[#This Row],[% SELLING FEE]]+Stock[[#This Row],[SELLING PRICE]]*Stock[[#This Row],[SELLING QUANTITY]]*$D$12,"")</f>
        <v/>
      </c>
      <c r="Z789" s="127">
        <f>Stock[[#This Row],[BUYING QUANTITY]]+Stock[[#This Row],[STOCK DIVIDEND]]-Stock[[#This Row],[SELLING QUANTITY]]</f>
        <v>0</v>
      </c>
      <c r="AA7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89" s="121">
        <f ca="1">IF(Stock[[#This Row],[SELLING DATE]]&gt;0,Stock[[#This Row],[SELLING DATE]]-Stock[[#This Row],[BUY DATE]]+1,IF(Stock[[#This Row],[BUY DATE]]=0,0,TODAY()-Stock[[#This Row],[BUY DATE]]+1))</f>
        <v>0</v>
      </c>
      <c r="AC789" s="122" t="str">
        <f>IFERROR(Stock[[#This Row],[CASH DIVIDEND]]+Stock[[#This Row],[RETURN/(LOSS) FROM TRADING
(auto-fill)]],"")</f>
        <v/>
      </c>
      <c r="AD789" s="146" t="str">
        <f>IF(Stock[[#This Row],[SELLING QUANTITY]]&gt;0,SUM(Stock[[#This Row],[RETURN/(LOSS) FROM TRADING
(auto-fill)]],Stock[[#This Row],[CASH DIVIDEND]])/SUM(Stock[[#This Row],[BUYING PRICE]]*Stock[[#This Row],[SELLING QUANTITY]],Stock[[#This Row],[BUYING FEE
(auto-fill)]]*Stock[[#This Row],[SELLING QUANTITY]]/Stock[[#This Row],[BUYING QUANTITY]]),"")</f>
        <v/>
      </c>
      <c r="AE789" s="146" t="str">
        <f ca="1">IFERROR(IF(Stock[[#This Row],[HOLDING DAYS
(auto-fill)]]&lt;365,Stock[[#This Row],[% TOTAL RETURN/(LOSS)
(auto-fill)]]*365/Stock[[#This Row],[HOLDING DAYS
(auto-fill)]],POWER((1+Stock[[#This Row],[% TOTAL RETURN/(LOSS)
(auto-fill)]]),1/(Stock[[#This Row],[HOLDING DAYS
(auto-fill)]]/365))-1),"")</f>
        <v/>
      </c>
      <c r="AF789" s="92"/>
      <c r="AG789" s="149" t="str">
        <f>IF(Stock[[#This Row],[STATUS
(auto-fill)]]="HOLDING",Stock[[#This Row],[MARKET PRICE]]-Stock[[#This Row],[BUYING PRICE]],"")</f>
        <v/>
      </c>
      <c r="AH789" s="143" t="str">
        <f>IFERROR(Stock[[#This Row],[CHANGE
(auto-fill)]]/Stock[[#This Row],[BUYING PRICE]],"")</f>
        <v/>
      </c>
      <c r="AI789" s="129" t="str">
        <f>IF(Stock[[#This Row],[MARKET PRICE]]&gt;0,Stock[[#This Row],[MARKET PRICE]]*Stock[[#This Row],[REMAINING QUANTITY
(auto-fill)]],"")</f>
        <v/>
      </c>
    </row>
    <row r="790" spans="2:35">
      <c r="B790" s="112" t="str">
        <f>IF(AND(Stock[[#This Row],[BUYING QUANTITY]]&gt;0,Stock[[#This Row],[REMAINING QUANTITY
(auto-fill)]]=0),"SOLD OUT",
IF(AND(Stock[[#This Row],[BUYING QUANTITY]]&gt;0,Stock[[#This Row],[REMAINING QUANTITY
(auto-fill)]]&gt;0),"HOLDING",""))</f>
        <v/>
      </c>
      <c r="C790" s="111">
        <f t="shared" si="12"/>
        <v>777</v>
      </c>
      <c r="D790" s="79"/>
      <c r="E790" s="80"/>
      <c r="F790" s="162"/>
      <c r="G790" s="85"/>
      <c r="H790" s="86"/>
      <c r="I790" s="164"/>
      <c r="J790" s="115" t="str">
        <f>IF(Stock[[#This Row],[BUYING QUANTITY]]&gt;0,Stock[[#This Row],[BUYING PRICE]]*Stock[[#This Row],[BUYING QUANTITY]]*Stock[[#This Row],[% BUYING FEE]],"")</f>
        <v/>
      </c>
      <c r="K790" s="89"/>
      <c r="L790" s="90"/>
      <c r="M790" s="117" t="str">
        <f>IF(Stock[[#This Row],[BUYING QUANTITY]]&gt;0,Stock[[#This Row],[BUYING PRICE]]*(1+Stock[[#This Row],[% THRESHOLD (RETURN)_1]]),"")</f>
        <v/>
      </c>
      <c r="N790" s="91"/>
      <c r="O790" s="117" t="str">
        <f>IF(Stock[[#This Row],[BUYING QUANTITY]]&gt;0,Stock[[#This Row],[BUYING PRICE]]*(1+Stock[[#This Row],[% THRESHOLD (RETURN)_2]]),"")</f>
        <v/>
      </c>
      <c r="P790" s="91"/>
      <c r="Q790" s="117" t="str">
        <f>IF(Stock[[#This Row],[BUYING QUANTITY]]&gt;0,Stock[[#This Row],[BUYING PRICE]]*(1+Stock[[#This Row],[% THRESHOLD (LOSS)]]),"")</f>
        <v/>
      </c>
      <c r="R790" s="106"/>
      <c r="S790" s="118" t="str">
        <f>IF(Stock[[#This Row],[CASH DIVIDEND]]&gt;0,Stock[[#This Row],[CASH DIVIDEND]]/(Stock[[#This Row],[BUYING PRICE]]*Stock[[#This Row],[BUYING QUANTITY]]),"")</f>
        <v/>
      </c>
      <c r="T790" s="106"/>
      <c r="U790" s="79"/>
      <c r="V790" s="97"/>
      <c r="W790" s="98"/>
      <c r="X790" s="168"/>
      <c r="Y790" s="126" t="str">
        <f>IF(Stock[[#This Row],[SELLING QUANTITY]]&gt;0,Stock[[#This Row],[SELLING PRICE]]*Stock[[#This Row],[SELLING QUANTITY]]*Stock[[#This Row],[% SELLING FEE]]+Stock[[#This Row],[SELLING PRICE]]*Stock[[#This Row],[SELLING QUANTITY]]*$D$12,"")</f>
        <v/>
      </c>
      <c r="Z790" s="127">
        <f>Stock[[#This Row],[BUYING QUANTITY]]+Stock[[#This Row],[STOCK DIVIDEND]]-Stock[[#This Row],[SELLING QUANTITY]]</f>
        <v>0</v>
      </c>
      <c r="AA7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0" s="121">
        <f ca="1">IF(Stock[[#This Row],[SELLING DATE]]&gt;0,Stock[[#This Row],[SELLING DATE]]-Stock[[#This Row],[BUY DATE]]+1,IF(Stock[[#This Row],[BUY DATE]]=0,0,TODAY()-Stock[[#This Row],[BUY DATE]]+1))</f>
        <v>0</v>
      </c>
      <c r="AC790" s="122" t="str">
        <f>IFERROR(Stock[[#This Row],[CASH DIVIDEND]]+Stock[[#This Row],[RETURN/(LOSS) FROM TRADING
(auto-fill)]],"")</f>
        <v/>
      </c>
      <c r="AD790" s="146" t="str">
        <f>IF(Stock[[#This Row],[SELLING QUANTITY]]&gt;0,SUM(Stock[[#This Row],[RETURN/(LOSS) FROM TRADING
(auto-fill)]],Stock[[#This Row],[CASH DIVIDEND]])/SUM(Stock[[#This Row],[BUYING PRICE]]*Stock[[#This Row],[SELLING QUANTITY]],Stock[[#This Row],[BUYING FEE
(auto-fill)]]*Stock[[#This Row],[SELLING QUANTITY]]/Stock[[#This Row],[BUYING QUANTITY]]),"")</f>
        <v/>
      </c>
      <c r="AE790" s="146" t="str">
        <f ca="1">IFERROR(IF(Stock[[#This Row],[HOLDING DAYS
(auto-fill)]]&lt;365,Stock[[#This Row],[% TOTAL RETURN/(LOSS)
(auto-fill)]]*365/Stock[[#This Row],[HOLDING DAYS
(auto-fill)]],POWER((1+Stock[[#This Row],[% TOTAL RETURN/(LOSS)
(auto-fill)]]),1/(Stock[[#This Row],[HOLDING DAYS
(auto-fill)]]/365))-1),"")</f>
        <v/>
      </c>
      <c r="AF790" s="92"/>
      <c r="AG790" s="149" t="str">
        <f>IF(Stock[[#This Row],[STATUS
(auto-fill)]]="HOLDING",Stock[[#This Row],[MARKET PRICE]]-Stock[[#This Row],[BUYING PRICE]],"")</f>
        <v/>
      </c>
      <c r="AH790" s="143" t="str">
        <f>IFERROR(Stock[[#This Row],[CHANGE
(auto-fill)]]/Stock[[#This Row],[BUYING PRICE]],"")</f>
        <v/>
      </c>
      <c r="AI790" s="129" t="str">
        <f>IF(Stock[[#This Row],[MARKET PRICE]]&gt;0,Stock[[#This Row],[MARKET PRICE]]*Stock[[#This Row],[REMAINING QUANTITY
(auto-fill)]],"")</f>
        <v/>
      </c>
    </row>
    <row r="791" spans="2:35">
      <c r="B791" s="112" t="str">
        <f>IF(AND(Stock[[#This Row],[BUYING QUANTITY]]&gt;0,Stock[[#This Row],[REMAINING QUANTITY
(auto-fill)]]=0),"SOLD OUT",
IF(AND(Stock[[#This Row],[BUYING QUANTITY]]&gt;0,Stock[[#This Row],[REMAINING QUANTITY
(auto-fill)]]&gt;0),"HOLDING",""))</f>
        <v/>
      </c>
      <c r="C791" s="111">
        <f t="shared" si="12"/>
        <v>778</v>
      </c>
      <c r="D791" s="79"/>
      <c r="E791" s="80"/>
      <c r="F791" s="162"/>
      <c r="G791" s="85"/>
      <c r="H791" s="86"/>
      <c r="I791" s="164"/>
      <c r="J791" s="115" t="str">
        <f>IF(Stock[[#This Row],[BUYING QUANTITY]]&gt;0,Stock[[#This Row],[BUYING PRICE]]*Stock[[#This Row],[BUYING QUANTITY]]*Stock[[#This Row],[% BUYING FEE]],"")</f>
        <v/>
      </c>
      <c r="K791" s="89"/>
      <c r="L791" s="90"/>
      <c r="M791" s="117" t="str">
        <f>IF(Stock[[#This Row],[BUYING QUANTITY]]&gt;0,Stock[[#This Row],[BUYING PRICE]]*(1+Stock[[#This Row],[% THRESHOLD (RETURN)_1]]),"")</f>
        <v/>
      </c>
      <c r="N791" s="91"/>
      <c r="O791" s="117" t="str">
        <f>IF(Stock[[#This Row],[BUYING QUANTITY]]&gt;0,Stock[[#This Row],[BUYING PRICE]]*(1+Stock[[#This Row],[% THRESHOLD (RETURN)_2]]),"")</f>
        <v/>
      </c>
      <c r="P791" s="91"/>
      <c r="Q791" s="117" t="str">
        <f>IF(Stock[[#This Row],[BUYING QUANTITY]]&gt;0,Stock[[#This Row],[BUYING PRICE]]*(1+Stock[[#This Row],[% THRESHOLD (LOSS)]]),"")</f>
        <v/>
      </c>
      <c r="R791" s="106"/>
      <c r="S791" s="118" t="str">
        <f>IF(Stock[[#This Row],[CASH DIVIDEND]]&gt;0,Stock[[#This Row],[CASH DIVIDEND]]/(Stock[[#This Row],[BUYING PRICE]]*Stock[[#This Row],[BUYING QUANTITY]]),"")</f>
        <v/>
      </c>
      <c r="T791" s="106"/>
      <c r="U791" s="79"/>
      <c r="V791" s="97"/>
      <c r="W791" s="98"/>
      <c r="X791" s="168"/>
      <c r="Y791" s="126" t="str">
        <f>IF(Stock[[#This Row],[SELLING QUANTITY]]&gt;0,Stock[[#This Row],[SELLING PRICE]]*Stock[[#This Row],[SELLING QUANTITY]]*Stock[[#This Row],[% SELLING FEE]]+Stock[[#This Row],[SELLING PRICE]]*Stock[[#This Row],[SELLING QUANTITY]]*$D$12,"")</f>
        <v/>
      </c>
      <c r="Z791" s="127">
        <f>Stock[[#This Row],[BUYING QUANTITY]]+Stock[[#This Row],[STOCK DIVIDEND]]-Stock[[#This Row],[SELLING QUANTITY]]</f>
        <v>0</v>
      </c>
      <c r="AA7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1" s="121">
        <f ca="1">IF(Stock[[#This Row],[SELLING DATE]]&gt;0,Stock[[#This Row],[SELLING DATE]]-Stock[[#This Row],[BUY DATE]]+1,IF(Stock[[#This Row],[BUY DATE]]=0,0,TODAY()-Stock[[#This Row],[BUY DATE]]+1))</f>
        <v>0</v>
      </c>
      <c r="AC791" s="122" t="str">
        <f>IFERROR(Stock[[#This Row],[CASH DIVIDEND]]+Stock[[#This Row],[RETURN/(LOSS) FROM TRADING
(auto-fill)]],"")</f>
        <v/>
      </c>
      <c r="AD791" s="146" t="str">
        <f>IF(Stock[[#This Row],[SELLING QUANTITY]]&gt;0,SUM(Stock[[#This Row],[RETURN/(LOSS) FROM TRADING
(auto-fill)]],Stock[[#This Row],[CASH DIVIDEND]])/SUM(Stock[[#This Row],[BUYING PRICE]]*Stock[[#This Row],[SELLING QUANTITY]],Stock[[#This Row],[BUYING FEE
(auto-fill)]]*Stock[[#This Row],[SELLING QUANTITY]]/Stock[[#This Row],[BUYING QUANTITY]]),"")</f>
        <v/>
      </c>
      <c r="AE791" s="146" t="str">
        <f ca="1">IFERROR(IF(Stock[[#This Row],[HOLDING DAYS
(auto-fill)]]&lt;365,Stock[[#This Row],[% TOTAL RETURN/(LOSS)
(auto-fill)]]*365/Stock[[#This Row],[HOLDING DAYS
(auto-fill)]],POWER((1+Stock[[#This Row],[% TOTAL RETURN/(LOSS)
(auto-fill)]]),1/(Stock[[#This Row],[HOLDING DAYS
(auto-fill)]]/365))-1),"")</f>
        <v/>
      </c>
      <c r="AF791" s="92"/>
      <c r="AG791" s="149" t="str">
        <f>IF(Stock[[#This Row],[STATUS
(auto-fill)]]="HOLDING",Stock[[#This Row],[MARKET PRICE]]-Stock[[#This Row],[BUYING PRICE]],"")</f>
        <v/>
      </c>
      <c r="AH791" s="143" t="str">
        <f>IFERROR(Stock[[#This Row],[CHANGE
(auto-fill)]]/Stock[[#This Row],[BUYING PRICE]],"")</f>
        <v/>
      </c>
      <c r="AI791" s="129" t="str">
        <f>IF(Stock[[#This Row],[MARKET PRICE]]&gt;0,Stock[[#This Row],[MARKET PRICE]]*Stock[[#This Row],[REMAINING QUANTITY
(auto-fill)]],"")</f>
        <v/>
      </c>
    </row>
    <row r="792" spans="2:35">
      <c r="B792" s="112" t="str">
        <f>IF(AND(Stock[[#This Row],[BUYING QUANTITY]]&gt;0,Stock[[#This Row],[REMAINING QUANTITY
(auto-fill)]]=0),"SOLD OUT",
IF(AND(Stock[[#This Row],[BUYING QUANTITY]]&gt;0,Stock[[#This Row],[REMAINING QUANTITY
(auto-fill)]]&gt;0),"HOLDING",""))</f>
        <v/>
      </c>
      <c r="C792" s="111">
        <f t="shared" si="12"/>
        <v>779</v>
      </c>
      <c r="D792" s="79"/>
      <c r="E792" s="80"/>
      <c r="F792" s="162"/>
      <c r="G792" s="85"/>
      <c r="H792" s="86"/>
      <c r="I792" s="164"/>
      <c r="J792" s="115" t="str">
        <f>IF(Stock[[#This Row],[BUYING QUANTITY]]&gt;0,Stock[[#This Row],[BUYING PRICE]]*Stock[[#This Row],[BUYING QUANTITY]]*Stock[[#This Row],[% BUYING FEE]],"")</f>
        <v/>
      </c>
      <c r="K792" s="89"/>
      <c r="L792" s="90"/>
      <c r="M792" s="117" t="str">
        <f>IF(Stock[[#This Row],[BUYING QUANTITY]]&gt;0,Stock[[#This Row],[BUYING PRICE]]*(1+Stock[[#This Row],[% THRESHOLD (RETURN)_1]]),"")</f>
        <v/>
      </c>
      <c r="N792" s="91"/>
      <c r="O792" s="117" t="str">
        <f>IF(Stock[[#This Row],[BUYING QUANTITY]]&gt;0,Stock[[#This Row],[BUYING PRICE]]*(1+Stock[[#This Row],[% THRESHOLD (RETURN)_2]]),"")</f>
        <v/>
      </c>
      <c r="P792" s="91"/>
      <c r="Q792" s="117" t="str">
        <f>IF(Stock[[#This Row],[BUYING QUANTITY]]&gt;0,Stock[[#This Row],[BUYING PRICE]]*(1+Stock[[#This Row],[% THRESHOLD (LOSS)]]),"")</f>
        <v/>
      </c>
      <c r="R792" s="106"/>
      <c r="S792" s="118" t="str">
        <f>IF(Stock[[#This Row],[CASH DIVIDEND]]&gt;0,Stock[[#This Row],[CASH DIVIDEND]]/(Stock[[#This Row],[BUYING PRICE]]*Stock[[#This Row],[BUYING QUANTITY]]),"")</f>
        <v/>
      </c>
      <c r="T792" s="106"/>
      <c r="U792" s="79"/>
      <c r="V792" s="97"/>
      <c r="W792" s="98"/>
      <c r="X792" s="168"/>
      <c r="Y792" s="126" t="str">
        <f>IF(Stock[[#This Row],[SELLING QUANTITY]]&gt;0,Stock[[#This Row],[SELLING PRICE]]*Stock[[#This Row],[SELLING QUANTITY]]*Stock[[#This Row],[% SELLING FEE]]+Stock[[#This Row],[SELLING PRICE]]*Stock[[#This Row],[SELLING QUANTITY]]*$D$12,"")</f>
        <v/>
      </c>
      <c r="Z792" s="127">
        <f>Stock[[#This Row],[BUYING QUANTITY]]+Stock[[#This Row],[STOCK DIVIDEND]]-Stock[[#This Row],[SELLING QUANTITY]]</f>
        <v>0</v>
      </c>
      <c r="AA7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2" s="121">
        <f ca="1">IF(Stock[[#This Row],[SELLING DATE]]&gt;0,Stock[[#This Row],[SELLING DATE]]-Stock[[#This Row],[BUY DATE]]+1,IF(Stock[[#This Row],[BUY DATE]]=0,0,TODAY()-Stock[[#This Row],[BUY DATE]]+1))</f>
        <v>0</v>
      </c>
      <c r="AC792" s="122" t="str">
        <f>IFERROR(Stock[[#This Row],[CASH DIVIDEND]]+Stock[[#This Row],[RETURN/(LOSS) FROM TRADING
(auto-fill)]],"")</f>
        <v/>
      </c>
      <c r="AD792" s="146" t="str">
        <f>IF(Stock[[#This Row],[SELLING QUANTITY]]&gt;0,SUM(Stock[[#This Row],[RETURN/(LOSS) FROM TRADING
(auto-fill)]],Stock[[#This Row],[CASH DIVIDEND]])/SUM(Stock[[#This Row],[BUYING PRICE]]*Stock[[#This Row],[SELLING QUANTITY]],Stock[[#This Row],[BUYING FEE
(auto-fill)]]*Stock[[#This Row],[SELLING QUANTITY]]/Stock[[#This Row],[BUYING QUANTITY]]),"")</f>
        <v/>
      </c>
      <c r="AE792" s="146" t="str">
        <f ca="1">IFERROR(IF(Stock[[#This Row],[HOLDING DAYS
(auto-fill)]]&lt;365,Stock[[#This Row],[% TOTAL RETURN/(LOSS)
(auto-fill)]]*365/Stock[[#This Row],[HOLDING DAYS
(auto-fill)]],POWER((1+Stock[[#This Row],[% TOTAL RETURN/(LOSS)
(auto-fill)]]),1/(Stock[[#This Row],[HOLDING DAYS
(auto-fill)]]/365))-1),"")</f>
        <v/>
      </c>
      <c r="AF792" s="92"/>
      <c r="AG792" s="149" t="str">
        <f>IF(Stock[[#This Row],[STATUS
(auto-fill)]]="HOLDING",Stock[[#This Row],[MARKET PRICE]]-Stock[[#This Row],[BUYING PRICE]],"")</f>
        <v/>
      </c>
      <c r="AH792" s="143" t="str">
        <f>IFERROR(Stock[[#This Row],[CHANGE
(auto-fill)]]/Stock[[#This Row],[BUYING PRICE]],"")</f>
        <v/>
      </c>
      <c r="AI792" s="129" t="str">
        <f>IF(Stock[[#This Row],[MARKET PRICE]]&gt;0,Stock[[#This Row],[MARKET PRICE]]*Stock[[#This Row],[REMAINING QUANTITY
(auto-fill)]],"")</f>
        <v/>
      </c>
    </row>
    <row r="793" spans="2:35">
      <c r="B793" s="112" t="str">
        <f>IF(AND(Stock[[#This Row],[BUYING QUANTITY]]&gt;0,Stock[[#This Row],[REMAINING QUANTITY
(auto-fill)]]=0),"SOLD OUT",
IF(AND(Stock[[#This Row],[BUYING QUANTITY]]&gt;0,Stock[[#This Row],[REMAINING QUANTITY
(auto-fill)]]&gt;0),"HOLDING",""))</f>
        <v/>
      </c>
      <c r="C793" s="111">
        <f t="shared" si="12"/>
        <v>780</v>
      </c>
      <c r="D793" s="79"/>
      <c r="E793" s="80"/>
      <c r="F793" s="162"/>
      <c r="G793" s="85"/>
      <c r="H793" s="86"/>
      <c r="I793" s="164"/>
      <c r="J793" s="115" t="str">
        <f>IF(Stock[[#This Row],[BUYING QUANTITY]]&gt;0,Stock[[#This Row],[BUYING PRICE]]*Stock[[#This Row],[BUYING QUANTITY]]*Stock[[#This Row],[% BUYING FEE]],"")</f>
        <v/>
      </c>
      <c r="K793" s="89"/>
      <c r="L793" s="90"/>
      <c r="M793" s="117" t="str">
        <f>IF(Stock[[#This Row],[BUYING QUANTITY]]&gt;0,Stock[[#This Row],[BUYING PRICE]]*(1+Stock[[#This Row],[% THRESHOLD (RETURN)_1]]),"")</f>
        <v/>
      </c>
      <c r="N793" s="91"/>
      <c r="O793" s="117" t="str">
        <f>IF(Stock[[#This Row],[BUYING QUANTITY]]&gt;0,Stock[[#This Row],[BUYING PRICE]]*(1+Stock[[#This Row],[% THRESHOLD (RETURN)_2]]),"")</f>
        <v/>
      </c>
      <c r="P793" s="91"/>
      <c r="Q793" s="117" t="str">
        <f>IF(Stock[[#This Row],[BUYING QUANTITY]]&gt;0,Stock[[#This Row],[BUYING PRICE]]*(1+Stock[[#This Row],[% THRESHOLD (LOSS)]]),"")</f>
        <v/>
      </c>
      <c r="R793" s="106"/>
      <c r="S793" s="118" t="str">
        <f>IF(Stock[[#This Row],[CASH DIVIDEND]]&gt;0,Stock[[#This Row],[CASH DIVIDEND]]/(Stock[[#This Row],[BUYING PRICE]]*Stock[[#This Row],[BUYING QUANTITY]]),"")</f>
        <v/>
      </c>
      <c r="T793" s="106"/>
      <c r="U793" s="79"/>
      <c r="V793" s="97"/>
      <c r="W793" s="98"/>
      <c r="X793" s="168"/>
      <c r="Y793" s="126" t="str">
        <f>IF(Stock[[#This Row],[SELLING QUANTITY]]&gt;0,Stock[[#This Row],[SELLING PRICE]]*Stock[[#This Row],[SELLING QUANTITY]]*Stock[[#This Row],[% SELLING FEE]]+Stock[[#This Row],[SELLING PRICE]]*Stock[[#This Row],[SELLING QUANTITY]]*$D$12,"")</f>
        <v/>
      </c>
      <c r="Z793" s="127">
        <f>Stock[[#This Row],[BUYING QUANTITY]]+Stock[[#This Row],[STOCK DIVIDEND]]-Stock[[#This Row],[SELLING QUANTITY]]</f>
        <v>0</v>
      </c>
      <c r="AA7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3" s="121">
        <f ca="1">IF(Stock[[#This Row],[SELLING DATE]]&gt;0,Stock[[#This Row],[SELLING DATE]]-Stock[[#This Row],[BUY DATE]]+1,IF(Stock[[#This Row],[BUY DATE]]=0,0,TODAY()-Stock[[#This Row],[BUY DATE]]+1))</f>
        <v>0</v>
      </c>
      <c r="AC793" s="122" t="str">
        <f>IFERROR(Stock[[#This Row],[CASH DIVIDEND]]+Stock[[#This Row],[RETURN/(LOSS) FROM TRADING
(auto-fill)]],"")</f>
        <v/>
      </c>
      <c r="AD793" s="146" t="str">
        <f>IF(Stock[[#This Row],[SELLING QUANTITY]]&gt;0,SUM(Stock[[#This Row],[RETURN/(LOSS) FROM TRADING
(auto-fill)]],Stock[[#This Row],[CASH DIVIDEND]])/SUM(Stock[[#This Row],[BUYING PRICE]]*Stock[[#This Row],[SELLING QUANTITY]],Stock[[#This Row],[BUYING FEE
(auto-fill)]]*Stock[[#This Row],[SELLING QUANTITY]]/Stock[[#This Row],[BUYING QUANTITY]]),"")</f>
        <v/>
      </c>
      <c r="AE793" s="146" t="str">
        <f ca="1">IFERROR(IF(Stock[[#This Row],[HOLDING DAYS
(auto-fill)]]&lt;365,Stock[[#This Row],[% TOTAL RETURN/(LOSS)
(auto-fill)]]*365/Stock[[#This Row],[HOLDING DAYS
(auto-fill)]],POWER((1+Stock[[#This Row],[% TOTAL RETURN/(LOSS)
(auto-fill)]]),1/(Stock[[#This Row],[HOLDING DAYS
(auto-fill)]]/365))-1),"")</f>
        <v/>
      </c>
      <c r="AF793" s="92"/>
      <c r="AG793" s="149" t="str">
        <f>IF(Stock[[#This Row],[STATUS
(auto-fill)]]="HOLDING",Stock[[#This Row],[MARKET PRICE]]-Stock[[#This Row],[BUYING PRICE]],"")</f>
        <v/>
      </c>
      <c r="AH793" s="143" t="str">
        <f>IFERROR(Stock[[#This Row],[CHANGE
(auto-fill)]]/Stock[[#This Row],[BUYING PRICE]],"")</f>
        <v/>
      </c>
      <c r="AI793" s="129" t="str">
        <f>IF(Stock[[#This Row],[MARKET PRICE]]&gt;0,Stock[[#This Row],[MARKET PRICE]]*Stock[[#This Row],[REMAINING QUANTITY
(auto-fill)]],"")</f>
        <v/>
      </c>
    </row>
    <row r="794" spans="2:35">
      <c r="B794" s="112" t="str">
        <f>IF(AND(Stock[[#This Row],[BUYING QUANTITY]]&gt;0,Stock[[#This Row],[REMAINING QUANTITY
(auto-fill)]]=0),"SOLD OUT",
IF(AND(Stock[[#This Row],[BUYING QUANTITY]]&gt;0,Stock[[#This Row],[REMAINING QUANTITY
(auto-fill)]]&gt;0),"HOLDING",""))</f>
        <v/>
      </c>
      <c r="C794" s="111">
        <f t="shared" si="12"/>
        <v>781</v>
      </c>
      <c r="D794" s="79"/>
      <c r="E794" s="80"/>
      <c r="F794" s="162"/>
      <c r="G794" s="85"/>
      <c r="H794" s="86"/>
      <c r="I794" s="164"/>
      <c r="J794" s="115" t="str">
        <f>IF(Stock[[#This Row],[BUYING QUANTITY]]&gt;0,Stock[[#This Row],[BUYING PRICE]]*Stock[[#This Row],[BUYING QUANTITY]]*Stock[[#This Row],[% BUYING FEE]],"")</f>
        <v/>
      </c>
      <c r="K794" s="89"/>
      <c r="L794" s="90"/>
      <c r="M794" s="117" t="str">
        <f>IF(Stock[[#This Row],[BUYING QUANTITY]]&gt;0,Stock[[#This Row],[BUYING PRICE]]*(1+Stock[[#This Row],[% THRESHOLD (RETURN)_1]]),"")</f>
        <v/>
      </c>
      <c r="N794" s="91"/>
      <c r="O794" s="117" t="str">
        <f>IF(Stock[[#This Row],[BUYING QUANTITY]]&gt;0,Stock[[#This Row],[BUYING PRICE]]*(1+Stock[[#This Row],[% THRESHOLD (RETURN)_2]]),"")</f>
        <v/>
      </c>
      <c r="P794" s="91"/>
      <c r="Q794" s="117" t="str">
        <f>IF(Stock[[#This Row],[BUYING QUANTITY]]&gt;0,Stock[[#This Row],[BUYING PRICE]]*(1+Stock[[#This Row],[% THRESHOLD (LOSS)]]),"")</f>
        <v/>
      </c>
      <c r="R794" s="106"/>
      <c r="S794" s="118" t="str">
        <f>IF(Stock[[#This Row],[CASH DIVIDEND]]&gt;0,Stock[[#This Row],[CASH DIVIDEND]]/(Stock[[#This Row],[BUYING PRICE]]*Stock[[#This Row],[BUYING QUANTITY]]),"")</f>
        <v/>
      </c>
      <c r="T794" s="106"/>
      <c r="U794" s="79"/>
      <c r="V794" s="97"/>
      <c r="W794" s="98"/>
      <c r="X794" s="168"/>
      <c r="Y794" s="126" t="str">
        <f>IF(Stock[[#This Row],[SELLING QUANTITY]]&gt;0,Stock[[#This Row],[SELLING PRICE]]*Stock[[#This Row],[SELLING QUANTITY]]*Stock[[#This Row],[% SELLING FEE]]+Stock[[#This Row],[SELLING PRICE]]*Stock[[#This Row],[SELLING QUANTITY]]*$D$12,"")</f>
        <v/>
      </c>
      <c r="Z794" s="127">
        <f>Stock[[#This Row],[BUYING QUANTITY]]+Stock[[#This Row],[STOCK DIVIDEND]]-Stock[[#This Row],[SELLING QUANTITY]]</f>
        <v>0</v>
      </c>
      <c r="AA7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4" s="121">
        <f ca="1">IF(Stock[[#This Row],[SELLING DATE]]&gt;0,Stock[[#This Row],[SELLING DATE]]-Stock[[#This Row],[BUY DATE]]+1,IF(Stock[[#This Row],[BUY DATE]]=0,0,TODAY()-Stock[[#This Row],[BUY DATE]]+1))</f>
        <v>0</v>
      </c>
      <c r="AC794" s="122" t="str">
        <f>IFERROR(Stock[[#This Row],[CASH DIVIDEND]]+Stock[[#This Row],[RETURN/(LOSS) FROM TRADING
(auto-fill)]],"")</f>
        <v/>
      </c>
      <c r="AD794" s="146" t="str">
        <f>IF(Stock[[#This Row],[SELLING QUANTITY]]&gt;0,SUM(Stock[[#This Row],[RETURN/(LOSS) FROM TRADING
(auto-fill)]],Stock[[#This Row],[CASH DIVIDEND]])/SUM(Stock[[#This Row],[BUYING PRICE]]*Stock[[#This Row],[SELLING QUANTITY]],Stock[[#This Row],[BUYING FEE
(auto-fill)]]*Stock[[#This Row],[SELLING QUANTITY]]/Stock[[#This Row],[BUYING QUANTITY]]),"")</f>
        <v/>
      </c>
      <c r="AE794" s="146" t="str">
        <f ca="1">IFERROR(IF(Stock[[#This Row],[HOLDING DAYS
(auto-fill)]]&lt;365,Stock[[#This Row],[% TOTAL RETURN/(LOSS)
(auto-fill)]]*365/Stock[[#This Row],[HOLDING DAYS
(auto-fill)]],POWER((1+Stock[[#This Row],[% TOTAL RETURN/(LOSS)
(auto-fill)]]),1/(Stock[[#This Row],[HOLDING DAYS
(auto-fill)]]/365))-1),"")</f>
        <v/>
      </c>
      <c r="AF794" s="92"/>
      <c r="AG794" s="149" t="str">
        <f>IF(Stock[[#This Row],[STATUS
(auto-fill)]]="HOLDING",Stock[[#This Row],[MARKET PRICE]]-Stock[[#This Row],[BUYING PRICE]],"")</f>
        <v/>
      </c>
      <c r="AH794" s="143" t="str">
        <f>IFERROR(Stock[[#This Row],[CHANGE
(auto-fill)]]/Stock[[#This Row],[BUYING PRICE]],"")</f>
        <v/>
      </c>
      <c r="AI794" s="129" t="str">
        <f>IF(Stock[[#This Row],[MARKET PRICE]]&gt;0,Stock[[#This Row],[MARKET PRICE]]*Stock[[#This Row],[REMAINING QUANTITY
(auto-fill)]],"")</f>
        <v/>
      </c>
    </row>
    <row r="795" spans="2:35">
      <c r="B795" s="112" t="str">
        <f>IF(AND(Stock[[#This Row],[BUYING QUANTITY]]&gt;0,Stock[[#This Row],[REMAINING QUANTITY
(auto-fill)]]=0),"SOLD OUT",
IF(AND(Stock[[#This Row],[BUYING QUANTITY]]&gt;0,Stock[[#This Row],[REMAINING QUANTITY
(auto-fill)]]&gt;0),"HOLDING",""))</f>
        <v/>
      </c>
      <c r="C795" s="111">
        <f t="shared" si="12"/>
        <v>782</v>
      </c>
      <c r="D795" s="79"/>
      <c r="E795" s="80"/>
      <c r="F795" s="162"/>
      <c r="G795" s="85"/>
      <c r="H795" s="86"/>
      <c r="I795" s="164"/>
      <c r="J795" s="115" t="str">
        <f>IF(Stock[[#This Row],[BUYING QUANTITY]]&gt;0,Stock[[#This Row],[BUYING PRICE]]*Stock[[#This Row],[BUYING QUANTITY]]*Stock[[#This Row],[% BUYING FEE]],"")</f>
        <v/>
      </c>
      <c r="K795" s="89"/>
      <c r="L795" s="90"/>
      <c r="M795" s="117" t="str">
        <f>IF(Stock[[#This Row],[BUYING QUANTITY]]&gt;0,Stock[[#This Row],[BUYING PRICE]]*(1+Stock[[#This Row],[% THRESHOLD (RETURN)_1]]),"")</f>
        <v/>
      </c>
      <c r="N795" s="91"/>
      <c r="O795" s="117" t="str">
        <f>IF(Stock[[#This Row],[BUYING QUANTITY]]&gt;0,Stock[[#This Row],[BUYING PRICE]]*(1+Stock[[#This Row],[% THRESHOLD (RETURN)_2]]),"")</f>
        <v/>
      </c>
      <c r="P795" s="91"/>
      <c r="Q795" s="117" t="str">
        <f>IF(Stock[[#This Row],[BUYING QUANTITY]]&gt;0,Stock[[#This Row],[BUYING PRICE]]*(1+Stock[[#This Row],[% THRESHOLD (LOSS)]]),"")</f>
        <v/>
      </c>
      <c r="R795" s="106"/>
      <c r="S795" s="118" t="str">
        <f>IF(Stock[[#This Row],[CASH DIVIDEND]]&gt;0,Stock[[#This Row],[CASH DIVIDEND]]/(Stock[[#This Row],[BUYING PRICE]]*Stock[[#This Row],[BUYING QUANTITY]]),"")</f>
        <v/>
      </c>
      <c r="T795" s="106"/>
      <c r="U795" s="79"/>
      <c r="V795" s="97"/>
      <c r="W795" s="98"/>
      <c r="X795" s="168"/>
      <c r="Y795" s="126" t="str">
        <f>IF(Stock[[#This Row],[SELLING QUANTITY]]&gt;0,Stock[[#This Row],[SELLING PRICE]]*Stock[[#This Row],[SELLING QUANTITY]]*Stock[[#This Row],[% SELLING FEE]]+Stock[[#This Row],[SELLING PRICE]]*Stock[[#This Row],[SELLING QUANTITY]]*$D$12,"")</f>
        <v/>
      </c>
      <c r="Z795" s="127">
        <f>Stock[[#This Row],[BUYING QUANTITY]]+Stock[[#This Row],[STOCK DIVIDEND]]-Stock[[#This Row],[SELLING QUANTITY]]</f>
        <v>0</v>
      </c>
      <c r="AA7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5" s="121">
        <f ca="1">IF(Stock[[#This Row],[SELLING DATE]]&gt;0,Stock[[#This Row],[SELLING DATE]]-Stock[[#This Row],[BUY DATE]]+1,IF(Stock[[#This Row],[BUY DATE]]=0,0,TODAY()-Stock[[#This Row],[BUY DATE]]+1))</f>
        <v>0</v>
      </c>
      <c r="AC795" s="122" t="str">
        <f>IFERROR(Stock[[#This Row],[CASH DIVIDEND]]+Stock[[#This Row],[RETURN/(LOSS) FROM TRADING
(auto-fill)]],"")</f>
        <v/>
      </c>
      <c r="AD795" s="146" t="str">
        <f>IF(Stock[[#This Row],[SELLING QUANTITY]]&gt;0,SUM(Stock[[#This Row],[RETURN/(LOSS) FROM TRADING
(auto-fill)]],Stock[[#This Row],[CASH DIVIDEND]])/SUM(Stock[[#This Row],[BUYING PRICE]]*Stock[[#This Row],[SELLING QUANTITY]],Stock[[#This Row],[BUYING FEE
(auto-fill)]]*Stock[[#This Row],[SELLING QUANTITY]]/Stock[[#This Row],[BUYING QUANTITY]]),"")</f>
        <v/>
      </c>
      <c r="AE795" s="146" t="str">
        <f ca="1">IFERROR(IF(Stock[[#This Row],[HOLDING DAYS
(auto-fill)]]&lt;365,Stock[[#This Row],[% TOTAL RETURN/(LOSS)
(auto-fill)]]*365/Stock[[#This Row],[HOLDING DAYS
(auto-fill)]],POWER((1+Stock[[#This Row],[% TOTAL RETURN/(LOSS)
(auto-fill)]]),1/(Stock[[#This Row],[HOLDING DAYS
(auto-fill)]]/365))-1),"")</f>
        <v/>
      </c>
      <c r="AF795" s="92"/>
      <c r="AG795" s="149" t="str">
        <f>IF(Stock[[#This Row],[STATUS
(auto-fill)]]="HOLDING",Stock[[#This Row],[MARKET PRICE]]-Stock[[#This Row],[BUYING PRICE]],"")</f>
        <v/>
      </c>
      <c r="AH795" s="143" t="str">
        <f>IFERROR(Stock[[#This Row],[CHANGE
(auto-fill)]]/Stock[[#This Row],[BUYING PRICE]],"")</f>
        <v/>
      </c>
      <c r="AI795" s="129" t="str">
        <f>IF(Stock[[#This Row],[MARKET PRICE]]&gt;0,Stock[[#This Row],[MARKET PRICE]]*Stock[[#This Row],[REMAINING QUANTITY
(auto-fill)]],"")</f>
        <v/>
      </c>
    </row>
    <row r="796" spans="2:35">
      <c r="B796" s="112" t="str">
        <f>IF(AND(Stock[[#This Row],[BUYING QUANTITY]]&gt;0,Stock[[#This Row],[REMAINING QUANTITY
(auto-fill)]]=0),"SOLD OUT",
IF(AND(Stock[[#This Row],[BUYING QUANTITY]]&gt;0,Stock[[#This Row],[REMAINING QUANTITY
(auto-fill)]]&gt;0),"HOLDING",""))</f>
        <v/>
      </c>
      <c r="C796" s="111">
        <f t="shared" si="12"/>
        <v>783</v>
      </c>
      <c r="D796" s="79"/>
      <c r="E796" s="80"/>
      <c r="F796" s="162"/>
      <c r="G796" s="85"/>
      <c r="H796" s="86"/>
      <c r="I796" s="164"/>
      <c r="J796" s="115" t="str">
        <f>IF(Stock[[#This Row],[BUYING QUANTITY]]&gt;0,Stock[[#This Row],[BUYING PRICE]]*Stock[[#This Row],[BUYING QUANTITY]]*Stock[[#This Row],[% BUYING FEE]],"")</f>
        <v/>
      </c>
      <c r="K796" s="89"/>
      <c r="L796" s="90"/>
      <c r="M796" s="117" t="str">
        <f>IF(Stock[[#This Row],[BUYING QUANTITY]]&gt;0,Stock[[#This Row],[BUYING PRICE]]*(1+Stock[[#This Row],[% THRESHOLD (RETURN)_1]]),"")</f>
        <v/>
      </c>
      <c r="N796" s="91"/>
      <c r="O796" s="117" t="str">
        <f>IF(Stock[[#This Row],[BUYING QUANTITY]]&gt;0,Stock[[#This Row],[BUYING PRICE]]*(1+Stock[[#This Row],[% THRESHOLD (RETURN)_2]]),"")</f>
        <v/>
      </c>
      <c r="P796" s="91"/>
      <c r="Q796" s="117" t="str">
        <f>IF(Stock[[#This Row],[BUYING QUANTITY]]&gt;0,Stock[[#This Row],[BUYING PRICE]]*(1+Stock[[#This Row],[% THRESHOLD (LOSS)]]),"")</f>
        <v/>
      </c>
      <c r="R796" s="106"/>
      <c r="S796" s="118" t="str">
        <f>IF(Stock[[#This Row],[CASH DIVIDEND]]&gt;0,Stock[[#This Row],[CASH DIVIDEND]]/(Stock[[#This Row],[BUYING PRICE]]*Stock[[#This Row],[BUYING QUANTITY]]),"")</f>
        <v/>
      </c>
      <c r="T796" s="106"/>
      <c r="U796" s="79"/>
      <c r="V796" s="97"/>
      <c r="W796" s="98"/>
      <c r="X796" s="168"/>
      <c r="Y796" s="126" t="str">
        <f>IF(Stock[[#This Row],[SELLING QUANTITY]]&gt;0,Stock[[#This Row],[SELLING PRICE]]*Stock[[#This Row],[SELLING QUANTITY]]*Stock[[#This Row],[% SELLING FEE]]+Stock[[#This Row],[SELLING PRICE]]*Stock[[#This Row],[SELLING QUANTITY]]*$D$12,"")</f>
        <v/>
      </c>
      <c r="Z796" s="127">
        <f>Stock[[#This Row],[BUYING QUANTITY]]+Stock[[#This Row],[STOCK DIVIDEND]]-Stock[[#This Row],[SELLING QUANTITY]]</f>
        <v>0</v>
      </c>
      <c r="AA7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6" s="121">
        <f ca="1">IF(Stock[[#This Row],[SELLING DATE]]&gt;0,Stock[[#This Row],[SELLING DATE]]-Stock[[#This Row],[BUY DATE]]+1,IF(Stock[[#This Row],[BUY DATE]]=0,0,TODAY()-Stock[[#This Row],[BUY DATE]]+1))</f>
        <v>0</v>
      </c>
      <c r="AC796" s="122" t="str">
        <f>IFERROR(Stock[[#This Row],[CASH DIVIDEND]]+Stock[[#This Row],[RETURN/(LOSS) FROM TRADING
(auto-fill)]],"")</f>
        <v/>
      </c>
      <c r="AD796" s="146" t="str">
        <f>IF(Stock[[#This Row],[SELLING QUANTITY]]&gt;0,SUM(Stock[[#This Row],[RETURN/(LOSS) FROM TRADING
(auto-fill)]],Stock[[#This Row],[CASH DIVIDEND]])/SUM(Stock[[#This Row],[BUYING PRICE]]*Stock[[#This Row],[SELLING QUANTITY]],Stock[[#This Row],[BUYING FEE
(auto-fill)]]*Stock[[#This Row],[SELLING QUANTITY]]/Stock[[#This Row],[BUYING QUANTITY]]),"")</f>
        <v/>
      </c>
      <c r="AE796" s="146" t="str">
        <f ca="1">IFERROR(IF(Stock[[#This Row],[HOLDING DAYS
(auto-fill)]]&lt;365,Stock[[#This Row],[% TOTAL RETURN/(LOSS)
(auto-fill)]]*365/Stock[[#This Row],[HOLDING DAYS
(auto-fill)]],POWER((1+Stock[[#This Row],[% TOTAL RETURN/(LOSS)
(auto-fill)]]),1/(Stock[[#This Row],[HOLDING DAYS
(auto-fill)]]/365))-1),"")</f>
        <v/>
      </c>
      <c r="AF796" s="92"/>
      <c r="AG796" s="149" t="str">
        <f>IF(Stock[[#This Row],[STATUS
(auto-fill)]]="HOLDING",Stock[[#This Row],[MARKET PRICE]]-Stock[[#This Row],[BUYING PRICE]],"")</f>
        <v/>
      </c>
      <c r="AH796" s="143" t="str">
        <f>IFERROR(Stock[[#This Row],[CHANGE
(auto-fill)]]/Stock[[#This Row],[BUYING PRICE]],"")</f>
        <v/>
      </c>
      <c r="AI796" s="129" t="str">
        <f>IF(Stock[[#This Row],[MARKET PRICE]]&gt;0,Stock[[#This Row],[MARKET PRICE]]*Stock[[#This Row],[REMAINING QUANTITY
(auto-fill)]],"")</f>
        <v/>
      </c>
    </row>
    <row r="797" spans="2:35">
      <c r="B797" s="112" t="str">
        <f>IF(AND(Stock[[#This Row],[BUYING QUANTITY]]&gt;0,Stock[[#This Row],[REMAINING QUANTITY
(auto-fill)]]=0),"SOLD OUT",
IF(AND(Stock[[#This Row],[BUYING QUANTITY]]&gt;0,Stock[[#This Row],[REMAINING QUANTITY
(auto-fill)]]&gt;0),"HOLDING",""))</f>
        <v/>
      </c>
      <c r="C797" s="111">
        <f t="shared" si="12"/>
        <v>784</v>
      </c>
      <c r="D797" s="79"/>
      <c r="E797" s="80"/>
      <c r="F797" s="162"/>
      <c r="G797" s="85"/>
      <c r="H797" s="86"/>
      <c r="I797" s="164"/>
      <c r="J797" s="115" t="str">
        <f>IF(Stock[[#This Row],[BUYING QUANTITY]]&gt;0,Stock[[#This Row],[BUYING PRICE]]*Stock[[#This Row],[BUYING QUANTITY]]*Stock[[#This Row],[% BUYING FEE]],"")</f>
        <v/>
      </c>
      <c r="K797" s="89"/>
      <c r="L797" s="90"/>
      <c r="M797" s="117" t="str">
        <f>IF(Stock[[#This Row],[BUYING QUANTITY]]&gt;0,Stock[[#This Row],[BUYING PRICE]]*(1+Stock[[#This Row],[% THRESHOLD (RETURN)_1]]),"")</f>
        <v/>
      </c>
      <c r="N797" s="91"/>
      <c r="O797" s="117" t="str">
        <f>IF(Stock[[#This Row],[BUYING QUANTITY]]&gt;0,Stock[[#This Row],[BUYING PRICE]]*(1+Stock[[#This Row],[% THRESHOLD (RETURN)_2]]),"")</f>
        <v/>
      </c>
      <c r="P797" s="91"/>
      <c r="Q797" s="117" t="str">
        <f>IF(Stock[[#This Row],[BUYING QUANTITY]]&gt;0,Stock[[#This Row],[BUYING PRICE]]*(1+Stock[[#This Row],[% THRESHOLD (LOSS)]]),"")</f>
        <v/>
      </c>
      <c r="R797" s="106"/>
      <c r="S797" s="118" t="str">
        <f>IF(Stock[[#This Row],[CASH DIVIDEND]]&gt;0,Stock[[#This Row],[CASH DIVIDEND]]/(Stock[[#This Row],[BUYING PRICE]]*Stock[[#This Row],[BUYING QUANTITY]]),"")</f>
        <v/>
      </c>
      <c r="T797" s="106"/>
      <c r="U797" s="79"/>
      <c r="V797" s="97"/>
      <c r="W797" s="98"/>
      <c r="X797" s="168"/>
      <c r="Y797" s="126" t="str">
        <f>IF(Stock[[#This Row],[SELLING QUANTITY]]&gt;0,Stock[[#This Row],[SELLING PRICE]]*Stock[[#This Row],[SELLING QUANTITY]]*Stock[[#This Row],[% SELLING FEE]]+Stock[[#This Row],[SELLING PRICE]]*Stock[[#This Row],[SELLING QUANTITY]]*$D$12,"")</f>
        <v/>
      </c>
      <c r="Z797" s="127">
        <f>Stock[[#This Row],[BUYING QUANTITY]]+Stock[[#This Row],[STOCK DIVIDEND]]-Stock[[#This Row],[SELLING QUANTITY]]</f>
        <v>0</v>
      </c>
      <c r="AA7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7" s="121">
        <f ca="1">IF(Stock[[#This Row],[SELLING DATE]]&gt;0,Stock[[#This Row],[SELLING DATE]]-Stock[[#This Row],[BUY DATE]]+1,IF(Stock[[#This Row],[BUY DATE]]=0,0,TODAY()-Stock[[#This Row],[BUY DATE]]+1))</f>
        <v>0</v>
      </c>
      <c r="AC797" s="122" t="str">
        <f>IFERROR(Stock[[#This Row],[CASH DIVIDEND]]+Stock[[#This Row],[RETURN/(LOSS) FROM TRADING
(auto-fill)]],"")</f>
        <v/>
      </c>
      <c r="AD797" s="146" t="str">
        <f>IF(Stock[[#This Row],[SELLING QUANTITY]]&gt;0,SUM(Stock[[#This Row],[RETURN/(LOSS) FROM TRADING
(auto-fill)]],Stock[[#This Row],[CASH DIVIDEND]])/SUM(Stock[[#This Row],[BUYING PRICE]]*Stock[[#This Row],[SELLING QUANTITY]],Stock[[#This Row],[BUYING FEE
(auto-fill)]]*Stock[[#This Row],[SELLING QUANTITY]]/Stock[[#This Row],[BUYING QUANTITY]]),"")</f>
        <v/>
      </c>
      <c r="AE797" s="146" t="str">
        <f ca="1">IFERROR(IF(Stock[[#This Row],[HOLDING DAYS
(auto-fill)]]&lt;365,Stock[[#This Row],[% TOTAL RETURN/(LOSS)
(auto-fill)]]*365/Stock[[#This Row],[HOLDING DAYS
(auto-fill)]],POWER((1+Stock[[#This Row],[% TOTAL RETURN/(LOSS)
(auto-fill)]]),1/(Stock[[#This Row],[HOLDING DAYS
(auto-fill)]]/365))-1),"")</f>
        <v/>
      </c>
      <c r="AF797" s="92"/>
      <c r="AG797" s="149" t="str">
        <f>IF(Stock[[#This Row],[STATUS
(auto-fill)]]="HOLDING",Stock[[#This Row],[MARKET PRICE]]-Stock[[#This Row],[BUYING PRICE]],"")</f>
        <v/>
      </c>
      <c r="AH797" s="143" t="str">
        <f>IFERROR(Stock[[#This Row],[CHANGE
(auto-fill)]]/Stock[[#This Row],[BUYING PRICE]],"")</f>
        <v/>
      </c>
      <c r="AI797" s="129" t="str">
        <f>IF(Stock[[#This Row],[MARKET PRICE]]&gt;0,Stock[[#This Row],[MARKET PRICE]]*Stock[[#This Row],[REMAINING QUANTITY
(auto-fill)]],"")</f>
        <v/>
      </c>
    </row>
    <row r="798" spans="2:35">
      <c r="B798" s="112" t="str">
        <f>IF(AND(Stock[[#This Row],[BUYING QUANTITY]]&gt;0,Stock[[#This Row],[REMAINING QUANTITY
(auto-fill)]]=0),"SOLD OUT",
IF(AND(Stock[[#This Row],[BUYING QUANTITY]]&gt;0,Stock[[#This Row],[REMAINING QUANTITY
(auto-fill)]]&gt;0),"HOLDING",""))</f>
        <v/>
      </c>
      <c r="C798" s="111">
        <f t="shared" si="12"/>
        <v>785</v>
      </c>
      <c r="D798" s="79"/>
      <c r="E798" s="80"/>
      <c r="F798" s="162"/>
      <c r="G798" s="85"/>
      <c r="H798" s="86"/>
      <c r="I798" s="164"/>
      <c r="J798" s="115" t="str">
        <f>IF(Stock[[#This Row],[BUYING QUANTITY]]&gt;0,Stock[[#This Row],[BUYING PRICE]]*Stock[[#This Row],[BUYING QUANTITY]]*Stock[[#This Row],[% BUYING FEE]],"")</f>
        <v/>
      </c>
      <c r="K798" s="89"/>
      <c r="L798" s="90"/>
      <c r="M798" s="117" t="str">
        <f>IF(Stock[[#This Row],[BUYING QUANTITY]]&gt;0,Stock[[#This Row],[BUYING PRICE]]*(1+Stock[[#This Row],[% THRESHOLD (RETURN)_1]]),"")</f>
        <v/>
      </c>
      <c r="N798" s="91"/>
      <c r="O798" s="117" t="str">
        <f>IF(Stock[[#This Row],[BUYING QUANTITY]]&gt;0,Stock[[#This Row],[BUYING PRICE]]*(1+Stock[[#This Row],[% THRESHOLD (RETURN)_2]]),"")</f>
        <v/>
      </c>
      <c r="P798" s="91"/>
      <c r="Q798" s="117" t="str">
        <f>IF(Stock[[#This Row],[BUYING QUANTITY]]&gt;0,Stock[[#This Row],[BUYING PRICE]]*(1+Stock[[#This Row],[% THRESHOLD (LOSS)]]),"")</f>
        <v/>
      </c>
      <c r="R798" s="106"/>
      <c r="S798" s="118" t="str">
        <f>IF(Stock[[#This Row],[CASH DIVIDEND]]&gt;0,Stock[[#This Row],[CASH DIVIDEND]]/(Stock[[#This Row],[BUYING PRICE]]*Stock[[#This Row],[BUYING QUANTITY]]),"")</f>
        <v/>
      </c>
      <c r="T798" s="106"/>
      <c r="U798" s="79"/>
      <c r="V798" s="97"/>
      <c r="W798" s="98"/>
      <c r="X798" s="168"/>
      <c r="Y798" s="126" t="str">
        <f>IF(Stock[[#This Row],[SELLING QUANTITY]]&gt;0,Stock[[#This Row],[SELLING PRICE]]*Stock[[#This Row],[SELLING QUANTITY]]*Stock[[#This Row],[% SELLING FEE]]+Stock[[#This Row],[SELLING PRICE]]*Stock[[#This Row],[SELLING QUANTITY]]*$D$12,"")</f>
        <v/>
      </c>
      <c r="Z798" s="127">
        <f>Stock[[#This Row],[BUYING QUANTITY]]+Stock[[#This Row],[STOCK DIVIDEND]]-Stock[[#This Row],[SELLING QUANTITY]]</f>
        <v>0</v>
      </c>
      <c r="AA7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8" s="121">
        <f ca="1">IF(Stock[[#This Row],[SELLING DATE]]&gt;0,Stock[[#This Row],[SELLING DATE]]-Stock[[#This Row],[BUY DATE]]+1,IF(Stock[[#This Row],[BUY DATE]]=0,0,TODAY()-Stock[[#This Row],[BUY DATE]]+1))</f>
        <v>0</v>
      </c>
      <c r="AC798" s="122" t="str">
        <f>IFERROR(Stock[[#This Row],[CASH DIVIDEND]]+Stock[[#This Row],[RETURN/(LOSS) FROM TRADING
(auto-fill)]],"")</f>
        <v/>
      </c>
      <c r="AD798" s="146" t="str">
        <f>IF(Stock[[#This Row],[SELLING QUANTITY]]&gt;0,SUM(Stock[[#This Row],[RETURN/(LOSS) FROM TRADING
(auto-fill)]],Stock[[#This Row],[CASH DIVIDEND]])/SUM(Stock[[#This Row],[BUYING PRICE]]*Stock[[#This Row],[SELLING QUANTITY]],Stock[[#This Row],[BUYING FEE
(auto-fill)]]*Stock[[#This Row],[SELLING QUANTITY]]/Stock[[#This Row],[BUYING QUANTITY]]),"")</f>
        <v/>
      </c>
      <c r="AE798" s="146" t="str">
        <f ca="1">IFERROR(IF(Stock[[#This Row],[HOLDING DAYS
(auto-fill)]]&lt;365,Stock[[#This Row],[% TOTAL RETURN/(LOSS)
(auto-fill)]]*365/Stock[[#This Row],[HOLDING DAYS
(auto-fill)]],POWER((1+Stock[[#This Row],[% TOTAL RETURN/(LOSS)
(auto-fill)]]),1/(Stock[[#This Row],[HOLDING DAYS
(auto-fill)]]/365))-1),"")</f>
        <v/>
      </c>
      <c r="AF798" s="92"/>
      <c r="AG798" s="149" t="str">
        <f>IF(Stock[[#This Row],[STATUS
(auto-fill)]]="HOLDING",Stock[[#This Row],[MARKET PRICE]]-Stock[[#This Row],[BUYING PRICE]],"")</f>
        <v/>
      </c>
      <c r="AH798" s="143" t="str">
        <f>IFERROR(Stock[[#This Row],[CHANGE
(auto-fill)]]/Stock[[#This Row],[BUYING PRICE]],"")</f>
        <v/>
      </c>
      <c r="AI798" s="129" t="str">
        <f>IF(Stock[[#This Row],[MARKET PRICE]]&gt;0,Stock[[#This Row],[MARKET PRICE]]*Stock[[#This Row],[REMAINING QUANTITY
(auto-fill)]],"")</f>
        <v/>
      </c>
    </row>
    <row r="799" spans="2:35">
      <c r="B799" s="112" t="str">
        <f>IF(AND(Stock[[#This Row],[BUYING QUANTITY]]&gt;0,Stock[[#This Row],[REMAINING QUANTITY
(auto-fill)]]=0),"SOLD OUT",
IF(AND(Stock[[#This Row],[BUYING QUANTITY]]&gt;0,Stock[[#This Row],[REMAINING QUANTITY
(auto-fill)]]&gt;0),"HOLDING",""))</f>
        <v/>
      </c>
      <c r="C799" s="111">
        <f t="shared" si="12"/>
        <v>786</v>
      </c>
      <c r="D799" s="79"/>
      <c r="E799" s="80"/>
      <c r="F799" s="162"/>
      <c r="G799" s="85"/>
      <c r="H799" s="86"/>
      <c r="I799" s="164"/>
      <c r="J799" s="115" t="str">
        <f>IF(Stock[[#This Row],[BUYING QUANTITY]]&gt;0,Stock[[#This Row],[BUYING PRICE]]*Stock[[#This Row],[BUYING QUANTITY]]*Stock[[#This Row],[% BUYING FEE]],"")</f>
        <v/>
      </c>
      <c r="K799" s="89"/>
      <c r="L799" s="90"/>
      <c r="M799" s="117" t="str">
        <f>IF(Stock[[#This Row],[BUYING QUANTITY]]&gt;0,Stock[[#This Row],[BUYING PRICE]]*(1+Stock[[#This Row],[% THRESHOLD (RETURN)_1]]),"")</f>
        <v/>
      </c>
      <c r="N799" s="91"/>
      <c r="O799" s="117" t="str">
        <f>IF(Stock[[#This Row],[BUYING QUANTITY]]&gt;0,Stock[[#This Row],[BUYING PRICE]]*(1+Stock[[#This Row],[% THRESHOLD (RETURN)_2]]),"")</f>
        <v/>
      </c>
      <c r="P799" s="91"/>
      <c r="Q799" s="117" t="str">
        <f>IF(Stock[[#This Row],[BUYING QUANTITY]]&gt;0,Stock[[#This Row],[BUYING PRICE]]*(1+Stock[[#This Row],[% THRESHOLD (LOSS)]]),"")</f>
        <v/>
      </c>
      <c r="R799" s="106"/>
      <c r="S799" s="118" t="str">
        <f>IF(Stock[[#This Row],[CASH DIVIDEND]]&gt;0,Stock[[#This Row],[CASH DIVIDEND]]/(Stock[[#This Row],[BUYING PRICE]]*Stock[[#This Row],[BUYING QUANTITY]]),"")</f>
        <v/>
      </c>
      <c r="T799" s="106"/>
      <c r="U799" s="79"/>
      <c r="V799" s="97"/>
      <c r="W799" s="98"/>
      <c r="X799" s="168"/>
      <c r="Y799" s="126" t="str">
        <f>IF(Stock[[#This Row],[SELLING QUANTITY]]&gt;0,Stock[[#This Row],[SELLING PRICE]]*Stock[[#This Row],[SELLING QUANTITY]]*Stock[[#This Row],[% SELLING FEE]]+Stock[[#This Row],[SELLING PRICE]]*Stock[[#This Row],[SELLING QUANTITY]]*$D$12,"")</f>
        <v/>
      </c>
      <c r="Z799" s="127">
        <f>Stock[[#This Row],[BUYING QUANTITY]]+Stock[[#This Row],[STOCK DIVIDEND]]-Stock[[#This Row],[SELLING QUANTITY]]</f>
        <v>0</v>
      </c>
      <c r="AA7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799" s="121">
        <f ca="1">IF(Stock[[#This Row],[SELLING DATE]]&gt;0,Stock[[#This Row],[SELLING DATE]]-Stock[[#This Row],[BUY DATE]]+1,IF(Stock[[#This Row],[BUY DATE]]=0,0,TODAY()-Stock[[#This Row],[BUY DATE]]+1))</f>
        <v>0</v>
      </c>
      <c r="AC799" s="122" t="str">
        <f>IFERROR(Stock[[#This Row],[CASH DIVIDEND]]+Stock[[#This Row],[RETURN/(LOSS) FROM TRADING
(auto-fill)]],"")</f>
        <v/>
      </c>
      <c r="AD799" s="146" t="str">
        <f>IF(Stock[[#This Row],[SELLING QUANTITY]]&gt;0,SUM(Stock[[#This Row],[RETURN/(LOSS) FROM TRADING
(auto-fill)]],Stock[[#This Row],[CASH DIVIDEND]])/SUM(Stock[[#This Row],[BUYING PRICE]]*Stock[[#This Row],[SELLING QUANTITY]],Stock[[#This Row],[BUYING FEE
(auto-fill)]]*Stock[[#This Row],[SELLING QUANTITY]]/Stock[[#This Row],[BUYING QUANTITY]]),"")</f>
        <v/>
      </c>
      <c r="AE799" s="146" t="str">
        <f ca="1">IFERROR(IF(Stock[[#This Row],[HOLDING DAYS
(auto-fill)]]&lt;365,Stock[[#This Row],[% TOTAL RETURN/(LOSS)
(auto-fill)]]*365/Stock[[#This Row],[HOLDING DAYS
(auto-fill)]],POWER((1+Stock[[#This Row],[% TOTAL RETURN/(LOSS)
(auto-fill)]]),1/(Stock[[#This Row],[HOLDING DAYS
(auto-fill)]]/365))-1),"")</f>
        <v/>
      </c>
      <c r="AF799" s="92"/>
      <c r="AG799" s="149" t="str">
        <f>IF(Stock[[#This Row],[STATUS
(auto-fill)]]="HOLDING",Stock[[#This Row],[MARKET PRICE]]-Stock[[#This Row],[BUYING PRICE]],"")</f>
        <v/>
      </c>
      <c r="AH799" s="143" t="str">
        <f>IFERROR(Stock[[#This Row],[CHANGE
(auto-fill)]]/Stock[[#This Row],[BUYING PRICE]],"")</f>
        <v/>
      </c>
      <c r="AI799" s="129" t="str">
        <f>IF(Stock[[#This Row],[MARKET PRICE]]&gt;0,Stock[[#This Row],[MARKET PRICE]]*Stock[[#This Row],[REMAINING QUANTITY
(auto-fill)]],"")</f>
        <v/>
      </c>
    </row>
    <row r="800" spans="2:35">
      <c r="B800" s="112" t="str">
        <f>IF(AND(Stock[[#This Row],[BUYING QUANTITY]]&gt;0,Stock[[#This Row],[REMAINING QUANTITY
(auto-fill)]]=0),"SOLD OUT",
IF(AND(Stock[[#This Row],[BUYING QUANTITY]]&gt;0,Stock[[#This Row],[REMAINING QUANTITY
(auto-fill)]]&gt;0),"HOLDING",""))</f>
        <v/>
      </c>
      <c r="C800" s="111">
        <f t="shared" si="12"/>
        <v>787</v>
      </c>
      <c r="D800" s="79"/>
      <c r="E800" s="80"/>
      <c r="F800" s="162"/>
      <c r="G800" s="85"/>
      <c r="H800" s="86"/>
      <c r="I800" s="164"/>
      <c r="J800" s="115" t="str">
        <f>IF(Stock[[#This Row],[BUYING QUANTITY]]&gt;0,Stock[[#This Row],[BUYING PRICE]]*Stock[[#This Row],[BUYING QUANTITY]]*Stock[[#This Row],[% BUYING FEE]],"")</f>
        <v/>
      </c>
      <c r="K800" s="89"/>
      <c r="L800" s="90"/>
      <c r="M800" s="117" t="str">
        <f>IF(Stock[[#This Row],[BUYING QUANTITY]]&gt;0,Stock[[#This Row],[BUYING PRICE]]*(1+Stock[[#This Row],[% THRESHOLD (RETURN)_1]]),"")</f>
        <v/>
      </c>
      <c r="N800" s="91"/>
      <c r="O800" s="117" t="str">
        <f>IF(Stock[[#This Row],[BUYING QUANTITY]]&gt;0,Stock[[#This Row],[BUYING PRICE]]*(1+Stock[[#This Row],[% THRESHOLD (RETURN)_2]]),"")</f>
        <v/>
      </c>
      <c r="P800" s="91"/>
      <c r="Q800" s="117" t="str">
        <f>IF(Stock[[#This Row],[BUYING QUANTITY]]&gt;0,Stock[[#This Row],[BUYING PRICE]]*(1+Stock[[#This Row],[% THRESHOLD (LOSS)]]),"")</f>
        <v/>
      </c>
      <c r="R800" s="106"/>
      <c r="S800" s="118" t="str">
        <f>IF(Stock[[#This Row],[CASH DIVIDEND]]&gt;0,Stock[[#This Row],[CASH DIVIDEND]]/(Stock[[#This Row],[BUYING PRICE]]*Stock[[#This Row],[BUYING QUANTITY]]),"")</f>
        <v/>
      </c>
      <c r="T800" s="106"/>
      <c r="U800" s="79"/>
      <c r="V800" s="97"/>
      <c r="W800" s="98"/>
      <c r="X800" s="168"/>
      <c r="Y800" s="126" t="str">
        <f>IF(Stock[[#This Row],[SELLING QUANTITY]]&gt;0,Stock[[#This Row],[SELLING PRICE]]*Stock[[#This Row],[SELLING QUANTITY]]*Stock[[#This Row],[% SELLING FEE]]+Stock[[#This Row],[SELLING PRICE]]*Stock[[#This Row],[SELLING QUANTITY]]*$D$12,"")</f>
        <v/>
      </c>
      <c r="Z800" s="127">
        <f>Stock[[#This Row],[BUYING QUANTITY]]+Stock[[#This Row],[STOCK DIVIDEND]]-Stock[[#This Row],[SELLING QUANTITY]]</f>
        <v>0</v>
      </c>
      <c r="AA8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0" s="121">
        <f ca="1">IF(Stock[[#This Row],[SELLING DATE]]&gt;0,Stock[[#This Row],[SELLING DATE]]-Stock[[#This Row],[BUY DATE]]+1,IF(Stock[[#This Row],[BUY DATE]]=0,0,TODAY()-Stock[[#This Row],[BUY DATE]]+1))</f>
        <v>0</v>
      </c>
      <c r="AC800" s="122" t="str">
        <f>IFERROR(Stock[[#This Row],[CASH DIVIDEND]]+Stock[[#This Row],[RETURN/(LOSS) FROM TRADING
(auto-fill)]],"")</f>
        <v/>
      </c>
      <c r="AD800" s="146" t="str">
        <f>IF(Stock[[#This Row],[SELLING QUANTITY]]&gt;0,SUM(Stock[[#This Row],[RETURN/(LOSS) FROM TRADING
(auto-fill)]],Stock[[#This Row],[CASH DIVIDEND]])/SUM(Stock[[#This Row],[BUYING PRICE]]*Stock[[#This Row],[SELLING QUANTITY]],Stock[[#This Row],[BUYING FEE
(auto-fill)]]*Stock[[#This Row],[SELLING QUANTITY]]/Stock[[#This Row],[BUYING QUANTITY]]),"")</f>
        <v/>
      </c>
      <c r="AE800" s="146" t="str">
        <f ca="1">IFERROR(IF(Stock[[#This Row],[HOLDING DAYS
(auto-fill)]]&lt;365,Stock[[#This Row],[% TOTAL RETURN/(LOSS)
(auto-fill)]]*365/Stock[[#This Row],[HOLDING DAYS
(auto-fill)]],POWER((1+Stock[[#This Row],[% TOTAL RETURN/(LOSS)
(auto-fill)]]),1/(Stock[[#This Row],[HOLDING DAYS
(auto-fill)]]/365))-1),"")</f>
        <v/>
      </c>
      <c r="AF800" s="92"/>
      <c r="AG800" s="149" t="str">
        <f>IF(Stock[[#This Row],[STATUS
(auto-fill)]]="HOLDING",Stock[[#This Row],[MARKET PRICE]]-Stock[[#This Row],[BUYING PRICE]],"")</f>
        <v/>
      </c>
      <c r="AH800" s="143" t="str">
        <f>IFERROR(Stock[[#This Row],[CHANGE
(auto-fill)]]/Stock[[#This Row],[BUYING PRICE]],"")</f>
        <v/>
      </c>
      <c r="AI800" s="129" t="str">
        <f>IF(Stock[[#This Row],[MARKET PRICE]]&gt;0,Stock[[#This Row],[MARKET PRICE]]*Stock[[#This Row],[REMAINING QUANTITY
(auto-fill)]],"")</f>
        <v/>
      </c>
    </row>
    <row r="801" spans="2:35">
      <c r="B801" s="112" t="str">
        <f>IF(AND(Stock[[#This Row],[BUYING QUANTITY]]&gt;0,Stock[[#This Row],[REMAINING QUANTITY
(auto-fill)]]=0),"SOLD OUT",
IF(AND(Stock[[#This Row],[BUYING QUANTITY]]&gt;0,Stock[[#This Row],[REMAINING QUANTITY
(auto-fill)]]&gt;0),"HOLDING",""))</f>
        <v/>
      </c>
      <c r="C801" s="111">
        <f t="shared" si="12"/>
        <v>788</v>
      </c>
      <c r="D801" s="79"/>
      <c r="E801" s="80"/>
      <c r="F801" s="162"/>
      <c r="G801" s="85"/>
      <c r="H801" s="86"/>
      <c r="I801" s="164"/>
      <c r="J801" s="115" t="str">
        <f>IF(Stock[[#This Row],[BUYING QUANTITY]]&gt;0,Stock[[#This Row],[BUYING PRICE]]*Stock[[#This Row],[BUYING QUANTITY]]*Stock[[#This Row],[% BUYING FEE]],"")</f>
        <v/>
      </c>
      <c r="K801" s="89"/>
      <c r="L801" s="90"/>
      <c r="M801" s="117" t="str">
        <f>IF(Stock[[#This Row],[BUYING QUANTITY]]&gt;0,Stock[[#This Row],[BUYING PRICE]]*(1+Stock[[#This Row],[% THRESHOLD (RETURN)_1]]),"")</f>
        <v/>
      </c>
      <c r="N801" s="91"/>
      <c r="O801" s="117" t="str">
        <f>IF(Stock[[#This Row],[BUYING QUANTITY]]&gt;0,Stock[[#This Row],[BUYING PRICE]]*(1+Stock[[#This Row],[% THRESHOLD (RETURN)_2]]),"")</f>
        <v/>
      </c>
      <c r="P801" s="91"/>
      <c r="Q801" s="117" t="str">
        <f>IF(Stock[[#This Row],[BUYING QUANTITY]]&gt;0,Stock[[#This Row],[BUYING PRICE]]*(1+Stock[[#This Row],[% THRESHOLD (LOSS)]]),"")</f>
        <v/>
      </c>
      <c r="R801" s="106"/>
      <c r="S801" s="118" t="str">
        <f>IF(Stock[[#This Row],[CASH DIVIDEND]]&gt;0,Stock[[#This Row],[CASH DIVIDEND]]/(Stock[[#This Row],[BUYING PRICE]]*Stock[[#This Row],[BUYING QUANTITY]]),"")</f>
        <v/>
      </c>
      <c r="T801" s="106"/>
      <c r="U801" s="79"/>
      <c r="V801" s="97"/>
      <c r="W801" s="98"/>
      <c r="X801" s="168"/>
      <c r="Y801" s="126" t="str">
        <f>IF(Stock[[#This Row],[SELLING QUANTITY]]&gt;0,Stock[[#This Row],[SELLING PRICE]]*Stock[[#This Row],[SELLING QUANTITY]]*Stock[[#This Row],[% SELLING FEE]]+Stock[[#This Row],[SELLING PRICE]]*Stock[[#This Row],[SELLING QUANTITY]]*$D$12,"")</f>
        <v/>
      </c>
      <c r="Z801" s="127">
        <f>Stock[[#This Row],[BUYING QUANTITY]]+Stock[[#This Row],[STOCK DIVIDEND]]-Stock[[#This Row],[SELLING QUANTITY]]</f>
        <v>0</v>
      </c>
      <c r="AA8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1" s="121">
        <f ca="1">IF(Stock[[#This Row],[SELLING DATE]]&gt;0,Stock[[#This Row],[SELLING DATE]]-Stock[[#This Row],[BUY DATE]]+1,IF(Stock[[#This Row],[BUY DATE]]=0,0,TODAY()-Stock[[#This Row],[BUY DATE]]+1))</f>
        <v>0</v>
      </c>
      <c r="AC801" s="122" t="str">
        <f>IFERROR(Stock[[#This Row],[CASH DIVIDEND]]+Stock[[#This Row],[RETURN/(LOSS) FROM TRADING
(auto-fill)]],"")</f>
        <v/>
      </c>
      <c r="AD801" s="146" t="str">
        <f>IF(Stock[[#This Row],[SELLING QUANTITY]]&gt;0,SUM(Stock[[#This Row],[RETURN/(LOSS) FROM TRADING
(auto-fill)]],Stock[[#This Row],[CASH DIVIDEND]])/SUM(Stock[[#This Row],[BUYING PRICE]]*Stock[[#This Row],[SELLING QUANTITY]],Stock[[#This Row],[BUYING FEE
(auto-fill)]]*Stock[[#This Row],[SELLING QUANTITY]]/Stock[[#This Row],[BUYING QUANTITY]]),"")</f>
        <v/>
      </c>
      <c r="AE801" s="146" t="str">
        <f ca="1">IFERROR(IF(Stock[[#This Row],[HOLDING DAYS
(auto-fill)]]&lt;365,Stock[[#This Row],[% TOTAL RETURN/(LOSS)
(auto-fill)]]*365/Stock[[#This Row],[HOLDING DAYS
(auto-fill)]],POWER((1+Stock[[#This Row],[% TOTAL RETURN/(LOSS)
(auto-fill)]]),1/(Stock[[#This Row],[HOLDING DAYS
(auto-fill)]]/365))-1),"")</f>
        <v/>
      </c>
      <c r="AF801" s="92"/>
      <c r="AG801" s="149" t="str">
        <f>IF(Stock[[#This Row],[STATUS
(auto-fill)]]="HOLDING",Stock[[#This Row],[MARKET PRICE]]-Stock[[#This Row],[BUYING PRICE]],"")</f>
        <v/>
      </c>
      <c r="AH801" s="143" t="str">
        <f>IFERROR(Stock[[#This Row],[CHANGE
(auto-fill)]]/Stock[[#This Row],[BUYING PRICE]],"")</f>
        <v/>
      </c>
      <c r="AI801" s="129" t="str">
        <f>IF(Stock[[#This Row],[MARKET PRICE]]&gt;0,Stock[[#This Row],[MARKET PRICE]]*Stock[[#This Row],[REMAINING QUANTITY
(auto-fill)]],"")</f>
        <v/>
      </c>
    </row>
    <row r="802" spans="2:35">
      <c r="B802" s="112" t="str">
        <f>IF(AND(Stock[[#This Row],[BUYING QUANTITY]]&gt;0,Stock[[#This Row],[REMAINING QUANTITY
(auto-fill)]]=0),"SOLD OUT",
IF(AND(Stock[[#This Row],[BUYING QUANTITY]]&gt;0,Stock[[#This Row],[REMAINING QUANTITY
(auto-fill)]]&gt;0),"HOLDING",""))</f>
        <v/>
      </c>
      <c r="C802" s="111">
        <f t="shared" si="12"/>
        <v>789</v>
      </c>
      <c r="D802" s="79"/>
      <c r="E802" s="80"/>
      <c r="F802" s="162"/>
      <c r="G802" s="85"/>
      <c r="H802" s="86"/>
      <c r="I802" s="164"/>
      <c r="J802" s="115" t="str">
        <f>IF(Stock[[#This Row],[BUYING QUANTITY]]&gt;0,Stock[[#This Row],[BUYING PRICE]]*Stock[[#This Row],[BUYING QUANTITY]]*Stock[[#This Row],[% BUYING FEE]],"")</f>
        <v/>
      </c>
      <c r="K802" s="89"/>
      <c r="L802" s="90"/>
      <c r="M802" s="117" t="str">
        <f>IF(Stock[[#This Row],[BUYING QUANTITY]]&gt;0,Stock[[#This Row],[BUYING PRICE]]*(1+Stock[[#This Row],[% THRESHOLD (RETURN)_1]]),"")</f>
        <v/>
      </c>
      <c r="N802" s="91"/>
      <c r="O802" s="117" t="str">
        <f>IF(Stock[[#This Row],[BUYING QUANTITY]]&gt;0,Stock[[#This Row],[BUYING PRICE]]*(1+Stock[[#This Row],[% THRESHOLD (RETURN)_2]]),"")</f>
        <v/>
      </c>
      <c r="P802" s="91"/>
      <c r="Q802" s="117" t="str">
        <f>IF(Stock[[#This Row],[BUYING QUANTITY]]&gt;0,Stock[[#This Row],[BUYING PRICE]]*(1+Stock[[#This Row],[% THRESHOLD (LOSS)]]),"")</f>
        <v/>
      </c>
      <c r="R802" s="106"/>
      <c r="S802" s="118" t="str">
        <f>IF(Stock[[#This Row],[CASH DIVIDEND]]&gt;0,Stock[[#This Row],[CASH DIVIDEND]]/(Stock[[#This Row],[BUYING PRICE]]*Stock[[#This Row],[BUYING QUANTITY]]),"")</f>
        <v/>
      </c>
      <c r="T802" s="106"/>
      <c r="U802" s="79"/>
      <c r="V802" s="97"/>
      <c r="W802" s="98"/>
      <c r="X802" s="168"/>
      <c r="Y802" s="126" t="str">
        <f>IF(Stock[[#This Row],[SELLING QUANTITY]]&gt;0,Stock[[#This Row],[SELLING PRICE]]*Stock[[#This Row],[SELLING QUANTITY]]*Stock[[#This Row],[% SELLING FEE]]+Stock[[#This Row],[SELLING PRICE]]*Stock[[#This Row],[SELLING QUANTITY]]*$D$12,"")</f>
        <v/>
      </c>
      <c r="Z802" s="127">
        <f>Stock[[#This Row],[BUYING QUANTITY]]+Stock[[#This Row],[STOCK DIVIDEND]]-Stock[[#This Row],[SELLING QUANTITY]]</f>
        <v>0</v>
      </c>
      <c r="AA8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2" s="121">
        <f ca="1">IF(Stock[[#This Row],[SELLING DATE]]&gt;0,Stock[[#This Row],[SELLING DATE]]-Stock[[#This Row],[BUY DATE]]+1,IF(Stock[[#This Row],[BUY DATE]]=0,0,TODAY()-Stock[[#This Row],[BUY DATE]]+1))</f>
        <v>0</v>
      </c>
      <c r="AC802" s="122" t="str">
        <f>IFERROR(Stock[[#This Row],[CASH DIVIDEND]]+Stock[[#This Row],[RETURN/(LOSS) FROM TRADING
(auto-fill)]],"")</f>
        <v/>
      </c>
      <c r="AD802" s="146" t="str">
        <f>IF(Stock[[#This Row],[SELLING QUANTITY]]&gt;0,SUM(Stock[[#This Row],[RETURN/(LOSS) FROM TRADING
(auto-fill)]],Stock[[#This Row],[CASH DIVIDEND]])/SUM(Stock[[#This Row],[BUYING PRICE]]*Stock[[#This Row],[SELLING QUANTITY]],Stock[[#This Row],[BUYING FEE
(auto-fill)]]*Stock[[#This Row],[SELLING QUANTITY]]/Stock[[#This Row],[BUYING QUANTITY]]),"")</f>
        <v/>
      </c>
      <c r="AE802" s="146" t="str">
        <f ca="1">IFERROR(IF(Stock[[#This Row],[HOLDING DAYS
(auto-fill)]]&lt;365,Stock[[#This Row],[% TOTAL RETURN/(LOSS)
(auto-fill)]]*365/Stock[[#This Row],[HOLDING DAYS
(auto-fill)]],POWER((1+Stock[[#This Row],[% TOTAL RETURN/(LOSS)
(auto-fill)]]),1/(Stock[[#This Row],[HOLDING DAYS
(auto-fill)]]/365))-1),"")</f>
        <v/>
      </c>
      <c r="AF802" s="92"/>
      <c r="AG802" s="149" t="str">
        <f>IF(Stock[[#This Row],[STATUS
(auto-fill)]]="HOLDING",Stock[[#This Row],[MARKET PRICE]]-Stock[[#This Row],[BUYING PRICE]],"")</f>
        <v/>
      </c>
      <c r="AH802" s="143" t="str">
        <f>IFERROR(Stock[[#This Row],[CHANGE
(auto-fill)]]/Stock[[#This Row],[BUYING PRICE]],"")</f>
        <v/>
      </c>
      <c r="AI802" s="129" t="str">
        <f>IF(Stock[[#This Row],[MARKET PRICE]]&gt;0,Stock[[#This Row],[MARKET PRICE]]*Stock[[#This Row],[REMAINING QUANTITY
(auto-fill)]],"")</f>
        <v/>
      </c>
    </row>
    <row r="803" spans="2:35">
      <c r="B803" s="112" t="str">
        <f>IF(AND(Stock[[#This Row],[BUYING QUANTITY]]&gt;0,Stock[[#This Row],[REMAINING QUANTITY
(auto-fill)]]=0),"SOLD OUT",
IF(AND(Stock[[#This Row],[BUYING QUANTITY]]&gt;0,Stock[[#This Row],[REMAINING QUANTITY
(auto-fill)]]&gt;0),"HOLDING",""))</f>
        <v/>
      </c>
      <c r="C803" s="111">
        <f t="shared" si="12"/>
        <v>790</v>
      </c>
      <c r="D803" s="79"/>
      <c r="E803" s="80"/>
      <c r="F803" s="162"/>
      <c r="G803" s="85"/>
      <c r="H803" s="86"/>
      <c r="I803" s="164"/>
      <c r="J803" s="115" t="str">
        <f>IF(Stock[[#This Row],[BUYING QUANTITY]]&gt;0,Stock[[#This Row],[BUYING PRICE]]*Stock[[#This Row],[BUYING QUANTITY]]*Stock[[#This Row],[% BUYING FEE]],"")</f>
        <v/>
      </c>
      <c r="K803" s="89"/>
      <c r="L803" s="90"/>
      <c r="M803" s="117" t="str">
        <f>IF(Stock[[#This Row],[BUYING QUANTITY]]&gt;0,Stock[[#This Row],[BUYING PRICE]]*(1+Stock[[#This Row],[% THRESHOLD (RETURN)_1]]),"")</f>
        <v/>
      </c>
      <c r="N803" s="91"/>
      <c r="O803" s="117" t="str">
        <f>IF(Stock[[#This Row],[BUYING QUANTITY]]&gt;0,Stock[[#This Row],[BUYING PRICE]]*(1+Stock[[#This Row],[% THRESHOLD (RETURN)_2]]),"")</f>
        <v/>
      </c>
      <c r="P803" s="91"/>
      <c r="Q803" s="117" t="str">
        <f>IF(Stock[[#This Row],[BUYING QUANTITY]]&gt;0,Stock[[#This Row],[BUYING PRICE]]*(1+Stock[[#This Row],[% THRESHOLD (LOSS)]]),"")</f>
        <v/>
      </c>
      <c r="R803" s="106"/>
      <c r="S803" s="118" t="str">
        <f>IF(Stock[[#This Row],[CASH DIVIDEND]]&gt;0,Stock[[#This Row],[CASH DIVIDEND]]/(Stock[[#This Row],[BUYING PRICE]]*Stock[[#This Row],[BUYING QUANTITY]]),"")</f>
        <v/>
      </c>
      <c r="T803" s="106"/>
      <c r="U803" s="79"/>
      <c r="V803" s="97"/>
      <c r="W803" s="98"/>
      <c r="X803" s="168"/>
      <c r="Y803" s="126" t="str">
        <f>IF(Stock[[#This Row],[SELLING QUANTITY]]&gt;0,Stock[[#This Row],[SELLING PRICE]]*Stock[[#This Row],[SELLING QUANTITY]]*Stock[[#This Row],[% SELLING FEE]]+Stock[[#This Row],[SELLING PRICE]]*Stock[[#This Row],[SELLING QUANTITY]]*$D$12,"")</f>
        <v/>
      </c>
      <c r="Z803" s="127">
        <f>Stock[[#This Row],[BUYING QUANTITY]]+Stock[[#This Row],[STOCK DIVIDEND]]-Stock[[#This Row],[SELLING QUANTITY]]</f>
        <v>0</v>
      </c>
      <c r="AA8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3" s="121">
        <f ca="1">IF(Stock[[#This Row],[SELLING DATE]]&gt;0,Stock[[#This Row],[SELLING DATE]]-Stock[[#This Row],[BUY DATE]]+1,IF(Stock[[#This Row],[BUY DATE]]=0,0,TODAY()-Stock[[#This Row],[BUY DATE]]+1))</f>
        <v>0</v>
      </c>
      <c r="AC803" s="122" t="str">
        <f>IFERROR(Stock[[#This Row],[CASH DIVIDEND]]+Stock[[#This Row],[RETURN/(LOSS) FROM TRADING
(auto-fill)]],"")</f>
        <v/>
      </c>
      <c r="AD803" s="146" t="str">
        <f>IF(Stock[[#This Row],[SELLING QUANTITY]]&gt;0,SUM(Stock[[#This Row],[RETURN/(LOSS) FROM TRADING
(auto-fill)]],Stock[[#This Row],[CASH DIVIDEND]])/SUM(Stock[[#This Row],[BUYING PRICE]]*Stock[[#This Row],[SELLING QUANTITY]],Stock[[#This Row],[BUYING FEE
(auto-fill)]]*Stock[[#This Row],[SELLING QUANTITY]]/Stock[[#This Row],[BUYING QUANTITY]]),"")</f>
        <v/>
      </c>
      <c r="AE803" s="146" t="str">
        <f ca="1">IFERROR(IF(Stock[[#This Row],[HOLDING DAYS
(auto-fill)]]&lt;365,Stock[[#This Row],[% TOTAL RETURN/(LOSS)
(auto-fill)]]*365/Stock[[#This Row],[HOLDING DAYS
(auto-fill)]],POWER((1+Stock[[#This Row],[% TOTAL RETURN/(LOSS)
(auto-fill)]]),1/(Stock[[#This Row],[HOLDING DAYS
(auto-fill)]]/365))-1),"")</f>
        <v/>
      </c>
      <c r="AF803" s="92"/>
      <c r="AG803" s="149" t="str">
        <f>IF(Stock[[#This Row],[STATUS
(auto-fill)]]="HOLDING",Stock[[#This Row],[MARKET PRICE]]-Stock[[#This Row],[BUYING PRICE]],"")</f>
        <v/>
      </c>
      <c r="AH803" s="143" t="str">
        <f>IFERROR(Stock[[#This Row],[CHANGE
(auto-fill)]]/Stock[[#This Row],[BUYING PRICE]],"")</f>
        <v/>
      </c>
      <c r="AI803" s="129" t="str">
        <f>IF(Stock[[#This Row],[MARKET PRICE]]&gt;0,Stock[[#This Row],[MARKET PRICE]]*Stock[[#This Row],[REMAINING QUANTITY
(auto-fill)]],"")</f>
        <v/>
      </c>
    </row>
    <row r="804" spans="2:35">
      <c r="B804" s="112" t="str">
        <f>IF(AND(Stock[[#This Row],[BUYING QUANTITY]]&gt;0,Stock[[#This Row],[REMAINING QUANTITY
(auto-fill)]]=0),"SOLD OUT",
IF(AND(Stock[[#This Row],[BUYING QUANTITY]]&gt;0,Stock[[#This Row],[REMAINING QUANTITY
(auto-fill)]]&gt;0),"HOLDING",""))</f>
        <v/>
      </c>
      <c r="C804" s="111">
        <f t="shared" si="12"/>
        <v>791</v>
      </c>
      <c r="D804" s="79"/>
      <c r="E804" s="80"/>
      <c r="F804" s="162"/>
      <c r="G804" s="85"/>
      <c r="H804" s="86"/>
      <c r="I804" s="164"/>
      <c r="J804" s="115" t="str">
        <f>IF(Stock[[#This Row],[BUYING QUANTITY]]&gt;0,Stock[[#This Row],[BUYING PRICE]]*Stock[[#This Row],[BUYING QUANTITY]]*Stock[[#This Row],[% BUYING FEE]],"")</f>
        <v/>
      </c>
      <c r="K804" s="89"/>
      <c r="L804" s="90"/>
      <c r="M804" s="117" t="str">
        <f>IF(Stock[[#This Row],[BUYING QUANTITY]]&gt;0,Stock[[#This Row],[BUYING PRICE]]*(1+Stock[[#This Row],[% THRESHOLD (RETURN)_1]]),"")</f>
        <v/>
      </c>
      <c r="N804" s="91"/>
      <c r="O804" s="117" t="str">
        <f>IF(Stock[[#This Row],[BUYING QUANTITY]]&gt;0,Stock[[#This Row],[BUYING PRICE]]*(1+Stock[[#This Row],[% THRESHOLD (RETURN)_2]]),"")</f>
        <v/>
      </c>
      <c r="P804" s="91"/>
      <c r="Q804" s="117" t="str">
        <f>IF(Stock[[#This Row],[BUYING QUANTITY]]&gt;0,Stock[[#This Row],[BUYING PRICE]]*(1+Stock[[#This Row],[% THRESHOLD (LOSS)]]),"")</f>
        <v/>
      </c>
      <c r="R804" s="106"/>
      <c r="S804" s="118" t="str">
        <f>IF(Stock[[#This Row],[CASH DIVIDEND]]&gt;0,Stock[[#This Row],[CASH DIVIDEND]]/(Stock[[#This Row],[BUYING PRICE]]*Stock[[#This Row],[BUYING QUANTITY]]),"")</f>
        <v/>
      </c>
      <c r="T804" s="106"/>
      <c r="U804" s="79"/>
      <c r="V804" s="97"/>
      <c r="W804" s="98"/>
      <c r="X804" s="168"/>
      <c r="Y804" s="126" t="str">
        <f>IF(Stock[[#This Row],[SELLING QUANTITY]]&gt;0,Stock[[#This Row],[SELLING PRICE]]*Stock[[#This Row],[SELLING QUANTITY]]*Stock[[#This Row],[% SELLING FEE]]+Stock[[#This Row],[SELLING PRICE]]*Stock[[#This Row],[SELLING QUANTITY]]*$D$12,"")</f>
        <v/>
      </c>
      <c r="Z804" s="127">
        <f>Stock[[#This Row],[BUYING QUANTITY]]+Stock[[#This Row],[STOCK DIVIDEND]]-Stock[[#This Row],[SELLING QUANTITY]]</f>
        <v>0</v>
      </c>
      <c r="AA8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4" s="121">
        <f ca="1">IF(Stock[[#This Row],[SELLING DATE]]&gt;0,Stock[[#This Row],[SELLING DATE]]-Stock[[#This Row],[BUY DATE]]+1,IF(Stock[[#This Row],[BUY DATE]]=0,0,TODAY()-Stock[[#This Row],[BUY DATE]]+1))</f>
        <v>0</v>
      </c>
      <c r="AC804" s="122" t="str">
        <f>IFERROR(Stock[[#This Row],[CASH DIVIDEND]]+Stock[[#This Row],[RETURN/(LOSS) FROM TRADING
(auto-fill)]],"")</f>
        <v/>
      </c>
      <c r="AD804" s="146" t="str">
        <f>IF(Stock[[#This Row],[SELLING QUANTITY]]&gt;0,SUM(Stock[[#This Row],[RETURN/(LOSS) FROM TRADING
(auto-fill)]],Stock[[#This Row],[CASH DIVIDEND]])/SUM(Stock[[#This Row],[BUYING PRICE]]*Stock[[#This Row],[SELLING QUANTITY]],Stock[[#This Row],[BUYING FEE
(auto-fill)]]*Stock[[#This Row],[SELLING QUANTITY]]/Stock[[#This Row],[BUYING QUANTITY]]),"")</f>
        <v/>
      </c>
      <c r="AE804" s="146" t="str">
        <f ca="1">IFERROR(IF(Stock[[#This Row],[HOLDING DAYS
(auto-fill)]]&lt;365,Stock[[#This Row],[% TOTAL RETURN/(LOSS)
(auto-fill)]]*365/Stock[[#This Row],[HOLDING DAYS
(auto-fill)]],POWER((1+Stock[[#This Row],[% TOTAL RETURN/(LOSS)
(auto-fill)]]),1/(Stock[[#This Row],[HOLDING DAYS
(auto-fill)]]/365))-1),"")</f>
        <v/>
      </c>
      <c r="AF804" s="92"/>
      <c r="AG804" s="149" t="str">
        <f>IF(Stock[[#This Row],[STATUS
(auto-fill)]]="HOLDING",Stock[[#This Row],[MARKET PRICE]]-Stock[[#This Row],[BUYING PRICE]],"")</f>
        <v/>
      </c>
      <c r="AH804" s="143" t="str">
        <f>IFERROR(Stock[[#This Row],[CHANGE
(auto-fill)]]/Stock[[#This Row],[BUYING PRICE]],"")</f>
        <v/>
      </c>
      <c r="AI804" s="129" t="str">
        <f>IF(Stock[[#This Row],[MARKET PRICE]]&gt;0,Stock[[#This Row],[MARKET PRICE]]*Stock[[#This Row],[REMAINING QUANTITY
(auto-fill)]],"")</f>
        <v/>
      </c>
    </row>
    <row r="805" spans="2:35">
      <c r="B805" s="112" t="str">
        <f>IF(AND(Stock[[#This Row],[BUYING QUANTITY]]&gt;0,Stock[[#This Row],[REMAINING QUANTITY
(auto-fill)]]=0),"SOLD OUT",
IF(AND(Stock[[#This Row],[BUYING QUANTITY]]&gt;0,Stock[[#This Row],[REMAINING QUANTITY
(auto-fill)]]&gt;0),"HOLDING",""))</f>
        <v/>
      </c>
      <c r="C805" s="111">
        <f t="shared" si="12"/>
        <v>792</v>
      </c>
      <c r="D805" s="79"/>
      <c r="E805" s="80"/>
      <c r="F805" s="162"/>
      <c r="G805" s="85"/>
      <c r="H805" s="86"/>
      <c r="I805" s="164"/>
      <c r="J805" s="115" t="str">
        <f>IF(Stock[[#This Row],[BUYING QUANTITY]]&gt;0,Stock[[#This Row],[BUYING PRICE]]*Stock[[#This Row],[BUYING QUANTITY]]*Stock[[#This Row],[% BUYING FEE]],"")</f>
        <v/>
      </c>
      <c r="K805" s="89"/>
      <c r="L805" s="90"/>
      <c r="M805" s="117" t="str">
        <f>IF(Stock[[#This Row],[BUYING QUANTITY]]&gt;0,Stock[[#This Row],[BUYING PRICE]]*(1+Stock[[#This Row],[% THRESHOLD (RETURN)_1]]),"")</f>
        <v/>
      </c>
      <c r="N805" s="91"/>
      <c r="O805" s="117" t="str">
        <f>IF(Stock[[#This Row],[BUYING QUANTITY]]&gt;0,Stock[[#This Row],[BUYING PRICE]]*(1+Stock[[#This Row],[% THRESHOLD (RETURN)_2]]),"")</f>
        <v/>
      </c>
      <c r="P805" s="91"/>
      <c r="Q805" s="117" t="str">
        <f>IF(Stock[[#This Row],[BUYING QUANTITY]]&gt;0,Stock[[#This Row],[BUYING PRICE]]*(1+Stock[[#This Row],[% THRESHOLD (LOSS)]]),"")</f>
        <v/>
      </c>
      <c r="R805" s="106"/>
      <c r="S805" s="118" t="str">
        <f>IF(Stock[[#This Row],[CASH DIVIDEND]]&gt;0,Stock[[#This Row],[CASH DIVIDEND]]/(Stock[[#This Row],[BUYING PRICE]]*Stock[[#This Row],[BUYING QUANTITY]]),"")</f>
        <v/>
      </c>
      <c r="T805" s="106"/>
      <c r="U805" s="79"/>
      <c r="V805" s="97"/>
      <c r="W805" s="98"/>
      <c r="X805" s="168"/>
      <c r="Y805" s="126" t="str">
        <f>IF(Stock[[#This Row],[SELLING QUANTITY]]&gt;0,Stock[[#This Row],[SELLING PRICE]]*Stock[[#This Row],[SELLING QUANTITY]]*Stock[[#This Row],[% SELLING FEE]]+Stock[[#This Row],[SELLING PRICE]]*Stock[[#This Row],[SELLING QUANTITY]]*$D$12,"")</f>
        <v/>
      </c>
      <c r="Z805" s="127">
        <f>Stock[[#This Row],[BUYING QUANTITY]]+Stock[[#This Row],[STOCK DIVIDEND]]-Stock[[#This Row],[SELLING QUANTITY]]</f>
        <v>0</v>
      </c>
      <c r="AA8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5" s="121">
        <f ca="1">IF(Stock[[#This Row],[SELLING DATE]]&gt;0,Stock[[#This Row],[SELLING DATE]]-Stock[[#This Row],[BUY DATE]]+1,IF(Stock[[#This Row],[BUY DATE]]=0,0,TODAY()-Stock[[#This Row],[BUY DATE]]+1))</f>
        <v>0</v>
      </c>
      <c r="AC805" s="122" t="str">
        <f>IFERROR(Stock[[#This Row],[CASH DIVIDEND]]+Stock[[#This Row],[RETURN/(LOSS) FROM TRADING
(auto-fill)]],"")</f>
        <v/>
      </c>
      <c r="AD805" s="146" t="str">
        <f>IF(Stock[[#This Row],[SELLING QUANTITY]]&gt;0,SUM(Stock[[#This Row],[RETURN/(LOSS) FROM TRADING
(auto-fill)]],Stock[[#This Row],[CASH DIVIDEND]])/SUM(Stock[[#This Row],[BUYING PRICE]]*Stock[[#This Row],[SELLING QUANTITY]],Stock[[#This Row],[BUYING FEE
(auto-fill)]]*Stock[[#This Row],[SELLING QUANTITY]]/Stock[[#This Row],[BUYING QUANTITY]]),"")</f>
        <v/>
      </c>
      <c r="AE805" s="146" t="str">
        <f ca="1">IFERROR(IF(Stock[[#This Row],[HOLDING DAYS
(auto-fill)]]&lt;365,Stock[[#This Row],[% TOTAL RETURN/(LOSS)
(auto-fill)]]*365/Stock[[#This Row],[HOLDING DAYS
(auto-fill)]],POWER((1+Stock[[#This Row],[% TOTAL RETURN/(LOSS)
(auto-fill)]]),1/(Stock[[#This Row],[HOLDING DAYS
(auto-fill)]]/365))-1),"")</f>
        <v/>
      </c>
      <c r="AF805" s="92"/>
      <c r="AG805" s="149" t="str">
        <f>IF(Stock[[#This Row],[STATUS
(auto-fill)]]="HOLDING",Stock[[#This Row],[MARKET PRICE]]-Stock[[#This Row],[BUYING PRICE]],"")</f>
        <v/>
      </c>
      <c r="AH805" s="143" t="str">
        <f>IFERROR(Stock[[#This Row],[CHANGE
(auto-fill)]]/Stock[[#This Row],[BUYING PRICE]],"")</f>
        <v/>
      </c>
      <c r="AI805" s="129" t="str">
        <f>IF(Stock[[#This Row],[MARKET PRICE]]&gt;0,Stock[[#This Row],[MARKET PRICE]]*Stock[[#This Row],[REMAINING QUANTITY
(auto-fill)]],"")</f>
        <v/>
      </c>
    </row>
    <row r="806" spans="2:35">
      <c r="B806" s="112" t="str">
        <f>IF(AND(Stock[[#This Row],[BUYING QUANTITY]]&gt;0,Stock[[#This Row],[REMAINING QUANTITY
(auto-fill)]]=0),"SOLD OUT",
IF(AND(Stock[[#This Row],[BUYING QUANTITY]]&gt;0,Stock[[#This Row],[REMAINING QUANTITY
(auto-fill)]]&gt;0),"HOLDING",""))</f>
        <v/>
      </c>
      <c r="C806" s="111">
        <f t="shared" si="12"/>
        <v>793</v>
      </c>
      <c r="D806" s="79"/>
      <c r="E806" s="80"/>
      <c r="F806" s="162"/>
      <c r="G806" s="85"/>
      <c r="H806" s="86"/>
      <c r="I806" s="164"/>
      <c r="J806" s="115" t="str">
        <f>IF(Stock[[#This Row],[BUYING QUANTITY]]&gt;0,Stock[[#This Row],[BUYING PRICE]]*Stock[[#This Row],[BUYING QUANTITY]]*Stock[[#This Row],[% BUYING FEE]],"")</f>
        <v/>
      </c>
      <c r="K806" s="89"/>
      <c r="L806" s="90"/>
      <c r="M806" s="117" t="str">
        <f>IF(Stock[[#This Row],[BUYING QUANTITY]]&gt;0,Stock[[#This Row],[BUYING PRICE]]*(1+Stock[[#This Row],[% THRESHOLD (RETURN)_1]]),"")</f>
        <v/>
      </c>
      <c r="N806" s="91"/>
      <c r="O806" s="117" t="str">
        <f>IF(Stock[[#This Row],[BUYING QUANTITY]]&gt;0,Stock[[#This Row],[BUYING PRICE]]*(1+Stock[[#This Row],[% THRESHOLD (RETURN)_2]]),"")</f>
        <v/>
      </c>
      <c r="P806" s="91"/>
      <c r="Q806" s="117" t="str">
        <f>IF(Stock[[#This Row],[BUYING QUANTITY]]&gt;0,Stock[[#This Row],[BUYING PRICE]]*(1+Stock[[#This Row],[% THRESHOLD (LOSS)]]),"")</f>
        <v/>
      </c>
      <c r="R806" s="106"/>
      <c r="S806" s="118" t="str">
        <f>IF(Stock[[#This Row],[CASH DIVIDEND]]&gt;0,Stock[[#This Row],[CASH DIVIDEND]]/(Stock[[#This Row],[BUYING PRICE]]*Stock[[#This Row],[BUYING QUANTITY]]),"")</f>
        <v/>
      </c>
      <c r="T806" s="106"/>
      <c r="U806" s="79"/>
      <c r="V806" s="97"/>
      <c r="W806" s="98"/>
      <c r="X806" s="168"/>
      <c r="Y806" s="126" t="str">
        <f>IF(Stock[[#This Row],[SELLING QUANTITY]]&gt;0,Stock[[#This Row],[SELLING PRICE]]*Stock[[#This Row],[SELLING QUANTITY]]*Stock[[#This Row],[% SELLING FEE]]+Stock[[#This Row],[SELLING PRICE]]*Stock[[#This Row],[SELLING QUANTITY]]*$D$12,"")</f>
        <v/>
      </c>
      <c r="Z806" s="127">
        <f>Stock[[#This Row],[BUYING QUANTITY]]+Stock[[#This Row],[STOCK DIVIDEND]]-Stock[[#This Row],[SELLING QUANTITY]]</f>
        <v>0</v>
      </c>
      <c r="AA8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6" s="121">
        <f ca="1">IF(Stock[[#This Row],[SELLING DATE]]&gt;0,Stock[[#This Row],[SELLING DATE]]-Stock[[#This Row],[BUY DATE]]+1,IF(Stock[[#This Row],[BUY DATE]]=0,0,TODAY()-Stock[[#This Row],[BUY DATE]]+1))</f>
        <v>0</v>
      </c>
      <c r="AC806" s="122" t="str">
        <f>IFERROR(Stock[[#This Row],[CASH DIVIDEND]]+Stock[[#This Row],[RETURN/(LOSS) FROM TRADING
(auto-fill)]],"")</f>
        <v/>
      </c>
      <c r="AD806" s="146" t="str">
        <f>IF(Stock[[#This Row],[SELLING QUANTITY]]&gt;0,SUM(Stock[[#This Row],[RETURN/(LOSS) FROM TRADING
(auto-fill)]],Stock[[#This Row],[CASH DIVIDEND]])/SUM(Stock[[#This Row],[BUYING PRICE]]*Stock[[#This Row],[SELLING QUANTITY]],Stock[[#This Row],[BUYING FEE
(auto-fill)]]*Stock[[#This Row],[SELLING QUANTITY]]/Stock[[#This Row],[BUYING QUANTITY]]),"")</f>
        <v/>
      </c>
      <c r="AE806" s="146" t="str">
        <f ca="1">IFERROR(IF(Stock[[#This Row],[HOLDING DAYS
(auto-fill)]]&lt;365,Stock[[#This Row],[% TOTAL RETURN/(LOSS)
(auto-fill)]]*365/Stock[[#This Row],[HOLDING DAYS
(auto-fill)]],POWER((1+Stock[[#This Row],[% TOTAL RETURN/(LOSS)
(auto-fill)]]),1/(Stock[[#This Row],[HOLDING DAYS
(auto-fill)]]/365))-1),"")</f>
        <v/>
      </c>
      <c r="AF806" s="92"/>
      <c r="AG806" s="149" t="str">
        <f>IF(Stock[[#This Row],[STATUS
(auto-fill)]]="HOLDING",Stock[[#This Row],[MARKET PRICE]]-Stock[[#This Row],[BUYING PRICE]],"")</f>
        <v/>
      </c>
      <c r="AH806" s="143" t="str">
        <f>IFERROR(Stock[[#This Row],[CHANGE
(auto-fill)]]/Stock[[#This Row],[BUYING PRICE]],"")</f>
        <v/>
      </c>
      <c r="AI806" s="129" t="str">
        <f>IF(Stock[[#This Row],[MARKET PRICE]]&gt;0,Stock[[#This Row],[MARKET PRICE]]*Stock[[#This Row],[REMAINING QUANTITY
(auto-fill)]],"")</f>
        <v/>
      </c>
    </row>
    <row r="807" spans="2:35">
      <c r="B807" s="112" t="str">
        <f>IF(AND(Stock[[#This Row],[BUYING QUANTITY]]&gt;0,Stock[[#This Row],[REMAINING QUANTITY
(auto-fill)]]=0),"SOLD OUT",
IF(AND(Stock[[#This Row],[BUYING QUANTITY]]&gt;0,Stock[[#This Row],[REMAINING QUANTITY
(auto-fill)]]&gt;0),"HOLDING",""))</f>
        <v/>
      </c>
      <c r="C807" s="111">
        <f t="shared" si="12"/>
        <v>794</v>
      </c>
      <c r="D807" s="79"/>
      <c r="E807" s="80"/>
      <c r="F807" s="162"/>
      <c r="G807" s="85"/>
      <c r="H807" s="86"/>
      <c r="I807" s="164"/>
      <c r="J807" s="115" t="str">
        <f>IF(Stock[[#This Row],[BUYING QUANTITY]]&gt;0,Stock[[#This Row],[BUYING PRICE]]*Stock[[#This Row],[BUYING QUANTITY]]*Stock[[#This Row],[% BUYING FEE]],"")</f>
        <v/>
      </c>
      <c r="K807" s="89"/>
      <c r="L807" s="90"/>
      <c r="M807" s="117" t="str">
        <f>IF(Stock[[#This Row],[BUYING QUANTITY]]&gt;0,Stock[[#This Row],[BUYING PRICE]]*(1+Stock[[#This Row],[% THRESHOLD (RETURN)_1]]),"")</f>
        <v/>
      </c>
      <c r="N807" s="91"/>
      <c r="O807" s="117" t="str">
        <f>IF(Stock[[#This Row],[BUYING QUANTITY]]&gt;0,Stock[[#This Row],[BUYING PRICE]]*(1+Stock[[#This Row],[% THRESHOLD (RETURN)_2]]),"")</f>
        <v/>
      </c>
      <c r="P807" s="91"/>
      <c r="Q807" s="117" t="str">
        <f>IF(Stock[[#This Row],[BUYING QUANTITY]]&gt;0,Stock[[#This Row],[BUYING PRICE]]*(1+Stock[[#This Row],[% THRESHOLD (LOSS)]]),"")</f>
        <v/>
      </c>
      <c r="R807" s="106"/>
      <c r="S807" s="118" t="str">
        <f>IF(Stock[[#This Row],[CASH DIVIDEND]]&gt;0,Stock[[#This Row],[CASH DIVIDEND]]/(Stock[[#This Row],[BUYING PRICE]]*Stock[[#This Row],[BUYING QUANTITY]]),"")</f>
        <v/>
      </c>
      <c r="T807" s="106"/>
      <c r="U807" s="79"/>
      <c r="V807" s="97"/>
      <c r="W807" s="98"/>
      <c r="X807" s="168"/>
      <c r="Y807" s="126" t="str">
        <f>IF(Stock[[#This Row],[SELLING QUANTITY]]&gt;0,Stock[[#This Row],[SELLING PRICE]]*Stock[[#This Row],[SELLING QUANTITY]]*Stock[[#This Row],[% SELLING FEE]]+Stock[[#This Row],[SELLING PRICE]]*Stock[[#This Row],[SELLING QUANTITY]]*$D$12,"")</f>
        <v/>
      </c>
      <c r="Z807" s="127">
        <f>Stock[[#This Row],[BUYING QUANTITY]]+Stock[[#This Row],[STOCK DIVIDEND]]-Stock[[#This Row],[SELLING QUANTITY]]</f>
        <v>0</v>
      </c>
      <c r="AA8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7" s="121">
        <f ca="1">IF(Stock[[#This Row],[SELLING DATE]]&gt;0,Stock[[#This Row],[SELLING DATE]]-Stock[[#This Row],[BUY DATE]]+1,IF(Stock[[#This Row],[BUY DATE]]=0,0,TODAY()-Stock[[#This Row],[BUY DATE]]+1))</f>
        <v>0</v>
      </c>
      <c r="AC807" s="122" t="str">
        <f>IFERROR(Stock[[#This Row],[CASH DIVIDEND]]+Stock[[#This Row],[RETURN/(LOSS) FROM TRADING
(auto-fill)]],"")</f>
        <v/>
      </c>
      <c r="AD807" s="146" t="str">
        <f>IF(Stock[[#This Row],[SELLING QUANTITY]]&gt;0,SUM(Stock[[#This Row],[RETURN/(LOSS) FROM TRADING
(auto-fill)]],Stock[[#This Row],[CASH DIVIDEND]])/SUM(Stock[[#This Row],[BUYING PRICE]]*Stock[[#This Row],[SELLING QUANTITY]],Stock[[#This Row],[BUYING FEE
(auto-fill)]]*Stock[[#This Row],[SELLING QUANTITY]]/Stock[[#This Row],[BUYING QUANTITY]]),"")</f>
        <v/>
      </c>
      <c r="AE807" s="146" t="str">
        <f ca="1">IFERROR(IF(Stock[[#This Row],[HOLDING DAYS
(auto-fill)]]&lt;365,Stock[[#This Row],[% TOTAL RETURN/(LOSS)
(auto-fill)]]*365/Stock[[#This Row],[HOLDING DAYS
(auto-fill)]],POWER((1+Stock[[#This Row],[% TOTAL RETURN/(LOSS)
(auto-fill)]]),1/(Stock[[#This Row],[HOLDING DAYS
(auto-fill)]]/365))-1),"")</f>
        <v/>
      </c>
      <c r="AF807" s="92"/>
      <c r="AG807" s="149" t="str">
        <f>IF(Stock[[#This Row],[STATUS
(auto-fill)]]="HOLDING",Stock[[#This Row],[MARKET PRICE]]-Stock[[#This Row],[BUYING PRICE]],"")</f>
        <v/>
      </c>
      <c r="AH807" s="143" t="str">
        <f>IFERROR(Stock[[#This Row],[CHANGE
(auto-fill)]]/Stock[[#This Row],[BUYING PRICE]],"")</f>
        <v/>
      </c>
      <c r="AI807" s="129" t="str">
        <f>IF(Stock[[#This Row],[MARKET PRICE]]&gt;0,Stock[[#This Row],[MARKET PRICE]]*Stock[[#This Row],[REMAINING QUANTITY
(auto-fill)]],"")</f>
        <v/>
      </c>
    </row>
    <row r="808" spans="2:35">
      <c r="B808" s="112" t="str">
        <f>IF(AND(Stock[[#This Row],[BUYING QUANTITY]]&gt;0,Stock[[#This Row],[REMAINING QUANTITY
(auto-fill)]]=0),"SOLD OUT",
IF(AND(Stock[[#This Row],[BUYING QUANTITY]]&gt;0,Stock[[#This Row],[REMAINING QUANTITY
(auto-fill)]]&gt;0),"HOLDING",""))</f>
        <v/>
      </c>
      <c r="C808" s="111">
        <f t="shared" si="12"/>
        <v>795</v>
      </c>
      <c r="D808" s="79"/>
      <c r="E808" s="80"/>
      <c r="F808" s="162"/>
      <c r="G808" s="85"/>
      <c r="H808" s="86"/>
      <c r="I808" s="164"/>
      <c r="J808" s="115" t="str">
        <f>IF(Stock[[#This Row],[BUYING QUANTITY]]&gt;0,Stock[[#This Row],[BUYING PRICE]]*Stock[[#This Row],[BUYING QUANTITY]]*Stock[[#This Row],[% BUYING FEE]],"")</f>
        <v/>
      </c>
      <c r="K808" s="89"/>
      <c r="L808" s="90"/>
      <c r="M808" s="117" t="str">
        <f>IF(Stock[[#This Row],[BUYING QUANTITY]]&gt;0,Stock[[#This Row],[BUYING PRICE]]*(1+Stock[[#This Row],[% THRESHOLD (RETURN)_1]]),"")</f>
        <v/>
      </c>
      <c r="N808" s="91"/>
      <c r="O808" s="117" t="str">
        <f>IF(Stock[[#This Row],[BUYING QUANTITY]]&gt;0,Stock[[#This Row],[BUYING PRICE]]*(1+Stock[[#This Row],[% THRESHOLD (RETURN)_2]]),"")</f>
        <v/>
      </c>
      <c r="P808" s="91"/>
      <c r="Q808" s="117" t="str">
        <f>IF(Stock[[#This Row],[BUYING QUANTITY]]&gt;0,Stock[[#This Row],[BUYING PRICE]]*(1+Stock[[#This Row],[% THRESHOLD (LOSS)]]),"")</f>
        <v/>
      </c>
      <c r="R808" s="106"/>
      <c r="S808" s="118" t="str">
        <f>IF(Stock[[#This Row],[CASH DIVIDEND]]&gt;0,Stock[[#This Row],[CASH DIVIDEND]]/(Stock[[#This Row],[BUYING PRICE]]*Stock[[#This Row],[BUYING QUANTITY]]),"")</f>
        <v/>
      </c>
      <c r="T808" s="106"/>
      <c r="U808" s="79"/>
      <c r="V808" s="97"/>
      <c r="W808" s="98"/>
      <c r="X808" s="168"/>
      <c r="Y808" s="126" t="str">
        <f>IF(Stock[[#This Row],[SELLING QUANTITY]]&gt;0,Stock[[#This Row],[SELLING PRICE]]*Stock[[#This Row],[SELLING QUANTITY]]*Stock[[#This Row],[% SELLING FEE]]+Stock[[#This Row],[SELLING PRICE]]*Stock[[#This Row],[SELLING QUANTITY]]*$D$12,"")</f>
        <v/>
      </c>
      <c r="Z808" s="127">
        <f>Stock[[#This Row],[BUYING QUANTITY]]+Stock[[#This Row],[STOCK DIVIDEND]]-Stock[[#This Row],[SELLING QUANTITY]]</f>
        <v>0</v>
      </c>
      <c r="AA8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8" s="121">
        <f ca="1">IF(Stock[[#This Row],[SELLING DATE]]&gt;0,Stock[[#This Row],[SELLING DATE]]-Stock[[#This Row],[BUY DATE]]+1,IF(Stock[[#This Row],[BUY DATE]]=0,0,TODAY()-Stock[[#This Row],[BUY DATE]]+1))</f>
        <v>0</v>
      </c>
      <c r="AC808" s="122" t="str">
        <f>IFERROR(Stock[[#This Row],[CASH DIVIDEND]]+Stock[[#This Row],[RETURN/(LOSS) FROM TRADING
(auto-fill)]],"")</f>
        <v/>
      </c>
      <c r="AD808" s="146" t="str">
        <f>IF(Stock[[#This Row],[SELLING QUANTITY]]&gt;0,SUM(Stock[[#This Row],[RETURN/(LOSS) FROM TRADING
(auto-fill)]],Stock[[#This Row],[CASH DIVIDEND]])/SUM(Stock[[#This Row],[BUYING PRICE]]*Stock[[#This Row],[SELLING QUANTITY]],Stock[[#This Row],[BUYING FEE
(auto-fill)]]*Stock[[#This Row],[SELLING QUANTITY]]/Stock[[#This Row],[BUYING QUANTITY]]),"")</f>
        <v/>
      </c>
      <c r="AE808" s="146" t="str">
        <f ca="1">IFERROR(IF(Stock[[#This Row],[HOLDING DAYS
(auto-fill)]]&lt;365,Stock[[#This Row],[% TOTAL RETURN/(LOSS)
(auto-fill)]]*365/Stock[[#This Row],[HOLDING DAYS
(auto-fill)]],POWER((1+Stock[[#This Row],[% TOTAL RETURN/(LOSS)
(auto-fill)]]),1/(Stock[[#This Row],[HOLDING DAYS
(auto-fill)]]/365))-1),"")</f>
        <v/>
      </c>
      <c r="AF808" s="92"/>
      <c r="AG808" s="149" t="str">
        <f>IF(Stock[[#This Row],[STATUS
(auto-fill)]]="HOLDING",Stock[[#This Row],[MARKET PRICE]]-Stock[[#This Row],[BUYING PRICE]],"")</f>
        <v/>
      </c>
      <c r="AH808" s="143" t="str">
        <f>IFERROR(Stock[[#This Row],[CHANGE
(auto-fill)]]/Stock[[#This Row],[BUYING PRICE]],"")</f>
        <v/>
      </c>
      <c r="AI808" s="129" t="str">
        <f>IF(Stock[[#This Row],[MARKET PRICE]]&gt;0,Stock[[#This Row],[MARKET PRICE]]*Stock[[#This Row],[REMAINING QUANTITY
(auto-fill)]],"")</f>
        <v/>
      </c>
    </row>
    <row r="809" spans="2:35">
      <c r="B809" s="112" t="str">
        <f>IF(AND(Stock[[#This Row],[BUYING QUANTITY]]&gt;0,Stock[[#This Row],[REMAINING QUANTITY
(auto-fill)]]=0),"SOLD OUT",
IF(AND(Stock[[#This Row],[BUYING QUANTITY]]&gt;0,Stock[[#This Row],[REMAINING QUANTITY
(auto-fill)]]&gt;0),"HOLDING",""))</f>
        <v/>
      </c>
      <c r="C809" s="111">
        <f t="shared" si="12"/>
        <v>796</v>
      </c>
      <c r="D809" s="79"/>
      <c r="E809" s="80"/>
      <c r="F809" s="162"/>
      <c r="G809" s="85"/>
      <c r="H809" s="86"/>
      <c r="I809" s="164"/>
      <c r="J809" s="115" t="str">
        <f>IF(Stock[[#This Row],[BUYING QUANTITY]]&gt;0,Stock[[#This Row],[BUYING PRICE]]*Stock[[#This Row],[BUYING QUANTITY]]*Stock[[#This Row],[% BUYING FEE]],"")</f>
        <v/>
      </c>
      <c r="K809" s="89"/>
      <c r="L809" s="90"/>
      <c r="M809" s="117" t="str">
        <f>IF(Stock[[#This Row],[BUYING QUANTITY]]&gt;0,Stock[[#This Row],[BUYING PRICE]]*(1+Stock[[#This Row],[% THRESHOLD (RETURN)_1]]),"")</f>
        <v/>
      </c>
      <c r="N809" s="91"/>
      <c r="O809" s="117" t="str">
        <f>IF(Stock[[#This Row],[BUYING QUANTITY]]&gt;0,Stock[[#This Row],[BUYING PRICE]]*(1+Stock[[#This Row],[% THRESHOLD (RETURN)_2]]),"")</f>
        <v/>
      </c>
      <c r="P809" s="91"/>
      <c r="Q809" s="117" t="str">
        <f>IF(Stock[[#This Row],[BUYING QUANTITY]]&gt;0,Stock[[#This Row],[BUYING PRICE]]*(1+Stock[[#This Row],[% THRESHOLD (LOSS)]]),"")</f>
        <v/>
      </c>
      <c r="R809" s="106"/>
      <c r="S809" s="118" t="str">
        <f>IF(Stock[[#This Row],[CASH DIVIDEND]]&gt;0,Stock[[#This Row],[CASH DIVIDEND]]/(Stock[[#This Row],[BUYING PRICE]]*Stock[[#This Row],[BUYING QUANTITY]]),"")</f>
        <v/>
      </c>
      <c r="T809" s="106"/>
      <c r="U809" s="79"/>
      <c r="V809" s="97"/>
      <c r="W809" s="98"/>
      <c r="X809" s="168"/>
      <c r="Y809" s="126" t="str">
        <f>IF(Stock[[#This Row],[SELLING QUANTITY]]&gt;0,Stock[[#This Row],[SELLING PRICE]]*Stock[[#This Row],[SELLING QUANTITY]]*Stock[[#This Row],[% SELLING FEE]]+Stock[[#This Row],[SELLING PRICE]]*Stock[[#This Row],[SELLING QUANTITY]]*$D$12,"")</f>
        <v/>
      </c>
      <c r="Z809" s="127">
        <f>Stock[[#This Row],[BUYING QUANTITY]]+Stock[[#This Row],[STOCK DIVIDEND]]-Stock[[#This Row],[SELLING QUANTITY]]</f>
        <v>0</v>
      </c>
      <c r="AA8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09" s="121">
        <f ca="1">IF(Stock[[#This Row],[SELLING DATE]]&gt;0,Stock[[#This Row],[SELLING DATE]]-Stock[[#This Row],[BUY DATE]]+1,IF(Stock[[#This Row],[BUY DATE]]=0,0,TODAY()-Stock[[#This Row],[BUY DATE]]+1))</f>
        <v>0</v>
      </c>
      <c r="AC809" s="122" t="str">
        <f>IFERROR(Stock[[#This Row],[CASH DIVIDEND]]+Stock[[#This Row],[RETURN/(LOSS) FROM TRADING
(auto-fill)]],"")</f>
        <v/>
      </c>
      <c r="AD809" s="146" t="str">
        <f>IF(Stock[[#This Row],[SELLING QUANTITY]]&gt;0,SUM(Stock[[#This Row],[RETURN/(LOSS) FROM TRADING
(auto-fill)]],Stock[[#This Row],[CASH DIVIDEND]])/SUM(Stock[[#This Row],[BUYING PRICE]]*Stock[[#This Row],[SELLING QUANTITY]],Stock[[#This Row],[BUYING FEE
(auto-fill)]]*Stock[[#This Row],[SELLING QUANTITY]]/Stock[[#This Row],[BUYING QUANTITY]]),"")</f>
        <v/>
      </c>
      <c r="AE809" s="146" t="str">
        <f ca="1">IFERROR(IF(Stock[[#This Row],[HOLDING DAYS
(auto-fill)]]&lt;365,Stock[[#This Row],[% TOTAL RETURN/(LOSS)
(auto-fill)]]*365/Stock[[#This Row],[HOLDING DAYS
(auto-fill)]],POWER((1+Stock[[#This Row],[% TOTAL RETURN/(LOSS)
(auto-fill)]]),1/(Stock[[#This Row],[HOLDING DAYS
(auto-fill)]]/365))-1),"")</f>
        <v/>
      </c>
      <c r="AF809" s="92"/>
      <c r="AG809" s="149" t="str">
        <f>IF(Stock[[#This Row],[STATUS
(auto-fill)]]="HOLDING",Stock[[#This Row],[MARKET PRICE]]-Stock[[#This Row],[BUYING PRICE]],"")</f>
        <v/>
      </c>
      <c r="AH809" s="143" t="str">
        <f>IFERROR(Stock[[#This Row],[CHANGE
(auto-fill)]]/Stock[[#This Row],[BUYING PRICE]],"")</f>
        <v/>
      </c>
      <c r="AI809" s="129" t="str">
        <f>IF(Stock[[#This Row],[MARKET PRICE]]&gt;0,Stock[[#This Row],[MARKET PRICE]]*Stock[[#This Row],[REMAINING QUANTITY
(auto-fill)]],"")</f>
        <v/>
      </c>
    </row>
    <row r="810" spans="2:35">
      <c r="B810" s="112" t="str">
        <f>IF(AND(Stock[[#This Row],[BUYING QUANTITY]]&gt;0,Stock[[#This Row],[REMAINING QUANTITY
(auto-fill)]]=0),"SOLD OUT",
IF(AND(Stock[[#This Row],[BUYING QUANTITY]]&gt;0,Stock[[#This Row],[REMAINING QUANTITY
(auto-fill)]]&gt;0),"HOLDING",""))</f>
        <v/>
      </c>
      <c r="C810" s="111">
        <f t="shared" si="12"/>
        <v>797</v>
      </c>
      <c r="D810" s="79"/>
      <c r="E810" s="80"/>
      <c r="F810" s="162"/>
      <c r="G810" s="85"/>
      <c r="H810" s="86"/>
      <c r="I810" s="164"/>
      <c r="J810" s="115" t="str">
        <f>IF(Stock[[#This Row],[BUYING QUANTITY]]&gt;0,Stock[[#This Row],[BUYING PRICE]]*Stock[[#This Row],[BUYING QUANTITY]]*Stock[[#This Row],[% BUYING FEE]],"")</f>
        <v/>
      </c>
      <c r="K810" s="89"/>
      <c r="L810" s="90"/>
      <c r="M810" s="117" t="str">
        <f>IF(Stock[[#This Row],[BUYING QUANTITY]]&gt;0,Stock[[#This Row],[BUYING PRICE]]*(1+Stock[[#This Row],[% THRESHOLD (RETURN)_1]]),"")</f>
        <v/>
      </c>
      <c r="N810" s="91"/>
      <c r="O810" s="117" t="str">
        <f>IF(Stock[[#This Row],[BUYING QUANTITY]]&gt;0,Stock[[#This Row],[BUYING PRICE]]*(1+Stock[[#This Row],[% THRESHOLD (RETURN)_2]]),"")</f>
        <v/>
      </c>
      <c r="P810" s="91"/>
      <c r="Q810" s="117" t="str">
        <f>IF(Stock[[#This Row],[BUYING QUANTITY]]&gt;0,Stock[[#This Row],[BUYING PRICE]]*(1+Stock[[#This Row],[% THRESHOLD (LOSS)]]),"")</f>
        <v/>
      </c>
      <c r="R810" s="106"/>
      <c r="S810" s="118" t="str">
        <f>IF(Stock[[#This Row],[CASH DIVIDEND]]&gt;0,Stock[[#This Row],[CASH DIVIDEND]]/(Stock[[#This Row],[BUYING PRICE]]*Stock[[#This Row],[BUYING QUANTITY]]),"")</f>
        <v/>
      </c>
      <c r="T810" s="106"/>
      <c r="U810" s="79"/>
      <c r="V810" s="97"/>
      <c r="W810" s="98"/>
      <c r="X810" s="168"/>
      <c r="Y810" s="126" t="str">
        <f>IF(Stock[[#This Row],[SELLING QUANTITY]]&gt;0,Stock[[#This Row],[SELLING PRICE]]*Stock[[#This Row],[SELLING QUANTITY]]*Stock[[#This Row],[% SELLING FEE]]+Stock[[#This Row],[SELLING PRICE]]*Stock[[#This Row],[SELLING QUANTITY]]*$D$12,"")</f>
        <v/>
      </c>
      <c r="Z810" s="127">
        <f>Stock[[#This Row],[BUYING QUANTITY]]+Stock[[#This Row],[STOCK DIVIDEND]]-Stock[[#This Row],[SELLING QUANTITY]]</f>
        <v>0</v>
      </c>
      <c r="AA8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0" s="121">
        <f ca="1">IF(Stock[[#This Row],[SELLING DATE]]&gt;0,Stock[[#This Row],[SELLING DATE]]-Stock[[#This Row],[BUY DATE]]+1,IF(Stock[[#This Row],[BUY DATE]]=0,0,TODAY()-Stock[[#This Row],[BUY DATE]]+1))</f>
        <v>0</v>
      </c>
      <c r="AC810" s="122" t="str">
        <f>IFERROR(Stock[[#This Row],[CASH DIVIDEND]]+Stock[[#This Row],[RETURN/(LOSS) FROM TRADING
(auto-fill)]],"")</f>
        <v/>
      </c>
      <c r="AD810" s="146" t="str">
        <f>IF(Stock[[#This Row],[SELLING QUANTITY]]&gt;0,SUM(Stock[[#This Row],[RETURN/(LOSS) FROM TRADING
(auto-fill)]],Stock[[#This Row],[CASH DIVIDEND]])/SUM(Stock[[#This Row],[BUYING PRICE]]*Stock[[#This Row],[SELLING QUANTITY]],Stock[[#This Row],[BUYING FEE
(auto-fill)]]*Stock[[#This Row],[SELLING QUANTITY]]/Stock[[#This Row],[BUYING QUANTITY]]),"")</f>
        <v/>
      </c>
      <c r="AE810" s="146" t="str">
        <f ca="1">IFERROR(IF(Stock[[#This Row],[HOLDING DAYS
(auto-fill)]]&lt;365,Stock[[#This Row],[% TOTAL RETURN/(LOSS)
(auto-fill)]]*365/Stock[[#This Row],[HOLDING DAYS
(auto-fill)]],POWER((1+Stock[[#This Row],[% TOTAL RETURN/(LOSS)
(auto-fill)]]),1/(Stock[[#This Row],[HOLDING DAYS
(auto-fill)]]/365))-1),"")</f>
        <v/>
      </c>
      <c r="AF810" s="92"/>
      <c r="AG810" s="149" t="str">
        <f>IF(Stock[[#This Row],[STATUS
(auto-fill)]]="HOLDING",Stock[[#This Row],[MARKET PRICE]]-Stock[[#This Row],[BUYING PRICE]],"")</f>
        <v/>
      </c>
      <c r="AH810" s="143" t="str">
        <f>IFERROR(Stock[[#This Row],[CHANGE
(auto-fill)]]/Stock[[#This Row],[BUYING PRICE]],"")</f>
        <v/>
      </c>
      <c r="AI810" s="129" t="str">
        <f>IF(Stock[[#This Row],[MARKET PRICE]]&gt;0,Stock[[#This Row],[MARKET PRICE]]*Stock[[#This Row],[REMAINING QUANTITY
(auto-fill)]],"")</f>
        <v/>
      </c>
    </row>
    <row r="811" spans="2:35">
      <c r="B811" s="112" t="str">
        <f>IF(AND(Stock[[#This Row],[BUYING QUANTITY]]&gt;0,Stock[[#This Row],[REMAINING QUANTITY
(auto-fill)]]=0),"SOLD OUT",
IF(AND(Stock[[#This Row],[BUYING QUANTITY]]&gt;0,Stock[[#This Row],[REMAINING QUANTITY
(auto-fill)]]&gt;0),"HOLDING",""))</f>
        <v/>
      </c>
      <c r="C811" s="111">
        <f t="shared" si="12"/>
        <v>798</v>
      </c>
      <c r="D811" s="79"/>
      <c r="E811" s="80"/>
      <c r="F811" s="162"/>
      <c r="G811" s="85"/>
      <c r="H811" s="86"/>
      <c r="I811" s="164"/>
      <c r="J811" s="115" t="str">
        <f>IF(Stock[[#This Row],[BUYING QUANTITY]]&gt;0,Stock[[#This Row],[BUYING PRICE]]*Stock[[#This Row],[BUYING QUANTITY]]*Stock[[#This Row],[% BUYING FEE]],"")</f>
        <v/>
      </c>
      <c r="K811" s="89"/>
      <c r="L811" s="90"/>
      <c r="M811" s="117" t="str">
        <f>IF(Stock[[#This Row],[BUYING QUANTITY]]&gt;0,Stock[[#This Row],[BUYING PRICE]]*(1+Stock[[#This Row],[% THRESHOLD (RETURN)_1]]),"")</f>
        <v/>
      </c>
      <c r="N811" s="91"/>
      <c r="O811" s="117" t="str">
        <f>IF(Stock[[#This Row],[BUYING QUANTITY]]&gt;0,Stock[[#This Row],[BUYING PRICE]]*(1+Stock[[#This Row],[% THRESHOLD (RETURN)_2]]),"")</f>
        <v/>
      </c>
      <c r="P811" s="91"/>
      <c r="Q811" s="117" t="str">
        <f>IF(Stock[[#This Row],[BUYING QUANTITY]]&gt;0,Stock[[#This Row],[BUYING PRICE]]*(1+Stock[[#This Row],[% THRESHOLD (LOSS)]]),"")</f>
        <v/>
      </c>
      <c r="R811" s="106"/>
      <c r="S811" s="118" t="str">
        <f>IF(Stock[[#This Row],[CASH DIVIDEND]]&gt;0,Stock[[#This Row],[CASH DIVIDEND]]/(Stock[[#This Row],[BUYING PRICE]]*Stock[[#This Row],[BUYING QUANTITY]]),"")</f>
        <v/>
      </c>
      <c r="T811" s="106"/>
      <c r="U811" s="79"/>
      <c r="V811" s="97"/>
      <c r="W811" s="98"/>
      <c r="X811" s="168"/>
      <c r="Y811" s="126" t="str">
        <f>IF(Stock[[#This Row],[SELLING QUANTITY]]&gt;0,Stock[[#This Row],[SELLING PRICE]]*Stock[[#This Row],[SELLING QUANTITY]]*Stock[[#This Row],[% SELLING FEE]]+Stock[[#This Row],[SELLING PRICE]]*Stock[[#This Row],[SELLING QUANTITY]]*$D$12,"")</f>
        <v/>
      </c>
      <c r="Z811" s="127">
        <f>Stock[[#This Row],[BUYING QUANTITY]]+Stock[[#This Row],[STOCK DIVIDEND]]-Stock[[#This Row],[SELLING QUANTITY]]</f>
        <v>0</v>
      </c>
      <c r="AA8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1" s="121">
        <f ca="1">IF(Stock[[#This Row],[SELLING DATE]]&gt;0,Stock[[#This Row],[SELLING DATE]]-Stock[[#This Row],[BUY DATE]]+1,IF(Stock[[#This Row],[BUY DATE]]=0,0,TODAY()-Stock[[#This Row],[BUY DATE]]+1))</f>
        <v>0</v>
      </c>
      <c r="AC811" s="122" t="str">
        <f>IFERROR(Stock[[#This Row],[CASH DIVIDEND]]+Stock[[#This Row],[RETURN/(LOSS) FROM TRADING
(auto-fill)]],"")</f>
        <v/>
      </c>
      <c r="AD811" s="146" t="str">
        <f>IF(Stock[[#This Row],[SELLING QUANTITY]]&gt;0,SUM(Stock[[#This Row],[RETURN/(LOSS) FROM TRADING
(auto-fill)]],Stock[[#This Row],[CASH DIVIDEND]])/SUM(Stock[[#This Row],[BUYING PRICE]]*Stock[[#This Row],[SELLING QUANTITY]],Stock[[#This Row],[BUYING FEE
(auto-fill)]]*Stock[[#This Row],[SELLING QUANTITY]]/Stock[[#This Row],[BUYING QUANTITY]]),"")</f>
        <v/>
      </c>
      <c r="AE811" s="146" t="str">
        <f ca="1">IFERROR(IF(Stock[[#This Row],[HOLDING DAYS
(auto-fill)]]&lt;365,Stock[[#This Row],[% TOTAL RETURN/(LOSS)
(auto-fill)]]*365/Stock[[#This Row],[HOLDING DAYS
(auto-fill)]],POWER((1+Stock[[#This Row],[% TOTAL RETURN/(LOSS)
(auto-fill)]]),1/(Stock[[#This Row],[HOLDING DAYS
(auto-fill)]]/365))-1),"")</f>
        <v/>
      </c>
      <c r="AF811" s="92"/>
      <c r="AG811" s="149" t="str">
        <f>IF(Stock[[#This Row],[STATUS
(auto-fill)]]="HOLDING",Stock[[#This Row],[MARKET PRICE]]-Stock[[#This Row],[BUYING PRICE]],"")</f>
        <v/>
      </c>
      <c r="AH811" s="143" t="str">
        <f>IFERROR(Stock[[#This Row],[CHANGE
(auto-fill)]]/Stock[[#This Row],[BUYING PRICE]],"")</f>
        <v/>
      </c>
      <c r="AI811" s="129" t="str">
        <f>IF(Stock[[#This Row],[MARKET PRICE]]&gt;0,Stock[[#This Row],[MARKET PRICE]]*Stock[[#This Row],[REMAINING QUANTITY
(auto-fill)]],"")</f>
        <v/>
      </c>
    </row>
    <row r="812" spans="2:35">
      <c r="B812" s="112" t="str">
        <f>IF(AND(Stock[[#This Row],[BUYING QUANTITY]]&gt;0,Stock[[#This Row],[REMAINING QUANTITY
(auto-fill)]]=0),"SOLD OUT",
IF(AND(Stock[[#This Row],[BUYING QUANTITY]]&gt;0,Stock[[#This Row],[REMAINING QUANTITY
(auto-fill)]]&gt;0),"HOLDING",""))</f>
        <v/>
      </c>
      <c r="C812" s="111">
        <f t="shared" si="12"/>
        <v>799</v>
      </c>
      <c r="D812" s="79"/>
      <c r="E812" s="80"/>
      <c r="F812" s="162"/>
      <c r="G812" s="85"/>
      <c r="H812" s="86"/>
      <c r="I812" s="164"/>
      <c r="J812" s="115" t="str">
        <f>IF(Stock[[#This Row],[BUYING QUANTITY]]&gt;0,Stock[[#This Row],[BUYING PRICE]]*Stock[[#This Row],[BUYING QUANTITY]]*Stock[[#This Row],[% BUYING FEE]],"")</f>
        <v/>
      </c>
      <c r="K812" s="89"/>
      <c r="L812" s="90"/>
      <c r="M812" s="117" t="str">
        <f>IF(Stock[[#This Row],[BUYING QUANTITY]]&gt;0,Stock[[#This Row],[BUYING PRICE]]*(1+Stock[[#This Row],[% THRESHOLD (RETURN)_1]]),"")</f>
        <v/>
      </c>
      <c r="N812" s="91"/>
      <c r="O812" s="117" t="str">
        <f>IF(Stock[[#This Row],[BUYING QUANTITY]]&gt;0,Stock[[#This Row],[BUYING PRICE]]*(1+Stock[[#This Row],[% THRESHOLD (RETURN)_2]]),"")</f>
        <v/>
      </c>
      <c r="P812" s="91"/>
      <c r="Q812" s="117" t="str">
        <f>IF(Stock[[#This Row],[BUYING QUANTITY]]&gt;0,Stock[[#This Row],[BUYING PRICE]]*(1+Stock[[#This Row],[% THRESHOLD (LOSS)]]),"")</f>
        <v/>
      </c>
      <c r="R812" s="106"/>
      <c r="S812" s="118" t="str">
        <f>IF(Stock[[#This Row],[CASH DIVIDEND]]&gt;0,Stock[[#This Row],[CASH DIVIDEND]]/(Stock[[#This Row],[BUYING PRICE]]*Stock[[#This Row],[BUYING QUANTITY]]),"")</f>
        <v/>
      </c>
      <c r="T812" s="106"/>
      <c r="U812" s="79"/>
      <c r="V812" s="97"/>
      <c r="W812" s="98"/>
      <c r="X812" s="168"/>
      <c r="Y812" s="126" t="str">
        <f>IF(Stock[[#This Row],[SELLING QUANTITY]]&gt;0,Stock[[#This Row],[SELLING PRICE]]*Stock[[#This Row],[SELLING QUANTITY]]*Stock[[#This Row],[% SELLING FEE]]+Stock[[#This Row],[SELLING PRICE]]*Stock[[#This Row],[SELLING QUANTITY]]*$D$12,"")</f>
        <v/>
      </c>
      <c r="Z812" s="127">
        <f>Stock[[#This Row],[BUYING QUANTITY]]+Stock[[#This Row],[STOCK DIVIDEND]]-Stock[[#This Row],[SELLING QUANTITY]]</f>
        <v>0</v>
      </c>
      <c r="AA8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2" s="121">
        <f ca="1">IF(Stock[[#This Row],[SELLING DATE]]&gt;0,Stock[[#This Row],[SELLING DATE]]-Stock[[#This Row],[BUY DATE]]+1,IF(Stock[[#This Row],[BUY DATE]]=0,0,TODAY()-Stock[[#This Row],[BUY DATE]]+1))</f>
        <v>0</v>
      </c>
      <c r="AC812" s="122" t="str">
        <f>IFERROR(Stock[[#This Row],[CASH DIVIDEND]]+Stock[[#This Row],[RETURN/(LOSS) FROM TRADING
(auto-fill)]],"")</f>
        <v/>
      </c>
      <c r="AD812" s="146" t="str">
        <f>IF(Stock[[#This Row],[SELLING QUANTITY]]&gt;0,SUM(Stock[[#This Row],[RETURN/(LOSS) FROM TRADING
(auto-fill)]],Stock[[#This Row],[CASH DIVIDEND]])/SUM(Stock[[#This Row],[BUYING PRICE]]*Stock[[#This Row],[SELLING QUANTITY]],Stock[[#This Row],[BUYING FEE
(auto-fill)]]*Stock[[#This Row],[SELLING QUANTITY]]/Stock[[#This Row],[BUYING QUANTITY]]),"")</f>
        <v/>
      </c>
      <c r="AE812" s="146" t="str">
        <f ca="1">IFERROR(IF(Stock[[#This Row],[HOLDING DAYS
(auto-fill)]]&lt;365,Stock[[#This Row],[% TOTAL RETURN/(LOSS)
(auto-fill)]]*365/Stock[[#This Row],[HOLDING DAYS
(auto-fill)]],POWER((1+Stock[[#This Row],[% TOTAL RETURN/(LOSS)
(auto-fill)]]),1/(Stock[[#This Row],[HOLDING DAYS
(auto-fill)]]/365))-1),"")</f>
        <v/>
      </c>
      <c r="AF812" s="92"/>
      <c r="AG812" s="149" t="str">
        <f>IF(Stock[[#This Row],[STATUS
(auto-fill)]]="HOLDING",Stock[[#This Row],[MARKET PRICE]]-Stock[[#This Row],[BUYING PRICE]],"")</f>
        <v/>
      </c>
      <c r="AH812" s="143" t="str">
        <f>IFERROR(Stock[[#This Row],[CHANGE
(auto-fill)]]/Stock[[#This Row],[BUYING PRICE]],"")</f>
        <v/>
      </c>
      <c r="AI812" s="129" t="str">
        <f>IF(Stock[[#This Row],[MARKET PRICE]]&gt;0,Stock[[#This Row],[MARKET PRICE]]*Stock[[#This Row],[REMAINING QUANTITY
(auto-fill)]],"")</f>
        <v/>
      </c>
    </row>
    <row r="813" spans="2:35">
      <c r="B813" s="112" t="str">
        <f>IF(AND(Stock[[#This Row],[BUYING QUANTITY]]&gt;0,Stock[[#This Row],[REMAINING QUANTITY
(auto-fill)]]=0),"SOLD OUT",
IF(AND(Stock[[#This Row],[BUYING QUANTITY]]&gt;0,Stock[[#This Row],[REMAINING QUANTITY
(auto-fill)]]&gt;0),"HOLDING",""))</f>
        <v/>
      </c>
      <c r="C813" s="111">
        <f t="shared" si="12"/>
        <v>800</v>
      </c>
      <c r="D813" s="79"/>
      <c r="E813" s="80"/>
      <c r="F813" s="162"/>
      <c r="G813" s="85"/>
      <c r="H813" s="86"/>
      <c r="I813" s="164"/>
      <c r="J813" s="115" t="str">
        <f>IF(Stock[[#This Row],[BUYING QUANTITY]]&gt;0,Stock[[#This Row],[BUYING PRICE]]*Stock[[#This Row],[BUYING QUANTITY]]*Stock[[#This Row],[% BUYING FEE]],"")</f>
        <v/>
      </c>
      <c r="K813" s="89"/>
      <c r="L813" s="90"/>
      <c r="M813" s="117" t="str">
        <f>IF(Stock[[#This Row],[BUYING QUANTITY]]&gt;0,Stock[[#This Row],[BUYING PRICE]]*(1+Stock[[#This Row],[% THRESHOLD (RETURN)_1]]),"")</f>
        <v/>
      </c>
      <c r="N813" s="91"/>
      <c r="O813" s="117" t="str">
        <f>IF(Stock[[#This Row],[BUYING QUANTITY]]&gt;0,Stock[[#This Row],[BUYING PRICE]]*(1+Stock[[#This Row],[% THRESHOLD (RETURN)_2]]),"")</f>
        <v/>
      </c>
      <c r="P813" s="91"/>
      <c r="Q813" s="117" t="str">
        <f>IF(Stock[[#This Row],[BUYING QUANTITY]]&gt;0,Stock[[#This Row],[BUYING PRICE]]*(1+Stock[[#This Row],[% THRESHOLD (LOSS)]]),"")</f>
        <v/>
      </c>
      <c r="R813" s="106"/>
      <c r="S813" s="118" t="str">
        <f>IF(Stock[[#This Row],[CASH DIVIDEND]]&gt;0,Stock[[#This Row],[CASH DIVIDEND]]/(Stock[[#This Row],[BUYING PRICE]]*Stock[[#This Row],[BUYING QUANTITY]]),"")</f>
        <v/>
      </c>
      <c r="T813" s="106"/>
      <c r="U813" s="79"/>
      <c r="V813" s="97"/>
      <c r="W813" s="98"/>
      <c r="X813" s="168"/>
      <c r="Y813" s="126" t="str">
        <f>IF(Stock[[#This Row],[SELLING QUANTITY]]&gt;0,Stock[[#This Row],[SELLING PRICE]]*Stock[[#This Row],[SELLING QUANTITY]]*Stock[[#This Row],[% SELLING FEE]]+Stock[[#This Row],[SELLING PRICE]]*Stock[[#This Row],[SELLING QUANTITY]]*$D$12,"")</f>
        <v/>
      </c>
      <c r="Z813" s="127">
        <f>Stock[[#This Row],[BUYING QUANTITY]]+Stock[[#This Row],[STOCK DIVIDEND]]-Stock[[#This Row],[SELLING QUANTITY]]</f>
        <v>0</v>
      </c>
      <c r="AA8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3" s="121">
        <f ca="1">IF(Stock[[#This Row],[SELLING DATE]]&gt;0,Stock[[#This Row],[SELLING DATE]]-Stock[[#This Row],[BUY DATE]]+1,IF(Stock[[#This Row],[BUY DATE]]=0,0,TODAY()-Stock[[#This Row],[BUY DATE]]+1))</f>
        <v>0</v>
      </c>
      <c r="AC813" s="122" t="str">
        <f>IFERROR(Stock[[#This Row],[CASH DIVIDEND]]+Stock[[#This Row],[RETURN/(LOSS) FROM TRADING
(auto-fill)]],"")</f>
        <v/>
      </c>
      <c r="AD813" s="146" t="str">
        <f>IF(Stock[[#This Row],[SELLING QUANTITY]]&gt;0,SUM(Stock[[#This Row],[RETURN/(LOSS) FROM TRADING
(auto-fill)]],Stock[[#This Row],[CASH DIVIDEND]])/SUM(Stock[[#This Row],[BUYING PRICE]]*Stock[[#This Row],[SELLING QUANTITY]],Stock[[#This Row],[BUYING FEE
(auto-fill)]]*Stock[[#This Row],[SELLING QUANTITY]]/Stock[[#This Row],[BUYING QUANTITY]]),"")</f>
        <v/>
      </c>
      <c r="AE813" s="146" t="str">
        <f ca="1">IFERROR(IF(Stock[[#This Row],[HOLDING DAYS
(auto-fill)]]&lt;365,Stock[[#This Row],[% TOTAL RETURN/(LOSS)
(auto-fill)]]*365/Stock[[#This Row],[HOLDING DAYS
(auto-fill)]],POWER((1+Stock[[#This Row],[% TOTAL RETURN/(LOSS)
(auto-fill)]]),1/(Stock[[#This Row],[HOLDING DAYS
(auto-fill)]]/365))-1),"")</f>
        <v/>
      </c>
      <c r="AF813" s="92"/>
      <c r="AG813" s="149" t="str">
        <f>IF(Stock[[#This Row],[STATUS
(auto-fill)]]="HOLDING",Stock[[#This Row],[MARKET PRICE]]-Stock[[#This Row],[BUYING PRICE]],"")</f>
        <v/>
      </c>
      <c r="AH813" s="143" t="str">
        <f>IFERROR(Stock[[#This Row],[CHANGE
(auto-fill)]]/Stock[[#This Row],[BUYING PRICE]],"")</f>
        <v/>
      </c>
      <c r="AI813" s="129" t="str">
        <f>IF(Stock[[#This Row],[MARKET PRICE]]&gt;0,Stock[[#This Row],[MARKET PRICE]]*Stock[[#This Row],[REMAINING QUANTITY
(auto-fill)]],"")</f>
        <v/>
      </c>
    </row>
    <row r="814" spans="2:35">
      <c r="B814" s="112" t="str">
        <f>IF(AND(Stock[[#This Row],[BUYING QUANTITY]]&gt;0,Stock[[#This Row],[REMAINING QUANTITY
(auto-fill)]]=0),"SOLD OUT",
IF(AND(Stock[[#This Row],[BUYING QUANTITY]]&gt;0,Stock[[#This Row],[REMAINING QUANTITY
(auto-fill)]]&gt;0),"HOLDING",""))</f>
        <v/>
      </c>
      <c r="C814" s="111">
        <f t="shared" si="12"/>
        <v>801</v>
      </c>
      <c r="D814" s="79"/>
      <c r="E814" s="80"/>
      <c r="F814" s="162"/>
      <c r="G814" s="85"/>
      <c r="H814" s="86"/>
      <c r="I814" s="164"/>
      <c r="J814" s="115" t="str">
        <f>IF(Stock[[#This Row],[BUYING QUANTITY]]&gt;0,Stock[[#This Row],[BUYING PRICE]]*Stock[[#This Row],[BUYING QUANTITY]]*Stock[[#This Row],[% BUYING FEE]],"")</f>
        <v/>
      </c>
      <c r="K814" s="89"/>
      <c r="L814" s="90"/>
      <c r="M814" s="117" t="str">
        <f>IF(Stock[[#This Row],[BUYING QUANTITY]]&gt;0,Stock[[#This Row],[BUYING PRICE]]*(1+Stock[[#This Row],[% THRESHOLD (RETURN)_1]]),"")</f>
        <v/>
      </c>
      <c r="N814" s="91"/>
      <c r="O814" s="117" t="str">
        <f>IF(Stock[[#This Row],[BUYING QUANTITY]]&gt;0,Stock[[#This Row],[BUYING PRICE]]*(1+Stock[[#This Row],[% THRESHOLD (RETURN)_2]]),"")</f>
        <v/>
      </c>
      <c r="P814" s="91"/>
      <c r="Q814" s="117" t="str">
        <f>IF(Stock[[#This Row],[BUYING QUANTITY]]&gt;0,Stock[[#This Row],[BUYING PRICE]]*(1+Stock[[#This Row],[% THRESHOLD (LOSS)]]),"")</f>
        <v/>
      </c>
      <c r="R814" s="106"/>
      <c r="S814" s="118" t="str">
        <f>IF(Stock[[#This Row],[CASH DIVIDEND]]&gt;0,Stock[[#This Row],[CASH DIVIDEND]]/(Stock[[#This Row],[BUYING PRICE]]*Stock[[#This Row],[BUYING QUANTITY]]),"")</f>
        <v/>
      </c>
      <c r="T814" s="106"/>
      <c r="U814" s="79"/>
      <c r="V814" s="97"/>
      <c r="W814" s="98"/>
      <c r="X814" s="168"/>
      <c r="Y814" s="126" t="str">
        <f>IF(Stock[[#This Row],[SELLING QUANTITY]]&gt;0,Stock[[#This Row],[SELLING PRICE]]*Stock[[#This Row],[SELLING QUANTITY]]*Stock[[#This Row],[% SELLING FEE]]+Stock[[#This Row],[SELLING PRICE]]*Stock[[#This Row],[SELLING QUANTITY]]*$D$12,"")</f>
        <v/>
      </c>
      <c r="Z814" s="127">
        <f>Stock[[#This Row],[BUYING QUANTITY]]+Stock[[#This Row],[STOCK DIVIDEND]]-Stock[[#This Row],[SELLING QUANTITY]]</f>
        <v>0</v>
      </c>
      <c r="AA8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4" s="121">
        <f ca="1">IF(Stock[[#This Row],[SELLING DATE]]&gt;0,Stock[[#This Row],[SELLING DATE]]-Stock[[#This Row],[BUY DATE]]+1,IF(Stock[[#This Row],[BUY DATE]]=0,0,TODAY()-Stock[[#This Row],[BUY DATE]]+1))</f>
        <v>0</v>
      </c>
      <c r="AC814" s="122" t="str">
        <f>IFERROR(Stock[[#This Row],[CASH DIVIDEND]]+Stock[[#This Row],[RETURN/(LOSS) FROM TRADING
(auto-fill)]],"")</f>
        <v/>
      </c>
      <c r="AD814" s="146" t="str">
        <f>IF(Stock[[#This Row],[SELLING QUANTITY]]&gt;0,SUM(Stock[[#This Row],[RETURN/(LOSS) FROM TRADING
(auto-fill)]],Stock[[#This Row],[CASH DIVIDEND]])/SUM(Stock[[#This Row],[BUYING PRICE]]*Stock[[#This Row],[SELLING QUANTITY]],Stock[[#This Row],[BUYING FEE
(auto-fill)]]*Stock[[#This Row],[SELLING QUANTITY]]/Stock[[#This Row],[BUYING QUANTITY]]),"")</f>
        <v/>
      </c>
      <c r="AE814" s="146" t="str">
        <f ca="1">IFERROR(IF(Stock[[#This Row],[HOLDING DAYS
(auto-fill)]]&lt;365,Stock[[#This Row],[% TOTAL RETURN/(LOSS)
(auto-fill)]]*365/Stock[[#This Row],[HOLDING DAYS
(auto-fill)]],POWER((1+Stock[[#This Row],[% TOTAL RETURN/(LOSS)
(auto-fill)]]),1/(Stock[[#This Row],[HOLDING DAYS
(auto-fill)]]/365))-1),"")</f>
        <v/>
      </c>
      <c r="AF814" s="92"/>
      <c r="AG814" s="149" t="str">
        <f>IF(Stock[[#This Row],[STATUS
(auto-fill)]]="HOLDING",Stock[[#This Row],[MARKET PRICE]]-Stock[[#This Row],[BUYING PRICE]],"")</f>
        <v/>
      </c>
      <c r="AH814" s="143" t="str">
        <f>IFERROR(Stock[[#This Row],[CHANGE
(auto-fill)]]/Stock[[#This Row],[BUYING PRICE]],"")</f>
        <v/>
      </c>
      <c r="AI814" s="129" t="str">
        <f>IF(Stock[[#This Row],[MARKET PRICE]]&gt;0,Stock[[#This Row],[MARKET PRICE]]*Stock[[#This Row],[REMAINING QUANTITY
(auto-fill)]],"")</f>
        <v/>
      </c>
    </row>
    <row r="815" spans="2:35">
      <c r="B815" s="112" t="str">
        <f>IF(AND(Stock[[#This Row],[BUYING QUANTITY]]&gt;0,Stock[[#This Row],[REMAINING QUANTITY
(auto-fill)]]=0),"SOLD OUT",
IF(AND(Stock[[#This Row],[BUYING QUANTITY]]&gt;0,Stock[[#This Row],[REMAINING QUANTITY
(auto-fill)]]&gt;0),"HOLDING",""))</f>
        <v/>
      </c>
      <c r="C815" s="111">
        <f t="shared" si="12"/>
        <v>802</v>
      </c>
      <c r="D815" s="79"/>
      <c r="E815" s="80"/>
      <c r="F815" s="162"/>
      <c r="G815" s="85"/>
      <c r="H815" s="86"/>
      <c r="I815" s="164"/>
      <c r="J815" s="115" t="str">
        <f>IF(Stock[[#This Row],[BUYING QUANTITY]]&gt;0,Stock[[#This Row],[BUYING PRICE]]*Stock[[#This Row],[BUYING QUANTITY]]*Stock[[#This Row],[% BUYING FEE]],"")</f>
        <v/>
      </c>
      <c r="K815" s="89"/>
      <c r="L815" s="90"/>
      <c r="M815" s="117" t="str">
        <f>IF(Stock[[#This Row],[BUYING QUANTITY]]&gt;0,Stock[[#This Row],[BUYING PRICE]]*(1+Stock[[#This Row],[% THRESHOLD (RETURN)_1]]),"")</f>
        <v/>
      </c>
      <c r="N815" s="91"/>
      <c r="O815" s="117" t="str">
        <f>IF(Stock[[#This Row],[BUYING QUANTITY]]&gt;0,Stock[[#This Row],[BUYING PRICE]]*(1+Stock[[#This Row],[% THRESHOLD (RETURN)_2]]),"")</f>
        <v/>
      </c>
      <c r="P815" s="91"/>
      <c r="Q815" s="117" t="str">
        <f>IF(Stock[[#This Row],[BUYING QUANTITY]]&gt;0,Stock[[#This Row],[BUYING PRICE]]*(1+Stock[[#This Row],[% THRESHOLD (LOSS)]]),"")</f>
        <v/>
      </c>
      <c r="R815" s="106"/>
      <c r="S815" s="118" t="str">
        <f>IF(Stock[[#This Row],[CASH DIVIDEND]]&gt;0,Stock[[#This Row],[CASH DIVIDEND]]/(Stock[[#This Row],[BUYING PRICE]]*Stock[[#This Row],[BUYING QUANTITY]]),"")</f>
        <v/>
      </c>
      <c r="T815" s="106"/>
      <c r="U815" s="79"/>
      <c r="V815" s="97"/>
      <c r="W815" s="98"/>
      <c r="X815" s="168"/>
      <c r="Y815" s="126" t="str">
        <f>IF(Stock[[#This Row],[SELLING QUANTITY]]&gt;0,Stock[[#This Row],[SELLING PRICE]]*Stock[[#This Row],[SELLING QUANTITY]]*Stock[[#This Row],[% SELLING FEE]]+Stock[[#This Row],[SELLING PRICE]]*Stock[[#This Row],[SELLING QUANTITY]]*$D$12,"")</f>
        <v/>
      </c>
      <c r="Z815" s="127">
        <f>Stock[[#This Row],[BUYING QUANTITY]]+Stock[[#This Row],[STOCK DIVIDEND]]-Stock[[#This Row],[SELLING QUANTITY]]</f>
        <v>0</v>
      </c>
      <c r="AA8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5" s="121">
        <f ca="1">IF(Stock[[#This Row],[SELLING DATE]]&gt;0,Stock[[#This Row],[SELLING DATE]]-Stock[[#This Row],[BUY DATE]]+1,IF(Stock[[#This Row],[BUY DATE]]=0,0,TODAY()-Stock[[#This Row],[BUY DATE]]+1))</f>
        <v>0</v>
      </c>
      <c r="AC815" s="122" t="str">
        <f>IFERROR(Stock[[#This Row],[CASH DIVIDEND]]+Stock[[#This Row],[RETURN/(LOSS) FROM TRADING
(auto-fill)]],"")</f>
        <v/>
      </c>
      <c r="AD815" s="146" t="str">
        <f>IF(Stock[[#This Row],[SELLING QUANTITY]]&gt;0,SUM(Stock[[#This Row],[RETURN/(LOSS) FROM TRADING
(auto-fill)]],Stock[[#This Row],[CASH DIVIDEND]])/SUM(Stock[[#This Row],[BUYING PRICE]]*Stock[[#This Row],[SELLING QUANTITY]],Stock[[#This Row],[BUYING FEE
(auto-fill)]]*Stock[[#This Row],[SELLING QUANTITY]]/Stock[[#This Row],[BUYING QUANTITY]]),"")</f>
        <v/>
      </c>
      <c r="AE815" s="146" t="str">
        <f ca="1">IFERROR(IF(Stock[[#This Row],[HOLDING DAYS
(auto-fill)]]&lt;365,Stock[[#This Row],[% TOTAL RETURN/(LOSS)
(auto-fill)]]*365/Stock[[#This Row],[HOLDING DAYS
(auto-fill)]],POWER((1+Stock[[#This Row],[% TOTAL RETURN/(LOSS)
(auto-fill)]]),1/(Stock[[#This Row],[HOLDING DAYS
(auto-fill)]]/365))-1),"")</f>
        <v/>
      </c>
      <c r="AF815" s="92"/>
      <c r="AG815" s="149" t="str">
        <f>IF(Stock[[#This Row],[STATUS
(auto-fill)]]="HOLDING",Stock[[#This Row],[MARKET PRICE]]-Stock[[#This Row],[BUYING PRICE]],"")</f>
        <v/>
      </c>
      <c r="AH815" s="143" t="str">
        <f>IFERROR(Stock[[#This Row],[CHANGE
(auto-fill)]]/Stock[[#This Row],[BUYING PRICE]],"")</f>
        <v/>
      </c>
      <c r="AI815" s="129" t="str">
        <f>IF(Stock[[#This Row],[MARKET PRICE]]&gt;0,Stock[[#This Row],[MARKET PRICE]]*Stock[[#This Row],[REMAINING QUANTITY
(auto-fill)]],"")</f>
        <v/>
      </c>
    </row>
    <row r="816" spans="2:35">
      <c r="B816" s="112" t="str">
        <f>IF(AND(Stock[[#This Row],[BUYING QUANTITY]]&gt;0,Stock[[#This Row],[REMAINING QUANTITY
(auto-fill)]]=0),"SOLD OUT",
IF(AND(Stock[[#This Row],[BUYING QUANTITY]]&gt;0,Stock[[#This Row],[REMAINING QUANTITY
(auto-fill)]]&gt;0),"HOLDING",""))</f>
        <v/>
      </c>
      <c r="C816" s="111">
        <f t="shared" si="12"/>
        <v>803</v>
      </c>
      <c r="D816" s="79"/>
      <c r="E816" s="80"/>
      <c r="F816" s="162"/>
      <c r="G816" s="85"/>
      <c r="H816" s="86"/>
      <c r="I816" s="164"/>
      <c r="J816" s="115" t="str">
        <f>IF(Stock[[#This Row],[BUYING QUANTITY]]&gt;0,Stock[[#This Row],[BUYING PRICE]]*Stock[[#This Row],[BUYING QUANTITY]]*Stock[[#This Row],[% BUYING FEE]],"")</f>
        <v/>
      </c>
      <c r="K816" s="89"/>
      <c r="L816" s="90"/>
      <c r="M816" s="117" t="str">
        <f>IF(Stock[[#This Row],[BUYING QUANTITY]]&gt;0,Stock[[#This Row],[BUYING PRICE]]*(1+Stock[[#This Row],[% THRESHOLD (RETURN)_1]]),"")</f>
        <v/>
      </c>
      <c r="N816" s="91"/>
      <c r="O816" s="117" t="str">
        <f>IF(Stock[[#This Row],[BUYING QUANTITY]]&gt;0,Stock[[#This Row],[BUYING PRICE]]*(1+Stock[[#This Row],[% THRESHOLD (RETURN)_2]]),"")</f>
        <v/>
      </c>
      <c r="P816" s="91"/>
      <c r="Q816" s="117" t="str">
        <f>IF(Stock[[#This Row],[BUYING QUANTITY]]&gt;0,Stock[[#This Row],[BUYING PRICE]]*(1+Stock[[#This Row],[% THRESHOLD (LOSS)]]),"")</f>
        <v/>
      </c>
      <c r="R816" s="106"/>
      <c r="S816" s="118" t="str">
        <f>IF(Stock[[#This Row],[CASH DIVIDEND]]&gt;0,Stock[[#This Row],[CASH DIVIDEND]]/(Stock[[#This Row],[BUYING PRICE]]*Stock[[#This Row],[BUYING QUANTITY]]),"")</f>
        <v/>
      </c>
      <c r="T816" s="106"/>
      <c r="U816" s="79"/>
      <c r="V816" s="97"/>
      <c r="W816" s="98"/>
      <c r="X816" s="168"/>
      <c r="Y816" s="126" t="str">
        <f>IF(Stock[[#This Row],[SELLING QUANTITY]]&gt;0,Stock[[#This Row],[SELLING PRICE]]*Stock[[#This Row],[SELLING QUANTITY]]*Stock[[#This Row],[% SELLING FEE]]+Stock[[#This Row],[SELLING PRICE]]*Stock[[#This Row],[SELLING QUANTITY]]*$D$12,"")</f>
        <v/>
      </c>
      <c r="Z816" s="127">
        <f>Stock[[#This Row],[BUYING QUANTITY]]+Stock[[#This Row],[STOCK DIVIDEND]]-Stock[[#This Row],[SELLING QUANTITY]]</f>
        <v>0</v>
      </c>
      <c r="AA8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6" s="121">
        <f ca="1">IF(Stock[[#This Row],[SELLING DATE]]&gt;0,Stock[[#This Row],[SELLING DATE]]-Stock[[#This Row],[BUY DATE]]+1,IF(Stock[[#This Row],[BUY DATE]]=0,0,TODAY()-Stock[[#This Row],[BUY DATE]]+1))</f>
        <v>0</v>
      </c>
      <c r="AC816" s="122" t="str">
        <f>IFERROR(Stock[[#This Row],[CASH DIVIDEND]]+Stock[[#This Row],[RETURN/(LOSS) FROM TRADING
(auto-fill)]],"")</f>
        <v/>
      </c>
      <c r="AD816" s="146" t="str">
        <f>IF(Stock[[#This Row],[SELLING QUANTITY]]&gt;0,SUM(Stock[[#This Row],[RETURN/(LOSS) FROM TRADING
(auto-fill)]],Stock[[#This Row],[CASH DIVIDEND]])/SUM(Stock[[#This Row],[BUYING PRICE]]*Stock[[#This Row],[SELLING QUANTITY]],Stock[[#This Row],[BUYING FEE
(auto-fill)]]*Stock[[#This Row],[SELLING QUANTITY]]/Stock[[#This Row],[BUYING QUANTITY]]),"")</f>
        <v/>
      </c>
      <c r="AE816" s="146" t="str">
        <f ca="1">IFERROR(IF(Stock[[#This Row],[HOLDING DAYS
(auto-fill)]]&lt;365,Stock[[#This Row],[% TOTAL RETURN/(LOSS)
(auto-fill)]]*365/Stock[[#This Row],[HOLDING DAYS
(auto-fill)]],POWER((1+Stock[[#This Row],[% TOTAL RETURN/(LOSS)
(auto-fill)]]),1/(Stock[[#This Row],[HOLDING DAYS
(auto-fill)]]/365))-1),"")</f>
        <v/>
      </c>
      <c r="AF816" s="92"/>
      <c r="AG816" s="149" t="str">
        <f>IF(Stock[[#This Row],[STATUS
(auto-fill)]]="HOLDING",Stock[[#This Row],[MARKET PRICE]]-Stock[[#This Row],[BUYING PRICE]],"")</f>
        <v/>
      </c>
      <c r="AH816" s="143" t="str">
        <f>IFERROR(Stock[[#This Row],[CHANGE
(auto-fill)]]/Stock[[#This Row],[BUYING PRICE]],"")</f>
        <v/>
      </c>
      <c r="AI816" s="129" t="str">
        <f>IF(Stock[[#This Row],[MARKET PRICE]]&gt;0,Stock[[#This Row],[MARKET PRICE]]*Stock[[#This Row],[REMAINING QUANTITY
(auto-fill)]],"")</f>
        <v/>
      </c>
    </row>
    <row r="817" spans="2:35">
      <c r="B817" s="112" t="str">
        <f>IF(AND(Stock[[#This Row],[BUYING QUANTITY]]&gt;0,Stock[[#This Row],[REMAINING QUANTITY
(auto-fill)]]=0),"SOLD OUT",
IF(AND(Stock[[#This Row],[BUYING QUANTITY]]&gt;0,Stock[[#This Row],[REMAINING QUANTITY
(auto-fill)]]&gt;0),"HOLDING",""))</f>
        <v/>
      </c>
      <c r="C817" s="111">
        <f t="shared" si="12"/>
        <v>804</v>
      </c>
      <c r="D817" s="79"/>
      <c r="E817" s="80"/>
      <c r="F817" s="162"/>
      <c r="G817" s="85"/>
      <c r="H817" s="86"/>
      <c r="I817" s="164"/>
      <c r="J817" s="115" t="str">
        <f>IF(Stock[[#This Row],[BUYING QUANTITY]]&gt;0,Stock[[#This Row],[BUYING PRICE]]*Stock[[#This Row],[BUYING QUANTITY]]*Stock[[#This Row],[% BUYING FEE]],"")</f>
        <v/>
      </c>
      <c r="K817" s="89"/>
      <c r="L817" s="90"/>
      <c r="M817" s="117" t="str">
        <f>IF(Stock[[#This Row],[BUYING QUANTITY]]&gt;0,Stock[[#This Row],[BUYING PRICE]]*(1+Stock[[#This Row],[% THRESHOLD (RETURN)_1]]),"")</f>
        <v/>
      </c>
      <c r="N817" s="91"/>
      <c r="O817" s="117" t="str">
        <f>IF(Stock[[#This Row],[BUYING QUANTITY]]&gt;0,Stock[[#This Row],[BUYING PRICE]]*(1+Stock[[#This Row],[% THRESHOLD (RETURN)_2]]),"")</f>
        <v/>
      </c>
      <c r="P817" s="91"/>
      <c r="Q817" s="117" t="str">
        <f>IF(Stock[[#This Row],[BUYING QUANTITY]]&gt;0,Stock[[#This Row],[BUYING PRICE]]*(1+Stock[[#This Row],[% THRESHOLD (LOSS)]]),"")</f>
        <v/>
      </c>
      <c r="R817" s="106"/>
      <c r="S817" s="118" t="str">
        <f>IF(Stock[[#This Row],[CASH DIVIDEND]]&gt;0,Stock[[#This Row],[CASH DIVIDEND]]/(Stock[[#This Row],[BUYING PRICE]]*Stock[[#This Row],[BUYING QUANTITY]]),"")</f>
        <v/>
      </c>
      <c r="T817" s="106"/>
      <c r="U817" s="79"/>
      <c r="V817" s="97"/>
      <c r="W817" s="98"/>
      <c r="X817" s="168"/>
      <c r="Y817" s="126" t="str">
        <f>IF(Stock[[#This Row],[SELLING QUANTITY]]&gt;0,Stock[[#This Row],[SELLING PRICE]]*Stock[[#This Row],[SELLING QUANTITY]]*Stock[[#This Row],[% SELLING FEE]]+Stock[[#This Row],[SELLING PRICE]]*Stock[[#This Row],[SELLING QUANTITY]]*$D$12,"")</f>
        <v/>
      </c>
      <c r="Z817" s="127">
        <f>Stock[[#This Row],[BUYING QUANTITY]]+Stock[[#This Row],[STOCK DIVIDEND]]-Stock[[#This Row],[SELLING QUANTITY]]</f>
        <v>0</v>
      </c>
      <c r="AA8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7" s="121">
        <f ca="1">IF(Stock[[#This Row],[SELLING DATE]]&gt;0,Stock[[#This Row],[SELLING DATE]]-Stock[[#This Row],[BUY DATE]]+1,IF(Stock[[#This Row],[BUY DATE]]=0,0,TODAY()-Stock[[#This Row],[BUY DATE]]+1))</f>
        <v>0</v>
      </c>
      <c r="AC817" s="122" t="str">
        <f>IFERROR(Stock[[#This Row],[CASH DIVIDEND]]+Stock[[#This Row],[RETURN/(LOSS) FROM TRADING
(auto-fill)]],"")</f>
        <v/>
      </c>
      <c r="AD817" s="146" t="str">
        <f>IF(Stock[[#This Row],[SELLING QUANTITY]]&gt;0,SUM(Stock[[#This Row],[RETURN/(LOSS) FROM TRADING
(auto-fill)]],Stock[[#This Row],[CASH DIVIDEND]])/SUM(Stock[[#This Row],[BUYING PRICE]]*Stock[[#This Row],[SELLING QUANTITY]],Stock[[#This Row],[BUYING FEE
(auto-fill)]]*Stock[[#This Row],[SELLING QUANTITY]]/Stock[[#This Row],[BUYING QUANTITY]]),"")</f>
        <v/>
      </c>
      <c r="AE817" s="146" t="str">
        <f ca="1">IFERROR(IF(Stock[[#This Row],[HOLDING DAYS
(auto-fill)]]&lt;365,Stock[[#This Row],[% TOTAL RETURN/(LOSS)
(auto-fill)]]*365/Stock[[#This Row],[HOLDING DAYS
(auto-fill)]],POWER((1+Stock[[#This Row],[% TOTAL RETURN/(LOSS)
(auto-fill)]]),1/(Stock[[#This Row],[HOLDING DAYS
(auto-fill)]]/365))-1),"")</f>
        <v/>
      </c>
      <c r="AF817" s="92"/>
      <c r="AG817" s="149" t="str">
        <f>IF(Stock[[#This Row],[STATUS
(auto-fill)]]="HOLDING",Stock[[#This Row],[MARKET PRICE]]-Stock[[#This Row],[BUYING PRICE]],"")</f>
        <v/>
      </c>
      <c r="AH817" s="143" t="str">
        <f>IFERROR(Stock[[#This Row],[CHANGE
(auto-fill)]]/Stock[[#This Row],[BUYING PRICE]],"")</f>
        <v/>
      </c>
      <c r="AI817" s="129" t="str">
        <f>IF(Stock[[#This Row],[MARKET PRICE]]&gt;0,Stock[[#This Row],[MARKET PRICE]]*Stock[[#This Row],[REMAINING QUANTITY
(auto-fill)]],"")</f>
        <v/>
      </c>
    </row>
    <row r="818" spans="2:35">
      <c r="B818" s="112" t="str">
        <f>IF(AND(Stock[[#This Row],[BUYING QUANTITY]]&gt;0,Stock[[#This Row],[REMAINING QUANTITY
(auto-fill)]]=0),"SOLD OUT",
IF(AND(Stock[[#This Row],[BUYING QUANTITY]]&gt;0,Stock[[#This Row],[REMAINING QUANTITY
(auto-fill)]]&gt;0),"HOLDING",""))</f>
        <v/>
      </c>
      <c r="C818" s="111">
        <f t="shared" si="12"/>
        <v>805</v>
      </c>
      <c r="D818" s="79"/>
      <c r="E818" s="80"/>
      <c r="F818" s="162"/>
      <c r="G818" s="85"/>
      <c r="H818" s="86"/>
      <c r="I818" s="164"/>
      <c r="J818" s="115" t="str">
        <f>IF(Stock[[#This Row],[BUYING QUANTITY]]&gt;0,Stock[[#This Row],[BUYING PRICE]]*Stock[[#This Row],[BUYING QUANTITY]]*Stock[[#This Row],[% BUYING FEE]],"")</f>
        <v/>
      </c>
      <c r="K818" s="89"/>
      <c r="L818" s="90"/>
      <c r="M818" s="117" t="str">
        <f>IF(Stock[[#This Row],[BUYING QUANTITY]]&gt;0,Stock[[#This Row],[BUYING PRICE]]*(1+Stock[[#This Row],[% THRESHOLD (RETURN)_1]]),"")</f>
        <v/>
      </c>
      <c r="N818" s="91"/>
      <c r="O818" s="117" t="str">
        <f>IF(Stock[[#This Row],[BUYING QUANTITY]]&gt;0,Stock[[#This Row],[BUYING PRICE]]*(1+Stock[[#This Row],[% THRESHOLD (RETURN)_2]]),"")</f>
        <v/>
      </c>
      <c r="P818" s="91"/>
      <c r="Q818" s="117" t="str">
        <f>IF(Stock[[#This Row],[BUYING QUANTITY]]&gt;0,Stock[[#This Row],[BUYING PRICE]]*(1+Stock[[#This Row],[% THRESHOLD (LOSS)]]),"")</f>
        <v/>
      </c>
      <c r="R818" s="106"/>
      <c r="S818" s="118" t="str">
        <f>IF(Stock[[#This Row],[CASH DIVIDEND]]&gt;0,Stock[[#This Row],[CASH DIVIDEND]]/(Stock[[#This Row],[BUYING PRICE]]*Stock[[#This Row],[BUYING QUANTITY]]),"")</f>
        <v/>
      </c>
      <c r="T818" s="106"/>
      <c r="U818" s="79"/>
      <c r="V818" s="97"/>
      <c r="W818" s="98"/>
      <c r="X818" s="168"/>
      <c r="Y818" s="126" t="str">
        <f>IF(Stock[[#This Row],[SELLING QUANTITY]]&gt;0,Stock[[#This Row],[SELLING PRICE]]*Stock[[#This Row],[SELLING QUANTITY]]*Stock[[#This Row],[% SELLING FEE]]+Stock[[#This Row],[SELLING PRICE]]*Stock[[#This Row],[SELLING QUANTITY]]*$D$12,"")</f>
        <v/>
      </c>
      <c r="Z818" s="127">
        <f>Stock[[#This Row],[BUYING QUANTITY]]+Stock[[#This Row],[STOCK DIVIDEND]]-Stock[[#This Row],[SELLING QUANTITY]]</f>
        <v>0</v>
      </c>
      <c r="AA8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8" s="121">
        <f ca="1">IF(Stock[[#This Row],[SELLING DATE]]&gt;0,Stock[[#This Row],[SELLING DATE]]-Stock[[#This Row],[BUY DATE]]+1,IF(Stock[[#This Row],[BUY DATE]]=0,0,TODAY()-Stock[[#This Row],[BUY DATE]]+1))</f>
        <v>0</v>
      </c>
      <c r="AC818" s="122" t="str">
        <f>IFERROR(Stock[[#This Row],[CASH DIVIDEND]]+Stock[[#This Row],[RETURN/(LOSS) FROM TRADING
(auto-fill)]],"")</f>
        <v/>
      </c>
      <c r="AD818" s="146" t="str">
        <f>IF(Stock[[#This Row],[SELLING QUANTITY]]&gt;0,SUM(Stock[[#This Row],[RETURN/(LOSS) FROM TRADING
(auto-fill)]],Stock[[#This Row],[CASH DIVIDEND]])/SUM(Stock[[#This Row],[BUYING PRICE]]*Stock[[#This Row],[SELLING QUANTITY]],Stock[[#This Row],[BUYING FEE
(auto-fill)]]*Stock[[#This Row],[SELLING QUANTITY]]/Stock[[#This Row],[BUYING QUANTITY]]),"")</f>
        <v/>
      </c>
      <c r="AE818" s="146" t="str">
        <f ca="1">IFERROR(IF(Stock[[#This Row],[HOLDING DAYS
(auto-fill)]]&lt;365,Stock[[#This Row],[% TOTAL RETURN/(LOSS)
(auto-fill)]]*365/Stock[[#This Row],[HOLDING DAYS
(auto-fill)]],POWER((1+Stock[[#This Row],[% TOTAL RETURN/(LOSS)
(auto-fill)]]),1/(Stock[[#This Row],[HOLDING DAYS
(auto-fill)]]/365))-1),"")</f>
        <v/>
      </c>
      <c r="AF818" s="92"/>
      <c r="AG818" s="149" t="str">
        <f>IF(Stock[[#This Row],[STATUS
(auto-fill)]]="HOLDING",Stock[[#This Row],[MARKET PRICE]]-Stock[[#This Row],[BUYING PRICE]],"")</f>
        <v/>
      </c>
      <c r="AH818" s="143" t="str">
        <f>IFERROR(Stock[[#This Row],[CHANGE
(auto-fill)]]/Stock[[#This Row],[BUYING PRICE]],"")</f>
        <v/>
      </c>
      <c r="AI818" s="129" t="str">
        <f>IF(Stock[[#This Row],[MARKET PRICE]]&gt;0,Stock[[#This Row],[MARKET PRICE]]*Stock[[#This Row],[REMAINING QUANTITY
(auto-fill)]],"")</f>
        <v/>
      </c>
    </row>
    <row r="819" spans="2:35">
      <c r="B819" s="112" t="str">
        <f>IF(AND(Stock[[#This Row],[BUYING QUANTITY]]&gt;0,Stock[[#This Row],[REMAINING QUANTITY
(auto-fill)]]=0),"SOLD OUT",
IF(AND(Stock[[#This Row],[BUYING QUANTITY]]&gt;0,Stock[[#This Row],[REMAINING QUANTITY
(auto-fill)]]&gt;0),"HOLDING",""))</f>
        <v/>
      </c>
      <c r="C819" s="111">
        <f t="shared" si="12"/>
        <v>806</v>
      </c>
      <c r="D819" s="79"/>
      <c r="E819" s="80"/>
      <c r="F819" s="162"/>
      <c r="G819" s="85"/>
      <c r="H819" s="86"/>
      <c r="I819" s="164"/>
      <c r="J819" s="115" t="str">
        <f>IF(Stock[[#This Row],[BUYING QUANTITY]]&gt;0,Stock[[#This Row],[BUYING PRICE]]*Stock[[#This Row],[BUYING QUANTITY]]*Stock[[#This Row],[% BUYING FEE]],"")</f>
        <v/>
      </c>
      <c r="K819" s="89"/>
      <c r="L819" s="90"/>
      <c r="M819" s="117" t="str">
        <f>IF(Stock[[#This Row],[BUYING QUANTITY]]&gt;0,Stock[[#This Row],[BUYING PRICE]]*(1+Stock[[#This Row],[% THRESHOLD (RETURN)_1]]),"")</f>
        <v/>
      </c>
      <c r="N819" s="91"/>
      <c r="O819" s="117" t="str">
        <f>IF(Stock[[#This Row],[BUYING QUANTITY]]&gt;0,Stock[[#This Row],[BUYING PRICE]]*(1+Stock[[#This Row],[% THRESHOLD (RETURN)_2]]),"")</f>
        <v/>
      </c>
      <c r="P819" s="91"/>
      <c r="Q819" s="117" t="str">
        <f>IF(Stock[[#This Row],[BUYING QUANTITY]]&gt;0,Stock[[#This Row],[BUYING PRICE]]*(1+Stock[[#This Row],[% THRESHOLD (LOSS)]]),"")</f>
        <v/>
      </c>
      <c r="R819" s="106"/>
      <c r="S819" s="118" t="str">
        <f>IF(Stock[[#This Row],[CASH DIVIDEND]]&gt;0,Stock[[#This Row],[CASH DIVIDEND]]/(Stock[[#This Row],[BUYING PRICE]]*Stock[[#This Row],[BUYING QUANTITY]]),"")</f>
        <v/>
      </c>
      <c r="T819" s="106"/>
      <c r="U819" s="79"/>
      <c r="V819" s="97"/>
      <c r="W819" s="98"/>
      <c r="X819" s="168"/>
      <c r="Y819" s="126" t="str">
        <f>IF(Stock[[#This Row],[SELLING QUANTITY]]&gt;0,Stock[[#This Row],[SELLING PRICE]]*Stock[[#This Row],[SELLING QUANTITY]]*Stock[[#This Row],[% SELLING FEE]]+Stock[[#This Row],[SELLING PRICE]]*Stock[[#This Row],[SELLING QUANTITY]]*$D$12,"")</f>
        <v/>
      </c>
      <c r="Z819" s="127">
        <f>Stock[[#This Row],[BUYING QUANTITY]]+Stock[[#This Row],[STOCK DIVIDEND]]-Stock[[#This Row],[SELLING QUANTITY]]</f>
        <v>0</v>
      </c>
      <c r="AA8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19" s="121">
        <f ca="1">IF(Stock[[#This Row],[SELLING DATE]]&gt;0,Stock[[#This Row],[SELLING DATE]]-Stock[[#This Row],[BUY DATE]]+1,IF(Stock[[#This Row],[BUY DATE]]=0,0,TODAY()-Stock[[#This Row],[BUY DATE]]+1))</f>
        <v>0</v>
      </c>
      <c r="AC819" s="122" t="str">
        <f>IFERROR(Stock[[#This Row],[CASH DIVIDEND]]+Stock[[#This Row],[RETURN/(LOSS) FROM TRADING
(auto-fill)]],"")</f>
        <v/>
      </c>
      <c r="AD819" s="146" t="str">
        <f>IF(Stock[[#This Row],[SELLING QUANTITY]]&gt;0,SUM(Stock[[#This Row],[RETURN/(LOSS) FROM TRADING
(auto-fill)]],Stock[[#This Row],[CASH DIVIDEND]])/SUM(Stock[[#This Row],[BUYING PRICE]]*Stock[[#This Row],[SELLING QUANTITY]],Stock[[#This Row],[BUYING FEE
(auto-fill)]]*Stock[[#This Row],[SELLING QUANTITY]]/Stock[[#This Row],[BUYING QUANTITY]]),"")</f>
        <v/>
      </c>
      <c r="AE819" s="146" t="str">
        <f ca="1">IFERROR(IF(Stock[[#This Row],[HOLDING DAYS
(auto-fill)]]&lt;365,Stock[[#This Row],[% TOTAL RETURN/(LOSS)
(auto-fill)]]*365/Stock[[#This Row],[HOLDING DAYS
(auto-fill)]],POWER((1+Stock[[#This Row],[% TOTAL RETURN/(LOSS)
(auto-fill)]]),1/(Stock[[#This Row],[HOLDING DAYS
(auto-fill)]]/365))-1),"")</f>
        <v/>
      </c>
      <c r="AF819" s="92"/>
      <c r="AG819" s="149" t="str">
        <f>IF(Stock[[#This Row],[STATUS
(auto-fill)]]="HOLDING",Stock[[#This Row],[MARKET PRICE]]-Stock[[#This Row],[BUYING PRICE]],"")</f>
        <v/>
      </c>
      <c r="AH819" s="143" t="str">
        <f>IFERROR(Stock[[#This Row],[CHANGE
(auto-fill)]]/Stock[[#This Row],[BUYING PRICE]],"")</f>
        <v/>
      </c>
      <c r="AI819" s="129" t="str">
        <f>IF(Stock[[#This Row],[MARKET PRICE]]&gt;0,Stock[[#This Row],[MARKET PRICE]]*Stock[[#This Row],[REMAINING QUANTITY
(auto-fill)]],"")</f>
        <v/>
      </c>
    </row>
    <row r="820" spans="2:35">
      <c r="B820" s="112" t="str">
        <f>IF(AND(Stock[[#This Row],[BUYING QUANTITY]]&gt;0,Stock[[#This Row],[REMAINING QUANTITY
(auto-fill)]]=0),"SOLD OUT",
IF(AND(Stock[[#This Row],[BUYING QUANTITY]]&gt;0,Stock[[#This Row],[REMAINING QUANTITY
(auto-fill)]]&gt;0),"HOLDING",""))</f>
        <v/>
      </c>
      <c r="C820" s="111">
        <f t="shared" si="12"/>
        <v>807</v>
      </c>
      <c r="D820" s="79"/>
      <c r="E820" s="80"/>
      <c r="F820" s="162"/>
      <c r="G820" s="85"/>
      <c r="H820" s="86"/>
      <c r="I820" s="164"/>
      <c r="J820" s="115" t="str">
        <f>IF(Stock[[#This Row],[BUYING QUANTITY]]&gt;0,Stock[[#This Row],[BUYING PRICE]]*Stock[[#This Row],[BUYING QUANTITY]]*Stock[[#This Row],[% BUYING FEE]],"")</f>
        <v/>
      </c>
      <c r="K820" s="89"/>
      <c r="L820" s="90"/>
      <c r="M820" s="117" t="str">
        <f>IF(Stock[[#This Row],[BUYING QUANTITY]]&gt;0,Stock[[#This Row],[BUYING PRICE]]*(1+Stock[[#This Row],[% THRESHOLD (RETURN)_1]]),"")</f>
        <v/>
      </c>
      <c r="N820" s="91"/>
      <c r="O820" s="117" t="str">
        <f>IF(Stock[[#This Row],[BUYING QUANTITY]]&gt;0,Stock[[#This Row],[BUYING PRICE]]*(1+Stock[[#This Row],[% THRESHOLD (RETURN)_2]]),"")</f>
        <v/>
      </c>
      <c r="P820" s="91"/>
      <c r="Q820" s="117" t="str">
        <f>IF(Stock[[#This Row],[BUYING QUANTITY]]&gt;0,Stock[[#This Row],[BUYING PRICE]]*(1+Stock[[#This Row],[% THRESHOLD (LOSS)]]),"")</f>
        <v/>
      </c>
      <c r="R820" s="106"/>
      <c r="S820" s="118" t="str">
        <f>IF(Stock[[#This Row],[CASH DIVIDEND]]&gt;0,Stock[[#This Row],[CASH DIVIDEND]]/(Stock[[#This Row],[BUYING PRICE]]*Stock[[#This Row],[BUYING QUANTITY]]),"")</f>
        <v/>
      </c>
      <c r="T820" s="106"/>
      <c r="U820" s="79"/>
      <c r="V820" s="97"/>
      <c r="W820" s="98"/>
      <c r="X820" s="168"/>
      <c r="Y820" s="126" t="str">
        <f>IF(Stock[[#This Row],[SELLING QUANTITY]]&gt;0,Stock[[#This Row],[SELLING PRICE]]*Stock[[#This Row],[SELLING QUANTITY]]*Stock[[#This Row],[% SELLING FEE]]+Stock[[#This Row],[SELLING PRICE]]*Stock[[#This Row],[SELLING QUANTITY]]*$D$12,"")</f>
        <v/>
      </c>
      <c r="Z820" s="127">
        <f>Stock[[#This Row],[BUYING QUANTITY]]+Stock[[#This Row],[STOCK DIVIDEND]]-Stock[[#This Row],[SELLING QUANTITY]]</f>
        <v>0</v>
      </c>
      <c r="AA8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0" s="121">
        <f ca="1">IF(Stock[[#This Row],[SELLING DATE]]&gt;0,Stock[[#This Row],[SELLING DATE]]-Stock[[#This Row],[BUY DATE]]+1,IF(Stock[[#This Row],[BUY DATE]]=0,0,TODAY()-Stock[[#This Row],[BUY DATE]]+1))</f>
        <v>0</v>
      </c>
      <c r="AC820" s="122" t="str">
        <f>IFERROR(Stock[[#This Row],[CASH DIVIDEND]]+Stock[[#This Row],[RETURN/(LOSS) FROM TRADING
(auto-fill)]],"")</f>
        <v/>
      </c>
      <c r="AD820" s="146" t="str">
        <f>IF(Stock[[#This Row],[SELLING QUANTITY]]&gt;0,SUM(Stock[[#This Row],[RETURN/(LOSS) FROM TRADING
(auto-fill)]],Stock[[#This Row],[CASH DIVIDEND]])/SUM(Stock[[#This Row],[BUYING PRICE]]*Stock[[#This Row],[SELLING QUANTITY]],Stock[[#This Row],[BUYING FEE
(auto-fill)]]*Stock[[#This Row],[SELLING QUANTITY]]/Stock[[#This Row],[BUYING QUANTITY]]),"")</f>
        <v/>
      </c>
      <c r="AE820" s="146" t="str">
        <f ca="1">IFERROR(IF(Stock[[#This Row],[HOLDING DAYS
(auto-fill)]]&lt;365,Stock[[#This Row],[% TOTAL RETURN/(LOSS)
(auto-fill)]]*365/Stock[[#This Row],[HOLDING DAYS
(auto-fill)]],POWER((1+Stock[[#This Row],[% TOTAL RETURN/(LOSS)
(auto-fill)]]),1/(Stock[[#This Row],[HOLDING DAYS
(auto-fill)]]/365))-1),"")</f>
        <v/>
      </c>
      <c r="AF820" s="92"/>
      <c r="AG820" s="149" t="str">
        <f>IF(Stock[[#This Row],[STATUS
(auto-fill)]]="HOLDING",Stock[[#This Row],[MARKET PRICE]]-Stock[[#This Row],[BUYING PRICE]],"")</f>
        <v/>
      </c>
      <c r="AH820" s="143" t="str">
        <f>IFERROR(Stock[[#This Row],[CHANGE
(auto-fill)]]/Stock[[#This Row],[BUYING PRICE]],"")</f>
        <v/>
      </c>
      <c r="AI820" s="129" t="str">
        <f>IF(Stock[[#This Row],[MARKET PRICE]]&gt;0,Stock[[#This Row],[MARKET PRICE]]*Stock[[#This Row],[REMAINING QUANTITY
(auto-fill)]],"")</f>
        <v/>
      </c>
    </row>
    <row r="821" spans="2:35">
      <c r="B821" s="112" t="str">
        <f>IF(AND(Stock[[#This Row],[BUYING QUANTITY]]&gt;0,Stock[[#This Row],[REMAINING QUANTITY
(auto-fill)]]=0),"SOLD OUT",
IF(AND(Stock[[#This Row],[BUYING QUANTITY]]&gt;0,Stock[[#This Row],[REMAINING QUANTITY
(auto-fill)]]&gt;0),"HOLDING",""))</f>
        <v/>
      </c>
      <c r="C821" s="111">
        <f t="shared" si="12"/>
        <v>808</v>
      </c>
      <c r="D821" s="79"/>
      <c r="E821" s="80"/>
      <c r="F821" s="162"/>
      <c r="G821" s="85"/>
      <c r="H821" s="86"/>
      <c r="I821" s="164"/>
      <c r="J821" s="115" t="str">
        <f>IF(Stock[[#This Row],[BUYING QUANTITY]]&gt;0,Stock[[#This Row],[BUYING PRICE]]*Stock[[#This Row],[BUYING QUANTITY]]*Stock[[#This Row],[% BUYING FEE]],"")</f>
        <v/>
      </c>
      <c r="K821" s="89"/>
      <c r="L821" s="90"/>
      <c r="M821" s="117" t="str">
        <f>IF(Stock[[#This Row],[BUYING QUANTITY]]&gt;0,Stock[[#This Row],[BUYING PRICE]]*(1+Stock[[#This Row],[% THRESHOLD (RETURN)_1]]),"")</f>
        <v/>
      </c>
      <c r="N821" s="91"/>
      <c r="O821" s="117" t="str">
        <f>IF(Stock[[#This Row],[BUYING QUANTITY]]&gt;0,Stock[[#This Row],[BUYING PRICE]]*(1+Stock[[#This Row],[% THRESHOLD (RETURN)_2]]),"")</f>
        <v/>
      </c>
      <c r="P821" s="91"/>
      <c r="Q821" s="117" t="str">
        <f>IF(Stock[[#This Row],[BUYING QUANTITY]]&gt;0,Stock[[#This Row],[BUYING PRICE]]*(1+Stock[[#This Row],[% THRESHOLD (LOSS)]]),"")</f>
        <v/>
      </c>
      <c r="R821" s="106"/>
      <c r="S821" s="118" t="str">
        <f>IF(Stock[[#This Row],[CASH DIVIDEND]]&gt;0,Stock[[#This Row],[CASH DIVIDEND]]/(Stock[[#This Row],[BUYING PRICE]]*Stock[[#This Row],[BUYING QUANTITY]]),"")</f>
        <v/>
      </c>
      <c r="T821" s="106"/>
      <c r="U821" s="79"/>
      <c r="V821" s="97"/>
      <c r="W821" s="98"/>
      <c r="X821" s="168"/>
      <c r="Y821" s="126" t="str">
        <f>IF(Stock[[#This Row],[SELLING QUANTITY]]&gt;0,Stock[[#This Row],[SELLING PRICE]]*Stock[[#This Row],[SELLING QUANTITY]]*Stock[[#This Row],[% SELLING FEE]]+Stock[[#This Row],[SELLING PRICE]]*Stock[[#This Row],[SELLING QUANTITY]]*$D$12,"")</f>
        <v/>
      </c>
      <c r="Z821" s="127">
        <f>Stock[[#This Row],[BUYING QUANTITY]]+Stock[[#This Row],[STOCK DIVIDEND]]-Stock[[#This Row],[SELLING QUANTITY]]</f>
        <v>0</v>
      </c>
      <c r="AA8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1" s="121">
        <f ca="1">IF(Stock[[#This Row],[SELLING DATE]]&gt;0,Stock[[#This Row],[SELLING DATE]]-Stock[[#This Row],[BUY DATE]]+1,IF(Stock[[#This Row],[BUY DATE]]=0,0,TODAY()-Stock[[#This Row],[BUY DATE]]+1))</f>
        <v>0</v>
      </c>
      <c r="AC821" s="122" t="str">
        <f>IFERROR(Stock[[#This Row],[CASH DIVIDEND]]+Stock[[#This Row],[RETURN/(LOSS) FROM TRADING
(auto-fill)]],"")</f>
        <v/>
      </c>
      <c r="AD821" s="146" t="str">
        <f>IF(Stock[[#This Row],[SELLING QUANTITY]]&gt;0,SUM(Stock[[#This Row],[RETURN/(LOSS) FROM TRADING
(auto-fill)]],Stock[[#This Row],[CASH DIVIDEND]])/SUM(Stock[[#This Row],[BUYING PRICE]]*Stock[[#This Row],[SELLING QUANTITY]],Stock[[#This Row],[BUYING FEE
(auto-fill)]]*Stock[[#This Row],[SELLING QUANTITY]]/Stock[[#This Row],[BUYING QUANTITY]]),"")</f>
        <v/>
      </c>
      <c r="AE821" s="146" t="str">
        <f ca="1">IFERROR(IF(Stock[[#This Row],[HOLDING DAYS
(auto-fill)]]&lt;365,Stock[[#This Row],[% TOTAL RETURN/(LOSS)
(auto-fill)]]*365/Stock[[#This Row],[HOLDING DAYS
(auto-fill)]],POWER((1+Stock[[#This Row],[% TOTAL RETURN/(LOSS)
(auto-fill)]]),1/(Stock[[#This Row],[HOLDING DAYS
(auto-fill)]]/365))-1),"")</f>
        <v/>
      </c>
      <c r="AF821" s="92"/>
      <c r="AG821" s="149" t="str">
        <f>IF(Stock[[#This Row],[STATUS
(auto-fill)]]="HOLDING",Stock[[#This Row],[MARKET PRICE]]-Stock[[#This Row],[BUYING PRICE]],"")</f>
        <v/>
      </c>
      <c r="AH821" s="143" t="str">
        <f>IFERROR(Stock[[#This Row],[CHANGE
(auto-fill)]]/Stock[[#This Row],[BUYING PRICE]],"")</f>
        <v/>
      </c>
      <c r="AI821" s="129" t="str">
        <f>IF(Stock[[#This Row],[MARKET PRICE]]&gt;0,Stock[[#This Row],[MARKET PRICE]]*Stock[[#This Row],[REMAINING QUANTITY
(auto-fill)]],"")</f>
        <v/>
      </c>
    </row>
    <row r="822" spans="2:35">
      <c r="B822" s="112" t="str">
        <f>IF(AND(Stock[[#This Row],[BUYING QUANTITY]]&gt;0,Stock[[#This Row],[REMAINING QUANTITY
(auto-fill)]]=0),"SOLD OUT",
IF(AND(Stock[[#This Row],[BUYING QUANTITY]]&gt;0,Stock[[#This Row],[REMAINING QUANTITY
(auto-fill)]]&gt;0),"HOLDING",""))</f>
        <v/>
      </c>
      <c r="C822" s="111">
        <f t="shared" si="12"/>
        <v>809</v>
      </c>
      <c r="D822" s="79"/>
      <c r="E822" s="80"/>
      <c r="F822" s="162"/>
      <c r="G822" s="85"/>
      <c r="H822" s="86"/>
      <c r="I822" s="164"/>
      <c r="J822" s="115" t="str">
        <f>IF(Stock[[#This Row],[BUYING QUANTITY]]&gt;0,Stock[[#This Row],[BUYING PRICE]]*Stock[[#This Row],[BUYING QUANTITY]]*Stock[[#This Row],[% BUYING FEE]],"")</f>
        <v/>
      </c>
      <c r="K822" s="89"/>
      <c r="L822" s="90"/>
      <c r="M822" s="117" t="str">
        <f>IF(Stock[[#This Row],[BUYING QUANTITY]]&gt;0,Stock[[#This Row],[BUYING PRICE]]*(1+Stock[[#This Row],[% THRESHOLD (RETURN)_1]]),"")</f>
        <v/>
      </c>
      <c r="N822" s="91"/>
      <c r="O822" s="117" t="str">
        <f>IF(Stock[[#This Row],[BUYING QUANTITY]]&gt;0,Stock[[#This Row],[BUYING PRICE]]*(1+Stock[[#This Row],[% THRESHOLD (RETURN)_2]]),"")</f>
        <v/>
      </c>
      <c r="P822" s="91"/>
      <c r="Q822" s="117" t="str">
        <f>IF(Stock[[#This Row],[BUYING QUANTITY]]&gt;0,Stock[[#This Row],[BUYING PRICE]]*(1+Stock[[#This Row],[% THRESHOLD (LOSS)]]),"")</f>
        <v/>
      </c>
      <c r="R822" s="106"/>
      <c r="S822" s="118" t="str">
        <f>IF(Stock[[#This Row],[CASH DIVIDEND]]&gt;0,Stock[[#This Row],[CASH DIVIDEND]]/(Stock[[#This Row],[BUYING PRICE]]*Stock[[#This Row],[BUYING QUANTITY]]),"")</f>
        <v/>
      </c>
      <c r="T822" s="106"/>
      <c r="U822" s="79"/>
      <c r="V822" s="97"/>
      <c r="W822" s="98"/>
      <c r="X822" s="168"/>
      <c r="Y822" s="126" t="str">
        <f>IF(Stock[[#This Row],[SELLING QUANTITY]]&gt;0,Stock[[#This Row],[SELLING PRICE]]*Stock[[#This Row],[SELLING QUANTITY]]*Stock[[#This Row],[% SELLING FEE]]+Stock[[#This Row],[SELLING PRICE]]*Stock[[#This Row],[SELLING QUANTITY]]*$D$12,"")</f>
        <v/>
      </c>
      <c r="Z822" s="127">
        <f>Stock[[#This Row],[BUYING QUANTITY]]+Stock[[#This Row],[STOCK DIVIDEND]]-Stock[[#This Row],[SELLING QUANTITY]]</f>
        <v>0</v>
      </c>
      <c r="AA8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2" s="121">
        <f ca="1">IF(Stock[[#This Row],[SELLING DATE]]&gt;0,Stock[[#This Row],[SELLING DATE]]-Stock[[#This Row],[BUY DATE]]+1,IF(Stock[[#This Row],[BUY DATE]]=0,0,TODAY()-Stock[[#This Row],[BUY DATE]]+1))</f>
        <v>0</v>
      </c>
      <c r="AC822" s="122" t="str">
        <f>IFERROR(Stock[[#This Row],[CASH DIVIDEND]]+Stock[[#This Row],[RETURN/(LOSS) FROM TRADING
(auto-fill)]],"")</f>
        <v/>
      </c>
      <c r="AD822" s="146" t="str">
        <f>IF(Stock[[#This Row],[SELLING QUANTITY]]&gt;0,SUM(Stock[[#This Row],[RETURN/(LOSS) FROM TRADING
(auto-fill)]],Stock[[#This Row],[CASH DIVIDEND]])/SUM(Stock[[#This Row],[BUYING PRICE]]*Stock[[#This Row],[SELLING QUANTITY]],Stock[[#This Row],[BUYING FEE
(auto-fill)]]*Stock[[#This Row],[SELLING QUANTITY]]/Stock[[#This Row],[BUYING QUANTITY]]),"")</f>
        <v/>
      </c>
      <c r="AE822" s="146" t="str">
        <f ca="1">IFERROR(IF(Stock[[#This Row],[HOLDING DAYS
(auto-fill)]]&lt;365,Stock[[#This Row],[% TOTAL RETURN/(LOSS)
(auto-fill)]]*365/Stock[[#This Row],[HOLDING DAYS
(auto-fill)]],POWER((1+Stock[[#This Row],[% TOTAL RETURN/(LOSS)
(auto-fill)]]),1/(Stock[[#This Row],[HOLDING DAYS
(auto-fill)]]/365))-1),"")</f>
        <v/>
      </c>
      <c r="AF822" s="92"/>
      <c r="AG822" s="149" t="str">
        <f>IF(Stock[[#This Row],[STATUS
(auto-fill)]]="HOLDING",Stock[[#This Row],[MARKET PRICE]]-Stock[[#This Row],[BUYING PRICE]],"")</f>
        <v/>
      </c>
      <c r="AH822" s="143" t="str">
        <f>IFERROR(Stock[[#This Row],[CHANGE
(auto-fill)]]/Stock[[#This Row],[BUYING PRICE]],"")</f>
        <v/>
      </c>
      <c r="AI822" s="129" t="str">
        <f>IF(Stock[[#This Row],[MARKET PRICE]]&gt;0,Stock[[#This Row],[MARKET PRICE]]*Stock[[#This Row],[REMAINING QUANTITY
(auto-fill)]],"")</f>
        <v/>
      </c>
    </row>
    <row r="823" spans="2:35">
      <c r="B823" s="112" t="str">
        <f>IF(AND(Stock[[#This Row],[BUYING QUANTITY]]&gt;0,Stock[[#This Row],[REMAINING QUANTITY
(auto-fill)]]=0),"SOLD OUT",
IF(AND(Stock[[#This Row],[BUYING QUANTITY]]&gt;0,Stock[[#This Row],[REMAINING QUANTITY
(auto-fill)]]&gt;0),"HOLDING",""))</f>
        <v/>
      </c>
      <c r="C823" s="111">
        <f t="shared" si="12"/>
        <v>810</v>
      </c>
      <c r="D823" s="79"/>
      <c r="E823" s="80"/>
      <c r="F823" s="162"/>
      <c r="G823" s="85"/>
      <c r="H823" s="86"/>
      <c r="I823" s="164"/>
      <c r="J823" s="115" t="str">
        <f>IF(Stock[[#This Row],[BUYING QUANTITY]]&gt;0,Stock[[#This Row],[BUYING PRICE]]*Stock[[#This Row],[BUYING QUANTITY]]*Stock[[#This Row],[% BUYING FEE]],"")</f>
        <v/>
      </c>
      <c r="K823" s="89"/>
      <c r="L823" s="90"/>
      <c r="M823" s="117" t="str">
        <f>IF(Stock[[#This Row],[BUYING QUANTITY]]&gt;0,Stock[[#This Row],[BUYING PRICE]]*(1+Stock[[#This Row],[% THRESHOLD (RETURN)_1]]),"")</f>
        <v/>
      </c>
      <c r="N823" s="91"/>
      <c r="O823" s="117" t="str">
        <f>IF(Stock[[#This Row],[BUYING QUANTITY]]&gt;0,Stock[[#This Row],[BUYING PRICE]]*(1+Stock[[#This Row],[% THRESHOLD (RETURN)_2]]),"")</f>
        <v/>
      </c>
      <c r="P823" s="91"/>
      <c r="Q823" s="117" t="str">
        <f>IF(Stock[[#This Row],[BUYING QUANTITY]]&gt;0,Stock[[#This Row],[BUYING PRICE]]*(1+Stock[[#This Row],[% THRESHOLD (LOSS)]]),"")</f>
        <v/>
      </c>
      <c r="R823" s="106"/>
      <c r="S823" s="118" t="str">
        <f>IF(Stock[[#This Row],[CASH DIVIDEND]]&gt;0,Stock[[#This Row],[CASH DIVIDEND]]/(Stock[[#This Row],[BUYING PRICE]]*Stock[[#This Row],[BUYING QUANTITY]]),"")</f>
        <v/>
      </c>
      <c r="T823" s="106"/>
      <c r="U823" s="79"/>
      <c r="V823" s="97"/>
      <c r="W823" s="98"/>
      <c r="X823" s="168"/>
      <c r="Y823" s="126" t="str">
        <f>IF(Stock[[#This Row],[SELLING QUANTITY]]&gt;0,Stock[[#This Row],[SELLING PRICE]]*Stock[[#This Row],[SELLING QUANTITY]]*Stock[[#This Row],[% SELLING FEE]]+Stock[[#This Row],[SELLING PRICE]]*Stock[[#This Row],[SELLING QUANTITY]]*$D$12,"")</f>
        <v/>
      </c>
      <c r="Z823" s="127">
        <f>Stock[[#This Row],[BUYING QUANTITY]]+Stock[[#This Row],[STOCK DIVIDEND]]-Stock[[#This Row],[SELLING QUANTITY]]</f>
        <v>0</v>
      </c>
      <c r="AA8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3" s="121">
        <f ca="1">IF(Stock[[#This Row],[SELLING DATE]]&gt;0,Stock[[#This Row],[SELLING DATE]]-Stock[[#This Row],[BUY DATE]]+1,IF(Stock[[#This Row],[BUY DATE]]=0,0,TODAY()-Stock[[#This Row],[BUY DATE]]+1))</f>
        <v>0</v>
      </c>
      <c r="AC823" s="122" t="str">
        <f>IFERROR(Stock[[#This Row],[CASH DIVIDEND]]+Stock[[#This Row],[RETURN/(LOSS) FROM TRADING
(auto-fill)]],"")</f>
        <v/>
      </c>
      <c r="AD823" s="146" t="str">
        <f>IF(Stock[[#This Row],[SELLING QUANTITY]]&gt;0,SUM(Stock[[#This Row],[RETURN/(LOSS) FROM TRADING
(auto-fill)]],Stock[[#This Row],[CASH DIVIDEND]])/SUM(Stock[[#This Row],[BUYING PRICE]]*Stock[[#This Row],[SELLING QUANTITY]],Stock[[#This Row],[BUYING FEE
(auto-fill)]]*Stock[[#This Row],[SELLING QUANTITY]]/Stock[[#This Row],[BUYING QUANTITY]]),"")</f>
        <v/>
      </c>
      <c r="AE823" s="146" t="str">
        <f ca="1">IFERROR(IF(Stock[[#This Row],[HOLDING DAYS
(auto-fill)]]&lt;365,Stock[[#This Row],[% TOTAL RETURN/(LOSS)
(auto-fill)]]*365/Stock[[#This Row],[HOLDING DAYS
(auto-fill)]],POWER((1+Stock[[#This Row],[% TOTAL RETURN/(LOSS)
(auto-fill)]]),1/(Stock[[#This Row],[HOLDING DAYS
(auto-fill)]]/365))-1),"")</f>
        <v/>
      </c>
      <c r="AF823" s="92"/>
      <c r="AG823" s="149" t="str">
        <f>IF(Stock[[#This Row],[STATUS
(auto-fill)]]="HOLDING",Stock[[#This Row],[MARKET PRICE]]-Stock[[#This Row],[BUYING PRICE]],"")</f>
        <v/>
      </c>
      <c r="AH823" s="143" t="str">
        <f>IFERROR(Stock[[#This Row],[CHANGE
(auto-fill)]]/Stock[[#This Row],[BUYING PRICE]],"")</f>
        <v/>
      </c>
      <c r="AI823" s="129" t="str">
        <f>IF(Stock[[#This Row],[MARKET PRICE]]&gt;0,Stock[[#This Row],[MARKET PRICE]]*Stock[[#This Row],[REMAINING QUANTITY
(auto-fill)]],"")</f>
        <v/>
      </c>
    </row>
    <row r="824" spans="2:35">
      <c r="B824" s="112" t="str">
        <f>IF(AND(Stock[[#This Row],[BUYING QUANTITY]]&gt;0,Stock[[#This Row],[REMAINING QUANTITY
(auto-fill)]]=0),"SOLD OUT",
IF(AND(Stock[[#This Row],[BUYING QUANTITY]]&gt;0,Stock[[#This Row],[REMAINING QUANTITY
(auto-fill)]]&gt;0),"HOLDING",""))</f>
        <v/>
      </c>
      <c r="C824" s="111">
        <f t="shared" si="12"/>
        <v>811</v>
      </c>
      <c r="D824" s="79"/>
      <c r="E824" s="80"/>
      <c r="F824" s="162"/>
      <c r="G824" s="85"/>
      <c r="H824" s="86"/>
      <c r="I824" s="164"/>
      <c r="J824" s="115" t="str">
        <f>IF(Stock[[#This Row],[BUYING QUANTITY]]&gt;0,Stock[[#This Row],[BUYING PRICE]]*Stock[[#This Row],[BUYING QUANTITY]]*Stock[[#This Row],[% BUYING FEE]],"")</f>
        <v/>
      </c>
      <c r="K824" s="89"/>
      <c r="L824" s="90"/>
      <c r="M824" s="117" t="str">
        <f>IF(Stock[[#This Row],[BUYING QUANTITY]]&gt;0,Stock[[#This Row],[BUYING PRICE]]*(1+Stock[[#This Row],[% THRESHOLD (RETURN)_1]]),"")</f>
        <v/>
      </c>
      <c r="N824" s="91"/>
      <c r="O824" s="117" t="str">
        <f>IF(Stock[[#This Row],[BUYING QUANTITY]]&gt;0,Stock[[#This Row],[BUYING PRICE]]*(1+Stock[[#This Row],[% THRESHOLD (RETURN)_2]]),"")</f>
        <v/>
      </c>
      <c r="P824" s="91"/>
      <c r="Q824" s="117" t="str">
        <f>IF(Stock[[#This Row],[BUYING QUANTITY]]&gt;0,Stock[[#This Row],[BUYING PRICE]]*(1+Stock[[#This Row],[% THRESHOLD (LOSS)]]),"")</f>
        <v/>
      </c>
      <c r="R824" s="106"/>
      <c r="S824" s="118" t="str">
        <f>IF(Stock[[#This Row],[CASH DIVIDEND]]&gt;0,Stock[[#This Row],[CASH DIVIDEND]]/(Stock[[#This Row],[BUYING PRICE]]*Stock[[#This Row],[BUYING QUANTITY]]),"")</f>
        <v/>
      </c>
      <c r="T824" s="106"/>
      <c r="U824" s="79"/>
      <c r="V824" s="97"/>
      <c r="W824" s="98"/>
      <c r="X824" s="168"/>
      <c r="Y824" s="126" t="str">
        <f>IF(Stock[[#This Row],[SELLING QUANTITY]]&gt;0,Stock[[#This Row],[SELLING PRICE]]*Stock[[#This Row],[SELLING QUANTITY]]*Stock[[#This Row],[% SELLING FEE]]+Stock[[#This Row],[SELLING PRICE]]*Stock[[#This Row],[SELLING QUANTITY]]*$D$12,"")</f>
        <v/>
      </c>
      <c r="Z824" s="127">
        <f>Stock[[#This Row],[BUYING QUANTITY]]+Stock[[#This Row],[STOCK DIVIDEND]]-Stock[[#This Row],[SELLING QUANTITY]]</f>
        <v>0</v>
      </c>
      <c r="AA8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4" s="121">
        <f ca="1">IF(Stock[[#This Row],[SELLING DATE]]&gt;0,Stock[[#This Row],[SELLING DATE]]-Stock[[#This Row],[BUY DATE]]+1,IF(Stock[[#This Row],[BUY DATE]]=0,0,TODAY()-Stock[[#This Row],[BUY DATE]]+1))</f>
        <v>0</v>
      </c>
      <c r="AC824" s="122" t="str">
        <f>IFERROR(Stock[[#This Row],[CASH DIVIDEND]]+Stock[[#This Row],[RETURN/(LOSS) FROM TRADING
(auto-fill)]],"")</f>
        <v/>
      </c>
      <c r="AD824" s="146" t="str">
        <f>IF(Stock[[#This Row],[SELLING QUANTITY]]&gt;0,SUM(Stock[[#This Row],[RETURN/(LOSS) FROM TRADING
(auto-fill)]],Stock[[#This Row],[CASH DIVIDEND]])/SUM(Stock[[#This Row],[BUYING PRICE]]*Stock[[#This Row],[SELLING QUANTITY]],Stock[[#This Row],[BUYING FEE
(auto-fill)]]*Stock[[#This Row],[SELLING QUANTITY]]/Stock[[#This Row],[BUYING QUANTITY]]),"")</f>
        <v/>
      </c>
      <c r="AE824" s="146" t="str">
        <f ca="1">IFERROR(IF(Stock[[#This Row],[HOLDING DAYS
(auto-fill)]]&lt;365,Stock[[#This Row],[% TOTAL RETURN/(LOSS)
(auto-fill)]]*365/Stock[[#This Row],[HOLDING DAYS
(auto-fill)]],POWER((1+Stock[[#This Row],[% TOTAL RETURN/(LOSS)
(auto-fill)]]),1/(Stock[[#This Row],[HOLDING DAYS
(auto-fill)]]/365))-1),"")</f>
        <v/>
      </c>
      <c r="AF824" s="92"/>
      <c r="AG824" s="149" t="str">
        <f>IF(Stock[[#This Row],[STATUS
(auto-fill)]]="HOLDING",Stock[[#This Row],[MARKET PRICE]]-Stock[[#This Row],[BUYING PRICE]],"")</f>
        <v/>
      </c>
      <c r="AH824" s="143" t="str">
        <f>IFERROR(Stock[[#This Row],[CHANGE
(auto-fill)]]/Stock[[#This Row],[BUYING PRICE]],"")</f>
        <v/>
      </c>
      <c r="AI824" s="129" t="str">
        <f>IF(Stock[[#This Row],[MARKET PRICE]]&gt;0,Stock[[#This Row],[MARKET PRICE]]*Stock[[#This Row],[REMAINING QUANTITY
(auto-fill)]],"")</f>
        <v/>
      </c>
    </row>
    <row r="825" spans="2:35">
      <c r="B825" s="112" t="str">
        <f>IF(AND(Stock[[#This Row],[BUYING QUANTITY]]&gt;0,Stock[[#This Row],[REMAINING QUANTITY
(auto-fill)]]=0),"SOLD OUT",
IF(AND(Stock[[#This Row],[BUYING QUANTITY]]&gt;0,Stock[[#This Row],[REMAINING QUANTITY
(auto-fill)]]&gt;0),"HOLDING",""))</f>
        <v/>
      </c>
      <c r="C825" s="111">
        <f t="shared" si="12"/>
        <v>812</v>
      </c>
      <c r="D825" s="79"/>
      <c r="E825" s="80"/>
      <c r="F825" s="162"/>
      <c r="G825" s="85"/>
      <c r="H825" s="86"/>
      <c r="I825" s="164"/>
      <c r="J825" s="115" t="str">
        <f>IF(Stock[[#This Row],[BUYING QUANTITY]]&gt;0,Stock[[#This Row],[BUYING PRICE]]*Stock[[#This Row],[BUYING QUANTITY]]*Stock[[#This Row],[% BUYING FEE]],"")</f>
        <v/>
      </c>
      <c r="K825" s="89"/>
      <c r="L825" s="90"/>
      <c r="M825" s="117" t="str">
        <f>IF(Stock[[#This Row],[BUYING QUANTITY]]&gt;0,Stock[[#This Row],[BUYING PRICE]]*(1+Stock[[#This Row],[% THRESHOLD (RETURN)_1]]),"")</f>
        <v/>
      </c>
      <c r="N825" s="91"/>
      <c r="O825" s="117" t="str">
        <f>IF(Stock[[#This Row],[BUYING QUANTITY]]&gt;0,Stock[[#This Row],[BUYING PRICE]]*(1+Stock[[#This Row],[% THRESHOLD (RETURN)_2]]),"")</f>
        <v/>
      </c>
      <c r="P825" s="91"/>
      <c r="Q825" s="117" t="str">
        <f>IF(Stock[[#This Row],[BUYING QUANTITY]]&gt;0,Stock[[#This Row],[BUYING PRICE]]*(1+Stock[[#This Row],[% THRESHOLD (LOSS)]]),"")</f>
        <v/>
      </c>
      <c r="R825" s="106"/>
      <c r="S825" s="118" t="str">
        <f>IF(Stock[[#This Row],[CASH DIVIDEND]]&gt;0,Stock[[#This Row],[CASH DIVIDEND]]/(Stock[[#This Row],[BUYING PRICE]]*Stock[[#This Row],[BUYING QUANTITY]]),"")</f>
        <v/>
      </c>
      <c r="T825" s="106"/>
      <c r="U825" s="79"/>
      <c r="V825" s="97"/>
      <c r="W825" s="98"/>
      <c r="X825" s="168"/>
      <c r="Y825" s="126" t="str">
        <f>IF(Stock[[#This Row],[SELLING QUANTITY]]&gt;0,Stock[[#This Row],[SELLING PRICE]]*Stock[[#This Row],[SELLING QUANTITY]]*Stock[[#This Row],[% SELLING FEE]]+Stock[[#This Row],[SELLING PRICE]]*Stock[[#This Row],[SELLING QUANTITY]]*$D$12,"")</f>
        <v/>
      </c>
      <c r="Z825" s="127">
        <f>Stock[[#This Row],[BUYING QUANTITY]]+Stock[[#This Row],[STOCK DIVIDEND]]-Stock[[#This Row],[SELLING QUANTITY]]</f>
        <v>0</v>
      </c>
      <c r="AA8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5" s="121">
        <f ca="1">IF(Stock[[#This Row],[SELLING DATE]]&gt;0,Stock[[#This Row],[SELLING DATE]]-Stock[[#This Row],[BUY DATE]]+1,IF(Stock[[#This Row],[BUY DATE]]=0,0,TODAY()-Stock[[#This Row],[BUY DATE]]+1))</f>
        <v>0</v>
      </c>
      <c r="AC825" s="122" t="str">
        <f>IFERROR(Stock[[#This Row],[CASH DIVIDEND]]+Stock[[#This Row],[RETURN/(LOSS) FROM TRADING
(auto-fill)]],"")</f>
        <v/>
      </c>
      <c r="AD825" s="146" t="str">
        <f>IF(Stock[[#This Row],[SELLING QUANTITY]]&gt;0,SUM(Stock[[#This Row],[RETURN/(LOSS) FROM TRADING
(auto-fill)]],Stock[[#This Row],[CASH DIVIDEND]])/SUM(Stock[[#This Row],[BUYING PRICE]]*Stock[[#This Row],[SELLING QUANTITY]],Stock[[#This Row],[BUYING FEE
(auto-fill)]]*Stock[[#This Row],[SELLING QUANTITY]]/Stock[[#This Row],[BUYING QUANTITY]]),"")</f>
        <v/>
      </c>
      <c r="AE825" s="146" t="str">
        <f ca="1">IFERROR(IF(Stock[[#This Row],[HOLDING DAYS
(auto-fill)]]&lt;365,Stock[[#This Row],[% TOTAL RETURN/(LOSS)
(auto-fill)]]*365/Stock[[#This Row],[HOLDING DAYS
(auto-fill)]],POWER((1+Stock[[#This Row],[% TOTAL RETURN/(LOSS)
(auto-fill)]]),1/(Stock[[#This Row],[HOLDING DAYS
(auto-fill)]]/365))-1),"")</f>
        <v/>
      </c>
      <c r="AF825" s="92"/>
      <c r="AG825" s="149" t="str">
        <f>IF(Stock[[#This Row],[STATUS
(auto-fill)]]="HOLDING",Stock[[#This Row],[MARKET PRICE]]-Stock[[#This Row],[BUYING PRICE]],"")</f>
        <v/>
      </c>
      <c r="AH825" s="143" t="str">
        <f>IFERROR(Stock[[#This Row],[CHANGE
(auto-fill)]]/Stock[[#This Row],[BUYING PRICE]],"")</f>
        <v/>
      </c>
      <c r="AI825" s="129" t="str">
        <f>IF(Stock[[#This Row],[MARKET PRICE]]&gt;0,Stock[[#This Row],[MARKET PRICE]]*Stock[[#This Row],[REMAINING QUANTITY
(auto-fill)]],"")</f>
        <v/>
      </c>
    </row>
    <row r="826" spans="2:35">
      <c r="B826" s="112" t="str">
        <f>IF(AND(Stock[[#This Row],[BUYING QUANTITY]]&gt;0,Stock[[#This Row],[REMAINING QUANTITY
(auto-fill)]]=0),"SOLD OUT",
IF(AND(Stock[[#This Row],[BUYING QUANTITY]]&gt;0,Stock[[#This Row],[REMAINING QUANTITY
(auto-fill)]]&gt;0),"HOLDING",""))</f>
        <v/>
      </c>
      <c r="C826" s="111">
        <f t="shared" si="12"/>
        <v>813</v>
      </c>
      <c r="D826" s="79"/>
      <c r="E826" s="80"/>
      <c r="F826" s="162"/>
      <c r="G826" s="85"/>
      <c r="H826" s="86"/>
      <c r="I826" s="164"/>
      <c r="J826" s="115" t="str">
        <f>IF(Stock[[#This Row],[BUYING QUANTITY]]&gt;0,Stock[[#This Row],[BUYING PRICE]]*Stock[[#This Row],[BUYING QUANTITY]]*Stock[[#This Row],[% BUYING FEE]],"")</f>
        <v/>
      </c>
      <c r="K826" s="89"/>
      <c r="L826" s="90"/>
      <c r="M826" s="117" t="str">
        <f>IF(Stock[[#This Row],[BUYING QUANTITY]]&gt;0,Stock[[#This Row],[BUYING PRICE]]*(1+Stock[[#This Row],[% THRESHOLD (RETURN)_1]]),"")</f>
        <v/>
      </c>
      <c r="N826" s="91"/>
      <c r="O826" s="117" t="str">
        <f>IF(Stock[[#This Row],[BUYING QUANTITY]]&gt;0,Stock[[#This Row],[BUYING PRICE]]*(1+Stock[[#This Row],[% THRESHOLD (RETURN)_2]]),"")</f>
        <v/>
      </c>
      <c r="P826" s="91"/>
      <c r="Q826" s="117" t="str">
        <f>IF(Stock[[#This Row],[BUYING QUANTITY]]&gt;0,Stock[[#This Row],[BUYING PRICE]]*(1+Stock[[#This Row],[% THRESHOLD (LOSS)]]),"")</f>
        <v/>
      </c>
      <c r="R826" s="106"/>
      <c r="S826" s="118" t="str">
        <f>IF(Stock[[#This Row],[CASH DIVIDEND]]&gt;0,Stock[[#This Row],[CASH DIVIDEND]]/(Stock[[#This Row],[BUYING PRICE]]*Stock[[#This Row],[BUYING QUANTITY]]),"")</f>
        <v/>
      </c>
      <c r="T826" s="106"/>
      <c r="U826" s="79"/>
      <c r="V826" s="97"/>
      <c r="W826" s="98"/>
      <c r="X826" s="168"/>
      <c r="Y826" s="126" t="str">
        <f>IF(Stock[[#This Row],[SELLING QUANTITY]]&gt;0,Stock[[#This Row],[SELLING PRICE]]*Stock[[#This Row],[SELLING QUANTITY]]*Stock[[#This Row],[% SELLING FEE]]+Stock[[#This Row],[SELLING PRICE]]*Stock[[#This Row],[SELLING QUANTITY]]*$D$12,"")</f>
        <v/>
      </c>
      <c r="Z826" s="127">
        <f>Stock[[#This Row],[BUYING QUANTITY]]+Stock[[#This Row],[STOCK DIVIDEND]]-Stock[[#This Row],[SELLING QUANTITY]]</f>
        <v>0</v>
      </c>
      <c r="AA8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6" s="121">
        <f ca="1">IF(Stock[[#This Row],[SELLING DATE]]&gt;0,Stock[[#This Row],[SELLING DATE]]-Stock[[#This Row],[BUY DATE]]+1,IF(Stock[[#This Row],[BUY DATE]]=0,0,TODAY()-Stock[[#This Row],[BUY DATE]]+1))</f>
        <v>0</v>
      </c>
      <c r="AC826" s="122" t="str">
        <f>IFERROR(Stock[[#This Row],[CASH DIVIDEND]]+Stock[[#This Row],[RETURN/(LOSS) FROM TRADING
(auto-fill)]],"")</f>
        <v/>
      </c>
      <c r="AD826" s="146" t="str">
        <f>IF(Stock[[#This Row],[SELLING QUANTITY]]&gt;0,SUM(Stock[[#This Row],[RETURN/(LOSS) FROM TRADING
(auto-fill)]],Stock[[#This Row],[CASH DIVIDEND]])/SUM(Stock[[#This Row],[BUYING PRICE]]*Stock[[#This Row],[SELLING QUANTITY]],Stock[[#This Row],[BUYING FEE
(auto-fill)]]*Stock[[#This Row],[SELLING QUANTITY]]/Stock[[#This Row],[BUYING QUANTITY]]),"")</f>
        <v/>
      </c>
      <c r="AE826" s="146" t="str">
        <f ca="1">IFERROR(IF(Stock[[#This Row],[HOLDING DAYS
(auto-fill)]]&lt;365,Stock[[#This Row],[% TOTAL RETURN/(LOSS)
(auto-fill)]]*365/Stock[[#This Row],[HOLDING DAYS
(auto-fill)]],POWER((1+Stock[[#This Row],[% TOTAL RETURN/(LOSS)
(auto-fill)]]),1/(Stock[[#This Row],[HOLDING DAYS
(auto-fill)]]/365))-1),"")</f>
        <v/>
      </c>
      <c r="AF826" s="92"/>
      <c r="AG826" s="149" t="str">
        <f>IF(Stock[[#This Row],[STATUS
(auto-fill)]]="HOLDING",Stock[[#This Row],[MARKET PRICE]]-Stock[[#This Row],[BUYING PRICE]],"")</f>
        <v/>
      </c>
      <c r="AH826" s="143" t="str">
        <f>IFERROR(Stock[[#This Row],[CHANGE
(auto-fill)]]/Stock[[#This Row],[BUYING PRICE]],"")</f>
        <v/>
      </c>
      <c r="AI826" s="129" t="str">
        <f>IF(Stock[[#This Row],[MARKET PRICE]]&gt;0,Stock[[#This Row],[MARKET PRICE]]*Stock[[#This Row],[REMAINING QUANTITY
(auto-fill)]],"")</f>
        <v/>
      </c>
    </row>
    <row r="827" spans="2:35">
      <c r="B827" s="112" t="str">
        <f>IF(AND(Stock[[#This Row],[BUYING QUANTITY]]&gt;0,Stock[[#This Row],[REMAINING QUANTITY
(auto-fill)]]=0),"SOLD OUT",
IF(AND(Stock[[#This Row],[BUYING QUANTITY]]&gt;0,Stock[[#This Row],[REMAINING QUANTITY
(auto-fill)]]&gt;0),"HOLDING",""))</f>
        <v/>
      </c>
      <c r="C827" s="111">
        <f t="shared" si="12"/>
        <v>814</v>
      </c>
      <c r="D827" s="79"/>
      <c r="E827" s="80"/>
      <c r="F827" s="162"/>
      <c r="G827" s="85"/>
      <c r="H827" s="86"/>
      <c r="I827" s="164"/>
      <c r="J827" s="115" t="str">
        <f>IF(Stock[[#This Row],[BUYING QUANTITY]]&gt;0,Stock[[#This Row],[BUYING PRICE]]*Stock[[#This Row],[BUYING QUANTITY]]*Stock[[#This Row],[% BUYING FEE]],"")</f>
        <v/>
      </c>
      <c r="K827" s="89"/>
      <c r="L827" s="90"/>
      <c r="M827" s="117" t="str">
        <f>IF(Stock[[#This Row],[BUYING QUANTITY]]&gt;0,Stock[[#This Row],[BUYING PRICE]]*(1+Stock[[#This Row],[% THRESHOLD (RETURN)_1]]),"")</f>
        <v/>
      </c>
      <c r="N827" s="91"/>
      <c r="O827" s="117" t="str">
        <f>IF(Stock[[#This Row],[BUYING QUANTITY]]&gt;0,Stock[[#This Row],[BUYING PRICE]]*(1+Stock[[#This Row],[% THRESHOLD (RETURN)_2]]),"")</f>
        <v/>
      </c>
      <c r="P827" s="91"/>
      <c r="Q827" s="117" t="str">
        <f>IF(Stock[[#This Row],[BUYING QUANTITY]]&gt;0,Stock[[#This Row],[BUYING PRICE]]*(1+Stock[[#This Row],[% THRESHOLD (LOSS)]]),"")</f>
        <v/>
      </c>
      <c r="R827" s="106"/>
      <c r="S827" s="118" t="str">
        <f>IF(Stock[[#This Row],[CASH DIVIDEND]]&gt;0,Stock[[#This Row],[CASH DIVIDEND]]/(Stock[[#This Row],[BUYING PRICE]]*Stock[[#This Row],[BUYING QUANTITY]]),"")</f>
        <v/>
      </c>
      <c r="T827" s="106"/>
      <c r="U827" s="79"/>
      <c r="V827" s="97"/>
      <c r="W827" s="98"/>
      <c r="X827" s="168"/>
      <c r="Y827" s="126" t="str">
        <f>IF(Stock[[#This Row],[SELLING QUANTITY]]&gt;0,Stock[[#This Row],[SELLING PRICE]]*Stock[[#This Row],[SELLING QUANTITY]]*Stock[[#This Row],[% SELLING FEE]]+Stock[[#This Row],[SELLING PRICE]]*Stock[[#This Row],[SELLING QUANTITY]]*$D$12,"")</f>
        <v/>
      </c>
      <c r="Z827" s="127">
        <f>Stock[[#This Row],[BUYING QUANTITY]]+Stock[[#This Row],[STOCK DIVIDEND]]-Stock[[#This Row],[SELLING QUANTITY]]</f>
        <v>0</v>
      </c>
      <c r="AA8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7" s="121">
        <f ca="1">IF(Stock[[#This Row],[SELLING DATE]]&gt;0,Stock[[#This Row],[SELLING DATE]]-Stock[[#This Row],[BUY DATE]]+1,IF(Stock[[#This Row],[BUY DATE]]=0,0,TODAY()-Stock[[#This Row],[BUY DATE]]+1))</f>
        <v>0</v>
      </c>
      <c r="AC827" s="122" t="str">
        <f>IFERROR(Stock[[#This Row],[CASH DIVIDEND]]+Stock[[#This Row],[RETURN/(LOSS) FROM TRADING
(auto-fill)]],"")</f>
        <v/>
      </c>
      <c r="AD827" s="146" t="str">
        <f>IF(Stock[[#This Row],[SELLING QUANTITY]]&gt;0,SUM(Stock[[#This Row],[RETURN/(LOSS) FROM TRADING
(auto-fill)]],Stock[[#This Row],[CASH DIVIDEND]])/SUM(Stock[[#This Row],[BUYING PRICE]]*Stock[[#This Row],[SELLING QUANTITY]],Stock[[#This Row],[BUYING FEE
(auto-fill)]]*Stock[[#This Row],[SELLING QUANTITY]]/Stock[[#This Row],[BUYING QUANTITY]]),"")</f>
        <v/>
      </c>
      <c r="AE827" s="146" t="str">
        <f ca="1">IFERROR(IF(Stock[[#This Row],[HOLDING DAYS
(auto-fill)]]&lt;365,Stock[[#This Row],[% TOTAL RETURN/(LOSS)
(auto-fill)]]*365/Stock[[#This Row],[HOLDING DAYS
(auto-fill)]],POWER((1+Stock[[#This Row],[% TOTAL RETURN/(LOSS)
(auto-fill)]]),1/(Stock[[#This Row],[HOLDING DAYS
(auto-fill)]]/365))-1),"")</f>
        <v/>
      </c>
      <c r="AF827" s="92"/>
      <c r="AG827" s="149" t="str">
        <f>IF(Stock[[#This Row],[STATUS
(auto-fill)]]="HOLDING",Stock[[#This Row],[MARKET PRICE]]-Stock[[#This Row],[BUYING PRICE]],"")</f>
        <v/>
      </c>
      <c r="AH827" s="143" t="str">
        <f>IFERROR(Stock[[#This Row],[CHANGE
(auto-fill)]]/Stock[[#This Row],[BUYING PRICE]],"")</f>
        <v/>
      </c>
      <c r="AI827" s="129" t="str">
        <f>IF(Stock[[#This Row],[MARKET PRICE]]&gt;0,Stock[[#This Row],[MARKET PRICE]]*Stock[[#This Row],[REMAINING QUANTITY
(auto-fill)]],"")</f>
        <v/>
      </c>
    </row>
    <row r="828" spans="2:35">
      <c r="B828" s="112" t="str">
        <f>IF(AND(Stock[[#This Row],[BUYING QUANTITY]]&gt;0,Stock[[#This Row],[REMAINING QUANTITY
(auto-fill)]]=0),"SOLD OUT",
IF(AND(Stock[[#This Row],[BUYING QUANTITY]]&gt;0,Stock[[#This Row],[REMAINING QUANTITY
(auto-fill)]]&gt;0),"HOLDING",""))</f>
        <v/>
      </c>
      <c r="C828" s="111">
        <f t="shared" si="12"/>
        <v>815</v>
      </c>
      <c r="D828" s="79"/>
      <c r="E828" s="80"/>
      <c r="F828" s="162"/>
      <c r="G828" s="85"/>
      <c r="H828" s="86"/>
      <c r="I828" s="164"/>
      <c r="J828" s="115" t="str">
        <f>IF(Stock[[#This Row],[BUYING QUANTITY]]&gt;0,Stock[[#This Row],[BUYING PRICE]]*Stock[[#This Row],[BUYING QUANTITY]]*Stock[[#This Row],[% BUYING FEE]],"")</f>
        <v/>
      </c>
      <c r="K828" s="89"/>
      <c r="L828" s="90"/>
      <c r="M828" s="117" t="str">
        <f>IF(Stock[[#This Row],[BUYING QUANTITY]]&gt;0,Stock[[#This Row],[BUYING PRICE]]*(1+Stock[[#This Row],[% THRESHOLD (RETURN)_1]]),"")</f>
        <v/>
      </c>
      <c r="N828" s="91"/>
      <c r="O828" s="117" t="str">
        <f>IF(Stock[[#This Row],[BUYING QUANTITY]]&gt;0,Stock[[#This Row],[BUYING PRICE]]*(1+Stock[[#This Row],[% THRESHOLD (RETURN)_2]]),"")</f>
        <v/>
      </c>
      <c r="P828" s="91"/>
      <c r="Q828" s="117" t="str">
        <f>IF(Stock[[#This Row],[BUYING QUANTITY]]&gt;0,Stock[[#This Row],[BUYING PRICE]]*(1+Stock[[#This Row],[% THRESHOLD (LOSS)]]),"")</f>
        <v/>
      </c>
      <c r="R828" s="106"/>
      <c r="S828" s="118" t="str">
        <f>IF(Stock[[#This Row],[CASH DIVIDEND]]&gt;0,Stock[[#This Row],[CASH DIVIDEND]]/(Stock[[#This Row],[BUYING PRICE]]*Stock[[#This Row],[BUYING QUANTITY]]),"")</f>
        <v/>
      </c>
      <c r="T828" s="106"/>
      <c r="U828" s="79"/>
      <c r="V828" s="97"/>
      <c r="W828" s="98"/>
      <c r="X828" s="168"/>
      <c r="Y828" s="126" t="str">
        <f>IF(Stock[[#This Row],[SELLING QUANTITY]]&gt;0,Stock[[#This Row],[SELLING PRICE]]*Stock[[#This Row],[SELLING QUANTITY]]*Stock[[#This Row],[% SELLING FEE]]+Stock[[#This Row],[SELLING PRICE]]*Stock[[#This Row],[SELLING QUANTITY]]*$D$12,"")</f>
        <v/>
      </c>
      <c r="Z828" s="127">
        <f>Stock[[#This Row],[BUYING QUANTITY]]+Stock[[#This Row],[STOCK DIVIDEND]]-Stock[[#This Row],[SELLING QUANTITY]]</f>
        <v>0</v>
      </c>
      <c r="AA8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8" s="121">
        <f ca="1">IF(Stock[[#This Row],[SELLING DATE]]&gt;0,Stock[[#This Row],[SELLING DATE]]-Stock[[#This Row],[BUY DATE]]+1,IF(Stock[[#This Row],[BUY DATE]]=0,0,TODAY()-Stock[[#This Row],[BUY DATE]]+1))</f>
        <v>0</v>
      </c>
      <c r="AC828" s="122" t="str">
        <f>IFERROR(Stock[[#This Row],[CASH DIVIDEND]]+Stock[[#This Row],[RETURN/(LOSS) FROM TRADING
(auto-fill)]],"")</f>
        <v/>
      </c>
      <c r="AD828" s="146" t="str">
        <f>IF(Stock[[#This Row],[SELLING QUANTITY]]&gt;0,SUM(Stock[[#This Row],[RETURN/(LOSS) FROM TRADING
(auto-fill)]],Stock[[#This Row],[CASH DIVIDEND]])/SUM(Stock[[#This Row],[BUYING PRICE]]*Stock[[#This Row],[SELLING QUANTITY]],Stock[[#This Row],[BUYING FEE
(auto-fill)]]*Stock[[#This Row],[SELLING QUANTITY]]/Stock[[#This Row],[BUYING QUANTITY]]),"")</f>
        <v/>
      </c>
      <c r="AE828" s="146" t="str">
        <f ca="1">IFERROR(IF(Stock[[#This Row],[HOLDING DAYS
(auto-fill)]]&lt;365,Stock[[#This Row],[% TOTAL RETURN/(LOSS)
(auto-fill)]]*365/Stock[[#This Row],[HOLDING DAYS
(auto-fill)]],POWER((1+Stock[[#This Row],[% TOTAL RETURN/(LOSS)
(auto-fill)]]),1/(Stock[[#This Row],[HOLDING DAYS
(auto-fill)]]/365))-1),"")</f>
        <v/>
      </c>
      <c r="AF828" s="92"/>
      <c r="AG828" s="149" t="str">
        <f>IF(Stock[[#This Row],[STATUS
(auto-fill)]]="HOLDING",Stock[[#This Row],[MARKET PRICE]]-Stock[[#This Row],[BUYING PRICE]],"")</f>
        <v/>
      </c>
      <c r="AH828" s="143" t="str">
        <f>IFERROR(Stock[[#This Row],[CHANGE
(auto-fill)]]/Stock[[#This Row],[BUYING PRICE]],"")</f>
        <v/>
      </c>
      <c r="AI828" s="129" t="str">
        <f>IF(Stock[[#This Row],[MARKET PRICE]]&gt;0,Stock[[#This Row],[MARKET PRICE]]*Stock[[#This Row],[REMAINING QUANTITY
(auto-fill)]],"")</f>
        <v/>
      </c>
    </row>
    <row r="829" spans="2:35">
      <c r="B829" s="112" t="str">
        <f>IF(AND(Stock[[#This Row],[BUYING QUANTITY]]&gt;0,Stock[[#This Row],[REMAINING QUANTITY
(auto-fill)]]=0),"SOLD OUT",
IF(AND(Stock[[#This Row],[BUYING QUANTITY]]&gt;0,Stock[[#This Row],[REMAINING QUANTITY
(auto-fill)]]&gt;0),"HOLDING",""))</f>
        <v/>
      </c>
      <c r="C829" s="111">
        <f t="shared" si="12"/>
        <v>816</v>
      </c>
      <c r="D829" s="79"/>
      <c r="E829" s="80"/>
      <c r="F829" s="162"/>
      <c r="G829" s="85"/>
      <c r="H829" s="86"/>
      <c r="I829" s="164"/>
      <c r="J829" s="115" t="str">
        <f>IF(Stock[[#This Row],[BUYING QUANTITY]]&gt;0,Stock[[#This Row],[BUYING PRICE]]*Stock[[#This Row],[BUYING QUANTITY]]*Stock[[#This Row],[% BUYING FEE]],"")</f>
        <v/>
      </c>
      <c r="K829" s="89"/>
      <c r="L829" s="90"/>
      <c r="M829" s="117" t="str">
        <f>IF(Stock[[#This Row],[BUYING QUANTITY]]&gt;0,Stock[[#This Row],[BUYING PRICE]]*(1+Stock[[#This Row],[% THRESHOLD (RETURN)_1]]),"")</f>
        <v/>
      </c>
      <c r="N829" s="91"/>
      <c r="O829" s="117" t="str">
        <f>IF(Stock[[#This Row],[BUYING QUANTITY]]&gt;0,Stock[[#This Row],[BUYING PRICE]]*(1+Stock[[#This Row],[% THRESHOLD (RETURN)_2]]),"")</f>
        <v/>
      </c>
      <c r="P829" s="91"/>
      <c r="Q829" s="117" t="str">
        <f>IF(Stock[[#This Row],[BUYING QUANTITY]]&gt;0,Stock[[#This Row],[BUYING PRICE]]*(1+Stock[[#This Row],[% THRESHOLD (LOSS)]]),"")</f>
        <v/>
      </c>
      <c r="R829" s="106"/>
      <c r="S829" s="118" t="str">
        <f>IF(Stock[[#This Row],[CASH DIVIDEND]]&gt;0,Stock[[#This Row],[CASH DIVIDEND]]/(Stock[[#This Row],[BUYING PRICE]]*Stock[[#This Row],[BUYING QUANTITY]]),"")</f>
        <v/>
      </c>
      <c r="T829" s="106"/>
      <c r="U829" s="79"/>
      <c r="V829" s="97"/>
      <c r="W829" s="98"/>
      <c r="X829" s="168"/>
      <c r="Y829" s="126" t="str">
        <f>IF(Stock[[#This Row],[SELLING QUANTITY]]&gt;0,Stock[[#This Row],[SELLING PRICE]]*Stock[[#This Row],[SELLING QUANTITY]]*Stock[[#This Row],[% SELLING FEE]]+Stock[[#This Row],[SELLING PRICE]]*Stock[[#This Row],[SELLING QUANTITY]]*$D$12,"")</f>
        <v/>
      </c>
      <c r="Z829" s="127">
        <f>Stock[[#This Row],[BUYING QUANTITY]]+Stock[[#This Row],[STOCK DIVIDEND]]-Stock[[#This Row],[SELLING QUANTITY]]</f>
        <v>0</v>
      </c>
      <c r="AA8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29" s="121">
        <f ca="1">IF(Stock[[#This Row],[SELLING DATE]]&gt;0,Stock[[#This Row],[SELLING DATE]]-Stock[[#This Row],[BUY DATE]]+1,IF(Stock[[#This Row],[BUY DATE]]=0,0,TODAY()-Stock[[#This Row],[BUY DATE]]+1))</f>
        <v>0</v>
      </c>
      <c r="AC829" s="122" t="str">
        <f>IFERROR(Stock[[#This Row],[CASH DIVIDEND]]+Stock[[#This Row],[RETURN/(LOSS) FROM TRADING
(auto-fill)]],"")</f>
        <v/>
      </c>
      <c r="AD829" s="146" t="str">
        <f>IF(Stock[[#This Row],[SELLING QUANTITY]]&gt;0,SUM(Stock[[#This Row],[RETURN/(LOSS) FROM TRADING
(auto-fill)]],Stock[[#This Row],[CASH DIVIDEND]])/SUM(Stock[[#This Row],[BUYING PRICE]]*Stock[[#This Row],[SELLING QUANTITY]],Stock[[#This Row],[BUYING FEE
(auto-fill)]]*Stock[[#This Row],[SELLING QUANTITY]]/Stock[[#This Row],[BUYING QUANTITY]]),"")</f>
        <v/>
      </c>
      <c r="AE829" s="146" t="str">
        <f ca="1">IFERROR(IF(Stock[[#This Row],[HOLDING DAYS
(auto-fill)]]&lt;365,Stock[[#This Row],[% TOTAL RETURN/(LOSS)
(auto-fill)]]*365/Stock[[#This Row],[HOLDING DAYS
(auto-fill)]],POWER((1+Stock[[#This Row],[% TOTAL RETURN/(LOSS)
(auto-fill)]]),1/(Stock[[#This Row],[HOLDING DAYS
(auto-fill)]]/365))-1),"")</f>
        <v/>
      </c>
      <c r="AF829" s="92"/>
      <c r="AG829" s="149" t="str">
        <f>IF(Stock[[#This Row],[STATUS
(auto-fill)]]="HOLDING",Stock[[#This Row],[MARKET PRICE]]-Stock[[#This Row],[BUYING PRICE]],"")</f>
        <v/>
      </c>
      <c r="AH829" s="143" t="str">
        <f>IFERROR(Stock[[#This Row],[CHANGE
(auto-fill)]]/Stock[[#This Row],[BUYING PRICE]],"")</f>
        <v/>
      </c>
      <c r="AI829" s="129" t="str">
        <f>IF(Stock[[#This Row],[MARKET PRICE]]&gt;0,Stock[[#This Row],[MARKET PRICE]]*Stock[[#This Row],[REMAINING QUANTITY
(auto-fill)]],"")</f>
        <v/>
      </c>
    </row>
    <row r="830" spans="2:35">
      <c r="B830" s="112" t="str">
        <f>IF(AND(Stock[[#This Row],[BUYING QUANTITY]]&gt;0,Stock[[#This Row],[REMAINING QUANTITY
(auto-fill)]]=0),"SOLD OUT",
IF(AND(Stock[[#This Row],[BUYING QUANTITY]]&gt;0,Stock[[#This Row],[REMAINING QUANTITY
(auto-fill)]]&gt;0),"HOLDING",""))</f>
        <v/>
      </c>
      <c r="C830" s="111">
        <f t="shared" si="12"/>
        <v>817</v>
      </c>
      <c r="D830" s="79"/>
      <c r="E830" s="80"/>
      <c r="F830" s="162"/>
      <c r="G830" s="85"/>
      <c r="H830" s="86"/>
      <c r="I830" s="164"/>
      <c r="J830" s="115" t="str">
        <f>IF(Stock[[#This Row],[BUYING QUANTITY]]&gt;0,Stock[[#This Row],[BUYING PRICE]]*Stock[[#This Row],[BUYING QUANTITY]]*Stock[[#This Row],[% BUYING FEE]],"")</f>
        <v/>
      </c>
      <c r="K830" s="89"/>
      <c r="L830" s="90"/>
      <c r="M830" s="117" t="str">
        <f>IF(Stock[[#This Row],[BUYING QUANTITY]]&gt;0,Stock[[#This Row],[BUYING PRICE]]*(1+Stock[[#This Row],[% THRESHOLD (RETURN)_1]]),"")</f>
        <v/>
      </c>
      <c r="N830" s="91"/>
      <c r="O830" s="117" t="str">
        <f>IF(Stock[[#This Row],[BUYING QUANTITY]]&gt;0,Stock[[#This Row],[BUYING PRICE]]*(1+Stock[[#This Row],[% THRESHOLD (RETURN)_2]]),"")</f>
        <v/>
      </c>
      <c r="P830" s="91"/>
      <c r="Q830" s="117" t="str">
        <f>IF(Stock[[#This Row],[BUYING QUANTITY]]&gt;0,Stock[[#This Row],[BUYING PRICE]]*(1+Stock[[#This Row],[% THRESHOLD (LOSS)]]),"")</f>
        <v/>
      </c>
      <c r="R830" s="106"/>
      <c r="S830" s="118" t="str">
        <f>IF(Stock[[#This Row],[CASH DIVIDEND]]&gt;0,Stock[[#This Row],[CASH DIVIDEND]]/(Stock[[#This Row],[BUYING PRICE]]*Stock[[#This Row],[BUYING QUANTITY]]),"")</f>
        <v/>
      </c>
      <c r="T830" s="106"/>
      <c r="U830" s="79"/>
      <c r="V830" s="97"/>
      <c r="W830" s="98"/>
      <c r="X830" s="168"/>
      <c r="Y830" s="126" t="str">
        <f>IF(Stock[[#This Row],[SELLING QUANTITY]]&gt;0,Stock[[#This Row],[SELLING PRICE]]*Stock[[#This Row],[SELLING QUANTITY]]*Stock[[#This Row],[% SELLING FEE]]+Stock[[#This Row],[SELLING PRICE]]*Stock[[#This Row],[SELLING QUANTITY]]*$D$12,"")</f>
        <v/>
      </c>
      <c r="Z830" s="127">
        <f>Stock[[#This Row],[BUYING QUANTITY]]+Stock[[#This Row],[STOCK DIVIDEND]]-Stock[[#This Row],[SELLING QUANTITY]]</f>
        <v>0</v>
      </c>
      <c r="AA8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0" s="121">
        <f ca="1">IF(Stock[[#This Row],[SELLING DATE]]&gt;0,Stock[[#This Row],[SELLING DATE]]-Stock[[#This Row],[BUY DATE]]+1,IF(Stock[[#This Row],[BUY DATE]]=0,0,TODAY()-Stock[[#This Row],[BUY DATE]]+1))</f>
        <v>0</v>
      </c>
      <c r="AC830" s="122" t="str">
        <f>IFERROR(Stock[[#This Row],[CASH DIVIDEND]]+Stock[[#This Row],[RETURN/(LOSS) FROM TRADING
(auto-fill)]],"")</f>
        <v/>
      </c>
      <c r="AD830" s="146" t="str">
        <f>IF(Stock[[#This Row],[SELLING QUANTITY]]&gt;0,SUM(Stock[[#This Row],[RETURN/(LOSS) FROM TRADING
(auto-fill)]],Stock[[#This Row],[CASH DIVIDEND]])/SUM(Stock[[#This Row],[BUYING PRICE]]*Stock[[#This Row],[SELLING QUANTITY]],Stock[[#This Row],[BUYING FEE
(auto-fill)]]*Stock[[#This Row],[SELLING QUANTITY]]/Stock[[#This Row],[BUYING QUANTITY]]),"")</f>
        <v/>
      </c>
      <c r="AE830" s="146" t="str">
        <f ca="1">IFERROR(IF(Stock[[#This Row],[HOLDING DAYS
(auto-fill)]]&lt;365,Stock[[#This Row],[% TOTAL RETURN/(LOSS)
(auto-fill)]]*365/Stock[[#This Row],[HOLDING DAYS
(auto-fill)]],POWER((1+Stock[[#This Row],[% TOTAL RETURN/(LOSS)
(auto-fill)]]),1/(Stock[[#This Row],[HOLDING DAYS
(auto-fill)]]/365))-1),"")</f>
        <v/>
      </c>
      <c r="AF830" s="92"/>
      <c r="AG830" s="149" t="str">
        <f>IF(Stock[[#This Row],[STATUS
(auto-fill)]]="HOLDING",Stock[[#This Row],[MARKET PRICE]]-Stock[[#This Row],[BUYING PRICE]],"")</f>
        <v/>
      </c>
      <c r="AH830" s="143" t="str">
        <f>IFERROR(Stock[[#This Row],[CHANGE
(auto-fill)]]/Stock[[#This Row],[BUYING PRICE]],"")</f>
        <v/>
      </c>
      <c r="AI830" s="129" t="str">
        <f>IF(Stock[[#This Row],[MARKET PRICE]]&gt;0,Stock[[#This Row],[MARKET PRICE]]*Stock[[#This Row],[REMAINING QUANTITY
(auto-fill)]],"")</f>
        <v/>
      </c>
    </row>
    <row r="831" spans="2:35">
      <c r="B831" s="112" t="str">
        <f>IF(AND(Stock[[#This Row],[BUYING QUANTITY]]&gt;0,Stock[[#This Row],[REMAINING QUANTITY
(auto-fill)]]=0),"SOLD OUT",
IF(AND(Stock[[#This Row],[BUYING QUANTITY]]&gt;0,Stock[[#This Row],[REMAINING QUANTITY
(auto-fill)]]&gt;0),"HOLDING",""))</f>
        <v/>
      </c>
      <c r="C831" s="111">
        <f t="shared" si="12"/>
        <v>818</v>
      </c>
      <c r="D831" s="79"/>
      <c r="E831" s="80"/>
      <c r="F831" s="162"/>
      <c r="G831" s="85"/>
      <c r="H831" s="86"/>
      <c r="I831" s="164"/>
      <c r="J831" s="115" t="str">
        <f>IF(Stock[[#This Row],[BUYING QUANTITY]]&gt;0,Stock[[#This Row],[BUYING PRICE]]*Stock[[#This Row],[BUYING QUANTITY]]*Stock[[#This Row],[% BUYING FEE]],"")</f>
        <v/>
      </c>
      <c r="K831" s="89"/>
      <c r="L831" s="90"/>
      <c r="M831" s="117" t="str">
        <f>IF(Stock[[#This Row],[BUYING QUANTITY]]&gt;0,Stock[[#This Row],[BUYING PRICE]]*(1+Stock[[#This Row],[% THRESHOLD (RETURN)_1]]),"")</f>
        <v/>
      </c>
      <c r="N831" s="91"/>
      <c r="O831" s="117" t="str">
        <f>IF(Stock[[#This Row],[BUYING QUANTITY]]&gt;0,Stock[[#This Row],[BUYING PRICE]]*(1+Stock[[#This Row],[% THRESHOLD (RETURN)_2]]),"")</f>
        <v/>
      </c>
      <c r="P831" s="91"/>
      <c r="Q831" s="117" t="str">
        <f>IF(Stock[[#This Row],[BUYING QUANTITY]]&gt;0,Stock[[#This Row],[BUYING PRICE]]*(1+Stock[[#This Row],[% THRESHOLD (LOSS)]]),"")</f>
        <v/>
      </c>
      <c r="R831" s="106"/>
      <c r="S831" s="118" t="str">
        <f>IF(Stock[[#This Row],[CASH DIVIDEND]]&gt;0,Stock[[#This Row],[CASH DIVIDEND]]/(Stock[[#This Row],[BUYING PRICE]]*Stock[[#This Row],[BUYING QUANTITY]]),"")</f>
        <v/>
      </c>
      <c r="T831" s="106"/>
      <c r="U831" s="79"/>
      <c r="V831" s="97"/>
      <c r="W831" s="98"/>
      <c r="X831" s="168"/>
      <c r="Y831" s="126" t="str">
        <f>IF(Stock[[#This Row],[SELLING QUANTITY]]&gt;0,Stock[[#This Row],[SELLING PRICE]]*Stock[[#This Row],[SELLING QUANTITY]]*Stock[[#This Row],[% SELLING FEE]]+Stock[[#This Row],[SELLING PRICE]]*Stock[[#This Row],[SELLING QUANTITY]]*$D$12,"")</f>
        <v/>
      </c>
      <c r="Z831" s="127">
        <f>Stock[[#This Row],[BUYING QUANTITY]]+Stock[[#This Row],[STOCK DIVIDEND]]-Stock[[#This Row],[SELLING QUANTITY]]</f>
        <v>0</v>
      </c>
      <c r="AA8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1" s="121">
        <f ca="1">IF(Stock[[#This Row],[SELLING DATE]]&gt;0,Stock[[#This Row],[SELLING DATE]]-Stock[[#This Row],[BUY DATE]]+1,IF(Stock[[#This Row],[BUY DATE]]=0,0,TODAY()-Stock[[#This Row],[BUY DATE]]+1))</f>
        <v>0</v>
      </c>
      <c r="AC831" s="122" t="str">
        <f>IFERROR(Stock[[#This Row],[CASH DIVIDEND]]+Stock[[#This Row],[RETURN/(LOSS) FROM TRADING
(auto-fill)]],"")</f>
        <v/>
      </c>
      <c r="AD831" s="146" t="str">
        <f>IF(Stock[[#This Row],[SELLING QUANTITY]]&gt;0,SUM(Stock[[#This Row],[RETURN/(LOSS) FROM TRADING
(auto-fill)]],Stock[[#This Row],[CASH DIVIDEND]])/SUM(Stock[[#This Row],[BUYING PRICE]]*Stock[[#This Row],[SELLING QUANTITY]],Stock[[#This Row],[BUYING FEE
(auto-fill)]]*Stock[[#This Row],[SELLING QUANTITY]]/Stock[[#This Row],[BUYING QUANTITY]]),"")</f>
        <v/>
      </c>
      <c r="AE831" s="146" t="str">
        <f ca="1">IFERROR(IF(Stock[[#This Row],[HOLDING DAYS
(auto-fill)]]&lt;365,Stock[[#This Row],[% TOTAL RETURN/(LOSS)
(auto-fill)]]*365/Stock[[#This Row],[HOLDING DAYS
(auto-fill)]],POWER((1+Stock[[#This Row],[% TOTAL RETURN/(LOSS)
(auto-fill)]]),1/(Stock[[#This Row],[HOLDING DAYS
(auto-fill)]]/365))-1),"")</f>
        <v/>
      </c>
      <c r="AF831" s="92"/>
      <c r="AG831" s="149" t="str">
        <f>IF(Stock[[#This Row],[STATUS
(auto-fill)]]="HOLDING",Stock[[#This Row],[MARKET PRICE]]-Stock[[#This Row],[BUYING PRICE]],"")</f>
        <v/>
      </c>
      <c r="AH831" s="143" t="str">
        <f>IFERROR(Stock[[#This Row],[CHANGE
(auto-fill)]]/Stock[[#This Row],[BUYING PRICE]],"")</f>
        <v/>
      </c>
      <c r="AI831" s="129" t="str">
        <f>IF(Stock[[#This Row],[MARKET PRICE]]&gt;0,Stock[[#This Row],[MARKET PRICE]]*Stock[[#This Row],[REMAINING QUANTITY
(auto-fill)]],"")</f>
        <v/>
      </c>
    </row>
    <row r="832" spans="2:35">
      <c r="B832" s="112" t="str">
        <f>IF(AND(Stock[[#This Row],[BUYING QUANTITY]]&gt;0,Stock[[#This Row],[REMAINING QUANTITY
(auto-fill)]]=0),"SOLD OUT",
IF(AND(Stock[[#This Row],[BUYING QUANTITY]]&gt;0,Stock[[#This Row],[REMAINING QUANTITY
(auto-fill)]]&gt;0),"HOLDING",""))</f>
        <v/>
      </c>
      <c r="C832" s="111">
        <f t="shared" si="12"/>
        <v>819</v>
      </c>
      <c r="D832" s="79"/>
      <c r="E832" s="80"/>
      <c r="F832" s="162"/>
      <c r="G832" s="85"/>
      <c r="H832" s="86"/>
      <c r="I832" s="164"/>
      <c r="J832" s="115" t="str">
        <f>IF(Stock[[#This Row],[BUYING QUANTITY]]&gt;0,Stock[[#This Row],[BUYING PRICE]]*Stock[[#This Row],[BUYING QUANTITY]]*Stock[[#This Row],[% BUYING FEE]],"")</f>
        <v/>
      </c>
      <c r="K832" s="89"/>
      <c r="L832" s="90"/>
      <c r="M832" s="117" t="str">
        <f>IF(Stock[[#This Row],[BUYING QUANTITY]]&gt;0,Stock[[#This Row],[BUYING PRICE]]*(1+Stock[[#This Row],[% THRESHOLD (RETURN)_1]]),"")</f>
        <v/>
      </c>
      <c r="N832" s="91"/>
      <c r="O832" s="117" t="str">
        <f>IF(Stock[[#This Row],[BUYING QUANTITY]]&gt;0,Stock[[#This Row],[BUYING PRICE]]*(1+Stock[[#This Row],[% THRESHOLD (RETURN)_2]]),"")</f>
        <v/>
      </c>
      <c r="P832" s="91"/>
      <c r="Q832" s="117" t="str">
        <f>IF(Stock[[#This Row],[BUYING QUANTITY]]&gt;0,Stock[[#This Row],[BUYING PRICE]]*(1+Stock[[#This Row],[% THRESHOLD (LOSS)]]),"")</f>
        <v/>
      </c>
      <c r="R832" s="106"/>
      <c r="S832" s="118" t="str">
        <f>IF(Stock[[#This Row],[CASH DIVIDEND]]&gt;0,Stock[[#This Row],[CASH DIVIDEND]]/(Stock[[#This Row],[BUYING PRICE]]*Stock[[#This Row],[BUYING QUANTITY]]),"")</f>
        <v/>
      </c>
      <c r="T832" s="106"/>
      <c r="U832" s="79"/>
      <c r="V832" s="97"/>
      <c r="W832" s="98"/>
      <c r="X832" s="168"/>
      <c r="Y832" s="126" t="str">
        <f>IF(Stock[[#This Row],[SELLING QUANTITY]]&gt;0,Stock[[#This Row],[SELLING PRICE]]*Stock[[#This Row],[SELLING QUANTITY]]*Stock[[#This Row],[% SELLING FEE]]+Stock[[#This Row],[SELLING PRICE]]*Stock[[#This Row],[SELLING QUANTITY]]*$D$12,"")</f>
        <v/>
      </c>
      <c r="Z832" s="127">
        <f>Stock[[#This Row],[BUYING QUANTITY]]+Stock[[#This Row],[STOCK DIVIDEND]]-Stock[[#This Row],[SELLING QUANTITY]]</f>
        <v>0</v>
      </c>
      <c r="AA8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2" s="121">
        <f ca="1">IF(Stock[[#This Row],[SELLING DATE]]&gt;0,Stock[[#This Row],[SELLING DATE]]-Stock[[#This Row],[BUY DATE]]+1,IF(Stock[[#This Row],[BUY DATE]]=0,0,TODAY()-Stock[[#This Row],[BUY DATE]]+1))</f>
        <v>0</v>
      </c>
      <c r="AC832" s="122" t="str">
        <f>IFERROR(Stock[[#This Row],[CASH DIVIDEND]]+Stock[[#This Row],[RETURN/(LOSS) FROM TRADING
(auto-fill)]],"")</f>
        <v/>
      </c>
      <c r="AD832" s="146" t="str">
        <f>IF(Stock[[#This Row],[SELLING QUANTITY]]&gt;0,SUM(Stock[[#This Row],[RETURN/(LOSS) FROM TRADING
(auto-fill)]],Stock[[#This Row],[CASH DIVIDEND]])/SUM(Stock[[#This Row],[BUYING PRICE]]*Stock[[#This Row],[SELLING QUANTITY]],Stock[[#This Row],[BUYING FEE
(auto-fill)]]*Stock[[#This Row],[SELLING QUANTITY]]/Stock[[#This Row],[BUYING QUANTITY]]),"")</f>
        <v/>
      </c>
      <c r="AE832" s="146" t="str">
        <f ca="1">IFERROR(IF(Stock[[#This Row],[HOLDING DAYS
(auto-fill)]]&lt;365,Stock[[#This Row],[% TOTAL RETURN/(LOSS)
(auto-fill)]]*365/Stock[[#This Row],[HOLDING DAYS
(auto-fill)]],POWER((1+Stock[[#This Row],[% TOTAL RETURN/(LOSS)
(auto-fill)]]),1/(Stock[[#This Row],[HOLDING DAYS
(auto-fill)]]/365))-1),"")</f>
        <v/>
      </c>
      <c r="AF832" s="92"/>
      <c r="AG832" s="149" t="str">
        <f>IF(Stock[[#This Row],[STATUS
(auto-fill)]]="HOLDING",Stock[[#This Row],[MARKET PRICE]]-Stock[[#This Row],[BUYING PRICE]],"")</f>
        <v/>
      </c>
      <c r="AH832" s="143" t="str">
        <f>IFERROR(Stock[[#This Row],[CHANGE
(auto-fill)]]/Stock[[#This Row],[BUYING PRICE]],"")</f>
        <v/>
      </c>
      <c r="AI832" s="129" t="str">
        <f>IF(Stock[[#This Row],[MARKET PRICE]]&gt;0,Stock[[#This Row],[MARKET PRICE]]*Stock[[#This Row],[REMAINING QUANTITY
(auto-fill)]],"")</f>
        <v/>
      </c>
    </row>
    <row r="833" spans="2:35">
      <c r="B833" s="112" t="str">
        <f>IF(AND(Stock[[#This Row],[BUYING QUANTITY]]&gt;0,Stock[[#This Row],[REMAINING QUANTITY
(auto-fill)]]=0),"SOLD OUT",
IF(AND(Stock[[#This Row],[BUYING QUANTITY]]&gt;0,Stock[[#This Row],[REMAINING QUANTITY
(auto-fill)]]&gt;0),"HOLDING",""))</f>
        <v/>
      </c>
      <c r="C833" s="111">
        <f t="shared" si="12"/>
        <v>820</v>
      </c>
      <c r="D833" s="79"/>
      <c r="E833" s="80"/>
      <c r="F833" s="162"/>
      <c r="G833" s="85"/>
      <c r="H833" s="86"/>
      <c r="I833" s="164"/>
      <c r="J833" s="115" t="str">
        <f>IF(Stock[[#This Row],[BUYING QUANTITY]]&gt;0,Stock[[#This Row],[BUYING PRICE]]*Stock[[#This Row],[BUYING QUANTITY]]*Stock[[#This Row],[% BUYING FEE]],"")</f>
        <v/>
      </c>
      <c r="K833" s="89"/>
      <c r="L833" s="90"/>
      <c r="M833" s="117" t="str">
        <f>IF(Stock[[#This Row],[BUYING QUANTITY]]&gt;0,Stock[[#This Row],[BUYING PRICE]]*(1+Stock[[#This Row],[% THRESHOLD (RETURN)_1]]),"")</f>
        <v/>
      </c>
      <c r="N833" s="91"/>
      <c r="O833" s="117" t="str">
        <f>IF(Stock[[#This Row],[BUYING QUANTITY]]&gt;0,Stock[[#This Row],[BUYING PRICE]]*(1+Stock[[#This Row],[% THRESHOLD (RETURN)_2]]),"")</f>
        <v/>
      </c>
      <c r="P833" s="91"/>
      <c r="Q833" s="117" t="str">
        <f>IF(Stock[[#This Row],[BUYING QUANTITY]]&gt;0,Stock[[#This Row],[BUYING PRICE]]*(1+Stock[[#This Row],[% THRESHOLD (LOSS)]]),"")</f>
        <v/>
      </c>
      <c r="R833" s="106"/>
      <c r="S833" s="118" t="str">
        <f>IF(Stock[[#This Row],[CASH DIVIDEND]]&gt;0,Stock[[#This Row],[CASH DIVIDEND]]/(Stock[[#This Row],[BUYING PRICE]]*Stock[[#This Row],[BUYING QUANTITY]]),"")</f>
        <v/>
      </c>
      <c r="T833" s="106"/>
      <c r="U833" s="79"/>
      <c r="V833" s="97"/>
      <c r="W833" s="98"/>
      <c r="X833" s="168"/>
      <c r="Y833" s="126" t="str">
        <f>IF(Stock[[#This Row],[SELLING QUANTITY]]&gt;0,Stock[[#This Row],[SELLING PRICE]]*Stock[[#This Row],[SELLING QUANTITY]]*Stock[[#This Row],[% SELLING FEE]]+Stock[[#This Row],[SELLING PRICE]]*Stock[[#This Row],[SELLING QUANTITY]]*$D$12,"")</f>
        <v/>
      </c>
      <c r="Z833" s="127">
        <f>Stock[[#This Row],[BUYING QUANTITY]]+Stock[[#This Row],[STOCK DIVIDEND]]-Stock[[#This Row],[SELLING QUANTITY]]</f>
        <v>0</v>
      </c>
      <c r="AA8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3" s="121">
        <f ca="1">IF(Stock[[#This Row],[SELLING DATE]]&gt;0,Stock[[#This Row],[SELLING DATE]]-Stock[[#This Row],[BUY DATE]]+1,IF(Stock[[#This Row],[BUY DATE]]=0,0,TODAY()-Stock[[#This Row],[BUY DATE]]+1))</f>
        <v>0</v>
      </c>
      <c r="AC833" s="122" t="str">
        <f>IFERROR(Stock[[#This Row],[CASH DIVIDEND]]+Stock[[#This Row],[RETURN/(LOSS) FROM TRADING
(auto-fill)]],"")</f>
        <v/>
      </c>
      <c r="AD833" s="146" t="str">
        <f>IF(Stock[[#This Row],[SELLING QUANTITY]]&gt;0,SUM(Stock[[#This Row],[RETURN/(LOSS) FROM TRADING
(auto-fill)]],Stock[[#This Row],[CASH DIVIDEND]])/SUM(Stock[[#This Row],[BUYING PRICE]]*Stock[[#This Row],[SELLING QUANTITY]],Stock[[#This Row],[BUYING FEE
(auto-fill)]]*Stock[[#This Row],[SELLING QUANTITY]]/Stock[[#This Row],[BUYING QUANTITY]]),"")</f>
        <v/>
      </c>
      <c r="AE833" s="146" t="str">
        <f ca="1">IFERROR(IF(Stock[[#This Row],[HOLDING DAYS
(auto-fill)]]&lt;365,Stock[[#This Row],[% TOTAL RETURN/(LOSS)
(auto-fill)]]*365/Stock[[#This Row],[HOLDING DAYS
(auto-fill)]],POWER((1+Stock[[#This Row],[% TOTAL RETURN/(LOSS)
(auto-fill)]]),1/(Stock[[#This Row],[HOLDING DAYS
(auto-fill)]]/365))-1),"")</f>
        <v/>
      </c>
      <c r="AF833" s="92"/>
      <c r="AG833" s="149" t="str">
        <f>IF(Stock[[#This Row],[STATUS
(auto-fill)]]="HOLDING",Stock[[#This Row],[MARKET PRICE]]-Stock[[#This Row],[BUYING PRICE]],"")</f>
        <v/>
      </c>
      <c r="AH833" s="143" t="str">
        <f>IFERROR(Stock[[#This Row],[CHANGE
(auto-fill)]]/Stock[[#This Row],[BUYING PRICE]],"")</f>
        <v/>
      </c>
      <c r="AI833" s="129" t="str">
        <f>IF(Stock[[#This Row],[MARKET PRICE]]&gt;0,Stock[[#This Row],[MARKET PRICE]]*Stock[[#This Row],[REMAINING QUANTITY
(auto-fill)]],"")</f>
        <v/>
      </c>
    </row>
    <row r="834" spans="2:35">
      <c r="B834" s="112" t="str">
        <f>IF(AND(Stock[[#This Row],[BUYING QUANTITY]]&gt;0,Stock[[#This Row],[REMAINING QUANTITY
(auto-fill)]]=0),"SOLD OUT",
IF(AND(Stock[[#This Row],[BUYING QUANTITY]]&gt;0,Stock[[#This Row],[REMAINING QUANTITY
(auto-fill)]]&gt;0),"HOLDING",""))</f>
        <v/>
      </c>
      <c r="C834" s="111">
        <f t="shared" si="12"/>
        <v>821</v>
      </c>
      <c r="D834" s="79"/>
      <c r="E834" s="80"/>
      <c r="F834" s="162"/>
      <c r="G834" s="85"/>
      <c r="H834" s="86"/>
      <c r="I834" s="164"/>
      <c r="J834" s="115" t="str">
        <f>IF(Stock[[#This Row],[BUYING QUANTITY]]&gt;0,Stock[[#This Row],[BUYING PRICE]]*Stock[[#This Row],[BUYING QUANTITY]]*Stock[[#This Row],[% BUYING FEE]],"")</f>
        <v/>
      </c>
      <c r="K834" s="89"/>
      <c r="L834" s="90"/>
      <c r="M834" s="117" t="str">
        <f>IF(Stock[[#This Row],[BUYING QUANTITY]]&gt;0,Stock[[#This Row],[BUYING PRICE]]*(1+Stock[[#This Row],[% THRESHOLD (RETURN)_1]]),"")</f>
        <v/>
      </c>
      <c r="N834" s="91"/>
      <c r="O834" s="117" t="str">
        <f>IF(Stock[[#This Row],[BUYING QUANTITY]]&gt;0,Stock[[#This Row],[BUYING PRICE]]*(1+Stock[[#This Row],[% THRESHOLD (RETURN)_2]]),"")</f>
        <v/>
      </c>
      <c r="P834" s="91"/>
      <c r="Q834" s="117" t="str">
        <f>IF(Stock[[#This Row],[BUYING QUANTITY]]&gt;0,Stock[[#This Row],[BUYING PRICE]]*(1+Stock[[#This Row],[% THRESHOLD (LOSS)]]),"")</f>
        <v/>
      </c>
      <c r="R834" s="106"/>
      <c r="S834" s="118" t="str">
        <f>IF(Stock[[#This Row],[CASH DIVIDEND]]&gt;0,Stock[[#This Row],[CASH DIVIDEND]]/(Stock[[#This Row],[BUYING PRICE]]*Stock[[#This Row],[BUYING QUANTITY]]),"")</f>
        <v/>
      </c>
      <c r="T834" s="106"/>
      <c r="U834" s="79"/>
      <c r="V834" s="97"/>
      <c r="W834" s="98"/>
      <c r="X834" s="168"/>
      <c r="Y834" s="126" t="str">
        <f>IF(Stock[[#This Row],[SELLING QUANTITY]]&gt;0,Stock[[#This Row],[SELLING PRICE]]*Stock[[#This Row],[SELLING QUANTITY]]*Stock[[#This Row],[% SELLING FEE]]+Stock[[#This Row],[SELLING PRICE]]*Stock[[#This Row],[SELLING QUANTITY]]*$D$12,"")</f>
        <v/>
      </c>
      <c r="Z834" s="127">
        <f>Stock[[#This Row],[BUYING QUANTITY]]+Stock[[#This Row],[STOCK DIVIDEND]]-Stock[[#This Row],[SELLING QUANTITY]]</f>
        <v>0</v>
      </c>
      <c r="AA8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4" s="121">
        <f ca="1">IF(Stock[[#This Row],[SELLING DATE]]&gt;0,Stock[[#This Row],[SELLING DATE]]-Stock[[#This Row],[BUY DATE]]+1,IF(Stock[[#This Row],[BUY DATE]]=0,0,TODAY()-Stock[[#This Row],[BUY DATE]]+1))</f>
        <v>0</v>
      </c>
      <c r="AC834" s="122" t="str">
        <f>IFERROR(Stock[[#This Row],[CASH DIVIDEND]]+Stock[[#This Row],[RETURN/(LOSS) FROM TRADING
(auto-fill)]],"")</f>
        <v/>
      </c>
      <c r="AD834" s="146" t="str">
        <f>IF(Stock[[#This Row],[SELLING QUANTITY]]&gt;0,SUM(Stock[[#This Row],[RETURN/(LOSS) FROM TRADING
(auto-fill)]],Stock[[#This Row],[CASH DIVIDEND]])/SUM(Stock[[#This Row],[BUYING PRICE]]*Stock[[#This Row],[SELLING QUANTITY]],Stock[[#This Row],[BUYING FEE
(auto-fill)]]*Stock[[#This Row],[SELLING QUANTITY]]/Stock[[#This Row],[BUYING QUANTITY]]),"")</f>
        <v/>
      </c>
      <c r="AE834" s="146" t="str">
        <f ca="1">IFERROR(IF(Stock[[#This Row],[HOLDING DAYS
(auto-fill)]]&lt;365,Stock[[#This Row],[% TOTAL RETURN/(LOSS)
(auto-fill)]]*365/Stock[[#This Row],[HOLDING DAYS
(auto-fill)]],POWER((1+Stock[[#This Row],[% TOTAL RETURN/(LOSS)
(auto-fill)]]),1/(Stock[[#This Row],[HOLDING DAYS
(auto-fill)]]/365))-1),"")</f>
        <v/>
      </c>
      <c r="AF834" s="92"/>
      <c r="AG834" s="149" t="str">
        <f>IF(Stock[[#This Row],[STATUS
(auto-fill)]]="HOLDING",Stock[[#This Row],[MARKET PRICE]]-Stock[[#This Row],[BUYING PRICE]],"")</f>
        <v/>
      </c>
      <c r="AH834" s="143" t="str">
        <f>IFERROR(Stock[[#This Row],[CHANGE
(auto-fill)]]/Stock[[#This Row],[BUYING PRICE]],"")</f>
        <v/>
      </c>
      <c r="AI834" s="129" t="str">
        <f>IF(Stock[[#This Row],[MARKET PRICE]]&gt;0,Stock[[#This Row],[MARKET PRICE]]*Stock[[#This Row],[REMAINING QUANTITY
(auto-fill)]],"")</f>
        <v/>
      </c>
    </row>
    <row r="835" spans="2:35">
      <c r="B835" s="112" t="str">
        <f>IF(AND(Stock[[#This Row],[BUYING QUANTITY]]&gt;0,Stock[[#This Row],[REMAINING QUANTITY
(auto-fill)]]=0),"SOLD OUT",
IF(AND(Stock[[#This Row],[BUYING QUANTITY]]&gt;0,Stock[[#This Row],[REMAINING QUANTITY
(auto-fill)]]&gt;0),"HOLDING",""))</f>
        <v/>
      </c>
      <c r="C835" s="111">
        <f t="shared" si="12"/>
        <v>822</v>
      </c>
      <c r="D835" s="79"/>
      <c r="E835" s="80"/>
      <c r="F835" s="162"/>
      <c r="G835" s="85"/>
      <c r="H835" s="86"/>
      <c r="I835" s="164"/>
      <c r="J835" s="115" t="str">
        <f>IF(Stock[[#This Row],[BUYING QUANTITY]]&gt;0,Stock[[#This Row],[BUYING PRICE]]*Stock[[#This Row],[BUYING QUANTITY]]*Stock[[#This Row],[% BUYING FEE]],"")</f>
        <v/>
      </c>
      <c r="K835" s="89"/>
      <c r="L835" s="90"/>
      <c r="M835" s="117" t="str">
        <f>IF(Stock[[#This Row],[BUYING QUANTITY]]&gt;0,Stock[[#This Row],[BUYING PRICE]]*(1+Stock[[#This Row],[% THRESHOLD (RETURN)_1]]),"")</f>
        <v/>
      </c>
      <c r="N835" s="91"/>
      <c r="O835" s="117" t="str">
        <f>IF(Stock[[#This Row],[BUYING QUANTITY]]&gt;0,Stock[[#This Row],[BUYING PRICE]]*(1+Stock[[#This Row],[% THRESHOLD (RETURN)_2]]),"")</f>
        <v/>
      </c>
      <c r="P835" s="91"/>
      <c r="Q835" s="117" t="str">
        <f>IF(Stock[[#This Row],[BUYING QUANTITY]]&gt;0,Stock[[#This Row],[BUYING PRICE]]*(1+Stock[[#This Row],[% THRESHOLD (LOSS)]]),"")</f>
        <v/>
      </c>
      <c r="R835" s="106"/>
      <c r="S835" s="118" t="str">
        <f>IF(Stock[[#This Row],[CASH DIVIDEND]]&gt;0,Stock[[#This Row],[CASH DIVIDEND]]/(Stock[[#This Row],[BUYING PRICE]]*Stock[[#This Row],[BUYING QUANTITY]]),"")</f>
        <v/>
      </c>
      <c r="T835" s="106"/>
      <c r="U835" s="79"/>
      <c r="V835" s="97"/>
      <c r="W835" s="98"/>
      <c r="X835" s="168"/>
      <c r="Y835" s="126" t="str">
        <f>IF(Stock[[#This Row],[SELLING QUANTITY]]&gt;0,Stock[[#This Row],[SELLING PRICE]]*Stock[[#This Row],[SELLING QUANTITY]]*Stock[[#This Row],[% SELLING FEE]]+Stock[[#This Row],[SELLING PRICE]]*Stock[[#This Row],[SELLING QUANTITY]]*$D$12,"")</f>
        <v/>
      </c>
      <c r="Z835" s="127">
        <f>Stock[[#This Row],[BUYING QUANTITY]]+Stock[[#This Row],[STOCK DIVIDEND]]-Stock[[#This Row],[SELLING QUANTITY]]</f>
        <v>0</v>
      </c>
      <c r="AA8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5" s="121">
        <f ca="1">IF(Stock[[#This Row],[SELLING DATE]]&gt;0,Stock[[#This Row],[SELLING DATE]]-Stock[[#This Row],[BUY DATE]]+1,IF(Stock[[#This Row],[BUY DATE]]=0,0,TODAY()-Stock[[#This Row],[BUY DATE]]+1))</f>
        <v>0</v>
      </c>
      <c r="AC835" s="122" t="str">
        <f>IFERROR(Stock[[#This Row],[CASH DIVIDEND]]+Stock[[#This Row],[RETURN/(LOSS) FROM TRADING
(auto-fill)]],"")</f>
        <v/>
      </c>
      <c r="AD835" s="146" t="str">
        <f>IF(Stock[[#This Row],[SELLING QUANTITY]]&gt;0,SUM(Stock[[#This Row],[RETURN/(LOSS) FROM TRADING
(auto-fill)]],Stock[[#This Row],[CASH DIVIDEND]])/SUM(Stock[[#This Row],[BUYING PRICE]]*Stock[[#This Row],[SELLING QUANTITY]],Stock[[#This Row],[BUYING FEE
(auto-fill)]]*Stock[[#This Row],[SELLING QUANTITY]]/Stock[[#This Row],[BUYING QUANTITY]]),"")</f>
        <v/>
      </c>
      <c r="AE835" s="146" t="str">
        <f ca="1">IFERROR(IF(Stock[[#This Row],[HOLDING DAYS
(auto-fill)]]&lt;365,Stock[[#This Row],[% TOTAL RETURN/(LOSS)
(auto-fill)]]*365/Stock[[#This Row],[HOLDING DAYS
(auto-fill)]],POWER((1+Stock[[#This Row],[% TOTAL RETURN/(LOSS)
(auto-fill)]]),1/(Stock[[#This Row],[HOLDING DAYS
(auto-fill)]]/365))-1),"")</f>
        <v/>
      </c>
      <c r="AF835" s="92"/>
      <c r="AG835" s="149" t="str">
        <f>IF(Stock[[#This Row],[STATUS
(auto-fill)]]="HOLDING",Stock[[#This Row],[MARKET PRICE]]-Stock[[#This Row],[BUYING PRICE]],"")</f>
        <v/>
      </c>
      <c r="AH835" s="143" t="str">
        <f>IFERROR(Stock[[#This Row],[CHANGE
(auto-fill)]]/Stock[[#This Row],[BUYING PRICE]],"")</f>
        <v/>
      </c>
      <c r="AI835" s="129" t="str">
        <f>IF(Stock[[#This Row],[MARKET PRICE]]&gt;0,Stock[[#This Row],[MARKET PRICE]]*Stock[[#This Row],[REMAINING QUANTITY
(auto-fill)]],"")</f>
        <v/>
      </c>
    </row>
    <row r="836" spans="2:35">
      <c r="B836" s="112" t="str">
        <f>IF(AND(Stock[[#This Row],[BUYING QUANTITY]]&gt;0,Stock[[#This Row],[REMAINING QUANTITY
(auto-fill)]]=0),"SOLD OUT",
IF(AND(Stock[[#This Row],[BUYING QUANTITY]]&gt;0,Stock[[#This Row],[REMAINING QUANTITY
(auto-fill)]]&gt;0),"HOLDING",""))</f>
        <v/>
      </c>
      <c r="C836" s="111">
        <f t="shared" si="12"/>
        <v>823</v>
      </c>
      <c r="D836" s="79"/>
      <c r="E836" s="80"/>
      <c r="F836" s="162"/>
      <c r="G836" s="85"/>
      <c r="H836" s="86"/>
      <c r="I836" s="164"/>
      <c r="J836" s="115" t="str">
        <f>IF(Stock[[#This Row],[BUYING QUANTITY]]&gt;0,Stock[[#This Row],[BUYING PRICE]]*Stock[[#This Row],[BUYING QUANTITY]]*Stock[[#This Row],[% BUYING FEE]],"")</f>
        <v/>
      </c>
      <c r="K836" s="89"/>
      <c r="L836" s="90"/>
      <c r="M836" s="117" t="str">
        <f>IF(Stock[[#This Row],[BUYING QUANTITY]]&gt;0,Stock[[#This Row],[BUYING PRICE]]*(1+Stock[[#This Row],[% THRESHOLD (RETURN)_1]]),"")</f>
        <v/>
      </c>
      <c r="N836" s="91"/>
      <c r="O836" s="117" t="str">
        <f>IF(Stock[[#This Row],[BUYING QUANTITY]]&gt;0,Stock[[#This Row],[BUYING PRICE]]*(1+Stock[[#This Row],[% THRESHOLD (RETURN)_2]]),"")</f>
        <v/>
      </c>
      <c r="P836" s="91"/>
      <c r="Q836" s="117" t="str">
        <f>IF(Stock[[#This Row],[BUYING QUANTITY]]&gt;0,Stock[[#This Row],[BUYING PRICE]]*(1+Stock[[#This Row],[% THRESHOLD (LOSS)]]),"")</f>
        <v/>
      </c>
      <c r="R836" s="106"/>
      <c r="S836" s="118" t="str">
        <f>IF(Stock[[#This Row],[CASH DIVIDEND]]&gt;0,Stock[[#This Row],[CASH DIVIDEND]]/(Stock[[#This Row],[BUYING PRICE]]*Stock[[#This Row],[BUYING QUANTITY]]),"")</f>
        <v/>
      </c>
      <c r="T836" s="106"/>
      <c r="U836" s="79"/>
      <c r="V836" s="97"/>
      <c r="W836" s="98"/>
      <c r="X836" s="168"/>
      <c r="Y836" s="126" t="str">
        <f>IF(Stock[[#This Row],[SELLING QUANTITY]]&gt;0,Stock[[#This Row],[SELLING PRICE]]*Stock[[#This Row],[SELLING QUANTITY]]*Stock[[#This Row],[% SELLING FEE]]+Stock[[#This Row],[SELLING PRICE]]*Stock[[#This Row],[SELLING QUANTITY]]*$D$12,"")</f>
        <v/>
      </c>
      <c r="Z836" s="127">
        <f>Stock[[#This Row],[BUYING QUANTITY]]+Stock[[#This Row],[STOCK DIVIDEND]]-Stock[[#This Row],[SELLING QUANTITY]]</f>
        <v>0</v>
      </c>
      <c r="AA8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6" s="121">
        <f ca="1">IF(Stock[[#This Row],[SELLING DATE]]&gt;0,Stock[[#This Row],[SELLING DATE]]-Stock[[#This Row],[BUY DATE]]+1,IF(Stock[[#This Row],[BUY DATE]]=0,0,TODAY()-Stock[[#This Row],[BUY DATE]]+1))</f>
        <v>0</v>
      </c>
      <c r="AC836" s="122" t="str">
        <f>IFERROR(Stock[[#This Row],[CASH DIVIDEND]]+Stock[[#This Row],[RETURN/(LOSS) FROM TRADING
(auto-fill)]],"")</f>
        <v/>
      </c>
      <c r="AD836" s="146" t="str">
        <f>IF(Stock[[#This Row],[SELLING QUANTITY]]&gt;0,SUM(Stock[[#This Row],[RETURN/(LOSS) FROM TRADING
(auto-fill)]],Stock[[#This Row],[CASH DIVIDEND]])/SUM(Stock[[#This Row],[BUYING PRICE]]*Stock[[#This Row],[SELLING QUANTITY]],Stock[[#This Row],[BUYING FEE
(auto-fill)]]*Stock[[#This Row],[SELLING QUANTITY]]/Stock[[#This Row],[BUYING QUANTITY]]),"")</f>
        <v/>
      </c>
      <c r="AE836" s="146" t="str">
        <f ca="1">IFERROR(IF(Stock[[#This Row],[HOLDING DAYS
(auto-fill)]]&lt;365,Stock[[#This Row],[% TOTAL RETURN/(LOSS)
(auto-fill)]]*365/Stock[[#This Row],[HOLDING DAYS
(auto-fill)]],POWER((1+Stock[[#This Row],[% TOTAL RETURN/(LOSS)
(auto-fill)]]),1/(Stock[[#This Row],[HOLDING DAYS
(auto-fill)]]/365))-1),"")</f>
        <v/>
      </c>
      <c r="AF836" s="92"/>
      <c r="AG836" s="149" t="str">
        <f>IF(Stock[[#This Row],[STATUS
(auto-fill)]]="HOLDING",Stock[[#This Row],[MARKET PRICE]]-Stock[[#This Row],[BUYING PRICE]],"")</f>
        <v/>
      </c>
      <c r="AH836" s="143" t="str">
        <f>IFERROR(Stock[[#This Row],[CHANGE
(auto-fill)]]/Stock[[#This Row],[BUYING PRICE]],"")</f>
        <v/>
      </c>
      <c r="AI836" s="129" t="str">
        <f>IF(Stock[[#This Row],[MARKET PRICE]]&gt;0,Stock[[#This Row],[MARKET PRICE]]*Stock[[#This Row],[REMAINING QUANTITY
(auto-fill)]],"")</f>
        <v/>
      </c>
    </row>
    <row r="837" spans="2:35">
      <c r="B837" s="112" t="str">
        <f>IF(AND(Stock[[#This Row],[BUYING QUANTITY]]&gt;0,Stock[[#This Row],[REMAINING QUANTITY
(auto-fill)]]=0),"SOLD OUT",
IF(AND(Stock[[#This Row],[BUYING QUANTITY]]&gt;0,Stock[[#This Row],[REMAINING QUANTITY
(auto-fill)]]&gt;0),"HOLDING",""))</f>
        <v/>
      </c>
      <c r="C837" s="111">
        <f t="shared" si="12"/>
        <v>824</v>
      </c>
      <c r="D837" s="79"/>
      <c r="E837" s="80"/>
      <c r="F837" s="162"/>
      <c r="G837" s="85"/>
      <c r="H837" s="86"/>
      <c r="I837" s="164"/>
      <c r="J837" s="115" t="str">
        <f>IF(Stock[[#This Row],[BUYING QUANTITY]]&gt;0,Stock[[#This Row],[BUYING PRICE]]*Stock[[#This Row],[BUYING QUANTITY]]*Stock[[#This Row],[% BUYING FEE]],"")</f>
        <v/>
      </c>
      <c r="K837" s="89"/>
      <c r="L837" s="90"/>
      <c r="M837" s="117" t="str">
        <f>IF(Stock[[#This Row],[BUYING QUANTITY]]&gt;0,Stock[[#This Row],[BUYING PRICE]]*(1+Stock[[#This Row],[% THRESHOLD (RETURN)_1]]),"")</f>
        <v/>
      </c>
      <c r="N837" s="91"/>
      <c r="O837" s="117" t="str">
        <f>IF(Stock[[#This Row],[BUYING QUANTITY]]&gt;0,Stock[[#This Row],[BUYING PRICE]]*(1+Stock[[#This Row],[% THRESHOLD (RETURN)_2]]),"")</f>
        <v/>
      </c>
      <c r="P837" s="91"/>
      <c r="Q837" s="117" t="str">
        <f>IF(Stock[[#This Row],[BUYING QUANTITY]]&gt;0,Stock[[#This Row],[BUYING PRICE]]*(1+Stock[[#This Row],[% THRESHOLD (LOSS)]]),"")</f>
        <v/>
      </c>
      <c r="R837" s="106"/>
      <c r="S837" s="118" t="str">
        <f>IF(Stock[[#This Row],[CASH DIVIDEND]]&gt;0,Stock[[#This Row],[CASH DIVIDEND]]/(Stock[[#This Row],[BUYING PRICE]]*Stock[[#This Row],[BUYING QUANTITY]]),"")</f>
        <v/>
      </c>
      <c r="T837" s="106"/>
      <c r="U837" s="79"/>
      <c r="V837" s="97"/>
      <c r="W837" s="98"/>
      <c r="X837" s="168"/>
      <c r="Y837" s="126" t="str">
        <f>IF(Stock[[#This Row],[SELLING QUANTITY]]&gt;0,Stock[[#This Row],[SELLING PRICE]]*Stock[[#This Row],[SELLING QUANTITY]]*Stock[[#This Row],[% SELLING FEE]]+Stock[[#This Row],[SELLING PRICE]]*Stock[[#This Row],[SELLING QUANTITY]]*$D$12,"")</f>
        <v/>
      </c>
      <c r="Z837" s="127">
        <f>Stock[[#This Row],[BUYING QUANTITY]]+Stock[[#This Row],[STOCK DIVIDEND]]-Stock[[#This Row],[SELLING QUANTITY]]</f>
        <v>0</v>
      </c>
      <c r="AA8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7" s="121">
        <f ca="1">IF(Stock[[#This Row],[SELLING DATE]]&gt;0,Stock[[#This Row],[SELLING DATE]]-Stock[[#This Row],[BUY DATE]]+1,IF(Stock[[#This Row],[BUY DATE]]=0,0,TODAY()-Stock[[#This Row],[BUY DATE]]+1))</f>
        <v>0</v>
      </c>
      <c r="AC837" s="122" t="str">
        <f>IFERROR(Stock[[#This Row],[CASH DIVIDEND]]+Stock[[#This Row],[RETURN/(LOSS) FROM TRADING
(auto-fill)]],"")</f>
        <v/>
      </c>
      <c r="AD837" s="146" t="str">
        <f>IF(Stock[[#This Row],[SELLING QUANTITY]]&gt;0,SUM(Stock[[#This Row],[RETURN/(LOSS) FROM TRADING
(auto-fill)]],Stock[[#This Row],[CASH DIVIDEND]])/SUM(Stock[[#This Row],[BUYING PRICE]]*Stock[[#This Row],[SELLING QUANTITY]],Stock[[#This Row],[BUYING FEE
(auto-fill)]]*Stock[[#This Row],[SELLING QUANTITY]]/Stock[[#This Row],[BUYING QUANTITY]]),"")</f>
        <v/>
      </c>
      <c r="AE837" s="146" t="str">
        <f ca="1">IFERROR(IF(Stock[[#This Row],[HOLDING DAYS
(auto-fill)]]&lt;365,Stock[[#This Row],[% TOTAL RETURN/(LOSS)
(auto-fill)]]*365/Stock[[#This Row],[HOLDING DAYS
(auto-fill)]],POWER((1+Stock[[#This Row],[% TOTAL RETURN/(LOSS)
(auto-fill)]]),1/(Stock[[#This Row],[HOLDING DAYS
(auto-fill)]]/365))-1),"")</f>
        <v/>
      </c>
      <c r="AF837" s="92"/>
      <c r="AG837" s="149" t="str">
        <f>IF(Stock[[#This Row],[STATUS
(auto-fill)]]="HOLDING",Stock[[#This Row],[MARKET PRICE]]-Stock[[#This Row],[BUYING PRICE]],"")</f>
        <v/>
      </c>
      <c r="AH837" s="143" t="str">
        <f>IFERROR(Stock[[#This Row],[CHANGE
(auto-fill)]]/Stock[[#This Row],[BUYING PRICE]],"")</f>
        <v/>
      </c>
      <c r="AI837" s="129" t="str">
        <f>IF(Stock[[#This Row],[MARKET PRICE]]&gt;0,Stock[[#This Row],[MARKET PRICE]]*Stock[[#This Row],[REMAINING QUANTITY
(auto-fill)]],"")</f>
        <v/>
      </c>
    </row>
    <row r="838" spans="2:35">
      <c r="B838" s="112" t="str">
        <f>IF(AND(Stock[[#This Row],[BUYING QUANTITY]]&gt;0,Stock[[#This Row],[REMAINING QUANTITY
(auto-fill)]]=0),"SOLD OUT",
IF(AND(Stock[[#This Row],[BUYING QUANTITY]]&gt;0,Stock[[#This Row],[REMAINING QUANTITY
(auto-fill)]]&gt;0),"HOLDING",""))</f>
        <v/>
      </c>
      <c r="C838" s="111">
        <f t="shared" si="12"/>
        <v>825</v>
      </c>
      <c r="D838" s="79"/>
      <c r="E838" s="80"/>
      <c r="F838" s="162"/>
      <c r="G838" s="85"/>
      <c r="H838" s="86"/>
      <c r="I838" s="164"/>
      <c r="J838" s="115" t="str">
        <f>IF(Stock[[#This Row],[BUYING QUANTITY]]&gt;0,Stock[[#This Row],[BUYING PRICE]]*Stock[[#This Row],[BUYING QUANTITY]]*Stock[[#This Row],[% BUYING FEE]],"")</f>
        <v/>
      </c>
      <c r="K838" s="89"/>
      <c r="L838" s="90"/>
      <c r="M838" s="117" t="str">
        <f>IF(Stock[[#This Row],[BUYING QUANTITY]]&gt;0,Stock[[#This Row],[BUYING PRICE]]*(1+Stock[[#This Row],[% THRESHOLD (RETURN)_1]]),"")</f>
        <v/>
      </c>
      <c r="N838" s="91"/>
      <c r="O838" s="117" t="str">
        <f>IF(Stock[[#This Row],[BUYING QUANTITY]]&gt;0,Stock[[#This Row],[BUYING PRICE]]*(1+Stock[[#This Row],[% THRESHOLD (RETURN)_2]]),"")</f>
        <v/>
      </c>
      <c r="P838" s="91"/>
      <c r="Q838" s="117" t="str">
        <f>IF(Stock[[#This Row],[BUYING QUANTITY]]&gt;0,Stock[[#This Row],[BUYING PRICE]]*(1+Stock[[#This Row],[% THRESHOLD (LOSS)]]),"")</f>
        <v/>
      </c>
      <c r="R838" s="106"/>
      <c r="S838" s="118" t="str">
        <f>IF(Stock[[#This Row],[CASH DIVIDEND]]&gt;0,Stock[[#This Row],[CASH DIVIDEND]]/(Stock[[#This Row],[BUYING PRICE]]*Stock[[#This Row],[BUYING QUANTITY]]),"")</f>
        <v/>
      </c>
      <c r="T838" s="106"/>
      <c r="U838" s="79"/>
      <c r="V838" s="97"/>
      <c r="W838" s="98"/>
      <c r="X838" s="168"/>
      <c r="Y838" s="126" t="str">
        <f>IF(Stock[[#This Row],[SELLING QUANTITY]]&gt;0,Stock[[#This Row],[SELLING PRICE]]*Stock[[#This Row],[SELLING QUANTITY]]*Stock[[#This Row],[% SELLING FEE]]+Stock[[#This Row],[SELLING PRICE]]*Stock[[#This Row],[SELLING QUANTITY]]*$D$12,"")</f>
        <v/>
      </c>
      <c r="Z838" s="127">
        <f>Stock[[#This Row],[BUYING QUANTITY]]+Stock[[#This Row],[STOCK DIVIDEND]]-Stock[[#This Row],[SELLING QUANTITY]]</f>
        <v>0</v>
      </c>
      <c r="AA8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8" s="121">
        <f ca="1">IF(Stock[[#This Row],[SELLING DATE]]&gt;0,Stock[[#This Row],[SELLING DATE]]-Stock[[#This Row],[BUY DATE]]+1,IF(Stock[[#This Row],[BUY DATE]]=0,0,TODAY()-Stock[[#This Row],[BUY DATE]]+1))</f>
        <v>0</v>
      </c>
      <c r="AC838" s="122" t="str">
        <f>IFERROR(Stock[[#This Row],[CASH DIVIDEND]]+Stock[[#This Row],[RETURN/(LOSS) FROM TRADING
(auto-fill)]],"")</f>
        <v/>
      </c>
      <c r="AD838" s="146" t="str">
        <f>IF(Stock[[#This Row],[SELLING QUANTITY]]&gt;0,SUM(Stock[[#This Row],[RETURN/(LOSS) FROM TRADING
(auto-fill)]],Stock[[#This Row],[CASH DIVIDEND]])/SUM(Stock[[#This Row],[BUYING PRICE]]*Stock[[#This Row],[SELLING QUANTITY]],Stock[[#This Row],[BUYING FEE
(auto-fill)]]*Stock[[#This Row],[SELLING QUANTITY]]/Stock[[#This Row],[BUYING QUANTITY]]),"")</f>
        <v/>
      </c>
      <c r="AE838" s="146" t="str">
        <f ca="1">IFERROR(IF(Stock[[#This Row],[HOLDING DAYS
(auto-fill)]]&lt;365,Stock[[#This Row],[% TOTAL RETURN/(LOSS)
(auto-fill)]]*365/Stock[[#This Row],[HOLDING DAYS
(auto-fill)]],POWER((1+Stock[[#This Row],[% TOTAL RETURN/(LOSS)
(auto-fill)]]),1/(Stock[[#This Row],[HOLDING DAYS
(auto-fill)]]/365))-1),"")</f>
        <v/>
      </c>
      <c r="AF838" s="92"/>
      <c r="AG838" s="149" t="str">
        <f>IF(Stock[[#This Row],[STATUS
(auto-fill)]]="HOLDING",Stock[[#This Row],[MARKET PRICE]]-Stock[[#This Row],[BUYING PRICE]],"")</f>
        <v/>
      </c>
      <c r="AH838" s="143" t="str">
        <f>IFERROR(Stock[[#This Row],[CHANGE
(auto-fill)]]/Stock[[#This Row],[BUYING PRICE]],"")</f>
        <v/>
      </c>
      <c r="AI838" s="129" t="str">
        <f>IF(Stock[[#This Row],[MARKET PRICE]]&gt;0,Stock[[#This Row],[MARKET PRICE]]*Stock[[#This Row],[REMAINING QUANTITY
(auto-fill)]],"")</f>
        <v/>
      </c>
    </row>
    <row r="839" spans="2:35">
      <c r="B839" s="112" t="str">
        <f>IF(AND(Stock[[#This Row],[BUYING QUANTITY]]&gt;0,Stock[[#This Row],[REMAINING QUANTITY
(auto-fill)]]=0),"SOLD OUT",
IF(AND(Stock[[#This Row],[BUYING QUANTITY]]&gt;0,Stock[[#This Row],[REMAINING QUANTITY
(auto-fill)]]&gt;0),"HOLDING",""))</f>
        <v/>
      </c>
      <c r="C839" s="111">
        <f t="shared" si="12"/>
        <v>826</v>
      </c>
      <c r="D839" s="79"/>
      <c r="E839" s="80"/>
      <c r="F839" s="162"/>
      <c r="G839" s="85"/>
      <c r="H839" s="86"/>
      <c r="I839" s="164"/>
      <c r="J839" s="115" t="str">
        <f>IF(Stock[[#This Row],[BUYING QUANTITY]]&gt;0,Stock[[#This Row],[BUYING PRICE]]*Stock[[#This Row],[BUYING QUANTITY]]*Stock[[#This Row],[% BUYING FEE]],"")</f>
        <v/>
      </c>
      <c r="K839" s="89"/>
      <c r="L839" s="90"/>
      <c r="M839" s="117" t="str">
        <f>IF(Stock[[#This Row],[BUYING QUANTITY]]&gt;0,Stock[[#This Row],[BUYING PRICE]]*(1+Stock[[#This Row],[% THRESHOLD (RETURN)_1]]),"")</f>
        <v/>
      </c>
      <c r="N839" s="91"/>
      <c r="O839" s="117" t="str">
        <f>IF(Stock[[#This Row],[BUYING QUANTITY]]&gt;0,Stock[[#This Row],[BUYING PRICE]]*(1+Stock[[#This Row],[% THRESHOLD (RETURN)_2]]),"")</f>
        <v/>
      </c>
      <c r="P839" s="91"/>
      <c r="Q839" s="117" t="str">
        <f>IF(Stock[[#This Row],[BUYING QUANTITY]]&gt;0,Stock[[#This Row],[BUYING PRICE]]*(1+Stock[[#This Row],[% THRESHOLD (LOSS)]]),"")</f>
        <v/>
      </c>
      <c r="R839" s="106"/>
      <c r="S839" s="118" t="str">
        <f>IF(Stock[[#This Row],[CASH DIVIDEND]]&gt;0,Stock[[#This Row],[CASH DIVIDEND]]/(Stock[[#This Row],[BUYING PRICE]]*Stock[[#This Row],[BUYING QUANTITY]]),"")</f>
        <v/>
      </c>
      <c r="T839" s="106"/>
      <c r="U839" s="79"/>
      <c r="V839" s="97"/>
      <c r="W839" s="98"/>
      <c r="X839" s="168"/>
      <c r="Y839" s="126" t="str">
        <f>IF(Stock[[#This Row],[SELLING QUANTITY]]&gt;0,Stock[[#This Row],[SELLING PRICE]]*Stock[[#This Row],[SELLING QUANTITY]]*Stock[[#This Row],[% SELLING FEE]]+Stock[[#This Row],[SELLING PRICE]]*Stock[[#This Row],[SELLING QUANTITY]]*$D$12,"")</f>
        <v/>
      </c>
      <c r="Z839" s="127">
        <f>Stock[[#This Row],[BUYING QUANTITY]]+Stock[[#This Row],[STOCK DIVIDEND]]-Stock[[#This Row],[SELLING QUANTITY]]</f>
        <v>0</v>
      </c>
      <c r="AA8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39" s="121">
        <f ca="1">IF(Stock[[#This Row],[SELLING DATE]]&gt;0,Stock[[#This Row],[SELLING DATE]]-Stock[[#This Row],[BUY DATE]]+1,IF(Stock[[#This Row],[BUY DATE]]=0,0,TODAY()-Stock[[#This Row],[BUY DATE]]+1))</f>
        <v>0</v>
      </c>
      <c r="AC839" s="122" t="str">
        <f>IFERROR(Stock[[#This Row],[CASH DIVIDEND]]+Stock[[#This Row],[RETURN/(LOSS) FROM TRADING
(auto-fill)]],"")</f>
        <v/>
      </c>
      <c r="AD839" s="146" t="str">
        <f>IF(Stock[[#This Row],[SELLING QUANTITY]]&gt;0,SUM(Stock[[#This Row],[RETURN/(LOSS) FROM TRADING
(auto-fill)]],Stock[[#This Row],[CASH DIVIDEND]])/SUM(Stock[[#This Row],[BUYING PRICE]]*Stock[[#This Row],[SELLING QUANTITY]],Stock[[#This Row],[BUYING FEE
(auto-fill)]]*Stock[[#This Row],[SELLING QUANTITY]]/Stock[[#This Row],[BUYING QUANTITY]]),"")</f>
        <v/>
      </c>
      <c r="AE839" s="146" t="str">
        <f ca="1">IFERROR(IF(Stock[[#This Row],[HOLDING DAYS
(auto-fill)]]&lt;365,Stock[[#This Row],[% TOTAL RETURN/(LOSS)
(auto-fill)]]*365/Stock[[#This Row],[HOLDING DAYS
(auto-fill)]],POWER((1+Stock[[#This Row],[% TOTAL RETURN/(LOSS)
(auto-fill)]]),1/(Stock[[#This Row],[HOLDING DAYS
(auto-fill)]]/365))-1),"")</f>
        <v/>
      </c>
      <c r="AF839" s="92"/>
      <c r="AG839" s="149" t="str">
        <f>IF(Stock[[#This Row],[STATUS
(auto-fill)]]="HOLDING",Stock[[#This Row],[MARKET PRICE]]-Stock[[#This Row],[BUYING PRICE]],"")</f>
        <v/>
      </c>
      <c r="AH839" s="143" t="str">
        <f>IFERROR(Stock[[#This Row],[CHANGE
(auto-fill)]]/Stock[[#This Row],[BUYING PRICE]],"")</f>
        <v/>
      </c>
      <c r="AI839" s="129" t="str">
        <f>IF(Stock[[#This Row],[MARKET PRICE]]&gt;0,Stock[[#This Row],[MARKET PRICE]]*Stock[[#This Row],[REMAINING QUANTITY
(auto-fill)]],"")</f>
        <v/>
      </c>
    </row>
    <row r="840" spans="2:35">
      <c r="B840" s="112" t="str">
        <f>IF(AND(Stock[[#This Row],[BUYING QUANTITY]]&gt;0,Stock[[#This Row],[REMAINING QUANTITY
(auto-fill)]]=0),"SOLD OUT",
IF(AND(Stock[[#This Row],[BUYING QUANTITY]]&gt;0,Stock[[#This Row],[REMAINING QUANTITY
(auto-fill)]]&gt;0),"HOLDING",""))</f>
        <v/>
      </c>
      <c r="C840" s="111">
        <f t="shared" si="12"/>
        <v>827</v>
      </c>
      <c r="D840" s="79"/>
      <c r="E840" s="80"/>
      <c r="F840" s="162"/>
      <c r="G840" s="85"/>
      <c r="H840" s="86"/>
      <c r="I840" s="164"/>
      <c r="J840" s="115" t="str">
        <f>IF(Stock[[#This Row],[BUYING QUANTITY]]&gt;0,Stock[[#This Row],[BUYING PRICE]]*Stock[[#This Row],[BUYING QUANTITY]]*Stock[[#This Row],[% BUYING FEE]],"")</f>
        <v/>
      </c>
      <c r="K840" s="89"/>
      <c r="L840" s="90"/>
      <c r="M840" s="117" t="str">
        <f>IF(Stock[[#This Row],[BUYING QUANTITY]]&gt;0,Stock[[#This Row],[BUYING PRICE]]*(1+Stock[[#This Row],[% THRESHOLD (RETURN)_1]]),"")</f>
        <v/>
      </c>
      <c r="N840" s="91"/>
      <c r="O840" s="117" t="str">
        <f>IF(Stock[[#This Row],[BUYING QUANTITY]]&gt;0,Stock[[#This Row],[BUYING PRICE]]*(1+Stock[[#This Row],[% THRESHOLD (RETURN)_2]]),"")</f>
        <v/>
      </c>
      <c r="P840" s="91"/>
      <c r="Q840" s="117" t="str">
        <f>IF(Stock[[#This Row],[BUYING QUANTITY]]&gt;0,Stock[[#This Row],[BUYING PRICE]]*(1+Stock[[#This Row],[% THRESHOLD (LOSS)]]),"")</f>
        <v/>
      </c>
      <c r="R840" s="106"/>
      <c r="S840" s="118" t="str">
        <f>IF(Stock[[#This Row],[CASH DIVIDEND]]&gt;0,Stock[[#This Row],[CASH DIVIDEND]]/(Stock[[#This Row],[BUYING PRICE]]*Stock[[#This Row],[BUYING QUANTITY]]),"")</f>
        <v/>
      </c>
      <c r="T840" s="106"/>
      <c r="U840" s="79"/>
      <c r="V840" s="97"/>
      <c r="W840" s="98"/>
      <c r="X840" s="168"/>
      <c r="Y840" s="126" t="str">
        <f>IF(Stock[[#This Row],[SELLING QUANTITY]]&gt;0,Stock[[#This Row],[SELLING PRICE]]*Stock[[#This Row],[SELLING QUANTITY]]*Stock[[#This Row],[% SELLING FEE]]+Stock[[#This Row],[SELLING PRICE]]*Stock[[#This Row],[SELLING QUANTITY]]*$D$12,"")</f>
        <v/>
      </c>
      <c r="Z840" s="127">
        <f>Stock[[#This Row],[BUYING QUANTITY]]+Stock[[#This Row],[STOCK DIVIDEND]]-Stock[[#This Row],[SELLING QUANTITY]]</f>
        <v>0</v>
      </c>
      <c r="AA8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0" s="121">
        <f ca="1">IF(Stock[[#This Row],[SELLING DATE]]&gt;0,Stock[[#This Row],[SELLING DATE]]-Stock[[#This Row],[BUY DATE]]+1,IF(Stock[[#This Row],[BUY DATE]]=0,0,TODAY()-Stock[[#This Row],[BUY DATE]]+1))</f>
        <v>0</v>
      </c>
      <c r="AC840" s="122" t="str">
        <f>IFERROR(Stock[[#This Row],[CASH DIVIDEND]]+Stock[[#This Row],[RETURN/(LOSS) FROM TRADING
(auto-fill)]],"")</f>
        <v/>
      </c>
      <c r="AD840" s="146" t="str">
        <f>IF(Stock[[#This Row],[SELLING QUANTITY]]&gt;0,SUM(Stock[[#This Row],[RETURN/(LOSS) FROM TRADING
(auto-fill)]],Stock[[#This Row],[CASH DIVIDEND]])/SUM(Stock[[#This Row],[BUYING PRICE]]*Stock[[#This Row],[SELLING QUANTITY]],Stock[[#This Row],[BUYING FEE
(auto-fill)]]*Stock[[#This Row],[SELLING QUANTITY]]/Stock[[#This Row],[BUYING QUANTITY]]),"")</f>
        <v/>
      </c>
      <c r="AE840" s="146" t="str">
        <f ca="1">IFERROR(IF(Stock[[#This Row],[HOLDING DAYS
(auto-fill)]]&lt;365,Stock[[#This Row],[% TOTAL RETURN/(LOSS)
(auto-fill)]]*365/Stock[[#This Row],[HOLDING DAYS
(auto-fill)]],POWER((1+Stock[[#This Row],[% TOTAL RETURN/(LOSS)
(auto-fill)]]),1/(Stock[[#This Row],[HOLDING DAYS
(auto-fill)]]/365))-1),"")</f>
        <v/>
      </c>
      <c r="AF840" s="92"/>
      <c r="AG840" s="149" t="str">
        <f>IF(Stock[[#This Row],[STATUS
(auto-fill)]]="HOLDING",Stock[[#This Row],[MARKET PRICE]]-Stock[[#This Row],[BUYING PRICE]],"")</f>
        <v/>
      </c>
      <c r="AH840" s="143" t="str">
        <f>IFERROR(Stock[[#This Row],[CHANGE
(auto-fill)]]/Stock[[#This Row],[BUYING PRICE]],"")</f>
        <v/>
      </c>
      <c r="AI840" s="129" t="str">
        <f>IF(Stock[[#This Row],[MARKET PRICE]]&gt;0,Stock[[#This Row],[MARKET PRICE]]*Stock[[#This Row],[REMAINING QUANTITY
(auto-fill)]],"")</f>
        <v/>
      </c>
    </row>
    <row r="841" spans="2:35">
      <c r="B841" s="112" t="str">
        <f>IF(AND(Stock[[#This Row],[BUYING QUANTITY]]&gt;0,Stock[[#This Row],[REMAINING QUANTITY
(auto-fill)]]=0),"SOLD OUT",
IF(AND(Stock[[#This Row],[BUYING QUANTITY]]&gt;0,Stock[[#This Row],[REMAINING QUANTITY
(auto-fill)]]&gt;0),"HOLDING",""))</f>
        <v/>
      </c>
      <c r="C841" s="111">
        <f t="shared" si="12"/>
        <v>828</v>
      </c>
      <c r="D841" s="79"/>
      <c r="E841" s="80"/>
      <c r="F841" s="162"/>
      <c r="G841" s="85"/>
      <c r="H841" s="86"/>
      <c r="I841" s="164"/>
      <c r="J841" s="115" t="str">
        <f>IF(Stock[[#This Row],[BUYING QUANTITY]]&gt;0,Stock[[#This Row],[BUYING PRICE]]*Stock[[#This Row],[BUYING QUANTITY]]*Stock[[#This Row],[% BUYING FEE]],"")</f>
        <v/>
      </c>
      <c r="K841" s="89"/>
      <c r="L841" s="90"/>
      <c r="M841" s="117" t="str">
        <f>IF(Stock[[#This Row],[BUYING QUANTITY]]&gt;0,Stock[[#This Row],[BUYING PRICE]]*(1+Stock[[#This Row],[% THRESHOLD (RETURN)_1]]),"")</f>
        <v/>
      </c>
      <c r="N841" s="91"/>
      <c r="O841" s="117" t="str">
        <f>IF(Stock[[#This Row],[BUYING QUANTITY]]&gt;0,Stock[[#This Row],[BUYING PRICE]]*(1+Stock[[#This Row],[% THRESHOLD (RETURN)_2]]),"")</f>
        <v/>
      </c>
      <c r="P841" s="91"/>
      <c r="Q841" s="117" t="str">
        <f>IF(Stock[[#This Row],[BUYING QUANTITY]]&gt;0,Stock[[#This Row],[BUYING PRICE]]*(1+Stock[[#This Row],[% THRESHOLD (LOSS)]]),"")</f>
        <v/>
      </c>
      <c r="R841" s="106"/>
      <c r="S841" s="118" t="str">
        <f>IF(Stock[[#This Row],[CASH DIVIDEND]]&gt;0,Stock[[#This Row],[CASH DIVIDEND]]/(Stock[[#This Row],[BUYING PRICE]]*Stock[[#This Row],[BUYING QUANTITY]]),"")</f>
        <v/>
      </c>
      <c r="T841" s="106"/>
      <c r="U841" s="79"/>
      <c r="V841" s="97"/>
      <c r="W841" s="98"/>
      <c r="X841" s="168"/>
      <c r="Y841" s="126" t="str">
        <f>IF(Stock[[#This Row],[SELLING QUANTITY]]&gt;0,Stock[[#This Row],[SELLING PRICE]]*Stock[[#This Row],[SELLING QUANTITY]]*Stock[[#This Row],[% SELLING FEE]]+Stock[[#This Row],[SELLING PRICE]]*Stock[[#This Row],[SELLING QUANTITY]]*$D$12,"")</f>
        <v/>
      </c>
      <c r="Z841" s="127">
        <f>Stock[[#This Row],[BUYING QUANTITY]]+Stock[[#This Row],[STOCK DIVIDEND]]-Stock[[#This Row],[SELLING QUANTITY]]</f>
        <v>0</v>
      </c>
      <c r="AA8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1" s="121">
        <f ca="1">IF(Stock[[#This Row],[SELLING DATE]]&gt;0,Stock[[#This Row],[SELLING DATE]]-Stock[[#This Row],[BUY DATE]]+1,IF(Stock[[#This Row],[BUY DATE]]=0,0,TODAY()-Stock[[#This Row],[BUY DATE]]+1))</f>
        <v>0</v>
      </c>
      <c r="AC841" s="122" t="str">
        <f>IFERROR(Stock[[#This Row],[CASH DIVIDEND]]+Stock[[#This Row],[RETURN/(LOSS) FROM TRADING
(auto-fill)]],"")</f>
        <v/>
      </c>
      <c r="AD841" s="146" t="str">
        <f>IF(Stock[[#This Row],[SELLING QUANTITY]]&gt;0,SUM(Stock[[#This Row],[RETURN/(LOSS) FROM TRADING
(auto-fill)]],Stock[[#This Row],[CASH DIVIDEND]])/SUM(Stock[[#This Row],[BUYING PRICE]]*Stock[[#This Row],[SELLING QUANTITY]],Stock[[#This Row],[BUYING FEE
(auto-fill)]]*Stock[[#This Row],[SELLING QUANTITY]]/Stock[[#This Row],[BUYING QUANTITY]]),"")</f>
        <v/>
      </c>
      <c r="AE841" s="146" t="str">
        <f ca="1">IFERROR(IF(Stock[[#This Row],[HOLDING DAYS
(auto-fill)]]&lt;365,Stock[[#This Row],[% TOTAL RETURN/(LOSS)
(auto-fill)]]*365/Stock[[#This Row],[HOLDING DAYS
(auto-fill)]],POWER((1+Stock[[#This Row],[% TOTAL RETURN/(LOSS)
(auto-fill)]]),1/(Stock[[#This Row],[HOLDING DAYS
(auto-fill)]]/365))-1),"")</f>
        <v/>
      </c>
      <c r="AF841" s="92"/>
      <c r="AG841" s="149" t="str">
        <f>IF(Stock[[#This Row],[STATUS
(auto-fill)]]="HOLDING",Stock[[#This Row],[MARKET PRICE]]-Stock[[#This Row],[BUYING PRICE]],"")</f>
        <v/>
      </c>
      <c r="AH841" s="143" t="str">
        <f>IFERROR(Stock[[#This Row],[CHANGE
(auto-fill)]]/Stock[[#This Row],[BUYING PRICE]],"")</f>
        <v/>
      </c>
      <c r="AI841" s="129" t="str">
        <f>IF(Stock[[#This Row],[MARKET PRICE]]&gt;0,Stock[[#This Row],[MARKET PRICE]]*Stock[[#This Row],[REMAINING QUANTITY
(auto-fill)]],"")</f>
        <v/>
      </c>
    </row>
    <row r="842" spans="2:35">
      <c r="B842" s="112" t="str">
        <f>IF(AND(Stock[[#This Row],[BUYING QUANTITY]]&gt;0,Stock[[#This Row],[REMAINING QUANTITY
(auto-fill)]]=0),"SOLD OUT",
IF(AND(Stock[[#This Row],[BUYING QUANTITY]]&gt;0,Stock[[#This Row],[REMAINING QUANTITY
(auto-fill)]]&gt;0),"HOLDING",""))</f>
        <v/>
      </c>
      <c r="C842" s="111">
        <f t="shared" si="12"/>
        <v>829</v>
      </c>
      <c r="D842" s="79"/>
      <c r="E842" s="80"/>
      <c r="F842" s="162"/>
      <c r="G842" s="85"/>
      <c r="H842" s="86"/>
      <c r="I842" s="164"/>
      <c r="J842" s="115" t="str">
        <f>IF(Stock[[#This Row],[BUYING QUANTITY]]&gt;0,Stock[[#This Row],[BUYING PRICE]]*Stock[[#This Row],[BUYING QUANTITY]]*Stock[[#This Row],[% BUYING FEE]],"")</f>
        <v/>
      </c>
      <c r="K842" s="89"/>
      <c r="L842" s="90"/>
      <c r="M842" s="117" t="str">
        <f>IF(Stock[[#This Row],[BUYING QUANTITY]]&gt;0,Stock[[#This Row],[BUYING PRICE]]*(1+Stock[[#This Row],[% THRESHOLD (RETURN)_1]]),"")</f>
        <v/>
      </c>
      <c r="N842" s="91"/>
      <c r="O842" s="117" t="str">
        <f>IF(Stock[[#This Row],[BUYING QUANTITY]]&gt;0,Stock[[#This Row],[BUYING PRICE]]*(1+Stock[[#This Row],[% THRESHOLD (RETURN)_2]]),"")</f>
        <v/>
      </c>
      <c r="P842" s="91"/>
      <c r="Q842" s="117" t="str">
        <f>IF(Stock[[#This Row],[BUYING QUANTITY]]&gt;0,Stock[[#This Row],[BUYING PRICE]]*(1+Stock[[#This Row],[% THRESHOLD (LOSS)]]),"")</f>
        <v/>
      </c>
      <c r="R842" s="106"/>
      <c r="S842" s="118" t="str">
        <f>IF(Stock[[#This Row],[CASH DIVIDEND]]&gt;0,Stock[[#This Row],[CASH DIVIDEND]]/(Stock[[#This Row],[BUYING PRICE]]*Stock[[#This Row],[BUYING QUANTITY]]),"")</f>
        <v/>
      </c>
      <c r="T842" s="106"/>
      <c r="U842" s="79"/>
      <c r="V842" s="97"/>
      <c r="W842" s="98"/>
      <c r="X842" s="168"/>
      <c r="Y842" s="126" t="str">
        <f>IF(Stock[[#This Row],[SELLING QUANTITY]]&gt;0,Stock[[#This Row],[SELLING PRICE]]*Stock[[#This Row],[SELLING QUANTITY]]*Stock[[#This Row],[% SELLING FEE]]+Stock[[#This Row],[SELLING PRICE]]*Stock[[#This Row],[SELLING QUANTITY]]*$D$12,"")</f>
        <v/>
      </c>
      <c r="Z842" s="127">
        <f>Stock[[#This Row],[BUYING QUANTITY]]+Stock[[#This Row],[STOCK DIVIDEND]]-Stock[[#This Row],[SELLING QUANTITY]]</f>
        <v>0</v>
      </c>
      <c r="AA8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2" s="121">
        <f ca="1">IF(Stock[[#This Row],[SELLING DATE]]&gt;0,Stock[[#This Row],[SELLING DATE]]-Stock[[#This Row],[BUY DATE]]+1,IF(Stock[[#This Row],[BUY DATE]]=0,0,TODAY()-Stock[[#This Row],[BUY DATE]]+1))</f>
        <v>0</v>
      </c>
      <c r="AC842" s="122" t="str">
        <f>IFERROR(Stock[[#This Row],[CASH DIVIDEND]]+Stock[[#This Row],[RETURN/(LOSS) FROM TRADING
(auto-fill)]],"")</f>
        <v/>
      </c>
      <c r="AD842" s="146" t="str">
        <f>IF(Stock[[#This Row],[SELLING QUANTITY]]&gt;0,SUM(Stock[[#This Row],[RETURN/(LOSS) FROM TRADING
(auto-fill)]],Stock[[#This Row],[CASH DIVIDEND]])/SUM(Stock[[#This Row],[BUYING PRICE]]*Stock[[#This Row],[SELLING QUANTITY]],Stock[[#This Row],[BUYING FEE
(auto-fill)]]*Stock[[#This Row],[SELLING QUANTITY]]/Stock[[#This Row],[BUYING QUANTITY]]),"")</f>
        <v/>
      </c>
      <c r="AE842" s="146" t="str">
        <f ca="1">IFERROR(IF(Stock[[#This Row],[HOLDING DAYS
(auto-fill)]]&lt;365,Stock[[#This Row],[% TOTAL RETURN/(LOSS)
(auto-fill)]]*365/Stock[[#This Row],[HOLDING DAYS
(auto-fill)]],POWER((1+Stock[[#This Row],[% TOTAL RETURN/(LOSS)
(auto-fill)]]),1/(Stock[[#This Row],[HOLDING DAYS
(auto-fill)]]/365))-1),"")</f>
        <v/>
      </c>
      <c r="AF842" s="92"/>
      <c r="AG842" s="149" t="str">
        <f>IF(Stock[[#This Row],[STATUS
(auto-fill)]]="HOLDING",Stock[[#This Row],[MARKET PRICE]]-Stock[[#This Row],[BUYING PRICE]],"")</f>
        <v/>
      </c>
      <c r="AH842" s="143" t="str">
        <f>IFERROR(Stock[[#This Row],[CHANGE
(auto-fill)]]/Stock[[#This Row],[BUYING PRICE]],"")</f>
        <v/>
      </c>
      <c r="AI842" s="129" t="str">
        <f>IF(Stock[[#This Row],[MARKET PRICE]]&gt;0,Stock[[#This Row],[MARKET PRICE]]*Stock[[#This Row],[REMAINING QUANTITY
(auto-fill)]],"")</f>
        <v/>
      </c>
    </row>
    <row r="843" spans="2:35">
      <c r="B843" s="112" t="str">
        <f>IF(AND(Stock[[#This Row],[BUYING QUANTITY]]&gt;0,Stock[[#This Row],[REMAINING QUANTITY
(auto-fill)]]=0),"SOLD OUT",
IF(AND(Stock[[#This Row],[BUYING QUANTITY]]&gt;0,Stock[[#This Row],[REMAINING QUANTITY
(auto-fill)]]&gt;0),"HOLDING",""))</f>
        <v/>
      </c>
      <c r="C843" s="111">
        <f t="shared" si="12"/>
        <v>830</v>
      </c>
      <c r="D843" s="79"/>
      <c r="E843" s="80"/>
      <c r="F843" s="162"/>
      <c r="G843" s="85"/>
      <c r="H843" s="86"/>
      <c r="I843" s="164"/>
      <c r="J843" s="115" t="str">
        <f>IF(Stock[[#This Row],[BUYING QUANTITY]]&gt;0,Stock[[#This Row],[BUYING PRICE]]*Stock[[#This Row],[BUYING QUANTITY]]*Stock[[#This Row],[% BUYING FEE]],"")</f>
        <v/>
      </c>
      <c r="K843" s="89"/>
      <c r="L843" s="90"/>
      <c r="M843" s="117" t="str">
        <f>IF(Stock[[#This Row],[BUYING QUANTITY]]&gt;0,Stock[[#This Row],[BUYING PRICE]]*(1+Stock[[#This Row],[% THRESHOLD (RETURN)_1]]),"")</f>
        <v/>
      </c>
      <c r="N843" s="91"/>
      <c r="O843" s="117" t="str">
        <f>IF(Stock[[#This Row],[BUYING QUANTITY]]&gt;0,Stock[[#This Row],[BUYING PRICE]]*(1+Stock[[#This Row],[% THRESHOLD (RETURN)_2]]),"")</f>
        <v/>
      </c>
      <c r="P843" s="91"/>
      <c r="Q843" s="117" t="str">
        <f>IF(Stock[[#This Row],[BUYING QUANTITY]]&gt;0,Stock[[#This Row],[BUYING PRICE]]*(1+Stock[[#This Row],[% THRESHOLD (LOSS)]]),"")</f>
        <v/>
      </c>
      <c r="R843" s="106"/>
      <c r="S843" s="118" t="str">
        <f>IF(Stock[[#This Row],[CASH DIVIDEND]]&gt;0,Stock[[#This Row],[CASH DIVIDEND]]/(Stock[[#This Row],[BUYING PRICE]]*Stock[[#This Row],[BUYING QUANTITY]]),"")</f>
        <v/>
      </c>
      <c r="T843" s="106"/>
      <c r="U843" s="79"/>
      <c r="V843" s="97"/>
      <c r="W843" s="98"/>
      <c r="X843" s="168"/>
      <c r="Y843" s="126" t="str">
        <f>IF(Stock[[#This Row],[SELLING QUANTITY]]&gt;0,Stock[[#This Row],[SELLING PRICE]]*Stock[[#This Row],[SELLING QUANTITY]]*Stock[[#This Row],[% SELLING FEE]]+Stock[[#This Row],[SELLING PRICE]]*Stock[[#This Row],[SELLING QUANTITY]]*$D$12,"")</f>
        <v/>
      </c>
      <c r="Z843" s="127">
        <f>Stock[[#This Row],[BUYING QUANTITY]]+Stock[[#This Row],[STOCK DIVIDEND]]-Stock[[#This Row],[SELLING QUANTITY]]</f>
        <v>0</v>
      </c>
      <c r="AA8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3" s="121">
        <f ca="1">IF(Stock[[#This Row],[SELLING DATE]]&gt;0,Stock[[#This Row],[SELLING DATE]]-Stock[[#This Row],[BUY DATE]]+1,IF(Stock[[#This Row],[BUY DATE]]=0,0,TODAY()-Stock[[#This Row],[BUY DATE]]+1))</f>
        <v>0</v>
      </c>
      <c r="AC843" s="122" t="str">
        <f>IFERROR(Stock[[#This Row],[CASH DIVIDEND]]+Stock[[#This Row],[RETURN/(LOSS) FROM TRADING
(auto-fill)]],"")</f>
        <v/>
      </c>
      <c r="AD843" s="146" t="str">
        <f>IF(Stock[[#This Row],[SELLING QUANTITY]]&gt;0,SUM(Stock[[#This Row],[RETURN/(LOSS) FROM TRADING
(auto-fill)]],Stock[[#This Row],[CASH DIVIDEND]])/SUM(Stock[[#This Row],[BUYING PRICE]]*Stock[[#This Row],[SELLING QUANTITY]],Stock[[#This Row],[BUYING FEE
(auto-fill)]]*Stock[[#This Row],[SELLING QUANTITY]]/Stock[[#This Row],[BUYING QUANTITY]]),"")</f>
        <v/>
      </c>
      <c r="AE843" s="146" t="str">
        <f ca="1">IFERROR(IF(Stock[[#This Row],[HOLDING DAYS
(auto-fill)]]&lt;365,Stock[[#This Row],[% TOTAL RETURN/(LOSS)
(auto-fill)]]*365/Stock[[#This Row],[HOLDING DAYS
(auto-fill)]],POWER((1+Stock[[#This Row],[% TOTAL RETURN/(LOSS)
(auto-fill)]]),1/(Stock[[#This Row],[HOLDING DAYS
(auto-fill)]]/365))-1),"")</f>
        <v/>
      </c>
      <c r="AF843" s="92"/>
      <c r="AG843" s="149" t="str">
        <f>IF(Stock[[#This Row],[STATUS
(auto-fill)]]="HOLDING",Stock[[#This Row],[MARKET PRICE]]-Stock[[#This Row],[BUYING PRICE]],"")</f>
        <v/>
      </c>
      <c r="AH843" s="143" t="str">
        <f>IFERROR(Stock[[#This Row],[CHANGE
(auto-fill)]]/Stock[[#This Row],[BUYING PRICE]],"")</f>
        <v/>
      </c>
      <c r="AI843" s="129" t="str">
        <f>IF(Stock[[#This Row],[MARKET PRICE]]&gt;0,Stock[[#This Row],[MARKET PRICE]]*Stock[[#This Row],[REMAINING QUANTITY
(auto-fill)]],"")</f>
        <v/>
      </c>
    </row>
    <row r="844" spans="2:35">
      <c r="B844" s="112" t="str">
        <f>IF(AND(Stock[[#This Row],[BUYING QUANTITY]]&gt;0,Stock[[#This Row],[REMAINING QUANTITY
(auto-fill)]]=0),"SOLD OUT",
IF(AND(Stock[[#This Row],[BUYING QUANTITY]]&gt;0,Stock[[#This Row],[REMAINING QUANTITY
(auto-fill)]]&gt;0),"HOLDING",""))</f>
        <v/>
      </c>
      <c r="C844" s="111">
        <f t="shared" si="12"/>
        <v>831</v>
      </c>
      <c r="D844" s="79"/>
      <c r="E844" s="80"/>
      <c r="F844" s="162"/>
      <c r="G844" s="85"/>
      <c r="H844" s="86"/>
      <c r="I844" s="164"/>
      <c r="J844" s="115" t="str">
        <f>IF(Stock[[#This Row],[BUYING QUANTITY]]&gt;0,Stock[[#This Row],[BUYING PRICE]]*Stock[[#This Row],[BUYING QUANTITY]]*Stock[[#This Row],[% BUYING FEE]],"")</f>
        <v/>
      </c>
      <c r="K844" s="89"/>
      <c r="L844" s="90"/>
      <c r="M844" s="117" t="str">
        <f>IF(Stock[[#This Row],[BUYING QUANTITY]]&gt;0,Stock[[#This Row],[BUYING PRICE]]*(1+Stock[[#This Row],[% THRESHOLD (RETURN)_1]]),"")</f>
        <v/>
      </c>
      <c r="N844" s="91"/>
      <c r="O844" s="117" t="str">
        <f>IF(Stock[[#This Row],[BUYING QUANTITY]]&gt;0,Stock[[#This Row],[BUYING PRICE]]*(1+Stock[[#This Row],[% THRESHOLD (RETURN)_2]]),"")</f>
        <v/>
      </c>
      <c r="P844" s="91"/>
      <c r="Q844" s="117" t="str">
        <f>IF(Stock[[#This Row],[BUYING QUANTITY]]&gt;0,Stock[[#This Row],[BUYING PRICE]]*(1+Stock[[#This Row],[% THRESHOLD (LOSS)]]),"")</f>
        <v/>
      </c>
      <c r="R844" s="106"/>
      <c r="S844" s="118" t="str">
        <f>IF(Stock[[#This Row],[CASH DIVIDEND]]&gt;0,Stock[[#This Row],[CASH DIVIDEND]]/(Stock[[#This Row],[BUYING PRICE]]*Stock[[#This Row],[BUYING QUANTITY]]),"")</f>
        <v/>
      </c>
      <c r="T844" s="106"/>
      <c r="U844" s="79"/>
      <c r="V844" s="97"/>
      <c r="W844" s="98"/>
      <c r="X844" s="168"/>
      <c r="Y844" s="126" t="str">
        <f>IF(Stock[[#This Row],[SELLING QUANTITY]]&gt;0,Stock[[#This Row],[SELLING PRICE]]*Stock[[#This Row],[SELLING QUANTITY]]*Stock[[#This Row],[% SELLING FEE]]+Stock[[#This Row],[SELLING PRICE]]*Stock[[#This Row],[SELLING QUANTITY]]*$D$12,"")</f>
        <v/>
      </c>
      <c r="Z844" s="127">
        <f>Stock[[#This Row],[BUYING QUANTITY]]+Stock[[#This Row],[STOCK DIVIDEND]]-Stock[[#This Row],[SELLING QUANTITY]]</f>
        <v>0</v>
      </c>
      <c r="AA8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4" s="121">
        <f ca="1">IF(Stock[[#This Row],[SELLING DATE]]&gt;0,Stock[[#This Row],[SELLING DATE]]-Stock[[#This Row],[BUY DATE]]+1,IF(Stock[[#This Row],[BUY DATE]]=0,0,TODAY()-Stock[[#This Row],[BUY DATE]]+1))</f>
        <v>0</v>
      </c>
      <c r="AC844" s="122" t="str">
        <f>IFERROR(Stock[[#This Row],[CASH DIVIDEND]]+Stock[[#This Row],[RETURN/(LOSS) FROM TRADING
(auto-fill)]],"")</f>
        <v/>
      </c>
      <c r="AD844" s="146" t="str">
        <f>IF(Stock[[#This Row],[SELLING QUANTITY]]&gt;0,SUM(Stock[[#This Row],[RETURN/(LOSS) FROM TRADING
(auto-fill)]],Stock[[#This Row],[CASH DIVIDEND]])/SUM(Stock[[#This Row],[BUYING PRICE]]*Stock[[#This Row],[SELLING QUANTITY]],Stock[[#This Row],[BUYING FEE
(auto-fill)]]*Stock[[#This Row],[SELLING QUANTITY]]/Stock[[#This Row],[BUYING QUANTITY]]),"")</f>
        <v/>
      </c>
      <c r="AE844" s="146" t="str">
        <f ca="1">IFERROR(IF(Stock[[#This Row],[HOLDING DAYS
(auto-fill)]]&lt;365,Stock[[#This Row],[% TOTAL RETURN/(LOSS)
(auto-fill)]]*365/Stock[[#This Row],[HOLDING DAYS
(auto-fill)]],POWER((1+Stock[[#This Row],[% TOTAL RETURN/(LOSS)
(auto-fill)]]),1/(Stock[[#This Row],[HOLDING DAYS
(auto-fill)]]/365))-1),"")</f>
        <v/>
      </c>
      <c r="AF844" s="92"/>
      <c r="AG844" s="149" t="str">
        <f>IF(Stock[[#This Row],[STATUS
(auto-fill)]]="HOLDING",Stock[[#This Row],[MARKET PRICE]]-Stock[[#This Row],[BUYING PRICE]],"")</f>
        <v/>
      </c>
      <c r="AH844" s="143" t="str">
        <f>IFERROR(Stock[[#This Row],[CHANGE
(auto-fill)]]/Stock[[#This Row],[BUYING PRICE]],"")</f>
        <v/>
      </c>
      <c r="AI844" s="129" t="str">
        <f>IF(Stock[[#This Row],[MARKET PRICE]]&gt;0,Stock[[#This Row],[MARKET PRICE]]*Stock[[#This Row],[REMAINING QUANTITY
(auto-fill)]],"")</f>
        <v/>
      </c>
    </row>
    <row r="845" spans="2:35">
      <c r="B845" s="112" t="str">
        <f>IF(AND(Stock[[#This Row],[BUYING QUANTITY]]&gt;0,Stock[[#This Row],[REMAINING QUANTITY
(auto-fill)]]=0),"SOLD OUT",
IF(AND(Stock[[#This Row],[BUYING QUANTITY]]&gt;0,Stock[[#This Row],[REMAINING QUANTITY
(auto-fill)]]&gt;0),"HOLDING",""))</f>
        <v/>
      </c>
      <c r="C845" s="111">
        <f t="shared" si="12"/>
        <v>832</v>
      </c>
      <c r="D845" s="79"/>
      <c r="E845" s="80"/>
      <c r="F845" s="162"/>
      <c r="G845" s="85"/>
      <c r="H845" s="86"/>
      <c r="I845" s="164"/>
      <c r="J845" s="115" t="str">
        <f>IF(Stock[[#This Row],[BUYING QUANTITY]]&gt;0,Stock[[#This Row],[BUYING PRICE]]*Stock[[#This Row],[BUYING QUANTITY]]*Stock[[#This Row],[% BUYING FEE]],"")</f>
        <v/>
      </c>
      <c r="K845" s="89"/>
      <c r="L845" s="90"/>
      <c r="M845" s="117" t="str">
        <f>IF(Stock[[#This Row],[BUYING QUANTITY]]&gt;0,Stock[[#This Row],[BUYING PRICE]]*(1+Stock[[#This Row],[% THRESHOLD (RETURN)_1]]),"")</f>
        <v/>
      </c>
      <c r="N845" s="91"/>
      <c r="O845" s="117" t="str">
        <f>IF(Stock[[#This Row],[BUYING QUANTITY]]&gt;0,Stock[[#This Row],[BUYING PRICE]]*(1+Stock[[#This Row],[% THRESHOLD (RETURN)_2]]),"")</f>
        <v/>
      </c>
      <c r="P845" s="91"/>
      <c r="Q845" s="117" t="str">
        <f>IF(Stock[[#This Row],[BUYING QUANTITY]]&gt;0,Stock[[#This Row],[BUYING PRICE]]*(1+Stock[[#This Row],[% THRESHOLD (LOSS)]]),"")</f>
        <v/>
      </c>
      <c r="R845" s="106"/>
      <c r="S845" s="118" t="str">
        <f>IF(Stock[[#This Row],[CASH DIVIDEND]]&gt;0,Stock[[#This Row],[CASH DIVIDEND]]/(Stock[[#This Row],[BUYING PRICE]]*Stock[[#This Row],[BUYING QUANTITY]]),"")</f>
        <v/>
      </c>
      <c r="T845" s="106"/>
      <c r="U845" s="79"/>
      <c r="V845" s="97"/>
      <c r="W845" s="98"/>
      <c r="X845" s="168"/>
      <c r="Y845" s="126" t="str">
        <f>IF(Stock[[#This Row],[SELLING QUANTITY]]&gt;0,Stock[[#This Row],[SELLING PRICE]]*Stock[[#This Row],[SELLING QUANTITY]]*Stock[[#This Row],[% SELLING FEE]]+Stock[[#This Row],[SELLING PRICE]]*Stock[[#This Row],[SELLING QUANTITY]]*$D$12,"")</f>
        <v/>
      </c>
      <c r="Z845" s="127">
        <f>Stock[[#This Row],[BUYING QUANTITY]]+Stock[[#This Row],[STOCK DIVIDEND]]-Stock[[#This Row],[SELLING QUANTITY]]</f>
        <v>0</v>
      </c>
      <c r="AA8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5" s="121">
        <f ca="1">IF(Stock[[#This Row],[SELLING DATE]]&gt;0,Stock[[#This Row],[SELLING DATE]]-Stock[[#This Row],[BUY DATE]]+1,IF(Stock[[#This Row],[BUY DATE]]=0,0,TODAY()-Stock[[#This Row],[BUY DATE]]+1))</f>
        <v>0</v>
      </c>
      <c r="AC845" s="122" t="str">
        <f>IFERROR(Stock[[#This Row],[CASH DIVIDEND]]+Stock[[#This Row],[RETURN/(LOSS) FROM TRADING
(auto-fill)]],"")</f>
        <v/>
      </c>
      <c r="AD845" s="146" t="str">
        <f>IF(Stock[[#This Row],[SELLING QUANTITY]]&gt;0,SUM(Stock[[#This Row],[RETURN/(LOSS) FROM TRADING
(auto-fill)]],Stock[[#This Row],[CASH DIVIDEND]])/SUM(Stock[[#This Row],[BUYING PRICE]]*Stock[[#This Row],[SELLING QUANTITY]],Stock[[#This Row],[BUYING FEE
(auto-fill)]]*Stock[[#This Row],[SELLING QUANTITY]]/Stock[[#This Row],[BUYING QUANTITY]]),"")</f>
        <v/>
      </c>
      <c r="AE845" s="146" t="str">
        <f ca="1">IFERROR(IF(Stock[[#This Row],[HOLDING DAYS
(auto-fill)]]&lt;365,Stock[[#This Row],[% TOTAL RETURN/(LOSS)
(auto-fill)]]*365/Stock[[#This Row],[HOLDING DAYS
(auto-fill)]],POWER((1+Stock[[#This Row],[% TOTAL RETURN/(LOSS)
(auto-fill)]]),1/(Stock[[#This Row],[HOLDING DAYS
(auto-fill)]]/365))-1),"")</f>
        <v/>
      </c>
      <c r="AF845" s="92"/>
      <c r="AG845" s="149" t="str">
        <f>IF(Stock[[#This Row],[STATUS
(auto-fill)]]="HOLDING",Stock[[#This Row],[MARKET PRICE]]-Stock[[#This Row],[BUYING PRICE]],"")</f>
        <v/>
      </c>
      <c r="AH845" s="143" t="str">
        <f>IFERROR(Stock[[#This Row],[CHANGE
(auto-fill)]]/Stock[[#This Row],[BUYING PRICE]],"")</f>
        <v/>
      </c>
      <c r="AI845" s="129" t="str">
        <f>IF(Stock[[#This Row],[MARKET PRICE]]&gt;0,Stock[[#This Row],[MARKET PRICE]]*Stock[[#This Row],[REMAINING QUANTITY
(auto-fill)]],"")</f>
        <v/>
      </c>
    </row>
    <row r="846" spans="2:35">
      <c r="B846" s="112" t="str">
        <f>IF(AND(Stock[[#This Row],[BUYING QUANTITY]]&gt;0,Stock[[#This Row],[REMAINING QUANTITY
(auto-fill)]]=0),"SOLD OUT",
IF(AND(Stock[[#This Row],[BUYING QUANTITY]]&gt;0,Stock[[#This Row],[REMAINING QUANTITY
(auto-fill)]]&gt;0),"HOLDING",""))</f>
        <v/>
      </c>
      <c r="C846" s="111">
        <f t="shared" si="12"/>
        <v>833</v>
      </c>
      <c r="D846" s="79"/>
      <c r="E846" s="80"/>
      <c r="F846" s="162"/>
      <c r="G846" s="85"/>
      <c r="H846" s="86"/>
      <c r="I846" s="164"/>
      <c r="J846" s="115" t="str">
        <f>IF(Stock[[#This Row],[BUYING QUANTITY]]&gt;0,Stock[[#This Row],[BUYING PRICE]]*Stock[[#This Row],[BUYING QUANTITY]]*Stock[[#This Row],[% BUYING FEE]],"")</f>
        <v/>
      </c>
      <c r="K846" s="89"/>
      <c r="L846" s="90"/>
      <c r="M846" s="117" t="str">
        <f>IF(Stock[[#This Row],[BUYING QUANTITY]]&gt;0,Stock[[#This Row],[BUYING PRICE]]*(1+Stock[[#This Row],[% THRESHOLD (RETURN)_1]]),"")</f>
        <v/>
      </c>
      <c r="N846" s="91"/>
      <c r="O846" s="117" t="str">
        <f>IF(Stock[[#This Row],[BUYING QUANTITY]]&gt;0,Stock[[#This Row],[BUYING PRICE]]*(1+Stock[[#This Row],[% THRESHOLD (RETURN)_2]]),"")</f>
        <v/>
      </c>
      <c r="P846" s="91"/>
      <c r="Q846" s="117" t="str">
        <f>IF(Stock[[#This Row],[BUYING QUANTITY]]&gt;0,Stock[[#This Row],[BUYING PRICE]]*(1+Stock[[#This Row],[% THRESHOLD (LOSS)]]),"")</f>
        <v/>
      </c>
      <c r="R846" s="106"/>
      <c r="S846" s="118" t="str">
        <f>IF(Stock[[#This Row],[CASH DIVIDEND]]&gt;0,Stock[[#This Row],[CASH DIVIDEND]]/(Stock[[#This Row],[BUYING PRICE]]*Stock[[#This Row],[BUYING QUANTITY]]),"")</f>
        <v/>
      </c>
      <c r="T846" s="106"/>
      <c r="U846" s="79"/>
      <c r="V846" s="97"/>
      <c r="W846" s="98"/>
      <c r="X846" s="168"/>
      <c r="Y846" s="126" t="str">
        <f>IF(Stock[[#This Row],[SELLING QUANTITY]]&gt;0,Stock[[#This Row],[SELLING PRICE]]*Stock[[#This Row],[SELLING QUANTITY]]*Stock[[#This Row],[% SELLING FEE]]+Stock[[#This Row],[SELLING PRICE]]*Stock[[#This Row],[SELLING QUANTITY]]*$D$12,"")</f>
        <v/>
      </c>
      <c r="Z846" s="127">
        <f>Stock[[#This Row],[BUYING QUANTITY]]+Stock[[#This Row],[STOCK DIVIDEND]]-Stock[[#This Row],[SELLING QUANTITY]]</f>
        <v>0</v>
      </c>
      <c r="AA8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6" s="121">
        <f ca="1">IF(Stock[[#This Row],[SELLING DATE]]&gt;0,Stock[[#This Row],[SELLING DATE]]-Stock[[#This Row],[BUY DATE]]+1,IF(Stock[[#This Row],[BUY DATE]]=0,0,TODAY()-Stock[[#This Row],[BUY DATE]]+1))</f>
        <v>0</v>
      </c>
      <c r="AC846" s="122" t="str">
        <f>IFERROR(Stock[[#This Row],[CASH DIVIDEND]]+Stock[[#This Row],[RETURN/(LOSS) FROM TRADING
(auto-fill)]],"")</f>
        <v/>
      </c>
      <c r="AD846" s="146" t="str">
        <f>IF(Stock[[#This Row],[SELLING QUANTITY]]&gt;0,SUM(Stock[[#This Row],[RETURN/(LOSS) FROM TRADING
(auto-fill)]],Stock[[#This Row],[CASH DIVIDEND]])/SUM(Stock[[#This Row],[BUYING PRICE]]*Stock[[#This Row],[SELLING QUANTITY]],Stock[[#This Row],[BUYING FEE
(auto-fill)]]*Stock[[#This Row],[SELLING QUANTITY]]/Stock[[#This Row],[BUYING QUANTITY]]),"")</f>
        <v/>
      </c>
      <c r="AE846" s="146" t="str">
        <f ca="1">IFERROR(IF(Stock[[#This Row],[HOLDING DAYS
(auto-fill)]]&lt;365,Stock[[#This Row],[% TOTAL RETURN/(LOSS)
(auto-fill)]]*365/Stock[[#This Row],[HOLDING DAYS
(auto-fill)]],POWER((1+Stock[[#This Row],[% TOTAL RETURN/(LOSS)
(auto-fill)]]),1/(Stock[[#This Row],[HOLDING DAYS
(auto-fill)]]/365))-1),"")</f>
        <v/>
      </c>
      <c r="AF846" s="92"/>
      <c r="AG846" s="149" t="str">
        <f>IF(Stock[[#This Row],[STATUS
(auto-fill)]]="HOLDING",Stock[[#This Row],[MARKET PRICE]]-Stock[[#This Row],[BUYING PRICE]],"")</f>
        <v/>
      </c>
      <c r="AH846" s="143" t="str">
        <f>IFERROR(Stock[[#This Row],[CHANGE
(auto-fill)]]/Stock[[#This Row],[BUYING PRICE]],"")</f>
        <v/>
      </c>
      <c r="AI846" s="129" t="str">
        <f>IF(Stock[[#This Row],[MARKET PRICE]]&gt;0,Stock[[#This Row],[MARKET PRICE]]*Stock[[#This Row],[REMAINING QUANTITY
(auto-fill)]],"")</f>
        <v/>
      </c>
    </row>
    <row r="847" spans="2:35">
      <c r="B847" s="112" t="str">
        <f>IF(AND(Stock[[#This Row],[BUYING QUANTITY]]&gt;0,Stock[[#This Row],[REMAINING QUANTITY
(auto-fill)]]=0),"SOLD OUT",
IF(AND(Stock[[#This Row],[BUYING QUANTITY]]&gt;0,Stock[[#This Row],[REMAINING QUANTITY
(auto-fill)]]&gt;0),"HOLDING",""))</f>
        <v/>
      </c>
      <c r="C847" s="111">
        <f t="shared" si="12"/>
        <v>834</v>
      </c>
      <c r="D847" s="79"/>
      <c r="E847" s="80"/>
      <c r="F847" s="162"/>
      <c r="G847" s="85"/>
      <c r="H847" s="86"/>
      <c r="I847" s="164"/>
      <c r="J847" s="115" t="str">
        <f>IF(Stock[[#This Row],[BUYING QUANTITY]]&gt;0,Stock[[#This Row],[BUYING PRICE]]*Stock[[#This Row],[BUYING QUANTITY]]*Stock[[#This Row],[% BUYING FEE]],"")</f>
        <v/>
      </c>
      <c r="K847" s="89"/>
      <c r="L847" s="90"/>
      <c r="M847" s="117" t="str">
        <f>IF(Stock[[#This Row],[BUYING QUANTITY]]&gt;0,Stock[[#This Row],[BUYING PRICE]]*(1+Stock[[#This Row],[% THRESHOLD (RETURN)_1]]),"")</f>
        <v/>
      </c>
      <c r="N847" s="91"/>
      <c r="O847" s="117" t="str">
        <f>IF(Stock[[#This Row],[BUYING QUANTITY]]&gt;0,Stock[[#This Row],[BUYING PRICE]]*(1+Stock[[#This Row],[% THRESHOLD (RETURN)_2]]),"")</f>
        <v/>
      </c>
      <c r="P847" s="91"/>
      <c r="Q847" s="117" t="str">
        <f>IF(Stock[[#This Row],[BUYING QUANTITY]]&gt;0,Stock[[#This Row],[BUYING PRICE]]*(1+Stock[[#This Row],[% THRESHOLD (LOSS)]]),"")</f>
        <v/>
      </c>
      <c r="R847" s="106"/>
      <c r="S847" s="118" t="str">
        <f>IF(Stock[[#This Row],[CASH DIVIDEND]]&gt;0,Stock[[#This Row],[CASH DIVIDEND]]/(Stock[[#This Row],[BUYING PRICE]]*Stock[[#This Row],[BUYING QUANTITY]]),"")</f>
        <v/>
      </c>
      <c r="T847" s="106"/>
      <c r="U847" s="79"/>
      <c r="V847" s="97"/>
      <c r="W847" s="98"/>
      <c r="X847" s="168"/>
      <c r="Y847" s="126" t="str">
        <f>IF(Stock[[#This Row],[SELLING QUANTITY]]&gt;0,Stock[[#This Row],[SELLING PRICE]]*Stock[[#This Row],[SELLING QUANTITY]]*Stock[[#This Row],[% SELLING FEE]]+Stock[[#This Row],[SELLING PRICE]]*Stock[[#This Row],[SELLING QUANTITY]]*$D$12,"")</f>
        <v/>
      </c>
      <c r="Z847" s="127">
        <f>Stock[[#This Row],[BUYING QUANTITY]]+Stock[[#This Row],[STOCK DIVIDEND]]-Stock[[#This Row],[SELLING QUANTITY]]</f>
        <v>0</v>
      </c>
      <c r="AA8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7" s="121">
        <f ca="1">IF(Stock[[#This Row],[SELLING DATE]]&gt;0,Stock[[#This Row],[SELLING DATE]]-Stock[[#This Row],[BUY DATE]]+1,IF(Stock[[#This Row],[BUY DATE]]=0,0,TODAY()-Stock[[#This Row],[BUY DATE]]+1))</f>
        <v>0</v>
      </c>
      <c r="AC847" s="122" t="str">
        <f>IFERROR(Stock[[#This Row],[CASH DIVIDEND]]+Stock[[#This Row],[RETURN/(LOSS) FROM TRADING
(auto-fill)]],"")</f>
        <v/>
      </c>
      <c r="AD847" s="146" t="str">
        <f>IF(Stock[[#This Row],[SELLING QUANTITY]]&gt;0,SUM(Stock[[#This Row],[RETURN/(LOSS) FROM TRADING
(auto-fill)]],Stock[[#This Row],[CASH DIVIDEND]])/SUM(Stock[[#This Row],[BUYING PRICE]]*Stock[[#This Row],[SELLING QUANTITY]],Stock[[#This Row],[BUYING FEE
(auto-fill)]]*Stock[[#This Row],[SELLING QUANTITY]]/Stock[[#This Row],[BUYING QUANTITY]]),"")</f>
        <v/>
      </c>
      <c r="AE847" s="146" t="str">
        <f ca="1">IFERROR(IF(Stock[[#This Row],[HOLDING DAYS
(auto-fill)]]&lt;365,Stock[[#This Row],[% TOTAL RETURN/(LOSS)
(auto-fill)]]*365/Stock[[#This Row],[HOLDING DAYS
(auto-fill)]],POWER((1+Stock[[#This Row],[% TOTAL RETURN/(LOSS)
(auto-fill)]]),1/(Stock[[#This Row],[HOLDING DAYS
(auto-fill)]]/365))-1),"")</f>
        <v/>
      </c>
      <c r="AF847" s="92"/>
      <c r="AG847" s="149" t="str">
        <f>IF(Stock[[#This Row],[STATUS
(auto-fill)]]="HOLDING",Stock[[#This Row],[MARKET PRICE]]-Stock[[#This Row],[BUYING PRICE]],"")</f>
        <v/>
      </c>
      <c r="AH847" s="143" t="str">
        <f>IFERROR(Stock[[#This Row],[CHANGE
(auto-fill)]]/Stock[[#This Row],[BUYING PRICE]],"")</f>
        <v/>
      </c>
      <c r="AI847" s="129" t="str">
        <f>IF(Stock[[#This Row],[MARKET PRICE]]&gt;0,Stock[[#This Row],[MARKET PRICE]]*Stock[[#This Row],[REMAINING QUANTITY
(auto-fill)]],"")</f>
        <v/>
      </c>
    </row>
    <row r="848" spans="2:35">
      <c r="B848" s="112" t="str">
        <f>IF(AND(Stock[[#This Row],[BUYING QUANTITY]]&gt;0,Stock[[#This Row],[REMAINING QUANTITY
(auto-fill)]]=0),"SOLD OUT",
IF(AND(Stock[[#This Row],[BUYING QUANTITY]]&gt;0,Stock[[#This Row],[REMAINING QUANTITY
(auto-fill)]]&gt;0),"HOLDING",""))</f>
        <v/>
      </c>
      <c r="C848" s="111">
        <f t="shared" ref="C848:C911" si="13">C847+1</f>
        <v>835</v>
      </c>
      <c r="D848" s="79"/>
      <c r="E848" s="80"/>
      <c r="F848" s="162"/>
      <c r="G848" s="85"/>
      <c r="H848" s="86"/>
      <c r="I848" s="164"/>
      <c r="J848" s="115" t="str">
        <f>IF(Stock[[#This Row],[BUYING QUANTITY]]&gt;0,Stock[[#This Row],[BUYING PRICE]]*Stock[[#This Row],[BUYING QUANTITY]]*Stock[[#This Row],[% BUYING FEE]],"")</f>
        <v/>
      </c>
      <c r="K848" s="89"/>
      <c r="L848" s="90"/>
      <c r="M848" s="117" t="str">
        <f>IF(Stock[[#This Row],[BUYING QUANTITY]]&gt;0,Stock[[#This Row],[BUYING PRICE]]*(1+Stock[[#This Row],[% THRESHOLD (RETURN)_1]]),"")</f>
        <v/>
      </c>
      <c r="N848" s="91"/>
      <c r="O848" s="117" t="str">
        <f>IF(Stock[[#This Row],[BUYING QUANTITY]]&gt;0,Stock[[#This Row],[BUYING PRICE]]*(1+Stock[[#This Row],[% THRESHOLD (RETURN)_2]]),"")</f>
        <v/>
      </c>
      <c r="P848" s="91"/>
      <c r="Q848" s="117" t="str">
        <f>IF(Stock[[#This Row],[BUYING QUANTITY]]&gt;0,Stock[[#This Row],[BUYING PRICE]]*(1+Stock[[#This Row],[% THRESHOLD (LOSS)]]),"")</f>
        <v/>
      </c>
      <c r="R848" s="106"/>
      <c r="S848" s="118" t="str">
        <f>IF(Stock[[#This Row],[CASH DIVIDEND]]&gt;0,Stock[[#This Row],[CASH DIVIDEND]]/(Stock[[#This Row],[BUYING PRICE]]*Stock[[#This Row],[BUYING QUANTITY]]),"")</f>
        <v/>
      </c>
      <c r="T848" s="106"/>
      <c r="U848" s="79"/>
      <c r="V848" s="97"/>
      <c r="W848" s="98"/>
      <c r="X848" s="168"/>
      <c r="Y848" s="126" t="str">
        <f>IF(Stock[[#This Row],[SELLING QUANTITY]]&gt;0,Stock[[#This Row],[SELLING PRICE]]*Stock[[#This Row],[SELLING QUANTITY]]*Stock[[#This Row],[% SELLING FEE]]+Stock[[#This Row],[SELLING PRICE]]*Stock[[#This Row],[SELLING QUANTITY]]*$D$12,"")</f>
        <v/>
      </c>
      <c r="Z848" s="127">
        <f>Stock[[#This Row],[BUYING QUANTITY]]+Stock[[#This Row],[STOCK DIVIDEND]]-Stock[[#This Row],[SELLING QUANTITY]]</f>
        <v>0</v>
      </c>
      <c r="AA8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8" s="121">
        <f ca="1">IF(Stock[[#This Row],[SELLING DATE]]&gt;0,Stock[[#This Row],[SELLING DATE]]-Stock[[#This Row],[BUY DATE]]+1,IF(Stock[[#This Row],[BUY DATE]]=0,0,TODAY()-Stock[[#This Row],[BUY DATE]]+1))</f>
        <v>0</v>
      </c>
      <c r="AC848" s="122" t="str">
        <f>IFERROR(Stock[[#This Row],[CASH DIVIDEND]]+Stock[[#This Row],[RETURN/(LOSS) FROM TRADING
(auto-fill)]],"")</f>
        <v/>
      </c>
      <c r="AD848" s="146" t="str">
        <f>IF(Stock[[#This Row],[SELLING QUANTITY]]&gt;0,SUM(Stock[[#This Row],[RETURN/(LOSS) FROM TRADING
(auto-fill)]],Stock[[#This Row],[CASH DIVIDEND]])/SUM(Stock[[#This Row],[BUYING PRICE]]*Stock[[#This Row],[SELLING QUANTITY]],Stock[[#This Row],[BUYING FEE
(auto-fill)]]*Stock[[#This Row],[SELLING QUANTITY]]/Stock[[#This Row],[BUYING QUANTITY]]),"")</f>
        <v/>
      </c>
      <c r="AE848" s="146" t="str">
        <f ca="1">IFERROR(IF(Stock[[#This Row],[HOLDING DAYS
(auto-fill)]]&lt;365,Stock[[#This Row],[% TOTAL RETURN/(LOSS)
(auto-fill)]]*365/Stock[[#This Row],[HOLDING DAYS
(auto-fill)]],POWER((1+Stock[[#This Row],[% TOTAL RETURN/(LOSS)
(auto-fill)]]),1/(Stock[[#This Row],[HOLDING DAYS
(auto-fill)]]/365))-1),"")</f>
        <v/>
      </c>
      <c r="AF848" s="92"/>
      <c r="AG848" s="149" t="str">
        <f>IF(Stock[[#This Row],[STATUS
(auto-fill)]]="HOLDING",Stock[[#This Row],[MARKET PRICE]]-Stock[[#This Row],[BUYING PRICE]],"")</f>
        <v/>
      </c>
      <c r="AH848" s="143" t="str">
        <f>IFERROR(Stock[[#This Row],[CHANGE
(auto-fill)]]/Stock[[#This Row],[BUYING PRICE]],"")</f>
        <v/>
      </c>
      <c r="AI848" s="129" t="str">
        <f>IF(Stock[[#This Row],[MARKET PRICE]]&gt;0,Stock[[#This Row],[MARKET PRICE]]*Stock[[#This Row],[REMAINING QUANTITY
(auto-fill)]],"")</f>
        <v/>
      </c>
    </row>
    <row r="849" spans="2:35">
      <c r="B849" s="112" t="str">
        <f>IF(AND(Stock[[#This Row],[BUYING QUANTITY]]&gt;0,Stock[[#This Row],[REMAINING QUANTITY
(auto-fill)]]=0),"SOLD OUT",
IF(AND(Stock[[#This Row],[BUYING QUANTITY]]&gt;0,Stock[[#This Row],[REMAINING QUANTITY
(auto-fill)]]&gt;0),"HOLDING",""))</f>
        <v/>
      </c>
      <c r="C849" s="111">
        <f t="shared" si="13"/>
        <v>836</v>
      </c>
      <c r="D849" s="79"/>
      <c r="E849" s="80"/>
      <c r="F849" s="162"/>
      <c r="G849" s="85"/>
      <c r="H849" s="86"/>
      <c r="I849" s="164"/>
      <c r="J849" s="115" t="str">
        <f>IF(Stock[[#This Row],[BUYING QUANTITY]]&gt;0,Stock[[#This Row],[BUYING PRICE]]*Stock[[#This Row],[BUYING QUANTITY]]*Stock[[#This Row],[% BUYING FEE]],"")</f>
        <v/>
      </c>
      <c r="K849" s="89"/>
      <c r="L849" s="90"/>
      <c r="M849" s="117" t="str">
        <f>IF(Stock[[#This Row],[BUYING QUANTITY]]&gt;0,Stock[[#This Row],[BUYING PRICE]]*(1+Stock[[#This Row],[% THRESHOLD (RETURN)_1]]),"")</f>
        <v/>
      </c>
      <c r="N849" s="91"/>
      <c r="O849" s="117" t="str">
        <f>IF(Stock[[#This Row],[BUYING QUANTITY]]&gt;0,Stock[[#This Row],[BUYING PRICE]]*(1+Stock[[#This Row],[% THRESHOLD (RETURN)_2]]),"")</f>
        <v/>
      </c>
      <c r="P849" s="91"/>
      <c r="Q849" s="117" t="str">
        <f>IF(Stock[[#This Row],[BUYING QUANTITY]]&gt;0,Stock[[#This Row],[BUYING PRICE]]*(1+Stock[[#This Row],[% THRESHOLD (LOSS)]]),"")</f>
        <v/>
      </c>
      <c r="R849" s="106"/>
      <c r="S849" s="118" t="str">
        <f>IF(Stock[[#This Row],[CASH DIVIDEND]]&gt;0,Stock[[#This Row],[CASH DIVIDEND]]/(Stock[[#This Row],[BUYING PRICE]]*Stock[[#This Row],[BUYING QUANTITY]]),"")</f>
        <v/>
      </c>
      <c r="T849" s="106"/>
      <c r="U849" s="79"/>
      <c r="V849" s="97"/>
      <c r="W849" s="98"/>
      <c r="X849" s="168"/>
      <c r="Y849" s="126" t="str">
        <f>IF(Stock[[#This Row],[SELLING QUANTITY]]&gt;0,Stock[[#This Row],[SELLING PRICE]]*Stock[[#This Row],[SELLING QUANTITY]]*Stock[[#This Row],[% SELLING FEE]]+Stock[[#This Row],[SELLING PRICE]]*Stock[[#This Row],[SELLING QUANTITY]]*$D$12,"")</f>
        <v/>
      </c>
      <c r="Z849" s="127">
        <f>Stock[[#This Row],[BUYING QUANTITY]]+Stock[[#This Row],[STOCK DIVIDEND]]-Stock[[#This Row],[SELLING QUANTITY]]</f>
        <v>0</v>
      </c>
      <c r="AA8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49" s="121">
        <f ca="1">IF(Stock[[#This Row],[SELLING DATE]]&gt;0,Stock[[#This Row],[SELLING DATE]]-Stock[[#This Row],[BUY DATE]]+1,IF(Stock[[#This Row],[BUY DATE]]=0,0,TODAY()-Stock[[#This Row],[BUY DATE]]+1))</f>
        <v>0</v>
      </c>
      <c r="AC849" s="122" t="str">
        <f>IFERROR(Stock[[#This Row],[CASH DIVIDEND]]+Stock[[#This Row],[RETURN/(LOSS) FROM TRADING
(auto-fill)]],"")</f>
        <v/>
      </c>
      <c r="AD849" s="146" t="str">
        <f>IF(Stock[[#This Row],[SELLING QUANTITY]]&gt;0,SUM(Stock[[#This Row],[RETURN/(LOSS) FROM TRADING
(auto-fill)]],Stock[[#This Row],[CASH DIVIDEND]])/SUM(Stock[[#This Row],[BUYING PRICE]]*Stock[[#This Row],[SELLING QUANTITY]],Stock[[#This Row],[BUYING FEE
(auto-fill)]]*Stock[[#This Row],[SELLING QUANTITY]]/Stock[[#This Row],[BUYING QUANTITY]]),"")</f>
        <v/>
      </c>
      <c r="AE849" s="146" t="str">
        <f ca="1">IFERROR(IF(Stock[[#This Row],[HOLDING DAYS
(auto-fill)]]&lt;365,Stock[[#This Row],[% TOTAL RETURN/(LOSS)
(auto-fill)]]*365/Stock[[#This Row],[HOLDING DAYS
(auto-fill)]],POWER((1+Stock[[#This Row],[% TOTAL RETURN/(LOSS)
(auto-fill)]]),1/(Stock[[#This Row],[HOLDING DAYS
(auto-fill)]]/365))-1),"")</f>
        <v/>
      </c>
      <c r="AF849" s="92"/>
      <c r="AG849" s="149" t="str">
        <f>IF(Stock[[#This Row],[STATUS
(auto-fill)]]="HOLDING",Stock[[#This Row],[MARKET PRICE]]-Stock[[#This Row],[BUYING PRICE]],"")</f>
        <v/>
      </c>
      <c r="AH849" s="143" t="str">
        <f>IFERROR(Stock[[#This Row],[CHANGE
(auto-fill)]]/Stock[[#This Row],[BUYING PRICE]],"")</f>
        <v/>
      </c>
      <c r="AI849" s="129" t="str">
        <f>IF(Stock[[#This Row],[MARKET PRICE]]&gt;0,Stock[[#This Row],[MARKET PRICE]]*Stock[[#This Row],[REMAINING QUANTITY
(auto-fill)]],"")</f>
        <v/>
      </c>
    </row>
    <row r="850" spans="2:35">
      <c r="B850" s="112" t="str">
        <f>IF(AND(Stock[[#This Row],[BUYING QUANTITY]]&gt;0,Stock[[#This Row],[REMAINING QUANTITY
(auto-fill)]]=0),"SOLD OUT",
IF(AND(Stock[[#This Row],[BUYING QUANTITY]]&gt;0,Stock[[#This Row],[REMAINING QUANTITY
(auto-fill)]]&gt;0),"HOLDING",""))</f>
        <v/>
      </c>
      <c r="C850" s="111">
        <f t="shared" si="13"/>
        <v>837</v>
      </c>
      <c r="D850" s="79"/>
      <c r="E850" s="80"/>
      <c r="F850" s="162"/>
      <c r="G850" s="85"/>
      <c r="H850" s="86"/>
      <c r="I850" s="164"/>
      <c r="J850" s="115" t="str">
        <f>IF(Stock[[#This Row],[BUYING QUANTITY]]&gt;0,Stock[[#This Row],[BUYING PRICE]]*Stock[[#This Row],[BUYING QUANTITY]]*Stock[[#This Row],[% BUYING FEE]],"")</f>
        <v/>
      </c>
      <c r="K850" s="89"/>
      <c r="L850" s="90"/>
      <c r="M850" s="117" t="str">
        <f>IF(Stock[[#This Row],[BUYING QUANTITY]]&gt;0,Stock[[#This Row],[BUYING PRICE]]*(1+Stock[[#This Row],[% THRESHOLD (RETURN)_1]]),"")</f>
        <v/>
      </c>
      <c r="N850" s="91"/>
      <c r="O850" s="117" t="str">
        <f>IF(Stock[[#This Row],[BUYING QUANTITY]]&gt;0,Stock[[#This Row],[BUYING PRICE]]*(1+Stock[[#This Row],[% THRESHOLD (RETURN)_2]]),"")</f>
        <v/>
      </c>
      <c r="P850" s="91"/>
      <c r="Q850" s="117" t="str">
        <f>IF(Stock[[#This Row],[BUYING QUANTITY]]&gt;0,Stock[[#This Row],[BUYING PRICE]]*(1+Stock[[#This Row],[% THRESHOLD (LOSS)]]),"")</f>
        <v/>
      </c>
      <c r="R850" s="106"/>
      <c r="S850" s="118" t="str">
        <f>IF(Stock[[#This Row],[CASH DIVIDEND]]&gt;0,Stock[[#This Row],[CASH DIVIDEND]]/(Stock[[#This Row],[BUYING PRICE]]*Stock[[#This Row],[BUYING QUANTITY]]),"")</f>
        <v/>
      </c>
      <c r="T850" s="106"/>
      <c r="U850" s="79"/>
      <c r="V850" s="97"/>
      <c r="W850" s="98"/>
      <c r="X850" s="168"/>
      <c r="Y850" s="126" t="str">
        <f>IF(Stock[[#This Row],[SELLING QUANTITY]]&gt;0,Stock[[#This Row],[SELLING PRICE]]*Stock[[#This Row],[SELLING QUANTITY]]*Stock[[#This Row],[% SELLING FEE]]+Stock[[#This Row],[SELLING PRICE]]*Stock[[#This Row],[SELLING QUANTITY]]*$D$12,"")</f>
        <v/>
      </c>
      <c r="Z850" s="127">
        <f>Stock[[#This Row],[BUYING QUANTITY]]+Stock[[#This Row],[STOCK DIVIDEND]]-Stock[[#This Row],[SELLING QUANTITY]]</f>
        <v>0</v>
      </c>
      <c r="AA8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0" s="121">
        <f ca="1">IF(Stock[[#This Row],[SELLING DATE]]&gt;0,Stock[[#This Row],[SELLING DATE]]-Stock[[#This Row],[BUY DATE]]+1,IF(Stock[[#This Row],[BUY DATE]]=0,0,TODAY()-Stock[[#This Row],[BUY DATE]]+1))</f>
        <v>0</v>
      </c>
      <c r="AC850" s="122" t="str">
        <f>IFERROR(Stock[[#This Row],[CASH DIVIDEND]]+Stock[[#This Row],[RETURN/(LOSS) FROM TRADING
(auto-fill)]],"")</f>
        <v/>
      </c>
      <c r="AD850" s="146" t="str">
        <f>IF(Stock[[#This Row],[SELLING QUANTITY]]&gt;0,SUM(Stock[[#This Row],[RETURN/(LOSS) FROM TRADING
(auto-fill)]],Stock[[#This Row],[CASH DIVIDEND]])/SUM(Stock[[#This Row],[BUYING PRICE]]*Stock[[#This Row],[SELLING QUANTITY]],Stock[[#This Row],[BUYING FEE
(auto-fill)]]*Stock[[#This Row],[SELLING QUANTITY]]/Stock[[#This Row],[BUYING QUANTITY]]),"")</f>
        <v/>
      </c>
      <c r="AE850" s="146" t="str">
        <f ca="1">IFERROR(IF(Stock[[#This Row],[HOLDING DAYS
(auto-fill)]]&lt;365,Stock[[#This Row],[% TOTAL RETURN/(LOSS)
(auto-fill)]]*365/Stock[[#This Row],[HOLDING DAYS
(auto-fill)]],POWER((1+Stock[[#This Row],[% TOTAL RETURN/(LOSS)
(auto-fill)]]),1/(Stock[[#This Row],[HOLDING DAYS
(auto-fill)]]/365))-1),"")</f>
        <v/>
      </c>
      <c r="AF850" s="92"/>
      <c r="AG850" s="149" t="str">
        <f>IF(Stock[[#This Row],[STATUS
(auto-fill)]]="HOLDING",Stock[[#This Row],[MARKET PRICE]]-Stock[[#This Row],[BUYING PRICE]],"")</f>
        <v/>
      </c>
      <c r="AH850" s="143" t="str">
        <f>IFERROR(Stock[[#This Row],[CHANGE
(auto-fill)]]/Stock[[#This Row],[BUYING PRICE]],"")</f>
        <v/>
      </c>
      <c r="AI850" s="129" t="str">
        <f>IF(Stock[[#This Row],[MARKET PRICE]]&gt;0,Stock[[#This Row],[MARKET PRICE]]*Stock[[#This Row],[REMAINING QUANTITY
(auto-fill)]],"")</f>
        <v/>
      </c>
    </row>
    <row r="851" spans="2:35">
      <c r="B851" s="112" t="str">
        <f>IF(AND(Stock[[#This Row],[BUYING QUANTITY]]&gt;0,Stock[[#This Row],[REMAINING QUANTITY
(auto-fill)]]=0),"SOLD OUT",
IF(AND(Stock[[#This Row],[BUYING QUANTITY]]&gt;0,Stock[[#This Row],[REMAINING QUANTITY
(auto-fill)]]&gt;0),"HOLDING",""))</f>
        <v/>
      </c>
      <c r="C851" s="111">
        <f t="shared" si="13"/>
        <v>838</v>
      </c>
      <c r="D851" s="79"/>
      <c r="E851" s="80"/>
      <c r="F851" s="162"/>
      <c r="G851" s="85"/>
      <c r="H851" s="86"/>
      <c r="I851" s="164"/>
      <c r="J851" s="115" t="str">
        <f>IF(Stock[[#This Row],[BUYING QUANTITY]]&gt;0,Stock[[#This Row],[BUYING PRICE]]*Stock[[#This Row],[BUYING QUANTITY]]*Stock[[#This Row],[% BUYING FEE]],"")</f>
        <v/>
      </c>
      <c r="K851" s="89"/>
      <c r="L851" s="90"/>
      <c r="M851" s="117" t="str">
        <f>IF(Stock[[#This Row],[BUYING QUANTITY]]&gt;0,Stock[[#This Row],[BUYING PRICE]]*(1+Stock[[#This Row],[% THRESHOLD (RETURN)_1]]),"")</f>
        <v/>
      </c>
      <c r="N851" s="91"/>
      <c r="O851" s="117" t="str">
        <f>IF(Stock[[#This Row],[BUYING QUANTITY]]&gt;0,Stock[[#This Row],[BUYING PRICE]]*(1+Stock[[#This Row],[% THRESHOLD (RETURN)_2]]),"")</f>
        <v/>
      </c>
      <c r="P851" s="91"/>
      <c r="Q851" s="117" t="str">
        <f>IF(Stock[[#This Row],[BUYING QUANTITY]]&gt;0,Stock[[#This Row],[BUYING PRICE]]*(1+Stock[[#This Row],[% THRESHOLD (LOSS)]]),"")</f>
        <v/>
      </c>
      <c r="R851" s="106"/>
      <c r="S851" s="118" t="str">
        <f>IF(Stock[[#This Row],[CASH DIVIDEND]]&gt;0,Stock[[#This Row],[CASH DIVIDEND]]/(Stock[[#This Row],[BUYING PRICE]]*Stock[[#This Row],[BUYING QUANTITY]]),"")</f>
        <v/>
      </c>
      <c r="T851" s="106"/>
      <c r="U851" s="79"/>
      <c r="V851" s="97"/>
      <c r="W851" s="98"/>
      <c r="X851" s="168"/>
      <c r="Y851" s="126" t="str">
        <f>IF(Stock[[#This Row],[SELLING QUANTITY]]&gt;0,Stock[[#This Row],[SELLING PRICE]]*Stock[[#This Row],[SELLING QUANTITY]]*Stock[[#This Row],[% SELLING FEE]]+Stock[[#This Row],[SELLING PRICE]]*Stock[[#This Row],[SELLING QUANTITY]]*$D$12,"")</f>
        <v/>
      </c>
      <c r="Z851" s="127">
        <f>Stock[[#This Row],[BUYING QUANTITY]]+Stock[[#This Row],[STOCK DIVIDEND]]-Stock[[#This Row],[SELLING QUANTITY]]</f>
        <v>0</v>
      </c>
      <c r="AA8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1" s="121">
        <f ca="1">IF(Stock[[#This Row],[SELLING DATE]]&gt;0,Stock[[#This Row],[SELLING DATE]]-Stock[[#This Row],[BUY DATE]]+1,IF(Stock[[#This Row],[BUY DATE]]=0,0,TODAY()-Stock[[#This Row],[BUY DATE]]+1))</f>
        <v>0</v>
      </c>
      <c r="AC851" s="122" t="str">
        <f>IFERROR(Stock[[#This Row],[CASH DIVIDEND]]+Stock[[#This Row],[RETURN/(LOSS) FROM TRADING
(auto-fill)]],"")</f>
        <v/>
      </c>
      <c r="AD851" s="146" t="str">
        <f>IF(Stock[[#This Row],[SELLING QUANTITY]]&gt;0,SUM(Stock[[#This Row],[RETURN/(LOSS) FROM TRADING
(auto-fill)]],Stock[[#This Row],[CASH DIVIDEND]])/SUM(Stock[[#This Row],[BUYING PRICE]]*Stock[[#This Row],[SELLING QUANTITY]],Stock[[#This Row],[BUYING FEE
(auto-fill)]]*Stock[[#This Row],[SELLING QUANTITY]]/Stock[[#This Row],[BUYING QUANTITY]]),"")</f>
        <v/>
      </c>
      <c r="AE851" s="146" t="str">
        <f ca="1">IFERROR(IF(Stock[[#This Row],[HOLDING DAYS
(auto-fill)]]&lt;365,Stock[[#This Row],[% TOTAL RETURN/(LOSS)
(auto-fill)]]*365/Stock[[#This Row],[HOLDING DAYS
(auto-fill)]],POWER((1+Stock[[#This Row],[% TOTAL RETURN/(LOSS)
(auto-fill)]]),1/(Stock[[#This Row],[HOLDING DAYS
(auto-fill)]]/365))-1),"")</f>
        <v/>
      </c>
      <c r="AF851" s="92"/>
      <c r="AG851" s="149" t="str">
        <f>IF(Stock[[#This Row],[STATUS
(auto-fill)]]="HOLDING",Stock[[#This Row],[MARKET PRICE]]-Stock[[#This Row],[BUYING PRICE]],"")</f>
        <v/>
      </c>
      <c r="AH851" s="143" t="str">
        <f>IFERROR(Stock[[#This Row],[CHANGE
(auto-fill)]]/Stock[[#This Row],[BUYING PRICE]],"")</f>
        <v/>
      </c>
      <c r="AI851" s="129" t="str">
        <f>IF(Stock[[#This Row],[MARKET PRICE]]&gt;0,Stock[[#This Row],[MARKET PRICE]]*Stock[[#This Row],[REMAINING QUANTITY
(auto-fill)]],"")</f>
        <v/>
      </c>
    </row>
    <row r="852" spans="2:35">
      <c r="B852" s="112" t="str">
        <f>IF(AND(Stock[[#This Row],[BUYING QUANTITY]]&gt;0,Stock[[#This Row],[REMAINING QUANTITY
(auto-fill)]]=0),"SOLD OUT",
IF(AND(Stock[[#This Row],[BUYING QUANTITY]]&gt;0,Stock[[#This Row],[REMAINING QUANTITY
(auto-fill)]]&gt;0),"HOLDING",""))</f>
        <v/>
      </c>
      <c r="C852" s="111">
        <f t="shared" si="13"/>
        <v>839</v>
      </c>
      <c r="D852" s="79"/>
      <c r="E852" s="80"/>
      <c r="F852" s="162"/>
      <c r="G852" s="85"/>
      <c r="H852" s="86"/>
      <c r="I852" s="164"/>
      <c r="J852" s="115" t="str">
        <f>IF(Stock[[#This Row],[BUYING QUANTITY]]&gt;0,Stock[[#This Row],[BUYING PRICE]]*Stock[[#This Row],[BUYING QUANTITY]]*Stock[[#This Row],[% BUYING FEE]],"")</f>
        <v/>
      </c>
      <c r="K852" s="89"/>
      <c r="L852" s="90"/>
      <c r="M852" s="117" t="str">
        <f>IF(Stock[[#This Row],[BUYING QUANTITY]]&gt;0,Stock[[#This Row],[BUYING PRICE]]*(1+Stock[[#This Row],[% THRESHOLD (RETURN)_1]]),"")</f>
        <v/>
      </c>
      <c r="N852" s="91"/>
      <c r="O852" s="117" t="str">
        <f>IF(Stock[[#This Row],[BUYING QUANTITY]]&gt;0,Stock[[#This Row],[BUYING PRICE]]*(1+Stock[[#This Row],[% THRESHOLD (RETURN)_2]]),"")</f>
        <v/>
      </c>
      <c r="P852" s="91"/>
      <c r="Q852" s="117" t="str">
        <f>IF(Stock[[#This Row],[BUYING QUANTITY]]&gt;0,Stock[[#This Row],[BUYING PRICE]]*(1+Stock[[#This Row],[% THRESHOLD (LOSS)]]),"")</f>
        <v/>
      </c>
      <c r="R852" s="106"/>
      <c r="S852" s="118" t="str">
        <f>IF(Stock[[#This Row],[CASH DIVIDEND]]&gt;0,Stock[[#This Row],[CASH DIVIDEND]]/(Stock[[#This Row],[BUYING PRICE]]*Stock[[#This Row],[BUYING QUANTITY]]),"")</f>
        <v/>
      </c>
      <c r="T852" s="106"/>
      <c r="U852" s="79"/>
      <c r="V852" s="97"/>
      <c r="W852" s="98"/>
      <c r="X852" s="168"/>
      <c r="Y852" s="126" t="str">
        <f>IF(Stock[[#This Row],[SELLING QUANTITY]]&gt;0,Stock[[#This Row],[SELLING PRICE]]*Stock[[#This Row],[SELLING QUANTITY]]*Stock[[#This Row],[% SELLING FEE]]+Stock[[#This Row],[SELLING PRICE]]*Stock[[#This Row],[SELLING QUANTITY]]*$D$12,"")</f>
        <v/>
      </c>
      <c r="Z852" s="127">
        <f>Stock[[#This Row],[BUYING QUANTITY]]+Stock[[#This Row],[STOCK DIVIDEND]]-Stock[[#This Row],[SELLING QUANTITY]]</f>
        <v>0</v>
      </c>
      <c r="AA8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2" s="121">
        <f ca="1">IF(Stock[[#This Row],[SELLING DATE]]&gt;0,Stock[[#This Row],[SELLING DATE]]-Stock[[#This Row],[BUY DATE]]+1,IF(Stock[[#This Row],[BUY DATE]]=0,0,TODAY()-Stock[[#This Row],[BUY DATE]]+1))</f>
        <v>0</v>
      </c>
      <c r="AC852" s="122" t="str">
        <f>IFERROR(Stock[[#This Row],[CASH DIVIDEND]]+Stock[[#This Row],[RETURN/(LOSS) FROM TRADING
(auto-fill)]],"")</f>
        <v/>
      </c>
      <c r="AD852" s="146" t="str">
        <f>IF(Stock[[#This Row],[SELLING QUANTITY]]&gt;0,SUM(Stock[[#This Row],[RETURN/(LOSS) FROM TRADING
(auto-fill)]],Stock[[#This Row],[CASH DIVIDEND]])/SUM(Stock[[#This Row],[BUYING PRICE]]*Stock[[#This Row],[SELLING QUANTITY]],Stock[[#This Row],[BUYING FEE
(auto-fill)]]*Stock[[#This Row],[SELLING QUANTITY]]/Stock[[#This Row],[BUYING QUANTITY]]),"")</f>
        <v/>
      </c>
      <c r="AE852" s="146" t="str">
        <f ca="1">IFERROR(IF(Stock[[#This Row],[HOLDING DAYS
(auto-fill)]]&lt;365,Stock[[#This Row],[% TOTAL RETURN/(LOSS)
(auto-fill)]]*365/Stock[[#This Row],[HOLDING DAYS
(auto-fill)]],POWER((1+Stock[[#This Row],[% TOTAL RETURN/(LOSS)
(auto-fill)]]),1/(Stock[[#This Row],[HOLDING DAYS
(auto-fill)]]/365))-1),"")</f>
        <v/>
      </c>
      <c r="AF852" s="92"/>
      <c r="AG852" s="149" t="str">
        <f>IF(Stock[[#This Row],[STATUS
(auto-fill)]]="HOLDING",Stock[[#This Row],[MARKET PRICE]]-Stock[[#This Row],[BUYING PRICE]],"")</f>
        <v/>
      </c>
      <c r="AH852" s="143" t="str">
        <f>IFERROR(Stock[[#This Row],[CHANGE
(auto-fill)]]/Stock[[#This Row],[BUYING PRICE]],"")</f>
        <v/>
      </c>
      <c r="AI852" s="129" t="str">
        <f>IF(Stock[[#This Row],[MARKET PRICE]]&gt;0,Stock[[#This Row],[MARKET PRICE]]*Stock[[#This Row],[REMAINING QUANTITY
(auto-fill)]],"")</f>
        <v/>
      </c>
    </row>
    <row r="853" spans="2:35">
      <c r="B853" s="112" t="str">
        <f>IF(AND(Stock[[#This Row],[BUYING QUANTITY]]&gt;0,Stock[[#This Row],[REMAINING QUANTITY
(auto-fill)]]=0),"SOLD OUT",
IF(AND(Stock[[#This Row],[BUYING QUANTITY]]&gt;0,Stock[[#This Row],[REMAINING QUANTITY
(auto-fill)]]&gt;0),"HOLDING",""))</f>
        <v/>
      </c>
      <c r="C853" s="111">
        <f t="shared" si="13"/>
        <v>840</v>
      </c>
      <c r="D853" s="79"/>
      <c r="E853" s="80"/>
      <c r="F853" s="162"/>
      <c r="G853" s="85"/>
      <c r="H853" s="86"/>
      <c r="I853" s="164"/>
      <c r="J853" s="115" t="str">
        <f>IF(Stock[[#This Row],[BUYING QUANTITY]]&gt;0,Stock[[#This Row],[BUYING PRICE]]*Stock[[#This Row],[BUYING QUANTITY]]*Stock[[#This Row],[% BUYING FEE]],"")</f>
        <v/>
      </c>
      <c r="K853" s="89"/>
      <c r="L853" s="90"/>
      <c r="M853" s="117" t="str">
        <f>IF(Stock[[#This Row],[BUYING QUANTITY]]&gt;0,Stock[[#This Row],[BUYING PRICE]]*(1+Stock[[#This Row],[% THRESHOLD (RETURN)_1]]),"")</f>
        <v/>
      </c>
      <c r="N853" s="91"/>
      <c r="O853" s="117" t="str">
        <f>IF(Stock[[#This Row],[BUYING QUANTITY]]&gt;0,Stock[[#This Row],[BUYING PRICE]]*(1+Stock[[#This Row],[% THRESHOLD (RETURN)_2]]),"")</f>
        <v/>
      </c>
      <c r="P853" s="91"/>
      <c r="Q853" s="117" t="str">
        <f>IF(Stock[[#This Row],[BUYING QUANTITY]]&gt;0,Stock[[#This Row],[BUYING PRICE]]*(1+Stock[[#This Row],[% THRESHOLD (LOSS)]]),"")</f>
        <v/>
      </c>
      <c r="R853" s="106"/>
      <c r="S853" s="118" t="str">
        <f>IF(Stock[[#This Row],[CASH DIVIDEND]]&gt;0,Stock[[#This Row],[CASH DIVIDEND]]/(Stock[[#This Row],[BUYING PRICE]]*Stock[[#This Row],[BUYING QUANTITY]]),"")</f>
        <v/>
      </c>
      <c r="T853" s="106"/>
      <c r="U853" s="79"/>
      <c r="V853" s="97"/>
      <c r="W853" s="98"/>
      <c r="X853" s="168"/>
      <c r="Y853" s="126" t="str">
        <f>IF(Stock[[#This Row],[SELLING QUANTITY]]&gt;0,Stock[[#This Row],[SELLING PRICE]]*Stock[[#This Row],[SELLING QUANTITY]]*Stock[[#This Row],[% SELLING FEE]]+Stock[[#This Row],[SELLING PRICE]]*Stock[[#This Row],[SELLING QUANTITY]]*$D$12,"")</f>
        <v/>
      </c>
      <c r="Z853" s="127">
        <f>Stock[[#This Row],[BUYING QUANTITY]]+Stock[[#This Row],[STOCK DIVIDEND]]-Stock[[#This Row],[SELLING QUANTITY]]</f>
        <v>0</v>
      </c>
      <c r="AA8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3" s="121">
        <f ca="1">IF(Stock[[#This Row],[SELLING DATE]]&gt;0,Stock[[#This Row],[SELLING DATE]]-Stock[[#This Row],[BUY DATE]]+1,IF(Stock[[#This Row],[BUY DATE]]=0,0,TODAY()-Stock[[#This Row],[BUY DATE]]+1))</f>
        <v>0</v>
      </c>
      <c r="AC853" s="122" t="str">
        <f>IFERROR(Stock[[#This Row],[CASH DIVIDEND]]+Stock[[#This Row],[RETURN/(LOSS) FROM TRADING
(auto-fill)]],"")</f>
        <v/>
      </c>
      <c r="AD853" s="146" t="str">
        <f>IF(Stock[[#This Row],[SELLING QUANTITY]]&gt;0,SUM(Stock[[#This Row],[RETURN/(LOSS) FROM TRADING
(auto-fill)]],Stock[[#This Row],[CASH DIVIDEND]])/SUM(Stock[[#This Row],[BUYING PRICE]]*Stock[[#This Row],[SELLING QUANTITY]],Stock[[#This Row],[BUYING FEE
(auto-fill)]]*Stock[[#This Row],[SELLING QUANTITY]]/Stock[[#This Row],[BUYING QUANTITY]]),"")</f>
        <v/>
      </c>
      <c r="AE853" s="146" t="str">
        <f ca="1">IFERROR(IF(Stock[[#This Row],[HOLDING DAYS
(auto-fill)]]&lt;365,Stock[[#This Row],[% TOTAL RETURN/(LOSS)
(auto-fill)]]*365/Stock[[#This Row],[HOLDING DAYS
(auto-fill)]],POWER((1+Stock[[#This Row],[% TOTAL RETURN/(LOSS)
(auto-fill)]]),1/(Stock[[#This Row],[HOLDING DAYS
(auto-fill)]]/365))-1),"")</f>
        <v/>
      </c>
      <c r="AF853" s="92"/>
      <c r="AG853" s="149" t="str">
        <f>IF(Stock[[#This Row],[STATUS
(auto-fill)]]="HOLDING",Stock[[#This Row],[MARKET PRICE]]-Stock[[#This Row],[BUYING PRICE]],"")</f>
        <v/>
      </c>
      <c r="AH853" s="143" t="str">
        <f>IFERROR(Stock[[#This Row],[CHANGE
(auto-fill)]]/Stock[[#This Row],[BUYING PRICE]],"")</f>
        <v/>
      </c>
      <c r="AI853" s="129" t="str">
        <f>IF(Stock[[#This Row],[MARKET PRICE]]&gt;0,Stock[[#This Row],[MARKET PRICE]]*Stock[[#This Row],[REMAINING QUANTITY
(auto-fill)]],"")</f>
        <v/>
      </c>
    </row>
    <row r="854" spans="2:35">
      <c r="B854" s="112" t="str">
        <f>IF(AND(Stock[[#This Row],[BUYING QUANTITY]]&gt;0,Stock[[#This Row],[REMAINING QUANTITY
(auto-fill)]]=0),"SOLD OUT",
IF(AND(Stock[[#This Row],[BUYING QUANTITY]]&gt;0,Stock[[#This Row],[REMAINING QUANTITY
(auto-fill)]]&gt;0),"HOLDING",""))</f>
        <v/>
      </c>
      <c r="C854" s="111">
        <f t="shared" si="13"/>
        <v>841</v>
      </c>
      <c r="D854" s="79"/>
      <c r="E854" s="80"/>
      <c r="F854" s="162"/>
      <c r="G854" s="85"/>
      <c r="H854" s="86"/>
      <c r="I854" s="164"/>
      <c r="J854" s="115" t="str">
        <f>IF(Stock[[#This Row],[BUYING QUANTITY]]&gt;0,Stock[[#This Row],[BUYING PRICE]]*Stock[[#This Row],[BUYING QUANTITY]]*Stock[[#This Row],[% BUYING FEE]],"")</f>
        <v/>
      </c>
      <c r="K854" s="89"/>
      <c r="L854" s="90"/>
      <c r="M854" s="117" t="str">
        <f>IF(Stock[[#This Row],[BUYING QUANTITY]]&gt;0,Stock[[#This Row],[BUYING PRICE]]*(1+Stock[[#This Row],[% THRESHOLD (RETURN)_1]]),"")</f>
        <v/>
      </c>
      <c r="N854" s="91"/>
      <c r="O854" s="117" t="str">
        <f>IF(Stock[[#This Row],[BUYING QUANTITY]]&gt;0,Stock[[#This Row],[BUYING PRICE]]*(1+Stock[[#This Row],[% THRESHOLD (RETURN)_2]]),"")</f>
        <v/>
      </c>
      <c r="P854" s="91"/>
      <c r="Q854" s="117" t="str">
        <f>IF(Stock[[#This Row],[BUYING QUANTITY]]&gt;0,Stock[[#This Row],[BUYING PRICE]]*(1+Stock[[#This Row],[% THRESHOLD (LOSS)]]),"")</f>
        <v/>
      </c>
      <c r="R854" s="106"/>
      <c r="S854" s="118" t="str">
        <f>IF(Stock[[#This Row],[CASH DIVIDEND]]&gt;0,Stock[[#This Row],[CASH DIVIDEND]]/(Stock[[#This Row],[BUYING PRICE]]*Stock[[#This Row],[BUYING QUANTITY]]),"")</f>
        <v/>
      </c>
      <c r="T854" s="106"/>
      <c r="U854" s="79"/>
      <c r="V854" s="97"/>
      <c r="W854" s="98"/>
      <c r="X854" s="168"/>
      <c r="Y854" s="126" t="str">
        <f>IF(Stock[[#This Row],[SELLING QUANTITY]]&gt;0,Stock[[#This Row],[SELLING PRICE]]*Stock[[#This Row],[SELLING QUANTITY]]*Stock[[#This Row],[% SELLING FEE]]+Stock[[#This Row],[SELLING PRICE]]*Stock[[#This Row],[SELLING QUANTITY]]*$D$12,"")</f>
        <v/>
      </c>
      <c r="Z854" s="127">
        <f>Stock[[#This Row],[BUYING QUANTITY]]+Stock[[#This Row],[STOCK DIVIDEND]]-Stock[[#This Row],[SELLING QUANTITY]]</f>
        <v>0</v>
      </c>
      <c r="AA8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4" s="121">
        <f ca="1">IF(Stock[[#This Row],[SELLING DATE]]&gt;0,Stock[[#This Row],[SELLING DATE]]-Stock[[#This Row],[BUY DATE]]+1,IF(Stock[[#This Row],[BUY DATE]]=0,0,TODAY()-Stock[[#This Row],[BUY DATE]]+1))</f>
        <v>0</v>
      </c>
      <c r="AC854" s="122" t="str">
        <f>IFERROR(Stock[[#This Row],[CASH DIVIDEND]]+Stock[[#This Row],[RETURN/(LOSS) FROM TRADING
(auto-fill)]],"")</f>
        <v/>
      </c>
      <c r="AD854" s="146" t="str">
        <f>IF(Stock[[#This Row],[SELLING QUANTITY]]&gt;0,SUM(Stock[[#This Row],[RETURN/(LOSS) FROM TRADING
(auto-fill)]],Stock[[#This Row],[CASH DIVIDEND]])/SUM(Stock[[#This Row],[BUYING PRICE]]*Stock[[#This Row],[SELLING QUANTITY]],Stock[[#This Row],[BUYING FEE
(auto-fill)]]*Stock[[#This Row],[SELLING QUANTITY]]/Stock[[#This Row],[BUYING QUANTITY]]),"")</f>
        <v/>
      </c>
      <c r="AE854" s="146" t="str">
        <f ca="1">IFERROR(IF(Stock[[#This Row],[HOLDING DAYS
(auto-fill)]]&lt;365,Stock[[#This Row],[% TOTAL RETURN/(LOSS)
(auto-fill)]]*365/Stock[[#This Row],[HOLDING DAYS
(auto-fill)]],POWER((1+Stock[[#This Row],[% TOTAL RETURN/(LOSS)
(auto-fill)]]),1/(Stock[[#This Row],[HOLDING DAYS
(auto-fill)]]/365))-1),"")</f>
        <v/>
      </c>
      <c r="AF854" s="92"/>
      <c r="AG854" s="149" t="str">
        <f>IF(Stock[[#This Row],[STATUS
(auto-fill)]]="HOLDING",Stock[[#This Row],[MARKET PRICE]]-Stock[[#This Row],[BUYING PRICE]],"")</f>
        <v/>
      </c>
      <c r="AH854" s="143" t="str">
        <f>IFERROR(Stock[[#This Row],[CHANGE
(auto-fill)]]/Stock[[#This Row],[BUYING PRICE]],"")</f>
        <v/>
      </c>
      <c r="AI854" s="129" t="str">
        <f>IF(Stock[[#This Row],[MARKET PRICE]]&gt;0,Stock[[#This Row],[MARKET PRICE]]*Stock[[#This Row],[REMAINING QUANTITY
(auto-fill)]],"")</f>
        <v/>
      </c>
    </row>
    <row r="855" spans="2:35">
      <c r="B855" s="112" t="str">
        <f>IF(AND(Stock[[#This Row],[BUYING QUANTITY]]&gt;0,Stock[[#This Row],[REMAINING QUANTITY
(auto-fill)]]=0),"SOLD OUT",
IF(AND(Stock[[#This Row],[BUYING QUANTITY]]&gt;0,Stock[[#This Row],[REMAINING QUANTITY
(auto-fill)]]&gt;0),"HOLDING",""))</f>
        <v/>
      </c>
      <c r="C855" s="111">
        <f t="shared" si="13"/>
        <v>842</v>
      </c>
      <c r="D855" s="79"/>
      <c r="E855" s="80"/>
      <c r="F855" s="162"/>
      <c r="G855" s="85"/>
      <c r="H855" s="86"/>
      <c r="I855" s="164"/>
      <c r="J855" s="115" t="str">
        <f>IF(Stock[[#This Row],[BUYING QUANTITY]]&gt;0,Stock[[#This Row],[BUYING PRICE]]*Stock[[#This Row],[BUYING QUANTITY]]*Stock[[#This Row],[% BUYING FEE]],"")</f>
        <v/>
      </c>
      <c r="K855" s="89"/>
      <c r="L855" s="90"/>
      <c r="M855" s="117" t="str">
        <f>IF(Stock[[#This Row],[BUYING QUANTITY]]&gt;0,Stock[[#This Row],[BUYING PRICE]]*(1+Stock[[#This Row],[% THRESHOLD (RETURN)_1]]),"")</f>
        <v/>
      </c>
      <c r="N855" s="91"/>
      <c r="O855" s="117" t="str">
        <f>IF(Stock[[#This Row],[BUYING QUANTITY]]&gt;0,Stock[[#This Row],[BUYING PRICE]]*(1+Stock[[#This Row],[% THRESHOLD (RETURN)_2]]),"")</f>
        <v/>
      </c>
      <c r="P855" s="91"/>
      <c r="Q855" s="117" t="str">
        <f>IF(Stock[[#This Row],[BUYING QUANTITY]]&gt;0,Stock[[#This Row],[BUYING PRICE]]*(1+Stock[[#This Row],[% THRESHOLD (LOSS)]]),"")</f>
        <v/>
      </c>
      <c r="R855" s="106"/>
      <c r="S855" s="118" t="str">
        <f>IF(Stock[[#This Row],[CASH DIVIDEND]]&gt;0,Stock[[#This Row],[CASH DIVIDEND]]/(Stock[[#This Row],[BUYING PRICE]]*Stock[[#This Row],[BUYING QUANTITY]]),"")</f>
        <v/>
      </c>
      <c r="T855" s="106"/>
      <c r="U855" s="79"/>
      <c r="V855" s="97"/>
      <c r="W855" s="98"/>
      <c r="X855" s="168"/>
      <c r="Y855" s="126" t="str">
        <f>IF(Stock[[#This Row],[SELLING QUANTITY]]&gt;0,Stock[[#This Row],[SELLING PRICE]]*Stock[[#This Row],[SELLING QUANTITY]]*Stock[[#This Row],[% SELLING FEE]]+Stock[[#This Row],[SELLING PRICE]]*Stock[[#This Row],[SELLING QUANTITY]]*$D$12,"")</f>
        <v/>
      </c>
      <c r="Z855" s="127">
        <f>Stock[[#This Row],[BUYING QUANTITY]]+Stock[[#This Row],[STOCK DIVIDEND]]-Stock[[#This Row],[SELLING QUANTITY]]</f>
        <v>0</v>
      </c>
      <c r="AA8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5" s="121">
        <f ca="1">IF(Stock[[#This Row],[SELLING DATE]]&gt;0,Stock[[#This Row],[SELLING DATE]]-Stock[[#This Row],[BUY DATE]]+1,IF(Stock[[#This Row],[BUY DATE]]=0,0,TODAY()-Stock[[#This Row],[BUY DATE]]+1))</f>
        <v>0</v>
      </c>
      <c r="AC855" s="122" t="str">
        <f>IFERROR(Stock[[#This Row],[CASH DIVIDEND]]+Stock[[#This Row],[RETURN/(LOSS) FROM TRADING
(auto-fill)]],"")</f>
        <v/>
      </c>
      <c r="AD855" s="146" t="str">
        <f>IF(Stock[[#This Row],[SELLING QUANTITY]]&gt;0,SUM(Stock[[#This Row],[RETURN/(LOSS) FROM TRADING
(auto-fill)]],Stock[[#This Row],[CASH DIVIDEND]])/SUM(Stock[[#This Row],[BUYING PRICE]]*Stock[[#This Row],[SELLING QUANTITY]],Stock[[#This Row],[BUYING FEE
(auto-fill)]]*Stock[[#This Row],[SELLING QUANTITY]]/Stock[[#This Row],[BUYING QUANTITY]]),"")</f>
        <v/>
      </c>
      <c r="AE855" s="146" t="str">
        <f ca="1">IFERROR(IF(Stock[[#This Row],[HOLDING DAYS
(auto-fill)]]&lt;365,Stock[[#This Row],[% TOTAL RETURN/(LOSS)
(auto-fill)]]*365/Stock[[#This Row],[HOLDING DAYS
(auto-fill)]],POWER((1+Stock[[#This Row],[% TOTAL RETURN/(LOSS)
(auto-fill)]]),1/(Stock[[#This Row],[HOLDING DAYS
(auto-fill)]]/365))-1),"")</f>
        <v/>
      </c>
      <c r="AF855" s="92"/>
      <c r="AG855" s="149" t="str">
        <f>IF(Stock[[#This Row],[STATUS
(auto-fill)]]="HOLDING",Stock[[#This Row],[MARKET PRICE]]-Stock[[#This Row],[BUYING PRICE]],"")</f>
        <v/>
      </c>
      <c r="AH855" s="143" t="str">
        <f>IFERROR(Stock[[#This Row],[CHANGE
(auto-fill)]]/Stock[[#This Row],[BUYING PRICE]],"")</f>
        <v/>
      </c>
      <c r="AI855" s="129" t="str">
        <f>IF(Stock[[#This Row],[MARKET PRICE]]&gt;0,Stock[[#This Row],[MARKET PRICE]]*Stock[[#This Row],[REMAINING QUANTITY
(auto-fill)]],"")</f>
        <v/>
      </c>
    </row>
    <row r="856" spans="2:35">
      <c r="B856" s="112" t="str">
        <f>IF(AND(Stock[[#This Row],[BUYING QUANTITY]]&gt;0,Stock[[#This Row],[REMAINING QUANTITY
(auto-fill)]]=0),"SOLD OUT",
IF(AND(Stock[[#This Row],[BUYING QUANTITY]]&gt;0,Stock[[#This Row],[REMAINING QUANTITY
(auto-fill)]]&gt;0),"HOLDING",""))</f>
        <v/>
      </c>
      <c r="C856" s="111">
        <f t="shared" si="13"/>
        <v>843</v>
      </c>
      <c r="D856" s="79"/>
      <c r="E856" s="80"/>
      <c r="F856" s="162"/>
      <c r="G856" s="85"/>
      <c r="H856" s="86"/>
      <c r="I856" s="164"/>
      <c r="J856" s="115" t="str">
        <f>IF(Stock[[#This Row],[BUYING QUANTITY]]&gt;0,Stock[[#This Row],[BUYING PRICE]]*Stock[[#This Row],[BUYING QUANTITY]]*Stock[[#This Row],[% BUYING FEE]],"")</f>
        <v/>
      </c>
      <c r="K856" s="89"/>
      <c r="L856" s="90"/>
      <c r="M856" s="117" t="str">
        <f>IF(Stock[[#This Row],[BUYING QUANTITY]]&gt;0,Stock[[#This Row],[BUYING PRICE]]*(1+Stock[[#This Row],[% THRESHOLD (RETURN)_1]]),"")</f>
        <v/>
      </c>
      <c r="N856" s="91"/>
      <c r="O856" s="117" t="str">
        <f>IF(Stock[[#This Row],[BUYING QUANTITY]]&gt;0,Stock[[#This Row],[BUYING PRICE]]*(1+Stock[[#This Row],[% THRESHOLD (RETURN)_2]]),"")</f>
        <v/>
      </c>
      <c r="P856" s="91"/>
      <c r="Q856" s="117" t="str">
        <f>IF(Stock[[#This Row],[BUYING QUANTITY]]&gt;0,Stock[[#This Row],[BUYING PRICE]]*(1+Stock[[#This Row],[% THRESHOLD (LOSS)]]),"")</f>
        <v/>
      </c>
      <c r="R856" s="106"/>
      <c r="S856" s="118" t="str">
        <f>IF(Stock[[#This Row],[CASH DIVIDEND]]&gt;0,Stock[[#This Row],[CASH DIVIDEND]]/(Stock[[#This Row],[BUYING PRICE]]*Stock[[#This Row],[BUYING QUANTITY]]),"")</f>
        <v/>
      </c>
      <c r="T856" s="106"/>
      <c r="U856" s="79"/>
      <c r="V856" s="97"/>
      <c r="W856" s="98"/>
      <c r="X856" s="168"/>
      <c r="Y856" s="126" t="str">
        <f>IF(Stock[[#This Row],[SELLING QUANTITY]]&gt;0,Stock[[#This Row],[SELLING PRICE]]*Stock[[#This Row],[SELLING QUANTITY]]*Stock[[#This Row],[% SELLING FEE]]+Stock[[#This Row],[SELLING PRICE]]*Stock[[#This Row],[SELLING QUANTITY]]*$D$12,"")</f>
        <v/>
      </c>
      <c r="Z856" s="127">
        <f>Stock[[#This Row],[BUYING QUANTITY]]+Stock[[#This Row],[STOCK DIVIDEND]]-Stock[[#This Row],[SELLING QUANTITY]]</f>
        <v>0</v>
      </c>
      <c r="AA8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6" s="121">
        <f ca="1">IF(Stock[[#This Row],[SELLING DATE]]&gt;0,Stock[[#This Row],[SELLING DATE]]-Stock[[#This Row],[BUY DATE]]+1,IF(Stock[[#This Row],[BUY DATE]]=0,0,TODAY()-Stock[[#This Row],[BUY DATE]]+1))</f>
        <v>0</v>
      </c>
      <c r="AC856" s="122" t="str">
        <f>IFERROR(Stock[[#This Row],[CASH DIVIDEND]]+Stock[[#This Row],[RETURN/(LOSS) FROM TRADING
(auto-fill)]],"")</f>
        <v/>
      </c>
      <c r="AD856" s="146" t="str">
        <f>IF(Stock[[#This Row],[SELLING QUANTITY]]&gt;0,SUM(Stock[[#This Row],[RETURN/(LOSS) FROM TRADING
(auto-fill)]],Stock[[#This Row],[CASH DIVIDEND]])/SUM(Stock[[#This Row],[BUYING PRICE]]*Stock[[#This Row],[SELLING QUANTITY]],Stock[[#This Row],[BUYING FEE
(auto-fill)]]*Stock[[#This Row],[SELLING QUANTITY]]/Stock[[#This Row],[BUYING QUANTITY]]),"")</f>
        <v/>
      </c>
      <c r="AE856" s="146" t="str">
        <f ca="1">IFERROR(IF(Stock[[#This Row],[HOLDING DAYS
(auto-fill)]]&lt;365,Stock[[#This Row],[% TOTAL RETURN/(LOSS)
(auto-fill)]]*365/Stock[[#This Row],[HOLDING DAYS
(auto-fill)]],POWER((1+Stock[[#This Row],[% TOTAL RETURN/(LOSS)
(auto-fill)]]),1/(Stock[[#This Row],[HOLDING DAYS
(auto-fill)]]/365))-1),"")</f>
        <v/>
      </c>
      <c r="AF856" s="92"/>
      <c r="AG856" s="149" t="str">
        <f>IF(Stock[[#This Row],[STATUS
(auto-fill)]]="HOLDING",Stock[[#This Row],[MARKET PRICE]]-Stock[[#This Row],[BUYING PRICE]],"")</f>
        <v/>
      </c>
      <c r="AH856" s="143" t="str">
        <f>IFERROR(Stock[[#This Row],[CHANGE
(auto-fill)]]/Stock[[#This Row],[BUYING PRICE]],"")</f>
        <v/>
      </c>
      <c r="AI856" s="129" t="str">
        <f>IF(Stock[[#This Row],[MARKET PRICE]]&gt;0,Stock[[#This Row],[MARKET PRICE]]*Stock[[#This Row],[REMAINING QUANTITY
(auto-fill)]],"")</f>
        <v/>
      </c>
    </row>
    <row r="857" spans="2:35">
      <c r="B857" s="112" t="str">
        <f>IF(AND(Stock[[#This Row],[BUYING QUANTITY]]&gt;0,Stock[[#This Row],[REMAINING QUANTITY
(auto-fill)]]=0),"SOLD OUT",
IF(AND(Stock[[#This Row],[BUYING QUANTITY]]&gt;0,Stock[[#This Row],[REMAINING QUANTITY
(auto-fill)]]&gt;0),"HOLDING",""))</f>
        <v/>
      </c>
      <c r="C857" s="111">
        <f t="shared" si="13"/>
        <v>844</v>
      </c>
      <c r="D857" s="79"/>
      <c r="E857" s="80"/>
      <c r="F857" s="162"/>
      <c r="G857" s="85"/>
      <c r="H857" s="86"/>
      <c r="I857" s="164"/>
      <c r="J857" s="115" t="str">
        <f>IF(Stock[[#This Row],[BUYING QUANTITY]]&gt;0,Stock[[#This Row],[BUYING PRICE]]*Stock[[#This Row],[BUYING QUANTITY]]*Stock[[#This Row],[% BUYING FEE]],"")</f>
        <v/>
      </c>
      <c r="K857" s="89"/>
      <c r="L857" s="90"/>
      <c r="M857" s="117" t="str">
        <f>IF(Stock[[#This Row],[BUYING QUANTITY]]&gt;0,Stock[[#This Row],[BUYING PRICE]]*(1+Stock[[#This Row],[% THRESHOLD (RETURN)_1]]),"")</f>
        <v/>
      </c>
      <c r="N857" s="91"/>
      <c r="O857" s="117" t="str">
        <f>IF(Stock[[#This Row],[BUYING QUANTITY]]&gt;0,Stock[[#This Row],[BUYING PRICE]]*(1+Stock[[#This Row],[% THRESHOLD (RETURN)_2]]),"")</f>
        <v/>
      </c>
      <c r="P857" s="91"/>
      <c r="Q857" s="117" t="str">
        <f>IF(Stock[[#This Row],[BUYING QUANTITY]]&gt;0,Stock[[#This Row],[BUYING PRICE]]*(1+Stock[[#This Row],[% THRESHOLD (LOSS)]]),"")</f>
        <v/>
      </c>
      <c r="R857" s="106"/>
      <c r="S857" s="118" t="str">
        <f>IF(Stock[[#This Row],[CASH DIVIDEND]]&gt;0,Stock[[#This Row],[CASH DIVIDEND]]/(Stock[[#This Row],[BUYING PRICE]]*Stock[[#This Row],[BUYING QUANTITY]]),"")</f>
        <v/>
      </c>
      <c r="T857" s="106"/>
      <c r="U857" s="79"/>
      <c r="V857" s="97"/>
      <c r="W857" s="98"/>
      <c r="X857" s="168"/>
      <c r="Y857" s="126" t="str">
        <f>IF(Stock[[#This Row],[SELLING QUANTITY]]&gt;0,Stock[[#This Row],[SELLING PRICE]]*Stock[[#This Row],[SELLING QUANTITY]]*Stock[[#This Row],[% SELLING FEE]]+Stock[[#This Row],[SELLING PRICE]]*Stock[[#This Row],[SELLING QUANTITY]]*$D$12,"")</f>
        <v/>
      </c>
      <c r="Z857" s="127">
        <f>Stock[[#This Row],[BUYING QUANTITY]]+Stock[[#This Row],[STOCK DIVIDEND]]-Stock[[#This Row],[SELLING QUANTITY]]</f>
        <v>0</v>
      </c>
      <c r="AA8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7" s="121">
        <f ca="1">IF(Stock[[#This Row],[SELLING DATE]]&gt;0,Stock[[#This Row],[SELLING DATE]]-Stock[[#This Row],[BUY DATE]]+1,IF(Stock[[#This Row],[BUY DATE]]=0,0,TODAY()-Stock[[#This Row],[BUY DATE]]+1))</f>
        <v>0</v>
      </c>
      <c r="AC857" s="122" t="str">
        <f>IFERROR(Stock[[#This Row],[CASH DIVIDEND]]+Stock[[#This Row],[RETURN/(LOSS) FROM TRADING
(auto-fill)]],"")</f>
        <v/>
      </c>
      <c r="AD857" s="146" t="str">
        <f>IF(Stock[[#This Row],[SELLING QUANTITY]]&gt;0,SUM(Stock[[#This Row],[RETURN/(LOSS) FROM TRADING
(auto-fill)]],Stock[[#This Row],[CASH DIVIDEND]])/SUM(Stock[[#This Row],[BUYING PRICE]]*Stock[[#This Row],[SELLING QUANTITY]],Stock[[#This Row],[BUYING FEE
(auto-fill)]]*Stock[[#This Row],[SELLING QUANTITY]]/Stock[[#This Row],[BUYING QUANTITY]]),"")</f>
        <v/>
      </c>
      <c r="AE857" s="146" t="str">
        <f ca="1">IFERROR(IF(Stock[[#This Row],[HOLDING DAYS
(auto-fill)]]&lt;365,Stock[[#This Row],[% TOTAL RETURN/(LOSS)
(auto-fill)]]*365/Stock[[#This Row],[HOLDING DAYS
(auto-fill)]],POWER((1+Stock[[#This Row],[% TOTAL RETURN/(LOSS)
(auto-fill)]]),1/(Stock[[#This Row],[HOLDING DAYS
(auto-fill)]]/365))-1),"")</f>
        <v/>
      </c>
      <c r="AF857" s="92"/>
      <c r="AG857" s="149" t="str">
        <f>IF(Stock[[#This Row],[STATUS
(auto-fill)]]="HOLDING",Stock[[#This Row],[MARKET PRICE]]-Stock[[#This Row],[BUYING PRICE]],"")</f>
        <v/>
      </c>
      <c r="AH857" s="143" t="str">
        <f>IFERROR(Stock[[#This Row],[CHANGE
(auto-fill)]]/Stock[[#This Row],[BUYING PRICE]],"")</f>
        <v/>
      </c>
      <c r="AI857" s="129" t="str">
        <f>IF(Stock[[#This Row],[MARKET PRICE]]&gt;0,Stock[[#This Row],[MARKET PRICE]]*Stock[[#This Row],[REMAINING QUANTITY
(auto-fill)]],"")</f>
        <v/>
      </c>
    </row>
    <row r="858" spans="2:35">
      <c r="B858" s="112" t="str">
        <f>IF(AND(Stock[[#This Row],[BUYING QUANTITY]]&gt;0,Stock[[#This Row],[REMAINING QUANTITY
(auto-fill)]]=0),"SOLD OUT",
IF(AND(Stock[[#This Row],[BUYING QUANTITY]]&gt;0,Stock[[#This Row],[REMAINING QUANTITY
(auto-fill)]]&gt;0),"HOLDING",""))</f>
        <v/>
      </c>
      <c r="C858" s="111">
        <f t="shared" si="13"/>
        <v>845</v>
      </c>
      <c r="D858" s="79"/>
      <c r="E858" s="80"/>
      <c r="F858" s="162"/>
      <c r="G858" s="85"/>
      <c r="H858" s="86"/>
      <c r="I858" s="164"/>
      <c r="J858" s="115" t="str">
        <f>IF(Stock[[#This Row],[BUYING QUANTITY]]&gt;0,Stock[[#This Row],[BUYING PRICE]]*Stock[[#This Row],[BUYING QUANTITY]]*Stock[[#This Row],[% BUYING FEE]],"")</f>
        <v/>
      </c>
      <c r="K858" s="89"/>
      <c r="L858" s="90"/>
      <c r="M858" s="117" t="str">
        <f>IF(Stock[[#This Row],[BUYING QUANTITY]]&gt;0,Stock[[#This Row],[BUYING PRICE]]*(1+Stock[[#This Row],[% THRESHOLD (RETURN)_1]]),"")</f>
        <v/>
      </c>
      <c r="N858" s="91"/>
      <c r="O858" s="117" t="str">
        <f>IF(Stock[[#This Row],[BUYING QUANTITY]]&gt;0,Stock[[#This Row],[BUYING PRICE]]*(1+Stock[[#This Row],[% THRESHOLD (RETURN)_2]]),"")</f>
        <v/>
      </c>
      <c r="P858" s="91"/>
      <c r="Q858" s="117" t="str">
        <f>IF(Stock[[#This Row],[BUYING QUANTITY]]&gt;0,Stock[[#This Row],[BUYING PRICE]]*(1+Stock[[#This Row],[% THRESHOLD (LOSS)]]),"")</f>
        <v/>
      </c>
      <c r="R858" s="106"/>
      <c r="S858" s="118" t="str">
        <f>IF(Stock[[#This Row],[CASH DIVIDEND]]&gt;0,Stock[[#This Row],[CASH DIVIDEND]]/(Stock[[#This Row],[BUYING PRICE]]*Stock[[#This Row],[BUYING QUANTITY]]),"")</f>
        <v/>
      </c>
      <c r="T858" s="106"/>
      <c r="U858" s="79"/>
      <c r="V858" s="97"/>
      <c r="W858" s="98"/>
      <c r="X858" s="168"/>
      <c r="Y858" s="126" t="str">
        <f>IF(Stock[[#This Row],[SELLING QUANTITY]]&gt;0,Stock[[#This Row],[SELLING PRICE]]*Stock[[#This Row],[SELLING QUANTITY]]*Stock[[#This Row],[% SELLING FEE]]+Stock[[#This Row],[SELLING PRICE]]*Stock[[#This Row],[SELLING QUANTITY]]*$D$12,"")</f>
        <v/>
      </c>
      <c r="Z858" s="127">
        <f>Stock[[#This Row],[BUYING QUANTITY]]+Stock[[#This Row],[STOCK DIVIDEND]]-Stock[[#This Row],[SELLING QUANTITY]]</f>
        <v>0</v>
      </c>
      <c r="AA8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8" s="121">
        <f ca="1">IF(Stock[[#This Row],[SELLING DATE]]&gt;0,Stock[[#This Row],[SELLING DATE]]-Stock[[#This Row],[BUY DATE]]+1,IF(Stock[[#This Row],[BUY DATE]]=0,0,TODAY()-Stock[[#This Row],[BUY DATE]]+1))</f>
        <v>0</v>
      </c>
      <c r="AC858" s="122" t="str">
        <f>IFERROR(Stock[[#This Row],[CASH DIVIDEND]]+Stock[[#This Row],[RETURN/(LOSS) FROM TRADING
(auto-fill)]],"")</f>
        <v/>
      </c>
      <c r="AD858" s="146" t="str">
        <f>IF(Stock[[#This Row],[SELLING QUANTITY]]&gt;0,SUM(Stock[[#This Row],[RETURN/(LOSS) FROM TRADING
(auto-fill)]],Stock[[#This Row],[CASH DIVIDEND]])/SUM(Stock[[#This Row],[BUYING PRICE]]*Stock[[#This Row],[SELLING QUANTITY]],Stock[[#This Row],[BUYING FEE
(auto-fill)]]*Stock[[#This Row],[SELLING QUANTITY]]/Stock[[#This Row],[BUYING QUANTITY]]),"")</f>
        <v/>
      </c>
      <c r="AE858" s="146" t="str">
        <f ca="1">IFERROR(IF(Stock[[#This Row],[HOLDING DAYS
(auto-fill)]]&lt;365,Stock[[#This Row],[% TOTAL RETURN/(LOSS)
(auto-fill)]]*365/Stock[[#This Row],[HOLDING DAYS
(auto-fill)]],POWER((1+Stock[[#This Row],[% TOTAL RETURN/(LOSS)
(auto-fill)]]),1/(Stock[[#This Row],[HOLDING DAYS
(auto-fill)]]/365))-1),"")</f>
        <v/>
      </c>
      <c r="AF858" s="92"/>
      <c r="AG858" s="149" t="str">
        <f>IF(Stock[[#This Row],[STATUS
(auto-fill)]]="HOLDING",Stock[[#This Row],[MARKET PRICE]]-Stock[[#This Row],[BUYING PRICE]],"")</f>
        <v/>
      </c>
      <c r="AH858" s="143" t="str">
        <f>IFERROR(Stock[[#This Row],[CHANGE
(auto-fill)]]/Stock[[#This Row],[BUYING PRICE]],"")</f>
        <v/>
      </c>
      <c r="AI858" s="129" t="str">
        <f>IF(Stock[[#This Row],[MARKET PRICE]]&gt;0,Stock[[#This Row],[MARKET PRICE]]*Stock[[#This Row],[REMAINING QUANTITY
(auto-fill)]],"")</f>
        <v/>
      </c>
    </row>
    <row r="859" spans="2:35">
      <c r="B859" s="112" t="str">
        <f>IF(AND(Stock[[#This Row],[BUYING QUANTITY]]&gt;0,Stock[[#This Row],[REMAINING QUANTITY
(auto-fill)]]=0),"SOLD OUT",
IF(AND(Stock[[#This Row],[BUYING QUANTITY]]&gt;0,Stock[[#This Row],[REMAINING QUANTITY
(auto-fill)]]&gt;0),"HOLDING",""))</f>
        <v/>
      </c>
      <c r="C859" s="111">
        <f t="shared" si="13"/>
        <v>846</v>
      </c>
      <c r="D859" s="79"/>
      <c r="E859" s="80"/>
      <c r="F859" s="162"/>
      <c r="G859" s="85"/>
      <c r="H859" s="86"/>
      <c r="I859" s="164"/>
      <c r="J859" s="115" t="str">
        <f>IF(Stock[[#This Row],[BUYING QUANTITY]]&gt;0,Stock[[#This Row],[BUYING PRICE]]*Stock[[#This Row],[BUYING QUANTITY]]*Stock[[#This Row],[% BUYING FEE]],"")</f>
        <v/>
      </c>
      <c r="K859" s="89"/>
      <c r="L859" s="90"/>
      <c r="M859" s="117" t="str">
        <f>IF(Stock[[#This Row],[BUYING QUANTITY]]&gt;0,Stock[[#This Row],[BUYING PRICE]]*(1+Stock[[#This Row],[% THRESHOLD (RETURN)_1]]),"")</f>
        <v/>
      </c>
      <c r="N859" s="91"/>
      <c r="O859" s="117" t="str">
        <f>IF(Stock[[#This Row],[BUYING QUANTITY]]&gt;0,Stock[[#This Row],[BUYING PRICE]]*(1+Stock[[#This Row],[% THRESHOLD (RETURN)_2]]),"")</f>
        <v/>
      </c>
      <c r="P859" s="91"/>
      <c r="Q859" s="117" t="str">
        <f>IF(Stock[[#This Row],[BUYING QUANTITY]]&gt;0,Stock[[#This Row],[BUYING PRICE]]*(1+Stock[[#This Row],[% THRESHOLD (LOSS)]]),"")</f>
        <v/>
      </c>
      <c r="R859" s="106"/>
      <c r="S859" s="118" t="str">
        <f>IF(Stock[[#This Row],[CASH DIVIDEND]]&gt;0,Stock[[#This Row],[CASH DIVIDEND]]/(Stock[[#This Row],[BUYING PRICE]]*Stock[[#This Row],[BUYING QUANTITY]]),"")</f>
        <v/>
      </c>
      <c r="T859" s="106"/>
      <c r="U859" s="79"/>
      <c r="V859" s="97"/>
      <c r="W859" s="98"/>
      <c r="X859" s="168"/>
      <c r="Y859" s="126" t="str">
        <f>IF(Stock[[#This Row],[SELLING QUANTITY]]&gt;0,Stock[[#This Row],[SELLING PRICE]]*Stock[[#This Row],[SELLING QUANTITY]]*Stock[[#This Row],[% SELLING FEE]]+Stock[[#This Row],[SELLING PRICE]]*Stock[[#This Row],[SELLING QUANTITY]]*$D$12,"")</f>
        <v/>
      </c>
      <c r="Z859" s="127">
        <f>Stock[[#This Row],[BUYING QUANTITY]]+Stock[[#This Row],[STOCK DIVIDEND]]-Stock[[#This Row],[SELLING QUANTITY]]</f>
        <v>0</v>
      </c>
      <c r="AA8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59" s="121">
        <f ca="1">IF(Stock[[#This Row],[SELLING DATE]]&gt;0,Stock[[#This Row],[SELLING DATE]]-Stock[[#This Row],[BUY DATE]]+1,IF(Stock[[#This Row],[BUY DATE]]=0,0,TODAY()-Stock[[#This Row],[BUY DATE]]+1))</f>
        <v>0</v>
      </c>
      <c r="AC859" s="122" t="str">
        <f>IFERROR(Stock[[#This Row],[CASH DIVIDEND]]+Stock[[#This Row],[RETURN/(LOSS) FROM TRADING
(auto-fill)]],"")</f>
        <v/>
      </c>
      <c r="AD859" s="146" t="str">
        <f>IF(Stock[[#This Row],[SELLING QUANTITY]]&gt;0,SUM(Stock[[#This Row],[RETURN/(LOSS) FROM TRADING
(auto-fill)]],Stock[[#This Row],[CASH DIVIDEND]])/SUM(Stock[[#This Row],[BUYING PRICE]]*Stock[[#This Row],[SELLING QUANTITY]],Stock[[#This Row],[BUYING FEE
(auto-fill)]]*Stock[[#This Row],[SELLING QUANTITY]]/Stock[[#This Row],[BUYING QUANTITY]]),"")</f>
        <v/>
      </c>
      <c r="AE859" s="146" t="str">
        <f ca="1">IFERROR(IF(Stock[[#This Row],[HOLDING DAYS
(auto-fill)]]&lt;365,Stock[[#This Row],[% TOTAL RETURN/(LOSS)
(auto-fill)]]*365/Stock[[#This Row],[HOLDING DAYS
(auto-fill)]],POWER((1+Stock[[#This Row],[% TOTAL RETURN/(LOSS)
(auto-fill)]]),1/(Stock[[#This Row],[HOLDING DAYS
(auto-fill)]]/365))-1),"")</f>
        <v/>
      </c>
      <c r="AF859" s="92"/>
      <c r="AG859" s="149" t="str">
        <f>IF(Stock[[#This Row],[STATUS
(auto-fill)]]="HOLDING",Stock[[#This Row],[MARKET PRICE]]-Stock[[#This Row],[BUYING PRICE]],"")</f>
        <v/>
      </c>
      <c r="AH859" s="143" t="str">
        <f>IFERROR(Stock[[#This Row],[CHANGE
(auto-fill)]]/Stock[[#This Row],[BUYING PRICE]],"")</f>
        <v/>
      </c>
      <c r="AI859" s="129" t="str">
        <f>IF(Stock[[#This Row],[MARKET PRICE]]&gt;0,Stock[[#This Row],[MARKET PRICE]]*Stock[[#This Row],[REMAINING QUANTITY
(auto-fill)]],"")</f>
        <v/>
      </c>
    </row>
    <row r="860" spans="2:35">
      <c r="B860" s="112" t="str">
        <f>IF(AND(Stock[[#This Row],[BUYING QUANTITY]]&gt;0,Stock[[#This Row],[REMAINING QUANTITY
(auto-fill)]]=0),"SOLD OUT",
IF(AND(Stock[[#This Row],[BUYING QUANTITY]]&gt;0,Stock[[#This Row],[REMAINING QUANTITY
(auto-fill)]]&gt;0),"HOLDING",""))</f>
        <v/>
      </c>
      <c r="C860" s="111">
        <f t="shared" si="13"/>
        <v>847</v>
      </c>
      <c r="D860" s="79"/>
      <c r="E860" s="80"/>
      <c r="F860" s="162"/>
      <c r="G860" s="85"/>
      <c r="H860" s="86"/>
      <c r="I860" s="164"/>
      <c r="J860" s="115" t="str">
        <f>IF(Stock[[#This Row],[BUYING QUANTITY]]&gt;0,Stock[[#This Row],[BUYING PRICE]]*Stock[[#This Row],[BUYING QUANTITY]]*Stock[[#This Row],[% BUYING FEE]],"")</f>
        <v/>
      </c>
      <c r="K860" s="89"/>
      <c r="L860" s="90"/>
      <c r="M860" s="117" t="str">
        <f>IF(Stock[[#This Row],[BUYING QUANTITY]]&gt;0,Stock[[#This Row],[BUYING PRICE]]*(1+Stock[[#This Row],[% THRESHOLD (RETURN)_1]]),"")</f>
        <v/>
      </c>
      <c r="N860" s="91"/>
      <c r="O860" s="117" t="str">
        <f>IF(Stock[[#This Row],[BUYING QUANTITY]]&gt;0,Stock[[#This Row],[BUYING PRICE]]*(1+Stock[[#This Row],[% THRESHOLD (RETURN)_2]]),"")</f>
        <v/>
      </c>
      <c r="P860" s="91"/>
      <c r="Q860" s="117" t="str">
        <f>IF(Stock[[#This Row],[BUYING QUANTITY]]&gt;0,Stock[[#This Row],[BUYING PRICE]]*(1+Stock[[#This Row],[% THRESHOLD (LOSS)]]),"")</f>
        <v/>
      </c>
      <c r="R860" s="106"/>
      <c r="S860" s="118" t="str">
        <f>IF(Stock[[#This Row],[CASH DIVIDEND]]&gt;0,Stock[[#This Row],[CASH DIVIDEND]]/(Stock[[#This Row],[BUYING PRICE]]*Stock[[#This Row],[BUYING QUANTITY]]),"")</f>
        <v/>
      </c>
      <c r="T860" s="106"/>
      <c r="U860" s="79"/>
      <c r="V860" s="97"/>
      <c r="W860" s="98"/>
      <c r="X860" s="168"/>
      <c r="Y860" s="126" t="str">
        <f>IF(Stock[[#This Row],[SELLING QUANTITY]]&gt;0,Stock[[#This Row],[SELLING PRICE]]*Stock[[#This Row],[SELLING QUANTITY]]*Stock[[#This Row],[% SELLING FEE]]+Stock[[#This Row],[SELLING PRICE]]*Stock[[#This Row],[SELLING QUANTITY]]*$D$12,"")</f>
        <v/>
      </c>
      <c r="Z860" s="127">
        <f>Stock[[#This Row],[BUYING QUANTITY]]+Stock[[#This Row],[STOCK DIVIDEND]]-Stock[[#This Row],[SELLING QUANTITY]]</f>
        <v>0</v>
      </c>
      <c r="AA8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0" s="121">
        <f ca="1">IF(Stock[[#This Row],[SELLING DATE]]&gt;0,Stock[[#This Row],[SELLING DATE]]-Stock[[#This Row],[BUY DATE]]+1,IF(Stock[[#This Row],[BUY DATE]]=0,0,TODAY()-Stock[[#This Row],[BUY DATE]]+1))</f>
        <v>0</v>
      </c>
      <c r="AC860" s="122" t="str">
        <f>IFERROR(Stock[[#This Row],[CASH DIVIDEND]]+Stock[[#This Row],[RETURN/(LOSS) FROM TRADING
(auto-fill)]],"")</f>
        <v/>
      </c>
      <c r="AD860" s="146" t="str">
        <f>IF(Stock[[#This Row],[SELLING QUANTITY]]&gt;0,SUM(Stock[[#This Row],[RETURN/(LOSS) FROM TRADING
(auto-fill)]],Stock[[#This Row],[CASH DIVIDEND]])/SUM(Stock[[#This Row],[BUYING PRICE]]*Stock[[#This Row],[SELLING QUANTITY]],Stock[[#This Row],[BUYING FEE
(auto-fill)]]*Stock[[#This Row],[SELLING QUANTITY]]/Stock[[#This Row],[BUYING QUANTITY]]),"")</f>
        <v/>
      </c>
      <c r="AE860" s="146" t="str">
        <f ca="1">IFERROR(IF(Stock[[#This Row],[HOLDING DAYS
(auto-fill)]]&lt;365,Stock[[#This Row],[% TOTAL RETURN/(LOSS)
(auto-fill)]]*365/Stock[[#This Row],[HOLDING DAYS
(auto-fill)]],POWER((1+Stock[[#This Row],[% TOTAL RETURN/(LOSS)
(auto-fill)]]),1/(Stock[[#This Row],[HOLDING DAYS
(auto-fill)]]/365))-1),"")</f>
        <v/>
      </c>
      <c r="AF860" s="92"/>
      <c r="AG860" s="149" t="str">
        <f>IF(Stock[[#This Row],[STATUS
(auto-fill)]]="HOLDING",Stock[[#This Row],[MARKET PRICE]]-Stock[[#This Row],[BUYING PRICE]],"")</f>
        <v/>
      </c>
      <c r="AH860" s="143" t="str">
        <f>IFERROR(Stock[[#This Row],[CHANGE
(auto-fill)]]/Stock[[#This Row],[BUYING PRICE]],"")</f>
        <v/>
      </c>
      <c r="AI860" s="129" t="str">
        <f>IF(Stock[[#This Row],[MARKET PRICE]]&gt;0,Stock[[#This Row],[MARKET PRICE]]*Stock[[#This Row],[REMAINING QUANTITY
(auto-fill)]],"")</f>
        <v/>
      </c>
    </row>
    <row r="861" spans="2:35">
      <c r="B861" s="112" t="str">
        <f>IF(AND(Stock[[#This Row],[BUYING QUANTITY]]&gt;0,Stock[[#This Row],[REMAINING QUANTITY
(auto-fill)]]=0),"SOLD OUT",
IF(AND(Stock[[#This Row],[BUYING QUANTITY]]&gt;0,Stock[[#This Row],[REMAINING QUANTITY
(auto-fill)]]&gt;0),"HOLDING",""))</f>
        <v/>
      </c>
      <c r="C861" s="111">
        <f t="shared" si="13"/>
        <v>848</v>
      </c>
      <c r="D861" s="79"/>
      <c r="E861" s="80"/>
      <c r="F861" s="162"/>
      <c r="G861" s="85"/>
      <c r="H861" s="86"/>
      <c r="I861" s="164"/>
      <c r="J861" s="115" t="str">
        <f>IF(Stock[[#This Row],[BUYING QUANTITY]]&gt;0,Stock[[#This Row],[BUYING PRICE]]*Stock[[#This Row],[BUYING QUANTITY]]*Stock[[#This Row],[% BUYING FEE]],"")</f>
        <v/>
      </c>
      <c r="K861" s="89"/>
      <c r="L861" s="90"/>
      <c r="M861" s="117" t="str">
        <f>IF(Stock[[#This Row],[BUYING QUANTITY]]&gt;0,Stock[[#This Row],[BUYING PRICE]]*(1+Stock[[#This Row],[% THRESHOLD (RETURN)_1]]),"")</f>
        <v/>
      </c>
      <c r="N861" s="91"/>
      <c r="O861" s="117" t="str">
        <f>IF(Stock[[#This Row],[BUYING QUANTITY]]&gt;0,Stock[[#This Row],[BUYING PRICE]]*(1+Stock[[#This Row],[% THRESHOLD (RETURN)_2]]),"")</f>
        <v/>
      </c>
      <c r="P861" s="91"/>
      <c r="Q861" s="117" t="str">
        <f>IF(Stock[[#This Row],[BUYING QUANTITY]]&gt;0,Stock[[#This Row],[BUYING PRICE]]*(1+Stock[[#This Row],[% THRESHOLD (LOSS)]]),"")</f>
        <v/>
      </c>
      <c r="R861" s="106"/>
      <c r="S861" s="118" t="str">
        <f>IF(Stock[[#This Row],[CASH DIVIDEND]]&gt;0,Stock[[#This Row],[CASH DIVIDEND]]/(Stock[[#This Row],[BUYING PRICE]]*Stock[[#This Row],[BUYING QUANTITY]]),"")</f>
        <v/>
      </c>
      <c r="T861" s="106"/>
      <c r="U861" s="79"/>
      <c r="V861" s="97"/>
      <c r="W861" s="98"/>
      <c r="X861" s="168"/>
      <c r="Y861" s="126" t="str">
        <f>IF(Stock[[#This Row],[SELLING QUANTITY]]&gt;0,Stock[[#This Row],[SELLING PRICE]]*Stock[[#This Row],[SELLING QUANTITY]]*Stock[[#This Row],[% SELLING FEE]]+Stock[[#This Row],[SELLING PRICE]]*Stock[[#This Row],[SELLING QUANTITY]]*$D$12,"")</f>
        <v/>
      </c>
      <c r="Z861" s="127">
        <f>Stock[[#This Row],[BUYING QUANTITY]]+Stock[[#This Row],[STOCK DIVIDEND]]-Stock[[#This Row],[SELLING QUANTITY]]</f>
        <v>0</v>
      </c>
      <c r="AA8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1" s="121">
        <f ca="1">IF(Stock[[#This Row],[SELLING DATE]]&gt;0,Stock[[#This Row],[SELLING DATE]]-Stock[[#This Row],[BUY DATE]]+1,IF(Stock[[#This Row],[BUY DATE]]=0,0,TODAY()-Stock[[#This Row],[BUY DATE]]+1))</f>
        <v>0</v>
      </c>
      <c r="AC861" s="122" t="str">
        <f>IFERROR(Stock[[#This Row],[CASH DIVIDEND]]+Stock[[#This Row],[RETURN/(LOSS) FROM TRADING
(auto-fill)]],"")</f>
        <v/>
      </c>
      <c r="AD861" s="146" t="str">
        <f>IF(Stock[[#This Row],[SELLING QUANTITY]]&gt;0,SUM(Stock[[#This Row],[RETURN/(LOSS) FROM TRADING
(auto-fill)]],Stock[[#This Row],[CASH DIVIDEND]])/SUM(Stock[[#This Row],[BUYING PRICE]]*Stock[[#This Row],[SELLING QUANTITY]],Stock[[#This Row],[BUYING FEE
(auto-fill)]]*Stock[[#This Row],[SELLING QUANTITY]]/Stock[[#This Row],[BUYING QUANTITY]]),"")</f>
        <v/>
      </c>
      <c r="AE861" s="146" t="str">
        <f ca="1">IFERROR(IF(Stock[[#This Row],[HOLDING DAYS
(auto-fill)]]&lt;365,Stock[[#This Row],[% TOTAL RETURN/(LOSS)
(auto-fill)]]*365/Stock[[#This Row],[HOLDING DAYS
(auto-fill)]],POWER((1+Stock[[#This Row],[% TOTAL RETURN/(LOSS)
(auto-fill)]]),1/(Stock[[#This Row],[HOLDING DAYS
(auto-fill)]]/365))-1),"")</f>
        <v/>
      </c>
      <c r="AF861" s="92"/>
      <c r="AG861" s="149" t="str">
        <f>IF(Stock[[#This Row],[STATUS
(auto-fill)]]="HOLDING",Stock[[#This Row],[MARKET PRICE]]-Stock[[#This Row],[BUYING PRICE]],"")</f>
        <v/>
      </c>
      <c r="AH861" s="143" t="str">
        <f>IFERROR(Stock[[#This Row],[CHANGE
(auto-fill)]]/Stock[[#This Row],[BUYING PRICE]],"")</f>
        <v/>
      </c>
      <c r="AI861" s="129" t="str">
        <f>IF(Stock[[#This Row],[MARKET PRICE]]&gt;0,Stock[[#This Row],[MARKET PRICE]]*Stock[[#This Row],[REMAINING QUANTITY
(auto-fill)]],"")</f>
        <v/>
      </c>
    </row>
    <row r="862" spans="2:35">
      <c r="B862" s="112" t="str">
        <f>IF(AND(Stock[[#This Row],[BUYING QUANTITY]]&gt;0,Stock[[#This Row],[REMAINING QUANTITY
(auto-fill)]]=0),"SOLD OUT",
IF(AND(Stock[[#This Row],[BUYING QUANTITY]]&gt;0,Stock[[#This Row],[REMAINING QUANTITY
(auto-fill)]]&gt;0),"HOLDING",""))</f>
        <v/>
      </c>
      <c r="C862" s="111">
        <f t="shared" si="13"/>
        <v>849</v>
      </c>
      <c r="D862" s="79"/>
      <c r="E862" s="80"/>
      <c r="F862" s="162"/>
      <c r="G862" s="85"/>
      <c r="H862" s="86"/>
      <c r="I862" s="164"/>
      <c r="J862" s="115" t="str">
        <f>IF(Stock[[#This Row],[BUYING QUANTITY]]&gt;0,Stock[[#This Row],[BUYING PRICE]]*Stock[[#This Row],[BUYING QUANTITY]]*Stock[[#This Row],[% BUYING FEE]],"")</f>
        <v/>
      </c>
      <c r="K862" s="89"/>
      <c r="L862" s="90"/>
      <c r="M862" s="117" t="str">
        <f>IF(Stock[[#This Row],[BUYING QUANTITY]]&gt;0,Stock[[#This Row],[BUYING PRICE]]*(1+Stock[[#This Row],[% THRESHOLD (RETURN)_1]]),"")</f>
        <v/>
      </c>
      <c r="N862" s="91"/>
      <c r="O862" s="117" t="str">
        <f>IF(Stock[[#This Row],[BUYING QUANTITY]]&gt;0,Stock[[#This Row],[BUYING PRICE]]*(1+Stock[[#This Row],[% THRESHOLD (RETURN)_2]]),"")</f>
        <v/>
      </c>
      <c r="P862" s="91"/>
      <c r="Q862" s="117" t="str">
        <f>IF(Stock[[#This Row],[BUYING QUANTITY]]&gt;0,Stock[[#This Row],[BUYING PRICE]]*(1+Stock[[#This Row],[% THRESHOLD (LOSS)]]),"")</f>
        <v/>
      </c>
      <c r="R862" s="106"/>
      <c r="S862" s="118" t="str">
        <f>IF(Stock[[#This Row],[CASH DIVIDEND]]&gt;0,Stock[[#This Row],[CASH DIVIDEND]]/(Stock[[#This Row],[BUYING PRICE]]*Stock[[#This Row],[BUYING QUANTITY]]),"")</f>
        <v/>
      </c>
      <c r="T862" s="106"/>
      <c r="U862" s="79"/>
      <c r="V862" s="97"/>
      <c r="W862" s="98"/>
      <c r="X862" s="168"/>
      <c r="Y862" s="126" t="str">
        <f>IF(Stock[[#This Row],[SELLING QUANTITY]]&gt;0,Stock[[#This Row],[SELLING PRICE]]*Stock[[#This Row],[SELLING QUANTITY]]*Stock[[#This Row],[% SELLING FEE]]+Stock[[#This Row],[SELLING PRICE]]*Stock[[#This Row],[SELLING QUANTITY]]*$D$12,"")</f>
        <v/>
      </c>
      <c r="Z862" s="127">
        <f>Stock[[#This Row],[BUYING QUANTITY]]+Stock[[#This Row],[STOCK DIVIDEND]]-Stock[[#This Row],[SELLING QUANTITY]]</f>
        <v>0</v>
      </c>
      <c r="AA8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2" s="121">
        <f ca="1">IF(Stock[[#This Row],[SELLING DATE]]&gt;0,Stock[[#This Row],[SELLING DATE]]-Stock[[#This Row],[BUY DATE]]+1,IF(Stock[[#This Row],[BUY DATE]]=0,0,TODAY()-Stock[[#This Row],[BUY DATE]]+1))</f>
        <v>0</v>
      </c>
      <c r="AC862" s="122" t="str">
        <f>IFERROR(Stock[[#This Row],[CASH DIVIDEND]]+Stock[[#This Row],[RETURN/(LOSS) FROM TRADING
(auto-fill)]],"")</f>
        <v/>
      </c>
      <c r="AD862" s="146" t="str">
        <f>IF(Stock[[#This Row],[SELLING QUANTITY]]&gt;0,SUM(Stock[[#This Row],[RETURN/(LOSS) FROM TRADING
(auto-fill)]],Stock[[#This Row],[CASH DIVIDEND]])/SUM(Stock[[#This Row],[BUYING PRICE]]*Stock[[#This Row],[SELLING QUANTITY]],Stock[[#This Row],[BUYING FEE
(auto-fill)]]*Stock[[#This Row],[SELLING QUANTITY]]/Stock[[#This Row],[BUYING QUANTITY]]),"")</f>
        <v/>
      </c>
      <c r="AE862" s="146" t="str">
        <f ca="1">IFERROR(IF(Stock[[#This Row],[HOLDING DAYS
(auto-fill)]]&lt;365,Stock[[#This Row],[% TOTAL RETURN/(LOSS)
(auto-fill)]]*365/Stock[[#This Row],[HOLDING DAYS
(auto-fill)]],POWER((1+Stock[[#This Row],[% TOTAL RETURN/(LOSS)
(auto-fill)]]),1/(Stock[[#This Row],[HOLDING DAYS
(auto-fill)]]/365))-1),"")</f>
        <v/>
      </c>
      <c r="AF862" s="92"/>
      <c r="AG862" s="149" t="str">
        <f>IF(Stock[[#This Row],[STATUS
(auto-fill)]]="HOLDING",Stock[[#This Row],[MARKET PRICE]]-Stock[[#This Row],[BUYING PRICE]],"")</f>
        <v/>
      </c>
      <c r="AH862" s="143" t="str">
        <f>IFERROR(Stock[[#This Row],[CHANGE
(auto-fill)]]/Stock[[#This Row],[BUYING PRICE]],"")</f>
        <v/>
      </c>
      <c r="AI862" s="129" t="str">
        <f>IF(Stock[[#This Row],[MARKET PRICE]]&gt;0,Stock[[#This Row],[MARKET PRICE]]*Stock[[#This Row],[REMAINING QUANTITY
(auto-fill)]],"")</f>
        <v/>
      </c>
    </row>
    <row r="863" spans="2:35">
      <c r="B863" s="112" t="str">
        <f>IF(AND(Stock[[#This Row],[BUYING QUANTITY]]&gt;0,Stock[[#This Row],[REMAINING QUANTITY
(auto-fill)]]=0),"SOLD OUT",
IF(AND(Stock[[#This Row],[BUYING QUANTITY]]&gt;0,Stock[[#This Row],[REMAINING QUANTITY
(auto-fill)]]&gt;0),"HOLDING",""))</f>
        <v/>
      </c>
      <c r="C863" s="111">
        <f t="shared" si="13"/>
        <v>850</v>
      </c>
      <c r="D863" s="79"/>
      <c r="E863" s="80"/>
      <c r="F863" s="162"/>
      <c r="G863" s="85"/>
      <c r="H863" s="86"/>
      <c r="I863" s="164"/>
      <c r="J863" s="115" t="str">
        <f>IF(Stock[[#This Row],[BUYING QUANTITY]]&gt;0,Stock[[#This Row],[BUYING PRICE]]*Stock[[#This Row],[BUYING QUANTITY]]*Stock[[#This Row],[% BUYING FEE]],"")</f>
        <v/>
      </c>
      <c r="K863" s="89"/>
      <c r="L863" s="90"/>
      <c r="M863" s="117" t="str">
        <f>IF(Stock[[#This Row],[BUYING QUANTITY]]&gt;0,Stock[[#This Row],[BUYING PRICE]]*(1+Stock[[#This Row],[% THRESHOLD (RETURN)_1]]),"")</f>
        <v/>
      </c>
      <c r="N863" s="91"/>
      <c r="O863" s="117" t="str">
        <f>IF(Stock[[#This Row],[BUYING QUANTITY]]&gt;0,Stock[[#This Row],[BUYING PRICE]]*(1+Stock[[#This Row],[% THRESHOLD (RETURN)_2]]),"")</f>
        <v/>
      </c>
      <c r="P863" s="91"/>
      <c r="Q863" s="117" t="str">
        <f>IF(Stock[[#This Row],[BUYING QUANTITY]]&gt;0,Stock[[#This Row],[BUYING PRICE]]*(1+Stock[[#This Row],[% THRESHOLD (LOSS)]]),"")</f>
        <v/>
      </c>
      <c r="R863" s="106"/>
      <c r="S863" s="118" t="str">
        <f>IF(Stock[[#This Row],[CASH DIVIDEND]]&gt;0,Stock[[#This Row],[CASH DIVIDEND]]/(Stock[[#This Row],[BUYING PRICE]]*Stock[[#This Row],[BUYING QUANTITY]]),"")</f>
        <v/>
      </c>
      <c r="T863" s="106"/>
      <c r="U863" s="79"/>
      <c r="V863" s="97"/>
      <c r="W863" s="98"/>
      <c r="X863" s="168"/>
      <c r="Y863" s="126" t="str">
        <f>IF(Stock[[#This Row],[SELLING QUANTITY]]&gt;0,Stock[[#This Row],[SELLING PRICE]]*Stock[[#This Row],[SELLING QUANTITY]]*Stock[[#This Row],[% SELLING FEE]]+Stock[[#This Row],[SELLING PRICE]]*Stock[[#This Row],[SELLING QUANTITY]]*$D$12,"")</f>
        <v/>
      </c>
      <c r="Z863" s="127">
        <f>Stock[[#This Row],[BUYING QUANTITY]]+Stock[[#This Row],[STOCK DIVIDEND]]-Stock[[#This Row],[SELLING QUANTITY]]</f>
        <v>0</v>
      </c>
      <c r="AA8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3" s="121">
        <f ca="1">IF(Stock[[#This Row],[SELLING DATE]]&gt;0,Stock[[#This Row],[SELLING DATE]]-Stock[[#This Row],[BUY DATE]]+1,IF(Stock[[#This Row],[BUY DATE]]=0,0,TODAY()-Stock[[#This Row],[BUY DATE]]+1))</f>
        <v>0</v>
      </c>
      <c r="AC863" s="122" t="str">
        <f>IFERROR(Stock[[#This Row],[CASH DIVIDEND]]+Stock[[#This Row],[RETURN/(LOSS) FROM TRADING
(auto-fill)]],"")</f>
        <v/>
      </c>
      <c r="AD863" s="146" t="str">
        <f>IF(Stock[[#This Row],[SELLING QUANTITY]]&gt;0,SUM(Stock[[#This Row],[RETURN/(LOSS) FROM TRADING
(auto-fill)]],Stock[[#This Row],[CASH DIVIDEND]])/SUM(Stock[[#This Row],[BUYING PRICE]]*Stock[[#This Row],[SELLING QUANTITY]],Stock[[#This Row],[BUYING FEE
(auto-fill)]]*Stock[[#This Row],[SELLING QUANTITY]]/Stock[[#This Row],[BUYING QUANTITY]]),"")</f>
        <v/>
      </c>
      <c r="AE863" s="146" t="str">
        <f ca="1">IFERROR(IF(Stock[[#This Row],[HOLDING DAYS
(auto-fill)]]&lt;365,Stock[[#This Row],[% TOTAL RETURN/(LOSS)
(auto-fill)]]*365/Stock[[#This Row],[HOLDING DAYS
(auto-fill)]],POWER((1+Stock[[#This Row],[% TOTAL RETURN/(LOSS)
(auto-fill)]]),1/(Stock[[#This Row],[HOLDING DAYS
(auto-fill)]]/365))-1),"")</f>
        <v/>
      </c>
      <c r="AF863" s="92"/>
      <c r="AG863" s="149" t="str">
        <f>IF(Stock[[#This Row],[STATUS
(auto-fill)]]="HOLDING",Stock[[#This Row],[MARKET PRICE]]-Stock[[#This Row],[BUYING PRICE]],"")</f>
        <v/>
      </c>
      <c r="AH863" s="143" t="str">
        <f>IFERROR(Stock[[#This Row],[CHANGE
(auto-fill)]]/Stock[[#This Row],[BUYING PRICE]],"")</f>
        <v/>
      </c>
      <c r="AI863" s="129" t="str">
        <f>IF(Stock[[#This Row],[MARKET PRICE]]&gt;0,Stock[[#This Row],[MARKET PRICE]]*Stock[[#This Row],[REMAINING QUANTITY
(auto-fill)]],"")</f>
        <v/>
      </c>
    </row>
    <row r="864" spans="2:35">
      <c r="B864" s="112" t="str">
        <f>IF(AND(Stock[[#This Row],[BUYING QUANTITY]]&gt;0,Stock[[#This Row],[REMAINING QUANTITY
(auto-fill)]]=0),"SOLD OUT",
IF(AND(Stock[[#This Row],[BUYING QUANTITY]]&gt;0,Stock[[#This Row],[REMAINING QUANTITY
(auto-fill)]]&gt;0),"HOLDING",""))</f>
        <v/>
      </c>
      <c r="C864" s="111">
        <f t="shared" si="13"/>
        <v>851</v>
      </c>
      <c r="D864" s="79"/>
      <c r="E864" s="80"/>
      <c r="F864" s="162"/>
      <c r="G864" s="85"/>
      <c r="H864" s="86"/>
      <c r="I864" s="164"/>
      <c r="J864" s="115" t="str">
        <f>IF(Stock[[#This Row],[BUYING QUANTITY]]&gt;0,Stock[[#This Row],[BUYING PRICE]]*Stock[[#This Row],[BUYING QUANTITY]]*Stock[[#This Row],[% BUYING FEE]],"")</f>
        <v/>
      </c>
      <c r="K864" s="89"/>
      <c r="L864" s="90"/>
      <c r="M864" s="117" t="str">
        <f>IF(Stock[[#This Row],[BUYING QUANTITY]]&gt;0,Stock[[#This Row],[BUYING PRICE]]*(1+Stock[[#This Row],[% THRESHOLD (RETURN)_1]]),"")</f>
        <v/>
      </c>
      <c r="N864" s="91"/>
      <c r="O864" s="117" t="str">
        <f>IF(Stock[[#This Row],[BUYING QUANTITY]]&gt;0,Stock[[#This Row],[BUYING PRICE]]*(1+Stock[[#This Row],[% THRESHOLD (RETURN)_2]]),"")</f>
        <v/>
      </c>
      <c r="P864" s="91"/>
      <c r="Q864" s="117" t="str">
        <f>IF(Stock[[#This Row],[BUYING QUANTITY]]&gt;0,Stock[[#This Row],[BUYING PRICE]]*(1+Stock[[#This Row],[% THRESHOLD (LOSS)]]),"")</f>
        <v/>
      </c>
      <c r="R864" s="106"/>
      <c r="S864" s="118" t="str">
        <f>IF(Stock[[#This Row],[CASH DIVIDEND]]&gt;0,Stock[[#This Row],[CASH DIVIDEND]]/(Stock[[#This Row],[BUYING PRICE]]*Stock[[#This Row],[BUYING QUANTITY]]),"")</f>
        <v/>
      </c>
      <c r="T864" s="106"/>
      <c r="U864" s="79"/>
      <c r="V864" s="97"/>
      <c r="W864" s="98"/>
      <c r="X864" s="168"/>
      <c r="Y864" s="126" t="str">
        <f>IF(Stock[[#This Row],[SELLING QUANTITY]]&gt;0,Stock[[#This Row],[SELLING PRICE]]*Stock[[#This Row],[SELLING QUANTITY]]*Stock[[#This Row],[% SELLING FEE]]+Stock[[#This Row],[SELLING PRICE]]*Stock[[#This Row],[SELLING QUANTITY]]*$D$12,"")</f>
        <v/>
      </c>
      <c r="Z864" s="127">
        <f>Stock[[#This Row],[BUYING QUANTITY]]+Stock[[#This Row],[STOCK DIVIDEND]]-Stock[[#This Row],[SELLING QUANTITY]]</f>
        <v>0</v>
      </c>
      <c r="AA8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4" s="121">
        <f ca="1">IF(Stock[[#This Row],[SELLING DATE]]&gt;0,Stock[[#This Row],[SELLING DATE]]-Stock[[#This Row],[BUY DATE]]+1,IF(Stock[[#This Row],[BUY DATE]]=0,0,TODAY()-Stock[[#This Row],[BUY DATE]]+1))</f>
        <v>0</v>
      </c>
      <c r="AC864" s="122" t="str">
        <f>IFERROR(Stock[[#This Row],[CASH DIVIDEND]]+Stock[[#This Row],[RETURN/(LOSS) FROM TRADING
(auto-fill)]],"")</f>
        <v/>
      </c>
      <c r="AD864" s="146" t="str">
        <f>IF(Stock[[#This Row],[SELLING QUANTITY]]&gt;0,SUM(Stock[[#This Row],[RETURN/(LOSS) FROM TRADING
(auto-fill)]],Stock[[#This Row],[CASH DIVIDEND]])/SUM(Stock[[#This Row],[BUYING PRICE]]*Stock[[#This Row],[SELLING QUANTITY]],Stock[[#This Row],[BUYING FEE
(auto-fill)]]*Stock[[#This Row],[SELLING QUANTITY]]/Stock[[#This Row],[BUYING QUANTITY]]),"")</f>
        <v/>
      </c>
      <c r="AE864" s="146" t="str">
        <f ca="1">IFERROR(IF(Stock[[#This Row],[HOLDING DAYS
(auto-fill)]]&lt;365,Stock[[#This Row],[% TOTAL RETURN/(LOSS)
(auto-fill)]]*365/Stock[[#This Row],[HOLDING DAYS
(auto-fill)]],POWER((1+Stock[[#This Row],[% TOTAL RETURN/(LOSS)
(auto-fill)]]),1/(Stock[[#This Row],[HOLDING DAYS
(auto-fill)]]/365))-1),"")</f>
        <v/>
      </c>
      <c r="AF864" s="92"/>
      <c r="AG864" s="149" t="str">
        <f>IF(Stock[[#This Row],[STATUS
(auto-fill)]]="HOLDING",Stock[[#This Row],[MARKET PRICE]]-Stock[[#This Row],[BUYING PRICE]],"")</f>
        <v/>
      </c>
      <c r="AH864" s="143" t="str">
        <f>IFERROR(Stock[[#This Row],[CHANGE
(auto-fill)]]/Stock[[#This Row],[BUYING PRICE]],"")</f>
        <v/>
      </c>
      <c r="AI864" s="129" t="str">
        <f>IF(Stock[[#This Row],[MARKET PRICE]]&gt;0,Stock[[#This Row],[MARKET PRICE]]*Stock[[#This Row],[REMAINING QUANTITY
(auto-fill)]],"")</f>
        <v/>
      </c>
    </row>
    <row r="865" spans="2:35">
      <c r="B865" s="112" t="str">
        <f>IF(AND(Stock[[#This Row],[BUYING QUANTITY]]&gt;0,Stock[[#This Row],[REMAINING QUANTITY
(auto-fill)]]=0),"SOLD OUT",
IF(AND(Stock[[#This Row],[BUYING QUANTITY]]&gt;0,Stock[[#This Row],[REMAINING QUANTITY
(auto-fill)]]&gt;0),"HOLDING",""))</f>
        <v/>
      </c>
      <c r="C865" s="111">
        <f t="shared" si="13"/>
        <v>852</v>
      </c>
      <c r="D865" s="79"/>
      <c r="E865" s="80"/>
      <c r="F865" s="162"/>
      <c r="G865" s="85"/>
      <c r="H865" s="86"/>
      <c r="I865" s="164"/>
      <c r="J865" s="115" t="str">
        <f>IF(Stock[[#This Row],[BUYING QUANTITY]]&gt;0,Stock[[#This Row],[BUYING PRICE]]*Stock[[#This Row],[BUYING QUANTITY]]*Stock[[#This Row],[% BUYING FEE]],"")</f>
        <v/>
      </c>
      <c r="K865" s="89"/>
      <c r="L865" s="90"/>
      <c r="M865" s="117" t="str">
        <f>IF(Stock[[#This Row],[BUYING QUANTITY]]&gt;0,Stock[[#This Row],[BUYING PRICE]]*(1+Stock[[#This Row],[% THRESHOLD (RETURN)_1]]),"")</f>
        <v/>
      </c>
      <c r="N865" s="91"/>
      <c r="O865" s="117" t="str">
        <f>IF(Stock[[#This Row],[BUYING QUANTITY]]&gt;0,Stock[[#This Row],[BUYING PRICE]]*(1+Stock[[#This Row],[% THRESHOLD (RETURN)_2]]),"")</f>
        <v/>
      </c>
      <c r="P865" s="91"/>
      <c r="Q865" s="117" t="str">
        <f>IF(Stock[[#This Row],[BUYING QUANTITY]]&gt;0,Stock[[#This Row],[BUYING PRICE]]*(1+Stock[[#This Row],[% THRESHOLD (LOSS)]]),"")</f>
        <v/>
      </c>
      <c r="R865" s="106"/>
      <c r="S865" s="118" t="str">
        <f>IF(Stock[[#This Row],[CASH DIVIDEND]]&gt;0,Stock[[#This Row],[CASH DIVIDEND]]/(Stock[[#This Row],[BUYING PRICE]]*Stock[[#This Row],[BUYING QUANTITY]]),"")</f>
        <v/>
      </c>
      <c r="T865" s="106"/>
      <c r="U865" s="79"/>
      <c r="V865" s="97"/>
      <c r="W865" s="98"/>
      <c r="X865" s="168"/>
      <c r="Y865" s="126" t="str">
        <f>IF(Stock[[#This Row],[SELLING QUANTITY]]&gt;0,Stock[[#This Row],[SELLING PRICE]]*Stock[[#This Row],[SELLING QUANTITY]]*Stock[[#This Row],[% SELLING FEE]]+Stock[[#This Row],[SELLING PRICE]]*Stock[[#This Row],[SELLING QUANTITY]]*$D$12,"")</f>
        <v/>
      </c>
      <c r="Z865" s="127">
        <f>Stock[[#This Row],[BUYING QUANTITY]]+Stock[[#This Row],[STOCK DIVIDEND]]-Stock[[#This Row],[SELLING QUANTITY]]</f>
        <v>0</v>
      </c>
      <c r="AA8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5" s="121">
        <f ca="1">IF(Stock[[#This Row],[SELLING DATE]]&gt;0,Stock[[#This Row],[SELLING DATE]]-Stock[[#This Row],[BUY DATE]]+1,IF(Stock[[#This Row],[BUY DATE]]=0,0,TODAY()-Stock[[#This Row],[BUY DATE]]+1))</f>
        <v>0</v>
      </c>
      <c r="AC865" s="122" t="str">
        <f>IFERROR(Stock[[#This Row],[CASH DIVIDEND]]+Stock[[#This Row],[RETURN/(LOSS) FROM TRADING
(auto-fill)]],"")</f>
        <v/>
      </c>
      <c r="AD865" s="146" t="str">
        <f>IF(Stock[[#This Row],[SELLING QUANTITY]]&gt;0,SUM(Stock[[#This Row],[RETURN/(LOSS) FROM TRADING
(auto-fill)]],Stock[[#This Row],[CASH DIVIDEND]])/SUM(Stock[[#This Row],[BUYING PRICE]]*Stock[[#This Row],[SELLING QUANTITY]],Stock[[#This Row],[BUYING FEE
(auto-fill)]]*Stock[[#This Row],[SELLING QUANTITY]]/Stock[[#This Row],[BUYING QUANTITY]]),"")</f>
        <v/>
      </c>
      <c r="AE865" s="146" t="str">
        <f ca="1">IFERROR(IF(Stock[[#This Row],[HOLDING DAYS
(auto-fill)]]&lt;365,Stock[[#This Row],[% TOTAL RETURN/(LOSS)
(auto-fill)]]*365/Stock[[#This Row],[HOLDING DAYS
(auto-fill)]],POWER((1+Stock[[#This Row],[% TOTAL RETURN/(LOSS)
(auto-fill)]]),1/(Stock[[#This Row],[HOLDING DAYS
(auto-fill)]]/365))-1),"")</f>
        <v/>
      </c>
      <c r="AF865" s="92"/>
      <c r="AG865" s="149" t="str">
        <f>IF(Stock[[#This Row],[STATUS
(auto-fill)]]="HOLDING",Stock[[#This Row],[MARKET PRICE]]-Stock[[#This Row],[BUYING PRICE]],"")</f>
        <v/>
      </c>
      <c r="AH865" s="143" t="str">
        <f>IFERROR(Stock[[#This Row],[CHANGE
(auto-fill)]]/Stock[[#This Row],[BUYING PRICE]],"")</f>
        <v/>
      </c>
      <c r="AI865" s="129" t="str">
        <f>IF(Stock[[#This Row],[MARKET PRICE]]&gt;0,Stock[[#This Row],[MARKET PRICE]]*Stock[[#This Row],[REMAINING QUANTITY
(auto-fill)]],"")</f>
        <v/>
      </c>
    </row>
    <row r="866" spans="2:35">
      <c r="B866" s="112" t="str">
        <f>IF(AND(Stock[[#This Row],[BUYING QUANTITY]]&gt;0,Stock[[#This Row],[REMAINING QUANTITY
(auto-fill)]]=0),"SOLD OUT",
IF(AND(Stock[[#This Row],[BUYING QUANTITY]]&gt;0,Stock[[#This Row],[REMAINING QUANTITY
(auto-fill)]]&gt;0),"HOLDING",""))</f>
        <v/>
      </c>
      <c r="C866" s="111">
        <f t="shared" si="13"/>
        <v>853</v>
      </c>
      <c r="D866" s="79"/>
      <c r="E866" s="80"/>
      <c r="F866" s="162"/>
      <c r="G866" s="85"/>
      <c r="H866" s="86"/>
      <c r="I866" s="164"/>
      <c r="J866" s="115" t="str">
        <f>IF(Stock[[#This Row],[BUYING QUANTITY]]&gt;0,Stock[[#This Row],[BUYING PRICE]]*Stock[[#This Row],[BUYING QUANTITY]]*Stock[[#This Row],[% BUYING FEE]],"")</f>
        <v/>
      </c>
      <c r="K866" s="89"/>
      <c r="L866" s="90"/>
      <c r="M866" s="117" t="str">
        <f>IF(Stock[[#This Row],[BUYING QUANTITY]]&gt;0,Stock[[#This Row],[BUYING PRICE]]*(1+Stock[[#This Row],[% THRESHOLD (RETURN)_1]]),"")</f>
        <v/>
      </c>
      <c r="N866" s="91"/>
      <c r="O866" s="117" t="str">
        <f>IF(Stock[[#This Row],[BUYING QUANTITY]]&gt;0,Stock[[#This Row],[BUYING PRICE]]*(1+Stock[[#This Row],[% THRESHOLD (RETURN)_2]]),"")</f>
        <v/>
      </c>
      <c r="P866" s="91"/>
      <c r="Q866" s="117" t="str">
        <f>IF(Stock[[#This Row],[BUYING QUANTITY]]&gt;0,Stock[[#This Row],[BUYING PRICE]]*(1+Stock[[#This Row],[% THRESHOLD (LOSS)]]),"")</f>
        <v/>
      </c>
      <c r="R866" s="106"/>
      <c r="S866" s="118" t="str">
        <f>IF(Stock[[#This Row],[CASH DIVIDEND]]&gt;0,Stock[[#This Row],[CASH DIVIDEND]]/(Stock[[#This Row],[BUYING PRICE]]*Stock[[#This Row],[BUYING QUANTITY]]),"")</f>
        <v/>
      </c>
      <c r="T866" s="106"/>
      <c r="U866" s="79"/>
      <c r="V866" s="97"/>
      <c r="W866" s="98"/>
      <c r="X866" s="168"/>
      <c r="Y866" s="126" t="str">
        <f>IF(Stock[[#This Row],[SELLING QUANTITY]]&gt;0,Stock[[#This Row],[SELLING PRICE]]*Stock[[#This Row],[SELLING QUANTITY]]*Stock[[#This Row],[% SELLING FEE]]+Stock[[#This Row],[SELLING PRICE]]*Stock[[#This Row],[SELLING QUANTITY]]*$D$12,"")</f>
        <v/>
      </c>
      <c r="Z866" s="127">
        <f>Stock[[#This Row],[BUYING QUANTITY]]+Stock[[#This Row],[STOCK DIVIDEND]]-Stock[[#This Row],[SELLING QUANTITY]]</f>
        <v>0</v>
      </c>
      <c r="AA8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6" s="121">
        <f ca="1">IF(Stock[[#This Row],[SELLING DATE]]&gt;0,Stock[[#This Row],[SELLING DATE]]-Stock[[#This Row],[BUY DATE]]+1,IF(Stock[[#This Row],[BUY DATE]]=0,0,TODAY()-Stock[[#This Row],[BUY DATE]]+1))</f>
        <v>0</v>
      </c>
      <c r="AC866" s="122" t="str">
        <f>IFERROR(Stock[[#This Row],[CASH DIVIDEND]]+Stock[[#This Row],[RETURN/(LOSS) FROM TRADING
(auto-fill)]],"")</f>
        <v/>
      </c>
      <c r="AD866" s="146" t="str">
        <f>IF(Stock[[#This Row],[SELLING QUANTITY]]&gt;0,SUM(Stock[[#This Row],[RETURN/(LOSS) FROM TRADING
(auto-fill)]],Stock[[#This Row],[CASH DIVIDEND]])/SUM(Stock[[#This Row],[BUYING PRICE]]*Stock[[#This Row],[SELLING QUANTITY]],Stock[[#This Row],[BUYING FEE
(auto-fill)]]*Stock[[#This Row],[SELLING QUANTITY]]/Stock[[#This Row],[BUYING QUANTITY]]),"")</f>
        <v/>
      </c>
      <c r="AE866" s="146" t="str">
        <f ca="1">IFERROR(IF(Stock[[#This Row],[HOLDING DAYS
(auto-fill)]]&lt;365,Stock[[#This Row],[% TOTAL RETURN/(LOSS)
(auto-fill)]]*365/Stock[[#This Row],[HOLDING DAYS
(auto-fill)]],POWER((1+Stock[[#This Row],[% TOTAL RETURN/(LOSS)
(auto-fill)]]),1/(Stock[[#This Row],[HOLDING DAYS
(auto-fill)]]/365))-1),"")</f>
        <v/>
      </c>
      <c r="AF866" s="92"/>
      <c r="AG866" s="149" t="str">
        <f>IF(Stock[[#This Row],[STATUS
(auto-fill)]]="HOLDING",Stock[[#This Row],[MARKET PRICE]]-Stock[[#This Row],[BUYING PRICE]],"")</f>
        <v/>
      </c>
      <c r="AH866" s="143" t="str">
        <f>IFERROR(Stock[[#This Row],[CHANGE
(auto-fill)]]/Stock[[#This Row],[BUYING PRICE]],"")</f>
        <v/>
      </c>
      <c r="AI866" s="129" t="str">
        <f>IF(Stock[[#This Row],[MARKET PRICE]]&gt;0,Stock[[#This Row],[MARKET PRICE]]*Stock[[#This Row],[REMAINING QUANTITY
(auto-fill)]],"")</f>
        <v/>
      </c>
    </row>
    <row r="867" spans="2:35">
      <c r="B867" s="112" t="str">
        <f>IF(AND(Stock[[#This Row],[BUYING QUANTITY]]&gt;0,Stock[[#This Row],[REMAINING QUANTITY
(auto-fill)]]=0),"SOLD OUT",
IF(AND(Stock[[#This Row],[BUYING QUANTITY]]&gt;0,Stock[[#This Row],[REMAINING QUANTITY
(auto-fill)]]&gt;0),"HOLDING",""))</f>
        <v/>
      </c>
      <c r="C867" s="111">
        <f t="shared" si="13"/>
        <v>854</v>
      </c>
      <c r="D867" s="79"/>
      <c r="E867" s="80"/>
      <c r="F867" s="162"/>
      <c r="G867" s="85"/>
      <c r="H867" s="86"/>
      <c r="I867" s="164"/>
      <c r="J867" s="115" t="str">
        <f>IF(Stock[[#This Row],[BUYING QUANTITY]]&gt;0,Stock[[#This Row],[BUYING PRICE]]*Stock[[#This Row],[BUYING QUANTITY]]*Stock[[#This Row],[% BUYING FEE]],"")</f>
        <v/>
      </c>
      <c r="K867" s="89"/>
      <c r="L867" s="90"/>
      <c r="M867" s="117" t="str">
        <f>IF(Stock[[#This Row],[BUYING QUANTITY]]&gt;0,Stock[[#This Row],[BUYING PRICE]]*(1+Stock[[#This Row],[% THRESHOLD (RETURN)_1]]),"")</f>
        <v/>
      </c>
      <c r="N867" s="91"/>
      <c r="O867" s="117" t="str">
        <f>IF(Stock[[#This Row],[BUYING QUANTITY]]&gt;0,Stock[[#This Row],[BUYING PRICE]]*(1+Stock[[#This Row],[% THRESHOLD (RETURN)_2]]),"")</f>
        <v/>
      </c>
      <c r="P867" s="91"/>
      <c r="Q867" s="117" t="str">
        <f>IF(Stock[[#This Row],[BUYING QUANTITY]]&gt;0,Stock[[#This Row],[BUYING PRICE]]*(1+Stock[[#This Row],[% THRESHOLD (LOSS)]]),"")</f>
        <v/>
      </c>
      <c r="R867" s="106"/>
      <c r="S867" s="118" t="str">
        <f>IF(Stock[[#This Row],[CASH DIVIDEND]]&gt;0,Stock[[#This Row],[CASH DIVIDEND]]/(Stock[[#This Row],[BUYING PRICE]]*Stock[[#This Row],[BUYING QUANTITY]]),"")</f>
        <v/>
      </c>
      <c r="T867" s="106"/>
      <c r="U867" s="79"/>
      <c r="V867" s="97"/>
      <c r="W867" s="98"/>
      <c r="X867" s="168"/>
      <c r="Y867" s="126" t="str">
        <f>IF(Stock[[#This Row],[SELLING QUANTITY]]&gt;0,Stock[[#This Row],[SELLING PRICE]]*Stock[[#This Row],[SELLING QUANTITY]]*Stock[[#This Row],[% SELLING FEE]]+Stock[[#This Row],[SELLING PRICE]]*Stock[[#This Row],[SELLING QUANTITY]]*$D$12,"")</f>
        <v/>
      </c>
      <c r="Z867" s="127">
        <f>Stock[[#This Row],[BUYING QUANTITY]]+Stock[[#This Row],[STOCK DIVIDEND]]-Stock[[#This Row],[SELLING QUANTITY]]</f>
        <v>0</v>
      </c>
      <c r="AA8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7" s="121">
        <f ca="1">IF(Stock[[#This Row],[SELLING DATE]]&gt;0,Stock[[#This Row],[SELLING DATE]]-Stock[[#This Row],[BUY DATE]]+1,IF(Stock[[#This Row],[BUY DATE]]=0,0,TODAY()-Stock[[#This Row],[BUY DATE]]+1))</f>
        <v>0</v>
      </c>
      <c r="AC867" s="122" t="str">
        <f>IFERROR(Stock[[#This Row],[CASH DIVIDEND]]+Stock[[#This Row],[RETURN/(LOSS) FROM TRADING
(auto-fill)]],"")</f>
        <v/>
      </c>
      <c r="AD867" s="146" t="str">
        <f>IF(Stock[[#This Row],[SELLING QUANTITY]]&gt;0,SUM(Stock[[#This Row],[RETURN/(LOSS) FROM TRADING
(auto-fill)]],Stock[[#This Row],[CASH DIVIDEND]])/SUM(Stock[[#This Row],[BUYING PRICE]]*Stock[[#This Row],[SELLING QUANTITY]],Stock[[#This Row],[BUYING FEE
(auto-fill)]]*Stock[[#This Row],[SELLING QUANTITY]]/Stock[[#This Row],[BUYING QUANTITY]]),"")</f>
        <v/>
      </c>
      <c r="AE867" s="146" t="str">
        <f ca="1">IFERROR(IF(Stock[[#This Row],[HOLDING DAYS
(auto-fill)]]&lt;365,Stock[[#This Row],[% TOTAL RETURN/(LOSS)
(auto-fill)]]*365/Stock[[#This Row],[HOLDING DAYS
(auto-fill)]],POWER((1+Stock[[#This Row],[% TOTAL RETURN/(LOSS)
(auto-fill)]]),1/(Stock[[#This Row],[HOLDING DAYS
(auto-fill)]]/365))-1),"")</f>
        <v/>
      </c>
      <c r="AF867" s="92"/>
      <c r="AG867" s="149" t="str">
        <f>IF(Stock[[#This Row],[STATUS
(auto-fill)]]="HOLDING",Stock[[#This Row],[MARKET PRICE]]-Stock[[#This Row],[BUYING PRICE]],"")</f>
        <v/>
      </c>
      <c r="AH867" s="143" t="str">
        <f>IFERROR(Stock[[#This Row],[CHANGE
(auto-fill)]]/Stock[[#This Row],[BUYING PRICE]],"")</f>
        <v/>
      </c>
      <c r="AI867" s="129" t="str">
        <f>IF(Stock[[#This Row],[MARKET PRICE]]&gt;0,Stock[[#This Row],[MARKET PRICE]]*Stock[[#This Row],[REMAINING QUANTITY
(auto-fill)]],"")</f>
        <v/>
      </c>
    </row>
    <row r="868" spans="2:35">
      <c r="B868" s="112" t="str">
        <f>IF(AND(Stock[[#This Row],[BUYING QUANTITY]]&gt;0,Stock[[#This Row],[REMAINING QUANTITY
(auto-fill)]]=0),"SOLD OUT",
IF(AND(Stock[[#This Row],[BUYING QUANTITY]]&gt;0,Stock[[#This Row],[REMAINING QUANTITY
(auto-fill)]]&gt;0),"HOLDING",""))</f>
        <v/>
      </c>
      <c r="C868" s="111">
        <f t="shared" si="13"/>
        <v>855</v>
      </c>
      <c r="D868" s="79"/>
      <c r="E868" s="80"/>
      <c r="F868" s="162"/>
      <c r="G868" s="85"/>
      <c r="H868" s="86"/>
      <c r="I868" s="164"/>
      <c r="J868" s="115" t="str">
        <f>IF(Stock[[#This Row],[BUYING QUANTITY]]&gt;0,Stock[[#This Row],[BUYING PRICE]]*Stock[[#This Row],[BUYING QUANTITY]]*Stock[[#This Row],[% BUYING FEE]],"")</f>
        <v/>
      </c>
      <c r="K868" s="89"/>
      <c r="L868" s="90"/>
      <c r="M868" s="117" t="str">
        <f>IF(Stock[[#This Row],[BUYING QUANTITY]]&gt;0,Stock[[#This Row],[BUYING PRICE]]*(1+Stock[[#This Row],[% THRESHOLD (RETURN)_1]]),"")</f>
        <v/>
      </c>
      <c r="N868" s="91"/>
      <c r="O868" s="117" t="str">
        <f>IF(Stock[[#This Row],[BUYING QUANTITY]]&gt;0,Stock[[#This Row],[BUYING PRICE]]*(1+Stock[[#This Row],[% THRESHOLD (RETURN)_2]]),"")</f>
        <v/>
      </c>
      <c r="P868" s="91"/>
      <c r="Q868" s="117" t="str">
        <f>IF(Stock[[#This Row],[BUYING QUANTITY]]&gt;0,Stock[[#This Row],[BUYING PRICE]]*(1+Stock[[#This Row],[% THRESHOLD (LOSS)]]),"")</f>
        <v/>
      </c>
      <c r="R868" s="106"/>
      <c r="S868" s="118" t="str">
        <f>IF(Stock[[#This Row],[CASH DIVIDEND]]&gt;0,Stock[[#This Row],[CASH DIVIDEND]]/(Stock[[#This Row],[BUYING PRICE]]*Stock[[#This Row],[BUYING QUANTITY]]),"")</f>
        <v/>
      </c>
      <c r="T868" s="106"/>
      <c r="U868" s="79"/>
      <c r="V868" s="97"/>
      <c r="W868" s="98"/>
      <c r="X868" s="168"/>
      <c r="Y868" s="126" t="str">
        <f>IF(Stock[[#This Row],[SELLING QUANTITY]]&gt;0,Stock[[#This Row],[SELLING PRICE]]*Stock[[#This Row],[SELLING QUANTITY]]*Stock[[#This Row],[% SELLING FEE]]+Stock[[#This Row],[SELLING PRICE]]*Stock[[#This Row],[SELLING QUANTITY]]*$D$12,"")</f>
        <v/>
      </c>
      <c r="Z868" s="127">
        <f>Stock[[#This Row],[BUYING QUANTITY]]+Stock[[#This Row],[STOCK DIVIDEND]]-Stock[[#This Row],[SELLING QUANTITY]]</f>
        <v>0</v>
      </c>
      <c r="AA8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8" s="121">
        <f ca="1">IF(Stock[[#This Row],[SELLING DATE]]&gt;0,Stock[[#This Row],[SELLING DATE]]-Stock[[#This Row],[BUY DATE]]+1,IF(Stock[[#This Row],[BUY DATE]]=0,0,TODAY()-Stock[[#This Row],[BUY DATE]]+1))</f>
        <v>0</v>
      </c>
      <c r="AC868" s="122" t="str">
        <f>IFERROR(Stock[[#This Row],[CASH DIVIDEND]]+Stock[[#This Row],[RETURN/(LOSS) FROM TRADING
(auto-fill)]],"")</f>
        <v/>
      </c>
      <c r="AD868" s="146" t="str">
        <f>IF(Stock[[#This Row],[SELLING QUANTITY]]&gt;0,SUM(Stock[[#This Row],[RETURN/(LOSS) FROM TRADING
(auto-fill)]],Stock[[#This Row],[CASH DIVIDEND]])/SUM(Stock[[#This Row],[BUYING PRICE]]*Stock[[#This Row],[SELLING QUANTITY]],Stock[[#This Row],[BUYING FEE
(auto-fill)]]*Stock[[#This Row],[SELLING QUANTITY]]/Stock[[#This Row],[BUYING QUANTITY]]),"")</f>
        <v/>
      </c>
      <c r="AE868" s="146" t="str">
        <f ca="1">IFERROR(IF(Stock[[#This Row],[HOLDING DAYS
(auto-fill)]]&lt;365,Stock[[#This Row],[% TOTAL RETURN/(LOSS)
(auto-fill)]]*365/Stock[[#This Row],[HOLDING DAYS
(auto-fill)]],POWER((1+Stock[[#This Row],[% TOTAL RETURN/(LOSS)
(auto-fill)]]),1/(Stock[[#This Row],[HOLDING DAYS
(auto-fill)]]/365))-1),"")</f>
        <v/>
      </c>
      <c r="AF868" s="92"/>
      <c r="AG868" s="149" t="str">
        <f>IF(Stock[[#This Row],[STATUS
(auto-fill)]]="HOLDING",Stock[[#This Row],[MARKET PRICE]]-Stock[[#This Row],[BUYING PRICE]],"")</f>
        <v/>
      </c>
      <c r="AH868" s="143" t="str">
        <f>IFERROR(Stock[[#This Row],[CHANGE
(auto-fill)]]/Stock[[#This Row],[BUYING PRICE]],"")</f>
        <v/>
      </c>
      <c r="AI868" s="129" t="str">
        <f>IF(Stock[[#This Row],[MARKET PRICE]]&gt;0,Stock[[#This Row],[MARKET PRICE]]*Stock[[#This Row],[REMAINING QUANTITY
(auto-fill)]],"")</f>
        <v/>
      </c>
    </row>
    <row r="869" spans="2:35">
      <c r="B869" s="112" t="str">
        <f>IF(AND(Stock[[#This Row],[BUYING QUANTITY]]&gt;0,Stock[[#This Row],[REMAINING QUANTITY
(auto-fill)]]=0),"SOLD OUT",
IF(AND(Stock[[#This Row],[BUYING QUANTITY]]&gt;0,Stock[[#This Row],[REMAINING QUANTITY
(auto-fill)]]&gt;0),"HOLDING",""))</f>
        <v/>
      </c>
      <c r="C869" s="111">
        <f t="shared" si="13"/>
        <v>856</v>
      </c>
      <c r="D869" s="79"/>
      <c r="E869" s="80"/>
      <c r="F869" s="162"/>
      <c r="G869" s="85"/>
      <c r="H869" s="86"/>
      <c r="I869" s="164"/>
      <c r="J869" s="115" t="str">
        <f>IF(Stock[[#This Row],[BUYING QUANTITY]]&gt;0,Stock[[#This Row],[BUYING PRICE]]*Stock[[#This Row],[BUYING QUANTITY]]*Stock[[#This Row],[% BUYING FEE]],"")</f>
        <v/>
      </c>
      <c r="K869" s="89"/>
      <c r="L869" s="90"/>
      <c r="M869" s="117" t="str">
        <f>IF(Stock[[#This Row],[BUYING QUANTITY]]&gt;0,Stock[[#This Row],[BUYING PRICE]]*(1+Stock[[#This Row],[% THRESHOLD (RETURN)_1]]),"")</f>
        <v/>
      </c>
      <c r="N869" s="91"/>
      <c r="O869" s="117" t="str">
        <f>IF(Stock[[#This Row],[BUYING QUANTITY]]&gt;0,Stock[[#This Row],[BUYING PRICE]]*(1+Stock[[#This Row],[% THRESHOLD (RETURN)_2]]),"")</f>
        <v/>
      </c>
      <c r="P869" s="91"/>
      <c r="Q869" s="117" t="str">
        <f>IF(Stock[[#This Row],[BUYING QUANTITY]]&gt;0,Stock[[#This Row],[BUYING PRICE]]*(1+Stock[[#This Row],[% THRESHOLD (LOSS)]]),"")</f>
        <v/>
      </c>
      <c r="R869" s="106"/>
      <c r="S869" s="118" t="str">
        <f>IF(Stock[[#This Row],[CASH DIVIDEND]]&gt;0,Stock[[#This Row],[CASH DIVIDEND]]/(Stock[[#This Row],[BUYING PRICE]]*Stock[[#This Row],[BUYING QUANTITY]]),"")</f>
        <v/>
      </c>
      <c r="T869" s="106"/>
      <c r="U869" s="79"/>
      <c r="V869" s="97"/>
      <c r="W869" s="98"/>
      <c r="X869" s="168"/>
      <c r="Y869" s="126" t="str">
        <f>IF(Stock[[#This Row],[SELLING QUANTITY]]&gt;0,Stock[[#This Row],[SELLING PRICE]]*Stock[[#This Row],[SELLING QUANTITY]]*Stock[[#This Row],[% SELLING FEE]]+Stock[[#This Row],[SELLING PRICE]]*Stock[[#This Row],[SELLING QUANTITY]]*$D$12,"")</f>
        <v/>
      </c>
      <c r="Z869" s="127">
        <f>Stock[[#This Row],[BUYING QUANTITY]]+Stock[[#This Row],[STOCK DIVIDEND]]-Stock[[#This Row],[SELLING QUANTITY]]</f>
        <v>0</v>
      </c>
      <c r="AA8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69" s="121">
        <f ca="1">IF(Stock[[#This Row],[SELLING DATE]]&gt;0,Stock[[#This Row],[SELLING DATE]]-Stock[[#This Row],[BUY DATE]]+1,IF(Stock[[#This Row],[BUY DATE]]=0,0,TODAY()-Stock[[#This Row],[BUY DATE]]+1))</f>
        <v>0</v>
      </c>
      <c r="AC869" s="122" t="str">
        <f>IFERROR(Stock[[#This Row],[CASH DIVIDEND]]+Stock[[#This Row],[RETURN/(LOSS) FROM TRADING
(auto-fill)]],"")</f>
        <v/>
      </c>
      <c r="AD869" s="146" t="str">
        <f>IF(Stock[[#This Row],[SELLING QUANTITY]]&gt;0,SUM(Stock[[#This Row],[RETURN/(LOSS) FROM TRADING
(auto-fill)]],Stock[[#This Row],[CASH DIVIDEND]])/SUM(Stock[[#This Row],[BUYING PRICE]]*Stock[[#This Row],[SELLING QUANTITY]],Stock[[#This Row],[BUYING FEE
(auto-fill)]]*Stock[[#This Row],[SELLING QUANTITY]]/Stock[[#This Row],[BUYING QUANTITY]]),"")</f>
        <v/>
      </c>
      <c r="AE869" s="146" t="str">
        <f ca="1">IFERROR(IF(Stock[[#This Row],[HOLDING DAYS
(auto-fill)]]&lt;365,Stock[[#This Row],[% TOTAL RETURN/(LOSS)
(auto-fill)]]*365/Stock[[#This Row],[HOLDING DAYS
(auto-fill)]],POWER((1+Stock[[#This Row],[% TOTAL RETURN/(LOSS)
(auto-fill)]]),1/(Stock[[#This Row],[HOLDING DAYS
(auto-fill)]]/365))-1),"")</f>
        <v/>
      </c>
      <c r="AF869" s="92"/>
      <c r="AG869" s="149" t="str">
        <f>IF(Stock[[#This Row],[STATUS
(auto-fill)]]="HOLDING",Stock[[#This Row],[MARKET PRICE]]-Stock[[#This Row],[BUYING PRICE]],"")</f>
        <v/>
      </c>
      <c r="AH869" s="143" t="str">
        <f>IFERROR(Stock[[#This Row],[CHANGE
(auto-fill)]]/Stock[[#This Row],[BUYING PRICE]],"")</f>
        <v/>
      </c>
      <c r="AI869" s="129" t="str">
        <f>IF(Stock[[#This Row],[MARKET PRICE]]&gt;0,Stock[[#This Row],[MARKET PRICE]]*Stock[[#This Row],[REMAINING QUANTITY
(auto-fill)]],"")</f>
        <v/>
      </c>
    </row>
    <row r="870" spans="2:35">
      <c r="B870" s="112" t="str">
        <f>IF(AND(Stock[[#This Row],[BUYING QUANTITY]]&gt;0,Stock[[#This Row],[REMAINING QUANTITY
(auto-fill)]]=0),"SOLD OUT",
IF(AND(Stock[[#This Row],[BUYING QUANTITY]]&gt;0,Stock[[#This Row],[REMAINING QUANTITY
(auto-fill)]]&gt;0),"HOLDING",""))</f>
        <v/>
      </c>
      <c r="C870" s="111">
        <f t="shared" si="13"/>
        <v>857</v>
      </c>
      <c r="D870" s="79"/>
      <c r="E870" s="80"/>
      <c r="F870" s="162"/>
      <c r="G870" s="85"/>
      <c r="H870" s="86"/>
      <c r="I870" s="164"/>
      <c r="J870" s="115" t="str">
        <f>IF(Stock[[#This Row],[BUYING QUANTITY]]&gt;0,Stock[[#This Row],[BUYING PRICE]]*Stock[[#This Row],[BUYING QUANTITY]]*Stock[[#This Row],[% BUYING FEE]],"")</f>
        <v/>
      </c>
      <c r="K870" s="89"/>
      <c r="L870" s="90"/>
      <c r="M870" s="117" t="str">
        <f>IF(Stock[[#This Row],[BUYING QUANTITY]]&gt;0,Stock[[#This Row],[BUYING PRICE]]*(1+Stock[[#This Row],[% THRESHOLD (RETURN)_1]]),"")</f>
        <v/>
      </c>
      <c r="N870" s="91"/>
      <c r="O870" s="117" t="str">
        <f>IF(Stock[[#This Row],[BUYING QUANTITY]]&gt;0,Stock[[#This Row],[BUYING PRICE]]*(1+Stock[[#This Row],[% THRESHOLD (RETURN)_2]]),"")</f>
        <v/>
      </c>
      <c r="P870" s="91"/>
      <c r="Q870" s="117" t="str">
        <f>IF(Stock[[#This Row],[BUYING QUANTITY]]&gt;0,Stock[[#This Row],[BUYING PRICE]]*(1+Stock[[#This Row],[% THRESHOLD (LOSS)]]),"")</f>
        <v/>
      </c>
      <c r="R870" s="106"/>
      <c r="S870" s="118" t="str">
        <f>IF(Stock[[#This Row],[CASH DIVIDEND]]&gt;0,Stock[[#This Row],[CASH DIVIDEND]]/(Stock[[#This Row],[BUYING PRICE]]*Stock[[#This Row],[BUYING QUANTITY]]),"")</f>
        <v/>
      </c>
      <c r="T870" s="106"/>
      <c r="U870" s="79"/>
      <c r="V870" s="97"/>
      <c r="W870" s="98"/>
      <c r="X870" s="168"/>
      <c r="Y870" s="126" t="str">
        <f>IF(Stock[[#This Row],[SELLING QUANTITY]]&gt;0,Stock[[#This Row],[SELLING PRICE]]*Stock[[#This Row],[SELLING QUANTITY]]*Stock[[#This Row],[% SELLING FEE]]+Stock[[#This Row],[SELLING PRICE]]*Stock[[#This Row],[SELLING QUANTITY]]*$D$12,"")</f>
        <v/>
      </c>
      <c r="Z870" s="127">
        <f>Stock[[#This Row],[BUYING QUANTITY]]+Stock[[#This Row],[STOCK DIVIDEND]]-Stock[[#This Row],[SELLING QUANTITY]]</f>
        <v>0</v>
      </c>
      <c r="AA8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0" s="121">
        <f ca="1">IF(Stock[[#This Row],[SELLING DATE]]&gt;0,Stock[[#This Row],[SELLING DATE]]-Stock[[#This Row],[BUY DATE]]+1,IF(Stock[[#This Row],[BUY DATE]]=0,0,TODAY()-Stock[[#This Row],[BUY DATE]]+1))</f>
        <v>0</v>
      </c>
      <c r="AC870" s="122" t="str">
        <f>IFERROR(Stock[[#This Row],[CASH DIVIDEND]]+Stock[[#This Row],[RETURN/(LOSS) FROM TRADING
(auto-fill)]],"")</f>
        <v/>
      </c>
      <c r="AD870" s="146" t="str">
        <f>IF(Stock[[#This Row],[SELLING QUANTITY]]&gt;0,SUM(Stock[[#This Row],[RETURN/(LOSS) FROM TRADING
(auto-fill)]],Stock[[#This Row],[CASH DIVIDEND]])/SUM(Stock[[#This Row],[BUYING PRICE]]*Stock[[#This Row],[SELLING QUANTITY]],Stock[[#This Row],[BUYING FEE
(auto-fill)]]*Stock[[#This Row],[SELLING QUANTITY]]/Stock[[#This Row],[BUYING QUANTITY]]),"")</f>
        <v/>
      </c>
      <c r="AE870" s="146" t="str">
        <f ca="1">IFERROR(IF(Stock[[#This Row],[HOLDING DAYS
(auto-fill)]]&lt;365,Stock[[#This Row],[% TOTAL RETURN/(LOSS)
(auto-fill)]]*365/Stock[[#This Row],[HOLDING DAYS
(auto-fill)]],POWER((1+Stock[[#This Row],[% TOTAL RETURN/(LOSS)
(auto-fill)]]),1/(Stock[[#This Row],[HOLDING DAYS
(auto-fill)]]/365))-1),"")</f>
        <v/>
      </c>
      <c r="AF870" s="92"/>
      <c r="AG870" s="149" t="str">
        <f>IF(Stock[[#This Row],[STATUS
(auto-fill)]]="HOLDING",Stock[[#This Row],[MARKET PRICE]]-Stock[[#This Row],[BUYING PRICE]],"")</f>
        <v/>
      </c>
      <c r="AH870" s="143" t="str">
        <f>IFERROR(Stock[[#This Row],[CHANGE
(auto-fill)]]/Stock[[#This Row],[BUYING PRICE]],"")</f>
        <v/>
      </c>
      <c r="AI870" s="129" t="str">
        <f>IF(Stock[[#This Row],[MARKET PRICE]]&gt;0,Stock[[#This Row],[MARKET PRICE]]*Stock[[#This Row],[REMAINING QUANTITY
(auto-fill)]],"")</f>
        <v/>
      </c>
    </row>
    <row r="871" spans="2:35">
      <c r="B871" s="112" t="str">
        <f>IF(AND(Stock[[#This Row],[BUYING QUANTITY]]&gt;0,Stock[[#This Row],[REMAINING QUANTITY
(auto-fill)]]=0),"SOLD OUT",
IF(AND(Stock[[#This Row],[BUYING QUANTITY]]&gt;0,Stock[[#This Row],[REMAINING QUANTITY
(auto-fill)]]&gt;0),"HOLDING",""))</f>
        <v/>
      </c>
      <c r="C871" s="111">
        <f t="shared" si="13"/>
        <v>858</v>
      </c>
      <c r="D871" s="79"/>
      <c r="E871" s="80"/>
      <c r="F871" s="162"/>
      <c r="G871" s="85"/>
      <c r="H871" s="86"/>
      <c r="I871" s="164"/>
      <c r="J871" s="115" t="str">
        <f>IF(Stock[[#This Row],[BUYING QUANTITY]]&gt;0,Stock[[#This Row],[BUYING PRICE]]*Stock[[#This Row],[BUYING QUANTITY]]*Stock[[#This Row],[% BUYING FEE]],"")</f>
        <v/>
      </c>
      <c r="K871" s="89"/>
      <c r="L871" s="90"/>
      <c r="M871" s="117" t="str">
        <f>IF(Stock[[#This Row],[BUYING QUANTITY]]&gt;0,Stock[[#This Row],[BUYING PRICE]]*(1+Stock[[#This Row],[% THRESHOLD (RETURN)_1]]),"")</f>
        <v/>
      </c>
      <c r="N871" s="91"/>
      <c r="O871" s="117" t="str">
        <f>IF(Stock[[#This Row],[BUYING QUANTITY]]&gt;0,Stock[[#This Row],[BUYING PRICE]]*(1+Stock[[#This Row],[% THRESHOLD (RETURN)_2]]),"")</f>
        <v/>
      </c>
      <c r="P871" s="91"/>
      <c r="Q871" s="117" t="str">
        <f>IF(Stock[[#This Row],[BUYING QUANTITY]]&gt;0,Stock[[#This Row],[BUYING PRICE]]*(1+Stock[[#This Row],[% THRESHOLD (LOSS)]]),"")</f>
        <v/>
      </c>
      <c r="R871" s="106"/>
      <c r="S871" s="118" t="str">
        <f>IF(Stock[[#This Row],[CASH DIVIDEND]]&gt;0,Stock[[#This Row],[CASH DIVIDEND]]/(Stock[[#This Row],[BUYING PRICE]]*Stock[[#This Row],[BUYING QUANTITY]]),"")</f>
        <v/>
      </c>
      <c r="T871" s="106"/>
      <c r="U871" s="79"/>
      <c r="V871" s="97"/>
      <c r="W871" s="98"/>
      <c r="X871" s="168"/>
      <c r="Y871" s="126" t="str">
        <f>IF(Stock[[#This Row],[SELLING QUANTITY]]&gt;0,Stock[[#This Row],[SELLING PRICE]]*Stock[[#This Row],[SELLING QUANTITY]]*Stock[[#This Row],[% SELLING FEE]]+Stock[[#This Row],[SELLING PRICE]]*Stock[[#This Row],[SELLING QUANTITY]]*$D$12,"")</f>
        <v/>
      </c>
      <c r="Z871" s="127">
        <f>Stock[[#This Row],[BUYING QUANTITY]]+Stock[[#This Row],[STOCK DIVIDEND]]-Stock[[#This Row],[SELLING QUANTITY]]</f>
        <v>0</v>
      </c>
      <c r="AA8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1" s="121">
        <f ca="1">IF(Stock[[#This Row],[SELLING DATE]]&gt;0,Stock[[#This Row],[SELLING DATE]]-Stock[[#This Row],[BUY DATE]]+1,IF(Stock[[#This Row],[BUY DATE]]=0,0,TODAY()-Stock[[#This Row],[BUY DATE]]+1))</f>
        <v>0</v>
      </c>
      <c r="AC871" s="122" t="str">
        <f>IFERROR(Stock[[#This Row],[CASH DIVIDEND]]+Stock[[#This Row],[RETURN/(LOSS) FROM TRADING
(auto-fill)]],"")</f>
        <v/>
      </c>
      <c r="AD871" s="146" t="str">
        <f>IF(Stock[[#This Row],[SELLING QUANTITY]]&gt;0,SUM(Stock[[#This Row],[RETURN/(LOSS) FROM TRADING
(auto-fill)]],Stock[[#This Row],[CASH DIVIDEND]])/SUM(Stock[[#This Row],[BUYING PRICE]]*Stock[[#This Row],[SELLING QUANTITY]],Stock[[#This Row],[BUYING FEE
(auto-fill)]]*Stock[[#This Row],[SELLING QUANTITY]]/Stock[[#This Row],[BUYING QUANTITY]]),"")</f>
        <v/>
      </c>
      <c r="AE871" s="146" t="str">
        <f ca="1">IFERROR(IF(Stock[[#This Row],[HOLDING DAYS
(auto-fill)]]&lt;365,Stock[[#This Row],[% TOTAL RETURN/(LOSS)
(auto-fill)]]*365/Stock[[#This Row],[HOLDING DAYS
(auto-fill)]],POWER((1+Stock[[#This Row],[% TOTAL RETURN/(LOSS)
(auto-fill)]]),1/(Stock[[#This Row],[HOLDING DAYS
(auto-fill)]]/365))-1),"")</f>
        <v/>
      </c>
      <c r="AF871" s="92"/>
      <c r="AG871" s="149" t="str">
        <f>IF(Stock[[#This Row],[STATUS
(auto-fill)]]="HOLDING",Stock[[#This Row],[MARKET PRICE]]-Stock[[#This Row],[BUYING PRICE]],"")</f>
        <v/>
      </c>
      <c r="AH871" s="143" t="str">
        <f>IFERROR(Stock[[#This Row],[CHANGE
(auto-fill)]]/Stock[[#This Row],[BUYING PRICE]],"")</f>
        <v/>
      </c>
      <c r="AI871" s="129" t="str">
        <f>IF(Stock[[#This Row],[MARKET PRICE]]&gt;0,Stock[[#This Row],[MARKET PRICE]]*Stock[[#This Row],[REMAINING QUANTITY
(auto-fill)]],"")</f>
        <v/>
      </c>
    </row>
    <row r="872" spans="2:35">
      <c r="B872" s="112" t="str">
        <f>IF(AND(Stock[[#This Row],[BUYING QUANTITY]]&gt;0,Stock[[#This Row],[REMAINING QUANTITY
(auto-fill)]]=0),"SOLD OUT",
IF(AND(Stock[[#This Row],[BUYING QUANTITY]]&gt;0,Stock[[#This Row],[REMAINING QUANTITY
(auto-fill)]]&gt;0),"HOLDING",""))</f>
        <v/>
      </c>
      <c r="C872" s="111">
        <f t="shared" si="13"/>
        <v>859</v>
      </c>
      <c r="D872" s="79"/>
      <c r="E872" s="80"/>
      <c r="F872" s="162"/>
      <c r="G872" s="85"/>
      <c r="H872" s="86"/>
      <c r="I872" s="164"/>
      <c r="J872" s="115" t="str">
        <f>IF(Stock[[#This Row],[BUYING QUANTITY]]&gt;0,Stock[[#This Row],[BUYING PRICE]]*Stock[[#This Row],[BUYING QUANTITY]]*Stock[[#This Row],[% BUYING FEE]],"")</f>
        <v/>
      </c>
      <c r="K872" s="89"/>
      <c r="L872" s="90"/>
      <c r="M872" s="117" t="str">
        <f>IF(Stock[[#This Row],[BUYING QUANTITY]]&gt;0,Stock[[#This Row],[BUYING PRICE]]*(1+Stock[[#This Row],[% THRESHOLD (RETURN)_1]]),"")</f>
        <v/>
      </c>
      <c r="N872" s="91"/>
      <c r="O872" s="117" t="str">
        <f>IF(Stock[[#This Row],[BUYING QUANTITY]]&gt;0,Stock[[#This Row],[BUYING PRICE]]*(1+Stock[[#This Row],[% THRESHOLD (RETURN)_2]]),"")</f>
        <v/>
      </c>
      <c r="P872" s="91"/>
      <c r="Q872" s="117" t="str">
        <f>IF(Stock[[#This Row],[BUYING QUANTITY]]&gt;0,Stock[[#This Row],[BUYING PRICE]]*(1+Stock[[#This Row],[% THRESHOLD (LOSS)]]),"")</f>
        <v/>
      </c>
      <c r="R872" s="106"/>
      <c r="S872" s="118" t="str">
        <f>IF(Stock[[#This Row],[CASH DIVIDEND]]&gt;0,Stock[[#This Row],[CASH DIVIDEND]]/(Stock[[#This Row],[BUYING PRICE]]*Stock[[#This Row],[BUYING QUANTITY]]),"")</f>
        <v/>
      </c>
      <c r="T872" s="106"/>
      <c r="U872" s="79"/>
      <c r="V872" s="97"/>
      <c r="W872" s="98"/>
      <c r="X872" s="168"/>
      <c r="Y872" s="126" t="str">
        <f>IF(Stock[[#This Row],[SELLING QUANTITY]]&gt;0,Stock[[#This Row],[SELLING PRICE]]*Stock[[#This Row],[SELLING QUANTITY]]*Stock[[#This Row],[% SELLING FEE]]+Stock[[#This Row],[SELLING PRICE]]*Stock[[#This Row],[SELLING QUANTITY]]*$D$12,"")</f>
        <v/>
      </c>
      <c r="Z872" s="127">
        <f>Stock[[#This Row],[BUYING QUANTITY]]+Stock[[#This Row],[STOCK DIVIDEND]]-Stock[[#This Row],[SELLING QUANTITY]]</f>
        <v>0</v>
      </c>
      <c r="AA8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2" s="121">
        <f ca="1">IF(Stock[[#This Row],[SELLING DATE]]&gt;0,Stock[[#This Row],[SELLING DATE]]-Stock[[#This Row],[BUY DATE]]+1,IF(Stock[[#This Row],[BUY DATE]]=0,0,TODAY()-Stock[[#This Row],[BUY DATE]]+1))</f>
        <v>0</v>
      </c>
      <c r="AC872" s="122" t="str">
        <f>IFERROR(Stock[[#This Row],[CASH DIVIDEND]]+Stock[[#This Row],[RETURN/(LOSS) FROM TRADING
(auto-fill)]],"")</f>
        <v/>
      </c>
      <c r="AD872" s="146" t="str">
        <f>IF(Stock[[#This Row],[SELLING QUANTITY]]&gt;0,SUM(Stock[[#This Row],[RETURN/(LOSS) FROM TRADING
(auto-fill)]],Stock[[#This Row],[CASH DIVIDEND]])/SUM(Stock[[#This Row],[BUYING PRICE]]*Stock[[#This Row],[SELLING QUANTITY]],Stock[[#This Row],[BUYING FEE
(auto-fill)]]*Stock[[#This Row],[SELLING QUANTITY]]/Stock[[#This Row],[BUYING QUANTITY]]),"")</f>
        <v/>
      </c>
      <c r="AE872" s="146" t="str">
        <f ca="1">IFERROR(IF(Stock[[#This Row],[HOLDING DAYS
(auto-fill)]]&lt;365,Stock[[#This Row],[% TOTAL RETURN/(LOSS)
(auto-fill)]]*365/Stock[[#This Row],[HOLDING DAYS
(auto-fill)]],POWER((1+Stock[[#This Row],[% TOTAL RETURN/(LOSS)
(auto-fill)]]),1/(Stock[[#This Row],[HOLDING DAYS
(auto-fill)]]/365))-1),"")</f>
        <v/>
      </c>
      <c r="AF872" s="92"/>
      <c r="AG872" s="149" t="str">
        <f>IF(Stock[[#This Row],[STATUS
(auto-fill)]]="HOLDING",Stock[[#This Row],[MARKET PRICE]]-Stock[[#This Row],[BUYING PRICE]],"")</f>
        <v/>
      </c>
      <c r="AH872" s="143" t="str">
        <f>IFERROR(Stock[[#This Row],[CHANGE
(auto-fill)]]/Stock[[#This Row],[BUYING PRICE]],"")</f>
        <v/>
      </c>
      <c r="AI872" s="129" t="str">
        <f>IF(Stock[[#This Row],[MARKET PRICE]]&gt;0,Stock[[#This Row],[MARKET PRICE]]*Stock[[#This Row],[REMAINING QUANTITY
(auto-fill)]],"")</f>
        <v/>
      </c>
    </row>
    <row r="873" spans="2:35">
      <c r="B873" s="112" t="str">
        <f>IF(AND(Stock[[#This Row],[BUYING QUANTITY]]&gt;0,Stock[[#This Row],[REMAINING QUANTITY
(auto-fill)]]=0),"SOLD OUT",
IF(AND(Stock[[#This Row],[BUYING QUANTITY]]&gt;0,Stock[[#This Row],[REMAINING QUANTITY
(auto-fill)]]&gt;0),"HOLDING",""))</f>
        <v/>
      </c>
      <c r="C873" s="111">
        <f t="shared" si="13"/>
        <v>860</v>
      </c>
      <c r="D873" s="79"/>
      <c r="E873" s="80"/>
      <c r="F873" s="162"/>
      <c r="G873" s="85"/>
      <c r="H873" s="86"/>
      <c r="I873" s="164"/>
      <c r="J873" s="115" t="str">
        <f>IF(Stock[[#This Row],[BUYING QUANTITY]]&gt;0,Stock[[#This Row],[BUYING PRICE]]*Stock[[#This Row],[BUYING QUANTITY]]*Stock[[#This Row],[% BUYING FEE]],"")</f>
        <v/>
      </c>
      <c r="K873" s="89"/>
      <c r="L873" s="90"/>
      <c r="M873" s="117" t="str">
        <f>IF(Stock[[#This Row],[BUYING QUANTITY]]&gt;0,Stock[[#This Row],[BUYING PRICE]]*(1+Stock[[#This Row],[% THRESHOLD (RETURN)_1]]),"")</f>
        <v/>
      </c>
      <c r="N873" s="91"/>
      <c r="O873" s="117" t="str">
        <f>IF(Stock[[#This Row],[BUYING QUANTITY]]&gt;0,Stock[[#This Row],[BUYING PRICE]]*(1+Stock[[#This Row],[% THRESHOLD (RETURN)_2]]),"")</f>
        <v/>
      </c>
      <c r="P873" s="91"/>
      <c r="Q873" s="117" t="str">
        <f>IF(Stock[[#This Row],[BUYING QUANTITY]]&gt;0,Stock[[#This Row],[BUYING PRICE]]*(1+Stock[[#This Row],[% THRESHOLD (LOSS)]]),"")</f>
        <v/>
      </c>
      <c r="R873" s="106"/>
      <c r="S873" s="118" t="str">
        <f>IF(Stock[[#This Row],[CASH DIVIDEND]]&gt;0,Stock[[#This Row],[CASH DIVIDEND]]/(Stock[[#This Row],[BUYING PRICE]]*Stock[[#This Row],[BUYING QUANTITY]]),"")</f>
        <v/>
      </c>
      <c r="T873" s="106"/>
      <c r="U873" s="79"/>
      <c r="V873" s="97"/>
      <c r="W873" s="98"/>
      <c r="X873" s="168"/>
      <c r="Y873" s="126" t="str">
        <f>IF(Stock[[#This Row],[SELLING QUANTITY]]&gt;0,Stock[[#This Row],[SELLING PRICE]]*Stock[[#This Row],[SELLING QUANTITY]]*Stock[[#This Row],[% SELLING FEE]]+Stock[[#This Row],[SELLING PRICE]]*Stock[[#This Row],[SELLING QUANTITY]]*$D$12,"")</f>
        <v/>
      </c>
      <c r="Z873" s="127">
        <f>Stock[[#This Row],[BUYING QUANTITY]]+Stock[[#This Row],[STOCK DIVIDEND]]-Stock[[#This Row],[SELLING QUANTITY]]</f>
        <v>0</v>
      </c>
      <c r="AA8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3" s="121">
        <f ca="1">IF(Stock[[#This Row],[SELLING DATE]]&gt;0,Stock[[#This Row],[SELLING DATE]]-Stock[[#This Row],[BUY DATE]]+1,IF(Stock[[#This Row],[BUY DATE]]=0,0,TODAY()-Stock[[#This Row],[BUY DATE]]+1))</f>
        <v>0</v>
      </c>
      <c r="AC873" s="122" t="str">
        <f>IFERROR(Stock[[#This Row],[CASH DIVIDEND]]+Stock[[#This Row],[RETURN/(LOSS) FROM TRADING
(auto-fill)]],"")</f>
        <v/>
      </c>
      <c r="AD873" s="146" t="str">
        <f>IF(Stock[[#This Row],[SELLING QUANTITY]]&gt;0,SUM(Stock[[#This Row],[RETURN/(LOSS) FROM TRADING
(auto-fill)]],Stock[[#This Row],[CASH DIVIDEND]])/SUM(Stock[[#This Row],[BUYING PRICE]]*Stock[[#This Row],[SELLING QUANTITY]],Stock[[#This Row],[BUYING FEE
(auto-fill)]]*Stock[[#This Row],[SELLING QUANTITY]]/Stock[[#This Row],[BUYING QUANTITY]]),"")</f>
        <v/>
      </c>
      <c r="AE873" s="146" t="str">
        <f ca="1">IFERROR(IF(Stock[[#This Row],[HOLDING DAYS
(auto-fill)]]&lt;365,Stock[[#This Row],[% TOTAL RETURN/(LOSS)
(auto-fill)]]*365/Stock[[#This Row],[HOLDING DAYS
(auto-fill)]],POWER((1+Stock[[#This Row],[% TOTAL RETURN/(LOSS)
(auto-fill)]]),1/(Stock[[#This Row],[HOLDING DAYS
(auto-fill)]]/365))-1),"")</f>
        <v/>
      </c>
      <c r="AF873" s="92"/>
      <c r="AG873" s="149" t="str">
        <f>IF(Stock[[#This Row],[STATUS
(auto-fill)]]="HOLDING",Stock[[#This Row],[MARKET PRICE]]-Stock[[#This Row],[BUYING PRICE]],"")</f>
        <v/>
      </c>
      <c r="AH873" s="143" t="str">
        <f>IFERROR(Stock[[#This Row],[CHANGE
(auto-fill)]]/Stock[[#This Row],[BUYING PRICE]],"")</f>
        <v/>
      </c>
      <c r="AI873" s="129" t="str">
        <f>IF(Stock[[#This Row],[MARKET PRICE]]&gt;0,Stock[[#This Row],[MARKET PRICE]]*Stock[[#This Row],[REMAINING QUANTITY
(auto-fill)]],"")</f>
        <v/>
      </c>
    </row>
    <row r="874" spans="2:35">
      <c r="B874" s="112" t="str">
        <f>IF(AND(Stock[[#This Row],[BUYING QUANTITY]]&gt;0,Stock[[#This Row],[REMAINING QUANTITY
(auto-fill)]]=0),"SOLD OUT",
IF(AND(Stock[[#This Row],[BUYING QUANTITY]]&gt;0,Stock[[#This Row],[REMAINING QUANTITY
(auto-fill)]]&gt;0),"HOLDING",""))</f>
        <v/>
      </c>
      <c r="C874" s="111">
        <f t="shared" si="13"/>
        <v>861</v>
      </c>
      <c r="D874" s="79"/>
      <c r="E874" s="80"/>
      <c r="F874" s="162"/>
      <c r="G874" s="85"/>
      <c r="H874" s="86"/>
      <c r="I874" s="164"/>
      <c r="J874" s="115" t="str">
        <f>IF(Stock[[#This Row],[BUYING QUANTITY]]&gt;0,Stock[[#This Row],[BUYING PRICE]]*Stock[[#This Row],[BUYING QUANTITY]]*Stock[[#This Row],[% BUYING FEE]],"")</f>
        <v/>
      </c>
      <c r="K874" s="89"/>
      <c r="L874" s="90"/>
      <c r="M874" s="117" t="str">
        <f>IF(Stock[[#This Row],[BUYING QUANTITY]]&gt;0,Stock[[#This Row],[BUYING PRICE]]*(1+Stock[[#This Row],[% THRESHOLD (RETURN)_1]]),"")</f>
        <v/>
      </c>
      <c r="N874" s="91"/>
      <c r="O874" s="117" t="str">
        <f>IF(Stock[[#This Row],[BUYING QUANTITY]]&gt;0,Stock[[#This Row],[BUYING PRICE]]*(1+Stock[[#This Row],[% THRESHOLD (RETURN)_2]]),"")</f>
        <v/>
      </c>
      <c r="P874" s="91"/>
      <c r="Q874" s="117" t="str">
        <f>IF(Stock[[#This Row],[BUYING QUANTITY]]&gt;0,Stock[[#This Row],[BUYING PRICE]]*(1+Stock[[#This Row],[% THRESHOLD (LOSS)]]),"")</f>
        <v/>
      </c>
      <c r="R874" s="106"/>
      <c r="S874" s="118" t="str">
        <f>IF(Stock[[#This Row],[CASH DIVIDEND]]&gt;0,Stock[[#This Row],[CASH DIVIDEND]]/(Stock[[#This Row],[BUYING PRICE]]*Stock[[#This Row],[BUYING QUANTITY]]),"")</f>
        <v/>
      </c>
      <c r="T874" s="106"/>
      <c r="U874" s="79"/>
      <c r="V874" s="97"/>
      <c r="W874" s="98"/>
      <c r="X874" s="168"/>
      <c r="Y874" s="126" t="str">
        <f>IF(Stock[[#This Row],[SELLING QUANTITY]]&gt;0,Stock[[#This Row],[SELLING PRICE]]*Stock[[#This Row],[SELLING QUANTITY]]*Stock[[#This Row],[% SELLING FEE]]+Stock[[#This Row],[SELLING PRICE]]*Stock[[#This Row],[SELLING QUANTITY]]*$D$12,"")</f>
        <v/>
      </c>
      <c r="Z874" s="127">
        <f>Stock[[#This Row],[BUYING QUANTITY]]+Stock[[#This Row],[STOCK DIVIDEND]]-Stock[[#This Row],[SELLING QUANTITY]]</f>
        <v>0</v>
      </c>
      <c r="AA8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4" s="121">
        <f ca="1">IF(Stock[[#This Row],[SELLING DATE]]&gt;0,Stock[[#This Row],[SELLING DATE]]-Stock[[#This Row],[BUY DATE]]+1,IF(Stock[[#This Row],[BUY DATE]]=0,0,TODAY()-Stock[[#This Row],[BUY DATE]]+1))</f>
        <v>0</v>
      </c>
      <c r="AC874" s="122" t="str">
        <f>IFERROR(Stock[[#This Row],[CASH DIVIDEND]]+Stock[[#This Row],[RETURN/(LOSS) FROM TRADING
(auto-fill)]],"")</f>
        <v/>
      </c>
      <c r="AD874" s="146" t="str">
        <f>IF(Stock[[#This Row],[SELLING QUANTITY]]&gt;0,SUM(Stock[[#This Row],[RETURN/(LOSS) FROM TRADING
(auto-fill)]],Stock[[#This Row],[CASH DIVIDEND]])/SUM(Stock[[#This Row],[BUYING PRICE]]*Stock[[#This Row],[SELLING QUANTITY]],Stock[[#This Row],[BUYING FEE
(auto-fill)]]*Stock[[#This Row],[SELLING QUANTITY]]/Stock[[#This Row],[BUYING QUANTITY]]),"")</f>
        <v/>
      </c>
      <c r="AE874" s="146" t="str">
        <f ca="1">IFERROR(IF(Stock[[#This Row],[HOLDING DAYS
(auto-fill)]]&lt;365,Stock[[#This Row],[% TOTAL RETURN/(LOSS)
(auto-fill)]]*365/Stock[[#This Row],[HOLDING DAYS
(auto-fill)]],POWER((1+Stock[[#This Row],[% TOTAL RETURN/(LOSS)
(auto-fill)]]),1/(Stock[[#This Row],[HOLDING DAYS
(auto-fill)]]/365))-1),"")</f>
        <v/>
      </c>
      <c r="AF874" s="92"/>
      <c r="AG874" s="149" t="str">
        <f>IF(Stock[[#This Row],[STATUS
(auto-fill)]]="HOLDING",Stock[[#This Row],[MARKET PRICE]]-Stock[[#This Row],[BUYING PRICE]],"")</f>
        <v/>
      </c>
      <c r="AH874" s="143" t="str">
        <f>IFERROR(Stock[[#This Row],[CHANGE
(auto-fill)]]/Stock[[#This Row],[BUYING PRICE]],"")</f>
        <v/>
      </c>
      <c r="AI874" s="129" t="str">
        <f>IF(Stock[[#This Row],[MARKET PRICE]]&gt;0,Stock[[#This Row],[MARKET PRICE]]*Stock[[#This Row],[REMAINING QUANTITY
(auto-fill)]],"")</f>
        <v/>
      </c>
    </row>
    <row r="875" spans="2:35">
      <c r="B875" s="112" t="str">
        <f>IF(AND(Stock[[#This Row],[BUYING QUANTITY]]&gt;0,Stock[[#This Row],[REMAINING QUANTITY
(auto-fill)]]=0),"SOLD OUT",
IF(AND(Stock[[#This Row],[BUYING QUANTITY]]&gt;0,Stock[[#This Row],[REMAINING QUANTITY
(auto-fill)]]&gt;0),"HOLDING",""))</f>
        <v/>
      </c>
      <c r="C875" s="111">
        <f t="shared" si="13"/>
        <v>862</v>
      </c>
      <c r="D875" s="79"/>
      <c r="E875" s="80"/>
      <c r="F875" s="162"/>
      <c r="G875" s="85"/>
      <c r="H875" s="86"/>
      <c r="I875" s="164"/>
      <c r="J875" s="115" t="str">
        <f>IF(Stock[[#This Row],[BUYING QUANTITY]]&gt;0,Stock[[#This Row],[BUYING PRICE]]*Stock[[#This Row],[BUYING QUANTITY]]*Stock[[#This Row],[% BUYING FEE]],"")</f>
        <v/>
      </c>
      <c r="K875" s="89"/>
      <c r="L875" s="90"/>
      <c r="M875" s="117" t="str">
        <f>IF(Stock[[#This Row],[BUYING QUANTITY]]&gt;0,Stock[[#This Row],[BUYING PRICE]]*(1+Stock[[#This Row],[% THRESHOLD (RETURN)_1]]),"")</f>
        <v/>
      </c>
      <c r="N875" s="91"/>
      <c r="O875" s="117" t="str">
        <f>IF(Stock[[#This Row],[BUYING QUANTITY]]&gt;0,Stock[[#This Row],[BUYING PRICE]]*(1+Stock[[#This Row],[% THRESHOLD (RETURN)_2]]),"")</f>
        <v/>
      </c>
      <c r="P875" s="91"/>
      <c r="Q875" s="117" t="str">
        <f>IF(Stock[[#This Row],[BUYING QUANTITY]]&gt;0,Stock[[#This Row],[BUYING PRICE]]*(1+Stock[[#This Row],[% THRESHOLD (LOSS)]]),"")</f>
        <v/>
      </c>
      <c r="R875" s="106"/>
      <c r="S875" s="118" t="str">
        <f>IF(Stock[[#This Row],[CASH DIVIDEND]]&gt;0,Stock[[#This Row],[CASH DIVIDEND]]/(Stock[[#This Row],[BUYING PRICE]]*Stock[[#This Row],[BUYING QUANTITY]]),"")</f>
        <v/>
      </c>
      <c r="T875" s="106"/>
      <c r="U875" s="79"/>
      <c r="V875" s="97"/>
      <c r="W875" s="98"/>
      <c r="X875" s="168"/>
      <c r="Y875" s="126" t="str">
        <f>IF(Stock[[#This Row],[SELLING QUANTITY]]&gt;0,Stock[[#This Row],[SELLING PRICE]]*Stock[[#This Row],[SELLING QUANTITY]]*Stock[[#This Row],[% SELLING FEE]]+Stock[[#This Row],[SELLING PRICE]]*Stock[[#This Row],[SELLING QUANTITY]]*$D$12,"")</f>
        <v/>
      </c>
      <c r="Z875" s="127">
        <f>Stock[[#This Row],[BUYING QUANTITY]]+Stock[[#This Row],[STOCK DIVIDEND]]-Stock[[#This Row],[SELLING QUANTITY]]</f>
        <v>0</v>
      </c>
      <c r="AA8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5" s="121">
        <f ca="1">IF(Stock[[#This Row],[SELLING DATE]]&gt;0,Stock[[#This Row],[SELLING DATE]]-Stock[[#This Row],[BUY DATE]]+1,IF(Stock[[#This Row],[BUY DATE]]=0,0,TODAY()-Stock[[#This Row],[BUY DATE]]+1))</f>
        <v>0</v>
      </c>
      <c r="AC875" s="122" t="str">
        <f>IFERROR(Stock[[#This Row],[CASH DIVIDEND]]+Stock[[#This Row],[RETURN/(LOSS) FROM TRADING
(auto-fill)]],"")</f>
        <v/>
      </c>
      <c r="AD875" s="146" t="str">
        <f>IF(Stock[[#This Row],[SELLING QUANTITY]]&gt;0,SUM(Stock[[#This Row],[RETURN/(LOSS) FROM TRADING
(auto-fill)]],Stock[[#This Row],[CASH DIVIDEND]])/SUM(Stock[[#This Row],[BUYING PRICE]]*Stock[[#This Row],[SELLING QUANTITY]],Stock[[#This Row],[BUYING FEE
(auto-fill)]]*Stock[[#This Row],[SELLING QUANTITY]]/Stock[[#This Row],[BUYING QUANTITY]]),"")</f>
        <v/>
      </c>
      <c r="AE875" s="146" t="str">
        <f ca="1">IFERROR(IF(Stock[[#This Row],[HOLDING DAYS
(auto-fill)]]&lt;365,Stock[[#This Row],[% TOTAL RETURN/(LOSS)
(auto-fill)]]*365/Stock[[#This Row],[HOLDING DAYS
(auto-fill)]],POWER((1+Stock[[#This Row],[% TOTAL RETURN/(LOSS)
(auto-fill)]]),1/(Stock[[#This Row],[HOLDING DAYS
(auto-fill)]]/365))-1),"")</f>
        <v/>
      </c>
      <c r="AF875" s="92"/>
      <c r="AG875" s="149" t="str">
        <f>IF(Stock[[#This Row],[STATUS
(auto-fill)]]="HOLDING",Stock[[#This Row],[MARKET PRICE]]-Stock[[#This Row],[BUYING PRICE]],"")</f>
        <v/>
      </c>
      <c r="AH875" s="143" t="str">
        <f>IFERROR(Stock[[#This Row],[CHANGE
(auto-fill)]]/Stock[[#This Row],[BUYING PRICE]],"")</f>
        <v/>
      </c>
      <c r="AI875" s="129" t="str">
        <f>IF(Stock[[#This Row],[MARKET PRICE]]&gt;0,Stock[[#This Row],[MARKET PRICE]]*Stock[[#This Row],[REMAINING QUANTITY
(auto-fill)]],"")</f>
        <v/>
      </c>
    </row>
    <row r="876" spans="2:35">
      <c r="B876" s="112" t="str">
        <f>IF(AND(Stock[[#This Row],[BUYING QUANTITY]]&gt;0,Stock[[#This Row],[REMAINING QUANTITY
(auto-fill)]]=0),"SOLD OUT",
IF(AND(Stock[[#This Row],[BUYING QUANTITY]]&gt;0,Stock[[#This Row],[REMAINING QUANTITY
(auto-fill)]]&gt;0),"HOLDING",""))</f>
        <v/>
      </c>
      <c r="C876" s="111">
        <f t="shared" si="13"/>
        <v>863</v>
      </c>
      <c r="D876" s="79"/>
      <c r="E876" s="80"/>
      <c r="F876" s="162"/>
      <c r="G876" s="85"/>
      <c r="H876" s="86"/>
      <c r="I876" s="164"/>
      <c r="J876" s="115" t="str">
        <f>IF(Stock[[#This Row],[BUYING QUANTITY]]&gt;0,Stock[[#This Row],[BUYING PRICE]]*Stock[[#This Row],[BUYING QUANTITY]]*Stock[[#This Row],[% BUYING FEE]],"")</f>
        <v/>
      </c>
      <c r="K876" s="89"/>
      <c r="L876" s="90"/>
      <c r="M876" s="117" t="str">
        <f>IF(Stock[[#This Row],[BUYING QUANTITY]]&gt;0,Stock[[#This Row],[BUYING PRICE]]*(1+Stock[[#This Row],[% THRESHOLD (RETURN)_1]]),"")</f>
        <v/>
      </c>
      <c r="N876" s="91"/>
      <c r="O876" s="117" t="str">
        <f>IF(Stock[[#This Row],[BUYING QUANTITY]]&gt;0,Stock[[#This Row],[BUYING PRICE]]*(1+Stock[[#This Row],[% THRESHOLD (RETURN)_2]]),"")</f>
        <v/>
      </c>
      <c r="P876" s="91"/>
      <c r="Q876" s="117" t="str">
        <f>IF(Stock[[#This Row],[BUYING QUANTITY]]&gt;0,Stock[[#This Row],[BUYING PRICE]]*(1+Stock[[#This Row],[% THRESHOLD (LOSS)]]),"")</f>
        <v/>
      </c>
      <c r="R876" s="106"/>
      <c r="S876" s="118" t="str">
        <f>IF(Stock[[#This Row],[CASH DIVIDEND]]&gt;0,Stock[[#This Row],[CASH DIVIDEND]]/(Stock[[#This Row],[BUYING PRICE]]*Stock[[#This Row],[BUYING QUANTITY]]),"")</f>
        <v/>
      </c>
      <c r="T876" s="106"/>
      <c r="U876" s="79"/>
      <c r="V876" s="97"/>
      <c r="W876" s="98"/>
      <c r="X876" s="168"/>
      <c r="Y876" s="126" t="str">
        <f>IF(Stock[[#This Row],[SELLING QUANTITY]]&gt;0,Stock[[#This Row],[SELLING PRICE]]*Stock[[#This Row],[SELLING QUANTITY]]*Stock[[#This Row],[% SELLING FEE]]+Stock[[#This Row],[SELLING PRICE]]*Stock[[#This Row],[SELLING QUANTITY]]*$D$12,"")</f>
        <v/>
      </c>
      <c r="Z876" s="127">
        <f>Stock[[#This Row],[BUYING QUANTITY]]+Stock[[#This Row],[STOCK DIVIDEND]]-Stock[[#This Row],[SELLING QUANTITY]]</f>
        <v>0</v>
      </c>
      <c r="AA8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6" s="121">
        <f ca="1">IF(Stock[[#This Row],[SELLING DATE]]&gt;0,Stock[[#This Row],[SELLING DATE]]-Stock[[#This Row],[BUY DATE]]+1,IF(Stock[[#This Row],[BUY DATE]]=0,0,TODAY()-Stock[[#This Row],[BUY DATE]]+1))</f>
        <v>0</v>
      </c>
      <c r="AC876" s="122" t="str">
        <f>IFERROR(Stock[[#This Row],[CASH DIVIDEND]]+Stock[[#This Row],[RETURN/(LOSS) FROM TRADING
(auto-fill)]],"")</f>
        <v/>
      </c>
      <c r="AD876" s="146" t="str">
        <f>IF(Stock[[#This Row],[SELLING QUANTITY]]&gt;0,SUM(Stock[[#This Row],[RETURN/(LOSS) FROM TRADING
(auto-fill)]],Stock[[#This Row],[CASH DIVIDEND]])/SUM(Stock[[#This Row],[BUYING PRICE]]*Stock[[#This Row],[SELLING QUANTITY]],Stock[[#This Row],[BUYING FEE
(auto-fill)]]*Stock[[#This Row],[SELLING QUANTITY]]/Stock[[#This Row],[BUYING QUANTITY]]),"")</f>
        <v/>
      </c>
      <c r="AE876" s="146" t="str">
        <f ca="1">IFERROR(IF(Stock[[#This Row],[HOLDING DAYS
(auto-fill)]]&lt;365,Stock[[#This Row],[% TOTAL RETURN/(LOSS)
(auto-fill)]]*365/Stock[[#This Row],[HOLDING DAYS
(auto-fill)]],POWER((1+Stock[[#This Row],[% TOTAL RETURN/(LOSS)
(auto-fill)]]),1/(Stock[[#This Row],[HOLDING DAYS
(auto-fill)]]/365))-1),"")</f>
        <v/>
      </c>
      <c r="AF876" s="92"/>
      <c r="AG876" s="149" t="str">
        <f>IF(Stock[[#This Row],[STATUS
(auto-fill)]]="HOLDING",Stock[[#This Row],[MARKET PRICE]]-Stock[[#This Row],[BUYING PRICE]],"")</f>
        <v/>
      </c>
      <c r="AH876" s="143" t="str">
        <f>IFERROR(Stock[[#This Row],[CHANGE
(auto-fill)]]/Stock[[#This Row],[BUYING PRICE]],"")</f>
        <v/>
      </c>
      <c r="AI876" s="129" t="str">
        <f>IF(Stock[[#This Row],[MARKET PRICE]]&gt;0,Stock[[#This Row],[MARKET PRICE]]*Stock[[#This Row],[REMAINING QUANTITY
(auto-fill)]],"")</f>
        <v/>
      </c>
    </row>
    <row r="877" spans="2:35">
      <c r="B877" s="112" t="str">
        <f>IF(AND(Stock[[#This Row],[BUYING QUANTITY]]&gt;0,Stock[[#This Row],[REMAINING QUANTITY
(auto-fill)]]=0),"SOLD OUT",
IF(AND(Stock[[#This Row],[BUYING QUANTITY]]&gt;0,Stock[[#This Row],[REMAINING QUANTITY
(auto-fill)]]&gt;0),"HOLDING",""))</f>
        <v/>
      </c>
      <c r="C877" s="111">
        <f t="shared" si="13"/>
        <v>864</v>
      </c>
      <c r="D877" s="79"/>
      <c r="E877" s="80"/>
      <c r="F877" s="162"/>
      <c r="G877" s="85"/>
      <c r="H877" s="86"/>
      <c r="I877" s="164"/>
      <c r="J877" s="115" t="str">
        <f>IF(Stock[[#This Row],[BUYING QUANTITY]]&gt;0,Stock[[#This Row],[BUYING PRICE]]*Stock[[#This Row],[BUYING QUANTITY]]*Stock[[#This Row],[% BUYING FEE]],"")</f>
        <v/>
      </c>
      <c r="K877" s="89"/>
      <c r="L877" s="90"/>
      <c r="M877" s="117" t="str">
        <f>IF(Stock[[#This Row],[BUYING QUANTITY]]&gt;0,Stock[[#This Row],[BUYING PRICE]]*(1+Stock[[#This Row],[% THRESHOLD (RETURN)_1]]),"")</f>
        <v/>
      </c>
      <c r="N877" s="91"/>
      <c r="O877" s="117" t="str">
        <f>IF(Stock[[#This Row],[BUYING QUANTITY]]&gt;0,Stock[[#This Row],[BUYING PRICE]]*(1+Stock[[#This Row],[% THRESHOLD (RETURN)_2]]),"")</f>
        <v/>
      </c>
      <c r="P877" s="91"/>
      <c r="Q877" s="117" t="str">
        <f>IF(Stock[[#This Row],[BUYING QUANTITY]]&gt;0,Stock[[#This Row],[BUYING PRICE]]*(1+Stock[[#This Row],[% THRESHOLD (LOSS)]]),"")</f>
        <v/>
      </c>
      <c r="R877" s="106"/>
      <c r="S877" s="118" t="str">
        <f>IF(Stock[[#This Row],[CASH DIVIDEND]]&gt;0,Stock[[#This Row],[CASH DIVIDEND]]/(Stock[[#This Row],[BUYING PRICE]]*Stock[[#This Row],[BUYING QUANTITY]]),"")</f>
        <v/>
      </c>
      <c r="T877" s="106"/>
      <c r="U877" s="79"/>
      <c r="V877" s="97"/>
      <c r="W877" s="98"/>
      <c r="X877" s="168"/>
      <c r="Y877" s="126" t="str">
        <f>IF(Stock[[#This Row],[SELLING QUANTITY]]&gt;0,Stock[[#This Row],[SELLING PRICE]]*Stock[[#This Row],[SELLING QUANTITY]]*Stock[[#This Row],[% SELLING FEE]]+Stock[[#This Row],[SELLING PRICE]]*Stock[[#This Row],[SELLING QUANTITY]]*$D$12,"")</f>
        <v/>
      </c>
      <c r="Z877" s="127">
        <f>Stock[[#This Row],[BUYING QUANTITY]]+Stock[[#This Row],[STOCK DIVIDEND]]-Stock[[#This Row],[SELLING QUANTITY]]</f>
        <v>0</v>
      </c>
      <c r="AA8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7" s="121">
        <f ca="1">IF(Stock[[#This Row],[SELLING DATE]]&gt;0,Stock[[#This Row],[SELLING DATE]]-Stock[[#This Row],[BUY DATE]]+1,IF(Stock[[#This Row],[BUY DATE]]=0,0,TODAY()-Stock[[#This Row],[BUY DATE]]+1))</f>
        <v>0</v>
      </c>
      <c r="AC877" s="122" t="str">
        <f>IFERROR(Stock[[#This Row],[CASH DIVIDEND]]+Stock[[#This Row],[RETURN/(LOSS) FROM TRADING
(auto-fill)]],"")</f>
        <v/>
      </c>
      <c r="AD877" s="146" t="str">
        <f>IF(Stock[[#This Row],[SELLING QUANTITY]]&gt;0,SUM(Stock[[#This Row],[RETURN/(LOSS) FROM TRADING
(auto-fill)]],Stock[[#This Row],[CASH DIVIDEND]])/SUM(Stock[[#This Row],[BUYING PRICE]]*Stock[[#This Row],[SELLING QUANTITY]],Stock[[#This Row],[BUYING FEE
(auto-fill)]]*Stock[[#This Row],[SELLING QUANTITY]]/Stock[[#This Row],[BUYING QUANTITY]]),"")</f>
        <v/>
      </c>
      <c r="AE877" s="146" t="str">
        <f ca="1">IFERROR(IF(Stock[[#This Row],[HOLDING DAYS
(auto-fill)]]&lt;365,Stock[[#This Row],[% TOTAL RETURN/(LOSS)
(auto-fill)]]*365/Stock[[#This Row],[HOLDING DAYS
(auto-fill)]],POWER((1+Stock[[#This Row],[% TOTAL RETURN/(LOSS)
(auto-fill)]]),1/(Stock[[#This Row],[HOLDING DAYS
(auto-fill)]]/365))-1),"")</f>
        <v/>
      </c>
      <c r="AF877" s="92"/>
      <c r="AG877" s="149" t="str">
        <f>IF(Stock[[#This Row],[STATUS
(auto-fill)]]="HOLDING",Stock[[#This Row],[MARKET PRICE]]-Stock[[#This Row],[BUYING PRICE]],"")</f>
        <v/>
      </c>
      <c r="AH877" s="143" t="str">
        <f>IFERROR(Stock[[#This Row],[CHANGE
(auto-fill)]]/Stock[[#This Row],[BUYING PRICE]],"")</f>
        <v/>
      </c>
      <c r="AI877" s="129" t="str">
        <f>IF(Stock[[#This Row],[MARKET PRICE]]&gt;0,Stock[[#This Row],[MARKET PRICE]]*Stock[[#This Row],[REMAINING QUANTITY
(auto-fill)]],"")</f>
        <v/>
      </c>
    </row>
    <row r="878" spans="2:35">
      <c r="B878" s="112" t="str">
        <f>IF(AND(Stock[[#This Row],[BUYING QUANTITY]]&gt;0,Stock[[#This Row],[REMAINING QUANTITY
(auto-fill)]]=0),"SOLD OUT",
IF(AND(Stock[[#This Row],[BUYING QUANTITY]]&gt;0,Stock[[#This Row],[REMAINING QUANTITY
(auto-fill)]]&gt;0),"HOLDING",""))</f>
        <v/>
      </c>
      <c r="C878" s="111">
        <f t="shared" si="13"/>
        <v>865</v>
      </c>
      <c r="D878" s="79"/>
      <c r="E878" s="80"/>
      <c r="F878" s="162"/>
      <c r="G878" s="85"/>
      <c r="H878" s="86"/>
      <c r="I878" s="164"/>
      <c r="J878" s="115" t="str">
        <f>IF(Stock[[#This Row],[BUYING QUANTITY]]&gt;0,Stock[[#This Row],[BUYING PRICE]]*Stock[[#This Row],[BUYING QUANTITY]]*Stock[[#This Row],[% BUYING FEE]],"")</f>
        <v/>
      </c>
      <c r="K878" s="89"/>
      <c r="L878" s="90"/>
      <c r="M878" s="117" t="str">
        <f>IF(Stock[[#This Row],[BUYING QUANTITY]]&gt;0,Stock[[#This Row],[BUYING PRICE]]*(1+Stock[[#This Row],[% THRESHOLD (RETURN)_1]]),"")</f>
        <v/>
      </c>
      <c r="N878" s="91"/>
      <c r="O878" s="117" t="str">
        <f>IF(Stock[[#This Row],[BUYING QUANTITY]]&gt;0,Stock[[#This Row],[BUYING PRICE]]*(1+Stock[[#This Row],[% THRESHOLD (RETURN)_2]]),"")</f>
        <v/>
      </c>
      <c r="P878" s="91"/>
      <c r="Q878" s="117" t="str">
        <f>IF(Stock[[#This Row],[BUYING QUANTITY]]&gt;0,Stock[[#This Row],[BUYING PRICE]]*(1+Stock[[#This Row],[% THRESHOLD (LOSS)]]),"")</f>
        <v/>
      </c>
      <c r="R878" s="106"/>
      <c r="S878" s="118" t="str">
        <f>IF(Stock[[#This Row],[CASH DIVIDEND]]&gt;0,Stock[[#This Row],[CASH DIVIDEND]]/(Stock[[#This Row],[BUYING PRICE]]*Stock[[#This Row],[BUYING QUANTITY]]),"")</f>
        <v/>
      </c>
      <c r="T878" s="106"/>
      <c r="U878" s="79"/>
      <c r="V878" s="97"/>
      <c r="W878" s="98"/>
      <c r="X878" s="168"/>
      <c r="Y878" s="126" t="str">
        <f>IF(Stock[[#This Row],[SELLING QUANTITY]]&gt;0,Stock[[#This Row],[SELLING PRICE]]*Stock[[#This Row],[SELLING QUANTITY]]*Stock[[#This Row],[% SELLING FEE]]+Stock[[#This Row],[SELLING PRICE]]*Stock[[#This Row],[SELLING QUANTITY]]*$D$12,"")</f>
        <v/>
      </c>
      <c r="Z878" s="127">
        <f>Stock[[#This Row],[BUYING QUANTITY]]+Stock[[#This Row],[STOCK DIVIDEND]]-Stock[[#This Row],[SELLING QUANTITY]]</f>
        <v>0</v>
      </c>
      <c r="AA8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8" s="121">
        <f ca="1">IF(Stock[[#This Row],[SELLING DATE]]&gt;0,Stock[[#This Row],[SELLING DATE]]-Stock[[#This Row],[BUY DATE]]+1,IF(Stock[[#This Row],[BUY DATE]]=0,0,TODAY()-Stock[[#This Row],[BUY DATE]]+1))</f>
        <v>0</v>
      </c>
      <c r="AC878" s="122" t="str">
        <f>IFERROR(Stock[[#This Row],[CASH DIVIDEND]]+Stock[[#This Row],[RETURN/(LOSS) FROM TRADING
(auto-fill)]],"")</f>
        <v/>
      </c>
      <c r="AD878" s="146" t="str">
        <f>IF(Stock[[#This Row],[SELLING QUANTITY]]&gt;0,SUM(Stock[[#This Row],[RETURN/(LOSS) FROM TRADING
(auto-fill)]],Stock[[#This Row],[CASH DIVIDEND]])/SUM(Stock[[#This Row],[BUYING PRICE]]*Stock[[#This Row],[SELLING QUANTITY]],Stock[[#This Row],[BUYING FEE
(auto-fill)]]*Stock[[#This Row],[SELLING QUANTITY]]/Stock[[#This Row],[BUYING QUANTITY]]),"")</f>
        <v/>
      </c>
      <c r="AE878" s="146" t="str">
        <f ca="1">IFERROR(IF(Stock[[#This Row],[HOLDING DAYS
(auto-fill)]]&lt;365,Stock[[#This Row],[% TOTAL RETURN/(LOSS)
(auto-fill)]]*365/Stock[[#This Row],[HOLDING DAYS
(auto-fill)]],POWER((1+Stock[[#This Row],[% TOTAL RETURN/(LOSS)
(auto-fill)]]),1/(Stock[[#This Row],[HOLDING DAYS
(auto-fill)]]/365))-1),"")</f>
        <v/>
      </c>
      <c r="AF878" s="92"/>
      <c r="AG878" s="149" t="str">
        <f>IF(Stock[[#This Row],[STATUS
(auto-fill)]]="HOLDING",Stock[[#This Row],[MARKET PRICE]]-Stock[[#This Row],[BUYING PRICE]],"")</f>
        <v/>
      </c>
      <c r="AH878" s="143" t="str">
        <f>IFERROR(Stock[[#This Row],[CHANGE
(auto-fill)]]/Stock[[#This Row],[BUYING PRICE]],"")</f>
        <v/>
      </c>
      <c r="AI878" s="129" t="str">
        <f>IF(Stock[[#This Row],[MARKET PRICE]]&gt;0,Stock[[#This Row],[MARKET PRICE]]*Stock[[#This Row],[REMAINING QUANTITY
(auto-fill)]],"")</f>
        <v/>
      </c>
    </row>
    <row r="879" spans="2:35">
      <c r="B879" s="112" t="str">
        <f>IF(AND(Stock[[#This Row],[BUYING QUANTITY]]&gt;0,Stock[[#This Row],[REMAINING QUANTITY
(auto-fill)]]=0),"SOLD OUT",
IF(AND(Stock[[#This Row],[BUYING QUANTITY]]&gt;0,Stock[[#This Row],[REMAINING QUANTITY
(auto-fill)]]&gt;0),"HOLDING",""))</f>
        <v/>
      </c>
      <c r="C879" s="111">
        <f t="shared" si="13"/>
        <v>866</v>
      </c>
      <c r="D879" s="79"/>
      <c r="E879" s="80"/>
      <c r="F879" s="162"/>
      <c r="G879" s="85"/>
      <c r="H879" s="86"/>
      <c r="I879" s="164"/>
      <c r="J879" s="115" t="str">
        <f>IF(Stock[[#This Row],[BUYING QUANTITY]]&gt;0,Stock[[#This Row],[BUYING PRICE]]*Stock[[#This Row],[BUYING QUANTITY]]*Stock[[#This Row],[% BUYING FEE]],"")</f>
        <v/>
      </c>
      <c r="K879" s="89"/>
      <c r="L879" s="90"/>
      <c r="M879" s="117" t="str">
        <f>IF(Stock[[#This Row],[BUYING QUANTITY]]&gt;0,Stock[[#This Row],[BUYING PRICE]]*(1+Stock[[#This Row],[% THRESHOLD (RETURN)_1]]),"")</f>
        <v/>
      </c>
      <c r="N879" s="91"/>
      <c r="O879" s="117" t="str">
        <f>IF(Stock[[#This Row],[BUYING QUANTITY]]&gt;0,Stock[[#This Row],[BUYING PRICE]]*(1+Stock[[#This Row],[% THRESHOLD (RETURN)_2]]),"")</f>
        <v/>
      </c>
      <c r="P879" s="91"/>
      <c r="Q879" s="117" t="str">
        <f>IF(Stock[[#This Row],[BUYING QUANTITY]]&gt;0,Stock[[#This Row],[BUYING PRICE]]*(1+Stock[[#This Row],[% THRESHOLD (LOSS)]]),"")</f>
        <v/>
      </c>
      <c r="R879" s="106"/>
      <c r="S879" s="118" t="str">
        <f>IF(Stock[[#This Row],[CASH DIVIDEND]]&gt;0,Stock[[#This Row],[CASH DIVIDEND]]/(Stock[[#This Row],[BUYING PRICE]]*Stock[[#This Row],[BUYING QUANTITY]]),"")</f>
        <v/>
      </c>
      <c r="T879" s="106"/>
      <c r="U879" s="79"/>
      <c r="V879" s="97"/>
      <c r="W879" s="98"/>
      <c r="X879" s="168"/>
      <c r="Y879" s="126" t="str">
        <f>IF(Stock[[#This Row],[SELLING QUANTITY]]&gt;0,Stock[[#This Row],[SELLING PRICE]]*Stock[[#This Row],[SELLING QUANTITY]]*Stock[[#This Row],[% SELLING FEE]]+Stock[[#This Row],[SELLING PRICE]]*Stock[[#This Row],[SELLING QUANTITY]]*$D$12,"")</f>
        <v/>
      </c>
      <c r="Z879" s="127">
        <f>Stock[[#This Row],[BUYING QUANTITY]]+Stock[[#This Row],[STOCK DIVIDEND]]-Stock[[#This Row],[SELLING QUANTITY]]</f>
        <v>0</v>
      </c>
      <c r="AA8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79" s="121">
        <f ca="1">IF(Stock[[#This Row],[SELLING DATE]]&gt;0,Stock[[#This Row],[SELLING DATE]]-Stock[[#This Row],[BUY DATE]]+1,IF(Stock[[#This Row],[BUY DATE]]=0,0,TODAY()-Stock[[#This Row],[BUY DATE]]+1))</f>
        <v>0</v>
      </c>
      <c r="AC879" s="122" t="str">
        <f>IFERROR(Stock[[#This Row],[CASH DIVIDEND]]+Stock[[#This Row],[RETURN/(LOSS) FROM TRADING
(auto-fill)]],"")</f>
        <v/>
      </c>
      <c r="AD879" s="146" t="str">
        <f>IF(Stock[[#This Row],[SELLING QUANTITY]]&gt;0,SUM(Stock[[#This Row],[RETURN/(LOSS) FROM TRADING
(auto-fill)]],Stock[[#This Row],[CASH DIVIDEND]])/SUM(Stock[[#This Row],[BUYING PRICE]]*Stock[[#This Row],[SELLING QUANTITY]],Stock[[#This Row],[BUYING FEE
(auto-fill)]]*Stock[[#This Row],[SELLING QUANTITY]]/Stock[[#This Row],[BUYING QUANTITY]]),"")</f>
        <v/>
      </c>
      <c r="AE879" s="146" t="str">
        <f ca="1">IFERROR(IF(Stock[[#This Row],[HOLDING DAYS
(auto-fill)]]&lt;365,Stock[[#This Row],[% TOTAL RETURN/(LOSS)
(auto-fill)]]*365/Stock[[#This Row],[HOLDING DAYS
(auto-fill)]],POWER((1+Stock[[#This Row],[% TOTAL RETURN/(LOSS)
(auto-fill)]]),1/(Stock[[#This Row],[HOLDING DAYS
(auto-fill)]]/365))-1),"")</f>
        <v/>
      </c>
      <c r="AF879" s="92"/>
      <c r="AG879" s="149" t="str">
        <f>IF(Stock[[#This Row],[STATUS
(auto-fill)]]="HOLDING",Stock[[#This Row],[MARKET PRICE]]-Stock[[#This Row],[BUYING PRICE]],"")</f>
        <v/>
      </c>
      <c r="AH879" s="143" t="str">
        <f>IFERROR(Stock[[#This Row],[CHANGE
(auto-fill)]]/Stock[[#This Row],[BUYING PRICE]],"")</f>
        <v/>
      </c>
      <c r="AI879" s="129" t="str">
        <f>IF(Stock[[#This Row],[MARKET PRICE]]&gt;0,Stock[[#This Row],[MARKET PRICE]]*Stock[[#This Row],[REMAINING QUANTITY
(auto-fill)]],"")</f>
        <v/>
      </c>
    </row>
    <row r="880" spans="2:35">
      <c r="B880" s="112" t="str">
        <f>IF(AND(Stock[[#This Row],[BUYING QUANTITY]]&gt;0,Stock[[#This Row],[REMAINING QUANTITY
(auto-fill)]]=0),"SOLD OUT",
IF(AND(Stock[[#This Row],[BUYING QUANTITY]]&gt;0,Stock[[#This Row],[REMAINING QUANTITY
(auto-fill)]]&gt;0),"HOLDING",""))</f>
        <v/>
      </c>
      <c r="C880" s="111">
        <f t="shared" si="13"/>
        <v>867</v>
      </c>
      <c r="D880" s="79"/>
      <c r="E880" s="80"/>
      <c r="F880" s="162"/>
      <c r="G880" s="85"/>
      <c r="H880" s="86"/>
      <c r="I880" s="164"/>
      <c r="J880" s="115" t="str">
        <f>IF(Stock[[#This Row],[BUYING QUANTITY]]&gt;0,Stock[[#This Row],[BUYING PRICE]]*Stock[[#This Row],[BUYING QUANTITY]]*Stock[[#This Row],[% BUYING FEE]],"")</f>
        <v/>
      </c>
      <c r="K880" s="89"/>
      <c r="L880" s="90"/>
      <c r="M880" s="117" t="str">
        <f>IF(Stock[[#This Row],[BUYING QUANTITY]]&gt;0,Stock[[#This Row],[BUYING PRICE]]*(1+Stock[[#This Row],[% THRESHOLD (RETURN)_1]]),"")</f>
        <v/>
      </c>
      <c r="N880" s="91"/>
      <c r="O880" s="117" t="str">
        <f>IF(Stock[[#This Row],[BUYING QUANTITY]]&gt;0,Stock[[#This Row],[BUYING PRICE]]*(1+Stock[[#This Row],[% THRESHOLD (RETURN)_2]]),"")</f>
        <v/>
      </c>
      <c r="P880" s="91"/>
      <c r="Q880" s="117" t="str">
        <f>IF(Stock[[#This Row],[BUYING QUANTITY]]&gt;0,Stock[[#This Row],[BUYING PRICE]]*(1+Stock[[#This Row],[% THRESHOLD (LOSS)]]),"")</f>
        <v/>
      </c>
      <c r="R880" s="106"/>
      <c r="S880" s="118" t="str">
        <f>IF(Stock[[#This Row],[CASH DIVIDEND]]&gt;0,Stock[[#This Row],[CASH DIVIDEND]]/(Stock[[#This Row],[BUYING PRICE]]*Stock[[#This Row],[BUYING QUANTITY]]),"")</f>
        <v/>
      </c>
      <c r="T880" s="106"/>
      <c r="U880" s="79"/>
      <c r="V880" s="97"/>
      <c r="W880" s="98"/>
      <c r="X880" s="168"/>
      <c r="Y880" s="126" t="str">
        <f>IF(Stock[[#This Row],[SELLING QUANTITY]]&gt;0,Stock[[#This Row],[SELLING PRICE]]*Stock[[#This Row],[SELLING QUANTITY]]*Stock[[#This Row],[% SELLING FEE]]+Stock[[#This Row],[SELLING PRICE]]*Stock[[#This Row],[SELLING QUANTITY]]*$D$12,"")</f>
        <v/>
      </c>
      <c r="Z880" s="127">
        <f>Stock[[#This Row],[BUYING QUANTITY]]+Stock[[#This Row],[STOCK DIVIDEND]]-Stock[[#This Row],[SELLING QUANTITY]]</f>
        <v>0</v>
      </c>
      <c r="AA8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0" s="121">
        <f ca="1">IF(Stock[[#This Row],[SELLING DATE]]&gt;0,Stock[[#This Row],[SELLING DATE]]-Stock[[#This Row],[BUY DATE]]+1,IF(Stock[[#This Row],[BUY DATE]]=0,0,TODAY()-Stock[[#This Row],[BUY DATE]]+1))</f>
        <v>0</v>
      </c>
      <c r="AC880" s="122" t="str">
        <f>IFERROR(Stock[[#This Row],[CASH DIVIDEND]]+Stock[[#This Row],[RETURN/(LOSS) FROM TRADING
(auto-fill)]],"")</f>
        <v/>
      </c>
      <c r="AD880" s="146" t="str">
        <f>IF(Stock[[#This Row],[SELLING QUANTITY]]&gt;0,SUM(Stock[[#This Row],[RETURN/(LOSS) FROM TRADING
(auto-fill)]],Stock[[#This Row],[CASH DIVIDEND]])/SUM(Stock[[#This Row],[BUYING PRICE]]*Stock[[#This Row],[SELLING QUANTITY]],Stock[[#This Row],[BUYING FEE
(auto-fill)]]*Stock[[#This Row],[SELLING QUANTITY]]/Stock[[#This Row],[BUYING QUANTITY]]),"")</f>
        <v/>
      </c>
      <c r="AE880" s="146" t="str">
        <f ca="1">IFERROR(IF(Stock[[#This Row],[HOLDING DAYS
(auto-fill)]]&lt;365,Stock[[#This Row],[% TOTAL RETURN/(LOSS)
(auto-fill)]]*365/Stock[[#This Row],[HOLDING DAYS
(auto-fill)]],POWER((1+Stock[[#This Row],[% TOTAL RETURN/(LOSS)
(auto-fill)]]),1/(Stock[[#This Row],[HOLDING DAYS
(auto-fill)]]/365))-1),"")</f>
        <v/>
      </c>
      <c r="AF880" s="92"/>
      <c r="AG880" s="149" t="str">
        <f>IF(Stock[[#This Row],[STATUS
(auto-fill)]]="HOLDING",Stock[[#This Row],[MARKET PRICE]]-Stock[[#This Row],[BUYING PRICE]],"")</f>
        <v/>
      </c>
      <c r="AH880" s="143" t="str">
        <f>IFERROR(Stock[[#This Row],[CHANGE
(auto-fill)]]/Stock[[#This Row],[BUYING PRICE]],"")</f>
        <v/>
      </c>
      <c r="AI880" s="129" t="str">
        <f>IF(Stock[[#This Row],[MARKET PRICE]]&gt;0,Stock[[#This Row],[MARKET PRICE]]*Stock[[#This Row],[REMAINING QUANTITY
(auto-fill)]],"")</f>
        <v/>
      </c>
    </row>
    <row r="881" spans="2:35">
      <c r="B881" s="112" t="str">
        <f>IF(AND(Stock[[#This Row],[BUYING QUANTITY]]&gt;0,Stock[[#This Row],[REMAINING QUANTITY
(auto-fill)]]=0),"SOLD OUT",
IF(AND(Stock[[#This Row],[BUYING QUANTITY]]&gt;0,Stock[[#This Row],[REMAINING QUANTITY
(auto-fill)]]&gt;0),"HOLDING",""))</f>
        <v/>
      </c>
      <c r="C881" s="111">
        <f t="shared" si="13"/>
        <v>868</v>
      </c>
      <c r="D881" s="79"/>
      <c r="E881" s="80"/>
      <c r="F881" s="162"/>
      <c r="G881" s="85"/>
      <c r="H881" s="86"/>
      <c r="I881" s="164"/>
      <c r="J881" s="115" t="str">
        <f>IF(Stock[[#This Row],[BUYING QUANTITY]]&gt;0,Stock[[#This Row],[BUYING PRICE]]*Stock[[#This Row],[BUYING QUANTITY]]*Stock[[#This Row],[% BUYING FEE]],"")</f>
        <v/>
      </c>
      <c r="K881" s="89"/>
      <c r="L881" s="90"/>
      <c r="M881" s="117" t="str">
        <f>IF(Stock[[#This Row],[BUYING QUANTITY]]&gt;0,Stock[[#This Row],[BUYING PRICE]]*(1+Stock[[#This Row],[% THRESHOLD (RETURN)_1]]),"")</f>
        <v/>
      </c>
      <c r="N881" s="91"/>
      <c r="O881" s="117" t="str">
        <f>IF(Stock[[#This Row],[BUYING QUANTITY]]&gt;0,Stock[[#This Row],[BUYING PRICE]]*(1+Stock[[#This Row],[% THRESHOLD (RETURN)_2]]),"")</f>
        <v/>
      </c>
      <c r="P881" s="91"/>
      <c r="Q881" s="117" t="str">
        <f>IF(Stock[[#This Row],[BUYING QUANTITY]]&gt;0,Stock[[#This Row],[BUYING PRICE]]*(1+Stock[[#This Row],[% THRESHOLD (LOSS)]]),"")</f>
        <v/>
      </c>
      <c r="R881" s="106"/>
      <c r="S881" s="118" t="str">
        <f>IF(Stock[[#This Row],[CASH DIVIDEND]]&gt;0,Stock[[#This Row],[CASH DIVIDEND]]/(Stock[[#This Row],[BUYING PRICE]]*Stock[[#This Row],[BUYING QUANTITY]]),"")</f>
        <v/>
      </c>
      <c r="T881" s="106"/>
      <c r="U881" s="79"/>
      <c r="V881" s="97"/>
      <c r="W881" s="98"/>
      <c r="X881" s="168"/>
      <c r="Y881" s="126" t="str">
        <f>IF(Stock[[#This Row],[SELLING QUANTITY]]&gt;0,Stock[[#This Row],[SELLING PRICE]]*Stock[[#This Row],[SELLING QUANTITY]]*Stock[[#This Row],[% SELLING FEE]]+Stock[[#This Row],[SELLING PRICE]]*Stock[[#This Row],[SELLING QUANTITY]]*$D$12,"")</f>
        <v/>
      </c>
      <c r="Z881" s="127">
        <f>Stock[[#This Row],[BUYING QUANTITY]]+Stock[[#This Row],[STOCK DIVIDEND]]-Stock[[#This Row],[SELLING QUANTITY]]</f>
        <v>0</v>
      </c>
      <c r="AA8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1" s="121">
        <f ca="1">IF(Stock[[#This Row],[SELLING DATE]]&gt;0,Stock[[#This Row],[SELLING DATE]]-Stock[[#This Row],[BUY DATE]]+1,IF(Stock[[#This Row],[BUY DATE]]=0,0,TODAY()-Stock[[#This Row],[BUY DATE]]+1))</f>
        <v>0</v>
      </c>
      <c r="AC881" s="122" t="str">
        <f>IFERROR(Stock[[#This Row],[CASH DIVIDEND]]+Stock[[#This Row],[RETURN/(LOSS) FROM TRADING
(auto-fill)]],"")</f>
        <v/>
      </c>
      <c r="AD881" s="146" t="str">
        <f>IF(Stock[[#This Row],[SELLING QUANTITY]]&gt;0,SUM(Stock[[#This Row],[RETURN/(LOSS) FROM TRADING
(auto-fill)]],Stock[[#This Row],[CASH DIVIDEND]])/SUM(Stock[[#This Row],[BUYING PRICE]]*Stock[[#This Row],[SELLING QUANTITY]],Stock[[#This Row],[BUYING FEE
(auto-fill)]]*Stock[[#This Row],[SELLING QUANTITY]]/Stock[[#This Row],[BUYING QUANTITY]]),"")</f>
        <v/>
      </c>
      <c r="AE881" s="146" t="str">
        <f ca="1">IFERROR(IF(Stock[[#This Row],[HOLDING DAYS
(auto-fill)]]&lt;365,Stock[[#This Row],[% TOTAL RETURN/(LOSS)
(auto-fill)]]*365/Stock[[#This Row],[HOLDING DAYS
(auto-fill)]],POWER((1+Stock[[#This Row],[% TOTAL RETURN/(LOSS)
(auto-fill)]]),1/(Stock[[#This Row],[HOLDING DAYS
(auto-fill)]]/365))-1),"")</f>
        <v/>
      </c>
      <c r="AF881" s="92"/>
      <c r="AG881" s="149" t="str">
        <f>IF(Stock[[#This Row],[STATUS
(auto-fill)]]="HOLDING",Stock[[#This Row],[MARKET PRICE]]-Stock[[#This Row],[BUYING PRICE]],"")</f>
        <v/>
      </c>
      <c r="AH881" s="143" t="str">
        <f>IFERROR(Stock[[#This Row],[CHANGE
(auto-fill)]]/Stock[[#This Row],[BUYING PRICE]],"")</f>
        <v/>
      </c>
      <c r="AI881" s="129" t="str">
        <f>IF(Stock[[#This Row],[MARKET PRICE]]&gt;0,Stock[[#This Row],[MARKET PRICE]]*Stock[[#This Row],[REMAINING QUANTITY
(auto-fill)]],"")</f>
        <v/>
      </c>
    </row>
    <row r="882" spans="2:35">
      <c r="B882" s="112" t="str">
        <f>IF(AND(Stock[[#This Row],[BUYING QUANTITY]]&gt;0,Stock[[#This Row],[REMAINING QUANTITY
(auto-fill)]]=0),"SOLD OUT",
IF(AND(Stock[[#This Row],[BUYING QUANTITY]]&gt;0,Stock[[#This Row],[REMAINING QUANTITY
(auto-fill)]]&gt;0),"HOLDING",""))</f>
        <v/>
      </c>
      <c r="C882" s="111">
        <f t="shared" si="13"/>
        <v>869</v>
      </c>
      <c r="D882" s="79"/>
      <c r="E882" s="80"/>
      <c r="F882" s="162"/>
      <c r="G882" s="85"/>
      <c r="H882" s="86"/>
      <c r="I882" s="164"/>
      <c r="J882" s="115" t="str">
        <f>IF(Stock[[#This Row],[BUYING QUANTITY]]&gt;0,Stock[[#This Row],[BUYING PRICE]]*Stock[[#This Row],[BUYING QUANTITY]]*Stock[[#This Row],[% BUYING FEE]],"")</f>
        <v/>
      </c>
      <c r="K882" s="89"/>
      <c r="L882" s="90"/>
      <c r="M882" s="117" t="str">
        <f>IF(Stock[[#This Row],[BUYING QUANTITY]]&gt;0,Stock[[#This Row],[BUYING PRICE]]*(1+Stock[[#This Row],[% THRESHOLD (RETURN)_1]]),"")</f>
        <v/>
      </c>
      <c r="N882" s="91"/>
      <c r="O882" s="117" t="str">
        <f>IF(Stock[[#This Row],[BUYING QUANTITY]]&gt;0,Stock[[#This Row],[BUYING PRICE]]*(1+Stock[[#This Row],[% THRESHOLD (RETURN)_2]]),"")</f>
        <v/>
      </c>
      <c r="P882" s="91"/>
      <c r="Q882" s="117" t="str">
        <f>IF(Stock[[#This Row],[BUYING QUANTITY]]&gt;0,Stock[[#This Row],[BUYING PRICE]]*(1+Stock[[#This Row],[% THRESHOLD (LOSS)]]),"")</f>
        <v/>
      </c>
      <c r="R882" s="106"/>
      <c r="S882" s="118" t="str">
        <f>IF(Stock[[#This Row],[CASH DIVIDEND]]&gt;0,Stock[[#This Row],[CASH DIVIDEND]]/(Stock[[#This Row],[BUYING PRICE]]*Stock[[#This Row],[BUYING QUANTITY]]),"")</f>
        <v/>
      </c>
      <c r="T882" s="106"/>
      <c r="U882" s="79"/>
      <c r="V882" s="97"/>
      <c r="W882" s="98"/>
      <c r="X882" s="168"/>
      <c r="Y882" s="126" t="str">
        <f>IF(Stock[[#This Row],[SELLING QUANTITY]]&gt;0,Stock[[#This Row],[SELLING PRICE]]*Stock[[#This Row],[SELLING QUANTITY]]*Stock[[#This Row],[% SELLING FEE]]+Stock[[#This Row],[SELLING PRICE]]*Stock[[#This Row],[SELLING QUANTITY]]*$D$12,"")</f>
        <v/>
      </c>
      <c r="Z882" s="127">
        <f>Stock[[#This Row],[BUYING QUANTITY]]+Stock[[#This Row],[STOCK DIVIDEND]]-Stock[[#This Row],[SELLING QUANTITY]]</f>
        <v>0</v>
      </c>
      <c r="AA8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2" s="121">
        <f ca="1">IF(Stock[[#This Row],[SELLING DATE]]&gt;0,Stock[[#This Row],[SELLING DATE]]-Stock[[#This Row],[BUY DATE]]+1,IF(Stock[[#This Row],[BUY DATE]]=0,0,TODAY()-Stock[[#This Row],[BUY DATE]]+1))</f>
        <v>0</v>
      </c>
      <c r="AC882" s="122" t="str">
        <f>IFERROR(Stock[[#This Row],[CASH DIVIDEND]]+Stock[[#This Row],[RETURN/(LOSS) FROM TRADING
(auto-fill)]],"")</f>
        <v/>
      </c>
      <c r="AD882" s="146" t="str">
        <f>IF(Stock[[#This Row],[SELLING QUANTITY]]&gt;0,SUM(Stock[[#This Row],[RETURN/(LOSS) FROM TRADING
(auto-fill)]],Stock[[#This Row],[CASH DIVIDEND]])/SUM(Stock[[#This Row],[BUYING PRICE]]*Stock[[#This Row],[SELLING QUANTITY]],Stock[[#This Row],[BUYING FEE
(auto-fill)]]*Stock[[#This Row],[SELLING QUANTITY]]/Stock[[#This Row],[BUYING QUANTITY]]),"")</f>
        <v/>
      </c>
      <c r="AE882" s="146" t="str">
        <f ca="1">IFERROR(IF(Stock[[#This Row],[HOLDING DAYS
(auto-fill)]]&lt;365,Stock[[#This Row],[% TOTAL RETURN/(LOSS)
(auto-fill)]]*365/Stock[[#This Row],[HOLDING DAYS
(auto-fill)]],POWER((1+Stock[[#This Row],[% TOTAL RETURN/(LOSS)
(auto-fill)]]),1/(Stock[[#This Row],[HOLDING DAYS
(auto-fill)]]/365))-1),"")</f>
        <v/>
      </c>
      <c r="AF882" s="92"/>
      <c r="AG882" s="149" t="str">
        <f>IF(Stock[[#This Row],[STATUS
(auto-fill)]]="HOLDING",Stock[[#This Row],[MARKET PRICE]]-Stock[[#This Row],[BUYING PRICE]],"")</f>
        <v/>
      </c>
      <c r="AH882" s="143" t="str">
        <f>IFERROR(Stock[[#This Row],[CHANGE
(auto-fill)]]/Stock[[#This Row],[BUYING PRICE]],"")</f>
        <v/>
      </c>
      <c r="AI882" s="129" t="str">
        <f>IF(Stock[[#This Row],[MARKET PRICE]]&gt;0,Stock[[#This Row],[MARKET PRICE]]*Stock[[#This Row],[REMAINING QUANTITY
(auto-fill)]],"")</f>
        <v/>
      </c>
    </row>
    <row r="883" spans="2:35">
      <c r="B883" s="112" t="str">
        <f>IF(AND(Stock[[#This Row],[BUYING QUANTITY]]&gt;0,Stock[[#This Row],[REMAINING QUANTITY
(auto-fill)]]=0),"SOLD OUT",
IF(AND(Stock[[#This Row],[BUYING QUANTITY]]&gt;0,Stock[[#This Row],[REMAINING QUANTITY
(auto-fill)]]&gt;0),"HOLDING",""))</f>
        <v/>
      </c>
      <c r="C883" s="111">
        <f t="shared" si="13"/>
        <v>870</v>
      </c>
      <c r="D883" s="79"/>
      <c r="E883" s="80"/>
      <c r="F883" s="162"/>
      <c r="G883" s="85"/>
      <c r="H883" s="86"/>
      <c r="I883" s="164"/>
      <c r="J883" s="115" t="str">
        <f>IF(Stock[[#This Row],[BUYING QUANTITY]]&gt;0,Stock[[#This Row],[BUYING PRICE]]*Stock[[#This Row],[BUYING QUANTITY]]*Stock[[#This Row],[% BUYING FEE]],"")</f>
        <v/>
      </c>
      <c r="K883" s="89"/>
      <c r="L883" s="90"/>
      <c r="M883" s="117" t="str">
        <f>IF(Stock[[#This Row],[BUYING QUANTITY]]&gt;0,Stock[[#This Row],[BUYING PRICE]]*(1+Stock[[#This Row],[% THRESHOLD (RETURN)_1]]),"")</f>
        <v/>
      </c>
      <c r="N883" s="91"/>
      <c r="O883" s="117" t="str">
        <f>IF(Stock[[#This Row],[BUYING QUANTITY]]&gt;0,Stock[[#This Row],[BUYING PRICE]]*(1+Stock[[#This Row],[% THRESHOLD (RETURN)_2]]),"")</f>
        <v/>
      </c>
      <c r="P883" s="91"/>
      <c r="Q883" s="117" t="str">
        <f>IF(Stock[[#This Row],[BUYING QUANTITY]]&gt;0,Stock[[#This Row],[BUYING PRICE]]*(1+Stock[[#This Row],[% THRESHOLD (LOSS)]]),"")</f>
        <v/>
      </c>
      <c r="R883" s="106"/>
      <c r="S883" s="118" t="str">
        <f>IF(Stock[[#This Row],[CASH DIVIDEND]]&gt;0,Stock[[#This Row],[CASH DIVIDEND]]/(Stock[[#This Row],[BUYING PRICE]]*Stock[[#This Row],[BUYING QUANTITY]]),"")</f>
        <v/>
      </c>
      <c r="T883" s="106"/>
      <c r="U883" s="79"/>
      <c r="V883" s="97"/>
      <c r="W883" s="98"/>
      <c r="X883" s="168"/>
      <c r="Y883" s="126" t="str">
        <f>IF(Stock[[#This Row],[SELLING QUANTITY]]&gt;0,Stock[[#This Row],[SELLING PRICE]]*Stock[[#This Row],[SELLING QUANTITY]]*Stock[[#This Row],[% SELLING FEE]]+Stock[[#This Row],[SELLING PRICE]]*Stock[[#This Row],[SELLING QUANTITY]]*$D$12,"")</f>
        <v/>
      </c>
      <c r="Z883" s="127">
        <f>Stock[[#This Row],[BUYING QUANTITY]]+Stock[[#This Row],[STOCK DIVIDEND]]-Stock[[#This Row],[SELLING QUANTITY]]</f>
        <v>0</v>
      </c>
      <c r="AA8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3" s="121">
        <f ca="1">IF(Stock[[#This Row],[SELLING DATE]]&gt;0,Stock[[#This Row],[SELLING DATE]]-Stock[[#This Row],[BUY DATE]]+1,IF(Stock[[#This Row],[BUY DATE]]=0,0,TODAY()-Stock[[#This Row],[BUY DATE]]+1))</f>
        <v>0</v>
      </c>
      <c r="AC883" s="122" t="str">
        <f>IFERROR(Stock[[#This Row],[CASH DIVIDEND]]+Stock[[#This Row],[RETURN/(LOSS) FROM TRADING
(auto-fill)]],"")</f>
        <v/>
      </c>
      <c r="AD883" s="146" t="str">
        <f>IF(Stock[[#This Row],[SELLING QUANTITY]]&gt;0,SUM(Stock[[#This Row],[RETURN/(LOSS) FROM TRADING
(auto-fill)]],Stock[[#This Row],[CASH DIVIDEND]])/SUM(Stock[[#This Row],[BUYING PRICE]]*Stock[[#This Row],[SELLING QUANTITY]],Stock[[#This Row],[BUYING FEE
(auto-fill)]]*Stock[[#This Row],[SELLING QUANTITY]]/Stock[[#This Row],[BUYING QUANTITY]]),"")</f>
        <v/>
      </c>
      <c r="AE883" s="146" t="str">
        <f ca="1">IFERROR(IF(Stock[[#This Row],[HOLDING DAYS
(auto-fill)]]&lt;365,Stock[[#This Row],[% TOTAL RETURN/(LOSS)
(auto-fill)]]*365/Stock[[#This Row],[HOLDING DAYS
(auto-fill)]],POWER((1+Stock[[#This Row],[% TOTAL RETURN/(LOSS)
(auto-fill)]]),1/(Stock[[#This Row],[HOLDING DAYS
(auto-fill)]]/365))-1),"")</f>
        <v/>
      </c>
      <c r="AF883" s="92"/>
      <c r="AG883" s="149" t="str">
        <f>IF(Stock[[#This Row],[STATUS
(auto-fill)]]="HOLDING",Stock[[#This Row],[MARKET PRICE]]-Stock[[#This Row],[BUYING PRICE]],"")</f>
        <v/>
      </c>
      <c r="AH883" s="143" t="str">
        <f>IFERROR(Stock[[#This Row],[CHANGE
(auto-fill)]]/Stock[[#This Row],[BUYING PRICE]],"")</f>
        <v/>
      </c>
      <c r="AI883" s="129" t="str">
        <f>IF(Stock[[#This Row],[MARKET PRICE]]&gt;0,Stock[[#This Row],[MARKET PRICE]]*Stock[[#This Row],[REMAINING QUANTITY
(auto-fill)]],"")</f>
        <v/>
      </c>
    </row>
    <row r="884" spans="2:35">
      <c r="B884" s="112" t="str">
        <f>IF(AND(Stock[[#This Row],[BUYING QUANTITY]]&gt;0,Stock[[#This Row],[REMAINING QUANTITY
(auto-fill)]]=0),"SOLD OUT",
IF(AND(Stock[[#This Row],[BUYING QUANTITY]]&gt;0,Stock[[#This Row],[REMAINING QUANTITY
(auto-fill)]]&gt;0),"HOLDING",""))</f>
        <v/>
      </c>
      <c r="C884" s="111">
        <f t="shared" si="13"/>
        <v>871</v>
      </c>
      <c r="D884" s="79"/>
      <c r="E884" s="80"/>
      <c r="F884" s="162"/>
      <c r="G884" s="85"/>
      <c r="H884" s="86"/>
      <c r="I884" s="164"/>
      <c r="J884" s="115" t="str">
        <f>IF(Stock[[#This Row],[BUYING QUANTITY]]&gt;0,Stock[[#This Row],[BUYING PRICE]]*Stock[[#This Row],[BUYING QUANTITY]]*Stock[[#This Row],[% BUYING FEE]],"")</f>
        <v/>
      </c>
      <c r="K884" s="89"/>
      <c r="L884" s="90"/>
      <c r="M884" s="117" t="str">
        <f>IF(Stock[[#This Row],[BUYING QUANTITY]]&gt;0,Stock[[#This Row],[BUYING PRICE]]*(1+Stock[[#This Row],[% THRESHOLD (RETURN)_1]]),"")</f>
        <v/>
      </c>
      <c r="N884" s="91"/>
      <c r="O884" s="117" t="str">
        <f>IF(Stock[[#This Row],[BUYING QUANTITY]]&gt;0,Stock[[#This Row],[BUYING PRICE]]*(1+Stock[[#This Row],[% THRESHOLD (RETURN)_2]]),"")</f>
        <v/>
      </c>
      <c r="P884" s="91"/>
      <c r="Q884" s="117" t="str">
        <f>IF(Stock[[#This Row],[BUYING QUANTITY]]&gt;0,Stock[[#This Row],[BUYING PRICE]]*(1+Stock[[#This Row],[% THRESHOLD (LOSS)]]),"")</f>
        <v/>
      </c>
      <c r="R884" s="106"/>
      <c r="S884" s="118" t="str">
        <f>IF(Stock[[#This Row],[CASH DIVIDEND]]&gt;0,Stock[[#This Row],[CASH DIVIDEND]]/(Stock[[#This Row],[BUYING PRICE]]*Stock[[#This Row],[BUYING QUANTITY]]),"")</f>
        <v/>
      </c>
      <c r="T884" s="106"/>
      <c r="U884" s="79"/>
      <c r="V884" s="97"/>
      <c r="W884" s="98"/>
      <c r="X884" s="168"/>
      <c r="Y884" s="126" t="str">
        <f>IF(Stock[[#This Row],[SELLING QUANTITY]]&gt;0,Stock[[#This Row],[SELLING PRICE]]*Stock[[#This Row],[SELLING QUANTITY]]*Stock[[#This Row],[% SELLING FEE]]+Stock[[#This Row],[SELLING PRICE]]*Stock[[#This Row],[SELLING QUANTITY]]*$D$12,"")</f>
        <v/>
      </c>
      <c r="Z884" s="127">
        <f>Stock[[#This Row],[BUYING QUANTITY]]+Stock[[#This Row],[STOCK DIVIDEND]]-Stock[[#This Row],[SELLING QUANTITY]]</f>
        <v>0</v>
      </c>
      <c r="AA8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4" s="121">
        <f ca="1">IF(Stock[[#This Row],[SELLING DATE]]&gt;0,Stock[[#This Row],[SELLING DATE]]-Stock[[#This Row],[BUY DATE]]+1,IF(Stock[[#This Row],[BUY DATE]]=0,0,TODAY()-Stock[[#This Row],[BUY DATE]]+1))</f>
        <v>0</v>
      </c>
      <c r="AC884" s="122" t="str">
        <f>IFERROR(Stock[[#This Row],[CASH DIVIDEND]]+Stock[[#This Row],[RETURN/(LOSS) FROM TRADING
(auto-fill)]],"")</f>
        <v/>
      </c>
      <c r="AD884" s="146" t="str">
        <f>IF(Stock[[#This Row],[SELLING QUANTITY]]&gt;0,SUM(Stock[[#This Row],[RETURN/(LOSS) FROM TRADING
(auto-fill)]],Stock[[#This Row],[CASH DIVIDEND]])/SUM(Stock[[#This Row],[BUYING PRICE]]*Stock[[#This Row],[SELLING QUANTITY]],Stock[[#This Row],[BUYING FEE
(auto-fill)]]*Stock[[#This Row],[SELLING QUANTITY]]/Stock[[#This Row],[BUYING QUANTITY]]),"")</f>
        <v/>
      </c>
      <c r="AE884" s="146" t="str">
        <f ca="1">IFERROR(IF(Stock[[#This Row],[HOLDING DAYS
(auto-fill)]]&lt;365,Stock[[#This Row],[% TOTAL RETURN/(LOSS)
(auto-fill)]]*365/Stock[[#This Row],[HOLDING DAYS
(auto-fill)]],POWER((1+Stock[[#This Row],[% TOTAL RETURN/(LOSS)
(auto-fill)]]),1/(Stock[[#This Row],[HOLDING DAYS
(auto-fill)]]/365))-1),"")</f>
        <v/>
      </c>
      <c r="AF884" s="92"/>
      <c r="AG884" s="149" t="str">
        <f>IF(Stock[[#This Row],[STATUS
(auto-fill)]]="HOLDING",Stock[[#This Row],[MARKET PRICE]]-Stock[[#This Row],[BUYING PRICE]],"")</f>
        <v/>
      </c>
      <c r="AH884" s="143" t="str">
        <f>IFERROR(Stock[[#This Row],[CHANGE
(auto-fill)]]/Stock[[#This Row],[BUYING PRICE]],"")</f>
        <v/>
      </c>
      <c r="AI884" s="129" t="str">
        <f>IF(Stock[[#This Row],[MARKET PRICE]]&gt;0,Stock[[#This Row],[MARKET PRICE]]*Stock[[#This Row],[REMAINING QUANTITY
(auto-fill)]],"")</f>
        <v/>
      </c>
    </row>
    <row r="885" spans="2:35">
      <c r="B885" s="112" t="str">
        <f>IF(AND(Stock[[#This Row],[BUYING QUANTITY]]&gt;0,Stock[[#This Row],[REMAINING QUANTITY
(auto-fill)]]=0),"SOLD OUT",
IF(AND(Stock[[#This Row],[BUYING QUANTITY]]&gt;0,Stock[[#This Row],[REMAINING QUANTITY
(auto-fill)]]&gt;0),"HOLDING",""))</f>
        <v/>
      </c>
      <c r="C885" s="111">
        <f t="shared" si="13"/>
        <v>872</v>
      </c>
      <c r="D885" s="79"/>
      <c r="E885" s="80"/>
      <c r="F885" s="162"/>
      <c r="G885" s="85"/>
      <c r="H885" s="86"/>
      <c r="I885" s="164"/>
      <c r="J885" s="115" t="str">
        <f>IF(Stock[[#This Row],[BUYING QUANTITY]]&gt;0,Stock[[#This Row],[BUYING PRICE]]*Stock[[#This Row],[BUYING QUANTITY]]*Stock[[#This Row],[% BUYING FEE]],"")</f>
        <v/>
      </c>
      <c r="K885" s="89"/>
      <c r="L885" s="90"/>
      <c r="M885" s="117" t="str">
        <f>IF(Stock[[#This Row],[BUYING QUANTITY]]&gt;0,Stock[[#This Row],[BUYING PRICE]]*(1+Stock[[#This Row],[% THRESHOLD (RETURN)_1]]),"")</f>
        <v/>
      </c>
      <c r="N885" s="91"/>
      <c r="O885" s="117" t="str">
        <f>IF(Stock[[#This Row],[BUYING QUANTITY]]&gt;0,Stock[[#This Row],[BUYING PRICE]]*(1+Stock[[#This Row],[% THRESHOLD (RETURN)_2]]),"")</f>
        <v/>
      </c>
      <c r="P885" s="91"/>
      <c r="Q885" s="117" t="str">
        <f>IF(Stock[[#This Row],[BUYING QUANTITY]]&gt;0,Stock[[#This Row],[BUYING PRICE]]*(1+Stock[[#This Row],[% THRESHOLD (LOSS)]]),"")</f>
        <v/>
      </c>
      <c r="R885" s="106"/>
      <c r="S885" s="118" t="str">
        <f>IF(Stock[[#This Row],[CASH DIVIDEND]]&gt;0,Stock[[#This Row],[CASH DIVIDEND]]/(Stock[[#This Row],[BUYING PRICE]]*Stock[[#This Row],[BUYING QUANTITY]]),"")</f>
        <v/>
      </c>
      <c r="T885" s="106"/>
      <c r="U885" s="79"/>
      <c r="V885" s="97"/>
      <c r="W885" s="98"/>
      <c r="X885" s="168"/>
      <c r="Y885" s="126" t="str">
        <f>IF(Stock[[#This Row],[SELLING QUANTITY]]&gt;0,Stock[[#This Row],[SELLING PRICE]]*Stock[[#This Row],[SELLING QUANTITY]]*Stock[[#This Row],[% SELLING FEE]]+Stock[[#This Row],[SELLING PRICE]]*Stock[[#This Row],[SELLING QUANTITY]]*$D$12,"")</f>
        <v/>
      </c>
      <c r="Z885" s="127">
        <f>Stock[[#This Row],[BUYING QUANTITY]]+Stock[[#This Row],[STOCK DIVIDEND]]-Stock[[#This Row],[SELLING QUANTITY]]</f>
        <v>0</v>
      </c>
      <c r="AA8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5" s="121">
        <f ca="1">IF(Stock[[#This Row],[SELLING DATE]]&gt;0,Stock[[#This Row],[SELLING DATE]]-Stock[[#This Row],[BUY DATE]]+1,IF(Stock[[#This Row],[BUY DATE]]=0,0,TODAY()-Stock[[#This Row],[BUY DATE]]+1))</f>
        <v>0</v>
      </c>
      <c r="AC885" s="122" t="str">
        <f>IFERROR(Stock[[#This Row],[CASH DIVIDEND]]+Stock[[#This Row],[RETURN/(LOSS) FROM TRADING
(auto-fill)]],"")</f>
        <v/>
      </c>
      <c r="AD885" s="146" t="str">
        <f>IF(Stock[[#This Row],[SELLING QUANTITY]]&gt;0,SUM(Stock[[#This Row],[RETURN/(LOSS) FROM TRADING
(auto-fill)]],Stock[[#This Row],[CASH DIVIDEND]])/SUM(Stock[[#This Row],[BUYING PRICE]]*Stock[[#This Row],[SELLING QUANTITY]],Stock[[#This Row],[BUYING FEE
(auto-fill)]]*Stock[[#This Row],[SELLING QUANTITY]]/Stock[[#This Row],[BUYING QUANTITY]]),"")</f>
        <v/>
      </c>
      <c r="AE885" s="146" t="str">
        <f ca="1">IFERROR(IF(Stock[[#This Row],[HOLDING DAYS
(auto-fill)]]&lt;365,Stock[[#This Row],[% TOTAL RETURN/(LOSS)
(auto-fill)]]*365/Stock[[#This Row],[HOLDING DAYS
(auto-fill)]],POWER((1+Stock[[#This Row],[% TOTAL RETURN/(LOSS)
(auto-fill)]]),1/(Stock[[#This Row],[HOLDING DAYS
(auto-fill)]]/365))-1),"")</f>
        <v/>
      </c>
      <c r="AF885" s="92"/>
      <c r="AG885" s="149" t="str">
        <f>IF(Stock[[#This Row],[STATUS
(auto-fill)]]="HOLDING",Stock[[#This Row],[MARKET PRICE]]-Stock[[#This Row],[BUYING PRICE]],"")</f>
        <v/>
      </c>
      <c r="AH885" s="143" t="str">
        <f>IFERROR(Stock[[#This Row],[CHANGE
(auto-fill)]]/Stock[[#This Row],[BUYING PRICE]],"")</f>
        <v/>
      </c>
      <c r="AI885" s="129" t="str">
        <f>IF(Stock[[#This Row],[MARKET PRICE]]&gt;0,Stock[[#This Row],[MARKET PRICE]]*Stock[[#This Row],[REMAINING QUANTITY
(auto-fill)]],"")</f>
        <v/>
      </c>
    </row>
    <row r="886" spans="2:35">
      <c r="B886" s="112" t="str">
        <f>IF(AND(Stock[[#This Row],[BUYING QUANTITY]]&gt;0,Stock[[#This Row],[REMAINING QUANTITY
(auto-fill)]]=0),"SOLD OUT",
IF(AND(Stock[[#This Row],[BUYING QUANTITY]]&gt;0,Stock[[#This Row],[REMAINING QUANTITY
(auto-fill)]]&gt;0),"HOLDING",""))</f>
        <v/>
      </c>
      <c r="C886" s="111">
        <f t="shared" si="13"/>
        <v>873</v>
      </c>
      <c r="D886" s="79"/>
      <c r="E886" s="80"/>
      <c r="F886" s="162"/>
      <c r="G886" s="85"/>
      <c r="H886" s="86"/>
      <c r="I886" s="164"/>
      <c r="J886" s="115" t="str">
        <f>IF(Stock[[#This Row],[BUYING QUANTITY]]&gt;0,Stock[[#This Row],[BUYING PRICE]]*Stock[[#This Row],[BUYING QUANTITY]]*Stock[[#This Row],[% BUYING FEE]],"")</f>
        <v/>
      </c>
      <c r="K886" s="89"/>
      <c r="L886" s="90"/>
      <c r="M886" s="117" t="str">
        <f>IF(Stock[[#This Row],[BUYING QUANTITY]]&gt;0,Stock[[#This Row],[BUYING PRICE]]*(1+Stock[[#This Row],[% THRESHOLD (RETURN)_1]]),"")</f>
        <v/>
      </c>
      <c r="N886" s="91"/>
      <c r="O886" s="117" t="str">
        <f>IF(Stock[[#This Row],[BUYING QUANTITY]]&gt;0,Stock[[#This Row],[BUYING PRICE]]*(1+Stock[[#This Row],[% THRESHOLD (RETURN)_2]]),"")</f>
        <v/>
      </c>
      <c r="P886" s="91"/>
      <c r="Q886" s="117" t="str">
        <f>IF(Stock[[#This Row],[BUYING QUANTITY]]&gt;0,Stock[[#This Row],[BUYING PRICE]]*(1+Stock[[#This Row],[% THRESHOLD (LOSS)]]),"")</f>
        <v/>
      </c>
      <c r="R886" s="106"/>
      <c r="S886" s="118" t="str">
        <f>IF(Stock[[#This Row],[CASH DIVIDEND]]&gt;0,Stock[[#This Row],[CASH DIVIDEND]]/(Stock[[#This Row],[BUYING PRICE]]*Stock[[#This Row],[BUYING QUANTITY]]),"")</f>
        <v/>
      </c>
      <c r="T886" s="106"/>
      <c r="U886" s="79"/>
      <c r="V886" s="97"/>
      <c r="W886" s="98"/>
      <c r="X886" s="168"/>
      <c r="Y886" s="126" t="str">
        <f>IF(Stock[[#This Row],[SELLING QUANTITY]]&gt;0,Stock[[#This Row],[SELLING PRICE]]*Stock[[#This Row],[SELLING QUANTITY]]*Stock[[#This Row],[% SELLING FEE]]+Stock[[#This Row],[SELLING PRICE]]*Stock[[#This Row],[SELLING QUANTITY]]*$D$12,"")</f>
        <v/>
      </c>
      <c r="Z886" s="127">
        <f>Stock[[#This Row],[BUYING QUANTITY]]+Stock[[#This Row],[STOCK DIVIDEND]]-Stock[[#This Row],[SELLING QUANTITY]]</f>
        <v>0</v>
      </c>
      <c r="AA8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6" s="121">
        <f ca="1">IF(Stock[[#This Row],[SELLING DATE]]&gt;0,Stock[[#This Row],[SELLING DATE]]-Stock[[#This Row],[BUY DATE]]+1,IF(Stock[[#This Row],[BUY DATE]]=0,0,TODAY()-Stock[[#This Row],[BUY DATE]]+1))</f>
        <v>0</v>
      </c>
      <c r="AC886" s="122" t="str">
        <f>IFERROR(Stock[[#This Row],[CASH DIVIDEND]]+Stock[[#This Row],[RETURN/(LOSS) FROM TRADING
(auto-fill)]],"")</f>
        <v/>
      </c>
      <c r="AD886" s="146" t="str">
        <f>IF(Stock[[#This Row],[SELLING QUANTITY]]&gt;0,SUM(Stock[[#This Row],[RETURN/(LOSS) FROM TRADING
(auto-fill)]],Stock[[#This Row],[CASH DIVIDEND]])/SUM(Stock[[#This Row],[BUYING PRICE]]*Stock[[#This Row],[SELLING QUANTITY]],Stock[[#This Row],[BUYING FEE
(auto-fill)]]*Stock[[#This Row],[SELLING QUANTITY]]/Stock[[#This Row],[BUYING QUANTITY]]),"")</f>
        <v/>
      </c>
      <c r="AE886" s="146" t="str">
        <f ca="1">IFERROR(IF(Stock[[#This Row],[HOLDING DAYS
(auto-fill)]]&lt;365,Stock[[#This Row],[% TOTAL RETURN/(LOSS)
(auto-fill)]]*365/Stock[[#This Row],[HOLDING DAYS
(auto-fill)]],POWER((1+Stock[[#This Row],[% TOTAL RETURN/(LOSS)
(auto-fill)]]),1/(Stock[[#This Row],[HOLDING DAYS
(auto-fill)]]/365))-1),"")</f>
        <v/>
      </c>
      <c r="AF886" s="92"/>
      <c r="AG886" s="149" t="str">
        <f>IF(Stock[[#This Row],[STATUS
(auto-fill)]]="HOLDING",Stock[[#This Row],[MARKET PRICE]]-Stock[[#This Row],[BUYING PRICE]],"")</f>
        <v/>
      </c>
      <c r="AH886" s="143" t="str">
        <f>IFERROR(Stock[[#This Row],[CHANGE
(auto-fill)]]/Stock[[#This Row],[BUYING PRICE]],"")</f>
        <v/>
      </c>
      <c r="AI886" s="129" t="str">
        <f>IF(Stock[[#This Row],[MARKET PRICE]]&gt;0,Stock[[#This Row],[MARKET PRICE]]*Stock[[#This Row],[REMAINING QUANTITY
(auto-fill)]],"")</f>
        <v/>
      </c>
    </row>
    <row r="887" spans="2:35">
      <c r="B887" s="112" t="str">
        <f>IF(AND(Stock[[#This Row],[BUYING QUANTITY]]&gt;0,Stock[[#This Row],[REMAINING QUANTITY
(auto-fill)]]=0),"SOLD OUT",
IF(AND(Stock[[#This Row],[BUYING QUANTITY]]&gt;0,Stock[[#This Row],[REMAINING QUANTITY
(auto-fill)]]&gt;0),"HOLDING",""))</f>
        <v/>
      </c>
      <c r="C887" s="111">
        <f t="shared" si="13"/>
        <v>874</v>
      </c>
      <c r="D887" s="79"/>
      <c r="E887" s="80"/>
      <c r="F887" s="162"/>
      <c r="G887" s="85"/>
      <c r="H887" s="86"/>
      <c r="I887" s="164"/>
      <c r="J887" s="115" t="str">
        <f>IF(Stock[[#This Row],[BUYING QUANTITY]]&gt;0,Stock[[#This Row],[BUYING PRICE]]*Stock[[#This Row],[BUYING QUANTITY]]*Stock[[#This Row],[% BUYING FEE]],"")</f>
        <v/>
      </c>
      <c r="K887" s="89"/>
      <c r="L887" s="90"/>
      <c r="M887" s="117" t="str">
        <f>IF(Stock[[#This Row],[BUYING QUANTITY]]&gt;0,Stock[[#This Row],[BUYING PRICE]]*(1+Stock[[#This Row],[% THRESHOLD (RETURN)_1]]),"")</f>
        <v/>
      </c>
      <c r="N887" s="91"/>
      <c r="O887" s="117" t="str">
        <f>IF(Stock[[#This Row],[BUYING QUANTITY]]&gt;0,Stock[[#This Row],[BUYING PRICE]]*(1+Stock[[#This Row],[% THRESHOLD (RETURN)_2]]),"")</f>
        <v/>
      </c>
      <c r="P887" s="91"/>
      <c r="Q887" s="117" t="str">
        <f>IF(Stock[[#This Row],[BUYING QUANTITY]]&gt;0,Stock[[#This Row],[BUYING PRICE]]*(1+Stock[[#This Row],[% THRESHOLD (LOSS)]]),"")</f>
        <v/>
      </c>
      <c r="R887" s="106"/>
      <c r="S887" s="118" t="str">
        <f>IF(Stock[[#This Row],[CASH DIVIDEND]]&gt;0,Stock[[#This Row],[CASH DIVIDEND]]/(Stock[[#This Row],[BUYING PRICE]]*Stock[[#This Row],[BUYING QUANTITY]]),"")</f>
        <v/>
      </c>
      <c r="T887" s="106"/>
      <c r="U887" s="79"/>
      <c r="V887" s="97"/>
      <c r="W887" s="98"/>
      <c r="X887" s="168"/>
      <c r="Y887" s="126" t="str">
        <f>IF(Stock[[#This Row],[SELLING QUANTITY]]&gt;0,Stock[[#This Row],[SELLING PRICE]]*Stock[[#This Row],[SELLING QUANTITY]]*Stock[[#This Row],[% SELLING FEE]]+Stock[[#This Row],[SELLING PRICE]]*Stock[[#This Row],[SELLING QUANTITY]]*$D$12,"")</f>
        <v/>
      </c>
      <c r="Z887" s="127">
        <f>Stock[[#This Row],[BUYING QUANTITY]]+Stock[[#This Row],[STOCK DIVIDEND]]-Stock[[#This Row],[SELLING QUANTITY]]</f>
        <v>0</v>
      </c>
      <c r="AA8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7" s="121">
        <f ca="1">IF(Stock[[#This Row],[SELLING DATE]]&gt;0,Stock[[#This Row],[SELLING DATE]]-Stock[[#This Row],[BUY DATE]]+1,IF(Stock[[#This Row],[BUY DATE]]=0,0,TODAY()-Stock[[#This Row],[BUY DATE]]+1))</f>
        <v>0</v>
      </c>
      <c r="AC887" s="122" t="str">
        <f>IFERROR(Stock[[#This Row],[CASH DIVIDEND]]+Stock[[#This Row],[RETURN/(LOSS) FROM TRADING
(auto-fill)]],"")</f>
        <v/>
      </c>
      <c r="AD887" s="146" t="str">
        <f>IF(Stock[[#This Row],[SELLING QUANTITY]]&gt;0,SUM(Stock[[#This Row],[RETURN/(LOSS) FROM TRADING
(auto-fill)]],Stock[[#This Row],[CASH DIVIDEND]])/SUM(Stock[[#This Row],[BUYING PRICE]]*Stock[[#This Row],[SELLING QUANTITY]],Stock[[#This Row],[BUYING FEE
(auto-fill)]]*Stock[[#This Row],[SELLING QUANTITY]]/Stock[[#This Row],[BUYING QUANTITY]]),"")</f>
        <v/>
      </c>
      <c r="AE887" s="146" t="str">
        <f ca="1">IFERROR(IF(Stock[[#This Row],[HOLDING DAYS
(auto-fill)]]&lt;365,Stock[[#This Row],[% TOTAL RETURN/(LOSS)
(auto-fill)]]*365/Stock[[#This Row],[HOLDING DAYS
(auto-fill)]],POWER((1+Stock[[#This Row],[% TOTAL RETURN/(LOSS)
(auto-fill)]]),1/(Stock[[#This Row],[HOLDING DAYS
(auto-fill)]]/365))-1),"")</f>
        <v/>
      </c>
      <c r="AF887" s="92"/>
      <c r="AG887" s="149" t="str">
        <f>IF(Stock[[#This Row],[STATUS
(auto-fill)]]="HOLDING",Stock[[#This Row],[MARKET PRICE]]-Stock[[#This Row],[BUYING PRICE]],"")</f>
        <v/>
      </c>
      <c r="AH887" s="143" t="str">
        <f>IFERROR(Stock[[#This Row],[CHANGE
(auto-fill)]]/Stock[[#This Row],[BUYING PRICE]],"")</f>
        <v/>
      </c>
      <c r="AI887" s="129" t="str">
        <f>IF(Stock[[#This Row],[MARKET PRICE]]&gt;0,Stock[[#This Row],[MARKET PRICE]]*Stock[[#This Row],[REMAINING QUANTITY
(auto-fill)]],"")</f>
        <v/>
      </c>
    </row>
    <row r="888" spans="2:35">
      <c r="B888" s="112" t="str">
        <f>IF(AND(Stock[[#This Row],[BUYING QUANTITY]]&gt;0,Stock[[#This Row],[REMAINING QUANTITY
(auto-fill)]]=0),"SOLD OUT",
IF(AND(Stock[[#This Row],[BUYING QUANTITY]]&gt;0,Stock[[#This Row],[REMAINING QUANTITY
(auto-fill)]]&gt;0),"HOLDING",""))</f>
        <v/>
      </c>
      <c r="C888" s="111">
        <f t="shared" si="13"/>
        <v>875</v>
      </c>
      <c r="D888" s="79"/>
      <c r="E888" s="80"/>
      <c r="F888" s="162"/>
      <c r="G888" s="85"/>
      <c r="H888" s="86"/>
      <c r="I888" s="164"/>
      <c r="J888" s="115" t="str">
        <f>IF(Stock[[#This Row],[BUYING QUANTITY]]&gt;0,Stock[[#This Row],[BUYING PRICE]]*Stock[[#This Row],[BUYING QUANTITY]]*Stock[[#This Row],[% BUYING FEE]],"")</f>
        <v/>
      </c>
      <c r="K888" s="89"/>
      <c r="L888" s="90"/>
      <c r="M888" s="117" t="str">
        <f>IF(Stock[[#This Row],[BUYING QUANTITY]]&gt;0,Stock[[#This Row],[BUYING PRICE]]*(1+Stock[[#This Row],[% THRESHOLD (RETURN)_1]]),"")</f>
        <v/>
      </c>
      <c r="N888" s="91"/>
      <c r="O888" s="117" t="str">
        <f>IF(Stock[[#This Row],[BUYING QUANTITY]]&gt;0,Stock[[#This Row],[BUYING PRICE]]*(1+Stock[[#This Row],[% THRESHOLD (RETURN)_2]]),"")</f>
        <v/>
      </c>
      <c r="P888" s="91"/>
      <c r="Q888" s="117" t="str">
        <f>IF(Stock[[#This Row],[BUYING QUANTITY]]&gt;0,Stock[[#This Row],[BUYING PRICE]]*(1+Stock[[#This Row],[% THRESHOLD (LOSS)]]),"")</f>
        <v/>
      </c>
      <c r="R888" s="106"/>
      <c r="S888" s="118" t="str">
        <f>IF(Stock[[#This Row],[CASH DIVIDEND]]&gt;0,Stock[[#This Row],[CASH DIVIDEND]]/(Stock[[#This Row],[BUYING PRICE]]*Stock[[#This Row],[BUYING QUANTITY]]),"")</f>
        <v/>
      </c>
      <c r="T888" s="106"/>
      <c r="U888" s="79"/>
      <c r="V888" s="97"/>
      <c r="W888" s="98"/>
      <c r="X888" s="168"/>
      <c r="Y888" s="126" t="str">
        <f>IF(Stock[[#This Row],[SELLING QUANTITY]]&gt;0,Stock[[#This Row],[SELLING PRICE]]*Stock[[#This Row],[SELLING QUANTITY]]*Stock[[#This Row],[% SELLING FEE]]+Stock[[#This Row],[SELLING PRICE]]*Stock[[#This Row],[SELLING QUANTITY]]*$D$12,"")</f>
        <v/>
      </c>
      <c r="Z888" s="127">
        <f>Stock[[#This Row],[BUYING QUANTITY]]+Stock[[#This Row],[STOCK DIVIDEND]]-Stock[[#This Row],[SELLING QUANTITY]]</f>
        <v>0</v>
      </c>
      <c r="AA8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8" s="121">
        <f ca="1">IF(Stock[[#This Row],[SELLING DATE]]&gt;0,Stock[[#This Row],[SELLING DATE]]-Stock[[#This Row],[BUY DATE]]+1,IF(Stock[[#This Row],[BUY DATE]]=0,0,TODAY()-Stock[[#This Row],[BUY DATE]]+1))</f>
        <v>0</v>
      </c>
      <c r="AC888" s="122" t="str">
        <f>IFERROR(Stock[[#This Row],[CASH DIVIDEND]]+Stock[[#This Row],[RETURN/(LOSS) FROM TRADING
(auto-fill)]],"")</f>
        <v/>
      </c>
      <c r="AD888" s="146" t="str">
        <f>IF(Stock[[#This Row],[SELLING QUANTITY]]&gt;0,SUM(Stock[[#This Row],[RETURN/(LOSS) FROM TRADING
(auto-fill)]],Stock[[#This Row],[CASH DIVIDEND]])/SUM(Stock[[#This Row],[BUYING PRICE]]*Stock[[#This Row],[SELLING QUANTITY]],Stock[[#This Row],[BUYING FEE
(auto-fill)]]*Stock[[#This Row],[SELLING QUANTITY]]/Stock[[#This Row],[BUYING QUANTITY]]),"")</f>
        <v/>
      </c>
      <c r="AE888" s="146" t="str">
        <f ca="1">IFERROR(IF(Stock[[#This Row],[HOLDING DAYS
(auto-fill)]]&lt;365,Stock[[#This Row],[% TOTAL RETURN/(LOSS)
(auto-fill)]]*365/Stock[[#This Row],[HOLDING DAYS
(auto-fill)]],POWER((1+Stock[[#This Row],[% TOTAL RETURN/(LOSS)
(auto-fill)]]),1/(Stock[[#This Row],[HOLDING DAYS
(auto-fill)]]/365))-1),"")</f>
        <v/>
      </c>
      <c r="AF888" s="92"/>
      <c r="AG888" s="149" t="str">
        <f>IF(Stock[[#This Row],[STATUS
(auto-fill)]]="HOLDING",Stock[[#This Row],[MARKET PRICE]]-Stock[[#This Row],[BUYING PRICE]],"")</f>
        <v/>
      </c>
      <c r="AH888" s="143" t="str">
        <f>IFERROR(Stock[[#This Row],[CHANGE
(auto-fill)]]/Stock[[#This Row],[BUYING PRICE]],"")</f>
        <v/>
      </c>
      <c r="AI888" s="129" t="str">
        <f>IF(Stock[[#This Row],[MARKET PRICE]]&gt;0,Stock[[#This Row],[MARKET PRICE]]*Stock[[#This Row],[REMAINING QUANTITY
(auto-fill)]],"")</f>
        <v/>
      </c>
    </row>
    <row r="889" spans="2:35">
      <c r="B889" s="112" t="str">
        <f>IF(AND(Stock[[#This Row],[BUYING QUANTITY]]&gt;0,Stock[[#This Row],[REMAINING QUANTITY
(auto-fill)]]=0),"SOLD OUT",
IF(AND(Stock[[#This Row],[BUYING QUANTITY]]&gt;0,Stock[[#This Row],[REMAINING QUANTITY
(auto-fill)]]&gt;0),"HOLDING",""))</f>
        <v/>
      </c>
      <c r="C889" s="111">
        <f t="shared" si="13"/>
        <v>876</v>
      </c>
      <c r="D889" s="79"/>
      <c r="E889" s="80"/>
      <c r="F889" s="162"/>
      <c r="G889" s="85"/>
      <c r="H889" s="86"/>
      <c r="I889" s="164"/>
      <c r="J889" s="115" t="str">
        <f>IF(Stock[[#This Row],[BUYING QUANTITY]]&gt;0,Stock[[#This Row],[BUYING PRICE]]*Stock[[#This Row],[BUYING QUANTITY]]*Stock[[#This Row],[% BUYING FEE]],"")</f>
        <v/>
      </c>
      <c r="K889" s="89"/>
      <c r="L889" s="90"/>
      <c r="M889" s="117" t="str">
        <f>IF(Stock[[#This Row],[BUYING QUANTITY]]&gt;0,Stock[[#This Row],[BUYING PRICE]]*(1+Stock[[#This Row],[% THRESHOLD (RETURN)_1]]),"")</f>
        <v/>
      </c>
      <c r="N889" s="91"/>
      <c r="O889" s="117" t="str">
        <f>IF(Stock[[#This Row],[BUYING QUANTITY]]&gt;0,Stock[[#This Row],[BUYING PRICE]]*(1+Stock[[#This Row],[% THRESHOLD (RETURN)_2]]),"")</f>
        <v/>
      </c>
      <c r="P889" s="91"/>
      <c r="Q889" s="117" t="str">
        <f>IF(Stock[[#This Row],[BUYING QUANTITY]]&gt;0,Stock[[#This Row],[BUYING PRICE]]*(1+Stock[[#This Row],[% THRESHOLD (LOSS)]]),"")</f>
        <v/>
      </c>
      <c r="R889" s="106"/>
      <c r="S889" s="118" t="str">
        <f>IF(Stock[[#This Row],[CASH DIVIDEND]]&gt;0,Stock[[#This Row],[CASH DIVIDEND]]/(Stock[[#This Row],[BUYING PRICE]]*Stock[[#This Row],[BUYING QUANTITY]]),"")</f>
        <v/>
      </c>
      <c r="T889" s="106"/>
      <c r="U889" s="79"/>
      <c r="V889" s="97"/>
      <c r="W889" s="98"/>
      <c r="X889" s="168"/>
      <c r="Y889" s="126" t="str">
        <f>IF(Stock[[#This Row],[SELLING QUANTITY]]&gt;0,Stock[[#This Row],[SELLING PRICE]]*Stock[[#This Row],[SELLING QUANTITY]]*Stock[[#This Row],[% SELLING FEE]]+Stock[[#This Row],[SELLING PRICE]]*Stock[[#This Row],[SELLING QUANTITY]]*$D$12,"")</f>
        <v/>
      </c>
      <c r="Z889" s="127">
        <f>Stock[[#This Row],[BUYING QUANTITY]]+Stock[[#This Row],[STOCK DIVIDEND]]-Stock[[#This Row],[SELLING QUANTITY]]</f>
        <v>0</v>
      </c>
      <c r="AA8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89" s="121">
        <f ca="1">IF(Stock[[#This Row],[SELLING DATE]]&gt;0,Stock[[#This Row],[SELLING DATE]]-Stock[[#This Row],[BUY DATE]]+1,IF(Stock[[#This Row],[BUY DATE]]=0,0,TODAY()-Stock[[#This Row],[BUY DATE]]+1))</f>
        <v>0</v>
      </c>
      <c r="AC889" s="122" t="str">
        <f>IFERROR(Stock[[#This Row],[CASH DIVIDEND]]+Stock[[#This Row],[RETURN/(LOSS) FROM TRADING
(auto-fill)]],"")</f>
        <v/>
      </c>
      <c r="AD889" s="146" t="str">
        <f>IF(Stock[[#This Row],[SELLING QUANTITY]]&gt;0,SUM(Stock[[#This Row],[RETURN/(LOSS) FROM TRADING
(auto-fill)]],Stock[[#This Row],[CASH DIVIDEND]])/SUM(Stock[[#This Row],[BUYING PRICE]]*Stock[[#This Row],[SELLING QUANTITY]],Stock[[#This Row],[BUYING FEE
(auto-fill)]]*Stock[[#This Row],[SELLING QUANTITY]]/Stock[[#This Row],[BUYING QUANTITY]]),"")</f>
        <v/>
      </c>
      <c r="AE889" s="146" t="str">
        <f ca="1">IFERROR(IF(Stock[[#This Row],[HOLDING DAYS
(auto-fill)]]&lt;365,Stock[[#This Row],[% TOTAL RETURN/(LOSS)
(auto-fill)]]*365/Stock[[#This Row],[HOLDING DAYS
(auto-fill)]],POWER((1+Stock[[#This Row],[% TOTAL RETURN/(LOSS)
(auto-fill)]]),1/(Stock[[#This Row],[HOLDING DAYS
(auto-fill)]]/365))-1),"")</f>
        <v/>
      </c>
      <c r="AF889" s="92"/>
      <c r="AG889" s="149" t="str">
        <f>IF(Stock[[#This Row],[STATUS
(auto-fill)]]="HOLDING",Stock[[#This Row],[MARKET PRICE]]-Stock[[#This Row],[BUYING PRICE]],"")</f>
        <v/>
      </c>
      <c r="AH889" s="143" t="str">
        <f>IFERROR(Stock[[#This Row],[CHANGE
(auto-fill)]]/Stock[[#This Row],[BUYING PRICE]],"")</f>
        <v/>
      </c>
      <c r="AI889" s="129" t="str">
        <f>IF(Stock[[#This Row],[MARKET PRICE]]&gt;0,Stock[[#This Row],[MARKET PRICE]]*Stock[[#This Row],[REMAINING QUANTITY
(auto-fill)]],"")</f>
        <v/>
      </c>
    </row>
    <row r="890" spans="2:35">
      <c r="B890" s="112" t="str">
        <f>IF(AND(Stock[[#This Row],[BUYING QUANTITY]]&gt;0,Stock[[#This Row],[REMAINING QUANTITY
(auto-fill)]]=0),"SOLD OUT",
IF(AND(Stock[[#This Row],[BUYING QUANTITY]]&gt;0,Stock[[#This Row],[REMAINING QUANTITY
(auto-fill)]]&gt;0),"HOLDING",""))</f>
        <v/>
      </c>
      <c r="C890" s="111">
        <f t="shared" si="13"/>
        <v>877</v>
      </c>
      <c r="D890" s="79"/>
      <c r="E890" s="80"/>
      <c r="F890" s="162"/>
      <c r="G890" s="85"/>
      <c r="H890" s="86"/>
      <c r="I890" s="164"/>
      <c r="J890" s="115" t="str">
        <f>IF(Stock[[#This Row],[BUYING QUANTITY]]&gt;0,Stock[[#This Row],[BUYING PRICE]]*Stock[[#This Row],[BUYING QUANTITY]]*Stock[[#This Row],[% BUYING FEE]],"")</f>
        <v/>
      </c>
      <c r="K890" s="89"/>
      <c r="L890" s="90"/>
      <c r="M890" s="117" t="str">
        <f>IF(Stock[[#This Row],[BUYING QUANTITY]]&gt;0,Stock[[#This Row],[BUYING PRICE]]*(1+Stock[[#This Row],[% THRESHOLD (RETURN)_1]]),"")</f>
        <v/>
      </c>
      <c r="N890" s="91"/>
      <c r="O890" s="117" t="str">
        <f>IF(Stock[[#This Row],[BUYING QUANTITY]]&gt;0,Stock[[#This Row],[BUYING PRICE]]*(1+Stock[[#This Row],[% THRESHOLD (RETURN)_2]]),"")</f>
        <v/>
      </c>
      <c r="P890" s="91"/>
      <c r="Q890" s="117" t="str">
        <f>IF(Stock[[#This Row],[BUYING QUANTITY]]&gt;0,Stock[[#This Row],[BUYING PRICE]]*(1+Stock[[#This Row],[% THRESHOLD (LOSS)]]),"")</f>
        <v/>
      </c>
      <c r="R890" s="106"/>
      <c r="S890" s="118" t="str">
        <f>IF(Stock[[#This Row],[CASH DIVIDEND]]&gt;0,Stock[[#This Row],[CASH DIVIDEND]]/(Stock[[#This Row],[BUYING PRICE]]*Stock[[#This Row],[BUYING QUANTITY]]),"")</f>
        <v/>
      </c>
      <c r="T890" s="106"/>
      <c r="U890" s="79"/>
      <c r="V890" s="97"/>
      <c r="W890" s="98"/>
      <c r="X890" s="168"/>
      <c r="Y890" s="126" t="str">
        <f>IF(Stock[[#This Row],[SELLING QUANTITY]]&gt;0,Stock[[#This Row],[SELLING PRICE]]*Stock[[#This Row],[SELLING QUANTITY]]*Stock[[#This Row],[% SELLING FEE]]+Stock[[#This Row],[SELLING PRICE]]*Stock[[#This Row],[SELLING QUANTITY]]*$D$12,"")</f>
        <v/>
      </c>
      <c r="Z890" s="127">
        <f>Stock[[#This Row],[BUYING QUANTITY]]+Stock[[#This Row],[STOCK DIVIDEND]]-Stock[[#This Row],[SELLING QUANTITY]]</f>
        <v>0</v>
      </c>
      <c r="AA8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0" s="121">
        <f ca="1">IF(Stock[[#This Row],[SELLING DATE]]&gt;0,Stock[[#This Row],[SELLING DATE]]-Stock[[#This Row],[BUY DATE]]+1,IF(Stock[[#This Row],[BUY DATE]]=0,0,TODAY()-Stock[[#This Row],[BUY DATE]]+1))</f>
        <v>0</v>
      </c>
      <c r="AC890" s="122" t="str">
        <f>IFERROR(Stock[[#This Row],[CASH DIVIDEND]]+Stock[[#This Row],[RETURN/(LOSS) FROM TRADING
(auto-fill)]],"")</f>
        <v/>
      </c>
      <c r="AD890" s="146" t="str">
        <f>IF(Stock[[#This Row],[SELLING QUANTITY]]&gt;0,SUM(Stock[[#This Row],[RETURN/(LOSS) FROM TRADING
(auto-fill)]],Stock[[#This Row],[CASH DIVIDEND]])/SUM(Stock[[#This Row],[BUYING PRICE]]*Stock[[#This Row],[SELLING QUANTITY]],Stock[[#This Row],[BUYING FEE
(auto-fill)]]*Stock[[#This Row],[SELLING QUANTITY]]/Stock[[#This Row],[BUYING QUANTITY]]),"")</f>
        <v/>
      </c>
      <c r="AE890" s="146" t="str">
        <f ca="1">IFERROR(IF(Stock[[#This Row],[HOLDING DAYS
(auto-fill)]]&lt;365,Stock[[#This Row],[% TOTAL RETURN/(LOSS)
(auto-fill)]]*365/Stock[[#This Row],[HOLDING DAYS
(auto-fill)]],POWER((1+Stock[[#This Row],[% TOTAL RETURN/(LOSS)
(auto-fill)]]),1/(Stock[[#This Row],[HOLDING DAYS
(auto-fill)]]/365))-1),"")</f>
        <v/>
      </c>
      <c r="AF890" s="92"/>
      <c r="AG890" s="149" t="str">
        <f>IF(Stock[[#This Row],[STATUS
(auto-fill)]]="HOLDING",Stock[[#This Row],[MARKET PRICE]]-Stock[[#This Row],[BUYING PRICE]],"")</f>
        <v/>
      </c>
      <c r="AH890" s="143" t="str">
        <f>IFERROR(Stock[[#This Row],[CHANGE
(auto-fill)]]/Stock[[#This Row],[BUYING PRICE]],"")</f>
        <v/>
      </c>
      <c r="AI890" s="129" t="str">
        <f>IF(Stock[[#This Row],[MARKET PRICE]]&gt;0,Stock[[#This Row],[MARKET PRICE]]*Stock[[#This Row],[REMAINING QUANTITY
(auto-fill)]],"")</f>
        <v/>
      </c>
    </row>
    <row r="891" spans="2:35">
      <c r="B891" s="112" t="str">
        <f>IF(AND(Stock[[#This Row],[BUYING QUANTITY]]&gt;0,Stock[[#This Row],[REMAINING QUANTITY
(auto-fill)]]=0),"SOLD OUT",
IF(AND(Stock[[#This Row],[BUYING QUANTITY]]&gt;0,Stock[[#This Row],[REMAINING QUANTITY
(auto-fill)]]&gt;0),"HOLDING",""))</f>
        <v/>
      </c>
      <c r="C891" s="111">
        <f t="shared" si="13"/>
        <v>878</v>
      </c>
      <c r="D891" s="79"/>
      <c r="E891" s="80"/>
      <c r="F891" s="162"/>
      <c r="G891" s="85"/>
      <c r="H891" s="86"/>
      <c r="I891" s="164"/>
      <c r="J891" s="115" t="str">
        <f>IF(Stock[[#This Row],[BUYING QUANTITY]]&gt;0,Stock[[#This Row],[BUYING PRICE]]*Stock[[#This Row],[BUYING QUANTITY]]*Stock[[#This Row],[% BUYING FEE]],"")</f>
        <v/>
      </c>
      <c r="K891" s="89"/>
      <c r="L891" s="90"/>
      <c r="M891" s="117" t="str">
        <f>IF(Stock[[#This Row],[BUYING QUANTITY]]&gt;0,Stock[[#This Row],[BUYING PRICE]]*(1+Stock[[#This Row],[% THRESHOLD (RETURN)_1]]),"")</f>
        <v/>
      </c>
      <c r="N891" s="91"/>
      <c r="O891" s="117" t="str">
        <f>IF(Stock[[#This Row],[BUYING QUANTITY]]&gt;0,Stock[[#This Row],[BUYING PRICE]]*(1+Stock[[#This Row],[% THRESHOLD (RETURN)_2]]),"")</f>
        <v/>
      </c>
      <c r="P891" s="91"/>
      <c r="Q891" s="117" t="str">
        <f>IF(Stock[[#This Row],[BUYING QUANTITY]]&gt;0,Stock[[#This Row],[BUYING PRICE]]*(1+Stock[[#This Row],[% THRESHOLD (LOSS)]]),"")</f>
        <v/>
      </c>
      <c r="R891" s="106"/>
      <c r="S891" s="118" t="str">
        <f>IF(Stock[[#This Row],[CASH DIVIDEND]]&gt;0,Stock[[#This Row],[CASH DIVIDEND]]/(Stock[[#This Row],[BUYING PRICE]]*Stock[[#This Row],[BUYING QUANTITY]]),"")</f>
        <v/>
      </c>
      <c r="T891" s="106"/>
      <c r="U891" s="79"/>
      <c r="V891" s="97"/>
      <c r="W891" s="98"/>
      <c r="X891" s="168"/>
      <c r="Y891" s="126" t="str">
        <f>IF(Stock[[#This Row],[SELLING QUANTITY]]&gt;0,Stock[[#This Row],[SELLING PRICE]]*Stock[[#This Row],[SELLING QUANTITY]]*Stock[[#This Row],[% SELLING FEE]]+Stock[[#This Row],[SELLING PRICE]]*Stock[[#This Row],[SELLING QUANTITY]]*$D$12,"")</f>
        <v/>
      </c>
      <c r="Z891" s="127">
        <f>Stock[[#This Row],[BUYING QUANTITY]]+Stock[[#This Row],[STOCK DIVIDEND]]-Stock[[#This Row],[SELLING QUANTITY]]</f>
        <v>0</v>
      </c>
      <c r="AA8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1" s="121">
        <f ca="1">IF(Stock[[#This Row],[SELLING DATE]]&gt;0,Stock[[#This Row],[SELLING DATE]]-Stock[[#This Row],[BUY DATE]]+1,IF(Stock[[#This Row],[BUY DATE]]=0,0,TODAY()-Stock[[#This Row],[BUY DATE]]+1))</f>
        <v>0</v>
      </c>
      <c r="AC891" s="122" t="str">
        <f>IFERROR(Stock[[#This Row],[CASH DIVIDEND]]+Stock[[#This Row],[RETURN/(LOSS) FROM TRADING
(auto-fill)]],"")</f>
        <v/>
      </c>
      <c r="AD891" s="146" t="str">
        <f>IF(Stock[[#This Row],[SELLING QUANTITY]]&gt;0,SUM(Stock[[#This Row],[RETURN/(LOSS) FROM TRADING
(auto-fill)]],Stock[[#This Row],[CASH DIVIDEND]])/SUM(Stock[[#This Row],[BUYING PRICE]]*Stock[[#This Row],[SELLING QUANTITY]],Stock[[#This Row],[BUYING FEE
(auto-fill)]]*Stock[[#This Row],[SELLING QUANTITY]]/Stock[[#This Row],[BUYING QUANTITY]]),"")</f>
        <v/>
      </c>
      <c r="AE891" s="146" t="str">
        <f ca="1">IFERROR(IF(Stock[[#This Row],[HOLDING DAYS
(auto-fill)]]&lt;365,Stock[[#This Row],[% TOTAL RETURN/(LOSS)
(auto-fill)]]*365/Stock[[#This Row],[HOLDING DAYS
(auto-fill)]],POWER((1+Stock[[#This Row],[% TOTAL RETURN/(LOSS)
(auto-fill)]]),1/(Stock[[#This Row],[HOLDING DAYS
(auto-fill)]]/365))-1),"")</f>
        <v/>
      </c>
      <c r="AF891" s="92"/>
      <c r="AG891" s="149" t="str">
        <f>IF(Stock[[#This Row],[STATUS
(auto-fill)]]="HOLDING",Stock[[#This Row],[MARKET PRICE]]-Stock[[#This Row],[BUYING PRICE]],"")</f>
        <v/>
      </c>
      <c r="AH891" s="143" t="str">
        <f>IFERROR(Stock[[#This Row],[CHANGE
(auto-fill)]]/Stock[[#This Row],[BUYING PRICE]],"")</f>
        <v/>
      </c>
      <c r="AI891" s="129" t="str">
        <f>IF(Stock[[#This Row],[MARKET PRICE]]&gt;0,Stock[[#This Row],[MARKET PRICE]]*Stock[[#This Row],[REMAINING QUANTITY
(auto-fill)]],"")</f>
        <v/>
      </c>
    </row>
    <row r="892" spans="2:35">
      <c r="B892" s="112" t="str">
        <f>IF(AND(Stock[[#This Row],[BUYING QUANTITY]]&gt;0,Stock[[#This Row],[REMAINING QUANTITY
(auto-fill)]]=0),"SOLD OUT",
IF(AND(Stock[[#This Row],[BUYING QUANTITY]]&gt;0,Stock[[#This Row],[REMAINING QUANTITY
(auto-fill)]]&gt;0),"HOLDING",""))</f>
        <v/>
      </c>
      <c r="C892" s="111">
        <f t="shared" si="13"/>
        <v>879</v>
      </c>
      <c r="D892" s="79"/>
      <c r="E892" s="80"/>
      <c r="F892" s="162"/>
      <c r="G892" s="85"/>
      <c r="H892" s="86"/>
      <c r="I892" s="164"/>
      <c r="J892" s="115" t="str">
        <f>IF(Stock[[#This Row],[BUYING QUANTITY]]&gt;0,Stock[[#This Row],[BUYING PRICE]]*Stock[[#This Row],[BUYING QUANTITY]]*Stock[[#This Row],[% BUYING FEE]],"")</f>
        <v/>
      </c>
      <c r="K892" s="89"/>
      <c r="L892" s="90"/>
      <c r="M892" s="117" t="str">
        <f>IF(Stock[[#This Row],[BUYING QUANTITY]]&gt;0,Stock[[#This Row],[BUYING PRICE]]*(1+Stock[[#This Row],[% THRESHOLD (RETURN)_1]]),"")</f>
        <v/>
      </c>
      <c r="N892" s="91"/>
      <c r="O892" s="117" t="str">
        <f>IF(Stock[[#This Row],[BUYING QUANTITY]]&gt;0,Stock[[#This Row],[BUYING PRICE]]*(1+Stock[[#This Row],[% THRESHOLD (RETURN)_2]]),"")</f>
        <v/>
      </c>
      <c r="P892" s="91"/>
      <c r="Q892" s="117" t="str">
        <f>IF(Stock[[#This Row],[BUYING QUANTITY]]&gt;0,Stock[[#This Row],[BUYING PRICE]]*(1+Stock[[#This Row],[% THRESHOLD (LOSS)]]),"")</f>
        <v/>
      </c>
      <c r="R892" s="106"/>
      <c r="S892" s="118" t="str">
        <f>IF(Stock[[#This Row],[CASH DIVIDEND]]&gt;0,Stock[[#This Row],[CASH DIVIDEND]]/(Stock[[#This Row],[BUYING PRICE]]*Stock[[#This Row],[BUYING QUANTITY]]),"")</f>
        <v/>
      </c>
      <c r="T892" s="106"/>
      <c r="U892" s="79"/>
      <c r="V892" s="97"/>
      <c r="W892" s="98"/>
      <c r="X892" s="168"/>
      <c r="Y892" s="126" t="str">
        <f>IF(Stock[[#This Row],[SELLING QUANTITY]]&gt;0,Stock[[#This Row],[SELLING PRICE]]*Stock[[#This Row],[SELLING QUANTITY]]*Stock[[#This Row],[% SELLING FEE]]+Stock[[#This Row],[SELLING PRICE]]*Stock[[#This Row],[SELLING QUANTITY]]*$D$12,"")</f>
        <v/>
      </c>
      <c r="Z892" s="127">
        <f>Stock[[#This Row],[BUYING QUANTITY]]+Stock[[#This Row],[STOCK DIVIDEND]]-Stock[[#This Row],[SELLING QUANTITY]]</f>
        <v>0</v>
      </c>
      <c r="AA8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2" s="121">
        <f ca="1">IF(Stock[[#This Row],[SELLING DATE]]&gt;0,Stock[[#This Row],[SELLING DATE]]-Stock[[#This Row],[BUY DATE]]+1,IF(Stock[[#This Row],[BUY DATE]]=0,0,TODAY()-Stock[[#This Row],[BUY DATE]]+1))</f>
        <v>0</v>
      </c>
      <c r="AC892" s="122" t="str">
        <f>IFERROR(Stock[[#This Row],[CASH DIVIDEND]]+Stock[[#This Row],[RETURN/(LOSS) FROM TRADING
(auto-fill)]],"")</f>
        <v/>
      </c>
      <c r="AD892" s="146" t="str">
        <f>IF(Stock[[#This Row],[SELLING QUANTITY]]&gt;0,SUM(Stock[[#This Row],[RETURN/(LOSS) FROM TRADING
(auto-fill)]],Stock[[#This Row],[CASH DIVIDEND]])/SUM(Stock[[#This Row],[BUYING PRICE]]*Stock[[#This Row],[SELLING QUANTITY]],Stock[[#This Row],[BUYING FEE
(auto-fill)]]*Stock[[#This Row],[SELLING QUANTITY]]/Stock[[#This Row],[BUYING QUANTITY]]),"")</f>
        <v/>
      </c>
      <c r="AE892" s="146" t="str">
        <f ca="1">IFERROR(IF(Stock[[#This Row],[HOLDING DAYS
(auto-fill)]]&lt;365,Stock[[#This Row],[% TOTAL RETURN/(LOSS)
(auto-fill)]]*365/Stock[[#This Row],[HOLDING DAYS
(auto-fill)]],POWER((1+Stock[[#This Row],[% TOTAL RETURN/(LOSS)
(auto-fill)]]),1/(Stock[[#This Row],[HOLDING DAYS
(auto-fill)]]/365))-1),"")</f>
        <v/>
      </c>
      <c r="AF892" s="92"/>
      <c r="AG892" s="149" t="str">
        <f>IF(Stock[[#This Row],[STATUS
(auto-fill)]]="HOLDING",Stock[[#This Row],[MARKET PRICE]]-Stock[[#This Row],[BUYING PRICE]],"")</f>
        <v/>
      </c>
      <c r="AH892" s="143" t="str">
        <f>IFERROR(Stock[[#This Row],[CHANGE
(auto-fill)]]/Stock[[#This Row],[BUYING PRICE]],"")</f>
        <v/>
      </c>
      <c r="AI892" s="129" t="str">
        <f>IF(Stock[[#This Row],[MARKET PRICE]]&gt;0,Stock[[#This Row],[MARKET PRICE]]*Stock[[#This Row],[REMAINING QUANTITY
(auto-fill)]],"")</f>
        <v/>
      </c>
    </row>
    <row r="893" spans="2:35">
      <c r="B893" s="112" t="str">
        <f>IF(AND(Stock[[#This Row],[BUYING QUANTITY]]&gt;0,Stock[[#This Row],[REMAINING QUANTITY
(auto-fill)]]=0),"SOLD OUT",
IF(AND(Stock[[#This Row],[BUYING QUANTITY]]&gt;0,Stock[[#This Row],[REMAINING QUANTITY
(auto-fill)]]&gt;0),"HOLDING",""))</f>
        <v/>
      </c>
      <c r="C893" s="111">
        <f t="shared" si="13"/>
        <v>880</v>
      </c>
      <c r="D893" s="79"/>
      <c r="E893" s="80"/>
      <c r="F893" s="162"/>
      <c r="G893" s="85"/>
      <c r="H893" s="86"/>
      <c r="I893" s="164"/>
      <c r="J893" s="115" t="str">
        <f>IF(Stock[[#This Row],[BUYING QUANTITY]]&gt;0,Stock[[#This Row],[BUYING PRICE]]*Stock[[#This Row],[BUYING QUANTITY]]*Stock[[#This Row],[% BUYING FEE]],"")</f>
        <v/>
      </c>
      <c r="K893" s="89"/>
      <c r="L893" s="90"/>
      <c r="M893" s="117" t="str">
        <f>IF(Stock[[#This Row],[BUYING QUANTITY]]&gt;0,Stock[[#This Row],[BUYING PRICE]]*(1+Stock[[#This Row],[% THRESHOLD (RETURN)_1]]),"")</f>
        <v/>
      </c>
      <c r="N893" s="91"/>
      <c r="O893" s="117" t="str">
        <f>IF(Stock[[#This Row],[BUYING QUANTITY]]&gt;0,Stock[[#This Row],[BUYING PRICE]]*(1+Stock[[#This Row],[% THRESHOLD (RETURN)_2]]),"")</f>
        <v/>
      </c>
      <c r="P893" s="91"/>
      <c r="Q893" s="117" t="str">
        <f>IF(Stock[[#This Row],[BUYING QUANTITY]]&gt;0,Stock[[#This Row],[BUYING PRICE]]*(1+Stock[[#This Row],[% THRESHOLD (LOSS)]]),"")</f>
        <v/>
      </c>
      <c r="R893" s="106"/>
      <c r="S893" s="118" t="str">
        <f>IF(Stock[[#This Row],[CASH DIVIDEND]]&gt;0,Stock[[#This Row],[CASH DIVIDEND]]/(Stock[[#This Row],[BUYING PRICE]]*Stock[[#This Row],[BUYING QUANTITY]]),"")</f>
        <v/>
      </c>
      <c r="T893" s="106"/>
      <c r="U893" s="79"/>
      <c r="V893" s="97"/>
      <c r="W893" s="98"/>
      <c r="X893" s="168"/>
      <c r="Y893" s="126" t="str">
        <f>IF(Stock[[#This Row],[SELLING QUANTITY]]&gt;0,Stock[[#This Row],[SELLING PRICE]]*Stock[[#This Row],[SELLING QUANTITY]]*Stock[[#This Row],[% SELLING FEE]]+Stock[[#This Row],[SELLING PRICE]]*Stock[[#This Row],[SELLING QUANTITY]]*$D$12,"")</f>
        <v/>
      </c>
      <c r="Z893" s="127">
        <f>Stock[[#This Row],[BUYING QUANTITY]]+Stock[[#This Row],[STOCK DIVIDEND]]-Stock[[#This Row],[SELLING QUANTITY]]</f>
        <v>0</v>
      </c>
      <c r="AA8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3" s="121">
        <f ca="1">IF(Stock[[#This Row],[SELLING DATE]]&gt;0,Stock[[#This Row],[SELLING DATE]]-Stock[[#This Row],[BUY DATE]]+1,IF(Stock[[#This Row],[BUY DATE]]=0,0,TODAY()-Stock[[#This Row],[BUY DATE]]+1))</f>
        <v>0</v>
      </c>
      <c r="AC893" s="122" t="str">
        <f>IFERROR(Stock[[#This Row],[CASH DIVIDEND]]+Stock[[#This Row],[RETURN/(LOSS) FROM TRADING
(auto-fill)]],"")</f>
        <v/>
      </c>
      <c r="AD893" s="146" t="str">
        <f>IF(Stock[[#This Row],[SELLING QUANTITY]]&gt;0,SUM(Stock[[#This Row],[RETURN/(LOSS) FROM TRADING
(auto-fill)]],Stock[[#This Row],[CASH DIVIDEND]])/SUM(Stock[[#This Row],[BUYING PRICE]]*Stock[[#This Row],[SELLING QUANTITY]],Stock[[#This Row],[BUYING FEE
(auto-fill)]]*Stock[[#This Row],[SELLING QUANTITY]]/Stock[[#This Row],[BUYING QUANTITY]]),"")</f>
        <v/>
      </c>
      <c r="AE893" s="146" t="str">
        <f ca="1">IFERROR(IF(Stock[[#This Row],[HOLDING DAYS
(auto-fill)]]&lt;365,Stock[[#This Row],[% TOTAL RETURN/(LOSS)
(auto-fill)]]*365/Stock[[#This Row],[HOLDING DAYS
(auto-fill)]],POWER((1+Stock[[#This Row],[% TOTAL RETURN/(LOSS)
(auto-fill)]]),1/(Stock[[#This Row],[HOLDING DAYS
(auto-fill)]]/365))-1),"")</f>
        <v/>
      </c>
      <c r="AF893" s="92"/>
      <c r="AG893" s="149" t="str">
        <f>IF(Stock[[#This Row],[STATUS
(auto-fill)]]="HOLDING",Stock[[#This Row],[MARKET PRICE]]-Stock[[#This Row],[BUYING PRICE]],"")</f>
        <v/>
      </c>
      <c r="AH893" s="143" t="str">
        <f>IFERROR(Stock[[#This Row],[CHANGE
(auto-fill)]]/Stock[[#This Row],[BUYING PRICE]],"")</f>
        <v/>
      </c>
      <c r="AI893" s="129" t="str">
        <f>IF(Stock[[#This Row],[MARKET PRICE]]&gt;0,Stock[[#This Row],[MARKET PRICE]]*Stock[[#This Row],[REMAINING QUANTITY
(auto-fill)]],"")</f>
        <v/>
      </c>
    </row>
    <row r="894" spans="2:35">
      <c r="B894" s="112" t="str">
        <f>IF(AND(Stock[[#This Row],[BUYING QUANTITY]]&gt;0,Stock[[#This Row],[REMAINING QUANTITY
(auto-fill)]]=0),"SOLD OUT",
IF(AND(Stock[[#This Row],[BUYING QUANTITY]]&gt;0,Stock[[#This Row],[REMAINING QUANTITY
(auto-fill)]]&gt;0),"HOLDING",""))</f>
        <v/>
      </c>
      <c r="C894" s="111">
        <f t="shared" si="13"/>
        <v>881</v>
      </c>
      <c r="D894" s="79"/>
      <c r="E894" s="80"/>
      <c r="F894" s="162"/>
      <c r="G894" s="85"/>
      <c r="H894" s="86"/>
      <c r="I894" s="164"/>
      <c r="J894" s="115" t="str">
        <f>IF(Stock[[#This Row],[BUYING QUANTITY]]&gt;0,Stock[[#This Row],[BUYING PRICE]]*Stock[[#This Row],[BUYING QUANTITY]]*Stock[[#This Row],[% BUYING FEE]],"")</f>
        <v/>
      </c>
      <c r="K894" s="89"/>
      <c r="L894" s="90"/>
      <c r="M894" s="117" t="str">
        <f>IF(Stock[[#This Row],[BUYING QUANTITY]]&gt;0,Stock[[#This Row],[BUYING PRICE]]*(1+Stock[[#This Row],[% THRESHOLD (RETURN)_1]]),"")</f>
        <v/>
      </c>
      <c r="N894" s="91"/>
      <c r="O894" s="117" t="str">
        <f>IF(Stock[[#This Row],[BUYING QUANTITY]]&gt;0,Stock[[#This Row],[BUYING PRICE]]*(1+Stock[[#This Row],[% THRESHOLD (RETURN)_2]]),"")</f>
        <v/>
      </c>
      <c r="P894" s="91"/>
      <c r="Q894" s="117" t="str">
        <f>IF(Stock[[#This Row],[BUYING QUANTITY]]&gt;0,Stock[[#This Row],[BUYING PRICE]]*(1+Stock[[#This Row],[% THRESHOLD (LOSS)]]),"")</f>
        <v/>
      </c>
      <c r="R894" s="106"/>
      <c r="S894" s="118" t="str">
        <f>IF(Stock[[#This Row],[CASH DIVIDEND]]&gt;0,Stock[[#This Row],[CASH DIVIDEND]]/(Stock[[#This Row],[BUYING PRICE]]*Stock[[#This Row],[BUYING QUANTITY]]),"")</f>
        <v/>
      </c>
      <c r="T894" s="106"/>
      <c r="U894" s="79"/>
      <c r="V894" s="97"/>
      <c r="W894" s="98"/>
      <c r="X894" s="168"/>
      <c r="Y894" s="126" t="str">
        <f>IF(Stock[[#This Row],[SELLING QUANTITY]]&gt;0,Stock[[#This Row],[SELLING PRICE]]*Stock[[#This Row],[SELLING QUANTITY]]*Stock[[#This Row],[% SELLING FEE]]+Stock[[#This Row],[SELLING PRICE]]*Stock[[#This Row],[SELLING QUANTITY]]*$D$12,"")</f>
        <v/>
      </c>
      <c r="Z894" s="127">
        <f>Stock[[#This Row],[BUYING QUANTITY]]+Stock[[#This Row],[STOCK DIVIDEND]]-Stock[[#This Row],[SELLING QUANTITY]]</f>
        <v>0</v>
      </c>
      <c r="AA8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4" s="121">
        <f ca="1">IF(Stock[[#This Row],[SELLING DATE]]&gt;0,Stock[[#This Row],[SELLING DATE]]-Stock[[#This Row],[BUY DATE]]+1,IF(Stock[[#This Row],[BUY DATE]]=0,0,TODAY()-Stock[[#This Row],[BUY DATE]]+1))</f>
        <v>0</v>
      </c>
      <c r="AC894" s="122" t="str">
        <f>IFERROR(Stock[[#This Row],[CASH DIVIDEND]]+Stock[[#This Row],[RETURN/(LOSS) FROM TRADING
(auto-fill)]],"")</f>
        <v/>
      </c>
      <c r="AD894" s="146" t="str">
        <f>IF(Stock[[#This Row],[SELLING QUANTITY]]&gt;0,SUM(Stock[[#This Row],[RETURN/(LOSS) FROM TRADING
(auto-fill)]],Stock[[#This Row],[CASH DIVIDEND]])/SUM(Stock[[#This Row],[BUYING PRICE]]*Stock[[#This Row],[SELLING QUANTITY]],Stock[[#This Row],[BUYING FEE
(auto-fill)]]*Stock[[#This Row],[SELLING QUANTITY]]/Stock[[#This Row],[BUYING QUANTITY]]),"")</f>
        <v/>
      </c>
      <c r="AE894" s="146" t="str">
        <f ca="1">IFERROR(IF(Stock[[#This Row],[HOLDING DAYS
(auto-fill)]]&lt;365,Stock[[#This Row],[% TOTAL RETURN/(LOSS)
(auto-fill)]]*365/Stock[[#This Row],[HOLDING DAYS
(auto-fill)]],POWER((1+Stock[[#This Row],[% TOTAL RETURN/(LOSS)
(auto-fill)]]),1/(Stock[[#This Row],[HOLDING DAYS
(auto-fill)]]/365))-1),"")</f>
        <v/>
      </c>
      <c r="AF894" s="92"/>
      <c r="AG894" s="149" t="str">
        <f>IF(Stock[[#This Row],[STATUS
(auto-fill)]]="HOLDING",Stock[[#This Row],[MARKET PRICE]]-Stock[[#This Row],[BUYING PRICE]],"")</f>
        <v/>
      </c>
      <c r="AH894" s="143" t="str">
        <f>IFERROR(Stock[[#This Row],[CHANGE
(auto-fill)]]/Stock[[#This Row],[BUYING PRICE]],"")</f>
        <v/>
      </c>
      <c r="AI894" s="129" t="str">
        <f>IF(Stock[[#This Row],[MARKET PRICE]]&gt;0,Stock[[#This Row],[MARKET PRICE]]*Stock[[#This Row],[REMAINING QUANTITY
(auto-fill)]],"")</f>
        <v/>
      </c>
    </row>
    <row r="895" spans="2:35">
      <c r="B895" s="112" t="str">
        <f>IF(AND(Stock[[#This Row],[BUYING QUANTITY]]&gt;0,Stock[[#This Row],[REMAINING QUANTITY
(auto-fill)]]=0),"SOLD OUT",
IF(AND(Stock[[#This Row],[BUYING QUANTITY]]&gt;0,Stock[[#This Row],[REMAINING QUANTITY
(auto-fill)]]&gt;0),"HOLDING",""))</f>
        <v/>
      </c>
      <c r="C895" s="111">
        <f t="shared" si="13"/>
        <v>882</v>
      </c>
      <c r="D895" s="79"/>
      <c r="E895" s="80"/>
      <c r="F895" s="162"/>
      <c r="G895" s="85"/>
      <c r="H895" s="86"/>
      <c r="I895" s="164"/>
      <c r="J895" s="115" t="str">
        <f>IF(Stock[[#This Row],[BUYING QUANTITY]]&gt;0,Stock[[#This Row],[BUYING PRICE]]*Stock[[#This Row],[BUYING QUANTITY]]*Stock[[#This Row],[% BUYING FEE]],"")</f>
        <v/>
      </c>
      <c r="K895" s="89"/>
      <c r="L895" s="90"/>
      <c r="M895" s="117" t="str">
        <f>IF(Stock[[#This Row],[BUYING QUANTITY]]&gt;0,Stock[[#This Row],[BUYING PRICE]]*(1+Stock[[#This Row],[% THRESHOLD (RETURN)_1]]),"")</f>
        <v/>
      </c>
      <c r="N895" s="91"/>
      <c r="O895" s="117" t="str">
        <f>IF(Stock[[#This Row],[BUYING QUANTITY]]&gt;0,Stock[[#This Row],[BUYING PRICE]]*(1+Stock[[#This Row],[% THRESHOLD (RETURN)_2]]),"")</f>
        <v/>
      </c>
      <c r="P895" s="91"/>
      <c r="Q895" s="117" t="str">
        <f>IF(Stock[[#This Row],[BUYING QUANTITY]]&gt;0,Stock[[#This Row],[BUYING PRICE]]*(1+Stock[[#This Row],[% THRESHOLD (LOSS)]]),"")</f>
        <v/>
      </c>
      <c r="R895" s="106"/>
      <c r="S895" s="118" t="str">
        <f>IF(Stock[[#This Row],[CASH DIVIDEND]]&gt;0,Stock[[#This Row],[CASH DIVIDEND]]/(Stock[[#This Row],[BUYING PRICE]]*Stock[[#This Row],[BUYING QUANTITY]]),"")</f>
        <v/>
      </c>
      <c r="T895" s="106"/>
      <c r="U895" s="79"/>
      <c r="V895" s="97"/>
      <c r="W895" s="98"/>
      <c r="X895" s="168"/>
      <c r="Y895" s="126" t="str">
        <f>IF(Stock[[#This Row],[SELLING QUANTITY]]&gt;0,Stock[[#This Row],[SELLING PRICE]]*Stock[[#This Row],[SELLING QUANTITY]]*Stock[[#This Row],[% SELLING FEE]]+Stock[[#This Row],[SELLING PRICE]]*Stock[[#This Row],[SELLING QUANTITY]]*$D$12,"")</f>
        <v/>
      </c>
      <c r="Z895" s="127">
        <f>Stock[[#This Row],[BUYING QUANTITY]]+Stock[[#This Row],[STOCK DIVIDEND]]-Stock[[#This Row],[SELLING QUANTITY]]</f>
        <v>0</v>
      </c>
      <c r="AA8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5" s="121">
        <f ca="1">IF(Stock[[#This Row],[SELLING DATE]]&gt;0,Stock[[#This Row],[SELLING DATE]]-Stock[[#This Row],[BUY DATE]]+1,IF(Stock[[#This Row],[BUY DATE]]=0,0,TODAY()-Stock[[#This Row],[BUY DATE]]+1))</f>
        <v>0</v>
      </c>
      <c r="AC895" s="122" t="str">
        <f>IFERROR(Stock[[#This Row],[CASH DIVIDEND]]+Stock[[#This Row],[RETURN/(LOSS) FROM TRADING
(auto-fill)]],"")</f>
        <v/>
      </c>
      <c r="AD895" s="146" t="str">
        <f>IF(Stock[[#This Row],[SELLING QUANTITY]]&gt;0,SUM(Stock[[#This Row],[RETURN/(LOSS) FROM TRADING
(auto-fill)]],Stock[[#This Row],[CASH DIVIDEND]])/SUM(Stock[[#This Row],[BUYING PRICE]]*Stock[[#This Row],[SELLING QUANTITY]],Stock[[#This Row],[BUYING FEE
(auto-fill)]]*Stock[[#This Row],[SELLING QUANTITY]]/Stock[[#This Row],[BUYING QUANTITY]]),"")</f>
        <v/>
      </c>
      <c r="AE895" s="146" t="str">
        <f ca="1">IFERROR(IF(Stock[[#This Row],[HOLDING DAYS
(auto-fill)]]&lt;365,Stock[[#This Row],[% TOTAL RETURN/(LOSS)
(auto-fill)]]*365/Stock[[#This Row],[HOLDING DAYS
(auto-fill)]],POWER((1+Stock[[#This Row],[% TOTAL RETURN/(LOSS)
(auto-fill)]]),1/(Stock[[#This Row],[HOLDING DAYS
(auto-fill)]]/365))-1),"")</f>
        <v/>
      </c>
      <c r="AF895" s="92"/>
      <c r="AG895" s="149" t="str">
        <f>IF(Stock[[#This Row],[STATUS
(auto-fill)]]="HOLDING",Stock[[#This Row],[MARKET PRICE]]-Stock[[#This Row],[BUYING PRICE]],"")</f>
        <v/>
      </c>
      <c r="AH895" s="143" t="str">
        <f>IFERROR(Stock[[#This Row],[CHANGE
(auto-fill)]]/Stock[[#This Row],[BUYING PRICE]],"")</f>
        <v/>
      </c>
      <c r="AI895" s="129" t="str">
        <f>IF(Stock[[#This Row],[MARKET PRICE]]&gt;0,Stock[[#This Row],[MARKET PRICE]]*Stock[[#This Row],[REMAINING QUANTITY
(auto-fill)]],"")</f>
        <v/>
      </c>
    </row>
    <row r="896" spans="2:35">
      <c r="B896" s="112" t="str">
        <f>IF(AND(Stock[[#This Row],[BUYING QUANTITY]]&gt;0,Stock[[#This Row],[REMAINING QUANTITY
(auto-fill)]]=0),"SOLD OUT",
IF(AND(Stock[[#This Row],[BUYING QUANTITY]]&gt;0,Stock[[#This Row],[REMAINING QUANTITY
(auto-fill)]]&gt;0),"HOLDING",""))</f>
        <v/>
      </c>
      <c r="C896" s="111">
        <f t="shared" si="13"/>
        <v>883</v>
      </c>
      <c r="D896" s="79"/>
      <c r="E896" s="80"/>
      <c r="F896" s="162"/>
      <c r="G896" s="85"/>
      <c r="H896" s="86"/>
      <c r="I896" s="164"/>
      <c r="J896" s="115" t="str">
        <f>IF(Stock[[#This Row],[BUYING QUANTITY]]&gt;0,Stock[[#This Row],[BUYING PRICE]]*Stock[[#This Row],[BUYING QUANTITY]]*Stock[[#This Row],[% BUYING FEE]],"")</f>
        <v/>
      </c>
      <c r="K896" s="89"/>
      <c r="L896" s="90"/>
      <c r="M896" s="117" t="str">
        <f>IF(Stock[[#This Row],[BUYING QUANTITY]]&gt;0,Stock[[#This Row],[BUYING PRICE]]*(1+Stock[[#This Row],[% THRESHOLD (RETURN)_1]]),"")</f>
        <v/>
      </c>
      <c r="N896" s="91"/>
      <c r="O896" s="117" t="str">
        <f>IF(Stock[[#This Row],[BUYING QUANTITY]]&gt;0,Stock[[#This Row],[BUYING PRICE]]*(1+Stock[[#This Row],[% THRESHOLD (RETURN)_2]]),"")</f>
        <v/>
      </c>
      <c r="P896" s="91"/>
      <c r="Q896" s="117" t="str">
        <f>IF(Stock[[#This Row],[BUYING QUANTITY]]&gt;0,Stock[[#This Row],[BUYING PRICE]]*(1+Stock[[#This Row],[% THRESHOLD (LOSS)]]),"")</f>
        <v/>
      </c>
      <c r="R896" s="106"/>
      <c r="S896" s="118" t="str">
        <f>IF(Stock[[#This Row],[CASH DIVIDEND]]&gt;0,Stock[[#This Row],[CASH DIVIDEND]]/(Stock[[#This Row],[BUYING PRICE]]*Stock[[#This Row],[BUYING QUANTITY]]),"")</f>
        <v/>
      </c>
      <c r="T896" s="106"/>
      <c r="U896" s="79"/>
      <c r="V896" s="97"/>
      <c r="W896" s="98"/>
      <c r="X896" s="168"/>
      <c r="Y896" s="126" t="str">
        <f>IF(Stock[[#This Row],[SELLING QUANTITY]]&gt;0,Stock[[#This Row],[SELLING PRICE]]*Stock[[#This Row],[SELLING QUANTITY]]*Stock[[#This Row],[% SELLING FEE]]+Stock[[#This Row],[SELLING PRICE]]*Stock[[#This Row],[SELLING QUANTITY]]*$D$12,"")</f>
        <v/>
      </c>
      <c r="Z896" s="127">
        <f>Stock[[#This Row],[BUYING QUANTITY]]+Stock[[#This Row],[STOCK DIVIDEND]]-Stock[[#This Row],[SELLING QUANTITY]]</f>
        <v>0</v>
      </c>
      <c r="AA8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6" s="121">
        <f ca="1">IF(Stock[[#This Row],[SELLING DATE]]&gt;0,Stock[[#This Row],[SELLING DATE]]-Stock[[#This Row],[BUY DATE]]+1,IF(Stock[[#This Row],[BUY DATE]]=0,0,TODAY()-Stock[[#This Row],[BUY DATE]]+1))</f>
        <v>0</v>
      </c>
      <c r="AC896" s="122" t="str">
        <f>IFERROR(Stock[[#This Row],[CASH DIVIDEND]]+Stock[[#This Row],[RETURN/(LOSS) FROM TRADING
(auto-fill)]],"")</f>
        <v/>
      </c>
      <c r="AD896" s="146" t="str">
        <f>IF(Stock[[#This Row],[SELLING QUANTITY]]&gt;0,SUM(Stock[[#This Row],[RETURN/(LOSS) FROM TRADING
(auto-fill)]],Stock[[#This Row],[CASH DIVIDEND]])/SUM(Stock[[#This Row],[BUYING PRICE]]*Stock[[#This Row],[SELLING QUANTITY]],Stock[[#This Row],[BUYING FEE
(auto-fill)]]*Stock[[#This Row],[SELLING QUANTITY]]/Stock[[#This Row],[BUYING QUANTITY]]),"")</f>
        <v/>
      </c>
      <c r="AE896" s="146" t="str">
        <f ca="1">IFERROR(IF(Stock[[#This Row],[HOLDING DAYS
(auto-fill)]]&lt;365,Stock[[#This Row],[% TOTAL RETURN/(LOSS)
(auto-fill)]]*365/Stock[[#This Row],[HOLDING DAYS
(auto-fill)]],POWER((1+Stock[[#This Row],[% TOTAL RETURN/(LOSS)
(auto-fill)]]),1/(Stock[[#This Row],[HOLDING DAYS
(auto-fill)]]/365))-1),"")</f>
        <v/>
      </c>
      <c r="AF896" s="92"/>
      <c r="AG896" s="149" t="str">
        <f>IF(Stock[[#This Row],[STATUS
(auto-fill)]]="HOLDING",Stock[[#This Row],[MARKET PRICE]]-Stock[[#This Row],[BUYING PRICE]],"")</f>
        <v/>
      </c>
      <c r="AH896" s="143" t="str">
        <f>IFERROR(Stock[[#This Row],[CHANGE
(auto-fill)]]/Stock[[#This Row],[BUYING PRICE]],"")</f>
        <v/>
      </c>
      <c r="AI896" s="129" t="str">
        <f>IF(Stock[[#This Row],[MARKET PRICE]]&gt;0,Stock[[#This Row],[MARKET PRICE]]*Stock[[#This Row],[REMAINING QUANTITY
(auto-fill)]],"")</f>
        <v/>
      </c>
    </row>
    <row r="897" spans="2:35">
      <c r="B897" s="112" t="str">
        <f>IF(AND(Stock[[#This Row],[BUYING QUANTITY]]&gt;0,Stock[[#This Row],[REMAINING QUANTITY
(auto-fill)]]=0),"SOLD OUT",
IF(AND(Stock[[#This Row],[BUYING QUANTITY]]&gt;0,Stock[[#This Row],[REMAINING QUANTITY
(auto-fill)]]&gt;0),"HOLDING",""))</f>
        <v/>
      </c>
      <c r="C897" s="111">
        <f t="shared" si="13"/>
        <v>884</v>
      </c>
      <c r="D897" s="79"/>
      <c r="E897" s="80"/>
      <c r="F897" s="162"/>
      <c r="G897" s="85"/>
      <c r="H897" s="86"/>
      <c r="I897" s="164"/>
      <c r="J897" s="115" t="str">
        <f>IF(Stock[[#This Row],[BUYING QUANTITY]]&gt;0,Stock[[#This Row],[BUYING PRICE]]*Stock[[#This Row],[BUYING QUANTITY]]*Stock[[#This Row],[% BUYING FEE]],"")</f>
        <v/>
      </c>
      <c r="K897" s="89"/>
      <c r="L897" s="90"/>
      <c r="M897" s="117" t="str">
        <f>IF(Stock[[#This Row],[BUYING QUANTITY]]&gt;0,Stock[[#This Row],[BUYING PRICE]]*(1+Stock[[#This Row],[% THRESHOLD (RETURN)_1]]),"")</f>
        <v/>
      </c>
      <c r="N897" s="91"/>
      <c r="O897" s="117" t="str">
        <f>IF(Stock[[#This Row],[BUYING QUANTITY]]&gt;0,Stock[[#This Row],[BUYING PRICE]]*(1+Stock[[#This Row],[% THRESHOLD (RETURN)_2]]),"")</f>
        <v/>
      </c>
      <c r="P897" s="91"/>
      <c r="Q897" s="117" t="str">
        <f>IF(Stock[[#This Row],[BUYING QUANTITY]]&gt;0,Stock[[#This Row],[BUYING PRICE]]*(1+Stock[[#This Row],[% THRESHOLD (LOSS)]]),"")</f>
        <v/>
      </c>
      <c r="R897" s="106"/>
      <c r="S897" s="118" t="str">
        <f>IF(Stock[[#This Row],[CASH DIVIDEND]]&gt;0,Stock[[#This Row],[CASH DIVIDEND]]/(Stock[[#This Row],[BUYING PRICE]]*Stock[[#This Row],[BUYING QUANTITY]]),"")</f>
        <v/>
      </c>
      <c r="T897" s="106"/>
      <c r="U897" s="79"/>
      <c r="V897" s="97"/>
      <c r="W897" s="98"/>
      <c r="X897" s="168"/>
      <c r="Y897" s="126" t="str">
        <f>IF(Stock[[#This Row],[SELLING QUANTITY]]&gt;0,Stock[[#This Row],[SELLING PRICE]]*Stock[[#This Row],[SELLING QUANTITY]]*Stock[[#This Row],[% SELLING FEE]]+Stock[[#This Row],[SELLING PRICE]]*Stock[[#This Row],[SELLING QUANTITY]]*$D$12,"")</f>
        <v/>
      </c>
      <c r="Z897" s="127">
        <f>Stock[[#This Row],[BUYING QUANTITY]]+Stock[[#This Row],[STOCK DIVIDEND]]-Stock[[#This Row],[SELLING QUANTITY]]</f>
        <v>0</v>
      </c>
      <c r="AA8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7" s="121">
        <f ca="1">IF(Stock[[#This Row],[SELLING DATE]]&gt;0,Stock[[#This Row],[SELLING DATE]]-Stock[[#This Row],[BUY DATE]]+1,IF(Stock[[#This Row],[BUY DATE]]=0,0,TODAY()-Stock[[#This Row],[BUY DATE]]+1))</f>
        <v>0</v>
      </c>
      <c r="AC897" s="122" t="str">
        <f>IFERROR(Stock[[#This Row],[CASH DIVIDEND]]+Stock[[#This Row],[RETURN/(LOSS) FROM TRADING
(auto-fill)]],"")</f>
        <v/>
      </c>
      <c r="AD897" s="146" t="str">
        <f>IF(Stock[[#This Row],[SELLING QUANTITY]]&gt;0,SUM(Stock[[#This Row],[RETURN/(LOSS) FROM TRADING
(auto-fill)]],Stock[[#This Row],[CASH DIVIDEND]])/SUM(Stock[[#This Row],[BUYING PRICE]]*Stock[[#This Row],[SELLING QUANTITY]],Stock[[#This Row],[BUYING FEE
(auto-fill)]]*Stock[[#This Row],[SELLING QUANTITY]]/Stock[[#This Row],[BUYING QUANTITY]]),"")</f>
        <v/>
      </c>
      <c r="AE897" s="146" t="str">
        <f ca="1">IFERROR(IF(Stock[[#This Row],[HOLDING DAYS
(auto-fill)]]&lt;365,Stock[[#This Row],[% TOTAL RETURN/(LOSS)
(auto-fill)]]*365/Stock[[#This Row],[HOLDING DAYS
(auto-fill)]],POWER((1+Stock[[#This Row],[% TOTAL RETURN/(LOSS)
(auto-fill)]]),1/(Stock[[#This Row],[HOLDING DAYS
(auto-fill)]]/365))-1),"")</f>
        <v/>
      </c>
      <c r="AF897" s="92"/>
      <c r="AG897" s="149" t="str">
        <f>IF(Stock[[#This Row],[STATUS
(auto-fill)]]="HOLDING",Stock[[#This Row],[MARKET PRICE]]-Stock[[#This Row],[BUYING PRICE]],"")</f>
        <v/>
      </c>
      <c r="AH897" s="143" t="str">
        <f>IFERROR(Stock[[#This Row],[CHANGE
(auto-fill)]]/Stock[[#This Row],[BUYING PRICE]],"")</f>
        <v/>
      </c>
      <c r="AI897" s="129" t="str">
        <f>IF(Stock[[#This Row],[MARKET PRICE]]&gt;0,Stock[[#This Row],[MARKET PRICE]]*Stock[[#This Row],[REMAINING QUANTITY
(auto-fill)]],"")</f>
        <v/>
      </c>
    </row>
    <row r="898" spans="2:35">
      <c r="B898" s="112" t="str">
        <f>IF(AND(Stock[[#This Row],[BUYING QUANTITY]]&gt;0,Stock[[#This Row],[REMAINING QUANTITY
(auto-fill)]]=0),"SOLD OUT",
IF(AND(Stock[[#This Row],[BUYING QUANTITY]]&gt;0,Stock[[#This Row],[REMAINING QUANTITY
(auto-fill)]]&gt;0),"HOLDING",""))</f>
        <v/>
      </c>
      <c r="C898" s="111">
        <f t="shared" si="13"/>
        <v>885</v>
      </c>
      <c r="D898" s="79"/>
      <c r="E898" s="80"/>
      <c r="F898" s="162"/>
      <c r="G898" s="85"/>
      <c r="H898" s="86"/>
      <c r="I898" s="164"/>
      <c r="J898" s="115" t="str">
        <f>IF(Stock[[#This Row],[BUYING QUANTITY]]&gt;0,Stock[[#This Row],[BUYING PRICE]]*Stock[[#This Row],[BUYING QUANTITY]]*Stock[[#This Row],[% BUYING FEE]],"")</f>
        <v/>
      </c>
      <c r="K898" s="89"/>
      <c r="L898" s="90"/>
      <c r="M898" s="117" t="str">
        <f>IF(Stock[[#This Row],[BUYING QUANTITY]]&gt;0,Stock[[#This Row],[BUYING PRICE]]*(1+Stock[[#This Row],[% THRESHOLD (RETURN)_1]]),"")</f>
        <v/>
      </c>
      <c r="N898" s="91"/>
      <c r="O898" s="117" t="str">
        <f>IF(Stock[[#This Row],[BUYING QUANTITY]]&gt;0,Stock[[#This Row],[BUYING PRICE]]*(1+Stock[[#This Row],[% THRESHOLD (RETURN)_2]]),"")</f>
        <v/>
      </c>
      <c r="P898" s="91"/>
      <c r="Q898" s="117" t="str">
        <f>IF(Stock[[#This Row],[BUYING QUANTITY]]&gt;0,Stock[[#This Row],[BUYING PRICE]]*(1+Stock[[#This Row],[% THRESHOLD (LOSS)]]),"")</f>
        <v/>
      </c>
      <c r="R898" s="106"/>
      <c r="S898" s="118" t="str">
        <f>IF(Stock[[#This Row],[CASH DIVIDEND]]&gt;0,Stock[[#This Row],[CASH DIVIDEND]]/(Stock[[#This Row],[BUYING PRICE]]*Stock[[#This Row],[BUYING QUANTITY]]),"")</f>
        <v/>
      </c>
      <c r="T898" s="106"/>
      <c r="U898" s="79"/>
      <c r="V898" s="97"/>
      <c r="W898" s="98"/>
      <c r="X898" s="168"/>
      <c r="Y898" s="126" t="str">
        <f>IF(Stock[[#This Row],[SELLING QUANTITY]]&gt;0,Stock[[#This Row],[SELLING PRICE]]*Stock[[#This Row],[SELLING QUANTITY]]*Stock[[#This Row],[% SELLING FEE]]+Stock[[#This Row],[SELLING PRICE]]*Stock[[#This Row],[SELLING QUANTITY]]*$D$12,"")</f>
        <v/>
      </c>
      <c r="Z898" s="127">
        <f>Stock[[#This Row],[BUYING QUANTITY]]+Stock[[#This Row],[STOCK DIVIDEND]]-Stock[[#This Row],[SELLING QUANTITY]]</f>
        <v>0</v>
      </c>
      <c r="AA8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8" s="121">
        <f ca="1">IF(Stock[[#This Row],[SELLING DATE]]&gt;0,Stock[[#This Row],[SELLING DATE]]-Stock[[#This Row],[BUY DATE]]+1,IF(Stock[[#This Row],[BUY DATE]]=0,0,TODAY()-Stock[[#This Row],[BUY DATE]]+1))</f>
        <v>0</v>
      </c>
      <c r="AC898" s="122" t="str">
        <f>IFERROR(Stock[[#This Row],[CASH DIVIDEND]]+Stock[[#This Row],[RETURN/(LOSS) FROM TRADING
(auto-fill)]],"")</f>
        <v/>
      </c>
      <c r="AD898" s="146" t="str">
        <f>IF(Stock[[#This Row],[SELLING QUANTITY]]&gt;0,SUM(Stock[[#This Row],[RETURN/(LOSS) FROM TRADING
(auto-fill)]],Stock[[#This Row],[CASH DIVIDEND]])/SUM(Stock[[#This Row],[BUYING PRICE]]*Stock[[#This Row],[SELLING QUANTITY]],Stock[[#This Row],[BUYING FEE
(auto-fill)]]*Stock[[#This Row],[SELLING QUANTITY]]/Stock[[#This Row],[BUYING QUANTITY]]),"")</f>
        <v/>
      </c>
      <c r="AE898" s="146" t="str">
        <f ca="1">IFERROR(IF(Stock[[#This Row],[HOLDING DAYS
(auto-fill)]]&lt;365,Stock[[#This Row],[% TOTAL RETURN/(LOSS)
(auto-fill)]]*365/Stock[[#This Row],[HOLDING DAYS
(auto-fill)]],POWER((1+Stock[[#This Row],[% TOTAL RETURN/(LOSS)
(auto-fill)]]),1/(Stock[[#This Row],[HOLDING DAYS
(auto-fill)]]/365))-1),"")</f>
        <v/>
      </c>
      <c r="AF898" s="92"/>
      <c r="AG898" s="149" t="str">
        <f>IF(Stock[[#This Row],[STATUS
(auto-fill)]]="HOLDING",Stock[[#This Row],[MARKET PRICE]]-Stock[[#This Row],[BUYING PRICE]],"")</f>
        <v/>
      </c>
      <c r="AH898" s="143" t="str">
        <f>IFERROR(Stock[[#This Row],[CHANGE
(auto-fill)]]/Stock[[#This Row],[BUYING PRICE]],"")</f>
        <v/>
      </c>
      <c r="AI898" s="129" t="str">
        <f>IF(Stock[[#This Row],[MARKET PRICE]]&gt;0,Stock[[#This Row],[MARKET PRICE]]*Stock[[#This Row],[REMAINING QUANTITY
(auto-fill)]],"")</f>
        <v/>
      </c>
    </row>
    <row r="899" spans="2:35">
      <c r="B899" s="112" t="str">
        <f>IF(AND(Stock[[#This Row],[BUYING QUANTITY]]&gt;0,Stock[[#This Row],[REMAINING QUANTITY
(auto-fill)]]=0),"SOLD OUT",
IF(AND(Stock[[#This Row],[BUYING QUANTITY]]&gt;0,Stock[[#This Row],[REMAINING QUANTITY
(auto-fill)]]&gt;0),"HOLDING",""))</f>
        <v/>
      </c>
      <c r="C899" s="111">
        <f t="shared" si="13"/>
        <v>886</v>
      </c>
      <c r="D899" s="79"/>
      <c r="E899" s="80"/>
      <c r="F899" s="162"/>
      <c r="G899" s="85"/>
      <c r="H899" s="86"/>
      <c r="I899" s="164"/>
      <c r="J899" s="115" t="str">
        <f>IF(Stock[[#This Row],[BUYING QUANTITY]]&gt;0,Stock[[#This Row],[BUYING PRICE]]*Stock[[#This Row],[BUYING QUANTITY]]*Stock[[#This Row],[% BUYING FEE]],"")</f>
        <v/>
      </c>
      <c r="K899" s="89"/>
      <c r="L899" s="90"/>
      <c r="M899" s="117" t="str">
        <f>IF(Stock[[#This Row],[BUYING QUANTITY]]&gt;0,Stock[[#This Row],[BUYING PRICE]]*(1+Stock[[#This Row],[% THRESHOLD (RETURN)_1]]),"")</f>
        <v/>
      </c>
      <c r="N899" s="91"/>
      <c r="O899" s="117" t="str">
        <f>IF(Stock[[#This Row],[BUYING QUANTITY]]&gt;0,Stock[[#This Row],[BUYING PRICE]]*(1+Stock[[#This Row],[% THRESHOLD (RETURN)_2]]),"")</f>
        <v/>
      </c>
      <c r="P899" s="91"/>
      <c r="Q899" s="117" t="str">
        <f>IF(Stock[[#This Row],[BUYING QUANTITY]]&gt;0,Stock[[#This Row],[BUYING PRICE]]*(1+Stock[[#This Row],[% THRESHOLD (LOSS)]]),"")</f>
        <v/>
      </c>
      <c r="R899" s="106"/>
      <c r="S899" s="118" t="str">
        <f>IF(Stock[[#This Row],[CASH DIVIDEND]]&gt;0,Stock[[#This Row],[CASH DIVIDEND]]/(Stock[[#This Row],[BUYING PRICE]]*Stock[[#This Row],[BUYING QUANTITY]]),"")</f>
        <v/>
      </c>
      <c r="T899" s="106"/>
      <c r="U899" s="79"/>
      <c r="V899" s="97"/>
      <c r="W899" s="98"/>
      <c r="X899" s="168"/>
      <c r="Y899" s="126" t="str">
        <f>IF(Stock[[#This Row],[SELLING QUANTITY]]&gt;0,Stock[[#This Row],[SELLING PRICE]]*Stock[[#This Row],[SELLING QUANTITY]]*Stock[[#This Row],[% SELLING FEE]]+Stock[[#This Row],[SELLING PRICE]]*Stock[[#This Row],[SELLING QUANTITY]]*$D$12,"")</f>
        <v/>
      </c>
      <c r="Z899" s="127">
        <f>Stock[[#This Row],[BUYING QUANTITY]]+Stock[[#This Row],[STOCK DIVIDEND]]-Stock[[#This Row],[SELLING QUANTITY]]</f>
        <v>0</v>
      </c>
      <c r="AA8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899" s="121">
        <f ca="1">IF(Stock[[#This Row],[SELLING DATE]]&gt;0,Stock[[#This Row],[SELLING DATE]]-Stock[[#This Row],[BUY DATE]]+1,IF(Stock[[#This Row],[BUY DATE]]=0,0,TODAY()-Stock[[#This Row],[BUY DATE]]+1))</f>
        <v>0</v>
      </c>
      <c r="AC899" s="122" t="str">
        <f>IFERROR(Stock[[#This Row],[CASH DIVIDEND]]+Stock[[#This Row],[RETURN/(LOSS) FROM TRADING
(auto-fill)]],"")</f>
        <v/>
      </c>
      <c r="AD899" s="146" t="str">
        <f>IF(Stock[[#This Row],[SELLING QUANTITY]]&gt;0,SUM(Stock[[#This Row],[RETURN/(LOSS) FROM TRADING
(auto-fill)]],Stock[[#This Row],[CASH DIVIDEND]])/SUM(Stock[[#This Row],[BUYING PRICE]]*Stock[[#This Row],[SELLING QUANTITY]],Stock[[#This Row],[BUYING FEE
(auto-fill)]]*Stock[[#This Row],[SELLING QUANTITY]]/Stock[[#This Row],[BUYING QUANTITY]]),"")</f>
        <v/>
      </c>
      <c r="AE899" s="146" t="str">
        <f ca="1">IFERROR(IF(Stock[[#This Row],[HOLDING DAYS
(auto-fill)]]&lt;365,Stock[[#This Row],[% TOTAL RETURN/(LOSS)
(auto-fill)]]*365/Stock[[#This Row],[HOLDING DAYS
(auto-fill)]],POWER((1+Stock[[#This Row],[% TOTAL RETURN/(LOSS)
(auto-fill)]]),1/(Stock[[#This Row],[HOLDING DAYS
(auto-fill)]]/365))-1),"")</f>
        <v/>
      </c>
      <c r="AF899" s="92"/>
      <c r="AG899" s="149" t="str">
        <f>IF(Stock[[#This Row],[STATUS
(auto-fill)]]="HOLDING",Stock[[#This Row],[MARKET PRICE]]-Stock[[#This Row],[BUYING PRICE]],"")</f>
        <v/>
      </c>
      <c r="AH899" s="143" t="str">
        <f>IFERROR(Stock[[#This Row],[CHANGE
(auto-fill)]]/Stock[[#This Row],[BUYING PRICE]],"")</f>
        <v/>
      </c>
      <c r="AI899" s="129" t="str">
        <f>IF(Stock[[#This Row],[MARKET PRICE]]&gt;0,Stock[[#This Row],[MARKET PRICE]]*Stock[[#This Row],[REMAINING QUANTITY
(auto-fill)]],"")</f>
        <v/>
      </c>
    </row>
    <row r="900" spans="2:35">
      <c r="B900" s="112" t="str">
        <f>IF(AND(Stock[[#This Row],[BUYING QUANTITY]]&gt;0,Stock[[#This Row],[REMAINING QUANTITY
(auto-fill)]]=0),"SOLD OUT",
IF(AND(Stock[[#This Row],[BUYING QUANTITY]]&gt;0,Stock[[#This Row],[REMAINING QUANTITY
(auto-fill)]]&gt;0),"HOLDING",""))</f>
        <v/>
      </c>
      <c r="C900" s="111">
        <f t="shared" si="13"/>
        <v>887</v>
      </c>
      <c r="D900" s="79"/>
      <c r="E900" s="80"/>
      <c r="F900" s="162"/>
      <c r="G900" s="85"/>
      <c r="H900" s="86"/>
      <c r="I900" s="164"/>
      <c r="J900" s="115" t="str">
        <f>IF(Stock[[#This Row],[BUYING QUANTITY]]&gt;0,Stock[[#This Row],[BUYING PRICE]]*Stock[[#This Row],[BUYING QUANTITY]]*Stock[[#This Row],[% BUYING FEE]],"")</f>
        <v/>
      </c>
      <c r="K900" s="89"/>
      <c r="L900" s="90"/>
      <c r="M900" s="117" t="str">
        <f>IF(Stock[[#This Row],[BUYING QUANTITY]]&gt;0,Stock[[#This Row],[BUYING PRICE]]*(1+Stock[[#This Row],[% THRESHOLD (RETURN)_1]]),"")</f>
        <v/>
      </c>
      <c r="N900" s="91"/>
      <c r="O900" s="117" t="str">
        <f>IF(Stock[[#This Row],[BUYING QUANTITY]]&gt;0,Stock[[#This Row],[BUYING PRICE]]*(1+Stock[[#This Row],[% THRESHOLD (RETURN)_2]]),"")</f>
        <v/>
      </c>
      <c r="P900" s="91"/>
      <c r="Q900" s="117" t="str">
        <f>IF(Stock[[#This Row],[BUYING QUANTITY]]&gt;0,Stock[[#This Row],[BUYING PRICE]]*(1+Stock[[#This Row],[% THRESHOLD (LOSS)]]),"")</f>
        <v/>
      </c>
      <c r="R900" s="106"/>
      <c r="S900" s="118" t="str">
        <f>IF(Stock[[#This Row],[CASH DIVIDEND]]&gt;0,Stock[[#This Row],[CASH DIVIDEND]]/(Stock[[#This Row],[BUYING PRICE]]*Stock[[#This Row],[BUYING QUANTITY]]),"")</f>
        <v/>
      </c>
      <c r="T900" s="106"/>
      <c r="U900" s="79"/>
      <c r="V900" s="97"/>
      <c r="W900" s="98"/>
      <c r="X900" s="168"/>
      <c r="Y900" s="126" t="str">
        <f>IF(Stock[[#This Row],[SELLING QUANTITY]]&gt;0,Stock[[#This Row],[SELLING PRICE]]*Stock[[#This Row],[SELLING QUANTITY]]*Stock[[#This Row],[% SELLING FEE]]+Stock[[#This Row],[SELLING PRICE]]*Stock[[#This Row],[SELLING QUANTITY]]*$D$12,"")</f>
        <v/>
      </c>
      <c r="Z900" s="127">
        <f>Stock[[#This Row],[BUYING QUANTITY]]+Stock[[#This Row],[STOCK DIVIDEND]]-Stock[[#This Row],[SELLING QUANTITY]]</f>
        <v>0</v>
      </c>
      <c r="AA9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0" s="121">
        <f ca="1">IF(Stock[[#This Row],[SELLING DATE]]&gt;0,Stock[[#This Row],[SELLING DATE]]-Stock[[#This Row],[BUY DATE]]+1,IF(Stock[[#This Row],[BUY DATE]]=0,0,TODAY()-Stock[[#This Row],[BUY DATE]]+1))</f>
        <v>0</v>
      </c>
      <c r="AC900" s="122" t="str">
        <f>IFERROR(Stock[[#This Row],[CASH DIVIDEND]]+Stock[[#This Row],[RETURN/(LOSS) FROM TRADING
(auto-fill)]],"")</f>
        <v/>
      </c>
      <c r="AD900" s="146" t="str">
        <f>IF(Stock[[#This Row],[SELLING QUANTITY]]&gt;0,SUM(Stock[[#This Row],[RETURN/(LOSS) FROM TRADING
(auto-fill)]],Stock[[#This Row],[CASH DIVIDEND]])/SUM(Stock[[#This Row],[BUYING PRICE]]*Stock[[#This Row],[SELLING QUANTITY]],Stock[[#This Row],[BUYING FEE
(auto-fill)]]*Stock[[#This Row],[SELLING QUANTITY]]/Stock[[#This Row],[BUYING QUANTITY]]),"")</f>
        <v/>
      </c>
      <c r="AE900" s="146" t="str">
        <f ca="1">IFERROR(IF(Stock[[#This Row],[HOLDING DAYS
(auto-fill)]]&lt;365,Stock[[#This Row],[% TOTAL RETURN/(LOSS)
(auto-fill)]]*365/Stock[[#This Row],[HOLDING DAYS
(auto-fill)]],POWER((1+Stock[[#This Row],[% TOTAL RETURN/(LOSS)
(auto-fill)]]),1/(Stock[[#This Row],[HOLDING DAYS
(auto-fill)]]/365))-1),"")</f>
        <v/>
      </c>
      <c r="AF900" s="92"/>
      <c r="AG900" s="149" t="str">
        <f>IF(Stock[[#This Row],[STATUS
(auto-fill)]]="HOLDING",Stock[[#This Row],[MARKET PRICE]]-Stock[[#This Row],[BUYING PRICE]],"")</f>
        <v/>
      </c>
      <c r="AH900" s="143" t="str">
        <f>IFERROR(Stock[[#This Row],[CHANGE
(auto-fill)]]/Stock[[#This Row],[BUYING PRICE]],"")</f>
        <v/>
      </c>
      <c r="AI900" s="129" t="str">
        <f>IF(Stock[[#This Row],[MARKET PRICE]]&gt;0,Stock[[#This Row],[MARKET PRICE]]*Stock[[#This Row],[REMAINING QUANTITY
(auto-fill)]],"")</f>
        <v/>
      </c>
    </row>
    <row r="901" spans="2:35">
      <c r="B901" s="112" t="str">
        <f>IF(AND(Stock[[#This Row],[BUYING QUANTITY]]&gt;0,Stock[[#This Row],[REMAINING QUANTITY
(auto-fill)]]=0),"SOLD OUT",
IF(AND(Stock[[#This Row],[BUYING QUANTITY]]&gt;0,Stock[[#This Row],[REMAINING QUANTITY
(auto-fill)]]&gt;0),"HOLDING",""))</f>
        <v/>
      </c>
      <c r="C901" s="111">
        <f t="shared" si="13"/>
        <v>888</v>
      </c>
      <c r="D901" s="79"/>
      <c r="E901" s="80"/>
      <c r="F901" s="162"/>
      <c r="G901" s="85"/>
      <c r="H901" s="86"/>
      <c r="I901" s="164"/>
      <c r="J901" s="115" t="str">
        <f>IF(Stock[[#This Row],[BUYING QUANTITY]]&gt;0,Stock[[#This Row],[BUYING PRICE]]*Stock[[#This Row],[BUYING QUANTITY]]*Stock[[#This Row],[% BUYING FEE]],"")</f>
        <v/>
      </c>
      <c r="K901" s="89"/>
      <c r="L901" s="90"/>
      <c r="M901" s="117" t="str">
        <f>IF(Stock[[#This Row],[BUYING QUANTITY]]&gt;0,Stock[[#This Row],[BUYING PRICE]]*(1+Stock[[#This Row],[% THRESHOLD (RETURN)_1]]),"")</f>
        <v/>
      </c>
      <c r="N901" s="91"/>
      <c r="O901" s="117" t="str">
        <f>IF(Stock[[#This Row],[BUYING QUANTITY]]&gt;0,Stock[[#This Row],[BUYING PRICE]]*(1+Stock[[#This Row],[% THRESHOLD (RETURN)_2]]),"")</f>
        <v/>
      </c>
      <c r="P901" s="91"/>
      <c r="Q901" s="117" t="str">
        <f>IF(Stock[[#This Row],[BUYING QUANTITY]]&gt;0,Stock[[#This Row],[BUYING PRICE]]*(1+Stock[[#This Row],[% THRESHOLD (LOSS)]]),"")</f>
        <v/>
      </c>
      <c r="R901" s="106"/>
      <c r="S901" s="118" t="str">
        <f>IF(Stock[[#This Row],[CASH DIVIDEND]]&gt;0,Stock[[#This Row],[CASH DIVIDEND]]/(Stock[[#This Row],[BUYING PRICE]]*Stock[[#This Row],[BUYING QUANTITY]]),"")</f>
        <v/>
      </c>
      <c r="T901" s="106"/>
      <c r="U901" s="79"/>
      <c r="V901" s="97"/>
      <c r="W901" s="98"/>
      <c r="X901" s="168"/>
      <c r="Y901" s="126" t="str">
        <f>IF(Stock[[#This Row],[SELLING QUANTITY]]&gt;0,Stock[[#This Row],[SELLING PRICE]]*Stock[[#This Row],[SELLING QUANTITY]]*Stock[[#This Row],[% SELLING FEE]]+Stock[[#This Row],[SELLING PRICE]]*Stock[[#This Row],[SELLING QUANTITY]]*$D$12,"")</f>
        <v/>
      </c>
      <c r="Z901" s="127">
        <f>Stock[[#This Row],[BUYING QUANTITY]]+Stock[[#This Row],[STOCK DIVIDEND]]-Stock[[#This Row],[SELLING QUANTITY]]</f>
        <v>0</v>
      </c>
      <c r="AA9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1" s="121">
        <f ca="1">IF(Stock[[#This Row],[SELLING DATE]]&gt;0,Stock[[#This Row],[SELLING DATE]]-Stock[[#This Row],[BUY DATE]]+1,IF(Stock[[#This Row],[BUY DATE]]=0,0,TODAY()-Stock[[#This Row],[BUY DATE]]+1))</f>
        <v>0</v>
      </c>
      <c r="AC901" s="122" t="str">
        <f>IFERROR(Stock[[#This Row],[CASH DIVIDEND]]+Stock[[#This Row],[RETURN/(LOSS) FROM TRADING
(auto-fill)]],"")</f>
        <v/>
      </c>
      <c r="AD901" s="146" t="str">
        <f>IF(Stock[[#This Row],[SELLING QUANTITY]]&gt;0,SUM(Stock[[#This Row],[RETURN/(LOSS) FROM TRADING
(auto-fill)]],Stock[[#This Row],[CASH DIVIDEND]])/SUM(Stock[[#This Row],[BUYING PRICE]]*Stock[[#This Row],[SELLING QUANTITY]],Stock[[#This Row],[BUYING FEE
(auto-fill)]]*Stock[[#This Row],[SELLING QUANTITY]]/Stock[[#This Row],[BUYING QUANTITY]]),"")</f>
        <v/>
      </c>
      <c r="AE901" s="146" t="str">
        <f ca="1">IFERROR(IF(Stock[[#This Row],[HOLDING DAYS
(auto-fill)]]&lt;365,Stock[[#This Row],[% TOTAL RETURN/(LOSS)
(auto-fill)]]*365/Stock[[#This Row],[HOLDING DAYS
(auto-fill)]],POWER((1+Stock[[#This Row],[% TOTAL RETURN/(LOSS)
(auto-fill)]]),1/(Stock[[#This Row],[HOLDING DAYS
(auto-fill)]]/365))-1),"")</f>
        <v/>
      </c>
      <c r="AF901" s="92"/>
      <c r="AG901" s="149" t="str">
        <f>IF(Stock[[#This Row],[STATUS
(auto-fill)]]="HOLDING",Stock[[#This Row],[MARKET PRICE]]-Stock[[#This Row],[BUYING PRICE]],"")</f>
        <v/>
      </c>
      <c r="AH901" s="143" t="str">
        <f>IFERROR(Stock[[#This Row],[CHANGE
(auto-fill)]]/Stock[[#This Row],[BUYING PRICE]],"")</f>
        <v/>
      </c>
      <c r="AI901" s="129" t="str">
        <f>IF(Stock[[#This Row],[MARKET PRICE]]&gt;0,Stock[[#This Row],[MARKET PRICE]]*Stock[[#This Row],[REMAINING QUANTITY
(auto-fill)]],"")</f>
        <v/>
      </c>
    </row>
    <row r="902" spans="2:35">
      <c r="B902" s="112" t="str">
        <f>IF(AND(Stock[[#This Row],[BUYING QUANTITY]]&gt;0,Stock[[#This Row],[REMAINING QUANTITY
(auto-fill)]]=0),"SOLD OUT",
IF(AND(Stock[[#This Row],[BUYING QUANTITY]]&gt;0,Stock[[#This Row],[REMAINING QUANTITY
(auto-fill)]]&gt;0),"HOLDING",""))</f>
        <v/>
      </c>
      <c r="C902" s="111">
        <f t="shared" si="13"/>
        <v>889</v>
      </c>
      <c r="D902" s="79"/>
      <c r="E902" s="80"/>
      <c r="F902" s="162"/>
      <c r="G902" s="85"/>
      <c r="H902" s="86"/>
      <c r="I902" s="164"/>
      <c r="J902" s="115" t="str">
        <f>IF(Stock[[#This Row],[BUYING QUANTITY]]&gt;0,Stock[[#This Row],[BUYING PRICE]]*Stock[[#This Row],[BUYING QUANTITY]]*Stock[[#This Row],[% BUYING FEE]],"")</f>
        <v/>
      </c>
      <c r="K902" s="89"/>
      <c r="L902" s="90"/>
      <c r="M902" s="117" t="str">
        <f>IF(Stock[[#This Row],[BUYING QUANTITY]]&gt;0,Stock[[#This Row],[BUYING PRICE]]*(1+Stock[[#This Row],[% THRESHOLD (RETURN)_1]]),"")</f>
        <v/>
      </c>
      <c r="N902" s="91"/>
      <c r="O902" s="117" t="str">
        <f>IF(Stock[[#This Row],[BUYING QUANTITY]]&gt;0,Stock[[#This Row],[BUYING PRICE]]*(1+Stock[[#This Row],[% THRESHOLD (RETURN)_2]]),"")</f>
        <v/>
      </c>
      <c r="P902" s="91"/>
      <c r="Q902" s="117" t="str">
        <f>IF(Stock[[#This Row],[BUYING QUANTITY]]&gt;0,Stock[[#This Row],[BUYING PRICE]]*(1+Stock[[#This Row],[% THRESHOLD (LOSS)]]),"")</f>
        <v/>
      </c>
      <c r="R902" s="106"/>
      <c r="S902" s="118" t="str">
        <f>IF(Stock[[#This Row],[CASH DIVIDEND]]&gt;0,Stock[[#This Row],[CASH DIVIDEND]]/(Stock[[#This Row],[BUYING PRICE]]*Stock[[#This Row],[BUYING QUANTITY]]),"")</f>
        <v/>
      </c>
      <c r="T902" s="106"/>
      <c r="U902" s="79"/>
      <c r="V902" s="97"/>
      <c r="W902" s="98"/>
      <c r="X902" s="168"/>
      <c r="Y902" s="126" t="str">
        <f>IF(Stock[[#This Row],[SELLING QUANTITY]]&gt;0,Stock[[#This Row],[SELLING PRICE]]*Stock[[#This Row],[SELLING QUANTITY]]*Stock[[#This Row],[% SELLING FEE]]+Stock[[#This Row],[SELLING PRICE]]*Stock[[#This Row],[SELLING QUANTITY]]*$D$12,"")</f>
        <v/>
      </c>
      <c r="Z902" s="127">
        <f>Stock[[#This Row],[BUYING QUANTITY]]+Stock[[#This Row],[STOCK DIVIDEND]]-Stock[[#This Row],[SELLING QUANTITY]]</f>
        <v>0</v>
      </c>
      <c r="AA9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2" s="121">
        <f ca="1">IF(Stock[[#This Row],[SELLING DATE]]&gt;0,Stock[[#This Row],[SELLING DATE]]-Stock[[#This Row],[BUY DATE]]+1,IF(Stock[[#This Row],[BUY DATE]]=0,0,TODAY()-Stock[[#This Row],[BUY DATE]]+1))</f>
        <v>0</v>
      </c>
      <c r="AC902" s="122" t="str">
        <f>IFERROR(Stock[[#This Row],[CASH DIVIDEND]]+Stock[[#This Row],[RETURN/(LOSS) FROM TRADING
(auto-fill)]],"")</f>
        <v/>
      </c>
      <c r="AD902" s="146" t="str">
        <f>IF(Stock[[#This Row],[SELLING QUANTITY]]&gt;0,SUM(Stock[[#This Row],[RETURN/(LOSS) FROM TRADING
(auto-fill)]],Stock[[#This Row],[CASH DIVIDEND]])/SUM(Stock[[#This Row],[BUYING PRICE]]*Stock[[#This Row],[SELLING QUANTITY]],Stock[[#This Row],[BUYING FEE
(auto-fill)]]*Stock[[#This Row],[SELLING QUANTITY]]/Stock[[#This Row],[BUYING QUANTITY]]),"")</f>
        <v/>
      </c>
      <c r="AE902" s="146" t="str">
        <f ca="1">IFERROR(IF(Stock[[#This Row],[HOLDING DAYS
(auto-fill)]]&lt;365,Stock[[#This Row],[% TOTAL RETURN/(LOSS)
(auto-fill)]]*365/Stock[[#This Row],[HOLDING DAYS
(auto-fill)]],POWER((1+Stock[[#This Row],[% TOTAL RETURN/(LOSS)
(auto-fill)]]),1/(Stock[[#This Row],[HOLDING DAYS
(auto-fill)]]/365))-1),"")</f>
        <v/>
      </c>
      <c r="AF902" s="92"/>
      <c r="AG902" s="149" t="str">
        <f>IF(Stock[[#This Row],[STATUS
(auto-fill)]]="HOLDING",Stock[[#This Row],[MARKET PRICE]]-Stock[[#This Row],[BUYING PRICE]],"")</f>
        <v/>
      </c>
      <c r="AH902" s="143" t="str">
        <f>IFERROR(Stock[[#This Row],[CHANGE
(auto-fill)]]/Stock[[#This Row],[BUYING PRICE]],"")</f>
        <v/>
      </c>
      <c r="AI902" s="129" t="str">
        <f>IF(Stock[[#This Row],[MARKET PRICE]]&gt;0,Stock[[#This Row],[MARKET PRICE]]*Stock[[#This Row],[REMAINING QUANTITY
(auto-fill)]],"")</f>
        <v/>
      </c>
    </row>
    <row r="903" spans="2:35">
      <c r="B903" s="112" t="str">
        <f>IF(AND(Stock[[#This Row],[BUYING QUANTITY]]&gt;0,Stock[[#This Row],[REMAINING QUANTITY
(auto-fill)]]=0),"SOLD OUT",
IF(AND(Stock[[#This Row],[BUYING QUANTITY]]&gt;0,Stock[[#This Row],[REMAINING QUANTITY
(auto-fill)]]&gt;0),"HOLDING",""))</f>
        <v/>
      </c>
      <c r="C903" s="111">
        <f t="shared" si="13"/>
        <v>890</v>
      </c>
      <c r="D903" s="79"/>
      <c r="E903" s="80"/>
      <c r="F903" s="162"/>
      <c r="G903" s="85"/>
      <c r="H903" s="86"/>
      <c r="I903" s="164"/>
      <c r="J903" s="115" t="str">
        <f>IF(Stock[[#This Row],[BUYING QUANTITY]]&gt;0,Stock[[#This Row],[BUYING PRICE]]*Stock[[#This Row],[BUYING QUANTITY]]*Stock[[#This Row],[% BUYING FEE]],"")</f>
        <v/>
      </c>
      <c r="K903" s="89"/>
      <c r="L903" s="90"/>
      <c r="M903" s="117" t="str">
        <f>IF(Stock[[#This Row],[BUYING QUANTITY]]&gt;0,Stock[[#This Row],[BUYING PRICE]]*(1+Stock[[#This Row],[% THRESHOLD (RETURN)_1]]),"")</f>
        <v/>
      </c>
      <c r="N903" s="91"/>
      <c r="O903" s="117" t="str">
        <f>IF(Stock[[#This Row],[BUYING QUANTITY]]&gt;0,Stock[[#This Row],[BUYING PRICE]]*(1+Stock[[#This Row],[% THRESHOLD (RETURN)_2]]),"")</f>
        <v/>
      </c>
      <c r="P903" s="91"/>
      <c r="Q903" s="117" t="str">
        <f>IF(Stock[[#This Row],[BUYING QUANTITY]]&gt;0,Stock[[#This Row],[BUYING PRICE]]*(1+Stock[[#This Row],[% THRESHOLD (LOSS)]]),"")</f>
        <v/>
      </c>
      <c r="R903" s="106"/>
      <c r="S903" s="118" t="str">
        <f>IF(Stock[[#This Row],[CASH DIVIDEND]]&gt;0,Stock[[#This Row],[CASH DIVIDEND]]/(Stock[[#This Row],[BUYING PRICE]]*Stock[[#This Row],[BUYING QUANTITY]]),"")</f>
        <v/>
      </c>
      <c r="T903" s="106"/>
      <c r="U903" s="79"/>
      <c r="V903" s="97"/>
      <c r="W903" s="98"/>
      <c r="X903" s="168"/>
      <c r="Y903" s="126" t="str">
        <f>IF(Stock[[#This Row],[SELLING QUANTITY]]&gt;0,Stock[[#This Row],[SELLING PRICE]]*Stock[[#This Row],[SELLING QUANTITY]]*Stock[[#This Row],[% SELLING FEE]]+Stock[[#This Row],[SELLING PRICE]]*Stock[[#This Row],[SELLING QUANTITY]]*$D$12,"")</f>
        <v/>
      </c>
      <c r="Z903" s="127">
        <f>Stock[[#This Row],[BUYING QUANTITY]]+Stock[[#This Row],[STOCK DIVIDEND]]-Stock[[#This Row],[SELLING QUANTITY]]</f>
        <v>0</v>
      </c>
      <c r="AA9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3" s="121">
        <f ca="1">IF(Stock[[#This Row],[SELLING DATE]]&gt;0,Stock[[#This Row],[SELLING DATE]]-Stock[[#This Row],[BUY DATE]]+1,IF(Stock[[#This Row],[BUY DATE]]=0,0,TODAY()-Stock[[#This Row],[BUY DATE]]+1))</f>
        <v>0</v>
      </c>
      <c r="AC903" s="122" t="str">
        <f>IFERROR(Stock[[#This Row],[CASH DIVIDEND]]+Stock[[#This Row],[RETURN/(LOSS) FROM TRADING
(auto-fill)]],"")</f>
        <v/>
      </c>
      <c r="AD903" s="146" t="str">
        <f>IF(Stock[[#This Row],[SELLING QUANTITY]]&gt;0,SUM(Stock[[#This Row],[RETURN/(LOSS) FROM TRADING
(auto-fill)]],Stock[[#This Row],[CASH DIVIDEND]])/SUM(Stock[[#This Row],[BUYING PRICE]]*Stock[[#This Row],[SELLING QUANTITY]],Stock[[#This Row],[BUYING FEE
(auto-fill)]]*Stock[[#This Row],[SELLING QUANTITY]]/Stock[[#This Row],[BUYING QUANTITY]]),"")</f>
        <v/>
      </c>
      <c r="AE903" s="146" t="str">
        <f ca="1">IFERROR(IF(Stock[[#This Row],[HOLDING DAYS
(auto-fill)]]&lt;365,Stock[[#This Row],[% TOTAL RETURN/(LOSS)
(auto-fill)]]*365/Stock[[#This Row],[HOLDING DAYS
(auto-fill)]],POWER((1+Stock[[#This Row],[% TOTAL RETURN/(LOSS)
(auto-fill)]]),1/(Stock[[#This Row],[HOLDING DAYS
(auto-fill)]]/365))-1),"")</f>
        <v/>
      </c>
      <c r="AF903" s="92"/>
      <c r="AG903" s="149" t="str">
        <f>IF(Stock[[#This Row],[STATUS
(auto-fill)]]="HOLDING",Stock[[#This Row],[MARKET PRICE]]-Stock[[#This Row],[BUYING PRICE]],"")</f>
        <v/>
      </c>
      <c r="AH903" s="143" t="str">
        <f>IFERROR(Stock[[#This Row],[CHANGE
(auto-fill)]]/Stock[[#This Row],[BUYING PRICE]],"")</f>
        <v/>
      </c>
      <c r="AI903" s="129" t="str">
        <f>IF(Stock[[#This Row],[MARKET PRICE]]&gt;0,Stock[[#This Row],[MARKET PRICE]]*Stock[[#This Row],[REMAINING QUANTITY
(auto-fill)]],"")</f>
        <v/>
      </c>
    </row>
    <row r="904" spans="2:35">
      <c r="B904" s="112" t="str">
        <f>IF(AND(Stock[[#This Row],[BUYING QUANTITY]]&gt;0,Stock[[#This Row],[REMAINING QUANTITY
(auto-fill)]]=0),"SOLD OUT",
IF(AND(Stock[[#This Row],[BUYING QUANTITY]]&gt;0,Stock[[#This Row],[REMAINING QUANTITY
(auto-fill)]]&gt;0),"HOLDING",""))</f>
        <v/>
      </c>
      <c r="C904" s="111">
        <f t="shared" si="13"/>
        <v>891</v>
      </c>
      <c r="D904" s="79"/>
      <c r="E904" s="80"/>
      <c r="F904" s="162"/>
      <c r="G904" s="85"/>
      <c r="H904" s="86"/>
      <c r="I904" s="164"/>
      <c r="J904" s="115" t="str">
        <f>IF(Stock[[#This Row],[BUYING QUANTITY]]&gt;0,Stock[[#This Row],[BUYING PRICE]]*Stock[[#This Row],[BUYING QUANTITY]]*Stock[[#This Row],[% BUYING FEE]],"")</f>
        <v/>
      </c>
      <c r="K904" s="89"/>
      <c r="L904" s="90"/>
      <c r="M904" s="117" t="str">
        <f>IF(Stock[[#This Row],[BUYING QUANTITY]]&gt;0,Stock[[#This Row],[BUYING PRICE]]*(1+Stock[[#This Row],[% THRESHOLD (RETURN)_1]]),"")</f>
        <v/>
      </c>
      <c r="N904" s="91"/>
      <c r="O904" s="117" t="str">
        <f>IF(Stock[[#This Row],[BUYING QUANTITY]]&gt;0,Stock[[#This Row],[BUYING PRICE]]*(1+Stock[[#This Row],[% THRESHOLD (RETURN)_2]]),"")</f>
        <v/>
      </c>
      <c r="P904" s="91"/>
      <c r="Q904" s="117" t="str">
        <f>IF(Stock[[#This Row],[BUYING QUANTITY]]&gt;0,Stock[[#This Row],[BUYING PRICE]]*(1+Stock[[#This Row],[% THRESHOLD (LOSS)]]),"")</f>
        <v/>
      </c>
      <c r="R904" s="106"/>
      <c r="S904" s="118" t="str">
        <f>IF(Stock[[#This Row],[CASH DIVIDEND]]&gt;0,Stock[[#This Row],[CASH DIVIDEND]]/(Stock[[#This Row],[BUYING PRICE]]*Stock[[#This Row],[BUYING QUANTITY]]),"")</f>
        <v/>
      </c>
      <c r="T904" s="106"/>
      <c r="U904" s="79"/>
      <c r="V904" s="97"/>
      <c r="W904" s="98"/>
      <c r="X904" s="168"/>
      <c r="Y904" s="126" t="str">
        <f>IF(Stock[[#This Row],[SELLING QUANTITY]]&gt;0,Stock[[#This Row],[SELLING PRICE]]*Stock[[#This Row],[SELLING QUANTITY]]*Stock[[#This Row],[% SELLING FEE]]+Stock[[#This Row],[SELLING PRICE]]*Stock[[#This Row],[SELLING QUANTITY]]*$D$12,"")</f>
        <v/>
      </c>
      <c r="Z904" s="127">
        <f>Stock[[#This Row],[BUYING QUANTITY]]+Stock[[#This Row],[STOCK DIVIDEND]]-Stock[[#This Row],[SELLING QUANTITY]]</f>
        <v>0</v>
      </c>
      <c r="AA9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4" s="121">
        <f ca="1">IF(Stock[[#This Row],[SELLING DATE]]&gt;0,Stock[[#This Row],[SELLING DATE]]-Stock[[#This Row],[BUY DATE]]+1,IF(Stock[[#This Row],[BUY DATE]]=0,0,TODAY()-Stock[[#This Row],[BUY DATE]]+1))</f>
        <v>0</v>
      </c>
      <c r="AC904" s="122" t="str">
        <f>IFERROR(Stock[[#This Row],[CASH DIVIDEND]]+Stock[[#This Row],[RETURN/(LOSS) FROM TRADING
(auto-fill)]],"")</f>
        <v/>
      </c>
      <c r="AD904" s="146" t="str">
        <f>IF(Stock[[#This Row],[SELLING QUANTITY]]&gt;0,SUM(Stock[[#This Row],[RETURN/(LOSS) FROM TRADING
(auto-fill)]],Stock[[#This Row],[CASH DIVIDEND]])/SUM(Stock[[#This Row],[BUYING PRICE]]*Stock[[#This Row],[SELLING QUANTITY]],Stock[[#This Row],[BUYING FEE
(auto-fill)]]*Stock[[#This Row],[SELLING QUANTITY]]/Stock[[#This Row],[BUYING QUANTITY]]),"")</f>
        <v/>
      </c>
      <c r="AE904" s="146" t="str">
        <f ca="1">IFERROR(IF(Stock[[#This Row],[HOLDING DAYS
(auto-fill)]]&lt;365,Stock[[#This Row],[% TOTAL RETURN/(LOSS)
(auto-fill)]]*365/Stock[[#This Row],[HOLDING DAYS
(auto-fill)]],POWER((1+Stock[[#This Row],[% TOTAL RETURN/(LOSS)
(auto-fill)]]),1/(Stock[[#This Row],[HOLDING DAYS
(auto-fill)]]/365))-1),"")</f>
        <v/>
      </c>
      <c r="AF904" s="92"/>
      <c r="AG904" s="149" t="str">
        <f>IF(Stock[[#This Row],[STATUS
(auto-fill)]]="HOLDING",Stock[[#This Row],[MARKET PRICE]]-Stock[[#This Row],[BUYING PRICE]],"")</f>
        <v/>
      </c>
      <c r="AH904" s="143" t="str">
        <f>IFERROR(Stock[[#This Row],[CHANGE
(auto-fill)]]/Stock[[#This Row],[BUYING PRICE]],"")</f>
        <v/>
      </c>
      <c r="AI904" s="129" t="str">
        <f>IF(Stock[[#This Row],[MARKET PRICE]]&gt;0,Stock[[#This Row],[MARKET PRICE]]*Stock[[#This Row],[REMAINING QUANTITY
(auto-fill)]],"")</f>
        <v/>
      </c>
    </row>
    <row r="905" spans="2:35">
      <c r="B905" s="112" t="str">
        <f>IF(AND(Stock[[#This Row],[BUYING QUANTITY]]&gt;0,Stock[[#This Row],[REMAINING QUANTITY
(auto-fill)]]=0),"SOLD OUT",
IF(AND(Stock[[#This Row],[BUYING QUANTITY]]&gt;0,Stock[[#This Row],[REMAINING QUANTITY
(auto-fill)]]&gt;0),"HOLDING",""))</f>
        <v/>
      </c>
      <c r="C905" s="111">
        <f t="shared" si="13"/>
        <v>892</v>
      </c>
      <c r="D905" s="79"/>
      <c r="E905" s="80"/>
      <c r="F905" s="162"/>
      <c r="G905" s="85"/>
      <c r="H905" s="86"/>
      <c r="I905" s="164"/>
      <c r="J905" s="115" t="str">
        <f>IF(Stock[[#This Row],[BUYING QUANTITY]]&gt;0,Stock[[#This Row],[BUYING PRICE]]*Stock[[#This Row],[BUYING QUANTITY]]*Stock[[#This Row],[% BUYING FEE]],"")</f>
        <v/>
      </c>
      <c r="K905" s="89"/>
      <c r="L905" s="90"/>
      <c r="M905" s="117" t="str">
        <f>IF(Stock[[#This Row],[BUYING QUANTITY]]&gt;0,Stock[[#This Row],[BUYING PRICE]]*(1+Stock[[#This Row],[% THRESHOLD (RETURN)_1]]),"")</f>
        <v/>
      </c>
      <c r="N905" s="91"/>
      <c r="O905" s="117" t="str">
        <f>IF(Stock[[#This Row],[BUYING QUANTITY]]&gt;0,Stock[[#This Row],[BUYING PRICE]]*(1+Stock[[#This Row],[% THRESHOLD (RETURN)_2]]),"")</f>
        <v/>
      </c>
      <c r="P905" s="91"/>
      <c r="Q905" s="117" t="str">
        <f>IF(Stock[[#This Row],[BUYING QUANTITY]]&gt;0,Stock[[#This Row],[BUYING PRICE]]*(1+Stock[[#This Row],[% THRESHOLD (LOSS)]]),"")</f>
        <v/>
      </c>
      <c r="R905" s="106"/>
      <c r="S905" s="118" t="str">
        <f>IF(Stock[[#This Row],[CASH DIVIDEND]]&gt;0,Stock[[#This Row],[CASH DIVIDEND]]/(Stock[[#This Row],[BUYING PRICE]]*Stock[[#This Row],[BUYING QUANTITY]]),"")</f>
        <v/>
      </c>
      <c r="T905" s="106"/>
      <c r="U905" s="79"/>
      <c r="V905" s="97"/>
      <c r="W905" s="98"/>
      <c r="X905" s="168"/>
      <c r="Y905" s="126" t="str">
        <f>IF(Stock[[#This Row],[SELLING QUANTITY]]&gt;0,Stock[[#This Row],[SELLING PRICE]]*Stock[[#This Row],[SELLING QUANTITY]]*Stock[[#This Row],[% SELLING FEE]]+Stock[[#This Row],[SELLING PRICE]]*Stock[[#This Row],[SELLING QUANTITY]]*$D$12,"")</f>
        <v/>
      </c>
      <c r="Z905" s="127">
        <f>Stock[[#This Row],[BUYING QUANTITY]]+Stock[[#This Row],[STOCK DIVIDEND]]-Stock[[#This Row],[SELLING QUANTITY]]</f>
        <v>0</v>
      </c>
      <c r="AA9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5" s="121">
        <f ca="1">IF(Stock[[#This Row],[SELLING DATE]]&gt;0,Stock[[#This Row],[SELLING DATE]]-Stock[[#This Row],[BUY DATE]]+1,IF(Stock[[#This Row],[BUY DATE]]=0,0,TODAY()-Stock[[#This Row],[BUY DATE]]+1))</f>
        <v>0</v>
      </c>
      <c r="AC905" s="122" t="str">
        <f>IFERROR(Stock[[#This Row],[CASH DIVIDEND]]+Stock[[#This Row],[RETURN/(LOSS) FROM TRADING
(auto-fill)]],"")</f>
        <v/>
      </c>
      <c r="AD905" s="146" t="str">
        <f>IF(Stock[[#This Row],[SELLING QUANTITY]]&gt;0,SUM(Stock[[#This Row],[RETURN/(LOSS) FROM TRADING
(auto-fill)]],Stock[[#This Row],[CASH DIVIDEND]])/SUM(Stock[[#This Row],[BUYING PRICE]]*Stock[[#This Row],[SELLING QUANTITY]],Stock[[#This Row],[BUYING FEE
(auto-fill)]]*Stock[[#This Row],[SELLING QUANTITY]]/Stock[[#This Row],[BUYING QUANTITY]]),"")</f>
        <v/>
      </c>
      <c r="AE905" s="146" t="str">
        <f ca="1">IFERROR(IF(Stock[[#This Row],[HOLDING DAYS
(auto-fill)]]&lt;365,Stock[[#This Row],[% TOTAL RETURN/(LOSS)
(auto-fill)]]*365/Stock[[#This Row],[HOLDING DAYS
(auto-fill)]],POWER((1+Stock[[#This Row],[% TOTAL RETURN/(LOSS)
(auto-fill)]]),1/(Stock[[#This Row],[HOLDING DAYS
(auto-fill)]]/365))-1),"")</f>
        <v/>
      </c>
      <c r="AF905" s="92"/>
      <c r="AG905" s="149" t="str">
        <f>IF(Stock[[#This Row],[STATUS
(auto-fill)]]="HOLDING",Stock[[#This Row],[MARKET PRICE]]-Stock[[#This Row],[BUYING PRICE]],"")</f>
        <v/>
      </c>
      <c r="AH905" s="143" t="str">
        <f>IFERROR(Stock[[#This Row],[CHANGE
(auto-fill)]]/Stock[[#This Row],[BUYING PRICE]],"")</f>
        <v/>
      </c>
      <c r="AI905" s="129" t="str">
        <f>IF(Stock[[#This Row],[MARKET PRICE]]&gt;0,Stock[[#This Row],[MARKET PRICE]]*Stock[[#This Row],[REMAINING QUANTITY
(auto-fill)]],"")</f>
        <v/>
      </c>
    </row>
    <row r="906" spans="2:35">
      <c r="B906" s="112" t="str">
        <f>IF(AND(Stock[[#This Row],[BUYING QUANTITY]]&gt;0,Stock[[#This Row],[REMAINING QUANTITY
(auto-fill)]]=0),"SOLD OUT",
IF(AND(Stock[[#This Row],[BUYING QUANTITY]]&gt;0,Stock[[#This Row],[REMAINING QUANTITY
(auto-fill)]]&gt;0),"HOLDING",""))</f>
        <v/>
      </c>
      <c r="C906" s="111">
        <f t="shared" si="13"/>
        <v>893</v>
      </c>
      <c r="D906" s="79"/>
      <c r="E906" s="80"/>
      <c r="F906" s="162"/>
      <c r="G906" s="85"/>
      <c r="H906" s="86"/>
      <c r="I906" s="164"/>
      <c r="J906" s="115" t="str">
        <f>IF(Stock[[#This Row],[BUYING QUANTITY]]&gt;0,Stock[[#This Row],[BUYING PRICE]]*Stock[[#This Row],[BUYING QUANTITY]]*Stock[[#This Row],[% BUYING FEE]],"")</f>
        <v/>
      </c>
      <c r="K906" s="89"/>
      <c r="L906" s="90"/>
      <c r="M906" s="117" t="str">
        <f>IF(Stock[[#This Row],[BUYING QUANTITY]]&gt;0,Stock[[#This Row],[BUYING PRICE]]*(1+Stock[[#This Row],[% THRESHOLD (RETURN)_1]]),"")</f>
        <v/>
      </c>
      <c r="N906" s="91"/>
      <c r="O906" s="117" t="str">
        <f>IF(Stock[[#This Row],[BUYING QUANTITY]]&gt;0,Stock[[#This Row],[BUYING PRICE]]*(1+Stock[[#This Row],[% THRESHOLD (RETURN)_2]]),"")</f>
        <v/>
      </c>
      <c r="P906" s="91"/>
      <c r="Q906" s="117" t="str">
        <f>IF(Stock[[#This Row],[BUYING QUANTITY]]&gt;0,Stock[[#This Row],[BUYING PRICE]]*(1+Stock[[#This Row],[% THRESHOLD (LOSS)]]),"")</f>
        <v/>
      </c>
      <c r="R906" s="106"/>
      <c r="S906" s="118" t="str">
        <f>IF(Stock[[#This Row],[CASH DIVIDEND]]&gt;0,Stock[[#This Row],[CASH DIVIDEND]]/(Stock[[#This Row],[BUYING PRICE]]*Stock[[#This Row],[BUYING QUANTITY]]),"")</f>
        <v/>
      </c>
      <c r="T906" s="106"/>
      <c r="U906" s="79"/>
      <c r="V906" s="97"/>
      <c r="W906" s="98"/>
      <c r="X906" s="168"/>
      <c r="Y906" s="126" t="str">
        <f>IF(Stock[[#This Row],[SELLING QUANTITY]]&gt;0,Stock[[#This Row],[SELLING PRICE]]*Stock[[#This Row],[SELLING QUANTITY]]*Stock[[#This Row],[% SELLING FEE]]+Stock[[#This Row],[SELLING PRICE]]*Stock[[#This Row],[SELLING QUANTITY]]*$D$12,"")</f>
        <v/>
      </c>
      <c r="Z906" s="127">
        <f>Stock[[#This Row],[BUYING QUANTITY]]+Stock[[#This Row],[STOCK DIVIDEND]]-Stock[[#This Row],[SELLING QUANTITY]]</f>
        <v>0</v>
      </c>
      <c r="AA9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6" s="121">
        <f ca="1">IF(Stock[[#This Row],[SELLING DATE]]&gt;0,Stock[[#This Row],[SELLING DATE]]-Stock[[#This Row],[BUY DATE]]+1,IF(Stock[[#This Row],[BUY DATE]]=0,0,TODAY()-Stock[[#This Row],[BUY DATE]]+1))</f>
        <v>0</v>
      </c>
      <c r="AC906" s="122" t="str">
        <f>IFERROR(Stock[[#This Row],[CASH DIVIDEND]]+Stock[[#This Row],[RETURN/(LOSS) FROM TRADING
(auto-fill)]],"")</f>
        <v/>
      </c>
      <c r="AD906" s="146" t="str">
        <f>IF(Stock[[#This Row],[SELLING QUANTITY]]&gt;0,SUM(Stock[[#This Row],[RETURN/(LOSS) FROM TRADING
(auto-fill)]],Stock[[#This Row],[CASH DIVIDEND]])/SUM(Stock[[#This Row],[BUYING PRICE]]*Stock[[#This Row],[SELLING QUANTITY]],Stock[[#This Row],[BUYING FEE
(auto-fill)]]*Stock[[#This Row],[SELLING QUANTITY]]/Stock[[#This Row],[BUYING QUANTITY]]),"")</f>
        <v/>
      </c>
      <c r="AE906" s="146" t="str">
        <f ca="1">IFERROR(IF(Stock[[#This Row],[HOLDING DAYS
(auto-fill)]]&lt;365,Stock[[#This Row],[% TOTAL RETURN/(LOSS)
(auto-fill)]]*365/Stock[[#This Row],[HOLDING DAYS
(auto-fill)]],POWER((1+Stock[[#This Row],[% TOTAL RETURN/(LOSS)
(auto-fill)]]),1/(Stock[[#This Row],[HOLDING DAYS
(auto-fill)]]/365))-1),"")</f>
        <v/>
      </c>
      <c r="AF906" s="92"/>
      <c r="AG906" s="149" t="str">
        <f>IF(Stock[[#This Row],[STATUS
(auto-fill)]]="HOLDING",Stock[[#This Row],[MARKET PRICE]]-Stock[[#This Row],[BUYING PRICE]],"")</f>
        <v/>
      </c>
      <c r="AH906" s="143" t="str">
        <f>IFERROR(Stock[[#This Row],[CHANGE
(auto-fill)]]/Stock[[#This Row],[BUYING PRICE]],"")</f>
        <v/>
      </c>
      <c r="AI906" s="129" t="str">
        <f>IF(Stock[[#This Row],[MARKET PRICE]]&gt;0,Stock[[#This Row],[MARKET PRICE]]*Stock[[#This Row],[REMAINING QUANTITY
(auto-fill)]],"")</f>
        <v/>
      </c>
    </row>
    <row r="907" spans="2:35">
      <c r="B907" s="112" t="str">
        <f>IF(AND(Stock[[#This Row],[BUYING QUANTITY]]&gt;0,Stock[[#This Row],[REMAINING QUANTITY
(auto-fill)]]=0),"SOLD OUT",
IF(AND(Stock[[#This Row],[BUYING QUANTITY]]&gt;0,Stock[[#This Row],[REMAINING QUANTITY
(auto-fill)]]&gt;0),"HOLDING",""))</f>
        <v/>
      </c>
      <c r="C907" s="111">
        <f t="shared" si="13"/>
        <v>894</v>
      </c>
      <c r="D907" s="79"/>
      <c r="E907" s="80"/>
      <c r="F907" s="162"/>
      <c r="G907" s="85"/>
      <c r="H907" s="86"/>
      <c r="I907" s="164"/>
      <c r="J907" s="115" t="str">
        <f>IF(Stock[[#This Row],[BUYING QUANTITY]]&gt;0,Stock[[#This Row],[BUYING PRICE]]*Stock[[#This Row],[BUYING QUANTITY]]*Stock[[#This Row],[% BUYING FEE]],"")</f>
        <v/>
      </c>
      <c r="K907" s="89"/>
      <c r="L907" s="90"/>
      <c r="M907" s="117" t="str">
        <f>IF(Stock[[#This Row],[BUYING QUANTITY]]&gt;0,Stock[[#This Row],[BUYING PRICE]]*(1+Stock[[#This Row],[% THRESHOLD (RETURN)_1]]),"")</f>
        <v/>
      </c>
      <c r="N907" s="91"/>
      <c r="O907" s="117" t="str">
        <f>IF(Stock[[#This Row],[BUYING QUANTITY]]&gt;0,Stock[[#This Row],[BUYING PRICE]]*(1+Stock[[#This Row],[% THRESHOLD (RETURN)_2]]),"")</f>
        <v/>
      </c>
      <c r="P907" s="91"/>
      <c r="Q907" s="117" t="str">
        <f>IF(Stock[[#This Row],[BUYING QUANTITY]]&gt;0,Stock[[#This Row],[BUYING PRICE]]*(1+Stock[[#This Row],[% THRESHOLD (LOSS)]]),"")</f>
        <v/>
      </c>
      <c r="R907" s="106"/>
      <c r="S907" s="118" t="str">
        <f>IF(Stock[[#This Row],[CASH DIVIDEND]]&gt;0,Stock[[#This Row],[CASH DIVIDEND]]/(Stock[[#This Row],[BUYING PRICE]]*Stock[[#This Row],[BUYING QUANTITY]]),"")</f>
        <v/>
      </c>
      <c r="T907" s="106"/>
      <c r="U907" s="79"/>
      <c r="V907" s="97"/>
      <c r="W907" s="98"/>
      <c r="X907" s="168"/>
      <c r="Y907" s="126" t="str">
        <f>IF(Stock[[#This Row],[SELLING QUANTITY]]&gt;0,Stock[[#This Row],[SELLING PRICE]]*Stock[[#This Row],[SELLING QUANTITY]]*Stock[[#This Row],[% SELLING FEE]]+Stock[[#This Row],[SELLING PRICE]]*Stock[[#This Row],[SELLING QUANTITY]]*$D$12,"")</f>
        <v/>
      </c>
      <c r="Z907" s="127">
        <f>Stock[[#This Row],[BUYING QUANTITY]]+Stock[[#This Row],[STOCK DIVIDEND]]-Stock[[#This Row],[SELLING QUANTITY]]</f>
        <v>0</v>
      </c>
      <c r="AA9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7" s="121">
        <f ca="1">IF(Stock[[#This Row],[SELLING DATE]]&gt;0,Stock[[#This Row],[SELLING DATE]]-Stock[[#This Row],[BUY DATE]]+1,IF(Stock[[#This Row],[BUY DATE]]=0,0,TODAY()-Stock[[#This Row],[BUY DATE]]+1))</f>
        <v>0</v>
      </c>
      <c r="AC907" s="122" t="str">
        <f>IFERROR(Stock[[#This Row],[CASH DIVIDEND]]+Stock[[#This Row],[RETURN/(LOSS) FROM TRADING
(auto-fill)]],"")</f>
        <v/>
      </c>
      <c r="AD907" s="146" t="str">
        <f>IF(Stock[[#This Row],[SELLING QUANTITY]]&gt;0,SUM(Stock[[#This Row],[RETURN/(LOSS) FROM TRADING
(auto-fill)]],Stock[[#This Row],[CASH DIVIDEND]])/SUM(Stock[[#This Row],[BUYING PRICE]]*Stock[[#This Row],[SELLING QUANTITY]],Stock[[#This Row],[BUYING FEE
(auto-fill)]]*Stock[[#This Row],[SELLING QUANTITY]]/Stock[[#This Row],[BUYING QUANTITY]]),"")</f>
        <v/>
      </c>
      <c r="AE907" s="146" t="str">
        <f ca="1">IFERROR(IF(Stock[[#This Row],[HOLDING DAYS
(auto-fill)]]&lt;365,Stock[[#This Row],[% TOTAL RETURN/(LOSS)
(auto-fill)]]*365/Stock[[#This Row],[HOLDING DAYS
(auto-fill)]],POWER((1+Stock[[#This Row],[% TOTAL RETURN/(LOSS)
(auto-fill)]]),1/(Stock[[#This Row],[HOLDING DAYS
(auto-fill)]]/365))-1),"")</f>
        <v/>
      </c>
      <c r="AF907" s="92"/>
      <c r="AG907" s="149" t="str">
        <f>IF(Stock[[#This Row],[STATUS
(auto-fill)]]="HOLDING",Stock[[#This Row],[MARKET PRICE]]-Stock[[#This Row],[BUYING PRICE]],"")</f>
        <v/>
      </c>
      <c r="AH907" s="143" t="str">
        <f>IFERROR(Stock[[#This Row],[CHANGE
(auto-fill)]]/Stock[[#This Row],[BUYING PRICE]],"")</f>
        <v/>
      </c>
      <c r="AI907" s="129" t="str">
        <f>IF(Stock[[#This Row],[MARKET PRICE]]&gt;0,Stock[[#This Row],[MARKET PRICE]]*Stock[[#This Row],[REMAINING QUANTITY
(auto-fill)]],"")</f>
        <v/>
      </c>
    </row>
    <row r="908" spans="2:35">
      <c r="B908" s="112" t="str">
        <f>IF(AND(Stock[[#This Row],[BUYING QUANTITY]]&gt;0,Stock[[#This Row],[REMAINING QUANTITY
(auto-fill)]]=0),"SOLD OUT",
IF(AND(Stock[[#This Row],[BUYING QUANTITY]]&gt;0,Stock[[#This Row],[REMAINING QUANTITY
(auto-fill)]]&gt;0),"HOLDING",""))</f>
        <v/>
      </c>
      <c r="C908" s="111">
        <f t="shared" si="13"/>
        <v>895</v>
      </c>
      <c r="D908" s="79"/>
      <c r="E908" s="80"/>
      <c r="F908" s="162"/>
      <c r="G908" s="85"/>
      <c r="H908" s="86"/>
      <c r="I908" s="164"/>
      <c r="J908" s="115" t="str">
        <f>IF(Stock[[#This Row],[BUYING QUANTITY]]&gt;0,Stock[[#This Row],[BUYING PRICE]]*Stock[[#This Row],[BUYING QUANTITY]]*Stock[[#This Row],[% BUYING FEE]],"")</f>
        <v/>
      </c>
      <c r="K908" s="89"/>
      <c r="L908" s="90"/>
      <c r="M908" s="117" t="str">
        <f>IF(Stock[[#This Row],[BUYING QUANTITY]]&gt;0,Stock[[#This Row],[BUYING PRICE]]*(1+Stock[[#This Row],[% THRESHOLD (RETURN)_1]]),"")</f>
        <v/>
      </c>
      <c r="N908" s="91"/>
      <c r="O908" s="117" t="str">
        <f>IF(Stock[[#This Row],[BUYING QUANTITY]]&gt;0,Stock[[#This Row],[BUYING PRICE]]*(1+Stock[[#This Row],[% THRESHOLD (RETURN)_2]]),"")</f>
        <v/>
      </c>
      <c r="P908" s="91"/>
      <c r="Q908" s="117" t="str">
        <f>IF(Stock[[#This Row],[BUYING QUANTITY]]&gt;0,Stock[[#This Row],[BUYING PRICE]]*(1+Stock[[#This Row],[% THRESHOLD (LOSS)]]),"")</f>
        <v/>
      </c>
      <c r="R908" s="106"/>
      <c r="S908" s="118" t="str">
        <f>IF(Stock[[#This Row],[CASH DIVIDEND]]&gt;0,Stock[[#This Row],[CASH DIVIDEND]]/(Stock[[#This Row],[BUYING PRICE]]*Stock[[#This Row],[BUYING QUANTITY]]),"")</f>
        <v/>
      </c>
      <c r="T908" s="106"/>
      <c r="U908" s="79"/>
      <c r="V908" s="97"/>
      <c r="W908" s="98"/>
      <c r="X908" s="168"/>
      <c r="Y908" s="126" t="str">
        <f>IF(Stock[[#This Row],[SELLING QUANTITY]]&gt;0,Stock[[#This Row],[SELLING PRICE]]*Stock[[#This Row],[SELLING QUANTITY]]*Stock[[#This Row],[% SELLING FEE]]+Stock[[#This Row],[SELLING PRICE]]*Stock[[#This Row],[SELLING QUANTITY]]*$D$12,"")</f>
        <v/>
      </c>
      <c r="Z908" s="127">
        <f>Stock[[#This Row],[BUYING QUANTITY]]+Stock[[#This Row],[STOCK DIVIDEND]]-Stock[[#This Row],[SELLING QUANTITY]]</f>
        <v>0</v>
      </c>
      <c r="AA9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8" s="121">
        <f ca="1">IF(Stock[[#This Row],[SELLING DATE]]&gt;0,Stock[[#This Row],[SELLING DATE]]-Stock[[#This Row],[BUY DATE]]+1,IF(Stock[[#This Row],[BUY DATE]]=0,0,TODAY()-Stock[[#This Row],[BUY DATE]]+1))</f>
        <v>0</v>
      </c>
      <c r="AC908" s="122" t="str">
        <f>IFERROR(Stock[[#This Row],[CASH DIVIDEND]]+Stock[[#This Row],[RETURN/(LOSS) FROM TRADING
(auto-fill)]],"")</f>
        <v/>
      </c>
      <c r="AD908" s="146" t="str">
        <f>IF(Stock[[#This Row],[SELLING QUANTITY]]&gt;0,SUM(Stock[[#This Row],[RETURN/(LOSS) FROM TRADING
(auto-fill)]],Stock[[#This Row],[CASH DIVIDEND]])/SUM(Stock[[#This Row],[BUYING PRICE]]*Stock[[#This Row],[SELLING QUANTITY]],Stock[[#This Row],[BUYING FEE
(auto-fill)]]*Stock[[#This Row],[SELLING QUANTITY]]/Stock[[#This Row],[BUYING QUANTITY]]),"")</f>
        <v/>
      </c>
      <c r="AE908" s="146" t="str">
        <f ca="1">IFERROR(IF(Stock[[#This Row],[HOLDING DAYS
(auto-fill)]]&lt;365,Stock[[#This Row],[% TOTAL RETURN/(LOSS)
(auto-fill)]]*365/Stock[[#This Row],[HOLDING DAYS
(auto-fill)]],POWER((1+Stock[[#This Row],[% TOTAL RETURN/(LOSS)
(auto-fill)]]),1/(Stock[[#This Row],[HOLDING DAYS
(auto-fill)]]/365))-1),"")</f>
        <v/>
      </c>
      <c r="AF908" s="92"/>
      <c r="AG908" s="149" t="str">
        <f>IF(Stock[[#This Row],[STATUS
(auto-fill)]]="HOLDING",Stock[[#This Row],[MARKET PRICE]]-Stock[[#This Row],[BUYING PRICE]],"")</f>
        <v/>
      </c>
      <c r="AH908" s="143" t="str">
        <f>IFERROR(Stock[[#This Row],[CHANGE
(auto-fill)]]/Stock[[#This Row],[BUYING PRICE]],"")</f>
        <v/>
      </c>
      <c r="AI908" s="129" t="str">
        <f>IF(Stock[[#This Row],[MARKET PRICE]]&gt;0,Stock[[#This Row],[MARKET PRICE]]*Stock[[#This Row],[REMAINING QUANTITY
(auto-fill)]],"")</f>
        <v/>
      </c>
    </row>
    <row r="909" spans="2:35">
      <c r="B909" s="112" t="str">
        <f>IF(AND(Stock[[#This Row],[BUYING QUANTITY]]&gt;0,Stock[[#This Row],[REMAINING QUANTITY
(auto-fill)]]=0),"SOLD OUT",
IF(AND(Stock[[#This Row],[BUYING QUANTITY]]&gt;0,Stock[[#This Row],[REMAINING QUANTITY
(auto-fill)]]&gt;0),"HOLDING",""))</f>
        <v/>
      </c>
      <c r="C909" s="111">
        <f t="shared" si="13"/>
        <v>896</v>
      </c>
      <c r="D909" s="79"/>
      <c r="E909" s="80"/>
      <c r="F909" s="162"/>
      <c r="G909" s="85"/>
      <c r="H909" s="86"/>
      <c r="I909" s="164"/>
      <c r="J909" s="115" t="str">
        <f>IF(Stock[[#This Row],[BUYING QUANTITY]]&gt;0,Stock[[#This Row],[BUYING PRICE]]*Stock[[#This Row],[BUYING QUANTITY]]*Stock[[#This Row],[% BUYING FEE]],"")</f>
        <v/>
      </c>
      <c r="K909" s="89"/>
      <c r="L909" s="90"/>
      <c r="M909" s="117" t="str">
        <f>IF(Stock[[#This Row],[BUYING QUANTITY]]&gt;0,Stock[[#This Row],[BUYING PRICE]]*(1+Stock[[#This Row],[% THRESHOLD (RETURN)_1]]),"")</f>
        <v/>
      </c>
      <c r="N909" s="91"/>
      <c r="O909" s="117" t="str">
        <f>IF(Stock[[#This Row],[BUYING QUANTITY]]&gt;0,Stock[[#This Row],[BUYING PRICE]]*(1+Stock[[#This Row],[% THRESHOLD (RETURN)_2]]),"")</f>
        <v/>
      </c>
      <c r="P909" s="91"/>
      <c r="Q909" s="117" t="str">
        <f>IF(Stock[[#This Row],[BUYING QUANTITY]]&gt;0,Stock[[#This Row],[BUYING PRICE]]*(1+Stock[[#This Row],[% THRESHOLD (LOSS)]]),"")</f>
        <v/>
      </c>
      <c r="R909" s="106"/>
      <c r="S909" s="118" t="str">
        <f>IF(Stock[[#This Row],[CASH DIVIDEND]]&gt;0,Stock[[#This Row],[CASH DIVIDEND]]/(Stock[[#This Row],[BUYING PRICE]]*Stock[[#This Row],[BUYING QUANTITY]]),"")</f>
        <v/>
      </c>
      <c r="T909" s="106"/>
      <c r="U909" s="79"/>
      <c r="V909" s="97"/>
      <c r="W909" s="98"/>
      <c r="X909" s="168"/>
      <c r="Y909" s="126" t="str">
        <f>IF(Stock[[#This Row],[SELLING QUANTITY]]&gt;0,Stock[[#This Row],[SELLING PRICE]]*Stock[[#This Row],[SELLING QUANTITY]]*Stock[[#This Row],[% SELLING FEE]]+Stock[[#This Row],[SELLING PRICE]]*Stock[[#This Row],[SELLING QUANTITY]]*$D$12,"")</f>
        <v/>
      </c>
      <c r="Z909" s="127">
        <f>Stock[[#This Row],[BUYING QUANTITY]]+Stock[[#This Row],[STOCK DIVIDEND]]-Stock[[#This Row],[SELLING QUANTITY]]</f>
        <v>0</v>
      </c>
      <c r="AA9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09" s="121">
        <f ca="1">IF(Stock[[#This Row],[SELLING DATE]]&gt;0,Stock[[#This Row],[SELLING DATE]]-Stock[[#This Row],[BUY DATE]]+1,IF(Stock[[#This Row],[BUY DATE]]=0,0,TODAY()-Stock[[#This Row],[BUY DATE]]+1))</f>
        <v>0</v>
      </c>
      <c r="AC909" s="122" t="str">
        <f>IFERROR(Stock[[#This Row],[CASH DIVIDEND]]+Stock[[#This Row],[RETURN/(LOSS) FROM TRADING
(auto-fill)]],"")</f>
        <v/>
      </c>
      <c r="AD909" s="146" t="str">
        <f>IF(Stock[[#This Row],[SELLING QUANTITY]]&gt;0,SUM(Stock[[#This Row],[RETURN/(LOSS) FROM TRADING
(auto-fill)]],Stock[[#This Row],[CASH DIVIDEND]])/SUM(Stock[[#This Row],[BUYING PRICE]]*Stock[[#This Row],[SELLING QUANTITY]],Stock[[#This Row],[BUYING FEE
(auto-fill)]]*Stock[[#This Row],[SELLING QUANTITY]]/Stock[[#This Row],[BUYING QUANTITY]]),"")</f>
        <v/>
      </c>
      <c r="AE909" s="146" t="str">
        <f ca="1">IFERROR(IF(Stock[[#This Row],[HOLDING DAYS
(auto-fill)]]&lt;365,Stock[[#This Row],[% TOTAL RETURN/(LOSS)
(auto-fill)]]*365/Stock[[#This Row],[HOLDING DAYS
(auto-fill)]],POWER((1+Stock[[#This Row],[% TOTAL RETURN/(LOSS)
(auto-fill)]]),1/(Stock[[#This Row],[HOLDING DAYS
(auto-fill)]]/365))-1),"")</f>
        <v/>
      </c>
      <c r="AF909" s="92"/>
      <c r="AG909" s="149" t="str">
        <f>IF(Stock[[#This Row],[STATUS
(auto-fill)]]="HOLDING",Stock[[#This Row],[MARKET PRICE]]-Stock[[#This Row],[BUYING PRICE]],"")</f>
        <v/>
      </c>
      <c r="AH909" s="143" t="str">
        <f>IFERROR(Stock[[#This Row],[CHANGE
(auto-fill)]]/Stock[[#This Row],[BUYING PRICE]],"")</f>
        <v/>
      </c>
      <c r="AI909" s="129" t="str">
        <f>IF(Stock[[#This Row],[MARKET PRICE]]&gt;0,Stock[[#This Row],[MARKET PRICE]]*Stock[[#This Row],[REMAINING QUANTITY
(auto-fill)]],"")</f>
        <v/>
      </c>
    </row>
    <row r="910" spans="2:35">
      <c r="B910" s="112" t="str">
        <f>IF(AND(Stock[[#This Row],[BUYING QUANTITY]]&gt;0,Stock[[#This Row],[REMAINING QUANTITY
(auto-fill)]]=0),"SOLD OUT",
IF(AND(Stock[[#This Row],[BUYING QUANTITY]]&gt;0,Stock[[#This Row],[REMAINING QUANTITY
(auto-fill)]]&gt;0),"HOLDING",""))</f>
        <v/>
      </c>
      <c r="C910" s="111">
        <f t="shared" si="13"/>
        <v>897</v>
      </c>
      <c r="D910" s="79"/>
      <c r="E910" s="80"/>
      <c r="F910" s="162"/>
      <c r="G910" s="85"/>
      <c r="H910" s="86"/>
      <c r="I910" s="164"/>
      <c r="J910" s="115" t="str">
        <f>IF(Stock[[#This Row],[BUYING QUANTITY]]&gt;0,Stock[[#This Row],[BUYING PRICE]]*Stock[[#This Row],[BUYING QUANTITY]]*Stock[[#This Row],[% BUYING FEE]],"")</f>
        <v/>
      </c>
      <c r="K910" s="89"/>
      <c r="L910" s="90"/>
      <c r="M910" s="117" t="str">
        <f>IF(Stock[[#This Row],[BUYING QUANTITY]]&gt;0,Stock[[#This Row],[BUYING PRICE]]*(1+Stock[[#This Row],[% THRESHOLD (RETURN)_1]]),"")</f>
        <v/>
      </c>
      <c r="N910" s="91"/>
      <c r="O910" s="117" t="str">
        <f>IF(Stock[[#This Row],[BUYING QUANTITY]]&gt;0,Stock[[#This Row],[BUYING PRICE]]*(1+Stock[[#This Row],[% THRESHOLD (RETURN)_2]]),"")</f>
        <v/>
      </c>
      <c r="P910" s="91"/>
      <c r="Q910" s="117" t="str">
        <f>IF(Stock[[#This Row],[BUYING QUANTITY]]&gt;0,Stock[[#This Row],[BUYING PRICE]]*(1+Stock[[#This Row],[% THRESHOLD (LOSS)]]),"")</f>
        <v/>
      </c>
      <c r="R910" s="106"/>
      <c r="S910" s="118" t="str">
        <f>IF(Stock[[#This Row],[CASH DIVIDEND]]&gt;0,Stock[[#This Row],[CASH DIVIDEND]]/(Stock[[#This Row],[BUYING PRICE]]*Stock[[#This Row],[BUYING QUANTITY]]),"")</f>
        <v/>
      </c>
      <c r="T910" s="106"/>
      <c r="U910" s="79"/>
      <c r="V910" s="97"/>
      <c r="W910" s="98"/>
      <c r="X910" s="168"/>
      <c r="Y910" s="126" t="str">
        <f>IF(Stock[[#This Row],[SELLING QUANTITY]]&gt;0,Stock[[#This Row],[SELLING PRICE]]*Stock[[#This Row],[SELLING QUANTITY]]*Stock[[#This Row],[% SELLING FEE]]+Stock[[#This Row],[SELLING PRICE]]*Stock[[#This Row],[SELLING QUANTITY]]*$D$12,"")</f>
        <v/>
      </c>
      <c r="Z910" s="127">
        <f>Stock[[#This Row],[BUYING QUANTITY]]+Stock[[#This Row],[STOCK DIVIDEND]]-Stock[[#This Row],[SELLING QUANTITY]]</f>
        <v>0</v>
      </c>
      <c r="AA9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0" s="121">
        <f ca="1">IF(Stock[[#This Row],[SELLING DATE]]&gt;0,Stock[[#This Row],[SELLING DATE]]-Stock[[#This Row],[BUY DATE]]+1,IF(Stock[[#This Row],[BUY DATE]]=0,0,TODAY()-Stock[[#This Row],[BUY DATE]]+1))</f>
        <v>0</v>
      </c>
      <c r="AC910" s="122" t="str">
        <f>IFERROR(Stock[[#This Row],[CASH DIVIDEND]]+Stock[[#This Row],[RETURN/(LOSS) FROM TRADING
(auto-fill)]],"")</f>
        <v/>
      </c>
      <c r="AD910" s="146" t="str">
        <f>IF(Stock[[#This Row],[SELLING QUANTITY]]&gt;0,SUM(Stock[[#This Row],[RETURN/(LOSS) FROM TRADING
(auto-fill)]],Stock[[#This Row],[CASH DIVIDEND]])/SUM(Stock[[#This Row],[BUYING PRICE]]*Stock[[#This Row],[SELLING QUANTITY]],Stock[[#This Row],[BUYING FEE
(auto-fill)]]*Stock[[#This Row],[SELLING QUANTITY]]/Stock[[#This Row],[BUYING QUANTITY]]),"")</f>
        <v/>
      </c>
      <c r="AE910" s="146" t="str">
        <f ca="1">IFERROR(IF(Stock[[#This Row],[HOLDING DAYS
(auto-fill)]]&lt;365,Stock[[#This Row],[% TOTAL RETURN/(LOSS)
(auto-fill)]]*365/Stock[[#This Row],[HOLDING DAYS
(auto-fill)]],POWER((1+Stock[[#This Row],[% TOTAL RETURN/(LOSS)
(auto-fill)]]),1/(Stock[[#This Row],[HOLDING DAYS
(auto-fill)]]/365))-1),"")</f>
        <v/>
      </c>
      <c r="AF910" s="92"/>
      <c r="AG910" s="149" t="str">
        <f>IF(Stock[[#This Row],[STATUS
(auto-fill)]]="HOLDING",Stock[[#This Row],[MARKET PRICE]]-Stock[[#This Row],[BUYING PRICE]],"")</f>
        <v/>
      </c>
      <c r="AH910" s="143" t="str">
        <f>IFERROR(Stock[[#This Row],[CHANGE
(auto-fill)]]/Stock[[#This Row],[BUYING PRICE]],"")</f>
        <v/>
      </c>
      <c r="AI910" s="129" t="str">
        <f>IF(Stock[[#This Row],[MARKET PRICE]]&gt;0,Stock[[#This Row],[MARKET PRICE]]*Stock[[#This Row],[REMAINING QUANTITY
(auto-fill)]],"")</f>
        <v/>
      </c>
    </row>
    <row r="911" spans="2:35">
      <c r="B911" s="112" t="str">
        <f>IF(AND(Stock[[#This Row],[BUYING QUANTITY]]&gt;0,Stock[[#This Row],[REMAINING QUANTITY
(auto-fill)]]=0),"SOLD OUT",
IF(AND(Stock[[#This Row],[BUYING QUANTITY]]&gt;0,Stock[[#This Row],[REMAINING QUANTITY
(auto-fill)]]&gt;0),"HOLDING",""))</f>
        <v/>
      </c>
      <c r="C911" s="111">
        <f t="shared" si="13"/>
        <v>898</v>
      </c>
      <c r="D911" s="79"/>
      <c r="E911" s="80"/>
      <c r="F911" s="162"/>
      <c r="G911" s="85"/>
      <c r="H911" s="86"/>
      <c r="I911" s="164"/>
      <c r="J911" s="115" t="str">
        <f>IF(Stock[[#This Row],[BUYING QUANTITY]]&gt;0,Stock[[#This Row],[BUYING PRICE]]*Stock[[#This Row],[BUYING QUANTITY]]*Stock[[#This Row],[% BUYING FEE]],"")</f>
        <v/>
      </c>
      <c r="K911" s="89"/>
      <c r="L911" s="90"/>
      <c r="M911" s="117" t="str">
        <f>IF(Stock[[#This Row],[BUYING QUANTITY]]&gt;0,Stock[[#This Row],[BUYING PRICE]]*(1+Stock[[#This Row],[% THRESHOLD (RETURN)_1]]),"")</f>
        <v/>
      </c>
      <c r="N911" s="91"/>
      <c r="O911" s="117" t="str">
        <f>IF(Stock[[#This Row],[BUYING QUANTITY]]&gt;0,Stock[[#This Row],[BUYING PRICE]]*(1+Stock[[#This Row],[% THRESHOLD (RETURN)_2]]),"")</f>
        <v/>
      </c>
      <c r="P911" s="91"/>
      <c r="Q911" s="117" t="str">
        <f>IF(Stock[[#This Row],[BUYING QUANTITY]]&gt;0,Stock[[#This Row],[BUYING PRICE]]*(1+Stock[[#This Row],[% THRESHOLD (LOSS)]]),"")</f>
        <v/>
      </c>
      <c r="R911" s="106"/>
      <c r="S911" s="118" t="str">
        <f>IF(Stock[[#This Row],[CASH DIVIDEND]]&gt;0,Stock[[#This Row],[CASH DIVIDEND]]/(Stock[[#This Row],[BUYING PRICE]]*Stock[[#This Row],[BUYING QUANTITY]]),"")</f>
        <v/>
      </c>
      <c r="T911" s="106"/>
      <c r="U911" s="79"/>
      <c r="V911" s="97"/>
      <c r="W911" s="98"/>
      <c r="X911" s="168"/>
      <c r="Y911" s="126" t="str">
        <f>IF(Stock[[#This Row],[SELLING QUANTITY]]&gt;0,Stock[[#This Row],[SELLING PRICE]]*Stock[[#This Row],[SELLING QUANTITY]]*Stock[[#This Row],[% SELLING FEE]]+Stock[[#This Row],[SELLING PRICE]]*Stock[[#This Row],[SELLING QUANTITY]]*$D$12,"")</f>
        <v/>
      </c>
      <c r="Z911" s="127">
        <f>Stock[[#This Row],[BUYING QUANTITY]]+Stock[[#This Row],[STOCK DIVIDEND]]-Stock[[#This Row],[SELLING QUANTITY]]</f>
        <v>0</v>
      </c>
      <c r="AA9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1" s="121">
        <f ca="1">IF(Stock[[#This Row],[SELLING DATE]]&gt;0,Stock[[#This Row],[SELLING DATE]]-Stock[[#This Row],[BUY DATE]]+1,IF(Stock[[#This Row],[BUY DATE]]=0,0,TODAY()-Stock[[#This Row],[BUY DATE]]+1))</f>
        <v>0</v>
      </c>
      <c r="AC911" s="122" t="str">
        <f>IFERROR(Stock[[#This Row],[CASH DIVIDEND]]+Stock[[#This Row],[RETURN/(LOSS) FROM TRADING
(auto-fill)]],"")</f>
        <v/>
      </c>
      <c r="AD911" s="146" t="str">
        <f>IF(Stock[[#This Row],[SELLING QUANTITY]]&gt;0,SUM(Stock[[#This Row],[RETURN/(LOSS) FROM TRADING
(auto-fill)]],Stock[[#This Row],[CASH DIVIDEND]])/SUM(Stock[[#This Row],[BUYING PRICE]]*Stock[[#This Row],[SELLING QUANTITY]],Stock[[#This Row],[BUYING FEE
(auto-fill)]]*Stock[[#This Row],[SELLING QUANTITY]]/Stock[[#This Row],[BUYING QUANTITY]]),"")</f>
        <v/>
      </c>
      <c r="AE911" s="146" t="str">
        <f ca="1">IFERROR(IF(Stock[[#This Row],[HOLDING DAYS
(auto-fill)]]&lt;365,Stock[[#This Row],[% TOTAL RETURN/(LOSS)
(auto-fill)]]*365/Stock[[#This Row],[HOLDING DAYS
(auto-fill)]],POWER((1+Stock[[#This Row],[% TOTAL RETURN/(LOSS)
(auto-fill)]]),1/(Stock[[#This Row],[HOLDING DAYS
(auto-fill)]]/365))-1),"")</f>
        <v/>
      </c>
      <c r="AF911" s="92"/>
      <c r="AG911" s="149" t="str">
        <f>IF(Stock[[#This Row],[STATUS
(auto-fill)]]="HOLDING",Stock[[#This Row],[MARKET PRICE]]-Stock[[#This Row],[BUYING PRICE]],"")</f>
        <v/>
      </c>
      <c r="AH911" s="143" t="str">
        <f>IFERROR(Stock[[#This Row],[CHANGE
(auto-fill)]]/Stock[[#This Row],[BUYING PRICE]],"")</f>
        <v/>
      </c>
      <c r="AI911" s="129" t="str">
        <f>IF(Stock[[#This Row],[MARKET PRICE]]&gt;0,Stock[[#This Row],[MARKET PRICE]]*Stock[[#This Row],[REMAINING QUANTITY
(auto-fill)]],"")</f>
        <v/>
      </c>
    </row>
    <row r="912" spans="2:35">
      <c r="B912" s="112" t="str">
        <f>IF(AND(Stock[[#This Row],[BUYING QUANTITY]]&gt;0,Stock[[#This Row],[REMAINING QUANTITY
(auto-fill)]]=0),"SOLD OUT",
IF(AND(Stock[[#This Row],[BUYING QUANTITY]]&gt;0,Stock[[#This Row],[REMAINING QUANTITY
(auto-fill)]]&gt;0),"HOLDING",""))</f>
        <v/>
      </c>
      <c r="C912" s="111">
        <f t="shared" ref="C912:C975" si="14">C911+1</f>
        <v>899</v>
      </c>
      <c r="D912" s="79"/>
      <c r="E912" s="80"/>
      <c r="F912" s="162"/>
      <c r="G912" s="85"/>
      <c r="H912" s="86"/>
      <c r="I912" s="164"/>
      <c r="J912" s="115" t="str">
        <f>IF(Stock[[#This Row],[BUYING QUANTITY]]&gt;0,Stock[[#This Row],[BUYING PRICE]]*Stock[[#This Row],[BUYING QUANTITY]]*Stock[[#This Row],[% BUYING FEE]],"")</f>
        <v/>
      </c>
      <c r="K912" s="89"/>
      <c r="L912" s="90"/>
      <c r="M912" s="117" t="str">
        <f>IF(Stock[[#This Row],[BUYING QUANTITY]]&gt;0,Stock[[#This Row],[BUYING PRICE]]*(1+Stock[[#This Row],[% THRESHOLD (RETURN)_1]]),"")</f>
        <v/>
      </c>
      <c r="N912" s="91"/>
      <c r="O912" s="117" t="str">
        <f>IF(Stock[[#This Row],[BUYING QUANTITY]]&gt;0,Stock[[#This Row],[BUYING PRICE]]*(1+Stock[[#This Row],[% THRESHOLD (RETURN)_2]]),"")</f>
        <v/>
      </c>
      <c r="P912" s="91"/>
      <c r="Q912" s="117" t="str">
        <f>IF(Stock[[#This Row],[BUYING QUANTITY]]&gt;0,Stock[[#This Row],[BUYING PRICE]]*(1+Stock[[#This Row],[% THRESHOLD (LOSS)]]),"")</f>
        <v/>
      </c>
      <c r="R912" s="106"/>
      <c r="S912" s="118" t="str">
        <f>IF(Stock[[#This Row],[CASH DIVIDEND]]&gt;0,Stock[[#This Row],[CASH DIVIDEND]]/(Stock[[#This Row],[BUYING PRICE]]*Stock[[#This Row],[BUYING QUANTITY]]),"")</f>
        <v/>
      </c>
      <c r="T912" s="106"/>
      <c r="U912" s="79"/>
      <c r="V912" s="97"/>
      <c r="W912" s="98"/>
      <c r="X912" s="168"/>
      <c r="Y912" s="126" t="str">
        <f>IF(Stock[[#This Row],[SELLING QUANTITY]]&gt;0,Stock[[#This Row],[SELLING PRICE]]*Stock[[#This Row],[SELLING QUANTITY]]*Stock[[#This Row],[% SELLING FEE]]+Stock[[#This Row],[SELLING PRICE]]*Stock[[#This Row],[SELLING QUANTITY]]*$D$12,"")</f>
        <v/>
      </c>
      <c r="Z912" s="127">
        <f>Stock[[#This Row],[BUYING QUANTITY]]+Stock[[#This Row],[STOCK DIVIDEND]]-Stock[[#This Row],[SELLING QUANTITY]]</f>
        <v>0</v>
      </c>
      <c r="AA9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2" s="121">
        <f ca="1">IF(Stock[[#This Row],[SELLING DATE]]&gt;0,Stock[[#This Row],[SELLING DATE]]-Stock[[#This Row],[BUY DATE]]+1,IF(Stock[[#This Row],[BUY DATE]]=0,0,TODAY()-Stock[[#This Row],[BUY DATE]]+1))</f>
        <v>0</v>
      </c>
      <c r="AC912" s="122" t="str">
        <f>IFERROR(Stock[[#This Row],[CASH DIVIDEND]]+Stock[[#This Row],[RETURN/(LOSS) FROM TRADING
(auto-fill)]],"")</f>
        <v/>
      </c>
      <c r="AD912" s="146" t="str">
        <f>IF(Stock[[#This Row],[SELLING QUANTITY]]&gt;0,SUM(Stock[[#This Row],[RETURN/(LOSS) FROM TRADING
(auto-fill)]],Stock[[#This Row],[CASH DIVIDEND]])/SUM(Stock[[#This Row],[BUYING PRICE]]*Stock[[#This Row],[SELLING QUANTITY]],Stock[[#This Row],[BUYING FEE
(auto-fill)]]*Stock[[#This Row],[SELLING QUANTITY]]/Stock[[#This Row],[BUYING QUANTITY]]),"")</f>
        <v/>
      </c>
      <c r="AE912" s="146" t="str">
        <f ca="1">IFERROR(IF(Stock[[#This Row],[HOLDING DAYS
(auto-fill)]]&lt;365,Stock[[#This Row],[% TOTAL RETURN/(LOSS)
(auto-fill)]]*365/Stock[[#This Row],[HOLDING DAYS
(auto-fill)]],POWER((1+Stock[[#This Row],[% TOTAL RETURN/(LOSS)
(auto-fill)]]),1/(Stock[[#This Row],[HOLDING DAYS
(auto-fill)]]/365))-1),"")</f>
        <v/>
      </c>
      <c r="AF912" s="92"/>
      <c r="AG912" s="149" t="str">
        <f>IF(Stock[[#This Row],[STATUS
(auto-fill)]]="HOLDING",Stock[[#This Row],[MARKET PRICE]]-Stock[[#This Row],[BUYING PRICE]],"")</f>
        <v/>
      </c>
      <c r="AH912" s="143" t="str">
        <f>IFERROR(Stock[[#This Row],[CHANGE
(auto-fill)]]/Stock[[#This Row],[BUYING PRICE]],"")</f>
        <v/>
      </c>
      <c r="AI912" s="129" t="str">
        <f>IF(Stock[[#This Row],[MARKET PRICE]]&gt;0,Stock[[#This Row],[MARKET PRICE]]*Stock[[#This Row],[REMAINING QUANTITY
(auto-fill)]],"")</f>
        <v/>
      </c>
    </row>
    <row r="913" spans="2:35">
      <c r="B913" s="112" t="str">
        <f>IF(AND(Stock[[#This Row],[BUYING QUANTITY]]&gt;0,Stock[[#This Row],[REMAINING QUANTITY
(auto-fill)]]=0),"SOLD OUT",
IF(AND(Stock[[#This Row],[BUYING QUANTITY]]&gt;0,Stock[[#This Row],[REMAINING QUANTITY
(auto-fill)]]&gt;0),"HOLDING",""))</f>
        <v/>
      </c>
      <c r="C913" s="111">
        <f t="shared" si="14"/>
        <v>900</v>
      </c>
      <c r="D913" s="79"/>
      <c r="E913" s="80"/>
      <c r="F913" s="162"/>
      <c r="G913" s="85"/>
      <c r="H913" s="86"/>
      <c r="I913" s="164"/>
      <c r="J913" s="115" t="str">
        <f>IF(Stock[[#This Row],[BUYING QUANTITY]]&gt;0,Stock[[#This Row],[BUYING PRICE]]*Stock[[#This Row],[BUYING QUANTITY]]*Stock[[#This Row],[% BUYING FEE]],"")</f>
        <v/>
      </c>
      <c r="K913" s="89"/>
      <c r="L913" s="90"/>
      <c r="M913" s="117" t="str">
        <f>IF(Stock[[#This Row],[BUYING QUANTITY]]&gt;0,Stock[[#This Row],[BUYING PRICE]]*(1+Stock[[#This Row],[% THRESHOLD (RETURN)_1]]),"")</f>
        <v/>
      </c>
      <c r="N913" s="91"/>
      <c r="O913" s="117" t="str">
        <f>IF(Stock[[#This Row],[BUYING QUANTITY]]&gt;0,Stock[[#This Row],[BUYING PRICE]]*(1+Stock[[#This Row],[% THRESHOLD (RETURN)_2]]),"")</f>
        <v/>
      </c>
      <c r="P913" s="91"/>
      <c r="Q913" s="117" t="str">
        <f>IF(Stock[[#This Row],[BUYING QUANTITY]]&gt;0,Stock[[#This Row],[BUYING PRICE]]*(1+Stock[[#This Row],[% THRESHOLD (LOSS)]]),"")</f>
        <v/>
      </c>
      <c r="R913" s="106"/>
      <c r="S913" s="118" t="str">
        <f>IF(Stock[[#This Row],[CASH DIVIDEND]]&gt;0,Stock[[#This Row],[CASH DIVIDEND]]/(Stock[[#This Row],[BUYING PRICE]]*Stock[[#This Row],[BUYING QUANTITY]]),"")</f>
        <v/>
      </c>
      <c r="T913" s="106"/>
      <c r="U913" s="79"/>
      <c r="V913" s="97"/>
      <c r="W913" s="98"/>
      <c r="X913" s="168"/>
      <c r="Y913" s="126" t="str">
        <f>IF(Stock[[#This Row],[SELLING QUANTITY]]&gt;0,Stock[[#This Row],[SELLING PRICE]]*Stock[[#This Row],[SELLING QUANTITY]]*Stock[[#This Row],[% SELLING FEE]]+Stock[[#This Row],[SELLING PRICE]]*Stock[[#This Row],[SELLING QUANTITY]]*$D$12,"")</f>
        <v/>
      </c>
      <c r="Z913" s="127">
        <f>Stock[[#This Row],[BUYING QUANTITY]]+Stock[[#This Row],[STOCK DIVIDEND]]-Stock[[#This Row],[SELLING QUANTITY]]</f>
        <v>0</v>
      </c>
      <c r="AA9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3" s="121">
        <f ca="1">IF(Stock[[#This Row],[SELLING DATE]]&gt;0,Stock[[#This Row],[SELLING DATE]]-Stock[[#This Row],[BUY DATE]]+1,IF(Stock[[#This Row],[BUY DATE]]=0,0,TODAY()-Stock[[#This Row],[BUY DATE]]+1))</f>
        <v>0</v>
      </c>
      <c r="AC913" s="122" t="str">
        <f>IFERROR(Stock[[#This Row],[CASH DIVIDEND]]+Stock[[#This Row],[RETURN/(LOSS) FROM TRADING
(auto-fill)]],"")</f>
        <v/>
      </c>
      <c r="AD913" s="146" t="str">
        <f>IF(Stock[[#This Row],[SELLING QUANTITY]]&gt;0,SUM(Stock[[#This Row],[RETURN/(LOSS) FROM TRADING
(auto-fill)]],Stock[[#This Row],[CASH DIVIDEND]])/SUM(Stock[[#This Row],[BUYING PRICE]]*Stock[[#This Row],[SELLING QUANTITY]],Stock[[#This Row],[BUYING FEE
(auto-fill)]]*Stock[[#This Row],[SELLING QUANTITY]]/Stock[[#This Row],[BUYING QUANTITY]]),"")</f>
        <v/>
      </c>
      <c r="AE913" s="146" t="str">
        <f ca="1">IFERROR(IF(Stock[[#This Row],[HOLDING DAYS
(auto-fill)]]&lt;365,Stock[[#This Row],[% TOTAL RETURN/(LOSS)
(auto-fill)]]*365/Stock[[#This Row],[HOLDING DAYS
(auto-fill)]],POWER((1+Stock[[#This Row],[% TOTAL RETURN/(LOSS)
(auto-fill)]]),1/(Stock[[#This Row],[HOLDING DAYS
(auto-fill)]]/365))-1),"")</f>
        <v/>
      </c>
      <c r="AF913" s="92"/>
      <c r="AG913" s="149" t="str">
        <f>IF(Stock[[#This Row],[STATUS
(auto-fill)]]="HOLDING",Stock[[#This Row],[MARKET PRICE]]-Stock[[#This Row],[BUYING PRICE]],"")</f>
        <v/>
      </c>
      <c r="AH913" s="143" t="str">
        <f>IFERROR(Stock[[#This Row],[CHANGE
(auto-fill)]]/Stock[[#This Row],[BUYING PRICE]],"")</f>
        <v/>
      </c>
      <c r="AI913" s="129" t="str">
        <f>IF(Stock[[#This Row],[MARKET PRICE]]&gt;0,Stock[[#This Row],[MARKET PRICE]]*Stock[[#This Row],[REMAINING QUANTITY
(auto-fill)]],"")</f>
        <v/>
      </c>
    </row>
    <row r="914" spans="2:35">
      <c r="B914" s="112" t="str">
        <f>IF(AND(Stock[[#This Row],[BUYING QUANTITY]]&gt;0,Stock[[#This Row],[REMAINING QUANTITY
(auto-fill)]]=0),"SOLD OUT",
IF(AND(Stock[[#This Row],[BUYING QUANTITY]]&gt;0,Stock[[#This Row],[REMAINING QUANTITY
(auto-fill)]]&gt;0),"HOLDING",""))</f>
        <v/>
      </c>
      <c r="C914" s="111">
        <f t="shared" si="14"/>
        <v>901</v>
      </c>
      <c r="D914" s="79"/>
      <c r="E914" s="80"/>
      <c r="F914" s="162"/>
      <c r="G914" s="85"/>
      <c r="H914" s="86"/>
      <c r="I914" s="164"/>
      <c r="J914" s="115" t="str">
        <f>IF(Stock[[#This Row],[BUYING QUANTITY]]&gt;0,Stock[[#This Row],[BUYING PRICE]]*Stock[[#This Row],[BUYING QUANTITY]]*Stock[[#This Row],[% BUYING FEE]],"")</f>
        <v/>
      </c>
      <c r="K914" s="89"/>
      <c r="L914" s="90"/>
      <c r="M914" s="117" t="str">
        <f>IF(Stock[[#This Row],[BUYING QUANTITY]]&gt;0,Stock[[#This Row],[BUYING PRICE]]*(1+Stock[[#This Row],[% THRESHOLD (RETURN)_1]]),"")</f>
        <v/>
      </c>
      <c r="N914" s="91"/>
      <c r="O914" s="117" t="str">
        <f>IF(Stock[[#This Row],[BUYING QUANTITY]]&gt;0,Stock[[#This Row],[BUYING PRICE]]*(1+Stock[[#This Row],[% THRESHOLD (RETURN)_2]]),"")</f>
        <v/>
      </c>
      <c r="P914" s="91"/>
      <c r="Q914" s="117" t="str">
        <f>IF(Stock[[#This Row],[BUYING QUANTITY]]&gt;0,Stock[[#This Row],[BUYING PRICE]]*(1+Stock[[#This Row],[% THRESHOLD (LOSS)]]),"")</f>
        <v/>
      </c>
      <c r="R914" s="106"/>
      <c r="S914" s="118" t="str">
        <f>IF(Stock[[#This Row],[CASH DIVIDEND]]&gt;0,Stock[[#This Row],[CASH DIVIDEND]]/(Stock[[#This Row],[BUYING PRICE]]*Stock[[#This Row],[BUYING QUANTITY]]),"")</f>
        <v/>
      </c>
      <c r="T914" s="106"/>
      <c r="U914" s="79"/>
      <c r="V914" s="97"/>
      <c r="W914" s="98"/>
      <c r="X914" s="168"/>
      <c r="Y914" s="126" t="str">
        <f>IF(Stock[[#This Row],[SELLING QUANTITY]]&gt;0,Stock[[#This Row],[SELLING PRICE]]*Stock[[#This Row],[SELLING QUANTITY]]*Stock[[#This Row],[% SELLING FEE]]+Stock[[#This Row],[SELLING PRICE]]*Stock[[#This Row],[SELLING QUANTITY]]*$D$12,"")</f>
        <v/>
      </c>
      <c r="Z914" s="127">
        <f>Stock[[#This Row],[BUYING QUANTITY]]+Stock[[#This Row],[STOCK DIVIDEND]]-Stock[[#This Row],[SELLING QUANTITY]]</f>
        <v>0</v>
      </c>
      <c r="AA91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4" s="121">
        <f ca="1">IF(Stock[[#This Row],[SELLING DATE]]&gt;0,Stock[[#This Row],[SELLING DATE]]-Stock[[#This Row],[BUY DATE]]+1,IF(Stock[[#This Row],[BUY DATE]]=0,0,TODAY()-Stock[[#This Row],[BUY DATE]]+1))</f>
        <v>0</v>
      </c>
      <c r="AC914" s="122" t="str">
        <f>IFERROR(Stock[[#This Row],[CASH DIVIDEND]]+Stock[[#This Row],[RETURN/(LOSS) FROM TRADING
(auto-fill)]],"")</f>
        <v/>
      </c>
      <c r="AD914" s="146" t="str">
        <f>IF(Stock[[#This Row],[SELLING QUANTITY]]&gt;0,SUM(Stock[[#This Row],[RETURN/(LOSS) FROM TRADING
(auto-fill)]],Stock[[#This Row],[CASH DIVIDEND]])/SUM(Stock[[#This Row],[BUYING PRICE]]*Stock[[#This Row],[SELLING QUANTITY]],Stock[[#This Row],[BUYING FEE
(auto-fill)]]*Stock[[#This Row],[SELLING QUANTITY]]/Stock[[#This Row],[BUYING QUANTITY]]),"")</f>
        <v/>
      </c>
      <c r="AE914" s="146" t="str">
        <f ca="1">IFERROR(IF(Stock[[#This Row],[HOLDING DAYS
(auto-fill)]]&lt;365,Stock[[#This Row],[% TOTAL RETURN/(LOSS)
(auto-fill)]]*365/Stock[[#This Row],[HOLDING DAYS
(auto-fill)]],POWER((1+Stock[[#This Row],[% TOTAL RETURN/(LOSS)
(auto-fill)]]),1/(Stock[[#This Row],[HOLDING DAYS
(auto-fill)]]/365))-1),"")</f>
        <v/>
      </c>
      <c r="AF914" s="92"/>
      <c r="AG914" s="149" t="str">
        <f>IF(Stock[[#This Row],[STATUS
(auto-fill)]]="HOLDING",Stock[[#This Row],[MARKET PRICE]]-Stock[[#This Row],[BUYING PRICE]],"")</f>
        <v/>
      </c>
      <c r="AH914" s="143" t="str">
        <f>IFERROR(Stock[[#This Row],[CHANGE
(auto-fill)]]/Stock[[#This Row],[BUYING PRICE]],"")</f>
        <v/>
      </c>
      <c r="AI914" s="129" t="str">
        <f>IF(Stock[[#This Row],[MARKET PRICE]]&gt;0,Stock[[#This Row],[MARKET PRICE]]*Stock[[#This Row],[REMAINING QUANTITY
(auto-fill)]],"")</f>
        <v/>
      </c>
    </row>
    <row r="915" spans="2:35">
      <c r="B915" s="112" t="str">
        <f>IF(AND(Stock[[#This Row],[BUYING QUANTITY]]&gt;0,Stock[[#This Row],[REMAINING QUANTITY
(auto-fill)]]=0),"SOLD OUT",
IF(AND(Stock[[#This Row],[BUYING QUANTITY]]&gt;0,Stock[[#This Row],[REMAINING QUANTITY
(auto-fill)]]&gt;0),"HOLDING",""))</f>
        <v/>
      </c>
      <c r="C915" s="111">
        <f t="shared" si="14"/>
        <v>902</v>
      </c>
      <c r="D915" s="79"/>
      <c r="E915" s="80"/>
      <c r="F915" s="162"/>
      <c r="G915" s="85"/>
      <c r="H915" s="86"/>
      <c r="I915" s="164"/>
      <c r="J915" s="115" t="str">
        <f>IF(Stock[[#This Row],[BUYING QUANTITY]]&gt;0,Stock[[#This Row],[BUYING PRICE]]*Stock[[#This Row],[BUYING QUANTITY]]*Stock[[#This Row],[% BUYING FEE]],"")</f>
        <v/>
      </c>
      <c r="K915" s="89"/>
      <c r="L915" s="90"/>
      <c r="M915" s="117" t="str">
        <f>IF(Stock[[#This Row],[BUYING QUANTITY]]&gt;0,Stock[[#This Row],[BUYING PRICE]]*(1+Stock[[#This Row],[% THRESHOLD (RETURN)_1]]),"")</f>
        <v/>
      </c>
      <c r="N915" s="91"/>
      <c r="O915" s="117" t="str">
        <f>IF(Stock[[#This Row],[BUYING QUANTITY]]&gt;0,Stock[[#This Row],[BUYING PRICE]]*(1+Stock[[#This Row],[% THRESHOLD (RETURN)_2]]),"")</f>
        <v/>
      </c>
      <c r="P915" s="91"/>
      <c r="Q915" s="117" t="str">
        <f>IF(Stock[[#This Row],[BUYING QUANTITY]]&gt;0,Stock[[#This Row],[BUYING PRICE]]*(1+Stock[[#This Row],[% THRESHOLD (LOSS)]]),"")</f>
        <v/>
      </c>
      <c r="R915" s="106"/>
      <c r="S915" s="118" t="str">
        <f>IF(Stock[[#This Row],[CASH DIVIDEND]]&gt;0,Stock[[#This Row],[CASH DIVIDEND]]/(Stock[[#This Row],[BUYING PRICE]]*Stock[[#This Row],[BUYING QUANTITY]]),"")</f>
        <v/>
      </c>
      <c r="T915" s="106"/>
      <c r="U915" s="79"/>
      <c r="V915" s="97"/>
      <c r="W915" s="98"/>
      <c r="X915" s="168"/>
      <c r="Y915" s="126" t="str">
        <f>IF(Stock[[#This Row],[SELLING QUANTITY]]&gt;0,Stock[[#This Row],[SELLING PRICE]]*Stock[[#This Row],[SELLING QUANTITY]]*Stock[[#This Row],[% SELLING FEE]]+Stock[[#This Row],[SELLING PRICE]]*Stock[[#This Row],[SELLING QUANTITY]]*$D$12,"")</f>
        <v/>
      </c>
      <c r="Z915" s="127">
        <f>Stock[[#This Row],[BUYING QUANTITY]]+Stock[[#This Row],[STOCK DIVIDEND]]-Stock[[#This Row],[SELLING QUANTITY]]</f>
        <v>0</v>
      </c>
      <c r="AA91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5" s="121">
        <f ca="1">IF(Stock[[#This Row],[SELLING DATE]]&gt;0,Stock[[#This Row],[SELLING DATE]]-Stock[[#This Row],[BUY DATE]]+1,IF(Stock[[#This Row],[BUY DATE]]=0,0,TODAY()-Stock[[#This Row],[BUY DATE]]+1))</f>
        <v>0</v>
      </c>
      <c r="AC915" s="122" t="str">
        <f>IFERROR(Stock[[#This Row],[CASH DIVIDEND]]+Stock[[#This Row],[RETURN/(LOSS) FROM TRADING
(auto-fill)]],"")</f>
        <v/>
      </c>
      <c r="AD915" s="146" t="str">
        <f>IF(Stock[[#This Row],[SELLING QUANTITY]]&gt;0,SUM(Stock[[#This Row],[RETURN/(LOSS) FROM TRADING
(auto-fill)]],Stock[[#This Row],[CASH DIVIDEND]])/SUM(Stock[[#This Row],[BUYING PRICE]]*Stock[[#This Row],[SELLING QUANTITY]],Stock[[#This Row],[BUYING FEE
(auto-fill)]]*Stock[[#This Row],[SELLING QUANTITY]]/Stock[[#This Row],[BUYING QUANTITY]]),"")</f>
        <v/>
      </c>
      <c r="AE915" s="146" t="str">
        <f ca="1">IFERROR(IF(Stock[[#This Row],[HOLDING DAYS
(auto-fill)]]&lt;365,Stock[[#This Row],[% TOTAL RETURN/(LOSS)
(auto-fill)]]*365/Stock[[#This Row],[HOLDING DAYS
(auto-fill)]],POWER((1+Stock[[#This Row],[% TOTAL RETURN/(LOSS)
(auto-fill)]]),1/(Stock[[#This Row],[HOLDING DAYS
(auto-fill)]]/365))-1),"")</f>
        <v/>
      </c>
      <c r="AF915" s="92"/>
      <c r="AG915" s="149" t="str">
        <f>IF(Stock[[#This Row],[STATUS
(auto-fill)]]="HOLDING",Stock[[#This Row],[MARKET PRICE]]-Stock[[#This Row],[BUYING PRICE]],"")</f>
        <v/>
      </c>
      <c r="AH915" s="143" t="str">
        <f>IFERROR(Stock[[#This Row],[CHANGE
(auto-fill)]]/Stock[[#This Row],[BUYING PRICE]],"")</f>
        <v/>
      </c>
      <c r="AI915" s="129" t="str">
        <f>IF(Stock[[#This Row],[MARKET PRICE]]&gt;0,Stock[[#This Row],[MARKET PRICE]]*Stock[[#This Row],[REMAINING QUANTITY
(auto-fill)]],"")</f>
        <v/>
      </c>
    </row>
    <row r="916" spans="2:35">
      <c r="B916" s="112" t="str">
        <f>IF(AND(Stock[[#This Row],[BUYING QUANTITY]]&gt;0,Stock[[#This Row],[REMAINING QUANTITY
(auto-fill)]]=0),"SOLD OUT",
IF(AND(Stock[[#This Row],[BUYING QUANTITY]]&gt;0,Stock[[#This Row],[REMAINING QUANTITY
(auto-fill)]]&gt;0),"HOLDING",""))</f>
        <v/>
      </c>
      <c r="C916" s="111">
        <f t="shared" si="14"/>
        <v>903</v>
      </c>
      <c r="D916" s="79"/>
      <c r="E916" s="80"/>
      <c r="F916" s="162"/>
      <c r="G916" s="85"/>
      <c r="H916" s="86"/>
      <c r="I916" s="164"/>
      <c r="J916" s="115" t="str">
        <f>IF(Stock[[#This Row],[BUYING QUANTITY]]&gt;0,Stock[[#This Row],[BUYING PRICE]]*Stock[[#This Row],[BUYING QUANTITY]]*Stock[[#This Row],[% BUYING FEE]],"")</f>
        <v/>
      </c>
      <c r="K916" s="89"/>
      <c r="L916" s="90"/>
      <c r="M916" s="117" t="str">
        <f>IF(Stock[[#This Row],[BUYING QUANTITY]]&gt;0,Stock[[#This Row],[BUYING PRICE]]*(1+Stock[[#This Row],[% THRESHOLD (RETURN)_1]]),"")</f>
        <v/>
      </c>
      <c r="N916" s="91"/>
      <c r="O916" s="117" t="str">
        <f>IF(Stock[[#This Row],[BUYING QUANTITY]]&gt;0,Stock[[#This Row],[BUYING PRICE]]*(1+Stock[[#This Row],[% THRESHOLD (RETURN)_2]]),"")</f>
        <v/>
      </c>
      <c r="P916" s="91"/>
      <c r="Q916" s="117" t="str">
        <f>IF(Stock[[#This Row],[BUYING QUANTITY]]&gt;0,Stock[[#This Row],[BUYING PRICE]]*(1+Stock[[#This Row],[% THRESHOLD (LOSS)]]),"")</f>
        <v/>
      </c>
      <c r="R916" s="106"/>
      <c r="S916" s="118" t="str">
        <f>IF(Stock[[#This Row],[CASH DIVIDEND]]&gt;0,Stock[[#This Row],[CASH DIVIDEND]]/(Stock[[#This Row],[BUYING PRICE]]*Stock[[#This Row],[BUYING QUANTITY]]),"")</f>
        <v/>
      </c>
      <c r="T916" s="106"/>
      <c r="U916" s="79"/>
      <c r="V916" s="97"/>
      <c r="W916" s="98"/>
      <c r="X916" s="168"/>
      <c r="Y916" s="126" t="str">
        <f>IF(Stock[[#This Row],[SELLING QUANTITY]]&gt;0,Stock[[#This Row],[SELLING PRICE]]*Stock[[#This Row],[SELLING QUANTITY]]*Stock[[#This Row],[% SELLING FEE]]+Stock[[#This Row],[SELLING PRICE]]*Stock[[#This Row],[SELLING QUANTITY]]*$D$12,"")</f>
        <v/>
      </c>
      <c r="Z916" s="127">
        <f>Stock[[#This Row],[BUYING QUANTITY]]+Stock[[#This Row],[STOCK DIVIDEND]]-Stock[[#This Row],[SELLING QUANTITY]]</f>
        <v>0</v>
      </c>
      <c r="AA91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6" s="121">
        <f ca="1">IF(Stock[[#This Row],[SELLING DATE]]&gt;0,Stock[[#This Row],[SELLING DATE]]-Stock[[#This Row],[BUY DATE]]+1,IF(Stock[[#This Row],[BUY DATE]]=0,0,TODAY()-Stock[[#This Row],[BUY DATE]]+1))</f>
        <v>0</v>
      </c>
      <c r="AC916" s="122" t="str">
        <f>IFERROR(Stock[[#This Row],[CASH DIVIDEND]]+Stock[[#This Row],[RETURN/(LOSS) FROM TRADING
(auto-fill)]],"")</f>
        <v/>
      </c>
      <c r="AD916" s="146" t="str">
        <f>IF(Stock[[#This Row],[SELLING QUANTITY]]&gt;0,SUM(Stock[[#This Row],[RETURN/(LOSS) FROM TRADING
(auto-fill)]],Stock[[#This Row],[CASH DIVIDEND]])/SUM(Stock[[#This Row],[BUYING PRICE]]*Stock[[#This Row],[SELLING QUANTITY]],Stock[[#This Row],[BUYING FEE
(auto-fill)]]*Stock[[#This Row],[SELLING QUANTITY]]/Stock[[#This Row],[BUYING QUANTITY]]),"")</f>
        <v/>
      </c>
      <c r="AE916" s="146" t="str">
        <f ca="1">IFERROR(IF(Stock[[#This Row],[HOLDING DAYS
(auto-fill)]]&lt;365,Stock[[#This Row],[% TOTAL RETURN/(LOSS)
(auto-fill)]]*365/Stock[[#This Row],[HOLDING DAYS
(auto-fill)]],POWER((1+Stock[[#This Row],[% TOTAL RETURN/(LOSS)
(auto-fill)]]),1/(Stock[[#This Row],[HOLDING DAYS
(auto-fill)]]/365))-1),"")</f>
        <v/>
      </c>
      <c r="AF916" s="92"/>
      <c r="AG916" s="149" t="str">
        <f>IF(Stock[[#This Row],[STATUS
(auto-fill)]]="HOLDING",Stock[[#This Row],[MARKET PRICE]]-Stock[[#This Row],[BUYING PRICE]],"")</f>
        <v/>
      </c>
      <c r="AH916" s="143" t="str">
        <f>IFERROR(Stock[[#This Row],[CHANGE
(auto-fill)]]/Stock[[#This Row],[BUYING PRICE]],"")</f>
        <v/>
      </c>
      <c r="AI916" s="129" t="str">
        <f>IF(Stock[[#This Row],[MARKET PRICE]]&gt;0,Stock[[#This Row],[MARKET PRICE]]*Stock[[#This Row],[REMAINING QUANTITY
(auto-fill)]],"")</f>
        <v/>
      </c>
    </row>
    <row r="917" spans="2:35">
      <c r="B917" s="112" t="str">
        <f>IF(AND(Stock[[#This Row],[BUYING QUANTITY]]&gt;0,Stock[[#This Row],[REMAINING QUANTITY
(auto-fill)]]=0),"SOLD OUT",
IF(AND(Stock[[#This Row],[BUYING QUANTITY]]&gt;0,Stock[[#This Row],[REMAINING QUANTITY
(auto-fill)]]&gt;0),"HOLDING",""))</f>
        <v/>
      </c>
      <c r="C917" s="111">
        <f t="shared" si="14"/>
        <v>904</v>
      </c>
      <c r="D917" s="79"/>
      <c r="E917" s="80"/>
      <c r="F917" s="162"/>
      <c r="G917" s="85"/>
      <c r="H917" s="86"/>
      <c r="I917" s="164"/>
      <c r="J917" s="115" t="str">
        <f>IF(Stock[[#This Row],[BUYING QUANTITY]]&gt;0,Stock[[#This Row],[BUYING PRICE]]*Stock[[#This Row],[BUYING QUANTITY]]*Stock[[#This Row],[% BUYING FEE]],"")</f>
        <v/>
      </c>
      <c r="K917" s="89"/>
      <c r="L917" s="90"/>
      <c r="M917" s="117" t="str">
        <f>IF(Stock[[#This Row],[BUYING QUANTITY]]&gt;0,Stock[[#This Row],[BUYING PRICE]]*(1+Stock[[#This Row],[% THRESHOLD (RETURN)_1]]),"")</f>
        <v/>
      </c>
      <c r="N917" s="91"/>
      <c r="O917" s="117" t="str">
        <f>IF(Stock[[#This Row],[BUYING QUANTITY]]&gt;0,Stock[[#This Row],[BUYING PRICE]]*(1+Stock[[#This Row],[% THRESHOLD (RETURN)_2]]),"")</f>
        <v/>
      </c>
      <c r="P917" s="91"/>
      <c r="Q917" s="117" t="str">
        <f>IF(Stock[[#This Row],[BUYING QUANTITY]]&gt;0,Stock[[#This Row],[BUYING PRICE]]*(1+Stock[[#This Row],[% THRESHOLD (LOSS)]]),"")</f>
        <v/>
      </c>
      <c r="R917" s="106"/>
      <c r="S917" s="118" t="str">
        <f>IF(Stock[[#This Row],[CASH DIVIDEND]]&gt;0,Stock[[#This Row],[CASH DIVIDEND]]/(Stock[[#This Row],[BUYING PRICE]]*Stock[[#This Row],[BUYING QUANTITY]]),"")</f>
        <v/>
      </c>
      <c r="T917" s="106"/>
      <c r="U917" s="79"/>
      <c r="V917" s="97"/>
      <c r="W917" s="98"/>
      <c r="X917" s="168"/>
      <c r="Y917" s="126" t="str">
        <f>IF(Stock[[#This Row],[SELLING QUANTITY]]&gt;0,Stock[[#This Row],[SELLING PRICE]]*Stock[[#This Row],[SELLING QUANTITY]]*Stock[[#This Row],[% SELLING FEE]]+Stock[[#This Row],[SELLING PRICE]]*Stock[[#This Row],[SELLING QUANTITY]]*$D$12,"")</f>
        <v/>
      </c>
      <c r="Z917" s="127">
        <f>Stock[[#This Row],[BUYING QUANTITY]]+Stock[[#This Row],[STOCK DIVIDEND]]-Stock[[#This Row],[SELLING QUANTITY]]</f>
        <v>0</v>
      </c>
      <c r="AA91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7" s="121">
        <f ca="1">IF(Stock[[#This Row],[SELLING DATE]]&gt;0,Stock[[#This Row],[SELLING DATE]]-Stock[[#This Row],[BUY DATE]]+1,IF(Stock[[#This Row],[BUY DATE]]=0,0,TODAY()-Stock[[#This Row],[BUY DATE]]+1))</f>
        <v>0</v>
      </c>
      <c r="AC917" s="122" t="str">
        <f>IFERROR(Stock[[#This Row],[CASH DIVIDEND]]+Stock[[#This Row],[RETURN/(LOSS) FROM TRADING
(auto-fill)]],"")</f>
        <v/>
      </c>
      <c r="AD917" s="146" t="str">
        <f>IF(Stock[[#This Row],[SELLING QUANTITY]]&gt;0,SUM(Stock[[#This Row],[RETURN/(LOSS) FROM TRADING
(auto-fill)]],Stock[[#This Row],[CASH DIVIDEND]])/SUM(Stock[[#This Row],[BUYING PRICE]]*Stock[[#This Row],[SELLING QUANTITY]],Stock[[#This Row],[BUYING FEE
(auto-fill)]]*Stock[[#This Row],[SELLING QUANTITY]]/Stock[[#This Row],[BUYING QUANTITY]]),"")</f>
        <v/>
      </c>
      <c r="AE917" s="146" t="str">
        <f ca="1">IFERROR(IF(Stock[[#This Row],[HOLDING DAYS
(auto-fill)]]&lt;365,Stock[[#This Row],[% TOTAL RETURN/(LOSS)
(auto-fill)]]*365/Stock[[#This Row],[HOLDING DAYS
(auto-fill)]],POWER((1+Stock[[#This Row],[% TOTAL RETURN/(LOSS)
(auto-fill)]]),1/(Stock[[#This Row],[HOLDING DAYS
(auto-fill)]]/365))-1),"")</f>
        <v/>
      </c>
      <c r="AF917" s="92"/>
      <c r="AG917" s="149" t="str">
        <f>IF(Stock[[#This Row],[STATUS
(auto-fill)]]="HOLDING",Stock[[#This Row],[MARKET PRICE]]-Stock[[#This Row],[BUYING PRICE]],"")</f>
        <v/>
      </c>
      <c r="AH917" s="143" t="str">
        <f>IFERROR(Stock[[#This Row],[CHANGE
(auto-fill)]]/Stock[[#This Row],[BUYING PRICE]],"")</f>
        <v/>
      </c>
      <c r="AI917" s="129" t="str">
        <f>IF(Stock[[#This Row],[MARKET PRICE]]&gt;0,Stock[[#This Row],[MARKET PRICE]]*Stock[[#This Row],[REMAINING QUANTITY
(auto-fill)]],"")</f>
        <v/>
      </c>
    </row>
    <row r="918" spans="2:35">
      <c r="B918" s="112" t="str">
        <f>IF(AND(Stock[[#This Row],[BUYING QUANTITY]]&gt;0,Stock[[#This Row],[REMAINING QUANTITY
(auto-fill)]]=0),"SOLD OUT",
IF(AND(Stock[[#This Row],[BUYING QUANTITY]]&gt;0,Stock[[#This Row],[REMAINING QUANTITY
(auto-fill)]]&gt;0),"HOLDING",""))</f>
        <v/>
      </c>
      <c r="C918" s="111">
        <f t="shared" si="14"/>
        <v>905</v>
      </c>
      <c r="D918" s="79"/>
      <c r="E918" s="80"/>
      <c r="F918" s="162"/>
      <c r="G918" s="85"/>
      <c r="H918" s="86"/>
      <c r="I918" s="164"/>
      <c r="J918" s="115" t="str">
        <f>IF(Stock[[#This Row],[BUYING QUANTITY]]&gt;0,Stock[[#This Row],[BUYING PRICE]]*Stock[[#This Row],[BUYING QUANTITY]]*Stock[[#This Row],[% BUYING FEE]],"")</f>
        <v/>
      </c>
      <c r="K918" s="89"/>
      <c r="L918" s="90"/>
      <c r="M918" s="117" t="str">
        <f>IF(Stock[[#This Row],[BUYING QUANTITY]]&gt;0,Stock[[#This Row],[BUYING PRICE]]*(1+Stock[[#This Row],[% THRESHOLD (RETURN)_1]]),"")</f>
        <v/>
      </c>
      <c r="N918" s="91"/>
      <c r="O918" s="117" t="str">
        <f>IF(Stock[[#This Row],[BUYING QUANTITY]]&gt;0,Stock[[#This Row],[BUYING PRICE]]*(1+Stock[[#This Row],[% THRESHOLD (RETURN)_2]]),"")</f>
        <v/>
      </c>
      <c r="P918" s="91"/>
      <c r="Q918" s="117" t="str">
        <f>IF(Stock[[#This Row],[BUYING QUANTITY]]&gt;0,Stock[[#This Row],[BUYING PRICE]]*(1+Stock[[#This Row],[% THRESHOLD (LOSS)]]),"")</f>
        <v/>
      </c>
      <c r="R918" s="106"/>
      <c r="S918" s="118" t="str">
        <f>IF(Stock[[#This Row],[CASH DIVIDEND]]&gt;0,Stock[[#This Row],[CASH DIVIDEND]]/(Stock[[#This Row],[BUYING PRICE]]*Stock[[#This Row],[BUYING QUANTITY]]),"")</f>
        <v/>
      </c>
      <c r="T918" s="106"/>
      <c r="U918" s="79"/>
      <c r="V918" s="97"/>
      <c r="W918" s="98"/>
      <c r="X918" s="168"/>
      <c r="Y918" s="126" t="str">
        <f>IF(Stock[[#This Row],[SELLING QUANTITY]]&gt;0,Stock[[#This Row],[SELLING PRICE]]*Stock[[#This Row],[SELLING QUANTITY]]*Stock[[#This Row],[% SELLING FEE]]+Stock[[#This Row],[SELLING PRICE]]*Stock[[#This Row],[SELLING QUANTITY]]*$D$12,"")</f>
        <v/>
      </c>
      <c r="Z918" s="127">
        <f>Stock[[#This Row],[BUYING QUANTITY]]+Stock[[#This Row],[STOCK DIVIDEND]]-Stock[[#This Row],[SELLING QUANTITY]]</f>
        <v>0</v>
      </c>
      <c r="AA91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8" s="121">
        <f ca="1">IF(Stock[[#This Row],[SELLING DATE]]&gt;0,Stock[[#This Row],[SELLING DATE]]-Stock[[#This Row],[BUY DATE]]+1,IF(Stock[[#This Row],[BUY DATE]]=0,0,TODAY()-Stock[[#This Row],[BUY DATE]]+1))</f>
        <v>0</v>
      </c>
      <c r="AC918" s="122" t="str">
        <f>IFERROR(Stock[[#This Row],[CASH DIVIDEND]]+Stock[[#This Row],[RETURN/(LOSS) FROM TRADING
(auto-fill)]],"")</f>
        <v/>
      </c>
      <c r="AD918" s="146" t="str">
        <f>IF(Stock[[#This Row],[SELLING QUANTITY]]&gt;0,SUM(Stock[[#This Row],[RETURN/(LOSS) FROM TRADING
(auto-fill)]],Stock[[#This Row],[CASH DIVIDEND]])/SUM(Stock[[#This Row],[BUYING PRICE]]*Stock[[#This Row],[SELLING QUANTITY]],Stock[[#This Row],[BUYING FEE
(auto-fill)]]*Stock[[#This Row],[SELLING QUANTITY]]/Stock[[#This Row],[BUYING QUANTITY]]),"")</f>
        <v/>
      </c>
      <c r="AE918" s="146" t="str">
        <f ca="1">IFERROR(IF(Stock[[#This Row],[HOLDING DAYS
(auto-fill)]]&lt;365,Stock[[#This Row],[% TOTAL RETURN/(LOSS)
(auto-fill)]]*365/Stock[[#This Row],[HOLDING DAYS
(auto-fill)]],POWER((1+Stock[[#This Row],[% TOTAL RETURN/(LOSS)
(auto-fill)]]),1/(Stock[[#This Row],[HOLDING DAYS
(auto-fill)]]/365))-1),"")</f>
        <v/>
      </c>
      <c r="AF918" s="92"/>
      <c r="AG918" s="149" t="str">
        <f>IF(Stock[[#This Row],[STATUS
(auto-fill)]]="HOLDING",Stock[[#This Row],[MARKET PRICE]]-Stock[[#This Row],[BUYING PRICE]],"")</f>
        <v/>
      </c>
      <c r="AH918" s="143" t="str">
        <f>IFERROR(Stock[[#This Row],[CHANGE
(auto-fill)]]/Stock[[#This Row],[BUYING PRICE]],"")</f>
        <v/>
      </c>
      <c r="AI918" s="129" t="str">
        <f>IF(Stock[[#This Row],[MARKET PRICE]]&gt;0,Stock[[#This Row],[MARKET PRICE]]*Stock[[#This Row],[REMAINING QUANTITY
(auto-fill)]],"")</f>
        <v/>
      </c>
    </row>
    <row r="919" spans="2:35">
      <c r="B919" s="112" t="str">
        <f>IF(AND(Stock[[#This Row],[BUYING QUANTITY]]&gt;0,Stock[[#This Row],[REMAINING QUANTITY
(auto-fill)]]=0),"SOLD OUT",
IF(AND(Stock[[#This Row],[BUYING QUANTITY]]&gt;0,Stock[[#This Row],[REMAINING QUANTITY
(auto-fill)]]&gt;0),"HOLDING",""))</f>
        <v/>
      </c>
      <c r="C919" s="111">
        <f t="shared" si="14"/>
        <v>906</v>
      </c>
      <c r="D919" s="79"/>
      <c r="E919" s="80"/>
      <c r="F919" s="162"/>
      <c r="G919" s="85"/>
      <c r="H919" s="86"/>
      <c r="I919" s="164"/>
      <c r="J919" s="115" t="str">
        <f>IF(Stock[[#This Row],[BUYING QUANTITY]]&gt;0,Stock[[#This Row],[BUYING PRICE]]*Stock[[#This Row],[BUYING QUANTITY]]*Stock[[#This Row],[% BUYING FEE]],"")</f>
        <v/>
      </c>
      <c r="K919" s="89"/>
      <c r="L919" s="90"/>
      <c r="M919" s="117" t="str">
        <f>IF(Stock[[#This Row],[BUYING QUANTITY]]&gt;0,Stock[[#This Row],[BUYING PRICE]]*(1+Stock[[#This Row],[% THRESHOLD (RETURN)_1]]),"")</f>
        <v/>
      </c>
      <c r="N919" s="91"/>
      <c r="O919" s="117" t="str">
        <f>IF(Stock[[#This Row],[BUYING QUANTITY]]&gt;0,Stock[[#This Row],[BUYING PRICE]]*(1+Stock[[#This Row],[% THRESHOLD (RETURN)_2]]),"")</f>
        <v/>
      </c>
      <c r="P919" s="91"/>
      <c r="Q919" s="117" t="str">
        <f>IF(Stock[[#This Row],[BUYING QUANTITY]]&gt;0,Stock[[#This Row],[BUYING PRICE]]*(1+Stock[[#This Row],[% THRESHOLD (LOSS)]]),"")</f>
        <v/>
      </c>
      <c r="R919" s="106"/>
      <c r="S919" s="118" t="str">
        <f>IF(Stock[[#This Row],[CASH DIVIDEND]]&gt;0,Stock[[#This Row],[CASH DIVIDEND]]/(Stock[[#This Row],[BUYING PRICE]]*Stock[[#This Row],[BUYING QUANTITY]]),"")</f>
        <v/>
      </c>
      <c r="T919" s="106"/>
      <c r="U919" s="79"/>
      <c r="V919" s="97"/>
      <c r="W919" s="98"/>
      <c r="X919" s="168"/>
      <c r="Y919" s="126" t="str">
        <f>IF(Stock[[#This Row],[SELLING QUANTITY]]&gt;0,Stock[[#This Row],[SELLING PRICE]]*Stock[[#This Row],[SELLING QUANTITY]]*Stock[[#This Row],[% SELLING FEE]]+Stock[[#This Row],[SELLING PRICE]]*Stock[[#This Row],[SELLING QUANTITY]]*$D$12,"")</f>
        <v/>
      </c>
      <c r="Z919" s="127">
        <f>Stock[[#This Row],[BUYING QUANTITY]]+Stock[[#This Row],[STOCK DIVIDEND]]-Stock[[#This Row],[SELLING QUANTITY]]</f>
        <v>0</v>
      </c>
      <c r="AA91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19" s="121">
        <f ca="1">IF(Stock[[#This Row],[SELLING DATE]]&gt;0,Stock[[#This Row],[SELLING DATE]]-Stock[[#This Row],[BUY DATE]]+1,IF(Stock[[#This Row],[BUY DATE]]=0,0,TODAY()-Stock[[#This Row],[BUY DATE]]+1))</f>
        <v>0</v>
      </c>
      <c r="AC919" s="122" t="str">
        <f>IFERROR(Stock[[#This Row],[CASH DIVIDEND]]+Stock[[#This Row],[RETURN/(LOSS) FROM TRADING
(auto-fill)]],"")</f>
        <v/>
      </c>
      <c r="AD919" s="146" t="str">
        <f>IF(Stock[[#This Row],[SELLING QUANTITY]]&gt;0,SUM(Stock[[#This Row],[RETURN/(LOSS) FROM TRADING
(auto-fill)]],Stock[[#This Row],[CASH DIVIDEND]])/SUM(Stock[[#This Row],[BUYING PRICE]]*Stock[[#This Row],[SELLING QUANTITY]],Stock[[#This Row],[BUYING FEE
(auto-fill)]]*Stock[[#This Row],[SELLING QUANTITY]]/Stock[[#This Row],[BUYING QUANTITY]]),"")</f>
        <v/>
      </c>
      <c r="AE919" s="146" t="str">
        <f ca="1">IFERROR(IF(Stock[[#This Row],[HOLDING DAYS
(auto-fill)]]&lt;365,Stock[[#This Row],[% TOTAL RETURN/(LOSS)
(auto-fill)]]*365/Stock[[#This Row],[HOLDING DAYS
(auto-fill)]],POWER((1+Stock[[#This Row],[% TOTAL RETURN/(LOSS)
(auto-fill)]]),1/(Stock[[#This Row],[HOLDING DAYS
(auto-fill)]]/365))-1),"")</f>
        <v/>
      </c>
      <c r="AF919" s="92"/>
      <c r="AG919" s="149" t="str">
        <f>IF(Stock[[#This Row],[STATUS
(auto-fill)]]="HOLDING",Stock[[#This Row],[MARKET PRICE]]-Stock[[#This Row],[BUYING PRICE]],"")</f>
        <v/>
      </c>
      <c r="AH919" s="143" t="str">
        <f>IFERROR(Stock[[#This Row],[CHANGE
(auto-fill)]]/Stock[[#This Row],[BUYING PRICE]],"")</f>
        <v/>
      </c>
      <c r="AI919" s="129" t="str">
        <f>IF(Stock[[#This Row],[MARKET PRICE]]&gt;0,Stock[[#This Row],[MARKET PRICE]]*Stock[[#This Row],[REMAINING QUANTITY
(auto-fill)]],"")</f>
        <v/>
      </c>
    </row>
    <row r="920" spans="2:35">
      <c r="B920" s="112" t="str">
        <f>IF(AND(Stock[[#This Row],[BUYING QUANTITY]]&gt;0,Stock[[#This Row],[REMAINING QUANTITY
(auto-fill)]]=0),"SOLD OUT",
IF(AND(Stock[[#This Row],[BUYING QUANTITY]]&gt;0,Stock[[#This Row],[REMAINING QUANTITY
(auto-fill)]]&gt;0),"HOLDING",""))</f>
        <v/>
      </c>
      <c r="C920" s="111">
        <f t="shared" si="14"/>
        <v>907</v>
      </c>
      <c r="D920" s="79"/>
      <c r="E920" s="80"/>
      <c r="F920" s="162"/>
      <c r="G920" s="85"/>
      <c r="H920" s="86"/>
      <c r="I920" s="164"/>
      <c r="J920" s="115" t="str">
        <f>IF(Stock[[#This Row],[BUYING QUANTITY]]&gt;0,Stock[[#This Row],[BUYING PRICE]]*Stock[[#This Row],[BUYING QUANTITY]]*Stock[[#This Row],[% BUYING FEE]],"")</f>
        <v/>
      </c>
      <c r="K920" s="89"/>
      <c r="L920" s="90"/>
      <c r="M920" s="117" t="str">
        <f>IF(Stock[[#This Row],[BUYING QUANTITY]]&gt;0,Stock[[#This Row],[BUYING PRICE]]*(1+Stock[[#This Row],[% THRESHOLD (RETURN)_1]]),"")</f>
        <v/>
      </c>
      <c r="N920" s="91"/>
      <c r="O920" s="117" t="str">
        <f>IF(Stock[[#This Row],[BUYING QUANTITY]]&gt;0,Stock[[#This Row],[BUYING PRICE]]*(1+Stock[[#This Row],[% THRESHOLD (RETURN)_2]]),"")</f>
        <v/>
      </c>
      <c r="P920" s="91"/>
      <c r="Q920" s="117" t="str">
        <f>IF(Stock[[#This Row],[BUYING QUANTITY]]&gt;0,Stock[[#This Row],[BUYING PRICE]]*(1+Stock[[#This Row],[% THRESHOLD (LOSS)]]),"")</f>
        <v/>
      </c>
      <c r="R920" s="106"/>
      <c r="S920" s="118" t="str">
        <f>IF(Stock[[#This Row],[CASH DIVIDEND]]&gt;0,Stock[[#This Row],[CASH DIVIDEND]]/(Stock[[#This Row],[BUYING PRICE]]*Stock[[#This Row],[BUYING QUANTITY]]),"")</f>
        <v/>
      </c>
      <c r="T920" s="106"/>
      <c r="U920" s="79"/>
      <c r="V920" s="97"/>
      <c r="W920" s="98"/>
      <c r="X920" s="168"/>
      <c r="Y920" s="126" t="str">
        <f>IF(Stock[[#This Row],[SELLING QUANTITY]]&gt;0,Stock[[#This Row],[SELLING PRICE]]*Stock[[#This Row],[SELLING QUANTITY]]*Stock[[#This Row],[% SELLING FEE]]+Stock[[#This Row],[SELLING PRICE]]*Stock[[#This Row],[SELLING QUANTITY]]*$D$12,"")</f>
        <v/>
      </c>
      <c r="Z920" s="127">
        <f>Stock[[#This Row],[BUYING QUANTITY]]+Stock[[#This Row],[STOCK DIVIDEND]]-Stock[[#This Row],[SELLING QUANTITY]]</f>
        <v>0</v>
      </c>
      <c r="AA92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0" s="121">
        <f ca="1">IF(Stock[[#This Row],[SELLING DATE]]&gt;0,Stock[[#This Row],[SELLING DATE]]-Stock[[#This Row],[BUY DATE]]+1,IF(Stock[[#This Row],[BUY DATE]]=0,0,TODAY()-Stock[[#This Row],[BUY DATE]]+1))</f>
        <v>0</v>
      </c>
      <c r="AC920" s="122" t="str">
        <f>IFERROR(Stock[[#This Row],[CASH DIVIDEND]]+Stock[[#This Row],[RETURN/(LOSS) FROM TRADING
(auto-fill)]],"")</f>
        <v/>
      </c>
      <c r="AD920" s="146" t="str">
        <f>IF(Stock[[#This Row],[SELLING QUANTITY]]&gt;0,SUM(Stock[[#This Row],[RETURN/(LOSS) FROM TRADING
(auto-fill)]],Stock[[#This Row],[CASH DIVIDEND]])/SUM(Stock[[#This Row],[BUYING PRICE]]*Stock[[#This Row],[SELLING QUANTITY]],Stock[[#This Row],[BUYING FEE
(auto-fill)]]*Stock[[#This Row],[SELLING QUANTITY]]/Stock[[#This Row],[BUYING QUANTITY]]),"")</f>
        <v/>
      </c>
      <c r="AE920" s="146" t="str">
        <f ca="1">IFERROR(IF(Stock[[#This Row],[HOLDING DAYS
(auto-fill)]]&lt;365,Stock[[#This Row],[% TOTAL RETURN/(LOSS)
(auto-fill)]]*365/Stock[[#This Row],[HOLDING DAYS
(auto-fill)]],POWER((1+Stock[[#This Row],[% TOTAL RETURN/(LOSS)
(auto-fill)]]),1/(Stock[[#This Row],[HOLDING DAYS
(auto-fill)]]/365))-1),"")</f>
        <v/>
      </c>
      <c r="AF920" s="92"/>
      <c r="AG920" s="149" t="str">
        <f>IF(Stock[[#This Row],[STATUS
(auto-fill)]]="HOLDING",Stock[[#This Row],[MARKET PRICE]]-Stock[[#This Row],[BUYING PRICE]],"")</f>
        <v/>
      </c>
      <c r="AH920" s="143" t="str">
        <f>IFERROR(Stock[[#This Row],[CHANGE
(auto-fill)]]/Stock[[#This Row],[BUYING PRICE]],"")</f>
        <v/>
      </c>
      <c r="AI920" s="129" t="str">
        <f>IF(Stock[[#This Row],[MARKET PRICE]]&gt;0,Stock[[#This Row],[MARKET PRICE]]*Stock[[#This Row],[REMAINING QUANTITY
(auto-fill)]],"")</f>
        <v/>
      </c>
    </row>
    <row r="921" spans="2:35">
      <c r="B921" s="112" t="str">
        <f>IF(AND(Stock[[#This Row],[BUYING QUANTITY]]&gt;0,Stock[[#This Row],[REMAINING QUANTITY
(auto-fill)]]=0),"SOLD OUT",
IF(AND(Stock[[#This Row],[BUYING QUANTITY]]&gt;0,Stock[[#This Row],[REMAINING QUANTITY
(auto-fill)]]&gt;0),"HOLDING",""))</f>
        <v/>
      </c>
      <c r="C921" s="111">
        <f t="shared" si="14"/>
        <v>908</v>
      </c>
      <c r="D921" s="79"/>
      <c r="E921" s="80"/>
      <c r="F921" s="162"/>
      <c r="G921" s="85"/>
      <c r="H921" s="86"/>
      <c r="I921" s="164"/>
      <c r="J921" s="115" t="str">
        <f>IF(Stock[[#This Row],[BUYING QUANTITY]]&gt;0,Stock[[#This Row],[BUYING PRICE]]*Stock[[#This Row],[BUYING QUANTITY]]*Stock[[#This Row],[% BUYING FEE]],"")</f>
        <v/>
      </c>
      <c r="K921" s="89"/>
      <c r="L921" s="90"/>
      <c r="M921" s="117" t="str">
        <f>IF(Stock[[#This Row],[BUYING QUANTITY]]&gt;0,Stock[[#This Row],[BUYING PRICE]]*(1+Stock[[#This Row],[% THRESHOLD (RETURN)_1]]),"")</f>
        <v/>
      </c>
      <c r="N921" s="91"/>
      <c r="O921" s="117" t="str">
        <f>IF(Stock[[#This Row],[BUYING QUANTITY]]&gt;0,Stock[[#This Row],[BUYING PRICE]]*(1+Stock[[#This Row],[% THRESHOLD (RETURN)_2]]),"")</f>
        <v/>
      </c>
      <c r="P921" s="91"/>
      <c r="Q921" s="117" t="str">
        <f>IF(Stock[[#This Row],[BUYING QUANTITY]]&gt;0,Stock[[#This Row],[BUYING PRICE]]*(1+Stock[[#This Row],[% THRESHOLD (LOSS)]]),"")</f>
        <v/>
      </c>
      <c r="R921" s="106"/>
      <c r="S921" s="118" t="str">
        <f>IF(Stock[[#This Row],[CASH DIVIDEND]]&gt;0,Stock[[#This Row],[CASH DIVIDEND]]/(Stock[[#This Row],[BUYING PRICE]]*Stock[[#This Row],[BUYING QUANTITY]]),"")</f>
        <v/>
      </c>
      <c r="T921" s="106"/>
      <c r="U921" s="79"/>
      <c r="V921" s="97"/>
      <c r="W921" s="98"/>
      <c r="X921" s="168"/>
      <c r="Y921" s="126" t="str">
        <f>IF(Stock[[#This Row],[SELLING QUANTITY]]&gt;0,Stock[[#This Row],[SELLING PRICE]]*Stock[[#This Row],[SELLING QUANTITY]]*Stock[[#This Row],[% SELLING FEE]]+Stock[[#This Row],[SELLING PRICE]]*Stock[[#This Row],[SELLING QUANTITY]]*$D$12,"")</f>
        <v/>
      </c>
      <c r="Z921" s="127">
        <f>Stock[[#This Row],[BUYING QUANTITY]]+Stock[[#This Row],[STOCK DIVIDEND]]-Stock[[#This Row],[SELLING QUANTITY]]</f>
        <v>0</v>
      </c>
      <c r="AA92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1" s="121">
        <f ca="1">IF(Stock[[#This Row],[SELLING DATE]]&gt;0,Stock[[#This Row],[SELLING DATE]]-Stock[[#This Row],[BUY DATE]]+1,IF(Stock[[#This Row],[BUY DATE]]=0,0,TODAY()-Stock[[#This Row],[BUY DATE]]+1))</f>
        <v>0</v>
      </c>
      <c r="AC921" s="122" t="str">
        <f>IFERROR(Stock[[#This Row],[CASH DIVIDEND]]+Stock[[#This Row],[RETURN/(LOSS) FROM TRADING
(auto-fill)]],"")</f>
        <v/>
      </c>
      <c r="AD921" s="146" t="str">
        <f>IF(Stock[[#This Row],[SELLING QUANTITY]]&gt;0,SUM(Stock[[#This Row],[RETURN/(LOSS) FROM TRADING
(auto-fill)]],Stock[[#This Row],[CASH DIVIDEND]])/SUM(Stock[[#This Row],[BUYING PRICE]]*Stock[[#This Row],[SELLING QUANTITY]],Stock[[#This Row],[BUYING FEE
(auto-fill)]]*Stock[[#This Row],[SELLING QUANTITY]]/Stock[[#This Row],[BUYING QUANTITY]]),"")</f>
        <v/>
      </c>
      <c r="AE921" s="146" t="str">
        <f ca="1">IFERROR(IF(Stock[[#This Row],[HOLDING DAYS
(auto-fill)]]&lt;365,Stock[[#This Row],[% TOTAL RETURN/(LOSS)
(auto-fill)]]*365/Stock[[#This Row],[HOLDING DAYS
(auto-fill)]],POWER((1+Stock[[#This Row],[% TOTAL RETURN/(LOSS)
(auto-fill)]]),1/(Stock[[#This Row],[HOLDING DAYS
(auto-fill)]]/365))-1),"")</f>
        <v/>
      </c>
      <c r="AF921" s="92"/>
      <c r="AG921" s="149" t="str">
        <f>IF(Stock[[#This Row],[STATUS
(auto-fill)]]="HOLDING",Stock[[#This Row],[MARKET PRICE]]-Stock[[#This Row],[BUYING PRICE]],"")</f>
        <v/>
      </c>
      <c r="AH921" s="143" t="str">
        <f>IFERROR(Stock[[#This Row],[CHANGE
(auto-fill)]]/Stock[[#This Row],[BUYING PRICE]],"")</f>
        <v/>
      </c>
      <c r="AI921" s="129" t="str">
        <f>IF(Stock[[#This Row],[MARKET PRICE]]&gt;0,Stock[[#This Row],[MARKET PRICE]]*Stock[[#This Row],[REMAINING QUANTITY
(auto-fill)]],"")</f>
        <v/>
      </c>
    </row>
    <row r="922" spans="2:35">
      <c r="B922" s="112" t="str">
        <f>IF(AND(Stock[[#This Row],[BUYING QUANTITY]]&gt;0,Stock[[#This Row],[REMAINING QUANTITY
(auto-fill)]]=0),"SOLD OUT",
IF(AND(Stock[[#This Row],[BUYING QUANTITY]]&gt;0,Stock[[#This Row],[REMAINING QUANTITY
(auto-fill)]]&gt;0),"HOLDING",""))</f>
        <v/>
      </c>
      <c r="C922" s="111">
        <f t="shared" si="14"/>
        <v>909</v>
      </c>
      <c r="D922" s="79"/>
      <c r="E922" s="80"/>
      <c r="F922" s="162"/>
      <c r="G922" s="85"/>
      <c r="H922" s="86"/>
      <c r="I922" s="164"/>
      <c r="J922" s="115" t="str">
        <f>IF(Stock[[#This Row],[BUYING QUANTITY]]&gt;0,Stock[[#This Row],[BUYING PRICE]]*Stock[[#This Row],[BUYING QUANTITY]]*Stock[[#This Row],[% BUYING FEE]],"")</f>
        <v/>
      </c>
      <c r="K922" s="89"/>
      <c r="L922" s="90"/>
      <c r="M922" s="117" t="str">
        <f>IF(Stock[[#This Row],[BUYING QUANTITY]]&gt;0,Stock[[#This Row],[BUYING PRICE]]*(1+Stock[[#This Row],[% THRESHOLD (RETURN)_1]]),"")</f>
        <v/>
      </c>
      <c r="N922" s="91"/>
      <c r="O922" s="117" t="str">
        <f>IF(Stock[[#This Row],[BUYING QUANTITY]]&gt;0,Stock[[#This Row],[BUYING PRICE]]*(1+Stock[[#This Row],[% THRESHOLD (RETURN)_2]]),"")</f>
        <v/>
      </c>
      <c r="P922" s="91"/>
      <c r="Q922" s="117" t="str">
        <f>IF(Stock[[#This Row],[BUYING QUANTITY]]&gt;0,Stock[[#This Row],[BUYING PRICE]]*(1+Stock[[#This Row],[% THRESHOLD (LOSS)]]),"")</f>
        <v/>
      </c>
      <c r="R922" s="106"/>
      <c r="S922" s="118" t="str">
        <f>IF(Stock[[#This Row],[CASH DIVIDEND]]&gt;0,Stock[[#This Row],[CASH DIVIDEND]]/(Stock[[#This Row],[BUYING PRICE]]*Stock[[#This Row],[BUYING QUANTITY]]),"")</f>
        <v/>
      </c>
      <c r="T922" s="106"/>
      <c r="U922" s="79"/>
      <c r="V922" s="97"/>
      <c r="W922" s="98"/>
      <c r="X922" s="168"/>
      <c r="Y922" s="126" t="str">
        <f>IF(Stock[[#This Row],[SELLING QUANTITY]]&gt;0,Stock[[#This Row],[SELLING PRICE]]*Stock[[#This Row],[SELLING QUANTITY]]*Stock[[#This Row],[% SELLING FEE]]+Stock[[#This Row],[SELLING PRICE]]*Stock[[#This Row],[SELLING QUANTITY]]*$D$12,"")</f>
        <v/>
      </c>
      <c r="Z922" s="127">
        <f>Stock[[#This Row],[BUYING QUANTITY]]+Stock[[#This Row],[STOCK DIVIDEND]]-Stock[[#This Row],[SELLING QUANTITY]]</f>
        <v>0</v>
      </c>
      <c r="AA92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2" s="121">
        <f ca="1">IF(Stock[[#This Row],[SELLING DATE]]&gt;0,Stock[[#This Row],[SELLING DATE]]-Stock[[#This Row],[BUY DATE]]+1,IF(Stock[[#This Row],[BUY DATE]]=0,0,TODAY()-Stock[[#This Row],[BUY DATE]]+1))</f>
        <v>0</v>
      </c>
      <c r="AC922" s="122" t="str">
        <f>IFERROR(Stock[[#This Row],[CASH DIVIDEND]]+Stock[[#This Row],[RETURN/(LOSS) FROM TRADING
(auto-fill)]],"")</f>
        <v/>
      </c>
      <c r="AD922" s="146" t="str">
        <f>IF(Stock[[#This Row],[SELLING QUANTITY]]&gt;0,SUM(Stock[[#This Row],[RETURN/(LOSS) FROM TRADING
(auto-fill)]],Stock[[#This Row],[CASH DIVIDEND]])/SUM(Stock[[#This Row],[BUYING PRICE]]*Stock[[#This Row],[SELLING QUANTITY]],Stock[[#This Row],[BUYING FEE
(auto-fill)]]*Stock[[#This Row],[SELLING QUANTITY]]/Stock[[#This Row],[BUYING QUANTITY]]),"")</f>
        <v/>
      </c>
      <c r="AE922" s="146" t="str">
        <f ca="1">IFERROR(IF(Stock[[#This Row],[HOLDING DAYS
(auto-fill)]]&lt;365,Stock[[#This Row],[% TOTAL RETURN/(LOSS)
(auto-fill)]]*365/Stock[[#This Row],[HOLDING DAYS
(auto-fill)]],POWER((1+Stock[[#This Row],[% TOTAL RETURN/(LOSS)
(auto-fill)]]),1/(Stock[[#This Row],[HOLDING DAYS
(auto-fill)]]/365))-1),"")</f>
        <v/>
      </c>
      <c r="AF922" s="92"/>
      <c r="AG922" s="149" t="str">
        <f>IF(Stock[[#This Row],[STATUS
(auto-fill)]]="HOLDING",Stock[[#This Row],[MARKET PRICE]]-Stock[[#This Row],[BUYING PRICE]],"")</f>
        <v/>
      </c>
      <c r="AH922" s="143" t="str">
        <f>IFERROR(Stock[[#This Row],[CHANGE
(auto-fill)]]/Stock[[#This Row],[BUYING PRICE]],"")</f>
        <v/>
      </c>
      <c r="AI922" s="129" t="str">
        <f>IF(Stock[[#This Row],[MARKET PRICE]]&gt;0,Stock[[#This Row],[MARKET PRICE]]*Stock[[#This Row],[REMAINING QUANTITY
(auto-fill)]],"")</f>
        <v/>
      </c>
    </row>
    <row r="923" spans="2:35">
      <c r="B923" s="112" t="str">
        <f>IF(AND(Stock[[#This Row],[BUYING QUANTITY]]&gt;0,Stock[[#This Row],[REMAINING QUANTITY
(auto-fill)]]=0),"SOLD OUT",
IF(AND(Stock[[#This Row],[BUYING QUANTITY]]&gt;0,Stock[[#This Row],[REMAINING QUANTITY
(auto-fill)]]&gt;0),"HOLDING",""))</f>
        <v/>
      </c>
      <c r="C923" s="111">
        <f t="shared" si="14"/>
        <v>910</v>
      </c>
      <c r="D923" s="79"/>
      <c r="E923" s="80"/>
      <c r="F923" s="162"/>
      <c r="G923" s="85"/>
      <c r="H923" s="86"/>
      <c r="I923" s="164"/>
      <c r="J923" s="115" t="str">
        <f>IF(Stock[[#This Row],[BUYING QUANTITY]]&gt;0,Stock[[#This Row],[BUYING PRICE]]*Stock[[#This Row],[BUYING QUANTITY]]*Stock[[#This Row],[% BUYING FEE]],"")</f>
        <v/>
      </c>
      <c r="K923" s="89"/>
      <c r="L923" s="90"/>
      <c r="M923" s="117" t="str">
        <f>IF(Stock[[#This Row],[BUYING QUANTITY]]&gt;0,Stock[[#This Row],[BUYING PRICE]]*(1+Stock[[#This Row],[% THRESHOLD (RETURN)_1]]),"")</f>
        <v/>
      </c>
      <c r="N923" s="91"/>
      <c r="O923" s="117" t="str">
        <f>IF(Stock[[#This Row],[BUYING QUANTITY]]&gt;0,Stock[[#This Row],[BUYING PRICE]]*(1+Stock[[#This Row],[% THRESHOLD (RETURN)_2]]),"")</f>
        <v/>
      </c>
      <c r="P923" s="91"/>
      <c r="Q923" s="117" t="str">
        <f>IF(Stock[[#This Row],[BUYING QUANTITY]]&gt;0,Stock[[#This Row],[BUYING PRICE]]*(1+Stock[[#This Row],[% THRESHOLD (LOSS)]]),"")</f>
        <v/>
      </c>
      <c r="R923" s="106"/>
      <c r="S923" s="118" t="str">
        <f>IF(Stock[[#This Row],[CASH DIVIDEND]]&gt;0,Stock[[#This Row],[CASH DIVIDEND]]/(Stock[[#This Row],[BUYING PRICE]]*Stock[[#This Row],[BUYING QUANTITY]]),"")</f>
        <v/>
      </c>
      <c r="T923" s="106"/>
      <c r="U923" s="79"/>
      <c r="V923" s="97"/>
      <c r="W923" s="98"/>
      <c r="X923" s="168"/>
      <c r="Y923" s="126" t="str">
        <f>IF(Stock[[#This Row],[SELLING QUANTITY]]&gt;0,Stock[[#This Row],[SELLING PRICE]]*Stock[[#This Row],[SELLING QUANTITY]]*Stock[[#This Row],[% SELLING FEE]]+Stock[[#This Row],[SELLING PRICE]]*Stock[[#This Row],[SELLING QUANTITY]]*$D$12,"")</f>
        <v/>
      </c>
      <c r="Z923" s="127">
        <f>Stock[[#This Row],[BUYING QUANTITY]]+Stock[[#This Row],[STOCK DIVIDEND]]-Stock[[#This Row],[SELLING QUANTITY]]</f>
        <v>0</v>
      </c>
      <c r="AA92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3" s="121">
        <f ca="1">IF(Stock[[#This Row],[SELLING DATE]]&gt;0,Stock[[#This Row],[SELLING DATE]]-Stock[[#This Row],[BUY DATE]]+1,IF(Stock[[#This Row],[BUY DATE]]=0,0,TODAY()-Stock[[#This Row],[BUY DATE]]+1))</f>
        <v>0</v>
      </c>
      <c r="AC923" s="122" t="str">
        <f>IFERROR(Stock[[#This Row],[CASH DIVIDEND]]+Stock[[#This Row],[RETURN/(LOSS) FROM TRADING
(auto-fill)]],"")</f>
        <v/>
      </c>
      <c r="AD923" s="146" t="str">
        <f>IF(Stock[[#This Row],[SELLING QUANTITY]]&gt;0,SUM(Stock[[#This Row],[RETURN/(LOSS) FROM TRADING
(auto-fill)]],Stock[[#This Row],[CASH DIVIDEND]])/SUM(Stock[[#This Row],[BUYING PRICE]]*Stock[[#This Row],[SELLING QUANTITY]],Stock[[#This Row],[BUYING FEE
(auto-fill)]]*Stock[[#This Row],[SELLING QUANTITY]]/Stock[[#This Row],[BUYING QUANTITY]]),"")</f>
        <v/>
      </c>
      <c r="AE923" s="146" t="str">
        <f ca="1">IFERROR(IF(Stock[[#This Row],[HOLDING DAYS
(auto-fill)]]&lt;365,Stock[[#This Row],[% TOTAL RETURN/(LOSS)
(auto-fill)]]*365/Stock[[#This Row],[HOLDING DAYS
(auto-fill)]],POWER((1+Stock[[#This Row],[% TOTAL RETURN/(LOSS)
(auto-fill)]]),1/(Stock[[#This Row],[HOLDING DAYS
(auto-fill)]]/365))-1),"")</f>
        <v/>
      </c>
      <c r="AF923" s="92"/>
      <c r="AG923" s="149" t="str">
        <f>IF(Stock[[#This Row],[STATUS
(auto-fill)]]="HOLDING",Stock[[#This Row],[MARKET PRICE]]-Stock[[#This Row],[BUYING PRICE]],"")</f>
        <v/>
      </c>
      <c r="AH923" s="143" t="str">
        <f>IFERROR(Stock[[#This Row],[CHANGE
(auto-fill)]]/Stock[[#This Row],[BUYING PRICE]],"")</f>
        <v/>
      </c>
      <c r="AI923" s="129" t="str">
        <f>IF(Stock[[#This Row],[MARKET PRICE]]&gt;0,Stock[[#This Row],[MARKET PRICE]]*Stock[[#This Row],[REMAINING QUANTITY
(auto-fill)]],"")</f>
        <v/>
      </c>
    </row>
    <row r="924" spans="2:35">
      <c r="B924" s="112" t="str">
        <f>IF(AND(Stock[[#This Row],[BUYING QUANTITY]]&gt;0,Stock[[#This Row],[REMAINING QUANTITY
(auto-fill)]]=0),"SOLD OUT",
IF(AND(Stock[[#This Row],[BUYING QUANTITY]]&gt;0,Stock[[#This Row],[REMAINING QUANTITY
(auto-fill)]]&gt;0),"HOLDING",""))</f>
        <v/>
      </c>
      <c r="C924" s="111">
        <f t="shared" si="14"/>
        <v>911</v>
      </c>
      <c r="D924" s="79"/>
      <c r="E924" s="80"/>
      <c r="F924" s="162"/>
      <c r="G924" s="85"/>
      <c r="H924" s="86"/>
      <c r="I924" s="164"/>
      <c r="J924" s="115" t="str">
        <f>IF(Stock[[#This Row],[BUYING QUANTITY]]&gt;0,Stock[[#This Row],[BUYING PRICE]]*Stock[[#This Row],[BUYING QUANTITY]]*Stock[[#This Row],[% BUYING FEE]],"")</f>
        <v/>
      </c>
      <c r="K924" s="89"/>
      <c r="L924" s="90"/>
      <c r="M924" s="117" t="str">
        <f>IF(Stock[[#This Row],[BUYING QUANTITY]]&gt;0,Stock[[#This Row],[BUYING PRICE]]*(1+Stock[[#This Row],[% THRESHOLD (RETURN)_1]]),"")</f>
        <v/>
      </c>
      <c r="N924" s="91"/>
      <c r="O924" s="117" t="str">
        <f>IF(Stock[[#This Row],[BUYING QUANTITY]]&gt;0,Stock[[#This Row],[BUYING PRICE]]*(1+Stock[[#This Row],[% THRESHOLD (RETURN)_2]]),"")</f>
        <v/>
      </c>
      <c r="P924" s="91"/>
      <c r="Q924" s="117" t="str">
        <f>IF(Stock[[#This Row],[BUYING QUANTITY]]&gt;0,Stock[[#This Row],[BUYING PRICE]]*(1+Stock[[#This Row],[% THRESHOLD (LOSS)]]),"")</f>
        <v/>
      </c>
      <c r="R924" s="106"/>
      <c r="S924" s="118" t="str">
        <f>IF(Stock[[#This Row],[CASH DIVIDEND]]&gt;0,Stock[[#This Row],[CASH DIVIDEND]]/(Stock[[#This Row],[BUYING PRICE]]*Stock[[#This Row],[BUYING QUANTITY]]),"")</f>
        <v/>
      </c>
      <c r="T924" s="106"/>
      <c r="U924" s="79"/>
      <c r="V924" s="97"/>
      <c r="W924" s="98"/>
      <c r="X924" s="168"/>
      <c r="Y924" s="126" t="str">
        <f>IF(Stock[[#This Row],[SELLING QUANTITY]]&gt;0,Stock[[#This Row],[SELLING PRICE]]*Stock[[#This Row],[SELLING QUANTITY]]*Stock[[#This Row],[% SELLING FEE]]+Stock[[#This Row],[SELLING PRICE]]*Stock[[#This Row],[SELLING QUANTITY]]*$D$12,"")</f>
        <v/>
      </c>
      <c r="Z924" s="127">
        <f>Stock[[#This Row],[BUYING QUANTITY]]+Stock[[#This Row],[STOCK DIVIDEND]]-Stock[[#This Row],[SELLING QUANTITY]]</f>
        <v>0</v>
      </c>
      <c r="AA92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4" s="121">
        <f ca="1">IF(Stock[[#This Row],[SELLING DATE]]&gt;0,Stock[[#This Row],[SELLING DATE]]-Stock[[#This Row],[BUY DATE]]+1,IF(Stock[[#This Row],[BUY DATE]]=0,0,TODAY()-Stock[[#This Row],[BUY DATE]]+1))</f>
        <v>0</v>
      </c>
      <c r="AC924" s="122" t="str">
        <f>IFERROR(Stock[[#This Row],[CASH DIVIDEND]]+Stock[[#This Row],[RETURN/(LOSS) FROM TRADING
(auto-fill)]],"")</f>
        <v/>
      </c>
      <c r="AD924" s="146" t="str">
        <f>IF(Stock[[#This Row],[SELLING QUANTITY]]&gt;0,SUM(Stock[[#This Row],[RETURN/(LOSS) FROM TRADING
(auto-fill)]],Stock[[#This Row],[CASH DIVIDEND]])/SUM(Stock[[#This Row],[BUYING PRICE]]*Stock[[#This Row],[SELLING QUANTITY]],Stock[[#This Row],[BUYING FEE
(auto-fill)]]*Stock[[#This Row],[SELLING QUANTITY]]/Stock[[#This Row],[BUYING QUANTITY]]),"")</f>
        <v/>
      </c>
      <c r="AE924" s="146" t="str">
        <f ca="1">IFERROR(IF(Stock[[#This Row],[HOLDING DAYS
(auto-fill)]]&lt;365,Stock[[#This Row],[% TOTAL RETURN/(LOSS)
(auto-fill)]]*365/Stock[[#This Row],[HOLDING DAYS
(auto-fill)]],POWER((1+Stock[[#This Row],[% TOTAL RETURN/(LOSS)
(auto-fill)]]),1/(Stock[[#This Row],[HOLDING DAYS
(auto-fill)]]/365))-1),"")</f>
        <v/>
      </c>
      <c r="AF924" s="92"/>
      <c r="AG924" s="149" t="str">
        <f>IF(Stock[[#This Row],[STATUS
(auto-fill)]]="HOLDING",Stock[[#This Row],[MARKET PRICE]]-Stock[[#This Row],[BUYING PRICE]],"")</f>
        <v/>
      </c>
      <c r="AH924" s="143" t="str">
        <f>IFERROR(Stock[[#This Row],[CHANGE
(auto-fill)]]/Stock[[#This Row],[BUYING PRICE]],"")</f>
        <v/>
      </c>
      <c r="AI924" s="129" t="str">
        <f>IF(Stock[[#This Row],[MARKET PRICE]]&gt;0,Stock[[#This Row],[MARKET PRICE]]*Stock[[#This Row],[REMAINING QUANTITY
(auto-fill)]],"")</f>
        <v/>
      </c>
    </row>
    <row r="925" spans="2:35">
      <c r="B925" s="112" t="str">
        <f>IF(AND(Stock[[#This Row],[BUYING QUANTITY]]&gt;0,Stock[[#This Row],[REMAINING QUANTITY
(auto-fill)]]=0),"SOLD OUT",
IF(AND(Stock[[#This Row],[BUYING QUANTITY]]&gt;0,Stock[[#This Row],[REMAINING QUANTITY
(auto-fill)]]&gt;0),"HOLDING",""))</f>
        <v/>
      </c>
      <c r="C925" s="111">
        <f t="shared" si="14"/>
        <v>912</v>
      </c>
      <c r="D925" s="79"/>
      <c r="E925" s="80"/>
      <c r="F925" s="162"/>
      <c r="G925" s="85"/>
      <c r="H925" s="86"/>
      <c r="I925" s="164"/>
      <c r="J925" s="115" t="str">
        <f>IF(Stock[[#This Row],[BUYING QUANTITY]]&gt;0,Stock[[#This Row],[BUYING PRICE]]*Stock[[#This Row],[BUYING QUANTITY]]*Stock[[#This Row],[% BUYING FEE]],"")</f>
        <v/>
      </c>
      <c r="K925" s="89"/>
      <c r="L925" s="90"/>
      <c r="M925" s="117" t="str">
        <f>IF(Stock[[#This Row],[BUYING QUANTITY]]&gt;0,Stock[[#This Row],[BUYING PRICE]]*(1+Stock[[#This Row],[% THRESHOLD (RETURN)_1]]),"")</f>
        <v/>
      </c>
      <c r="N925" s="91"/>
      <c r="O925" s="117" t="str">
        <f>IF(Stock[[#This Row],[BUYING QUANTITY]]&gt;0,Stock[[#This Row],[BUYING PRICE]]*(1+Stock[[#This Row],[% THRESHOLD (RETURN)_2]]),"")</f>
        <v/>
      </c>
      <c r="P925" s="91"/>
      <c r="Q925" s="117" t="str">
        <f>IF(Stock[[#This Row],[BUYING QUANTITY]]&gt;0,Stock[[#This Row],[BUYING PRICE]]*(1+Stock[[#This Row],[% THRESHOLD (LOSS)]]),"")</f>
        <v/>
      </c>
      <c r="R925" s="106"/>
      <c r="S925" s="118" t="str">
        <f>IF(Stock[[#This Row],[CASH DIVIDEND]]&gt;0,Stock[[#This Row],[CASH DIVIDEND]]/(Stock[[#This Row],[BUYING PRICE]]*Stock[[#This Row],[BUYING QUANTITY]]),"")</f>
        <v/>
      </c>
      <c r="T925" s="106"/>
      <c r="U925" s="79"/>
      <c r="V925" s="97"/>
      <c r="W925" s="98"/>
      <c r="X925" s="168"/>
      <c r="Y925" s="126" t="str">
        <f>IF(Stock[[#This Row],[SELLING QUANTITY]]&gt;0,Stock[[#This Row],[SELLING PRICE]]*Stock[[#This Row],[SELLING QUANTITY]]*Stock[[#This Row],[% SELLING FEE]]+Stock[[#This Row],[SELLING PRICE]]*Stock[[#This Row],[SELLING QUANTITY]]*$D$12,"")</f>
        <v/>
      </c>
      <c r="Z925" s="127">
        <f>Stock[[#This Row],[BUYING QUANTITY]]+Stock[[#This Row],[STOCK DIVIDEND]]-Stock[[#This Row],[SELLING QUANTITY]]</f>
        <v>0</v>
      </c>
      <c r="AA92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5" s="121">
        <f ca="1">IF(Stock[[#This Row],[SELLING DATE]]&gt;0,Stock[[#This Row],[SELLING DATE]]-Stock[[#This Row],[BUY DATE]]+1,IF(Stock[[#This Row],[BUY DATE]]=0,0,TODAY()-Stock[[#This Row],[BUY DATE]]+1))</f>
        <v>0</v>
      </c>
      <c r="AC925" s="122" t="str">
        <f>IFERROR(Stock[[#This Row],[CASH DIVIDEND]]+Stock[[#This Row],[RETURN/(LOSS) FROM TRADING
(auto-fill)]],"")</f>
        <v/>
      </c>
      <c r="AD925" s="146" t="str">
        <f>IF(Stock[[#This Row],[SELLING QUANTITY]]&gt;0,SUM(Stock[[#This Row],[RETURN/(LOSS) FROM TRADING
(auto-fill)]],Stock[[#This Row],[CASH DIVIDEND]])/SUM(Stock[[#This Row],[BUYING PRICE]]*Stock[[#This Row],[SELLING QUANTITY]],Stock[[#This Row],[BUYING FEE
(auto-fill)]]*Stock[[#This Row],[SELLING QUANTITY]]/Stock[[#This Row],[BUYING QUANTITY]]),"")</f>
        <v/>
      </c>
      <c r="AE925" s="146" t="str">
        <f ca="1">IFERROR(IF(Stock[[#This Row],[HOLDING DAYS
(auto-fill)]]&lt;365,Stock[[#This Row],[% TOTAL RETURN/(LOSS)
(auto-fill)]]*365/Stock[[#This Row],[HOLDING DAYS
(auto-fill)]],POWER((1+Stock[[#This Row],[% TOTAL RETURN/(LOSS)
(auto-fill)]]),1/(Stock[[#This Row],[HOLDING DAYS
(auto-fill)]]/365))-1),"")</f>
        <v/>
      </c>
      <c r="AF925" s="92"/>
      <c r="AG925" s="149" t="str">
        <f>IF(Stock[[#This Row],[STATUS
(auto-fill)]]="HOLDING",Stock[[#This Row],[MARKET PRICE]]-Stock[[#This Row],[BUYING PRICE]],"")</f>
        <v/>
      </c>
      <c r="AH925" s="143" t="str">
        <f>IFERROR(Stock[[#This Row],[CHANGE
(auto-fill)]]/Stock[[#This Row],[BUYING PRICE]],"")</f>
        <v/>
      </c>
      <c r="AI925" s="129" t="str">
        <f>IF(Stock[[#This Row],[MARKET PRICE]]&gt;0,Stock[[#This Row],[MARKET PRICE]]*Stock[[#This Row],[REMAINING QUANTITY
(auto-fill)]],"")</f>
        <v/>
      </c>
    </row>
    <row r="926" spans="2:35">
      <c r="B926" s="112" t="str">
        <f>IF(AND(Stock[[#This Row],[BUYING QUANTITY]]&gt;0,Stock[[#This Row],[REMAINING QUANTITY
(auto-fill)]]=0),"SOLD OUT",
IF(AND(Stock[[#This Row],[BUYING QUANTITY]]&gt;0,Stock[[#This Row],[REMAINING QUANTITY
(auto-fill)]]&gt;0),"HOLDING",""))</f>
        <v/>
      </c>
      <c r="C926" s="111">
        <f t="shared" si="14"/>
        <v>913</v>
      </c>
      <c r="D926" s="79"/>
      <c r="E926" s="80"/>
      <c r="F926" s="162"/>
      <c r="G926" s="85"/>
      <c r="H926" s="86"/>
      <c r="I926" s="164"/>
      <c r="J926" s="115" t="str">
        <f>IF(Stock[[#This Row],[BUYING QUANTITY]]&gt;0,Stock[[#This Row],[BUYING PRICE]]*Stock[[#This Row],[BUYING QUANTITY]]*Stock[[#This Row],[% BUYING FEE]],"")</f>
        <v/>
      </c>
      <c r="K926" s="89"/>
      <c r="L926" s="90"/>
      <c r="M926" s="117" t="str">
        <f>IF(Stock[[#This Row],[BUYING QUANTITY]]&gt;0,Stock[[#This Row],[BUYING PRICE]]*(1+Stock[[#This Row],[% THRESHOLD (RETURN)_1]]),"")</f>
        <v/>
      </c>
      <c r="N926" s="91"/>
      <c r="O926" s="117" t="str">
        <f>IF(Stock[[#This Row],[BUYING QUANTITY]]&gt;0,Stock[[#This Row],[BUYING PRICE]]*(1+Stock[[#This Row],[% THRESHOLD (RETURN)_2]]),"")</f>
        <v/>
      </c>
      <c r="P926" s="91"/>
      <c r="Q926" s="117" t="str">
        <f>IF(Stock[[#This Row],[BUYING QUANTITY]]&gt;0,Stock[[#This Row],[BUYING PRICE]]*(1+Stock[[#This Row],[% THRESHOLD (LOSS)]]),"")</f>
        <v/>
      </c>
      <c r="R926" s="106"/>
      <c r="S926" s="118" t="str">
        <f>IF(Stock[[#This Row],[CASH DIVIDEND]]&gt;0,Stock[[#This Row],[CASH DIVIDEND]]/(Stock[[#This Row],[BUYING PRICE]]*Stock[[#This Row],[BUYING QUANTITY]]),"")</f>
        <v/>
      </c>
      <c r="T926" s="106"/>
      <c r="U926" s="79"/>
      <c r="V926" s="97"/>
      <c r="W926" s="98"/>
      <c r="X926" s="168"/>
      <c r="Y926" s="126" t="str">
        <f>IF(Stock[[#This Row],[SELLING QUANTITY]]&gt;0,Stock[[#This Row],[SELLING PRICE]]*Stock[[#This Row],[SELLING QUANTITY]]*Stock[[#This Row],[% SELLING FEE]]+Stock[[#This Row],[SELLING PRICE]]*Stock[[#This Row],[SELLING QUANTITY]]*$D$12,"")</f>
        <v/>
      </c>
      <c r="Z926" s="127">
        <f>Stock[[#This Row],[BUYING QUANTITY]]+Stock[[#This Row],[STOCK DIVIDEND]]-Stock[[#This Row],[SELLING QUANTITY]]</f>
        <v>0</v>
      </c>
      <c r="AA92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6" s="121">
        <f ca="1">IF(Stock[[#This Row],[SELLING DATE]]&gt;0,Stock[[#This Row],[SELLING DATE]]-Stock[[#This Row],[BUY DATE]]+1,IF(Stock[[#This Row],[BUY DATE]]=0,0,TODAY()-Stock[[#This Row],[BUY DATE]]+1))</f>
        <v>0</v>
      </c>
      <c r="AC926" s="122" t="str">
        <f>IFERROR(Stock[[#This Row],[CASH DIVIDEND]]+Stock[[#This Row],[RETURN/(LOSS) FROM TRADING
(auto-fill)]],"")</f>
        <v/>
      </c>
      <c r="AD926" s="146" t="str">
        <f>IF(Stock[[#This Row],[SELLING QUANTITY]]&gt;0,SUM(Stock[[#This Row],[RETURN/(LOSS) FROM TRADING
(auto-fill)]],Stock[[#This Row],[CASH DIVIDEND]])/SUM(Stock[[#This Row],[BUYING PRICE]]*Stock[[#This Row],[SELLING QUANTITY]],Stock[[#This Row],[BUYING FEE
(auto-fill)]]*Stock[[#This Row],[SELLING QUANTITY]]/Stock[[#This Row],[BUYING QUANTITY]]),"")</f>
        <v/>
      </c>
      <c r="AE926" s="146" t="str">
        <f ca="1">IFERROR(IF(Stock[[#This Row],[HOLDING DAYS
(auto-fill)]]&lt;365,Stock[[#This Row],[% TOTAL RETURN/(LOSS)
(auto-fill)]]*365/Stock[[#This Row],[HOLDING DAYS
(auto-fill)]],POWER((1+Stock[[#This Row],[% TOTAL RETURN/(LOSS)
(auto-fill)]]),1/(Stock[[#This Row],[HOLDING DAYS
(auto-fill)]]/365))-1),"")</f>
        <v/>
      </c>
      <c r="AF926" s="92"/>
      <c r="AG926" s="149" t="str">
        <f>IF(Stock[[#This Row],[STATUS
(auto-fill)]]="HOLDING",Stock[[#This Row],[MARKET PRICE]]-Stock[[#This Row],[BUYING PRICE]],"")</f>
        <v/>
      </c>
      <c r="AH926" s="143" t="str">
        <f>IFERROR(Stock[[#This Row],[CHANGE
(auto-fill)]]/Stock[[#This Row],[BUYING PRICE]],"")</f>
        <v/>
      </c>
      <c r="AI926" s="129" t="str">
        <f>IF(Stock[[#This Row],[MARKET PRICE]]&gt;0,Stock[[#This Row],[MARKET PRICE]]*Stock[[#This Row],[REMAINING QUANTITY
(auto-fill)]],"")</f>
        <v/>
      </c>
    </row>
    <row r="927" spans="2:35">
      <c r="B927" s="112" t="str">
        <f>IF(AND(Stock[[#This Row],[BUYING QUANTITY]]&gt;0,Stock[[#This Row],[REMAINING QUANTITY
(auto-fill)]]=0),"SOLD OUT",
IF(AND(Stock[[#This Row],[BUYING QUANTITY]]&gt;0,Stock[[#This Row],[REMAINING QUANTITY
(auto-fill)]]&gt;0),"HOLDING",""))</f>
        <v/>
      </c>
      <c r="C927" s="111">
        <f t="shared" si="14"/>
        <v>914</v>
      </c>
      <c r="D927" s="79"/>
      <c r="E927" s="80"/>
      <c r="F927" s="162"/>
      <c r="G927" s="85"/>
      <c r="H927" s="86"/>
      <c r="I927" s="164"/>
      <c r="J927" s="115" t="str">
        <f>IF(Stock[[#This Row],[BUYING QUANTITY]]&gt;0,Stock[[#This Row],[BUYING PRICE]]*Stock[[#This Row],[BUYING QUANTITY]]*Stock[[#This Row],[% BUYING FEE]],"")</f>
        <v/>
      </c>
      <c r="K927" s="89"/>
      <c r="L927" s="90"/>
      <c r="M927" s="117" t="str">
        <f>IF(Stock[[#This Row],[BUYING QUANTITY]]&gt;0,Stock[[#This Row],[BUYING PRICE]]*(1+Stock[[#This Row],[% THRESHOLD (RETURN)_1]]),"")</f>
        <v/>
      </c>
      <c r="N927" s="91"/>
      <c r="O927" s="117" t="str">
        <f>IF(Stock[[#This Row],[BUYING QUANTITY]]&gt;0,Stock[[#This Row],[BUYING PRICE]]*(1+Stock[[#This Row],[% THRESHOLD (RETURN)_2]]),"")</f>
        <v/>
      </c>
      <c r="P927" s="91"/>
      <c r="Q927" s="117" t="str">
        <f>IF(Stock[[#This Row],[BUYING QUANTITY]]&gt;0,Stock[[#This Row],[BUYING PRICE]]*(1+Stock[[#This Row],[% THRESHOLD (LOSS)]]),"")</f>
        <v/>
      </c>
      <c r="R927" s="106"/>
      <c r="S927" s="118" t="str">
        <f>IF(Stock[[#This Row],[CASH DIVIDEND]]&gt;0,Stock[[#This Row],[CASH DIVIDEND]]/(Stock[[#This Row],[BUYING PRICE]]*Stock[[#This Row],[BUYING QUANTITY]]),"")</f>
        <v/>
      </c>
      <c r="T927" s="106"/>
      <c r="U927" s="79"/>
      <c r="V927" s="97"/>
      <c r="W927" s="98"/>
      <c r="X927" s="168"/>
      <c r="Y927" s="126" t="str">
        <f>IF(Stock[[#This Row],[SELLING QUANTITY]]&gt;0,Stock[[#This Row],[SELLING PRICE]]*Stock[[#This Row],[SELLING QUANTITY]]*Stock[[#This Row],[% SELLING FEE]]+Stock[[#This Row],[SELLING PRICE]]*Stock[[#This Row],[SELLING QUANTITY]]*$D$12,"")</f>
        <v/>
      </c>
      <c r="Z927" s="127">
        <f>Stock[[#This Row],[BUYING QUANTITY]]+Stock[[#This Row],[STOCK DIVIDEND]]-Stock[[#This Row],[SELLING QUANTITY]]</f>
        <v>0</v>
      </c>
      <c r="AA92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7" s="121">
        <f ca="1">IF(Stock[[#This Row],[SELLING DATE]]&gt;0,Stock[[#This Row],[SELLING DATE]]-Stock[[#This Row],[BUY DATE]]+1,IF(Stock[[#This Row],[BUY DATE]]=0,0,TODAY()-Stock[[#This Row],[BUY DATE]]+1))</f>
        <v>0</v>
      </c>
      <c r="AC927" s="122" t="str">
        <f>IFERROR(Stock[[#This Row],[CASH DIVIDEND]]+Stock[[#This Row],[RETURN/(LOSS) FROM TRADING
(auto-fill)]],"")</f>
        <v/>
      </c>
      <c r="AD927" s="146" t="str">
        <f>IF(Stock[[#This Row],[SELLING QUANTITY]]&gt;0,SUM(Stock[[#This Row],[RETURN/(LOSS) FROM TRADING
(auto-fill)]],Stock[[#This Row],[CASH DIVIDEND]])/SUM(Stock[[#This Row],[BUYING PRICE]]*Stock[[#This Row],[SELLING QUANTITY]],Stock[[#This Row],[BUYING FEE
(auto-fill)]]*Stock[[#This Row],[SELLING QUANTITY]]/Stock[[#This Row],[BUYING QUANTITY]]),"")</f>
        <v/>
      </c>
      <c r="AE927" s="146" t="str">
        <f ca="1">IFERROR(IF(Stock[[#This Row],[HOLDING DAYS
(auto-fill)]]&lt;365,Stock[[#This Row],[% TOTAL RETURN/(LOSS)
(auto-fill)]]*365/Stock[[#This Row],[HOLDING DAYS
(auto-fill)]],POWER((1+Stock[[#This Row],[% TOTAL RETURN/(LOSS)
(auto-fill)]]),1/(Stock[[#This Row],[HOLDING DAYS
(auto-fill)]]/365))-1),"")</f>
        <v/>
      </c>
      <c r="AF927" s="92"/>
      <c r="AG927" s="149" t="str">
        <f>IF(Stock[[#This Row],[STATUS
(auto-fill)]]="HOLDING",Stock[[#This Row],[MARKET PRICE]]-Stock[[#This Row],[BUYING PRICE]],"")</f>
        <v/>
      </c>
      <c r="AH927" s="143" t="str">
        <f>IFERROR(Stock[[#This Row],[CHANGE
(auto-fill)]]/Stock[[#This Row],[BUYING PRICE]],"")</f>
        <v/>
      </c>
      <c r="AI927" s="129" t="str">
        <f>IF(Stock[[#This Row],[MARKET PRICE]]&gt;0,Stock[[#This Row],[MARKET PRICE]]*Stock[[#This Row],[REMAINING QUANTITY
(auto-fill)]],"")</f>
        <v/>
      </c>
    </row>
    <row r="928" spans="2:35">
      <c r="B928" s="112" t="str">
        <f>IF(AND(Stock[[#This Row],[BUYING QUANTITY]]&gt;0,Stock[[#This Row],[REMAINING QUANTITY
(auto-fill)]]=0),"SOLD OUT",
IF(AND(Stock[[#This Row],[BUYING QUANTITY]]&gt;0,Stock[[#This Row],[REMAINING QUANTITY
(auto-fill)]]&gt;0),"HOLDING",""))</f>
        <v/>
      </c>
      <c r="C928" s="111">
        <f t="shared" si="14"/>
        <v>915</v>
      </c>
      <c r="D928" s="79"/>
      <c r="E928" s="80"/>
      <c r="F928" s="162"/>
      <c r="G928" s="85"/>
      <c r="H928" s="86"/>
      <c r="I928" s="164"/>
      <c r="J928" s="115" t="str">
        <f>IF(Stock[[#This Row],[BUYING QUANTITY]]&gt;0,Stock[[#This Row],[BUYING PRICE]]*Stock[[#This Row],[BUYING QUANTITY]]*Stock[[#This Row],[% BUYING FEE]],"")</f>
        <v/>
      </c>
      <c r="K928" s="89"/>
      <c r="L928" s="90"/>
      <c r="M928" s="117" t="str">
        <f>IF(Stock[[#This Row],[BUYING QUANTITY]]&gt;0,Stock[[#This Row],[BUYING PRICE]]*(1+Stock[[#This Row],[% THRESHOLD (RETURN)_1]]),"")</f>
        <v/>
      </c>
      <c r="N928" s="91"/>
      <c r="O928" s="117" t="str">
        <f>IF(Stock[[#This Row],[BUYING QUANTITY]]&gt;0,Stock[[#This Row],[BUYING PRICE]]*(1+Stock[[#This Row],[% THRESHOLD (RETURN)_2]]),"")</f>
        <v/>
      </c>
      <c r="P928" s="91"/>
      <c r="Q928" s="117" t="str">
        <f>IF(Stock[[#This Row],[BUYING QUANTITY]]&gt;0,Stock[[#This Row],[BUYING PRICE]]*(1+Stock[[#This Row],[% THRESHOLD (LOSS)]]),"")</f>
        <v/>
      </c>
      <c r="R928" s="106"/>
      <c r="S928" s="118" t="str">
        <f>IF(Stock[[#This Row],[CASH DIVIDEND]]&gt;0,Stock[[#This Row],[CASH DIVIDEND]]/(Stock[[#This Row],[BUYING PRICE]]*Stock[[#This Row],[BUYING QUANTITY]]),"")</f>
        <v/>
      </c>
      <c r="T928" s="106"/>
      <c r="U928" s="79"/>
      <c r="V928" s="97"/>
      <c r="W928" s="98"/>
      <c r="X928" s="168"/>
      <c r="Y928" s="126" t="str">
        <f>IF(Stock[[#This Row],[SELLING QUANTITY]]&gt;0,Stock[[#This Row],[SELLING PRICE]]*Stock[[#This Row],[SELLING QUANTITY]]*Stock[[#This Row],[% SELLING FEE]]+Stock[[#This Row],[SELLING PRICE]]*Stock[[#This Row],[SELLING QUANTITY]]*$D$12,"")</f>
        <v/>
      </c>
      <c r="Z928" s="127">
        <f>Stock[[#This Row],[BUYING QUANTITY]]+Stock[[#This Row],[STOCK DIVIDEND]]-Stock[[#This Row],[SELLING QUANTITY]]</f>
        <v>0</v>
      </c>
      <c r="AA92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8" s="121">
        <f ca="1">IF(Stock[[#This Row],[SELLING DATE]]&gt;0,Stock[[#This Row],[SELLING DATE]]-Stock[[#This Row],[BUY DATE]]+1,IF(Stock[[#This Row],[BUY DATE]]=0,0,TODAY()-Stock[[#This Row],[BUY DATE]]+1))</f>
        <v>0</v>
      </c>
      <c r="AC928" s="122" t="str">
        <f>IFERROR(Stock[[#This Row],[CASH DIVIDEND]]+Stock[[#This Row],[RETURN/(LOSS) FROM TRADING
(auto-fill)]],"")</f>
        <v/>
      </c>
      <c r="AD928" s="146" t="str">
        <f>IF(Stock[[#This Row],[SELLING QUANTITY]]&gt;0,SUM(Stock[[#This Row],[RETURN/(LOSS) FROM TRADING
(auto-fill)]],Stock[[#This Row],[CASH DIVIDEND]])/SUM(Stock[[#This Row],[BUYING PRICE]]*Stock[[#This Row],[SELLING QUANTITY]],Stock[[#This Row],[BUYING FEE
(auto-fill)]]*Stock[[#This Row],[SELLING QUANTITY]]/Stock[[#This Row],[BUYING QUANTITY]]),"")</f>
        <v/>
      </c>
      <c r="AE928" s="146" t="str">
        <f ca="1">IFERROR(IF(Stock[[#This Row],[HOLDING DAYS
(auto-fill)]]&lt;365,Stock[[#This Row],[% TOTAL RETURN/(LOSS)
(auto-fill)]]*365/Stock[[#This Row],[HOLDING DAYS
(auto-fill)]],POWER((1+Stock[[#This Row],[% TOTAL RETURN/(LOSS)
(auto-fill)]]),1/(Stock[[#This Row],[HOLDING DAYS
(auto-fill)]]/365))-1),"")</f>
        <v/>
      </c>
      <c r="AF928" s="92"/>
      <c r="AG928" s="149" t="str">
        <f>IF(Stock[[#This Row],[STATUS
(auto-fill)]]="HOLDING",Stock[[#This Row],[MARKET PRICE]]-Stock[[#This Row],[BUYING PRICE]],"")</f>
        <v/>
      </c>
      <c r="AH928" s="143" t="str">
        <f>IFERROR(Stock[[#This Row],[CHANGE
(auto-fill)]]/Stock[[#This Row],[BUYING PRICE]],"")</f>
        <v/>
      </c>
      <c r="AI928" s="129" t="str">
        <f>IF(Stock[[#This Row],[MARKET PRICE]]&gt;0,Stock[[#This Row],[MARKET PRICE]]*Stock[[#This Row],[REMAINING QUANTITY
(auto-fill)]],"")</f>
        <v/>
      </c>
    </row>
    <row r="929" spans="2:35">
      <c r="B929" s="112" t="str">
        <f>IF(AND(Stock[[#This Row],[BUYING QUANTITY]]&gt;0,Stock[[#This Row],[REMAINING QUANTITY
(auto-fill)]]=0),"SOLD OUT",
IF(AND(Stock[[#This Row],[BUYING QUANTITY]]&gt;0,Stock[[#This Row],[REMAINING QUANTITY
(auto-fill)]]&gt;0),"HOLDING",""))</f>
        <v/>
      </c>
      <c r="C929" s="111">
        <f t="shared" si="14"/>
        <v>916</v>
      </c>
      <c r="D929" s="79"/>
      <c r="E929" s="80"/>
      <c r="F929" s="162"/>
      <c r="G929" s="85"/>
      <c r="H929" s="86"/>
      <c r="I929" s="164"/>
      <c r="J929" s="115" t="str">
        <f>IF(Stock[[#This Row],[BUYING QUANTITY]]&gt;0,Stock[[#This Row],[BUYING PRICE]]*Stock[[#This Row],[BUYING QUANTITY]]*Stock[[#This Row],[% BUYING FEE]],"")</f>
        <v/>
      </c>
      <c r="K929" s="89"/>
      <c r="L929" s="90"/>
      <c r="M929" s="117" t="str">
        <f>IF(Stock[[#This Row],[BUYING QUANTITY]]&gt;0,Stock[[#This Row],[BUYING PRICE]]*(1+Stock[[#This Row],[% THRESHOLD (RETURN)_1]]),"")</f>
        <v/>
      </c>
      <c r="N929" s="91"/>
      <c r="O929" s="117" t="str">
        <f>IF(Stock[[#This Row],[BUYING QUANTITY]]&gt;0,Stock[[#This Row],[BUYING PRICE]]*(1+Stock[[#This Row],[% THRESHOLD (RETURN)_2]]),"")</f>
        <v/>
      </c>
      <c r="P929" s="91"/>
      <c r="Q929" s="117" t="str">
        <f>IF(Stock[[#This Row],[BUYING QUANTITY]]&gt;0,Stock[[#This Row],[BUYING PRICE]]*(1+Stock[[#This Row],[% THRESHOLD (LOSS)]]),"")</f>
        <v/>
      </c>
      <c r="R929" s="106"/>
      <c r="S929" s="118" t="str">
        <f>IF(Stock[[#This Row],[CASH DIVIDEND]]&gt;0,Stock[[#This Row],[CASH DIVIDEND]]/(Stock[[#This Row],[BUYING PRICE]]*Stock[[#This Row],[BUYING QUANTITY]]),"")</f>
        <v/>
      </c>
      <c r="T929" s="106"/>
      <c r="U929" s="79"/>
      <c r="V929" s="97"/>
      <c r="W929" s="98"/>
      <c r="X929" s="168"/>
      <c r="Y929" s="126" t="str">
        <f>IF(Stock[[#This Row],[SELLING QUANTITY]]&gt;0,Stock[[#This Row],[SELLING PRICE]]*Stock[[#This Row],[SELLING QUANTITY]]*Stock[[#This Row],[% SELLING FEE]]+Stock[[#This Row],[SELLING PRICE]]*Stock[[#This Row],[SELLING QUANTITY]]*$D$12,"")</f>
        <v/>
      </c>
      <c r="Z929" s="127">
        <f>Stock[[#This Row],[BUYING QUANTITY]]+Stock[[#This Row],[STOCK DIVIDEND]]-Stock[[#This Row],[SELLING QUANTITY]]</f>
        <v>0</v>
      </c>
      <c r="AA92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29" s="121">
        <f ca="1">IF(Stock[[#This Row],[SELLING DATE]]&gt;0,Stock[[#This Row],[SELLING DATE]]-Stock[[#This Row],[BUY DATE]]+1,IF(Stock[[#This Row],[BUY DATE]]=0,0,TODAY()-Stock[[#This Row],[BUY DATE]]+1))</f>
        <v>0</v>
      </c>
      <c r="AC929" s="122" t="str">
        <f>IFERROR(Stock[[#This Row],[CASH DIVIDEND]]+Stock[[#This Row],[RETURN/(LOSS) FROM TRADING
(auto-fill)]],"")</f>
        <v/>
      </c>
      <c r="AD929" s="146" t="str">
        <f>IF(Stock[[#This Row],[SELLING QUANTITY]]&gt;0,SUM(Stock[[#This Row],[RETURN/(LOSS) FROM TRADING
(auto-fill)]],Stock[[#This Row],[CASH DIVIDEND]])/SUM(Stock[[#This Row],[BUYING PRICE]]*Stock[[#This Row],[SELLING QUANTITY]],Stock[[#This Row],[BUYING FEE
(auto-fill)]]*Stock[[#This Row],[SELLING QUANTITY]]/Stock[[#This Row],[BUYING QUANTITY]]),"")</f>
        <v/>
      </c>
      <c r="AE929" s="146" t="str">
        <f ca="1">IFERROR(IF(Stock[[#This Row],[HOLDING DAYS
(auto-fill)]]&lt;365,Stock[[#This Row],[% TOTAL RETURN/(LOSS)
(auto-fill)]]*365/Stock[[#This Row],[HOLDING DAYS
(auto-fill)]],POWER((1+Stock[[#This Row],[% TOTAL RETURN/(LOSS)
(auto-fill)]]),1/(Stock[[#This Row],[HOLDING DAYS
(auto-fill)]]/365))-1),"")</f>
        <v/>
      </c>
      <c r="AF929" s="92"/>
      <c r="AG929" s="149" t="str">
        <f>IF(Stock[[#This Row],[STATUS
(auto-fill)]]="HOLDING",Stock[[#This Row],[MARKET PRICE]]-Stock[[#This Row],[BUYING PRICE]],"")</f>
        <v/>
      </c>
      <c r="AH929" s="143" t="str">
        <f>IFERROR(Stock[[#This Row],[CHANGE
(auto-fill)]]/Stock[[#This Row],[BUYING PRICE]],"")</f>
        <v/>
      </c>
      <c r="AI929" s="129" t="str">
        <f>IF(Stock[[#This Row],[MARKET PRICE]]&gt;0,Stock[[#This Row],[MARKET PRICE]]*Stock[[#This Row],[REMAINING QUANTITY
(auto-fill)]],"")</f>
        <v/>
      </c>
    </row>
    <row r="930" spans="2:35">
      <c r="B930" s="112" t="str">
        <f>IF(AND(Stock[[#This Row],[BUYING QUANTITY]]&gt;0,Stock[[#This Row],[REMAINING QUANTITY
(auto-fill)]]=0),"SOLD OUT",
IF(AND(Stock[[#This Row],[BUYING QUANTITY]]&gt;0,Stock[[#This Row],[REMAINING QUANTITY
(auto-fill)]]&gt;0),"HOLDING",""))</f>
        <v/>
      </c>
      <c r="C930" s="111">
        <f t="shared" si="14"/>
        <v>917</v>
      </c>
      <c r="D930" s="79"/>
      <c r="E930" s="80"/>
      <c r="F930" s="162"/>
      <c r="G930" s="85"/>
      <c r="H930" s="86"/>
      <c r="I930" s="164"/>
      <c r="J930" s="115" t="str">
        <f>IF(Stock[[#This Row],[BUYING QUANTITY]]&gt;0,Stock[[#This Row],[BUYING PRICE]]*Stock[[#This Row],[BUYING QUANTITY]]*Stock[[#This Row],[% BUYING FEE]],"")</f>
        <v/>
      </c>
      <c r="K930" s="89"/>
      <c r="L930" s="90"/>
      <c r="M930" s="117" t="str">
        <f>IF(Stock[[#This Row],[BUYING QUANTITY]]&gt;0,Stock[[#This Row],[BUYING PRICE]]*(1+Stock[[#This Row],[% THRESHOLD (RETURN)_1]]),"")</f>
        <v/>
      </c>
      <c r="N930" s="91"/>
      <c r="O930" s="117" t="str">
        <f>IF(Stock[[#This Row],[BUYING QUANTITY]]&gt;0,Stock[[#This Row],[BUYING PRICE]]*(1+Stock[[#This Row],[% THRESHOLD (RETURN)_2]]),"")</f>
        <v/>
      </c>
      <c r="P930" s="91"/>
      <c r="Q930" s="117" t="str">
        <f>IF(Stock[[#This Row],[BUYING QUANTITY]]&gt;0,Stock[[#This Row],[BUYING PRICE]]*(1+Stock[[#This Row],[% THRESHOLD (LOSS)]]),"")</f>
        <v/>
      </c>
      <c r="R930" s="106"/>
      <c r="S930" s="118" t="str">
        <f>IF(Stock[[#This Row],[CASH DIVIDEND]]&gt;0,Stock[[#This Row],[CASH DIVIDEND]]/(Stock[[#This Row],[BUYING PRICE]]*Stock[[#This Row],[BUYING QUANTITY]]),"")</f>
        <v/>
      </c>
      <c r="T930" s="106"/>
      <c r="U930" s="79"/>
      <c r="V930" s="97"/>
      <c r="W930" s="98"/>
      <c r="X930" s="168"/>
      <c r="Y930" s="126" t="str">
        <f>IF(Stock[[#This Row],[SELLING QUANTITY]]&gt;0,Stock[[#This Row],[SELLING PRICE]]*Stock[[#This Row],[SELLING QUANTITY]]*Stock[[#This Row],[% SELLING FEE]]+Stock[[#This Row],[SELLING PRICE]]*Stock[[#This Row],[SELLING QUANTITY]]*$D$12,"")</f>
        <v/>
      </c>
      <c r="Z930" s="127">
        <f>Stock[[#This Row],[BUYING QUANTITY]]+Stock[[#This Row],[STOCK DIVIDEND]]-Stock[[#This Row],[SELLING QUANTITY]]</f>
        <v>0</v>
      </c>
      <c r="AA93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0" s="121">
        <f ca="1">IF(Stock[[#This Row],[SELLING DATE]]&gt;0,Stock[[#This Row],[SELLING DATE]]-Stock[[#This Row],[BUY DATE]]+1,IF(Stock[[#This Row],[BUY DATE]]=0,0,TODAY()-Stock[[#This Row],[BUY DATE]]+1))</f>
        <v>0</v>
      </c>
      <c r="AC930" s="122" t="str">
        <f>IFERROR(Stock[[#This Row],[CASH DIVIDEND]]+Stock[[#This Row],[RETURN/(LOSS) FROM TRADING
(auto-fill)]],"")</f>
        <v/>
      </c>
      <c r="AD930" s="146" t="str">
        <f>IF(Stock[[#This Row],[SELLING QUANTITY]]&gt;0,SUM(Stock[[#This Row],[RETURN/(LOSS) FROM TRADING
(auto-fill)]],Stock[[#This Row],[CASH DIVIDEND]])/SUM(Stock[[#This Row],[BUYING PRICE]]*Stock[[#This Row],[SELLING QUANTITY]],Stock[[#This Row],[BUYING FEE
(auto-fill)]]*Stock[[#This Row],[SELLING QUANTITY]]/Stock[[#This Row],[BUYING QUANTITY]]),"")</f>
        <v/>
      </c>
      <c r="AE930" s="146" t="str">
        <f ca="1">IFERROR(IF(Stock[[#This Row],[HOLDING DAYS
(auto-fill)]]&lt;365,Stock[[#This Row],[% TOTAL RETURN/(LOSS)
(auto-fill)]]*365/Stock[[#This Row],[HOLDING DAYS
(auto-fill)]],POWER((1+Stock[[#This Row],[% TOTAL RETURN/(LOSS)
(auto-fill)]]),1/(Stock[[#This Row],[HOLDING DAYS
(auto-fill)]]/365))-1),"")</f>
        <v/>
      </c>
      <c r="AF930" s="92"/>
      <c r="AG930" s="149" t="str">
        <f>IF(Stock[[#This Row],[STATUS
(auto-fill)]]="HOLDING",Stock[[#This Row],[MARKET PRICE]]-Stock[[#This Row],[BUYING PRICE]],"")</f>
        <v/>
      </c>
      <c r="AH930" s="143" t="str">
        <f>IFERROR(Stock[[#This Row],[CHANGE
(auto-fill)]]/Stock[[#This Row],[BUYING PRICE]],"")</f>
        <v/>
      </c>
      <c r="AI930" s="129" t="str">
        <f>IF(Stock[[#This Row],[MARKET PRICE]]&gt;0,Stock[[#This Row],[MARKET PRICE]]*Stock[[#This Row],[REMAINING QUANTITY
(auto-fill)]],"")</f>
        <v/>
      </c>
    </row>
    <row r="931" spans="2:35">
      <c r="B931" s="112" t="str">
        <f>IF(AND(Stock[[#This Row],[BUYING QUANTITY]]&gt;0,Stock[[#This Row],[REMAINING QUANTITY
(auto-fill)]]=0),"SOLD OUT",
IF(AND(Stock[[#This Row],[BUYING QUANTITY]]&gt;0,Stock[[#This Row],[REMAINING QUANTITY
(auto-fill)]]&gt;0),"HOLDING",""))</f>
        <v/>
      </c>
      <c r="C931" s="111">
        <f t="shared" si="14"/>
        <v>918</v>
      </c>
      <c r="D931" s="79"/>
      <c r="E931" s="80"/>
      <c r="F931" s="162"/>
      <c r="G931" s="85"/>
      <c r="H931" s="86"/>
      <c r="I931" s="164"/>
      <c r="J931" s="115" t="str">
        <f>IF(Stock[[#This Row],[BUYING QUANTITY]]&gt;0,Stock[[#This Row],[BUYING PRICE]]*Stock[[#This Row],[BUYING QUANTITY]]*Stock[[#This Row],[% BUYING FEE]],"")</f>
        <v/>
      </c>
      <c r="K931" s="89"/>
      <c r="L931" s="90"/>
      <c r="M931" s="117" t="str">
        <f>IF(Stock[[#This Row],[BUYING QUANTITY]]&gt;0,Stock[[#This Row],[BUYING PRICE]]*(1+Stock[[#This Row],[% THRESHOLD (RETURN)_1]]),"")</f>
        <v/>
      </c>
      <c r="N931" s="91"/>
      <c r="O931" s="117" t="str">
        <f>IF(Stock[[#This Row],[BUYING QUANTITY]]&gt;0,Stock[[#This Row],[BUYING PRICE]]*(1+Stock[[#This Row],[% THRESHOLD (RETURN)_2]]),"")</f>
        <v/>
      </c>
      <c r="P931" s="91"/>
      <c r="Q931" s="117" t="str">
        <f>IF(Stock[[#This Row],[BUYING QUANTITY]]&gt;0,Stock[[#This Row],[BUYING PRICE]]*(1+Stock[[#This Row],[% THRESHOLD (LOSS)]]),"")</f>
        <v/>
      </c>
      <c r="R931" s="106"/>
      <c r="S931" s="118" t="str">
        <f>IF(Stock[[#This Row],[CASH DIVIDEND]]&gt;0,Stock[[#This Row],[CASH DIVIDEND]]/(Stock[[#This Row],[BUYING PRICE]]*Stock[[#This Row],[BUYING QUANTITY]]),"")</f>
        <v/>
      </c>
      <c r="T931" s="106"/>
      <c r="U931" s="79"/>
      <c r="V931" s="97"/>
      <c r="W931" s="98"/>
      <c r="X931" s="168"/>
      <c r="Y931" s="126" t="str">
        <f>IF(Stock[[#This Row],[SELLING QUANTITY]]&gt;0,Stock[[#This Row],[SELLING PRICE]]*Stock[[#This Row],[SELLING QUANTITY]]*Stock[[#This Row],[% SELLING FEE]]+Stock[[#This Row],[SELLING PRICE]]*Stock[[#This Row],[SELLING QUANTITY]]*$D$12,"")</f>
        <v/>
      </c>
      <c r="Z931" s="127">
        <f>Stock[[#This Row],[BUYING QUANTITY]]+Stock[[#This Row],[STOCK DIVIDEND]]-Stock[[#This Row],[SELLING QUANTITY]]</f>
        <v>0</v>
      </c>
      <c r="AA93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1" s="121">
        <f ca="1">IF(Stock[[#This Row],[SELLING DATE]]&gt;0,Stock[[#This Row],[SELLING DATE]]-Stock[[#This Row],[BUY DATE]]+1,IF(Stock[[#This Row],[BUY DATE]]=0,0,TODAY()-Stock[[#This Row],[BUY DATE]]+1))</f>
        <v>0</v>
      </c>
      <c r="AC931" s="122" t="str">
        <f>IFERROR(Stock[[#This Row],[CASH DIVIDEND]]+Stock[[#This Row],[RETURN/(LOSS) FROM TRADING
(auto-fill)]],"")</f>
        <v/>
      </c>
      <c r="AD931" s="146" t="str">
        <f>IF(Stock[[#This Row],[SELLING QUANTITY]]&gt;0,SUM(Stock[[#This Row],[RETURN/(LOSS) FROM TRADING
(auto-fill)]],Stock[[#This Row],[CASH DIVIDEND]])/SUM(Stock[[#This Row],[BUYING PRICE]]*Stock[[#This Row],[SELLING QUANTITY]],Stock[[#This Row],[BUYING FEE
(auto-fill)]]*Stock[[#This Row],[SELLING QUANTITY]]/Stock[[#This Row],[BUYING QUANTITY]]),"")</f>
        <v/>
      </c>
      <c r="AE931" s="146" t="str">
        <f ca="1">IFERROR(IF(Stock[[#This Row],[HOLDING DAYS
(auto-fill)]]&lt;365,Stock[[#This Row],[% TOTAL RETURN/(LOSS)
(auto-fill)]]*365/Stock[[#This Row],[HOLDING DAYS
(auto-fill)]],POWER((1+Stock[[#This Row],[% TOTAL RETURN/(LOSS)
(auto-fill)]]),1/(Stock[[#This Row],[HOLDING DAYS
(auto-fill)]]/365))-1),"")</f>
        <v/>
      </c>
      <c r="AF931" s="92"/>
      <c r="AG931" s="149" t="str">
        <f>IF(Stock[[#This Row],[STATUS
(auto-fill)]]="HOLDING",Stock[[#This Row],[MARKET PRICE]]-Stock[[#This Row],[BUYING PRICE]],"")</f>
        <v/>
      </c>
      <c r="AH931" s="143" t="str">
        <f>IFERROR(Stock[[#This Row],[CHANGE
(auto-fill)]]/Stock[[#This Row],[BUYING PRICE]],"")</f>
        <v/>
      </c>
      <c r="AI931" s="129" t="str">
        <f>IF(Stock[[#This Row],[MARKET PRICE]]&gt;0,Stock[[#This Row],[MARKET PRICE]]*Stock[[#This Row],[REMAINING QUANTITY
(auto-fill)]],"")</f>
        <v/>
      </c>
    </row>
    <row r="932" spans="2:35">
      <c r="B932" s="112" t="str">
        <f>IF(AND(Stock[[#This Row],[BUYING QUANTITY]]&gt;0,Stock[[#This Row],[REMAINING QUANTITY
(auto-fill)]]=0),"SOLD OUT",
IF(AND(Stock[[#This Row],[BUYING QUANTITY]]&gt;0,Stock[[#This Row],[REMAINING QUANTITY
(auto-fill)]]&gt;0),"HOLDING",""))</f>
        <v/>
      </c>
      <c r="C932" s="111">
        <f t="shared" si="14"/>
        <v>919</v>
      </c>
      <c r="D932" s="79"/>
      <c r="E932" s="80"/>
      <c r="F932" s="162"/>
      <c r="G932" s="85"/>
      <c r="H932" s="86"/>
      <c r="I932" s="164"/>
      <c r="J932" s="115" t="str">
        <f>IF(Stock[[#This Row],[BUYING QUANTITY]]&gt;0,Stock[[#This Row],[BUYING PRICE]]*Stock[[#This Row],[BUYING QUANTITY]]*Stock[[#This Row],[% BUYING FEE]],"")</f>
        <v/>
      </c>
      <c r="K932" s="89"/>
      <c r="L932" s="90"/>
      <c r="M932" s="117" t="str">
        <f>IF(Stock[[#This Row],[BUYING QUANTITY]]&gt;0,Stock[[#This Row],[BUYING PRICE]]*(1+Stock[[#This Row],[% THRESHOLD (RETURN)_1]]),"")</f>
        <v/>
      </c>
      <c r="N932" s="91"/>
      <c r="O932" s="117" t="str">
        <f>IF(Stock[[#This Row],[BUYING QUANTITY]]&gt;0,Stock[[#This Row],[BUYING PRICE]]*(1+Stock[[#This Row],[% THRESHOLD (RETURN)_2]]),"")</f>
        <v/>
      </c>
      <c r="P932" s="91"/>
      <c r="Q932" s="117" t="str">
        <f>IF(Stock[[#This Row],[BUYING QUANTITY]]&gt;0,Stock[[#This Row],[BUYING PRICE]]*(1+Stock[[#This Row],[% THRESHOLD (LOSS)]]),"")</f>
        <v/>
      </c>
      <c r="R932" s="106"/>
      <c r="S932" s="118" t="str">
        <f>IF(Stock[[#This Row],[CASH DIVIDEND]]&gt;0,Stock[[#This Row],[CASH DIVIDEND]]/(Stock[[#This Row],[BUYING PRICE]]*Stock[[#This Row],[BUYING QUANTITY]]),"")</f>
        <v/>
      </c>
      <c r="T932" s="106"/>
      <c r="U932" s="79"/>
      <c r="V932" s="97"/>
      <c r="W932" s="98"/>
      <c r="X932" s="168"/>
      <c r="Y932" s="126" t="str">
        <f>IF(Stock[[#This Row],[SELLING QUANTITY]]&gt;0,Stock[[#This Row],[SELLING PRICE]]*Stock[[#This Row],[SELLING QUANTITY]]*Stock[[#This Row],[% SELLING FEE]]+Stock[[#This Row],[SELLING PRICE]]*Stock[[#This Row],[SELLING QUANTITY]]*$D$12,"")</f>
        <v/>
      </c>
      <c r="Z932" s="127">
        <f>Stock[[#This Row],[BUYING QUANTITY]]+Stock[[#This Row],[STOCK DIVIDEND]]-Stock[[#This Row],[SELLING QUANTITY]]</f>
        <v>0</v>
      </c>
      <c r="AA93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2" s="121">
        <f ca="1">IF(Stock[[#This Row],[SELLING DATE]]&gt;0,Stock[[#This Row],[SELLING DATE]]-Stock[[#This Row],[BUY DATE]]+1,IF(Stock[[#This Row],[BUY DATE]]=0,0,TODAY()-Stock[[#This Row],[BUY DATE]]+1))</f>
        <v>0</v>
      </c>
      <c r="AC932" s="122" t="str">
        <f>IFERROR(Stock[[#This Row],[CASH DIVIDEND]]+Stock[[#This Row],[RETURN/(LOSS) FROM TRADING
(auto-fill)]],"")</f>
        <v/>
      </c>
      <c r="AD932" s="146" t="str">
        <f>IF(Stock[[#This Row],[SELLING QUANTITY]]&gt;0,SUM(Stock[[#This Row],[RETURN/(LOSS) FROM TRADING
(auto-fill)]],Stock[[#This Row],[CASH DIVIDEND]])/SUM(Stock[[#This Row],[BUYING PRICE]]*Stock[[#This Row],[SELLING QUANTITY]],Stock[[#This Row],[BUYING FEE
(auto-fill)]]*Stock[[#This Row],[SELLING QUANTITY]]/Stock[[#This Row],[BUYING QUANTITY]]),"")</f>
        <v/>
      </c>
      <c r="AE932" s="146" t="str">
        <f ca="1">IFERROR(IF(Stock[[#This Row],[HOLDING DAYS
(auto-fill)]]&lt;365,Stock[[#This Row],[% TOTAL RETURN/(LOSS)
(auto-fill)]]*365/Stock[[#This Row],[HOLDING DAYS
(auto-fill)]],POWER((1+Stock[[#This Row],[% TOTAL RETURN/(LOSS)
(auto-fill)]]),1/(Stock[[#This Row],[HOLDING DAYS
(auto-fill)]]/365))-1),"")</f>
        <v/>
      </c>
      <c r="AF932" s="92"/>
      <c r="AG932" s="149" t="str">
        <f>IF(Stock[[#This Row],[STATUS
(auto-fill)]]="HOLDING",Stock[[#This Row],[MARKET PRICE]]-Stock[[#This Row],[BUYING PRICE]],"")</f>
        <v/>
      </c>
      <c r="AH932" s="143" t="str">
        <f>IFERROR(Stock[[#This Row],[CHANGE
(auto-fill)]]/Stock[[#This Row],[BUYING PRICE]],"")</f>
        <v/>
      </c>
      <c r="AI932" s="129" t="str">
        <f>IF(Stock[[#This Row],[MARKET PRICE]]&gt;0,Stock[[#This Row],[MARKET PRICE]]*Stock[[#This Row],[REMAINING QUANTITY
(auto-fill)]],"")</f>
        <v/>
      </c>
    </row>
    <row r="933" spans="2:35">
      <c r="B933" s="112" t="str">
        <f>IF(AND(Stock[[#This Row],[BUYING QUANTITY]]&gt;0,Stock[[#This Row],[REMAINING QUANTITY
(auto-fill)]]=0),"SOLD OUT",
IF(AND(Stock[[#This Row],[BUYING QUANTITY]]&gt;0,Stock[[#This Row],[REMAINING QUANTITY
(auto-fill)]]&gt;0),"HOLDING",""))</f>
        <v/>
      </c>
      <c r="C933" s="111">
        <f t="shared" si="14"/>
        <v>920</v>
      </c>
      <c r="D933" s="79"/>
      <c r="E933" s="80"/>
      <c r="F933" s="162"/>
      <c r="G933" s="85"/>
      <c r="H933" s="86"/>
      <c r="I933" s="164"/>
      <c r="J933" s="115" t="str">
        <f>IF(Stock[[#This Row],[BUYING QUANTITY]]&gt;0,Stock[[#This Row],[BUYING PRICE]]*Stock[[#This Row],[BUYING QUANTITY]]*Stock[[#This Row],[% BUYING FEE]],"")</f>
        <v/>
      </c>
      <c r="K933" s="89"/>
      <c r="L933" s="90"/>
      <c r="M933" s="117" t="str">
        <f>IF(Stock[[#This Row],[BUYING QUANTITY]]&gt;0,Stock[[#This Row],[BUYING PRICE]]*(1+Stock[[#This Row],[% THRESHOLD (RETURN)_1]]),"")</f>
        <v/>
      </c>
      <c r="N933" s="91"/>
      <c r="O933" s="117" t="str">
        <f>IF(Stock[[#This Row],[BUYING QUANTITY]]&gt;0,Stock[[#This Row],[BUYING PRICE]]*(1+Stock[[#This Row],[% THRESHOLD (RETURN)_2]]),"")</f>
        <v/>
      </c>
      <c r="P933" s="91"/>
      <c r="Q933" s="117" t="str">
        <f>IF(Stock[[#This Row],[BUYING QUANTITY]]&gt;0,Stock[[#This Row],[BUYING PRICE]]*(1+Stock[[#This Row],[% THRESHOLD (LOSS)]]),"")</f>
        <v/>
      </c>
      <c r="R933" s="106"/>
      <c r="S933" s="118" t="str">
        <f>IF(Stock[[#This Row],[CASH DIVIDEND]]&gt;0,Stock[[#This Row],[CASH DIVIDEND]]/(Stock[[#This Row],[BUYING PRICE]]*Stock[[#This Row],[BUYING QUANTITY]]),"")</f>
        <v/>
      </c>
      <c r="T933" s="106"/>
      <c r="U933" s="79"/>
      <c r="V933" s="97"/>
      <c r="W933" s="98"/>
      <c r="X933" s="168"/>
      <c r="Y933" s="126" t="str">
        <f>IF(Stock[[#This Row],[SELLING QUANTITY]]&gt;0,Stock[[#This Row],[SELLING PRICE]]*Stock[[#This Row],[SELLING QUANTITY]]*Stock[[#This Row],[% SELLING FEE]]+Stock[[#This Row],[SELLING PRICE]]*Stock[[#This Row],[SELLING QUANTITY]]*$D$12,"")</f>
        <v/>
      </c>
      <c r="Z933" s="127">
        <f>Stock[[#This Row],[BUYING QUANTITY]]+Stock[[#This Row],[STOCK DIVIDEND]]-Stock[[#This Row],[SELLING QUANTITY]]</f>
        <v>0</v>
      </c>
      <c r="AA93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3" s="121">
        <f ca="1">IF(Stock[[#This Row],[SELLING DATE]]&gt;0,Stock[[#This Row],[SELLING DATE]]-Stock[[#This Row],[BUY DATE]]+1,IF(Stock[[#This Row],[BUY DATE]]=0,0,TODAY()-Stock[[#This Row],[BUY DATE]]+1))</f>
        <v>0</v>
      </c>
      <c r="AC933" s="122" t="str">
        <f>IFERROR(Stock[[#This Row],[CASH DIVIDEND]]+Stock[[#This Row],[RETURN/(LOSS) FROM TRADING
(auto-fill)]],"")</f>
        <v/>
      </c>
      <c r="AD933" s="146" t="str">
        <f>IF(Stock[[#This Row],[SELLING QUANTITY]]&gt;0,SUM(Stock[[#This Row],[RETURN/(LOSS) FROM TRADING
(auto-fill)]],Stock[[#This Row],[CASH DIVIDEND]])/SUM(Stock[[#This Row],[BUYING PRICE]]*Stock[[#This Row],[SELLING QUANTITY]],Stock[[#This Row],[BUYING FEE
(auto-fill)]]*Stock[[#This Row],[SELLING QUANTITY]]/Stock[[#This Row],[BUYING QUANTITY]]),"")</f>
        <v/>
      </c>
      <c r="AE933" s="146" t="str">
        <f ca="1">IFERROR(IF(Stock[[#This Row],[HOLDING DAYS
(auto-fill)]]&lt;365,Stock[[#This Row],[% TOTAL RETURN/(LOSS)
(auto-fill)]]*365/Stock[[#This Row],[HOLDING DAYS
(auto-fill)]],POWER((1+Stock[[#This Row],[% TOTAL RETURN/(LOSS)
(auto-fill)]]),1/(Stock[[#This Row],[HOLDING DAYS
(auto-fill)]]/365))-1),"")</f>
        <v/>
      </c>
      <c r="AF933" s="92"/>
      <c r="AG933" s="149" t="str">
        <f>IF(Stock[[#This Row],[STATUS
(auto-fill)]]="HOLDING",Stock[[#This Row],[MARKET PRICE]]-Stock[[#This Row],[BUYING PRICE]],"")</f>
        <v/>
      </c>
      <c r="AH933" s="143" t="str">
        <f>IFERROR(Stock[[#This Row],[CHANGE
(auto-fill)]]/Stock[[#This Row],[BUYING PRICE]],"")</f>
        <v/>
      </c>
      <c r="AI933" s="129" t="str">
        <f>IF(Stock[[#This Row],[MARKET PRICE]]&gt;0,Stock[[#This Row],[MARKET PRICE]]*Stock[[#This Row],[REMAINING QUANTITY
(auto-fill)]],"")</f>
        <v/>
      </c>
    </row>
    <row r="934" spans="2:35">
      <c r="B934" s="112" t="str">
        <f>IF(AND(Stock[[#This Row],[BUYING QUANTITY]]&gt;0,Stock[[#This Row],[REMAINING QUANTITY
(auto-fill)]]=0),"SOLD OUT",
IF(AND(Stock[[#This Row],[BUYING QUANTITY]]&gt;0,Stock[[#This Row],[REMAINING QUANTITY
(auto-fill)]]&gt;0),"HOLDING",""))</f>
        <v/>
      </c>
      <c r="C934" s="111">
        <f t="shared" si="14"/>
        <v>921</v>
      </c>
      <c r="D934" s="79"/>
      <c r="E934" s="80"/>
      <c r="F934" s="162"/>
      <c r="G934" s="85"/>
      <c r="H934" s="86"/>
      <c r="I934" s="164"/>
      <c r="J934" s="115" t="str">
        <f>IF(Stock[[#This Row],[BUYING QUANTITY]]&gt;0,Stock[[#This Row],[BUYING PRICE]]*Stock[[#This Row],[BUYING QUANTITY]]*Stock[[#This Row],[% BUYING FEE]],"")</f>
        <v/>
      </c>
      <c r="K934" s="89"/>
      <c r="L934" s="90"/>
      <c r="M934" s="117" t="str">
        <f>IF(Stock[[#This Row],[BUYING QUANTITY]]&gt;0,Stock[[#This Row],[BUYING PRICE]]*(1+Stock[[#This Row],[% THRESHOLD (RETURN)_1]]),"")</f>
        <v/>
      </c>
      <c r="N934" s="91"/>
      <c r="O934" s="117" t="str">
        <f>IF(Stock[[#This Row],[BUYING QUANTITY]]&gt;0,Stock[[#This Row],[BUYING PRICE]]*(1+Stock[[#This Row],[% THRESHOLD (RETURN)_2]]),"")</f>
        <v/>
      </c>
      <c r="P934" s="91"/>
      <c r="Q934" s="117" t="str">
        <f>IF(Stock[[#This Row],[BUYING QUANTITY]]&gt;0,Stock[[#This Row],[BUYING PRICE]]*(1+Stock[[#This Row],[% THRESHOLD (LOSS)]]),"")</f>
        <v/>
      </c>
      <c r="R934" s="106"/>
      <c r="S934" s="118" t="str">
        <f>IF(Stock[[#This Row],[CASH DIVIDEND]]&gt;0,Stock[[#This Row],[CASH DIVIDEND]]/(Stock[[#This Row],[BUYING PRICE]]*Stock[[#This Row],[BUYING QUANTITY]]),"")</f>
        <v/>
      </c>
      <c r="T934" s="106"/>
      <c r="U934" s="79"/>
      <c r="V934" s="97"/>
      <c r="W934" s="98"/>
      <c r="X934" s="168"/>
      <c r="Y934" s="126" t="str">
        <f>IF(Stock[[#This Row],[SELLING QUANTITY]]&gt;0,Stock[[#This Row],[SELLING PRICE]]*Stock[[#This Row],[SELLING QUANTITY]]*Stock[[#This Row],[% SELLING FEE]]+Stock[[#This Row],[SELLING PRICE]]*Stock[[#This Row],[SELLING QUANTITY]]*$D$12,"")</f>
        <v/>
      </c>
      <c r="Z934" s="127">
        <f>Stock[[#This Row],[BUYING QUANTITY]]+Stock[[#This Row],[STOCK DIVIDEND]]-Stock[[#This Row],[SELLING QUANTITY]]</f>
        <v>0</v>
      </c>
      <c r="AA93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4" s="121">
        <f ca="1">IF(Stock[[#This Row],[SELLING DATE]]&gt;0,Stock[[#This Row],[SELLING DATE]]-Stock[[#This Row],[BUY DATE]]+1,IF(Stock[[#This Row],[BUY DATE]]=0,0,TODAY()-Stock[[#This Row],[BUY DATE]]+1))</f>
        <v>0</v>
      </c>
      <c r="AC934" s="122" t="str">
        <f>IFERROR(Stock[[#This Row],[CASH DIVIDEND]]+Stock[[#This Row],[RETURN/(LOSS) FROM TRADING
(auto-fill)]],"")</f>
        <v/>
      </c>
      <c r="AD934" s="146" t="str">
        <f>IF(Stock[[#This Row],[SELLING QUANTITY]]&gt;0,SUM(Stock[[#This Row],[RETURN/(LOSS) FROM TRADING
(auto-fill)]],Stock[[#This Row],[CASH DIVIDEND]])/SUM(Stock[[#This Row],[BUYING PRICE]]*Stock[[#This Row],[SELLING QUANTITY]],Stock[[#This Row],[BUYING FEE
(auto-fill)]]*Stock[[#This Row],[SELLING QUANTITY]]/Stock[[#This Row],[BUYING QUANTITY]]),"")</f>
        <v/>
      </c>
      <c r="AE934" s="146" t="str">
        <f ca="1">IFERROR(IF(Stock[[#This Row],[HOLDING DAYS
(auto-fill)]]&lt;365,Stock[[#This Row],[% TOTAL RETURN/(LOSS)
(auto-fill)]]*365/Stock[[#This Row],[HOLDING DAYS
(auto-fill)]],POWER((1+Stock[[#This Row],[% TOTAL RETURN/(LOSS)
(auto-fill)]]),1/(Stock[[#This Row],[HOLDING DAYS
(auto-fill)]]/365))-1),"")</f>
        <v/>
      </c>
      <c r="AF934" s="92"/>
      <c r="AG934" s="149" t="str">
        <f>IF(Stock[[#This Row],[STATUS
(auto-fill)]]="HOLDING",Stock[[#This Row],[MARKET PRICE]]-Stock[[#This Row],[BUYING PRICE]],"")</f>
        <v/>
      </c>
      <c r="AH934" s="143" t="str">
        <f>IFERROR(Stock[[#This Row],[CHANGE
(auto-fill)]]/Stock[[#This Row],[BUYING PRICE]],"")</f>
        <v/>
      </c>
      <c r="AI934" s="129" t="str">
        <f>IF(Stock[[#This Row],[MARKET PRICE]]&gt;0,Stock[[#This Row],[MARKET PRICE]]*Stock[[#This Row],[REMAINING QUANTITY
(auto-fill)]],"")</f>
        <v/>
      </c>
    </row>
    <row r="935" spans="2:35">
      <c r="B935" s="112" t="str">
        <f>IF(AND(Stock[[#This Row],[BUYING QUANTITY]]&gt;0,Stock[[#This Row],[REMAINING QUANTITY
(auto-fill)]]=0),"SOLD OUT",
IF(AND(Stock[[#This Row],[BUYING QUANTITY]]&gt;0,Stock[[#This Row],[REMAINING QUANTITY
(auto-fill)]]&gt;0),"HOLDING",""))</f>
        <v/>
      </c>
      <c r="C935" s="111">
        <f t="shared" si="14"/>
        <v>922</v>
      </c>
      <c r="D935" s="79"/>
      <c r="E935" s="80"/>
      <c r="F935" s="162"/>
      <c r="G935" s="85"/>
      <c r="H935" s="86"/>
      <c r="I935" s="164"/>
      <c r="J935" s="115" t="str">
        <f>IF(Stock[[#This Row],[BUYING QUANTITY]]&gt;0,Stock[[#This Row],[BUYING PRICE]]*Stock[[#This Row],[BUYING QUANTITY]]*Stock[[#This Row],[% BUYING FEE]],"")</f>
        <v/>
      </c>
      <c r="K935" s="89"/>
      <c r="L935" s="90"/>
      <c r="M935" s="117" t="str">
        <f>IF(Stock[[#This Row],[BUYING QUANTITY]]&gt;0,Stock[[#This Row],[BUYING PRICE]]*(1+Stock[[#This Row],[% THRESHOLD (RETURN)_1]]),"")</f>
        <v/>
      </c>
      <c r="N935" s="91"/>
      <c r="O935" s="117" t="str">
        <f>IF(Stock[[#This Row],[BUYING QUANTITY]]&gt;0,Stock[[#This Row],[BUYING PRICE]]*(1+Stock[[#This Row],[% THRESHOLD (RETURN)_2]]),"")</f>
        <v/>
      </c>
      <c r="P935" s="91"/>
      <c r="Q935" s="117" t="str">
        <f>IF(Stock[[#This Row],[BUYING QUANTITY]]&gt;0,Stock[[#This Row],[BUYING PRICE]]*(1+Stock[[#This Row],[% THRESHOLD (LOSS)]]),"")</f>
        <v/>
      </c>
      <c r="R935" s="106"/>
      <c r="S935" s="118" t="str">
        <f>IF(Stock[[#This Row],[CASH DIVIDEND]]&gt;0,Stock[[#This Row],[CASH DIVIDEND]]/(Stock[[#This Row],[BUYING PRICE]]*Stock[[#This Row],[BUYING QUANTITY]]),"")</f>
        <v/>
      </c>
      <c r="T935" s="106"/>
      <c r="U935" s="79"/>
      <c r="V935" s="97"/>
      <c r="W935" s="98"/>
      <c r="X935" s="168"/>
      <c r="Y935" s="126" t="str">
        <f>IF(Stock[[#This Row],[SELLING QUANTITY]]&gt;0,Stock[[#This Row],[SELLING PRICE]]*Stock[[#This Row],[SELLING QUANTITY]]*Stock[[#This Row],[% SELLING FEE]]+Stock[[#This Row],[SELLING PRICE]]*Stock[[#This Row],[SELLING QUANTITY]]*$D$12,"")</f>
        <v/>
      </c>
      <c r="Z935" s="127">
        <f>Stock[[#This Row],[BUYING QUANTITY]]+Stock[[#This Row],[STOCK DIVIDEND]]-Stock[[#This Row],[SELLING QUANTITY]]</f>
        <v>0</v>
      </c>
      <c r="AA93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5" s="121">
        <f ca="1">IF(Stock[[#This Row],[SELLING DATE]]&gt;0,Stock[[#This Row],[SELLING DATE]]-Stock[[#This Row],[BUY DATE]]+1,IF(Stock[[#This Row],[BUY DATE]]=0,0,TODAY()-Stock[[#This Row],[BUY DATE]]+1))</f>
        <v>0</v>
      </c>
      <c r="AC935" s="122" t="str">
        <f>IFERROR(Stock[[#This Row],[CASH DIVIDEND]]+Stock[[#This Row],[RETURN/(LOSS) FROM TRADING
(auto-fill)]],"")</f>
        <v/>
      </c>
      <c r="AD935" s="146" t="str">
        <f>IF(Stock[[#This Row],[SELLING QUANTITY]]&gt;0,SUM(Stock[[#This Row],[RETURN/(LOSS) FROM TRADING
(auto-fill)]],Stock[[#This Row],[CASH DIVIDEND]])/SUM(Stock[[#This Row],[BUYING PRICE]]*Stock[[#This Row],[SELLING QUANTITY]],Stock[[#This Row],[BUYING FEE
(auto-fill)]]*Stock[[#This Row],[SELLING QUANTITY]]/Stock[[#This Row],[BUYING QUANTITY]]),"")</f>
        <v/>
      </c>
      <c r="AE935" s="146" t="str">
        <f ca="1">IFERROR(IF(Stock[[#This Row],[HOLDING DAYS
(auto-fill)]]&lt;365,Stock[[#This Row],[% TOTAL RETURN/(LOSS)
(auto-fill)]]*365/Stock[[#This Row],[HOLDING DAYS
(auto-fill)]],POWER((1+Stock[[#This Row],[% TOTAL RETURN/(LOSS)
(auto-fill)]]),1/(Stock[[#This Row],[HOLDING DAYS
(auto-fill)]]/365))-1),"")</f>
        <v/>
      </c>
      <c r="AF935" s="92"/>
      <c r="AG935" s="149" t="str">
        <f>IF(Stock[[#This Row],[STATUS
(auto-fill)]]="HOLDING",Stock[[#This Row],[MARKET PRICE]]-Stock[[#This Row],[BUYING PRICE]],"")</f>
        <v/>
      </c>
      <c r="AH935" s="143" t="str">
        <f>IFERROR(Stock[[#This Row],[CHANGE
(auto-fill)]]/Stock[[#This Row],[BUYING PRICE]],"")</f>
        <v/>
      </c>
      <c r="AI935" s="129" t="str">
        <f>IF(Stock[[#This Row],[MARKET PRICE]]&gt;0,Stock[[#This Row],[MARKET PRICE]]*Stock[[#This Row],[REMAINING QUANTITY
(auto-fill)]],"")</f>
        <v/>
      </c>
    </row>
    <row r="936" spans="2:35">
      <c r="B936" s="112" t="str">
        <f>IF(AND(Stock[[#This Row],[BUYING QUANTITY]]&gt;0,Stock[[#This Row],[REMAINING QUANTITY
(auto-fill)]]=0),"SOLD OUT",
IF(AND(Stock[[#This Row],[BUYING QUANTITY]]&gt;0,Stock[[#This Row],[REMAINING QUANTITY
(auto-fill)]]&gt;0),"HOLDING",""))</f>
        <v/>
      </c>
      <c r="C936" s="111">
        <f t="shared" si="14"/>
        <v>923</v>
      </c>
      <c r="D936" s="79"/>
      <c r="E936" s="80"/>
      <c r="F936" s="162"/>
      <c r="G936" s="85"/>
      <c r="H936" s="86"/>
      <c r="I936" s="164"/>
      <c r="J936" s="115" t="str">
        <f>IF(Stock[[#This Row],[BUYING QUANTITY]]&gt;0,Stock[[#This Row],[BUYING PRICE]]*Stock[[#This Row],[BUYING QUANTITY]]*Stock[[#This Row],[% BUYING FEE]],"")</f>
        <v/>
      </c>
      <c r="K936" s="89"/>
      <c r="L936" s="90"/>
      <c r="M936" s="117" t="str">
        <f>IF(Stock[[#This Row],[BUYING QUANTITY]]&gt;0,Stock[[#This Row],[BUYING PRICE]]*(1+Stock[[#This Row],[% THRESHOLD (RETURN)_1]]),"")</f>
        <v/>
      </c>
      <c r="N936" s="91"/>
      <c r="O936" s="117" t="str">
        <f>IF(Stock[[#This Row],[BUYING QUANTITY]]&gt;0,Stock[[#This Row],[BUYING PRICE]]*(1+Stock[[#This Row],[% THRESHOLD (RETURN)_2]]),"")</f>
        <v/>
      </c>
      <c r="P936" s="91"/>
      <c r="Q936" s="117" t="str">
        <f>IF(Stock[[#This Row],[BUYING QUANTITY]]&gt;0,Stock[[#This Row],[BUYING PRICE]]*(1+Stock[[#This Row],[% THRESHOLD (LOSS)]]),"")</f>
        <v/>
      </c>
      <c r="R936" s="106"/>
      <c r="S936" s="118" t="str">
        <f>IF(Stock[[#This Row],[CASH DIVIDEND]]&gt;0,Stock[[#This Row],[CASH DIVIDEND]]/(Stock[[#This Row],[BUYING PRICE]]*Stock[[#This Row],[BUYING QUANTITY]]),"")</f>
        <v/>
      </c>
      <c r="T936" s="106"/>
      <c r="U936" s="79"/>
      <c r="V936" s="97"/>
      <c r="W936" s="98"/>
      <c r="X936" s="168"/>
      <c r="Y936" s="126" t="str">
        <f>IF(Stock[[#This Row],[SELLING QUANTITY]]&gt;0,Stock[[#This Row],[SELLING PRICE]]*Stock[[#This Row],[SELLING QUANTITY]]*Stock[[#This Row],[% SELLING FEE]]+Stock[[#This Row],[SELLING PRICE]]*Stock[[#This Row],[SELLING QUANTITY]]*$D$12,"")</f>
        <v/>
      </c>
      <c r="Z936" s="127">
        <f>Stock[[#This Row],[BUYING QUANTITY]]+Stock[[#This Row],[STOCK DIVIDEND]]-Stock[[#This Row],[SELLING QUANTITY]]</f>
        <v>0</v>
      </c>
      <c r="AA93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6" s="121">
        <f ca="1">IF(Stock[[#This Row],[SELLING DATE]]&gt;0,Stock[[#This Row],[SELLING DATE]]-Stock[[#This Row],[BUY DATE]]+1,IF(Stock[[#This Row],[BUY DATE]]=0,0,TODAY()-Stock[[#This Row],[BUY DATE]]+1))</f>
        <v>0</v>
      </c>
      <c r="AC936" s="122" t="str">
        <f>IFERROR(Stock[[#This Row],[CASH DIVIDEND]]+Stock[[#This Row],[RETURN/(LOSS) FROM TRADING
(auto-fill)]],"")</f>
        <v/>
      </c>
      <c r="AD936" s="146" t="str">
        <f>IF(Stock[[#This Row],[SELLING QUANTITY]]&gt;0,SUM(Stock[[#This Row],[RETURN/(LOSS) FROM TRADING
(auto-fill)]],Stock[[#This Row],[CASH DIVIDEND]])/SUM(Stock[[#This Row],[BUYING PRICE]]*Stock[[#This Row],[SELLING QUANTITY]],Stock[[#This Row],[BUYING FEE
(auto-fill)]]*Stock[[#This Row],[SELLING QUANTITY]]/Stock[[#This Row],[BUYING QUANTITY]]),"")</f>
        <v/>
      </c>
      <c r="AE936" s="146" t="str">
        <f ca="1">IFERROR(IF(Stock[[#This Row],[HOLDING DAYS
(auto-fill)]]&lt;365,Stock[[#This Row],[% TOTAL RETURN/(LOSS)
(auto-fill)]]*365/Stock[[#This Row],[HOLDING DAYS
(auto-fill)]],POWER((1+Stock[[#This Row],[% TOTAL RETURN/(LOSS)
(auto-fill)]]),1/(Stock[[#This Row],[HOLDING DAYS
(auto-fill)]]/365))-1),"")</f>
        <v/>
      </c>
      <c r="AF936" s="92"/>
      <c r="AG936" s="149" t="str">
        <f>IF(Stock[[#This Row],[STATUS
(auto-fill)]]="HOLDING",Stock[[#This Row],[MARKET PRICE]]-Stock[[#This Row],[BUYING PRICE]],"")</f>
        <v/>
      </c>
      <c r="AH936" s="143" t="str">
        <f>IFERROR(Stock[[#This Row],[CHANGE
(auto-fill)]]/Stock[[#This Row],[BUYING PRICE]],"")</f>
        <v/>
      </c>
      <c r="AI936" s="129" t="str">
        <f>IF(Stock[[#This Row],[MARKET PRICE]]&gt;0,Stock[[#This Row],[MARKET PRICE]]*Stock[[#This Row],[REMAINING QUANTITY
(auto-fill)]],"")</f>
        <v/>
      </c>
    </row>
    <row r="937" spans="2:35">
      <c r="B937" s="112" t="str">
        <f>IF(AND(Stock[[#This Row],[BUYING QUANTITY]]&gt;0,Stock[[#This Row],[REMAINING QUANTITY
(auto-fill)]]=0),"SOLD OUT",
IF(AND(Stock[[#This Row],[BUYING QUANTITY]]&gt;0,Stock[[#This Row],[REMAINING QUANTITY
(auto-fill)]]&gt;0),"HOLDING",""))</f>
        <v/>
      </c>
      <c r="C937" s="111">
        <f t="shared" si="14"/>
        <v>924</v>
      </c>
      <c r="D937" s="79"/>
      <c r="E937" s="80"/>
      <c r="F937" s="162"/>
      <c r="G937" s="85"/>
      <c r="H937" s="86"/>
      <c r="I937" s="164"/>
      <c r="J937" s="115" t="str">
        <f>IF(Stock[[#This Row],[BUYING QUANTITY]]&gt;0,Stock[[#This Row],[BUYING PRICE]]*Stock[[#This Row],[BUYING QUANTITY]]*Stock[[#This Row],[% BUYING FEE]],"")</f>
        <v/>
      </c>
      <c r="K937" s="89"/>
      <c r="L937" s="90"/>
      <c r="M937" s="117" t="str">
        <f>IF(Stock[[#This Row],[BUYING QUANTITY]]&gt;0,Stock[[#This Row],[BUYING PRICE]]*(1+Stock[[#This Row],[% THRESHOLD (RETURN)_1]]),"")</f>
        <v/>
      </c>
      <c r="N937" s="91"/>
      <c r="O937" s="117" t="str">
        <f>IF(Stock[[#This Row],[BUYING QUANTITY]]&gt;0,Stock[[#This Row],[BUYING PRICE]]*(1+Stock[[#This Row],[% THRESHOLD (RETURN)_2]]),"")</f>
        <v/>
      </c>
      <c r="P937" s="91"/>
      <c r="Q937" s="117" t="str">
        <f>IF(Stock[[#This Row],[BUYING QUANTITY]]&gt;0,Stock[[#This Row],[BUYING PRICE]]*(1+Stock[[#This Row],[% THRESHOLD (LOSS)]]),"")</f>
        <v/>
      </c>
      <c r="R937" s="106"/>
      <c r="S937" s="118" t="str">
        <f>IF(Stock[[#This Row],[CASH DIVIDEND]]&gt;0,Stock[[#This Row],[CASH DIVIDEND]]/(Stock[[#This Row],[BUYING PRICE]]*Stock[[#This Row],[BUYING QUANTITY]]),"")</f>
        <v/>
      </c>
      <c r="T937" s="106"/>
      <c r="U937" s="79"/>
      <c r="V937" s="97"/>
      <c r="W937" s="98"/>
      <c r="X937" s="168"/>
      <c r="Y937" s="126" t="str">
        <f>IF(Stock[[#This Row],[SELLING QUANTITY]]&gt;0,Stock[[#This Row],[SELLING PRICE]]*Stock[[#This Row],[SELLING QUANTITY]]*Stock[[#This Row],[% SELLING FEE]]+Stock[[#This Row],[SELLING PRICE]]*Stock[[#This Row],[SELLING QUANTITY]]*$D$12,"")</f>
        <v/>
      </c>
      <c r="Z937" s="127">
        <f>Stock[[#This Row],[BUYING QUANTITY]]+Stock[[#This Row],[STOCK DIVIDEND]]-Stock[[#This Row],[SELLING QUANTITY]]</f>
        <v>0</v>
      </c>
      <c r="AA93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7" s="121">
        <f ca="1">IF(Stock[[#This Row],[SELLING DATE]]&gt;0,Stock[[#This Row],[SELLING DATE]]-Stock[[#This Row],[BUY DATE]]+1,IF(Stock[[#This Row],[BUY DATE]]=0,0,TODAY()-Stock[[#This Row],[BUY DATE]]+1))</f>
        <v>0</v>
      </c>
      <c r="AC937" s="122" t="str">
        <f>IFERROR(Stock[[#This Row],[CASH DIVIDEND]]+Stock[[#This Row],[RETURN/(LOSS) FROM TRADING
(auto-fill)]],"")</f>
        <v/>
      </c>
      <c r="AD937" s="146" t="str">
        <f>IF(Stock[[#This Row],[SELLING QUANTITY]]&gt;0,SUM(Stock[[#This Row],[RETURN/(LOSS) FROM TRADING
(auto-fill)]],Stock[[#This Row],[CASH DIVIDEND]])/SUM(Stock[[#This Row],[BUYING PRICE]]*Stock[[#This Row],[SELLING QUANTITY]],Stock[[#This Row],[BUYING FEE
(auto-fill)]]*Stock[[#This Row],[SELLING QUANTITY]]/Stock[[#This Row],[BUYING QUANTITY]]),"")</f>
        <v/>
      </c>
      <c r="AE937" s="146" t="str">
        <f ca="1">IFERROR(IF(Stock[[#This Row],[HOLDING DAYS
(auto-fill)]]&lt;365,Stock[[#This Row],[% TOTAL RETURN/(LOSS)
(auto-fill)]]*365/Stock[[#This Row],[HOLDING DAYS
(auto-fill)]],POWER((1+Stock[[#This Row],[% TOTAL RETURN/(LOSS)
(auto-fill)]]),1/(Stock[[#This Row],[HOLDING DAYS
(auto-fill)]]/365))-1),"")</f>
        <v/>
      </c>
      <c r="AF937" s="92"/>
      <c r="AG937" s="149" t="str">
        <f>IF(Stock[[#This Row],[STATUS
(auto-fill)]]="HOLDING",Stock[[#This Row],[MARKET PRICE]]-Stock[[#This Row],[BUYING PRICE]],"")</f>
        <v/>
      </c>
      <c r="AH937" s="143" t="str">
        <f>IFERROR(Stock[[#This Row],[CHANGE
(auto-fill)]]/Stock[[#This Row],[BUYING PRICE]],"")</f>
        <v/>
      </c>
      <c r="AI937" s="129" t="str">
        <f>IF(Stock[[#This Row],[MARKET PRICE]]&gt;0,Stock[[#This Row],[MARKET PRICE]]*Stock[[#This Row],[REMAINING QUANTITY
(auto-fill)]],"")</f>
        <v/>
      </c>
    </row>
    <row r="938" spans="2:35">
      <c r="B938" s="112" t="str">
        <f>IF(AND(Stock[[#This Row],[BUYING QUANTITY]]&gt;0,Stock[[#This Row],[REMAINING QUANTITY
(auto-fill)]]=0),"SOLD OUT",
IF(AND(Stock[[#This Row],[BUYING QUANTITY]]&gt;0,Stock[[#This Row],[REMAINING QUANTITY
(auto-fill)]]&gt;0),"HOLDING",""))</f>
        <v/>
      </c>
      <c r="C938" s="111">
        <f t="shared" si="14"/>
        <v>925</v>
      </c>
      <c r="D938" s="79"/>
      <c r="E938" s="80"/>
      <c r="F938" s="162"/>
      <c r="G938" s="85"/>
      <c r="H938" s="86"/>
      <c r="I938" s="164"/>
      <c r="J938" s="115" t="str">
        <f>IF(Stock[[#This Row],[BUYING QUANTITY]]&gt;0,Stock[[#This Row],[BUYING PRICE]]*Stock[[#This Row],[BUYING QUANTITY]]*Stock[[#This Row],[% BUYING FEE]],"")</f>
        <v/>
      </c>
      <c r="K938" s="89"/>
      <c r="L938" s="90"/>
      <c r="M938" s="117" t="str">
        <f>IF(Stock[[#This Row],[BUYING QUANTITY]]&gt;0,Stock[[#This Row],[BUYING PRICE]]*(1+Stock[[#This Row],[% THRESHOLD (RETURN)_1]]),"")</f>
        <v/>
      </c>
      <c r="N938" s="91"/>
      <c r="O938" s="117" t="str">
        <f>IF(Stock[[#This Row],[BUYING QUANTITY]]&gt;0,Stock[[#This Row],[BUYING PRICE]]*(1+Stock[[#This Row],[% THRESHOLD (RETURN)_2]]),"")</f>
        <v/>
      </c>
      <c r="P938" s="91"/>
      <c r="Q938" s="117" t="str">
        <f>IF(Stock[[#This Row],[BUYING QUANTITY]]&gt;0,Stock[[#This Row],[BUYING PRICE]]*(1+Stock[[#This Row],[% THRESHOLD (LOSS)]]),"")</f>
        <v/>
      </c>
      <c r="R938" s="106"/>
      <c r="S938" s="118" t="str">
        <f>IF(Stock[[#This Row],[CASH DIVIDEND]]&gt;0,Stock[[#This Row],[CASH DIVIDEND]]/(Stock[[#This Row],[BUYING PRICE]]*Stock[[#This Row],[BUYING QUANTITY]]),"")</f>
        <v/>
      </c>
      <c r="T938" s="106"/>
      <c r="U938" s="79"/>
      <c r="V938" s="97"/>
      <c r="W938" s="98"/>
      <c r="X938" s="168"/>
      <c r="Y938" s="126" t="str">
        <f>IF(Stock[[#This Row],[SELLING QUANTITY]]&gt;0,Stock[[#This Row],[SELLING PRICE]]*Stock[[#This Row],[SELLING QUANTITY]]*Stock[[#This Row],[% SELLING FEE]]+Stock[[#This Row],[SELLING PRICE]]*Stock[[#This Row],[SELLING QUANTITY]]*$D$12,"")</f>
        <v/>
      </c>
      <c r="Z938" s="127">
        <f>Stock[[#This Row],[BUYING QUANTITY]]+Stock[[#This Row],[STOCK DIVIDEND]]-Stock[[#This Row],[SELLING QUANTITY]]</f>
        <v>0</v>
      </c>
      <c r="AA93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8" s="121">
        <f ca="1">IF(Stock[[#This Row],[SELLING DATE]]&gt;0,Stock[[#This Row],[SELLING DATE]]-Stock[[#This Row],[BUY DATE]]+1,IF(Stock[[#This Row],[BUY DATE]]=0,0,TODAY()-Stock[[#This Row],[BUY DATE]]+1))</f>
        <v>0</v>
      </c>
      <c r="AC938" s="122" t="str">
        <f>IFERROR(Stock[[#This Row],[CASH DIVIDEND]]+Stock[[#This Row],[RETURN/(LOSS) FROM TRADING
(auto-fill)]],"")</f>
        <v/>
      </c>
      <c r="AD938" s="146" t="str">
        <f>IF(Stock[[#This Row],[SELLING QUANTITY]]&gt;0,SUM(Stock[[#This Row],[RETURN/(LOSS) FROM TRADING
(auto-fill)]],Stock[[#This Row],[CASH DIVIDEND]])/SUM(Stock[[#This Row],[BUYING PRICE]]*Stock[[#This Row],[SELLING QUANTITY]],Stock[[#This Row],[BUYING FEE
(auto-fill)]]*Stock[[#This Row],[SELLING QUANTITY]]/Stock[[#This Row],[BUYING QUANTITY]]),"")</f>
        <v/>
      </c>
      <c r="AE938" s="146" t="str">
        <f ca="1">IFERROR(IF(Stock[[#This Row],[HOLDING DAYS
(auto-fill)]]&lt;365,Stock[[#This Row],[% TOTAL RETURN/(LOSS)
(auto-fill)]]*365/Stock[[#This Row],[HOLDING DAYS
(auto-fill)]],POWER((1+Stock[[#This Row],[% TOTAL RETURN/(LOSS)
(auto-fill)]]),1/(Stock[[#This Row],[HOLDING DAYS
(auto-fill)]]/365))-1),"")</f>
        <v/>
      </c>
      <c r="AF938" s="92"/>
      <c r="AG938" s="149" t="str">
        <f>IF(Stock[[#This Row],[STATUS
(auto-fill)]]="HOLDING",Stock[[#This Row],[MARKET PRICE]]-Stock[[#This Row],[BUYING PRICE]],"")</f>
        <v/>
      </c>
      <c r="AH938" s="143" t="str">
        <f>IFERROR(Stock[[#This Row],[CHANGE
(auto-fill)]]/Stock[[#This Row],[BUYING PRICE]],"")</f>
        <v/>
      </c>
      <c r="AI938" s="129" t="str">
        <f>IF(Stock[[#This Row],[MARKET PRICE]]&gt;0,Stock[[#This Row],[MARKET PRICE]]*Stock[[#This Row],[REMAINING QUANTITY
(auto-fill)]],"")</f>
        <v/>
      </c>
    </row>
    <row r="939" spans="2:35">
      <c r="B939" s="112" t="str">
        <f>IF(AND(Stock[[#This Row],[BUYING QUANTITY]]&gt;0,Stock[[#This Row],[REMAINING QUANTITY
(auto-fill)]]=0),"SOLD OUT",
IF(AND(Stock[[#This Row],[BUYING QUANTITY]]&gt;0,Stock[[#This Row],[REMAINING QUANTITY
(auto-fill)]]&gt;0),"HOLDING",""))</f>
        <v/>
      </c>
      <c r="C939" s="111">
        <f t="shared" si="14"/>
        <v>926</v>
      </c>
      <c r="D939" s="79"/>
      <c r="E939" s="80"/>
      <c r="F939" s="162"/>
      <c r="G939" s="85"/>
      <c r="H939" s="86"/>
      <c r="I939" s="164"/>
      <c r="J939" s="115" t="str">
        <f>IF(Stock[[#This Row],[BUYING QUANTITY]]&gt;0,Stock[[#This Row],[BUYING PRICE]]*Stock[[#This Row],[BUYING QUANTITY]]*Stock[[#This Row],[% BUYING FEE]],"")</f>
        <v/>
      </c>
      <c r="K939" s="89"/>
      <c r="L939" s="90"/>
      <c r="M939" s="117" t="str">
        <f>IF(Stock[[#This Row],[BUYING QUANTITY]]&gt;0,Stock[[#This Row],[BUYING PRICE]]*(1+Stock[[#This Row],[% THRESHOLD (RETURN)_1]]),"")</f>
        <v/>
      </c>
      <c r="N939" s="91"/>
      <c r="O939" s="117" t="str">
        <f>IF(Stock[[#This Row],[BUYING QUANTITY]]&gt;0,Stock[[#This Row],[BUYING PRICE]]*(1+Stock[[#This Row],[% THRESHOLD (RETURN)_2]]),"")</f>
        <v/>
      </c>
      <c r="P939" s="91"/>
      <c r="Q939" s="117" t="str">
        <f>IF(Stock[[#This Row],[BUYING QUANTITY]]&gt;0,Stock[[#This Row],[BUYING PRICE]]*(1+Stock[[#This Row],[% THRESHOLD (LOSS)]]),"")</f>
        <v/>
      </c>
      <c r="R939" s="106"/>
      <c r="S939" s="118" t="str">
        <f>IF(Stock[[#This Row],[CASH DIVIDEND]]&gt;0,Stock[[#This Row],[CASH DIVIDEND]]/(Stock[[#This Row],[BUYING PRICE]]*Stock[[#This Row],[BUYING QUANTITY]]),"")</f>
        <v/>
      </c>
      <c r="T939" s="106"/>
      <c r="U939" s="79"/>
      <c r="V939" s="97"/>
      <c r="W939" s="98"/>
      <c r="X939" s="168"/>
      <c r="Y939" s="126" t="str">
        <f>IF(Stock[[#This Row],[SELLING QUANTITY]]&gt;0,Stock[[#This Row],[SELLING PRICE]]*Stock[[#This Row],[SELLING QUANTITY]]*Stock[[#This Row],[% SELLING FEE]]+Stock[[#This Row],[SELLING PRICE]]*Stock[[#This Row],[SELLING QUANTITY]]*$D$12,"")</f>
        <v/>
      </c>
      <c r="Z939" s="127">
        <f>Stock[[#This Row],[BUYING QUANTITY]]+Stock[[#This Row],[STOCK DIVIDEND]]-Stock[[#This Row],[SELLING QUANTITY]]</f>
        <v>0</v>
      </c>
      <c r="AA93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39" s="121">
        <f ca="1">IF(Stock[[#This Row],[SELLING DATE]]&gt;0,Stock[[#This Row],[SELLING DATE]]-Stock[[#This Row],[BUY DATE]]+1,IF(Stock[[#This Row],[BUY DATE]]=0,0,TODAY()-Stock[[#This Row],[BUY DATE]]+1))</f>
        <v>0</v>
      </c>
      <c r="AC939" s="122" t="str">
        <f>IFERROR(Stock[[#This Row],[CASH DIVIDEND]]+Stock[[#This Row],[RETURN/(LOSS) FROM TRADING
(auto-fill)]],"")</f>
        <v/>
      </c>
      <c r="AD939" s="146" t="str">
        <f>IF(Stock[[#This Row],[SELLING QUANTITY]]&gt;0,SUM(Stock[[#This Row],[RETURN/(LOSS) FROM TRADING
(auto-fill)]],Stock[[#This Row],[CASH DIVIDEND]])/SUM(Stock[[#This Row],[BUYING PRICE]]*Stock[[#This Row],[SELLING QUANTITY]],Stock[[#This Row],[BUYING FEE
(auto-fill)]]*Stock[[#This Row],[SELLING QUANTITY]]/Stock[[#This Row],[BUYING QUANTITY]]),"")</f>
        <v/>
      </c>
      <c r="AE939" s="146" t="str">
        <f ca="1">IFERROR(IF(Stock[[#This Row],[HOLDING DAYS
(auto-fill)]]&lt;365,Stock[[#This Row],[% TOTAL RETURN/(LOSS)
(auto-fill)]]*365/Stock[[#This Row],[HOLDING DAYS
(auto-fill)]],POWER((1+Stock[[#This Row],[% TOTAL RETURN/(LOSS)
(auto-fill)]]),1/(Stock[[#This Row],[HOLDING DAYS
(auto-fill)]]/365))-1),"")</f>
        <v/>
      </c>
      <c r="AF939" s="92"/>
      <c r="AG939" s="149" t="str">
        <f>IF(Stock[[#This Row],[STATUS
(auto-fill)]]="HOLDING",Stock[[#This Row],[MARKET PRICE]]-Stock[[#This Row],[BUYING PRICE]],"")</f>
        <v/>
      </c>
      <c r="AH939" s="143" t="str">
        <f>IFERROR(Stock[[#This Row],[CHANGE
(auto-fill)]]/Stock[[#This Row],[BUYING PRICE]],"")</f>
        <v/>
      </c>
      <c r="AI939" s="129" t="str">
        <f>IF(Stock[[#This Row],[MARKET PRICE]]&gt;0,Stock[[#This Row],[MARKET PRICE]]*Stock[[#This Row],[REMAINING QUANTITY
(auto-fill)]],"")</f>
        <v/>
      </c>
    </row>
    <row r="940" spans="2:35">
      <c r="B940" s="112" t="str">
        <f>IF(AND(Stock[[#This Row],[BUYING QUANTITY]]&gt;0,Stock[[#This Row],[REMAINING QUANTITY
(auto-fill)]]=0),"SOLD OUT",
IF(AND(Stock[[#This Row],[BUYING QUANTITY]]&gt;0,Stock[[#This Row],[REMAINING QUANTITY
(auto-fill)]]&gt;0),"HOLDING",""))</f>
        <v/>
      </c>
      <c r="C940" s="111">
        <f t="shared" si="14"/>
        <v>927</v>
      </c>
      <c r="D940" s="79"/>
      <c r="E940" s="80"/>
      <c r="F940" s="162"/>
      <c r="G940" s="85"/>
      <c r="H940" s="86"/>
      <c r="I940" s="164"/>
      <c r="J940" s="115" t="str">
        <f>IF(Stock[[#This Row],[BUYING QUANTITY]]&gt;0,Stock[[#This Row],[BUYING PRICE]]*Stock[[#This Row],[BUYING QUANTITY]]*Stock[[#This Row],[% BUYING FEE]],"")</f>
        <v/>
      </c>
      <c r="K940" s="89"/>
      <c r="L940" s="90"/>
      <c r="M940" s="117" t="str">
        <f>IF(Stock[[#This Row],[BUYING QUANTITY]]&gt;0,Stock[[#This Row],[BUYING PRICE]]*(1+Stock[[#This Row],[% THRESHOLD (RETURN)_1]]),"")</f>
        <v/>
      </c>
      <c r="N940" s="91"/>
      <c r="O940" s="117" t="str">
        <f>IF(Stock[[#This Row],[BUYING QUANTITY]]&gt;0,Stock[[#This Row],[BUYING PRICE]]*(1+Stock[[#This Row],[% THRESHOLD (RETURN)_2]]),"")</f>
        <v/>
      </c>
      <c r="P940" s="91"/>
      <c r="Q940" s="117" t="str">
        <f>IF(Stock[[#This Row],[BUYING QUANTITY]]&gt;0,Stock[[#This Row],[BUYING PRICE]]*(1+Stock[[#This Row],[% THRESHOLD (LOSS)]]),"")</f>
        <v/>
      </c>
      <c r="R940" s="106"/>
      <c r="S940" s="118" t="str">
        <f>IF(Stock[[#This Row],[CASH DIVIDEND]]&gt;0,Stock[[#This Row],[CASH DIVIDEND]]/(Stock[[#This Row],[BUYING PRICE]]*Stock[[#This Row],[BUYING QUANTITY]]),"")</f>
        <v/>
      </c>
      <c r="T940" s="106"/>
      <c r="U940" s="79"/>
      <c r="V940" s="97"/>
      <c r="W940" s="98"/>
      <c r="X940" s="168"/>
      <c r="Y940" s="126" t="str">
        <f>IF(Stock[[#This Row],[SELLING QUANTITY]]&gt;0,Stock[[#This Row],[SELLING PRICE]]*Stock[[#This Row],[SELLING QUANTITY]]*Stock[[#This Row],[% SELLING FEE]]+Stock[[#This Row],[SELLING PRICE]]*Stock[[#This Row],[SELLING QUANTITY]]*$D$12,"")</f>
        <v/>
      </c>
      <c r="Z940" s="127">
        <f>Stock[[#This Row],[BUYING QUANTITY]]+Stock[[#This Row],[STOCK DIVIDEND]]-Stock[[#This Row],[SELLING QUANTITY]]</f>
        <v>0</v>
      </c>
      <c r="AA94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0" s="121">
        <f ca="1">IF(Stock[[#This Row],[SELLING DATE]]&gt;0,Stock[[#This Row],[SELLING DATE]]-Stock[[#This Row],[BUY DATE]]+1,IF(Stock[[#This Row],[BUY DATE]]=0,0,TODAY()-Stock[[#This Row],[BUY DATE]]+1))</f>
        <v>0</v>
      </c>
      <c r="AC940" s="122" t="str">
        <f>IFERROR(Stock[[#This Row],[CASH DIVIDEND]]+Stock[[#This Row],[RETURN/(LOSS) FROM TRADING
(auto-fill)]],"")</f>
        <v/>
      </c>
      <c r="AD940" s="146" t="str">
        <f>IF(Stock[[#This Row],[SELLING QUANTITY]]&gt;0,SUM(Stock[[#This Row],[RETURN/(LOSS) FROM TRADING
(auto-fill)]],Stock[[#This Row],[CASH DIVIDEND]])/SUM(Stock[[#This Row],[BUYING PRICE]]*Stock[[#This Row],[SELLING QUANTITY]],Stock[[#This Row],[BUYING FEE
(auto-fill)]]*Stock[[#This Row],[SELLING QUANTITY]]/Stock[[#This Row],[BUYING QUANTITY]]),"")</f>
        <v/>
      </c>
      <c r="AE940" s="146" t="str">
        <f ca="1">IFERROR(IF(Stock[[#This Row],[HOLDING DAYS
(auto-fill)]]&lt;365,Stock[[#This Row],[% TOTAL RETURN/(LOSS)
(auto-fill)]]*365/Stock[[#This Row],[HOLDING DAYS
(auto-fill)]],POWER((1+Stock[[#This Row],[% TOTAL RETURN/(LOSS)
(auto-fill)]]),1/(Stock[[#This Row],[HOLDING DAYS
(auto-fill)]]/365))-1),"")</f>
        <v/>
      </c>
      <c r="AF940" s="92"/>
      <c r="AG940" s="149" t="str">
        <f>IF(Stock[[#This Row],[STATUS
(auto-fill)]]="HOLDING",Stock[[#This Row],[MARKET PRICE]]-Stock[[#This Row],[BUYING PRICE]],"")</f>
        <v/>
      </c>
      <c r="AH940" s="143" t="str">
        <f>IFERROR(Stock[[#This Row],[CHANGE
(auto-fill)]]/Stock[[#This Row],[BUYING PRICE]],"")</f>
        <v/>
      </c>
      <c r="AI940" s="129" t="str">
        <f>IF(Stock[[#This Row],[MARKET PRICE]]&gt;0,Stock[[#This Row],[MARKET PRICE]]*Stock[[#This Row],[REMAINING QUANTITY
(auto-fill)]],"")</f>
        <v/>
      </c>
    </row>
    <row r="941" spans="2:35">
      <c r="B941" s="112" t="str">
        <f>IF(AND(Stock[[#This Row],[BUYING QUANTITY]]&gt;0,Stock[[#This Row],[REMAINING QUANTITY
(auto-fill)]]=0),"SOLD OUT",
IF(AND(Stock[[#This Row],[BUYING QUANTITY]]&gt;0,Stock[[#This Row],[REMAINING QUANTITY
(auto-fill)]]&gt;0),"HOLDING",""))</f>
        <v/>
      </c>
      <c r="C941" s="111">
        <f t="shared" si="14"/>
        <v>928</v>
      </c>
      <c r="D941" s="79"/>
      <c r="E941" s="80"/>
      <c r="F941" s="162"/>
      <c r="G941" s="85"/>
      <c r="H941" s="86"/>
      <c r="I941" s="164"/>
      <c r="J941" s="115" t="str">
        <f>IF(Stock[[#This Row],[BUYING QUANTITY]]&gt;0,Stock[[#This Row],[BUYING PRICE]]*Stock[[#This Row],[BUYING QUANTITY]]*Stock[[#This Row],[% BUYING FEE]],"")</f>
        <v/>
      </c>
      <c r="K941" s="89"/>
      <c r="L941" s="90"/>
      <c r="M941" s="117" t="str">
        <f>IF(Stock[[#This Row],[BUYING QUANTITY]]&gt;0,Stock[[#This Row],[BUYING PRICE]]*(1+Stock[[#This Row],[% THRESHOLD (RETURN)_1]]),"")</f>
        <v/>
      </c>
      <c r="N941" s="91"/>
      <c r="O941" s="117" t="str">
        <f>IF(Stock[[#This Row],[BUYING QUANTITY]]&gt;0,Stock[[#This Row],[BUYING PRICE]]*(1+Stock[[#This Row],[% THRESHOLD (RETURN)_2]]),"")</f>
        <v/>
      </c>
      <c r="P941" s="91"/>
      <c r="Q941" s="117" t="str">
        <f>IF(Stock[[#This Row],[BUYING QUANTITY]]&gt;0,Stock[[#This Row],[BUYING PRICE]]*(1+Stock[[#This Row],[% THRESHOLD (LOSS)]]),"")</f>
        <v/>
      </c>
      <c r="R941" s="106"/>
      <c r="S941" s="118" t="str">
        <f>IF(Stock[[#This Row],[CASH DIVIDEND]]&gt;0,Stock[[#This Row],[CASH DIVIDEND]]/(Stock[[#This Row],[BUYING PRICE]]*Stock[[#This Row],[BUYING QUANTITY]]),"")</f>
        <v/>
      </c>
      <c r="T941" s="106"/>
      <c r="U941" s="79"/>
      <c r="V941" s="97"/>
      <c r="W941" s="98"/>
      <c r="X941" s="168"/>
      <c r="Y941" s="126" t="str">
        <f>IF(Stock[[#This Row],[SELLING QUANTITY]]&gt;0,Stock[[#This Row],[SELLING PRICE]]*Stock[[#This Row],[SELLING QUANTITY]]*Stock[[#This Row],[% SELLING FEE]]+Stock[[#This Row],[SELLING PRICE]]*Stock[[#This Row],[SELLING QUANTITY]]*$D$12,"")</f>
        <v/>
      </c>
      <c r="Z941" s="127">
        <f>Stock[[#This Row],[BUYING QUANTITY]]+Stock[[#This Row],[STOCK DIVIDEND]]-Stock[[#This Row],[SELLING QUANTITY]]</f>
        <v>0</v>
      </c>
      <c r="AA94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1" s="121">
        <f ca="1">IF(Stock[[#This Row],[SELLING DATE]]&gt;0,Stock[[#This Row],[SELLING DATE]]-Stock[[#This Row],[BUY DATE]]+1,IF(Stock[[#This Row],[BUY DATE]]=0,0,TODAY()-Stock[[#This Row],[BUY DATE]]+1))</f>
        <v>0</v>
      </c>
      <c r="AC941" s="122" t="str">
        <f>IFERROR(Stock[[#This Row],[CASH DIVIDEND]]+Stock[[#This Row],[RETURN/(LOSS) FROM TRADING
(auto-fill)]],"")</f>
        <v/>
      </c>
      <c r="AD941" s="146" t="str">
        <f>IF(Stock[[#This Row],[SELLING QUANTITY]]&gt;0,SUM(Stock[[#This Row],[RETURN/(LOSS) FROM TRADING
(auto-fill)]],Stock[[#This Row],[CASH DIVIDEND]])/SUM(Stock[[#This Row],[BUYING PRICE]]*Stock[[#This Row],[SELLING QUANTITY]],Stock[[#This Row],[BUYING FEE
(auto-fill)]]*Stock[[#This Row],[SELLING QUANTITY]]/Stock[[#This Row],[BUYING QUANTITY]]),"")</f>
        <v/>
      </c>
      <c r="AE941" s="146" t="str">
        <f ca="1">IFERROR(IF(Stock[[#This Row],[HOLDING DAYS
(auto-fill)]]&lt;365,Stock[[#This Row],[% TOTAL RETURN/(LOSS)
(auto-fill)]]*365/Stock[[#This Row],[HOLDING DAYS
(auto-fill)]],POWER((1+Stock[[#This Row],[% TOTAL RETURN/(LOSS)
(auto-fill)]]),1/(Stock[[#This Row],[HOLDING DAYS
(auto-fill)]]/365))-1),"")</f>
        <v/>
      </c>
      <c r="AF941" s="92"/>
      <c r="AG941" s="149" t="str">
        <f>IF(Stock[[#This Row],[STATUS
(auto-fill)]]="HOLDING",Stock[[#This Row],[MARKET PRICE]]-Stock[[#This Row],[BUYING PRICE]],"")</f>
        <v/>
      </c>
      <c r="AH941" s="143" t="str">
        <f>IFERROR(Stock[[#This Row],[CHANGE
(auto-fill)]]/Stock[[#This Row],[BUYING PRICE]],"")</f>
        <v/>
      </c>
      <c r="AI941" s="129" t="str">
        <f>IF(Stock[[#This Row],[MARKET PRICE]]&gt;0,Stock[[#This Row],[MARKET PRICE]]*Stock[[#This Row],[REMAINING QUANTITY
(auto-fill)]],"")</f>
        <v/>
      </c>
    </row>
    <row r="942" spans="2:35">
      <c r="B942" s="112" t="str">
        <f>IF(AND(Stock[[#This Row],[BUYING QUANTITY]]&gt;0,Stock[[#This Row],[REMAINING QUANTITY
(auto-fill)]]=0),"SOLD OUT",
IF(AND(Stock[[#This Row],[BUYING QUANTITY]]&gt;0,Stock[[#This Row],[REMAINING QUANTITY
(auto-fill)]]&gt;0),"HOLDING",""))</f>
        <v/>
      </c>
      <c r="C942" s="111">
        <f t="shared" si="14"/>
        <v>929</v>
      </c>
      <c r="D942" s="79"/>
      <c r="E942" s="80"/>
      <c r="F942" s="162"/>
      <c r="G942" s="85"/>
      <c r="H942" s="86"/>
      <c r="I942" s="164"/>
      <c r="J942" s="115" t="str">
        <f>IF(Stock[[#This Row],[BUYING QUANTITY]]&gt;0,Stock[[#This Row],[BUYING PRICE]]*Stock[[#This Row],[BUYING QUANTITY]]*Stock[[#This Row],[% BUYING FEE]],"")</f>
        <v/>
      </c>
      <c r="K942" s="89"/>
      <c r="L942" s="90"/>
      <c r="M942" s="117" t="str">
        <f>IF(Stock[[#This Row],[BUYING QUANTITY]]&gt;0,Stock[[#This Row],[BUYING PRICE]]*(1+Stock[[#This Row],[% THRESHOLD (RETURN)_1]]),"")</f>
        <v/>
      </c>
      <c r="N942" s="91"/>
      <c r="O942" s="117" t="str">
        <f>IF(Stock[[#This Row],[BUYING QUANTITY]]&gt;0,Stock[[#This Row],[BUYING PRICE]]*(1+Stock[[#This Row],[% THRESHOLD (RETURN)_2]]),"")</f>
        <v/>
      </c>
      <c r="P942" s="91"/>
      <c r="Q942" s="117" t="str">
        <f>IF(Stock[[#This Row],[BUYING QUANTITY]]&gt;0,Stock[[#This Row],[BUYING PRICE]]*(1+Stock[[#This Row],[% THRESHOLD (LOSS)]]),"")</f>
        <v/>
      </c>
      <c r="R942" s="106"/>
      <c r="S942" s="118" t="str">
        <f>IF(Stock[[#This Row],[CASH DIVIDEND]]&gt;0,Stock[[#This Row],[CASH DIVIDEND]]/(Stock[[#This Row],[BUYING PRICE]]*Stock[[#This Row],[BUYING QUANTITY]]),"")</f>
        <v/>
      </c>
      <c r="T942" s="106"/>
      <c r="U942" s="79"/>
      <c r="V942" s="97"/>
      <c r="W942" s="98"/>
      <c r="X942" s="168"/>
      <c r="Y942" s="126" t="str">
        <f>IF(Stock[[#This Row],[SELLING QUANTITY]]&gt;0,Stock[[#This Row],[SELLING PRICE]]*Stock[[#This Row],[SELLING QUANTITY]]*Stock[[#This Row],[% SELLING FEE]]+Stock[[#This Row],[SELLING PRICE]]*Stock[[#This Row],[SELLING QUANTITY]]*$D$12,"")</f>
        <v/>
      </c>
      <c r="Z942" s="127">
        <f>Stock[[#This Row],[BUYING QUANTITY]]+Stock[[#This Row],[STOCK DIVIDEND]]-Stock[[#This Row],[SELLING QUANTITY]]</f>
        <v>0</v>
      </c>
      <c r="AA94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2" s="121">
        <f ca="1">IF(Stock[[#This Row],[SELLING DATE]]&gt;0,Stock[[#This Row],[SELLING DATE]]-Stock[[#This Row],[BUY DATE]]+1,IF(Stock[[#This Row],[BUY DATE]]=0,0,TODAY()-Stock[[#This Row],[BUY DATE]]+1))</f>
        <v>0</v>
      </c>
      <c r="AC942" s="122" t="str">
        <f>IFERROR(Stock[[#This Row],[CASH DIVIDEND]]+Stock[[#This Row],[RETURN/(LOSS) FROM TRADING
(auto-fill)]],"")</f>
        <v/>
      </c>
      <c r="AD942" s="146" t="str">
        <f>IF(Stock[[#This Row],[SELLING QUANTITY]]&gt;0,SUM(Stock[[#This Row],[RETURN/(LOSS) FROM TRADING
(auto-fill)]],Stock[[#This Row],[CASH DIVIDEND]])/SUM(Stock[[#This Row],[BUYING PRICE]]*Stock[[#This Row],[SELLING QUANTITY]],Stock[[#This Row],[BUYING FEE
(auto-fill)]]*Stock[[#This Row],[SELLING QUANTITY]]/Stock[[#This Row],[BUYING QUANTITY]]),"")</f>
        <v/>
      </c>
      <c r="AE942" s="146" t="str">
        <f ca="1">IFERROR(IF(Stock[[#This Row],[HOLDING DAYS
(auto-fill)]]&lt;365,Stock[[#This Row],[% TOTAL RETURN/(LOSS)
(auto-fill)]]*365/Stock[[#This Row],[HOLDING DAYS
(auto-fill)]],POWER((1+Stock[[#This Row],[% TOTAL RETURN/(LOSS)
(auto-fill)]]),1/(Stock[[#This Row],[HOLDING DAYS
(auto-fill)]]/365))-1),"")</f>
        <v/>
      </c>
      <c r="AF942" s="92"/>
      <c r="AG942" s="149" t="str">
        <f>IF(Stock[[#This Row],[STATUS
(auto-fill)]]="HOLDING",Stock[[#This Row],[MARKET PRICE]]-Stock[[#This Row],[BUYING PRICE]],"")</f>
        <v/>
      </c>
      <c r="AH942" s="143" t="str">
        <f>IFERROR(Stock[[#This Row],[CHANGE
(auto-fill)]]/Stock[[#This Row],[BUYING PRICE]],"")</f>
        <v/>
      </c>
      <c r="AI942" s="129" t="str">
        <f>IF(Stock[[#This Row],[MARKET PRICE]]&gt;0,Stock[[#This Row],[MARKET PRICE]]*Stock[[#This Row],[REMAINING QUANTITY
(auto-fill)]],"")</f>
        <v/>
      </c>
    </row>
    <row r="943" spans="2:35">
      <c r="B943" s="112" t="str">
        <f>IF(AND(Stock[[#This Row],[BUYING QUANTITY]]&gt;0,Stock[[#This Row],[REMAINING QUANTITY
(auto-fill)]]=0),"SOLD OUT",
IF(AND(Stock[[#This Row],[BUYING QUANTITY]]&gt;0,Stock[[#This Row],[REMAINING QUANTITY
(auto-fill)]]&gt;0),"HOLDING",""))</f>
        <v/>
      </c>
      <c r="C943" s="111">
        <f t="shared" si="14"/>
        <v>930</v>
      </c>
      <c r="D943" s="79"/>
      <c r="E943" s="80"/>
      <c r="F943" s="162"/>
      <c r="G943" s="85"/>
      <c r="H943" s="86"/>
      <c r="I943" s="164"/>
      <c r="J943" s="115" t="str">
        <f>IF(Stock[[#This Row],[BUYING QUANTITY]]&gt;0,Stock[[#This Row],[BUYING PRICE]]*Stock[[#This Row],[BUYING QUANTITY]]*Stock[[#This Row],[% BUYING FEE]],"")</f>
        <v/>
      </c>
      <c r="K943" s="89"/>
      <c r="L943" s="90"/>
      <c r="M943" s="117" t="str">
        <f>IF(Stock[[#This Row],[BUYING QUANTITY]]&gt;0,Stock[[#This Row],[BUYING PRICE]]*(1+Stock[[#This Row],[% THRESHOLD (RETURN)_1]]),"")</f>
        <v/>
      </c>
      <c r="N943" s="91"/>
      <c r="O943" s="117" t="str">
        <f>IF(Stock[[#This Row],[BUYING QUANTITY]]&gt;0,Stock[[#This Row],[BUYING PRICE]]*(1+Stock[[#This Row],[% THRESHOLD (RETURN)_2]]),"")</f>
        <v/>
      </c>
      <c r="P943" s="91"/>
      <c r="Q943" s="117" t="str">
        <f>IF(Stock[[#This Row],[BUYING QUANTITY]]&gt;0,Stock[[#This Row],[BUYING PRICE]]*(1+Stock[[#This Row],[% THRESHOLD (LOSS)]]),"")</f>
        <v/>
      </c>
      <c r="R943" s="106"/>
      <c r="S943" s="118" t="str">
        <f>IF(Stock[[#This Row],[CASH DIVIDEND]]&gt;0,Stock[[#This Row],[CASH DIVIDEND]]/(Stock[[#This Row],[BUYING PRICE]]*Stock[[#This Row],[BUYING QUANTITY]]),"")</f>
        <v/>
      </c>
      <c r="T943" s="106"/>
      <c r="U943" s="79"/>
      <c r="V943" s="97"/>
      <c r="W943" s="98"/>
      <c r="X943" s="168"/>
      <c r="Y943" s="126" t="str">
        <f>IF(Stock[[#This Row],[SELLING QUANTITY]]&gt;0,Stock[[#This Row],[SELLING PRICE]]*Stock[[#This Row],[SELLING QUANTITY]]*Stock[[#This Row],[% SELLING FEE]]+Stock[[#This Row],[SELLING PRICE]]*Stock[[#This Row],[SELLING QUANTITY]]*$D$12,"")</f>
        <v/>
      </c>
      <c r="Z943" s="127">
        <f>Stock[[#This Row],[BUYING QUANTITY]]+Stock[[#This Row],[STOCK DIVIDEND]]-Stock[[#This Row],[SELLING QUANTITY]]</f>
        <v>0</v>
      </c>
      <c r="AA94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3" s="121">
        <f ca="1">IF(Stock[[#This Row],[SELLING DATE]]&gt;0,Stock[[#This Row],[SELLING DATE]]-Stock[[#This Row],[BUY DATE]]+1,IF(Stock[[#This Row],[BUY DATE]]=0,0,TODAY()-Stock[[#This Row],[BUY DATE]]+1))</f>
        <v>0</v>
      </c>
      <c r="AC943" s="122" t="str">
        <f>IFERROR(Stock[[#This Row],[CASH DIVIDEND]]+Stock[[#This Row],[RETURN/(LOSS) FROM TRADING
(auto-fill)]],"")</f>
        <v/>
      </c>
      <c r="AD943" s="146" t="str">
        <f>IF(Stock[[#This Row],[SELLING QUANTITY]]&gt;0,SUM(Stock[[#This Row],[RETURN/(LOSS) FROM TRADING
(auto-fill)]],Stock[[#This Row],[CASH DIVIDEND]])/SUM(Stock[[#This Row],[BUYING PRICE]]*Stock[[#This Row],[SELLING QUANTITY]],Stock[[#This Row],[BUYING FEE
(auto-fill)]]*Stock[[#This Row],[SELLING QUANTITY]]/Stock[[#This Row],[BUYING QUANTITY]]),"")</f>
        <v/>
      </c>
      <c r="AE943" s="146" t="str">
        <f ca="1">IFERROR(IF(Stock[[#This Row],[HOLDING DAYS
(auto-fill)]]&lt;365,Stock[[#This Row],[% TOTAL RETURN/(LOSS)
(auto-fill)]]*365/Stock[[#This Row],[HOLDING DAYS
(auto-fill)]],POWER((1+Stock[[#This Row],[% TOTAL RETURN/(LOSS)
(auto-fill)]]),1/(Stock[[#This Row],[HOLDING DAYS
(auto-fill)]]/365))-1),"")</f>
        <v/>
      </c>
      <c r="AF943" s="92"/>
      <c r="AG943" s="149" t="str">
        <f>IF(Stock[[#This Row],[STATUS
(auto-fill)]]="HOLDING",Stock[[#This Row],[MARKET PRICE]]-Stock[[#This Row],[BUYING PRICE]],"")</f>
        <v/>
      </c>
      <c r="AH943" s="143" t="str">
        <f>IFERROR(Stock[[#This Row],[CHANGE
(auto-fill)]]/Stock[[#This Row],[BUYING PRICE]],"")</f>
        <v/>
      </c>
      <c r="AI943" s="129" t="str">
        <f>IF(Stock[[#This Row],[MARKET PRICE]]&gt;0,Stock[[#This Row],[MARKET PRICE]]*Stock[[#This Row],[REMAINING QUANTITY
(auto-fill)]],"")</f>
        <v/>
      </c>
    </row>
    <row r="944" spans="2:35">
      <c r="B944" s="112" t="str">
        <f>IF(AND(Stock[[#This Row],[BUYING QUANTITY]]&gt;0,Stock[[#This Row],[REMAINING QUANTITY
(auto-fill)]]=0),"SOLD OUT",
IF(AND(Stock[[#This Row],[BUYING QUANTITY]]&gt;0,Stock[[#This Row],[REMAINING QUANTITY
(auto-fill)]]&gt;0),"HOLDING",""))</f>
        <v/>
      </c>
      <c r="C944" s="111">
        <f t="shared" si="14"/>
        <v>931</v>
      </c>
      <c r="D944" s="79"/>
      <c r="E944" s="80"/>
      <c r="F944" s="162"/>
      <c r="G944" s="85"/>
      <c r="H944" s="86"/>
      <c r="I944" s="164"/>
      <c r="J944" s="115" t="str">
        <f>IF(Stock[[#This Row],[BUYING QUANTITY]]&gt;0,Stock[[#This Row],[BUYING PRICE]]*Stock[[#This Row],[BUYING QUANTITY]]*Stock[[#This Row],[% BUYING FEE]],"")</f>
        <v/>
      </c>
      <c r="K944" s="89"/>
      <c r="L944" s="90"/>
      <c r="M944" s="117" t="str">
        <f>IF(Stock[[#This Row],[BUYING QUANTITY]]&gt;0,Stock[[#This Row],[BUYING PRICE]]*(1+Stock[[#This Row],[% THRESHOLD (RETURN)_1]]),"")</f>
        <v/>
      </c>
      <c r="N944" s="91"/>
      <c r="O944" s="117" t="str">
        <f>IF(Stock[[#This Row],[BUYING QUANTITY]]&gt;0,Stock[[#This Row],[BUYING PRICE]]*(1+Stock[[#This Row],[% THRESHOLD (RETURN)_2]]),"")</f>
        <v/>
      </c>
      <c r="P944" s="91"/>
      <c r="Q944" s="117" t="str">
        <f>IF(Stock[[#This Row],[BUYING QUANTITY]]&gt;0,Stock[[#This Row],[BUYING PRICE]]*(1+Stock[[#This Row],[% THRESHOLD (LOSS)]]),"")</f>
        <v/>
      </c>
      <c r="R944" s="106"/>
      <c r="S944" s="118" t="str">
        <f>IF(Stock[[#This Row],[CASH DIVIDEND]]&gt;0,Stock[[#This Row],[CASH DIVIDEND]]/(Stock[[#This Row],[BUYING PRICE]]*Stock[[#This Row],[BUYING QUANTITY]]),"")</f>
        <v/>
      </c>
      <c r="T944" s="106"/>
      <c r="U944" s="79"/>
      <c r="V944" s="97"/>
      <c r="W944" s="98"/>
      <c r="X944" s="168"/>
      <c r="Y944" s="126" t="str">
        <f>IF(Stock[[#This Row],[SELLING QUANTITY]]&gt;0,Stock[[#This Row],[SELLING PRICE]]*Stock[[#This Row],[SELLING QUANTITY]]*Stock[[#This Row],[% SELLING FEE]]+Stock[[#This Row],[SELLING PRICE]]*Stock[[#This Row],[SELLING QUANTITY]]*$D$12,"")</f>
        <v/>
      </c>
      <c r="Z944" s="127">
        <f>Stock[[#This Row],[BUYING QUANTITY]]+Stock[[#This Row],[STOCK DIVIDEND]]-Stock[[#This Row],[SELLING QUANTITY]]</f>
        <v>0</v>
      </c>
      <c r="AA94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4" s="121">
        <f ca="1">IF(Stock[[#This Row],[SELLING DATE]]&gt;0,Stock[[#This Row],[SELLING DATE]]-Stock[[#This Row],[BUY DATE]]+1,IF(Stock[[#This Row],[BUY DATE]]=0,0,TODAY()-Stock[[#This Row],[BUY DATE]]+1))</f>
        <v>0</v>
      </c>
      <c r="AC944" s="122" t="str">
        <f>IFERROR(Stock[[#This Row],[CASH DIVIDEND]]+Stock[[#This Row],[RETURN/(LOSS) FROM TRADING
(auto-fill)]],"")</f>
        <v/>
      </c>
      <c r="AD944" s="146" t="str">
        <f>IF(Stock[[#This Row],[SELLING QUANTITY]]&gt;0,SUM(Stock[[#This Row],[RETURN/(LOSS) FROM TRADING
(auto-fill)]],Stock[[#This Row],[CASH DIVIDEND]])/SUM(Stock[[#This Row],[BUYING PRICE]]*Stock[[#This Row],[SELLING QUANTITY]],Stock[[#This Row],[BUYING FEE
(auto-fill)]]*Stock[[#This Row],[SELLING QUANTITY]]/Stock[[#This Row],[BUYING QUANTITY]]),"")</f>
        <v/>
      </c>
      <c r="AE944" s="146" t="str">
        <f ca="1">IFERROR(IF(Stock[[#This Row],[HOLDING DAYS
(auto-fill)]]&lt;365,Stock[[#This Row],[% TOTAL RETURN/(LOSS)
(auto-fill)]]*365/Stock[[#This Row],[HOLDING DAYS
(auto-fill)]],POWER((1+Stock[[#This Row],[% TOTAL RETURN/(LOSS)
(auto-fill)]]),1/(Stock[[#This Row],[HOLDING DAYS
(auto-fill)]]/365))-1),"")</f>
        <v/>
      </c>
      <c r="AF944" s="92"/>
      <c r="AG944" s="149" t="str">
        <f>IF(Stock[[#This Row],[STATUS
(auto-fill)]]="HOLDING",Stock[[#This Row],[MARKET PRICE]]-Stock[[#This Row],[BUYING PRICE]],"")</f>
        <v/>
      </c>
      <c r="AH944" s="143" t="str">
        <f>IFERROR(Stock[[#This Row],[CHANGE
(auto-fill)]]/Stock[[#This Row],[BUYING PRICE]],"")</f>
        <v/>
      </c>
      <c r="AI944" s="129" t="str">
        <f>IF(Stock[[#This Row],[MARKET PRICE]]&gt;0,Stock[[#This Row],[MARKET PRICE]]*Stock[[#This Row],[REMAINING QUANTITY
(auto-fill)]],"")</f>
        <v/>
      </c>
    </row>
    <row r="945" spans="2:35">
      <c r="B945" s="112" t="str">
        <f>IF(AND(Stock[[#This Row],[BUYING QUANTITY]]&gt;0,Stock[[#This Row],[REMAINING QUANTITY
(auto-fill)]]=0),"SOLD OUT",
IF(AND(Stock[[#This Row],[BUYING QUANTITY]]&gt;0,Stock[[#This Row],[REMAINING QUANTITY
(auto-fill)]]&gt;0),"HOLDING",""))</f>
        <v/>
      </c>
      <c r="C945" s="111">
        <f t="shared" si="14"/>
        <v>932</v>
      </c>
      <c r="D945" s="79"/>
      <c r="E945" s="80"/>
      <c r="F945" s="162"/>
      <c r="G945" s="85"/>
      <c r="H945" s="86"/>
      <c r="I945" s="164"/>
      <c r="J945" s="115" t="str">
        <f>IF(Stock[[#This Row],[BUYING QUANTITY]]&gt;0,Stock[[#This Row],[BUYING PRICE]]*Stock[[#This Row],[BUYING QUANTITY]]*Stock[[#This Row],[% BUYING FEE]],"")</f>
        <v/>
      </c>
      <c r="K945" s="89"/>
      <c r="L945" s="90"/>
      <c r="M945" s="117" t="str">
        <f>IF(Stock[[#This Row],[BUYING QUANTITY]]&gt;0,Stock[[#This Row],[BUYING PRICE]]*(1+Stock[[#This Row],[% THRESHOLD (RETURN)_1]]),"")</f>
        <v/>
      </c>
      <c r="N945" s="91"/>
      <c r="O945" s="117" t="str">
        <f>IF(Stock[[#This Row],[BUYING QUANTITY]]&gt;0,Stock[[#This Row],[BUYING PRICE]]*(1+Stock[[#This Row],[% THRESHOLD (RETURN)_2]]),"")</f>
        <v/>
      </c>
      <c r="P945" s="91"/>
      <c r="Q945" s="117" t="str">
        <f>IF(Stock[[#This Row],[BUYING QUANTITY]]&gt;0,Stock[[#This Row],[BUYING PRICE]]*(1+Stock[[#This Row],[% THRESHOLD (LOSS)]]),"")</f>
        <v/>
      </c>
      <c r="R945" s="106"/>
      <c r="S945" s="118" t="str">
        <f>IF(Stock[[#This Row],[CASH DIVIDEND]]&gt;0,Stock[[#This Row],[CASH DIVIDEND]]/(Stock[[#This Row],[BUYING PRICE]]*Stock[[#This Row],[BUYING QUANTITY]]),"")</f>
        <v/>
      </c>
      <c r="T945" s="106"/>
      <c r="U945" s="79"/>
      <c r="V945" s="97"/>
      <c r="W945" s="98"/>
      <c r="X945" s="168"/>
      <c r="Y945" s="126" t="str">
        <f>IF(Stock[[#This Row],[SELLING QUANTITY]]&gt;0,Stock[[#This Row],[SELLING PRICE]]*Stock[[#This Row],[SELLING QUANTITY]]*Stock[[#This Row],[% SELLING FEE]]+Stock[[#This Row],[SELLING PRICE]]*Stock[[#This Row],[SELLING QUANTITY]]*$D$12,"")</f>
        <v/>
      </c>
      <c r="Z945" s="127">
        <f>Stock[[#This Row],[BUYING QUANTITY]]+Stock[[#This Row],[STOCK DIVIDEND]]-Stock[[#This Row],[SELLING QUANTITY]]</f>
        <v>0</v>
      </c>
      <c r="AA94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5" s="121">
        <f ca="1">IF(Stock[[#This Row],[SELLING DATE]]&gt;0,Stock[[#This Row],[SELLING DATE]]-Stock[[#This Row],[BUY DATE]]+1,IF(Stock[[#This Row],[BUY DATE]]=0,0,TODAY()-Stock[[#This Row],[BUY DATE]]+1))</f>
        <v>0</v>
      </c>
      <c r="AC945" s="122" t="str">
        <f>IFERROR(Stock[[#This Row],[CASH DIVIDEND]]+Stock[[#This Row],[RETURN/(LOSS) FROM TRADING
(auto-fill)]],"")</f>
        <v/>
      </c>
      <c r="AD945" s="146" t="str">
        <f>IF(Stock[[#This Row],[SELLING QUANTITY]]&gt;0,SUM(Stock[[#This Row],[RETURN/(LOSS) FROM TRADING
(auto-fill)]],Stock[[#This Row],[CASH DIVIDEND]])/SUM(Stock[[#This Row],[BUYING PRICE]]*Stock[[#This Row],[SELLING QUANTITY]],Stock[[#This Row],[BUYING FEE
(auto-fill)]]*Stock[[#This Row],[SELLING QUANTITY]]/Stock[[#This Row],[BUYING QUANTITY]]),"")</f>
        <v/>
      </c>
      <c r="AE945" s="146" t="str">
        <f ca="1">IFERROR(IF(Stock[[#This Row],[HOLDING DAYS
(auto-fill)]]&lt;365,Stock[[#This Row],[% TOTAL RETURN/(LOSS)
(auto-fill)]]*365/Stock[[#This Row],[HOLDING DAYS
(auto-fill)]],POWER((1+Stock[[#This Row],[% TOTAL RETURN/(LOSS)
(auto-fill)]]),1/(Stock[[#This Row],[HOLDING DAYS
(auto-fill)]]/365))-1),"")</f>
        <v/>
      </c>
      <c r="AF945" s="92"/>
      <c r="AG945" s="149" t="str">
        <f>IF(Stock[[#This Row],[STATUS
(auto-fill)]]="HOLDING",Stock[[#This Row],[MARKET PRICE]]-Stock[[#This Row],[BUYING PRICE]],"")</f>
        <v/>
      </c>
      <c r="AH945" s="143" t="str">
        <f>IFERROR(Stock[[#This Row],[CHANGE
(auto-fill)]]/Stock[[#This Row],[BUYING PRICE]],"")</f>
        <v/>
      </c>
      <c r="AI945" s="129" t="str">
        <f>IF(Stock[[#This Row],[MARKET PRICE]]&gt;0,Stock[[#This Row],[MARKET PRICE]]*Stock[[#This Row],[REMAINING QUANTITY
(auto-fill)]],"")</f>
        <v/>
      </c>
    </row>
    <row r="946" spans="2:35">
      <c r="B946" s="112" t="str">
        <f>IF(AND(Stock[[#This Row],[BUYING QUANTITY]]&gt;0,Stock[[#This Row],[REMAINING QUANTITY
(auto-fill)]]=0),"SOLD OUT",
IF(AND(Stock[[#This Row],[BUYING QUANTITY]]&gt;0,Stock[[#This Row],[REMAINING QUANTITY
(auto-fill)]]&gt;0),"HOLDING",""))</f>
        <v/>
      </c>
      <c r="C946" s="111">
        <f t="shared" si="14"/>
        <v>933</v>
      </c>
      <c r="D946" s="79"/>
      <c r="E946" s="80"/>
      <c r="F946" s="162"/>
      <c r="G946" s="85"/>
      <c r="H946" s="86"/>
      <c r="I946" s="164"/>
      <c r="J946" s="115" t="str">
        <f>IF(Stock[[#This Row],[BUYING QUANTITY]]&gt;0,Stock[[#This Row],[BUYING PRICE]]*Stock[[#This Row],[BUYING QUANTITY]]*Stock[[#This Row],[% BUYING FEE]],"")</f>
        <v/>
      </c>
      <c r="K946" s="89"/>
      <c r="L946" s="90"/>
      <c r="M946" s="117" t="str">
        <f>IF(Stock[[#This Row],[BUYING QUANTITY]]&gt;0,Stock[[#This Row],[BUYING PRICE]]*(1+Stock[[#This Row],[% THRESHOLD (RETURN)_1]]),"")</f>
        <v/>
      </c>
      <c r="N946" s="91"/>
      <c r="O946" s="117" t="str">
        <f>IF(Stock[[#This Row],[BUYING QUANTITY]]&gt;0,Stock[[#This Row],[BUYING PRICE]]*(1+Stock[[#This Row],[% THRESHOLD (RETURN)_2]]),"")</f>
        <v/>
      </c>
      <c r="P946" s="91"/>
      <c r="Q946" s="117" t="str">
        <f>IF(Stock[[#This Row],[BUYING QUANTITY]]&gt;0,Stock[[#This Row],[BUYING PRICE]]*(1+Stock[[#This Row],[% THRESHOLD (LOSS)]]),"")</f>
        <v/>
      </c>
      <c r="R946" s="106"/>
      <c r="S946" s="118" t="str">
        <f>IF(Stock[[#This Row],[CASH DIVIDEND]]&gt;0,Stock[[#This Row],[CASH DIVIDEND]]/(Stock[[#This Row],[BUYING PRICE]]*Stock[[#This Row],[BUYING QUANTITY]]),"")</f>
        <v/>
      </c>
      <c r="T946" s="106"/>
      <c r="U946" s="79"/>
      <c r="V946" s="97"/>
      <c r="W946" s="98"/>
      <c r="X946" s="168"/>
      <c r="Y946" s="126" t="str">
        <f>IF(Stock[[#This Row],[SELLING QUANTITY]]&gt;0,Stock[[#This Row],[SELLING PRICE]]*Stock[[#This Row],[SELLING QUANTITY]]*Stock[[#This Row],[% SELLING FEE]]+Stock[[#This Row],[SELLING PRICE]]*Stock[[#This Row],[SELLING QUANTITY]]*$D$12,"")</f>
        <v/>
      </c>
      <c r="Z946" s="127">
        <f>Stock[[#This Row],[BUYING QUANTITY]]+Stock[[#This Row],[STOCK DIVIDEND]]-Stock[[#This Row],[SELLING QUANTITY]]</f>
        <v>0</v>
      </c>
      <c r="AA94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6" s="121">
        <f ca="1">IF(Stock[[#This Row],[SELLING DATE]]&gt;0,Stock[[#This Row],[SELLING DATE]]-Stock[[#This Row],[BUY DATE]]+1,IF(Stock[[#This Row],[BUY DATE]]=0,0,TODAY()-Stock[[#This Row],[BUY DATE]]+1))</f>
        <v>0</v>
      </c>
      <c r="AC946" s="122" t="str">
        <f>IFERROR(Stock[[#This Row],[CASH DIVIDEND]]+Stock[[#This Row],[RETURN/(LOSS) FROM TRADING
(auto-fill)]],"")</f>
        <v/>
      </c>
      <c r="AD946" s="146" t="str">
        <f>IF(Stock[[#This Row],[SELLING QUANTITY]]&gt;0,SUM(Stock[[#This Row],[RETURN/(LOSS) FROM TRADING
(auto-fill)]],Stock[[#This Row],[CASH DIVIDEND]])/SUM(Stock[[#This Row],[BUYING PRICE]]*Stock[[#This Row],[SELLING QUANTITY]],Stock[[#This Row],[BUYING FEE
(auto-fill)]]*Stock[[#This Row],[SELLING QUANTITY]]/Stock[[#This Row],[BUYING QUANTITY]]),"")</f>
        <v/>
      </c>
      <c r="AE946" s="146" t="str">
        <f ca="1">IFERROR(IF(Stock[[#This Row],[HOLDING DAYS
(auto-fill)]]&lt;365,Stock[[#This Row],[% TOTAL RETURN/(LOSS)
(auto-fill)]]*365/Stock[[#This Row],[HOLDING DAYS
(auto-fill)]],POWER((1+Stock[[#This Row],[% TOTAL RETURN/(LOSS)
(auto-fill)]]),1/(Stock[[#This Row],[HOLDING DAYS
(auto-fill)]]/365))-1),"")</f>
        <v/>
      </c>
      <c r="AF946" s="92"/>
      <c r="AG946" s="149" t="str">
        <f>IF(Stock[[#This Row],[STATUS
(auto-fill)]]="HOLDING",Stock[[#This Row],[MARKET PRICE]]-Stock[[#This Row],[BUYING PRICE]],"")</f>
        <v/>
      </c>
      <c r="AH946" s="143" t="str">
        <f>IFERROR(Stock[[#This Row],[CHANGE
(auto-fill)]]/Stock[[#This Row],[BUYING PRICE]],"")</f>
        <v/>
      </c>
      <c r="AI946" s="129" t="str">
        <f>IF(Stock[[#This Row],[MARKET PRICE]]&gt;0,Stock[[#This Row],[MARKET PRICE]]*Stock[[#This Row],[REMAINING QUANTITY
(auto-fill)]],"")</f>
        <v/>
      </c>
    </row>
    <row r="947" spans="2:35">
      <c r="B947" s="112" t="str">
        <f>IF(AND(Stock[[#This Row],[BUYING QUANTITY]]&gt;0,Stock[[#This Row],[REMAINING QUANTITY
(auto-fill)]]=0),"SOLD OUT",
IF(AND(Stock[[#This Row],[BUYING QUANTITY]]&gt;0,Stock[[#This Row],[REMAINING QUANTITY
(auto-fill)]]&gt;0),"HOLDING",""))</f>
        <v/>
      </c>
      <c r="C947" s="111">
        <f t="shared" si="14"/>
        <v>934</v>
      </c>
      <c r="D947" s="79"/>
      <c r="E947" s="80"/>
      <c r="F947" s="162"/>
      <c r="G947" s="85"/>
      <c r="H947" s="86"/>
      <c r="I947" s="164"/>
      <c r="J947" s="115" t="str">
        <f>IF(Stock[[#This Row],[BUYING QUANTITY]]&gt;0,Stock[[#This Row],[BUYING PRICE]]*Stock[[#This Row],[BUYING QUANTITY]]*Stock[[#This Row],[% BUYING FEE]],"")</f>
        <v/>
      </c>
      <c r="K947" s="89"/>
      <c r="L947" s="90"/>
      <c r="M947" s="117" t="str">
        <f>IF(Stock[[#This Row],[BUYING QUANTITY]]&gt;0,Stock[[#This Row],[BUYING PRICE]]*(1+Stock[[#This Row],[% THRESHOLD (RETURN)_1]]),"")</f>
        <v/>
      </c>
      <c r="N947" s="91"/>
      <c r="O947" s="117" t="str">
        <f>IF(Stock[[#This Row],[BUYING QUANTITY]]&gt;0,Stock[[#This Row],[BUYING PRICE]]*(1+Stock[[#This Row],[% THRESHOLD (RETURN)_2]]),"")</f>
        <v/>
      </c>
      <c r="P947" s="91"/>
      <c r="Q947" s="117" t="str">
        <f>IF(Stock[[#This Row],[BUYING QUANTITY]]&gt;0,Stock[[#This Row],[BUYING PRICE]]*(1+Stock[[#This Row],[% THRESHOLD (LOSS)]]),"")</f>
        <v/>
      </c>
      <c r="R947" s="106"/>
      <c r="S947" s="118" t="str">
        <f>IF(Stock[[#This Row],[CASH DIVIDEND]]&gt;0,Stock[[#This Row],[CASH DIVIDEND]]/(Stock[[#This Row],[BUYING PRICE]]*Stock[[#This Row],[BUYING QUANTITY]]),"")</f>
        <v/>
      </c>
      <c r="T947" s="106"/>
      <c r="U947" s="79"/>
      <c r="V947" s="97"/>
      <c r="W947" s="98"/>
      <c r="X947" s="168"/>
      <c r="Y947" s="126" t="str">
        <f>IF(Stock[[#This Row],[SELLING QUANTITY]]&gt;0,Stock[[#This Row],[SELLING PRICE]]*Stock[[#This Row],[SELLING QUANTITY]]*Stock[[#This Row],[% SELLING FEE]]+Stock[[#This Row],[SELLING PRICE]]*Stock[[#This Row],[SELLING QUANTITY]]*$D$12,"")</f>
        <v/>
      </c>
      <c r="Z947" s="127">
        <f>Stock[[#This Row],[BUYING QUANTITY]]+Stock[[#This Row],[STOCK DIVIDEND]]-Stock[[#This Row],[SELLING QUANTITY]]</f>
        <v>0</v>
      </c>
      <c r="AA94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7" s="121">
        <f ca="1">IF(Stock[[#This Row],[SELLING DATE]]&gt;0,Stock[[#This Row],[SELLING DATE]]-Stock[[#This Row],[BUY DATE]]+1,IF(Stock[[#This Row],[BUY DATE]]=0,0,TODAY()-Stock[[#This Row],[BUY DATE]]+1))</f>
        <v>0</v>
      </c>
      <c r="AC947" s="122" t="str">
        <f>IFERROR(Stock[[#This Row],[CASH DIVIDEND]]+Stock[[#This Row],[RETURN/(LOSS) FROM TRADING
(auto-fill)]],"")</f>
        <v/>
      </c>
      <c r="AD947" s="146" t="str">
        <f>IF(Stock[[#This Row],[SELLING QUANTITY]]&gt;0,SUM(Stock[[#This Row],[RETURN/(LOSS) FROM TRADING
(auto-fill)]],Stock[[#This Row],[CASH DIVIDEND]])/SUM(Stock[[#This Row],[BUYING PRICE]]*Stock[[#This Row],[SELLING QUANTITY]],Stock[[#This Row],[BUYING FEE
(auto-fill)]]*Stock[[#This Row],[SELLING QUANTITY]]/Stock[[#This Row],[BUYING QUANTITY]]),"")</f>
        <v/>
      </c>
      <c r="AE947" s="146" t="str">
        <f ca="1">IFERROR(IF(Stock[[#This Row],[HOLDING DAYS
(auto-fill)]]&lt;365,Stock[[#This Row],[% TOTAL RETURN/(LOSS)
(auto-fill)]]*365/Stock[[#This Row],[HOLDING DAYS
(auto-fill)]],POWER((1+Stock[[#This Row],[% TOTAL RETURN/(LOSS)
(auto-fill)]]),1/(Stock[[#This Row],[HOLDING DAYS
(auto-fill)]]/365))-1),"")</f>
        <v/>
      </c>
      <c r="AF947" s="92"/>
      <c r="AG947" s="149" t="str">
        <f>IF(Stock[[#This Row],[STATUS
(auto-fill)]]="HOLDING",Stock[[#This Row],[MARKET PRICE]]-Stock[[#This Row],[BUYING PRICE]],"")</f>
        <v/>
      </c>
      <c r="AH947" s="143" t="str">
        <f>IFERROR(Stock[[#This Row],[CHANGE
(auto-fill)]]/Stock[[#This Row],[BUYING PRICE]],"")</f>
        <v/>
      </c>
      <c r="AI947" s="129" t="str">
        <f>IF(Stock[[#This Row],[MARKET PRICE]]&gt;0,Stock[[#This Row],[MARKET PRICE]]*Stock[[#This Row],[REMAINING QUANTITY
(auto-fill)]],"")</f>
        <v/>
      </c>
    </row>
    <row r="948" spans="2:35">
      <c r="B948" s="112" t="str">
        <f>IF(AND(Stock[[#This Row],[BUYING QUANTITY]]&gt;0,Stock[[#This Row],[REMAINING QUANTITY
(auto-fill)]]=0),"SOLD OUT",
IF(AND(Stock[[#This Row],[BUYING QUANTITY]]&gt;0,Stock[[#This Row],[REMAINING QUANTITY
(auto-fill)]]&gt;0),"HOLDING",""))</f>
        <v/>
      </c>
      <c r="C948" s="111">
        <f t="shared" si="14"/>
        <v>935</v>
      </c>
      <c r="D948" s="79"/>
      <c r="E948" s="80"/>
      <c r="F948" s="162"/>
      <c r="G948" s="85"/>
      <c r="H948" s="86"/>
      <c r="I948" s="164"/>
      <c r="J948" s="115" t="str">
        <f>IF(Stock[[#This Row],[BUYING QUANTITY]]&gt;0,Stock[[#This Row],[BUYING PRICE]]*Stock[[#This Row],[BUYING QUANTITY]]*Stock[[#This Row],[% BUYING FEE]],"")</f>
        <v/>
      </c>
      <c r="K948" s="89"/>
      <c r="L948" s="90"/>
      <c r="M948" s="117" t="str">
        <f>IF(Stock[[#This Row],[BUYING QUANTITY]]&gt;0,Stock[[#This Row],[BUYING PRICE]]*(1+Stock[[#This Row],[% THRESHOLD (RETURN)_1]]),"")</f>
        <v/>
      </c>
      <c r="N948" s="91"/>
      <c r="O948" s="117" t="str">
        <f>IF(Stock[[#This Row],[BUYING QUANTITY]]&gt;0,Stock[[#This Row],[BUYING PRICE]]*(1+Stock[[#This Row],[% THRESHOLD (RETURN)_2]]),"")</f>
        <v/>
      </c>
      <c r="P948" s="91"/>
      <c r="Q948" s="117" t="str">
        <f>IF(Stock[[#This Row],[BUYING QUANTITY]]&gt;0,Stock[[#This Row],[BUYING PRICE]]*(1+Stock[[#This Row],[% THRESHOLD (LOSS)]]),"")</f>
        <v/>
      </c>
      <c r="R948" s="106"/>
      <c r="S948" s="118" t="str">
        <f>IF(Stock[[#This Row],[CASH DIVIDEND]]&gt;0,Stock[[#This Row],[CASH DIVIDEND]]/(Stock[[#This Row],[BUYING PRICE]]*Stock[[#This Row],[BUYING QUANTITY]]),"")</f>
        <v/>
      </c>
      <c r="T948" s="106"/>
      <c r="U948" s="79"/>
      <c r="V948" s="97"/>
      <c r="W948" s="98"/>
      <c r="X948" s="168"/>
      <c r="Y948" s="126" t="str">
        <f>IF(Stock[[#This Row],[SELLING QUANTITY]]&gt;0,Stock[[#This Row],[SELLING PRICE]]*Stock[[#This Row],[SELLING QUANTITY]]*Stock[[#This Row],[% SELLING FEE]]+Stock[[#This Row],[SELLING PRICE]]*Stock[[#This Row],[SELLING QUANTITY]]*$D$12,"")</f>
        <v/>
      </c>
      <c r="Z948" s="127">
        <f>Stock[[#This Row],[BUYING QUANTITY]]+Stock[[#This Row],[STOCK DIVIDEND]]-Stock[[#This Row],[SELLING QUANTITY]]</f>
        <v>0</v>
      </c>
      <c r="AA94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8" s="121">
        <f ca="1">IF(Stock[[#This Row],[SELLING DATE]]&gt;0,Stock[[#This Row],[SELLING DATE]]-Stock[[#This Row],[BUY DATE]]+1,IF(Stock[[#This Row],[BUY DATE]]=0,0,TODAY()-Stock[[#This Row],[BUY DATE]]+1))</f>
        <v>0</v>
      </c>
      <c r="AC948" s="122" t="str">
        <f>IFERROR(Stock[[#This Row],[CASH DIVIDEND]]+Stock[[#This Row],[RETURN/(LOSS) FROM TRADING
(auto-fill)]],"")</f>
        <v/>
      </c>
      <c r="AD948" s="146" t="str">
        <f>IF(Stock[[#This Row],[SELLING QUANTITY]]&gt;0,SUM(Stock[[#This Row],[RETURN/(LOSS) FROM TRADING
(auto-fill)]],Stock[[#This Row],[CASH DIVIDEND]])/SUM(Stock[[#This Row],[BUYING PRICE]]*Stock[[#This Row],[SELLING QUANTITY]],Stock[[#This Row],[BUYING FEE
(auto-fill)]]*Stock[[#This Row],[SELLING QUANTITY]]/Stock[[#This Row],[BUYING QUANTITY]]),"")</f>
        <v/>
      </c>
      <c r="AE948" s="146" t="str">
        <f ca="1">IFERROR(IF(Stock[[#This Row],[HOLDING DAYS
(auto-fill)]]&lt;365,Stock[[#This Row],[% TOTAL RETURN/(LOSS)
(auto-fill)]]*365/Stock[[#This Row],[HOLDING DAYS
(auto-fill)]],POWER((1+Stock[[#This Row],[% TOTAL RETURN/(LOSS)
(auto-fill)]]),1/(Stock[[#This Row],[HOLDING DAYS
(auto-fill)]]/365))-1),"")</f>
        <v/>
      </c>
      <c r="AF948" s="92"/>
      <c r="AG948" s="149" t="str">
        <f>IF(Stock[[#This Row],[STATUS
(auto-fill)]]="HOLDING",Stock[[#This Row],[MARKET PRICE]]-Stock[[#This Row],[BUYING PRICE]],"")</f>
        <v/>
      </c>
      <c r="AH948" s="143" t="str">
        <f>IFERROR(Stock[[#This Row],[CHANGE
(auto-fill)]]/Stock[[#This Row],[BUYING PRICE]],"")</f>
        <v/>
      </c>
      <c r="AI948" s="129" t="str">
        <f>IF(Stock[[#This Row],[MARKET PRICE]]&gt;0,Stock[[#This Row],[MARKET PRICE]]*Stock[[#This Row],[REMAINING QUANTITY
(auto-fill)]],"")</f>
        <v/>
      </c>
    </row>
    <row r="949" spans="2:35">
      <c r="B949" s="112" t="str">
        <f>IF(AND(Stock[[#This Row],[BUYING QUANTITY]]&gt;0,Stock[[#This Row],[REMAINING QUANTITY
(auto-fill)]]=0),"SOLD OUT",
IF(AND(Stock[[#This Row],[BUYING QUANTITY]]&gt;0,Stock[[#This Row],[REMAINING QUANTITY
(auto-fill)]]&gt;0),"HOLDING",""))</f>
        <v/>
      </c>
      <c r="C949" s="111">
        <f t="shared" si="14"/>
        <v>936</v>
      </c>
      <c r="D949" s="79"/>
      <c r="E949" s="80"/>
      <c r="F949" s="162"/>
      <c r="G949" s="85"/>
      <c r="H949" s="86"/>
      <c r="I949" s="164"/>
      <c r="J949" s="115" t="str">
        <f>IF(Stock[[#This Row],[BUYING QUANTITY]]&gt;0,Stock[[#This Row],[BUYING PRICE]]*Stock[[#This Row],[BUYING QUANTITY]]*Stock[[#This Row],[% BUYING FEE]],"")</f>
        <v/>
      </c>
      <c r="K949" s="89"/>
      <c r="L949" s="90"/>
      <c r="M949" s="117" t="str">
        <f>IF(Stock[[#This Row],[BUYING QUANTITY]]&gt;0,Stock[[#This Row],[BUYING PRICE]]*(1+Stock[[#This Row],[% THRESHOLD (RETURN)_1]]),"")</f>
        <v/>
      </c>
      <c r="N949" s="91"/>
      <c r="O949" s="117" t="str">
        <f>IF(Stock[[#This Row],[BUYING QUANTITY]]&gt;0,Stock[[#This Row],[BUYING PRICE]]*(1+Stock[[#This Row],[% THRESHOLD (RETURN)_2]]),"")</f>
        <v/>
      </c>
      <c r="P949" s="91"/>
      <c r="Q949" s="117" t="str">
        <f>IF(Stock[[#This Row],[BUYING QUANTITY]]&gt;0,Stock[[#This Row],[BUYING PRICE]]*(1+Stock[[#This Row],[% THRESHOLD (LOSS)]]),"")</f>
        <v/>
      </c>
      <c r="R949" s="106"/>
      <c r="S949" s="118" t="str">
        <f>IF(Stock[[#This Row],[CASH DIVIDEND]]&gt;0,Stock[[#This Row],[CASH DIVIDEND]]/(Stock[[#This Row],[BUYING PRICE]]*Stock[[#This Row],[BUYING QUANTITY]]),"")</f>
        <v/>
      </c>
      <c r="T949" s="106"/>
      <c r="U949" s="79"/>
      <c r="V949" s="97"/>
      <c r="W949" s="98"/>
      <c r="X949" s="168"/>
      <c r="Y949" s="126" t="str">
        <f>IF(Stock[[#This Row],[SELLING QUANTITY]]&gt;0,Stock[[#This Row],[SELLING PRICE]]*Stock[[#This Row],[SELLING QUANTITY]]*Stock[[#This Row],[% SELLING FEE]]+Stock[[#This Row],[SELLING PRICE]]*Stock[[#This Row],[SELLING QUANTITY]]*$D$12,"")</f>
        <v/>
      </c>
      <c r="Z949" s="127">
        <f>Stock[[#This Row],[BUYING QUANTITY]]+Stock[[#This Row],[STOCK DIVIDEND]]-Stock[[#This Row],[SELLING QUANTITY]]</f>
        <v>0</v>
      </c>
      <c r="AA94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49" s="121">
        <f ca="1">IF(Stock[[#This Row],[SELLING DATE]]&gt;0,Stock[[#This Row],[SELLING DATE]]-Stock[[#This Row],[BUY DATE]]+1,IF(Stock[[#This Row],[BUY DATE]]=0,0,TODAY()-Stock[[#This Row],[BUY DATE]]+1))</f>
        <v>0</v>
      </c>
      <c r="AC949" s="122" t="str">
        <f>IFERROR(Stock[[#This Row],[CASH DIVIDEND]]+Stock[[#This Row],[RETURN/(LOSS) FROM TRADING
(auto-fill)]],"")</f>
        <v/>
      </c>
      <c r="AD949" s="146" t="str">
        <f>IF(Stock[[#This Row],[SELLING QUANTITY]]&gt;0,SUM(Stock[[#This Row],[RETURN/(LOSS) FROM TRADING
(auto-fill)]],Stock[[#This Row],[CASH DIVIDEND]])/SUM(Stock[[#This Row],[BUYING PRICE]]*Stock[[#This Row],[SELLING QUANTITY]],Stock[[#This Row],[BUYING FEE
(auto-fill)]]*Stock[[#This Row],[SELLING QUANTITY]]/Stock[[#This Row],[BUYING QUANTITY]]),"")</f>
        <v/>
      </c>
      <c r="AE949" s="146" t="str">
        <f ca="1">IFERROR(IF(Stock[[#This Row],[HOLDING DAYS
(auto-fill)]]&lt;365,Stock[[#This Row],[% TOTAL RETURN/(LOSS)
(auto-fill)]]*365/Stock[[#This Row],[HOLDING DAYS
(auto-fill)]],POWER((1+Stock[[#This Row],[% TOTAL RETURN/(LOSS)
(auto-fill)]]),1/(Stock[[#This Row],[HOLDING DAYS
(auto-fill)]]/365))-1),"")</f>
        <v/>
      </c>
      <c r="AF949" s="92"/>
      <c r="AG949" s="149" t="str">
        <f>IF(Stock[[#This Row],[STATUS
(auto-fill)]]="HOLDING",Stock[[#This Row],[MARKET PRICE]]-Stock[[#This Row],[BUYING PRICE]],"")</f>
        <v/>
      </c>
      <c r="AH949" s="143" t="str">
        <f>IFERROR(Stock[[#This Row],[CHANGE
(auto-fill)]]/Stock[[#This Row],[BUYING PRICE]],"")</f>
        <v/>
      </c>
      <c r="AI949" s="129" t="str">
        <f>IF(Stock[[#This Row],[MARKET PRICE]]&gt;0,Stock[[#This Row],[MARKET PRICE]]*Stock[[#This Row],[REMAINING QUANTITY
(auto-fill)]],"")</f>
        <v/>
      </c>
    </row>
    <row r="950" spans="2:35">
      <c r="B950" s="112" t="str">
        <f>IF(AND(Stock[[#This Row],[BUYING QUANTITY]]&gt;0,Stock[[#This Row],[REMAINING QUANTITY
(auto-fill)]]=0),"SOLD OUT",
IF(AND(Stock[[#This Row],[BUYING QUANTITY]]&gt;0,Stock[[#This Row],[REMAINING QUANTITY
(auto-fill)]]&gt;0),"HOLDING",""))</f>
        <v/>
      </c>
      <c r="C950" s="111">
        <f t="shared" si="14"/>
        <v>937</v>
      </c>
      <c r="D950" s="79"/>
      <c r="E950" s="80"/>
      <c r="F950" s="162"/>
      <c r="G950" s="85"/>
      <c r="H950" s="86"/>
      <c r="I950" s="164"/>
      <c r="J950" s="115" t="str">
        <f>IF(Stock[[#This Row],[BUYING QUANTITY]]&gt;0,Stock[[#This Row],[BUYING PRICE]]*Stock[[#This Row],[BUYING QUANTITY]]*Stock[[#This Row],[% BUYING FEE]],"")</f>
        <v/>
      </c>
      <c r="K950" s="89"/>
      <c r="L950" s="90"/>
      <c r="M950" s="117" t="str">
        <f>IF(Stock[[#This Row],[BUYING QUANTITY]]&gt;0,Stock[[#This Row],[BUYING PRICE]]*(1+Stock[[#This Row],[% THRESHOLD (RETURN)_1]]),"")</f>
        <v/>
      </c>
      <c r="N950" s="91"/>
      <c r="O950" s="117" t="str">
        <f>IF(Stock[[#This Row],[BUYING QUANTITY]]&gt;0,Stock[[#This Row],[BUYING PRICE]]*(1+Stock[[#This Row],[% THRESHOLD (RETURN)_2]]),"")</f>
        <v/>
      </c>
      <c r="P950" s="91"/>
      <c r="Q950" s="117" t="str">
        <f>IF(Stock[[#This Row],[BUYING QUANTITY]]&gt;0,Stock[[#This Row],[BUYING PRICE]]*(1+Stock[[#This Row],[% THRESHOLD (LOSS)]]),"")</f>
        <v/>
      </c>
      <c r="R950" s="106"/>
      <c r="S950" s="118" t="str">
        <f>IF(Stock[[#This Row],[CASH DIVIDEND]]&gt;0,Stock[[#This Row],[CASH DIVIDEND]]/(Stock[[#This Row],[BUYING PRICE]]*Stock[[#This Row],[BUYING QUANTITY]]),"")</f>
        <v/>
      </c>
      <c r="T950" s="106"/>
      <c r="U950" s="79"/>
      <c r="V950" s="97"/>
      <c r="W950" s="98"/>
      <c r="X950" s="168"/>
      <c r="Y950" s="126" t="str">
        <f>IF(Stock[[#This Row],[SELLING QUANTITY]]&gt;0,Stock[[#This Row],[SELLING PRICE]]*Stock[[#This Row],[SELLING QUANTITY]]*Stock[[#This Row],[% SELLING FEE]]+Stock[[#This Row],[SELLING PRICE]]*Stock[[#This Row],[SELLING QUANTITY]]*$D$12,"")</f>
        <v/>
      </c>
      <c r="Z950" s="127">
        <f>Stock[[#This Row],[BUYING QUANTITY]]+Stock[[#This Row],[STOCK DIVIDEND]]-Stock[[#This Row],[SELLING QUANTITY]]</f>
        <v>0</v>
      </c>
      <c r="AA95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0" s="121">
        <f ca="1">IF(Stock[[#This Row],[SELLING DATE]]&gt;0,Stock[[#This Row],[SELLING DATE]]-Stock[[#This Row],[BUY DATE]]+1,IF(Stock[[#This Row],[BUY DATE]]=0,0,TODAY()-Stock[[#This Row],[BUY DATE]]+1))</f>
        <v>0</v>
      </c>
      <c r="AC950" s="122" t="str">
        <f>IFERROR(Stock[[#This Row],[CASH DIVIDEND]]+Stock[[#This Row],[RETURN/(LOSS) FROM TRADING
(auto-fill)]],"")</f>
        <v/>
      </c>
      <c r="AD950" s="146" t="str">
        <f>IF(Stock[[#This Row],[SELLING QUANTITY]]&gt;0,SUM(Stock[[#This Row],[RETURN/(LOSS) FROM TRADING
(auto-fill)]],Stock[[#This Row],[CASH DIVIDEND]])/SUM(Stock[[#This Row],[BUYING PRICE]]*Stock[[#This Row],[SELLING QUANTITY]],Stock[[#This Row],[BUYING FEE
(auto-fill)]]*Stock[[#This Row],[SELLING QUANTITY]]/Stock[[#This Row],[BUYING QUANTITY]]),"")</f>
        <v/>
      </c>
      <c r="AE950" s="146" t="str">
        <f ca="1">IFERROR(IF(Stock[[#This Row],[HOLDING DAYS
(auto-fill)]]&lt;365,Stock[[#This Row],[% TOTAL RETURN/(LOSS)
(auto-fill)]]*365/Stock[[#This Row],[HOLDING DAYS
(auto-fill)]],POWER((1+Stock[[#This Row],[% TOTAL RETURN/(LOSS)
(auto-fill)]]),1/(Stock[[#This Row],[HOLDING DAYS
(auto-fill)]]/365))-1),"")</f>
        <v/>
      </c>
      <c r="AF950" s="92"/>
      <c r="AG950" s="149" t="str">
        <f>IF(Stock[[#This Row],[STATUS
(auto-fill)]]="HOLDING",Stock[[#This Row],[MARKET PRICE]]-Stock[[#This Row],[BUYING PRICE]],"")</f>
        <v/>
      </c>
      <c r="AH950" s="143" t="str">
        <f>IFERROR(Stock[[#This Row],[CHANGE
(auto-fill)]]/Stock[[#This Row],[BUYING PRICE]],"")</f>
        <v/>
      </c>
      <c r="AI950" s="129" t="str">
        <f>IF(Stock[[#This Row],[MARKET PRICE]]&gt;0,Stock[[#This Row],[MARKET PRICE]]*Stock[[#This Row],[REMAINING QUANTITY
(auto-fill)]],"")</f>
        <v/>
      </c>
    </row>
    <row r="951" spans="2:35">
      <c r="B951" s="112" t="str">
        <f>IF(AND(Stock[[#This Row],[BUYING QUANTITY]]&gt;0,Stock[[#This Row],[REMAINING QUANTITY
(auto-fill)]]=0),"SOLD OUT",
IF(AND(Stock[[#This Row],[BUYING QUANTITY]]&gt;0,Stock[[#This Row],[REMAINING QUANTITY
(auto-fill)]]&gt;0),"HOLDING",""))</f>
        <v/>
      </c>
      <c r="C951" s="111">
        <f t="shared" si="14"/>
        <v>938</v>
      </c>
      <c r="D951" s="79"/>
      <c r="E951" s="80"/>
      <c r="F951" s="162"/>
      <c r="G951" s="85"/>
      <c r="H951" s="86"/>
      <c r="I951" s="164"/>
      <c r="J951" s="115" t="str">
        <f>IF(Stock[[#This Row],[BUYING QUANTITY]]&gt;0,Stock[[#This Row],[BUYING PRICE]]*Stock[[#This Row],[BUYING QUANTITY]]*Stock[[#This Row],[% BUYING FEE]],"")</f>
        <v/>
      </c>
      <c r="K951" s="89"/>
      <c r="L951" s="90"/>
      <c r="M951" s="117" t="str">
        <f>IF(Stock[[#This Row],[BUYING QUANTITY]]&gt;0,Stock[[#This Row],[BUYING PRICE]]*(1+Stock[[#This Row],[% THRESHOLD (RETURN)_1]]),"")</f>
        <v/>
      </c>
      <c r="N951" s="91"/>
      <c r="O951" s="117" t="str">
        <f>IF(Stock[[#This Row],[BUYING QUANTITY]]&gt;0,Stock[[#This Row],[BUYING PRICE]]*(1+Stock[[#This Row],[% THRESHOLD (RETURN)_2]]),"")</f>
        <v/>
      </c>
      <c r="P951" s="91"/>
      <c r="Q951" s="117" t="str">
        <f>IF(Stock[[#This Row],[BUYING QUANTITY]]&gt;0,Stock[[#This Row],[BUYING PRICE]]*(1+Stock[[#This Row],[% THRESHOLD (LOSS)]]),"")</f>
        <v/>
      </c>
      <c r="R951" s="106"/>
      <c r="S951" s="118" t="str">
        <f>IF(Stock[[#This Row],[CASH DIVIDEND]]&gt;0,Stock[[#This Row],[CASH DIVIDEND]]/(Stock[[#This Row],[BUYING PRICE]]*Stock[[#This Row],[BUYING QUANTITY]]),"")</f>
        <v/>
      </c>
      <c r="T951" s="106"/>
      <c r="U951" s="79"/>
      <c r="V951" s="97"/>
      <c r="W951" s="98"/>
      <c r="X951" s="168"/>
      <c r="Y951" s="126" t="str">
        <f>IF(Stock[[#This Row],[SELLING QUANTITY]]&gt;0,Stock[[#This Row],[SELLING PRICE]]*Stock[[#This Row],[SELLING QUANTITY]]*Stock[[#This Row],[% SELLING FEE]]+Stock[[#This Row],[SELLING PRICE]]*Stock[[#This Row],[SELLING QUANTITY]]*$D$12,"")</f>
        <v/>
      </c>
      <c r="Z951" s="127">
        <f>Stock[[#This Row],[BUYING QUANTITY]]+Stock[[#This Row],[STOCK DIVIDEND]]-Stock[[#This Row],[SELLING QUANTITY]]</f>
        <v>0</v>
      </c>
      <c r="AA95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1" s="121">
        <f ca="1">IF(Stock[[#This Row],[SELLING DATE]]&gt;0,Stock[[#This Row],[SELLING DATE]]-Stock[[#This Row],[BUY DATE]]+1,IF(Stock[[#This Row],[BUY DATE]]=0,0,TODAY()-Stock[[#This Row],[BUY DATE]]+1))</f>
        <v>0</v>
      </c>
      <c r="AC951" s="122" t="str">
        <f>IFERROR(Stock[[#This Row],[CASH DIVIDEND]]+Stock[[#This Row],[RETURN/(LOSS) FROM TRADING
(auto-fill)]],"")</f>
        <v/>
      </c>
      <c r="AD951" s="146" t="str">
        <f>IF(Stock[[#This Row],[SELLING QUANTITY]]&gt;0,SUM(Stock[[#This Row],[RETURN/(LOSS) FROM TRADING
(auto-fill)]],Stock[[#This Row],[CASH DIVIDEND]])/SUM(Stock[[#This Row],[BUYING PRICE]]*Stock[[#This Row],[SELLING QUANTITY]],Stock[[#This Row],[BUYING FEE
(auto-fill)]]*Stock[[#This Row],[SELLING QUANTITY]]/Stock[[#This Row],[BUYING QUANTITY]]),"")</f>
        <v/>
      </c>
      <c r="AE951" s="146" t="str">
        <f ca="1">IFERROR(IF(Stock[[#This Row],[HOLDING DAYS
(auto-fill)]]&lt;365,Stock[[#This Row],[% TOTAL RETURN/(LOSS)
(auto-fill)]]*365/Stock[[#This Row],[HOLDING DAYS
(auto-fill)]],POWER((1+Stock[[#This Row],[% TOTAL RETURN/(LOSS)
(auto-fill)]]),1/(Stock[[#This Row],[HOLDING DAYS
(auto-fill)]]/365))-1),"")</f>
        <v/>
      </c>
      <c r="AF951" s="92"/>
      <c r="AG951" s="149" t="str">
        <f>IF(Stock[[#This Row],[STATUS
(auto-fill)]]="HOLDING",Stock[[#This Row],[MARKET PRICE]]-Stock[[#This Row],[BUYING PRICE]],"")</f>
        <v/>
      </c>
      <c r="AH951" s="143" t="str">
        <f>IFERROR(Stock[[#This Row],[CHANGE
(auto-fill)]]/Stock[[#This Row],[BUYING PRICE]],"")</f>
        <v/>
      </c>
      <c r="AI951" s="129" t="str">
        <f>IF(Stock[[#This Row],[MARKET PRICE]]&gt;0,Stock[[#This Row],[MARKET PRICE]]*Stock[[#This Row],[REMAINING QUANTITY
(auto-fill)]],"")</f>
        <v/>
      </c>
    </row>
    <row r="952" spans="2:35">
      <c r="B952" s="112" t="str">
        <f>IF(AND(Stock[[#This Row],[BUYING QUANTITY]]&gt;0,Stock[[#This Row],[REMAINING QUANTITY
(auto-fill)]]=0),"SOLD OUT",
IF(AND(Stock[[#This Row],[BUYING QUANTITY]]&gt;0,Stock[[#This Row],[REMAINING QUANTITY
(auto-fill)]]&gt;0),"HOLDING",""))</f>
        <v/>
      </c>
      <c r="C952" s="111">
        <f t="shared" si="14"/>
        <v>939</v>
      </c>
      <c r="D952" s="79"/>
      <c r="E952" s="80"/>
      <c r="F952" s="162"/>
      <c r="G952" s="85"/>
      <c r="H952" s="86"/>
      <c r="I952" s="164"/>
      <c r="J952" s="115" t="str">
        <f>IF(Stock[[#This Row],[BUYING QUANTITY]]&gt;0,Stock[[#This Row],[BUYING PRICE]]*Stock[[#This Row],[BUYING QUANTITY]]*Stock[[#This Row],[% BUYING FEE]],"")</f>
        <v/>
      </c>
      <c r="K952" s="89"/>
      <c r="L952" s="90"/>
      <c r="M952" s="117" t="str">
        <f>IF(Stock[[#This Row],[BUYING QUANTITY]]&gt;0,Stock[[#This Row],[BUYING PRICE]]*(1+Stock[[#This Row],[% THRESHOLD (RETURN)_1]]),"")</f>
        <v/>
      </c>
      <c r="N952" s="91"/>
      <c r="O952" s="117" t="str">
        <f>IF(Stock[[#This Row],[BUYING QUANTITY]]&gt;0,Stock[[#This Row],[BUYING PRICE]]*(1+Stock[[#This Row],[% THRESHOLD (RETURN)_2]]),"")</f>
        <v/>
      </c>
      <c r="P952" s="91"/>
      <c r="Q952" s="117" t="str">
        <f>IF(Stock[[#This Row],[BUYING QUANTITY]]&gt;0,Stock[[#This Row],[BUYING PRICE]]*(1+Stock[[#This Row],[% THRESHOLD (LOSS)]]),"")</f>
        <v/>
      </c>
      <c r="R952" s="106"/>
      <c r="S952" s="118" t="str">
        <f>IF(Stock[[#This Row],[CASH DIVIDEND]]&gt;0,Stock[[#This Row],[CASH DIVIDEND]]/(Stock[[#This Row],[BUYING PRICE]]*Stock[[#This Row],[BUYING QUANTITY]]),"")</f>
        <v/>
      </c>
      <c r="T952" s="106"/>
      <c r="U952" s="79"/>
      <c r="V952" s="97"/>
      <c r="W952" s="98"/>
      <c r="X952" s="168"/>
      <c r="Y952" s="126" t="str">
        <f>IF(Stock[[#This Row],[SELLING QUANTITY]]&gt;0,Stock[[#This Row],[SELLING PRICE]]*Stock[[#This Row],[SELLING QUANTITY]]*Stock[[#This Row],[% SELLING FEE]]+Stock[[#This Row],[SELLING PRICE]]*Stock[[#This Row],[SELLING QUANTITY]]*$D$12,"")</f>
        <v/>
      </c>
      <c r="Z952" s="127">
        <f>Stock[[#This Row],[BUYING QUANTITY]]+Stock[[#This Row],[STOCK DIVIDEND]]-Stock[[#This Row],[SELLING QUANTITY]]</f>
        <v>0</v>
      </c>
      <c r="AA95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2" s="121">
        <f ca="1">IF(Stock[[#This Row],[SELLING DATE]]&gt;0,Stock[[#This Row],[SELLING DATE]]-Stock[[#This Row],[BUY DATE]]+1,IF(Stock[[#This Row],[BUY DATE]]=0,0,TODAY()-Stock[[#This Row],[BUY DATE]]+1))</f>
        <v>0</v>
      </c>
      <c r="AC952" s="122" t="str">
        <f>IFERROR(Stock[[#This Row],[CASH DIVIDEND]]+Stock[[#This Row],[RETURN/(LOSS) FROM TRADING
(auto-fill)]],"")</f>
        <v/>
      </c>
      <c r="AD952" s="146" t="str">
        <f>IF(Stock[[#This Row],[SELLING QUANTITY]]&gt;0,SUM(Stock[[#This Row],[RETURN/(LOSS) FROM TRADING
(auto-fill)]],Stock[[#This Row],[CASH DIVIDEND]])/SUM(Stock[[#This Row],[BUYING PRICE]]*Stock[[#This Row],[SELLING QUANTITY]],Stock[[#This Row],[BUYING FEE
(auto-fill)]]*Stock[[#This Row],[SELLING QUANTITY]]/Stock[[#This Row],[BUYING QUANTITY]]),"")</f>
        <v/>
      </c>
      <c r="AE952" s="146" t="str">
        <f ca="1">IFERROR(IF(Stock[[#This Row],[HOLDING DAYS
(auto-fill)]]&lt;365,Stock[[#This Row],[% TOTAL RETURN/(LOSS)
(auto-fill)]]*365/Stock[[#This Row],[HOLDING DAYS
(auto-fill)]],POWER((1+Stock[[#This Row],[% TOTAL RETURN/(LOSS)
(auto-fill)]]),1/(Stock[[#This Row],[HOLDING DAYS
(auto-fill)]]/365))-1),"")</f>
        <v/>
      </c>
      <c r="AF952" s="92"/>
      <c r="AG952" s="149" t="str">
        <f>IF(Stock[[#This Row],[STATUS
(auto-fill)]]="HOLDING",Stock[[#This Row],[MARKET PRICE]]-Stock[[#This Row],[BUYING PRICE]],"")</f>
        <v/>
      </c>
      <c r="AH952" s="143" t="str">
        <f>IFERROR(Stock[[#This Row],[CHANGE
(auto-fill)]]/Stock[[#This Row],[BUYING PRICE]],"")</f>
        <v/>
      </c>
      <c r="AI952" s="129" t="str">
        <f>IF(Stock[[#This Row],[MARKET PRICE]]&gt;0,Stock[[#This Row],[MARKET PRICE]]*Stock[[#This Row],[REMAINING QUANTITY
(auto-fill)]],"")</f>
        <v/>
      </c>
    </row>
    <row r="953" spans="2:35">
      <c r="B953" s="112" t="str">
        <f>IF(AND(Stock[[#This Row],[BUYING QUANTITY]]&gt;0,Stock[[#This Row],[REMAINING QUANTITY
(auto-fill)]]=0),"SOLD OUT",
IF(AND(Stock[[#This Row],[BUYING QUANTITY]]&gt;0,Stock[[#This Row],[REMAINING QUANTITY
(auto-fill)]]&gt;0),"HOLDING",""))</f>
        <v/>
      </c>
      <c r="C953" s="111">
        <f t="shared" si="14"/>
        <v>940</v>
      </c>
      <c r="D953" s="79"/>
      <c r="E953" s="80"/>
      <c r="F953" s="162"/>
      <c r="G953" s="85"/>
      <c r="H953" s="86"/>
      <c r="I953" s="164"/>
      <c r="J953" s="115" t="str">
        <f>IF(Stock[[#This Row],[BUYING QUANTITY]]&gt;0,Stock[[#This Row],[BUYING PRICE]]*Stock[[#This Row],[BUYING QUANTITY]]*Stock[[#This Row],[% BUYING FEE]],"")</f>
        <v/>
      </c>
      <c r="K953" s="89"/>
      <c r="L953" s="90"/>
      <c r="M953" s="117" t="str">
        <f>IF(Stock[[#This Row],[BUYING QUANTITY]]&gt;0,Stock[[#This Row],[BUYING PRICE]]*(1+Stock[[#This Row],[% THRESHOLD (RETURN)_1]]),"")</f>
        <v/>
      </c>
      <c r="N953" s="91"/>
      <c r="O953" s="117" t="str">
        <f>IF(Stock[[#This Row],[BUYING QUANTITY]]&gt;0,Stock[[#This Row],[BUYING PRICE]]*(1+Stock[[#This Row],[% THRESHOLD (RETURN)_2]]),"")</f>
        <v/>
      </c>
      <c r="P953" s="91"/>
      <c r="Q953" s="117" t="str">
        <f>IF(Stock[[#This Row],[BUYING QUANTITY]]&gt;0,Stock[[#This Row],[BUYING PRICE]]*(1+Stock[[#This Row],[% THRESHOLD (LOSS)]]),"")</f>
        <v/>
      </c>
      <c r="R953" s="106"/>
      <c r="S953" s="118" t="str">
        <f>IF(Stock[[#This Row],[CASH DIVIDEND]]&gt;0,Stock[[#This Row],[CASH DIVIDEND]]/(Stock[[#This Row],[BUYING PRICE]]*Stock[[#This Row],[BUYING QUANTITY]]),"")</f>
        <v/>
      </c>
      <c r="T953" s="106"/>
      <c r="U953" s="79"/>
      <c r="V953" s="97"/>
      <c r="W953" s="98"/>
      <c r="X953" s="168"/>
      <c r="Y953" s="126" t="str">
        <f>IF(Stock[[#This Row],[SELLING QUANTITY]]&gt;0,Stock[[#This Row],[SELLING PRICE]]*Stock[[#This Row],[SELLING QUANTITY]]*Stock[[#This Row],[% SELLING FEE]]+Stock[[#This Row],[SELLING PRICE]]*Stock[[#This Row],[SELLING QUANTITY]]*$D$12,"")</f>
        <v/>
      </c>
      <c r="Z953" s="127">
        <f>Stock[[#This Row],[BUYING QUANTITY]]+Stock[[#This Row],[STOCK DIVIDEND]]-Stock[[#This Row],[SELLING QUANTITY]]</f>
        <v>0</v>
      </c>
      <c r="AA95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3" s="121">
        <f ca="1">IF(Stock[[#This Row],[SELLING DATE]]&gt;0,Stock[[#This Row],[SELLING DATE]]-Stock[[#This Row],[BUY DATE]]+1,IF(Stock[[#This Row],[BUY DATE]]=0,0,TODAY()-Stock[[#This Row],[BUY DATE]]+1))</f>
        <v>0</v>
      </c>
      <c r="AC953" s="122" t="str">
        <f>IFERROR(Stock[[#This Row],[CASH DIVIDEND]]+Stock[[#This Row],[RETURN/(LOSS) FROM TRADING
(auto-fill)]],"")</f>
        <v/>
      </c>
      <c r="AD953" s="146" t="str">
        <f>IF(Stock[[#This Row],[SELLING QUANTITY]]&gt;0,SUM(Stock[[#This Row],[RETURN/(LOSS) FROM TRADING
(auto-fill)]],Stock[[#This Row],[CASH DIVIDEND]])/SUM(Stock[[#This Row],[BUYING PRICE]]*Stock[[#This Row],[SELLING QUANTITY]],Stock[[#This Row],[BUYING FEE
(auto-fill)]]*Stock[[#This Row],[SELLING QUANTITY]]/Stock[[#This Row],[BUYING QUANTITY]]),"")</f>
        <v/>
      </c>
      <c r="AE953" s="146" t="str">
        <f ca="1">IFERROR(IF(Stock[[#This Row],[HOLDING DAYS
(auto-fill)]]&lt;365,Stock[[#This Row],[% TOTAL RETURN/(LOSS)
(auto-fill)]]*365/Stock[[#This Row],[HOLDING DAYS
(auto-fill)]],POWER((1+Stock[[#This Row],[% TOTAL RETURN/(LOSS)
(auto-fill)]]),1/(Stock[[#This Row],[HOLDING DAYS
(auto-fill)]]/365))-1),"")</f>
        <v/>
      </c>
      <c r="AF953" s="92"/>
      <c r="AG953" s="149" t="str">
        <f>IF(Stock[[#This Row],[STATUS
(auto-fill)]]="HOLDING",Stock[[#This Row],[MARKET PRICE]]-Stock[[#This Row],[BUYING PRICE]],"")</f>
        <v/>
      </c>
      <c r="AH953" s="143" t="str">
        <f>IFERROR(Stock[[#This Row],[CHANGE
(auto-fill)]]/Stock[[#This Row],[BUYING PRICE]],"")</f>
        <v/>
      </c>
      <c r="AI953" s="129" t="str">
        <f>IF(Stock[[#This Row],[MARKET PRICE]]&gt;0,Stock[[#This Row],[MARKET PRICE]]*Stock[[#This Row],[REMAINING QUANTITY
(auto-fill)]],"")</f>
        <v/>
      </c>
    </row>
    <row r="954" spans="2:35">
      <c r="B954" s="112" t="str">
        <f>IF(AND(Stock[[#This Row],[BUYING QUANTITY]]&gt;0,Stock[[#This Row],[REMAINING QUANTITY
(auto-fill)]]=0),"SOLD OUT",
IF(AND(Stock[[#This Row],[BUYING QUANTITY]]&gt;0,Stock[[#This Row],[REMAINING QUANTITY
(auto-fill)]]&gt;0),"HOLDING",""))</f>
        <v/>
      </c>
      <c r="C954" s="111">
        <f t="shared" si="14"/>
        <v>941</v>
      </c>
      <c r="D954" s="79"/>
      <c r="E954" s="80"/>
      <c r="F954" s="162"/>
      <c r="G954" s="85"/>
      <c r="H954" s="86"/>
      <c r="I954" s="164"/>
      <c r="J954" s="115" t="str">
        <f>IF(Stock[[#This Row],[BUYING QUANTITY]]&gt;0,Stock[[#This Row],[BUYING PRICE]]*Stock[[#This Row],[BUYING QUANTITY]]*Stock[[#This Row],[% BUYING FEE]],"")</f>
        <v/>
      </c>
      <c r="K954" s="89"/>
      <c r="L954" s="90"/>
      <c r="M954" s="117" t="str">
        <f>IF(Stock[[#This Row],[BUYING QUANTITY]]&gt;0,Stock[[#This Row],[BUYING PRICE]]*(1+Stock[[#This Row],[% THRESHOLD (RETURN)_1]]),"")</f>
        <v/>
      </c>
      <c r="N954" s="91"/>
      <c r="O954" s="117" t="str">
        <f>IF(Stock[[#This Row],[BUYING QUANTITY]]&gt;0,Stock[[#This Row],[BUYING PRICE]]*(1+Stock[[#This Row],[% THRESHOLD (RETURN)_2]]),"")</f>
        <v/>
      </c>
      <c r="P954" s="91"/>
      <c r="Q954" s="117" t="str">
        <f>IF(Stock[[#This Row],[BUYING QUANTITY]]&gt;0,Stock[[#This Row],[BUYING PRICE]]*(1+Stock[[#This Row],[% THRESHOLD (LOSS)]]),"")</f>
        <v/>
      </c>
      <c r="R954" s="106"/>
      <c r="S954" s="118" t="str">
        <f>IF(Stock[[#This Row],[CASH DIVIDEND]]&gt;0,Stock[[#This Row],[CASH DIVIDEND]]/(Stock[[#This Row],[BUYING PRICE]]*Stock[[#This Row],[BUYING QUANTITY]]),"")</f>
        <v/>
      </c>
      <c r="T954" s="106"/>
      <c r="U954" s="79"/>
      <c r="V954" s="97"/>
      <c r="W954" s="98"/>
      <c r="X954" s="168"/>
      <c r="Y954" s="126" t="str">
        <f>IF(Stock[[#This Row],[SELLING QUANTITY]]&gt;0,Stock[[#This Row],[SELLING PRICE]]*Stock[[#This Row],[SELLING QUANTITY]]*Stock[[#This Row],[% SELLING FEE]]+Stock[[#This Row],[SELLING PRICE]]*Stock[[#This Row],[SELLING QUANTITY]]*$D$12,"")</f>
        <v/>
      </c>
      <c r="Z954" s="127">
        <f>Stock[[#This Row],[BUYING QUANTITY]]+Stock[[#This Row],[STOCK DIVIDEND]]-Stock[[#This Row],[SELLING QUANTITY]]</f>
        <v>0</v>
      </c>
      <c r="AA95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4" s="121">
        <f ca="1">IF(Stock[[#This Row],[SELLING DATE]]&gt;0,Stock[[#This Row],[SELLING DATE]]-Stock[[#This Row],[BUY DATE]]+1,IF(Stock[[#This Row],[BUY DATE]]=0,0,TODAY()-Stock[[#This Row],[BUY DATE]]+1))</f>
        <v>0</v>
      </c>
      <c r="AC954" s="122" t="str">
        <f>IFERROR(Stock[[#This Row],[CASH DIVIDEND]]+Stock[[#This Row],[RETURN/(LOSS) FROM TRADING
(auto-fill)]],"")</f>
        <v/>
      </c>
      <c r="AD954" s="146" t="str">
        <f>IF(Stock[[#This Row],[SELLING QUANTITY]]&gt;0,SUM(Stock[[#This Row],[RETURN/(LOSS) FROM TRADING
(auto-fill)]],Stock[[#This Row],[CASH DIVIDEND]])/SUM(Stock[[#This Row],[BUYING PRICE]]*Stock[[#This Row],[SELLING QUANTITY]],Stock[[#This Row],[BUYING FEE
(auto-fill)]]*Stock[[#This Row],[SELLING QUANTITY]]/Stock[[#This Row],[BUYING QUANTITY]]),"")</f>
        <v/>
      </c>
      <c r="AE954" s="146" t="str">
        <f ca="1">IFERROR(IF(Stock[[#This Row],[HOLDING DAYS
(auto-fill)]]&lt;365,Stock[[#This Row],[% TOTAL RETURN/(LOSS)
(auto-fill)]]*365/Stock[[#This Row],[HOLDING DAYS
(auto-fill)]],POWER((1+Stock[[#This Row],[% TOTAL RETURN/(LOSS)
(auto-fill)]]),1/(Stock[[#This Row],[HOLDING DAYS
(auto-fill)]]/365))-1),"")</f>
        <v/>
      </c>
      <c r="AF954" s="92"/>
      <c r="AG954" s="149" t="str">
        <f>IF(Stock[[#This Row],[STATUS
(auto-fill)]]="HOLDING",Stock[[#This Row],[MARKET PRICE]]-Stock[[#This Row],[BUYING PRICE]],"")</f>
        <v/>
      </c>
      <c r="AH954" s="143" t="str">
        <f>IFERROR(Stock[[#This Row],[CHANGE
(auto-fill)]]/Stock[[#This Row],[BUYING PRICE]],"")</f>
        <v/>
      </c>
      <c r="AI954" s="129" t="str">
        <f>IF(Stock[[#This Row],[MARKET PRICE]]&gt;0,Stock[[#This Row],[MARKET PRICE]]*Stock[[#This Row],[REMAINING QUANTITY
(auto-fill)]],"")</f>
        <v/>
      </c>
    </row>
    <row r="955" spans="2:35">
      <c r="B955" s="112" t="str">
        <f>IF(AND(Stock[[#This Row],[BUYING QUANTITY]]&gt;0,Stock[[#This Row],[REMAINING QUANTITY
(auto-fill)]]=0),"SOLD OUT",
IF(AND(Stock[[#This Row],[BUYING QUANTITY]]&gt;0,Stock[[#This Row],[REMAINING QUANTITY
(auto-fill)]]&gt;0),"HOLDING",""))</f>
        <v/>
      </c>
      <c r="C955" s="111">
        <f t="shared" si="14"/>
        <v>942</v>
      </c>
      <c r="D955" s="79"/>
      <c r="E955" s="80"/>
      <c r="F955" s="162"/>
      <c r="G955" s="85"/>
      <c r="H955" s="86"/>
      <c r="I955" s="164"/>
      <c r="J955" s="115" t="str">
        <f>IF(Stock[[#This Row],[BUYING QUANTITY]]&gt;0,Stock[[#This Row],[BUYING PRICE]]*Stock[[#This Row],[BUYING QUANTITY]]*Stock[[#This Row],[% BUYING FEE]],"")</f>
        <v/>
      </c>
      <c r="K955" s="89"/>
      <c r="L955" s="90"/>
      <c r="M955" s="117" t="str">
        <f>IF(Stock[[#This Row],[BUYING QUANTITY]]&gt;0,Stock[[#This Row],[BUYING PRICE]]*(1+Stock[[#This Row],[% THRESHOLD (RETURN)_1]]),"")</f>
        <v/>
      </c>
      <c r="N955" s="91"/>
      <c r="O955" s="117" t="str">
        <f>IF(Stock[[#This Row],[BUYING QUANTITY]]&gt;0,Stock[[#This Row],[BUYING PRICE]]*(1+Stock[[#This Row],[% THRESHOLD (RETURN)_2]]),"")</f>
        <v/>
      </c>
      <c r="P955" s="91"/>
      <c r="Q955" s="117" t="str">
        <f>IF(Stock[[#This Row],[BUYING QUANTITY]]&gt;0,Stock[[#This Row],[BUYING PRICE]]*(1+Stock[[#This Row],[% THRESHOLD (LOSS)]]),"")</f>
        <v/>
      </c>
      <c r="R955" s="106"/>
      <c r="S955" s="118" t="str">
        <f>IF(Stock[[#This Row],[CASH DIVIDEND]]&gt;0,Stock[[#This Row],[CASH DIVIDEND]]/(Stock[[#This Row],[BUYING PRICE]]*Stock[[#This Row],[BUYING QUANTITY]]),"")</f>
        <v/>
      </c>
      <c r="T955" s="106"/>
      <c r="U955" s="79"/>
      <c r="V955" s="97"/>
      <c r="W955" s="98"/>
      <c r="X955" s="168"/>
      <c r="Y955" s="126" t="str">
        <f>IF(Stock[[#This Row],[SELLING QUANTITY]]&gt;0,Stock[[#This Row],[SELLING PRICE]]*Stock[[#This Row],[SELLING QUANTITY]]*Stock[[#This Row],[% SELLING FEE]]+Stock[[#This Row],[SELLING PRICE]]*Stock[[#This Row],[SELLING QUANTITY]]*$D$12,"")</f>
        <v/>
      </c>
      <c r="Z955" s="127">
        <f>Stock[[#This Row],[BUYING QUANTITY]]+Stock[[#This Row],[STOCK DIVIDEND]]-Stock[[#This Row],[SELLING QUANTITY]]</f>
        <v>0</v>
      </c>
      <c r="AA95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5" s="121">
        <f ca="1">IF(Stock[[#This Row],[SELLING DATE]]&gt;0,Stock[[#This Row],[SELLING DATE]]-Stock[[#This Row],[BUY DATE]]+1,IF(Stock[[#This Row],[BUY DATE]]=0,0,TODAY()-Stock[[#This Row],[BUY DATE]]+1))</f>
        <v>0</v>
      </c>
      <c r="AC955" s="122" t="str">
        <f>IFERROR(Stock[[#This Row],[CASH DIVIDEND]]+Stock[[#This Row],[RETURN/(LOSS) FROM TRADING
(auto-fill)]],"")</f>
        <v/>
      </c>
      <c r="AD955" s="146" t="str">
        <f>IF(Stock[[#This Row],[SELLING QUANTITY]]&gt;0,SUM(Stock[[#This Row],[RETURN/(LOSS) FROM TRADING
(auto-fill)]],Stock[[#This Row],[CASH DIVIDEND]])/SUM(Stock[[#This Row],[BUYING PRICE]]*Stock[[#This Row],[SELLING QUANTITY]],Stock[[#This Row],[BUYING FEE
(auto-fill)]]*Stock[[#This Row],[SELLING QUANTITY]]/Stock[[#This Row],[BUYING QUANTITY]]),"")</f>
        <v/>
      </c>
      <c r="AE955" s="146" t="str">
        <f ca="1">IFERROR(IF(Stock[[#This Row],[HOLDING DAYS
(auto-fill)]]&lt;365,Stock[[#This Row],[% TOTAL RETURN/(LOSS)
(auto-fill)]]*365/Stock[[#This Row],[HOLDING DAYS
(auto-fill)]],POWER((1+Stock[[#This Row],[% TOTAL RETURN/(LOSS)
(auto-fill)]]),1/(Stock[[#This Row],[HOLDING DAYS
(auto-fill)]]/365))-1),"")</f>
        <v/>
      </c>
      <c r="AF955" s="92"/>
      <c r="AG955" s="149" t="str">
        <f>IF(Stock[[#This Row],[STATUS
(auto-fill)]]="HOLDING",Stock[[#This Row],[MARKET PRICE]]-Stock[[#This Row],[BUYING PRICE]],"")</f>
        <v/>
      </c>
      <c r="AH955" s="143" t="str">
        <f>IFERROR(Stock[[#This Row],[CHANGE
(auto-fill)]]/Stock[[#This Row],[BUYING PRICE]],"")</f>
        <v/>
      </c>
      <c r="AI955" s="129" t="str">
        <f>IF(Stock[[#This Row],[MARKET PRICE]]&gt;0,Stock[[#This Row],[MARKET PRICE]]*Stock[[#This Row],[REMAINING QUANTITY
(auto-fill)]],"")</f>
        <v/>
      </c>
    </row>
    <row r="956" spans="2:35">
      <c r="B956" s="112" t="str">
        <f>IF(AND(Stock[[#This Row],[BUYING QUANTITY]]&gt;0,Stock[[#This Row],[REMAINING QUANTITY
(auto-fill)]]=0),"SOLD OUT",
IF(AND(Stock[[#This Row],[BUYING QUANTITY]]&gt;0,Stock[[#This Row],[REMAINING QUANTITY
(auto-fill)]]&gt;0),"HOLDING",""))</f>
        <v/>
      </c>
      <c r="C956" s="111">
        <f t="shared" si="14"/>
        <v>943</v>
      </c>
      <c r="D956" s="79"/>
      <c r="E956" s="80"/>
      <c r="F956" s="162"/>
      <c r="G956" s="85"/>
      <c r="H956" s="86"/>
      <c r="I956" s="164"/>
      <c r="J956" s="115" t="str">
        <f>IF(Stock[[#This Row],[BUYING QUANTITY]]&gt;0,Stock[[#This Row],[BUYING PRICE]]*Stock[[#This Row],[BUYING QUANTITY]]*Stock[[#This Row],[% BUYING FEE]],"")</f>
        <v/>
      </c>
      <c r="K956" s="89"/>
      <c r="L956" s="90"/>
      <c r="M956" s="117" t="str">
        <f>IF(Stock[[#This Row],[BUYING QUANTITY]]&gt;0,Stock[[#This Row],[BUYING PRICE]]*(1+Stock[[#This Row],[% THRESHOLD (RETURN)_1]]),"")</f>
        <v/>
      </c>
      <c r="N956" s="91"/>
      <c r="O956" s="117" t="str">
        <f>IF(Stock[[#This Row],[BUYING QUANTITY]]&gt;0,Stock[[#This Row],[BUYING PRICE]]*(1+Stock[[#This Row],[% THRESHOLD (RETURN)_2]]),"")</f>
        <v/>
      </c>
      <c r="P956" s="91"/>
      <c r="Q956" s="117" t="str">
        <f>IF(Stock[[#This Row],[BUYING QUANTITY]]&gt;0,Stock[[#This Row],[BUYING PRICE]]*(1+Stock[[#This Row],[% THRESHOLD (LOSS)]]),"")</f>
        <v/>
      </c>
      <c r="R956" s="106"/>
      <c r="S956" s="118" t="str">
        <f>IF(Stock[[#This Row],[CASH DIVIDEND]]&gt;0,Stock[[#This Row],[CASH DIVIDEND]]/(Stock[[#This Row],[BUYING PRICE]]*Stock[[#This Row],[BUYING QUANTITY]]),"")</f>
        <v/>
      </c>
      <c r="T956" s="106"/>
      <c r="U956" s="79"/>
      <c r="V956" s="97"/>
      <c r="W956" s="98"/>
      <c r="X956" s="168"/>
      <c r="Y956" s="126" t="str">
        <f>IF(Stock[[#This Row],[SELLING QUANTITY]]&gt;0,Stock[[#This Row],[SELLING PRICE]]*Stock[[#This Row],[SELLING QUANTITY]]*Stock[[#This Row],[% SELLING FEE]]+Stock[[#This Row],[SELLING PRICE]]*Stock[[#This Row],[SELLING QUANTITY]]*$D$12,"")</f>
        <v/>
      </c>
      <c r="Z956" s="127">
        <f>Stock[[#This Row],[BUYING QUANTITY]]+Stock[[#This Row],[STOCK DIVIDEND]]-Stock[[#This Row],[SELLING QUANTITY]]</f>
        <v>0</v>
      </c>
      <c r="AA95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6" s="121">
        <f ca="1">IF(Stock[[#This Row],[SELLING DATE]]&gt;0,Stock[[#This Row],[SELLING DATE]]-Stock[[#This Row],[BUY DATE]]+1,IF(Stock[[#This Row],[BUY DATE]]=0,0,TODAY()-Stock[[#This Row],[BUY DATE]]+1))</f>
        <v>0</v>
      </c>
      <c r="AC956" s="122" t="str">
        <f>IFERROR(Stock[[#This Row],[CASH DIVIDEND]]+Stock[[#This Row],[RETURN/(LOSS) FROM TRADING
(auto-fill)]],"")</f>
        <v/>
      </c>
      <c r="AD956" s="146" t="str">
        <f>IF(Stock[[#This Row],[SELLING QUANTITY]]&gt;0,SUM(Stock[[#This Row],[RETURN/(LOSS) FROM TRADING
(auto-fill)]],Stock[[#This Row],[CASH DIVIDEND]])/SUM(Stock[[#This Row],[BUYING PRICE]]*Stock[[#This Row],[SELLING QUANTITY]],Stock[[#This Row],[BUYING FEE
(auto-fill)]]*Stock[[#This Row],[SELLING QUANTITY]]/Stock[[#This Row],[BUYING QUANTITY]]),"")</f>
        <v/>
      </c>
      <c r="AE956" s="146" t="str">
        <f ca="1">IFERROR(IF(Stock[[#This Row],[HOLDING DAYS
(auto-fill)]]&lt;365,Stock[[#This Row],[% TOTAL RETURN/(LOSS)
(auto-fill)]]*365/Stock[[#This Row],[HOLDING DAYS
(auto-fill)]],POWER((1+Stock[[#This Row],[% TOTAL RETURN/(LOSS)
(auto-fill)]]),1/(Stock[[#This Row],[HOLDING DAYS
(auto-fill)]]/365))-1),"")</f>
        <v/>
      </c>
      <c r="AF956" s="92"/>
      <c r="AG956" s="149" t="str">
        <f>IF(Stock[[#This Row],[STATUS
(auto-fill)]]="HOLDING",Stock[[#This Row],[MARKET PRICE]]-Stock[[#This Row],[BUYING PRICE]],"")</f>
        <v/>
      </c>
      <c r="AH956" s="143" t="str">
        <f>IFERROR(Stock[[#This Row],[CHANGE
(auto-fill)]]/Stock[[#This Row],[BUYING PRICE]],"")</f>
        <v/>
      </c>
      <c r="AI956" s="129" t="str">
        <f>IF(Stock[[#This Row],[MARKET PRICE]]&gt;0,Stock[[#This Row],[MARKET PRICE]]*Stock[[#This Row],[REMAINING QUANTITY
(auto-fill)]],"")</f>
        <v/>
      </c>
    </row>
    <row r="957" spans="2:35">
      <c r="B957" s="112" t="str">
        <f>IF(AND(Stock[[#This Row],[BUYING QUANTITY]]&gt;0,Stock[[#This Row],[REMAINING QUANTITY
(auto-fill)]]=0),"SOLD OUT",
IF(AND(Stock[[#This Row],[BUYING QUANTITY]]&gt;0,Stock[[#This Row],[REMAINING QUANTITY
(auto-fill)]]&gt;0),"HOLDING",""))</f>
        <v/>
      </c>
      <c r="C957" s="111">
        <f t="shared" si="14"/>
        <v>944</v>
      </c>
      <c r="D957" s="79"/>
      <c r="E957" s="80"/>
      <c r="F957" s="162"/>
      <c r="G957" s="85"/>
      <c r="H957" s="86"/>
      <c r="I957" s="164"/>
      <c r="J957" s="115" t="str">
        <f>IF(Stock[[#This Row],[BUYING QUANTITY]]&gt;0,Stock[[#This Row],[BUYING PRICE]]*Stock[[#This Row],[BUYING QUANTITY]]*Stock[[#This Row],[% BUYING FEE]],"")</f>
        <v/>
      </c>
      <c r="K957" s="89"/>
      <c r="L957" s="90"/>
      <c r="M957" s="117" t="str">
        <f>IF(Stock[[#This Row],[BUYING QUANTITY]]&gt;0,Stock[[#This Row],[BUYING PRICE]]*(1+Stock[[#This Row],[% THRESHOLD (RETURN)_1]]),"")</f>
        <v/>
      </c>
      <c r="N957" s="91"/>
      <c r="O957" s="117" t="str">
        <f>IF(Stock[[#This Row],[BUYING QUANTITY]]&gt;0,Stock[[#This Row],[BUYING PRICE]]*(1+Stock[[#This Row],[% THRESHOLD (RETURN)_2]]),"")</f>
        <v/>
      </c>
      <c r="P957" s="91"/>
      <c r="Q957" s="117" t="str">
        <f>IF(Stock[[#This Row],[BUYING QUANTITY]]&gt;0,Stock[[#This Row],[BUYING PRICE]]*(1+Stock[[#This Row],[% THRESHOLD (LOSS)]]),"")</f>
        <v/>
      </c>
      <c r="R957" s="106"/>
      <c r="S957" s="118" t="str">
        <f>IF(Stock[[#This Row],[CASH DIVIDEND]]&gt;0,Stock[[#This Row],[CASH DIVIDEND]]/(Stock[[#This Row],[BUYING PRICE]]*Stock[[#This Row],[BUYING QUANTITY]]),"")</f>
        <v/>
      </c>
      <c r="T957" s="106"/>
      <c r="U957" s="79"/>
      <c r="V957" s="97"/>
      <c r="W957" s="98"/>
      <c r="X957" s="168"/>
      <c r="Y957" s="126" t="str">
        <f>IF(Stock[[#This Row],[SELLING QUANTITY]]&gt;0,Stock[[#This Row],[SELLING PRICE]]*Stock[[#This Row],[SELLING QUANTITY]]*Stock[[#This Row],[% SELLING FEE]]+Stock[[#This Row],[SELLING PRICE]]*Stock[[#This Row],[SELLING QUANTITY]]*$D$12,"")</f>
        <v/>
      </c>
      <c r="Z957" s="127">
        <f>Stock[[#This Row],[BUYING QUANTITY]]+Stock[[#This Row],[STOCK DIVIDEND]]-Stock[[#This Row],[SELLING QUANTITY]]</f>
        <v>0</v>
      </c>
      <c r="AA95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7" s="121">
        <f ca="1">IF(Stock[[#This Row],[SELLING DATE]]&gt;0,Stock[[#This Row],[SELLING DATE]]-Stock[[#This Row],[BUY DATE]]+1,IF(Stock[[#This Row],[BUY DATE]]=0,0,TODAY()-Stock[[#This Row],[BUY DATE]]+1))</f>
        <v>0</v>
      </c>
      <c r="AC957" s="122" t="str">
        <f>IFERROR(Stock[[#This Row],[CASH DIVIDEND]]+Stock[[#This Row],[RETURN/(LOSS) FROM TRADING
(auto-fill)]],"")</f>
        <v/>
      </c>
      <c r="AD957" s="146" t="str">
        <f>IF(Stock[[#This Row],[SELLING QUANTITY]]&gt;0,SUM(Stock[[#This Row],[RETURN/(LOSS) FROM TRADING
(auto-fill)]],Stock[[#This Row],[CASH DIVIDEND]])/SUM(Stock[[#This Row],[BUYING PRICE]]*Stock[[#This Row],[SELLING QUANTITY]],Stock[[#This Row],[BUYING FEE
(auto-fill)]]*Stock[[#This Row],[SELLING QUANTITY]]/Stock[[#This Row],[BUYING QUANTITY]]),"")</f>
        <v/>
      </c>
      <c r="AE957" s="146" t="str">
        <f ca="1">IFERROR(IF(Stock[[#This Row],[HOLDING DAYS
(auto-fill)]]&lt;365,Stock[[#This Row],[% TOTAL RETURN/(LOSS)
(auto-fill)]]*365/Stock[[#This Row],[HOLDING DAYS
(auto-fill)]],POWER((1+Stock[[#This Row],[% TOTAL RETURN/(LOSS)
(auto-fill)]]),1/(Stock[[#This Row],[HOLDING DAYS
(auto-fill)]]/365))-1),"")</f>
        <v/>
      </c>
      <c r="AF957" s="92"/>
      <c r="AG957" s="149" t="str">
        <f>IF(Stock[[#This Row],[STATUS
(auto-fill)]]="HOLDING",Stock[[#This Row],[MARKET PRICE]]-Stock[[#This Row],[BUYING PRICE]],"")</f>
        <v/>
      </c>
      <c r="AH957" s="143" t="str">
        <f>IFERROR(Stock[[#This Row],[CHANGE
(auto-fill)]]/Stock[[#This Row],[BUYING PRICE]],"")</f>
        <v/>
      </c>
      <c r="AI957" s="129" t="str">
        <f>IF(Stock[[#This Row],[MARKET PRICE]]&gt;0,Stock[[#This Row],[MARKET PRICE]]*Stock[[#This Row],[REMAINING QUANTITY
(auto-fill)]],"")</f>
        <v/>
      </c>
    </row>
    <row r="958" spans="2:35">
      <c r="B958" s="112" t="str">
        <f>IF(AND(Stock[[#This Row],[BUYING QUANTITY]]&gt;0,Stock[[#This Row],[REMAINING QUANTITY
(auto-fill)]]=0),"SOLD OUT",
IF(AND(Stock[[#This Row],[BUYING QUANTITY]]&gt;0,Stock[[#This Row],[REMAINING QUANTITY
(auto-fill)]]&gt;0),"HOLDING",""))</f>
        <v/>
      </c>
      <c r="C958" s="111">
        <f t="shared" si="14"/>
        <v>945</v>
      </c>
      <c r="D958" s="79"/>
      <c r="E958" s="80"/>
      <c r="F958" s="162"/>
      <c r="G958" s="85"/>
      <c r="H958" s="86"/>
      <c r="I958" s="164"/>
      <c r="J958" s="115" t="str">
        <f>IF(Stock[[#This Row],[BUYING QUANTITY]]&gt;0,Stock[[#This Row],[BUYING PRICE]]*Stock[[#This Row],[BUYING QUANTITY]]*Stock[[#This Row],[% BUYING FEE]],"")</f>
        <v/>
      </c>
      <c r="K958" s="89"/>
      <c r="L958" s="90"/>
      <c r="M958" s="117" t="str">
        <f>IF(Stock[[#This Row],[BUYING QUANTITY]]&gt;0,Stock[[#This Row],[BUYING PRICE]]*(1+Stock[[#This Row],[% THRESHOLD (RETURN)_1]]),"")</f>
        <v/>
      </c>
      <c r="N958" s="91"/>
      <c r="O958" s="117" t="str">
        <f>IF(Stock[[#This Row],[BUYING QUANTITY]]&gt;0,Stock[[#This Row],[BUYING PRICE]]*(1+Stock[[#This Row],[% THRESHOLD (RETURN)_2]]),"")</f>
        <v/>
      </c>
      <c r="P958" s="91"/>
      <c r="Q958" s="117" t="str">
        <f>IF(Stock[[#This Row],[BUYING QUANTITY]]&gt;0,Stock[[#This Row],[BUYING PRICE]]*(1+Stock[[#This Row],[% THRESHOLD (LOSS)]]),"")</f>
        <v/>
      </c>
      <c r="R958" s="106"/>
      <c r="S958" s="118" t="str">
        <f>IF(Stock[[#This Row],[CASH DIVIDEND]]&gt;0,Stock[[#This Row],[CASH DIVIDEND]]/(Stock[[#This Row],[BUYING PRICE]]*Stock[[#This Row],[BUYING QUANTITY]]),"")</f>
        <v/>
      </c>
      <c r="T958" s="106"/>
      <c r="U958" s="79"/>
      <c r="V958" s="97"/>
      <c r="W958" s="98"/>
      <c r="X958" s="168"/>
      <c r="Y958" s="126" t="str">
        <f>IF(Stock[[#This Row],[SELLING QUANTITY]]&gt;0,Stock[[#This Row],[SELLING PRICE]]*Stock[[#This Row],[SELLING QUANTITY]]*Stock[[#This Row],[% SELLING FEE]]+Stock[[#This Row],[SELLING PRICE]]*Stock[[#This Row],[SELLING QUANTITY]]*$D$12,"")</f>
        <v/>
      </c>
      <c r="Z958" s="127">
        <f>Stock[[#This Row],[BUYING QUANTITY]]+Stock[[#This Row],[STOCK DIVIDEND]]-Stock[[#This Row],[SELLING QUANTITY]]</f>
        <v>0</v>
      </c>
      <c r="AA95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8" s="121">
        <f ca="1">IF(Stock[[#This Row],[SELLING DATE]]&gt;0,Stock[[#This Row],[SELLING DATE]]-Stock[[#This Row],[BUY DATE]]+1,IF(Stock[[#This Row],[BUY DATE]]=0,0,TODAY()-Stock[[#This Row],[BUY DATE]]+1))</f>
        <v>0</v>
      </c>
      <c r="AC958" s="122" t="str">
        <f>IFERROR(Stock[[#This Row],[CASH DIVIDEND]]+Stock[[#This Row],[RETURN/(LOSS) FROM TRADING
(auto-fill)]],"")</f>
        <v/>
      </c>
      <c r="AD958" s="146" t="str">
        <f>IF(Stock[[#This Row],[SELLING QUANTITY]]&gt;0,SUM(Stock[[#This Row],[RETURN/(LOSS) FROM TRADING
(auto-fill)]],Stock[[#This Row],[CASH DIVIDEND]])/SUM(Stock[[#This Row],[BUYING PRICE]]*Stock[[#This Row],[SELLING QUANTITY]],Stock[[#This Row],[BUYING FEE
(auto-fill)]]*Stock[[#This Row],[SELLING QUANTITY]]/Stock[[#This Row],[BUYING QUANTITY]]),"")</f>
        <v/>
      </c>
      <c r="AE958" s="146" t="str">
        <f ca="1">IFERROR(IF(Stock[[#This Row],[HOLDING DAYS
(auto-fill)]]&lt;365,Stock[[#This Row],[% TOTAL RETURN/(LOSS)
(auto-fill)]]*365/Stock[[#This Row],[HOLDING DAYS
(auto-fill)]],POWER((1+Stock[[#This Row],[% TOTAL RETURN/(LOSS)
(auto-fill)]]),1/(Stock[[#This Row],[HOLDING DAYS
(auto-fill)]]/365))-1),"")</f>
        <v/>
      </c>
      <c r="AF958" s="92"/>
      <c r="AG958" s="149" t="str">
        <f>IF(Stock[[#This Row],[STATUS
(auto-fill)]]="HOLDING",Stock[[#This Row],[MARKET PRICE]]-Stock[[#This Row],[BUYING PRICE]],"")</f>
        <v/>
      </c>
      <c r="AH958" s="143" t="str">
        <f>IFERROR(Stock[[#This Row],[CHANGE
(auto-fill)]]/Stock[[#This Row],[BUYING PRICE]],"")</f>
        <v/>
      </c>
      <c r="AI958" s="129" t="str">
        <f>IF(Stock[[#This Row],[MARKET PRICE]]&gt;0,Stock[[#This Row],[MARKET PRICE]]*Stock[[#This Row],[REMAINING QUANTITY
(auto-fill)]],"")</f>
        <v/>
      </c>
    </row>
    <row r="959" spans="2:35">
      <c r="B959" s="112" t="str">
        <f>IF(AND(Stock[[#This Row],[BUYING QUANTITY]]&gt;0,Stock[[#This Row],[REMAINING QUANTITY
(auto-fill)]]=0),"SOLD OUT",
IF(AND(Stock[[#This Row],[BUYING QUANTITY]]&gt;0,Stock[[#This Row],[REMAINING QUANTITY
(auto-fill)]]&gt;0),"HOLDING",""))</f>
        <v/>
      </c>
      <c r="C959" s="111">
        <f t="shared" si="14"/>
        <v>946</v>
      </c>
      <c r="D959" s="79"/>
      <c r="E959" s="80"/>
      <c r="F959" s="162"/>
      <c r="G959" s="85"/>
      <c r="H959" s="86"/>
      <c r="I959" s="164"/>
      <c r="J959" s="115" t="str">
        <f>IF(Stock[[#This Row],[BUYING QUANTITY]]&gt;0,Stock[[#This Row],[BUYING PRICE]]*Stock[[#This Row],[BUYING QUANTITY]]*Stock[[#This Row],[% BUYING FEE]],"")</f>
        <v/>
      </c>
      <c r="K959" s="89"/>
      <c r="L959" s="90"/>
      <c r="M959" s="117" t="str">
        <f>IF(Stock[[#This Row],[BUYING QUANTITY]]&gt;0,Stock[[#This Row],[BUYING PRICE]]*(1+Stock[[#This Row],[% THRESHOLD (RETURN)_1]]),"")</f>
        <v/>
      </c>
      <c r="N959" s="91"/>
      <c r="O959" s="117" t="str">
        <f>IF(Stock[[#This Row],[BUYING QUANTITY]]&gt;0,Stock[[#This Row],[BUYING PRICE]]*(1+Stock[[#This Row],[% THRESHOLD (RETURN)_2]]),"")</f>
        <v/>
      </c>
      <c r="P959" s="91"/>
      <c r="Q959" s="117" t="str">
        <f>IF(Stock[[#This Row],[BUYING QUANTITY]]&gt;0,Stock[[#This Row],[BUYING PRICE]]*(1+Stock[[#This Row],[% THRESHOLD (LOSS)]]),"")</f>
        <v/>
      </c>
      <c r="R959" s="106"/>
      <c r="S959" s="118" t="str">
        <f>IF(Stock[[#This Row],[CASH DIVIDEND]]&gt;0,Stock[[#This Row],[CASH DIVIDEND]]/(Stock[[#This Row],[BUYING PRICE]]*Stock[[#This Row],[BUYING QUANTITY]]),"")</f>
        <v/>
      </c>
      <c r="T959" s="106"/>
      <c r="U959" s="79"/>
      <c r="V959" s="97"/>
      <c r="W959" s="98"/>
      <c r="X959" s="168"/>
      <c r="Y959" s="126" t="str">
        <f>IF(Stock[[#This Row],[SELLING QUANTITY]]&gt;0,Stock[[#This Row],[SELLING PRICE]]*Stock[[#This Row],[SELLING QUANTITY]]*Stock[[#This Row],[% SELLING FEE]]+Stock[[#This Row],[SELLING PRICE]]*Stock[[#This Row],[SELLING QUANTITY]]*$D$12,"")</f>
        <v/>
      </c>
      <c r="Z959" s="127">
        <f>Stock[[#This Row],[BUYING QUANTITY]]+Stock[[#This Row],[STOCK DIVIDEND]]-Stock[[#This Row],[SELLING QUANTITY]]</f>
        <v>0</v>
      </c>
      <c r="AA95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59" s="121">
        <f ca="1">IF(Stock[[#This Row],[SELLING DATE]]&gt;0,Stock[[#This Row],[SELLING DATE]]-Stock[[#This Row],[BUY DATE]]+1,IF(Stock[[#This Row],[BUY DATE]]=0,0,TODAY()-Stock[[#This Row],[BUY DATE]]+1))</f>
        <v>0</v>
      </c>
      <c r="AC959" s="122" t="str">
        <f>IFERROR(Stock[[#This Row],[CASH DIVIDEND]]+Stock[[#This Row],[RETURN/(LOSS) FROM TRADING
(auto-fill)]],"")</f>
        <v/>
      </c>
      <c r="AD959" s="146" t="str">
        <f>IF(Stock[[#This Row],[SELLING QUANTITY]]&gt;0,SUM(Stock[[#This Row],[RETURN/(LOSS) FROM TRADING
(auto-fill)]],Stock[[#This Row],[CASH DIVIDEND]])/SUM(Stock[[#This Row],[BUYING PRICE]]*Stock[[#This Row],[SELLING QUANTITY]],Stock[[#This Row],[BUYING FEE
(auto-fill)]]*Stock[[#This Row],[SELLING QUANTITY]]/Stock[[#This Row],[BUYING QUANTITY]]),"")</f>
        <v/>
      </c>
      <c r="AE959" s="146" t="str">
        <f ca="1">IFERROR(IF(Stock[[#This Row],[HOLDING DAYS
(auto-fill)]]&lt;365,Stock[[#This Row],[% TOTAL RETURN/(LOSS)
(auto-fill)]]*365/Stock[[#This Row],[HOLDING DAYS
(auto-fill)]],POWER((1+Stock[[#This Row],[% TOTAL RETURN/(LOSS)
(auto-fill)]]),1/(Stock[[#This Row],[HOLDING DAYS
(auto-fill)]]/365))-1),"")</f>
        <v/>
      </c>
      <c r="AF959" s="92"/>
      <c r="AG959" s="149" t="str">
        <f>IF(Stock[[#This Row],[STATUS
(auto-fill)]]="HOLDING",Stock[[#This Row],[MARKET PRICE]]-Stock[[#This Row],[BUYING PRICE]],"")</f>
        <v/>
      </c>
      <c r="AH959" s="143" t="str">
        <f>IFERROR(Stock[[#This Row],[CHANGE
(auto-fill)]]/Stock[[#This Row],[BUYING PRICE]],"")</f>
        <v/>
      </c>
      <c r="AI959" s="129" t="str">
        <f>IF(Stock[[#This Row],[MARKET PRICE]]&gt;0,Stock[[#This Row],[MARKET PRICE]]*Stock[[#This Row],[REMAINING QUANTITY
(auto-fill)]],"")</f>
        <v/>
      </c>
    </row>
    <row r="960" spans="2:35">
      <c r="B960" s="112" t="str">
        <f>IF(AND(Stock[[#This Row],[BUYING QUANTITY]]&gt;0,Stock[[#This Row],[REMAINING QUANTITY
(auto-fill)]]=0),"SOLD OUT",
IF(AND(Stock[[#This Row],[BUYING QUANTITY]]&gt;0,Stock[[#This Row],[REMAINING QUANTITY
(auto-fill)]]&gt;0),"HOLDING",""))</f>
        <v/>
      </c>
      <c r="C960" s="111">
        <f t="shared" si="14"/>
        <v>947</v>
      </c>
      <c r="D960" s="79"/>
      <c r="E960" s="80"/>
      <c r="F960" s="162"/>
      <c r="G960" s="85"/>
      <c r="H960" s="86"/>
      <c r="I960" s="164"/>
      <c r="J960" s="115" t="str">
        <f>IF(Stock[[#This Row],[BUYING QUANTITY]]&gt;0,Stock[[#This Row],[BUYING PRICE]]*Stock[[#This Row],[BUYING QUANTITY]]*Stock[[#This Row],[% BUYING FEE]],"")</f>
        <v/>
      </c>
      <c r="K960" s="89"/>
      <c r="L960" s="90"/>
      <c r="M960" s="117" t="str">
        <f>IF(Stock[[#This Row],[BUYING QUANTITY]]&gt;0,Stock[[#This Row],[BUYING PRICE]]*(1+Stock[[#This Row],[% THRESHOLD (RETURN)_1]]),"")</f>
        <v/>
      </c>
      <c r="N960" s="91"/>
      <c r="O960" s="117" t="str">
        <f>IF(Stock[[#This Row],[BUYING QUANTITY]]&gt;0,Stock[[#This Row],[BUYING PRICE]]*(1+Stock[[#This Row],[% THRESHOLD (RETURN)_2]]),"")</f>
        <v/>
      </c>
      <c r="P960" s="91"/>
      <c r="Q960" s="117" t="str">
        <f>IF(Stock[[#This Row],[BUYING QUANTITY]]&gt;0,Stock[[#This Row],[BUYING PRICE]]*(1+Stock[[#This Row],[% THRESHOLD (LOSS)]]),"")</f>
        <v/>
      </c>
      <c r="R960" s="106"/>
      <c r="S960" s="118" t="str">
        <f>IF(Stock[[#This Row],[CASH DIVIDEND]]&gt;0,Stock[[#This Row],[CASH DIVIDEND]]/(Stock[[#This Row],[BUYING PRICE]]*Stock[[#This Row],[BUYING QUANTITY]]),"")</f>
        <v/>
      </c>
      <c r="T960" s="106"/>
      <c r="U960" s="79"/>
      <c r="V960" s="97"/>
      <c r="W960" s="98"/>
      <c r="X960" s="168"/>
      <c r="Y960" s="126" t="str">
        <f>IF(Stock[[#This Row],[SELLING QUANTITY]]&gt;0,Stock[[#This Row],[SELLING PRICE]]*Stock[[#This Row],[SELLING QUANTITY]]*Stock[[#This Row],[% SELLING FEE]]+Stock[[#This Row],[SELLING PRICE]]*Stock[[#This Row],[SELLING QUANTITY]]*$D$12,"")</f>
        <v/>
      </c>
      <c r="Z960" s="127">
        <f>Stock[[#This Row],[BUYING QUANTITY]]+Stock[[#This Row],[STOCK DIVIDEND]]-Stock[[#This Row],[SELLING QUANTITY]]</f>
        <v>0</v>
      </c>
      <c r="AA96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0" s="121">
        <f ca="1">IF(Stock[[#This Row],[SELLING DATE]]&gt;0,Stock[[#This Row],[SELLING DATE]]-Stock[[#This Row],[BUY DATE]]+1,IF(Stock[[#This Row],[BUY DATE]]=0,0,TODAY()-Stock[[#This Row],[BUY DATE]]+1))</f>
        <v>0</v>
      </c>
      <c r="AC960" s="122" t="str">
        <f>IFERROR(Stock[[#This Row],[CASH DIVIDEND]]+Stock[[#This Row],[RETURN/(LOSS) FROM TRADING
(auto-fill)]],"")</f>
        <v/>
      </c>
      <c r="AD960" s="146" t="str">
        <f>IF(Stock[[#This Row],[SELLING QUANTITY]]&gt;0,SUM(Stock[[#This Row],[RETURN/(LOSS) FROM TRADING
(auto-fill)]],Stock[[#This Row],[CASH DIVIDEND]])/SUM(Stock[[#This Row],[BUYING PRICE]]*Stock[[#This Row],[SELLING QUANTITY]],Stock[[#This Row],[BUYING FEE
(auto-fill)]]*Stock[[#This Row],[SELLING QUANTITY]]/Stock[[#This Row],[BUYING QUANTITY]]),"")</f>
        <v/>
      </c>
      <c r="AE960" s="146" t="str">
        <f ca="1">IFERROR(IF(Stock[[#This Row],[HOLDING DAYS
(auto-fill)]]&lt;365,Stock[[#This Row],[% TOTAL RETURN/(LOSS)
(auto-fill)]]*365/Stock[[#This Row],[HOLDING DAYS
(auto-fill)]],POWER((1+Stock[[#This Row],[% TOTAL RETURN/(LOSS)
(auto-fill)]]),1/(Stock[[#This Row],[HOLDING DAYS
(auto-fill)]]/365))-1),"")</f>
        <v/>
      </c>
      <c r="AF960" s="92"/>
      <c r="AG960" s="149" t="str">
        <f>IF(Stock[[#This Row],[STATUS
(auto-fill)]]="HOLDING",Stock[[#This Row],[MARKET PRICE]]-Stock[[#This Row],[BUYING PRICE]],"")</f>
        <v/>
      </c>
      <c r="AH960" s="143" t="str">
        <f>IFERROR(Stock[[#This Row],[CHANGE
(auto-fill)]]/Stock[[#This Row],[BUYING PRICE]],"")</f>
        <v/>
      </c>
      <c r="AI960" s="129" t="str">
        <f>IF(Stock[[#This Row],[MARKET PRICE]]&gt;0,Stock[[#This Row],[MARKET PRICE]]*Stock[[#This Row],[REMAINING QUANTITY
(auto-fill)]],"")</f>
        <v/>
      </c>
    </row>
    <row r="961" spans="2:35">
      <c r="B961" s="112" t="str">
        <f>IF(AND(Stock[[#This Row],[BUYING QUANTITY]]&gt;0,Stock[[#This Row],[REMAINING QUANTITY
(auto-fill)]]=0),"SOLD OUT",
IF(AND(Stock[[#This Row],[BUYING QUANTITY]]&gt;0,Stock[[#This Row],[REMAINING QUANTITY
(auto-fill)]]&gt;0),"HOLDING",""))</f>
        <v/>
      </c>
      <c r="C961" s="111">
        <f t="shared" si="14"/>
        <v>948</v>
      </c>
      <c r="D961" s="79"/>
      <c r="E961" s="80"/>
      <c r="F961" s="162"/>
      <c r="G961" s="85"/>
      <c r="H961" s="86"/>
      <c r="I961" s="164"/>
      <c r="J961" s="115" t="str">
        <f>IF(Stock[[#This Row],[BUYING QUANTITY]]&gt;0,Stock[[#This Row],[BUYING PRICE]]*Stock[[#This Row],[BUYING QUANTITY]]*Stock[[#This Row],[% BUYING FEE]],"")</f>
        <v/>
      </c>
      <c r="K961" s="89"/>
      <c r="L961" s="90"/>
      <c r="M961" s="117" t="str">
        <f>IF(Stock[[#This Row],[BUYING QUANTITY]]&gt;0,Stock[[#This Row],[BUYING PRICE]]*(1+Stock[[#This Row],[% THRESHOLD (RETURN)_1]]),"")</f>
        <v/>
      </c>
      <c r="N961" s="91"/>
      <c r="O961" s="117" t="str">
        <f>IF(Stock[[#This Row],[BUYING QUANTITY]]&gt;0,Stock[[#This Row],[BUYING PRICE]]*(1+Stock[[#This Row],[% THRESHOLD (RETURN)_2]]),"")</f>
        <v/>
      </c>
      <c r="P961" s="91"/>
      <c r="Q961" s="117" t="str">
        <f>IF(Stock[[#This Row],[BUYING QUANTITY]]&gt;0,Stock[[#This Row],[BUYING PRICE]]*(1+Stock[[#This Row],[% THRESHOLD (LOSS)]]),"")</f>
        <v/>
      </c>
      <c r="R961" s="106"/>
      <c r="S961" s="118" t="str">
        <f>IF(Stock[[#This Row],[CASH DIVIDEND]]&gt;0,Stock[[#This Row],[CASH DIVIDEND]]/(Stock[[#This Row],[BUYING PRICE]]*Stock[[#This Row],[BUYING QUANTITY]]),"")</f>
        <v/>
      </c>
      <c r="T961" s="106"/>
      <c r="U961" s="79"/>
      <c r="V961" s="97"/>
      <c r="W961" s="98"/>
      <c r="X961" s="168"/>
      <c r="Y961" s="126" t="str">
        <f>IF(Stock[[#This Row],[SELLING QUANTITY]]&gt;0,Stock[[#This Row],[SELLING PRICE]]*Stock[[#This Row],[SELLING QUANTITY]]*Stock[[#This Row],[% SELLING FEE]]+Stock[[#This Row],[SELLING PRICE]]*Stock[[#This Row],[SELLING QUANTITY]]*$D$12,"")</f>
        <v/>
      </c>
      <c r="Z961" s="127">
        <f>Stock[[#This Row],[BUYING QUANTITY]]+Stock[[#This Row],[STOCK DIVIDEND]]-Stock[[#This Row],[SELLING QUANTITY]]</f>
        <v>0</v>
      </c>
      <c r="AA96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1" s="121">
        <f ca="1">IF(Stock[[#This Row],[SELLING DATE]]&gt;0,Stock[[#This Row],[SELLING DATE]]-Stock[[#This Row],[BUY DATE]]+1,IF(Stock[[#This Row],[BUY DATE]]=0,0,TODAY()-Stock[[#This Row],[BUY DATE]]+1))</f>
        <v>0</v>
      </c>
      <c r="AC961" s="122" t="str">
        <f>IFERROR(Stock[[#This Row],[CASH DIVIDEND]]+Stock[[#This Row],[RETURN/(LOSS) FROM TRADING
(auto-fill)]],"")</f>
        <v/>
      </c>
      <c r="AD961" s="146" t="str">
        <f>IF(Stock[[#This Row],[SELLING QUANTITY]]&gt;0,SUM(Stock[[#This Row],[RETURN/(LOSS) FROM TRADING
(auto-fill)]],Stock[[#This Row],[CASH DIVIDEND]])/SUM(Stock[[#This Row],[BUYING PRICE]]*Stock[[#This Row],[SELLING QUANTITY]],Stock[[#This Row],[BUYING FEE
(auto-fill)]]*Stock[[#This Row],[SELLING QUANTITY]]/Stock[[#This Row],[BUYING QUANTITY]]),"")</f>
        <v/>
      </c>
      <c r="AE961" s="146" t="str">
        <f ca="1">IFERROR(IF(Stock[[#This Row],[HOLDING DAYS
(auto-fill)]]&lt;365,Stock[[#This Row],[% TOTAL RETURN/(LOSS)
(auto-fill)]]*365/Stock[[#This Row],[HOLDING DAYS
(auto-fill)]],POWER((1+Stock[[#This Row],[% TOTAL RETURN/(LOSS)
(auto-fill)]]),1/(Stock[[#This Row],[HOLDING DAYS
(auto-fill)]]/365))-1),"")</f>
        <v/>
      </c>
      <c r="AF961" s="92"/>
      <c r="AG961" s="149" t="str">
        <f>IF(Stock[[#This Row],[STATUS
(auto-fill)]]="HOLDING",Stock[[#This Row],[MARKET PRICE]]-Stock[[#This Row],[BUYING PRICE]],"")</f>
        <v/>
      </c>
      <c r="AH961" s="143" t="str">
        <f>IFERROR(Stock[[#This Row],[CHANGE
(auto-fill)]]/Stock[[#This Row],[BUYING PRICE]],"")</f>
        <v/>
      </c>
      <c r="AI961" s="129" t="str">
        <f>IF(Stock[[#This Row],[MARKET PRICE]]&gt;0,Stock[[#This Row],[MARKET PRICE]]*Stock[[#This Row],[REMAINING QUANTITY
(auto-fill)]],"")</f>
        <v/>
      </c>
    </row>
    <row r="962" spans="2:35">
      <c r="B962" s="112" t="str">
        <f>IF(AND(Stock[[#This Row],[BUYING QUANTITY]]&gt;0,Stock[[#This Row],[REMAINING QUANTITY
(auto-fill)]]=0),"SOLD OUT",
IF(AND(Stock[[#This Row],[BUYING QUANTITY]]&gt;0,Stock[[#This Row],[REMAINING QUANTITY
(auto-fill)]]&gt;0),"HOLDING",""))</f>
        <v/>
      </c>
      <c r="C962" s="111">
        <f t="shared" si="14"/>
        <v>949</v>
      </c>
      <c r="D962" s="79"/>
      <c r="E962" s="80"/>
      <c r="F962" s="162"/>
      <c r="G962" s="85"/>
      <c r="H962" s="86"/>
      <c r="I962" s="164"/>
      <c r="J962" s="115" t="str">
        <f>IF(Stock[[#This Row],[BUYING QUANTITY]]&gt;0,Stock[[#This Row],[BUYING PRICE]]*Stock[[#This Row],[BUYING QUANTITY]]*Stock[[#This Row],[% BUYING FEE]],"")</f>
        <v/>
      </c>
      <c r="K962" s="89"/>
      <c r="L962" s="90"/>
      <c r="M962" s="117" t="str">
        <f>IF(Stock[[#This Row],[BUYING QUANTITY]]&gt;0,Stock[[#This Row],[BUYING PRICE]]*(1+Stock[[#This Row],[% THRESHOLD (RETURN)_1]]),"")</f>
        <v/>
      </c>
      <c r="N962" s="91"/>
      <c r="O962" s="117" t="str">
        <f>IF(Stock[[#This Row],[BUYING QUANTITY]]&gt;0,Stock[[#This Row],[BUYING PRICE]]*(1+Stock[[#This Row],[% THRESHOLD (RETURN)_2]]),"")</f>
        <v/>
      </c>
      <c r="P962" s="91"/>
      <c r="Q962" s="117" t="str">
        <f>IF(Stock[[#This Row],[BUYING QUANTITY]]&gt;0,Stock[[#This Row],[BUYING PRICE]]*(1+Stock[[#This Row],[% THRESHOLD (LOSS)]]),"")</f>
        <v/>
      </c>
      <c r="R962" s="106"/>
      <c r="S962" s="118" t="str">
        <f>IF(Stock[[#This Row],[CASH DIVIDEND]]&gt;0,Stock[[#This Row],[CASH DIVIDEND]]/(Stock[[#This Row],[BUYING PRICE]]*Stock[[#This Row],[BUYING QUANTITY]]),"")</f>
        <v/>
      </c>
      <c r="T962" s="106"/>
      <c r="U962" s="79"/>
      <c r="V962" s="97"/>
      <c r="W962" s="98"/>
      <c r="X962" s="168"/>
      <c r="Y962" s="126" t="str">
        <f>IF(Stock[[#This Row],[SELLING QUANTITY]]&gt;0,Stock[[#This Row],[SELLING PRICE]]*Stock[[#This Row],[SELLING QUANTITY]]*Stock[[#This Row],[% SELLING FEE]]+Stock[[#This Row],[SELLING PRICE]]*Stock[[#This Row],[SELLING QUANTITY]]*$D$12,"")</f>
        <v/>
      </c>
      <c r="Z962" s="127">
        <f>Stock[[#This Row],[BUYING QUANTITY]]+Stock[[#This Row],[STOCK DIVIDEND]]-Stock[[#This Row],[SELLING QUANTITY]]</f>
        <v>0</v>
      </c>
      <c r="AA96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2" s="121">
        <f ca="1">IF(Stock[[#This Row],[SELLING DATE]]&gt;0,Stock[[#This Row],[SELLING DATE]]-Stock[[#This Row],[BUY DATE]]+1,IF(Stock[[#This Row],[BUY DATE]]=0,0,TODAY()-Stock[[#This Row],[BUY DATE]]+1))</f>
        <v>0</v>
      </c>
      <c r="AC962" s="122" t="str">
        <f>IFERROR(Stock[[#This Row],[CASH DIVIDEND]]+Stock[[#This Row],[RETURN/(LOSS) FROM TRADING
(auto-fill)]],"")</f>
        <v/>
      </c>
      <c r="AD962" s="146" t="str">
        <f>IF(Stock[[#This Row],[SELLING QUANTITY]]&gt;0,SUM(Stock[[#This Row],[RETURN/(LOSS) FROM TRADING
(auto-fill)]],Stock[[#This Row],[CASH DIVIDEND]])/SUM(Stock[[#This Row],[BUYING PRICE]]*Stock[[#This Row],[SELLING QUANTITY]],Stock[[#This Row],[BUYING FEE
(auto-fill)]]*Stock[[#This Row],[SELLING QUANTITY]]/Stock[[#This Row],[BUYING QUANTITY]]),"")</f>
        <v/>
      </c>
      <c r="AE962" s="146" t="str">
        <f ca="1">IFERROR(IF(Stock[[#This Row],[HOLDING DAYS
(auto-fill)]]&lt;365,Stock[[#This Row],[% TOTAL RETURN/(LOSS)
(auto-fill)]]*365/Stock[[#This Row],[HOLDING DAYS
(auto-fill)]],POWER((1+Stock[[#This Row],[% TOTAL RETURN/(LOSS)
(auto-fill)]]),1/(Stock[[#This Row],[HOLDING DAYS
(auto-fill)]]/365))-1),"")</f>
        <v/>
      </c>
      <c r="AF962" s="92"/>
      <c r="AG962" s="149" t="str">
        <f>IF(Stock[[#This Row],[STATUS
(auto-fill)]]="HOLDING",Stock[[#This Row],[MARKET PRICE]]-Stock[[#This Row],[BUYING PRICE]],"")</f>
        <v/>
      </c>
      <c r="AH962" s="143" t="str">
        <f>IFERROR(Stock[[#This Row],[CHANGE
(auto-fill)]]/Stock[[#This Row],[BUYING PRICE]],"")</f>
        <v/>
      </c>
      <c r="AI962" s="129" t="str">
        <f>IF(Stock[[#This Row],[MARKET PRICE]]&gt;0,Stock[[#This Row],[MARKET PRICE]]*Stock[[#This Row],[REMAINING QUANTITY
(auto-fill)]],"")</f>
        <v/>
      </c>
    </row>
    <row r="963" spans="2:35">
      <c r="B963" s="112" t="str">
        <f>IF(AND(Stock[[#This Row],[BUYING QUANTITY]]&gt;0,Stock[[#This Row],[REMAINING QUANTITY
(auto-fill)]]=0),"SOLD OUT",
IF(AND(Stock[[#This Row],[BUYING QUANTITY]]&gt;0,Stock[[#This Row],[REMAINING QUANTITY
(auto-fill)]]&gt;0),"HOLDING",""))</f>
        <v/>
      </c>
      <c r="C963" s="111">
        <f t="shared" si="14"/>
        <v>950</v>
      </c>
      <c r="D963" s="79"/>
      <c r="E963" s="80"/>
      <c r="F963" s="162"/>
      <c r="G963" s="85"/>
      <c r="H963" s="86"/>
      <c r="I963" s="164"/>
      <c r="J963" s="115" t="str">
        <f>IF(Stock[[#This Row],[BUYING QUANTITY]]&gt;0,Stock[[#This Row],[BUYING PRICE]]*Stock[[#This Row],[BUYING QUANTITY]]*Stock[[#This Row],[% BUYING FEE]],"")</f>
        <v/>
      </c>
      <c r="K963" s="89"/>
      <c r="L963" s="90"/>
      <c r="M963" s="117" t="str">
        <f>IF(Stock[[#This Row],[BUYING QUANTITY]]&gt;0,Stock[[#This Row],[BUYING PRICE]]*(1+Stock[[#This Row],[% THRESHOLD (RETURN)_1]]),"")</f>
        <v/>
      </c>
      <c r="N963" s="91"/>
      <c r="O963" s="117" t="str">
        <f>IF(Stock[[#This Row],[BUYING QUANTITY]]&gt;0,Stock[[#This Row],[BUYING PRICE]]*(1+Stock[[#This Row],[% THRESHOLD (RETURN)_2]]),"")</f>
        <v/>
      </c>
      <c r="P963" s="91"/>
      <c r="Q963" s="117" t="str">
        <f>IF(Stock[[#This Row],[BUYING QUANTITY]]&gt;0,Stock[[#This Row],[BUYING PRICE]]*(1+Stock[[#This Row],[% THRESHOLD (LOSS)]]),"")</f>
        <v/>
      </c>
      <c r="R963" s="106"/>
      <c r="S963" s="118" t="str">
        <f>IF(Stock[[#This Row],[CASH DIVIDEND]]&gt;0,Stock[[#This Row],[CASH DIVIDEND]]/(Stock[[#This Row],[BUYING PRICE]]*Stock[[#This Row],[BUYING QUANTITY]]),"")</f>
        <v/>
      </c>
      <c r="T963" s="106"/>
      <c r="U963" s="79"/>
      <c r="V963" s="97"/>
      <c r="W963" s="98"/>
      <c r="X963" s="168"/>
      <c r="Y963" s="126" t="str">
        <f>IF(Stock[[#This Row],[SELLING QUANTITY]]&gt;0,Stock[[#This Row],[SELLING PRICE]]*Stock[[#This Row],[SELLING QUANTITY]]*Stock[[#This Row],[% SELLING FEE]]+Stock[[#This Row],[SELLING PRICE]]*Stock[[#This Row],[SELLING QUANTITY]]*$D$12,"")</f>
        <v/>
      </c>
      <c r="Z963" s="127">
        <f>Stock[[#This Row],[BUYING QUANTITY]]+Stock[[#This Row],[STOCK DIVIDEND]]-Stock[[#This Row],[SELLING QUANTITY]]</f>
        <v>0</v>
      </c>
      <c r="AA96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3" s="121">
        <f ca="1">IF(Stock[[#This Row],[SELLING DATE]]&gt;0,Stock[[#This Row],[SELLING DATE]]-Stock[[#This Row],[BUY DATE]]+1,IF(Stock[[#This Row],[BUY DATE]]=0,0,TODAY()-Stock[[#This Row],[BUY DATE]]+1))</f>
        <v>0</v>
      </c>
      <c r="AC963" s="122" t="str">
        <f>IFERROR(Stock[[#This Row],[CASH DIVIDEND]]+Stock[[#This Row],[RETURN/(LOSS) FROM TRADING
(auto-fill)]],"")</f>
        <v/>
      </c>
      <c r="AD963" s="146" t="str">
        <f>IF(Stock[[#This Row],[SELLING QUANTITY]]&gt;0,SUM(Stock[[#This Row],[RETURN/(LOSS) FROM TRADING
(auto-fill)]],Stock[[#This Row],[CASH DIVIDEND]])/SUM(Stock[[#This Row],[BUYING PRICE]]*Stock[[#This Row],[SELLING QUANTITY]],Stock[[#This Row],[BUYING FEE
(auto-fill)]]*Stock[[#This Row],[SELLING QUANTITY]]/Stock[[#This Row],[BUYING QUANTITY]]),"")</f>
        <v/>
      </c>
      <c r="AE963" s="146" t="str">
        <f ca="1">IFERROR(IF(Stock[[#This Row],[HOLDING DAYS
(auto-fill)]]&lt;365,Stock[[#This Row],[% TOTAL RETURN/(LOSS)
(auto-fill)]]*365/Stock[[#This Row],[HOLDING DAYS
(auto-fill)]],POWER((1+Stock[[#This Row],[% TOTAL RETURN/(LOSS)
(auto-fill)]]),1/(Stock[[#This Row],[HOLDING DAYS
(auto-fill)]]/365))-1),"")</f>
        <v/>
      </c>
      <c r="AF963" s="92"/>
      <c r="AG963" s="149" t="str">
        <f>IF(Stock[[#This Row],[STATUS
(auto-fill)]]="HOLDING",Stock[[#This Row],[MARKET PRICE]]-Stock[[#This Row],[BUYING PRICE]],"")</f>
        <v/>
      </c>
      <c r="AH963" s="143" t="str">
        <f>IFERROR(Stock[[#This Row],[CHANGE
(auto-fill)]]/Stock[[#This Row],[BUYING PRICE]],"")</f>
        <v/>
      </c>
      <c r="AI963" s="129" t="str">
        <f>IF(Stock[[#This Row],[MARKET PRICE]]&gt;0,Stock[[#This Row],[MARKET PRICE]]*Stock[[#This Row],[REMAINING QUANTITY
(auto-fill)]],"")</f>
        <v/>
      </c>
    </row>
    <row r="964" spans="2:35">
      <c r="B964" s="112" t="str">
        <f>IF(AND(Stock[[#This Row],[BUYING QUANTITY]]&gt;0,Stock[[#This Row],[REMAINING QUANTITY
(auto-fill)]]=0),"SOLD OUT",
IF(AND(Stock[[#This Row],[BUYING QUANTITY]]&gt;0,Stock[[#This Row],[REMAINING QUANTITY
(auto-fill)]]&gt;0),"HOLDING",""))</f>
        <v/>
      </c>
      <c r="C964" s="111">
        <f t="shared" si="14"/>
        <v>951</v>
      </c>
      <c r="D964" s="79"/>
      <c r="E964" s="80"/>
      <c r="F964" s="162"/>
      <c r="G964" s="85"/>
      <c r="H964" s="86"/>
      <c r="I964" s="164"/>
      <c r="J964" s="115" t="str">
        <f>IF(Stock[[#This Row],[BUYING QUANTITY]]&gt;0,Stock[[#This Row],[BUYING PRICE]]*Stock[[#This Row],[BUYING QUANTITY]]*Stock[[#This Row],[% BUYING FEE]],"")</f>
        <v/>
      </c>
      <c r="K964" s="89"/>
      <c r="L964" s="90"/>
      <c r="M964" s="117" t="str">
        <f>IF(Stock[[#This Row],[BUYING QUANTITY]]&gt;0,Stock[[#This Row],[BUYING PRICE]]*(1+Stock[[#This Row],[% THRESHOLD (RETURN)_1]]),"")</f>
        <v/>
      </c>
      <c r="N964" s="91"/>
      <c r="O964" s="117" t="str">
        <f>IF(Stock[[#This Row],[BUYING QUANTITY]]&gt;0,Stock[[#This Row],[BUYING PRICE]]*(1+Stock[[#This Row],[% THRESHOLD (RETURN)_2]]),"")</f>
        <v/>
      </c>
      <c r="P964" s="91"/>
      <c r="Q964" s="117" t="str">
        <f>IF(Stock[[#This Row],[BUYING QUANTITY]]&gt;0,Stock[[#This Row],[BUYING PRICE]]*(1+Stock[[#This Row],[% THRESHOLD (LOSS)]]),"")</f>
        <v/>
      </c>
      <c r="R964" s="106"/>
      <c r="S964" s="118" t="str">
        <f>IF(Stock[[#This Row],[CASH DIVIDEND]]&gt;0,Stock[[#This Row],[CASH DIVIDEND]]/(Stock[[#This Row],[BUYING PRICE]]*Stock[[#This Row],[BUYING QUANTITY]]),"")</f>
        <v/>
      </c>
      <c r="T964" s="106"/>
      <c r="U964" s="79"/>
      <c r="V964" s="97"/>
      <c r="W964" s="98"/>
      <c r="X964" s="168"/>
      <c r="Y964" s="126" t="str">
        <f>IF(Stock[[#This Row],[SELLING QUANTITY]]&gt;0,Stock[[#This Row],[SELLING PRICE]]*Stock[[#This Row],[SELLING QUANTITY]]*Stock[[#This Row],[% SELLING FEE]]+Stock[[#This Row],[SELLING PRICE]]*Stock[[#This Row],[SELLING QUANTITY]]*$D$12,"")</f>
        <v/>
      </c>
      <c r="Z964" s="127">
        <f>Stock[[#This Row],[BUYING QUANTITY]]+Stock[[#This Row],[STOCK DIVIDEND]]-Stock[[#This Row],[SELLING QUANTITY]]</f>
        <v>0</v>
      </c>
      <c r="AA96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4" s="121">
        <f ca="1">IF(Stock[[#This Row],[SELLING DATE]]&gt;0,Stock[[#This Row],[SELLING DATE]]-Stock[[#This Row],[BUY DATE]]+1,IF(Stock[[#This Row],[BUY DATE]]=0,0,TODAY()-Stock[[#This Row],[BUY DATE]]+1))</f>
        <v>0</v>
      </c>
      <c r="AC964" s="122" t="str">
        <f>IFERROR(Stock[[#This Row],[CASH DIVIDEND]]+Stock[[#This Row],[RETURN/(LOSS) FROM TRADING
(auto-fill)]],"")</f>
        <v/>
      </c>
      <c r="AD964" s="146" t="str">
        <f>IF(Stock[[#This Row],[SELLING QUANTITY]]&gt;0,SUM(Stock[[#This Row],[RETURN/(LOSS) FROM TRADING
(auto-fill)]],Stock[[#This Row],[CASH DIVIDEND]])/SUM(Stock[[#This Row],[BUYING PRICE]]*Stock[[#This Row],[SELLING QUANTITY]],Stock[[#This Row],[BUYING FEE
(auto-fill)]]*Stock[[#This Row],[SELLING QUANTITY]]/Stock[[#This Row],[BUYING QUANTITY]]),"")</f>
        <v/>
      </c>
      <c r="AE964" s="146" t="str">
        <f ca="1">IFERROR(IF(Stock[[#This Row],[HOLDING DAYS
(auto-fill)]]&lt;365,Stock[[#This Row],[% TOTAL RETURN/(LOSS)
(auto-fill)]]*365/Stock[[#This Row],[HOLDING DAYS
(auto-fill)]],POWER((1+Stock[[#This Row],[% TOTAL RETURN/(LOSS)
(auto-fill)]]),1/(Stock[[#This Row],[HOLDING DAYS
(auto-fill)]]/365))-1),"")</f>
        <v/>
      </c>
      <c r="AF964" s="92"/>
      <c r="AG964" s="149" t="str">
        <f>IF(Stock[[#This Row],[STATUS
(auto-fill)]]="HOLDING",Stock[[#This Row],[MARKET PRICE]]-Stock[[#This Row],[BUYING PRICE]],"")</f>
        <v/>
      </c>
      <c r="AH964" s="143" t="str">
        <f>IFERROR(Stock[[#This Row],[CHANGE
(auto-fill)]]/Stock[[#This Row],[BUYING PRICE]],"")</f>
        <v/>
      </c>
      <c r="AI964" s="129" t="str">
        <f>IF(Stock[[#This Row],[MARKET PRICE]]&gt;0,Stock[[#This Row],[MARKET PRICE]]*Stock[[#This Row],[REMAINING QUANTITY
(auto-fill)]],"")</f>
        <v/>
      </c>
    </row>
    <row r="965" spans="2:35">
      <c r="B965" s="112" t="str">
        <f>IF(AND(Stock[[#This Row],[BUYING QUANTITY]]&gt;0,Stock[[#This Row],[REMAINING QUANTITY
(auto-fill)]]=0),"SOLD OUT",
IF(AND(Stock[[#This Row],[BUYING QUANTITY]]&gt;0,Stock[[#This Row],[REMAINING QUANTITY
(auto-fill)]]&gt;0),"HOLDING",""))</f>
        <v/>
      </c>
      <c r="C965" s="111">
        <f t="shared" si="14"/>
        <v>952</v>
      </c>
      <c r="D965" s="79"/>
      <c r="E965" s="80"/>
      <c r="F965" s="162"/>
      <c r="G965" s="85"/>
      <c r="H965" s="86"/>
      <c r="I965" s="164"/>
      <c r="J965" s="115" t="str">
        <f>IF(Stock[[#This Row],[BUYING QUANTITY]]&gt;0,Stock[[#This Row],[BUYING PRICE]]*Stock[[#This Row],[BUYING QUANTITY]]*Stock[[#This Row],[% BUYING FEE]],"")</f>
        <v/>
      </c>
      <c r="K965" s="89"/>
      <c r="L965" s="90"/>
      <c r="M965" s="117" t="str">
        <f>IF(Stock[[#This Row],[BUYING QUANTITY]]&gt;0,Stock[[#This Row],[BUYING PRICE]]*(1+Stock[[#This Row],[% THRESHOLD (RETURN)_1]]),"")</f>
        <v/>
      </c>
      <c r="N965" s="91"/>
      <c r="O965" s="117" t="str">
        <f>IF(Stock[[#This Row],[BUYING QUANTITY]]&gt;0,Stock[[#This Row],[BUYING PRICE]]*(1+Stock[[#This Row],[% THRESHOLD (RETURN)_2]]),"")</f>
        <v/>
      </c>
      <c r="P965" s="91"/>
      <c r="Q965" s="117" t="str">
        <f>IF(Stock[[#This Row],[BUYING QUANTITY]]&gt;0,Stock[[#This Row],[BUYING PRICE]]*(1+Stock[[#This Row],[% THRESHOLD (LOSS)]]),"")</f>
        <v/>
      </c>
      <c r="R965" s="106"/>
      <c r="S965" s="118" t="str">
        <f>IF(Stock[[#This Row],[CASH DIVIDEND]]&gt;0,Stock[[#This Row],[CASH DIVIDEND]]/(Stock[[#This Row],[BUYING PRICE]]*Stock[[#This Row],[BUYING QUANTITY]]),"")</f>
        <v/>
      </c>
      <c r="T965" s="106"/>
      <c r="U965" s="79"/>
      <c r="V965" s="97"/>
      <c r="W965" s="98"/>
      <c r="X965" s="168"/>
      <c r="Y965" s="126" t="str">
        <f>IF(Stock[[#This Row],[SELLING QUANTITY]]&gt;0,Stock[[#This Row],[SELLING PRICE]]*Stock[[#This Row],[SELLING QUANTITY]]*Stock[[#This Row],[% SELLING FEE]]+Stock[[#This Row],[SELLING PRICE]]*Stock[[#This Row],[SELLING QUANTITY]]*$D$12,"")</f>
        <v/>
      </c>
      <c r="Z965" s="127">
        <f>Stock[[#This Row],[BUYING QUANTITY]]+Stock[[#This Row],[STOCK DIVIDEND]]-Stock[[#This Row],[SELLING QUANTITY]]</f>
        <v>0</v>
      </c>
      <c r="AA96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5" s="121">
        <f ca="1">IF(Stock[[#This Row],[SELLING DATE]]&gt;0,Stock[[#This Row],[SELLING DATE]]-Stock[[#This Row],[BUY DATE]]+1,IF(Stock[[#This Row],[BUY DATE]]=0,0,TODAY()-Stock[[#This Row],[BUY DATE]]+1))</f>
        <v>0</v>
      </c>
      <c r="AC965" s="122" t="str">
        <f>IFERROR(Stock[[#This Row],[CASH DIVIDEND]]+Stock[[#This Row],[RETURN/(LOSS) FROM TRADING
(auto-fill)]],"")</f>
        <v/>
      </c>
      <c r="AD965" s="146" t="str">
        <f>IF(Stock[[#This Row],[SELLING QUANTITY]]&gt;0,SUM(Stock[[#This Row],[RETURN/(LOSS) FROM TRADING
(auto-fill)]],Stock[[#This Row],[CASH DIVIDEND]])/SUM(Stock[[#This Row],[BUYING PRICE]]*Stock[[#This Row],[SELLING QUANTITY]],Stock[[#This Row],[BUYING FEE
(auto-fill)]]*Stock[[#This Row],[SELLING QUANTITY]]/Stock[[#This Row],[BUYING QUANTITY]]),"")</f>
        <v/>
      </c>
      <c r="AE965" s="146" t="str">
        <f ca="1">IFERROR(IF(Stock[[#This Row],[HOLDING DAYS
(auto-fill)]]&lt;365,Stock[[#This Row],[% TOTAL RETURN/(LOSS)
(auto-fill)]]*365/Stock[[#This Row],[HOLDING DAYS
(auto-fill)]],POWER((1+Stock[[#This Row],[% TOTAL RETURN/(LOSS)
(auto-fill)]]),1/(Stock[[#This Row],[HOLDING DAYS
(auto-fill)]]/365))-1),"")</f>
        <v/>
      </c>
      <c r="AF965" s="92"/>
      <c r="AG965" s="149" t="str">
        <f>IF(Stock[[#This Row],[STATUS
(auto-fill)]]="HOLDING",Stock[[#This Row],[MARKET PRICE]]-Stock[[#This Row],[BUYING PRICE]],"")</f>
        <v/>
      </c>
      <c r="AH965" s="143" t="str">
        <f>IFERROR(Stock[[#This Row],[CHANGE
(auto-fill)]]/Stock[[#This Row],[BUYING PRICE]],"")</f>
        <v/>
      </c>
      <c r="AI965" s="129" t="str">
        <f>IF(Stock[[#This Row],[MARKET PRICE]]&gt;0,Stock[[#This Row],[MARKET PRICE]]*Stock[[#This Row],[REMAINING QUANTITY
(auto-fill)]],"")</f>
        <v/>
      </c>
    </row>
    <row r="966" spans="2:35">
      <c r="B966" s="112" t="str">
        <f>IF(AND(Stock[[#This Row],[BUYING QUANTITY]]&gt;0,Stock[[#This Row],[REMAINING QUANTITY
(auto-fill)]]=0),"SOLD OUT",
IF(AND(Stock[[#This Row],[BUYING QUANTITY]]&gt;0,Stock[[#This Row],[REMAINING QUANTITY
(auto-fill)]]&gt;0),"HOLDING",""))</f>
        <v/>
      </c>
      <c r="C966" s="111">
        <f t="shared" si="14"/>
        <v>953</v>
      </c>
      <c r="D966" s="79"/>
      <c r="E966" s="80"/>
      <c r="F966" s="162"/>
      <c r="G966" s="85"/>
      <c r="H966" s="86"/>
      <c r="I966" s="164"/>
      <c r="J966" s="115" t="str">
        <f>IF(Stock[[#This Row],[BUYING QUANTITY]]&gt;0,Stock[[#This Row],[BUYING PRICE]]*Stock[[#This Row],[BUYING QUANTITY]]*Stock[[#This Row],[% BUYING FEE]],"")</f>
        <v/>
      </c>
      <c r="K966" s="89"/>
      <c r="L966" s="90"/>
      <c r="M966" s="117" t="str">
        <f>IF(Stock[[#This Row],[BUYING QUANTITY]]&gt;0,Stock[[#This Row],[BUYING PRICE]]*(1+Stock[[#This Row],[% THRESHOLD (RETURN)_1]]),"")</f>
        <v/>
      </c>
      <c r="N966" s="91"/>
      <c r="O966" s="117" t="str">
        <f>IF(Stock[[#This Row],[BUYING QUANTITY]]&gt;0,Stock[[#This Row],[BUYING PRICE]]*(1+Stock[[#This Row],[% THRESHOLD (RETURN)_2]]),"")</f>
        <v/>
      </c>
      <c r="P966" s="91"/>
      <c r="Q966" s="117" t="str">
        <f>IF(Stock[[#This Row],[BUYING QUANTITY]]&gt;0,Stock[[#This Row],[BUYING PRICE]]*(1+Stock[[#This Row],[% THRESHOLD (LOSS)]]),"")</f>
        <v/>
      </c>
      <c r="R966" s="106"/>
      <c r="S966" s="118" t="str">
        <f>IF(Stock[[#This Row],[CASH DIVIDEND]]&gt;0,Stock[[#This Row],[CASH DIVIDEND]]/(Stock[[#This Row],[BUYING PRICE]]*Stock[[#This Row],[BUYING QUANTITY]]),"")</f>
        <v/>
      </c>
      <c r="T966" s="106"/>
      <c r="U966" s="79"/>
      <c r="V966" s="97"/>
      <c r="W966" s="98"/>
      <c r="X966" s="168"/>
      <c r="Y966" s="126" t="str">
        <f>IF(Stock[[#This Row],[SELLING QUANTITY]]&gt;0,Stock[[#This Row],[SELLING PRICE]]*Stock[[#This Row],[SELLING QUANTITY]]*Stock[[#This Row],[% SELLING FEE]]+Stock[[#This Row],[SELLING PRICE]]*Stock[[#This Row],[SELLING QUANTITY]]*$D$12,"")</f>
        <v/>
      </c>
      <c r="Z966" s="127">
        <f>Stock[[#This Row],[BUYING QUANTITY]]+Stock[[#This Row],[STOCK DIVIDEND]]-Stock[[#This Row],[SELLING QUANTITY]]</f>
        <v>0</v>
      </c>
      <c r="AA96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6" s="121">
        <f ca="1">IF(Stock[[#This Row],[SELLING DATE]]&gt;0,Stock[[#This Row],[SELLING DATE]]-Stock[[#This Row],[BUY DATE]]+1,IF(Stock[[#This Row],[BUY DATE]]=0,0,TODAY()-Stock[[#This Row],[BUY DATE]]+1))</f>
        <v>0</v>
      </c>
      <c r="AC966" s="122" t="str">
        <f>IFERROR(Stock[[#This Row],[CASH DIVIDEND]]+Stock[[#This Row],[RETURN/(LOSS) FROM TRADING
(auto-fill)]],"")</f>
        <v/>
      </c>
      <c r="AD966" s="146" t="str">
        <f>IF(Stock[[#This Row],[SELLING QUANTITY]]&gt;0,SUM(Stock[[#This Row],[RETURN/(LOSS) FROM TRADING
(auto-fill)]],Stock[[#This Row],[CASH DIVIDEND]])/SUM(Stock[[#This Row],[BUYING PRICE]]*Stock[[#This Row],[SELLING QUANTITY]],Stock[[#This Row],[BUYING FEE
(auto-fill)]]*Stock[[#This Row],[SELLING QUANTITY]]/Stock[[#This Row],[BUYING QUANTITY]]),"")</f>
        <v/>
      </c>
      <c r="AE966" s="146" t="str">
        <f ca="1">IFERROR(IF(Stock[[#This Row],[HOLDING DAYS
(auto-fill)]]&lt;365,Stock[[#This Row],[% TOTAL RETURN/(LOSS)
(auto-fill)]]*365/Stock[[#This Row],[HOLDING DAYS
(auto-fill)]],POWER((1+Stock[[#This Row],[% TOTAL RETURN/(LOSS)
(auto-fill)]]),1/(Stock[[#This Row],[HOLDING DAYS
(auto-fill)]]/365))-1),"")</f>
        <v/>
      </c>
      <c r="AF966" s="92"/>
      <c r="AG966" s="149" t="str">
        <f>IF(Stock[[#This Row],[STATUS
(auto-fill)]]="HOLDING",Stock[[#This Row],[MARKET PRICE]]-Stock[[#This Row],[BUYING PRICE]],"")</f>
        <v/>
      </c>
      <c r="AH966" s="143" t="str">
        <f>IFERROR(Stock[[#This Row],[CHANGE
(auto-fill)]]/Stock[[#This Row],[BUYING PRICE]],"")</f>
        <v/>
      </c>
      <c r="AI966" s="129" t="str">
        <f>IF(Stock[[#This Row],[MARKET PRICE]]&gt;0,Stock[[#This Row],[MARKET PRICE]]*Stock[[#This Row],[REMAINING QUANTITY
(auto-fill)]],"")</f>
        <v/>
      </c>
    </row>
    <row r="967" spans="2:35">
      <c r="B967" s="112" t="str">
        <f>IF(AND(Stock[[#This Row],[BUYING QUANTITY]]&gt;0,Stock[[#This Row],[REMAINING QUANTITY
(auto-fill)]]=0),"SOLD OUT",
IF(AND(Stock[[#This Row],[BUYING QUANTITY]]&gt;0,Stock[[#This Row],[REMAINING QUANTITY
(auto-fill)]]&gt;0),"HOLDING",""))</f>
        <v/>
      </c>
      <c r="C967" s="111">
        <f t="shared" si="14"/>
        <v>954</v>
      </c>
      <c r="D967" s="79"/>
      <c r="E967" s="80"/>
      <c r="F967" s="162"/>
      <c r="G967" s="85"/>
      <c r="H967" s="86"/>
      <c r="I967" s="164"/>
      <c r="J967" s="115" t="str">
        <f>IF(Stock[[#This Row],[BUYING QUANTITY]]&gt;0,Stock[[#This Row],[BUYING PRICE]]*Stock[[#This Row],[BUYING QUANTITY]]*Stock[[#This Row],[% BUYING FEE]],"")</f>
        <v/>
      </c>
      <c r="K967" s="89"/>
      <c r="L967" s="90"/>
      <c r="M967" s="117" t="str">
        <f>IF(Stock[[#This Row],[BUYING QUANTITY]]&gt;0,Stock[[#This Row],[BUYING PRICE]]*(1+Stock[[#This Row],[% THRESHOLD (RETURN)_1]]),"")</f>
        <v/>
      </c>
      <c r="N967" s="91"/>
      <c r="O967" s="117" t="str">
        <f>IF(Stock[[#This Row],[BUYING QUANTITY]]&gt;0,Stock[[#This Row],[BUYING PRICE]]*(1+Stock[[#This Row],[% THRESHOLD (RETURN)_2]]),"")</f>
        <v/>
      </c>
      <c r="P967" s="91"/>
      <c r="Q967" s="117" t="str">
        <f>IF(Stock[[#This Row],[BUYING QUANTITY]]&gt;0,Stock[[#This Row],[BUYING PRICE]]*(1+Stock[[#This Row],[% THRESHOLD (LOSS)]]),"")</f>
        <v/>
      </c>
      <c r="R967" s="106"/>
      <c r="S967" s="118" t="str">
        <f>IF(Stock[[#This Row],[CASH DIVIDEND]]&gt;0,Stock[[#This Row],[CASH DIVIDEND]]/(Stock[[#This Row],[BUYING PRICE]]*Stock[[#This Row],[BUYING QUANTITY]]),"")</f>
        <v/>
      </c>
      <c r="T967" s="106"/>
      <c r="U967" s="79"/>
      <c r="V967" s="97"/>
      <c r="W967" s="98"/>
      <c r="X967" s="168"/>
      <c r="Y967" s="126" t="str">
        <f>IF(Stock[[#This Row],[SELLING QUANTITY]]&gt;0,Stock[[#This Row],[SELLING PRICE]]*Stock[[#This Row],[SELLING QUANTITY]]*Stock[[#This Row],[% SELLING FEE]]+Stock[[#This Row],[SELLING PRICE]]*Stock[[#This Row],[SELLING QUANTITY]]*$D$12,"")</f>
        <v/>
      </c>
      <c r="Z967" s="127">
        <f>Stock[[#This Row],[BUYING QUANTITY]]+Stock[[#This Row],[STOCK DIVIDEND]]-Stock[[#This Row],[SELLING QUANTITY]]</f>
        <v>0</v>
      </c>
      <c r="AA96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7" s="121">
        <f ca="1">IF(Stock[[#This Row],[SELLING DATE]]&gt;0,Stock[[#This Row],[SELLING DATE]]-Stock[[#This Row],[BUY DATE]]+1,IF(Stock[[#This Row],[BUY DATE]]=0,0,TODAY()-Stock[[#This Row],[BUY DATE]]+1))</f>
        <v>0</v>
      </c>
      <c r="AC967" s="122" t="str">
        <f>IFERROR(Stock[[#This Row],[CASH DIVIDEND]]+Stock[[#This Row],[RETURN/(LOSS) FROM TRADING
(auto-fill)]],"")</f>
        <v/>
      </c>
      <c r="AD967" s="146" t="str">
        <f>IF(Stock[[#This Row],[SELLING QUANTITY]]&gt;0,SUM(Stock[[#This Row],[RETURN/(LOSS) FROM TRADING
(auto-fill)]],Stock[[#This Row],[CASH DIVIDEND]])/SUM(Stock[[#This Row],[BUYING PRICE]]*Stock[[#This Row],[SELLING QUANTITY]],Stock[[#This Row],[BUYING FEE
(auto-fill)]]*Stock[[#This Row],[SELLING QUANTITY]]/Stock[[#This Row],[BUYING QUANTITY]]),"")</f>
        <v/>
      </c>
      <c r="AE967" s="146" t="str">
        <f ca="1">IFERROR(IF(Stock[[#This Row],[HOLDING DAYS
(auto-fill)]]&lt;365,Stock[[#This Row],[% TOTAL RETURN/(LOSS)
(auto-fill)]]*365/Stock[[#This Row],[HOLDING DAYS
(auto-fill)]],POWER((1+Stock[[#This Row],[% TOTAL RETURN/(LOSS)
(auto-fill)]]),1/(Stock[[#This Row],[HOLDING DAYS
(auto-fill)]]/365))-1),"")</f>
        <v/>
      </c>
      <c r="AF967" s="92"/>
      <c r="AG967" s="149" t="str">
        <f>IF(Stock[[#This Row],[STATUS
(auto-fill)]]="HOLDING",Stock[[#This Row],[MARKET PRICE]]-Stock[[#This Row],[BUYING PRICE]],"")</f>
        <v/>
      </c>
      <c r="AH967" s="143" t="str">
        <f>IFERROR(Stock[[#This Row],[CHANGE
(auto-fill)]]/Stock[[#This Row],[BUYING PRICE]],"")</f>
        <v/>
      </c>
      <c r="AI967" s="129" t="str">
        <f>IF(Stock[[#This Row],[MARKET PRICE]]&gt;0,Stock[[#This Row],[MARKET PRICE]]*Stock[[#This Row],[REMAINING QUANTITY
(auto-fill)]],"")</f>
        <v/>
      </c>
    </row>
    <row r="968" spans="2:35">
      <c r="B968" s="112" t="str">
        <f>IF(AND(Stock[[#This Row],[BUYING QUANTITY]]&gt;0,Stock[[#This Row],[REMAINING QUANTITY
(auto-fill)]]=0),"SOLD OUT",
IF(AND(Stock[[#This Row],[BUYING QUANTITY]]&gt;0,Stock[[#This Row],[REMAINING QUANTITY
(auto-fill)]]&gt;0),"HOLDING",""))</f>
        <v/>
      </c>
      <c r="C968" s="111">
        <f t="shared" si="14"/>
        <v>955</v>
      </c>
      <c r="D968" s="79"/>
      <c r="E968" s="80"/>
      <c r="F968" s="162"/>
      <c r="G968" s="85"/>
      <c r="H968" s="86"/>
      <c r="I968" s="164"/>
      <c r="J968" s="115" t="str">
        <f>IF(Stock[[#This Row],[BUYING QUANTITY]]&gt;0,Stock[[#This Row],[BUYING PRICE]]*Stock[[#This Row],[BUYING QUANTITY]]*Stock[[#This Row],[% BUYING FEE]],"")</f>
        <v/>
      </c>
      <c r="K968" s="89"/>
      <c r="L968" s="90"/>
      <c r="M968" s="117" t="str">
        <f>IF(Stock[[#This Row],[BUYING QUANTITY]]&gt;0,Stock[[#This Row],[BUYING PRICE]]*(1+Stock[[#This Row],[% THRESHOLD (RETURN)_1]]),"")</f>
        <v/>
      </c>
      <c r="N968" s="91"/>
      <c r="O968" s="117" t="str">
        <f>IF(Stock[[#This Row],[BUYING QUANTITY]]&gt;0,Stock[[#This Row],[BUYING PRICE]]*(1+Stock[[#This Row],[% THRESHOLD (RETURN)_2]]),"")</f>
        <v/>
      </c>
      <c r="P968" s="91"/>
      <c r="Q968" s="117" t="str">
        <f>IF(Stock[[#This Row],[BUYING QUANTITY]]&gt;0,Stock[[#This Row],[BUYING PRICE]]*(1+Stock[[#This Row],[% THRESHOLD (LOSS)]]),"")</f>
        <v/>
      </c>
      <c r="R968" s="106"/>
      <c r="S968" s="118" t="str">
        <f>IF(Stock[[#This Row],[CASH DIVIDEND]]&gt;0,Stock[[#This Row],[CASH DIVIDEND]]/(Stock[[#This Row],[BUYING PRICE]]*Stock[[#This Row],[BUYING QUANTITY]]),"")</f>
        <v/>
      </c>
      <c r="T968" s="106"/>
      <c r="U968" s="79"/>
      <c r="V968" s="97"/>
      <c r="W968" s="98"/>
      <c r="X968" s="168"/>
      <c r="Y968" s="126" t="str">
        <f>IF(Stock[[#This Row],[SELLING QUANTITY]]&gt;0,Stock[[#This Row],[SELLING PRICE]]*Stock[[#This Row],[SELLING QUANTITY]]*Stock[[#This Row],[% SELLING FEE]]+Stock[[#This Row],[SELLING PRICE]]*Stock[[#This Row],[SELLING QUANTITY]]*$D$12,"")</f>
        <v/>
      </c>
      <c r="Z968" s="127">
        <f>Stock[[#This Row],[BUYING QUANTITY]]+Stock[[#This Row],[STOCK DIVIDEND]]-Stock[[#This Row],[SELLING QUANTITY]]</f>
        <v>0</v>
      </c>
      <c r="AA96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8" s="121">
        <f ca="1">IF(Stock[[#This Row],[SELLING DATE]]&gt;0,Stock[[#This Row],[SELLING DATE]]-Stock[[#This Row],[BUY DATE]]+1,IF(Stock[[#This Row],[BUY DATE]]=0,0,TODAY()-Stock[[#This Row],[BUY DATE]]+1))</f>
        <v>0</v>
      </c>
      <c r="AC968" s="122" t="str">
        <f>IFERROR(Stock[[#This Row],[CASH DIVIDEND]]+Stock[[#This Row],[RETURN/(LOSS) FROM TRADING
(auto-fill)]],"")</f>
        <v/>
      </c>
      <c r="AD968" s="146" t="str">
        <f>IF(Stock[[#This Row],[SELLING QUANTITY]]&gt;0,SUM(Stock[[#This Row],[RETURN/(LOSS) FROM TRADING
(auto-fill)]],Stock[[#This Row],[CASH DIVIDEND]])/SUM(Stock[[#This Row],[BUYING PRICE]]*Stock[[#This Row],[SELLING QUANTITY]],Stock[[#This Row],[BUYING FEE
(auto-fill)]]*Stock[[#This Row],[SELLING QUANTITY]]/Stock[[#This Row],[BUYING QUANTITY]]),"")</f>
        <v/>
      </c>
      <c r="AE968" s="146" t="str">
        <f ca="1">IFERROR(IF(Stock[[#This Row],[HOLDING DAYS
(auto-fill)]]&lt;365,Stock[[#This Row],[% TOTAL RETURN/(LOSS)
(auto-fill)]]*365/Stock[[#This Row],[HOLDING DAYS
(auto-fill)]],POWER((1+Stock[[#This Row],[% TOTAL RETURN/(LOSS)
(auto-fill)]]),1/(Stock[[#This Row],[HOLDING DAYS
(auto-fill)]]/365))-1),"")</f>
        <v/>
      </c>
      <c r="AF968" s="92"/>
      <c r="AG968" s="149" t="str">
        <f>IF(Stock[[#This Row],[STATUS
(auto-fill)]]="HOLDING",Stock[[#This Row],[MARKET PRICE]]-Stock[[#This Row],[BUYING PRICE]],"")</f>
        <v/>
      </c>
      <c r="AH968" s="143" t="str">
        <f>IFERROR(Stock[[#This Row],[CHANGE
(auto-fill)]]/Stock[[#This Row],[BUYING PRICE]],"")</f>
        <v/>
      </c>
      <c r="AI968" s="129" t="str">
        <f>IF(Stock[[#This Row],[MARKET PRICE]]&gt;0,Stock[[#This Row],[MARKET PRICE]]*Stock[[#This Row],[REMAINING QUANTITY
(auto-fill)]],"")</f>
        <v/>
      </c>
    </row>
    <row r="969" spans="2:35">
      <c r="B969" s="112" t="str">
        <f>IF(AND(Stock[[#This Row],[BUYING QUANTITY]]&gt;0,Stock[[#This Row],[REMAINING QUANTITY
(auto-fill)]]=0),"SOLD OUT",
IF(AND(Stock[[#This Row],[BUYING QUANTITY]]&gt;0,Stock[[#This Row],[REMAINING QUANTITY
(auto-fill)]]&gt;0),"HOLDING",""))</f>
        <v/>
      </c>
      <c r="C969" s="111">
        <f t="shared" si="14"/>
        <v>956</v>
      </c>
      <c r="D969" s="79"/>
      <c r="E969" s="80"/>
      <c r="F969" s="162"/>
      <c r="G969" s="85"/>
      <c r="H969" s="86"/>
      <c r="I969" s="164"/>
      <c r="J969" s="115" t="str">
        <f>IF(Stock[[#This Row],[BUYING QUANTITY]]&gt;0,Stock[[#This Row],[BUYING PRICE]]*Stock[[#This Row],[BUYING QUANTITY]]*Stock[[#This Row],[% BUYING FEE]],"")</f>
        <v/>
      </c>
      <c r="K969" s="89"/>
      <c r="L969" s="90"/>
      <c r="M969" s="117" t="str">
        <f>IF(Stock[[#This Row],[BUYING QUANTITY]]&gt;0,Stock[[#This Row],[BUYING PRICE]]*(1+Stock[[#This Row],[% THRESHOLD (RETURN)_1]]),"")</f>
        <v/>
      </c>
      <c r="N969" s="91"/>
      <c r="O969" s="117" t="str">
        <f>IF(Stock[[#This Row],[BUYING QUANTITY]]&gt;0,Stock[[#This Row],[BUYING PRICE]]*(1+Stock[[#This Row],[% THRESHOLD (RETURN)_2]]),"")</f>
        <v/>
      </c>
      <c r="P969" s="91"/>
      <c r="Q969" s="117" t="str">
        <f>IF(Stock[[#This Row],[BUYING QUANTITY]]&gt;0,Stock[[#This Row],[BUYING PRICE]]*(1+Stock[[#This Row],[% THRESHOLD (LOSS)]]),"")</f>
        <v/>
      </c>
      <c r="R969" s="106"/>
      <c r="S969" s="118" t="str">
        <f>IF(Stock[[#This Row],[CASH DIVIDEND]]&gt;0,Stock[[#This Row],[CASH DIVIDEND]]/(Stock[[#This Row],[BUYING PRICE]]*Stock[[#This Row],[BUYING QUANTITY]]),"")</f>
        <v/>
      </c>
      <c r="T969" s="106"/>
      <c r="U969" s="79"/>
      <c r="V969" s="97"/>
      <c r="W969" s="98"/>
      <c r="X969" s="168"/>
      <c r="Y969" s="126" t="str">
        <f>IF(Stock[[#This Row],[SELLING QUANTITY]]&gt;0,Stock[[#This Row],[SELLING PRICE]]*Stock[[#This Row],[SELLING QUANTITY]]*Stock[[#This Row],[% SELLING FEE]]+Stock[[#This Row],[SELLING PRICE]]*Stock[[#This Row],[SELLING QUANTITY]]*$D$12,"")</f>
        <v/>
      </c>
      <c r="Z969" s="127">
        <f>Stock[[#This Row],[BUYING QUANTITY]]+Stock[[#This Row],[STOCK DIVIDEND]]-Stock[[#This Row],[SELLING QUANTITY]]</f>
        <v>0</v>
      </c>
      <c r="AA96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69" s="121">
        <f ca="1">IF(Stock[[#This Row],[SELLING DATE]]&gt;0,Stock[[#This Row],[SELLING DATE]]-Stock[[#This Row],[BUY DATE]]+1,IF(Stock[[#This Row],[BUY DATE]]=0,0,TODAY()-Stock[[#This Row],[BUY DATE]]+1))</f>
        <v>0</v>
      </c>
      <c r="AC969" s="122" t="str">
        <f>IFERROR(Stock[[#This Row],[CASH DIVIDEND]]+Stock[[#This Row],[RETURN/(LOSS) FROM TRADING
(auto-fill)]],"")</f>
        <v/>
      </c>
      <c r="AD969" s="146" t="str">
        <f>IF(Stock[[#This Row],[SELLING QUANTITY]]&gt;0,SUM(Stock[[#This Row],[RETURN/(LOSS) FROM TRADING
(auto-fill)]],Stock[[#This Row],[CASH DIVIDEND]])/SUM(Stock[[#This Row],[BUYING PRICE]]*Stock[[#This Row],[SELLING QUANTITY]],Stock[[#This Row],[BUYING FEE
(auto-fill)]]*Stock[[#This Row],[SELLING QUANTITY]]/Stock[[#This Row],[BUYING QUANTITY]]),"")</f>
        <v/>
      </c>
      <c r="AE969" s="146" t="str">
        <f ca="1">IFERROR(IF(Stock[[#This Row],[HOLDING DAYS
(auto-fill)]]&lt;365,Stock[[#This Row],[% TOTAL RETURN/(LOSS)
(auto-fill)]]*365/Stock[[#This Row],[HOLDING DAYS
(auto-fill)]],POWER((1+Stock[[#This Row],[% TOTAL RETURN/(LOSS)
(auto-fill)]]),1/(Stock[[#This Row],[HOLDING DAYS
(auto-fill)]]/365))-1),"")</f>
        <v/>
      </c>
      <c r="AF969" s="92"/>
      <c r="AG969" s="149" t="str">
        <f>IF(Stock[[#This Row],[STATUS
(auto-fill)]]="HOLDING",Stock[[#This Row],[MARKET PRICE]]-Stock[[#This Row],[BUYING PRICE]],"")</f>
        <v/>
      </c>
      <c r="AH969" s="143" t="str">
        <f>IFERROR(Stock[[#This Row],[CHANGE
(auto-fill)]]/Stock[[#This Row],[BUYING PRICE]],"")</f>
        <v/>
      </c>
      <c r="AI969" s="129" t="str">
        <f>IF(Stock[[#This Row],[MARKET PRICE]]&gt;0,Stock[[#This Row],[MARKET PRICE]]*Stock[[#This Row],[REMAINING QUANTITY
(auto-fill)]],"")</f>
        <v/>
      </c>
    </row>
    <row r="970" spans="2:35">
      <c r="B970" s="112" t="str">
        <f>IF(AND(Stock[[#This Row],[BUYING QUANTITY]]&gt;0,Stock[[#This Row],[REMAINING QUANTITY
(auto-fill)]]=0),"SOLD OUT",
IF(AND(Stock[[#This Row],[BUYING QUANTITY]]&gt;0,Stock[[#This Row],[REMAINING QUANTITY
(auto-fill)]]&gt;0),"HOLDING",""))</f>
        <v/>
      </c>
      <c r="C970" s="111">
        <f t="shared" si="14"/>
        <v>957</v>
      </c>
      <c r="D970" s="79"/>
      <c r="E970" s="80"/>
      <c r="F970" s="162"/>
      <c r="G970" s="85"/>
      <c r="H970" s="86"/>
      <c r="I970" s="164"/>
      <c r="J970" s="115" t="str">
        <f>IF(Stock[[#This Row],[BUYING QUANTITY]]&gt;0,Stock[[#This Row],[BUYING PRICE]]*Stock[[#This Row],[BUYING QUANTITY]]*Stock[[#This Row],[% BUYING FEE]],"")</f>
        <v/>
      </c>
      <c r="K970" s="89"/>
      <c r="L970" s="90"/>
      <c r="M970" s="117" t="str">
        <f>IF(Stock[[#This Row],[BUYING QUANTITY]]&gt;0,Stock[[#This Row],[BUYING PRICE]]*(1+Stock[[#This Row],[% THRESHOLD (RETURN)_1]]),"")</f>
        <v/>
      </c>
      <c r="N970" s="91"/>
      <c r="O970" s="117" t="str">
        <f>IF(Stock[[#This Row],[BUYING QUANTITY]]&gt;0,Stock[[#This Row],[BUYING PRICE]]*(1+Stock[[#This Row],[% THRESHOLD (RETURN)_2]]),"")</f>
        <v/>
      </c>
      <c r="P970" s="91"/>
      <c r="Q970" s="117" t="str">
        <f>IF(Stock[[#This Row],[BUYING QUANTITY]]&gt;0,Stock[[#This Row],[BUYING PRICE]]*(1+Stock[[#This Row],[% THRESHOLD (LOSS)]]),"")</f>
        <v/>
      </c>
      <c r="R970" s="106"/>
      <c r="S970" s="118" t="str">
        <f>IF(Stock[[#This Row],[CASH DIVIDEND]]&gt;0,Stock[[#This Row],[CASH DIVIDEND]]/(Stock[[#This Row],[BUYING PRICE]]*Stock[[#This Row],[BUYING QUANTITY]]),"")</f>
        <v/>
      </c>
      <c r="T970" s="106"/>
      <c r="U970" s="79"/>
      <c r="V970" s="97"/>
      <c r="W970" s="98"/>
      <c r="X970" s="168"/>
      <c r="Y970" s="126" t="str">
        <f>IF(Stock[[#This Row],[SELLING QUANTITY]]&gt;0,Stock[[#This Row],[SELLING PRICE]]*Stock[[#This Row],[SELLING QUANTITY]]*Stock[[#This Row],[% SELLING FEE]]+Stock[[#This Row],[SELLING PRICE]]*Stock[[#This Row],[SELLING QUANTITY]]*$D$12,"")</f>
        <v/>
      </c>
      <c r="Z970" s="127">
        <f>Stock[[#This Row],[BUYING QUANTITY]]+Stock[[#This Row],[STOCK DIVIDEND]]-Stock[[#This Row],[SELLING QUANTITY]]</f>
        <v>0</v>
      </c>
      <c r="AA97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0" s="121">
        <f ca="1">IF(Stock[[#This Row],[SELLING DATE]]&gt;0,Stock[[#This Row],[SELLING DATE]]-Stock[[#This Row],[BUY DATE]]+1,IF(Stock[[#This Row],[BUY DATE]]=0,0,TODAY()-Stock[[#This Row],[BUY DATE]]+1))</f>
        <v>0</v>
      </c>
      <c r="AC970" s="122" t="str">
        <f>IFERROR(Stock[[#This Row],[CASH DIVIDEND]]+Stock[[#This Row],[RETURN/(LOSS) FROM TRADING
(auto-fill)]],"")</f>
        <v/>
      </c>
      <c r="AD970" s="146" t="str">
        <f>IF(Stock[[#This Row],[SELLING QUANTITY]]&gt;0,SUM(Stock[[#This Row],[RETURN/(LOSS) FROM TRADING
(auto-fill)]],Stock[[#This Row],[CASH DIVIDEND]])/SUM(Stock[[#This Row],[BUYING PRICE]]*Stock[[#This Row],[SELLING QUANTITY]],Stock[[#This Row],[BUYING FEE
(auto-fill)]]*Stock[[#This Row],[SELLING QUANTITY]]/Stock[[#This Row],[BUYING QUANTITY]]),"")</f>
        <v/>
      </c>
      <c r="AE970" s="146" t="str">
        <f ca="1">IFERROR(IF(Stock[[#This Row],[HOLDING DAYS
(auto-fill)]]&lt;365,Stock[[#This Row],[% TOTAL RETURN/(LOSS)
(auto-fill)]]*365/Stock[[#This Row],[HOLDING DAYS
(auto-fill)]],POWER((1+Stock[[#This Row],[% TOTAL RETURN/(LOSS)
(auto-fill)]]),1/(Stock[[#This Row],[HOLDING DAYS
(auto-fill)]]/365))-1),"")</f>
        <v/>
      </c>
      <c r="AF970" s="92"/>
      <c r="AG970" s="149" t="str">
        <f>IF(Stock[[#This Row],[STATUS
(auto-fill)]]="HOLDING",Stock[[#This Row],[MARKET PRICE]]-Stock[[#This Row],[BUYING PRICE]],"")</f>
        <v/>
      </c>
      <c r="AH970" s="143" t="str">
        <f>IFERROR(Stock[[#This Row],[CHANGE
(auto-fill)]]/Stock[[#This Row],[BUYING PRICE]],"")</f>
        <v/>
      </c>
      <c r="AI970" s="129" t="str">
        <f>IF(Stock[[#This Row],[MARKET PRICE]]&gt;0,Stock[[#This Row],[MARKET PRICE]]*Stock[[#This Row],[REMAINING QUANTITY
(auto-fill)]],"")</f>
        <v/>
      </c>
    </row>
    <row r="971" spans="2:35">
      <c r="B971" s="112" t="str">
        <f>IF(AND(Stock[[#This Row],[BUYING QUANTITY]]&gt;0,Stock[[#This Row],[REMAINING QUANTITY
(auto-fill)]]=0),"SOLD OUT",
IF(AND(Stock[[#This Row],[BUYING QUANTITY]]&gt;0,Stock[[#This Row],[REMAINING QUANTITY
(auto-fill)]]&gt;0),"HOLDING",""))</f>
        <v/>
      </c>
      <c r="C971" s="111">
        <f t="shared" si="14"/>
        <v>958</v>
      </c>
      <c r="D971" s="79"/>
      <c r="E971" s="80"/>
      <c r="F971" s="162"/>
      <c r="G971" s="85"/>
      <c r="H971" s="86"/>
      <c r="I971" s="164"/>
      <c r="J971" s="115" t="str">
        <f>IF(Stock[[#This Row],[BUYING QUANTITY]]&gt;0,Stock[[#This Row],[BUYING PRICE]]*Stock[[#This Row],[BUYING QUANTITY]]*Stock[[#This Row],[% BUYING FEE]],"")</f>
        <v/>
      </c>
      <c r="K971" s="89"/>
      <c r="L971" s="90"/>
      <c r="M971" s="117" t="str">
        <f>IF(Stock[[#This Row],[BUYING QUANTITY]]&gt;0,Stock[[#This Row],[BUYING PRICE]]*(1+Stock[[#This Row],[% THRESHOLD (RETURN)_1]]),"")</f>
        <v/>
      </c>
      <c r="N971" s="91"/>
      <c r="O971" s="117" t="str">
        <f>IF(Stock[[#This Row],[BUYING QUANTITY]]&gt;0,Stock[[#This Row],[BUYING PRICE]]*(1+Stock[[#This Row],[% THRESHOLD (RETURN)_2]]),"")</f>
        <v/>
      </c>
      <c r="P971" s="91"/>
      <c r="Q971" s="117" t="str">
        <f>IF(Stock[[#This Row],[BUYING QUANTITY]]&gt;0,Stock[[#This Row],[BUYING PRICE]]*(1+Stock[[#This Row],[% THRESHOLD (LOSS)]]),"")</f>
        <v/>
      </c>
      <c r="R971" s="106"/>
      <c r="S971" s="118" t="str">
        <f>IF(Stock[[#This Row],[CASH DIVIDEND]]&gt;0,Stock[[#This Row],[CASH DIVIDEND]]/(Stock[[#This Row],[BUYING PRICE]]*Stock[[#This Row],[BUYING QUANTITY]]),"")</f>
        <v/>
      </c>
      <c r="T971" s="106"/>
      <c r="U971" s="79"/>
      <c r="V971" s="97"/>
      <c r="W971" s="98"/>
      <c r="X971" s="168"/>
      <c r="Y971" s="126" t="str">
        <f>IF(Stock[[#This Row],[SELLING QUANTITY]]&gt;0,Stock[[#This Row],[SELLING PRICE]]*Stock[[#This Row],[SELLING QUANTITY]]*Stock[[#This Row],[% SELLING FEE]]+Stock[[#This Row],[SELLING PRICE]]*Stock[[#This Row],[SELLING QUANTITY]]*$D$12,"")</f>
        <v/>
      </c>
      <c r="Z971" s="127">
        <f>Stock[[#This Row],[BUYING QUANTITY]]+Stock[[#This Row],[STOCK DIVIDEND]]-Stock[[#This Row],[SELLING QUANTITY]]</f>
        <v>0</v>
      </c>
      <c r="AA97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1" s="121">
        <f ca="1">IF(Stock[[#This Row],[SELLING DATE]]&gt;0,Stock[[#This Row],[SELLING DATE]]-Stock[[#This Row],[BUY DATE]]+1,IF(Stock[[#This Row],[BUY DATE]]=0,0,TODAY()-Stock[[#This Row],[BUY DATE]]+1))</f>
        <v>0</v>
      </c>
      <c r="AC971" s="122" t="str">
        <f>IFERROR(Stock[[#This Row],[CASH DIVIDEND]]+Stock[[#This Row],[RETURN/(LOSS) FROM TRADING
(auto-fill)]],"")</f>
        <v/>
      </c>
      <c r="AD971" s="146" t="str">
        <f>IF(Stock[[#This Row],[SELLING QUANTITY]]&gt;0,SUM(Stock[[#This Row],[RETURN/(LOSS) FROM TRADING
(auto-fill)]],Stock[[#This Row],[CASH DIVIDEND]])/SUM(Stock[[#This Row],[BUYING PRICE]]*Stock[[#This Row],[SELLING QUANTITY]],Stock[[#This Row],[BUYING FEE
(auto-fill)]]*Stock[[#This Row],[SELLING QUANTITY]]/Stock[[#This Row],[BUYING QUANTITY]]),"")</f>
        <v/>
      </c>
      <c r="AE971" s="146" t="str">
        <f ca="1">IFERROR(IF(Stock[[#This Row],[HOLDING DAYS
(auto-fill)]]&lt;365,Stock[[#This Row],[% TOTAL RETURN/(LOSS)
(auto-fill)]]*365/Stock[[#This Row],[HOLDING DAYS
(auto-fill)]],POWER((1+Stock[[#This Row],[% TOTAL RETURN/(LOSS)
(auto-fill)]]),1/(Stock[[#This Row],[HOLDING DAYS
(auto-fill)]]/365))-1),"")</f>
        <v/>
      </c>
      <c r="AF971" s="92"/>
      <c r="AG971" s="149" t="str">
        <f>IF(Stock[[#This Row],[STATUS
(auto-fill)]]="HOLDING",Stock[[#This Row],[MARKET PRICE]]-Stock[[#This Row],[BUYING PRICE]],"")</f>
        <v/>
      </c>
      <c r="AH971" s="143" t="str">
        <f>IFERROR(Stock[[#This Row],[CHANGE
(auto-fill)]]/Stock[[#This Row],[BUYING PRICE]],"")</f>
        <v/>
      </c>
      <c r="AI971" s="129" t="str">
        <f>IF(Stock[[#This Row],[MARKET PRICE]]&gt;0,Stock[[#This Row],[MARKET PRICE]]*Stock[[#This Row],[REMAINING QUANTITY
(auto-fill)]],"")</f>
        <v/>
      </c>
    </row>
    <row r="972" spans="2:35">
      <c r="B972" s="112" t="str">
        <f>IF(AND(Stock[[#This Row],[BUYING QUANTITY]]&gt;0,Stock[[#This Row],[REMAINING QUANTITY
(auto-fill)]]=0),"SOLD OUT",
IF(AND(Stock[[#This Row],[BUYING QUANTITY]]&gt;0,Stock[[#This Row],[REMAINING QUANTITY
(auto-fill)]]&gt;0),"HOLDING",""))</f>
        <v/>
      </c>
      <c r="C972" s="111">
        <f t="shared" si="14"/>
        <v>959</v>
      </c>
      <c r="D972" s="79"/>
      <c r="E972" s="80"/>
      <c r="F972" s="162"/>
      <c r="G972" s="85"/>
      <c r="H972" s="86"/>
      <c r="I972" s="164"/>
      <c r="J972" s="115" t="str">
        <f>IF(Stock[[#This Row],[BUYING QUANTITY]]&gt;0,Stock[[#This Row],[BUYING PRICE]]*Stock[[#This Row],[BUYING QUANTITY]]*Stock[[#This Row],[% BUYING FEE]],"")</f>
        <v/>
      </c>
      <c r="K972" s="89"/>
      <c r="L972" s="90"/>
      <c r="M972" s="117" t="str">
        <f>IF(Stock[[#This Row],[BUYING QUANTITY]]&gt;0,Stock[[#This Row],[BUYING PRICE]]*(1+Stock[[#This Row],[% THRESHOLD (RETURN)_1]]),"")</f>
        <v/>
      </c>
      <c r="N972" s="91"/>
      <c r="O972" s="117" t="str">
        <f>IF(Stock[[#This Row],[BUYING QUANTITY]]&gt;0,Stock[[#This Row],[BUYING PRICE]]*(1+Stock[[#This Row],[% THRESHOLD (RETURN)_2]]),"")</f>
        <v/>
      </c>
      <c r="P972" s="91"/>
      <c r="Q972" s="117" t="str">
        <f>IF(Stock[[#This Row],[BUYING QUANTITY]]&gt;0,Stock[[#This Row],[BUYING PRICE]]*(1+Stock[[#This Row],[% THRESHOLD (LOSS)]]),"")</f>
        <v/>
      </c>
      <c r="R972" s="106"/>
      <c r="S972" s="118" t="str">
        <f>IF(Stock[[#This Row],[CASH DIVIDEND]]&gt;0,Stock[[#This Row],[CASH DIVIDEND]]/(Stock[[#This Row],[BUYING PRICE]]*Stock[[#This Row],[BUYING QUANTITY]]),"")</f>
        <v/>
      </c>
      <c r="T972" s="106"/>
      <c r="U972" s="79"/>
      <c r="V972" s="97"/>
      <c r="W972" s="98"/>
      <c r="X972" s="168"/>
      <c r="Y972" s="126" t="str">
        <f>IF(Stock[[#This Row],[SELLING QUANTITY]]&gt;0,Stock[[#This Row],[SELLING PRICE]]*Stock[[#This Row],[SELLING QUANTITY]]*Stock[[#This Row],[% SELLING FEE]]+Stock[[#This Row],[SELLING PRICE]]*Stock[[#This Row],[SELLING QUANTITY]]*$D$12,"")</f>
        <v/>
      </c>
      <c r="Z972" s="127">
        <f>Stock[[#This Row],[BUYING QUANTITY]]+Stock[[#This Row],[STOCK DIVIDEND]]-Stock[[#This Row],[SELLING QUANTITY]]</f>
        <v>0</v>
      </c>
      <c r="AA97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2" s="121">
        <f ca="1">IF(Stock[[#This Row],[SELLING DATE]]&gt;0,Stock[[#This Row],[SELLING DATE]]-Stock[[#This Row],[BUY DATE]]+1,IF(Stock[[#This Row],[BUY DATE]]=0,0,TODAY()-Stock[[#This Row],[BUY DATE]]+1))</f>
        <v>0</v>
      </c>
      <c r="AC972" s="122" t="str">
        <f>IFERROR(Stock[[#This Row],[CASH DIVIDEND]]+Stock[[#This Row],[RETURN/(LOSS) FROM TRADING
(auto-fill)]],"")</f>
        <v/>
      </c>
      <c r="AD972" s="146" t="str">
        <f>IF(Stock[[#This Row],[SELLING QUANTITY]]&gt;0,SUM(Stock[[#This Row],[RETURN/(LOSS) FROM TRADING
(auto-fill)]],Stock[[#This Row],[CASH DIVIDEND]])/SUM(Stock[[#This Row],[BUYING PRICE]]*Stock[[#This Row],[SELLING QUANTITY]],Stock[[#This Row],[BUYING FEE
(auto-fill)]]*Stock[[#This Row],[SELLING QUANTITY]]/Stock[[#This Row],[BUYING QUANTITY]]),"")</f>
        <v/>
      </c>
      <c r="AE972" s="146" t="str">
        <f ca="1">IFERROR(IF(Stock[[#This Row],[HOLDING DAYS
(auto-fill)]]&lt;365,Stock[[#This Row],[% TOTAL RETURN/(LOSS)
(auto-fill)]]*365/Stock[[#This Row],[HOLDING DAYS
(auto-fill)]],POWER((1+Stock[[#This Row],[% TOTAL RETURN/(LOSS)
(auto-fill)]]),1/(Stock[[#This Row],[HOLDING DAYS
(auto-fill)]]/365))-1),"")</f>
        <v/>
      </c>
      <c r="AF972" s="92"/>
      <c r="AG972" s="149" t="str">
        <f>IF(Stock[[#This Row],[STATUS
(auto-fill)]]="HOLDING",Stock[[#This Row],[MARKET PRICE]]-Stock[[#This Row],[BUYING PRICE]],"")</f>
        <v/>
      </c>
      <c r="AH972" s="143" t="str">
        <f>IFERROR(Stock[[#This Row],[CHANGE
(auto-fill)]]/Stock[[#This Row],[BUYING PRICE]],"")</f>
        <v/>
      </c>
      <c r="AI972" s="129" t="str">
        <f>IF(Stock[[#This Row],[MARKET PRICE]]&gt;0,Stock[[#This Row],[MARKET PRICE]]*Stock[[#This Row],[REMAINING QUANTITY
(auto-fill)]],"")</f>
        <v/>
      </c>
    </row>
    <row r="973" spans="2:35">
      <c r="B973" s="112" t="str">
        <f>IF(AND(Stock[[#This Row],[BUYING QUANTITY]]&gt;0,Stock[[#This Row],[REMAINING QUANTITY
(auto-fill)]]=0),"SOLD OUT",
IF(AND(Stock[[#This Row],[BUYING QUANTITY]]&gt;0,Stock[[#This Row],[REMAINING QUANTITY
(auto-fill)]]&gt;0),"HOLDING",""))</f>
        <v/>
      </c>
      <c r="C973" s="111">
        <f t="shared" si="14"/>
        <v>960</v>
      </c>
      <c r="D973" s="79"/>
      <c r="E973" s="80"/>
      <c r="F973" s="162"/>
      <c r="G973" s="85"/>
      <c r="H973" s="86"/>
      <c r="I973" s="164"/>
      <c r="J973" s="115" t="str">
        <f>IF(Stock[[#This Row],[BUYING QUANTITY]]&gt;0,Stock[[#This Row],[BUYING PRICE]]*Stock[[#This Row],[BUYING QUANTITY]]*Stock[[#This Row],[% BUYING FEE]],"")</f>
        <v/>
      </c>
      <c r="K973" s="89"/>
      <c r="L973" s="90"/>
      <c r="M973" s="117" t="str">
        <f>IF(Stock[[#This Row],[BUYING QUANTITY]]&gt;0,Stock[[#This Row],[BUYING PRICE]]*(1+Stock[[#This Row],[% THRESHOLD (RETURN)_1]]),"")</f>
        <v/>
      </c>
      <c r="N973" s="91"/>
      <c r="O973" s="117" t="str">
        <f>IF(Stock[[#This Row],[BUYING QUANTITY]]&gt;0,Stock[[#This Row],[BUYING PRICE]]*(1+Stock[[#This Row],[% THRESHOLD (RETURN)_2]]),"")</f>
        <v/>
      </c>
      <c r="P973" s="91"/>
      <c r="Q973" s="117" t="str">
        <f>IF(Stock[[#This Row],[BUYING QUANTITY]]&gt;0,Stock[[#This Row],[BUYING PRICE]]*(1+Stock[[#This Row],[% THRESHOLD (LOSS)]]),"")</f>
        <v/>
      </c>
      <c r="R973" s="106"/>
      <c r="S973" s="118" t="str">
        <f>IF(Stock[[#This Row],[CASH DIVIDEND]]&gt;0,Stock[[#This Row],[CASH DIVIDEND]]/(Stock[[#This Row],[BUYING PRICE]]*Stock[[#This Row],[BUYING QUANTITY]]),"")</f>
        <v/>
      </c>
      <c r="T973" s="106"/>
      <c r="U973" s="79"/>
      <c r="V973" s="97"/>
      <c r="W973" s="98"/>
      <c r="X973" s="168"/>
      <c r="Y973" s="126" t="str">
        <f>IF(Stock[[#This Row],[SELLING QUANTITY]]&gt;0,Stock[[#This Row],[SELLING PRICE]]*Stock[[#This Row],[SELLING QUANTITY]]*Stock[[#This Row],[% SELLING FEE]]+Stock[[#This Row],[SELLING PRICE]]*Stock[[#This Row],[SELLING QUANTITY]]*$D$12,"")</f>
        <v/>
      </c>
      <c r="Z973" s="127">
        <f>Stock[[#This Row],[BUYING QUANTITY]]+Stock[[#This Row],[STOCK DIVIDEND]]-Stock[[#This Row],[SELLING QUANTITY]]</f>
        <v>0</v>
      </c>
      <c r="AA97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3" s="121">
        <f ca="1">IF(Stock[[#This Row],[SELLING DATE]]&gt;0,Stock[[#This Row],[SELLING DATE]]-Stock[[#This Row],[BUY DATE]]+1,IF(Stock[[#This Row],[BUY DATE]]=0,0,TODAY()-Stock[[#This Row],[BUY DATE]]+1))</f>
        <v>0</v>
      </c>
      <c r="AC973" s="122" t="str">
        <f>IFERROR(Stock[[#This Row],[CASH DIVIDEND]]+Stock[[#This Row],[RETURN/(LOSS) FROM TRADING
(auto-fill)]],"")</f>
        <v/>
      </c>
      <c r="AD973" s="146" t="str">
        <f>IF(Stock[[#This Row],[SELLING QUANTITY]]&gt;0,SUM(Stock[[#This Row],[RETURN/(LOSS) FROM TRADING
(auto-fill)]],Stock[[#This Row],[CASH DIVIDEND]])/SUM(Stock[[#This Row],[BUYING PRICE]]*Stock[[#This Row],[SELLING QUANTITY]],Stock[[#This Row],[BUYING FEE
(auto-fill)]]*Stock[[#This Row],[SELLING QUANTITY]]/Stock[[#This Row],[BUYING QUANTITY]]),"")</f>
        <v/>
      </c>
      <c r="AE973" s="146" t="str">
        <f ca="1">IFERROR(IF(Stock[[#This Row],[HOLDING DAYS
(auto-fill)]]&lt;365,Stock[[#This Row],[% TOTAL RETURN/(LOSS)
(auto-fill)]]*365/Stock[[#This Row],[HOLDING DAYS
(auto-fill)]],POWER((1+Stock[[#This Row],[% TOTAL RETURN/(LOSS)
(auto-fill)]]),1/(Stock[[#This Row],[HOLDING DAYS
(auto-fill)]]/365))-1),"")</f>
        <v/>
      </c>
      <c r="AF973" s="92"/>
      <c r="AG973" s="149" t="str">
        <f>IF(Stock[[#This Row],[STATUS
(auto-fill)]]="HOLDING",Stock[[#This Row],[MARKET PRICE]]-Stock[[#This Row],[BUYING PRICE]],"")</f>
        <v/>
      </c>
      <c r="AH973" s="143" t="str">
        <f>IFERROR(Stock[[#This Row],[CHANGE
(auto-fill)]]/Stock[[#This Row],[BUYING PRICE]],"")</f>
        <v/>
      </c>
      <c r="AI973" s="129" t="str">
        <f>IF(Stock[[#This Row],[MARKET PRICE]]&gt;0,Stock[[#This Row],[MARKET PRICE]]*Stock[[#This Row],[REMAINING QUANTITY
(auto-fill)]],"")</f>
        <v/>
      </c>
    </row>
    <row r="974" spans="2:35">
      <c r="B974" s="112" t="str">
        <f>IF(AND(Stock[[#This Row],[BUYING QUANTITY]]&gt;0,Stock[[#This Row],[REMAINING QUANTITY
(auto-fill)]]=0),"SOLD OUT",
IF(AND(Stock[[#This Row],[BUYING QUANTITY]]&gt;0,Stock[[#This Row],[REMAINING QUANTITY
(auto-fill)]]&gt;0),"HOLDING",""))</f>
        <v/>
      </c>
      <c r="C974" s="111">
        <f t="shared" si="14"/>
        <v>961</v>
      </c>
      <c r="D974" s="79"/>
      <c r="E974" s="80"/>
      <c r="F974" s="162"/>
      <c r="G974" s="85"/>
      <c r="H974" s="86"/>
      <c r="I974" s="164"/>
      <c r="J974" s="115" t="str">
        <f>IF(Stock[[#This Row],[BUYING QUANTITY]]&gt;0,Stock[[#This Row],[BUYING PRICE]]*Stock[[#This Row],[BUYING QUANTITY]]*Stock[[#This Row],[% BUYING FEE]],"")</f>
        <v/>
      </c>
      <c r="K974" s="89"/>
      <c r="L974" s="90"/>
      <c r="M974" s="117" t="str">
        <f>IF(Stock[[#This Row],[BUYING QUANTITY]]&gt;0,Stock[[#This Row],[BUYING PRICE]]*(1+Stock[[#This Row],[% THRESHOLD (RETURN)_1]]),"")</f>
        <v/>
      </c>
      <c r="N974" s="91"/>
      <c r="O974" s="117" t="str">
        <f>IF(Stock[[#This Row],[BUYING QUANTITY]]&gt;0,Stock[[#This Row],[BUYING PRICE]]*(1+Stock[[#This Row],[% THRESHOLD (RETURN)_2]]),"")</f>
        <v/>
      </c>
      <c r="P974" s="91"/>
      <c r="Q974" s="117" t="str">
        <f>IF(Stock[[#This Row],[BUYING QUANTITY]]&gt;0,Stock[[#This Row],[BUYING PRICE]]*(1+Stock[[#This Row],[% THRESHOLD (LOSS)]]),"")</f>
        <v/>
      </c>
      <c r="R974" s="106"/>
      <c r="S974" s="118" t="str">
        <f>IF(Stock[[#This Row],[CASH DIVIDEND]]&gt;0,Stock[[#This Row],[CASH DIVIDEND]]/(Stock[[#This Row],[BUYING PRICE]]*Stock[[#This Row],[BUYING QUANTITY]]),"")</f>
        <v/>
      </c>
      <c r="T974" s="106"/>
      <c r="U974" s="79"/>
      <c r="V974" s="97"/>
      <c r="W974" s="98"/>
      <c r="X974" s="168"/>
      <c r="Y974" s="126" t="str">
        <f>IF(Stock[[#This Row],[SELLING QUANTITY]]&gt;0,Stock[[#This Row],[SELLING PRICE]]*Stock[[#This Row],[SELLING QUANTITY]]*Stock[[#This Row],[% SELLING FEE]]+Stock[[#This Row],[SELLING PRICE]]*Stock[[#This Row],[SELLING QUANTITY]]*$D$12,"")</f>
        <v/>
      </c>
      <c r="Z974" s="127">
        <f>Stock[[#This Row],[BUYING QUANTITY]]+Stock[[#This Row],[STOCK DIVIDEND]]-Stock[[#This Row],[SELLING QUANTITY]]</f>
        <v>0</v>
      </c>
      <c r="AA97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4" s="121">
        <f ca="1">IF(Stock[[#This Row],[SELLING DATE]]&gt;0,Stock[[#This Row],[SELLING DATE]]-Stock[[#This Row],[BUY DATE]]+1,IF(Stock[[#This Row],[BUY DATE]]=0,0,TODAY()-Stock[[#This Row],[BUY DATE]]+1))</f>
        <v>0</v>
      </c>
      <c r="AC974" s="122" t="str">
        <f>IFERROR(Stock[[#This Row],[CASH DIVIDEND]]+Stock[[#This Row],[RETURN/(LOSS) FROM TRADING
(auto-fill)]],"")</f>
        <v/>
      </c>
      <c r="AD974" s="146" t="str">
        <f>IF(Stock[[#This Row],[SELLING QUANTITY]]&gt;0,SUM(Stock[[#This Row],[RETURN/(LOSS) FROM TRADING
(auto-fill)]],Stock[[#This Row],[CASH DIVIDEND]])/SUM(Stock[[#This Row],[BUYING PRICE]]*Stock[[#This Row],[SELLING QUANTITY]],Stock[[#This Row],[BUYING FEE
(auto-fill)]]*Stock[[#This Row],[SELLING QUANTITY]]/Stock[[#This Row],[BUYING QUANTITY]]),"")</f>
        <v/>
      </c>
      <c r="AE974" s="146" t="str">
        <f ca="1">IFERROR(IF(Stock[[#This Row],[HOLDING DAYS
(auto-fill)]]&lt;365,Stock[[#This Row],[% TOTAL RETURN/(LOSS)
(auto-fill)]]*365/Stock[[#This Row],[HOLDING DAYS
(auto-fill)]],POWER((1+Stock[[#This Row],[% TOTAL RETURN/(LOSS)
(auto-fill)]]),1/(Stock[[#This Row],[HOLDING DAYS
(auto-fill)]]/365))-1),"")</f>
        <v/>
      </c>
      <c r="AF974" s="92"/>
      <c r="AG974" s="149" t="str">
        <f>IF(Stock[[#This Row],[STATUS
(auto-fill)]]="HOLDING",Stock[[#This Row],[MARKET PRICE]]-Stock[[#This Row],[BUYING PRICE]],"")</f>
        <v/>
      </c>
      <c r="AH974" s="143" t="str">
        <f>IFERROR(Stock[[#This Row],[CHANGE
(auto-fill)]]/Stock[[#This Row],[BUYING PRICE]],"")</f>
        <v/>
      </c>
      <c r="AI974" s="129" t="str">
        <f>IF(Stock[[#This Row],[MARKET PRICE]]&gt;0,Stock[[#This Row],[MARKET PRICE]]*Stock[[#This Row],[REMAINING QUANTITY
(auto-fill)]],"")</f>
        <v/>
      </c>
    </row>
    <row r="975" spans="2:35">
      <c r="B975" s="112" t="str">
        <f>IF(AND(Stock[[#This Row],[BUYING QUANTITY]]&gt;0,Stock[[#This Row],[REMAINING QUANTITY
(auto-fill)]]=0),"SOLD OUT",
IF(AND(Stock[[#This Row],[BUYING QUANTITY]]&gt;0,Stock[[#This Row],[REMAINING QUANTITY
(auto-fill)]]&gt;0),"HOLDING",""))</f>
        <v/>
      </c>
      <c r="C975" s="111">
        <f t="shared" si="14"/>
        <v>962</v>
      </c>
      <c r="D975" s="79"/>
      <c r="E975" s="80"/>
      <c r="F975" s="162"/>
      <c r="G975" s="85"/>
      <c r="H975" s="86"/>
      <c r="I975" s="164"/>
      <c r="J975" s="115" t="str">
        <f>IF(Stock[[#This Row],[BUYING QUANTITY]]&gt;0,Stock[[#This Row],[BUYING PRICE]]*Stock[[#This Row],[BUYING QUANTITY]]*Stock[[#This Row],[% BUYING FEE]],"")</f>
        <v/>
      </c>
      <c r="K975" s="89"/>
      <c r="L975" s="90"/>
      <c r="M975" s="117" t="str">
        <f>IF(Stock[[#This Row],[BUYING QUANTITY]]&gt;0,Stock[[#This Row],[BUYING PRICE]]*(1+Stock[[#This Row],[% THRESHOLD (RETURN)_1]]),"")</f>
        <v/>
      </c>
      <c r="N975" s="91"/>
      <c r="O975" s="117" t="str">
        <f>IF(Stock[[#This Row],[BUYING QUANTITY]]&gt;0,Stock[[#This Row],[BUYING PRICE]]*(1+Stock[[#This Row],[% THRESHOLD (RETURN)_2]]),"")</f>
        <v/>
      </c>
      <c r="P975" s="91"/>
      <c r="Q975" s="117" t="str">
        <f>IF(Stock[[#This Row],[BUYING QUANTITY]]&gt;0,Stock[[#This Row],[BUYING PRICE]]*(1+Stock[[#This Row],[% THRESHOLD (LOSS)]]),"")</f>
        <v/>
      </c>
      <c r="R975" s="106"/>
      <c r="S975" s="118" t="str">
        <f>IF(Stock[[#This Row],[CASH DIVIDEND]]&gt;0,Stock[[#This Row],[CASH DIVIDEND]]/(Stock[[#This Row],[BUYING PRICE]]*Stock[[#This Row],[BUYING QUANTITY]]),"")</f>
        <v/>
      </c>
      <c r="T975" s="106"/>
      <c r="U975" s="79"/>
      <c r="V975" s="97"/>
      <c r="W975" s="98"/>
      <c r="X975" s="168"/>
      <c r="Y975" s="126" t="str">
        <f>IF(Stock[[#This Row],[SELLING QUANTITY]]&gt;0,Stock[[#This Row],[SELLING PRICE]]*Stock[[#This Row],[SELLING QUANTITY]]*Stock[[#This Row],[% SELLING FEE]]+Stock[[#This Row],[SELLING PRICE]]*Stock[[#This Row],[SELLING QUANTITY]]*$D$12,"")</f>
        <v/>
      </c>
      <c r="Z975" s="127">
        <f>Stock[[#This Row],[BUYING QUANTITY]]+Stock[[#This Row],[STOCK DIVIDEND]]-Stock[[#This Row],[SELLING QUANTITY]]</f>
        <v>0</v>
      </c>
      <c r="AA97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5" s="121">
        <f ca="1">IF(Stock[[#This Row],[SELLING DATE]]&gt;0,Stock[[#This Row],[SELLING DATE]]-Stock[[#This Row],[BUY DATE]]+1,IF(Stock[[#This Row],[BUY DATE]]=0,0,TODAY()-Stock[[#This Row],[BUY DATE]]+1))</f>
        <v>0</v>
      </c>
      <c r="AC975" s="122" t="str">
        <f>IFERROR(Stock[[#This Row],[CASH DIVIDEND]]+Stock[[#This Row],[RETURN/(LOSS) FROM TRADING
(auto-fill)]],"")</f>
        <v/>
      </c>
      <c r="AD975" s="146" t="str">
        <f>IF(Stock[[#This Row],[SELLING QUANTITY]]&gt;0,SUM(Stock[[#This Row],[RETURN/(LOSS) FROM TRADING
(auto-fill)]],Stock[[#This Row],[CASH DIVIDEND]])/SUM(Stock[[#This Row],[BUYING PRICE]]*Stock[[#This Row],[SELLING QUANTITY]],Stock[[#This Row],[BUYING FEE
(auto-fill)]]*Stock[[#This Row],[SELLING QUANTITY]]/Stock[[#This Row],[BUYING QUANTITY]]),"")</f>
        <v/>
      </c>
      <c r="AE975" s="146" t="str">
        <f ca="1">IFERROR(IF(Stock[[#This Row],[HOLDING DAYS
(auto-fill)]]&lt;365,Stock[[#This Row],[% TOTAL RETURN/(LOSS)
(auto-fill)]]*365/Stock[[#This Row],[HOLDING DAYS
(auto-fill)]],POWER((1+Stock[[#This Row],[% TOTAL RETURN/(LOSS)
(auto-fill)]]),1/(Stock[[#This Row],[HOLDING DAYS
(auto-fill)]]/365))-1),"")</f>
        <v/>
      </c>
      <c r="AF975" s="92"/>
      <c r="AG975" s="149" t="str">
        <f>IF(Stock[[#This Row],[STATUS
(auto-fill)]]="HOLDING",Stock[[#This Row],[MARKET PRICE]]-Stock[[#This Row],[BUYING PRICE]],"")</f>
        <v/>
      </c>
      <c r="AH975" s="143" t="str">
        <f>IFERROR(Stock[[#This Row],[CHANGE
(auto-fill)]]/Stock[[#This Row],[BUYING PRICE]],"")</f>
        <v/>
      </c>
      <c r="AI975" s="129" t="str">
        <f>IF(Stock[[#This Row],[MARKET PRICE]]&gt;0,Stock[[#This Row],[MARKET PRICE]]*Stock[[#This Row],[REMAINING QUANTITY
(auto-fill)]],"")</f>
        <v/>
      </c>
    </row>
    <row r="976" spans="2:35">
      <c r="B976" s="112" t="str">
        <f>IF(AND(Stock[[#This Row],[BUYING QUANTITY]]&gt;0,Stock[[#This Row],[REMAINING QUANTITY
(auto-fill)]]=0),"SOLD OUT",
IF(AND(Stock[[#This Row],[BUYING QUANTITY]]&gt;0,Stock[[#This Row],[REMAINING QUANTITY
(auto-fill)]]&gt;0),"HOLDING",""))</f>
        <v/>
      </c>
      <c r="C976" s="111">
        <f t="shared" ref="C976:C1039" si="15">C975+1</f>
        <v>963</v>
      </c>
      <c r="D976" s="79"/>
      <c r="E976" s="80"/>
      <c r="F976" s="162"/>
      <c r="G976" s="85"/>
      <c r="H976" s="86"/>
      <c r="I976" s="164"/>
      <c r="J976" s="115" t="str">
        <f>IF(Stock[[#This Row],[BUYING QUANTITY]]&gt;0,Stock[[#This Row],[BUYING PRICE]]*Stock[[#This Row],[BUYING QUANTITY]]*Stock[[#This Row],[% BUYING FEE]],"")</f>
        <v/>
      </c>
      <c r="K976" s="89"/>
      <c r="L976" s="90"/>
      <c r="M976" s="117" t="str">
        <f>IF(Stock[[#This Row],[BUYING QUANTITY]]&gt;0,Stock[[#This Row],[BUYING PRICE]]*(1+Stock[[#This Row],[% THRESHOLD (RETURN)_1]]),"")</f>
        <v/>
      </c>
      <c r="N976" s="91"/>
      <c r="O976" s="117" t="str">
        <f>IF(Stock[[#This Row],[BUYING QUANTITY]]&gt;0,Stock[[#This Row],[BUYING PRICE]]*(1+Stock[[#This Row],[% THRESHOLD (RETURN)_2]]),"")</f>
        <v/>
      </c>
      <c r="P976" s="91"/>
      <c r="Q976" s="117" t="str">
        <f>IF(Stock[[#This Row],[BUYING QUANTITY]]&gt;0,Stock[[#This Row],[BUYING PRICE]]*(1+Stock[[#This Row],[% THRESHOLD (LOSS)]]),"")</f>
        <v/>
      </c>
      <c r="R976" s="106"/>
      <c r="S976" s="118" t="str">
        <f>IF(Stock[[#This Row],[CASH DIVIDEND]]&gt;0,Stock[[#This Row],[CASH DIVIDEND]]/(Stock[[#This Row],[BUYING PRICE]]*Stock[[#This Row],[BUYING QUANTITY]]),"")</f>
        <v/>
      </c>
      <c r="T976" s="106"/>
      <c r="U976" s="79"/>
      <c r="V976" s="97"/>
      <c r="W976" s="98"/>
      <c r="X976" s="168"/>
      <c r="Y976" s="126" t="str">
        <f>IF(Stock[[#This Row],[SELLING QUANTITY]]&gt;0,Stock[[#This Row],[SELLING PRICE]]*Stock[[#This Row],[SELLING QUANTITY]]*Stock[[#This Row],[% SELLING FEE]]+Stock[[#This Row],[SELLING PRICE]]*Stock[[#This Row],[SELLING QUANTITY]]*$D$12,"")</f>
        <v/>
      </c>
      <c r="Z976" s="127">
        <f>Stock[[#This Row],[BUYING QUANTITY]]+Stock[[#This Row],[STOCK DIVIDEND]]-Stock[[#This Row],[SELLING QUANTITY]]</f>
        <v>0</v>
      </c>
      <c r="AA97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6" s="121">
        <f ca="1">IF(Stock[[#This Row],[SELLING DATE]]&gt;0,Stock[[#This Row],[SELLING DATE]]-Stock[[#This Row],[BUY DATE]]+1,IF(Stock[[#This Row],[BUY DATE]]=0,0,TODAY()-Stock[[#This Row],[BUY DATE]]+1))</f>
        <v>0</v>
      </c>
      <c r="AC976" s="122" t="str">
        <f>IFERROR(Stock[[#This Row],[CASH DIVIDEND]]+Stock[[#This Row],[RETURN/(LOSS) FROM TRADING
(auto-fill)]],"")</f>
        <v/>
      </c>
      <c r="AD976" s="146" t="str">
        <f>IF(Stock[[#This Row],[SELLING QUANTITY]]&gt;0,SUM(Stock[[#This Row],[RETURN/(LOSS) FROM TRADING
(auto-fill)]],Stock[[#This Row],[CASH DIVIDEND]])/SUM(Stock[[#This Row],[BUYING PRICE]]*Stock[[#This Row],[SELLING QUANTITY]],Stock[[#This Row],[BUYING FEE
(auto-fill)]]*Stock[[#This Row],[SELLING QUANTITY]]/Stock[[#This Row],[BUYING QUANTITY]]),"")</f>
        <v/>
      </c>
      <c r="AE976" s="146" t="str">
        <f ca="1">IFERROR(IF(Stock[[#This Row],[HOLDING DAYS
(auto-fill)]]&lt;365,Stock[[#This Row],[% TOTAL RETURN/(LOSS)
(auto-fill)]]*365/Stock[[#This Row],[HOLDING DAYS
(auto-fill)]],POWER((1+Stock[[#This Row],[% TOTAL RETURN/(LOSS)
(auto-fill)]]),1/(Stock[[#This Row],[HOLDING DAYS
(auto-fill)]]/365))-1),"")</f>
        <v/>
      </c>
      <c r="AF976" s="92"/>
      <c r="AG976" s="149" t="str">
        <f>IF(Stock[[#This Row],[STATUS
(auto-fill)]]="HOLDING",Stock[[#This Row],[MARKET PRICE]]-Stock[[#This Row],[BUYING PRICE]],"")</f>
        <v/>
      </c>
      <c r="AH976" s="143" t="str">
        <f>IFERROR(Stock[[#This Row],[CHANGE
(auto-fill)]]/Stock[[#This Row],[BUYING PRICE]],"")</f>
        <v/>
      </c>
      <c r="AI976" s="129" t="str">
        <f>IF(Stock[[#This Row],[MARKET PRICE]]&gt;0,Stock[[#This Row],[MARKET PRICE]]*Stock[[#This Row],[REMAINING QUANTITY
(auto-fill)]],"")</f>
        <v/>
      </c>
    </row>
    <row r="977" spans="2:35">
      <c r="B977" s="112" t="str">
        <f>IF(AND(Stock[[#This Row],[BUYING QUANTITY]]&gt;0,Stock[[#This Row],[REMAINING QUANTITY
(auto-fill)]]=0),"SOLD OUT",
IF(AND(Stock[[#This Row],[BUYING QUANTITY]]&gt;0,Stock[[#This Row],[REMAINING QUANTITY
(auto-fill)]]&gt;0),"HOLDING",""))</f>
        <v/>
      </c>
      <c r="C977" s="111">
        <f t="shared" si="15"/>
        <v>964</v>
      </c>
      <c r="D977" s="79"/>
      <c r="E977" s="80"/>
      <c r="F977" s="162"/>
      <c r="G977" s="85"/>
      <c r="H977" s="86"/>
      <c r="I977" s="164"/>
      <c r="J977" s="115" t="str">
        <f>IF(Stock[[#This Row],[BUYING QUANTITY]]&gt;0,Stock[[#This Row],[BUYING PRICE]]*Stock[[#This Row],[BUYING QUANTITY]]*Stock[[#This Row],[% BUYING FEE]],"")</f>
        <v/>
      </c>
      <c r="K977" s="89"/>
      <c r="L977" s="90"/>
      <c r="M977" s="117" t="str">
        <f>IF(Stock[[#This Row],[BUYING QUANTITY]]&gt;0,Stock[[#This Row],[BUYING PRICE]]*(1+Stock[[#This Row],[% THRESHOLD (RETURN)_1]]),"")</f>
        <v/>
      </c>
      <c r="N977" s="91"/>
      <c r="O977" s="117" t="str">
        <f>IF(Stock[[#This Row],[BUYING QUANTITY]]&gt;0,Stock[[#This Row],[BUYING PRICE]]*(1+Stock[[#This Row],[% THRESHOLD (RETURN)_2]]),"")</f>
        <v/>
      </c>
      <c r="P977" s="91"/>
      <c r="Q977" s="117" t="str">
        <f>IF(Stock[[#This Row],[BUYING QUANTITY]]&gt;0,Stock[[#This Row],[BUYING PRICE]]*(1+Stock[[#This Row],[% THRESHOLD (LOSS)]]),"")</f>
        <v/>
      </c>
      <c r="R977" s="106"/>
      <c r="S977" s="118" t="str">
        <f>IF(Stock[[#This Row],[CASH DIVIDEND]]&gt;0,Stock[[#This Row],[CASH DIVIDEND]]/(Stock[[#This Row],[BUYING PRICE]]*Stock[[#This Row],[BUYING QUANTITY]]),"")</f>
        <v/>
      </c>
      <c r="T977" s="106"/>
      <c r="U977" s="79"/>
      <c r="V977" s="97"/>
      <c r="W977" s="98"/>
      <c r="X977" s="168"/>
      <c r="Y977" s="126" t="str">
        <f>IF(Stock[[#This Row],[SELLING QUANTITY]]&gt;0,Stock[[#This Row],[SELLING PRICE]]*Stock[[#This Row],[SELLING QUANTITY]]*Stock[[#This Row],[% SELLING FEE]]+Stock[[#This Row],[SELLING PRICE]]*Stock[[#This Row],[SELLING QUANTITY]]*$D$12,"")</f>
        <v/>
      </c>
      <c r="Z977" s="127">
        <f>Stock[[#This Row],[BUYING QUANTITY]]+Stock[[#This Row],[STOCK DIVIDEND]]-Stock[[#This Row],[SELLING QUANTITY]]</f>
        <v>0</v>
      </c>
      <c r="AA97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7" s="121">
        <f ca="1">IF(Stock[[#This Row],[SELLING DATE]]&gt;0,Stock[[#This Row],[SELLING DATE]]-Stock[[#This Row],[BUY DATE]]+1,IF(Stock[[#This Row],[BUY DATE]]=0,0,TODAY()-Stock[[#This Row],[BUY DATE]]+1))</f>
        <v>0</v>
      </c>
      <c r="AC977" s="122" t="str">
        <f>IFERROR(Stock[[#This Row],[CASH DIVIDEND]]+Stock[[#This Row],[RETURN/(LOSS) FROM TRADING
(auto-fill)]],"")</f>
        <v/>
      </c>
      <c r="AD977" s="146" t="str">
        <f>IF(Stock[[#This Row],[SELLING QUANTITY]]&gt;0,SUM(Stock[[#This Row],[RETURN/(LOSS) FROM TRADING
(auto-fill)]],Stock[[#This Row],[CASH DIVIDEND]])/SUM(Stock[[#This Row],[BUYING PRICE]]*Stock[[#This Row],[SELLING QUANTITY]],Stock[[#This Row],[BUYING FEE
(auto-fill)]]*Stock[[#This Row],[SELLING QUANTITY]]/Stock[[#This Row],[BUYING QUANTITY]]),"")</f>
        <v/>
      </c>
      <c r="AE977" s="146" t="str">
        <f ca="1">IFERROR(IF(Stock[[#This Row],[HOLDING DAYS
(auto-fill)]]&lt;365,Stock[[#This Row],[% TOTAL RETURN/(LOSS)
(auto-fill)]]*365/Stock[[#This Row],[HOLDING DAYS
(auto-fill)]],POWER((1+Stock[[#This Row],[% TOTAL RETURN/(LOSS)
(auto-fill)]]),1/(Stock[[#This Row],[HOLDING DAYS
(auto-fill)]]/365))-1),"")</f>
        <v/>
      </c>
      <c r="AF977" s="92"/>
      <c r="AG977" s="149" t="str">
        <f>IF(Stock[[#This Row],[STATUS
(auto-fill)]]="HOLDING",Stock[[#This Row],[MARKET PRICE]]-Stock[[#This Row],[BUYING PRICE]],"")</f>
        <v/>
      </c>
      <c r="AH977" s="143" t="str">
        <f>IFERROR(Stock[[#This Row],[CHANGE
(auto-fill)]]/Stock[[#This Row],[BUYING PRICE]],"")</f>
        <v/>
      </c>
      <c r="AI977" s="129" t="str">
        <f>IF(Stock[[#This Row],[MARKET PRICE]]&gt;0,Stock[[#This Row],[MARKET PRICE]]*Stock[[#This Row],[REMAINING QUANTITY
(auto-fill)]],"")</f>
        <v/>
      </c>
    </row>
    <row r="978" spans="2:35">
      <c r="B978" s="112" t="str">
        <f>IF(AND(Stock[[#This Row],[BUYING QUANTITY]]&gt;0,Stock[[#This Row],[REMAINING QUANTITY
(auto-fill)]]=0),"SOLD OUT",
IF(AND(Stock[[#This Row],[BUYING QUANTITY]]&gt;0,Stock[[#This Row],[REMAINING QUANTITY
(auto-fill)]]&gt;0),"HOLDING",""))</f>
        <v/>
      </c>
      <c r="C978" s="111">
        <f t="shared" si="15"/>
        <v>965</v>
      </c>
      <c r="D978" s="79"/>
      <c r="E978" s="80"/>
      <c r="F978" s="162"/>
      <c r="G978" s="85"/>
      <c r="H978" s="86"/>
      <c r="I978" s="164"/>
      <c r="J978" s="115" t="str">
        <f>IF(Stock[[#This Row],[BUYING QUANTITY]]&gt;0,Stock[[#This Row],[BUYING PRICE]]*Stock[[#This Row],[BUYING QUANTITY]]*Stock[[#This Row],[% BUYING FEE]],"")</f>
        <v/>
      </c>
      <c r="K978" s="89"/>
      <c r="L978" s="90"/>
      <c r="M978" s="117" t="str">
        <f>IF(Stock[[#This Row],[BUYING QUANTITY]]&gt;0,Stock[[#This Row],[BUYING PRICE]]*(1+Stock[[#This Row],[% THRESHOLD (RETURN)_1]]),"")</f>
        <v/>
      </c>
      <c r="N978" s="91"/>
      <c r="O978" s="117" t="str">
        <f>IF(Stock[[#This Row],[BUYING QUANTITY]]&gt;0,Stock[[#This Row],[BUYING PRICE]]*(1+Stock[[#This Row],[% THRESHOLD (RETURN)_2]]),"")</f>
        <v/>
      </c>
      <c r="P978" s="91"/>
      <c r="Q978" s="117" t="str">
        <f>IF(Stock[[#This Row],[BUYING QUANTITY]]&gt;0,Stock[[#This Row],[BUYING PRICE]]*(1+Stock[[#This Row],[% THRESHOLD (LOSS)]]),"")</f>
        <v/>
      </c>
      <c r="R978" s="106"/>
      <c r="S978" s="118" t="str">
        <f>IF(Stock[[#This Row],[CASH DIVIDEND]]&gt;0,Stock[[#This Row],[CASH DIVIDEND]]/(Stock[[#This Row],[BUYING PRICE]]*Stock[[#This Row],[BUYING QUANTITY]]),"")</f>
        <v/>
      </c>
      <c r="T978" s="106"/>
      <c r="U978" s="79"/>
      <c r="V978" s="97"/>
      <c r="W978" s="98"/>
      <c r="X978" s="168"/>
      <c r="Y978" s="126" t="str">
        <f>IF(Stock[[#This Row],[SELLING QUANTITY]]&gt;0,Stock[[#This Row],[SELLING PRICE]]*Stock[[#This Row],[SELLING QUANTITY]]*Stock[[#This Row],[% SELLING FEE]]+Stock[[#This Row],[SELLING PRICE]]*Stock[[#This Row],[SELLING QUANTITY]]*$D$12,"")</f>
        <v/>
      </c>
      <c r="Z978" s="127">
        <f>Stock[[#This Row],[BUYING QUANTITY]]+Stock[[#This Row],[STOCK DIVIDEND]]-Stock[[#This Row],[SELLING QUANTITY]]</f>
        <v>0</v>
      </c>
      <c r="AA97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8" s="121">
        <f ca="1">IF(Stock[[#This Row],[SELLING DATE]]&gt;0,Stock[[#This Row],[SELLING DATE]]-Stock[[#This Row],[BUY DATE]]+1,IF(Stock[[#This Row],[BUY DATE]]=0,0,TODAY()-Stock[[#This Row],[BUY DATE]]+1))</f>
        <v>0</v>
      </c>
      <c r="AC978" s="122" t="str">
        <f>IFERROR(Stock[[#This Row],[CASH DIVIDEND]]+Stock[[#This Row],[RETURN/(LOSS) FROM TRADING
(auto-fill)]],"")</f>
        <v/>
      </c>
      <c r="AD978" s="146" t="str">
        <f>IF(Stock[[#This Row],[SELLING QUANTITY]]&gt;0,SUM(Stock[[#This Row],[RETURN/(LOSS) FROM TRADING
(auto-fill)]],Stock[[#This Row],[CASH DIVIDEND]])/SUM(Stock[[#This Row],[BUYING PRICE]]*Stock[[#This Row],[SELLING QUANTITY]],Stock[[#This Row],[BUYING FEE
(auto-fill)]]*Stock[[#This Row],[SELLING QUANTITY]]/Stock[[#This Row],[BUYING QUANTITY]]),"")</f>
        <v/>
      </c>
      <c r="AE978" s="146" t="str">
        <f ca="1">IFERROR(IF(Stock[[#This Row],[HOLDING DAYS
(auto-fill)]]&lt;365,Stock[[#This Row],[% TOTAL RETURN/(LOSS)
(auto-fill)]]*365/Stock[[#This Row],[HOLDING DAYS
(auto-fill)]],POWER((1+Stock[[#This Row],[% TOTAL RETURN/(LOSS)
(auto-fill)]]),1/(Stock[[#This Row],[HOLDING DAYS
(auto-fill)]]/365))-1),"")</f>
        <v/>
      </c>
      <c r="AF978" s="92"/>
      <c r="AG978" s="149" t="str">
        <f>IF(Stock[[#This Row],[STATUS
(auto-fill)]]="HOLDING",Stock[[#This Row],[MARKET PRICE]]-Stock[[#This Row],[BUYING PRICE]],"")</f>
        <v/>
      </c>
      <c r="AH978" s="143" t="str">
        <f>IFERROR(Stock[[#This Row],[CHANGE
(auto-fill)]]/Stock[[#This Row],[BUYING PRICE]],"")</f>
        <v/>
      </c>
      <c r="AI978" s="129" t="str">
        <f>IF(Stock[[#This Row],[MARKET PRICE]]&gt;0,Stock[[#This Row],[MARKET PRICE]]*Stock[[#This Row],[REMAINING QUANTITY
(auto-fill)]],"")</f>
        <v/>
      </c>
    </row>
    <row r="979" spans="2:35">
      <c r="B979" s="112" t="str">
        <f>IF(AND(Stock[[#This Row],[BUYING QUANTITY]]&gt;0,Stock[[#This Row],[REMAINING QUANTITY
(auto-fill)]]=0),"SOLD OUT",
IF(AND(Stock[[#This Row],[BUYING QUANTITY]]&gt;0,Stock[[#This Row],[REMAINING QUANTITY
(auto-fill)]]&gt;0),"HOLDING",""))</f>
        <v/>
      </c>
      <c r="C979" s="111">
        <f t="shared" si="15"/>
        <v>966</v>
      </c>
      <c r="D979" s="79"/>
      <c r="E979" s="80"/>
      <c r="F979" s="162"/>
      <c r="G979" s="85"/>
      <c r="H979" s="86"/>
      <c r="I979" s="164"/>
      <c r="J979" s="115" t="str">
        <f>IF(Stock[[#This Row],[BUYING QUANTITY]]&gt;0,Stock[[#This Row],[BUYING PRICE]]*Stock[[#This Row],[BUYING QUANTITY]]*Stock[[#This Row],[% BUYING FEE]],"")</f>
        <v/>
      </c>
      <c r="K979" s="89"/>
      <c r="L979" s="90"/>
      <c r="M979" s="117" t="str">
        <f>IF(Stock[[#This Row],[BUYING QUANTITY]]&gt;0,Stock[[#This Row],[BUYING PRICE]]*(1+Stock[[#This Row],[% THRESHOLD (RETURN)_1]]),"")</f>
        <v/>
      </c>
      <c r="N979" s="91"/>
      <c r="O979" s="117" t="str">
        <f>IF(Stock[[#This Row],[BUYING QUANTITY]]&gt;0,Stock[[#This Row],[BUYING PRICE]]*(1+Stock[[#This Row],[% THRESHOLD (RETURN)_2]]),"")</f>
        <v/>
      </c>
      <c r="P979" s="91"/>
      <c r="Q979" s="117" t="str">
        <f>IF(Stock[[#This Row],[BUYING QUANTITY]]&gt;0,Stock[[#This Row],[BUYING PRICE]]*(1+Stock[[#This Row],[% THRESHOLD (LOSS)]]),"")</f>
        <v/>
      </c>
      <c r="R979" s="106"/>
      <c r="S979" s="118" t="str">
        <f>IF(Stock[[#This Row],[CASH DIVIDEND]]&gt;0,Stock[[#This Row],[CASH DIVIDEND]]/(Stock[[#This Row],[BUYING PRICE]]*Stock[[#This Row],[BUYING QUANTITY]]),"")</f>
        <v/>
      </c>
      <c r="T979" s="106"/>
      <c r="U979" s="79"/>
      <c r="V979" s="97"/>
      <c r="W979" s="98"/>
      <c r="X979" s="168"/>
      <c r="Y979" s="126" t="str">
        <f>IF(Stock[[#This Row],[SELLING QUANTITY]]&gt;0,Stock[[#This Row],[SELLING PRICE]]*Stock[[#This Row],[SELLING QUANTITY]]*Stock[[#This Row],[% SELLING FEE]]+Stock[[#This Row],[SELLING PRICE]]*Stock[[#This Row],[SELLING QUANTITY]]*$D$12,"")</f>
        <v/>
      </c>
      <c r="Z979" s="127">
        <f>Stock[[#This Row],[BUYING QUANTITY]]+Stock[[#This Row],[STOCK DIVIDEND]]-Stock[[#This Row],[SELLING QUANTITY]]</f>
        <v>0</v>
      </c>
      <c r="AA97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79" s="121">
        <f ca="1">IF(Stock[[#This Row],[SELLING DATE]]&gt;0,Stock[[#This Row],[SELLING DATE]]-Stock[[#This Row],[BUY DATE]]+1,IF(Stock[[#This Row],[BUY DATE]]=0,0,TODAY()-Stock[[#This Row],[BUY DATE]]+1))</f>
        <v>0</v>
      </c>
      <c r="AC979" s="122" t="str">
        <f>IFERROR(Stock[[#This Row],[CASH DIVIDEND]]+Stock[[#This Row],[RETURN/(LOSS) FROM TRADING
(auto-fill)]],"")</f>
        <v/>
      </c>
      <c r="AD979" s="146" t="str">
        <f>IF(Stock[[#This Row],[SELLING QUANTITY]]&gt;0,SUM(Stock[[#This Row],[RETURN/(LOSS) FROM TRADING
(auto-fill)]],Stock[[#This Row],[CASH DIVIDEND]])/SUM(Stock[[#This Row],[BUYING PRICE]]*Stock[[#This Row],[SELLING QUANTITY]],Stock[[#This Row],[BUYING FEE
(auto-fill)]]*Stock[[#This Row],[SELLING QUANTITY]]/Stock[[#This Row],[BUYING QUANTITY]]),"")</f>
        <v/>
      </c>
      <c r="AE979" s="146" t="str">
        <f ca="1">IFERROR(IF(Stock[[#This Row],[HOLDING DAYS
(auto-fill)]]&lt;365,Stock[[#This Row],[% TOTAL RETURN/(LOSS)
(auto-fill)]]*365/Stock[[#This Row],[HOLDING DAYS
(auto-fill)]],POWER((1+Stock[[#This Row],[% TOTAL RETURN/(LOSS)
(auto-fill)]]),1/(Stock[[#This Row],[HOLDING DAYS
(auto-fill)]]/365))-1),"")</f>
        <v/>
      </c>
      <c r="AF979" s="92"/>
      <c r="AG979" s="149" t="str">
        <f>IF(Stock[[#This Row],[STATUS
(auto-fill)]]="HOLDING",Stock[[#This Row],[MARKET PRICE]]-Stock[[#This Row],[BUYING PRICE]],"")</f>
        <v/>
      </c>
      <c r="AH979" s="143" t="str">
        <f>IFERROR(Stock[[#This Row],[CHANGE
(auto-fill)]]/Stock[[#This Row],[BUYING PRICE]],"")</f>
        <v/>
      </c>
      <c r="AI979" s="129" t="str">
        <f>IF(Stock[[#This Row],[MARKET PRICE]]&gt;0,Stock[[#This Row],[MARKET PRICE]]*Stock[[#This Row],[REMAINING QUANTITY
(auto-fill)]],"")</f>
        <v/>
      </c>
    </row>
    <row r="980" spans="2:35">
      <c r="B980" s="112" t="str">
        <f>IF(AND(Stock[[#This Row],[BUYING QUANTITY]]&gt;0,Stock[[#This Row],[REMAINING QUANTITY
(auto-fill)]]=0),"SOLD OUT",
IF(AND(Stock[[#This Row],[BUYING QUANTITY]]&gt;0,Stock[[#This Row],[REMAINING QUANTITY
(auto-fill)]]&gt;0),"HOLDING",""))</f>
        <v/>
      </c>
      <c r="C980" s="111">
        <f t="shared" si="15"/>
        <v>967</v>
      </c>
      <c r="D980" s="79"/>
      <c r="E980" s="80"/>
      <c r="F980" s="162"/>
      <c r="G980" s="85"/>
      <c r="H980" s="86"/>
      <c r="I980" s="164"/>
      <c r="J980" s="115" t="str">
        <f>IF(Stock[[#This Row],[BUYING QUANTITY]]&gt;0,Stock[[#This Row],[BUYING PRICE]]*Stock[[#This Row],[BUYING QUANTITY]]*Stock[[#This Row],[% BUYING FEE]],"")</f>
        <v/>
      </c>
      <c r="K980" s="89"/>
      <c r="L980" s="90"/>
      <c r="M980" s="117" t="str">
        <f>IF(Stock[[#This Row],[BUYING QUANTITY]]&gt;0,Stock[[#This Row],[BUYING PRICE]]*(1+Stock[[#This Row],[% THRESHOLD (RETURN)_1]]),"")</f>
        <v/>
      </c>
      <c r="N980" s="91"/>
      <c r="O980" s="117" t="str">
        <f>IF(Stock[[#This Row],[BUYING QUANTITY]]&gt;0,Stock[[#This Row],[BUYING PRICE]]*(1+Stock[[#This Row],[% THRESHOLD (RETURN)_2]]),"")</f>
        <v/>
      </c>
      <c r="P980" s="91"/>
      <c r="Q980" s="117" t="str">
        <f>IF(Stock[[#This Row],[BUYING QUANTITY]]&gt;0,Stock[[#This Row],[BUYING PRICE]]*(1+Stock[[#This Row],[% THRESHOLD (LOSS)]]),"")</f>
        <v/>
      </c>
      <c r="R980" s="106"/>
      <c r="S980" s="118" t="str">
        <f>IF(Stock[[#This Row],[CASH DIVIDEND]]&gt;0,Stock[[#This Row],[CASH DIVIDEND]]/(Stock[[#This Row],[BUYING PRICE]]*Stock[[#This Row],[BUYING QUANTITY]]),"")</f>
        <v/>
      </c>
      <c r="T980" s="106"/>
      <c r="U980" s="79"/>
      <c r="V980" s="97"/>
      <c r="W980" s="98"/>
      <c r="X980" s="168"/>
      <c r="Y980" s="126" t="str">
        <f>IF(Stock[[#This Row],[SELLING QUANTITY]]&gt;0,Stock[[#This Row],[SELLING PRICE]]*Stock[[#This Row],[SELLING QUANTITY]]*Stock[[#This Row],[% SELLING FEE]]+Stock[[#This Row],[SELLING PRICE]]*Stock[[#This Row],[SELLING QUANTITY]]*$D$12,"")</f>
        <v/>
      </c>
      <c r="Z980" s="127">
        <f>Stock[[#This Row],[BUYING QUANTITY]]+Stock[[#This Row],[STOCK DIVIDEND]]-Stock[[#This Row],[SELLING QUANTITY]]</f>
        <v>0</v>
      </c>
      <c r="AA98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0" s="121">
        <f ca="1">IF(Stock[[#This Row],[SELLING DATE]]&gt;0,Stock[[#This Row],[SELLING DATE]]-Stock[[#This Row],[BUY DATE]]+1,IF(Stock[[#This Row],[BUY DATE]]=0,0,TODAY()-Stock[[#This Row],[BUY DATE]]+1))</f>
        <v>0</v>
      </c>
      <c r="AC980" s="122" t="str">
        <f>IFERROR(Stock[[#This Row],[CASH DIVIDEND]]+Stock[[#This Row],[RETURN/(LOSS) FROM TRADING
(auto-fill)]],"")</f>
        <v/>
      </c>
      <c r="AD980" s="146" t="str">
        <f>IF(Stock[[#This Row],[SELLING QUANTITY]]&gt;0,SUM(Stock[[#This Row],[RETURN/(LOSS) FROM TRADING
(auto-fill)]],Stock[[#This Row],[CASH DIVIDEND]])/SUM(Stock[[#This Row],[BUYING PRICE]]*Stock[[#This Row],[SELLING QUANTITY]],Stock[[#This Row],[BUYING FEE
(auto-fill)]]*Stock[[#This Row],[SELLING QUANTITY]]/Stock[[#This Row],[BUYING QUANTITY]]),"")</f>
        <v/>
      </c>
      <c r="AE980" s="146" t="str">
        <f ca="1">IFERROR(IF(Stock[[#This Row],[HOLDING DAYS
(auto-fill)]]&lt;365,Stock[[#This Row],[% TOTAL RETURN/(LOSS)
(auto-fill)]]*365/Stock[[#This Row],[HOLDING DAYS
(auto-fill)]],POWER((1+Stock[[#This Row],[% TOTAL RETURN/(LOSS)
(auto-fill)]]),1/(Stock[[#This Row],[HOLDING DAYS
(auto-fill)]]/365))-1),"")</f>
        <v/>
      </c>
      <c r="AF980" s="92"/>
      <c r="AG980" s="149" t="str">
        <f>IF(Stock[[#This Row],[STATUS
(auto-fill)]]="HOLDING",Stock[[#This Row],[MARKET PRICE]]-Stock[[#This Row],[BUYING PRICE]],"")</f>
        <v/>
      </c>
      <c r="AH980" s="143" t="str">
        <f>IFERROR(Stock[[#This Row],[CHANGE
(auto-fill)]]/Stock[[#This Row],[BUYING PRICE]],"")</f>
        <v/>
      </c>
      <c r="AI980" s="129" t="str">
        <f>IF(Stock[[#This Row],[MARKET PRICE]]&gt;0,Stock[[#This Row],[MARKET PRICE]]*Stock[[#This Row],[REMAINING QUANTITY
(auto-fill)]],"")</f>
        <v/>
      </c>
    </row>
    <row r="981" spans="2:35">
      <c r="B981" s="112" t="str">
        <f>IF(AND(Stock[[#This Row],[BUYING QUANTITY]]&gt;0,Stock[[#This Row],[REMAINING QUANTITY
(auto-fill)]]=0),"SOLD OUT",
IF(AND(Stock[[#This Row],[BUYING QUANTITY]]&gt;0,Stock[[#This Row],[REMAINING QUANTITY
(auto-fill)]]&gt;0),"HOLDING",""))</f>
        <v/>
      </c>
      <c r="C981" s="111">
        <f t="shared" si="15"/>
        <v>968</v>
      </c>
      <c r="D981" s="79"/>
      <c r="E981" s="80"/>
      <c r="F981" s="162"/>
      <c r="G981" s="85"/>
      <c r="H981" s="86"/>
      <c r="I981" s="164"/>
      <c r="J981" s="115" t="str">
        <f>IF(Stock[[#This Row],[BUYING QUANTITY]]&gt;0,Stock[[#This Row],[BUYING PRICE]]*Stock[[#This Row],[BUYING QUANTITY]]*Stock[[#This Row],[% BUYING FEE]],"")</f>
        <v/>
      </c>
      <c r="K981" s="89"/>
      <c r="L981" s="90"/>
      <c r="M981" s="117" t="str">
        <f>IF(Stock[[#This Row],[BUYING QUANTITY]]&gt;0,Stock[[#This Row],[BUYING PRICE]]*(1+Stock[[#This Row],[% THRESHOLD (RETURN)_1]]),"")</f>
        <v/>
      </c>
      <c r="N981" s="91"/>
      <c r="O981" s="117" t="str">
        <f>IF(Stock[[#This Row],[BUYING QUANTITY]]&gt;0,Stock[[#This Row],[BUYING PRICE]]*(1+Stock[[#This Row],[% THRESHOLD (RETURN)_2]]),"")</f>
        <v/>
      </c>
      <c r="P981" s="91"/>
      <c r="Q981" s="117" t="str">
        <f>IF(Stock[[#This Row],[BUYING QUANTITY]]&gt;0,Stock[[#This Row],[BUYING PRICE]]*(1+Stock[[#This Row],[% THRESHOLD (LOSS)]]),"")</f>
        <v/>
      </c>
      <c r="R981" s="106"/>
      <c r="S981" s="118" t="str">
        <f>IF(Stock[[#This Row],[CASH DIVIDEND]]&gt;0,Stock[[#This Row],[CASH DIVIDEND]]/(Stock[[#This Row],[BUYING PRICE]]*Stock[[#This Row],[BUYING QUANTITY]]),"")</f>
        <v/>
      </c>
      <c r="T981" s="106"/>
      <c r="U981" s="79"/>
      <c r="V981" s="97"/>
      <c r="W981" s="98"/>
      <c r="X981" s="168"/>
      <c r="Y981" s="126" t="str">
        <f>IF(Stock[[#This Row],[SELLING QUANTITY]]&gt;0,Stock[[#This Row],[SELLING PRICE]]*Stock[[#This Row],[SELLING QUANTITY]]*Stock[[#This Row],[% SELLING FEE]]+Stock[[#This Row],[SELLING PRICE]]*Stock[[#This Row],[SELLING QUANTITY]]*$D$12,"")</f>
        <v/>
      </c>
      <c r="Z981" s="127">
        <f>Stock[[#This Row],[BUYING QUANTITY]]+Stock[[#This Row],[STOCK DIVIDEND]]-Stock[[#This Row],[SELLING QUANTITY]]</f>
        <v>0</v>
      </c>
      <c r="AA98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1" s="121">
        <f ca="1">IF(Stock[[#This Row],[SELLING DATE]]&gt;0,Stock[[#This Row],[SELLING DATE]]-Stock[[#This Row],[BUY DATE]]+1,IF(Stock[[#This Row],[BUY DATE]]=0,0,TODAY()-Stock[[#This Row],[BUY DATE]]+1))</f>
        <v>0</v>
      </c>
      <c r="AC981" s="122" t="str">
        <f>IFERROR(Stock[[#This Row],[CASH DIVIDEND]]+Stock[[#This Row],[RETURN/(LOSS) FROM TRADING
(auto-fill)]],"")</f>
        <v/>
      </c>
      <c r="AD981" s="146" t="str">
        <f>IF(Stock[[#This Row],[SELLING QUANTITY]]&gt;0,SUM(Stock[[#This Row],[RETURN/(LOSS) FROM TRADING
(auto-fill)]],Stock[[#This Row],[CASH DIVIDEND]])/SUM(Stock[[#This Row],[BUYING PRICE]]*Stock[[#This Row],[SELLING QUANTITY]],Stock[[#This Row],[BUYING FEE
(auto-fill)]]*Stock[[#This Row],[SELLING QUANTITY]]/Stock[[#This Row],[BUYING QUANTITY]]),"")</f>
        <v/>
      </c>
      <c r="AE981" s="146" t="str">
        <f ca="1">IFERROR(IF(Stock[[#This Row],[HOLDING DAYS
(auto-fill)]]&lt;365,Stock[[#This Row],[% TOTAL RETURN/(LOSS)
(auto-fill)]]*365/Stock[[#This Row],[HOLDING DAYS
(auto-fill)]],POWER((1+Stock[[#This Row],[% TOTAL RETURN/(LOSS)
(auto-fill)]]),1/(Stock[[#This Row],[HOLDING DAYS
(auto-fill)]]/365))-1),"")</f>
        <v/>
      </c>
      <c r="AF981" s="92"/>
      <c r="AG981" s="149" t="str">
        <f>IF(Stock[[#This Row],[STATUS
(auto-fill)]]="HOLDING",Stock[[#This Row],[MARKET PRICE]]-Stock[[#This Row],[BUYING PRICE]],"")</f>
        <v/>
      </c>
      <c r="AH981" s="143" t="str">
        <f>IFERROR(Stock[[#This Row],[CHANGE
(auto-fill)]]/Stock[[#This Row],[BUYING PRICE]],"")</f>
        <v/>
      </c>
      <c r="AI981" s="129" t="str">
        <f>IF(Stock[[#This Row],[MARKET PRICE]]&gt;0,Stock[[#This Row],[MARKET PRICE]]*Stock[[#This Row],[REMAINING QUANTITY
(auto-fill)]],"")</f>
        <v/>
      </c>
    </row>
    <row r="982" spans="2:35">
      <c r="B982" s="112" t="str">
        <f>IF(AND(Stock[[#This Row],[BUYING QUANTITY]]&gt;0,Stock[[#This Row],[REMAINING QUANTITY
(auto-fill)]]=0),"SOLD OUT",
IF(AND(Stock[[#This Row],[BUYING QUANTITY]]&gt;0,Stock[[#This Row],[REMAINING QUANTITY
(auto-fill)]]&gt;0),"HOLDING",""))</f>
        <v/>
      </c>
      <c r="C982" s="111">
        <f t="shared" si="15"/>
        <v>969</v>
      </c>
      <c r="D982" s="79"/>
      <c r="E982" s="80"/>
      <c r="F982" s="162"/>
      <c r="G982" s="85"/>
      <c r="H982" s="86"/>
      <c r="I982" s="164"/>
      <c r="J982" s="115" t="str">
        <f>IF(Stock[[#This Row],[BUYING QUANTITY]]&gt;0,Stock[[#This Row],[BUYING PRICE]]*Stock[[#This Row],[BUYING QUANTITY]]*Stock[[#This Row],[% BUYING FEE]],"")</f>
        <v/>
      </c>
      <c r="K982" s="89"/>
      <c r="L982" s="90"/>
      <c r="M982" s="117" t="str">
        <f>IF(Stock[[#This Row],[BUYING QUANTITY]]&gt;0,Stock[[#This Row],[BUYING PRICE]]*(1+Stock[[#This Row],[% THRESHOLD (RETURN)_1]]),"")</f>
        <v/>
      </c>
      <c r="N982" s="91"/>
      <c r="O982" s="117" t="str">
        <f>IF(Stock[[#This Row],[BUYING QUANTITY]]&gt;0,Stock[[#This Row],[BUYING PRICE]]*(1+Stock[[#This Row],[% THRESHOLD (RETURN)_2]]),"")</f>
        <v/>
      </c>
      <c r="P982" s="91"/>
      <c r="Q982" s="117" t="str">
        <f>IF(Stock[[#This Row],[BUYING QUANTITY]]&gt;0,Stock[[#This Row],[BUYING PRICE]]*(1+Stock[[#This Row],[% THRESHOLD (LOSS)]]),"")</f>
        <v/>
      </c>
      <c r="R982" s="106"/>
      <c r="S982" s="118" t="str">
        <f>IF(Stock[[#This Row],[CASH DIVIDEND]]&gt;0,Stock[[#This Row],[CASH DIVIDEND]]/(Stock[[#This Row],[BUYING PRICE]]*Stock[[#This Row],[BUYING QUANTITY]]),"")</f>
        <v/>
      </c>
      <c r="T982" s="106"/>
      <c r="U982" s="79"/>
      <c r="V982" s="97"/>
      <c r="W982" s="98"/>
      <c r="X982" s="168"/>
      <c r="Y982" s="126" t="str">
        <f>IF(Stock[[#This Row],[SELLING QUANTITY]]&gt;0,Stock[[#This Row],[SELLING PRICE]]*Stock[[#This Row],[SELLING QUANTITY]]*Stock[[#This Row],[% SELLING FEE]]+Stock[[#This Row],[SELLING PRICE]]*Stock[[#This Row],[SELLING QUANTITY]]*$D$12,"")</f>
        <v/>
      </c>
      <c r="Z982" s="127">
        <f>Stock[[#This Row],[BUYING QUANTITY]]+Stock[[#This Row],[STOCK DIVIDEND]]-Stock[[#This Row],[SELLING QUANTITY]]</f>
        <v>0</v>
      </c>
      <c r="AA98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2" s="121">
        <f ca="1">IF(Stock[[#This Row],[SELLING DATE]]&gt;0,Stock[[#This Row],[SELLING DATE]]-Stock[[#This Row],[BUY DATE]]+1,IF(Stock[[#This Row],[BUY DATE]]=0,0,TODAY()-Stock[[#This Row],[BUY DATE]]+1))</f>
        <v>0</v>
      </c>
      <c r="AC982" s="122" t="str">
        <f>IFERROR(Stock[[#This Row],[CASH DIVIDEND]]+Stock[[#This Row],[RETURN/(LOSS) FROM TRADING
(auto-fill)]],"")</f>
        <v/>
      </c>
      <c r="AD982" s="146" t="str">
        <f>IF(Stock[[#This Row],[SELLING QUANTITY]]&gt;0,SUM(Stock[[#This Row],[RETURN/(LOSS) FROM TRADING
(auto-fill)]],Stock[[#This Row],[CASH DIVIDEND]])/SUM(Stock[[#This Row],[BUYING PRICE]]*Stock[[#This Row],[SELLING QUANTITY]],Stock[[#This Row],[BUYING FEE
(auto-fill)]]*Stock[[#This Row],[SELLING QUANTITY]]/Stock[[#This Row],[BUYING QUANTITY]]),"")</f>
        <v/>
      </c>
      <c r="AE982" s="146" t="str">
        <f ca="1">IFERROR(IF(Stock[[#This Row],[HOLDING DAYS
(auto-fill)]]&lt;365,Stock[[#This Row],[% TOTAL RETURN/(LOSS)
(auto-fill)]]*365/Stock[[#This Row],[HOLDING DAYS
(auto-fill)]],POWER((1+Stock[[#This Row],[% TOTAL RETURN/(LOSS)
(auto-fill)]]),1/(Stock[[#This Row],[HOLDING DAYS
(auto-fill)]]/365))-1),"")</f>
        <v/>
      </c>
      <c r="AF982" s="92"/>
      <c r="AG982" s="149" t="str">
        <f>IF(Stock[[#This Row],[STATUS
(auto-fill)]]="HOLDING",Stock[[#This Row],[MARKET PRICE]]-Stock[[#This Row],[BUYING PRICE]],"")</f>
        <v/>
      </c>
      <c r="AH982" s="143" t="str">
        <f>IFERROR(Stock[[#This Row],[CHANGE
(auto-fill)]]/Stock[[#This Row],[BUYING PRICE]],"")</f>
        <v/>
      </c>
      <c r="AI982" s="129" t="str">
        <f>IF(Stock[[#This Row],[MARKET PRICE]]&gt;0,Stock[[#This Row],[MARKET PRICE]]*Stock[[#This Row],[REMAINING QUANTITY
(auto-fill)]],"")</f>
        <v/>
      </c>
    </row>
    <row r="983" spans="2:35">
      <c r="B983" s="112" t="str">
        <f>IF(AND(Stock[[#This Row],[BUYING QUANTITY]]&gt;0,Stock[[#This Row],[REMAINING QUANTITY
(auto-fill)]]=0),"SOLD OUT",
IF(AND(Stock[[#This Row],[BUYING QUANTITY]]&gt;0,Stock[[#This Row],[REMAINING QUANTITY
(auto-fill)]]&gt;0),"HOLDING",""))</f>
        <v/>
      </c>
      <c r="C983" s="111">
        <f t="shared" si="15"/>
        <v>970</v>
      </c>
      <c r="D983" s="79"/>
      <c r="E983" s="80"/>
      <c r="F983" s="162"/>
      <c r="G983" s="85"/>
      <c r="H983" s="86"/>
      <c r="I983" s="164"/>
      <c r="J983" s="115" t="str">
        <f>IF(Stock[[#This Row],[BUYING QUANTITY]]&gt;0,Stock[[#This Row],[BUYING PRICE]]*Stock[[#This Row],[BUYING QUANTITY]]*Stock[[#This Row],[% BUYING FEE]],"")</f>
        <v/>
      </c>
      <c r="K983" s="89"/>
      <c r="L983" s="90"/>
      <c r="M983" s="117" t="str">
        <f>IF(Stock[[#This Row],[BUYING QUANTITY]]&gt;0,Stock[[#This Row],[BUYING PRICE]]*(1+Stock[[#This Row],[% THRESHOLD (RETURN)_1]]),"")</f>
        <v/>
      </c>
      <c r="N983" s="91"/>
      <c r="O983" s="117" t="str">
        <f>IF(Stock[[#This Row],[BUYING QUANTITY]]&gt;0,Stock[[#This Row],[BUYING PRICE]]*(1+Stock[[#This Row],[% THRESHOLD (RETURN)_2]]),"")</f>
        <v/>
      </c>
      <c r="P983" s="91"/>
      <c r="Q983" s="117" t="str">
        <f>IF(Stock[[#This Row],[BUYING QUANTITY]]&gt;0,Stock[[#This Row],[BUYING PRICE]]*(1+Stock[[#This Row],[% THRESHOLD (LOSS)]]),"")</f>
        <v/>
      </c>
      <c r="R983" s="106"/>
      <c r="S983" s="118" t="str">
        <f>IF(Stock[[#This Row],[CASH DIVIDEND]]&gt;0,Stock[[#This Row],[CASH DIVIDEND]]/(Stock[[#This Row],[BUYING PRICE]]*Stock[[#This Row],[BUYING QUANTITY]]),"")</f>
        <v/>
      </c>
      <c r="T983" s="106"/>
      <c r="U983" s="79"/>
      <c r="V983" s="97"/>
      <c r="W983" s="98"/>
      <c r="X983" s="168"/>
      <c r="Y983" s="126" t="str">
        <f>IF(Stock[[#This Row],[SELLING QUANTITY]]&gt;0,Stock[[#This Row],[SELLING PRICE]]*Stock[[#This Row],[SELLING QUANTITY]]*Stock[[#This Row],[% SELLING FEE]]+Stock[[#This Row],[SELLING PRICE]]*Stock[[#This Row],[SELLING QUANTITY]]*$D$12,"")</f>
        <v/>
      </c>
      <c r="Z983" s="127">
        <f>Stock[[#This Row],[BUYING QUANTITY]]+Stock[[#This Row],[STOCK DIVIDEND]]-Stock[[#This Row],[SELLING QUANTITY]]</f>
        <v>0</v>
      </c>
      <c r="AA98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3" s="121">
        <f ca="1">IF(Stock[[#This Row],[SELLING DATE]]&gt;0,Stock[[#This Row],[SELLING DATE]]-Stock[[#This Row],[BUY DATE]]+1,IF(Stock[[#This Row],[BUY DATE]]=0,0,TODAY()-Stock[[#This Row],[BUY DATE]]+1))</f>
        <v>0</v>
      </c>
      <c r="AC983" s="122" t="str">
        <f>IFERROR(Stock[[#This Row],[CASH DIVIDEND]]+Stock[[#This Row],[RETURN/(LOSS) FROM TRADING
(auto-fill)]],"")</f>
        <v/>
      </c>
      <c r="AD983" s="146" t="str">
        <f>IF(Stock[[#This Row],[SELLING QUANTITY]]&gt;0,SUM(Stock[[#This Row],[RETURN/(LOSS) FROM TRADING
(auto-fill)]],Stock[[#This Row],[CASH DIVIDEND]])/SUM(Stock[[#This Row],[BUYING PRICE]]*Stock[[#This Row],[SELLING QUANTITY]],Stock[[#This Row],[BUYING FEE
(auto-fill)]]*Stock[[#This Row],[SELLING QUANTITY]]/Stock[[#This Row],[BUYING QUANTITY]]),"")</f>
        <v/>
      </c>
      <c r="AE983" s="146" t="str">
        <f ca="1">IFERROR(IF(Stock[[#This Row],[HOLDING DAYS
(auto-fill)]]&lt;365,Stock[[#This Row],[% TOTAL RETURN/(LOSS)
(auto-fill)]]*365/Stock[[#This Row],[HOLDING DAYS
(auto-fill)]],POWER((1+Stock[[#This Row],[% TOTAL RETURN/(LOSS)
(auto-fill)]]),1/(Stock[[#This Row],[HOLDING DAYS
(auto-fill)]]/365))-1),"")</f>
        <v/>
      </c>
      <c r="AF983" s="92"/>
      <c r="AG983" s="149" t="str">
        <f>IF(Stock[[#This Row],[STATUS
(auto-fill)]]="HOLDING",Stock[[#This Row],[MARKET PRICE]]-Stock[[#This Row],[BUYING PRICE]],"")</f>
        <v/>
      </c>
      <c r="AH983" s="143" t="str">
        <f>IFERROR(Stock[[#This Row],[CHANGE
(auto-fill)]]/Stock[[#This Row],[BUYING PRICE]],"")</f>
        <v/>
      </c>
      <c r="AI983" s="129" t="str">
        <f>IF(Stock[[#This Row],[MARKET PRICE]]&gt;0,Stock[[#This Row],[MARKET PRICE]]*Stock[[#This Row],[REMAINING QUANTITY
(auto-fill)]],"")</f>
        <v/>
      </c>
    </row>
    <row r="984" spans="2:35">
      <c r="B984" s="112" t="str">
        <f>IF(AND(Stock[[#This Row],[BUYING QUANTITY]]&gt;0,Stock[[#This Row],[REMAINING QUANTITY
(auto-fill)]]=0),"SOLD OUT",
IF(AND(Stock[[#This Row],[BUYING QUANTITY]]&gt;0,Stock[[#This Row],[REMAINING QUANTITY
(auto-fill)]]&gt;0),"HOLDING",""))</f>
        <v/>
      </c>
      <c r="C984" s="111">
        <f t="shared" si="15"/>
        <v>971</v>
      </c>
      <c r="D984" s="79"/>
      <c r="E984" s="80"/>
      <c r="F984" s="162"/>
      <c r="G984" s="85"/>
      <c r="H984" s="86"/>
      <c r="I984" s="164"/>
      <c r="J984" s="115" t="str">
        <f>IF(Stock[[#This Row],[BUYING QUANTITY]]&gt;0,Stock[[#This Row],[BUYING PRICE]]*Stock[[#This Row],[BUYING QUANTITY]]*Stock[[#This Row],[% BUYING FEE]],"")</f>
        <v/>
      </c>
      <c r="K984" s="89"/>
      <c r="L984" s="90"/>
      <c r="M984" s="117" t="str">
        <f>IF(Stock[[#This Row],[BUYING QUANTITY]]&gt;0,Stock[[#This Row],[BUYING PRICE]]*(1+Stock[[#This Row],[% THRESHOLD (RETURN)_1]]),"")</f>
        <v/>
      </c>
      <c r="N984" s="91"/>
      <c r="O984" s="117" t="str">
        <f>IF(Stock[[#This Row],[BUYING QUANTITY]]&gt;0,Stock[[#This Row],[BUYING PRICE]]*(1+Stock[[#This Row],[% THRESHOLD (RETURN)_2]]),"")</f>
        <v/>
      </c>
      <c r="P984" s="91"/>
      <c r="Q984" s="117" t="str">
        <f>IF(Stock[[#This Row],[BUYING QUANTITY]]&gt;0,Stock[[#This Row],[BUYING PRICE]]*(1+Stock[[#This Row],[% THRESHOLD (LOSS)]]),"")</f>
        <v/>
      </c>
      <c r="R984" s="106"/>
      <c r="S984" s="118" t="str">
        <f>IF(Stock[[#This Row],[CASH DIVIDEND]]&gt;0,Stock[[#This Row],[CASH DIVIDEND]]/(Stock[[#This Row],[BUYING PRICE]]*Stock[[#This Row],[BUYING QUANTITY]]),"")</f>
        <v/>
      </c>
      <c r="T984" s="106"/>
      <c r="U984" s="79"/>
      <c r="V984" s="97"/>
      <c r="W984" s="98"/>
      <c r="X984" s="168"/>
      <c r="Y984" s="126" t="str">
        <f>IF(Stock[[#This Row],[SELLING QUANTITY]]&gt;0,Stock[[#This Row],[SELLING PRICE]]*Stock[[#This Row],[SELLING QUANTITY]]*Stock[[#This Row],[% SELLING FEE]]+Stock[[#This Row],[SELLING PRICE]]*Stock[[#This Row],[SELLING QUANTITY]]*$D$12,"")</f>
        <v/>
      </c>
      <c r="Z984" s="127">
        <f>Stock[[#This Row],[BUYING QUANTITY]]+Stock[[#This Row],[STOCK DIVIDEND]]-Stock[[#This Row],[SELLING QUANTITY]]</f>
        <v>0</v>
      </c>
      <c r="AA98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4" s="121">
        <f ca="1">IF(Stock[[#This Row],[SELLING DATE]]&gt;0,Stock[[#This Row],[SELLING DATE]]-Stock[[#This Row],[BUY DATE]]+1,IF(Stock[[#This Row],[BUY DATE]]=0,0,TODAY()-Stock[[#This Row],[BUY DATE]]+1))</f>
        <v>0</v>
      </c>
      <c r="AC984" s="122" t="str">
        <f>IFERROR(Stock[[#This Row],[CASH DIVIDEND]]+Stock[[#This Row],[RETURN/(LOSS) FROM TRADING
(auto-fill)]],"")</f>
        <v/>
      </c>
      <c r="AD984" s="146" t="str">
        <f>IF(Stock[[#This Row],[SELLING QUANTITY]]&gt;0,SUM(Stock[[#This Row],[RETURN/(LOSS) FROM TRADING
(auto-fill)]],Stock[[#This Row],[CASH DIVIDEND]])/SUM(Stock[[#This Row],[BUYING PRICE]]*Stock[[#This Row],[SELLING QUANTITY]],Stock[[#This Row],[BUYING FEE
(auto-fill)]]*Stock[[#This Row],[SELLING QUANTITY]]/Stock[[#This Row],[BUYING QUANTITY]]),"")</f>
        <v/>
      </c>
      <c r="AE984" s="146" t="str">
        <f ca="1">IFERROR(IF(Stock[[#This Row],[HOLDING DAYS
(auto-fill)]]&lt;365,Stock[[#This Row],[% TOTAL RETURN/(LOSS)
(auto-fill)]]*365/Stock[[#This Row],[HOLDING DAYS
(auto-fill)]],POWER((1+Stock[[#This Row],[% TOTAL RETURN/(LOSS)
(auto-fill)]]),1/(Stock[[#This Row],[HOLDING DAYS
(auto-fill)]]/365))-1),"")</f>
        <v/>
      </c>
      <c r="AF984" s="92"/>
      <c r="AG984" s="149" t="str">
        <f>IF(Stock[[#This Row],[STATUS
(auto-fill)]]="HOLDING",Stock[[#This Row],[MARKET PRICE]]-Stock[[#This Row],[BUYING PRICE]],"")</f>
        <v/>
      </c>
      <c r="AH984" s="143" t="str">
        <f>IFERROR(Stock[[#This Row],[CHANGE
(auto-fill)]]/Stock[[#This Row],[BUYING PRICE]],"")</f>
        <v/>
      </c>
      <c r="AI984" s="129" t="str">
        <f>IF(Stock[[#This Row],[MARKET PRICE]]&gt;0,Stock[[#This Row],[MARKET PRICE]]*Stock[[#This Row],[REMAINING QUANTITY
(auto-fill)]],"")</f>
        <v/>
      </c>
    </row>
    <row r="985" spans="2:35">
      <c r="B985" s="112" t="str">
        <f>IF(AND(Stock[[#This Row],[BUYING QUANTITY]]&gt;0,Stock[[#This Row],[REMAINING QUANTITY
(auto-fill)]]=0),"SOLD OUT",
IF(AND(Stock[[#This Row],[BUYING QUANTITY]]&gt;0,Stock[[#This Row],[REMAINING QUANTITY
(auto-fill)]]&gt;0),"HOLDING",""))</f>
        <v/>
      </c>
      <c r="C985" s="111">
        <f t="shared" si="15"/>
        <v>972</v>
      </c>
      <c r="D985" s="79"/>
      <c r="E985" s="80"/>
      <c r="F985" s="162"/>
      <c r="G985" s="85"/>
      <c r="H985" s="86"/>
      <c r="I985" s="164"/>
      <c r="J985" s="115" t="str">
        <f>IF(Stock[[#This Row],[BUYING QUANTITY]]&gt;0,Stock[[#This Row],[BUYING PRICE]]*Stock[[#This Row],[BUYING QUANTITY]]*Stock[[#This Row],[% BUYING FEE]],"")</f>
        <v/>
      </c>
      <c r="K985" s="89"/>
      <c r="L985" s="90"/>
      <c r="M985" s="117" t="str">
        <f>IF(Stock[[#This Row],[BUYING QUANTITY]]&gt;0,Stock[[#This Row],[BUYING PRICE]]*(1+Stock[[#This Row],[% THRESHOLD (RETURN)_1]]),"")</f>
        <v/>
      </c>
      <c r="N985" s="91"/>
      <c r="O985" s="117" t="str">
        <f>IF(Stock[[#This Row],[BUYING QUANTITY]]&gt;0,Stock[[#This Row],[BUYING PRICE]]*(1+Stock[[#This Row],[% THRESHOLD (RETURN)_2]]),"")</f>
        <v/>
      </c>
      <c r="P985" s="91"/>
      <c r="Q985" s="117" t="str">
        <f>IF(Stock[[#This Row],[BUYING QUANTITY]]&gt;0,Stock[[#This Row],[BUYING PRICE]]*(1+Stock[[#This Row],[% THRESHOLD (LOSS)]]),"")</f>
        <v/>
      </c>
      <c r="R985" s="106"/>
      <c r="S985" s="118" t="str">
        <f>IF(Stock[[#This Row],[CASH DIVIDEND]]&gt;0,Stock[[#This Row],[CASH DIVIDEND]]/(Stock[[#This Row],[BUYING PRICE]]*Stock[[#This Row],[BUYING QUANTITY]]),"")</f>
        <v/>
      </c>
      <c r="T985" s="106"/>
      <c r="U985" s="79"/>
      <c r="V985" s="97"/>
      <c r="W985" s="98"/>
      <c r="X985" s="168"/>
      <c r="Y985" s="126" t="str">
        <f>IF(Stock[[#This Row],[SELLING QUANTITY]]&gt;0,Stock[[#This Row],[SELLING PRICE]]*Stock[[#This Row],[SELLING QUANTITY]]*Stock[[#This Row],[% SELLING FEE]]+Stock[[#This Row],[SELLING PRICE]]*Stock[[#This Row],[SELLING QUANTITY]]*$D$12,"")</f>
        <v/>
      </c>
      <c r="Z985" s="127">
        <f>Stock[[#This Row],[BUYING QUANTITY]]+Stock[[#This Row],[STOCK DIVIDEND]]-Stock[[#This Row],[SELLING QUANTITY]]</f>
        <v>0</v>
      </c>
      <c r="AA98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5" s="121">
        <f ca="1">IF(Stock[[#This Row],[SELLING DATE]]&gt;0,Stock[[#This Row],[SELLING DATE]]-Stock[[#This Row],[BUY DATE]]+1,IF(Stock[[#This Row],[BUY DATE]]=0,0,TODAY()-Stock[[#This Row],[BUY DATE]]+1))</f>
        <v>0</v>
      </c>
      <c r="AC985" s="122" t="str">
        <f>IFERROR(Stock[[#This Row],[CASH DIVIDEND]]+Stock[[#This Row],[RETURN/(LOSS) FROM TRADING
(auto-fill)]],"")</f>
        <v/>
      </c>
      <c r="AD985" s="146" t="str">
        <f>IF(Stock[[#This Row],[SELLING QUANTITY]]&gt;0,SUM(Stock[[#This Row],[RETURN/(LOSS) FROM TRADING
(auto-fill)]],Stock[[#This Row],[CASH DIVIDEND]])/SUM(Stock[[#This Row],[BUYING PRICE]]*Stock[[#This Row],[SELLING QUANTITY]],Stock[[#This Row],[BUYING FEE
(auto-fill)]]*Stock[[#This Row],[SELLING QUANTITY]]/Stock[[#This Row],[BUYING QUANTITY]]),"")</f>
        <v/>
      </c>
      <c r="AE985" s="146" t="str">
        <f ca="1">IFERROR(IF(Stock[[#This Row],[HOLDING DAYS
(auto-fill)]]&lt;365,Stock[[#This Row],[% TOTAL RETURN/(LOSS)
(auto-fill)]]*365/Stock[[#This Row],[HOLDING DAYS
(auto-fill)]],POWER((1+Stock[[#This Row],[% TOTAL RETURN/(LOSS)
(auto-fill)]]),1/(Stock[[#This Row],[HOLDING DAYS
(auto-fill)]]/365))-1),"")</f>
        <v/>
      </c>
      <c r="AF985" s="92"/>
      <c r="AG985" s="149" t="str">
        <f>IF(Stock[[#This Row],[STATUS
(auto-fill)]]="HOLDING",Stock[[#This Row],[MARKET PRICE]]-Stock[[#This Row],[BUYING PRICE]],"")</f>
        <v/>
      </c>
      <c r="AH985" s="143" t="str">
        <f>IFERROR(Stock[[#This Row],[CHANGE
(auto-fill)]]/Stock[[#This Row],[BUYING PRICE]],"")</f>
        <v/>
      </c>
      <c r="AI985" s="129" t="str">
        <f>IF(Stock[[#This Row],[MARKET PRICE]]&gt;0,Stock[[#This Row],[MARKET PRICE]]*Stock[[#This Row],[REMAINING QUANTITY
(auto-fill)]],"")</f>
        <v/>
      </c>
    </row>
    <row r="986" spans="2:35">
      <c r="B986" s="112" t="str">
        <f>IF(AND(Stock[[#This Row],[BUYING QUANTITY]]&gt;0,Stock[[#This Row],[REMAINING QUANTITY
(auto-fill)]]=0),"SOLD OUT",
IF(AND(Stock[[#This Row],[BUYING QUANTITY]]&gt;0,Stock[[#This Row],[REMAINING QUANTITY
(auto-fill)]]&gt;0),"HOLDING",""))</f>
        <v/>
      </c>
      <c r="C986" s="111">
        <f t="shared" si="15"/>
        <v>973</v>
      </c>
      <c r="D986" s="79"/>
      <c r="E986" s="80"/>
      <c r="F986" s="162"/>
      <c r="G986" s="85"/>
      <c r="H986" s="86"/>
      <c r="I986" s="164"/>
      <c r="J986" s="115" t="str">
        <f>IF(Stock[[#This Row],[BUYING QUANTITY]]&gt;0,Stock[[#This Row],[BUYING PRICE]]*Stock[[#This Row],[BUYING QUANTITY]]*Stock[[#This Row],[% BUYING FEE]],"")</f>
        <v/>
      </c>
      <c r="K986" s="89"/>
      <c r="L986" s="90"/>
      <c r="M986" s="117" t="str">
        <f>IF(Stock[[#This Row],[BUYING QUANTITY]]&gt;0,Stock[[#This Row],[BUYING PRICE]]*(1+Stock[[#This Row],[% THRESHOLD (RETURN)_1]]),"")</f>
        <v/>
      </c>
      <c r="N986" s="91"/>
      <c r="O986" s="117" t="str">
        <f>IF(Stock[[#This Row],[BUYING QUANTITY]]&gt;0,Stock[[#This Row],[BUYING PRICE]]*(1+Stock[[#This Row],[% THRESHOLD (RETURN)_2]]),"")</f>
        <v/>
      </c>
      <c r="P986" s="91"/>
      <c r="Q986" s="117" t="str">
        <f>IF(Stock[[#This Row],[BUYING QUANTITY]]&gt;0,Stock[[#This Row],[BUYING PRICE]]*(1+Stock[[#This Row],[% THRESHOLD (LOSS)]]),"")</f>
        <v/>
      </c>
      <c r="R986" s="106"/>
      <c r="S986" s="118" t="str">
        <f>IF(Stock[[#This Row],[CASH DIVIDEND]]&gt;0,Stock[[#This Row],[CASH DIVIDEND]]/(Stock[[#This Row],[BUYING PRICE]]*Stock[[#This Row],[BUYING QUANTITY]]),"")</f>
        <v/>
      </c>
      <c r="T986" s="106"/>
      <c r="U986" s="79"/>
      <c r="V986" s="97"/>
      <c r="W986" s="98"/>
      <c r="X986" s="168"/>
      <c r="Y986" s="126" t="str">
        <f>IF(Stock[[#This Row],[SELLING QUANTITY]]&gt;0,Stock[[#This Row],[SELLING PRICE]]*Stock[[#This Row],[SELLING QUANTITY]]*Stock[[#This Row],[% SELLING FEE]]+Stock[[#This Row],[SELLING PRICE]]*Stock[[#This Row],[SELLING QUANTITY]]*$D$12,"")</f>
        <v/>
      </c>
      <c r="Z986" s="127">
        <f>Stock[[#This Row],[BUYING QUANTITY]]+Stock[[#This Row],[STOCK DIVIDEND]]-Stock[[#This Row],[SELLING QUANTITY]]</f>
        <v>0</v>
      </c>
      <c r="AA98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6" s="121">
        <f ca="1">IF(Stock[[#This Row],[SELLING DATE]]&gt;0,Stock[[#This Row],[SELLING DATE]]-Stock[[#This Row],[BUY DATE]]+1,IF(Stock[[#This Row],[BUY DATE]]=0,0,TODAY()-Stock[[#This Row],[BUY DATE]]+1))</f>
        <v>0</v>
      </c>
      <c r="AC986" s="122" t="str">
        <f>IFERROR(Stock[[#This Row],[CASH DIVIDEND]]+Stock[[#This Row],[RETURN/(LOSS) FROM TRADING
(auto-fill)]],"")</f>
        <v/>
      </c>
      <c r="AD986" s="146" t="str">
        <f>IF(Stock[[#This Row],[SELLING QUANTITY]]&gt;0,SUM(Stock[[#This Row],[RETURN/(LOSS) FROM TRADING
(auto-fill)]],Stock[[#This Row],[CASH DIVIDEND]])/SUM(Stock[[#This Row],[BUYING PRICE]]*Stock[[#This Row],[SELLING QUANTITY]],Stock[[#This Row],[BUYING FEE
(auto-fill)]]*Stock[[#This Row],[SELLING QUANTITY]]/Stock[[#This Row],[BUYING QUANTITY]]),"")</f>
        <v/>
      </c>
      <c r="AE986" s="146" t="str">
        <f ca="1">IFERROR(IF(Stock[[#This Row],[HOLDING DAYS
(auto-fill)]]&lt;365,Stock[[#This Row],[% TOTAL RETURN/(LOSS)
(auto-fill)]]*365/Stock[[#This Row],[HOLDING DAYS
(auto-fill)]],POWER((1+Stock[[#This Row],[% TOTAL RETURN/(LOSS)
(auto-fill)]]),1/(Stock[[#This Row],[HOLDING DAYS
(auto-fill)]]/365))-1),"")</f>
        <v/>
      </c>
      <c r="AF986" s="92"/>
      <c r="AG986" s="149" t="str">
        <f>IF(Stock[[#This Row],[STATUS
(auto-fill)]]="HOLDING",Stock[[#This Row],[MARKET PRICE]]-Stock[[#This Row],[BUYING PRICE]],"")</f>
        <v/>
      </c>
      <c r="AH986" s="143" t="str">
        <f>IFERROR(Stock[[#This Row],[CHANGE
(auto-fill)]]/Stock[[#This Row],[BUYING PRICE]],"")</f>
        <v/>
      </c>
      <c r="AI986" s="129" t="str">
        <f>IF(Stock[[#This Row],[MARKET PRICE]]&gt;0,Stock[[#This Row],[MARKET PRICE]]*Stock[[#This Row],[REMAINING QUANTITY
(auto-fill)]],"")</f>
        <v/>
      </c>
    </row>
    <row r="987" spans="2:35">
      <c r="B987" s="112" t="str">
        <f>IF(AND(Stock[[#This Row],[BUYING QUANTITY]]&gt;0,Stock[[#This Row],[REMAINING QUANTITY
(auto-fill)]]=0),"SOLD OUT",
IF(AND(Stock[[#This Row],[BUYING QUANTITY]]&gt;0,Stock[[#This Row],[REMAINING QUANTITY
(auto-fill)]]&gt;0),"HOLDING",""))</f>
        <v/>
      </c>
      <c r="C987" s="111">
        <f t="shared" si="15"/>
        <v>974</v>
      </c>
      <c r="D987" s="79"/>
      <c r="E987" s="80"/>
      <c r="F987" s="162"/>
      <c r="G987" s="85"/>
      <c r="H987" s="86"/>
      <c r="I987" s="164"/>
      <c r="J987" s="115" t="str">
        <f>IF(Stock[[#This Row],[BUYING QUANTITY]]&gt;0,Stock[[#This Row],[BUYING PRICE]]*Stock[[#This Row],[BUYING QUANTITY]]*Stock[[#This Row],[% BUYING FEE]],"")</f>
        <v/>
      </c>
      <c r="K987" s="89"/>
      <c r="L987" s="90"/>
      <c r="M987" s="117" t="str">
        <f>IF(Stock[[#This Row],[BUYING QUANTITY]]&gt;0,Stock[[#This Row],[BUYING PRICE]]*(1+Stock[[#This Row],[% THRESHOLD (RETURN)_1]]),"")</f>
        <v/>
      </c>
      <c r="N987" s="91"/>
      <c r="O987" s="117" t="str">
        <f>IF(Stock[[#This Row],[BUYING QUANTITY]]&gt;0,Stock[[#This Row],[BUYING PRICE]]*(1+Stock[[#This Row],[% THRESHOLD (RETURN)_2]]),"")</f>
        <v/>
      </c>
      <c r="P987" s="91"/>
      <c r="Q987" s="117" t="str">
        <f>IF(Stock[[#This Row],[BUYING QUANTITY]]&gt;0,Stock[[#This Row],[BUYING PRICE]]*(1+Stock[[#This Row],[% THRESHOLD (LOSS)]]),"")</f>
        <v/>
      </c>
      <c r="R987" s="106"/>
      <c r="S987" s="118" t="str">
        <f>IF(Stock[[#This Row],[CASH DIVIDEND]]&gt;0,Stock[[#This Row],[CASH DIVIDEND]]/(Stock[[#This Row],[BUYING PRICE]]*Stock[[#This Row],[BUYING QUANTITY]]),"")</f>
        <v/>
      </c>
      <c r="T987" s="106"/>
      <c r="U987" s="79"/>
      <c r="V987" s="97"/>
      <c r="W987" s="98"/>
      <c r="X987" s="168"/>
      <c r="Y987" s="126" t="str">
        <f>IF(Stock[[#This Row],[SELLING QUANTITY]]&gt;0,Stock[[#This Row],[SELLING PRICE]]*Stock[[#This Row],[SELLING QUANTITY]]*Stock[[#This Row],[% SELLING FEE]]+Stock[[#This Row],[SELLING PRICE]]*Stock[[#This Row],[SELLING QUANTITY]]*$D$12,"")</f>
        <v/>
      </c>
      <c r="Z987" s="127">
        <f>Stock[[#This Row],[BUYING QUANTITY]]+Stock[[#This Row],[STOCK DIVIDEND]]-Stock[[#This Row],[SELLING QUANTITY]]</f>
        <v>0</v>
      </c>
      <c r="AA98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7" s="121">
        <f ca="1">IF(Stock[[#This Row],[SELLING DATE]]&gt;0,Stock[[#This Row],[SELLING DATE]]-Stock[[#This Row],[BUY DATE]]+1,IF(Stock[[#This Row],[BUY DATE]]=0,0,TODAY()-Stock[[#This Row],[BUY DATE]]+1))</f>
        <v>0</v>
      </c>
      <c r="AC987" s="122" t="str">
        <f>IFERROR(Stock[[#This Row],[CASH DIVIDEND]]+Stock[[#This Row],[RETURN/(LOSS) FROM TRADING
(auto-fill)]],"")</f>
        <v/>
      </c>
      <c r="AD987" s="146" t="str">
        <f>IF(Stock[[#This Row],[SELLING QUANTITY]]&gt;0,SUM(Stock[[#This Row],[RETURN/(LOSS) FROM TRADING
(auto-fill)]],Stock[[#This Row],[CASH DIVIDEND]])/SUM(Stock[[#This Row],[BUYING PRICE]]*Stock[[#This Row],[SELLING QUANTITY]],Stock[[#This Row],[BUYING FEE
(auto-fill)]]*Stock[[#This Row],[SELLING QUANTITY]]/Stock[[#This Row],[BUYING QUANTITY]]),"")</f>
        <v/>
      </c>
      <c r="AE987" s="146" t="str">
        <f ca="1">IFERROR(IF(Stock[[#This Row],[HOLDING DAYS
(auto-fill)]]&lt;365,Stock[[#This Row],[% TOTAL RETURN/(LOSS)
(auto-fill)]]*365/Stock[[#This Row],[HOLDING DAYS
(auto-fill)]],POWER((1+Stock[[#This Row],[% TOTAL RETURN/(LOSS)
(auto-fill)]]),1/(Stock[[#This Row],[HOLDING DAYS
(auto-fill)]]/365))-1),"")</f>
        <v/>
      </c>
      <c r="AF987" s="92"/>
      <c r="AG987" s="149" t="str">
        <f>IF(Stock[[#This Row],[STATUS
(auto-fill)]]="HOLDING",Stock[[#This Row],[MARKET PRICE]]-Stock[[#This Row],[BUYING PRICE]],"")</f>
        <v/>
      </c>
      <c r="AH987" s="143" t="str">
        <f>IFERROR(Stock[[#This Row],[CHANGE
(auto-fill)]]/Stock[[#This Row],[BUYING PRICE]],"")</f>
        <v/>
      </c>
      <c r="AI987" s="129" t="str">
        <f>IF(Stock[[#This Row],[MARKET PRICE]]&gt;0,Stock[[#This Row],[MARKET PRICE]]*Stock[[#This Row],[REMAINING QUANTITY
(auto-fill)]],"")</f>
        <v/>
      </c>
    </row>
    <row r="988" spans="2:35">
      <c r="B988" s="112" t="str">
        <f>IF(AND(Stock[[#This Row],[BUYING QUANTITY]]&gt;0,Stock[[#This Row],[REMAINING QUANTITY
(auto-fill)]]=0),"SOLD OUT",
IF(AND(Stock[[#This Row],[BUYING QUANTITY]]&gt;0,Stock[[#This Row],[REMAINING QUANTITY
(auto-fill)]]&gt;0),"HOLDING",""))</f>
        <v/>
      </c>
      <c r="C988" s="111">
        <f t="shared" si="15"/>
        <v>975</v>
      </c>
      <c r="D988" s="79"/>
      <c r="E988" s="80"/>
      <c r="F988" s="162"/>
      <c r="G988" s="85"/>
      <c r="H988" s="86"/>
      <c r="I988" s="164"/>
      <c r="J988" s="115" t="str">
        <f>IF(Stock[[#This Row],[BUYING QUANTITY]]&gt;0,Stock[[#This Row],[BUYING PRICE]]*Stock[[#This Row],[BUYING QUANTITY]]*Stock[[#This Row],[% BUYING FEE]],"")</f>
        <v/>
      </c>
      <c r="K988" s="89"/>
      <c r="L988" s="90"/>
      <c r="M988" s="117" t="str">
        <f>IF(Stock[[#This Row],[BUYING QUANTITY]]&gt;0,Stock[[#This Row],[BUYING PRICE]]*(1+Stock[[#This Row],[% THRESHOLD (RETURN)_1]]),"")</f>
        <v/>
      </c>
      <c r="N988" s="91"/>
      <c r="O988" s="117" t="str">
        <f>IF(Stock[[#This Row],[BUYING QUANTITY]]&gt;0,Stock[[#This Row],[BUYING PRICE]]*(1+Stock[[#This Row],[% THRESHOLD (RETURN)_2]]),"")</f>
        <v/>
      </c>
      <c r="P988" s="91"/>
      <c r="Q988" s="117" t="str">
        <f>IF(Stock[[#This Row],[BUYING QUANTITY]]&gt;0,Stock[[#This Row],[BUYING PRICE]]*(1+Stock[[#This Row],[% THRESHOLD (LOSS)]]),"")</f>
        <v/>
      </c>
      <c r="R988" s="106"/>
      <c r="S988" s="118" t="str">
        <f>IF(Stock[[#This Row],[CASH DIVIDEND]]&gt;0,Stock[[#This Row],[CASH DIVIDEND]]/(Stock[[#This Row],[BUYING PRICE]]*Stock[[#This Row],[BUYING QUANTITY]]),"")</f>
        <v/>
      </c>
      <c r="T988" s="106"/>
      <c r="U988" s="79"/>
      <c r="V988" s="97"/>
      <c r="W988" s="98"/>
      <c r="X988" s="168"/>
      <c r="Y988" s="126" t="str">
        <f>IF(Stock[[#This Row],[SELLING QUANTITY]]&gt;0,Stock[[#This Row],[SELLING PRICE]]*Stock[[#This Row],[SELLING QUANTITY]]*Stock[[#This Row],[% SELLING FEE]]+Stock[[#This Row],[SELLING PRICE]]*Stock[[#This Row],[SELLING QUANTITY]]*$D$12,"")</f>
        <v/>
      </c>
      <c r="Z988" s="127">
        <f>Stock[[#This Row],[BUYING QUANTITY]]+Stock[[#This Row],[STOCK DIVIDEND]]-Stock[[#This Row],[SELLING QUANTITY]]</f>
        <v>0</v>
      </c>
      <c r="AA98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8" s="121">
        <f ca="1">IF(Stock[[#This Row],[SELLING DATE]]&gt;0,Stock[[#This Row],[SELLING DATE]]-Stock[[#This Row],[BUY DATE]]+1,IF(Stock[[#This Row],[BUY DATE]]=0,0,TODAY()-Stock[[#This Row],[BUY DATE]]+1))</f>
        <v>0</v>
      </c>
      <c r="AC988" s="122" t="str">
        <f>IFERROR(Stock[[#This Row],[CASH DIVIDEND]]+Stock[[#This Row],[RETURN/(LOSS) FROM TRADING
(auto-fill)]],"")</f>
        <v/>
      </c>
      <c r="AD988" s="146" t="str">
        <f>IF(Stock[[#This Row],[SELLING QUANTITY]]&gt;0,SUM(Stock[[#This Row],[RETURN/(LOSS) FROM TRADING
(auto-fill)]],Stock[[#This Row],[CASH DIVIDEND]])/SUM(Stock[[#This Row],[BUYING PRICE]]*Stock[[#This Row],[SELLING QUANTITY]],Stock[[#This Row],[BUYING FEE
(auto-fill)]]*Stock[[#This Row],[SELLING QUANTITY]]/Stock[[#This Row],[BUYING QUANTITY]]),"")</f>
        <v/>
      </c>
      <c r="AE988" s="146" t="str">
        <f ca="1">IFERROR(IF(Stock[[#This Row],[HOLDING DAYS
(auto-fill)]]&lt;365,Stock[[#This Row],[% TOTAL RETURN/(LOSS)
(auto-fill)]]*365/Stock[[#This Row],[HOLDING DAYS
(auto-fill)]],POWER((1+Stock[[#This Row],[% TOTAL RETURN/(LOSS)
(auto-fill)]]),1/(Stock[[#This Row],[HOLDING DAYS
(auto-fill)]]/365))-1),"")</f>
        <v/>
      </c>
      <c r="AF988" s="92"/>
      <c r="AG988" s="149" t="str">
        <f>IF(Stock[[#This Row],[STATUS
(auto-fill)]]="HOLDING",Stock[[#This Row],[MARKET PRICE]]-Stock[[#This Row],[BUYING PRICE]],"")</f>
        <v/>
      </c>
      <c r="AH988" s="143" t="str">
        <f>IFERROR(Stock[[#This Row],[CHANGE
(auto-fill)]]/Stock[[#This Row],[BUYING PRICE]],"")</f>
        <v/>
      </c>
      <c r="AI988" s="129" t="str">
        <f>IF(Stock[[#This Row],[MARKET PRICE]]&gt;0,Stock[[#This Row],[MARKET PRICE]]*Stock[[#This Row],[REMAINING QUANTITY
(auto-fill)]],"")</f>
        <v/>
      </c>
    </row>
    <row r="989" spans="2:35">
      <c r="B989" s="112" t="str">
        <f>IF(AND(Stock[[#This Row],[BUYING QUANTITY]]&gt;0,Stock[[#This Row],[REMAINING QUANTITY
(auto-fill)]]=0),"SOLD OUT",
IF(AND(Stock[[#This Row],[BUYING QUANTITY]]&gt;0,Stock[[#This Row],[REMAINING QUANTITY
(auto-fill)]]&gt;0),"HOLDING",""))</f>
        <v/>
      </c>
      <c r="C989" s="111">
        <f t="shared" si="15"/>
        <v>976</v>
      </c>
      <c r="D989" s="79"/>
      <c r="E989" s="80"/>
      <c r="F989" s="162"/>
      <c r="G989" s="85"/>
      <c r="H989" s="86"/>
      <c r="I989" s="164"/>
      <c r="J989" s="115" t="str">
        <f>IF(Stock[[#This Row],[BUYING QUANTITY]]&gt;0,Stock[[#This Row],[BUYING PRICE]]*Stock[[#This Row],[BUYING QUANTITY]]*Stock[[#This Row],[% BUYING FEE]],"")</f>
        <v/>
      </c>
      <c r="K989" s="89"/>
      <c r="L989" s="90"/>
      <c r="M989" s="117" t="str">
        <f>IF(Stock[[#This Row],[BUYING QUANTITY]]&gt;0,Stock[[#This Row],[BUYING PRICE]]*(1+Stock[[#This Row],[% THRESHOLD (RETURN)_1]]),"")</f>
        <v/>
      </c>
      <c r="N989" s="91"/>
      <c r="O989" s="117" t="str">
        <f>IF(Stock[[#This Row],[BUYING QUANTITY]]&gt;0,Stock[[#This Row],[BUYING PRICE]]*(1+Stock[[#This Row],[% THRESHOLD (RETURN)_2]]),"")</f>
        <v/>
      </c>
      <c r="P989" s="91"/>
      <c r="Q989" s="117" t="str">
        <f>IF(Stock[[#This Row],[BUYING QUANTITY]]&gt;0,Stock[[#This Row],[BUYING PRICE]]*(1+Stock[[#This Row],[% THRESHOLD (LOSS)]]),"")</f>
        <v/>
      </c>
      <c r="R989" s="106"/>
      <c r="S989" s="118" t="str">
        <f>IF(Stock[[#This Row],[CASH DIVIDEND]]&gt;0,Stock[[#This Row],[CASH DIVIDEND]]/(Stock[[#This Row],[BUYING PRICE]]*Stock[[#This Row],[BUYING QUANTITY]]),"")</f>
        <v/>
      </c>
      <c r="T989" s="106"/>
      <c r="U989" s="79"/>
      <c r="V989" s="97"/>
      <c r="W989" s="98"/>
      <c r="X989" s="168"/>
      <c r="Y989" s="126" t="str">
        <f>IF(Stock[[#This Row],[SELLING QUANTITY]]&gt;0,Stock[[#This Row],[SELLING PRICE]]*Stock[[#This Row],[SELLING QUANTITY]]*Stock[[#This Row],[% SELLING FEE]]+Stock[[#This Row],[SELLING PRICE]]*Stock[[#This Row],[SELLING QUANTITY]]*$D$12,"")</f>
        <v/>
      </c>
      <c r="Z989" s="127">
        <f>Stock[[#This Row],[BUYING QUANTITY]]+Stock[[#This Row],[STOCK DIVIDEND]]-Stock[[#This Row],[SELLING QUANTITY]]</f>
        <v>0</v>
      </c>
      <c r="AA98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89" s="121">
        <f ca="1">IF(Stock[[#This Row],[SELLING DATE]]&gt;0,Stock[[#This Row],[SELLING DATE]]-Stock[[#This Row],[BUY DATE]]+1,IF(Stock[[#This Row],[BUY DATE]]=0,0,TODAY()-Stock[[#This Row],[BUY DATE]]+1))</f>
        <v>0</v>
      </c>
      <c r="AC989" s="122" t="str">
        <f>IFERROR(Stock[[#This Row],[CASH DIVIDEND]]+Stock[[#This Row],[RETURN/(LOSS) FROM TRADING
(auto-fill)]],"")</f>
        <v/>
      </c>
      <c r="AD989" s="146" t="str">
        <f>IF(Stock[[#This Row],[SELLING QUANTITY]]&gt;0,SUM(Stock[[#This Row],[RETURN/(LOSS) FROM TRADING
(auto-fill)]],Stock[[#This Row],[CASH DIVIDEND]])/SUM(Stock[[#This Row],[BUYING PRICE]]*Stock[[#This Row],[SELLING QUANTITY]],Stock[[#This Row],[BUYING FEE
(auto-fill)]]*Stock[[#This Row],[SELLING QUANTITY]]/Stock[[#This Row],[BUYING QUANTITY]]),"")</f>
        <v/>
      </c>
      <c r="AE989" s="146" t="str">
        <f ca="1">IFERROR(IF(Stock[[#This Row],[HOLDING DAYS
(auto-fill)]]&lt;365,Stock[[#This Row],[% TOTAL RETURN/(LOSS)
(auto-fill)]]*365/Stock[[#This Row],[HOLDING DAYS
(auto-fill)]],POWER((1+Stock[[#This Row],[% TOTAL RETURN/(LOSS)
(auto-fill)]]),1/(Stock[[#This Row],[HOLDING DAYS
(auto-fill)]]/365))-1),"")</f>
        <v/>
      </c>
      <c r="AF989" s="92"/>
      <c r="AG989" s="149" t="str">
        <f>IF(Stock[[#This Row],[STATUS
(auto-fill)]]="HOLDING",Stock[[#This Row],[MARKET PRICE]]-Stock[[#This Row],[BUYING PRICE]],"")</f>
        <v/>
      </c>
      <c r="AH989" s="143" t="str">
        <f>IFERROR(Stock[[#This Row],[CHANGE
(auto-fill)]]/Stock[[#This Row],[BUYING PRICE]],"")</f>
        <v/>
      </c>
      <c r="AI989" s="129" t="str">
        <f>IF(Stock[[#This Row],[MARKET PRICE]]&gt;0,Stock[[#This Row],[MARKET PRICE]]*Stock[[#This Row],[REMAINING QUANTITY
(auto-fill)]],"")</f>
        <v/>
      </c>
    </row>
    <row r="990" spans="2:35">
      <c r="B990" s="112" t="str">
        <f>IF(AND(Stock[[#This Row],[BUYING QUANTITY]]&gt;0,Stock[[#This Row],[REMAINING QUANTITY
(auto-fill)]]=0),"SOLD OUT",
IF(AND(Stock[[#This Row],[BUYING QUANTITY]]&gt;0,Stock[[#This Row],[REMAINING QUANTITY
(auto-fill)]]&gt;0),"HOLDING",""))</f>
        <v/>
      </c>
      <c r="C990" s="111">
        <f t="shared" si="15"/>
        <v>977</v>
      </c>
      <c r="D990" s="79"/>
      <c r="E990" s="80"/>
      <c r="F990" s="162"/>
      <c r="G990" s="85"/>
      <c r="H990" s="86"/>
      <c r="I990" s="164"/>
      <c r="J990" s="115" t="str">
        <f>IF(Stock[[#This Row],[BUYING QUANTITY]]&gt;0,Stock[[#This Row],[BUYING PRICE]]*Stock[[#This Row],[BUYING QUANTITY]]*Stock[[#This Row],[% BUYING FEE]],"")</f>
        <v/>
      </c>
      <c r="K990" s="89"/>
      <c r="L990" s="90"/>
      <c r="M990" s="117" t="str">
        <f>IF(Stock[[#This Row],[BUYING QUANTITY]]&gt;0,Stock[[#This Row],[BUYING PRICE]]*(1+Stock[[#This Row],[% THRESHOLD (RETURN)_1]]),"")</f>
        <v/>
      </c>
      <c r="N990" s="91"/>
      <c r="O990" s="117" t="str">
        <f>IF(Stock[[#This Row],[BUYING QUANTITY]]&gt;0,Stock[[#This Row],[BUYING PRICE]]*(1+Stock[[#This Row],[% THRESHOLD (RETURN)_2]]),"")</f>
        <v/>
      </c>
      <c r="P990" s="91"/>
      <c r="Q990" s="117" t="str">
        <f>IF(Stock[[#This Row],[BUYING QUANTITY]]&gt;0,Stock[[#This Row],[BUYING PRICE]]*(1+Stock[[#This Row],[% THRESHOLD (LOSS)]]),"")</f>
        <v/>
      </c>
      <c r="R990" s="106"/>
      <c r="S990" s="118" t="str">
        <f>IF(Stock[[#This Row],[CASH DIVIDEND]]&gt;0,Stock[[#This Row],[CASH DIVIDEND]]/(Stock[[#This Row],[BUYING PRICE]]*Stock[[#This Row],[BUYING QUANTITY]]),"")</f>
        <v/>
      </c>
      <c r="T990" s="106"/>
      <c r="U990" s="79"/>
      <c r="V990" s="97"/>
      <c r="W990" s="98"/>
      <c r="X990" s="168"/>
      <c r="Y990" s="126" t="str">
        <f>IF(Stock[[#This Row],[SELLING QUANTITY]]&gt;0,Stock[[#This Row],[SELLING PRICE]]*Stock[[#This Row],[SELLING QUANTITY]]*Stock[[#This Row],[% SELLING FEE]]+Stock[[#This Row],[SELLING PRICE]]*Stock[[#This Row],[SELLING QUANTITY]]*$D$12,"")</f>
        <v/>
      </c>
      <c r="Z990" s="127">
        <f>Stock[[#This Row],[BUYING QUANTITY]]+Stock[[#This Row],[STOCK DIVIDEND]]-Stock[[#This Row],[SELLING QUANTITY]]</f>
        <v>0</v>
      </c>
      <c r="AA99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0" s="121">
        <f ca="1">IF(Stock[[#This Row],[SELLING DATE]]&gt;0,Stock[[#This Row],[SELLING DATE]]-Stock[[#This Row],[BUY DATE]]+1,IF(Stock[[#This Row],[BUY DATE]]=0,0,TODAY()-Stock[[#This Row],[BUY DATE]]+1))</f>
        <v>0</v>
      </c>
      <c r="AC990" s="122" t="str">
        <f>IFERROR(Stock[[#This Row],[CASH DIVIDEND]]+Stock[[#This Row],[RETURN/(LOSS) FROM TRADING
(auto-fill)]],"")</f>
        <v/>
      </c>
      <c r="AD990" s="146" t="str">
        <f>IF(Stock[[#This Row],[SELLING QUANTITY]]&gt;0,SUM(Stock[[#This Row],[RETURN/(LOSS) FROM TRADING
(auto-fill)]],Stock[[#This Row],[CASH DIVIDEND]])/SUM(Stock[[#This Row],[BUYING PRICE]]*Stock[[#This Row],[SELLING QUANTITY]],Stock[[#This Row],[BUYING FEE
(auto-fill)]]*Stock[[#This Row],[SELLING QUANTITY]]/Stock[[#This Row],[BUYING QUANTITY]]),"")</f>
        <v/>
      </c>
      <c r="AE990" s="146" t="str">
        <f ca="1">IFERROR(IF(Stock[[#This Row],[HOLDING DAYS
(auto-fill)]]&lt;365,Stock[[#This Row],[% TOTAL RETURN/(LOSS)
(auto-fill)]]*365/Stock[[#This Row],[HOLDING DAYS
(auto-fill)]],POWER((1+Stock[[#This Row],[% TOTAL RETURN/(LOSS)
(auto-fill)]]),1/(Stock[[#This Row],[HOLDING DAYS
(auto-fill)]]/365))-1),"")</f>
        <v/>
      </c>
      <c r="AF990" s="92"/>
      <c r="AG990" s="149" t="str">
        <f>IF(Stock[[#This Row],[STATUS
(auto-fill)]]="HOLDING",Stock[[#This Row],[MARKET PRICE]]-Stock[[#This Row],[BUYING PRICE]],"")</f>
        <v/>
      </c>
      <c r="AH990" s="143" t="str">
        <f>IFERROR(Stock[[#This Row],[CHANGE
(auto-fill)]]/Stock[[#This Row],[BUYING PRICE]],"")</f>
        <v/>
      </c>
      <c r="AI990" s="129" t="str">
        <f>IF(Stock[[#This Row],[MARKET PRICE]]&gt;0,Stock[[#This Row],[MARKET PRICE]]*Stock[[#This Row],[REMAINING QUANTITY
(auto-fill)]],"")</f>
        <v/>
      </c>
    </row>
    <row r="991" spans="2:35">
      <c r="B991" s="112" t="str">
        <f>IF(AND(Stock[[#This Row],[BUYING QUANTITY]]&gt;0,Stock[[#This Row],[REMAINING QUANTITY
(auto-fill)]]=0),"SOLD OUT",
IF(AND(Stock[[#This Row],[BUYING QUANTITY]]&gt;0,Stock[[#This Row],[REMAINING QUANTITY
(auto-fill)]]&gt;0),"HOLDING",""))</f>
        <v/>
      </c>
      <c r="C991" s="111">
        <f t="shared" si="15"/>
        <v>978</v>
      </c>
      <c r="D991" s="79"/>
      <c r="E991" s="80"/>
      <c r="F991" s="162"/>
      <c r="G991" s="85"/>
      <c r="H991" s="86"/>
      <c r="I991" s="164"/>
      <c r="J991" s="115" t="str">
        <f>IF(Stock[[#This Row],[BUYING QUANTITY]]&gt;0,Stock[[#This Row],[BUYING PRICE]]*Stock[[#This Row],[BUYING QUANTITY]]*Stock[[#This Row],[% BUYING FEE]],"")</f>
        <v/>
      </c>
      <c r="K991" s="89"/>
      <c r="L991" s="90"/>
      <c r="M991" s="117" t="str">
        <f>IF(Stock[[#This Row],[BUYING QUANTITY]]&gt;0,Stock[[#This Row],[BUYING PRICE]]*(1+Stock[[#This Row],[% THRESHOLD (RETURN)_1]]),"")</f>
        <v/>
      </c>
      <c r="N991" s="91"/>
      <c r="O991" s="117" t="str">
        <f>IF(Stock[[#This Row],[BUYING QUANTITY]]&gt;0,Stock[[#This Row],[BUYING PRICE]]*(1+Stock[[#This Row],[% THRESHOLD (RETURN)_2]]),"")</f>
        <v/>
      </c>
      <c r="P991" s="91"/>
      <c r="Q991" s="117" t="str">
        <f>IF(Stock[[#This Row],[BUYING QUANTITY]]&gt;0,Stock[[#This Row],[BUYING PRICE]]*(1+Stock[[#This Row],[% THRESHOLD (LOSS)]]),"")</f>
        <v/>
      </c>
      <c r="R991" s="106"/>
      <c r="S991" s="118" t="str">
        <f>IF(Stock[[#This Row],[CASH DIVIDEND]]&gt;0,Stock[[#This Row],[CASH DIVIDEND]]/(Stock[[#This Row],[BUYING PRICE]]*Stock[[#This Row],[BUYING QUANTITY]]),"")</f>
        <v/>
      </c>
      <c r="T991" s="106"/>
      <c r="U991" s="79"/>
      <c r="V991" s="97"/>
      <c r="W991" s="98"/>
      <c r="X991" s="168"/>
      <c r="Y991" s="126" t="str">
        <f>IF(Stock[[#This Row],[SELLING QUANTITY]]&gt;0,Stock[[#This Row],[SELLING PRICE]]*Stock[[#This Row],[SELLING QUANTITY]]*Stock[[#This Row],[% SELLING FEE]]+Stock[[#This Row],[SELLING PRICE]]*Stock[[#This Row],[SELLING QUANTITY]]*$D$12,"")</f>
        <v/>
      </c>
      <c r="Z991" s="127">
        <f>Stock[[#This Row],[BUYING QUANTITY]]+Stock[[#This Row],[STOCK DIVIDEND]]-Stock[[#This Row],[SELLING QUANTITY]]</f>
        <v>0</v>
      </c>
      <c r="AA99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1" s="121">
        <f ca="1">IF(Stock[[#This Row],[SELLING DATE]]&gt;0,Stock[[#This Row],[SELLING DATE]]-Stock[[#This Row],[BUY DATE]]+1,IF(Stock[[#This Row],[BUY DATE]]=0,0,TODAY()-Stock[[#This Row],[BUY DATE]]+1))</f>
        <v>0</v>
      </c>
      <c r="AC991" s="122" t="str">
        <f>IFERROR(Stock[[#This Row],[CASH DIVIDEND]]+Stock[[#This Row],[RETURN/(LOSS) FROM TRADING
(auto-fill)]],"")</f>
        <v/>
      </c>
      <c r="AD991" s="146" t="str">
        <f>IF(Stock[[#This Row],[SELLING QUANTITY]]&gt;0,SUM(Stock[[#This Row],[RETURN/(LOSS) FROM TRADING
(auto-fill)]],Stock[[#This Row],[CASH DIVIDEND]])/SUM(Stock[[#This Row],[BUYING PRICE]]*Stock[[#This Row],[SELLING QUANTITY]],Stock[[#This Row],[BUYING FEE
(auto-fill)]]*Stock[[#This Row],[SELLING QUANTITY]]/Stock[[#This Row],[BUYING QUANTITY]]),"")</f>
        <v/>
      </c>
      <c r="AE991" s="146" t="str">
        <f ca="1">IFERROR(IF(Stock[[#This Row],[HOLDING DAYS
(auto-fill)]]&lt;365,Stock[[#This Row],[% TOTAL RETURN/(LOSS)
(auto-fill)]]*365/Stock[[#This Row],[HOLDING DAYS
(auto-fill)]],POWER((1+Stock[[#This Row],[% TOTAL RETURN/(LOSS)
(auto-fill)]]),1/(Stock[[#This Row],[HOLDING DAYS
(auto-fill)]]/365))-1),"")</f>
        <v/>
      </c>
      <c r="AF991" s="92"/>
      <c r="AG991" s="149" t="str">
        <f>IF(Stock[[#This Row],[STATUS
(auto-fill)]]="HOLDING",Stock[[#This Row],[MARKET PRICE]]-Stock[[#This Row],[BUYING PRICE]],"")</f>
        <v/>
      </c>
      <c r="AH991" s="143" t="str">
        <f>IFERROR(Stock[[#This Row],[CHANGE
(auto-fill)]]/Stock[[#This Row],[BUYING PRICE]],"")</f>
        <v/>
      </c>
      <c r="AI991" s="129" t="str">
        <f>IF(Stock[[#This Row],[MARKET PRICE]]&gt;0,Stock[[#This Row],[MARKET PRICE]]*Stock[[#This Row],[REMAINING QUANTITY
(auto-fill)]],"")</f>
        <v/>
      </c>
    </row>
    <row r="992" spans="2:35">
      <c r="B992" s="112" t="str">
        <f>IF(AND(Stock[[#This Row],[BUYING QUANTITY]]&gt;0,Stock[[#This Row],[REMAINING QUANTITY
(auto-fill)]]=0),"SOLD OUT",
IF(AND(Stock[[#This Row],[BUYING QUANTITY]]&gt;0,Stock[[#This Row],[REMAINING QUANTITY
(auto-fill)]]&gt;0),"HOLDING",""))</f>
        <v/>
      </c>
      <c r="C992" s="111">
        <f t="shared" si="15"/>
        <v>979</v>
      </c>
      <c r="D992" s="79"/>
      <c r="E992" s="80"/>
      <c r="F992" s="162"/>
      <c r="G992" s="85"/>
      <c r="H992" s="86"/>
      <c r="I992" s="164"/>
      <c r="J992" s="115" t="str">
        <f>IF(Stock[[#This Row],[BUYING QUANTITY]]&gt;0,Stock[[#This Row],[BUYING PRICE]]*Stock[[#This Row],[BUYING QUANTITY]]*Stock[[#This Row],[% BUYING FEE]],"")</f>
        <v/>
      </c>
      <c r="K992" s="89"/>
      <c r="L992" s="90"/>
      <c r="M992" s="117" t="str">
        <f>IF(Stock[[#This Row],[BUYING QUANTITY]]&gt;0,Stock[[#This Row],[BUYING PRICE]]*(1+Stock[[#This Row],[% THRESHOLD (RETURN)_1]]),"")</f>
        <v/>
      </c>
      <c r="N992" s="91"/>
      <c r="O992" s="117" t="str">
        <f>IF(Stock[[#This Row],[BUYING QUANTITY]]&gt;0,Stock[[#This Row],[BUYING PRICE]]*(1+Stock[[#This Row],[% THRESHOLD (RETURN)_2]]),"")</f>
        <v/>
      </c>
      <c r="P992" s="91"/>
      <c r="Q992" s="117" t="str">
        <f>IF(Stock[[#This Row],[BUYING QUANTITY]]&gt;0,Stock[[#This Row],[BUYING PRICE]]*(1+Stock[[#This Row],[% THRESHOLD (LOSS)]]),"")</f>
        <v/>
      </c>
      <c r="R992" s="106"/>
      <c r="S992" s="118" t="str">
        <f>IF(Stock[[#This Row],[CASH DIVIDEND]]&gt;0,Stock[[#This Row],[CASH DIVIDEND]]/(Stock[[#This Row],[BUYING PRICE]]*Stock[[#This Row],[BUYING QUANTITY]]),"")</f>
        <v/>
      </c>
      <c r="T992" s="106"/>
      <c r="U992" s="79"/>
      <c r="V992" s="97"/>
      <c r="W992" s="98"/>
      <c r="X992" s="168"/>
      <c r="Y992" s="126" t="str">
        <f>IF(Stock[[#This Row],[SELLING QUANTITY]]&gt;0,Stock[[#This Row],[SELLING PRICE]]*Stock[[#This Row],[SELLING QUANTITY]]*Stock[[#This Row],[% SELLING FEE]]+Stock[[#This Row],[SELLING PRICE]]*Stock[[#This Row],[SELLING QUANTITY]]*$D$12,"")</f>
        <v/>
      </c>
      <c r="Z992" s="127">
        <f>Stock[[#This Row],[BUYING QUANTITY]]+Stock[[#This Row],[STOCK DIVIDEND]]-Stock[[#This Row],[SELLING QUANTITY]]</f>
        <v>0</v>
      </c>
      <c r="AA99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2" s="121">
        <f ca="1">IF(Stock[[#This Row],[SELLING DATE]]&gt;0,Stock[[#This Row],[SELLING DATE]]-Stock[[#This Row],[BUY DATE]]+1,IF(Stock[[#This Row],[BUY DATE]]=0,0,TODAY()-Stock[[#This Row],[BUY DATE]]+1))</f>
        <v>0</v>
      </c>
      <c r="AC992" s="122" t="str">
        <f>IFERROR(Stock[[#This Row],[CASH DIVIDEND]]+Stock[[#This Row],[RETURN/(LOSS) FROM TRADING
(auto-fill)]],"")</f>
        <v/>
      </c>
      <c r="AD992" s="146" t="str">
        <f>IF(Stock[[#This Row],[SELLING QUANTITY]]&gt;0,SUM(Stock[[#This Row],[RETURN/(LOSS) FROM TRADING
(auto-fill)]],Stock[[#This Row],[CASH DIVIDEND]])/SUM(Stock[[#This Row],[BUYING PRICE]]*Stock[[#This Row],[SELLING QUANTITY]],Stock[[#This Row],[BUYING FEE
(auto-fill)]]*Stock[[#This Row],[SELLING QUANTITY]]/Stock[[#This Row],[BUYING QUANTITY]]),"")</f>
        <v/>
      </c>
      <c r="AE992" s="146" t="str">
        <f ca="1">IFERROR(IF(Stock[[#This Row],[HOLDING DAYS
(auto-fill)]]&lt;365,Stock[[#This Row],[% TOTAL RETURN/(LOSS)
(auto-fill)]]*365/Stock[[#This Row],[HOLDING DAYS
(auto-fill)]],POWER((1+Stock[[#This Row],[% TOTAL RETURN/(LOSS)
(auto-fill)]]),1/(Stock[[#This Row],[HOLDING DAYS
(auto-fill)]]/365))-1),"")</f>
        <v/>
      </c>
      <c r="AF992" s="92"/>
      <c r="AG992" s="149" t="str">
        <f>IF(Stock[[#This Row],[STATUS
(auto-fill)]]="HOLDING",Stock[[#This Row],[MARKET PRICE]]-Stock[[#This Row],[BUYING PRICE]],"")</f>
        <v/>
      </c>
      <c r="AH992" s="143" t="str">
        <f>IFERROR(Stock[[#This Row],[CHANGE
(auto-fill)]]/Stock[[#This Row],[BUYING PRICE]],"")</f>
        <v/>
      </c>
      <c r="AI992" s="129" t="str">
        <f>IF(Stock[[#This Row],[MARKET PRICE]]&gt;0,Stock[[#This Row],[MARKET PRICE]]*Stock[[#This Row],[REMAINING QUANTITY
(auto-fill)]],"")</f>
        <v/>
      </c>
    </row>
    <row r="993" spans="2:35">
      <c r="B993" s="112" t="str">
        <f>IF(AND(Stock[[#This Row],[BUYING QUANTITY]]&gt;0,Stock[[#This Row],[REMAINING QUANTITY
(auto-fill)]]=0),"SOLD OUT",
IF(AND(Stock[[#This Row],[BUYING QUANTITY]]&gt;0,Stock[[#This Row],[REMAINING QUANTITY
(auto-fill)]]&gt;0),"HOLDING",""))</f>
        <v/>
      </c>
      <c r="C993" s="111">
        <f t="shared" si="15"/>
        <v>980</v>
      </c>
      <c r="D993" s="79"/>
      <c r="E993" s="80"/>
      <c r="F993" s="162"/>
      <c r="G993" s="85"/>
      <c r="H993" s="86"/>
      <c r="I993" s="164"/>
      <c r="J993" s="115" t="str">
        <f>IF(Stock[[#This Row],[BUYING QUANTITY]]&gt;0,Stock[[#This Row],[BUYING PRICE]]*Stock[[#This Row],[BUYING QUANTITY]]*Stock[[#This Row],[% BUYING FEE]],"")</f>
        <v/>
      </c>
      <c r="K993" s="89"/>
      <c r="L993" s="90"/>
      <c r="M993" s="117" t="str">
        <f>IF(Stock[[#This Row],[BUYING QUANTITY]]&gt;0,Stock[[#This Row],[BUYING PRICE]]*(1+Stock[[#This Row],[% THRESHOLD (RETURN)_1]]),"")</f>
        <v/>
      </c>
      <c r="N993" s="91"/>
      <c r="O993" s="117" t="str">
        <f>IF(Stock[[#This Row],[BUYING QUANTITY]]&gt;0,Stock[[#This Row],[BUYING PRICE]]*(1+Stock[[#This Row],[% THRESHOLD (RETURN)_2]]),"")</f>
        <v/>
      </c>
      <c r="P993" s="91"/>
      <c r="Q993" s="117" t="str">
        <f>IF(Stock[[#This Row],[BUYING QUANTITY]]&gt;0,Stock[[#This Row],[BUYING PRICE]]*(1+Stock[[#This Row],[% THRESHOLD (LOSS)]]),"")</f>
        <v/>
      </c>
      <c r="R993" s="106"/>
      <c r="S993" s="118" t="str">
        <f>IF(Stock[[#This Row],[CASH DIVIDEND]]&gt;0,Stock[[#This Row],[CASH DIVIDEND]]/(Stock[[#This Row],[BUYING PRICE]]*Stock[[#This Row],[BUYING QUANTITY]]),"")</f>
        <v/>
      </c>
      <c r="T993" s="106"/>
      <c r="U993" s="79"/>
      <c r="V993" s="97"/>
      <c r="W993" s="98"/>
      <c r="X993" s="168"/>
      <c r="Y993" s="126" t="str">
        <f>IF(Stock[[#This Row],[SELLING QUANTITY]]&gt;0,Stock[[#This Row],[SELLING PRICE]]*Stock[[#This Row],[SELLING QUANTITY]]*Stock[[#This Row],[% SELLING FEE]]+Stock[[#This Row],[SELLING PRICE]]*Stock[[#This Row],[SELLING QUANTITY]]*$D$12,"")</f>
        <v/>
      </c>
      <c r="Z993" s="127">
        <f>Stock[[#This Row],[BUYING QUANTITY]]+Stock[[#This Row],[STOCK DIVIDEND]]-Stock[[#This Row],[SELLING QUANTITY]]</f>
        <v>0</v>
      </c>
      <c r="AA99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3" s="121">
        <f ca="1">IF(Stock[[#This Row],[SELLING DATE]]&gt;0,Stock[[#This Row],[SELLING DATE]]-Stock[[#This Row],[BUY DATE]]+1,IF(Stock[[#This Row],[BUY DATE]]=0,0,TODAY()-Stock[[#This Row],[BUY DATE]]+1))</f>
        <v>0</v>
      </c>
      <c r="AC993" s="122" t="str">
        <f>IFERROR(Stock[[#This Row],[CASH DIVIDEND]]+Stock[[#This Row],[RETURN/(LOSS) FROM TRADING
(auto-fill)]],"")</f>
        <v/>
      </c>
      <c r="AD993" s="146" t="str">
        <f>IF(Stock[[#This Row],[SELLING QUANTITY]]&gt;0,SUM(Stock[[#This Row],[RETURN/(LOSS) FROM TRADING
(auto-fill)]],Stock[[#This Row],[CASH DIVIDEND]])/SUM(Stock[[#This Row],[BUYING PRICE]]*Stock[[#This Row],[SELLING QUANTITY]],Stock[[#This Row],[BUYING FEE
(auto-fill)]]*Stock[[#This Row],[SELLING QUANTITY]]/Stock[[#This Row],[BUYING QUANTITY]]),"")</f>
        <v/>
      </c>
      <c r="AE993" s="146" t="str">
        <f ca="1">IFERROR(IF(Stock[[#This Row],[HOLDING DAYS
(auto-fill)]]&lt;365,Stock[[#This Row],[% TOTAL RETURN/(LOSS)
(auto-fill)]]*365/Stock[[#This Row],[HOLDING DAYS
(auto-fill)]],POWER((1+Stock[[#This Row],[% TOTAL RETURN/(LOSS)
(auto-fill)]]),1/(Stock[[#This Row],[HOLDING DAYS
(auto-fill)]]/365))-1),"")</f>
        <v/>
      </c>
      <c r="AF993" s="92"/>
      <c r="AG993" s="149" t="str">
        <f>IF(Stock[[#This Row],[STATUS
(auto-fill)]]="HOLDING",Stock[[#This Row],[MARKET PRICE]]-Stock[[#This Row],[BUYING PRICE]],"")</f>
        <v/>
      </c>
      <c r="AH993" s="143" t="str">
        <f>IFERROR(Stock[[#This Row],[CHANGE
(auto-fill)]]/Stock[[#This Row],[BUYING PRICE]],"")</f>
        <v/>
      </c>
      <c r="AI993" s="129" t="str">
        <f>IF(Stock[[#This Row],[MARKET PRICE]]&gt;0,Stock[[#This Row],[MARKET PRICE]]*Stock[[#This Row],[REMAINING QUANTITY
(auto-fill)]],"")</f>
        <v/>
      </c>
    </row>
    <row r="994" spans="2:35">
      <c r="B994" s="112" t="str">
        <f>IF(AND(Stock[[#This Row],[BUYING QUANTITY]]&gt;0,Stock[[#This Row],[REMAINING QUANTITY
(auto-fill)]]=0),"SOLD OUT",
IF(AND(Stock[[#This Row],[BUYING QUANTITY]]&gt;0,Stock[[#This Row],[REMAINING QUANTITY
(auto-fill)]]&gt;0),"HOLDING",""))</f>
        <v/>
      </c>
      <c r="C994" s="111">
        <f t="shared" si="15"/>
        <v>981</v>
      </c>
      <c r="D994" s="79"/>
      <c r="E994" s="80"/>
      <c r="F994" s="162"/>
      <c r="G994" s="85"/>
      <c r="H994" s="86"/>
      <c r="I994" s="164"/>
      <c r="J994" s="115" t="str">
        <f>IF(Stock[[#This Row],[BUYING QUANTITY]]&gt;0,Stock[[#This Row],[BUYING PRICE]]*Stock[[#This Row],[BUYING QUANTITY]]*Stock[[#This Row],[% BUYING FEE]],"")</f>
        <v/>
      </c>
      <c r="K994" s="89"/>
      <c r="L994" s="90"/>
      <c r="M994" s="117" t="str">
        <f>IF(Stock[[#This Row],[BUYING QUANTITY]]&gt;0,Stock[[#This Row],[BUYING PRICE]]*(1+Stock[[#This Row],[% THRESHOLD (RETURN)_1]]),"")</f>
        <v/>
      </c>
      <c r="N994" s="91"/>
      <c r="O994" s="117" t="str">
        <f>IF(Stock[[#This Row],[BUYING QUANTITY]]&gt;0,Stock[[#This Row],[BUYING PRICE]]*(1+Stock[[#This Row],[% THRESHOLD (RETURN)_2]]),"")</f>
        <v/>
      </c>
      <c r="P994" s="91"/>
      <c r="Q994" s="117" t="str">
        <f>IF(Stock[[#This Row],[BUYING QUANTITY]]&gt;0,Stock[[#This Row],[BUYING PRICE]]*(1+Stock[[#This Row],[% THRESHOLD (LOSS)]]),"")</f>
        <v/>
      </c>
      <c r="R994" s="106"/>
      <c r="S994" s="118" t="str">
        <f>IF(Stock[[#This Row],[CASH DIVIDEND]]&gt;0,Stock[[#This Row],[CASH DIVIDEND]]/(Stock[[#This Row],[BUYING PRICE]]*Stock[[#This Row],[BUYING QUANTITY]]),"")</f>
        <v/>
      </c>
      <c r="T994" s="106"/>
      <c r="U994" s="79"/>
      <c r="V994" s="97"/>
      <c r="W994" s="98"/>
      <c r="X994" s="168"/>
      <c r="Y994" s="126" t="str">
        <f>IF(Stock[[#This Row],[SELLING QUANTITY]]&gt;0,Stock[[#This Row],[SELLING PRICE]]*Stock[[#This Row],[SELLING QUANTITY]]*Stock[[#This Row],[% SELLING FEE]]+Stock[[#This Row],[SELLING PRICE]]*Stock[[#This Row],[SELLING QUANTITY]]*$D$12,"")</f>
        <v/>
      </c>
      <c r="Z994" s="127">
        <f>Stock[[#This Row],[BUYING QUANTITY]]+Stock[[#This Row],[STOCK DIVIDEND]]-Stock[[#This Row],[SELLING QUANTITY]]</f>
        <v>0</v>
      </c>
      <c r="AA99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4" s="121">
        <f ca="1">IF(Stock[[#This Row],[SELLING DATE]]&gt;0,Stock[[#This Row],[SELLING DATE]]-Stock[[#This Row],[BUY DATE]]+1,IF(Stock[[#This Row],[BUY DATE]]=0,0,TODAY()-Stock[[#This Row],[BUY DATE]]+1))</f>
        <v>0</v>
      </c>
      <c r="AC994" s="122" t="str">
        <f>IFERROR(Stock[[#This Row],[CASH DIVIDEND]]+Stock[[#This Row],[RETURN/(LOSS) FROM TRADING
(auto-fill)]],"")</f>
        <v/>
      </c>
      <c r="AD994" s="146" t="str">
        <f>IF(Stock[[#This Row],[SELLING QUANTITY]]&gt;0,SUM(Stock[[#This Row],[RETURN/(LOSS) FROM TRADING
(auto-fill)]],Stock[[#This Row],[CASH DIVIDEND]])/SUM(Stock[[#This Row],[BUYING PRICE]]*Stock[[#This Row],[SELLING QUANTITY]],Stock[[#This Row],[BUYING FEE
(auto-fill)]]*Stock[[#This Row],[SELLING QUANTITY]]/Stock[[#This Row],[BUYING QUANTITY]]),"")</f>
        <v/>
      </c>
      <c r="AE994" s="146" t="str">
        <f ca="1">IFERROR(IF(Stock[[#This Row],[HOLDING DAYS
(auto-fill)]]&lt;365,Stock[[#This Row],[% TOTAL RETURN/(LOSS)
(auto-fill)]]*365/Stock[[#This Row],[HOLDING DAYS
(auto-fill)]],POWER((1+Stock[[#This Row],[% TOTAL RETURN/(LOSS)
(auto-fill)]]),1/(Stock[[#This Row],[HOLDING DAYS
(auto-fill)]]/365))-1),"")</f>
        <v/>
      </c>
      <c r="AF994" s="92"/>
      <c r="AG994" s="149" t="str">
        <f>IF(Stock[[#This Row],[STATUS
(auto-fill)]]="HOLDING",Stock[[#This Row],[MARKET PRICE]]-Stock[[#This Row],[BUYING PRICE]],"")</f>
        <v/>
      </c>
      <c r="AH994" s="143" t="str">
        <f>IFERROR(Stock[[#This Row],[CHANGE
(auto-fill)]]/Stock[[#This Row],[BUYING PRICE]],"")</f>
        <v/>
      </c>
      <c r="AI994" s="129" t="str">
        <f>IF(Stock[[#This Row],[MARKET PRICE]]&gt;0,Stock[[#This Row],[MARKET PRICE]]*Stock[[#This Row],[REMAINING QUANTITY
(auto-fill)]],"")</f>
        <v/>
      </c>
    </row>
    <row r="995" spans="2:35">
      <c r="B995" s="112" t="str">
        <f>IF(AND(Stock[[#This Row],[BUYING QUANTITY]]&gt;0,Stock[[#This Row],[REMAINING QUANTITY
(auto-fill)]]=0),"SOLD OUT",
IF(AND(Stock[[#This Row],[BUYING QUANTITY]]&gt;0,Stock[[#This Row],[REMAINING QUANTITY
(auto-fill)]]&gt;0),"HOLDING",""))</f>
        <v/>
      </c>
      <c r="C995" s="111">
        <f t="shared" si="15"/>
        <v>982</v>
      </c>
      <c r="D995" s="79"/>
      <c r="E995" s="80"/>
      <c r="F995" s="162"/>
      <c r="G995" s="85"/>
      <c r="H995" s="86"/>
      <c r="I995" s="164"/>
      <c r="J995" s="115" t="str">
        <f>IF(Stock[[#This Row],[BUYING QUANTITY]]&gt;0,Stock[[#This Row],[BUYING PRICE]]*Stock[[#This Row],[BUYING QUANTITY]]*Stock[[#This Row],[% BUYING FEE]],"")</f>
        <v/>
      </c>
      <c r="K995" s="89"/>
      <c r="L995" s="90"/>
      <c r="M995" s="117" t="str">
        <f>IF(Stock[[#This Row],[BUYING QUANTITY]]&gt;0,Stock[[#This Row],[BUYING PRICE]]*(1+Stock[[#This Row],[% THRESHOLD (RETURN)_1]]),"")</f>
        <v/>
      </c>
      <c r="N995" s="91"/>
      <c r="O995" s="117" t="str">
        <f>IF(Stock[[#This Row],[BUYING QUANTITY]]&gt;0,Stock[[#This Row],[BUYING PRICE]]*(1+Stock[[#This Row],[% THRESHOLD (RETURN)_2]]),"")</f>
        <v/>
      </c>
      <c r="P995" s="91"/>
      <c r="Q995" s="117" t="str">
        <f>IF(Stock[[#This Row],[BUYING QUANTITY]]&gt;0,Stock[[#This Row],[BUYING PRICE]]*(1+Stock[[#This Row],[% THRESHOLD (LOSS)]]),"")</f>
        <v/>
      </c>
      <c r="R995" s="106"/>
      <c r="S995" s="118" t="str">
        <f>IF(Stock[[#This Row],[CASH DIVIDEND]]&gt;0,Stock[[#This Row],[CASH DIVIDEND]]/(Stock[[#This Row],[BUYING PRICE]]*Stock[[#This Row],[BUYING QUANTITY]]),"")</f>
        <v/>
      </c>
      <c r="T995" s="106"/>
      <c r="U995" s="79"/>
      <c r="V995" s="97"/>
      <c r="W995" s="98"/>
      <c r="X995" s="168"/>
      <c r="Y995" s="126" t="str">
        <f>IF(Stock[[#This Row],[SELLING QUANTITY]]&gt;0,Stock[[#This Row],[SELLING PRICE]]*Stock[[#This Row],[SELLING QUANTITY]]*Stock[[#This Row],[% SELLING FEE]]+Stock[[#This Row],[SELLING PRICE]]*Stock[[#This Row],[SELLING QUANTITY]]*$D$12,"")</f>
        <v/>
      </c>
      <c r="Z995" s="127">
        <f>Stock[[#This Row],[BUYING QUANTITY]]+Stock[[#This Row],[STOCK DIVIDEND]]-Stock[[#This Row],[SELLING QUANTITY]]</f>
        <v>0</v>
      </c>
      <c r="AA99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5" s="121">
        <f ca="1">IF(Stock[[#This Row],[SELLING DATE]]&gt;0,Stock[[#This Row],[SELLING DATE]]-Stock[[#This Row],[BUY DATE]]+1,IF(Stock[[#This Row],[BUY DATE]]=0,0,TODAY()-Stock[[#This Row],[BUY DATE]]+1))</f>
        <v>0</v>
      </c>
      <c r="AC995" s="122" t="str">
        <f>IFERROR(Stock[[#This Row],[CASH DIVIDEND]]+Stock[[#This Row],[RETURN/(LOSS) FROM TRADING
(auto-fill)]],"")</f>
        <v/>
      </c>
      <c r="AD995" s="146" t="str">
        <f>IF(Stock[[#This Row],[SELLING QUANTITY]]&gt;0,SUM(Stock[[#This Row],[RETURN/(LOSS) FROM TRADING
(auto-fill)]],Stock[[#This Row],[CASH DIVIDEND]])/SUM(Stock[[#This Row],[BUYING PRICE]]*Stock[[#This Row],[SELLING QUANTITY]],Stock[[#This Row],[BUYING FEE
(auto-fill)]]*Stock[[#This Row],[SELLING QUANTITY]]/Stock[[#This Row],[BUYING QUANTITY]]),"")</f>
        <v/>
      </c>
      <c r="AE995" s="146" t="str">
        <f ca="1">IFERROR(IF(Stock[[#This Row],[HOLDING DAYS
(auto-fill)]]&lt;365,Stock[[#This Row],[% TOTAL RETURN/(LOSS)
(auto-fill)]]*365/Stock[[#This Row],[HOLDING DAYS
(auto-fill)]],POWER((1+Stock[[#This Row],[% TOTAL RETURN/(LOSS)
(auto-fill)]]),1/(Stock[[#This Row],[HOLDING DAYS
(auto-fill)]]/365))-1),"")</f>
        <v/>
      </c>
      <c r="AF995" s="92"/>
      <c r="AG995" s="149" t="str">
        <f>IF(Stock[[#This Row],[STATUS
(auto-fill)]]="HOLDING",Stock[[#This Row],[MARKET PRICE]]-Stock[[#This Row],[BUYING PRICE]],"")</f>
        <v/>
      </c>
      <c r="AH995" s="143" t="str">
        <f>IFERROR(Stock[[#This Row],[CHANGE
(auto-fill)]]/Stock[[#This Row],[BUYING PRICE]],"")</f>
        <v/>
      </c>
      <c r="AI995" s="129" t="str">
        <f>IF(Stock[[#This Row],[MARKET PRICE]]&gt;0,Stock[[#This Row],[MARKET PRICE]]*Stock[[#This Row],[REMAINING QUANTITY
(auto-fill)]],"")</f>
        <v/>
      </c>
    </row>
    <row r="996" spans="2:35">
      <c r="B996" s="112" t="str">
        <f>IF(AND(Stock[[#This Row],[BUYING QUANTITY]]&gt;0,Stock[[#This Row],[REMAINING QUANTITY
(auto-fill)]]=0),"SOLD OUT",
IF(AND(Stock[[#This Row],[BUYING QUANTITY]]&gt;0,Stock[[#This Row],[REMAINING QUANTITY
(auto-fill)]]&gt;0),"HOLDING",""))</f>
        <v/>
      </c>
      <c r="C996" s="111">
        <f t="shared" si="15"/>
        <v>983</v>
      </c>
      <c r="D996" s="79"/>
      <c r="E996" s="80"/>
      <c r="F996" s="162"/>
      <c r="G996" s="85"/>
      <c r="H996" s="86"/>
      <c r="I996" s="164"/>
      <c r="J996" s="115" t="str">
        <f>IF(Stock[[#This Row],[BUYING QUANTITY]]&gt;0,Stock[[#This Row],[BUYING PRICE]]*Stock[[#This Row],[BUYING QUANTITY]]*Stock[[#This Row],[% BUYING FEE]],"")</f>
        <v/>
      </c>
      <c r="K996" s="89"/>
      <c r="L996" s="90"/>
      <c r="M996" s="117" t="str">
        <f>IF(Stock[[#This Row],[BUYING QUANTITY]]&gt;0,Stock[[#This Row],[BUYING PRICE]]*(1+Stock[[#This Row],[% THRESHOLD (RETURN)_1]]),"")</f>
        <v/>
      </c>
      <c r="N996" s="91"/>
      <c r="O996" s="117" t="str">
        <f>IF(Stock[[#This Row],[BUYING QUANTITY]]&gt;0,Stock[[#This Row],[BUYING PRICE]]*(1+Stock[[#This Row],[% THRESHOLD (RETURN)_2]]),"")</f>
        <v/>
      </c>
      <c r="P996" s="91"/>
      <c r="Q996" s="117" t="str">
        <f>IF(Stock[[#This Row],[BUYING QUANTITY]]&gt;0,Stock[[#This Row],[BUYING PRICE]]*(1+Stock[[#This Row],[% THRESHOLD (LOSS)]]),"")</f>
        <v/>
      </c>
      <c r="R996" s="106"/>
      <c r="S996" s="118" t="str">
        <f>IF(Stock[[#This Row],[CASH DIVIDEND]]&gt;0,Stock[[#This Row],[CASH DIVIDEND]]/(Stock[[#This Row],[BUYING PRICE]]*Stock[[#This Row],[BUYING QUANTITY]]),"")</f>
        <v/>
      </c>
      <c r="T996" s="106"/>
      <c r="U996" s="79"/>
      <c r="V996" s="97"/>
      <c r="W996" s="98"/>
      <c r="X996" s="168"/>
      <c r="Y996" s="126" t="str">
        <f>IF(Stock[[#This Row],[SELLING QUANTITY]]&gt;0,Stock[[#This Row],[SELLING PRICE]]*Stock[[#This Row],[SELLING QUANTITY]]*Stock[[#This Row],[% SELLING FEE]]+Stock[[#This Row],[SELLING PRICE]]*Stock[[#This Row],[SELLING QUANTITY]]*$D$12,"")</f>
        <v/>
      </c>
      <c r="Z996" s="127">
        <f>Stock[[#This Row],[BUYING QUANTITY]]+Stock[[#This Row],[STOCK DIVIDEND]]-Stock[[#This Row],[SELLING QUANTITY]]</f>
        <v>0</v>
      </c>
      <c r="AA99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6" s="121">
        <f ca="1">IF(Stock[[#This Row],[SELLING DATE]]&gt;0,Stock[[#This Row],[SELLING DATE]]-Stock[[#This Row],[BUY DATE]]+1,IF(Stock[[#This Row],[BUY DATE]]=0,0,TODAY()-Stock[[#This Row],[BUY DATE]]+1))</f>
        <v>0</v>
      </c>
      <c r="AC996" s="122" t="str">
        <f>IFERROR(Stock[[#This Row],[CASH DIVIDEND]]+Stock[[#This Row],[RETURN/(LOSS) FROM TRADING
(auto-fill)]],"")</f>
        <v/>
      </c>
      <c r="AD996" s="146" t="str">
        <f>IF(Stock[[#This Row],[SELLING QUANTITY]]&gt;0,SUM(Stock[[#This Row],[RETURN/(LOSS) FROM TRADING
(auto-fill)]],Stock[[#This Row],[CASH DIVIDEND]])/SUM(Stock[[#This Row],[BUYING PRICE]]*Stock[[#This Row],[SELLING QUANTITY]],Stock[[#This Row],[BUYING FEE
(auto-fill)]]*Stock[[#This Row],[SELLING QUANTITY]]/Stock[[#This Row],[BUYING QUANTITY]]),"")</f>
        <v/>
      </c>
      <c r="AE996" s="146" t="str">
        <f ca="1">IFERROR(IF(Stock[[#This Row],[HOLDING DAYS
(auto-fill)]]&lt;365,Stock[[#This Row],[% TOTAL RETURN/(LOSS)
(auto-fill)]]*365/Stock[[#This Row],[HOLDING DAYS
(auto-fill)]],POWER((1+Stock[[#This Row],[% TOTAL RETURN/(LOSS)
(auto-fill)]]),1/(Stock[[#This Row],[HOLDING DAYS
(auto-fill)]]/365))-1),"")</f>
        <v/>
      </c>
      <c r="AF996" s="92"/>
      <c r="AG996" s="149" t="str">
        <f>IF(Stock[[#This Row],[STATUS
(auto-fill)]]="HOLDING",Stock[[#This Row],[MARKET PRICE]]-Stock[[#This Row],[BUYING PRICE]],"")</f>
        <v/>
      </c>
      <c r="AH996" s="143" t="str">
        <f>IFERROR(Stock[[#This Row],[CHANGE
(auto-fill)]]/Stock[[#This Row],[BUYING PRICE]],"")</f>
        <v/>
      </c>
      <c r="AI996" s="129" t="str">
        <f>IF(Stock[[#This Row],[MARKET PRICE]]&gt;0,Stock[[#This Row],[MARKET PRICE]]*Stock[[#This Row],[REMAINING QUANTITY
(auto-fill)]],"")</f>
        <v/>
      </c>
    </row>
    <row r="997" spans="2:35">
      <c r="B997" s="112" t="str">
        <f>IF(AND(Stock[[#This Row],[BUYING QUANTITY]]&gt;0,Stock[[#This Row],[REMAINING QUANTITY
(auto-fill)]]=0),"SOLD OUT",
IF(AND(Stock[[#This Row],[BUYING QUANTITY]]&gt;0,Stock[[#This Row],[REMAINING QUANTITY
(auto-fill)]]&gt;0),"HOLDING",""))</f>
        <v/>
      </c>
      <c r="C997" s="111">
        <f t="shared" si="15"/>
        <v>984</v>
      </c>
      <c r="D997" s="79"/>
      <c r="E997" s="80"/>
      <c r="F997" s="162"/>
      <c r="G997" s="85"/>
      <c r="H997" s="86"/>
      <c r="I997" s="164"/>
      <c r="J997" s="115" t="str">
        <f>IF(Stock[[#This Row],[BUYING QUANTITY]]&gt;0,Stock[[#This Row],[BUYING PRICE]]*Stock[[#This Row],[BUYING QUANTITY]]*Stock[[#This Row],[% BUYING FEE]],"")</f>
        <v/>
      </c>
      <c r="K997" s="89"/>
      <c r="L997" s="90"/>
      <c r="M997" s="117" t="str">
        <f>IF(Stock[[#This Row],[BUYING QUANTITY]]&gt;0,Stock[[#This Row],[BUYING PRICE]]*(1+Stock[[#This Row],[% THRESHOLD (RETURN)_1]]),"")</f>
        <v/>
      </c>
      <c r="N997" s="91"/>
      <c r="O997" s="117" t="str">
        <f>IF(Stock[[#This Row],[BUYING QUANTITY]]&gt;0,Stock[[#This Row],[BUYING PRICE]]*(1+Stock[[#This Row],[% THRESHOLD (RETURN)_2]]),"")</f>
        <v/>
      </c>
      <c r="P997" s="91"/>
      <c r="Q997" s="117" t="str">
        <f>IF(Stock[[#This Row],[BUYING QUANTITY]]&gt;0,Stock[[#This Row],[BUYING PRICE]]*(1+Stock[[#This Row],[% THRESHOLD (LOSS)]]),"")</f>
        <v/>
      </c>
      <c r="R997" s="106"/>
      <c r="S997" s="118" t="str">
        <f>IF(Stock[[#This Row],[CASH DIVIDEND]]&gt;0,Stock[[#This Row],[CASH DIVIDEND]]/(Stock[[#This Row],[BUYING PRICE]]*Stock[[#This Row],[BUYING QUANTITY]]),"")</f>
        <v/>
      </c>
      <c r="T997" s="106"/>
      <c r="U997" s="79"/>
      <c r="V997" s="97"/>
      <c r="W997" s="98"/>
      <c r="X997" s="168"/>
      <c r="Y997" s="126" t="str">
        <f>IF(Stock[[#This Row],[SELLING QUANTITY]]&gt;0,Stock[[#This Row],[SELLING PRICE]]*Stock[[#This Row],[SELLING QUANTITY]]*Stock[[#This Row],[% SELLING FEE]]+Stock[[#This Row],[SELLING PRICE]]*Stock[[#This Row],[SELLING QUANTITY]]*$D$12,"")</f>
        <v/>
      </c>
      <c r="Z997" s="127">
        <f>Stock[[#This Row],[BUYING QUANTITY]]+Stock[[#This Row],[STOCK DIVIDEND]]-Stock[[#This Row],[SELLING QUANTITY]]</f>
        <v>0</v>
      </c>
      <c r="AA99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7" s="121">
        <f ca="1">IF(Stock[[#This Row],[SELLING DATE]]&gt;0,Stock[[#This Row],[SELLING DATE]]-Stock[[#This Row],[BUY DATE]]+1,IF(Stock[[#This Row],[BUY DATE]]=0,0,TODAY()-Stock[[#This Row],[BUY DATE]]+1))</f>
        <v>0</v>
      </c>
      <c r="AC997" s="122" t="str">
        <f>IFERROR(Stock[[#This Row],[CASH DIVIDEND]]+Stock[[#This Row],[RETURN/(LOSS) FROM TRADING
(auto-fill)]],"")</f>
        <v/>
      </c>
      <c r="AD997" s="146" t="str">
        <f>IF(Stock[[#This Row],[SELLING QUANTITY]]&gt;0,SUM(Stock[[#This Row],[RETURN/(LOSS) FROM TRADING
(auto-fill)]],Stock[[#This Row],[CASH DIVIDEND]])/SUM(Stock[[#This Row],[BUYING PRICE]]*Stock[[#This Row],[SELLING QUANTITY]],Stock[[#This Row],[BUYING FEE
(auto-fill)]]*Stock[[#This Row],[SELLING QUANTITY]]/Stock[[#This Row],[BUYING QUANTITY]]),"")</f>
        <v/>
      </c>
      <c r="AE997" s="146" t="str">
        <f ca="1">IFERROR(IF(Stock[[#This Row],[HOLDING DAYS
(auto-fill)]]&lt;365,Stock[[#This Row],[% TOTAL RETURN/(LOSS)
(auto-fill)]]*365/Stock[[#This Row],[HOLDING DAYS
(auto-fill)]],POWER((1+Stock[[#This Row],[% TOTAL RETURN/(LOSS)
(auto-fill)]]),1/(Stock[[#This Row],[HOLDING DAYS
(auto-fill)]]/365))-1),"")</f>
        <v/>
      </c>
      <c r="AF997" s="92"/>
      <c r="AG997" s="149" t="str">
        <f>IF(Stock[[#This Row],[STATUS
(auto-fill)]]="HOLDING",Stock[[#This Row],[MARKET PRICE]]-Stock[[#This Row],[BUYING PRICE]],"")</f>
        <v/>
      </c>
      <c r="AH997" s="143" t="str">
        <f>IFERROR(Stock[[#This Row],[CHANGE
(auto-fill)]]/Stock[[#This Row],[BUYING PRICE]],"")</f>
        <v/>
      </c>
      <c r="AI997" s="129" t="str">
        <f>IF(Stock[[#This Row],[MARKET PRICE]]&gt;0,Stock[[#This Row],[MARKET PRICE]]*Stock[[#This Row],[REMAINING QUANTITY
(auto-fill)]],"")</f>
        <v/>
      </c>
    </row>
    <row r="998" spans="2:35">
      <c r="B998" s="112" t="str">
        <f>IF(AND(Stock[[#This Row],[BUYING QUANTITY]]&gt;0,Stock[[#This Row],[REMAINING QUANTITY
(auto-fill)]]=0),"SOLD OUT",
IF(AND(Stock[[#This Row],[BUYING QUANTITY]]&gt;0,Stock[[#This Row],[REMAINING QUANTITY
(auto-fill)]]&gt;0),"HOLDING",""))</f>
        <v/>
      </c>
      <c r="C998" s="111">
        <f t="shared" si="15"/>
        <v>985</v>
      </c>
      <c r="D998" s="79"/>
      <c r="E998" s="80"/>
      <c r="F998" s="162"/>
      <c r="G998" s="85"/>
      <c r="H998" s="86"/>
      <c r="I998" s="164"/>
      <c r="J998" s="115" t="str">
        <f>IF(Stock[[#This Row],[BUYING QUANTITY]]&gt;0,Stock[[#This Row],[BUYING PRICE]]*Stock[[#This Row],[BUYING QUANTITY]]*Stock[[#This Row],[% BUYING FEE]],"")</f>
        <v/>
      </c>
      <c r="K998" s="89"/>
      <c r="L998" s="90"/>
      <c r="M998" s="117" t="str">
        <f>IF(Stock[[#This Row],[BUYING QUANTITY]]&gt;0,Stock[[#This Row],[BUYING PRICE]]*(1+Stock[[#This Row],[% THRESHOLD (RETURN)_1]]),"")</f>
        <v/>
      </c>
      <c r="N998" s="91"/>
      <c r="O998" s="117" t="str">
        <f>IF(Stock[[#This Row],[BUYING QUANTITY]]&gt;0,Stock[[#This Row],[BUYING PRICE]]*(1+Stock[[#This Row],[% THRESHOLD (RETURN)_2]]),"")</f>
        <v/>
      </c>
      <c r="P998" s="91"/>
      <c r="Q998" s="117" t="str">
        <f>IF(Stock[[#This Row],[BUYING QUANTITY]]&gt;0,Stock[[#This Row],[BUYING PRICE]]*(1+Stock[[#This Row],[% THRESHOLD (LOSS)]]),"")</f>
        <v/>
      </c>
      <c r="R998" s="106"/>
      <c r="S998" s="118" t="str">
        <f>IF(Stock[[#This Row],[CASH DIVIDEND]]&gt;0,Stock[[#This Row],[CASH DIVIDEND]]/(Stock[[#This Row],[BUYING PRICE]]*Stock[[#This Row],[BUYING QUANTITY]]),"")</f>
        <v/>
      </c>
      <c r="T998" s="106"/>
      <c r="U998" s="79"/>
      <c r="V998" s="97"/>
      <c r="W998" s="98"/>
      <c r="X998" s="168"/>
      <c r="Y998" s="126" t="str">
        <f>IF(Stock[[#This Row],[SELLING QUANTITY]]&gt;0,Stock[[#This Row],[SELLING PRICE]]*Stock[[#This Row],[SELLING QUANTITY]]*Stock[[#This Row],[% SELLING FEE]]+Stock[[#This Row],[SELLING PRICE]]*Stock[[#This Row],[SELLING QUANTITY]]*$D$12,"")</f>
        <v/>
      </c>
      <c r="Z998" s="127">
        <f>Stock[[#This Row],[BUYING QUANTITY]]+Stock[[#This Row],[STOCK DIVIDEND]]-Stock[[#This Row],[SELLING QUANTITY]]</f>
        <v>0</v>
      </c>
      <c r="AA99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8" s="121">
        <f ca="1">IF(Stock[[#This Row],[SELLING DATE]]&gt;0,Stock[[#This Row],[SELLING DATE]]-Stock[[#This Row],[BUY DATE]]+1,IF(Stock[[#This Row],[BUY DATE]]=0,0,TODAY()-Stock[[#This Row],[BUY DATE]]+1))</f>
        <v>0</v>
      </c>
      <c r="AC998" s="122" t="str">
        <f>IFERROR(Stock[[#This Row],[CASH DIVIDEND]]+Stock[[#This Row],[RETURN/(LOSS) FROM TRADING
(auto-fill)]],"")</f>
        <v/>
      </c>
      <c r="AD998" s="146" t="str">
        <f>IF(Stock[[#This Row],[SELLING QUANTITY]]&gt;0,SUM(Stock[[#This Row],[RETURN/(LOSS) FROM TRADING
(auto-fill)]],Stock[[#This Row],[CASH DIVIDEND]])/SUM(Stock[[#This Row],[BUYING PRICE]]*Stock[[#This Row],[SELLING QUANTITY]],Stock[[#This Row],[BUYING FEE
(auto-fill)]]*Stock[[#This Row],[SELLING QUANTITY]]/Stock[[#This Row],[BUYING QUANTITY]]),"")</f>
        <v/>
      </c>
      <c r="AE998" s="146" t="str">
        <f ca="1">IFERROR(IF(Stock[[#This Row],[HOLDING DAYS
(auto-fill)]]&lt;365,Stock[[#This Row],[% TOTAL RETURN/(LOSS)
(auto-fill)]]*365/Stock[[#This Row],[HOLDING DAYS
(auto-fill)]],POWER((1+Stock[[#This Row],[% TOTAL RETURN/(LOSS)
(auto-fill)]]),1/(Stock[[#This Row],[HOLDING DAYS
(auto-fill)]]/365))-1),"")</f>
        <v/>
      </c>
      <c r="AF998" s="92"/>
      <c r="AG998" s="149" t="str">
        <f>IF(Stock[[#This Row],[STATUS
(auto-fill)]]="HOLDING",Stock[[#This Row],[MARKET PRICE]]-Stock[[#This Row],[BUYING PRICE]],"")</f>
        <v/>
      </c>
      <c r="AH998" s="143" t="str">
        <f>IFERROR(Stock[[#This Row],[CHANGE
(auto-fill)]]/Stock[[#This Row],[BUYING PRICE]],"")</f>
        <v/>
      </c>
      <c r="AI998" s="129" t="str">
        <f>IF(Stock[[#This Row],[MARKET PRICE]]&gt;0,Stock[[#This Row],[MARKET PRICE]]*Stock[[#This Row],[REMAINING QUANTITY
(auto-fill)]],"")</f>
        <v/>
      </c>
    </row>
    <row r="999" spans="2:35">
      <c r="B999" s="112" t="str">
        <f>IF(AND(Stock[[#This Row],[BUYING QUANTITY]]&gt;0,Stock[[#This Row],[REMAINING QUANTITY
(auto-fill)]]=0),"SOLD OUT",
IF(AND(Stock[[#This Row],[BUYING QUANTITY]]&gt;0,Stock[[#This Row],[REMAINING QUANTITY
(auto-fill)]]&gt;0),"HOLDING",""))</f>
        <v/>
      </c>
      <c r="C999" s="111">
        <f t="shared" si="15"/>
        <v>986</v>
      </c>
      <c r="D999" s="79"/>
      <c r="E999" s="80"/>
      <c r="F999" s="162"/>
      <c r="G999" s="85"/>
      <c r="H999" s="86"/>
      <c r="I999" s="164"/>
      <c r="J999" s="115" t="str">
        <f>IF(Stock[[#This Row],[BUYING QUANTITY]]&gt;0,Stock[[#This Row],[BUYING PRICE]]*Stock[[#This Row],[BUYING QUANTITY]]*Stock[[#This Row],[% BUYING FEE]],"")</f>
        <v/>
      </c>
      <c r="K999" s="89"/>
      <c r="L999" s="90"/>
      <c r="M999" s="117" t="str">
        <f>IF(Stock[[#This Row],[BUYING QUANTITY]]&gt;0,Stock[[#This Row],[BUYING PRICE]]*(1+Stock[[#This Row],[% THRESHOLD (RETURN)_1]]),"")</f>
        <v/>
      </c>
      <c r="N999" s="91"/>
      <c r="O999" s="117" t="str">
        <f>IF(Stock[[#This Row],[BUYING QUANTITY]]&gt;0,Stock[[#This Row],[BUYING PRICE]]*(1+Stock[[#This Row],[% THRESHOLD (RETURN)_2]]),"")</f>
        <v/>
      </c>
      <c r="P999" s="91"/>
      <c r="Q999" s="117" t="str">
        <f>IF(Stock[[#This Row],[BUYING QUANTITY]]&gt;0,Stock[[#This Row],[BUYING PRICE]]*(1+Stock[[#This Row],[% THRESHOLD (LOSS)]]),"")</f>
        <v/>
      </c>
      <c r="R999" s="106"/>
      <c r="S999" s="118" t="str">
        <f>IF(Stock[[#This Row],[CASH DIVIDEND]]&gt;0,Stock[[#This Row],[CASH DIVIDEND]]/(Stock[[#This Row],[BUYING PRICE]]*Stock[[#This Row],[BUYING QUANTITY]]),"")</f>
        <v/>
      </c>
      <c r="T999" s="106"/>
      <c r="U999" s="79"/>
      <c r="V999" s="97"/>
      <c r="W999" s="98"/>
      <c r="X999" s="168"/>
      <c r="Y999" s="126" t="str">
        <f>IF(Stock[[#This Row],[SELLING QUANTITY]]&gt;0,Stock[[#This Row],[SELLING PRICE]]*Stock[[#This Row],[SELLING QUANTITY]]*Stock[[#This Row],[% SELLING FEE]]+Stock[[#This Row],[SELLING PRICE]]*Stock[[#This Row],[SELLING QUANTITY]]*$D$12,"")</f>
        <v/>
      </c>
      <c r="Z999" s="127">
        <f>Stock[[#This Row],[BUYING QUANTITY]]+Stock[[#This Row],[STOCK DIVIDEND]]-Stock[[#This Row],[SELLING QUANTITY]]</f>
        <v>0</v>
      </c>
      <c r="AA99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999" s="121">
        <f ca="1">IF(Stock[[#This Row],[SELLING DATE]]&gt;0,Stock[[#This Row],[SELLING DATE]]-Stock[[#This Row],[BUY DATE]]+1,IF(Stock[[#This Row],[BUY DATE]]=0,0,TODAY()-Stock[[#This Row],[BUY DATE]]+1))</f>
        <v>0</v>
      </c>
      <c r="AC999" s="122" t="str">
        <f>IFERROR(Stock[[#This Row],[CASH DIVIDEND]]+Stock[[#This Row],[RETURN/(LOSS) FROM TRADING
(auto-fill)]],"")</f>
        <v/>
      </c>
      <c r="AD999" s="146" t="str">
        <f>IF(Stock[[#This Row],[SELLING QUANTITY]]&gt;0,SUM(Stock[[#This Row],[RETURN/(LOSS) FROM TRADING
(auto-fill)]],Stock[[#This Row],[CASH DIVIDEND]])/SUM(Stock[[#This Row],[BUYING PRICE]]*Stock[[#This Row],[SELLING QUANTITY]],Stock[[#This Row],[BUYING FEE
(auto-fill)]]*Stock[[#This Row],[SELLING QUANTITY]]/Stock[[#This Row],[BUYING QUANTITY]]),"")</f>
        <v/>
      </c>
      <c r="AE999" s="146" t="str">
        <f ca="1">IFERROR(IF(Stock[[#This Row],[HOLDING DAYS
(auto-fill)]]&lt;365,Stock[[#This Row],[% TOTAL RETURN/(LOSS)
(auto-fill)]]*365/Stock[[#This Row],[HOLDING DAYS
(auto-fill)]],POWER((1+Stock[[#This Row],[% TOTAL RETURN/(LOSS)
(auto-fill)]]),1/(Stock[[#This Row],[HOLDING DAYS
(auto-fill)]]/365))-1),"")</f>
        <v/>
      </c>
      <c r="AF999" s="92"/>
      <c r="AG999" s="149" t="str">
        <f>IF(Stock[[#This Row],[STATUS
(auto-fill)]]="HOLDING",Stock[[#This Row],[MARKET PRICE]]-Stock[[#This Row],[BUYING PRICE]],"")</f>
        <v/>
      </c>
      <c r="AH999" s="143" t="str">
        <f>IFERROR(Stock[[#This Row],[CHANGE
(auto-fill)]]/Stock[[#This Row],[BUYING PRICE]],"")</f>
        <v/>
      </c>
      <c r="AI999" s="129" t="str">
        <f>IF(Stock[[#This Row],[MARKET PRICE]]&gt;0,Stock[[#This Row],[MARKET PRICE]]*Stock[[#This Row],[REMAINING QUANTITY
(auto-fill)]],"")</f>
        <v/>
      </c>
    </row>
    <row r="1000" spans="2:35">
      <c r="B1000" s="112" t="str">
        <f>IF(AND(Stock[[#This Row],[BUYING QUANTITY]]&gt;0,Stock[[#This Row],[REMAINING QUANTITY
(auto-fill)]]=0),"SOLD OUT",
IF(AND(Stock[[#This Row],[BUYING QUANTITY]]&gt;0,Stock[[#This Row],[REMAINING QUANTITY
(auto-fill)]]&gt;0),"HOLDING",""))</f>
        <v/>
      </c>
      <c r="C1000" s="111">
        <f t="shared" si="15"/>
        <v>987</v>
      </c>
      <c r="D1000" s="79"/>
      <c r="E1000" s="80"/>
      <c r="F1000" s="162"/>
      <c r="G1000" s="85"/>
      <c r="H1000" s="86"/>
      <c r="I1000" s="164"/>
      <c r="J1000" s="115" t="str">
        <f>IF(Stock[[#This Row],[BUYING QUANTITY]]&gt;0,Stock[[#This Row],[BUYING PRICE]]*Stock[[#This Row],[BUYING QUANTITY]]*Stock[[#This Row],[% BUYING FEE]],"")</f>
        <v/>
      </c>
      <c r="K1000" s="89"/>
      <c r="L1000" s="90"/>
      <c r="M1000" s="117" t="str">
        <f>IF(Stock[[#This Row],[BUYING QUANTITY]]&gt;0,Stock[[#This Row],[BUYING PRICE]]*(1+Stock[[#This Row],[% THRESHOLD (RETURN)_1]]),"")</f>
        <v/>
      </c>
      <c r="N1000" s="91"/>
      <c r="O1000" s="117" t="str">
        <f>IF(Stock[[#This Row],[BUYING QUANTITY]]&gt;0,Stock[[#This Row],[BUYING PRICE]]*(1+Stock[[#This Row],[% THRESHOLD (RETURN)_2]]),"")</f>
        <v/>
      </c>
      <c r="P1000" s="91"/>
      <c r="Q1000" s="117" t="str">
        <f>IF(Stock[[#This Row],[BUYING QUANTITY]]&gt;0,Stock[[#This Row],[BUYING PRICE]]*(1+Stock[[#This Row],[% THRESHOLD (LOSS)]]),"")</f>
        <v/>
      </c>
      <c r="R1000" s="106"/>
      <c r="S1000" s="118" t="str">
        <f>IF(Stock[[#This Row],[CASH DIVIDEND]]&gt;0,Stock[[#This Row],[CASH DIVIDEND]]/(Stock[[#This Row],[BUYING PRICE]]*Stock[[#This Row],[BUYING QUANTITY]]),"")</f>
        <v/>
      </c>
      <c r="T1000" s="106"/>
      <c r="U1000" s="79"/>
      <c r="V1000" s="97"/>
      <c r="W1000" s="98"/>
      <c r="X1000" s="168"/>
      <c r="Y1000" s="126" t="str">
        <f>IF(Stock[[#This Row],[SELLING QUANTITY]]&gt;0,Stock[[#This Row],[SELLING PRICE]]*Stock[[#This Row],[SELLING QUANTITY]]*Stock[[#This Row],[% SELLING FEE]]+Stock[[#This Row],[SELLING PRICE]]*Stock[[#This Row],[SELLING QUANTITY]]*$D$12,"")</f>
        <v/>
      </c>
      <c r="Z1000" s="127">
        <f>Stock[[#This Row],[BUYING QUANTITY]]+Stock[[#This Row],[STOCK DIVIDEND]]-Stock[[#This Row],[SELLING QUANTITY]]</f>
        <v>0</v>
      </c>
      <c r="AA100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0" s="121">
        <f ca="1">IF(Stock[[#This Row],[SELLING DATE]]&gt;0,Stock[[#This Row],[SELLING DATE]]-Stock[[#This Row],[BUY DATE]]+1,IF(Stock[[#This Row],[BUY DATE]]=0,0,TODAY()-Stock[[#This Row],[BUY DATE]]+1))</f>
        <v>0</v>
      </c>
      <c r="AC1000" s="122" t="str">
        <f>IFERROR(Stock[[#This Row],[CASH DIVIDEND]]+Stock[[#This Row],[RETURN/(LOSS) FROM TRADING
(auto-fill)]],"")</f>
        <v/>
      </c>
      <c r="AD10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0" s="146" t="str">
        <f ca="1">IFERROR(IF(Stock[[#This Row],[HOLDING DAYS
(auto-fill)]]&lt;365,Stock[[#This Row],[% TOTAL RETURN/(LOSS)
(auto-fill)]]*365/Stock[[#This Row],[HOLDING DAYS
(auto-fill)]],POWER((1+Stock[[#This Row],[% TOTAL RETURN/(LOSS)
(auto-fill)]]),1/(Stock[[#This Row],[HOLDING DAYS
(auto-fill)]]/365))-1),"")</f>
        <v/>
      </c>
      <c r="AF1000" s="92"/>
      <c r="AG1000" s="149" t="str">
        <f>IF(Stock[[#This Row],[STATUS
(auto-fill)]]="HOLDING",Stock[[#This Row],[MARKET PRICE]]-Stock[[#This Row],[BUYING PRICE]],"")</f>
        <v/>
      </c>
      <c r="AH1000" s="143" t="str">
        <f>IFERROR(Stock[[#This Row],[CHANGE
(auto-fill)]]/Stock[[#This Row],[BUYING PRICE]],"")</f>
        <v/>
      </c>
      <c r="AI1000" s="129" t="str">
        <f>IF(Stock[[#This Row],[MARKET PRICE]]&gt;0,Stock[[#This Row],[MARKET PRICE]]*Stock[[#This Row],[REMAINING QUANTITY
(auto-fill)]],"")</f>
        <v/>
      </c>
    </row>
    <row r="1001" spans="2:35">
      <c r="B1001" s="112" t="str">
        <f>IF(AND(Stock[[#This Row],[BUYING QUANTITY]]&gt;0,Stock[[#This Row],[REMAINING QUANTITY
(auto-fill)]]=0),"SOLD OUT",
IF(AND(Stock[[#This Row],[BUYING QUANTITY]]&gt;0,Stock[[#This Row],[REMAINING QUANTITY
(auto-fill)]]&gt;0),"HOLDING",""))</f>
        <v/>
      </c>
      <c r="C1001" s="111">
        <f t="shared" si="15"/>
        <v>988</v>
      </c>
      <c r="D1001" s="79"/>
      <c r="E1001" s="80"/>
      <c r="F1001" s="162"/>
      <c r="G1001" s="85"/>
      <c r="H1001" s="86"/>
      <c r="I1001" s="164"/>
      <c r="J1001" s="115" t="str">
        <f>IF(Stock[[#This Row],[BUYING QUANTITY]]&gt;0,Stock[[#This Row],[BUYING PRICE]]*Stock[[#This Row],[BUYING QUANTITY]]*Stock[[#This Row],[% BUYING FEE]],"")</f>
        <v/>
      </c>
      <c r="K1001" s="89"/>
      <c r="L1001" s="90"/>
      <c r="M1001" s="117" t="str">
        <f>IF(Stock[[#This Row],[BUYING QUANTITY]]&gt;0,Stock[[#This Row],[BUYING PRICE]]*(1+Stock[[#This Row],[% THRESHOLD (RETURN)_1]]),"")</f>
        <v/>
      </c>
      <c r="N1001" s="91"/>
      <c r="O1001" s="117" t="str">
        <f>IF(Stock[[#This Row],[BUYING QUANTITY]]&gt;0,Stock[[#This Row],[BUYING PRICE]]*(1+Stock[[#This Row],[% THRESHOLD (RETURN)_2]]),"")</f>
        <v/>
      </c>
      <c r="P1001" s="91"/>
      <c r="Q1001" s="117" t="str">
        <f>IF(Stock[[#This Row],[BUYING QUANTITY]]&gt;0,Stock[[#This Row],[BUYING PRICE]]*(1+Stock[[#This Row],[% THRESHOLD (LOSS)]]),"")</f>
        <v/>
      </c>
      <c r="R1001" s="106"/>
      <c r="S1001" s="118" t="str">
        <f>IF(Stock[[#This Row],[CASH DIVIDEND]]&gt;0,Stock[[#This Row],[CASH DIVIDEND]]/(Stock[[#This Row],[BUYING PRICE]]*Stock[[#This Row],[BUYING QUANTITY]]),"")</f>
        <v/>
      </c>
      <c r="T1001" s="106"/>
      <c r="U1001" s="79"/>
      <c r="V1001" s="97"/>
      <c r="W1001" s="98"/>
      <c r="X1001" s="168"/>
      <c r="Y1001" s="126" t="str">
        <f>IF(Stock[[#This Row],[SELLING QUANTITY]]&gt;0,Stock[[#This Row],[SELLING PRICE]]*Stock[[#This Row],[SELLING QUANTITY]]*Stock[[#This Row],[% SELLING FEE]]+Stock[[#This Row],[SELLING PRICE]]*Stock[[#This Row],[SELLING QUANTITY]]*$D$12,"")</f>
        <v/>
      </c>
      <c r="Z1001" s="127">
        <f>Stock[[#This Row],[BUYING QUANTITY]]+Stock[[#This Row],[STOCK DIVIDEND]]-Stock[[#This Row],[SELLING QUANTITY]]</f>
        <v>0</v>
      </c>
      <c r="AA100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1" s="121">
        <f ca="1">IF(Stock[[#This Row],[SELLING DATE]]&gt;0,Stock[[#This Row],[SELLING DATE]]-Stock[[#This Row],[BUY DATE]]+1,IF(Stock[[#This Row],[BUY DATE]]=0,0,TODAY()-Stock[[#This Row],[BUY DATE]]+1))</f>
        <v>0</v>
      </c>
      <c r="AC1001" s="122" t="str">
        <f>IFERROR(Stock[[#This Row],[CASH DIVIDEND]]+Stock[[#This Row],[RETURN/(LOSS) FROM TRADING
(auto-fill)]],"")</f>
        <v/>
      </c>
      <c r="AD10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1" s="146" t="str">
        <f ca="1">IFERROR(IF(Stock[[#This Row],[HOLDING DAYS
(auto-fill)]]&lt;365,Stock[[#This Row],[% TOTAL RETURN/(LOSS)
(auto-fill)]]*365/Stock[[#This Row],[HOLDING DAYS
(auto-fill)]],POWER((1+Stock[[#This Row],[% TOTAL RETURN/(LOSS)
(auto-fill)]]),1/(Stock[[#This Row],[HOLDING DAYS
(auto-fill)]]/365))-1),"")</f>
        <v/>
      </c>
      <c r="AF1001" s="92"/>
      <c r="AG1001" s="149" t="str">
        <f>IF(Stock[[#This Row],[STATUS
(auto-fill)]]="HOLDING",Stock[[#This Row],[MARKET PRICE]]-Stock[[#This Row],[BUYING PRICE]],"")</f>
        <v/>
      </c>
      <c r="AH1001" s="143" t="str">
        <f>IFERROR(Stock[[#This Row],[CHANGE
(auto-fill)]]/Stock[[#This Row],[BUYING PRICE]],"")</f>
        <v/>
      </c>
      <c r="AI1001" s="129" t="str">
        <f>IF(Stock[[#This Row],[MARKET PRICE]]&gt;0,Stock[[#This Row],[MARKET PRICE]]*Stock[[#This Row],[REMAINING QUANTITY
(auto-fill)]],"")</f>
        <v/>
      </c>
    </row>
    <row r="1002" spans="2:35">
      <c r="B1002" s="112" t="str">
        <f>IF(AND(Stock[[#This Row],[BUYING QUANTITY]]&gt;0,Stock[[#This Row],[REMAINING QUANTITY
(auto-fill)]]=0),"SOLD OUT",
IF(AND(Stock[[#This Row],[BUYING QUANTITY]]&gt;0,Stock[[#This Row],[REMAINING QUANTITY
(auto-fill)]]&gt;0),"HOLDING",""))</f>
        <v/>
      </c>
      <c r="C1002" s="111">
        <f t="shared" si="15"/>
        <v>989</v>
      </c>
      <c r="D1002" s="79"/>
      <c r="E1002" s="80"/>
      <c r="F1002" s="162"/>
      <c r="G1002" s="85"/>
      <c r="H1002" s="86"/>
      <c r="I1002" s="164"/>
      <c r="J1002" s="115" t="str">
        <f>IF(Stock[[#This Row],[BUYING QUANTITY]]&gt;0,Stock[[#This Row],[BUYING PRICE]]*Stock[[#This Row],[BUYING QUANTITY]]*Stock[[#This Row],[% BUYING FEE]],"")</f>
        <v/>
      </c>
      <c r="K1002" s="89"/>
      <c r="L1002" s="90"/>
      <c r="M1002" s="117" t="str">
        <f>IF(Stock[[#This Row],[BUYING QUANTITY]]&gt;0,Stock[[#This Row],[BUYING PRICE]]*(1+Stock[[#This Row],[% THRESHOLD (RETURN)_1]]),"")</f>
        <v/>
      </c>
      <c r="N1002" s="91"/>
      <c r="O1002" s="117" t="str">
        <f>IF(Stock[[#This Row],[BUYING QUANTITY]]&gt;0,Stock[[#This Row],[BUYING PRICE]]*(1+Stock[[#This Row],[% THRESHOLD (RETURN)_2]]),"")</f>
        <v/>
      </c>
      <c r="P1002" s="91"/>
      <c r="Q1002" s="117" t="str">
        <f>IF(Stock[[#This Row],[BUYING QUANTITY]]&gt;0,Stock[[#This Row],[BUYING PRICE]]*(1+Stock[[#This Row],[% THRESHOLD (LOSS)]]),"")</f>
        <v/>
      </c>
      <c r="R1002" s="106"/>
      <c r="S1002" s="118" t="str">
        <f>IF(Stock[[#This Row],[CASH DIVIDEND]]&gt;0,Stock[[#This Row],[CASH DIVIDEND]]/(Stock[[#This Row],[BUYING PRICE]]*Stock[[#This Row],[BUYING QUANTITY]]),"")</f>
        <v/>
      </c>
      <c r="T1002" s="106"/>
      <c r="U1002" s="79"/>
      <c r="V1002" s="97"/>
      <c r="W1002" s="98"/>
      <c r="X1002" s="168"/>
      <c r="Y1002" s="126" t="str">
        <f>IF(Stock[[#This Row],[SELLING QUANTITY]]&gt;0,Stock[[#This Row],[SELLING PRICE]]*Stock[[#This Row],[SELLING QUANTITY]]*Stock[[#This Row],[% SELLING FEE]]+Stock[[#This Row],[SELLING PRICE]]*Stock[[#This Row],[SELLING QUANTITY]]*$D$12,"")</f>
        <v/>
      </c>
      <c r="Z1002" s="127">
        <f>Stock[[#This Row],[BUYING QUANTITY]]+Stock[[#This Row],[STOCK DIVIDEND]]-Stock[[#This Row],[SELLING QUANTITY]]</f>
        <v>0</v>
      </c>
      <c r="AA100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2" s="121">
        <f ca="1">IF(Stock[[#This Row],[SELLING DATE]]&gt;0,Stock[[#This Row],[SELLING DATE]]-Stock[[#This Row],[BUY DATE]]+1,IF(Stock[[#This Row],[BUY DATE]]=0,0,TODAY()-Stock[[#This Row],[BUY DATE]]+1))</f>
        <v>0</v>
      </c>
      <c r="AC1002" s="122" t="str">
        <f>IFERROR(Stock[[#This Row],[CASH DIVIDEND]]+Stock[[#This Row],[RETURN/(LOSS) FROM TRADING
(auto-fill)]],"")</f>
        <v/>
      </c>
      <c r="AD10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2" s="146" t="str">
        <f ca="1">IFERROR(IF(Stock[[#This Row],[HOLDING DAYS
(auto-fill)]]&lt;365,Stock[[#This Row],[% TOTAL RETURN/(LOSS)
(auto-fill)]]*365/Stock[[#This Row],[HOLDING DAYS
(auto-fill)]],POWER((1+Stock[[#This Row],[% TOTAL RETURN/(LOSS)
(auto-fill)]]),1/(Stock[[#This Row],[HOLDING DAYS
(auto-fill)]]/365))-1),"")</f>
        <v/>
      </c>
      <c r="AF1002" s="92"/>
      <c r="AG1002" s="149" t="str">
        <f>IF(Stock[[#This Row],[STATUS
(auto-fill)]]="HOLDING",Stock[[#This Row],[MARKET PRICE]]-Stock[[#This Row],[BUYING PRICE]],"")</f>
        <v/>
      </c>
      <c r="AH1002" s="143" t="str">
        <f>IFERROR(Stock[[#This Row],[CHANGE
(auto-fill)]]/Stock[[#This Row],[BUYING PRICE]],"")</f>
        <v/>
      </c>
      <c r="AI1002" s="129" t="str">
        <f>IF(Stock[[#This Row],[MARKET PRICE]]&gt;0,Stock[[#This Row],[MARKET PRICE]]*Stock[[#This Row],[REMAINING QUANTITY
(auto-fill)]],"")</f>
        <v/>
      </c>
    </row>
    <row r="1003" spans="2:35">
      <c r="B1003" s="112" t="str">
        <f>IF(AND(Stock[[#This Row],[BUYING QUANTITY]]&gt;0,Stock[[#This Row],[REMAINING QUANTITY
(auto-fill)]]=0),"SOLD OUT",
IF(AND(Stock[[#This Row],[BUYING QUANTITY]]&gt;0,Stock[[#This Row],[REMAINING QUANTITY
(auto-fill)]]&gt;0),"HOLDING",""))</f>
        <v/>
      </c>
      <c r="C1003" s="111">
        <f t="shared" si="15"/>
        <v>990</v>
      </c>
      <c r="D1003" s="79"/>
      <c r="E1003" s="80"/>
      <c r="F1003" s="162"/>
      <c r="G1003" s="85"/>
      <c r="H1003" s="86"/>
      <c r="I1003" s="164"/>
      <c r="J1003" s="115" t="str">
        <f>IF(Stock[[#This Row],[BUYING QUANTITY]]&gt;0,Stock[[#This Row],[BUYING PRICE]]*Stock[[#This Row],[BUYING QUANTITY]]*Stock[[#This Row],[% BUYING FEE]],"")</f>
        <v/>
      </c>
      <c r="K1003" s="89"/>
      <c r="L1003" s="90"/>
      <c r="M1003" s="117" t="str">
        <f>IF(Stock[[#This Row],[BUYING QUANTITY]]&gt;0,Stock[[#This Row],[BUYING PRICE]]*(1+Stock[[#This Row],[% THRESHOLD (RETURN)_1]]),"")</f>
        <v/>
      </c>
      <c r="N1003" s="91"/>
      <c r="O1003" s="117" t="str">
        <f>IF(Stock[[#This Row],[BUYING QUANTITY]]&gt;0,Stock[[#This Row],[BUYING PRICE]]*(1+Stock[[#This Row],[% THRESHOLD (RETURN)_2]]),"")</f>
        <v/>
      </c>
      <c r="P1003" s="91"/>
      <c r="Q1003" s="117" t="str">
        <f>IF(Stock[[#This Row],[BUYING QUANTITY]]&gt;0,Stock[[#This Row],[BUYING PRICE]]*(1+Stock[[#This Row],[% THRESHOLD (LOSS)]]),"")</f>
        <v/>
      </c>
      <c r="R1003" s="106"/>
      <c r="S1003" s="118" t="str">
        <f>IF(Stock[[#This Row],[CASH DIVIDEND]]&gt;0,Stock[[#This Row],[CASH DIVIDEND]]/(Stock[[#This Row],[BUYING PRICE]]*Stock[[#This Row],[BUYING QUANTITY]]),"")</f>
        <v/>
      </c>
      <c r="T1003" s="106"/>
      <c r="U1003" s="79"/>
      <c r="V1003" s="97"/>
      <c r="W1003" s="98"/>
      <c r="X1003" s="168"/>
      <c r="Y1003" s="126" t="str">
        <f>IF(Stock[[#This Row],[SELLING QUANTITY]]&gt;0,Stock[[#This Row],[SELLING PRICE]]*Stock[[#This Row],[SELLING QUANTITY]]*Stock[[#This Row],[% SELLING FEE]]+Stock[[#This Row],[SELLING PRICE]]*Stock[[#This Row],[SELLING QUANTITY]]*$D$12,"")</f>
        <v/>
      </c>
      <c r="Z1003" s="127">
        <f>Stock[[#This Row],[BUYING QUANTITY]]+Stock[[#This Row],[STOCK DIVIDEND]]-Stock[[#This Row],[SELLING QUANTITY]]</f>
        <v>0</v>
      </c>
      <c r="AA100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3" s="121">
        <f ca="1">IF(Stock[[#This Row],[SELLING DATE]]&gt;0,Stock[[#This Row],[SELLING DATE]]-Stock[[#This Row],[BUY DATE]]+1,IF(Stock[[#This Row],[BUY DATE]]=0,0,TODAY()-Stock[[#This Row],[BUY DATE]]+1))</f>
        <v>0</v>
      </c>
      <c r="AC1003" s="122" t="str">
        <f>IFERROR(Stock[[#This Row],[CASH DIVIDEND]]+Stock[[#This Row],[RETURN/(LOSS) FROM TRADING
(auto-fill)]],"")</f>
        <v/>
      </c>
      <c r="AD10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3" s="146" t="str">
        <f ca="1">IFERROR(IF(Stock[[#This Row],[HOLDING DAYS
(auto-fill)]]&lt;365,Stock[[#This Row],[% TOTAL RETURN/(LOSS)
(auto-fill)]]*365/Stock[[#This Row],[HOLDING DAYS
(auto-fill)]],POWER((1+Stock[[#This Row],[% TOTAL RETURN/(LOSS)
(auto-fill)]]),1/(Stock[[#This Row],[HOLDING DAYS
(auto-fill)]]/365))-1),"")</f>
        <v/>
      </c>
      <c r="AF1003" s="92"/>
      <c r="AG1003" s="149" t="str">
        <f>IF(Stock[[#This Row],[STATUS
(auto-fill)]]="HOLDING",Stock[[#This Row],[MARKET PRICE]]-Stock[[#This Row],[BUYING PRICE]],"")</f>
        <v/>
      </c>
      <c r="AH1003" s="143" t="str">
        <f>IFERROR(Stock[[#This Row],[CHANGE
(auto-fill)]]/Stock[[#This Row],[BUYING PRICE]],"")</f>
        <v/>
      </c>
      <c r="AI1003" s="129" t="str">
        <f>IF(Stock[[#This Row],[MARKET PRICE]]&gt;0,Stock[[#This Row],[MARKET PRICE]]*Stock[[#This Row],[REMAINING QUANTITY
(auto-fill)]],"")</f>
        <v/>
      </c>
    </row>
    <row r="1004" spans="2:35">
      <c r="B1004" s="112" t="str">
        <f>IF(AND(Stock[[#This Row],[BUYING QUANTITY]]&gt;0,Stock[[#This Row],[REMAINING QUANTITY
(auto-fill)]]=0),"SOLD OUT",
IF(AND(Stock[[#This Row],[BUYING QUANTITY]]&gt;0,Stock[[#This Row],[REMAINING QUANTITY
(auto-fill)]]&gt;0),"HOLDING",""))</f>
        <v/>
      </c>
      <c r="C1004" s="111">
        <f t="shared" si="15"/>
        <v>991</v>
      </c>
      <c r="D1004" s="79"/>
      <c r="E1004" s="80"/>
      <c r="F1004" s="162"/>
      <c r="G1004" s="85"/>
      <c r="H1004" s="86"/>
      <c r="I1004" s="164"/>
      <c r="J1004" s="115" t="str">
        <f>IF(Stock[[#This Row],[BUYING QUANTITY]]&gt;0,Stock[[#This Row],[BUYING PRICE]]*Stock[[#This Row],[BUYING QUANTITY]]*Stock[[#This Row],[% BUYING FEE]],"")</f>
        <v/>
      </c>
      <c r="K1004" s="89"/>
      <c r="L1004" s="90"/>
      <c r="M1004" s="117" t="str">
        <f>IF(Stock[[#This Row],[BUYING QUANTITY]]&gt;0,Stock[[#This Row],[BUYING PRICE]]*(1+Stock[[#This Row],[% THRESHOLD (RETURN)_1]]),"")</f>
        <v/>
      </c>
      <c r="N1004" s="91"/>
      <c r="O1004" s="117" t="str">
        <f>IF(Stock[[#This Row],[BUYING QUANTITY]]&gt;0,Stock[[#This Row],[BUYING PRICE]]*(1+Stock[[#This Row],[% THRESHOLD (RETURN)_2]]),"")</f>
        <v/>
      </c>
      <c r="P1004" s="91"/>
      <c r="Q1004" s="117" t="str">
        <f>IF(Stock[[#This Row],[BUYING QUANTITY]]&gt;0,Stock[[#This Row],[BUYING PRICE]]*(1+Stock[[#This Row],[% THRESHOLD (LOSS)]]),"")</f>
        <v/>
      </c>
      <c r="R1004" s="106"/>
      <c r="S1004" s="118" t="str">
        <f>IF(Stock[[#This Row],[CASH DIVIDEND]]&gt;0,Stock[[#This Row],[CASH DIVIDEND]]/(Stock[[#This Row],[BUYING PRICE]]*Stock[[#This Row],[BUYING QUANTITY]]),"")</f>
        <v/>
      </c>
      <c r="T1004" s="106"/>
      <c r="U1004" s="79"/>
      <c r="V1004" s="97"/>
      <c r="W1004" s="98"/>
      <c r="X1004" s="168"/>
      <c r="Y1004" s="126" t="str">
        <f>IF(Stock[[#This Row],[SELLING QUANTITY]]&gt;0,Stock[[#This Row],[SELLING PRICE]]*Stock[[#This Row],[SELLING QUANTITY]]*Stock[[#This Row],[% SELLING FEE]]+Stock[[#This Row],[SELLING PRICE]]*Stock[[#This Row],[SELLING QUANTITY]]*$D$12,"")</f>
        <v/>
      </c>
      <c r="Z1004" s="127">
        <f>Stock[[#This Row],[BUYING QUANTITY]]+Stock[[#This Row],[STOCK DIVIDEND]]-Stock[[#This Row],[SELLING QUANTITY]]</f>
        <v>0</v>
      </c>
      <c r="AA1004"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4" s="121">
        <f ca="1">IF(Stock[[#This Row],[SELLING DATE]]&gt;0,Stock[[#This Row],[SELLING DATE]]-Stock[[#This Row],[BUY DATE]]+1,IF(Stock[[#This Row],[BUY DATE]]=0,0,TODAY()-Stock[[#This Row],[BUY DATE]]+1))</f>
        <v>0</v>
      </c>
      <c r="AC1004" s="122" t="str">
        <f>IFERROR(Stock[[#This Row],[CASH DIVIDEND]]+Stock[[#This Row],[RETURN/(LOSS) FROM TRADING
(auto-fill)]],"")</f>
        <v/>
      </c>
      <c r="AD10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4" s="146" t="str">
        <f ca="1">IFERROR(IF(Stock[[#This Row],[HOLDING DAYS
(auto-fill)]]&lt;365,Stock[[#This Row],[% TOTAL RETURN/(LOSS)
(auto-fill)]]*365/Stock[[#This Row],[HOLDING DAYS
(auto-fill)]],POWER((1+Stock[[#This Row],[% TOTAL RETURN/(LOSS)
(auto-fill)]]),1/(Stock[[#This Row],[HOLDING DAYS
(auto-fill)]]/365))-1),"")</f>
        <v/>
      </c>
      <c r="AF1004" s="92"/>
      <c r="AG1004" s="149" t="str">
        <f>IF(Stock[[#This Row],[STATUS
(auto-fill)]]="HOLDING",Stock[[#This Row],[MARKET PRICE]]-Stock[[#This Row],[BUYING PRICE]],"")</f>
        <v/>
      </c>
      <c r="AH1004" s="143" t="str">
        <f>IFERROR(Stock[[#This Row],[CHANGE
(auto-fill)]]/Stock[[#This Row],[BUYING PRICE]],"")</f>
        <v/>
      </c>
      <c r="AI1004" s="129" t="str">
        <f>IF(Stock[[#This Row],[MARKET PRICE]]&gt;0,Stock[[#This Row],[MARKET PRICE]]*Stock[[#This Row],[REMAINING QUANTITY
(auto-fill)]],"")</f>
        <v/>
      </c>
    </row>
    <row r="1005" spans="2:35">
      <c r="B1005" s="112" t="str">
        <f>IF(AND(Stock[[#This Row],[BUYING QUANTITY]]&gt;0,Stock[[#This Row],[REMAINING QUANTITY
(auto-fill)]]=0),"SOLD OUT",
IF(AND(Stock[[#This Row],[BUYING QUANTITY]]&gt;0,Stock[[#This Row],[REMAINING QUANTITY
(auto-fill)]]&gt;0),"HOLDING",""))</f>
        <v/>
      </c>
      <c r="C1005" s="111">
        <f t="shared" si="15"/>
        <v>992</v>
      </c>
      <c r="D1005" s="79"/>
      <c r="E1005" s="80"/>
      <c r="F1005" s="162"/>
      <c r="G1005" s="85"/>
      <c r="H1005" s="86"/>
      <c r="I1005" s="164"/>
      <c r="J1005" s="115" t="str">
        <f>IF(Stock[[#This Row],[BUYING QUANTITY]]&gt;0,Stock[[#This Row],[BUYING PRICE]]*Stock[[#This Row],[BUYING QUANTITY]]*Stock[[#This Row],[% BUYING FEE]],"")</f>
        <v/>
      </c>
      <c r="K1005" s="89"/>
      <c r="L1005" s="90"/>
      <c r="M1005" s="117" t="str">
        <f>IF(Stock[[#This Row],[BUYING QUANTITY]]&gt;0,Stock[[#This Row],[BUYING PRICE]]*(1+Stock[[#This Row],[% THRESHOLD (RETURN)_1]]),"")</f>
        <v/>
      </c>
      <c r="N1005" s="91"/>
      <c r="O1005" s="117" t="str">
        <f>IF(Stock[[#This Row],[BUYING QUANTITY]]&gt;0,Stock[[#This Row],[BUYING PRICE]]*(1+Stock[[#This Row],[% THRESHOLD (RETURN)_2]]),"")</f>
        <v/>
      </c>
      <c r="P1005" s="91"/>
      <c r="Q1005" s="117" t="str">
        <f>IF(Stock[[#This Row],[BUYING QUANTITY]]&gt;0,Stock[[#This Row],[BUYING PRICE]]*(1+Stock[[#This Row],[% THRESHOLD (LOSS)]]),"")</f>
        <v/>
      </c>
      <c r="R1005" s="106"/>
      <c r="S1005" s="118" t="str">
        <f>IF(Stock[[#This Row],[CASH DIVIDEND]]&gt;0,Stock[[#This Row],[CASH DIVIDEND]]/(Stock[[#This Row],[BUYING PRICE]]*Stock[[#This Row],[BUYING QUANTITY]]),"")</f>
        <v/>
      </c>
      <c r="T1005" s="106"/>
      <c r="U1005" s="79"/>
      <c r="V1005" s="97"/>
      <c r="W1005" s="98"/>
      <c r="X1005" s="168"/>
      <c r="Y1005" s="126" t="str">
        <f>IF(Stock[[#This Row],[SELLING QUANTITY]]&gt;0,Stock[[#This Row],[SELLING PRICE]]*Stock[[#This Row],[SELLING QUANTITY]]*Stock[[#This Row],[% SELLING FEE]]+Stock[[#This Row],[SELLING PRICE]]*Stock[[#This Row],[SELLING QUANTITY]]*$D$12,"")</f>
        <v/>
      </c>
      <c r="Z1005" s="127">
        <f>Stock[[#This Row],[BUYING QUANTITY]]+Stock[[#This Row],[STOCK DIVIDEND]]-Stock[[#This Row],[SELLING QUANTITY]]</f>
        <v>0</v>
      </c>
      <c r="AA1005"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5" s="121">
        <f ca="1">IF(Stock[[#This Row],[SELLING DATE]]&gt;0,Stock[[#This Row],[SELLING DATE]]-Stock[[#This Row],[BUY DATE]]+1,IF(Stock[[#This Row],[BUY DATE]]=0,0,TODAY()-Stock[[#This Row],[BUY DATE]]+1))</f>
        <v>0</v>
      </c>
      <c r="AC1005" s="122" t="str">
        <f>IFERROR(Stock[[#This Row],[CASH DIVIDEND]]+Stock[[#This Row],[RETURN/(LOSS) FROM TRADING
(auto-fill)]],"")</f>
        <v/>
      </c>
      <c r="AD10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5" s="146" t="str">
        <f ca="1">IFERROR(IF(Stock[[#This Row],[HOLDING DAYS
(auto-fill)]]&lt;365,Stock[[#This Row],[% TOTAL RETURN/(LOSS)
(auto-fill)]]*365/Stock[[#This Row],[HOLDING DAYS
(auto-fill)]],POWER((1+Stock[[#This Row],[% TOTAL RETURN/(LOSS)
(auto-fill)]]),1/(Stock[[#This Row],[HOLDING DAYS
(auto-fill)]]/365))-1),"")</f>
        <v/>
      </c>
      <c r="AF1005" s="92"/>
      <c r="AG1005" s="149" t="str">
        <f>IF(Stock[[#This Row],[STATUS
(auto-fill)]]="HOLDING",Stock[[#This Row],[MARKET PRICE]]-Stock[[#This Row],[BUYING PRICE]],"")</f>
        <v/>
      </c>
      <c r="AH1005" s="143" t="str">
        <f>IFERROR(Stock[[#This Row],[CHANGE
(auto-fill)]]/Stock[[#This Row],[BUYING PRICE]],"")</f>
        <v/>
      </c>
      <c r="AI1005" s="129" t="str">
        <f>IF(Stock[[#This Row],[MARKET PRICE]]&gt;0,Stock[[#This Row],[MARKET PRICE]]*Stock[[#This Row],[REMAINING QUANTITY
(auto-fill)]],"")</f>
        <v/>
      </c>
    </row>
    <row r="1006" spans="2:35">
      <c r="B1006" s="112" t="str">
        <f>IF(AND(Stock[[#This Row],[BUYING QUANTITY]]&gt;0,Stock[[#This Row],[REMAINING QUANTITY
(auto-fill)]]=0),"SOLD OUT",
IF(AND(Stock[[#This Row],[BUYING QUANTITY]]&gt;0,Stock[[#This Row],[REMAINING QUANTITY
(auto-fill)]]&gt;0),"HOLDING",""))</f>
        <v/>
      </c>
      <c r="C1006" s="111">
        <f t="shared" si="15"/>
        <v>993</v>
      </c>
      <c r="D1006" s="79"/>
      <c r="E1006" s="80"/>
      <c r="F1006" s="162"/>
      <c r="G1006" s="85"/>
      <c r="H1006" s="86"/>
      <c r="I1006" s="164"/>
      <c r="J1006" s="115" t="str">
        <f>IF(Stock[[#This Row],[BUYING QUANTITY]]&gt;0,Stock[[#This Row],[BUYING PRICE]]*Stock[[#This Row],[BUYING QUANTITY]]*Stock[[#This Row],[% BUYING FEE]],"")</f>
        <v/>
      </c>
      <c r="K1006" s="89"/>
      <c r="L1006" s="90"/>
      <c r="M1006" s="117" t="str">
        <f>IF(Stock[[#This Row],[BUYING QUANTITY]]&gt;0,Stock[[#This Row],[BUYING PRICE]]*(1+Stock[[#This Row],[% THRESHOLD (RETURN)_1]]),"")</f>
        <v/>
      </c>
      <c r="N1006" s="91"/>
      <c r="O1006" s="117" t="str">
        <f>IF(Stock[[#This Row],[BUYING QUANTITY]]&gt;0,Stock[[#This Row],[BUYING PRICE]]*(1+Stock[[#This Row],[% THRESHOLD (RETURN)_2]]),"")</f>
        <v/>
      </c>
      <c r="P1006" s="91"/>
      <c r="Q1006" s="117" t="str">
        <f>IF(Stock[[#This Row],[BUYING QUANTITY]]&gt;0,Stock[[#This Row],[BUYING PRICE]]*(1+Stock[[#This Row],[% THRESHOLD (LOSS)]]),"")</f>
        <v/>
      </c>
      <c r="R1006" s="106"/>
      <c r="S1006" s="118" t="str">
        <f>IF(Stock[[#This Row],[CASH DIVIDEND]]&gt;0,Stock[[#This Row],[CASH DIVIDEND]]/(Stock[[#This Row],[BUYING PRICE]]*Stock[[#This Row],[BUYING QUANTITY]]),"")</f>
        <v/>
      </c>
      <c r="T1006" s="106"/>
      <c r="U1006" s="79"/>
      <c r="V1006" s="97"/>
      <c r="W1006" s="98"/>
      <c r="X1006" s="168"/>
      <c r="Y1006" s="126" t="str">
        <f>IF(Stock[[#This Row],[SELLING QUANTITY]]&gt;0,Stock[[#This Row],[SELLING PRICE]]*Stock[[#This Row],[SELLING QUANTITY]]*Stock[[#This Row],[% SELLING FEE]]+Stock[[#This Row],[SELLING PRICE]]*Stock[[#This Row],[SELLING QUANTITY]]*$D$12,"")</f>
        <v/>
      </c>
      <c r="Z1006" s="127">
        <f>Stock[[#This Row],[BUYING QUANTITY]]+Stock[[#This Row],[STOCK DIVIDEND]]-Stock[[#This Row],[SELLING QUANTITY]]</f>
        <v>0</v>
      </c>
      <c r="AA1006"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6" s="121">
        <f ca="1">IF(Stock[[#This Row],[SELLING DATE]]&gt;0,Stock[[#This Row],[SELLING DATE]]-Stock[[#This Row],[BUY DATE]]+1,IF(Stock[[#This Row],[BUY DATE]]=0,0,TODAY()-Stock[[#This Row],[BUY DATE]]+1))</f>
        <v>0</v>
      </c>
      <c r="AC1006" s="122" t="str">
        <f>IFERROR(Stock[[#This Row],[CASH DIVIDEND]]+Stock[[#This Row],[RETURN/(LOSS) FROM TRADING
(auto-fill)]],"")</f>
        <v/>
      </c>
      <c r="AD10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6" s="146" t="str">
        <f ca="1">IFERROR(IF(Stock[[#This Row],[HOLDING DAYS
(auto-fill)]]&lt;365,Stock[[#This Row],[% TOTAL RETURN/(LOSS)
(auto-fill)]]*365/Stock[[#This Row],[HOLDING DAYS
(auto-fill)]],POWER((1+Stock[[#This Row],[% TOTAL RETURN/(LOSS)
(auto-fill)]]),1/(Stock[[#This Row],[HOLDING DAYS
(auto-fill)]]/365))-1),"")</f>
        <v/>
      </c>
      <c r="AF1006" s="92"/>
      <c r="AG1006" s="149" t="str">
        <f>IF(Stock[[#This Row],[STATUS
(auto-fill)]]="HOLDING",Stock[[#This Row],[MARKET PRICE]]-Stock[[#This Row],[BUYING PRICE]],"")</f>
        <v/>
      </c>
      <c r="AH1006" s="143" t="str">
        <f>IFERROR(Stock[[#This Row],[CHANGE
(auto-fill)]]/Stock[[#This Row],[BUYING PRICE]],"")</f>
        <v/>
      </c>
      <c r="AI1006" s="129" t="str">
        <f>IF(Stock[[#This Row],[MARKET PRICE]]&gt;0,Stock[[#This Row],[MARKET PRICE]]*Stock[[#This Row],[REMAINING QUANTITY
(auto-fill)]],"")</f>
        <v/>
      </c>
    </row>
    <row r="1007" spans="2:35">
      <c r="B1007" s="112" t="str">
        <f>IF(AND(Stock[[#This Row],[BUYING QUANTITY]]&gt;0,Stock[[#This Row],[REMAINING QUANTITY
(auto-fill)]]=0),"SOLD OUT",
IF(AND(Stock[[#This Row],[BUYING QUANTITY]]&gt;0,Stock[[#This Row],[REMAINING QUANTITY
(auto-fill)]]&gt;0),"HOLDING",""))</f>
        <v/>
      </c>
      <c r="C1007" s="111">
        <f t="shared" si="15"/>
        <v>994</v>
      </c>
      <c r="D1007" s="79"/>
      <c r="E1007" s="80"/>
      <c r="F1007" s="162"/>
      <c r="G1007" s="85"/>
      <c r="H1007" s="86"/>
      <c r="I1007" s="164"/>
      <c r="J1007" s="115" t="str">
        <f>IF(Stock[[#This Row],[BUYING QUANTITY]]&gt;0,Stock[[#This Row],[BUYING PRICE]]*Stock[[#This Row],[BUYING QUANTITY]]*Stock[[#This Row],[% BUYING FEE]],"")</f>
        <v/>
      </c>
      <c r="K1007" s="89"/>
      <c r="L1007" s="90"/>
      <c r="M1007" s="117" t="str">
        <f>IF(Stock[[#This Row],[BUYING QUANTITY]]&gt;0,Stock[[#This Row],[BUYING PRICE]]*(1+Stock[[#This Row],[% THRESHOLD (RETURN)_1]]),"")</f>
        <v/>
      </c>
      <c r="N1007" s="91"/>
      <c r="O1007" s="117" t="str">
        <f>IF(Stock[[#This Row],[BUYING QUANTITY]]&gt;0,Stock[[#This Row],[BUYING PRICE]]*(1+Stock[[#This Row],[% THRESHOLD (RETURN)_2]]),"")</f>
        <v/>
      </c>
      <c r="P1007" s="91"/>
      <c r="Q1007" s="117" t="str">
        <f>IF(Stock[[#This Row],[BUYING QUANTITY]]&gt;0,Stock[[#This Row],[BUYING PRICE]]*(1+Stock[[#This Row],[% THRESHOLD (LOSS)]]),"")</f>
        <v/>
      </c>
      <c r="R1007" s="106"/>
      <c r="S1007" s="118" t="str">
        <f>IF(Stock[[#This Row],[CASH DIVIDEND]]&gt;0,Stock[[#This Row],[CASH DIVIDEND]]/(Stock[[#This Row],[BUYING PRICE]]*Stock[[#This Row],[BUYING QUANTITY]]),"")</f>
        <v/>
      </c>
      <c r="T1007" s="106"/>
      <c r="U1007" s="79"/>
      <c r="V1007" s="97"/>
      <c r="W1007" s="98"/>
      <c r="X1007" s="168"/>
      <c r="Y1007" s="126" t="str">
        <f>IF(Stock[[#This Row],[SELLING QUANTITY]]&gt;0,Stock[[#This Row],[SELLING PRICE]]*Stock[[#This Row],[SELLING QUANTITY]]*Stock[[#This Row],[% SELLING FEE]]+Stock[[#This Row],[SELLING PRICE]]*Stock[[#This Row],[SELLING QUANTITY]]*$D$12,"")</f>
        <v/>
      </c>
      <c r="Z1007" s="127">
        <f>Stock[[#This Row],[BUYING QUANTITY]]+Stock[[#This Row],[STOCK DIVIDEND]]-Stock[[#This Row],[SELLING QUANTITY]]</f>
        <v>0</v>
      </c>
      <c r="AA1007"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7" s="121">
        <f ca="1">IF(Stock[[#This Row],[SELLING DATE]]&gt;0,Stock[[#This Row],[SELLING DATE]]-Stock[[#This Row],[BUY DATE]]+1,IF(Stock[[#This Row],[BUY DATE]]=0,0,TODAY()-Stock[[#This Row],[BUY DATE]]+1))</f>
        <v>0</v>
      </c>
      <c r="AC1007" s="122" t="str">
        <f>IFERROR(Stock[[#This Row],[CASH DIVIDEND]]+Stock[[#This Row],[RETURN/(LOSS) FROM TRADING
(auto-fill)]],"")</f>
        <v/>
      </c>
      <c r="AD10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7" s="146" t="str">
        <f ca="1">IFERROR(IF(Stock[[#This Row],[HOLDING DAYS
(auto-fill)]]&lt;365,Stock[[#This Row],[% TOTAL RETURN/(LOSS)
(auto-fill)]]*365/Stock[[#This Row],[HOLDING DAYS
(auto-fill)]],POWER((1+Stock[[#This Row],[% TOTAL RETURN/(LOSS)
(auto-fill)]]),1/(Stock[[#This Row],[HOLDING DAYS
(auto-fill)]]/365))-1),"")</f>
        <v/>
      </c>
      <c r="AF1007" s="92"/>
      <c r="AG1007" s="149" t="str">
        <f>IF(Stock[[#This Row],[STATUS
(auto-fill)]]="HOLDING",Stock[[#This Row],[MARKET PRICE]]-Stock[[#This Row],[BUYING PRICE]],"")</f>
        <v/>
      </c>
      <c r="AH1007" s="143" t="str">
        <f>IFERROR(Stock[[#This Row],[CHANGE
(auto-fill)]]/Stock[[#This Row],[BUYING PRICE]],"")</f>
        <v/>
      </c>
      <c r="AI1007" s="129" t="str">
        <f>IF(Stock[[#This Row],[MARKET PRICE]]&gt;0,Stock[[#This Row],[MARKET PRICE]]*Stock[[#This Row],[REMAINING QUANTITY
(auto-fill)]],"")</f>
        <v/>
      </c>
    </row>
    <row r="1008" spans="2:35">
      <c r="B1008" s="112" t="str">
        <f>IF(AND(Stock[[#This Row],[BUYING QUANTITY]]&gt;0,Stock[[#This Row],[REMAINING QUANTITY
(auto-fill)]]=0),"SOLD OUT",
IF(AND(Stock[[#This Row],[BUYING QUANTITY]]&gt;0,Stock[[#This Row],[REMAINING QUANTITY
(auto-fill)]]&gt;0),"HOLDING",""))</f>
        <v/>
      </c>
      <c r="C1008" s="111">
        <f t="shared" si="15"/>
        <v>995</v>
      </c>
      <c r="D1008" s="79"/>
      <c r="E1008" s="80"/>
      <c r="F1008" s="162"/>
      <c r="G1008" s="85"/>
      <c r="H1008" s="86"/>
      <c r="I1008" s="164"/>
      <c r="J1008" s="115" t="str">
        <f>IF(Stock[[#This Row],[BUYING QUANTITY]]&gt;0,Stock[[#This Row],[BUYING PRICE]]*Stock[[#This Row],[BUYING QUANTITY]]*Stock[[#This Row],[% BUYING FEE]],"")</f>
        <v/>
      </c>
      <c r="K1008" s="89"/>
      <c r="L1008" s="90"/>
      <c r="M1008" s="117" t="str">
        <f>IF(Stock[[#This Row],[BUYING QUANTITY]]&gt;0,Stock[[#This Row],[BUYING PRICE]]*(1+Stock[[#This Row],[% THRESHOLD (RETURN)_1]]),"")</f>
        <v/>
      </c>
      <c r="N1008" s="91"/>
      <c r="O1008" s="117" t="str">
        <f>IF(Stock[[#This Row],[BUYING QUANTITY]]&gt;0,Stock[[#This Row],[BUYING PRICE]]*(1+Stock[[#This Row],[% THRESHOLD (RETURN)_2]]),"")</f>
        <v/>
      </c>
      <c r="P1008" s="91"/>
      <c r="Q1008" s="117" t="str">
        <f>IF(Stock[[#This Row],[BUYING QUANTITY]]&gt;0,Stock[[#This Row],[BUYING PRICE]]*(1+Stock[[#This Row],[% THRESHOLD (LOSS)]]),"")</f>
        <v/>
      </c>
      <c r="R1008" s="106"/>
      <c r="S1008" s="118" t="str">
        <f>IF(Stock[[#This Row],[CASH DIVIDEND]]&gt;0,Stock[[#This Row],[CASH DIVIDEND]]/(Stock[[#This Row],[BUYING PRICE]]*Stock[[#This Row],[BUYING QUANTITY]]),"")</f>
        <v/>
      </c>
      <c r="T1008" s="106"/>
      <c r="U1008" s="79"/>
      <c r="V1008" s="97"/>
      <c r="W1008" s="98"/>
      <c r="X1008" s="168"/>
      <c r="Y1008" s="126" t="str">
        <f>IF(Stock[[#This Row],[SELLING QUANTITY]]&gt;0,Stock[[#This Row],[SELLING PRICE]]*Stock[[#This Row],[SELLING QUANTITY]]*Stock[[#This Row],[% SELLING FEE]]+Stock[[#This Row],[SELLING PRICE]]*Stock[[#This Row],[SELLING QUANTITY]]*$D$12,"")</f>
        <v/>
      </c>
      <c r="Z1008" s="127">
        <f>Stock[[#This Row],[BUYING QUANTITY]]+Stock[[#This Row],[STOCK DIVIDEND]]-Stock[[#This Row],[SELLING QUANTITY]]</f>
        <v>0</v>
      </c>
      <c r="AA1008"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8" s="121">
        <f ca="1">IF(Stock[[#This Row],[SELLING DATE]]&gt;0,Stock[[#This Row],[SELLING DATE]]-Stock[[#This Row],[BUY DATE]]+1,IF(Stock[[#This Row],[BUY DATE]]=0,0,TODAY()-Stock[[#This Row],[BUY DATE]]+1))</f>
        <v>0</v>
      </c>
      <c r="AC1008" s="122" t="str">
        <f>IFERROR(Stock[[#This Row],[CASH DIVIDEND]]+Stock[[#This Row],[RETURN/(LOSS) FROM TRADING
(auto-fill)]],"")</f>
        <v/>
      </c>
      <c r="AD10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8" s="146" t="str">
        <f ca="1">IFERROR(IF(Stock[[#This Row],[HOLDING DAYS
(auto-fill)]]&lt;365,Stock[[#This Row],[% TOTAL RETURN/(LOSS)
(auto-fill)]]*365/Stock[[#This Row],[HOLDING DAYS
(auto-fill)]],POWER((1+Stock[[#This Row],[% TOTAL RETURN/(LOSS)
(auto-fill)]]),1/(Stock[[#This Row],[HOLDING DAYS
(auto-fill)]]/365))-1),"")</f>
        <v/>
      </c>
      <c r="AF1008" s="92"/>
      <c r="AG1008" s="149" t="str">
        <f>IF(Stock[[#This Row],[STATUS
(auto-fill)]]="HOLDING",Stock[[#This Row],[MARKET PRICE]]-Stock[[#This Row],[BUYING PRICE]],"")</f>
        <v/>
      </c>
      <c r="AH1008" s="143" t="str">
        <f>IFERROR(Stock[[#This Row],[CHANGE
(auto-fill)]]/Stock[[#This Row],[BUYING PRICE]],"")</f>
        <v/>
      </c>
      <c r="AI1008" s="129" t="str">
        <f>IF(Stock[[#This Row],[MARKET PRICE]]&gt;0,Stock[[#This Row],[MARKET PRICE]]*Stock[[#This Row],[REMAINING QUANTITY
(auto-fill)]],"")</f>
        <v/>
      </c>
    </row>
    <row r="1009" spans="2:35">
      <c r="B1009" s="112" t="str">
        <f>IF(AND(Stock[[#This Row],[BUYING QUANTITY]]&gt;0,Stock[[#This Row],[REMAINING QUANTITY
(auto-fill)]]=0),"SOLD OUT",
IF(AND(Stock[[#This Row],[BUYING QUANTITY]]&gt;0,Stock[[#This Row],[REMAINING QUANTITY
(auto-fill)]]&gt;0),"HOLDING",""))</f>
        <v/>
      </c>
      <c r="C1009" s="111">
        <f t="shared" si="15"/>
        <v>996</v>
      </c>
      <c r="D1009" s="79"/>
      <c r="E1009" s="80"/>
      <c r="F1009" s="162"/>
      <c r="G1009" s="85"/>
      <c r="H1009" s="86"/>
      <c r="I1009" s="164"/>
      <c r="J1009" s="115" t="str">
        <f>IF(Stock[[#This Row],[BUYING QUANTITY]]&gt;0,Stock[[#This Row],[BUYING PRICE]]*Stock[[#This Row],[BUYING QUANTITY]]*Stock[[#This Row],[% BUYING FEE]],"")</f>
        <v/>
      </c>
      <c r="K1009" s="89"/>
      <c r="L1009" s="90"/>
      <c r="M1009" s="117" t="str">
        <f>IF(Stock[[#This Row],[BUYING QUANTITY]]&gt;0,Stock[[#This Row],[BUYING PRICE]]*(1+Stock[[#This Row],[% THRESHOLD (RETURN)_1]]),"")</f>
        <v/>
      </c>
      <c r="N1009" s="91"/>
      <c r="O1009" s="117" t="str">
        <f>IF(Stock[[#This Row],[BUYING QUANTITY]]&gt;0,Stock[[#This Row],[BUYING PRICE]]*(1+Stock[[#This Row],[% THRESHOLD (RETURN)_2]]),"")</f>
        <v/>
      </c>
      <c r="P1009" s="91"/>
      <c r="Q1009" s="117" t="str">
        <f>IF(Stock[[#This Row],[BUYING QUANTITY]]&gt;0,Stock[[#This Row],[BUYING PRICE]]*(1+Stock[[#This Row],[% THRESHOLD (LOSS)]]),"")</f>
        <v/>
      </c>
      <c r="R1009" s="106"/>
      <c r="S1009" s="118" t="str">
        <f>IF(Stock[[#This Row],[CASH DIVIDEND]]&gt;0,Stock[[#This Row],[CASH DIVIDEND]]/(Stock[[#This Row],[BUYING PRICE]]*Stock[[#This Row],[BUYING QUANTITY]]),"")</f>
        <v/>
      </c>
      <c r="T1009" s="106"/>
      <c r="U1009" s="79"/>
      <c r="V1009" s="97"/>
      <c r="W1009" s="98"/>
      <c r="X1009" s="168"/>
      <c r="Y1009" s="126" t="str">
        <f>IF(Stock[[#This Row],[SELLING QUANTITY]]&gt;0,Stock[[#This Row],[SELLING PRICE]]*Stock[[#This Row],[SELLING QUANTITY]]*Stock[[#This Row],[% SELLING FEE]]+Stock[[#This Row],[SELLING PRICE]]*Stock[[#This Row],[SELLING QUANTITY]]*$D$12,"")</f>
        <v/>
      </c>
      <c r="Z1009" s="127">
        <f>Stock[[#This Row],[BUYING QUANTITY]]+Stock[[#This Row],[STOCK DIVIDEND]]-Stock[[#This Row],[SELLING QUANTITY]]</f>
        <v>0</v>
      </c>
      <c r="AA1009"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09" s="121">
        <f ca="1">IF(Stock[[#This Row],[SELLING DATE]]&gt;0,Stock[[#This Row],[SELLING DATE]]-Stock[[#This Row],[BUY DATE]]+1,IF(Stock[[#This Row],[BUY DATE]]=0,0,TODAY()-Stock[[#This Row],[BUY DATE]]+1))</f>
        <v>0</v>
      </c>
      <c r="AC1009" s="122" t="str">
        <f>IFERROR(Stock[[#This Row],[CASH DIVIDEND]]+Stock[[#This Row],[RETURN/(LOSS) FROM TRADING
(auto-fill)]],"")</f>
        <v/>
      </c>
      <c r="AD10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09" s="146" t="str">
        <f ca="1">IFERROR(IF(Stock[[#This Row],[HOLDING DAYS
(auto-fill)]]&lt;365,Stock[[#This Row],[% TOTAL RETURN/(LOSS)
(auto-fill)]]*365/Stock[[#This Row],[HOLDING DAYS
(auto-fill)]],POWER((1+Stock[[#This Row],[% TOTAL RETURN/(LOSS)
(auto-fill)]]),1/(Stock[[#This Row],[HOLDING DAYS
(auto-fill)]]/365))-1),"")</f>
        <v/>
      </c>
      <c r="AF1009" s="92"/>
      <c r="AG1009" s="149" t="str">
        <f>IF(Stock[[#This Row],[STATUS
(auto-fill)]]="HOLDING",Stock[[#This Row],[MARKET PRICE]]-Stock[[#This Row],[BUYING PRICE]],"")</f>
        <v/>
      </c>
      <c r="AH1009" s="143" t="str">
        <f>IFERROR(Stock[[#This Row],[CHANGE
(auto-fill)]]/Stock[[#This Row],[BUYING PRICE]],"")</f>
        <v/>
      </c>
      <c r="AI1009" s="129" t="str">
        <f>IF(Stock[[#This Row],[MARKET PRICE]]&gt;0,Stock[[#This Row],[MARKET PRICE]]*Stock[[#This Row],[REMAINING QUANTITY
(auto-fill)]],"")</f>
        <v/>
      </c>
    </row>
    <row r="1010" spans="2:35">
      <c r="B1010" s="112" t="str">
        <f>IF(AND(Stock[[#This Row],[BUYING QUANTITY]]&gt;0,Stock[[#This Row],[REMAINING QUANTITY
(auto-fill)]]=0),"SOLD OUT",
IF(AND(Stock[[#This Row],[BUYING QUANTITY]]&gt;0,Stock[[#This Row],[REMAINING QUANTITY
(auto-fill)]]&gt;0),"HOLDING",""))</f>
        <v/>
      </c>
      <c r="C1010" s="111">
        <f t="shared" si="15"/>
        <v>997</v>
      </c>
      <c r="D1010" s="79"/>
      <c r="E1010" s="80"/>
      <c r="F1010" s="162"/>
      <c r="G1010" s="85"/>
      <c r="H1010" s="86"/>
      <c r="I1010" s="164"/>
      <c r="J1010" s="115" t="str">
        <f>IF(Stock[[#This Row],[BUYING QUANTITY]]&gt;0,Stock[[#This Row],[BUYING PRICE]]*Stock[[#This Row],[BUYING QUANTITY]]*Stock[[#This Row],[% BUYING FEE]],"")</f>
        <v/>
      </c>
      <c r="K1010" s="89"/>
      <c r="L1010" s="90"/>
      <c r="M1010" s="117" t="str">
        <f>IF(Stock[[#This Row],[BUYING QUANTITY]]&gt;0,Stock[[#This Row],[BUYING PRICE]]*(1+Stock[[#This Row],[% THRESHOLD (RETURN)_1]]),"")</f>
        <v/>
      </c>
      <c r="N1010" s="91"/>
      <c r="O1010" s="117" t="str">
        <f>IF(Stock[[#This Row],[BUYING QUANTITY]]&gt;0,Stock[[#This Row],[BUYING PRICE]]*(1+Stock[[#This Row],[% THRESHOLD (RETURN)_2]]),"")</f>
        <v/>
      </c>
      <c r="P1010" s="91"/>
      <c r="Q1010" s="117" t="str">
        <f>IF(Stock[[#This Row],[BUYING QUANTITY]]&gt;0,Stock[[#This Row],[BUYING PRICE]]*(1+Stock[[#This Row],[% THRESHOLD (LOSS)]]),"")</f>
        <v/>
      </c>
      <c r="R1010" s="106"/>
      <c r="S1010" s="118" t="str">
        <f>IF(Stock[[#This Row],[CASH DIVIDEND]]&gt;0,Stock[[#This Row],[CASH DIVIDEND]]/(Stock[[#This Row],[BUYING PRICE]]*Stock[[#This Row],[BUYING QUANTITY]]),"")</f>
        <v/>
      </c>
      <c r="T1010" s="106"/>
      <c r="U1010" s="79"/>
      <c r="V1010" s="97"/>
      <c r="W1010" s="98"/>
      <c r="X1010" s="168"/>
      <c r="Y1010" s="126" t="str">
        <f>IF(Stock[[#This Row],[SELLING QUANTITY]]&gt;0,Stock[[#This Row],[SELLING PRICE]]*Stock[[#This Row],[SELLING QUANTITY]]*Stock[[#This Row],[% SELLING FEE]]+Stock[[#This Row],[SELLING PRICE]]*Stock[[#This Row],[SELLING QUANTITY]]*$D$12,"")</f>
        <v/>
      </c>
      <c r="Z1010" s="127">
        <f>Stock[[#This Row],[BUYING QUANTITY]]+Stock[[#This Row],[STOCK DIVIDEND]]-Stock[[#This Row],[SELLING QUANTITY]]</f>
        <v>0</v>
      </c>
      <c r="AA1010"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0" s="121">
        <f ca="1">IF(Stock[[#This Row],[SELLING DATE]]&gt;0,Stock[[#This Row],[SELLING DATE]]-Stock[[#This Row],[BUY DATE]]+1,IF(Stock[[#This Row],[BUY DATE]]=0,0,TODAY()-Stock[[#This Row],[BUY DATE]]+1))</f>
        <v>0</v>
      </c>
      <c r="AC1010" s="122" t="str">
        <f>IFERROR(Stock[[#This Row],[CASH DIVIDEND]]+Stock[[#This Row],[RETURN/(LOSS) FROM TRADING
(auto-fill)]],"")</f>
        <v/>
      </c>
      <c r="AD10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0" s="146" t="str">
        <f ca="1">IFERROR(IF(Stock[[#This Row],[HOLDING DAYS
(auto-fill)]]&lt;365,Stock[[#This Row],[% TOTAL RETURN/(LOSS)
(auto-fill)]]*365/Stock[[#This Row],[HOLDING DAYS
(auto-fill)]],POWER((1+Stock[[#This Row],[% TOTAL RETURN/(LOSS)
(auto-fill)]]),1/(Stock[[#This Row],[HOLDING DAYS
(auto-fill)]]/365))-1),"")</f>
        <v/>
      </c>
      <c r="AF1010" s="92"/>
      <c r="AG1010" s="149" t="str">
        <f>IF(Stock[[#This Row],[STATUS
(auto-fill)]]="HOLDING",Stock[[#This Row],[MARKET PRICE]]-Stock[[#This Row],[BUYING PRICE]],"")</f>
        <v/>
      </c>
      <c r="AH1010" s="143" t="str">
        <f>IFERROR(Stock[[#This Row],[CHANGE
(auto-fill)]]/Stock[[#This Row],[BUYING PRICE]],"")</f>
        <v/>
      </c>
      <c r="AI1010" s="129" t="str">
        <f>IF(Stock[[#This Row],[MARKET PRICE]]&gt;0,Stock[[#This Row],[MARKET PRICE]]*Stock[[#This Row],[REMAINING QUANTITY
(auto-fill)]],"")</f>
        <v/>
      </c>
    </row>
    <row r="1011" spans="2:35">
      <c r="B1011" s="112" t="str">
        <f>IF(AND(Stock[[#This Row],[BUYING QUANTITY]]&gt;0,Stock[[#This Row],[REMAINING QUANTITY
(auto-fill)]]=0),"SOLD OUT",
IF(AND(Stock[[#This Row],[BUYING QUANTITY]]&gt;0,Stock[[#This Row],[REMAINING QUANTITY
(auto-fill)]]&gt;0),"HOLDING",""))</f>
        <v/>
      </c>
      <c r="C1011" s="111">
        <f t="shared" si="15"/>
        <v>998</v>
      </c>
      <c r="D1011" s="79"/>
      <c r="E1011" s="80"/>
      <c r="F1011" s="162"/>
      <c r="G1011" s="85"/>
      <c r="H1011" s="86"/>
      <c r="I1011" s="164"/>
      <c r="J1011" s="115" t="str">
        <f>IF(Stock[[#This Row],[BUYING QUANTITY]]&gt;0,Stock[[#This Row],[BUYING PRICE]]*Stock[[#This Row],[BUYING QUANTITY]]*Stock[[#This Row],[% BUYING FEE]],"")</f>
        <v/>
      </c>
      <c r="K1011" s="89"/>
      <c r="L1011" s="90"/>
      <c r="M1011" s="117" t="str">
        <f>IF(Stock[[#This Row],[BUYING QUANTITY]]&gt;0,Stock[[#This Row],[BUYING PRICE]]*(1+Stock[[#This Row],[% THRESHOLD (RETURN)_1]]),"")</f>
        <v/>
      </c>
      <c r="N1011" s="91"/>
      <c r="O1011" s="117" t="str">
        <f>IF(Stock[[#This Row],[BUYING QUANTITY]]&gt;0,Stock[[#This Row],[BUYING PRICE]]*(1+Stock[[#This Row],[% THRESHOLD (RETURN)_2]]),"")</f>
        <v/>
      </c>
      <c r="P1011" s="91"/>
      <c r="Q1011" s="117" t="str">
        <f>IF(Stock[[#This Row],[BUYING QUANTITY]]&gt;0,Stock[[#This Row],[BUYING PRICE]]*(1+Stock[[#This Row],[% THRESHOLD (LOSS)]]),"")</f>
        <v/>
      </c>
      <c r="R1011" s="106"/>
      <c r="S1011" s="118" t="str">
        <f>IF(Stock[[#This Row],[CASH DIVIDEND]]&gt;0,Stock[[#This Row],[CASH DIVIDEND]]/(Stock[[#This Row],[BUYING PRICE]]*Stock[[#This Row],[BUYING QUANTITY]]),"")</f>
        <v/>
      </c>
      <c r="T1011" s="106"/>
      <c r="U1011" s="79"/>
      <c r="V1011" s="97"/>
      <c r="W1011" s="98"/>
      <c r="X1011" s="168"/>
      <c r="Y1011" s="126" t="str">
        <f>IF(Stock[[#This Row],[SELLING QUANTITY]]&gt;0,Stock[[#This Row],[SELLING PRICE]]*Stock[[#This Row],[SELLING QUANTITY]]*Stock[[#This Row],[% SELLING FEE]]+Stock[[#This Row],[SELLING PRICE]]*Stock[[#This Row],[SELLING QUANTITY]]*$D$12,"")</f>
        <v/>
      </c>
      <c r="Z1011" s="127">
        <f>Stock[[#This Row],[BUYING QUANTITY]]+Stock[[#This Row],[STOCK DIVIDEND]]-Stock[[#This Row],[SELLING QUANTITY]]</f>
        <v>0</v>
      </c>
      <c r="AA1011"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1" s="121">
        <f ca="1">IF(Stock[[#This Row],[SELLING DATE]]&gt;0,Stock[[#This Row],[SELLING DATE]]-Stock[[#This Row],[BUY DATE]]+1,IF(Stock[[#This Row],[BUY DATE]]=0,0,TODAY()-Stock[[#This Row],[BUY DATE]]+1))</f>
        <v>0</v>
      </c>
      <c r="AC1011" s="122" t="str">
        <f>IFERROR(Stock[[#This Row],[CASH DIVIDEND]]+Stock[[#This Row],[RETURN/(LOSS) FROM TRADING
(auto-fill)]],"")</f>
        <v/>
      </c>
      <c r="AD10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1" s="146" t="str">
        <f ca="1">IFERROR(IF(Stock[[#This Row],[HOLDING DAYS
(auto-fill)]]&lt;365,Stock[[#This Row],[% TOTAL RETURN/(LOSS)
(auto-fill)]]*365/Stock[[#This Row],[HOLDING DAYS
(auto-fill)]],POWER((1+Stock[[#This Row],[% TOTAL RETURN/(LOSS)
(auto-fill)]]),1/(Stock[[#This Row],[HOLDING DAYS
(auto-fill)]]/365))-1),"")</f>
        <v/>
      </c>
      <c r="AF1011" s="92"/>
      <c r="AG1011" s="149" t="str">
        <f>IF(Stock[[#This Row],[STATUS
(auto-fill)]]="HOLDING",Stock[[#This Row],[MARKET PRICE]]-Stock[[#This Row],[BUYING PRICE]],"")</f>
        <v/>
      </c>
      <c r="AH1011" s="143" t="str">
        <f>IFERROR(Stock[[#This Row],[CHANGE
(auto-fill)]]/Stock[[#This Row],[BUYING PRICE]],"")</f>
        <v/>
      </c>
      <c r="AI1011" s="129" t="str">
        <f>IF(Stock[[#This Row],[MARKET PRICE]]&gt;0,Stock[[#This Row],[MARKET PRICE]]*Stock[[#This Row],[REMAINING QUANTITY
(auto-fill)]],"")</f>
        <v/>
      </c>
    </row>
    <row r="1012" spans="2:35">
      <c r="B1012" s="112" t="str">
        <f>IF(AND(Stock[[#This Row],[BUYING QUANTITY]]&gt;0,Stock[[#This Row],[REMAINING QUANTITY
(auto-fill)]]=0),"SOLD OUT",
IF(AND(Stock[[#This Row],[BUYING QUANTITY]]&gt;0,Stock[[#This Row],[REMAINING QUANTITY
(auto-fill)]]&gt;0),"HOLDING",""))</f>
        <v/>
      </c>
      <c r="C1012" s="111">
        <f t="shared" si="15"/>
        <v>999</v>
      </c>
      <c r="D1012" s="79"/>
      <c r="E1012" s="80"/>
      <c r="F1012" s="162"/>
      <c r="G1012" s="85"/>
      <c r="H1012" s="86"/>
      <c r="I1012" s="164"/>
      <c r="J1012" s="115" t="str">
        <f>IF(Stock[[#This Row],[BUYING QUANTITY]]&gt;0,Stock[[#This Row],[BUYING PRICE]]*Stock[[#This Row],[BUYING QUANTITY]]*Stock[[#This Row],[% BUYING FEE]],"")</f>
        <v/>
      </c>
      <c r="K1012" s="89"/>
      <c r="L1012" s="90"/>
      <c r="M1012" s="117" t="str">
        <f>IF(Stock[[#This Row],[BUYING QUANTITY]]&gt;0,Stock[[#This Row],[BUYING PRICE]]*(1+Stock[[#This Row],[% THRESHOLD (RETURN)_1]]),"")</f>
        <v/>
      </c>
      <c r="N1012" s="91"/>
      <c r="O1012" s="117" t="str">
        <f>IF(Stock[[#This Row],[BUYING QUANTITY]]&gt;0,Stock[[#This Row],[BUYING PRICE]]*(1+Stock[[#This Row],[% THRESHOLD (RETURN)_2]]),"")</f>
        <v/>
      </c>
      <c r="P1012" s="91"/>
      <c r="Q1012" s="117" t="str">
        <f>IF(Stock[[#This Row],[BUYING QUANTITY]]&gt;0,Stock[[#This Row],[BUYING PRICE]]*(1+Stock[[#This Row],[% THRESHOLD (LOSS)]]),"")</f>
        <v/>
      </c>
      <c r="R1012" s="106"/>
      <c r="S1012" s="118" t="str">
        <f>IF(Stock[[#This Row],[CASH DIVIDEND]]&gt;0,Stock[[#This Row],[CASH DIVIDEND]]/(Stock[[#This Row],[BUYING PRICE]]*Stock[[#This Row],[BUYING QUANTITY]]),"")</f>
        <v/>
      </c>
      <c r="T1012" s="106"/>
      <c r="U1012" s="79"/>
      <c r="V1012" s="97"/>
      <c r="W1012" s="98"/>
      <c r="X1012" s="168"/>
      <c r="Y1012" s="126" t="str">
        <f>IF(Stock[[#This Row],[SELLING QUANTITY]]&gt;0,Stock[[#This Row],[SELLING PRICE]]*Stock[[#This Row],[SELLING QUANTITY]]*Stock[[#This Row],[% SELLING FEE]]+Stock[[#This Row],[SELLING PRICE]]*Stock[[#This Row],[SELLING QUANTITY]]*$D$12,"")</f>
        <v/>
      </c>
      <c r="Z1012" s="127">
        <f>Stock[[#This Row],[BUYING QUANTITY]]+Stock[[#This Row],[STOCK DIVIDEND]]-Stock[[#This Row],[SELLING QUANTITY]]</f>
        <v>0</v>
      </c>
      <c r="AA1012"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2" s="121">
        <f ca="1">IF(Stock[[#This Row],[SELLING DATE]]&gt;0,Stock[[#This Row],[SELLING DATE]]-Stock[[#This Row],[BUY DATE]]+1,IF(Stock[[#This Row],[BUY DATE]]=0,0,TODAY()-Stock[[#This Row],[BUY DATE]]+1))</f>
        <v>0</v>
      </c>
      <c r="AC1012" s="122" t="str">
        <f>IFERROR(Stock[[#This Row],[CASH DIVIDEND]]+Stock[[#This Row],[RETURN/(LOSS) FROM TRADING
(auto-fill)]],"")</f>
        <v/>
      </c>
      <c r="AD10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2" s="146" t="str">
        <f ca="1">IFERROR(IF(Stock[[#This Row],[HOLDING DAYS
(auto-fill)]]&lt;365,Stock[[#This Row],[% TOTAL RETURN/(LOSS)
(auto-fill)]]*365/Stock[[#This Row],[HOLDING DAYS
(auto-fill)]],POWER((1+Stock[[#This Row],[% TOTAL RETURN/(LOSS)
(auto-fill)]]),1/(Stock[[#This Row],[HOLDING DAYS
(auto-fill)]]/365))-1),"")</f>
        <v/>
      </c>
      <c r="AF1012" s="92"/>
      <c r="AG1012" s="149" t="str">
        <f>IF(Stock[[#This Row],[STATUS
(auto-fill)]]="HOLDING",Stock[[#This Row],[MARKET PRICE]]-Stock[[#This Row],[BUYING PRICE]],"")</f>
        <v/>
      </c>
      <c r="AH1012" s="143" t="str">
        <f>IFERROR(Stock[[#This Row],[CHANGE
(auto-fill)]]/Stock[[#This Row],[BUYING PRICE]],"")</f>
        <v/>
      </c>
      <c r="AI1012" s="129" t="str">
        <f>IF(Stock[[#This Row],[MARKET PRICE]]&gt;0,Stock[[#This Row],[MARKET PRICE]]*Stock[[#This Row],[REMAINING QUANTITY
(auto-fill)]],"")</f>
        <v/>
      </c>
    </row>
    <row r="1013" spans="2:35">
      <c r="B1013" s="112" t="str">
        <f>IF(AND(Stock[[#This Row],[BUYING QUANTITY]]&gt;0,Stock[[#This Row],[REMAINING QUANTITY
(auto-fill)]]=0),"SOLD OUT",
IF(AND(Stock[[#This Row],[BUYING QUANTITY]]&gt;0,Stock[[#This Row],[REMAINING QUANTITY
(auto-fill)]]&gt;0),"HOLDING",""))</f>
        <v/>
      </c>
      <c r="C1013" s="111">
        <f t="shared" si="15"/>
        <v>1000</v>
      </c>
      <c r="D1013" s="79"/>
      <c r="E1013" s="80"/>
      <c r="F1013" s="162"/>
      <c r="G1013" s="85"/>
      <c r="H1013" s="86"/>
      <c r="I1013" s="164"/>
      <c r="J1013" s="115" t="str">
        <f>IF(Stock[[#This Row],[BUYING QUANTITY]]&gt;0,Stock[[#This Row],[BUYING PRICE]]*Stock[[#This Row],[BUYING QUANTITY]]*Stock[[#This Row],[% BUYING FEE]],"")</f>
        <v/>
      </c>
      <c r="K1013" s="89"/>
      <c r="L1013" s="90"/>
      <c r="M1013" s="117" t="str">
        <f>IF(Stock[[#This Row],[BUYING QUANTITY]]&gt;0,Stock[[#This Row],[BUYING PRICE]]*(1+Stock[[#This Row],[% THRESHOLD (RETURN)_1]]),"")</f>
        <v/>
      </c>
      <c r="N1013" s="91"/>
      <c r="O1013" s="117" t="str">
        <f>IF(Stock[[#This Row],[BUYING QUANTITY]]&gt;0,Stock[[#This Row],[BUYING PRICE]]*(1+Stock[[#This Row],[% THRESHOLD (RETURN)_2]]),"")</f>
        <v/>
      </c>
      <c r="P1013" s="91"/>
      <c r="Q1013" s="117" t="str">
        <f>IF(Stock[[#This Row],[BUYING QUANTITY]]&gt;0,Stock[[#This Row],[BUYING PRICE]]*(1+Stock[[#This Row],[% THRESHOLD (LOSS)]]),"")</f>
        <v/>
      </c>
      <c r="R1013" s="106"/>
      <c r="S1013" s="118" t="str">
        <f>IF(Stock[[#This Row],[CASH DIVIDEND]]&gt;0,Stock[[#This Row],[CASH DIVIDEND]]/(Stock[[#This Row],[BUYING PRICE]]*Stock[[#This Row],[BUYING QUANTITY]]),"")</f>
        <v/>
      </c>
      <c r="T1013" s="106"/>
      <c r="U1013" s="79"/>
      <c r="V1013" s="97"/>
      <c r="W1013" s="98"/>
      <c r="X1013" s="168"/>
      <c r="Y1013" s="126" t="str">
        <f>IF(Stock[[#This Row],[SELLING QUANTITY]]&gt;0,Stock[[#This Row],[SELLING PRICE]]*Stock[[#This Row],[SELLING QUANTITY]]*Stock[[#This Row],[% SELLING FEE]]+Stock[[#This Row],[SELLING PRICE]]*Stock[[#This Row],[SELLING QUANTITY]]*$D$12,"")</f>
        <v/>
      </c>
      <c r="Z1013" s="127">
        <f>Stock[[#This Row],[BUYING QUANTITY]]+Stock[[#This Row],[STOCK DIVIDEND]]-Stock[[#This Row],[SELLING QUANTITY]]</f>
        <v>0</v>
      </c>
      <c r="AA1013" s="128"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3" s="121">
        <f ca="1">IF(Stock[[#This Row],[SELLING DATE]]&gt;0,Stock[[#This Row],[SELLING DATE]]-Stock[[#This Row],[BUY DATE]]+1,IF(Stock[[#This Row],[BUY DATE]]=0,0,TODAY()-Stock[[#This Row],[BUY DATE]]+1))</f>
        <v>0</v>
      </c>
      <c r="AC1013" s="122" t="str">
        <f>IFERROR(Stock[[#This Row],[CASH DIVIDEND]]+Stock[[#This Row],[RETURN/(LOSS) FROM TRADING
(auto-fill)]],"")</f>
        <v/>
      </c>
      <c r="AD10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3" s="146" t="str">
        <f ca="1">IFERROR(IF(Stock[[#This Row],[HOLDING DAYS
(auto-fill)]]&lt;365,Stock[[#This Row],[% TOTAL RETURN/(LOSS)
(auto-fill)]]*365/Stock[[#This Row],[HOLDING DAYS
(auto-fill)]],POWER((1+Stock[[#This Row],[% TOTAL RETURN/(LOSS)
(auto-fill)]]),1/(Stock[[#This Row],[HOLDING DAYS
(auto-fill)]]/365))-1),"")</f>
        <v/>
      </c>
      <c r="AF1013" s="92"/>
      <c r="AG1013" s="149" t="str">
        <f>IF(Stock[[#This Row],[STATUS
(auto-fill)]]="HOLDING",Stock[[#This Row],[MARKET PRICE]]-Stock[[#This Row],[BUYING PRICE]],"")</f>
        <v/>
      </c>
      <c r="AH1013" s="143" t="str">
        <f>IFERROR(Stock[[#This Row],[CHANGE
(auto-fill)]]/Stock[[#This Row],[BUYING PRICE]],"")</f>
        <v/>
      </c>
      <c r="AI1013" s="129" t="str">
        <f>IF(Stock[[#This Row],[MARKET PRICE]]&gt;0,Stock[[#This Row],[MARKET PRICE]]*Stock[[#This Row],[REMAINING QUANTITY
(auto-fill)]],"")</f>
        <v/>
      </c>
    </row>
    <row r="1014" spans="2:35">
      <c r="B1014" s="110" t="str">
        <f>IF(AND(Stock[[#This Row],[BUYING QUANTITY]]&gt;0,Stock[[#This Row],[REMAINING QUANTITY
(auto-fill)]]=0),"SOLD OUT",
IF(AND(Stock[[#This Row],[BUYING QUANTITY]]&gt;0,Stock[[#This Row],[REMAINING QUANTITY
(auto-fill)]]&gt;0),"HOLDING",""))</f>
        <v/>
      </c>
      <c r="C1014" s="111">
        <f t="shared" si="15"/>
        <v>1001</v>
      </c>
      <c r="D1014" s="79"/>
      <c r="E1014" s="80"/>
      <c r="F1014" s="162"/>
      <c r="G1014" s="85"/>
      <c r="H1014" s="86"/>
      <c r="I1014" s="164"/>
      <c r="J1014" s="115" t="str">
        <f>IF(Stock[[#This Row],[BUYING QUANTITY]]&gt;0,Stock[[#This Row],[BUYING PRICE]]*Stock[[#This Row],[BUYING QUANTITY]]*Stock[[#This Row],[% BUYING FEE]],"")</f>
        <v/>
      </c>
      <c r="K1014" s="89"/>
      <c r="L1014" s="90"/>
      <c r="M1014" s="117" t="str">
        <f>IF(Stock[[#This Row],[BUYING QUANTITY]]&gt;0,Stock[[#This Row],[BUYING PRICE]]*(1+Stock[[#This Row],[% THRESHOLD (RETURN)_1]]),"")</f>
        <v/>
      </c>
      <c r="N1014" s="91"/>
      <c r="O1014" s="117" t="str">
        <f>IF(Stock[[#This Row],[BUYING QUANTITY]]&gt;0,Stock[[#This Row],[BUYING PRICE]]*(1+Stock[[#This Row],[% THRESHOLD (RETURN)_2]]),"")</f>
        <v/>
      </c>
      <c r="P1014" s="91"/>
      <c r="Q1014" s="117" t="str">
        <f>IF(Stock[[#This Row],[BUYING QUANTITY]]&gt;0,Stock[[#This Row],[BUYING PRICE]]*(1+Stock[[#This Row],[% THRESHOLD (LOSS)]]),"")</f>
        <v/>
      </c>
      <c r="R1014" s="105"/>
      <c r="S1014" s="118" t="str">
        <f>IF(Stock[[#This Row],[CASH DIVIDEND]]&gt;0,Stock[[#This Row],[CASH DIVIDEND]]/(Stock[[#This Row],[BUYING PRICE]]*Stock[[#This Row],[BUYING QUANTITY]]),"")</f>
        <v/>
      </c>
      <c r="T1014" s="105"/>
      <c r="U1014" s="79"/>
      <c r="V1014" s="97"/>
      <c r="W1014" s="98"/>
      <c r="X1014" s="168"/>
      <c r="Y1014" s="126" t="str">
        <f>IF(Stock[[#This Row],[SELLING QUANTITY]]&gt;0,Stock[[#This Row],[SELLING PRICE]]*Stock[[#This Row],[SELLING QUANTITY]]*Stock[[#This Row],[% SELLING FEE]]+Stock[[#This Row],[SELLING PRICE]]*Stock[[#This Row],[SELLING QUANTITY]]*$D$12,"")</f>
        <v/>
      </c>
      <c r="Z1014" s="121">
        <f>Stock[[#This Row],[BUYING QUANTITY]]+Stock[[#This Row],[STOCK DIVIDEND]]-Stock[[#This Row],[SELLING QUANTITY]]</f>
        <v>0</v>
      </c>
      <c r="AA10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4" s="121">
        <f ca="1">IF(Stock[[#This Row],[SELLING DATE]]&gt;0,Stock[[#This Row],[SELLING DATE]]-Stock[[#This Row],[BUY DATE]]+1,IF(Stock[[#This Row],[BUY DATE]]=0,0,TODAY()-Stock[[#This Row],[BUY DATE]]+1))</f>
        <v>0</v>
      </c>
      <c r="AC1014" s="125" t="str">
        <f>IFERROR(Stock[[#This Row],[CASH DIVIDEND]]+Stock[[#This Row],[RETURN/(LOSS) FROM TRADING
(auto-fill)]],"")</f>
        <v/>
      </c>
      <c r="AD10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4" s="148" t="str">
        <f ca="1">IFERROR(IF(Stock[[#This Row],[HOLDING DAYS
(auto-fill)]]&lt;365,Stock[[#This Row],[% TOTAL RETURN/(LOSS)
(auto-fill)]]*365/Stock[[#This Row],[HOLDING DAYS
(auto-fill)]],POWER((1+Stock[[#This Row],[% TOTAL RETURN/(LOSS)
(auto-fill)]]),1/(Stock[[#This Row],[HOLDING DAYS
(auto-fill)]]/365))-1),"")</f>
        <v/>
      </c>
      <c r="AF1014" s="81"/>
      <c r="AG1014" s="151" t="str">
        <f>IF(Stock[[#This Row],[STATUS
(auto-fill)]]="HOLDING",Stock[[#This Row],[MARKET PRICE]]-Stock[[#This Row],[BUYING PRICE]],"")</f>
        <v/>
      </c>
      <c r="AH1014" s="145" t="str">
        <f>IFERROR(Stock[[#This Row],[CHANGE
(auto-fill)]]/Stock[[#This Row],[BUYING PRICE]],"")</f>
        <v/>
      </c>
      <c r="AI1014" s="130" t="str">
        <f>IF(Stock[[#This Row],[MARKET PRICE]]&gt;0,Stock[[#This Row],[MARKET PRICE]]*Stock[[#This Row],[REMAINING QUANTITY
(auto-fill)]],"")</f>
        <v/>
      </c>
    </row>
    <row r="1015" spans="2:35">
      <c r="B1015" s="110" t="str">
        <f>IF(AND(Stock[[#This Row],[BUYING QUANTITY]]&gt;0,Stock[[#This Row],[REMAINING QUANTITY
(auto-fill)]]=0),"SOLD OUT",
IF(AND(Stock[[#This Row],[BUYING QUANTITY]]&gt;0,Stock[[#This Row],[REMAINING QUANTITY
(auto-fill)]]&gt;0),"HOLDING",""))</f>
        <v/>
      </c>
      <c r="C1015" s="113">
        <f t="shared" si="15"/>
        <v>1002</v>
      </c>
      <c r="D1015" s="79"/>
      <c r="E1015" s="80"/>
      <c r="F1015" s="162"/>
      <c r="G1015" s="85"/>
      <c r="H1015" s="86"/>
      <c r="I1015" s="164"/>
      <c r="J1015" s="115" t="str">
        <f>IF(Stock[[#This Row],[BUYING QUANTITY]]&gt;0,Stock[[#This Row],[BUYING PRICE]]*Stock[[#This Row],[BUYING QUANTITY]]*Stock[[#This Row],[% BUYING FEE]],"")</f>
        <v/>
      </c>
      <c r="K1015" s="89"/>
      <c r="L1015" s="90"/>
      <c r="M1015" s="117" t="str">
        <f>IF(Stock[[#This Row],[BUYING QUANTITY]]&gt;0,Stock[[#This Row],[BUYING PRICE]]*(1+Stock[[#This Row],[% THRESHOLD (RETURN)_1]]),"")</f>
        <v/>
      </c>
      <c r="N1015" s="91"/>
      <c r="O1015" s="117" t="str">
        <f>IF(Stock[[#This Row],[BUYING QUANTITY]]&gt;0,Stock[[#This Row],[BUYING PRICE]]*(1+Stock[[#This Row],[% THRESHOLD (RETURN)_2]]),"")</f>
        <v/>
      </c>
      <c r="P1015" s="91"/>
      <c r="Q1015" s="117" t="str">
        <f>IF(Stock[[#This Row],[BUYING QUANTITY]]&gt;0,Stock[[#This Row],[BUYING PRICE]]*(1+Stock[[#This Row],[% THRESHOLD (LOSS)]]),"")</f>
        <v/>
      </c>
      <c r="R1015" s="105"/>
      <c r="S1015" s="118" t="str">
        <f>IF(Stock[[#This Row],[CASH DIVIDEND]]&gt;0,Stock[[#This Row],[CASH DIVIDEND]]/(Stock[[#This Row],[BUYING PRICE]]*Stock[[#This Row],[BUYING QUANTITY]]),"")</f>
        <v/>
      </c>
      <c r="T1015" s="105"/>
      <c r="U1015" s="79"/>
      <c r="V1015" s="97"/>
      <c r="W1015" s="98"/>
      <c r="X1015" s="168"/>
      <c r="Y1015" s="126" t="str">
        <f>IF(Stock[[#This Row],[SELLING QUANTITY]]&gt;0,Stock[[#This Row],[SELLING PRICE]]*Stock[[#This Row],[SELLING QUANTITY]]*Stock[[#This Row],[% SELLING FEE]]+Stock[[#This Row],[SELLING PRICE]]*Stock[[#This Row],[SELLING QUANTITY]]*$D$12,"")</f>
        <v/>
      </c>
      <c r="Z1015" s="121">
        <f>Stock[[#This Row],[BUYING QUANTITY]]+Stock[[#This Row],[STOCK DIVIDEND]]-Stock[[#This Row],[SELLING QUANTITY]]</f>
        <v>0</v>
      </c>
      <c r="AA10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5" s="121">
        <f ca="1">IF(Stock[[#This Row],[SELLING DATE]]&gt;0,Stock[[#This Row],[SELLING DATE]]-Stock[[#This Row],[BUY DATE]]+1,IF(Stock[[#This Row],[BUY DATE]]=0,0,TODAY()-Stock[[#This Row],[BUY DATE]]+1))</f>
        <v>0</v>
      </c>
      <c r="AC1015" s="122" t="str">
        <f>IFERROR(Stock[[#This Row],[CASH DIVIDEND]]+Stock[[#This Row],[RETURN/(LOSS) FROM TRADING
(auto-fill)]],"")</f>
        <v/>
      </c>
      <c r="AD10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5" s="146" t="str">
        <f ca="1">IFERROR(IF(Stock[[#This Row],[HOLDING DAYS
(auto-fill)]]&lt;365,Stock[[#This Row],[% TOTAL RETURN/(LOSS)
(auto-fill)]]*365/Stock[[#This Row],[HOLDING DAYS
(auto-fill)]],POWER((1+Stock[[#This Row],[% TOTAL RETURN/(LOSS)
(auto-fill)]]),1/(Stock[[#This Row],[HOLDING DAYS
(auto-fill)]]/365))-1),"")</f>
        <v/>
      </c>
      <c r="AF1015" s="81"/>
      <c r="AG1015" s="149" t="str">
        <f>IF(Stock[[#This Row],[STATUS
(auto-fill)]]="HOLDING",Stock[[#This Row],[MARKET PRICE]]-Stock[[#This Row],[BUYING PRICE]],"")</f>
        <v/>
      </c>
      <c r="AH1015" s="143" t="str">
        <f>IFERROR(Stock[[#This Row],[CHANGE
(auto-fill)]]/Stock[[#This Row],[BUYING PRICE]],"")</f>
        <v/>
      </c>
      <c r="AI1015" s="130" t="str">
        <f>IF(Stock[[#This Row],[MARKET PRICE]]&gt;0,Stock[[#This Row],[MARKET PRICE]]*Stock[[#This Row],[REMAINING QUANTITY
(auto-fill)]],"")</f>
        <v/>
      </c>
    </row>
    <row r="1016" spans="2:35">
      <c r="B1016" s="110" t="str">
        <f>IF(AND(Stock[[#This Row],[BUYING QUANTITY]]&gt;0,Stock[[#This Row],[REMAINING QUANTITY
(auto-fill)]]=0),"SOLD OUT",
IF(AND(Stock[[#This Row],[BUYING QUANTITY]]&gt;0,Stock[[#This Row],[REMAINING QUANTITY
(auto-fill)]]&gt;0),"HOLDING",""))</f>
        <v/>
      </c>
      <c r="C1016" s="113">
        <f t="shared" si="15"/>
        <v>1003</v>
      </c>
      <c r="D1016" s="79"/>
      <c r="E1016" s="80"/>
      <c r="F1016" s="162"/>
      <c r="G1016" s="85"/>
      <c r="H1016" s="86"/>
      <c r="I1016" s="164"/>
      <c r="J1016" s="115" t="str">
        <f>IF(Stock[[#This Row],[BUYING QUANTITY]]&gt;0,Stock[[#This Row],[BUYING PRICE]]*Stock[[#This Row],[BUYING QUANTITY]]*Stock[[#This Row],[% BUYING FEE]],"")</f>
        <v/>
      </c>
      <c r="K1016" s="89"/>
      <c r="L1016" s="90"/>
      <c r="M1016" s="117" t="str">
        <f>IF(Stock[[#This Row],[BUYING QUANTITY]]&gt;0,Stock[[#This Row],[BUYING PRICE]]*(1+Stock[[#This Row],[% THRESHOLD (RETURN)_1]]),"")</f>
        <v/>
      </c>
      <c r="N1016" s="91"/>
      <c r="O1016" s="117" t="str">
        <f>IF(Stock[[#This Row],[BUYING QUANTITY]]&gt;0,Stock[[#This Row],[BUYING PRICE]]*(1+Stock[[#This Row],[% THRESHOLD (RETURN)_2]]),"")</f>
        <v/>
      </c>
      <c r="P1016" s="91"/>
      <c r="Q1016" s="117" t="str">
        <f>IF(Stock[[#This Row],[BUYING QUANTITY]]&gt;0,Stock[[#This Row],[BUYING PRICE]]*(1+Stock[[#This Row],[% THRESHOLD (LOSS)]]),"")</f>
        <v/>
      </c>
      <c r="R1016" s="105"/>
      <c r="S1016" s="118" t="str">
        <f>IF(Stock[[#This Row],[CASH DIVIDEND]]&gt;0,Stock[[#This Row],[CASH DIVIDEND]]/(Stock[[#This Row],[BUYING PRICE]]*Stock[[#This Row],[BUYING QUANTITY]]),"")</f>
        <v/>
      </c>
      <c r="T1016" s="105"/>
      <c r="U1016" s="79"/>
      <c r="V1016" s="97"/>
      <c r="W1016" s="98"/>
      <c r="X1016" s="168"/>
      <c r="Y1016" s="126" t="str">
        <f>IF(Stock[[#This Row],[SELLING QUANTITY]]&gt;0,Stock[[#This Row],[SELLING PRICE]]*Stock[[#This Row],[SELLING QUANTITY]]*Stock[[#This Row],[% SELLING FEE]]+Stock[[#This Row],[SELLING PRICE]]*Stock[[#This Row],[SELLING QUANTITY]]*$D$12,"")</f>
        <v/>
      </c>
      <c r="Z1016" s="121">
        <f>Stock[[#This Row],[BUYING QUANTITY]]+Stock[[#This Row],[STOCK DIVIDEND]]-Stock[[#This Row],[SELLING QUANTITY]]</f>
        <v>0</v>
      </c>
      <c r="AA10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6" s="121">
        <f ca="1">IF(Stock[[#This Row],[SELLING DATE]]&gt;0,Stock[[#This Row],[SELLING DATE]]-Stock[[#This Row],[BUY DATE]]+1,IF(Stock[[#This Row],[BUY DATE]]=0,0,TODAY()-Stock[[#This Row],[BUY DATE]]+1))</f>
        <v>0</v>
      </c>
      <c r="AC1016" s="122" t="str">
        <f>IFERROR(Stock[[#This Row],[CASH DIVIDEND]]+Stock[[#This Row],[RETURN/(LOSS) FROM TRADING
(auto-fill)]],"")</f>
        <v/>
      </c>
      <c r="AD10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6" s="146" t="str">
        <f ca="1">IFERROR(IF(Stock[[#This Row],[HOLDING DAYS
(auto-fill)]]&lt;365,Stock[[#This Row],[% TOTAL RETURN/(LOSS)
(auto-fill)]]*365/Stock[[#This Row],[HOLDING DAYS
(auto-fill)]],POWER((1+Stock[[#This Row],[% TOTAL RETURN/(LOSS)
(auto-fill)]]),1/(Stock[[#This Row],[HOLDING DAYS
(auto-fill)]]/365))-1),"")</f>
        <v/>
      </c>
      <c r="AF1016" s="81"/>
      <c r="AG1016" s="149" t="str">
        <f>IF(Stock[[#This Row],[STATUS
(auto-fill)]]="HOLDING",Stock[[#This Row],[MARKET PRICE]]-Stock[[#This Row],[BUYING PRICE]],"")</f>
        <v/>
      </c>
      <c r="AH1016" s="143" t="str">
        <f>IFERROR(Stock[[#This Row],[CHANGE
(auto-fill)]]/Stock[[#This Row],[BUYING PRICE]],"")</f>
        <v/>
      </c>
      <c r="AI1016" s="130" t="str">
        <f>IF(Stock[[#This Row],[MARKET PRICE]]&gt;0,Stock[[#This Row],[MARKET PRICE]]*Stock[[#This Row],[REMAINING QUANTITY
(auto-fill)]],"")</f>
        <v/>
      </c>
    </row>
    <row r="1017" spans="2:35">
      <c r="B1017" s="110" t="str">
        <f>IF(AND(Stock[[#This Row],[BUYING QUANTITY]]&gt;0,Stock[[#This Row],[REMAINING QUANTITY
(auto-fill)]]=0),"SOLD OUT",
IF(AND(Stock[[#This Row],[BUYING QUANTITY]]&gt;0,Stock[[#This Row],[REMAINING QUANTITY
(auto-fill)]]&gt;0),"HOLDING",""))</f>
        <v/>
      </c>
      <c r="C1017" s="113">
        <f t="shared" si="15"/>
        <v>1004</v>
      </c>
      <c r="D1017" s="79"/>
      <c r="E1017" s="80"/>
      <c r="F1017" s="162"/>
      <c r="G1017" s="85"/>
      <c r="H1017" s="86"/>
      <c r="I1017" s="164"/>
      <c r="J1017" s="115" t="str">
        <f>IF(Stock[[#This Row],[BUYING QUANTITY]]&gt;0,Stock[[#This Row],[BUYING PRICE]]*Stock[[#This Row],[BUYING QUANTITY]]*Stock[[#This Row],[% BUYING FEE]],"")</f>
        <v/>
      </c>
      <c r="K1017" s="89"/>
      <c r="L1017" s="90"/>
      <c r="M1017" s="117" t="str">
        <f>IF(Stock[[#This Row],[BUYING QUANTITY]]&gt;0,Stock[[#This Row],[BUYING PRICE]]*(1+Stock[[#This Row],[% THRESHOLD (RETURN)_1]]),"")</f>
        <v/>
      </c>
      <c r="N1017" s="91"/>
      <c r="O1017" s="117" t="str">
        <f>IF(Stock[[#This Row],[BUYING QUANTITY]]&gt;0,Stock[[#This Row],[BUYING PRICE]]*(1+Stock[[#This Row],[% THRESHOLD (RETURN)_2]]),"")</f>
        <v/>
      </c>
      <c r="P1017" s="91"/>
      <c r="Q1017" s="117" t="str">
        <f>IF(Stock[[#This Row],[BUYING QUANTITY]]&gt;0,Stock[[#This Row],[BUYING PRICE]]*(1+Stock[[#This Row],[% THRESHOLD (LOSS)]]),"")</f>
        <v/>
      </c>
      <c r="R1017" s="105"/>
      <c r="S1017" s="118" t="str">
        <f>IF(Stock[[#This Row],[CASH DIVIDEND]]&gt;0,Stock[[#This Row],[CASH DIVIDEND]]/(Stock[[#This Row],[BUYING PRICE]]*Stock[[#This Row],[BUYING QUANTITY]]),"")</f>
        <v/>
      </c>
      <c r="T1017" s="105"/>
      <c r="U1017" s="79"/>
      <c r="V1017" s="97"/>
      <c r="W1017" s="98"/>
      <c r="X1017" s="168"/>
      <c r="Y1017" s="126" t="str">
        <f>IF(Stock[[#This Row],[SELLING QUANTITY]]&gt;0,Stock[[#This Row],[SELLING PRICE]]*Stock[[#This Row],[SELLING QUANTITY]]*Stock[[#This Row],[% SELLING FEE]]+Stock[[#This Row],[SELLING PRICE]]*Stock[[#This Row],[SELLING QUANTITY]]*$D$12,"")</f>
        <v/>
      </c>
      <c r="Z1017" s="121">
        <f>Stock[[#This Row],[BUYING QUANTITY]]+Stock[[#This Row],[STOCK DIVIDEND]]-Stock[[#This Row],[SELLING QUANTITY]]</f>
        <v>0</v>
      </c>
      <c r="AA10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7" s="121">
        <f ca="1">IF(Stock[[#This Row],[SELLING DATE]]&gt;0,Stock[[#This Row],[SELLING DATE]]-Stock[[#This Row],[BUY DATE]]+1,IF(Stock[[#This Row],[BUY DATE]]=0,0,TODAY()-Stock[[#This Row],[BUY DATE]]+1))</f>
        <v>0</v>
      </c>
      <c r="AC1017" s="122" t="str">
        <f>IFERROR(Stock[[#This Row],[CASH DIVIDEND]]+Stock[[#This Row],[RETURN/(LOSS) FROM TRADING
(auto-fill)]],"")</f>
        <v/>
      </c>
      <c r="AD10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7" s="146" t="str">
        <f ca="1">IFERROR(IF(Stock[[#This Row],[HOLDING DAYS
(auto-fill)]]&lt;365,Stock[[#This Row],[% TOTAL RETURN/(LOSS)
(auto-fill)]]*365/Stock[[#This Row],[HOLDING DAYS
(auto-fill)]],POWER((1+Stock[[#This Row],[% TOTAL RETURN/(LOSS)
(auto-fill)]]),1/(Stock[[#This Row],[HOLDING DAYS
(auto-fill)]]/365))-1),"")</f>
        <v/>
      </c>
      <c r="AF1017" s="81"/>
      <c r="AG1017" s="149" t="str">
        <f>IF(Stock[[#This Row],[STATUS
(auto-fill)]]="HOLDING",Stock[[#This Row],[MARKET PRICE]]-Stock[[#This Row],[BUYING PRICE]],"")</f>
        <v/>
      </c>
      <c r="AH1017" s="143" t="str">
        <f>IFERROR(Stock[[#This Row],[CHANGE
(auto-fill)]]/Stock[[#This Row],[BUYING PRICE]],"")</f>
        <v/>
      </c>
      <c r="AI1017" s="130" t="str">
        <f>IF(Stock[[#This Row],[MARKET PRICE]]&gt;0,Stock[[#This Row],[MARKET PRICE]]*Stock[[#This Row],[REMAINING QUANTITY
(auto-fill)]],"")</f>
        <v/>
      </c>
    </row>
    <row r="1018" spans="2:35">
      <c r="B1018" s="110" t="str">
        <f>IF(AND(Stock[[#This Row],[BUYING QUANTITY]]&gt;0,Stock[[#This Row],[REMAINING QUANTITY
(auto-fill)]]=0),"SOLD OUT",
IF(AND(Stock[[#This Row],[BUYING QUANTITY]]&gt;0,Stock[[#This Row],[REMAINING QUANTITY
(auto-fill)]]&gt;0),"HOLDING",""))</f>
        <v/>
      </c>
      <c r="C1018" s="113">
        <f t="shared" si="15"/>
        <v>1005</v>
      </c>
      <c r="D1018" s="79"/>
      <c r="E1018" s="80"/>
      <c r="F1018" s="162"/>
      <c r="G1018" s="85"/>
      <c r="H1018" s="86"/>
      <c r="I1018" s="164"/>
      <c r="J1018" s="115" t="str">
        <f>IF(Stock[[#This Row],[BUYING QUANTITY]]&gt;0,Stock[[#This Row],[BUYING PRICE]]*Stock[[#This Row],[BUYING QUANTITY]]*Stock[[#This Row],[% BUYING FEE]],"")</f>
        <v/>
      </c>
      <c r="K1018" s="89"/>
      <c r="L1018" s="90"/>
      <c r="M1018" s="117" t="str">
        <f>IF(Stock[[#This Row],[BUYING QUANTITY]]&gt;0,Stock[[#This Row],[BUYING PRICE]]*(1+Stock[[#This Row],[% THRESHOLD (RETURN)_1]]),"")</f>
        <v/>
      </c>
      <c r="N1018" s="91"/>
      <c r="O1018" s="117" t="str">
        <f>IF(Stock[[#This Row],[BUYING QUANTITY]]&gt;0,Stock[[#This Row],[BUYING PRICE]]*(1+Stock[[#This Row],[% THRESHOLD (RETURN)_2]]),"")</f>
        <v/>
      </c>
      <c r="P1018" s="91"/>
      <c r="Q1018" s="117" t="str">
        <f>IF(Stock[[#This Row],[BUYING QUANTITY]]&gt;0,Stock[[#This Row],[BUYING PRICE]]*(1+Stock[[#This Row],[% THRESHOLD (LOSS)]]),"")</f>
        <v/>
      </c>
      <c r="R1018" s="105"/>
      <c r="S1018" s="118" t="str">
        <f>IF(Stock[[#This Row],[CASH DIVIDEND]]&gt;0,Stock[[#This Row],[CASH DIVIDEND]]/(Stock[[#This Row],[BUYING PRICE]]*Stock[[#This Row],[BUYING QUANTITY]]),"")</f>
        <v/>
      </c>
      <c r="T1018" s="105"/>
      <c r="U1018" s="79"/>
      <c r="V1018" s="97"/>
      <c r="W1018" s="98"/>
      <c r="X1018" s="168"/>
      <c r="Y1018" s="126" t="str">
        <f>IF(Stock[[#This Row],[SELLING QUANTITY]]&gt;0,Stock[[#This Row],[SELLING PRICE]]*Stock[[#This Row],[SELLING QUANTITY]]*Stock[[#This Row],[% SELLING FEE]]+Stock[[#This Row],[SELLING PRICE]]*Stock[[#This Row],[SELLING QUANTITY]]*$D$12,"")</f>
        <v/>
      </c>
      <c r="Z1018" s="121">
        <f>Stock[[#This Row],[BUYING QUANTITY]]+Stock[[#This Row],[STOCK DIVIDEND]]-Stock[[#This Row],[SELLING QUANTITY]]</f>
        <v>0</v>
      </c>
      <c r="AA10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8" s="121">
        <f ca="1">IF(Stock[[#This Row],[SELLING DATE]]&gt;0,Stock[[#This Row],[SELLING DATE]]-Stock[[#This Row],[BUY DATE]]+1,IF(Stock[[#This Row],[BUY DATE]]=0,0,TODAY()-Stock[[#This Row],[BUY DATE]]+1))</f>
        <v>0</v>
      </c>
      <c r="AC1018" s="122" t="str">
        <f>IFERROR(Stock[[#This Row],[CASH DIVIDEND]]+Stock[[#This Row],[RETURN/(LOSS) FROM TRADING
(auto-fill)]],"")</f>
        <v/>
      </c>
      <c r="AD10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8" s="146" t="str">
        <f ca="1">IFERROR(IF(Stock[[#This Row],[HOLDING DAYS
(auto-fill)]]&lt;365,Stock[[#This Row],[% TOTAL RETURN/(LOSS)
(auto-fill)]]*365/Stock[[#This Row],[HOLDING DAYS
(auto-fill)]],POWER((1+Stock[[#This Row],[% TOTAL RETURN/(LOSS)
(auto-fill)]]),1/(Stock[[#This Row],[HOLDING DAYS
(auto-fill)]]/365))-1),"")</f>
        <v/>
      </c>
      <c r="AF1018" s="81"/>
      <c r="AG1018" s="149" t="str">
        <f>IF(Stock[[#This Row],[STATUS
(auto-fill)]]="HOLDING",Stock[[#This Row],[MARKET PRICE]]-Stock[[#This Row],[BUYING PRICE]],"")</f>
        <v/>
      </c>
      <c r="AH1018" s="143" t="str">
        <f>IFERROR(Stock[[#This Row],[CHANGE
(auto-fill)]]/Stock[[#This Row],[BUYING PRICE]],"")</f>
        <v/>
      </c>
      <c r="AI1018" s="130" t="str">
        <f>IF(Stock[[#This Row],[MARKET PRICE]]&gt;0,Stock[[#This Row],[MARKET PRICE]]*Stock[[#This Row],[REMAINING QUANTITY
(auto-fill)]],"")</f>
        <v/>
      </c>
    </row>
    <row r="1019" spans="2:35">
      <c r="B1019" s="110" t="str">
        <f>IF(AND(Stock[[#This Row],[BUYING QUANTITY]]&gt;0,Stock[[#This Row],[REMAINING QUANTITY
(auto-fill)]]=0),"SOLD OUT",
IF(AND(Stock[[#This Row],[BUYING QUANTITY]]&gt;0,Stock[[#This Row],[REMAINING QUANTITY
(auto-fill)]]&gt;0),"HOLDING",""))</f>
        <v/>
      </c>
      <c r="C1019" s="113">
        <f t="shared" si="15"/>
        <v>1006</v>
      </c>
      <c r="D1019" s="79"/>
      <c r="E1019" s="80"/>
      <c r="F1019" s="162"/>
      <c r="G1019" s="85"/>
      <c r="H1019" s="86"/>
      <c r="I1019" s="164"/>
      <c r="J1019" s="115" t="str">
        <f>IF(Stock[[#This Row],[BUYING QUANTITY]]&gt;0,Stock[[#This Row],[BUYING PRICE]]*Stock[[#This Row],[BUYING QUANTITY]]*Stock[[#This Row],[% BUYING FEE]],"")</f>
        <v/>
      </c>
      <c r="K1019" s="89"/>
      <c r="L1019" s="90"/>
      <c r="M1019" s="117" t="str">
        <f>IF(Stock[[#This Row],[BUYING QUANTITY]]&gt;0,Stock[[#This Row],[BUYING PRICE]]*(1+Stock[[#This Row],[% THRESHOLD (RETURN)_1]]),"")</f>
        <v/>
      </c>
      <c r="N1019" s="91"/>
      <c r="O1019" s="117" t="str">
        <f>IF(Stock[[#This Row],[BUYING QUANTITY]]&gt;0,Stock[[#This Row],[BUYING PRICE]]*(1+Stock[[#This Row],[% THRESHOLD (RETURN)_2]]),"")</f>
        <v/>
      </c>
      <c r="P1019" s="91"/>
      <c r="Q1019" s="117" t="str">
        <f>IF(Stock[[#This Row],[BUYING QUANTITY]]&gt;0,Stock[[#This Row],[BUYING PRICE]]*(1+Stock[[#This Row],[% THRESHOLD (LOSS)]]),"")</f>
        <v/>
      </c>
      <c r="R1019" s="105"/>
      <c r="S1019" s="118" t="str">
        <f>IF(Stock[[#This Row],[CASH DIVIDEND]]&gt;0,Stock[[#This Row],[CASH DIVIDEND]]/(Stock[[#This Row],[BUYING PRICE]]*Stock[[#This Row],[BUYING QUANTITY]]),"")</f>
        <v/>
      </c>
      <c r="T1019" s="105"/>
      <c r="U1019" s="79"/>
      <c r="V1019" s="97"/>
      <c r="W1019" s="98"/>
      <c r="X1019" s="168"/>
      <c r="Y1019" s="126" t="str">
        <f>IF(Stock[[#This Row],[SELLING QUANTITY]]&gt;0,Stock[[#This Row],[SELLING PRICE]]*Stock[[#This Row],[SELLING QUANTITY]]*Stock[[#This Row],[% SELLING FEE]]+Stock[[#This Row],[SELLING PRICE]]*Stock[[#This Row],[SELLING QUANTITY]]*$D$12,"")</f>
        <v/>
      </c>
      <c r="Z1019" s="121">
        <f>Stock[[#This Row],[BUYING QUANTITY]]+Stock[[#This Row],[STOCK DIVIDEND]]-Stock[[#This Row],[SELLING QUANTITY]]</f>
        <v>0</v>
      </c>
      <c r="AA10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19" s="121">
        <f ca="1">IF(Stock[[#This Row],[SELLING DATE]]&gt;0,Stock[[#This Row],[SELLING DATE]]-Stock[[#This Row],[BUY DATE]]+1,IF(Stock[[#This Row],[BUY DATE]]=0,0,TODAY()-Stock[[#This Row],[BUY DATE]]+1))</f>
        <v>0</v>
      </c>
      <c r="AC1019" s="122" t="str">
        <f>IFERROR(Stock[[#This Row],[CASH DIVIDEND]]+Stock[[#This Row],[RETURN/(LOSS) FROM TRADING
(auto-fill)]],"")</f>
        <v/>
      </c>
      <c r="AD10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19" s="146" t="str">
        <f ca="1">IFERROR(IF(Stock[[#This Row],[HOLDING DAYS
(auto-fill)]]&lt;365,Stock[[#This Row],[% TOTAL RETURN/(LOSS)
(auto-fill)]]*365/Stock[[#This Row],[HOLDING DAYS
(auto-fill)]],POWER((1+Stock[[#This Row],[% TOTAL RETURN/(LOSS)
(auto-fill)]]),1/(Stock[[#This Row],[HOLDING DAYS
(auto-fill)]]/365))-1),"")</f>
        <v/>
      </c>
      <c r="AF1019" s="81"/>
      <c r="AG1019" s="149" t="str">
        <f>IF(Stock[[#This Row],[STATUS
(auto-fill)]]="HOLDING",Stock[[#This Row],[MARKET PRICE]]-Stock[[#This Row],[BUYING PRICE]],"")</f>
        <v/>
      </c>
      <c r="AH1019" s="143" t="str">
        <f>IFERROR(Stock[[#This Row],[CHANGE
(auto-fill)]]/Stock[[#This Row],[BUYING PRICE]],"")</f>
        <v/>
      </c>
      <c r="AI1019" s="130" t="str">
        <f>IF(Stock[[#This Row],[MARKET PRICE]]&gt;0,Stock[[#This Row],[MARKET PRICE]]*Stock[[#This Row],[REMAINING QUANTITY
(auto-fill)]],"")</f>
        <v/>
      </c>
    </row>
    <row r="1020" spans="2:35">
      <c r="B1020" s="110" t="str">
        <f>IF(AND(Stock[[#This Row],[BUYING QUANTITY]]&gt;0,Stock[[#This Row],[REMAINING QUANTITY
(auto-fill)]]=0),"SOLD OUT",
IF(AND(Stock[[#This Row],[BUYING QUANTITY]]&gt;0,Stock[[#This Row],[REMAINING QUANTITY
(auto-fill)]]&gt;0),"HOLDING",""))</f>
        <v/>
      </c>
      <c r="C1020" s="113">
        <f t="shared" si="15"/>
        <v>1007</v>
      </c>
      <c r="D1020" s="79"/>
      <c r="E1020" s="80"/>
      <c r="F1020" s="162"/>
      <c r="G1020" s="85"/>
      <c r="H1020" s="86"/>
      <c r="I1020" s="164"/>
      <c r="J1020" s="115" t="str">
        <f>IF(Stock[[#This Row],[BUYING QUANTITY]]&gt;0,Stock[[#This Row],[BUYING PRICE]]*Stock[[#This Row],[BUYING QUANTITY]]*Stock[[#This Row],[% BUYING FEE]],"")</f>
        <v/>
      </c>
      <c r="K1020" s="89"/>
      <c r="L1020" s="90"/>
      <c r="M1020" s="117" t="str">
        <f>IF(Stock[[#This Row],[BUYING QUANTITY]]&gt;0,Stock[[#This Row],[BUYING PRICE]]*(1+Stock[[#This Row],[% THRESHOLD (RETURN)_1]]),"")</f>
        <v/>
      </c>
      <c r="N1020" s="91"/>
      <c r="O1020" s="117" t="str">
        <f>IF(Stock[[#This Row],[BUYING QUANTITY]]&gt;0,Stock[[#This Row],[BUYING PRICE]]*(1+Stock[[#This Row],[% THRESHOLD (RETURN)_2]]),"")</f>
        <v/>
      </c>
      <c r="P1020" s="91"/>
      <c r="Q1020" s="117" t="str">
        <f>IF(Stock[[#This Row],[BUYING QUANTITY]]&gt;0,Stock[[#This Row],[BUYING PRICE]]*(1+Stock[[#This Row],[% THRESHOLD (LOSS)]]),"")</f>
        <v/>
      </c>
      <c r="R1020" s="105"/>
      <c r="S1020" s="118" t="str">
        <f>IF(Stock[[#This Row],[CASH DIVIDEND]]&gt;0,Stock[[#This Row],[CASH DIVIDEND]]/(Stock[[#This Row],[BUYING PRICE]]*Stock[[#This Row],[BUYING QUANTITY]]),"")</f>
        <v/>
      </c>
      <c r="T1020" s="105"/>
      <c r="U1020" s="79"/>
      <c r="V1020" s="97"/>
      <c r="W1020" s="98"/>
      <c r="X1020" s="168"/>
      <c r="Y1020" s="126" t="str">
        <f>IF(Stock[[#This Row],[SELLING QUANTITY]]&gt;0,Stock[[#This Row],[SELLING PRICE]]*Stock[[#This Row],[SELLING QUANTITY]]*Stock[[#This Row],[% SELLING FEE]]+Stock[[#This Row],[SELLING PRICE]]*Stock[[#This Row],[SELLING QUANTITY]]*$D$12,"")</f>
        <v/>
      </c>
      <c r="Z1020" s="121">
        <f>Stock[[#This Row],[BUYING QUANTITY]]+Stock[[#This Row],[STOCK DIVIDEND]]-Stock[[#This Row],[SELLING QUANTITY]]</f>
        <v>0</v>
      </c>
      <c r="AA10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0" s="121">
        <f ca="1">IF(Stock[[#This Row],[SELLING DATE]]&gt;0,Stock[[#This Row],[SELLING DATE]]-Stock[[#This Row],[BUY DATE]]+1,IF(Stock[[#This Row],[BUY DATE]]=0,0,TODAY()-Stock[[#This Row],[BUY DATE]]+1))</f>
        <v>0</v>
      </c>
      <c r="AC1020" s="122" t="str">
        <f>IFERROR(Stock[[#This Row],[CASH DIVIDEND]]+Stock[[#This Row],[RETURN/(LOSS) FROM TRADING
(auto-fill)]],"")</f>
        <v/>
      </c>
      <c r="AD10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0" s="146" t="str">
        <f ca="1">IFERROR(IF(Stock[[#This Row],[HOLDING DAYS
(auto-fill)]]&lt;365,Stock[[#This Row],[% TOTAL RETURN/(LOSS)
(auto-fill)]]*365/Stock[[#This Row],[HOLDING DAYS
(auto-fill)]],POWER((1+Stock[[#This Row],[% TOTAL RETURN/(LOSS)
(auto-fill)]]),1/(Stock[[#This Row],[HOLDING DAYS
(auto-fill)]]/365))-1),"")</f>
        <v/>
      </c>
      <c r="AF1020" s="81"/>
      <c r="AG1020" s="149" t="str">
        <f>IF(Stock[[#This Row],[STATUS
(auto-fill)]]="HOLDING",Stock[[#This Row],[MARKET PRICE]]-Stock[[#This Row],[BUYING PRICE]],"")</f>
        <v/>
      </c>
      <c r="AH1020" s="143" t="str">
        <f>IFERROR(Stock[[#This Row],[CHANGE
(auto-fill)]]/Stock[[#This Row],[BUYING PRICE]],"")</f>
        <v/>
      </c>
      <c r="AI1020" s="130" t="str">
        <f>IF(Stock[[#This Row],[MARKET PRICE]]&gt;0,Stock[[#This Row],[MARKET PRICE]]*Stock[[#This Row],[REMAINING QUANTITY
(auto-fill)]],"")</f>
        <v/>
      </c>
    </row>
    <row r="1021" spans="2:35">
      <c r="B1021" s="110" t="str">
        <f>IF(AND(Stock[[#This Row],[BUYING QUANTITY]]&gt;0,Stock[[#This Row],[REMAINING QUANTITY
(auto-fill)]]=0),"SOLD OUT",
IF(AND(Stock[[#This Row],[BUYING QUANTITY]]&gt;0,Stock[[#This Row],[REMAINING QUANTITY
(auto-fill)]]&gt;0),"HOLDING",""))</f>
        <v/>
      </c>
      <c r="C1021" s="113">
        <f t="shared" si="15"/>
        <v>1008</v>
      </c>
      <c r="D1021" s="79"/>
      <c r="E1021" s="80"/>
      <c r="F1021" s="162"/>
      <c r="G1021" s="85"/>
      <c r="H1021" s="86"/>
      <c r="I1021" s="164"/>
      <c r="J1021" s="115" t="str">
        <f>IF(Stock[[#This Row],[BUYING QUANTITY]]&gt;0,Stock[[#This Row],[BUYING PRICE]]*Stock[[#This Row],[BUYING QUANTITY]]*Stock[[#This Row],[% BUYING FEE]],"")</f>
        <v/>
      </c>
      <c r="K1021" s="89"/>
      <c r="L1021" s="90"/>
      <c r="M1021" s="117" t="str">
        <f>IF(Stock[[#This Row],[BUYING QUANTITY]]&gt;0,Stock[[#This Row],[BUYING PRICE]]*(1+Stock[[#This Row],[% THRESHOLD (RETURN)_1]]),"")</f>
        <v/>
      </c>
      <c r="N1021" s="91"/>
      <c r="O1021" s="117" t="str">
        <f>IF(Stock[[#This Row],[BUYING QUANTITY]]&gt;0,Stock[[#This Row],[BUYING PRICE]]*(1+Stock[[#This Row],[% THRESHOLD (RETURN)_2]]),"")</f>
        <v/>
      </c>
      <c r="P1021" s="91"/>
      <c r="Q1021" s="117" t="str">
        <f>IF(Stock[[#This Row],[BUYING QUANTITY]]&gt;0,Stock[[#This Row],[BUYING PRICE]]*(1+Stock[[#This Row],[% THRESHOLD (LOSS)]]),"")</f>
        <v/>
      </c>
      <c r="R1021" s="105"/>
      <c r="S1021" s="118" t="str">
        <f>IF(Stock[[#This Row],[CASH DIVIDEND]]&gt;0,Stock[[#This Row],[CASH DIVIDEND]]/(Stock[[#This Row],[BUYING PRICE]]*Stock[[#This Row],[BUYING QUANTITY]]),"")</f>
        <v/>
      </c>
      <c r="T1021" s="105"/>
      <c r="U1021" s="79"/>
      <c r="V1021" s="97"/>
      <c r="W1021" s="98"/>
      <c r="X1021" s="168"/>
      <c r="Y1021" s="126" t="str">
        <f>IF(Stock[[#This Row],[SELLING QUANTITY]]&gt;0,Stock[[#This Row],[SELLING PRICE]]*Stock[[#This Row],[SELLING QUANTITY]]*Stock[[#This Row],[% SELLING FEE]]+Stock[[#This Row],[SELLING PRICE]]*Stock[[#This Row],[SELLING QUANTITY]]*$D$12,"")</f>
        <v/>
      </c>
      <c r="Z1021" s="121">
        <f>Stock[[#This Row],[BUYING QUANTITY]]+Stock[[#This Row],[STOCK DIVIDEND]]-Stock[[#This Row],[SELLING QUANTITY]]</f>
        <v>0</v>
      </c>
      <c r="AA10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1" s="121">
        <f ca="1">IF(Stock[[#This Row],[SELLING DATE]]&gt;0,Stock[[#This Row],[SELLING DATE]]-Stock[[#This Row],[BUY DATE]]+1,IF(Stock[[#This Row],[BUY DATE]]=0,0,TODAY()-Stock[[#This Row],[BUY DATE]]+1))</f>
        <v>0</v>
      </c>
      <c r="AC1021" s="122" t="str">
        <f>IFERROR(Stock[[#This Row],[CASH DIVIDEND]]+Stock[[#This Row],[RETURN/(LOSS) FROM TRADING
(auto-fill)]],"")</f>
        <v/>
      </c>
      <c r="AD10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1" s="146" t="str">
        <f ca="1">IFERROR(IF(Stock[[#This Row],[HOLDING DAYS
(auto-fill)]]&lt;365,Stock[[#This Row],[% TOTAL RETURN/(LOSS)
(auto-fill)]]*365/Stock[[#This Row],[HOLDING DAYS
(auto-fill)]],POWER((1+Stock[[#This Row],[% TOTAL RETURN/(LOSS)
(auto-fill)]]),1/(Stock[[#This Row],[HOLDING DAYS
(auto-fill)]]/365))-1),"")</f>
        <v/>
      </c>
      <c r="AF1021" s="81"/>
      <c r="AG1021" s="149" t="str">
        <f>IF(Stock[[#This Row],[STATUS
(auto-fill)]]="HOLDING",Stock[[#This Row],[MARKET PRICE]]-Stock[[#This Row],[BUYING PRICE]],"")</f>
        <v/>
      </c>
      <c r="AH1021" s="143" t="str">
        <f>IFERROR(Stock[[#This Row],[CHANGE
(auto-fill)]]/Stock[[#This Row],[BUYING PRICE]],"")</f>
        <v/>
      </c>
      <c r="AI1021" s="130" t="str">
        <f>IF(Stock[[#This Row],[MARKET PRICE]]&gt;0,Stock[[#This Row],[MARKET PRICE]]*Stock[[#This Row],[REMAINING QUANTITY
(auto-fill)]],"")</f>
        <v/>
      </c>
    </row>
    <row r="1022" spans="2:35">
      <c r="B1022" s="110" t="str">
        <f>IF(AND(Stock[[#This Row],[BUYING QUANTITY]]&gt;0,Stock[[#This Row],[REMAINING QUANTITY
(auto-fill)]]=0),"SOLD OUT",
IF(AND(Stock[[#This Row],[BUYING QUANTITY]]&gt;0,Stock[[#This Row],[REMAINING QUANTITY
(auto-fill)]]&gt;0),"HOLDING",""))</f>
        <v/>
      </c>
      <c r="C1022" s="113">
        <f t="shared" si="15"/>
        <v>1009</v>
      </c>
      <c r="D1022" s="79"/>
      <c r="E1022" s="80"/>
      <c r="F1022" s="162"/>
      <c r="G1022" s="85"/>
      <c r="H1022" s="86"/>
      <c r="I1022" s="164"/>
      <c r="J1022" s="115" t="str">
        <f>IF(Stock[[#This Row],[BUYING QUANTITY]]&gt;0,Stock[[#This Row],[BUYING PRICE]]*Stock[[#This Row],[BUYING QUANTITY]]*Stock[[#This Row],[% BUYING FEE]],"")</f>
        <v/>
      </c>
      <c r="K1022" s="89"/>
      <c r="L1022" s="90"/>
      <c r="M1022" s="117" t="str">
        <f>IF(Stock[[#This Row],[BUYING QUANTITY]]&gt;0,Stock[[#This Row],[BUYING PRICE]]*(1+Stock[[#This Row],[% THRESHOLD (RETURN)_1]]),"")</f>
        <v/>
      </c>
      <c r="N1022" s="91"/>
      <c r="O1022" s="117" t="str">
        <f>IF(Stock[[#This Row],[BUYING QUANTITY]]&gt;0,Stock[[#This Row],[BUYING PRICE]]*(1+Stock[[#This Row],[% THRESHOLD (RETURN)_2]]),"")</f>
        <v/>
      </c>
      <c r="P1022" s="91"/>
      <c r="Q1022" s="117" t="str">
        <f>IF(Stock[[#This Row],[BUYING QUANTITY]]&gt;0,Stock[[#This Row],[BUYING PRICE]]*(1+Stock[[#This Row],[% THRESHOLD (LOSS)]]),"")</f>
        <v/>
      </c>
      <c r="R1022" s="105"/>
      <c r="S1022" s="118" t="str">
        <f>IF(Stock[[#This Row],[CASH DIVIDEND]]&gt;0,Stock[[#This Row],[CASH DIVIDEND]]/(Stock[[#This Row],[BUYING PRICE]]*Stock[[#This Row],[BUYING QUANTITY]]),"")</f>
        <v/>
      </c>
      <c r="T1022" s="105"/>
      <c r="U1022" s="79"/>
      <c r="V1022" s="97"/>
      <c r="W1022" s="98"/>
      <c r="X1022" s="168"/>
      <c r="Y1022" s="126" t="str">
        <f>IF(Stock[[#This Row],[SELLING QUANTITY]]&gt;0,Stock[[#This Row],[SELLING PRICE]]*Stock[[#This Row],[SELLING QUANTITY]]*Stock[[#This Row],[% SELLING FEE]]+Stock[[#This Row],[SELLING PRICE]]*Stock[[#This Row],[SELLING QUANTITY]]*$D$12,"")</f>
        <v/>
      </c>
      <c r="Z1022" s="121">
        <f>Stock[[#This Row],[BUYING QUANTITY]]+Stock[[#This Row],[STOCK DIVIDEND]]-Stock[[#This Row],[SELLING QUANTITY]]</f>
        <v>0</v>
      </c>
      <c r="AA10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2" s="121">
        <f ca="1">IF(Stock[[#This Row],[SELLING DATE]]&gt;0,Stock[[#This Row],[SELLING DATE]]-Stock[[#This Row],[BUY DATE]]+1,IF(Stock[[#This Row],[BUY DATE]]=0,0,TODAY()-Stock[[#This Row],[BUY DATE]]+1))</f>
        <v>0</v>
      </c>
      <c r="AC1022" s="122" t="str">
        <f>IFERROR(Stock[[#This Row],[CASH DIVIDEND]]+Stock[[#This Row],[RETURN/(LOSS) FROM TRADING
(auto-fill)]],"")</f>
        <v/>
      </c>
      <c r="AD10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2" s="146" t="str">
        <f ca="1">IFERROR(IF(Stock[[#This Row],[HOLDING DAYS
(auto-fill)]]&lt;365,Stock[[#This Row],[% TOTAL RETURN/(LOSS)
(auto-fill)]]*365/Stock[[#This Row],[HOLDING DAYS
(auto-fill)]],POWER((1+Stock[[#This Row],[% TOTAL RETURN/(LOSS)
(auto-fill)]]),1/(Stock[[#This Row],[HOLDING DAYS
(auto-fill)]]/365))-1),"")</f>
        <v/>
      </c>
      <c r="AF1022" s="81"/>
      <c r="AG1022" s="149" t="str">
        <f>IF(Stock[[#This Row],[STATUS
(auto-fill)]]="HOLDING",Stock[[#This Row],[MARKET PRICE]]-Stock[[#This Row],[BUYING PRICE]],"")</f>
        <v/>
      </c>
      <c r="AH1022" s="143" t="str">
        <f>IFERROR(Stock[[#This Row],[CHANGE
(auto-fill)]]/Stock[[#This Row],[BUYING PRICE]],"")</f>
        <v/>
      </c>
      <c r="AI1022" s="130" t="str">
        <f>IF(Stock[[#This Row],[MARKET PRICE]]&gt;0,Stock[[#This Row],[MARKET PRICE]]*Stock[[#This Row],[REMAINING QUANTITY
(auto-fill)]],"")</f>
        <v/>
      </c>
    </row>
    <row r="1023" spans="2:35">
      <c r="B1023" s="110" t="str">
        <f>IF(AND(Stock[[#This Row],[BUYING QUANTITY]]&gt;0,Stock[[#This Row],[REMAINING QUANTITY
(auto-fill)]]=0),"SOLD OUT",
IF(AND(Stock[[#This Row],[BUYING QUANTITY]]&gt;0,Stock[[#This Row],[REMAINING QUANTITY
(auto-fill)]]&gt;0),"HOLDING",""))</f>
        <v/>
      </c>
      <c r="C1023" s="113">
        <f t="shared" si="15"/>
        <v>1010</v>
      </c>
      <c r="D1023" s="79"/>
      <c r="E1023" s="80"/>
      <c r="F1023" s="162"/>
      <c r="G1023" s="85"/>
      <c r="H1023" s="86"/>
      <c r="I1023" s="164"/>
      <c r="J1023" s="115" t="str">
        <f>IF(Stock[[#This Row],[BUYING QUANTITY]]&gt;0,Stock[[#This Row],[BUYING PRICE]]*Stock[[#This Row],[BUYING QUANTITY]]*Stock[[#This Row],[% BUYING FEE]],"")</f>
        <v/>
      </c>
      <c r="K1023" s="89"/>
      <c r="L1023" s="90"/>
      <c r="M1023" s="117" t="str">
        <f>IF(Stock[[#This Row],[BUYING QUANTITY]]&gt;0,Stock[[#This Row],[BUYING PRICE]]*(1+Stock[[#This Row],[% THRESHOLD (RETURN)_1]]),"")</f>
        <v/>
      </c>
      <c r="N1023" s="91"/>
      <c r="O1023" s="117" t="str">
        <f>IF(Stock[[#This Row],[BUYING QUANTITY]]&gt;0,Stock[[#This Row],[BUYING PRICE]]*(1+Stock[[#This Row],[% THRESHOLD (RETURN)_2]]),"")</f>
        <v/>
      </c>
      <c r="P1023" s="91"/>
      <c r="Q1023" s="117" t="str">
        <f>IF(Stock[[#This Row],[BUYING QUANTITY]]&gt;0,Stock[[#This Row],[BUYING PRICE]]*(1+Stock[[#This Row],[% THRESHOLD (LOSS)]]),"")</f>
        <v/>
      </c>
      <c r="R1023" s="105"/>
      <c r="S1023" s="118" t="str">
        <f>IF(Stock[[#This Row],[CASH DIVIDEND]]&gt;0,Stock[[#This Row],[CASH DIVIDEND]]/(Stock[[#This Row],[BUYING PRICE]]*Stock[[#This Row],[BUYING QUANTITY]]),"")</f>
        <v/>
      </c>
      <c r="T1023" s="105"/>
      <c r="U1023" s="79"/>
      <c r="V1023" s="97"/>
      <c r="W1023" s="98"/>
      <c r="X1023" s="168"/>
      <c r="Y1023" s="126" t="str">
        <f>IF(Stock[[#This Row],[SELLING QUANTITY]]&gt;0,Stock[[#This Row],[SELLING PRICE]]*Stock[[#This Row],[SELLING QUANTITY]]*Stock[[#This Row],[% SELLING FEE]]+Stock[[#This Row],[SELLING PRICE]]*Stock[[#This Row],[SELLING QUANTITY]]*$D$12,"")</f>
        <v/>
      </c>
      <c r="Z1023" s="121">
        <f>Stock[[#This Row],[BUYING QUANTITY]]+Stock[[#This Row],[STOCK DIVIDEND]]-Stock[[#This Row],[SELLING QUANTITY]]</f>
        <v>0</v>
      </c>
      <c r="AA10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3" s="121">
        <f ca="1">IF(Stock[[#This Row],[SELLING DATE]]&gt;0,Stock[[#This Row],[SELLING DATE]]-Stock[[#This Row],[BUY DATE]]+1,IF(Stock[[#This Row],[BUY DATE]]=0,0,TODAY()-Stock[[#This Row],[BUY DATE]]+1))</f>
        <v>0</v>
      </c>
      <c r="AC1023" s="122" t="str">
        <f>IFERROR(Stock[[#This Row],[CASH DIVIDEND]]+Stock[[#This Row],[RETURN/(LOSS) FROM TRADING
(auto-fill)]],"")</f>
        <v/>
      </c>
      <c r="AD10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3" s="146" t="str">
        <f ca="1">IFERROR(IF(Stock[[#This Row],[HOLDING DAYS
(auto-fill)]]&lt;365,Stock[[#This Row],[% TOTAL RETURN/(LOSS)
(auto-fill)]]*365/Stock[[#This Row],[HOLDING DAYS
(auto-fill)]],POWER((1+Stock[[#This Row],[% TOTAL RETURN/(LOSS)
(auto-fill)]]),1/(Stock[[#This Row],[HOLDING DAYS
(auto-fill)]]/365))-1),"")</f>
        <v/>
      </c>
      <c r="AF1023" s="81"/>
      <c r="AG1023" s="149" t="str">
        <f>IF(Stock[[#This Row],[STATUS
(auto-fill)]]="HOLDING",Stock[[#This Row],[MARKET PRICE]]-Stock[[#This Row],[BUYING PRICE]],"")</f>
        <v/>
      </c>
      <c r="AH1023" s="143" t="str">
        <f>IFERROR(Stock[[#This Row],[CHANGE
(auto-fill)]]/Stock[[#This Row],[BUYING PRICE]],"")</f>
        <v/>
      </c>
      <c r="AI1023" s="130" t="str">
        <f>IF(Stock[[#This Row],[MARKET PRICE]]&gt;0,Stock[[#This Row],[MARKET PRICE]]*Stock[[#This Row],[REMAINING QUANTITY
(auto-fill)]],"")</f>
        <v/>
      </c>
    </row>
    <row r="1024" spans="2:35">
      <c r="B1024" s="110" t="str">
        <f>IF(AND(Stock[[#This Row],[BUYING QUANTITY]]&gt;0,Stock[[#This Row],[REMAINING QUANTITY
(auto-fill)]]=0),"SOLD OUT",
IF(AND(Stock[[#This Row],[BUYING QUANTITY]]&gt;0,Stock[[#This Row],[REMAINING QUANTITY
(auto-fill)]]&gt;0),"HOLDING",""))</f>
        <v/>
      </c>
      <c r="C1024" s="113">
        <f t="shared" si="15"/>
        <v>1011</v>
      </c>
      <c r="D1024" s="79"/>
      <c r="E1024" s="80"/>
      <c r="F1024" s="162"/>
      <c r="G1024" s="85"/>
      <c r="H1024" s="86"/>
      <c r="I1024" s="164"/>
      <c r="J1024" s="115" t="str">
        <f>IF(Stock[[#This Row],[BUYING QUANTITY]]&gt;0,Stock[[#This Row],[BUYING PRICE]]*Stock[[#This Row],[BUYING QUANTITY]]*Stock[[#This Row],[% BUYING FEE]],"")</f>
        <v/>
      </c>
      <c r="K1024" s="89"/>
      <c r="L1024" s="90"/>
      <c r="M1024" s="117" t="str">
        <f>IF(Stock[[#This Row],[BUYING QUANTITY]]&gt;0,Stock[[#This Row],[BUYING PRICE]]*(1+Stock[[#This Row],[% THRESHOLD (RETURN)_1]]),"")</f>
        <v/>
      </c>
      <c r="N1024" s="91"/>
      <c r="O1024" s="117" t="str">
        <f>IF(Stock[[#This Row],[BUYING QUANTITY]]&gt;0,Stock[[#This Row],[BUYING PRICE]]*(1+Stock[[#This Row],[% THRESHOLD (RETURN)_2]]),"")</f>
        <v/>
      </c>
      <c r="P1024" s="91"/>
      <c r="Q1024" s="117" t="str">
        <f>IF(Stock[[#This Row],[BUYING QUANTITY]]&gt;0,Stock[[#This Row],[BUYING PRICE]]*(1+Stock[[#This Row],[% THRESHOLD (LOSS)]]),"")</f>
        <v/>
      </c>
      <c r="R1024" s="105"/>
      <c r="S1024" s="118" t="str">
        <f>IF(Stock[[#This Row],[CASH DIVIDEND]]&gt;0,Stock[[#This Row],[CASH DIVIDEND]]/(Stock[[#This Row],[BUYING PRICE]]*Stock[[#This Row],[BUYING QUANTITY]]),"")</f>
        <v/>
      </c>
      <c r="T1024" s="105"/>
      <c r="U1024" s="79"/>
      <c r="V1024" s="97"/>
      <c r="W1024" s="98"/>
      <c r="X1024" s="168"/>
      <c r="Y1024" s="126" t="str">
        <f>IF(Stock[[#This Row],[SELLING QUANTITY]]&gt;0,Stock[[#This Row],[SELLING PRICE]]*Stock[[#This Row],[SELLING QUANTITY]]*Stock[[#This Row],[% SELLING FEE]]+Stock[[#This Row],[SELLING PRICE]]*Stock[[#This Row],[SELLING QUANTITY]]*$D$12,"")</f>
        <v/>
      </c>
      <c r="Z1024" s="121">
        <f>Stock[[#This Row],[BUYING QUANTITY]]+Stock[[#This Row],[STOCK DIVIDEND]]-Stock[[#This Row],[SELLING QUANTITY]]</f>
        <v>0</v>
      </c>
      <c r="AA10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4" s="121">
        <f ca="1">IF(Stock[[#This Row],[SELLING DATE]]&gt;0,Stock[[#This Row],[SELLING DATE]]-Stock[[#This Row],[BUY DATE]]+1,IF(Stock[[#This Row],[BUY DATE]]=0,0,TODAY()-Stock[[#This Row],[BUY DATE]]+1))</f>
        <v>0</v>
      </c>
      <c r="AC1024" s="122" t="str">
        <f>IFERROR(Stock[[#This Row],[CASH DIVIDEND]]+Stock[[#This Row],[RETURN/(LOSS) FROM TRADING
(auto-fill)]],"")</f>
        <v/>
      </c>
      <c r="AD10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4" s="146" t="str">
        <f ca="1">IFERROR(IF(Stock[[#This Row],[HOLDING DAYS
(auto-fill)]]&lt;365,Stock[[#This Row],[% TOTAL RETURN/(LOSS)
(auto-fill)]]*365/Stock[[#This Row],[HOLDING DAYS
(auto-fill)]],POWER((1+Stock[[#This Row],[% TOTAL RETURN/(LOSS)
(auto-fill)]]),1/(Stock[[#This Row],[HOLDING DAYS
(auto-fill)]]/365))-1),"")</f>
        <v/>
      </c>
      <c r="AF1024" s="81"/>
      <c r="AG1024" s="149" t="str">
        <f>IF(Stock[[#This Row],[STATUS
(auto-fill)]]="HOLDING",Stock[[#This Row],[MARKET PRICE]]-Stock[[#This Row],[BUYING PRICE]],"")</f>
        <v/>
      </c>
      <c r="AH1024" s="143" t="str">
        <f>IFERROR(Stock[[#This Row],[CHANGE
(auto-fill)]]/Stock[[#This Row],[BUYING PRICE]],"")</f>
        <v/>
      </c>
      <c r="AI1024" s="130" t="str">
        <f>IF(Stock[[#This Row],[MARKET PRICE]]&gt;0,Stock[[#This Row],[MARKET PRICE]]*Stock[[#This Row],[REMAINING QUANTITY
(auto-fill)]],"")</f>
        <v/>
      </c>
    </row>
    <row r="1025" spans="2:35">
      <c r="B1025" s="110" t="str">
        <f>IF(AND(Stock[[#This Row],[BUYING QUANTITY]]&gt;0,Stock[[#This Row],[REMAINING QUANTITY
(auto-fill)]]=0),"SOLD OUT",
IF(AND(Stock[[#This Row],[BUYING QUANTITY]]&gt;0,Stock[[#This Row],[REMAINING QUANTITY
(auto-fill)]]&gt;0),"HOLDING",""))</f>
        <v/>
      </c>
      <c r="C1025" s="113">
        <f t="shared" si="15"/>
        <v>1012</v>
      </c>
      <c r="D1025" s="79"/>
      <c r="E1025" s="80"/>
      <c r="F1025" s="162"/>
      <c r="G1025" s="85"/>
      <c r="H1025" s="86"/>
      <c r="I1025" s="164"/>
      <c r="J1025" s="115" t="str">
        <f>IF(Stock[[#This Row],[BUYING QUANTITY]]&gt;0,Stock[[#This Row],[BUYING PRICE]]*Stock[[#This Row],[BUYING QUANTITY]]*Stock[[#This Row],[% BUYING FEE]],"")</f>
        <v/>
      </c>
      <c r="K1025" s="89"/>
      <c r="L1025" s="90"/>
      <c r="M1025" s="117" t="str">
        <f>IF(Stock[[#This Row],[BUYING QUANTITY]]&gt;0,Stock[[#This Row],[BUYING PRICE]]*(1+Stock[[#This Row],[% THRESHOLD (RETURN)_1]]),"")</f>
        <v/>
      </c>
      <c r="N1025" s="91"/>
      <c r="O1025" s="117" t="str">
        <f>IF(Stock[[#This Row],[BUYING QUANTITY]]&gt;0,Stock[[#This Row],[BUYING PRICE]]*(1+Stock[[#This Row],[% THRESHOLD (RETURN)_2]]),"")</f>
        <v/>
      </c>
      <c r="P1025" s="91"/>
      <c r="Q1025" s="117" t="str">
        <f>IF(Stock[[#This Row],[BUYING QUANTITY]]&gt;0,Stock[[#This Row],[BUYING PRICE]]*(1+Stock[[#This Row],[% THRESHOLD (LOSS)]]),"")</f>
        <v/>
      </c>
      <c r="R1025" s="105"/>
      <c r="S1025" s="118" t="str">
        <f>IF(Stock[[#This Row],[CASH DIVIDEND]]&gt;0,Stock[[#This Row],[CASH DIVIDEND]]/(Stock[[#This Row],[BUYING PRICE]]*Stock[[#This Row],[BUYING QUANTITY]]),"")</f>
        <v/>
      </c>
      <c r="T1025" s="105"/>
      <c r="U1025" s="79"/>
      <c r="V1025" s="97"/>
      <c r="W1025" s="98"/>
      <c r="X1025" s="168"/>
      <c r="Y1025" s="126" t="str">
        <f>IF(Stock[[#This Row],[SELLING QUANTITY]]&gt;0,Stock[[#This Row],[SELLING PRICE]]*Stock[[#This Row],[SELLING QUANTITY]]*Stock[[#This Row],[% SELLING FEE]]+Stock[[#This Row],[SELLING PRICE]]*Stock[[#This Row],[SELLING QUANTITY]]*$D$12,"")</f>
        <v/>
      </c>
      <c r="Z1025" s="121">
        <f>Stock[[#This Row],[BUYING QUANTITY]]+Stock[[#This Row],[STOCK DIVIDEND]]-Stock[[#This Row],[SELLING QUANTITY]]</f>
        <v>0</v>
      </c>
      <c r="AA10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5" s="121">
        <f ca="1">IF(Stock[[#This Row],[SELLING DATE]]&gt;0,Stock[[#This Row],[SELLING DATE]]-Stock[[#This Row],[BUY DATE]]+1,IF(Stock[[#This Row],[BUY DATE]]=0,0,TODAY()-Stock[[#This Row],[BUY DATE]]+1))</f>
        <v>0</v>
      </c>
      <c r="AC1025" s="122" t="str">
        <f>IFERROR(Stock[[#This Row],[CASH DIVIDEND]]+Stock[[#This Row],[RETURN/(LOSS) FROM TRADING
(auto-fill)]],"")</f>
        <v/>
      </c>
      <c r="AD10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5" s="146" t="str">
        <f ca="1">IFERROR(IF(Stock[[#This Row],[HOLDING DAYS
(auto-fill)]]&lt;365,Stock[[#This Row],[% TOTAL RETURN/(LOSS)
(auto-fill)]]*365/Stock[[#This Row],[HOLDING DAYS
(auto-fill)]],POWER((1+Stock[[#This Row],[% TOTAL RETURN/(LOSS)
(auto-fill)]]),1/(Stock[[#This Row],[HOLDING DAYS
(auto-fill)]]/365))-1),"")</f>
        <v/>
      </c>
      <c r="AF1025" s="81"/>
      <c r="AG1025" s="149" t="str">
        <f>IF(Stock[[#This Row],[STATUS
(auto-fill)]]="HOLDING",Stock[[#This Row],[MARKET PRICE]]-Stock[[#This Row],[BUYING PRICE]],"")</f>
        <v/>
      </c>
      <c r="AH1025" s="143" t="str">
        <f>IFERROR(Stock[[#This Row],[CHANGE
(auto-fill)]]/Stock[[#This Row],[BUYING PRICE]],"")</f>
        <v/>
      </c>
      <c r="AI1025" s="130" t="str">
        <f>IF(Stock[[#This Row],[MARKET PRICE]]&gt;0,Stock[[#This Row],[MARKET PRICE]]*Stock[[#This Row],[REMAINING QUANTITY
(auto-fill)]],"")</f>
        <v/>
      </c>
    </row>
    <row r="1026" spans="2:35">
      <c r="B1026" s="110" t="str">
        <f>IF(AND(Stock[[#This Row],[BUYING QUANTITY]]&gt;0,Stock[[#This Row],[REMAINING QUANTITY
(auto-fill)]]=0),"SOLD OUT",
IF(AND(Stock[[#This Row],[BUYING QUANTITY]]&gt;0,Stock[[#This Row],[REMAINING QUANTITY
(auto-fill)]]&gt;0),"HOLDING",""))</f>
        <v/>
      </c>
      <c r="C1026" s="113">
        <f t="shared" si="15"/>
        <v>1013</v>
      </c>
      <c r="D1026" s="79"/>
      <c r="E1026" s="80"/>
      <c r="F1026" s="162"/>
      <c r="G1026" s="85"/>
      <c r="H1026" s="86"/>
      <c r="I1026" s="164"/>
      <c r="J1026" s="115" t="str">
        <f>IF(Stock[[#This Row],[BUYING QUANTITY]]&gt;0,Stock[[#This Row],[BUYING PRICE]]*Stock[[#This Row],[BUYING QUANTITY]]*Stock[[#This Row],[% BUYING FEE]],"")</f>
        <v/>
      </c>
      <c r="K1026" s="89"/>
      <c r="L1026" s="90"/>
      <c r="M1026" s="117" t="str">
        <f>IF(Stock[[#This Row],[BUYING QUANTITY]]&gt;0,Stock[[#This Row],[BUYING PRICE]]*(1+Stock[[#This Row],[% THRESHOLD (RETURN)_1]]),"")</f>
        <v/>
      </c>
      <c r="N1026" s="91"/>
      <c r="O1026" s="117" t="str">
        <f>IF(Stock[[#This Row],[BUYING QUANTITY]]&gt;0,Stock[[#This Row],[BUYING PRICE]]*(1+Stock[[#This Row],[% THRESHOLD (RETURN)_2]]),"")</f>
        <v/>
      </c>
      <c r="P1026" s="91"/>
      <c r="Q1026" s="117" t="str">
        <f>IF(Stock[[#This Row],[BUYING QUANTITY]]&gt;0,Stock[[#This Row],[BUYING PRICE]]*(1+Stock[[#This Row],[% THRESHOLD (LOSS)]]),"")</f>
        <v/>
      </c>
      <c r="R1026" s="105"/>
      <c r="S1026" s="118" t="str">
        <f>IF(Stock[[#This Row],[CASH DIVIDEND]]&gt;0,Stock[[#This Row],[CASH DIVIDEND]]/(Stock[[#This Row],[BUYING PRICE]]*Stock[[#This Row],[BUYING QUANTITY]]),"")</f>
        <v/>
      </c>
      <c r="T1026" s="105"/>
      <c r="U1026" s="79"/>
      <c r="V1026" s="97"/>
      <c r="W1026" s="98"/>
      <c r="X1026" s="168"/>
      <c r="Y1026" s="126" t="str">
        <f>IF(Stock[[#This Row],[SELLING QUANTITY]]&gt;0,Stock[[#This Row],[SELLING PRICE]]*Stock[[#This Row],[SELLING QUANTITY]]*Stock[[#This Row],[% SELLING FEE]]+Stock[[#This Row],[SELLING PRICE]]*Stock[[#This Row],[SELLING QUANTITY]]*$D$12,"")</f>
        <v/>
      </c>
      <c r="Z1026" s="121">
        <f>Stock[[#This Row],[BUYING QUANTITY]]+Stock[[#This Row],[STOCK DIVIDEND]]-Stock[[#This Row],[SELLING QUANTITY]]</f>
        <v>0</v>
      </c>
      <c r="AA10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6" s="121">
        <f ca="1">IF(Stock[[#This Row],[SELLING DATE]]&gt;0,Stock[[#This Row],[SELLING DATE]]-Stock[[#This Row],[BUY DATE]]+1,IF(Stock[[#This Row],[BUY DATE]]=0,0,TODAY()-Stock[[#This Row],[BUY DATE]]+1))</f>
        <v>0</v>
      </c>
      <c r="AC1026" s="122" t="str">
        <f>IFERROR(Stock[[#This Row],[CASH DIVIDEND]]+Stock[[#This Row],[RETURN/(LOSS) FROM TRADING
(auto-fill)]],"")</f>
        <v/>
      </c>
      <c r="AD10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6" s="146" t="str">
        <f ca="1">IFERROR(IF(Stock[[#This Row],[HOLDING DAYS
(auto-fill)]]&lt;365,Stock[[#This Row],[% TOTAL RETURN/(LOSS)
(auto-fill)]]*365/Stock[[#This Row],[HOLDING DAYS
(auto-fill)]],POWER((1+Stock[[#This Row],[% TOTAL RETURN/(LOSS)
(auto-fill)]]),1/(Stock[[#This Row],[HOLDING DAYS
(auto-fill)]]/365))-1),"")</f>
        <v/>
      </c>
      <c r="AF1026" s="81"/>
      <c r="AG1026" s="149" t="str">
        <f>IF(Stock[[#This Row],[STATUS
(auto-fill)]]="HOLDING",Stock[[#This Row],[MARKET PRICE]]-Stock[[#This Row],[BUYING PRICE]],"")</f>
        <v/>
      </c>
      <c r="AH1026" s="143" t="str">
        <f>IFERROR(Stock[[#This Row],[CHANGE
(auto-fill)]]/Stock[[#This Row],[BUYING PRICE]],"")</f>
        <v/>
      </c>
      <c r="AI1026" s="130" t="str">
        <f>IF(Stock[[#This Row],[MARKET PRICE]]&gt;0,Stock[[#This Row],[MARKET PRICE]]*Stock[[#This Row],[REMAINING QUANTITY
(auto-fill)]],"")</f>
        <v/>
      </c>
    </row>
    <row r="1027" spans="2:35">
      <c r="B1027" s="110" t="str">
        <f>IF(AND(Stock[[#This Row],[BUYING QUANTITY]]&gt;0,Stock[[#This Row],[REMAINING QUANTITY
(auto-fill)]]=0),"SOLD OUT",
IF(AND(Stock[[#This Row],[BUYING QUANTITY]]&gt;0,Stock[[#This Row],[REMAINING QUANTITY
(auto-fill)]]&gt;0),"HOLDING",""))</f>
        <v/>
      </c>
      <c r="C1027" s="113">
        <f t="shared" si="15"/>
        <v>1014</v>
      </c>
      <c r="D1027" s="79"/>
      <c r="E1027" s="80"/>
      <c r="F1027" s="162"/>
      <c r="G1027" s="85"/>
      <c r="H1027" s="86"/>
      <c r="I1027" s="164"/>
      <c r="J1027" s="115" t="str">
        <f>IF(Stock[[#This Row],[BUYING QUANTITY]]&gt;0,Stock[[#This Row],[BUYING PRICE]]*Stock[[#This Row],[BUYING QUANTITY]]*Stock[[#This Row],[% BUYING FEE]],"")</f>
        <v/>
      </c>
      <c r="K1027" s="89"/>
      <c r="L1027" s="90"/>
      <c r="M1027" s="117" t="str">
        <f>IF(Stock[[#This Row],[BUYING QUANTITY]]&gt;0,Stock[[#This Row],[BUYING PRICE]]*(1+Stock[[#This Row],[% THRESHOLD (RETURN)_1]]),"")</f>
        <v/>
      </c>
      <c r="N1027" s="91"/>
      <c r="O1027" s="117" t="str">
        <f>IF(Stock[[#This Row],[BUYING QUANTITY]]&gt;0,Stock[[#This Row],[BUYING PRICE]]*(1+Stock[[#This Row],[% THRESHOLD (RETURN)_2]]),"")</f>
        <v/>
      </c>
      <c r="P1027" s="91"/>
      <c r="Q1027" s="117" t="str">
        <f>IF(Stock[[#This Row],[BUYING QUANTITY]]&gt;0,Stock[[#This Row],[BUYING PRICE]]*(1+Stock[[#This Row],[% THRESHOLD (LOSS)]]),"")</f>
        <v/>
      </c>
      <c r="R1027" s="105"/>
      <c r="S1027" s="118" t="str">
        <f>IF(Stock[[#This Row],[CASH DIVIDEND]]&gt;0,Stock[[#This Row],[CASH DIVIDEND]]/(Stock[[#This Row],[BUYING PRICE]]*Stock[[#This Row],[BUYING QUANTITY]]),"")</f>
        <v/>
      </c>
      <c r="T1027" s="105"/>
      <c r="U1027" s="79"/>
      <c r="V1027" s="97"/>
      <c r="W1027" s="98"/>
      <c r="X1027" s="168"/>
      <c r="Y1027" s="126" t="str">
        <f>IF(Stock[[#This Row],[SELLING QUANTITY]]&gt;0,Stock[[#This Row],[SELLING PRICE]]*Stock[[#This Row],[SELLING QUANTITY]]*Stock[[#This Row],[% SELLING FEE]]+Stock[[#This Row],[SELLING PRICE]]*Stock[[#This Row],[SELLING QUANTITY]]*$D$12,"")</f>
        <v/>
      </c>
      <c r="Z1027" s="121">
        <f>Stock[[#This Row],[BUYING QUANTITY]]+Stock[[#This Row],[STOCK DIVIDEND]]-Stock[[#This Row],[SELLING QUANTITY]]</f>
        <v>0</v>
      </c>
      <c r="AA10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7" s="121">
        <f ca="1">IF(Stock[[#This Row],[SELLING DATE]]&gt;0,Stock[[#This Row],[SELLING DATE]]-Stock[[#This Row],[BUY DATE]]+1,IF(Stock[[#This Row],[BUY DATE]]=0,0,TODAY()-Stock[[#This Row],[BUY DATE]]+1))</f>
        <v>0</v>
      </c>
      <c r="AC1027" s="122" t="str">
        <f>IFERROR(Stock[[#This Row],[CASH DIVIDEND]]+Stock[[#This Row],[RETURN/(LOSS) FROM TRADING
(auto-fill)]],"")</f>
        <v/>
      </c>
      <c r="AD10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7" s="146" t="str">
        <f ca="1">IFERROR(IF(Stock[[#This Row],[HOLDING DAYS
(auto-fill)]]&lt;365,Stock[[#This Row],[% TOTAL RETURN/(LOSS)
(auto-fill)]]*365/Stock[[#This Row],[HOLDING DAYS
(auto-fill)]],POWER((1+Stock[[#This Row],[% TOTAL RETURN/(LOSS)
(auto-fill)]]),1/(Stock[[#This Row],[HOLDING DAYS
(auto-fill)]]/365))-1),"")</f>
        <v/>
      </c>
      <c r="AF1027" s="81"/>
      <c r="AG1027" s="149" t="str">
        <f>IF(Stock[[#This Row],[STATUS
(auto-fill)]]="HOLDING",Stock[[#This Row],[MARKET PRICE]]-Stock[[#This Row],[BUYING PRICE]],"")</f>
        <v/>
      </c>
      <c r="AH1027" s="143" t="str">
        <f>IFERROR(Stock[[#This Row],[CHANGE
(auto-fill)]]/Stock[[#This Row],[BUYING PRICE]],"")</f>
        <v/>
      </c>
      <c r="AI1027" s="130" t="str">
        <f>IF(Stock[[#This Row],[MARKET PRICE]]&gt;0,Stock[[#This Row],[MARKET PRICE]]*Stock[[#This Row],[REMAINING QUANTITY
(auto-fill)]],"")</f>
        <v/>
      </c>
    </row>
    <row r="1028" spans="2:35">
      <c r="B1028" s="110" t="str">
        <f>IF(AND(Stock[[#This Row],[BUYING QUANTITY]]&gt;0,Stock[[#This Row],[REMAINING QUANTITY
(auto-fill)]]=0),"SOLD OUT",
IF(AND(Stock[[#This Row],[BUYING QUANTITY]]&gt;0,Stock[[#This Row],[REMAINING QUANTITY
(auto-fill)]]&gt;0),"HOLDING",""))</f>
        <v/>
      </c>
      <c r="C1028" s="113">
        <f t="shared" si="15"/>
        <v>1015</v>
      </c>
      <c r="D1028" s="79"/>
      <c r="E1028" s="80"/>
      <c r="F1028" s="162"/>
      <c r="G1028" s="85"/>
      <c r="H1028" s="86"/>
      <c r="I1028" s="164"/>
      <c r="J1028" s="115" t="str">
        <f>IF(Stock[[#This Row],[BUYING QUANTITY]]&gt;0,Stock[[#This Row],[BUYING PRICE]]*Stock[[#This Row],[BUYING QUANTITY]]*Stock[[#This Row],[% BUYING FEE]],"")</f>
        <v/>
      </c>
      <c r="K1028" s="89"/>
      <c r="L1028" s="90"/>
      <c r="M1028" s="117" t="str">
        <f>IF(Stock[[#This Row],[BUYING QUANTITY]]&gt;0,Stock[[#This Row],[BUYING PRICE]]*(1+Stock[[#This Row],[% THRESHOLD (RETURN)_1]]),"")</f>
        <v/>
      </c>
      <c r="N1028" s="91"/>
      <c r="O1028" s="117" t="str">
        <f>IF(Stock[[#This Row],[BUYING QUANTITY]]&gt;0,Stock[[#This Row],[BUYING PRICE]]*(1+Stock[[#This Row],[% THRESHOLD (RETURN)_2]]),"")</f>
        <v/>
      </c>
      <c r="P1028" s="91"/>
      <c r="Q1028" s="117" t="str">
        <f>IF(Stock[[#This Row],[BUYING QUANTITY]]&gt;0,Stock[[#This Row],[BUYING PRICE]]*(1+Stock[[#This Row],[% THRESHOLD (LOSS)]]),"")</f>
        <v/>
      </c>
      <c r="R1028" s="105"/>
      <c r="S1028" s="118" t="str">
        <f>IF(Stock[[#This Row],[CASH DIVIDEND]]&gt;0,Stock[[#This Row],[CASH DIVIDEND]]/(Stock[[#This Row],[BUYING PRICE]]*Stock[[#This Row],[BUYING QUANTITY]]),"")</f>
        <v/>
      </c>
      <c r="T1028" s="105"/>
      <c r="U1028" s="79"/>
      <c r="V1028" s="97"/>
      <c r="W1028" s="98"/>
      <c r="X1028" s="168"/>
      <c r="Y1028" s="126" t="str">
        <f>IF(Stock[[#This Row],[SELLING QUANTITY]]&gt;0,Stock[[#This Row],[SELLING PRICE]]*Stock[[#This Row],[SELLING QUANTITY]]*Stock[[#This Row],[% SELLING FEE]]+Stock[[#This Row],[SELLING PRICE]]*Stock[[#This Row],[SELLING QUANTITY]]*$D$12,"")</f>
        <v/>
      </c>
      <c r="Z1028" s="121">
        <f>Stock[[#This Row],[BUYING QUANTITY]]+Stock[[#This Row],[STOCK DIVIDEND]]-Stock[[#This Row],[SELLING QUANTITY]]</f>
        <v>0</v>
      </c>
      <c r="AA10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8" s="121">
        <f ca="1">IF(Stock[[#This Row],[SELLING DATE]]&gt;0,Stock[[#This Row],[SELLING DATE]]-Stock[[#This Row],[BUY DATE]]+1,IF(Stock[[#This Row],[BUY DATE]]=0,0,TODAY()-Stock[[#This Row],[BUY DATE]]+1))</f>
        <v>0</v>
      </c>
      <c r="AC1028" s="122" t="str">
        <f>IFERROR(Stock[[#This Row],[CASH DIVIDEND]]+Stock[[#This Row],[RETURN/(LOSS) FROM TRADING
(auto-fill)]],"")</f>
        <v/>
      </c>
      <c r="AD10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8" s="146" t="str">
        <f ca="1">IFERROR(IF(Stock[[#This Row],[HOLDING DAYS
(auto-fill)]]&lt;365,Stock[[#This Row],[% TOTAL RETURN/(LOSS)
(auto-fill)]]*365/Stock[[#This Row],[HOLDING DAYS
(auto-fill)]],POWER((1+Stock[[#This Row],[% TOTAL RETURN/(LOSS)
(auto-fill)]]),1/(Stock[[#This Row],[HOLDING DAYS
(auto-fill)]]/365))-1),"")</f>
        <v/>
      </c>
      <c r="AF1028" s="81"/>
      <c r="AG1028" s="149" t="str">
        <f>IF(Stock[[#This Row],[STATUS
(auto-fill)]]="HOLDING",Stock[[#This Row],[MARKET PRICE]]-Stock[[#This Row],[BUYING PRICE]],"")</f>
        <v/>
      </c>
      <c r="AH1028" s="143" t="str">
        <f>IFERROR(Stock[[#This Row],[CHANGE
(auto-fill)]]/Stock[[#This Row],[BUYING PRICE]],"")</f>
        <v/>
      </c>
      <c r="AI1028" s="130" t="str">
        <f>IF(Stock[[#This Row],[MARKET PRICE]]&gt;0,Stock[[#This Row],[MARKET PRICE]]*Stock[[#This Row],[REMAINING QUANTITY
(auto-fill)]],"")</f>
        <v/>
      </c>
    </row>
    <row r="1029" spans="2:35">
      <c r="B1029" s="110" t="str">
        <f>IF(AND(Stock[[#This Row],[BUYING QUANTITY]]&gt;0,Stock[[#This Row],[REMAINING QUANTITY
(auto-fill)]]=0),"SOLD OUT",
IF(AND(Stock[[#This Row],[BUYING QUANTITY]]&gt;0,Stock[[#This Row],[REMAINING QUANTITY
(auto-fill)]]&gt;0),"HOLDING",""))</f>
        <v/>
      </c>
      <c r="C1029" s="113">
        <f t="shared" si="15"/>
        <v>1016</v>
      </c>
      <c r="D1029" s="79"/>
      <c r="E1029" s="80"/>
      <c r="F1029" s="162"/>
      <c r="G1029" s="85"/>
      <c r="H1029" s="86"/>
      <c r="I1029" s="164"/>
      <c r="J1029" s="115" t="str">
        <f>IF(Stock[[#This Row],[BUYING QUANTITY]]&gt;0,Stock[[#This Row],[BUYING PRICE]]*Stock[[#This Row],[BUYING QUANTITY]]*Stock[[#This Row],[% BUYING FEE]],"")</f>
        <v/>
      </c>
      <c r="K1029" s="89"/>
      <c r="L1029" s="90"/>
      <c r="M1029" s="117" t="str">
        <f>IF(Stock[[#This Row],[BUYING QUANTITY]]&gt;0,Stock[[#This Row],[BUYING PRICE]]*(1+Stock[[#This Row],[% THRESHOLD (RETURN)_1]]),"")</f>
        <v/>
      </c>
      <c r="N1029" s="91"/>
      <c r="O1029" s="117" t="str">
        <f>IF(Stock[[#This Row],[BUYING QUANTITY]]&gt;0,Stock[[#This Row],[BUYING PRICE]]*(1+Stock[[#This Row],[% THRESHOLD (RETURN)_2]]),"")</f>
        <v/>
      </c>
      <c r="P1029" s="91"/>
      <c r="Q1029" s="117" t="str">
        <f>IF(Stock[[#This Row],[BUYING QUANTITY]]&gt;0,Stock[[#This Row],[BUYING PRICE]]*(1+Stock[[#This Row],[% THRESHOLD (LOSS)]]),"")</f>
        <v/>
      </c>
      <c r="R1029" s="105"/>
      <c r="S1029" s="118" t="str">
        <f>IF(Stock[[#This Row],[CASH DIVIDEND]]&gt;0,Stock[[#This Row],[CASH DIVIDEND]]/(Stock[[#This Row],[BUYING PRICE]]*Stock[[#This Row],[BUYING QUANTITY]]),"")</f>
        <v/>
      </c>
      <c r="T1029" s="105"/>
      <c r="U1029" s="79"/>
      <c r="V1029" s="97"/>
      <c r="W1029" s="98"/>
      <c r="X1029" s="168"/>
      <c r="Y1029" s="126" t="str">
        <f>IF(Stock[[#This Row],[SELLING QUANTITY]]&gt;0,Stock[[#This Row],[SELLING PRICE]]*Stock[[#This Row],[SELLING QUANTITY]]*Stock[[#This Row],[% SELLING FEE]]+Stock[[#This Row],[SELLING PRICE]]*Stock[[#This Row],[SELLING QUANTITY]]*$D$12,"")</f>
        <v/>
      </c>
      <c r="Z1029" s="121">
        <f>Stock[[#This Row],[BUYING QUANTITY]]+Stock[[#This Row],[STOCK DIVIDEND]]-Stock[[#This Row],[SELLING QUANTITY]]</f>
        <v>0</v>
      </c>
      <c r="AA10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29" s="121">
        <f ca="1">IF(Stock[[#This Row],[SELLING DATE]]&gt;0,Stock[[#This Row],[SELLING DATE]]-Stock[[#This Row],[BUY DATE]]+1,IF(Stock[[#This Row],[BUY DATE]]=0,0,TODAY()-Stock[[#This Row],[BUY DATE]]+1))</f>
        <v>0</v>
      </c>
      <c r="AC1029" s="122" t="str">
        <f>IFERROR(Stock[[#This Row],[CASH DIVIDEND]]+Stock[[#This Row],[RETURN/(LOSS) FROM TRADING
(auto-fill)]],"")</f>
        <v/>
      </c>
      <c r="AD10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29" s="146" t="str">
        <f ca="1">IFERROR(IF(Stock[[#This Row],[HOLDING DAYS
(auto-fill)]]&lt;365,Stock[[#This Row],[% TOTAL RETURN/(LOSS)
(auto-fill)]]*365/Stock[[#This Row],[HOLDING DAYS
(auto-fill)]],POWER((1+Stock[[#This Row],[% TOTAL RETURN/(LOSS)
(auto-fill)]]),1/(Stock[[#This Row],[HOLDING DAYS
(auto-fill)]]/365))-1),"")</f>
        <v/>
      </c>
      <c r="AF1029" s="81"/>
      <c r="AG1029" s="149" t="str">
        <f>IF(Stock[[#This Row],[STATUS
(auto-fill)]]="HOLDING",Stock[[#This Row],[MARKET PRICE]]-Stock[[#This Row],[BUYING PRICE]],"")</f>
        <v/>
      </c>
      <c r="AH1029" s="143" t="str">
        <f>IFERROR(Stock[[#This Row],[CHANGE
(auto-fill)]]/Stock[[#This Row],[BUYING PRICE]],"")</f>
        <v/>
      </c>
      <c r="AI1029" s="130" t="str">
        <f>IF(Stock[[#This Row],[MARKET PRICE]]&gt;0,Stock[[#This Row],[MARKET PRICE]]*Stock[[#This Row],[REMAINING QUANTITY
(auto-fill)]],"")</f>
        <v/>
      </c>
    </row>
    <row r="1030" spans="2:35">
      <c r="B1030" s="110" t="str">
        <f>IF(AND(Stock[[#This Row],[BUYING QUANTITY]]&gt;0,Stock[[#This Row],[REMAINING QUANTITY
(auto-fill)]]=0),"SOLD OUT",
IF(AND(Stock[[#This Row],[BUYING QUANTITY]]&gt;0,Stock[[#This Row],[REMAINING QUANTITY
(auto-fill)]]&gt;0),"HOLDING",""))</f>
        <v/>
      </c>
      <c r="C1030" s="113">
        <f t="shared" si="15"/>
        <v>1017</v>
      </c>
      <c r="D1030" s="79"/>
      <c r="E1030" s="80"/>
      <c r="F1030" s="162"/>
      <c r="G1030" s="85"/>
      <c r="H1030" s="86"/>
      <c r="I1030" s="164"/>
      <c r="J1030" s="115" t="str">
        <f>IF(Stock[[#This Row],[BUYING QUANTITY]]&gt;0,Stock[[#This Row],[BUYING PRICE]]*Stock[[#This Row],[BUYING QUANTITY]]*Stock[[#This Row],[% BUYING FEE]],"")</f>
        <v/>
      </c>
      <c r="K1030" s="89"/>
      <c r="L1030" s="90"/>
      <c r="M1030" s="117" t="str">
        <f>IF(Stock[[#This Row],[BUYING QUANTITY]]&gt;0,Stock[[#This Row],[BUYING PRICE]]*(1+Stock[[#This Row],[% THRESHOLD (RETURN)_1]]),"")</f>
        <v/>
      </c>
      <c r="N1030" s="91"/>
      <c r="O1030" s="117" t="str">
        <f>IF(Stock[[#This Row],[BUYING QUANTITY]]&gt;0,Stock[[#This Row],[BUYING PRICE]]*(1+Stock[[#This Row],[% THRESHOLD (RETURN)_2]]),"")</f>
        <v/>
      </c>
      <c r="P1030" s="91"/>
      <c r="Q1030" s="117" t="str">
        <f>IF(Stock[[#This Row],[BUYING QUANTITY]]&gt;0,Stock[[#This Row],[BUYING PRICE]]*(1+Stock[[#This Row],[% THRESHOLD (LOSS)]]),"")</f>
        <v/>
      </c>
      <c r="R1030" s="105"/>
      <c r="S1030" s="118" t="str">
        <f>IF(Stock[[#This Row],[CASH DIVIDEND]]&gt;0,Stock[[#This Row],[CASH DIVIDEND]]/(Stock[[#This Row],[BUYING PRICE]]*Stock[[#This Row],[BUYING QUANTITY]]),"")</f>
        <v/>
      </c>
      <c r="T1030" s="105"/>
      <c r="U1030" s="79"/>
      <c r="V1030" s="97"/>
      <c r="W1030" s="98"/>
      <c r="X1030" s="168"/>
      <c r="Y1030" s="126" t="str">
        <f>IF(Stock[[#This Row],[SELLING QUANTITY]]&gt;0,Stock[[#This Row],[SELLING PRICE]]*Stock[[#This Row],[SELLING QUANTITY]]*Stock[[#This Row],[% SELLING FEE]]+Stock[[#This Row],[SELLING PRICE]]*Stock[[#This Row],[SELLING QUANTITY]]*$D$12,"")</f>
        <v/>
      </c>
      <c r="Z1030" s="121">
        <f>Stock[[#This Row],[BUYING QUANTITY]]+Stock[[#This Row],[STOCK DIVIDEND]]-Stock[[#This Row],[SELLING QUANTITY]]</f>
        <v>0</v>
      </c>
      <c r="AA10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0" s="121">
        <f ca="1">IF(Stock[[#This Row],[SELLING DATE]]&gt;0,Stock[[#This Row],[SELLING DATE]]-Stock[[#This Row],[BUY DATE]]+1,IF(Stock[[#This Row],[BUY DATE]]=0,0,TODAY()-Stock[[#This Row],[BUY DATE]]+1))</f>
        <v>0</v>
      </c>
      <c r="AC1030" s="122" t="str">
        <f>IFERROR(Stock[[#This Row],[CASH DIVIDEND]]+Stock[[#This Row],[RETURN/(LOSS) FROM TRADING
(auto-fill)]],"")</f>
        <v/>
      </c>
      <c r="AD10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0" s="146" t="str">
        <f ca="1">IFERROR(IF(Stock[[#This Row],[HOLDING DAYS
(auto-fill)]]&lt;365,Stock[[#This Row],[% TOTAL RETURN/(LOSS)
(auto-fill)]]*365/Stock[[#This Row],[HOLDING DAYS
(auto-fill)]],POWER((1+Stock[[#This Row],[% TOTAL RETURN/(LOSS)
(auto-fill)]]),1/(Stock[[#This Row],[HOLDING DAYS
(auto-fill)]]/365))-1),"")</f>
        <v/>
      </c>
      <c r="AF1030" s="81"/>
      <c r="AG1030" s="149" t="str">
        <f>IF(Stock[[#This Row],[STATUS
(auto-fill)]]="HOLDING",Stock[[#This Row],[MARKET PRICE]]-Stock[[#This Row],[BUYING PRICE]],"")</f>
        <v/>
      </c>
      <c r="AH1030" s="143" t="str">
        <f>IFERROR(Stock[[#This Row],[CHANGE
(auto-fill)]]/Stock[[#This Row],[BUYING PRICE]],"")</f>
        <v/>
      </c>
      <c r="AI1030" s="130" t="str">
        <f>IF(Stock[[#This Row],[MARKET PRICE]]&gt;0,Stock[[#This Row],[MARKET PRICE]]*Stock[[#This Row],[REMAINING QUANTITY
(auto-fill)]],"")</f>
        <v/>
      </c>
    </row>
    <row r="1031" spans="2:35">
      <c r="B1031" s="110" t="str">
        <f>IF(AND(Stock[[#This Row],[BUYING QUANTITY]]&gt;0,Stock[[#This Row],[REMAINING QUANTITY
(auto-fill)]]=0),"SOLD OUT",
IF(AND(Stock[[#This Row],[BUYING QUANTITY]]&gt;0,Stock[[#This Row],[REMAINING QUANTITY
(auto-fill)]]&gt;0),"HOLDING",""))</f>
        <v/>
      </c>
      <c r="C1031" s="113">
        <f t="shared" si="15"/>
        <v>1018</v>
      </c>
      <c r="D1031" s="79"/>
      <c r="E1031" s="80"/>
      <c r="F1031" s="162"/>
      <c r="G1031" s="85"/>
      <c r="H1031" s="86"/>
      <c r="I1031" s="164"/>
      <c r="J1031" s="115" t="str">
        <f>IF(Stock[[#This Row],[BUYING QUANTITY]]&gt;0,Stock[[#This Row],[BUYING PRICE]]*Stock[[#This Row],[BUYING QUANTITY]]*Stock[[#This Row],[% BUYING FEE]],"")</f>
        <v/>
      </c>
      <c r="K1031" s="89"/>
      <c r="L1031" s="90"/>
      <c r="M1031" s="117" t="str">
        <f>IF(Stock[[#This Row],[BUYING QUANTITY]]&gt;0,Stock[[#This Row],[BUYING PRICE]]*(1+Stock[[#This Row],[% THRESHOLD (RETURN)_1]]),"")</f>
        <v/>
      </c>
      <c r="N1031" s="91"/>
      <c r="O1031" s="117" t="str">
        <f>IF(Stock[[#This Row],[BUYING QUANTITY]]&gt;0,Stock[[#This Row],[BUYING PRICE]]*(1+Stock[[#This Row],[% THRESHOLD (RETURN)_2]]),"")</f>
        <v/>
      </c>
      <c r="P1031" s="91"/>
      <c r="Q1031" s="117" t="str">
        <f>IF(Stock[[#This Row],[BUYING QUANTITY]]&gt;0,Stock[[#This Row],[BUYING PRICE]]*(1+Stock[[#This Row],[% THRESHOLD (LOSS)]]),"")</f>
        <v/>
      </c>
      <c r="R1031" s="105"/>
      <c r="S1031" s="118" t="str">
        <f>IF(Stock[[#This Row],[CASH DIVIDEND]]&gt;0,Stock[[#This Row],[CASH DIVIDEND]]/(Stock[[#This Row],[BUYING PRICE]]*Stock[[#This Row],[BUYING QUANTITY]]),"")</f>
        <v/>
      </c>
      <c r="T1031" s="105"/>
      <c r="U1031" s="79"/>
      <c r="V1031" s="97"/>
      <c r="W1031" s="98"/>
      <c r="X1031" s="168"/>
      <c r="Y1031" s="126" t="str">
        <f>IF(Stock[[#This Row],[SELLING QUANTITY]]&gt;0,Stock[[#This Row],[SELLING PRICE]]*Stock[[#This Row],[SELLING QUANTITY]]*Stock[[#This Row],[% SELLING FEE]]+Stock[[#This Row],[SELLING PRICE]]*Stock[[#This Row],[SELLING QUANTITY]]*$D$12,"")</f>
        <v/>
      </c>
      <c r="Z1031" s="121">
        <f>Stock[[#This Row],[BUYING QUANTITY]]+Stock[[#This Row],[STOCK DIVIDEND]]-Stock[[#This Row],[SELLING QUANTITY]]</f>
        <v>0</v>
      </c>
      <c r="AA10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1" s="121">
        <f ca="1">IF(Stock[[#This Row],[SELLING DATE]]&gt;0,Stock[[#This Row],[SELLING DATE]]-Stock[[#This Row],[BUY DATE]]+1,IF(Stock[[#This Row],[BUY DATE]]=0,0,TODAY()-Stock[[#This Row],[BUY DATE]]+1))</f>
        <v>0</v>
      </c>
      <c r="AC1031" s="122" t="str">
        <f>IFERROR(Stock[[#This Row],[CASH DIVIDEND]]+Stock[[#This Row],[RETURN/(LOSS) FROM TRADING
(auto-fill)]],"")</f>
        <v/>
      </c>
      <c r="AD10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1" s="146" t="str">
        <f ca="1">IFERROR(IF(Stock[[#This Row],[HOLDING DAYS
(auto-fill)]]&lt;365,Stock[[#This Row],[% TOTAL RETURN/(LOSS)
(auto-fill)]]*365/Stock[[#This Row],[HOLDING DAYS
(auto-fill)]],POWER((1+Stock[[#This Row],[% TOTAL RETURN/(LOSS)
(auto-fill)]]),1/(Stock[[#This Row],[HOLDING DAYS
(auto-fill)]]/365))-1),"")</f>
        <v/>
      </c>
      <c r="AF1031" s="81"/>
      <c r="AG1031" s="149" t="str">
        <f>IF(Stock[[#This Row],[STATUS
(auto-fill)]]="HOLDING",Stock[[#This Row],[MARKET PRICE]]-Stock[[#This Row],[BUYING PRICE]],"")</f>
        <v/>
      </c>
      <c r="AH1031" s="143" t="str">
        <f>IFERROR(Stock[[#This Row],[CHANGE
(auto-fill)]]/Stock[[#This Row],[BUYING PRICE]],"")</f>
        <v/>
      </c>
      <c r="AI1031" s="130" t="str">
        <f>IF(Stock[[#This Row],[MARKET PRICE]]&gt;0,Stock[[#This Row],[MARKET PRICE]]*Stock[[#This Row],[REMAINING QUANTITY
(auto-fill)]],"")</f>
        <v/>
      </c>
    </row>
    <row r="1032" spans="2:35">
      <c r="B1032" s="110" t="str">
        <f>IF(AND(Stock[[#This Row],[BUYING QUANTITY]]&gt;0,Stock[[#This Row],[REMAINING QUANTITY
(auto-fill)]]=0),"SOLD OUT",
IF(AND(Stock[[#This Row],[BUYING QUANTITY]]&gt;0,Stock[[#This Row],[REMAINING QUANTITY
(auto-fill)]]&gt;0),"HOLDING",""))</f>
        <v/>
      </c>
      <c r="C1032" s="113">
        <f t="shared" si="15"/>
        <v>1019</v>
      </c>
      <c r="D1032" s="79"/>
      <c r="E1032" s="80"/>
      <c r="F1032" s="162"/>
      <c r="G1032" s="85"/>
      <c r="H1032" s="86"/>
      <c r="I1032" s="164"/>
      <c r="J1032" s="115" t="str">
        <f>IF(Stock[[#This Row],[BUYING QUANTITY]]&gt;0,Stock[[#This Row],[BUYING PRICE]]*Stock[[#This Row],[BUYING QUANTITY]]*Stock[[#This Row],[% BUYING FEE]],"")</f>
        <v/>
      </c>
      <c r="K1032" s="89"/>
      <c r="L1032" s="90"/>
      <c r="M1032" s="117" t="str">
        <f>IF(Stock[[#This Row],[BUYING QUANTITY]]&gt;0,Stock[[#This Row],[BUYING PRICE]]*(1+Stock[[#This Row],[% THRESHOLD (RETURN)_1]]),"")</f>
        <v/>
      </c>
      <c r="N1032" s="91"/>
      <c r="O1032" s="117" t="str">
        <f>IF(Stock[[#This Row],[BUYING QUANTITY]]&gt;0,Stock[[#This Row],[BUYING PRICE]]*(1+Stock[[#This Row],[% THRESHOLD (RETURN)_2]]),"")</f>
        <v/>
      </c>
      <c r="P1032" s="91"/>
      <c r="Q1032" s="117" t="str">
        <f>IF(Stock[[#This Row],[BUYING QUANTITY]]&gt;0,Stock[[#This Row],[BUYING PRICE]]*(1+Stock[[#This Row],[% THRESHOLD (LOSS)]]),"")</f>
        <v/>
      </c>
      <c r="R1032" s="105"/>
      <c r="S1032" s="118" t="str">
        <f>IF(Stock[[#This Row],[CASH DIVIDEND]]&gt;0,Stock[[#This Row],[CASH DIVIDEND]]/(Stock[[#This Row],[BUYING PRICE]]*Stock[[#This Row],[BUYING QUANTITY]]),"")</f>
        <v/>
      </c>
      <c r="T1032" s="105"/>
      <c r="U1032" s="79"/>
      <c r="V1032" s="97"/>
      <c r="W1032" s="98"/>
      <c r="X1032" s="168"/>
      <c r="Y1032" s="126" t="str">
        <f>IF(Stock[[#This Row],[SELLING QUANTITY]]&gt;0,Stock[[#This Row],[SELLING PRICE]]*Stock[[#This Row],[SELLING QUANTITY]]*Stock[[#This Row],[% SELLING FEE]]+Stock[[#This Row],[SELLING PRICE]]*Stock[[#This Row],[SELLING QUANTITY]]*$D$12,"")</f>
        <v/>
      </c>
      <c r="Z1032" s="121">
        <f>Stock[[#This Row],[BUYING QUANTITY]]+Stock[[#This Row],[STOCK DIVIDEND]]-Stock[[#This Row],[SELLING QUANTITY]]</f>
        <v>0</v>
      </c>
      <c r="AA10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2" s="121">
        <f ca="1">IF(Stock[[#This Row],[SELLING DATE]]&gt;0,Stock[[#This Row],[SELLING DATE]]-Stock[[#This Row],[BUY DATE]]+1,IF(Stock[[#This Row],[BUY DATE]]=0,0,TODAY()-Stock[[#This Row],[BUY DATE]]+1))</f>
        <v>0</v>
      </c>
      <c r="AC1032" s="122" t="str">
        <f>IFERROR(Stock[[#This Row],[CASH DIVIDEND]]+Stock[[#This Row],[RETURN/(LOSS) FROM TRADING
(auto-fill)]],"")</f>
        <v/>
      </c>
      <c r="AD10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2" s="146" t="str">
        <f ca="1">IFERROR(IF(Stock[[#This Row],[HOLDING DAYS
(auto-fill)]]&lt;365,Stock[[#This Row],[% TOTAL RETURN/(LOSS)
(auto-fill)]]*365/Stock[[#This Row],[HOLDING DAYS
(auto-fill)]],POWER((1+Stock[[#This Row],[% TOTAL RETURN/(LOSS)
(auto-fill)]]),1/(Stock[[#This Row],[HOLDING DAYS
(auto-fill)]]/365))-1),"")</f>
        <v/>
      </c>
      <c r="AF1032" s="81"/>
      <c r="AG1032" s="149" t="str">
        <f>IF(Stock[[#This Row],[STATUS
(auto-fill)]]="HOLDING",Stock[[#This Row],[MARKET PRICE]]-Stock[[#This Row],[BUYING PRICE]],"")</f>
        <v/>
      </c>
      <c r="AH1032" s="143" t="str">
        <f>IFERROR(Stock[[#This Row],[CHANGE
(auto-fill)]]/Stock[[#This Row],[BUYING PRICE]],"")</f>
        <v/>
      </c>
      <c r="AI1032" s="130" t="str">
        <f>IF(Stock[[#This Row],[MARKET PRICE]]&gt;0,Stock[[#This Row],[MARKET PRICE]]*Stock[[#This Row],[REMAINING QUANTITY
(auto-fill)]],"")</f>
        <v/>
      </c>
    </row>
    <row r="1033" spans="2:35">
      <c r="B1033" s="110" t="str">
        <f>IF(AND(Stock[[#This Row],[BUYING QUANTITY]]&gt;0,Stock[[#This Row],[REMAINING QUANTITY
(auto-fill)]]=0),"SOLD OUT",
IF(AND(Stock[[#This Row],[BUYING QUANTITY]]&gt;0,Stock[[#This Row],[REMAINING QUANTITY
(auto-fill)]]&gt;0),"HOLDING",""))</f>
        <v/>
      </c>
      <c r="C1033" s="113">
        <f t="shared" si="15"/>
        <v>1020</v>
      </c>
      <c r="D1033" s="79"/>
      <c r="E1033" s="80"/>
      <c r="F1033" s="162"/>
      <c r="G1033" s="85"/>
      <c r="H1033" s="86"/>
      <c r="I1033" s="164"/>
      <c r="J1033" s="115" t="str">
        <f>IF(Stock[[#This Row],[BUYING QUANTITY]]&gt;0,Stock[[#This Row],[BUYING PRICE]]*Stock[[#This Row],[BUYING QUANTITY]]*Stock[[#This Row],[% BUYING FEE]],"")</f>
        <v/>
      </c>
      <c r="K1033" s="89"/>
      <c r="L1033" s="90"/>
      <c r="M1033" s="117" t="str">
        <f>IF(Stock[[#This Row],[BUYING QUANTITY]]&gt;0,Stock[[#This Row],[BUYING PRICE]]*(1+Stock[[#This Row],[% THRESHOLD (RETURN)_1]]),"")</f>
        <v/>
      </c>
      <c r="N1033" s="91"/>
      <c r="O1033" s="117" t="str">
        <f>IF(Stock[[#This Row],[BUYING QUANTITY]]&gt;0,Stock[[#This Row],[BUYING PRICE]]*(1+Stock[[#This Row],[% THRESHOLD (RETURN)_2]]),"")</f>
        <v/>
      </c>
      <c r="P1033" s="91"/>
      <c r="Q1033" s="117" t="str">
        <f>IF(Stock[[#This Row],[BUYING QUANTITY]]&gt;0,Stock[[#This Row],[BUYING PRICE]]*(1+Stock[[#This Row],[% THRESHOLD (LOSS)]]),"")</f>
        <v/>
      </c>
      <c r="R1033" s="105"/>
      <c r="S1033" s="118" t="str">
        <f>IF(Stock[[#This Row],[CASH DIVIDEND]]&gt;0,Stock[[#This Row],[CASH DIVIDEND]]/(Stock[[#This Row],[BUYING PRICE]]*Stock[[#This Row],[BUYING QUANTITY]]),"")</f>
        <v/>
      </c>
      <c r="T1033" s="105"/>
      <c r="U1033" s="79"/>
      <c r="V1033" s="97"/>
      <c r="W1033" s="98"/>
      <c r="X1033" s="168"/>
      <c r="Y1033" s="126" t="str">
        <f>IF(Stock[[#This Row],[SELLING QUANTITY]]&gt;0,Stock[[#This Row],[SELLING PRICE]]*Stock[[#This Row],[SELLING QUANTITY]]*Stock[[#This Row],[% SELLING FEE]]+Stock[[#This Row],[SELLING PRICE]]*Stock[[#This Row],[SELLING QUANTITY]]*$D$12,"")</f>
        <v/>
      </c>
      <c r="Z1033" s="121">
        <f>Stock[[#This Row],[BUYING QUANTITY]]+Stock[[#This Row],[STOCK DIVIDEND]]-Stock[[#This Row],[SELLING QUANTITY]]</f>
        <v>0</v>
      </c>
      <c r="AA10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3" s="121">
        <f ca="1">IF(Stock[[#This Row],[SELLING DATE]]&gt;0,Stock[[#This Row],[SELLING DATE]]-Stock[[#This Row],[BUY DATE]]+1,IF(Stock[[#This Row],[BUY DATE]]=0,0,TODAY()-Stock[[#This Row],[BUY DATE]]+1))</f>
        <v>0</v>
      </c>
      <c r="AC1033" s="122" t="str">
        <f>IFERROR(Stock[[#This Row],[CASH DIVIDEND]]+Stock[[#This Row],[RETURN/(LOSS) FROM TRADING
(auto-fill)]],"")</f>
        <v/>
      </c>
      <c r="AD10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3" s="146" t="str">
        <f ca="1">IFERROR(IF(Stock[[#This Row],[HOLDING DAYS
(auto-fill)]]&lt;365,Stock[[#This Row],[% TOTAL RETURN/(LOSS)
(auto-fill)]]*365/Stock[[#This Row],[HOLDING DAYS
(auto-fill)]],POWER((1+Stock[[#This Row],[% TOTAL RETURN/(LOSS)
(auto-fill)]]),1/(Stock[[#This Row],[HOLDING DAYS
(auto-fill)]]/365))-1),"")</f>
        <v/>
      </c>
      <c r="AF1033" s="81"/>
      <c r="AG1033" s="149" t="str">
        <f>IF(Stock[[#This Row],[STATUS
(auto-fill)]]="HOLDING",Stock[[#This Row],[MARKET PRICE]]-Stock[[#This Row],[BUYING PRICE]],"")</f>
        <v/>
      </c>
      <c r="AH1033" s="143" t="str">
        <f>IFERROR(Stock[[#This Row],[CHANGE
(auto-fill)]]/Stock[[#This Row],[BUYING PRICE]],"")</f>
        <v/>
      </c>
      <c r="AI1033" s="130" t="str">
        <f>IF(Stock[[#This Row],[MARKET PRICE]]&gt;0,Stock[[#This Row],[MARKET PRICE]]*Stock[[#This Row],[REMAINING QUANTITY
(auto-fill)]],"")</f>
        <v/>
      </c>
    </row>
    <row r="1034" spans="2:35">
      <c r="B1034" s="110" t="str">
        <f>IF(AND(Stock[[#This Row],[BUYING QUANTITY]]&gt;0,Stock[[#This Row],[REMAINING QUANTITY
(auto-fill)]]=0),"SOLD OUT",
IF(AND(Stock[[#This Row],[BUYING QUANTITY]]&gt;0,Stock[[#This Row],[REMAINING QUANTITY
(auto-fill)]]&gt;0),"HOLDING",""))</f>
        <v/>
      </c>
      <c r="C1034" s="113">
        <f t="shared" si="15"/>
        <v>1021</v>
      </c>
      <c r="D1034" s="79"/>
      <c r="E1034" s="80"/>
      <c r="F1034" s="162"/>
      <c r="G1034" s="85"/>
      <c r="H1034" s="86"/>
      <c r="I1034" s="164"/>
      <c r="J1034" s="115" t="str">
        <f>IF(Stock[[#This Row],[BUYING QUANTITY]]&gt;0,Stock[[#This Row],[BUYING PRICE]]*Stock[[#This Row],[BUYING QUANTITY]]*Stock[[#This Row],[% BUYING FEE]],"")</f>
        <v/>
      </c>
      <c r="K1034" s="89"/>
      <c r="L1034" s="90"/>
      <c r="M1034" s="117" t="str">
        <f>IF(Stock[[#This Row],[BUYING QUANTITY]]&gt;0,Stock[[#This Row],[BUYING PRICE]]*(1+Stock[[#This Row],[% THRESHOLD (RETURN)_1]]),"")</f>
        <v/>
      </c>
      <c r="N1034" s="91"/>
      <c r="O1034" s="117" t="str">
        <f>IF(Stock[[#This Row],[BUYING QUANTITY]]&gt;0,Stock[[#This Row],[BUYING PRICE]]*(1+Stock[[#This Row],[% THRESHOLD (RETURN)_2]]),"")</f>
        <v/>
      </c>
      <c r="P1034" s="91"/>
      <c r="Q1034" s="117" t="str">
        <f>IF(Stock[[#This Row],[BUYING QUANTITY]]&gt;0,Stock[[#This Row],[BUYING PRICE]]*(1+Stock[[#This Row],[% THRESHOLD (LOSS)]]),"")</f>
        <v/>
      </c>
      <c r="R1034" s="105"/>
      <c r="S1034" s="118" t="str">
        <f>IF(Stock[[#This Row],[CASH DIVIDEND]]&gt;0,Stock[[#This Row],[CASH DIVIDEND]]/(Stock[[#This Row],[BUYING PRICE]]*Stock[[#This Row],[BUYING QUANTITY]]),"")</f>
        <v/>
      </c>
      <c r="T1034" s="105"/>
      <c r="U1034" s="79"/>
      <c r="V1034" s="97"/>
      <c r="W1034" s="98"/>
      <c r="X1034" s="168"/>
      <c r="Y1034" s="126" t="str">
        <f>IF(Stock[[#This Row],[SELLING QUANTITY]]&gt;0,Stock[[#This Row],[SELLING PRICE]]*Stock[[#This Row],[SELLING QUANTITY]]*Stock[[#This Row],[% SELLING FEE]]+Stock[[#This Row],[SELLING PRICE]]*Stock[[#This Row],[SELLING QUANTITY]]*$D$12,"")</f>
        <v/>
      </c>
      <c r="Z1034" s="121">
        <f>Stock[[#This Row],[BUYING QUANTITY]]+Stock[[#This Row],[STOCK DIVIDEND]]-Stock[[#This Row],[SELLING QUANTITY]]</f>
        <v>0</v>
      </c>
      <c r="AA10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4" s="121">
        <f ca="1">IF(Stock[[#This Row],[SELLING DATE]]&gt;0,Stock[[#This Row],[SELLING DATE]]-Stock[[#This Row],[BUY DATE]]+1,IF(Stock[[#This Row],[BUY DATE]]=0,0,TODAY()-Stock[[#This Row],[BUY DATE]]+1))</f>
        <v>0</v>
      </c>
      <c r="AC1034" s="122" t="str">
        <f>IFERROR(Stock[[#This Row],[CASH DIVIDEND]]+Stock[[#This Row],[RETURN/(LOSS) FROM TRADING
(auto-fill)]],"")</f>
        <v/>
      </c>
      <c r="AD10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4" s="146" t="str">
        <f ca="1">IFERROR(IF(Stock[[#This Row],[HOLDING DAYS
(auto-fill)]]&lt;365,Stock[[#This Row],[% TOTAL RETURN/(LOSS)
(auto-fill)]]*365/Stock[[#This Row],[HOLDING DAYS
(auto-fill)]],POWER((1+Stock[[#This Row],[% TOTAL RETURN/(LOSS)
(auto-fill)]]),1/(Stock[[#This Row],[HOLDING DAYS
(auto-fill)]]/365))-1),"")</f>
        <v/>
      </c>
      <c r="AF1034" s="81"/>
      <c r="AG1034" s="149" t="str">
        <f>IF(Stock[[#This Row],[STATUS
(auto-fill)]]="HOLDING",Stock[[#This Row],[MARKET PRICE]]-Stock[[#This Row],[BUYING PRICE]],"")</f>
        <v/>
      </c>
      <c r="AH1034" s="143" t="str">
        <f>IFERROR(Stock[[#This Row],[CHANGE
(auto-fill)]]/Stock[[#This Row],[BUYING PRICE]],"")</f>
        <v/>
      </c>
      <c r="AI1034" s="130" t="str">
        <f>IF(Stock[[#This Row],[MARKET PRICE]]&gt;0,Stock[[#This Row],[MARKET PRICE]]*Stock[[#This Row],[REMAINING QUANTITY
(auto-fill)]],"")</f>
        <v/>
      </c>
    </row>
    <row r="1035" spans="2:35">
      <c r="B1035" s="110" t="str">
        <f>IF(AND(Stock[[#This Row],[BUYING QUANTITY]]&gt;0,Stock[[#This Row],[REMAINING QUANTITY
(auto-fill)]]=0),"SOLD OUT",
IF(AND(Stock[[#This Row],[BUYING QUANTITY]]&gt;0,Stock[[#This Row],[REMAINING QUANTITY
(auto-fill)]]&gt;0),"HOLDING",""))</f>
        <v/>
      </c>
      <c r="C1035" s="113">
        <f t="shared" si="15"/>
        <v>1022</v>
      </c>
      <c r="D1035" s="79"/>
      <c r="E1035" s="80"/>
      <c r="F1035" s="162"/>
      <c r="G1035" s="85"/>
      <c r="H1035" s="86"/>
      <c r="I1035" s="164"/>
      <c r="J1035" s="115" t="str">
        <f>IF(Stock[[#This Row],[BUYING QUANTITY]]&gt;0,Stock[[#This Row],[BUYING PRICE]]*Stock[[#This Row],[BUYING QUANTITY]]*Stock[[#This Row],[% BUYING FEE]],"")</f>
        <v/>
      </c>
      <c r="K1035" s="89"/>
      <c r="L1035" s="90"/>
      <c r="M1035" s="117" t="str">
        <f>IF(Stock[[#This Row],[BUYING QUANTITY]]&gt;0,Stock[[#This Row],[BUYING PRICE]]*(1+Stock[[#This Row],[% THRESHOLD (RETURN)_1]]),"")</f>
        <v/>
      </c>
      <c r="N1035" s="91"/>
      <c r="O1035" s="117" t="str">
        <f>IF(Stock[[#This Row],[BUYING QUANTITY]]&gt;0,Stock[[#This Row],[BUYING PRICE]]*(1+Stock[[#This Row],[% THRESHOLD (RETURN)_2]]),"")</f>
        <v/>
      </c>
      <c r="P1035" s="91"/>
      <c r="Q1035" s="117" t="str">
        <f>IF(Stock[[#This Row],[BUYING QUANTITY]]&gt;0,Stock[[#This Row],[BUYING PRICE]]*(1+Stock[[#This Row],[% THRESHOLD (LOSS)]]),"")</f>
        <v/>
      </c>
      <c r="R1035" s="105"/>
      <c r="S1035" s="118" t="str">
        <f>IF(Stock[[#This Row],[CASH DIVIDEND]]&gt;0,Stock[[#This Row],[CASH DIVIDEND]]/(Stock[[#This Row],[BUYING PRICE]]*Stock[[#This Row],[BUYING QUANTITY]]),"")</f>
        <v/>
      </c>
      <c r="T1035" s="105"/>
      <c r="U1035" s="79"/>
      <c r="V1035" s="97"/>
      <c r="W1035" s="98"/>
      <c r="X1035" s="168"/>
      <c r="Y1035" s="126" t="str">
        <f>IF(Stock[[#This Row],[SELLING QUANTITY]]&gt;0,Stock[[#This Row],[SELLING PRICE]]*Stock[[#This Row],[SELLING QUANTITY]]*Stock[[#This Row],[% SELLING FEE]]+Stock[[#This Row],[SELLING PRICE]]*Stock[[#This Row],[SELLING QUANTITY]]*$D$12,"")</f>
        <v/>
      </c>
      <c r="Z1035" s="121">
        <f>Stock[[#This Row],[BUYING QUANTITY]]+Stock[[#This Row],[STOCK DIVIDEND]]-Stock[[#This Row],[SELLING QUANTITY]]</f>
        <v>0</v>
      </c>
      <c r="AA10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5" s="121">
        <f ca="1">IF(Stock[[#This Row],[SELLING DATE]]&gt;0,Stock[[#This Row],[SELLING DATE]]-Stock[[#This Row],[BUY DATE]]+1,IF(Stock[[#This Row],[BUY DATE]]=0,0,TODAY()-Stock[[#This Row],[BUY DATE]]+1))</f>
        <v>0</v>
      </c>
      <c r="AC1035" s="122" t="str">
        <f>IFERROR(Stock[[#This Row],[CASH DIVIDEND]]+Stock[[#This Row],[RETURN/(LOSS) FROM TRADING
(auto-fill)]],"")</f>
        <v/>
      </c>
      <c r="AD10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5" s="146" t="str">
        <f ca="1">IFERROR(IF(Stock[[#This Row],[HOLDING DAYS
(auto-fill)]]&lt;365,Stock[[#This Row],[% TOTAL RETURN/(LOSS)
(auto-fill)]]*365/Stock[[#This Row],[HOLDING DAYS
(auto-fill)]],POWER((1+Stock[[#This Row],[% TOTAL RETURN/(LOSS)
(auto-fill)]]),1/(Stock[[#This Row],[HOLDING DAYS
(auto-fill)]]/365))-1),"")</f>
        <v/>
      </c>
      <c r="AF1035" s="81"/>
      <c r="AG1035" s="149" t="str">
        <f>IF(Stock[[#This Row],[STATUS
(auto-fill)]]="HOLDING",Stock[[#This Row],[MARKET PRICE]]-Stock[[#This Row],[BUYING PRICE]],"")</f>
        <v/>
      </c>
      <c r="AH1035" s="143" t="str">
        <f>IFERROR(Stock[[#This Row],[CHANGE
(auto-fill)]]/Stock[[#This Row],[BUYING PRICE]],"")</f>
        <v/>
      </c>
      <c r="AI1035" s="130" t="str">
        <f>IF(Stock[[#This Row],[MARKET PRICE]]&gt;0,Stock[[#This Row],[MARKET PRICE]]*Stock[[#This Row],[REMAINING QUANTITY
(auto-fill)]],"")</f>
        <v/>
      </c>
    </row>
    <row r="1036" spans="2:35">
      <c r="B1036" s="110" t="str">
        <f>IF(AND(Stock[[#This Row],[BUYING QUANTITY]]&gt;0,Stock[[#This Row],[REMAINING QUANTITY
(auto-fill)]]=0),"SOLD OUT",
IF(AND(Stock[[#This Row],[BUYING QUANTITY]]&gt;0,Stock[[#This Row],[REMAINING QUANTITY
(auto-fill)]]&gt;0),"HOLDING",""))</f>
        <v/>
      </c>
      <c r="C1036" s="113">
        <f t="shared" si="15"/>
        <v>1023</v>
      </c>
      <c r="D1036" s="79"/>
      <c r="E1036" s="80"/>
      <c r="F1036" s="162"/>
      <c r="G1036" s="85"/>
      <c r="H1036" s="86"/>
      <c r="I1036" s="164"/>
      <c r="J1036" s="115" t="str">
        <f>IF(Stock[[#This Row],[BUYING QUANTITY]]&gt;0,Stock[[#This Row],[BUYING PRICE]]*Stock[[#This Row],[BUYING QUANTITY]]*Stock[[#This Row],[% BUYING FEE]],"")</f>
        <v/>
      </c>
      <c r="K1036" s="89"/>
      <c r="L1036" s="90"/>
      <c r="M1036" s="117" t="str">
        <f>IF(Stock[[#This Row],[BUYING QUANTITY]]&gt;0,Stock[[#This Row],[BUYING PRICE]]*(1+Stock[[#This Row],[% THRESHOLD (RETURN)_1]]),"")</f>
        <v/>
      </c>
      <c r="N1036" s="91"/>
      <c r="O1036" s="117" t="str">
        <f>IF(Stock[[#This Row],[BUYING QUANTITY]]&gt;0,Stock[[#This Row],[BUYING PRICE]]*(1+Stock[[#This Row],[% THRESHOLD (RETURN)_2]]),"")</f>
        <v/>
      </c>
      <c r="P1036" s="91"/>
      <c r="Q1036" s="117" t="str">
        <f>IF(Stock[[#This Row],[BUYING QUANTITY]]&gt;0,Stock[[#This Row],[BUYING PRICE]]*(1+Stock[[#This Row],[% THRESHOLD (LOSS)]]),"")</f>
        <v/>
      </c>
      <c r="R1036" s="105"/>
      <c r="S1036" s="118" t="str">
        <f>IF(Stock[[#This Row],[CASH DIVIDEND]]&gt;0,Stock[[#This Row],[CASH DIVIDEND]]/(Stock[[#This Row],[BUYING PRICE]]*Stock[[#This Row],[BUYING QUANTITY]]),"")</f>
        <v/>
      </c>
      <c r="T1036" s="105"/>
      <c r="U1036" s="79"/>
      <c r="V1036" s="97"/>
      <c r="W1036" s="98"/>
      <c r="X1036" s="168"/>
      <c r="Y1036" s="126" t="str">
        <f>IF(Stock[[#This Row],[SELLING QUANTITY]]&gt;0,Stock[[#This Row],[SELLING PRICE]]*Stock[[#This Row],[SELLING QUANTITY]]*Stock[[#This Row],[% SELLING FEE]]+Stock[[#This Row],[SELLING PRICE]]*Stock[[#This Row],[SELLING QUANTITY]]*$D$12,"")</f>
        <v/>
      </c>
      <c r="Z1036" s="121">
        <f>Stock[[#This Row],[BUYING QUANTITY]]+Stock[[#This Row],[STOCK DIVIDEND]]-Stock[[#This Row],[SELLING QUANTITY]]</f>
        <v>0</v>
      </c>
      <c r="AA10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6" s="121">
        <f ca="1">IF(Stock[[#This Row],[SELLING DATE]]&gt;0,Stock[[#This Row],[SELLING DATE]]-Stock[[#This Row],[BUY DATE]]+1,IF(Stock[[#This Row],[BUY DATE]]=0,0,TODAY()-Stock[[#This Row],[BUY DATE]]+1))</f>
        <v>0</v>
      </c>
      <c r="AC1036" s="122" t="str">
        <f>IFERROR(Stock[[#This Row],[CASH DIVIDEND]]+Stock[[#This Row],[RETURN/(LOSS) FROM TRADING
(auto-fill)]],"")</f>
        <v/>
      </c>
      <c r="AD10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6" s="146" t="str">
        <f ca="1">IFERROR(IF(Stock[[#This Row],[HOLDING DAYS
(auto-fill)]]&lt;365,Stock[[#This Row],[% TOTAL RETURN/(LOSS)
(auto-fill)]]*365/Stock[[#This Row],[HOLDING DAYS
(auto-fill)]],POWER((1+Stock[[#This Row],[% TOTAL RETURN/(LOSS)
(auto-fill)]]),1/(Stock[[#This Row],[HOLDING DAYS
(auto-fill)]]/365))-1),"")</f>
        <v/>
      </c>
      <c r="AF1036" s="81"/>
      <c r="AG1036" s="149" t="str">
        <f>IF(Stock[[#This Row],[STATUS
(auto-fill)]]="HOLDING",Stock[[#This Row],[MARKET PRICE]]-Stock[[#This Row],[BUYING PRICE]],"")</f>
        <v/>
      </c>
      <c r="AH1036" s="143" t="str">
        <f>IFERROR(Stock[[#This Row],[CHANGE
(auto-fill)]]/Stock[[#This Row],[BUYING PRICE]],"")</f>
        <v/>
      </c>
      <c r="AI1036" s="130" t="str">
        <f>IF(Stock[[#This Row],[MARKET PRICE]]&gt;0,Stock[[#This Row],[MARKET PRICE]]*Stock[[#This Row],[REMAINING QUANTITY
(auto-fill)]],"")</f>
        <v/>
      </c>
    </row>
    <row r="1037" spans="2:35">
      <c r="B1037" s="110" t="str">
        <f>IF(AND(Stock[[#This Row],[BUYING QUANTITY]]&gt;0,Stock[[#This Row],[REMAINING QUANTITY
(auto-fill)]]=0),"SOLD OUT",
IF(AND(Stock[[#This Row],[BUYING QUANTITY]]&gt;0,Stock[[#This Row],[REMAINING QUANTITY
(auto-fill)]]&gt;0),"HOLDING",""))</f>
        <v/>
      </c>
      <c r="C1037" s="113">
        <f t="shared" si="15"/>
        <v>1024</v>
      </c>
      <c r="D1037" s="79"/>
      <c r="E1037" s="80"/>
      <c r="F1037" s="162"/>
      <c r="G1037" s="85"/>
      <c r="H1037" s="86"/>
      <c r="I1037" s="164"/>
      <c r="J1037" s="115" t="str">
        <f>IF(Stock[[#This Row],[BUYING QUANTITY]]&gt;0,Stock[[#This Row],[BUYING PRICE]]*Stock[[#This Row],[BUYING QUANTITY]]*Stock[[#This Row],[% BUYING FEE]],"")</f>
        <v/>
      </c>
      <c r="K1037" s="89"/>
      <c r="L1037" s="90"/>
      <c r="M1037" s="117" t="str">
        <f>IF(Stock[[#This Row],[BUYING QUANTITY]]&gt;0,Stock[[#This Row],[BUYING PRICE]]*(1+Stock[[#This Row],[% THRESHOLD (RETURN)_1]]),"")</f>
        <v/>
      </c>
      <c r="N1037" s="91"/>
      <c r="O1037" s="117" t="str">
        <f>IF(Stock[[#This Row],[BUYING QUANTITY]]&gt;0,Stock[[#This Row],[BUYING PRICE]]*(1+Stock[[#This Row],[% THRESHOLD (RETURN)_2]]),"")</f>
        <v/>
      </c>
      <c r="P1037" s="91"/>
      <c r="Q1037" s="117" t="str">
        <f>IF(Stock[[#This Row],[BUYING QUANTITY]]&gt;0,Stock[[#This Row],[BUYING PRICE]]*(1+Stock[[#This Row],[% THRESHOLD (LOSS)]]),"")</f>
        <v/>
      </c>
      <c r="R1037" s="105"/>
      <c r="S1037" s="118" t="str">
        <f>IF(Stock[[#This Row],[CASH DIVIDEND]]&gt;0,Stock[[#This Row],[CASH DIVIDEND]]/(Stock[[#This Row],[BUYING PRICE]]*Stock[[#This Row],[BUYING QUANTITY]]),"")</f>
        <v/>
      </c>
      <c r="T1037" s="105"/>
      <c r="U1037" s="79"/>
      <c r="V1037" s="97"/>
      <c r="W1037" s="98"/>
      <c r="X1037" s="168"/>
      <c r="Y1037" s="126" t="str">
        <f>IF(Stock[[#This Row],[SELLING QUANTITY]]&gt;0,Stock[[#This Row],[SELLING PRICE]]*Stock[[#This Row],[SELLING QUANTITY]]*Stock[[#This Row],[% SELLING FEE]]+Stock[[#This Row],[SELLING PRICE]]*Stock[[#This Row],[SELLING QUANTITY]]*$D$12,"")</f>
        <v/>
      </c>
      <c r="Z1037" s="121">
        <f>Stock[[#This Row],[BUYING QUANTITY]]+Stock[[#This Row],[STOCK DIVIDEND]]-Stock[[#This Row],[SELLING QUANTITY]]</f>
        <v>0</v>
      </c>
      <c r="AA10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7" s="121">
        <f ca="1">IF(Stock[[#This Row],[SELLING DATE]]&gt;0,Stock[[#This Row],[SELLING DATE]]-Stock[[#This Row],[BUY DATE]]+1,IF(Stock[[#This Row],[BUY DATE]]=0,0,TODAY()-Stock[[#This Row],[BUY DATE]]+1))</f>
        <v>0</v>
      </c>
      <c r="AC1037" s="122" t="str">
        <f>IFERROR(Stock[[#This Row],[CASH DIVIDEND]]+Stock[[#This Row],[RETURN/(LOSS) FROM TRADING
(auto-fill)]],"")</f>
        <v/>
      </c>
      <c r="AD10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7" s="146" t="str">
        <f ca="1">IFERROR(IF(Stock[[#This Row],[HOLDING DAYS
(auto-fill)]]&lt;365,Stock[[#This Row],[% TOTAL RETURN/(LOSS)
(auto-fill)]]*365/Stock[[#This Row],[HOLDING DAYS
(auto-fill)]],POWER((1+Stock[[#This Row],[% TOTAL RETURN/(LOSS)
(auto-fill)]]),1/(Stock[[#This Row],[HOLDING DAYS
(auto-fill)]]/365))-1),"")</f>
        <v/>
      </c>
      <c r="AF1037" s="81"/>
      <c r="AG1037" s="149" t="str">
        <f>IF(Stock[[#This Row],[STATUS
(auto-fill)]]="HOLDING",Stock[[#This Row],[MARKET PRICE]]-Stock[[#This Row],[BUYING PRICE]],"")</f>
        <v/>
      </c>
      <c r="AH1037" s="143" t="str">
        <f>IFERROR(Stock[[#This Row],[CHANGE
(auto-fill)]]/Stock[[#This Row],[BUYING PRICE]],"")</f>
        <v/>
      </c>
      <c r="AI1037" s="130" t="str">
        <f>IF(Stock[[#This Row],[MARKET PRICE]]&gt;0,Stock[[#This Row],[MARKET PRICE]]*Stock[[#This Row],[REMAINING QUANTITY
(auto-fill)]],"")</f>
        <v/>
      </c>
    </row>
    <row r="1038" spans="2:35">
      <c r="B1038" s="110" t="str">
        <f>IF(AND(Stock[[#This Row],[BUYING QUANTITY]]&gt;0,Stock[[#This Row],[REMAINING QUANTITY
(auto-fill)]]=0),"SOLD OUT",
IF(AND(Stock[[#This Row],[BUYING QUANTITY]]&gt;0,Stock[[#This Row],[REMAINING QUANTITY
(auto-fill)]]&gt;0),"HOLDING",""))</f>
        <v/>
      </c>
      <c r="C1038" s="113">
        <f t="shared" si="15"/>
        <v>1025</v>
      </c>
      <c r="D1038" s="79"/>
      <c r="E1038" s="80"/>
      <c r="F1038" s="162"/>
      <c r="G1038" s="85"/>
      <c r="H1038" s="86"/>
      <c r="I1038" s="164"/>
      <c r="J1038" s="115" t="str">
        <f>IF(Stock[[#This Row],[BUYING QUANTITY]]&gt;0,Stock[[#This Row],[BUYING PRICE]]*Stock[[#This Row],[BUYING QUANTITY]]*Stock[[#This Row],[% BUYING FEE]],"")</f>
        <v/>
      </c>
      <c r="K1038" s="89"/>
      <c r="L1038" s="90"/>
      <c r="M1038" s="117" t="str">
        <f>IF(Stock[[#This Row],[BUYING QUANTITY]]&gt;0,Stock[[#This Row],[BUYING PRICE]]*(1+Stock[[#This Row],[% THRESHOLD (RETURN)_1]]),"")</f>
        <v/>
      </c>
      <c r="N1038" s="91"/>
      <c r="O1038" s="117" t="str">
        <f>IF(Stock[[#This Row],[BUYING QUANTITY]]&gt;0,Stock[[#This Row],[BUYING PRICE]]*(1+Stock[[#This Row],[% THRESHOLD (RETURN)_2]]),"")</f>
        <v/>
      </c>
      <c r="P1038" s="91"/>
      <c r="Q1038" s="117" t="str">
        <f>IF(Stock[[#This Row],[BUYING QUANTITY]]&gt;0,Stock[[#This Row],[BUYING PRICE]]*(1+Stock[[#This Row],[% THRESHOLD (LOSS)]]),"")</f>
        <v/>
      </c>
      <c r="R1038" s="105"/>
      <c r="S1038" s="118" t="str">
        <f>IF(Stock[[#This Row],[CASH DIVIDEND]]&gt;0,Stock[[#This Row],[CASH DIVIDEND]]/(Stock[[#This Row],[BUYING PRICE]]*Stock[[#This Row],[BUYING QUANTITY]]),"")</f>
        <v/>
      </c>
      <c r="T1038" s="105"/>
      <c r="U1038" s="79"/>
      <c r="V1038" s="97"/>
      <c r="W1038" s="98"/>
      <c r="X1038" s="168"/>
      <c r="Y1038" s="126" t="str">
        <f>IF(Stock[[#This Row],[SELLING QUANTITY]]&gt;0,Stock[[#This Row],[SELLING PRICE]]*Stock[[#This Row],[SELLING QUANTITY]]*Stock[[#This Row],[% SELLING FEE]]+Stock[[#This Row],[SELLING PRICE]]*Stock[[#This Row],[SELLING QUANTITY]]*$D$12,"")</f>
        <v/>
      </c>
      <c r="Z1038" s="121">
        <f>Stock[[#This Row],[BUYING QUANTITY]]+Stock[[#This Row],[STOCK DIVIDEND]]-Stock[[#This Row],[SELLING QUANTITY]]</f>
        <v>0</v>
      </c>
      <c r="AA10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8" s="121">
        <f ca="1">IF(Stock[[#This Row],[SELLING DATE]]&gt;0,Stock[[#This Row],[SELLING DATE]]-Stock[[#This Row],[BUY DATE]]+1,IF(Stock[[#This Row],[BUY DATE]]=0,0,TODAY()-Stock[[#This Row],[BUY DATE]]+1))</f>
        <v>0</v>
      </c>
      <c r="AC1038" s="122" t="str">
        <f>IFERROR(Stock[[#This Row],[CASH DIVIDEND]]+Stock[[#This Row],[RETURN/(LOSS) FROM TRADING
(auto-fill)]],"")</f>
        <v/>
      </c>
      <c r="AD10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8" s="146" t="str">
        <f ca="1">IFERROR(IF(Stock[[#This Row],[HOLDING DAYS
(auto-fill)]]&lt;365,Stock[[#This Row],[% TOTAL RETURN/(LOSS)
(auto-fill)]]*365/Stock[[#This Row],[HOLDING DAYS
(auto-fill)]],POWER((1+Stock[[#This Row],[% TOTAL RETURN/(LOSS)
(auto-fill)]]),1/(Stock[[#This Row],[HOLDING DAYS
(auto-fill)]]/365))-1),"")</f>
        <v/>
      </c>
      <c r="AF1038" s="81"/>
      <c r="AG1038" s="149" t="str">
        <f>IF(Stock[[#This Row],[STATUS
(auto-fill)]]="HOLDING",Stock[[#This Row],[MARKET PRICE]]-Stock[[#This Row],[BUYING PRICE]],"")</f>
        <v/>
      </c>
      <c r="AH1038" s="143" t="str">
        <f>IFERROR(Stock[[#This Row],[CHANGE
(auto-fill)]]/Stock[[#This Row],[BUYING PRICE]],"")</f>
        <v/>
      </c>
      <c r="AI1038" s="130" t="str">
        <f>IF(Stock[[#This Row],[MARKET PRICE]]&gt;0,Stock[[#This Row],[MARKET PRICE]]*Stock[[#This Row],[REMAINING QUANTITY
(auto-fill)]],"")</f>
        <v/>
      </c>
    </row>
    <row r="1039" spans="2:35">
      <c r="B1039" s="110" t="str">
        <f>IF(AND(Stock[[#This Row],[BUYING QUANTITY]]&gt;0,Stock[[#This Row],[REMAINING QUANTITY
(auto-fill)]]=0),"SOLD OUT",
IF(AND(Stock[[#This Row],[BUYING QUANTITY]]&gt;0,Stock[[#This Row],[REMAINING QUANTITY
(auto-fill)]]&gt;0),"HOLDING",""))</f>
        <v/>
      </c>
      <c r="C1039" s="113">
        <f t="shared" si="15"/>
        <v>1026</v>
      </c>
      <c r="D1039" s="79"/>
      <c r="E1039" s="80"/>
      <c r="F1039" s="162"/>
      <c r="G1039" s="85"/>
      <c r="H1039" s="86"/>
      <c r="I1039" s="164"/>
      <c r="J1039" s="115" t="str">
        <f>IF(Stock[[#This Row],[BUYING QUANTITY]]&gt;0,Stock[[#This Row],[BUYING PRICE]]*Stock[[#This Row],[BUYING QUANTITY]]*Stock[[#This Row],[% BUYING FEE]],"")</f>
        <v/>
      </c>
      <c r="K1039" s="89"/>
      <c r="L1039" s="90"/>
      <c r="M1039" s="117" t="str">
        <f>IF(Stock[[#This Row],[BUYING QUANTITY]]&gt;0,Stock[[#This Row],[BUYING PRICE]]*(1+Stock[[#This Row],[% THRESHOLD (RETURN)_1]]),"")</f>
        <v/>
      </c>
      <c r="N1039" s="91"/>
      <c r="O1039" s="117" t="str">
        <f>IF(Stock[[#This Row],[BUYING QUANTITY]]&gt;0,Stock[[#This Row],[BUYING PRICE]]*(1+Stock[[#This Row],[% THRESHOLD (RETURN)_2]]),"")</f>
        <v/>
      </c>
      <c r="P1039" s="91"/>
      <c r="Q1039" s="117" t="str">
        <f>IF(Stock[[#This Row],[BUYING QUANTITY]]&gt;0,Stock[[#This Row],[BUYING PRICE]]*(1+Stock[[#This Row],[% THRESHOLD (LOSS)]]),"")</f>
        <v/>
      </c>
      <c r="R1039" s="105"/>
      <c r="S1039" s="118" t="str">
        <f>IF(Stock[[#This Row],[CASH DIVIDEND]]&gt;0,Stock[[#This Row],[CASH DIVIDEND]]/(Stock[[#This Row],[BUYING PRICE]]*Stock[[#This Row],[BUYING QUANTITY]]),"")</f>
        <v/>
      </c>
      <c r="T1039" s="105"/>
      <c r="U1039" s="79"/>
      <c r="V1039" s="97"/>
      <c r="W1039" s="98"/>
      <c r="X1039" s="168"/>
      <c r="Y1039" s="126" t="str">
        <f>IF(Stock[[#This Row],[SELLING QUANTITY]]&gt;0,Stock[[#This Row],[SELLING PRICE]]*Stock[[#This Row],[SELLING QUANTITY]]*Stock[[#This Row],[% SELLING FEE]]+Stock[[#This Row],[SELLING PRICE]]*Stock[[#This Row],[SELLING QUANTITY]]*$D$12,"")</f>
        <v/>
      </c>
      <c r="Z1039" s="121">
        <f>Stock[[#This Row],[BUYING QUANTITY]]+Stock[[#This Row],[STOCK DIVIDEND]]-Stock[[#This Row],[SELLING QUANTITY]]</f>
        <v>0</v>
      </c>
      <c r="AA10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39" s="121">
        <f ca="1">IF(Stock[[#This Row],[SELLING DATE]]&gt;0,Stock[[#This Row],[SELLING DATE]]-Stock[[#This Row],[BUY DATE]]+1,IF(Stock[[#This Row],[BUY DATE]]=0,0,TODAY()-Stock[[#This Row],[BUY DATE]]+1))</f>
        <v>0</v>
      </c>
      <c r="AC1039" s="122" t="str">
        <f>IFERROR(Stock[[#This Row],[CASH DIVIDEND]]+Stock[[#This Row],[RETURN/(LOSS) FROM TRADING
(auto-fill)]],"")</f>
        <v/>
      </c>
      <c r="AD10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39" s="146" t="str">
        <f ca="1">IFERROR(IF(Stock[[#This Row],[HOLDING DAYS
(auto-fill)]]&lt;365,Stock[[#This Row],[% TOTAL RETURN/(LOSS)
(auto-fill)]]*365/Stock[[#This Row],[HOLDING DAYS
(auto-fill)]],POWER((1+Stock[[#This Row],[% TOTAL RETURN/(LOSS)
(auto-fill)]]),1/(Stock[[#This Row],[HOLDING DAYS
(auto-fill)]]/365))-1),"")</f>
        <v/>
      </c>
      <c r="AF1039" s="81"/>
      <c r="AG1039" s="149" t="str">
        <f>IF(Stock[[#This Row],[STATUS
(auto-fill)]]="HOLDING",Stock[[#This Row],[MARKET PRICE]]-Stock[[#This Row],[BUYING PRICE]],"")</f>
        <v/>
      </c>
      <c r="AH1039" s="143" t="str">
        <f>IFERROR(Stock[[#This Row],[CHANGE
(auto-fill)]]/Stock[[#This Row],[BUYING PRICE]],"")</f>
        <v/>
      </c>
      <c r="AI1039" s="130" t="str">
        <f>IF(Stock[[#This Row],[MARKET PRICE]]&gt;0,Stock[[#This Row],[MARKET PRICE]]*Stock[[#This Row],[REMAINING QUANTITY
(auto-fill)]],"")</f>
        <v/>
      </c>
    </row>
    <row r="1040" spans="2:35">
      <c r="B1040" s="110" t="str">
        <f>IF(AND(Stock[[#This Row],[BUYING QUANTITY]]&gt;0,Stock[[#This Row],[REMAINING QUANTITY
(auto-fill)]]=0),"SOLD OUT",
IF(AND(Stock[[#This Row],[BUYING QUANTITY]]&gt;0,Stock[[#This Row],[REMAINING QUANTITY
(auto-fill)]]&gt;0),"HOLDING",""))</f>
        <v/>
      </c>
      <c r="C1040" s="113">
        <f t="shared" ref="C1040:C1103" si="16">C1039+1</f>
        <v>1027</v>
      </c>
      <c r="D1040" s="79"/>
      <c r="E1040" s="80"/>
      <c r="F1040" s="162"/>
      <c r="G1040" s="85"/>
      <c r="H1040" s="86"/>
      <c r="I1040" s="164"/>
      <c r="J1040" s="115" t="str">
        <f>IF(Stock[[#This Row],[BUYING QUANTITY]]&gt;0,Stock[[#This Row],[BUYING PRICE]]*Stock[[#This Row],[BUYING QUANTITY]]*Stock[[#This Row],[% BUYING FEE]],"")</f>
        <v/>
      </c>
      <c r="K1040" s="89"/>
      <c r="L1040" s="90"/>
      <c r="M1040" s="117" t="str">
        <f>IF(Stock[[#This Row],[BUYING QUANTITY]]&gt;0,Stock[[#This Row],[BUYING PRICE]]*(1+Stock[[#This Row],[% THRESHOLD (RETURN)_1]]),"")</f>
        <v/>
      </c>
      <c r="N1040" s="91"/>
      <c r="O1040" s="117" t="str">
        <f>IF(Stock[[#This Row],[BUYING QUANTITY]]&gt;0,Stock[[#This Row],[BUYING PRICE]]*(1+Stock[[#This Row],[% THRESHOLD (RETURN)_2]]),"")</f>
        <v/>
      </c>
      <c r="P1040" s="91"/>
      <c r="Q1040" s="117" t="str">
        <f>IF(Stock[[#This Row],[BUYING QUANTITY]]&gt;0,Stock[[#This Row],[BUYING PRICE]]*(1+Stock[[#This Row],[% THRESHOLD (LOSS)]]),"")</f>
        <v/>
      </c>
      <c r="R1040" s="105"/>
      <c r="S1040" s="118" t="str">
        <f>IF(Stock[[#This Row],[CASH DIVIDEND]]&gt;0,Stock[[#This Row],[CASH DIVIDEND]]/(Stock[[#This Row],[BUYING PRICE]]*Stock[[#This Row],[BUYING QUANTITY]]),"")</f>
        <v/>
      </c>
      <c r="T1040" s="105"/>
      <c r="U1040" s="79"/>
      <c r="V1040" s="97"/>
      <c r="W1040" s="98"/>
      <c r="X1040" s="168"/>
      <c r="Y1040" s="126" t="str">
        <f>IF(Stock[[#This Row],[SELLING QUANTITY]]&gt;0,Stock[[#This Row],[SELLING PRICE]]*Stock[[#This Row],[SELLING QUANTITY]]*Stock[[#This Row],[% SELLING FEE]]+Stock[[#This Row],[SELLING PRICE]]*Stock[[#This Row],[SELLING QUANTITY]]*$D$12,"")</f>
        <v/>
      </c>
      <c r="Z1040" s="121">
        <f>Stock[[#This Row],[BUYING QUANTITY]]+Stock[[#This Row],[STOCK DIVIDEND]]-Stock[[#This Row],[SELLING QUANTITY]]</f>
        <v>0</v>
      </c>
      <c r="AA10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0" s="121">
        <f ca="1">IF(Stock[[#This Row],[SELLING DATE]]&gt;0,Stock[[#This Row],[SELLING DATE]]-Stock[[#This Row],[BUY DATE]]+1,IF(Stock[[#This Row],[BUY DATE]]=0,0,TODAY()-Stock[[#This Row],[BUY DATE]]+1))</f>
        <v>0</v>
      </c>
      <c r="AC1040" s="122" t="str">
        <f>IFERROR(Stock[[#This Row],[CASH DIVIDEND]]+Stock[[#This Row],[RETURN/(LOSS) FROM TRADING
(auto-fill)]],"")</f>
        <v/>
      </c>
      <c r="AD10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0" s="146" t="str">
        <f ca="1">IFERROR(IF(Stock[[#This Row],[HOLDING DAYS
(auto-fill)]]&lt;365,Stock[[#This Row],[% TOTAL RETURN/(LOSS)
(auto-fill)]]*365/Stock[[#This Row],[HOLDING DAYS
(auto-fill)]],POWER((1+Stock[[#This Row],[% TOTAL RETURN/(LOSS)
(auto-fill)]]),1/(Stock[[#This Row],[HOLDING DAYS
(auto-fill)]]/365))-1),"")</f>
        <v/>
      </c>
      <c r="AF1040" s="81"/>
      <c r="AG1040" s="149" t="str">
        <f>IF(Stock[[#This Row],[STATUS
(auto-fill)]]="HOLDING",Stock[[#This Row],[MARKET PRICE]]-Stock[[#This Row],[BUYING PRICE]],"")</f>
        <v/>
      </c>
      <c r="AH1040" s="143" t="str">
        <f>IFERROR(Stock[[#This Row],[CHANGE
(auto-fill)]]/Stock[[#This Row],[BUYING PRICE]],"")</f>
        <v/>
      </c>
      <c r="AI1040" s="130" t="str">
        <f>IF(Stock[[#This Row],[MARKET PRICE]]&gt;0,Stock[[#This Row],[MARKET PRICE]]*Stock[[#This Row],[REMAINING QUANTITY
(auto-fill)]],"")</f>
        <v/>
      </c>
    </row>
    <row r="1041" spans="2:35">
      <c r="B1041" s="110" t="str">
        <f>IF(AND(Stock[[#This Row],[BUYING QUANTITY]]&gt;0,Stock[[#This Row],[REMAINING QUANTITY
(auto-fill)]]=0),"SOLD OUT",
IF(AND(Stock[[#This Row],[BUYING QUANTITY]]&gt;0,Stock[[#This Row],[REMAINING QUANTITY
(auto-fill)]]&gt;0),"HOLDING",""))</f>
        <v/>
      </c>
      <c r="C1041" s="113">
        <f t="shared" si="16"/>
        <v>1028</v>
      </c>
      <c r="D1041" s="79"/>
      <c r="E1041" s="80"/>
      <c r="F1041" s="162"/>
      <c r="G1041" s="85"/>
      <c r="H1041" s="86"/>
      <c r="I1041" s="164"/>
      <c r="J1041" s="115" t="str">
        <f>IF(Stock[[#This Row],[BUYING QUANTITY]]&gt;0,Stock[[#This Row],[BUYING PRICE]]*Stock[[#This Row],[BUYING QUANTITY]]*Stock[[#This Row],[% BUYING FEE]],"")</f>
        <v/>
      </c>
      <c r="K1041" s="89"/>
      <c r="L1041" s="90"/>
      <c r="M1041" s="117" t="str">
        <f>IF(Stock[[#This Row],[BUYING QUANTITY]]&gt;0,Stock[[#This Row],[BUYING PRICE]]*(1+Stock[[#This Row],[% THRESHOLD (RETURN)_1]]),"")</f>
        <v/>
      </c>
      <c r="N1041" s="91"/>
      <c r="O1041" s="117" t="str">
        <f>IF(Stock[[#This Row],[BUYING QUANTITY]]&gt;0,Stock[[#This Row],[BUYING PRICE]]*(1+Stock[[#This Row],[% THRESHOLD (RETURN)_2]]),"")</f>
        <v/>
      </c>
      <c r="P1041" s="91"/>
      <c r="Q1041" s="117" t="str">
        <f>IF(Stock[[#This Row],[BUYING QUANTITY]]&gt;0,Stock[[#This Row],[BUYING PRICE]]*(1+Stock[[#This Row],[% THRESHOLD (LOSS)]]),"")</f>
        <v/>
      </c>
      <c r="R1041" s="105"/>
      <c r="S1041" s="118" t="str">
        <f>IF(Stock[[#This Row],[CASH DIVIDEND]]&gt;0,Stock[[#This Row],[CASH DIVIDEND]]/(Stock[[#This Row],[BUYING PRICE]]*Stock[[#This Row],[BUYING QUANTITY]]),"")</f>
        <v/>
      </c>
      <c r="T1041" s="105"/>
      <c r="U1041" s="79"/>
      <c r="V1041" s="97"/>
      <c r="W1041" s="98"/>
      <c r="X1041" s="168"/>
      <c r="Y1041" s="126" t="str">
        <f>IF(Stock[[#This Row],[SELLING QUANTITY]]&gt;0,Stock[[#This Row],[SELLING PRICE]]*Stock[[#This Row],[SELLING QUANTITY]]*Stock[[#This Row],[% SELLING FEE]]+Stock[[#This Row],[SELLING PRICE]]*Stock[[#This Row],[SELLING QUANTITY]]*$D$12,"")</f>
        <v/>
      </c>
      <c r="Z1041" s="121">
        <f>Stock[[#This Row],[BUYING QUANTITY]]+Stock[[#This Row],[STOCK DIVIDEND]]-Stock[[#This Row],[SELLING QUANTITY]]</f>
        <v>0</v>
      </c>
      <c r="AA10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1" s="121">
        <f ca="1">IF(Stock[[#This Row],[SELLING DATE]]&gt;0,Stock[[#This Row],[SELLING DATE]]-Stock[[#This Row],[BUY DATE]]+1,IF(Stock[[#This Row],[BUY DATE]]=0,0,TODAY()-Stock[[#This Row],[BUY DATE]]+1))</f>
        <v>0</v>
      </c>
      <c r="AC1041" s="122" t="str">
        <f>IFERROR(Stock[[#This Row],[CASH DIVIDEND]]+Stock[[#This Row],[RETURN/(LOSS) FROM TRADING
(auto-fill)]],"")</f>
        <v/>
      </c>
      <c r="AD10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1" s="146" t="str">
        <f ca="1">IFERROR(IF(Stock[[#This Row],[HOLDING DAYS
(auto-fill)]]&lt;365,Stock[[#This Row],[% TOTAL RETURN/(LOSS)
(auto-fill)]]*365/Stock[[#This Row],[HOLDING DAYS
(auto-fill)]],POWER((1+Stock[[#This Row],[% TOTAL RETURN/(LOSS)
(auto-fill)]]),1/(Stock[[#This Row],[HOLDING DAYS
(auto-fill)]]/365))-1),"")</f>
        <v/>
      </c>
      <c r="AF1041" s="81"/>
      <c r="AG1041" s="149" t="str">
        <f>IF(Stock[[#This Row],[STATUS
(auto-fill)]]="HOLDING",Stock[[#This Row],[MARKET PRICE]]-Stock[[#This Row],[BUYING PRICE]],"")</f>
        <v/>
      </c>
      <c r="AH1041" s="143" t="str">
        <f>IFERROR(Stock[[#This Row],[CHANGE
(auto-fill)]]/Stock[[#This Row],[BUYING PRICE]],"")</f>
        <v/>
      </c>
      <c r="AI1041" s="130" t="str">
        <f>IF(Stock[[#This Row],[MARKET PRICE]]&gt;0,Stock[[#This Row],[MARKET PRICE]]*Stock[[#This Row],[REMAINING QUANTITY
(auto-fill)]],"")</f>
        <v/>
      </c>
    </row>
    <row r="1042" spans="2:35">
      <c r="B1042" s="110" t="str">
        <f>IF(AND(Stock[[#This Row],[BUYING QUANTITY]]&gt;0,Stock[[#This Row],[REMAINING QUANTITY
(auto-fill)]]=0),"SOLD OUT",
IF(AND(Stock[[#This Row],[BUYING QUANTITY]]&gt;0,Stock[[#This Row],[REMAINING QUANTITY
(auto-fill)]]&gt;0),"HOLDING",""))</f>
        <v/>
      </c>
      <c r="C1042" s="113">
        <f t="shared" si="16"/>
        <v>1029</v>
      </c>
      <c r="D1042" s="79"/>
      <c r="E1042" s="80"/>
      <c r="F1042" s="162"/>
      <c r="G1042" s="85"/>
      <c r="H1042" s="86"/>
      <c r="I1042" s="164"/>
      <c r="J1042" s="115" t="str">
        <f>IF(Stock[[#This Row],[BUYING QUANTITY]]&gt;0,Stock[[#This Row],[BUYING PRICE]]*Stock[[#This Row],[BUYING QUANTITY]]*Stock[[#This Row],[% BUYING FEE]],"")</f>
        <v/>
      </c>
      <c r="K1042" s="89"/>
      <c r="L1042" s="90"/>
      <c r="M1042" s="117" t="str">
        <f>IF(Stock[[#This Row],[BUYING QUANTITY]]&gt;0,Stock[[#This Row],[BUYING PRICE]]*(1+Stock[[#This Row],[% THRESHOLD (RETURN)_1]]),"")</f>
        <v/>
      </c>
      <c r="N1042" s="91"/>
      <c r="O1042" s="117" t="str">
        <f>IF(Stock[[#This Row],[BUYING QUANTITY]]&gt;0,Stock[[#This Row],[BUYING PRICE]]*(1+Stock[[#This Row],[% THRESHOLD (RETURN)_2]]),"")</f>
        <v/>
      </c>
      <c r="P1042" s="91"/>
      <c r="Q1042" s="117" t="str">
        <f>IF(Stock[[#This Row],[BUYING QUANTITY]]&gt;0,Stock[[#This Row],[BUYING PRICE]]*(1+Stock[[#This Row],[% THRESHOLD (LOSS)]]),"")</f>
        <v/>
      </c>
      <c r="R1042" s="105"/>
      <c r="S1042" s="118" t="str">
        <f>IF(Stock[[#This Row],[CASH DIVIDEND]]&gt;0,Stock[[#This Row],[CASH DIVIDEND]]/(Stock[[#This Row],[BUYING PRICE]]*Stock[[#This Row],[BUYING QUANTITY]]),"")</f>
        <v/>
      </c>
      <c r="T1042" s="105"/>
      <c r="U1042" s="79"/>
      <c r="V1042" s="97"/>
      <c r="W1042" s="98"/>
      <c r="X1042" s="168"/>
      <c r="Y1042" s="126" t="str">
        <f>IF(Stock[[#This Row],[SELLING QUANTITY]]&gt;0,Stock[[#This Row],[SELLING PRICE]]*Stock[[#This Row],[SELLING QUANTITY]]*Stock[[#This Row],[% SELLING FEE]]+Stock[[#This Row],[SELLING PRICE]]*Stock[[#This Row],[SELLING QUANTITY]]*$D$12,"")</f>
        <v/>
      </c>
      <c r="Z1042" s="121">
        <f>Stock[[#This Row],[BUYING QUANTITY]]+Stock[[#This Row],[STOCK DIVIDEND]]-Stock[[#This Row],[SELLING QUANTITY]]</f>
        <v>0</v>
      </c>
      <c r="AA10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2" s="121">
        <f ca="1">IF(Stock[[#This Row],[SELLING DATE]]&gt;0,Stock[[#This Row],[SELLING DATE]]-Stock[[#This Row],[BUY DATE]]+1,IF(Stock[[#This Row],[BUY DATE]]=0,0,TODAY()-Stock[[#This Row],[BUY DATE]]+1))</f>
        <v>0</v>
      </c>
      <c r="AC1042" s="122" t="str">
        <f>IFERROR(Stock[[#This Row],[CASH DIVIDEND]]+Stock[[#This Row],[RETURN/(LOSS) FROM TRADING
(auto-fill)]],"")</f>
        <v/>
      </c>
      <c r="AD10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2" s="146" t="str">
        <f ca="1">IFERROR(IF(Stock[[#This Row],[HOLDING DAYS
(auto-fill)]]&lt;365,Stock[[#This Row],[% TOTAL RETURN/(LOSS)
(auto-fill)]]*365/Stock[[#This Row],[HOLDING DAYS
(auto-fill)]],POWER((1+Stock[[#This Row],[% TOTAL RETURN/(LOSS)
(auto-fill)]]),1/(Stock[[#This Row],[HOLDING DAYS
(auto-fill)]]/365))-1),"")</f>
        <v/>
      </c>
      <c r="AF1042" s="81"/>
      <c r="AG1042" s="149" t="str">
        <f>IF(Stock[[#This Row],[STATUS
(auto-fill)]]="HOLDING",Stock[[#This Row],[MARKET PRICE]]-Stock[[#This Row],[BUYING PRICE]],"")</f>
        <v/>
      </c>
      <c r="AH1042" s="143" t="str">
        <f>IFERROR(Stock[[#This Row],[CHANGE
(auto-fill)]]/Stock[[#This Row],[BUYING PRICE]],"")</f>
        <v/>
      </c>
      <c r="AI1042" s="130" t="str">
        <f>IF(Stock[[#This Row],[MARKET PRICE]]&gt;0,Stock[[#This Row],[MARKET PRICE]]*Stock[[#This Row],[REMAINING QUANTITY
(auto-fill)]],"")</f>
        <v/>
      </c>
    </row>
    <row r="1043" spans="2:35">
      <c r="B1043" s="110" t="str">
        <f>IF(AND(Stock[[#This Row],[BUYING QUANTITY]]&gt;0,Stock[[#This Row],[REMAINING QUANTITY
(auto-fill)]]=0),"SOLD OUT",
IF(AND(Stock[[#This Row],[BUYING QUANTITY]]&gt;0,Stock[[#This Row],[REMAINING QUANTITY
(auto-fill)]]&gt;0),"HOLDING",""))</f>
        <v/>
      </c>
      <c r="C1043" s="113">
        <f t="shared" si="16"/>
        <v>1030</v>
      </c>
      <c r="D1043" s="79"/>
      <c r="E1043" s="80"/>
      <c r="F1043" s="162"/>
      <c r="G1043" s="85"/>
      <c r="H1043" s="86"/>
      <c r="I1043" s="164"/>
      <c r="J1043" s="115" t="str">
        <f>IF(Stock[[#This Row],[BUYING QUANTITY]]&gt;0,Stock[[#This Row],[BUYING PRICE]]*Stock[[#This Row],[BUYING QUANTITY]]*Stock[[#This Row],[% BUYING FEE]],"")</f>
        <v/>
      </c>
      <c r="K1043" s="89"/>
      <c r="L1043" s="90"/>
      <c r="M1043" s="117" t="str">
        <f>IF(Stock[[#This Row],[BUYING QUANTITY]]&gt;0,Stock[[#This Row],[BUYING PRICE]]*(1+Stock[[#This Row],[% THRESHOLD (RETURN)_1]]),"")</f>
        <v/>
      </c>
      <c r="N1043" s="91"/>
      <c r="O1043" s="117" t="str">
        <f>IF(Stock[[#This Row],[BUYING QUANTITY]]&gt;0,Stock[[#This Row],[BUYING PRICE]]*(1+Stock[[#This Row],[% THRESHOLD (RETURN)_2]]),"")</f>
        <v/>
      </c>
      <c r="P1043" s="91"/>
      <c r="Q1043" s="117" t="str">
        <f>IF(Stock[[#This Row],[BUYING QUANTITY]]&gt;0,Stock[[#This Row],[BUYING PRICE]]*(1+Stock[[#This Row],[% THRESHOLD (LOSS)]]),"")</f>
        <v/>
      </c>
      <c r="R1043" s="105"/>
      <c r="S1043" s="118" t="str">
        <f>IF(Stock[[#This Row],[CASH DIVIDEND]]&gt;0,Stock[[#This Row],[CASH DIVIDEND]]/(Stock[[#This Row],[BUYING PRICE]]*Stock[[#This Row],[BUYING QUANTITY]]),"")</f>
        <v/>
      </c>
      <c r="T1043" s="105"/>
      <c r="U1043" s="79"/>
      <c r="V1043" s="97"/>
      <c r="W1043" s="98"/>
      <c r="X1043" s="168"/>
      <c r="Y1043" s="126" t="str">
        <f>IF(Stock[[#This Row],[SELLING QUANTITY]]&gt;0,Stock[[#This Row],[SELLING PRICE]]*Stock[[#This Row],[SELLING QUANTITY]]*Stock[[#This Row],[% SELLING FEE]]+Stock[[#This Row],[SELLING PRICE]]*Stock[[#This Row],[SELLING QUANTITY]]*$D$12,"")</f>
        <v/>
      </c>
      <c r="Z1043" s="121">
        <f>Stock[[#This Row],[BUYING QUANTITY]]+Stock[[#This Row],[STOCK DIVIDEND]]-Stock[[#This Row],[SELLING QUANTITY]]</f>
        <v>0</v>
      </c>
      <c r="AA10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3" s="121">
        <f ca="1">IF(Stock[[#This Row],[SELLING DATE]]&gt;0,Stock[[#This Row],[SELLING DATE]]-Stock[[#This Row],[BUY DATE]]+1,IF(Stock[[#This Row],[BUY DATE]]=0,0,TODAY()-Stock[[#This Row],[BUY DATE]]+1))</f>
        <v>0</v>
      </c>
      <c r="AC1043" s="122" t="str">
        <f>IFERROR(Stock[[#This Row],[CASH DIVIDEND]]+Stock[[#This Row],[RETURN/(LOSS) FROM TRADING
(auto-fill)]],"")</f>
        <v/>
      </c>
      <c r="AD10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3" s="146" t="str">
        <f ca="1">IFERROR(IF(Stock[[#This Row],[HOLDING DAYS
(auto-fill)]]&lt;365,Stock[[#This Row],[% TOTAL RETURN/(LOSS)
(auto-fill)]]*365/Stock[[#This Row],[HOLDING DAYS
(auto-fill)]],POWER((1+Stock[[#This Row],[% TOTAL RETURN/(LOSS)
(auto-fill)]]),1/(Stock[[#This Row],[HOLDING DAYS
(auto-fill)]]/365))-1),"")</f>
        <v/>
      </c>
      <c r="AF1043" s="81"/>
      <c r="AG1043" s="149" t="str">
        <f>IF(Stock[[#This Row],[STATUS
(auto-fill)]]="HOLDING",Stock[[#This Row],[MARKET PRICE]]-Stock[[#This Row],[BUYING PRICE]],"")</f>
        <v/>
      </c>
      <c r="AH1043" s="143" t="str">
        <f>IFERROR(Stock[[#This Row],[CHANGE
(auto-fill)]]/Stock[[#This Row],[BUYING PRICE]],"")</f>
        <v/>
      </c>
      <c r="AI1043" s="130" t="str">
        <f>IF(Stock[[#This Row],[MARKET PRICE]]&gt;0,Stock[[#This Row],[MARKET PRICE]]*Stock[[#This Row],[REMAINING QUANTITY
(auto-fill)]],"")</f>
        <v/>
      </c>
    </row>
    <row r="1044" spans="2:35">
      <c r="B1044" s="110" t="str">
        <f>IF(AND(Stock[[#This Row],[BUYING QUANTITY]]&gt;0,Stock[[#This Row],[REMAINING QUANTITY
(auto-fill)]]=0),"SOLD OUT",
IF(AND(Stock[[#This Row],[BUYING QUANTITY]]&gt;0,Stock[[#This Row],[REMAINING QUANTITY
(auto-fill)]]&gt;0),"HOLDING",""))</f>
        <v/>
      </c>
      <c r="C1044" s="113">
        <f t="shared" si="16"/>
        <v>1031</v>
      </c>
      <c r="D1044" s="79"/>
      <c r="E1044" s="80"/>
      <c r="F1044" s="162"/>
      <c r="G1044" s="85"/>
      <c r="H1044" s="86"/>
      <c r="I1044" s="164"/>
      <c r="J1044" s="115" t="str">
        <f>IF(Stock[[#This Row],[BUYING QUANTITY]]&gt;0,Stock[[#This Row],[BUYING PRICE]]*Stock[[#This Row],[BUYING QUANTITY]]*Stock[[#This Row],[% BUYING FEE]],"")</f>
        <v/>
      </c>
      <c r="K1044" s="89"/>
      <c r="L1044" s="90"/>
      <c r="M1044" s="117" t="str">
        <f>IF(Stock[[#This Row],[BUYING QUANTITY]]&gt;0,Stock[[#This Row],[BUYING PRICE]]*(1+Stock[[#This Row],[% THRESHOLD (RETURN)_1]]),"")</f>
        <v/>
      </c>
      <c r="N1044" s="91"/>
      <c r="O1044" s="117" t="str">
        <f>IF(Stock[[#This Row],[BUYING QUANTITY]]&gt;0,Stock[[#This Row],[BUYING PRICE]]*(1+Stock[[#This Row],[% THRESHOLD (RETURN)_2]]),"")</f>
        <v/>
      </c>
      <c r="P1044" s="91"/>
      <c r="Q1044" s="117" t="str">
        <f>IF(Stock[[#This Row],[BUYING QUANTITY]]&gt;0,Stock[[#This Row],[BUYING PRICE]]*(1+Stock[[#This Row],[% THRESHOLD (LOSS)]]),"")</f>
        <v/>
      </c>
      <c r="R1044" s="105"/>
      <c r="S1044" s="118" t="str">
        <f>IF(Stock[[#This Row],[CASH DIVIDEND]]&gt;0,Stock[[#This Row],[CASH DIVIDEND]]/(Stock[[#This Row],[BUYING PRICE]]*Stock[[#This Row],[BUYING QUANTITY]]),"")</f>
        <v/>
      </c>
      <c r="T1044" s="105"/>
      <c r="U1044" s="79"/>
      <c r="V1044" s="97"/>
      <c r="W1044" s="98"/>
      <c r="X1044" s="168"/>
      <c r="Y1044" s="126" t="str">
        <f>IF(Stock[[#This Row],[SELLING QUANTITY]]&gt;0,Stock[[#This Row],[SELLING PRICE]]*Stock[[#This Row],[SELLING QUANTITY]]*Stock[[#This Row],[% SELLING FEE]]+Stock[[#This Row],[SELLING PRICE]]*Stock[[#This Row],[SELLING QUANTITY]]*$D$12,"")</f>
        <v/>
      </c>
      <c r="Z1044" s="121">
        <f>Stock[[#This Row],[BUYING QUANTITY]]+Stock[[#This Row],[STOCK DIVIDEND]]-Stock[[#This Row],[SELLING QUANTITY]]</f>
        <v>0</v>
      </c>
      <c r="AA10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4" s="121">
        <f ca="1">IF(Stock[[#This Row],[SELLING DATE]]&gt;0,Stock[[#This Row],[SELLING DATE]]-Stock[[#This Row],[BUY DATE]]+1,IF(Stock[[#This Row],[BUY DATE]]=0,0,TODAY()-Stock[[#This Row],[BUY DATE]]+1))</f>
        <v>0</v>
      </c>
      <c r="AC1044" s="122" t="str">
        <f>IFERROR(Stock[[#This Row],[CASH DIVIDEND]]+Stock[[#This Row],[RETURN/(LOSS) FROM TRADING
(auto-fill)]],"")</f>
        <v/>
      </c>
      <c r="AD10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4" s="146" t="str">
        <f ca="1">IFERROR(IF(Stock[[#This Row],[HOLDING DAYS
(auto-fill)]]&lt;365,Stock[[#This Row],[% TOTAL RETURN/(LOSS)
(auto-fill)]]*365/Stock[[#This Row],[HOLDING DAYS
(auto-fill)]],POWER((1+Stock[[#This Row],[% TOTAL RETURN/(LOSS)
(auto-fill)]]),1/(Stock[[#This Row],[HOLDING DAYS
(auto-fill)]]/365))-1),"")</f>
        <v/>
      </c>
      <c r="AF1044" s="81"/>
      <c r="AG1044" s="149" t="str">
        <f>IF(Stock[[#This Row],[STATUS
(auto-fill)]]="HOLDING",Stock[[#This Row],[MARKET PRICE]]-Stock[[#This Row],[BUYING PRICE]],"")</f>
        <v/>
      </c>
      <c r="AH1044" s="143" t="str">
        <f>IFERROR(Stock[[#This Row],[CHANGE
(auto-fill)]]/Stock[[#This Row],[BUYING PRICE]],"")</f>
        <v/>
      </c>
      <c r="AI1044" s="130" t="str">
        <f>IF(Stock[[#This Row],[MARKET PRICE]]&gt;0,Stock[[#This Row],[MARKET PRICE]]*Stock[[#This Row],[REMAINING QUANTITY
(auto-fill)]],"")</f>
        <v/>
      </c>
    </row>
    <row r="1045" spans="2:35">
      <c r="B1045" s="110" t="str">
        <f>IF(AND(Stock[[#This Row],[BUYING QUANTITY]]&gt;0,Stock[[#This Row],[REMAINING QUANTITY
(auto-fill)]]=0),"SOLD OUT",
IF(AND(Stock[[#This Row],[BUYING QUANTITY]]&gt;0,Stock[[#This Row],[REMAINING QUANTITY
(auto-fill)]]&gt;0),"HOLDING",""))</f>
        <v/>
      </c>
      <c r="C1045" s="113">
        <f t="shared" si="16"/>
        <v>1032</v>
      </c>
      <c r="D1045" s="79"/>
      <c r="E1045" s="80"/>
      <c r="F1045" s="162"/>
      <c r="G1045" s="85"/>
      <c r="H1045" s="86"/>
      <c r="I1045" s="164"/>
      <c r="J1045" s="115" t="str">
        <f>IF(Stock[[#This Row],[BUYING QUANTITY]]&gt;0,Stock[[#This Row],[BUYING PRICE]]*Stock[[#This Row],[BUYING QUANTITY]]*Stock[[#This Row],[% BUYING FEE]],"")</f>
        <v/>
      </c>
      <c r="K1045" s="89"/>
      <c r="L1045" s="90"/>
      <c r="M1045" s="117" t="str">
        <f>IF(Stock[[#This Row],[BUYING QUANTITY]]&gt;0,Stock[[#This Row],[BUYING PRICE]]*(1+Stock[[#This Row],[% THRESHOLD (RETURN)_1]]),"")</f>
        <v/>
      </c>
      <c r="N1045" s="91"/>
      <c r="O1045" s="117" t="str">
        <f>IF(Stock[[#This Row],[BUYING QUANTITY]]&gt;0,Stock[[#This Row],[BUYING PRICE]]*(1+Stock[[#This Row],[% THRESHOLD (RETURN)_2]]),"")</f>
        <v/>
      </c>
      <c r="P1045" s="91"/>
      <c r="Q1045" s="117" t="str">
        <f>IF(Stock[[#This Row],[BUYING QUANTITY]]&gt;0,Stock[[#This Row],[BUYING PRICE]]*(1+Stock[[#This Row],[% THRESHOLD (LOSS)]]),"")</f>
        <v/>
      </c>
      <c r="R1045" s="105"/>
      <c r="S1045" s="118" t="str">
        <f>IF(Stock[[#This Row],[CASH DIVIDEND]]&gt;0,Stock[[#This Row],[CASH DIVIDEND]]/(Stock[[#This Row],[BUYING PRICE]]*Stock[[#This Row],[BUYING QUANTITY]]),"")</f>
        <v/>
      </c>
      <c r="T1045" s="105"/>
      <c r="U1045" s="79"/>
      <c r="V1045" s="97"/>
      <c r="W1045" s="98"/>
      <c r="X1045" s="168"/>
      <c r="Y1045" s="126" t="str">
        <f>IF(Stock[[#This Row],[SELLING QUANTITY]]&gt;0,Stock[[#This Row],[SELLING PRICE]]*Stock[[#This Row],[SELLING QUANTITY]]*Stock[[#This Row],[% SELLING FEE]]+Stock[[#This Row],[SELLING PRICE]]*Stock[[#This Row],[SELLING QUANTITY]]*$D$12,"")</f>
        <v/>
      </c>
      <c r="Z1045" s="121">
        <f>Stock[[#This Row],[BUYING QUANTITY]]+Stock[[#This Row],[STOCK DIVIDEND]]-Stock[[#This Row],[SELLING QUANTITY]]</f>
        <v>0</v>
      </c>
      <c r="AA10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5" s="121">
        <f ca="1">IF(Stock[[#This Row],[SELLING DATE]]&gt;0,Stock[[#This Row],[SELLING DATE]]-Stock[[#This Row],[BUY DATE]]+1,IF(Stock[[#This Row],[BUY DATE]]=0,0,TODAY()-Stock[[#This Row],[BUY DATE]]+1))</f>
        <v>0</v>
      </c>
      <c r="AC1045" s="122" t="str">
        <f>IFERROR(Stock[[#This Row],[CASH DIVIDEND]]+Stock[[#This Row],[RETURN/(LOSS) FROM TRADING
(auto-fill)]],"")</f>
        <v/>
      </c>
      <c r="AD10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5" s="146" t="str">
        <f ca="1">IFERROR(IF(Stock[[#This Row],[HOLDING DAYS
(auto-fill)]]&lt;365,Stock[[#This Row],[% TOTAL RETURN/(LOSS)
(auto-fill)]]*365/Stock[[#This Row],[HOLDING DAYS
(auto-fill)]],POWER((1+Stock[[#This Row],[% TOTAL RETURN/(LOSS)
(auto-fill)]]),1/(Stock[[#This Row],[HOLDING DAYS
(auto-fill)]]/365))-1),"")</f>
        <v/>
      </c>
      <c r="AF1045" s="81"/>
      <c r="AG1045" s="149" t="str">
        <f>IF(Stock[[#This Row],[STATUS
(auto-fill)]]="HOLDING",Stock[[#This Row],[MARKET PRICE]]-Stock[[#This Row],[BUYING PRICE]],"")</f>
        <v/>
      </c>
      <c r="AH1045" s="143" t="str">
        <f>IFERROR(Stock[[#This Row],[CHANGE
(auto-fill)]]/Stock[[#This Row],[BUYING PRICE]],"")</f>
        <v/>
      </c>
      <c r="AI1045" s="130" t="str">
        <f>IF(Stock[[#This Row],[MARKET PRICE]]&gt;0,Stock[[#This Row],[MARKET PRICE]]*Stock[[#This Row],[REMAINING QUANTITY
(auto-fill)]],"")</f>
        <v/>
      </c>
    </row>
    <row r="1046" spans="2:35">
      <c r="B1046" s="110" t="str">
        <f>IF(AND(Stock[[#This Row],[BUYING QUANTITY]]&gt;0,Stock[[#This Row],[REMAINING QUANTITY
(auto-fill)]]=0),"SOLD OUT",
IF(AND(Stock[[#This Row],[BUYING QUANTITY]]&gt;0,Stock[[#This Row],[REMAINING QUANTITY
(auto-fill)]]&gt;0),"HOLDING",""))</f>
        <v/>
      </c>
      <c r="C1046" s="113">
        <f t="shared" si="16"/>
        <v>1033</v>
      </c>
      <c r="D1046" s="79"/>
      <c r="E1046" s="80"/>
      <c r="F1046" s="162"/>
      <c r="G1046" s="85"/>
      <c r="H1046" s="86"/>
      <c r="I1046" s="164"/>
      <c r="J1046" s="115" t="str">
        <f>IF(Stock[[#This Row],[BUYING QUANTITY]]&gt;0,Stock[[#This Row],[BUYING PRICE]]*Stock[[#This Row],[BUYING QUANTITY]]*Stock[[#This Row],[% BUYING FEE]],"")</f>
        <v/>
      </c>
      <c r="K1046" s="89"/>
      <c r="L1046" s="90"/>
      <c r="M1046" s="117" t="str">
        <f>IF(Stock[[#This Row],[BUYING QUANTITY]]&gt;0,Stock[[#This Row],[BUYING PRICE]]*(1+Stock[[#This Row],[% THRESHOLD (RETURN)_1]]),"")</f>
        <v/>
      </c>
      <c r="N1046" s="91"/>
      <c r="O1046" s="117" t="str">
        <f>IF(Stock[[#This Row],[BUYING QUANTITY]]&gt;0,Stock[[#This Row],[BUYING PRICE]]*(1+Stock[[#This Row],[% THRESHOLD (RETURN)_2]]),"")</f>
        <v/>
      </c>
      <c r="P1046" s="91"/>
      <c r="Q1046" s="117" t="str">
        <f>IF(Stock[[#This Row],[BUYING QUANTITY]]&gt;0,Stock[[#This Row],[BUYING PRICE]]*(1+Stock[[#This Row],[% THRESHOLD (LOSS)]]),"")</f>
        <v/>
      </c>
      <c r="R1046" s="105"/>
      <c r="S1046" s="118" t="str">
        <f>IF(Stock[[#This Row],[CASH DIVIDEND]]&gt;0,Stock[[#This Row],[CASH DIVIDEND]]/(Stock[[#This Row],[BUYING PRICE]]*Stock[[#This Row],[BUYING QUANTITY]]),"")</f>
        <v/>
      </c>
      <c r="T1046" s="105"/>
      <c r="U1046" s="79"/>
      <c r="V1046" s="97"/>
      <c r="W1046" s="98"/>
      <c r="X1046" s="168"/>
      <c r="Y1046" s="126" t="str">
        <f>IF(Stock[[#This Row],[SELLING QUANTITY]]&gt;0,Stock[[#This Row],[SELLING PRICE]]*Stock[[#This Row],[SELLING QUANTITY]]*Stock[[#This Row],[% SELLING FEE]]+Stock[[#This Row],[SELLING PRICE]]*Stock[[#This Row],[SELLING QUANTITY]]*$D$12,"")</f>
        <v/>
      </c>
      <c r="Z1046" s="121">
        <f>Stock[[#This Row],[BUYING QUANTITY]]+Stock[[#This Row],[STOCK DIVIDEND]]-Stock[[#This Row],[SELLING QUANTITY]]</f>
        <v>0</v>
      </c>
      <c r="AA10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6" s="121">
        <f ca="1">IF(Stock[[#This Row],[SELLING DATE]]&gt;0,Stock[[#This Row],[SELLING DATE]]-Stock[[#This Row],[BUY DATE]]+1,IF(Stock[[#This Row],[BUY DATE]]=0,0,TODAY()-Stock[[#This Row],[BUY DATE]]+1))</f>
        <v>0</v>
      </c>
      <c r="AC1046" s="122" t="str">
        <f>IFERROR(Stock[[#This Row],[CASH DIVIDEND]]+Stock[[#This Row],[RETURN/(LOSS) FROM TRADING
(auto-fill)]],"")</f>
        <v/>
      </c>
      <c r="AD10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6" s="146" t="str">
        <f ca="1">IFERROR(IF(Stock[[#This Row],[HOLDING DAYS
(auto-fill)]]&lt;365,Stock[[#This Row],[% TOTAL RETURN/(LOSS)
(auto-fill)]]*365/Stock[[#This Row],[HOLDING DAYS
(auto-fill)]],POWER((1+Stock[[#This Row],[% TOTAL RETURN/(LOSS)
(auto-fill)]]),1/(Stock[[#This Row],[HOLDING DAYS
(auto-fill)]]/365))-1),"")</f>
        <v/>
      </c>
      <c r="AF1046" s="81"/>
      <c r="AG1046" s="149" t="str">
        <f>IF(Stock[[#This Row],[STATUS
(auto-fill)]]="HOLDING",Stock[[#This Row],[MARKET PRICE]]-Stock[[#This Row],[BUYING PRICE]],"")</f>
        <v/>
      </c>
      <c r="AH1046" s="143" t="str">
        <f>IFERROR(Stock[[#This Row],[CHANGE
(auto-fill)]]/Stock[[#This Row],[BUYING PRICE]],"")</f>
        <v/>
      </c>
      <c r="AI1046" s="130" t="str">
        <f>IF(Stock[[#This Row],[MARKET PRICE]]&gt;0,Stock[[#This Row],[MARKET PRICE]]*Stock[[#This Row],[REMAINING QUANTITY
(auto-fill)]],"")</f>
        <v/>
      </c>
    </row>
    <row r="1047" spans="2:35">
      <c r="B1047" s="110" t="str">
        <f>IF(AND(Stock[[#This Row],[BUYING QUANTITY]]&gt;0,Stock[[#This Row],[REMAINING QUANTITY
(auto-fill)]]=0),"SOLD OUT",
IF(AND(Stock[[#This Row],[BUYING QUANTITY]]&gt;0,Stock[[#This Row],[REMAINING QUANTITY
(auto-fill)]]&gt;0),"HOLDING",""))</f>
        <v/>
      </c>
      <c r="C1047" s="113">
        <f t="shared" si="16"/>
        <v>1034</v>
      </c>
      <c r="D1047" s="79"/>
      <c r="E1047" s="80"/>
      <c r="F1047" s="162"/>
      <c r="G1047" s="85"/>
      <c r="H1047" s="86"/>
      <c r="I1047" s="164"/>
      <c r="J1047" s="115" t="str">
        <f>IF(Stock[[#This Row],[BUYING QUANTITY]]&gt;0,Stock[[#This Row],[BUYING PRICE]]*Stock[[#This Row],[BUYING QUANTITY]]*Stock[[#This Row],[% BUYING FEE]],"")</f>
        <v/>
      </c>
      <c r="K1047" s="89"/>
      <c r="L1047" s="90"/>
      <c r="M1047" s="117" t="str">
        <f>IF(Stock[[#This Row],[BUYING QUANTITY]]&gt;0,Stock[[#This Row],[BUYING PRICE]]*(1+Stock[[#This Row],[% THRESHOLD (RETURN)_1]]),"")</f>
        <v/>
      </c>
      <c r="N1047" s="91"/>
      <c r="O1047" s="117" t="str">
        <f>IF(Stock[[#This Row],[BUYING QUANTITY]]&gt;0,Stock[[#This Row],[BUYING PRICE]]*(1+Stock[[#This Row],[% THRESHOLD (RETURN)_2]]),"")</f>
        <v/>
      </c>
      <c r="P1047" s="91"/>
      <c r="Q1047" s="117" t="str">
        <f>IF(Stock[[#This Row],[BUYING QUANTITY]]&gt;0,Stock[[#This Row],[BUYING PRICE]]*(1+Stock[[#This Row],[% THRESHOLD (LOSS)]]),"")</f>
        <v/>
      </c>
      <c r="R1047" s="105"/>
      <c r="S1047" s="118" t="str">
        <f>IF(Stock[[#This Row],[CASH DIVIDEND]]&gt;0,Stock[[#This Row],[CASH DIVIDEND]]/(Stock[[#This Row],[BUYING PRICE]]*Stock[[#This Row],[BUYING QUANTITY]]),"")</f>
        <v/>
      </c>
      <c r="T1047" s="105"/>
      <c r="U1047" s="79"/>
      <c r="V1047" s="97"/>
      <c r="W1047" s="98"/>
      <c r="X1047" s="168"/>
      <c r="Y1047" s="126" t="str">
        <f>IF(Stock[[#This Row],[SELLING QUANTITY]]&gt;0,Stock[[#This Row],[SELLING PRICE]]*Stock[[#This Row],[SELLING QUANTITY]]*Stock[[#This Row],[% SELLING FEE]]+Stock[[#This Row],[SELLING PRICE]]*Stock[[#This Row],[SELLING QUANTITY]]*$D$12,"")</f>
        <v/>
      </c>
      <c r="Z1047" s="121">
        <f>Stock[[#This Row],[BUYING QUANTITY]]+Stock[[#This Row],[STOCK DIVIDEND]]-Stock[[#This Row],[SELLING QUANTITY]]</f>
        <v>0</v>
      </c>
      <c r="AA10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7" s="121">
        <f ca="1">IF(Stock[[#This Row],[SELLING DATE]]&gt;0,Stock[[#This Row],[SELLING DATE]]-Stock[[#This Row],[BUY DATE]]+1,IF(Stock[[#This Row],[BUY DATE]]=0,0,TODAY()-Stock[[#This Row],[BUY DATE]]+1))</f>
        <v>0</v>
      </c>
      <c r="AC1047" s="122" t="str">
        <f>IFERROR(Stock[[#This Row],[CASH DIVIDEND]]+Stock[[#This Row],[RETURN/(LOSS) FROM TRADING
(auto-fill)]],"")</f>
        <v/>
      </c>
      <c r="AD10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7" s="146" t="str">
        <f ca="1">IFERROR(IF(Stock[[#This Row],[HOLDING DAYS
(auto-fill)]]&lt;365,Stock[[#This Row],[% TOTAL RETURN/(LOSS)
(auto-fill)]]*365/Stock[[#This Row],[HOLDING DAYS
(auto-fill)]],POWER((1+Stock[[#This Row],[% TOTAL RETURN/(LOSS)
(auto-fill)]]),1/(Stock[[#This Row],[HOLDING DAYS
(auto-fill)]]/365))-1),"")</f>
        <v/>
      </c>
      <c r="AF1047" s="81"/>
      <c r="AG1047" s="149" t="str">
        <f>IF(Stock[[#This Row],[STATUS
(auto-fill)]]="HOLDING",Stock[[#This Row],[MARKET PRICE]]-Stock[[#This Row],[BUYING PRICE]],"")</f>
        <v/>
      </c>
      <c r="AH1047" s="143" t="str">
        <f>IFERROR(Stock[[#This Row],[CHANGE
(auto-fill)]]/Stock[[#This Row],[BUYING PRICE]],"")</f>
        <v/>
      </c>
      <c r="AI1047" s="130" t="str">
        <f>IF(Stock[[#This Row],[MARKET PRICE]]&gt;0,Stock[[#This Row],[MARKET PRICE]]*Stock[[#This Row],[REMAINING QUANTITY
(auto-fill)]],"")</f>
        <v/>
      </c>
    </row>
    <row r="1048" spans="2:35">
      <c r="B1048" s="110" t="str">
        <f>IF(AND(Stock[[#This Row],[BUYING QUANTITY]]&gt;0,Stock[[#This Row],[REMAINING QUANTITY
(auto-fill)]]=0),"SOLD OUT",
IF(AND(Stock[[#This Row],[BUYING QUANTITY]]&gt;0,Stock[[#This Row],[REMAINING QUANTITY
(auto-fill)]]&gt;0),"HOLDING",""))</f>
        <v/>
      </c>
      <c r="C1048" s="113">
        <f t="shared" si="16"/>
        <v>1035</v>
      </c>
      <c r="D1048" s="79"/>
      <c r="E1048" s="80"/>
      <c r="F1048" s="162"/>
      <c r="G1048" s="85"/>
      <c r="H1048" s="86"/>
      <c r="I1048" s="164"/>
      <c r="J1048" s="115" t="str">
        <f>IF(Stock[[#This Row],[BUYING QUANTITY]]&gt;0,Stock[[#This Row],[BUYING PRICE]]*Stock[[#This Row],[BUYING QUANTITY]]*Stock[[#This Row],[% BUYING FEE]],"")</f>
        <v/>
      </c>
      <c r="K1048" s="89"/>
      <c r="L1048" s="90"/>
      <c r="M1048" s="117" t="str">
        <f>IF(Stock[[#This Row],[BUYING QUANTITY]]&gt;0,Stock[[#This Row],[BUYING PRICE]]*(1+Stock[[#This Row],[% THRESHOLD (RETURN)_1]]),"")</f>
        <v/>
      </c>
      <c r="N1048" s="91"/>
      <c r="O1048" s="117" t="str">
        <f>IF(Stock[[#This Row],[BUYING QUANTITY]]&gt;0,Stock[[#This Row],[BUYING PRICE]]*(1+Stock[[#This Row],[% THRESHOLD (RETURN)_2]]),"")</f>
        <v/>
      </c>
      <c r="P1048" s="91"/>
      <c r="Q1048" s="117" t="str">
        <f>IF(Stock[[#This Row],[BUYING QUANTITY]]&gt;0,Stock[[#This Row],[BUYING PRICE]]*(1+Stock[[#This Row],[% THRESHOLD (LOSS)]]),"")</f>
        <v/>
      </c>
      <c r="R1048" s="105"/>
      <c r="S1048" s="118" t="str">
        <f>IF(Stock[[#This Row],[CASH DIVIDEND]]&gt;0,Stock[[#This Row],[CASH DIVIDEND]]/(Stock[[#This Row],[BUYING PRICE]]*Stock[[#This Row],[BUYING QUANTITY]]),"")</f>
        <v/>
      </c>
      <c r="T1048" s="105"/>
      <c r="U1048" s="79"/>
      <c r="V1048" s="97"/>
      <c r="W1048" s="98"/>
      <c r="X1048" s="168"/>
      <c r="Y1048" s="126" t="str">
        <f>IF(Stock[[#This Row],[SELLING QUANTITY]]&gt;0,Stock[[#This Row],[SELLING PRICE]]*Stock[[#This Row],[SELLING QUANTITY]]*Stock[[#This Row],[% SELLING FEE]]+Stock[[#This Row],[SELLING PRICE]]*Stock[[#This Row],[SELLING QUANTITY]]*$D$12,"")</f>
        <v/>
      </c>
      <c r="Z1048" s="121">
        <f>Stock[[#This Row],[BUYING QUANTITY]]+Stock[[#This Row],[STOCK DIVIDEND]]-Stock[[#This Row],[SELLING QUANTITY]]</f>
        <v>0</v>
      </c>
      <c r="AA10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8" s="121">
        <f ca="1">IF(Stock[[#This Row],[SELLING DATE]]&gt;0,Stock[[#This Row],[SELLING DATE]]-Stock[[#This Row],[BUY DATE]]+1,IF(Stock[[#This Row],[BUY DATE]]=0,0,TODAY()-Stock[[#This Row],[BUY DATE]]+1))</f>
        <v>0</v>
      </c>
      <c r="AC1048" s="122" t="str">
        <f>IFERROR(Stock[[#This Row],[CASH DIVIDEND]]+Stock[[#This Row],[RETURN/(LOSS) FROM TRADING
(auto-fill)]],"")</f>
        <v/>
      </c>
      <c r="AD10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8" s="146" t="str">
        <f ca="1">IFERROR(IF(Stock[[#This Row],[HOLDING DAYS
(auto-fill)]]&lt;365,Stock[[#This Row],[% TOTAL RETURN/(LOSS)
(auto-fill)]]*365/Stock[[#This Row],[HOLDING DAYS
(auto-fill)]],POWER((1+Stock[[#This Row],[% TOTAL RETURN/(LOSS)
(auto-fill)]]),1/(Stock[[#This Row],[HOLDING DAYS
(auto-fill)]]/365))-1),"")</f>
        <v/>
      </c>
      <c r="AF1048" s="81"/>
      <c r="AG1048" s="149" t="str">
        <f>IF(Stock[[#This Row],[STATUS
(auto-fill)]]="HOLDING",Stock[[#This Row],[MARKET PRICE]]-Stock[[#This Row],[BUYING PRICE]],"")</f>
        <v/>
      </c>
      <c r="AH1048" s="143" t="str">
        <f>IFERROR(Stock[[#This Row],[CHANGE
(auto-fill)]]/Stock[[#This Row],[BUYING PRICE]],"")</f>
        <v/>
      </c>
      <c r="AI1048" s="130" t="str">
        <f>IF(Stock[[#This Row],[MARKET PRICE]]&gt;0,Stock[[#This Row],[MARKET PRICE]]*Stock[[#This Row],[REMAINING QUANTITY
(auto-fill)]],"")</f>
        <v/>
      </c>
    </row>
    <row r="1049" spans="2:35">
      <c r="B1049" s="110" t="str">
        <f>IF(AND(Stock[[#This Row],[BUYING QUANTITY]]&gt;0,Stock[[#This Row],[REMAINING QUANTITY
(auto-fill)]]=0),"SOLD OUT",
IF(AND(Stock[[#This Row],[BUYING QUANTITY]]&gt;0,Stock[[#This Row],[REMAINING QUANTITY
(auto-fill)]]&gt;0),"HOLDING",""))</f>
        <v/>
      </c>
      <c r="C1049" s="113">
        <f t="shared" si="16"/>
        <v>1036</v>
      </c>
      <c r="D1049" s="79"/>
      <c r="E1049" s="80"/>
      <c r="F1049" s="162"/>
      <c r="G1049" s="85"/>
      <c r="H1049" s="86"/>
      <c r="I1049" s="164"/>
      <c r="J1049" s="115" t="str">
        <f>IF(Stock[[#This Row],[BUYING QUANTITY]]&gt;0,Stock[[#This Row],[BUYING PRICE]]*Stock[[#This Row],[BUYING QUANTITY]]*Stock[[#This Row],[% BUYING FEE]],"")</f>
        <v/>
      </c>
      <c r="K1049" s="89"/>
      <c r="L1049" s="90"/>
      <c r="M1049" s="117" t="str">
        <f>IF(Stock[[#This Row],[BUYING QUANTITY]]&gt;0,Stock[[#This Row],[BUYING PRICE]]*(1+Stock[[#This Row],[% THRESHOLD (RETURN)_1]]),"")</f>
        <v/>
      </c>
      <c r="N1049" s="91"/>
      <c r="O1049" s="117" t="str">
        <f>IF(Stock[[#This Row],[BUYING QUANTITY]]&gt;0,Stock[[#This Row],[BUYING PRICE]]*(1+Stock[[#This Row],[% THRESHOLD (RETURN)_2]]),"")</f>
        <v/>
      </c>
      <c r="P1049" s="91"/>
      <c r="Q1049" s="117" t="str">
        <f>IF(Stock[[#This Row],[BUYING QUANTITY]]&gt;0,Stock[[#This Row],[BUYING PRICE]]*(1+Stock[[#This Row],[% THRESHOLD (LOSS)]]),"")</f>
        <v/>
      </c>
      <c r="R1049" s="105"/>
      <c r="S1049" s="118" t="str">
        <f>IF(Stock[[#This Row],[CASH DIVIDEND]]&gt;0,Stock[[#This Row],[CASH DIVIDEND]]/(Stock[[#This Row],[BUYING PRICE]]*Stock[[#This Row],[BUYING QUANTITY]]),"")</f>
        <v/>
      </c>
      <c r="T1049" s="105"/>
      <c r="U1049" s="79"/>
      <c r="V1049" s="97"/>
      <c r="W1049" s="98"/>
      <c r="X1049" s="168"/>
      <c r="Y1049" s="126" t="str">
        <f>IF(Stock[[#This Row],[SELLING QUANTITY]]&gt;0,Stock[[#This Row],[SELLING PRICE]]*Stock[[#This Row],[SELLING QUANTITY]]*Stock[[#This Row],[% SELLING FEE]]+Stock[[#This Row],[SELLING PRICE]]*Stock[[#This Row],[SELLING QUANTITY]]*$D$12,"")</f>
        <v/>
      </c>
      <c r="Z1049" s="121">
        <f>Stock[[#This Row],[BUYING QUANTITY]]+Stock[[#This Row],[STOCK DIVIDEND]]-Stock[[#This Row],[SELLING QUANTITY]]</f>
        <v>0</v>
      </c>
      <c r="AA10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49" s="121">
        <f ca="1">IF(Stock[[#This Row],[SELLING DATE]]&gt;0,Stock[[#This Row],[SELLING DATE]]-Stock[[#This Row],[BUY DATE]]+1,IF(Stock[[#This Row],[BUY DATE]]=0,0,TODAY()-Stock[[#This Row],[BUY DATE]]+1))</f>
        <v>0</v>
      </c>
      <c r="AC1049" s="122" t="str">
        <f>IFERROR(Stock[[#This Row],[CASH DIVIDEND]]+Stock[[#This Row],[RETURN/(LOSS) FROM TRADING
(auto-fill)]],"")</f>
        <v/>
      </c>
      <c r="AD10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49" s="146" t="str">
        <f ca="1">IFERROR(IF(Stock[[#This Row],[HOLDING DAYS
(auto-fill)]]&lt;365,Stock[[#This Row],[% TOTAL RETURN/(LOSS)
(auto-fill)]]*365/Stock[[#This Row],[HOLDING DAYS
(auto-fill)]],POWER((1+Stock[[#This Row],[% TOTAL RETURN/(LOSS)
(auto-fill)]]),1/(Stock[[#This Row],[HOLDING DAYS
(auto-fill)]]/365))-1),"")</f>
        <v/>
      </c>
      <c r="AF1049" s="81"/>
      <c r="AG1049" s="149" t="str">
        <f>IF(Stock[[#This Row],[STATUS
(auto-fill)]]="HOLDING",Stock[[#This Row],[MARKET PRICE]]-Stock[[#This Row],[BUYING PRICE]],"")</f>
        <v/>
      </c>
      <c r="AH1049" s="143" t="str">
        <f>IFERROR(Stock[[#This Row],[CHANGE
(auto-fill)]]/Stock[[#This Row],[BUYING PRICE]],"")</f>
        <v/>
      </c>
      <c r="AI1049" s="130" t="str">
        <f>IF(Stock[[#This Row],[MARKET PRICE]]&gt;0,Stock[[#This Row],[MARKET PRICE]]*Stock[[#This Row],[REMAINING QUANTITY
(auto-fill)]],"")</f>
        <v/>
      </c>
    </row>
    <row r="1050" spans="2:35">
      <c r="B1050" s="110" t="str">
        <f>IF(AND(Stock[[#This Row],[BUYING QUANTITY]]&gt;0,Stock[[#This Row],[REMAINING QUANTITY
(auto-fill)]]=0),"SOLD OUT",
IF(AND(Stock[[#This Row],[BUYING QUANTITY]]&gt;0,Stock[[#This Row],[REMAINING QUANTITY
(auto-fill)]]&gt;0),"HOLDING",""))</f>
        <v/>
      </c>
      <c r="C1050" s="113">
        <f t="shared" si="16"/>
        <v>1037</v>
      </c>
      <c r="D1050" s="79"/>
      <c r="E1050" s="80"/>
      <c r="F1050" s="162"/>
      <c r="G1050" s="85"/>
      <c r="H1050" s="86"/>
      <c r="I1050" s="164"/>
      <c r="J1050" s="115" t="str">
        <f>IF(Stock[[#This Row],[BUYING QUANTITY]]&gt;0,Stock[[#This Row],[BUYING PRICE]]*Stock[[#This Row],[BUYING QUANTITY]]*Stock[[#This Row],[% BUYING FEE]],"")</f>
        <v/>
      </c>
      <c r="K1050" s="89"/>
      <c r="L1050" s="90"/>
      <c r="M1050" s="117" t="str">
        <f>IF(Stock[[#This Row],[BUYING QUANTITY]]&gt;0,Stock[[#This Row],[BUYING PRICE]]*(1+Stock[[#This Row],[% THRESHOLD (RETURN)_1]]),"")</f>
        <v/>
      </c>
      <c r="N1050" s="91"/>
      <c r="O1050" s="117" t="str">
        <f>IF(Stock[[#This Row],[BUYING QUANTITY]]&gt;0,Stock[[#This Row],[BUYING PRICE]]*(1+Stock[[#This Row],[% THRESHOLD (RETURN)_2]]),"")</f>
        <v/>
      </c>
      <c r="P1050" s="91"/>
      <c r="Q1050" s="117" t="str">
        <f>IF(Stock[[#This Row],[BUYING QUANTITY]]&gt;0,Stock[[#This Row],[BUYING PRICE]]*(1+Stock[[#This Row],[% THRESHOLD (LOSS)]]),"")</f>
        <v/>
      </c>
      <c r="R1050" s="105"/>
      <c r="S1050" s="118" t="str">
        <f>IF(Stock[[#This Row],[CASH DIVIDEND]]&gt;0,Stock[[#This Row],[CASH DIVIDEND]]/(Stock[[#This Row],[BUYING PRICE]]*Stock[[#This Row],[BUYING QUANTITY]]),"")</f>
        <v/>
      </c>
      <c r="T1050" s="105"/>
      <c r="U1050" s="79"/>
      <c r="V1050" s="97"/>
      <c r="W1050" s="98"/>
      <c r="X1050" s="168"/>
      <c r="Y1050" s="126" t="str">
        <f>IF(Stock[[#This Row],[SELLING QUANTITY]]&gt;0,Stock[[#This Row],[SELLING PRICE]]*Stock[[#This Row],[SELLING QUANTITY]]*Stock[[#This Row],[% SELLING FEE]]+Stock[[#This Row],[SELLING PRICE]]*Stock[[#This Row],[SELLING QUANTITY]]*$D$12,"")</f>
        <v/>
      </c>
      <c r="Z1050" s="121">
        <f>Stock[[#This Row],[BUYING QUANTITY]]+Stock[[#This Row],[STOCK DIVIDEND]]-Stock[[#This Row],[SELLING QUANTITY]]</f>
        <v>0</v>
      </c>
      <c r="AA10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0" s="121">
        <f ca="1">IF(Stock[[#This Row],[SELLING DATE]]&gt;0,Stock[[#This Row],[SELLING DATE]]-Stock[[#This Row],[BUY DATE]]+1,IF(Stock[[#This Row],[BUY DATE]]=0,0,TODAY()-Stock[[#This Row],[BUY DATE]]+1))</f>
        <v>0</v>
      </c>
      <c r="AC1050" s="122" t="str">
        <f>IFERROR(Stock[[#This Row],[CASH DIVIDEND]]+Stock[[#This Row],[RETURN/(LOSS) FROM TRADING
(auto-fill)]],"")</f>
        <v/>
      </c>
      <c r="AD10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0" s="146" t="str">
        <f ca="1">IFERROR(IF(Stock[[#This Row],[HOLDING DAYS
(auto-fill)]]&lt;365,Stock[[#This Row],[% TOTAL RETURN/(LOSS)
(auto-fill)]]*365/Stock[[#This Row],[HOLDING DAYS
(auto-fill)]],POWER((1+Stock[[#This Row],[% TOTAL RETURN/(LOSS)
(auto-fill)]]),1/(Stock[[#This Row],[HOLDING DAYS
(auto-fill)]]/365))-1),"")</f>
        <v/>
      </c>
      <c r="AF1050" s="81"/>
      <c r="AG1050" s="149" t="str">
        <f>IF(Stock[[#This Row],[STATUS
(auto-fill)]]="HOLDING",Stock[[#This Row],[MARKET PRICE]]-Stock[[#This Row],[BUYING PRICE]],"")</f>
        <v/>
      </c>
      <c r="AH1050" s="143" t="str">
        <f>IFERROR(Stock[[#This Row],[CHANGE
(auto-fill)]]/Stock[[#This Row],[BUYING PRICE]],"")</f>
        <v/>
      </c>
      <c r="AI1050" s="130" t="str">
        <f>IF(Stock[[#This Row],[MARKET PRICE]]&gt;0,Stock[[#This Row],[MARKET PRICE]]*Stock[[#This Row],[REMAINING QUANTITY
(auto-fill)]],"")</f>
        <v/>
      </c>
    </row>
    <row r="1051" spans="2:35">
      <c r="B1051" s="110" t="str">
        <f>IF(AND(Stock[[#This Row],[BUYING QUANTITY]]&gt;0,Stock[[#This Row],[REMAINING QUANTITY
(auto-fill)]]=0),"SOLD OUT",
IF(AND(Stock[[#This Row],[BUYING QUANTITY]]&gt;0,Stock[[#This Row],[REMAINING QUANTITY
(auto-fill)]]&gt;0),"HOLDING",""))</f>
        <v/>
      </c>
      <c r="C1051" s="113">
        <f t="shared" si="16"/>
        <v>1038</v>
      </c>
      <c r="D1051" s="79"/>
      <c r="E1051" s="80"/>
      <c r="F1051" s="162"/>
      <c r="G1051" s="85"/>
      <c r="H1051" s="86"/>
      <c r="I1051" s="164"/>
      <c r="J1051" s="115" t="str">
        <f>IF(Stock[[#This Row],[BUYING QUANTITY]]&gt;0,Stock[[#This Row],[BUYING PRICE]]*Stock[[#This Row],[BUYING QUANTITY]]*Stock[[#This Row],[% BUYING FEE]],"")</f>
        <v/>
      </c>
      <c r="K1051" s="89"/>
      <c r="L1051" s="90"/>
      <c r="M1051" s="117" t="str">
        <f>IF(Stock[[#This Row],[BUYING QUANTITY]]&gt;0,Stock[[#This Row],[BUYING PRICE]]*(1+Stock[[#This Row],[% THRESHOLD (RETURN)_1]]),"")</f>
        <v/>
      </c>
      <c r="N1051" s="91"/>
      <c r="O1051" s="117" t="str">
        <f>IF(Stock[[#This Row],[BUYING QUANTITY]]&gt;0,Stock[[#This Row],[BUYING PRICE]]*(1+Stock[[#This Row],[% THRESHOLD (RETURN)_2]]),"")</f>
        <v/>
      </c>
      <c r="P1051" s="91"/>
      <c r="Q1051" s="117" t="str">
        <f>IF(Stock[[#This Row],[BUYING QUANTITY]]&gt;0,Stock[[#This Row],[BUYING PRICE]]*(1+Stock[[#This Row],[% THRESHOLD (LOSS)]]),"")</f>
        <v/>
      </c>
      <c r="R1051" s="105"/>
      <c r="S1051" s="118" t="str">
        <f>IF(Stock[[#This Row],[CASH DIVIDEND]]&gt;0,Stock[[#This Row],[CASH DIVIDEND]]/(Stock[[#This Row],[BUYING PRICE]]*Stock[[#This Row],[BUYING QUANTITY]]),"")</f>
        <v/>
      </c>
      <c r="T1051" s="105"/>
      <c r="U1051" s="79"/>
      <c r="V1051" s="97"/>
      <c r="W1051" s="98"/>
      <c r="X1051" s="168"/>
      <c r="Y1051" s="126" t="str">
        <f>IF(Stock[[#This Row],[SELLING QUANTITY]]&gt;0,Stock[[#This Row],[SELLING PRICE]]*Stock[[#This Row],[SELLING QUANTITY]]*Stock[[#This Row],[% SELLING FEE]]+Stock[[#This Row],[SELLING PRICE]]*Stock[[#This Row],[SELLING QUANTITY]]*$D$12,"")</f>
        <v/>
      </c>
      <c r="Z1051" s="121">
        <f>Stock[[#This Row],[BUYING QUANTITY]]+Stock[[#This Row],[STOCK DIVIDEND]]-Stock[[#This Row],[SELLING QUANTITY]]</f>
        <v>0</v>
      </c>
      <c r="AA10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1" s="121">
        <f ca="1">IF(Stock[[#This Row],[SELLING DATE]]&gt;0,Stock[[#This Row],[SELLING DATE]]-Stock[[#This Row],[BUY DATE]]+1,IF(Stock[[#This Row],[BUY DATE]]=0,0,TODAY()-Stock[[#This Row],[BUY DATE]]+1))</f>
        <v>0</v>
      </c>
      <c r="AC1051" s="122" t="str">
        <f>IFERROR(Stock[[#This Row],[CASH DIVIDEND]]+Stock[[#This Row],[RETURN/(LOSS) FROM TRADING
(auto-fill)]],"")</f>
        <v/>
      </c>
      <c r="AD10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1" s="146" t="str">
        <f ca="1">IFERROR(IF(Stock[[#This Row],[HOLDING DAYS
(auto-fill)]]&lt;365,Stock[[#This Row],[% TOTAL RETURN/(LOSS)
(auto-fill)]]*365/Stock[[#This Row],[HOLDING DAYS
(auto-fill)]],POWER((1+Stock[[#This Row],[% TOTAL RETURN/(LOSS)
(auto-fill)]]),1/(Stock[[#This Row],[HOLDING DAYS
(auto-fill)]]/365))-1),"")</f>
        <v/>
      </c>
      <c r="AF1051" s="81"/>
      <c r="AG1051" s="149" t="str">
        <f>IF(Stock[[#This Row],[STATUS
(auto-fill)]]="HOLDING",Stock[[#This Row],[MARKET PRICE]]-Stock[[#This Row],[BUYING PRICE]],"")</f>
        <v/>
      </c>
      <c r="AH1051" s="143" t="str">
        <f>IFERROR(Stock[[#This Row],[CHANGE
(auto-fill)]]/Stock[[#This Row],[BUYING PRICE]],"")</f>
        <v/>
      </c>
      <c r="AI1051" s="130" t="str">
        <f>IF(Stock[[#This Row],[MARKET PRICE]]&gt;0,Stock[[#This Row],[MARKET PRICE]]*Stock[[#This Row],[REMAINING QUANTITY
(auto-fill)]],"")</f>
        <v/>
      </c>
    </row>
    <row r="1052" spans="2:35">
      <c r="B1052" s="110" t="str">
        <f>IF(AND(Stock[[#This Row],[BUYING QUANTITY]]&gt;0,Stock[[#This Row],[REMAINING QUANTITY
(auto-fill)]]=0),"SOLD OUT",
IF(AND(Stock[[#This Row],[BUYING QUANTITY]]&gt;0,Stock[[#This Row],[REMAINING QUANTITY
(auto-fill)]]&gt;0),"HOLDING",""))</f>
        <v/>
      </c>
      <c r="C1052" s="113">
        <f t="shared" si="16"/>
        <v>1039</v>
      </c>
      <c r="D1052" s="79"/>
      <c r="E1052" s="80"/>
      <c r="F1052" s="162"/>
      <c r="G1052" s="85"/>
      <c r="H1052" s="86"/>
      <c r="I1052" s="164"/>
      <c r="J1052" s="115" t="str">
        <f>IF(Stock[[#This Row],[BUYING QUANTITY]]&gt;0,Stock[[#This Row],[BUYING PRICE]]*Stock[[#This Row],[BUYING QUANTITY]]*Stock[[#This Row],[% BUYING FEE]],"")</f>
        <v/>
      </c>
      <c r="K1052" s="89"/>
      <c r="L1052" s="90"/>
      <c r="M1052" s="117" t="str">
        <f>IF(Stock[[#This Row],[BUYING QUANTITY]]&gt;0,Stock[[#This Row],[BUYING PRICE]]*(1+Stock[[#This Row],[% THRESHOLD (RETURN)_1]]),"")</f>
        <v/>
      </c>
      <c r="N1052" s="91"/>
      <c r="O1052" s="117" t="str">
        <f>IF(Stock[[#This Row],[BUYING QUANTITY]]&gt;0,Stock[[#This Row],[BUYING PRICE]]*(1+Stock[[#This Row],[% THRESHOLD (RETURN)_2]]),"")</f>
        <v/>
      </c>
      <c r="P1052" s="91"/>
      <c r="Q1052" s="117" t="str">
        <f>IF(Stock[[#This Row],[BUYING QUANTITY]]&gt;0,Stock[[#This Row],[BUYING PRICE]]*(1+Stock[[#This Row],[% THRESHOLD (LOSS)]]),"")</f>
        <v/>
      </c>
      <c r="R1052" s="105"/>
      <c r="S1052" s="118" t="str">
        <f>IF(Stock[[#This Row],[CASH DIVIDEND]]&gt;0,Stock[[#This Row],[CASH DIVIDEND]]/(Stock[[#This Row],[BUYING PRICE]]*Stock[[#This Row],[BUYING QUANTITY]]),"")</f>
        <v/>
      </c>
      <c r="T1052" s="105"/>
      <c r="U1052" s="79"/>
      <c r="V1052" s="97"/>
      <c r="W1052" s="98"/>
      <c r="X1052" s="168"/>
      <c r="Y1052" s="126" t="str">
        <f>IF(Stock[[#This Row],[SELLING QUANTITY]]&gt;0,Stock[[#This Row],[SELLING PRICE]]*Stock[[#This Row],[SELLING QUANTITY]]*Stock[[#This Row],[% SELLING FEE]]+Stock[[#This Row],[SELLING PRICE]]*Stock[[#This Row],[SELLING QUANTITY]]*$D$12,"")</f>
        <v/>
      </c>
      <c r="Z1052" s="121">
        <f>Stock[[#This Row],[BUYING QUANTITY]]+Stock[[#This Row],[STOCK DIVIDEND]]-Stock[[#This Row],[SELLING QUANTITY]]</f>
        <v>0</v>
      </c>
      <c r="AA10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2" s="121">
        <f ca="1">IF(Stock[[#This Row],[SELLING DATE]]&gt;0,Stock[[#This Row],[SELLING DATE]]-Stock[[#This Row],[BUY DATE]]+1,IF(Stock[[#This Row],[BUY DATE]]=0,0,TODAY()-Stock[[#This Row],[BUY DATE]]+1))</f>
        <v>0</v>
      </c>
      <c r="AC1052" s="122" t="str">
        <f>IFERROR(Stock[[#This Row],[CASH DIVIDEND]]+Stock[[#This Row],[RETURN/(LOSS) FROM TRADING
(auto-fill)]],"")</f>
        <v/>
      </c>
      <c r="AD10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2" s="146" t="str">
        <f ca="1">IFERROR(IF(Stock[[#This Row],[HOLDING DAYS
(auto-fill)]]&lt;365,Stock[[#This Row],[% TOTAL RETURN/(LOSS)
(auto-fill)]]*365/Stock[[#This Row],[HOLDING DAYS
(auto-fill)]],POWER((1+Stock[[#This Row],[% TOTAL RETURN/(LOSS)
(auto-fill)]]),1/(Stock[[#This Row],[HOLDING DAYS
(auto-fill)]]/365))-1),"")</f>
        <v/>
      </c>
      <c r="AF1052" s="81"/>
      <c r="AG1052" s="149" t="str">
        <f>IF(Stock[[#This Row],[STATUS
(auto-fill)]]="HOLDING",Stock[[#This Row],[MARKET PRICE]]-Stock[[#This Row],[BUYING PRICE]],"")</f>
        <v/>
      </c>
      <c r="AH1052" s="143" t="str">
        <f>IFERROR(Stock[[#This Row],[CHANGE
(auto-fill)]]/Stock[[#This Row],[BUYING PRICE]],"")</f>
        <v/>
      </c>
      <c r="AI1052" s="130" t="str">
        <f>IF(Stock[[#This Row],[MARKET PRICE]]&gt;0,Stock[[#This Row],[MARKET PRICE]]*Stock[[#This Row],[REMAINING QUANTITY
(auto-fill)]],"")</f>
        <v/>
      </c>
    </row>
    <row r="1053" spans="2:35">
      <c r="B1053" s="110" t="str">
        <f>IF(AND(Stock[[#This Row],[BUYING QUANTITY]]&gt;0,Stock[[#This Row],[REMAINING QUANTITY
(auto-fill)]]=0),"SOLD OUT",
IF(AND(Stock[[#This Row],[BUYING QUANTITY]]&gt;0,Stock[[#This Row],[REMAINING QUANTITY
(auto-fill)]]&gt;0),"HOLDING",""))</f>
        <v/>
      </c>
      <c r="C1053" s="113">
        <f t="shared" si="16"/>
        <v>1040</v>
      </c>
      <c r="D1053" s="79"/>
      <c r="E1053" s="80"/>
      <c r="F1053" s="162"/>
      <c r="G1053" s="85"/>
      <c r="H1053" s="86"/>
      <c r="I1053" s="164"/>
      <c r="J1053" s="115" t="str">
        <f>IF(Stock[[#This Row],[BUYING QUANTITY]]&gt;0,Stock[[#This Row],[BUYING PRICE]]*Stock[[#This Row],[BUYING QUANTITY]]*Stock[[#This Row],[% BUYING FEE]],"")</f>
        <v/>
      </c>
      <c r="K1053" s="89"/>
      <c r="L1053" s="90"/>
      <c r="M1053" s="117" t="str">
        <f>IF(Stock[[#This Row],[BUYING QUANTITY]]&gt;0,Stock[[#This Row],[BUYING PRICE]]*(1+Stock[[#This Row],[% THRESHOLD (RETURN)_1]]),"")</f>
        <v/>
      </c>
      <c r="N1053" s="91"/>
      <c r="O1053" s="117" t="str">
        <f>IF(Stock[[#This Row],[BUYING QUANTITY]]&gt;0,Stock[[#This Row],[BUYING PRICE]]*(1+Stock[[#This Row],[% THRESHOLD (RETURN)_2]]),"")</f>
        <v/>
      </c>
      <c r="P1053" s="91"/>
      <c r="Q1053" s="117" t="str">
        <f>IF(Stock[[#This Row],[BUYING QUANTITY]]&gt;0,Stock[[#This Row],[BUYING PRICE]]*(1+Stock[[#This Row],[% THRESHOLD (LOSS)]]),"")</f>
        <v/>
      </c>
      <c r="R1053" s="105"/>
      <c r="S1053" s="118" t="str">
        <f>IF(Stock[[#This Row],[CASH DIVIDEND]]&gt;0,Stock[[#This Row],[CASH DIVIDEND]]/(Stock[[#This Row],[BUYING PRICE]]*Stock[[#This Row],[BUYING QUANTITY]]),"")</f>
        <v/>
      </c>
      <c r="T1053" s="105"/>
      <c r="U1053" s="79"/>
      <c r="V1053" s="97"/>
      <c r="W1053" s="98"/>
      <c r="X1053" s="168"/>
      <c r="Y1053" s="126" t="str">
        <f>IF(Stock[[#This Row],[SELLING QUANTITY]]&gt;0,Stock[[#This Row],[SELLING PRICE]]*Stock[[#This Row],[SELLING QUANTITY]]*Stock[[#This Row],[% SELLING FEE]]+Stock[[#This Row],[SELLING PRICE]]*Stock[[#This Row],[SELLING QUANTITY]]*$D$12,"")</f>
        <v/>
      </c>
      <c r="Z1053" s="121">
        <f>Stock[[#This Row],[BUYING QUANTITY]]+Stock[[#This Row],[STOCK DIVIDEND]]-Stock[[#This Row],[SELLING QUANTITY]]</f>
        <v>0</v>
      </c>
      <c r="AA10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3" s="121">
        <f ca="1">IF(Stock[[#This Row],[SELLING DATE]]&gt;0,Stock[[#This Row],[SELLING DATE]]-Stock[[#This Row],[BUY DATE]]+1,IF(Stock[[#This Row],[BUY DATE]]=0,0,TODAY()-Stock[[#This Row],[BUY DATE]]+1))</f>
        <v>0</v>
      </c>
      <c r="AC1053" s="122" t="str">
        <f>IFERROR(Stock[[#This Row],[CASH DIVIDEND]]+Stock[[#This Row],[RETURN/(LOSS) FROM TRADING
(auto-fill)]],"")</f>
        <v/>
      </c>
      <c r="AD10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3" s="146" t="str">
        <f ca="1">IFERROR(IF(Stock[[#This Row],[HOLDING DAYS
(auto-fill)]]&lt;365,Stock[[#This Row],[% TOTAL RETURN/(LOSS)
(auto-fill)]]*365/Stock[[#This Row],[HOLDING DAYS
(auto-fill)]],POWER((1+Stock[[#This Row],[% TOTAL RETURN/(LOSS)
(auto-fill)]]),1/(Stock[[#This Row],[HOLDING DAYS
(auto-fill)]]/365))-1),"")</f>
        <v/>
      </c>
      <c r="AF1053" s="81"/>
      <c r="AG1053" s="149" t="str">
        <f>IF(Stock[[#This Row],[STATUS
(auto-fill)]]="HOLDING",Stock[[#This Row],[MARKET PRICE]]-Stock[[#This Row],[BUYING PRICE]],"")</f>
        <v/>
      </c>
      <c r="AH1053" s="143" t="str">
        <f>IFERROR(Stock[[#This Row],[CHANGE
(auto-fill)]]/Stock[[#This Row],[BUYING PRICE]],"")</f>
        <v/>
      </c>
      <c r="AI1053" s="130" t="str">
        <f>IF(Stock[[#This Row],[MARKET PRICE]]&gt;0,Stock[[#This Row],[MARKET PRICE]]*Stock[[#This Row],[REMAINING QUANTITY
(auto-fill)]],"")</f>
        <v/>
      </c>
    </row>
    <row r="1054" spans="2:35">
      <c r="B1054" s="110" t="str">
        <f>IF(AND(Stock[[#This Row],[BUYING QUANTITY]]&gt;0,Stock[[#This Row],[REMAINING QUANTITY
(auto-fill)]]=0),"SOLD OUT",
IF(AND(Stock[[#This Row],[BUYING QUANTITY]]&gt;0,Stock[[#This Row],[REMAINING QUANTITY
(auto-fill)]]&gt;0),"HOLDING",""))</f>
        <v/>
      </c>
      <c r="C1054" s="113">
        <f t="shared" si="16"/>
        <v>1041</v>
      </c>
      <c r="D1054" s="79"/>
      <c r="E1054" s="80"/>
      <c r="F1054" s="162"/>
      <c r="G1054" s="85"/>
      <c r="H1054" s="86"/>
      <c r="I1054" s="164"/>
      <c r="J1054" s="115" t="str">
        <f>IF(Stock[[#This Row],[BUYING QUANTITY]]&gt;0,Stock[[#This Row],[BUYING PRICE]]*Stock[[#This Row],[BUYING QUANTITY]]*Stock[[#This Row],[% BUYING FEE]],"")</f>
        <v/>
      </c>
      <c r="K1054" s="89"/>
      <c r="L1054" s="90"/>
      <c r="M1054" s="117" t="str">
        <f>IF(Stock[[#This Row],[BUYING QUANTITY]]&gt;0,Stock[[#This Row],[BUYING PRICE]]*(1+Stock[[#This Row],[% THRESHOLD (RETURN)_1]]),"")</f>
        <v/>
      </c>
      <c r="N1054" s="91"/>
      <c r="O1054" s="117" t="str">
        <f>IF(Stock[[#This Row],[BUYING QUANTITY]]&gt;0,Stock[[#This Row],[BUYING PRICE]]*(1+Stock[[#This Row],[% THRESHOLD (RETURN)_2]]),"")</f>
        <v/>
      </c>
      <c r="P1054" s="91"/>
      <c r="Q1054" s="117" t="str">
        <f>IF(Stock[[#This Row],[BUYING QUANTITY]]&gt;0,Stock[[#This Row],[BUYING PRICE]]*(1+Stock[[#This Row],[% THRESHOLD (LOSS)]]),"")</f>
        <v/>
      </c>
      <c r="R1054" s="105"/>
      <c r="S1054" s="118" t="str">
        <f>IF(Stock[[#This Row],[CASH DIVIDEND]]&gt;0,Stock[[#This Row],[CASH DIVIDEND]]/(Stock[[#This Row],[BUYING PRICE]]*Stock[[#This Row],[BUYING QUANTITY]]),"")</f>
        <v/>
      </c>
      <c r="T1054" s="105"/>
      <c r="U1054" s="79"/>
      <c r="V1054" s="97"/>
      <c r="W1054" s="98"/>
      <c r="X1054" s="168"/>
      <c r="Y1054" s="126" t="str">
        <f>IF(Stock[[#This Row],[SELLING QUANTITY]]&gt;0,Stock[[#This Row],[SELLING PRICE]]*Stock[[#This Row],[SELLING QUANTITY]]*Stock[[#This Row],[% SELLING FEE]]+Stock[[#This Row],[SELLING PRICE]]*Stock[[#This Row],[SELLING QUANTITY]]*$D$12,"")</f>
        <v/>
      </c>
      <c r="Z1054" s="121">
        <f>Stock[[#This Row],[BUYING QUANTITY]]+Stock[[#This Row],[STOCK DIVIDEND]]-Stock[[#This Row],[SELLING QUANTITY]]</f>
        <v>0</v>
      </c>
      <c r="AA10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4" s="121">
        <f ca="1">IF(Stock[[#This Row],[SELLING DATE]]&gt;0,Stock[[#This Row],[SELLING DATE]]-Stock[[#This Row],[BUY DATE]]+1,IF(Stock[[#This Row],[BUY DATE]]=0,0,TODAY()-Stock[[#This Row],[BUY DATE]]+1))</f>
        <v>0</v>
      </c>
      <c r="AC1054" s="122" t="str">
        <f>IFERROR(Stock[[#This Row],[CASH DIVIDEND]]+Stock[[#This Row],[RETURN/(LOSS) FROM TRADING
(auto-fill)]],"")</f>
        <v/>
      </c>
      <c r="AD10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4" s="146" t="str">
        <f ca="1">IFERROR(IF(Stock[[#This Row],[HOLDING DAYS
(auto-fill)]]&lt;365,Stock[[#This Row],[% TOTAL RETURN/(LOSS)
(auto-fill)]]*365/Stock[[#This Row],[HOLDING DAYS
(auto-fill)]],POWER((1+Stock[[#This Row],[% TOTAL RETURN/(LOSS)
(auto-fill)]]),1/(Stock[[#This Row],[HOLDING DAYS
(auto-fill)]]/365))-1),"")</f>
        <v/>
      </c>
      <c r="AF1054" s="81"/>
      <c r="AG1054" s="149" t="str">
        <f>IF(Stock[[#This Row],[STATUS
(auto-fill)]]="HOLDING",Stock[[#This Row],[MARKET PRICE]]-Stock[[#This Row],[BUYING PRICE]],"")</f>
        <v/>
      </c>
      <c r="AH1054" s="143" t="str">
        <f>IFERROR(Stock[[#This Row],[CHANGE
(auto-fill)]]/Stock[[#This Row],[BUYING PRICE]],"")</f>
        <v/>
      </c>
      <c r="AI1054" s="130" t="str">
        <f>IF(Stock[[#This Row],[MARKET PRICE]]&gt;0,Stock[[#This Row],[MARKET PRICE]]*Stock[[#This Row],[REMAINING QUANTITY
(auto-fill)]],"")</f>
        <v/>
      </c>
    </row>
    <row r="1055" spans="2:35">
      <c r="B1055" s="110" t="str">
        <f>IF(AND(Stock[[#This Row],[BUYING QUANTITY]]&gt;0,Stock[[#This Row],[REMAINING QUANTITY
(auto-fill)]]=0),"SOLD OUT",
IF(AND(Stock[[#This Row],[BUYING QUANTITY]]&gt;0,Stock[[#This Row],[REMAINING QUANTITY
(auto-fill)]]&gt;0),"HOLDING",""))</f>
        <v/>
      </c>
      <c r="C1055" s="113">
        <f t="shared" si="16"/>
        <v>1042</v>
      </c>
      <c r="D1055" s="79"/>
      <c r="E1055" s="80"/>
      <c r="F1055" s="162"/>
      <c r="G1055" s="85"/>
      <c r="H1055" s="86"/>
      <c r="I1055" s="164"/>
      <c r="J1055" s="115" t="str">
        <f>IF(Stock[[#This Row],[BUYING QUANTITY]]&gt;0,Stock[[#This Row],[BUYING PRICE]]*Stock[[#This Row],[BUYING QUANTITY]]*Stock[[#This Row],[% BUYING FEE]],"")</f>
        <v/>
      </c>
      <c r="K1055" s="89"/>
      <c r="L1055" s="90"/>
      <c r="M1055" s="117" t="str">
        <f>IF(Stock[[#This Row],[BUYING QUANTITY]]&gt;0,Stock[[#This Row],[BUYING PRICE]]*(1+Stock[[#This Row],[% THRESHOLD (RETURN)_1]]),"")</f>
        <v/>
      </c>
      <c r="N1055" s="91"/>
      <c r="O1055" s="117" t="str">
        <f>IF(Stock[[#This Row],[BUYING QUANTITY]]&gt;0,Stock[[#This Row],[BUYING PRICE]]*(1+Stock[[#This Row],[% THRESHOLD (RETURN)_2]]),"")</f>
        <v/>
      </c>
      <c r="P1055" s="91"/>
      <c r="Q1055" s="117" t="str">
        <f>IF(Stock[[#This Row],[BUYING QUANTITY]]&gt;0,Stock[[#This Row],[BUYING PRICE]]*(1+Stock[[#This Row],[% THRESHOLD (LOSS)]]),"")</f>
        <v/>
      </c>
      <c r="R1055" s="105"/>
      <c r="S1055" s="118" t="str">
        <f>IF(Stock[[#This Row],[CASH DIVIDEND]]&gt;0,Stock[[#This Row],[CASH DIVIDEND]]/(Stock[[#This Row],[BUYING PRICE]]*Stock[[#This Row],[BUYING QUANTITY]]),"")</f>
        <v/>
      </c>
      <c r="T1055" s="105"/>
      <c r="U1055" s="79"/>
      <c r="V1055" s="97"/>
      <c r="W1055" s="98"/>
      <c r="X1055" s="168"/>
      <c r="Y1055" s="126" t="str">
        <f>IF(Stock[[#This Row],[SELLING QUANTITY]]&gt;0,Stock[[#This Row],[SELLING PRICE]]*Stock[[#This Row],[SELLING QUANTITY]]*Stock[[#This Row],[% SELLING FEE]]+Stock[[#This Row],[SELLING PRICE]]*Stock[[#This Row],[SELLING QUANTITY]]*$D$12,"")</f>
        <v/>
      </c>
      <c r="Z1055" s="121">
        <f>Stock[[#This Row],[BUYING QUANTITY]]+Stock[[#This Row],[STOCK DIVIDEND]]-Stock[[#This Row],[SELLING QUANTITY]]</f>
        <v>0</v>
      </c>
      <c r="AA10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5" s="121">
        <f ca="1">IF(Stock[[#This Row],[SELLING DATE]]&gt;0,Stock[[#This Row],[SELLING DATE]]-Stock[[#This Row],[BUY DATE]]+1,IF(Stock[[#This Row],[BUY DATE]]=0,0,TODAY()-Stock[[#This Row],[BUY DATE]]+1))</f>
        <v>0</v>
      </c>
      <c r="AC1055" s="122" t="str">
        <f>IFERROR(Stock[[#This Row],[CASH DIVIDEND]]+Stock[[#This Row],[RETURN/(LOSS) FROM TRADING
(auto-fill)]],"")</f>
        <v/>
      </c>
      <c r="AD10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5" s="146" t="str">
        <f ca="1">IFERROR(IF(Stock[[#This Row],[HOLDING DAYS
(auto-fill)]]&lt;365,Stock[[#This Row],[% TOTAL RETURN/(LOSS)
(auto-fill)]]*365/Stock[[#This Row],[HOLDING DAYS
(auto-fill)]],POWER((1+Stock[[#This Row],[% TOTAL RETURN/(LOSS)
(auto-fill)]]),1/(Stock[[#This Row],[HOLDING DAYS
(auto-fill)]]/365))-1),"")</f>
        <v/>
      </c>
      <c r="AF1055" s="81"/>
      <c r="AG1055" s="149" t="str">
        <f>IF(Stock[[#This Row],[STATUS
(auto-fill)]]="HOLDING",Stock[[#This Row],[MARKET PRICE]]-Stock[[#This Row],[BUYING PRICE]],"")</f>
        <v/>
      </c>
      <c r="AH1055" s="143" t="str">
        <f>IFERROR(Stock[[#This Row],[CHANGE
(auto-fill)]]/Stock[[#This Row],[BUYING PRICE]],"")</f>
        <v/>
      </c>
      <c r="AI1055" s="130" t="str">
        <f>IF(Stock[[#This Row],[MARKET PRICE]]&gt;0,Stock[[#This Row],[MARKET PRICE]]*Stock[[#This Row],[REMAINING QUANTITY
(auto-fill)]],"")</f>
        <v/>
      </c>
    </row>
    <row r="1056" spans="2:35">
      <c r="B1056" s="110" t="str">
        <f>IF(AND(Stock[[#This Row],[BUYING QUANTITY]]&gt;0,Stock[[#This Row],[REMAINING QUANTITY
(auto-fill)]]=0),"SOLD OUT",
IF(AND(Stock[[#This Row],[BUYING QUANTITY]]&gt;0,Stock[[#This Row],[REMAINING QUANTITY
(auto-fill)]]&gt;0),"HOLDING",""))</f>
        <v/>
      </c>
      <c r="C1056" s="113">
        <f t="shared" si="16"/>
        <v>1043</v>
      </c>
      <c r="D1056" s="79"/>
      <c r="E1056" s="80"/>
      <c r="F1056" s="162"/>
      <c r="G1056" s="85"/>
      <c r="H1056" s="86"/>
      <c r="I1056" s="164"/>
      <c r="J1056" s="115" t="str">
        <f>IF(Stock[[#This Row],[BUYING QUANTITY]]&gt;0,Stock[[#This Row],[BUYING PRICE]]*Stock[[#This Row],[BUYING QUANTITY]]*Stock[[#This Row],[% BUYING FEE]],"")</f>
        <v/>
      </c>
      <c r="K1056" s="89"/>
      <c r="L1056" s="90"/>
      <c r="M1056" s="117" t="str">
        <f>IF(Stock[[#This Row],[BUYING QUANTITY]]&gt;0,Stock[[#This Row],[BUYING PRICE]]*(1+Stock[[#This Row],[% THRESHOLD (RETURN)_1]]),"")</f>
        <v/>
      </c>
      <c r="N1056" s="91"/>
      <c r="O1056" s="117" t="str">
        <f>IF(Stock[[#This Row],[BUYING QUANTITY]]&gt;0,Stock[[#This Row],[BUYING PRICE]]*(1+Stock[[#This Row],[% THRESHOLD (RETURN)_2]]),"")</f>
        <v/>
      </c>
      <c r="P1056" s="91"/>
      <c r="Q1056" s="117" t="str">
        <f>IF(Stock[[#This Row],[BUYING QUANTITY]]&gt;0,Stock[[#This Row],[BUYING PRICE]]*(1+Stock[[#This Row],[% THRESHOLD (LOSS)]]),"")</f>
        <v/>
      </c>
      <c r="R1056" s="105"/>
      <c r="S1056" s="118" t="str">
        <f>IF(Stock[[#This Row],[CASH DIVIDEND]]&gt;0,Stock[[#This Row],[CASH DIVIDEND]]/(Stock[[#This Row],[BUYING PRICE]]*Stock[[#This Row],[BUYING QUANTITY]]),"")</f>
        <v/>
      </c>
      <c r="T1056" s="105"/>
      <c r="U1056" s="79"/>
      <c r="V1056" s="97"/>
      <c r="W1056" s="98"/>
      <c r="X1056" s="168"/>
      <c r="Y1056" s="126" t="str">
        <f>IF(Stock[[#This Row],[SELLING QUANTITY]]&gt;0,Stock[[#This Row],[SELLING PRICE]]*Stock[[#This Row],[SELLING QUANTITY]]*Stock[[#This Row],[% SELLING FEE]]+Stock[[#This Row],[SELLING PRICE]]*Stock[[#This Row],[SELLING QUANTITY]]*$D$12,"")</f>
        <v/>
      </c>
      <c r="Z1056" s="121">
        <f>Stock[[#This Row],[BUYING QUANTITY]]+Stock[[#This Row],[STOCK DIVIDEND]]-Stock[[#This Row],[SELLING QUANTITY]]</f>
        <v>0</v>
      </c>
      <c r="AA10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6" s="121">
        <f ca="1">IF(Stock[[#This Row],[SELLING DATE]]&gt;0,Stock[[#This Row],[SELLING DATE]]-Stock[[#This Row],[BUY DATE]]+1,IF(Stock[[#This Row],[BUY DATE]]=0,0,TODAY()-Stock[[#This Row],[BUY DATE]]+1))</f>
        <v>0</v>
      </c>
      <c r="AC1056" s="122" t="str">
        <f>IFERROR(Stock[[#This Row],[CASH DIVIDEND]]+Stock[[#This Row],[RETURN/(LOSS) FROM TRADING
(auto-fill)]],"")</f>
        <v/>
      </c>
      <c r="AD10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6" s="146" t="str">
        <f ca="1">IFERROR(IF(Stock[[#This Row],[HOLDING DAYS
(auto-fill)]]&lt;365,Stock[[#This Row],[% TOTAL RETURN/(LOSS)
(auto-fill)]]*365/Stock[[#This Row],[HOLDING DAYS
(auto-fill)]],POWER((1+Stock[[#This Row],[% TOTAL RETURN/(LOSS)
(auto-fill)]]),1/(Stock[[#This Row],[HOLDING DAYS
(auto-fill)]]/365))-1),"")</f>
        <v/>
      </c>
      <c r="AF1056" s="81"/>
      <c r="AG1056" s="149" t="str">
        <f>IF(Stock[[#This Row],[STATUS
(auto-fill)]]="HOLDING",Stock[[#This Row],[MARKET PRICE]]-Stock[[#This Row],[BUYING PRICE]],"")</f>
        <v/>
      </c>
      <c r="AH1056" s="143" t="str">
        <f>IFERROR(Stock[[#This Row],[CHANGE
(auto-fill)]]/Stock[[#This Row],[BUYING PRICE]],"")</f>
        <v/>
      </c>
      <c r="AI1056" s="130" t="str">
        <f>IF(Stock[[#This Row],[MARKET PRICE]]&gt;0,Stock[[#This Row],[MARKET PRICE]]*Stock[[#This Row],[REMAINING QUANTITY
(auto-fill)]],"")</f>
        <v/>
      </c>
    </row>
    <row r="1057" spans="2:35">
      <c r="B1057" s="110" t="str">
        <f>IF(AND(Stock[[#This Row],[BUYING QUANTITY]]&gt;0,Stock[[#This Row],[REMAINING QUANTITY
(auto-fill)]]=0),"SOLD OUT",
IF(AND(Stock[[#This Row],[BUYING QUANTITY]]&gt;0,Stock[[#This Row],[REMAINING QUANTITY
(auto-fill)]]&gt;0),"HOLDING",""))</f>
        <v/>
      </c>
      <c r="C1057" s="113">
        <f t="shared" si="16"/>
        <v>1044</v>
      </c>
      <c r="D1057" s="79"/>
      <c r="E1057" s="80"/>
      <c r="F1057" s="162"/>
      <c r="G1057" s="85"/>
      <c r="H1057" s="86"/>
      <c r="I1057" s="164"/>
      <c r="J1057" s="115" t="str">
        <f>IF(Stock[[#This Row],[BUYING QUANTITY]]&gt;0,Stock[[#This Row],[BUYING PRICE]]*Stock[[#This Row],[BUYING QUANTITY]]*Stock[[#This Row],[% BUYING FEE]],"")</f>
        <v/>
      </c>
      <c r="K1057" s="89"/>
      <c r="L1057" s="90"/>
      <c r="M1057" s="117" t="str">
        <f>IF(Stock[[#This Row],[BUYING QUANTITY]]&gt;0,Stock[[#This Row],[BUYING PRICE]]*(1+Stock[[#This Row],[% THRESHOLD (RETURN)_1]]),"")</f>
        <v/>
      </c>
      <c r="N1057" s="91"/>
      <c r="O1057" s="117" t="str">
        <f>IF(Stock[[#This Row],[BUYING QUANTITY]]&gt;0,Stock[[#This Row],[BUYING PRICE]]*(1+Stock[[#This Row],[% THRESHOLD (RETURN)_2]]),"")</f>
        <v/>
      </c>
      <c r="P1057" s="91"/>
      <c r="Q1057" s="117" t="str">
        <f>IF(Stock[[#This Row],[BUYING QUANTITY]]&gt;0,Stock[[#This Row],[BUYING PRICE]]*(1+Stock[[#This Row],[% THRESHOLD (LOSS)]]),"")</f>
        <v/>
      </c>
      <c r="R1057" s="105"/>
      <c r="S1057" s="118" t="str">
        <f>IF(Stock[[#This Row],[CASH DIVIDEND]]&gt;0,Stock[[#This Row],[CASH DIVIDEND]]/(Stock[[#This Row],[BUYING PRICE]]*Stock[[#This Row],[BUYING QUANTITY]]),"")</f>
        <v/>
      </c>
      <c r="T1057" s="105"/>
      <c r="U1057" s="79"/>
      <c r="V1057" s="97"/>
      <c r="W1057" s="98"/>
      <c r="X1057" s="168"/>
      <c r="Y1057" s="126" t="str">
        <f>IF(Stock[[#This Row],[SELLING QUANTITY]]&gt;0,Stock[[#This Row],[SELLING PRICE]]*Stock[[#This Row],[SELLING QUANTITY]]*Stock[[#This Row],[% SELLING FEE]]+Stock[[#This Row],[SELLING PRICE]]*Stock[[#This Row],[SELLING QUANTITY]]*$D$12,"")</f>
        <v/>
      </c>
      <c r="Z1057" s="121">
        <f>Stock[[#This Row],[BUYING QUANTITY]]+Stock[[#This Row],[STOCK DIVIDEND]]-Stock[[#This Row],[SELLING QUANTITY]]</f>
        <v>0</v>
      </c>
      <c r="AA10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7" s="121">
        <f ca="1">IF(Stock[[#This Row],[SELLING DATE]]&gt;0,Stock[[#This Row],[SELLING DATE]]-Stock[[#This Row],[BUY DATE]]+1,IF(Stock[[#This Row],[BUY DATE]]=0,0,TODAY()-Stock[[#This Row],[BUY DATE]]+1))</f>
        <v>0</v>
      </c>
      <c r="AC1057" s="122" t="str">
        <f>IFERROR(Stock[[#This Row],[CASH DIVIDEND]]+Stock[[#This Row],[RETURN/(LOSS) FROM TRADING
(auto-fill)]],"")</f>
        <v/>
      </c>
      <c r="AD10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7" s="146" t="str">
        <f ca="1">IFERROR(IF(Stock[[#This Row],[HOLDING DAYS
(auto-fill)]]&lt;365,Stock[[#This Row],[% TOTAL RETURN/(LOSS)
(auto-fill)]]*365/Stock[[#This Row],[HOLDING DAYS
(auto-fill)]],POWER((1+Stock[[#This Row],[% TOTAL RETURN/(LOSS)
(auto-fill)]]),1/(Stock[[#This Row],[HOLDING DAYS
(auto-fill)]]/365))-1),"")</f>
        <v/>
      </c>
      <c r="AF1057" s="81"/>
      <c r="AG1057" s="149" t="str">
        <f>IF(Stock[[#This Row],[STATUS
(auto-fill)]]="HOLDING",Stock[[#This Row],[MARKET PRICE]]-Stock[[#This Row],[BUYING PRICE]],"")</f>
        <v/>
      </c>
      <c r="AH1057" s="143" t="str">
        <f>IFERROR(Stock[[#This Row],[CHANGE
(auto-fill)]]/Stock[[#This Row],[BUYING PRICE]],"")</f>
        <v/>
      </c>
      <c r="AI1057" s="130" t="str">
        <f>IF(Stock[[#This Row],[MARKET PRICE]]&gt;0,Stock[[#This Row],[MARKET PRICE]]*Stock[[#This Row],[REMAINING QUANTITY
(auto-fill)]],"")</f>
        <v/>
      </c>
    </row>
    <row r="1058" spans="2:35">
      <c r="B1058" s="110" t="str">
        <f>IF(AND(Stock[[#This Row],[BUYING QUANTITY]]&gt;0,Stock[[#This Row],[REMAINING QUANTITY
(auto-fill)]]=0),"SOLD OUT",
IF(AND(Stock[[#This Row],[BUYING QUANTITY]]&gt;0,Stock[[#This Row],[REMAINING QUANTITY
(auto-fill)]]&gt;0),"HOLDING",""))</f>
        <v/>
      </c>
      <c r="C1058" s="113">
        <f t="shared" si="16"/>
        <v>1045</v>
      </c>
      <c r="D1058" s="79"/>
      <c r="E1058" s="80"/>
      <c r="F1058" s="162"/>
      <c r="G1058" s="85"/>
      <c r="H1058" s="86"/>
      <c r="I1058" s="164"/>
      <c r="J1058" s="115" t="str">
        <f>IF(Stock[[#This Row],[BUYING QUANTITY]]&gt;0,Stock[[#This Row],[BUYING PRICE]]*Stock[[#This Row],[BUYING QUANTITY]]*Stock[[#This Row],[% BUYING FEE]],"")</f>
        <v/>
      </c>
      <c r="K1058" s="89"/>
      <c r="L1058" s="90"/>
      <c r="M1058" s="117" t="str">
        <f>IF(Stock[[#This Row],[BUYING QUANTITY]]&gt;0,Stock[[#This Row],[BUYING PRICE]]*(1+Stock[[#This Row],[% THRESHOLD (RETURN)_1]]),"")</f>
        <v/>
      </c>
      <c r="N1058" s="91"/>
      <c r="O1058" s="117" t="str">
        <f>IF(Stock[[#This Row],[BUYING QUANTITY]]&gt;0,Stock[[#This Row],[BUYING PRICE]]*(1+Stock[[#This Row],[% THRESHOLD (RETURN)_2]]),"")</f>
        <v/>
      </c>
      <c r="P1058" s="91"/>
      <c r="Q1058" s="117" t="str">
        <f>IF(Stock[[#This Row],[BUYING QUANTITY]]&gt;0,Stock[[#This Row],[BUYING PRICE]]*(1+Stock[[#This Row],[% THRESHOLD (LOSS)]]),"")</f>
        <v/>
      </c>
      <c r="R1058" s="105"/>
      <c r="S1058" s="118" t="str">
        <f>IF(Stock[[#This Row],[CASH DIVIDEND]]&gt;0,Stock[[#This Row],[CASH DIVIDEND]]/(Stock[[#This Row],[BUYING PRICE]]*Stock[[#This Row],[BUYING QUANTITY]]),"")</f>
        <v/>
      </c>
      <c r="T1058" s="105"/>
      <c r="U1058" s="79"/>
      <c r="V1058" s="97"/>
      <c r="W1058" s="98"/>
      <c r="X1058" s="168"/>
      <c r="Y1058" s="126" t="str">
        <f>IF(Stock[[#This Row],[SELLING QUANTITY]]&gt;0,Stock[[#This Row],[SELLING PRICE]]*Stock[[#This Row],[SELLING QUANTITY]]*Stock[[#This Row],[% SELLING FEE]]+Stock[[#This Row],[SELLING PRICE]]*Stock[[#This Row],[SELLING QUANTITY]]*$D$12,"")</f>
        <v/>
      </c>
      <c r="Z1058" s="121">
        <f>Stock[[#This Row],[BUYING QUANTITY]]+Stock[[#This Row],[STOCK DIVIDEND]]-Stock[[#This Row],[SELLING QUANTITY]]</f>
        <v>0</v>
      </c>
      <c r="AA10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8" s="121">
        <f ca="1">IF(Stock[[#This Row],[SELLING DATE]]&gt;0,Stock[[#This Row],[SELLING DATE]]-Stock[[#This Row],[BUY DATE]]+1,IF(Stock[[#This Row],[BUY DATE]]=0,0,TODAY()-Stock[[#This Row],[BUY DATE]]+1))</f>
        <v>0</v>
      </c>
      <c r="AC1058" s="122" t="str">
        <f>IFERROR(Stock[[#This Row],[CASH DIVIDEND]]+Stock[[#This Row],[RETURN/(LOSS) FROM TRADING
(auto-fill)]],"")</f>
        <v/>
      </c>
      <c r="AD10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8" s="146" t="str">
        <f ca="1">IFERROR(IF(Stock[[#This Row],[HOLDING DAYS
(auto-fill)]]&lt;365,Stock[[#This Row],[% TOTAL RETURN/(LOSS)
(auto-fill)]]*365/Stock[[#This Row],[HOLDING DAYS
(auto-fill)]],POWER((1+Stock[[#This Row],[% TOTAL RETURN/(LOSS)
(auto-fill)]]),1/(Stock[[#This Row],[HOLDING DAYS
(auto-fill)]]/365))-1),"")</f>
        <v/>
      </c>
      <c r="AF1058" s="81"/>
      <c r="AG1058" s="149" t="str">
        <f>IF(Stock[[#This Row],[STATUS
(auto-fill)]]="HOLDING",Stock[[#This Row],[MARKET PRICE]]-Stock[[#This Row],[BUYING PRICE]],"")</f>
        <v/>
      </c>
      <c r="AH1058" s="143" t="str">
        <f>IFERROR(Stock[[#This Row],[CHANGE
(auto-fill)]]/Stock[[#This Row],[BUYING PRICE]],"")</f>
        <v/>
      </c>
      <c r="AI1058" s="130" t="str">
        <f>IF(Stock[[#This Row],[MARKET PRICE]]&gt;0,Stock[[#This Row],[MARKET PRICE]]*Stock[[#This Row],[REMAINING QUANTITY
(auto-fill)]],"")</f>
        <v/>
      </c>
    </row>
    <row r="1059" spans="2:35">
      <c r="B1059" s="110" t="str">
        <f>IF(AND(Stock[[#This Row],[BUYING QUANTITY]]&gt;0,Stock[[#This Row],[REMAINING QUANTITY
(auto-fill)]]=0),"SOLD OUT",
IF(AND(Stock[[#This Row],[BUYING QUANTITY]]&gt;0,Stock[[#This Row],[REMAINING QUANTITY
(auto-fill)]]&gt;0),"HOLDING",""))</f>
        <v/>
      </c>
      <c r="C1059" s="113">
        <f t="shared" si="16"/>
        <v>1046</v>
      </c>
      <c r="D1059" s="79"/>
      <c r="E1059" s="80"/>
      <c r="F1059" s="162"/>
      <c r="G1059" s="85"/>
      <c r="H1059" s="86"/>
      <c r="I1059" s="164"/>
      <c r="J1059" s="115" t="str">
        <f>IF(Stock[[#This Row],[BUYING QUANTITY]]&gt;0,Stock[[#This Row],[BUYING PRICE]]*Stock[[#This Row],[BUYING QUANTITY]]*Stock[[#This Row],[% BUYING FEE]],"")</f>
        <v/>
      </c>
      <c r="K1059" s="89"/>
      <c r="L1059" s="90"/>
      <c r="M1059" s="117" t="str">
        <f>IF(Stock[[#This Row],[BUYING QUANTITY]]&gt;0,Stock[[#This Row],[BUYING PRICE]]*(1+Stock[[#This Row],[% THRESHOLD (RETURN)_1]]),"")</f>
        <v/>
      </c>
      <c r="N1059" s="91"/>
      <c r="O1059" s="117" t="str">
        <f>IF(Stock[[#This Row],[BUYING QUANTITY]]&gt;0,Stock[[#This Row],[BUYING PRICE]]*(1+Stock[[#This Row],[% THRESHOLD (RETURN)_2]]),"")</f>
        <v/>
      </c>
      <c r="P1059" s="91"/>
      <c r="Q1059" s="117" t="str">
        <f>IF(Stock[[#This Row],[BUYING QUANTITY]]&gt;0,Stock[[#This Row],[BUYING PRICE]]*(1+Stock[[#This Row],[% THRESHOLD (LOSS)]]),"")</f>
        <v/>
      </c>
      <c r="R1059" s="105"/>
      <c r="S1059" s="118" t="str">
        <f>IF(Stock[[#This Row],[CASH DIVIDEND]]&gt;0,Stock[[#This Row],[CASH DIVIDEND]]/(Stock[[#This Row],[BUYING PRICE]]*Stock[[#This Row],[BUYING QUANTITY]]),"")</f>
        <v/>
      </c>
      <c r="T1059" s="105"/>
      <c r="U1059" s="79"/>
      <c r="V1059" s="97"/>
      <c r="W1059" s="98"/>
      <c r="X1059" s="168"/>
      <c r="Y1059" s="126" t="str">
        <f>IF(Stock[[#This Row],[SELLING QUANTITY]]&gt;0,Stock[[#This Row],[SELLING PRICE]]*Stock[[#This Row],[SELLING QUANTITY]]*Stock[[#This Row],[% SELLING FEE]]+Stock[[#This Row],[SELLING PRICE]]*Stock[[#This Row],[SELLING QUANTITY]]*$D$12,"")</f>
        <v/>
      </c>
      <c r="Z1059" s="121">
        <f>Stock[[#This Row],[BUYING QUANTITY]]+Stock[[#This Row],[STOCK DIVIDEND]]-Stock[[#This Row],[SELLING QUANTITY]]</f>
        <v>0</v>
      </c>
      <c r="AA10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59" s="121">
        <f ca="1">IF(Stock[[#This Row],[SELLING DATE]]&gt;0,Stock[[#This Row],[SELLING DATE]]-Stock[[#This Row],[BUY DATE]]+1,IF(Stock[[#This Row],[BUY DATE]]=0,0,TODAY()-Stock[[#This Row],[BUY DATE]]+1))</f>
        <v>0</v>
      </c>
      <c r="AC1059" s="122" t="str">
        <f>IFERROR(Stock[[#This Row],[CASH DIVIDEND]]+Stock[[#This Row],[RETURN/(LOSS) FROM TRADING
(auto-fill)]],"")</f>
        <v/>
      </c>
      <c r="AD10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59" s="146" t="str">
        <f ca="1">IFERROR(IF(Stock[[#This Row],[HOLDING DAYS
(auto-fill)]]&lt;365,Stock[[#This Row],[% TOTAL RETURN/(LOSS)
(auto-fill)]]*365/Stock[[#This Row],[HOLDING DAYS
(auto-fill)]],POWER((1+Stock[[#This Row],[% TOTAL RETURN/(LOSS)
(auto-fill)]]),1/(Stock[[#This Row],[HOLDING DAYS
(auto-fill)]]/365))-1),"")</f>
        <v/>
      </c>
      <c r="AF1059" s="81"/>
      <c r="AG1059" s="149" t="str">
        <f>IF(Stock[[#This Row],[STATUS
(auto-fill)]]="HOLDING",Stock[[#This Row],[MARKET PRICE]]-Stock[[#This Row],[BUYING PRICE]],"")</f>
        <v/>
      </c>
      <c r="AH1059" s="143" t="str">
        <f>IFERROR(Stock[[#This Row],[CHANGE
(auto-fill)]]/Stock[[#This Row],[BUYING PRICE]],"")</f>
        <v/>
      </c>
      <c r="AI1059" s="130" t="str">
        <f>IF(Stock[[#This Row],[MARKET PRICE]]&gt;0,Stock[[#This Row],[MARKET PRICE]]*Stock[[#This Row],[REMAINING QUANTITY
(auto-fill)]],"")</f>
        <v/>
      </c>
    </row>
    <row r="1060" spans="2:35">
      <c r="B1060" s="110" t="str">
        <f>IF(AND(Stock[[#This Row],[BUYING QUANTITY]]&gt;0,Stock[[#This Row],[REMAINING QUANTITY
(auto-fill)]]=0),"SOLD OUT",
IF(AND(Stock[[#This Row],[BUYING QUANTITY]]&gt;0,Stock[[#This Row],[REMAINING QUANTITY
(auto-fill)]]&gt;0),"HOLDING",""))</f>
        <v/>
      </c>
      <c r="C1060" s="113">
        <f t="shared" si="16"/>
        <v>1047</v>
      </c>
      <c r="D1060" s="79"/>
      <c r="E1060" s="80"/>
      <c r="F1060" s="162"/>
      <c r="G1060" s="85"/>
      <c r="H1060" s="86"/>
      <c r="I1060" s="164"/>
      <c r="J1060" s="115" t="str">
        <f>IF(Stock[[#This Row],[BUYING QUANTITY]]&gt;0,Stock[[#This Row],[BUYING PRICE]]*Stock[[#This Row],[BUYING QUANTITY]]*Stock[[#This Row],[% BUYING FEE]],"")</f>
        <v/>
      </c>
      <c r="K1060" s="89"/>
      <c r="L1060" s="90"/>
      <c r="M1060" s="117" t="str">
        <f>IF(Stock[[#This Row],[BUYING QUANTITY]]&gt;0,Stock[[#This Row],[BUYING PRICE]]*(1+Stock[[#This Row],[% THRESHOLD (RETURN)_1]]),"")</f>
        <v/>
      </c>
      <c r="N1060" s="91"/>
      <c r="O1060" s="117" t="str">
        <f>IF(Stock[[#This Row],[BUYING QUANTITY]]&gt;0,Stock[[#This Row],[BUYING PRICE]]*(1+Stock[[#This Row],[% THRESHOLD (RETURN)_2]]),"")</f>
        <v/>
      </c>
      <c r="P1060" s="91"/>
      <c r="Q1060" s="117" t="str">
        <f>IF(Stock[[#This Row],[BUYING QUANTITY]]&gt;0,Stock[[#This Row],[BUYING PRICE]]*(1+Stock[[#This Row],[% THRESHOLD (LOSS)]]),"")</f>
        <v/>
      </c>
      <c r="R1060" s="105"/>
      <c r="S1060" s="118" t="str">
        <f>IF(Stock[[#This Row],[CASH DIVIDEND]]&gt;0,Stock[[#This Row],[CASH DIVIDEND]]/(Stock[[#This Row],[BUYING PRICE]]*Stock[[#This Row],[BUYING QUANTITY]]),"")</f>
        <v/>
      </c>
      <c r="T1060" s="105"/>
      <c r="U1060" s="79"/>
      <c r="V1060" s="97"/>
      <c r="W1060" s="98"/>
      <c r="X1060" s="168"/>
      <c r="Y1060" s="126" t="str">
        <f>IF(Stock[[#This Row],[SELLING QUANTITY]]&gt;0,Stock[[#This Row],[SELLING PRICE]]*Stock[[#This Row],[SELLING QUANTITY]]*Stock[[#This Row],[% SELLING FEE]]+Stock[[#This Row],[SELLING PRICE]]*Stock[[#This Row],[SELLING QUANTITY]]*$D$12,"")</f>
        <v/>
      </c>
      <c r="Z1060" s="121">
        <f>Stock[[#This Row],[BUYING QUANTITY]]+Stock[[#This Row],[STOCK DIVIDEND]]-Stock[[#This Row],[SELLING QUANTITY]]</f>
        <v>0</v>
      </c>
      <c r="AA10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0" s="121">
        <f ca="1">IF(Stock[[#This Row],[SELLING DATE]]&gt;0,Stock[[#This Row],[SELLING DATE]]-Stock[[#This Row],[BUY DATE]]+1,IF(Stock[[#This Row],[BUY DATE]]=0,0,TODAY()-Stock[[#This Row],[BUY DATE]]+1))</f>
        <v>0</v>
      </c>
      <c r="AC1060" s="122" t="str">
        <f>IFERROR(Stock[[#This Row],[CASH DIVIDEND]]+Stock[[#This Row],[RETURN/(LOSS) FROM TRADING
(auto-fill)]],"")</f>
        <v/>
      </c>
      <c r="AD10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0" s="146" t="str">
        <f ca="1">IFERROR(IF(Stock[[#This Row],[HOLDING DAYS
(auto-fill)]]&lt;365,Stock[[#This Row],[% TOTAL RETURN/(LOSS)
(auto-fill)]]*365/Stock[[#This Row],[HOLDING DAYS
(auto-fill)]],POWER((1+Stock[[#This Row],[% TOTAL RETURN/(LOSS)
(auto-fill)]]),1/(Stock[[#This Row],[HOLDING DAYS
(auto-fill)]]/365))-1),"")</f>
        <v/>
      </c>
      <c r="AF1060" s="81"/>
      <c r="AG1060" s="149" t="str">
        <f>IF(Stock[[#This Row],[STATUS
(auto-fill)]]="HOLDING",Stock[[#This Row],[MARKET PRICE]]-Stock[[#This Row],[BUYING PRICE]],"")</f>
        <v/>
      </c>
      <c r="AH1060" s="143" t="str">
        <f>IFERROR(Stock[[#This Row],[CHANGE
(auto-fill)]]/Stock[[#This Row],[BUYING PRICE]],"")</f>
        <v/>
      </c>
      <c r="AI1060" s="130" t="str">
        <f>IF(Stock[[#This Row],[MARKET PRICE]]&gt;0,Stock[[#This Row],[MARKET PRICE]]*Stock[[#This Row],[REMAINING QUANTITY
(auto-fill)]],"")</f>
        <v/>
      </c>
    </row>
    <row r="1061" spans="2:35">
      <c r="B1061" s="110" t="str">
        <f>IF(AND(Stock[[#This Row],[BUYING QUANTITY]]&gt;0,Stock[[#This Row],[REMAINING QUANTITY
(auto-fill)]]=0),"SOLD OUT",
IF(AND(Stock[[#This Row],[BUYING QUANTITY]]&gt;0,Stock[[#This Row],[REMAINING QUANTITY
(auto-fill)]]&gt;0),"HOLDING",""))</f>
        <v/>
      </c>
      <c r="C1061" s="113">
        <f t="shared" si="16"/>
        <v>1048</v>
      </c>
      <c r="D1061" s="79"/>
      <c r="E1061" s="80"/>
      <c r="F1061" s="162"/>
      <c r="G1061" s="85"/>
      <c r="H1061" s="86"/>
      <c r="I1061" s="164"/>
      <c r="J1061" s="115" t="str">
        <f>IF(Stock[[#This Row],[BUYING QUANTITY]]&gt;0,Stock[[#This Row],[BUYING PRICE]]*Stock[[#This Row],[BUYING QUANTITY]]*Stock[[#This Row],[% BUYING FEE]],"")</f>
        <v/>
      </c>
      <c r="K1061" s="89"/>
      <c r="L1061" s="90"/>
      <c r="M1061" s="117" t="str">
        <f>IF(Stock[[#This Row],[BUYING QUANTITY]]&gt;0,Stock[[#This Row],[BUYING PRICE]]*(1+Stock[[#This Row],[% THRESHOLD (RETURN)_1]]),"")</f>
        <v/>
      </c>
      <c r="N1061" s="91"/>
      <c r="O1061" s="117" t="str">
        <f>IF(Stock[[#This Row],[BUYING QUANTITY]]&gt;0,Stock[[#This Row],[BUYING PRICE]]*(1+Stock[[#This Row],[% THRESHOLD (RETURN)_2]]),"")</f>
        <v/>
      </c>
      <c r="P1061" s="91"/>
      <c r="Q1061" s="117" t="str">
        <f>IF(Stock[[#This Row],[BUYING QUANTITY]]&gt;0,Stock[[#This Row],[BUYING PRICE]]*(1+Stock[[#This Row],[% THRESHOLD (LOSS)]]),"")</f>
        <v/>
      </c>
      <c r="R1061" s="105"/>
      <c r="S1061" s="118" t="str">
        <f>IF(Stock[[#This Row],[CASH DIVIDEND]]&gt;0,Stock[[#This Row],[CASH DIVIDEND]]/(Stock[[#This Row],[BUYING PRICE]]*Stock[[#This Row],[BUYING QUANTITY]]),"")</f>
        <v/>
      </c>
      <c r="T1061" s="105"/>
      <c r="U1061" s="79"/>
      <c r="V1061" s="97"/>
      <c r="W1061" s="98"/>
      <c r="X1061" s="168"/>
      <c r="Y1061" s="126" t="str">
        <f>IF(Stock[[#This Row],[SELLING QUANTITY]]&gt;0,Stock[[#This Row],[SELLING PRICE]]*Stock[[#This Row],[SELLING QUANTITY]]*Stock[[#This Row],[% SELLING FEE]]+Stock[[#This Row],[SELLING PRICE]]*Stock[[#This Row],[SELLING QUANTITY]]*$D$12,"")</f>
        <v/>
      </c>
      <c r="Z1061" s="121">
        <f>Stock[[#This Row],[BUYING QUANTITY]]+Stock[[#This Row],[STOCK DIVIDEND]]-Stock[[#This Row],[SELLING QUANTITY]]</f>
        <v>0</v>
      </c>
      <c r="AA10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1" s="121">
        <f ca="1">IF(Stock[[#This Row],[SELLING DATE]]&gt;0,Stock[[#This Row],[SELLING DATE]]-Stock[[#This Row],[BUY DATE]]+1,IF(Stock[[#This Row],[BUY DATE]]=0,0,TODAY()-Stock[[#This Row],[BUY DATE]]+1))</f>
        <v>0</v>
      </c>
      <c r="AC1061" s="122" t="str">
        <f>IFERROR(Stock[[#This Row],[CASH DIVIDEND]]+Stock[[#This Row],[RETURN/(LOSS) FROM TRADING
(auto-fill)]],"")</f>
        <v/>
      </c>
      <c r="AD10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1" s="146" t="str">
        <f ca="1">IFERROR(IF(Stock[[#This Row],[HOLDING DAYS
(auto-fill)]]&lt;365,Stock[[#This Row],[% TOTAL RETURN/(LOSS)
(auto-fill)]]*365/Stock[[#This Row],[HOLDING DAYS
(auto-fill)]],POWER((1+Stock[[#This Row],[% TOTAL RETURN/(LOSS)
(auto-fill)]]),1/(Stock[[#This Row],[HOLDING DAYS
(auto-fill)]]/365))-1),"")</f>
        <v/>
      </c>
      <c r="AF1061" s="81"/>
      <c r="AG1061" s="149" t="str">
        <f>IF(Stock[[#This Row],[STATUS
(auto-fill)]]="HOLDING",Stock[[#This Row],[MARKET PRICE]]-Stock[[#This Row],[BUYING PRICE]],"")</f>
        <v/>
      </c>
      <c r="AH1061" s="143" t="str">
        <f>IFERROR(Stock[[#This Row],[CHANGE
(auto-fill)]]/Stock[[#This Row],[BUYING PRICE]],"")</f>
        <v/>
      </c>
      <c r="AI1061" s="130" t="str">
        <f>IF(Stock[[#This Row],[MARKET PRICE]]&gt;0,Stock[[#This Row],[MARKET PRICE]]*Stock[[#This Row],[REMAINING QUANTITY
(auto-fill)]],"")</f>
        <v/>
      </c>
    </row>
    <row r="1062" spans="2:35">
      <c r="B1062" s="110" t="str">
        <f>IF(AND(Stock[[#This Row],[BUYING QUANTITY]]&gt;0,Stock[[#This Row],[REMAINING QUANTITY
(auto-fill)]]=0),"SOLD OUT",
IF(AND(Stock[[#This Row],[BUYING QUANTITY]]&gt;0,Stock[[#This Row],[REMAINING QUANTITY
(auto-fill)]]&gt;0),"HOLDING",""))</f>
        <v/>
      </c>
      <c r="C1062" s="113">
        <f t="shared" si="16"/>
        <v>1049</v>
      </c>
      <c r="D1062" s="79"/>
      <c r="E1062" s="80"/>
      <c r="F1062" s="162"/>
      <c r="G1062" s="85"/>
      <c r="H1062" s="86"/>
      <c r="I1062" s="164"/>
      <c r="J1062" s="115" t="str">
        <f>IF(Stock[[#This Row],[BUYING QUANTITY]]&gt;0,Stock[[#This Row],[BUYING PRICE]]*Stock[[#This Row],[BUYING QUANTITY]]*Stock[[#This Row],[% BUYING FEE]],"")</f>
        <v/>
      </c>
      <c r="K1062" s="89"/>
      <c r="L1062" s="90"/>
      <c r="M1062" s="117" t="str">
        <f>IF(Stock[[#This Row],[BUYING QUANTITY]]&gt;0,Stock[[#This Row],[BUYING PRICE]]*(1+Stock[[#This Row],[% THRESHOLD (RETURN)_1]]),"")</f>
        <v/>
      </c>
      <c r="N1062" s="91"/>
      <c r="O1062" s="117" t="str">
        <f>IF(Stock[[#This Row],[BUYING QUANTITY]]&gt;0,Stock[[#This Row],[BUYING PRICE]]*(1+Stock[[#This Row],[% THRESHOLD (RETURN)_2]]),"")</f>
        <v/>
      </c>
      <c r="P1062" s="91"/>
      <c r="Q1062" s="117" t="str">
        <f>IF(Stock[[#This Row],[BUYING QUANTITY]]&gt;0,Stock[[#This Row],[BUYING PRICE]]*(1+Stock[[#This Row],[% THRESHOLD (LOSS)]]),"")</f>
        <v/>
      </c>
      <c r="R1062" s="105"/>
      <c r="S1062" s="118" t="str">
        <f>IF(Stock[[#This Row],[CASH DIVIDEND]]&gt;0,Stock[[#This Row],[CASH DIVIDEND]]/(Stock[[#This Row],[BUYING PRICE]]*Stock[[#This Row],[BUYING QUANTITY]]),"")</f>
        <v/>
      </c>
      <c r="T1062" s="105"/>
      <c r="U1062" s="79"/>
      <c r="V1062" s="97"/>
      <c r="W1062" s="98"/>
      <c r="X1062" s="168"/>
      <c r="Y1062" s="126" t="str">
        <f>IF(Stock[[#This Row],[SELLING QUANTITY]]&gt;0,Stock[[#This Row],[SELLING PRICE]]*Stock[[#This Row],[SELLING QUANTITY]]*Stock[[#This Row],[% SELLING FEE]]+Stock[[#This Row],[SELLING PRICE]]*Stock[[#This Row],[SELLING QUANTITY]]*$D$12,"")</f>
        <v/>
      </c>
      <c r="Z1062" s="121">
        <f>Stock[[#This Row],[BUYING QUANTITY]]+Stock[[#This Row],[STOCK DIVIDEND]]-Stock[[#This Row],[SELLING QUANTITY]]</f>
        <v>0</v>
      </c>
      <c r="AA10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2" s="121">
        <f ca="1">IF(Stock[[#This Row],[SELLING DATE]]&gt;0,Stock[[#This Row],[SELLING DATE]]-Stock[[#This Row],[BUY DATE]]+1,IF(Stock[[#This Row],[BUY DATE]]=0,0,TODAY()-Stock[[#This Row],[BUY DATE]]+1))</f>
        <v>0</v>
      </c>
      <c r="AC1062" s="122" t="str">
        <f>IFERROR(Stock[[#This Row],[CASH DIVIDEND]]+Stock[[#This Row],[RETURN/(LOSS) FROM TRADING
(auto-fill)]],"")</f>
        <v/>
      </c>
      <c r="AD10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2" s="146" t="str">
        <f ca="1">IFERROR(IF(Stock[[#This Row],[HOLDING DAYS
(auto-fill)]]&lt;365,Stock[[#This Row],[% TOTAL RETURN/(LOSS)
(auto-fill)]]*365/Stock[[#This Row],[HOLDING DAYS
(auto-fill)]],POWER((1+Stock[[#This Row],[% TOTAL RETURN/(LOSS)
(auto-fill)]]),1/(Stock[[#This Row],[HOLDING DAYS
(auto-fill)]]/365))-1),"")</f>
        <v/>
      </c>
      <c r="AF1062" s="81"/>
      <c r="AG1062" s="149" t="str">
        <f>IF(Stock[[#This Row],[STATUS
(auto-fill)]]="HOLDING",Stock[[#This Row],[MARKET PRICE]]-Stock[[#This Row],[BUYING PRICE]],"")</f>
        <v/>
      </c>
      <c r="AH1062" s="143" t="str">
        <f>IFERROR(Stock[[#This Row],[CHANGE
(auto-fill)]]/Stock[[#This Row],[BUYING PRICE]],"")</f>
        <v/>
      </c>
      <c r="AI1062" s="130" t="str">
        <f>IF(Stock[[#This Row],[MARKET PRICE]]&gt;0,Stock[[#This Row],[MARKET PRICE]]*Stock[[#This Row],[REMAINING QUANTITY
(auto-fill)]],"")</f>
        <v/>
      </c>
    </row>
    <row r="1063" spans="2:35">
      <c r="B1063" s="110" t="str">
        <f>IF(AND(Stock[[#This Row],[BUYING QUANTITY]]&gt;0,Stock[[#This Row],[REMAINING QUANTITY
(auto-fill)]]=0),"SOLD OUT",
IF(AND(Stock[[#This Row],[BUYING QUANTITY]]&gt;0,Stock[[#This Row],[REMAINING QUANTITY
(auto-fill)]]&gt;0),"HOLDING",""))</f>
        <v/>
      </c>
      <c r="C1063" s="113">
        <f t="shared" si="16"/>
        <v>1050</v>
      </c>
      <c r="D1063" s="79"/>
      <c r="E1063" s="80"/>
      <c r="F1063" s="162"/>
      <c r="G1063" s="85"/>
      <c r="H1063" s="86"/>
      <c r="I1063" s="164"/>
      <c r="J1063" s="115" t="str">
        <f>IF(Stock[[#This Row],[BUYING QUANTITY]]&gt;0,Stock[[#This Row],[BUYING PRICE]]*Stock[[#This Row],[BUYING QUANTITY]]*Stock[[#This Row],[% BUYING FEE]],"")</f>
        <v/>
      </c>
      <c r="K1063" s="89"/>
      <c r="L1063" s="90"/>
      <c r="M1063" s="117" t="str">
        <f>IF(Stock[[#This Row],[BUYING QUANTITY]]&gt;0,Stock[[#This Row],[BUYING PRICE]]*(1+Stock[[#This Row],[% THRESHOLD (RETURN)_1]]),"")</f>
        <v/>
      </c>
      <c r="N1063" s="91"/>
      <c r="O1063" s="117" t="str">
        <f>IF(Stock[[#This Row],[BUYING QUANTITY]]&gt;0,Stock[[#This Row],[BUYING PRICE]]*(1+Stock[[#This Row],[% THRESHOLD (RETURN)_2]]),"")</f>
        <v/>
      </c>
      <c r="P1063" s="91"/>
      <c r="Q1063" s="117" t="str">
        <f>IF(Stock[[#This Row],[BUYING QUANTITY]]&gt;0,Stock[[#This Row],[BUYING PRICE]]*(1+Stock[[#This Row],[% THRESHOLD (LOSS)]]),"")</f>
        <v/>
      </c>
      <c r="R1063" s="105"/>
      <c r="S1063" s="118" t="str">
        <f>IF(Stock[[#This Row],[CASH DIVIDEND]]&gt;0,Stock[[#This Row],[CASH DIVIDEND]]/(Stock[[#This Row],[BUYING PRICE]]*Stock[[#This Row],[BUYING QUANTITY]]),"")</f>
        <v/>
      </c>
      <c r="T1063" s="105"/>
      <c r="U1063" s="79"/>
      <c r="V1063" s="97"/>
      <c r="W1063" s="98"/>
      <c r="X1063" s="168"/>
      <c r="Y1063" s="126" t="str">
        <f>IF(Stock[[#This Row],[SELLING QUANTITY]]&gt;0,Stock[[#This Row],[SELLING PRICE]]*Stock[[#This Row],[SELLING QUANTITY]]*Stock[[#This Row],[% SELLING FEE]]+Stock[[#This Row],[SELLING PRICE]]*Stock[[#This Row],[SELLING QUANTITY]]*$D$12,"")</f>
        <v/>
      </c>
      <c r="Z1063" s="121">
        <f>Stock[[#This Row],[BUYING QUANTITY]]+Stock[[#This Row],[STOCK DIVIDEND]]-Stock[[#This Row],[SELLING QUANTITY]]</f>
        <v>0</v>
      </c>
      <c r="AA10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3" s="121">
        <f ca="1">IF(Stock[[#This Row],[SELLING DATE]]&gt;0,Stock[[#This Row],[SELLING DATE]]-Stock[[#This Row],[BUY DATE]]+1,IF(Stock[[#This Row],[BUY DATE]]=0,0,TODAY()-Stock[[#This Row],[BUY DATE]]+1))</f>
        <v>0</v>
      </c>
      <c r="AC1063" s="122" t="str">
        <f>IFERROR(Stock[[#This Row],[CASH DIVIDEND]]+Stock[[#This Row],[RETURN/(LOSS) FROM TRADING
(auto-fill)]],"")</f>
        <v/>
      </c>
      <c r="AD10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3" s="146" t="str">
        <f ca="1">IFERROR(IF(Stock[[#This Row],[HOLDING DAYS
(auto-fill)]]&lt;365,Stock[[#This Row],[% TOTAL RETURN/(LOSS)
(auto-fill)]]*365/Stock[[#This Row],[HOLDING DAYS
(auto-fill)]],POWER((1+Stock[[#This Row],[% TOTAL RETURN/(LOSS)
(auto-fill)]]),1/(Stock[[#This Row],[HOLDING DAYS
(auto-fill)]]/365))-1),"")</f>
        <v/>
      </c>
      <c r="AF1063" s="81"/>
      <c r="AG1063" s="149" t="str">
        <f>IF(Stock[[#This Row],[STATUS
(auto-fill)]]="HOLDING",Stock[[#This Row],[MARKET PRICE]]-Stock[[#This Row],[BUYING PRICE]],"")</f>
        <v/>
      </c>
      <c r="AH1063" s="143" t="str">
        <f>IFERROR(Stock[[#This Row],[CHANGE
(auto-fill)]]/Stock[[#This Row],[BUYING PRICE]],"")</f>
        <v/>
      </c>
      <c r="AI1063" s="130" t="str">
        <f>IF(Stock[[#This Row],[MARKET PRICE]]&gt;0,Stock[[#This Row],[MARKET PRICE]]*Stock[[#This Row],[REMAINING QUANTITY
(auto-fill)]],"")</f>
        <v/>
      </c>
    </row>
    <row r="1064" spans="2:35">
      <c r="B1064" s="110" t="str">
        <f>IF(AND(Stock[[#This Row],[BUYING QUANTITY]]&gt;0,Stock[[#This Row],[REMAINING QUANTITY
(auto-fill)]]=0),"SOLD OUT",
IF(AND(Stock[[#This Row],[BUYING QUANTITY]]&gt;0,Stock[[#This Row],[REMAINING QUANTITY
(auto-fill)]]&gt;0),"HOLDING",""))</f>
        <v/>
      </c>
      <c r="C1064" s="113">
        <f t="shared" si="16"/>
        <v>1051</v>
      </c>
      <c r="D1064" s="79"/>
      <c r="E1064" s="80"/>
      <c r="F1064" s="162"/>
      <c r="G1064" s="85"/>
      <c r="H1064" s="86"/>
      <c r="I1064" s="164"/>
      <c r="J1064" s="115" t="str">
        <f>IF(Stock[[#This Row],[BUYING QUANTITY]]&gt;0,Stock[[#This Row],[BUYING PRICE]]*Stock[[#This Row],[BUYING QUANTITY]]*Stock[[#This Row],[% BUYING FEE]],"")</f>
        <v/>
      </c>
      <c r="K1064" s="89"/>
      <c r="L1064" s="90"/>
      <c r="M1064" s="117" t="str">
        <f>IF(Stock[[#This Row],[BUYING QUANTITY]]&gt;0,Stock[[#This Row],[BUYING PRICE]]*(1+Stock[[#This Row],[% THRESHOLD (RETURN)_1]]),"")</f>
        <v/>
      </c>
      <c r="N1064" s="91"/>
      <c r="O1064" s="117" t="str">
        <f>IF(Stock[[#This Row],[BUYING QUANTITY]]&gt;0,Stock[[#This Row],[BUYING PRICE]]*(1+Stock[[#This Row],[% THRESHOLD (RETURN)_2]]),"")</f>
        <v/>
      </c>
      <c r="P1064" s="91"/>
      <c r="Q1064" s="117" t="str">
        <f>IF(Stock[[#This Row],[BUYING QUANTITY]]&gt;0,Stock[[#This Row],[BUYING PRICE]]*(1+Stock[[#This Row],[% THRESHOLD (LOSS)]]),"")</f>
        <v/>
      </c>
      <c r="R1064" s="105"/>
      <c r="S1064" s="118" t="str">
        <f>IF(Stock[[#This Row],[CASH DIVIDEND]]&gt;0,Stock[[#This Row],[CASH DIVIDEND]]/(Stock[[#This Row],[BUYING PRICE]]*Stock[[#This Row],[BUYING QUANTITY]]),"")</f>
        <v/>
      </c>
      <c r="T1064" s="105"/>
      <c r="U1064" s="79"/>
      <c r="V1064" s="97"/>
      <c r="W1064" s="98"/>
      <c r="X1064" s="168"/>
      <c r="Y1064" s="126" t="str">
        <f>IF(Stock[[#This Row],[SELLING QUANTITY]]&gt;0,Stock[[#This Row],[SELLING PRICE]]*Stock[[#This Row],[SELLING QUANTITY]]*Stock[[#This Row],[% SELLING FEE]]+Stock[[#This Row],[SELLING PRICE]]*Stock[[#This Row],[SELLING QUANTITY]]*$D$12,"")</f>
        <v/>
      </c>
      <c r="Z1064" s="121">
        <f>Stock[[#This Row],[BUYING QUANTITY]]+Stock[[#This Row],[STOCK DIVIDEND]]-Stock[[#This Row],[SELLING QUANTITY]]</f>
        <v>0</v>
      </c>
      <c r="AA10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4" s="121">
        <f ca="1">IF(Stock[[#This Row],[SELLING DATE]]&gt;0,Stock[[#This Row],[SELLING DATE]]-Stock[[#This Row],[BUY DATE]]+1,IF(Stock[[#This Row],[BUY DATE]]=0,0,TODAY()-Stock[[#This Row],[BUY DATE]]+1))</f>
        <v>0</v>
      </c>
      <c r="AC1064" s="122" t="str">
        <f>IFERROR(Stock[[#This Row],[CASH DIVIDEND]]+Stock[[#This Row],[RETURN/(LOSS) FROM TRADING
(auto-fill)]],"")</f>
        <v/>
      </c>
      <c r="AD10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4" s="146" t="str">
        <f ca="1">IFERROR(IF(Stock[[#This Row],[HOLDING DAYS
(auto-fill)]]&lt;365,Stock[[#This Row],[% TOTAL RETURN/(LOSS)
(auto-fill)]]*365/Stock[[#This Row],[HOLDING DAYS
(auto-fill)]],POWER((1+Stock[[#This Row],[% TOTAL RETURN/(LOSS)
(auto-fill)]]),1/(Stock[[#This Row],[HOLDING DAYS
(auto-fill)]]/365))-1),"")</f>
        <v/>
      </c>
      <c r="AF1064" s="81"/>
      <c r="AG1064" s="149" t="str">
        <f>IF(Stock[[#This Row],[STATUS
(auto-fill)]]="HOLDING",Stock[[#This Row],[MARKET PRICE]]-Stock[[#This Row],[BUYING PRICE]],"")</f>
        <v/>
      </c>
      <c r="AH1064" s="143" t="str">
        <f>IFERROR(Stock[[#This Row],[CHANGE
(auto-fill)]]/Stock[[#This Row],[BUYING PRICE]],"")</f>
        <v/>
      </c>
      <c r="AI1064" s="130" t="str">
        <f>IF(Stock[[#This Row],[MARKET PRICE]]&gt;0,Stock[[#This Row],[MARKET PRICE]]*Stock[[#This Row],[REMAINING QUANTITY
(auto-fill)]],"")</f>
        <v/>
      </c>
    </row>
    <row r="1065" spans="2:35">
      <c r="B1065" s="110" t="str">
        <f>IF(AND(Stock[[#This Row],[BUYING QUANTITY]]&gt;0,Stock[[#This Row],[REMAINING QUANTITY
(auto-fill)]]=0),"SOLD OUT",
IF(AND(Stock[[#This Row],[BUYING QUANTITY]]&gt;0,Stock[[#This Row],[REMAINING QUANTITY
(auto-fill)]]&gt;0),"HOLDING",""))</f>
        <v/>
      </c>
      <c r="C1065" s="113">
        <f t="shared" si="16"/>
        <v>1052</v>
      </c>
      <c r="D1065" s="79"/>
      <c r="E1065" s="80"/>
      <c r="F1065" s="162"/>
      <c r="G1065" s="85"/>
      <c r="H1065" s="86"/>
      <c r="I1065" s="164"/>
      <c r="J1065" s="115" t="str">
        <f>IF(Stock[[#This Row],[BUYING QUANTITY]]&gt;0,Stock[[#This Row],[BUYING PRICE]]*Stock[[#This Row],[BUYING QUANTITY]]*Stock[[#This Row],[% BUYING FEE]],"")</f>
        <v/>
      </c>
      <c r="K1065" s="89"/>
      <c r="L1065" s="90"/>
      <c r="M1065" s="117" t="str">
        <f>IF(Stock[[#This Row],[BUYING QUANTITY]]&gt;0,Stock[[#This Row],[BUYING PRICE]]*(1+Stock[[#This Row],[% THRESHOLD (RETURN)_1]]),"")</f>
        <v/>
      </c>
      <c r="N1065" s="91"/>
      <c r="O1065" s="117" t="str">
        <f>IF(Stock[[#This Row],[BUYING QUANTITY]]&gt;0,Stock[[#This Row],[BUYING PRICE]]*(1+Stock[[#This Row],[% THRESHOLD (RETURN)_2]]),"")</f>
        <v/>
      </c>
      <c r="P1065" s="91"/>
      <c r="Q1065" s="117" t="str">
        <f>IF(Stock[[#This Row],[BUYING QUANTITY]]&gt;0,Stock[[#This Row],[BUYING PRICE]]*(1+Stock[[#This Row],[% THRESHOLD (LOSS)]]),"")</f>
        <v/>
      </c>
      <c r="R1065" s="105"/>
      <c r="S1065" s="118" t="str">
        <f>IF(Stock[[#This Row],[CASH DIVIDEND]]&gt;0,Stock[[#This Row],[CASH DIVIDEND]]/(Stock[[#This Row],[BUYING PRICE]]*Stock[[#This Row],[BUYING QUANTITY]]),"")</f>
        <v/>
      </c>
      <c r="T1065" s="105"/>
      <c r="U1065" s="79"/>
      <c r="V1065" s="97"/>
      <c r="W1065" s="98"/>
      <c r="X1065" s="168"/>
      <c r="Y1065" s="126" t="str">
        <f>IF(Stock[[#This Row],[SELLING QUANTITY]]&gt;0,Stock[[#This Row],[SELLING PRICE]]*Stock[[#This Row],[SELLING QUANTITY]]*Stock[[#This Row],[% SELLING FEE]]+Stock[[#This Row],[SELLING PRICE]]*Stock[[#This Row],[SELLING QUANTITY]]*$D$12,"")</f>
        <v/>
      </c>
      <c r="Z1065" s="121">
        <f>Stock[[#This Row],[BUYING QUANTITY]]+Stock[[#This Row],[STOCK DIVIDEND]]-Stock[[#This Row],[SELLING QUANTITY]]</f>
        <v>0</v>
      </c>
      <c r="AA10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5" s="121">
        <f ca="1">IF(Stock[[#This Row],[SELLING DATE]]&gt;0,Stock[[#This Row],[SELLING DATE]]-Stock[[#This Row],[BUY DATE]]+1,IF(Stock[[#This Row],[BUY DATE]]=0,0,TODAY()-Stock[[#This Row],[BUY DATE]]+1))</f>
        <v>0</v>
      </c>
      <c r="AC1065" s="122" t="str">
        <f>IFERROR(Stock[[#This Row],[CASH DIVIDEND]]+Stock[[#This Row],[RETURN/(LOSS) FROM TRADING
(auto-fill)]],"")</f>
        <v/>
      </c>
      <c r="AD10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5" s="146" t="str">
        <f ca="1">IFERROR(IF(Stock[[#This Row],[HOLDING DAYS
(auto-fill)]]&lt;365,Stock[[#This Row],[% TOTAL RETURN/(LOSS)
(auto-fill)]]*365/Stock[[#This Row],[HOLDING DAYS
(auto-fill)]],POWER((1+Stock[[#This Row],[% TOTAL RETURN/(LOSS)
(auto-fill)]]),1/(Stock[[#This Row],[HOLDING DAYS
(auto-fill)]]/365))-1),"")</f>
        <v/>
      </c>
      <c r="AF1065" s="81"/>
      <c r="AG1065" s="149" t="str">
        <f>IF(Stock[[#This Row],[STATUS
(auto-fill)]]="HOLDING",Stock[[#This Row],[MARKET PRICE]]-Stock[[#This Row],[BUYING PRICE]],"")</f>
        <v/>
      </c>
      <c r="AH1065" s="143" t="str">
        <f>IFERROR(Stock[[#This Row],[CHANGE
(auto-fill)]]/Stock[[#This Row],[BUYING PRICE]],"")</f>
        <v/>
      </c>
      <c r="AI1065" s="130" t="str">
        <f>IF(Stock[[#This Row],[MARKET PRICE]]&gt;0,Stock[[#This Row],[MARKET PRICE]]*Stock[[#This Row],[REMAINING QUANTITY
(auto-fill)]],"")</f>
        <v/>
      </c>
    </row>
    <row r="1066" spans="2:35">
      <c r="B1066" s="110" t="str">
        <f>IF(AND(Stock[[#This Row],[BUYING QUANTITY]]&gt;0,Stock[[#This Row],[REMAINING QUANTITY
(auto-fill)]]=0),"SOLD OUT",
IF(AND(Stock[[#This Row],[BUYING QUANTITY]]&gt;0,Stock[[#This Row],[REMAINING QUANTITY
(auto-fill)]]&gt;0),"HOLDING",""))</f>
        <v/>
      </c>
      <c r="C1066" s="113">
        <f t="shared" si="16"/>
        <v>1053</v>
      </c>
      <c r="D1066" s="79"/>
      <c r="E1066" s="80"/>
      <c r="F1066" s="162"/>
      <c r="G1066" s="85"/>
      <c r="H1066" s="86"/>
      <c r="I1066" s="164"/>
      <c r="J1066" s="115" t="str">
        <f>IF(Stock[[#This Row],[BUYING QUANTITY]]&gt;0,Stock[[#This Row],[BUYING PRICE]]*Stock[[#This Row],[BUYING QUANTITY]]*Stock[[#This Row],[% BUYING FEE]],"")</f>
        <v/>
      </c>
      <c r="K1066" s="89"/>
      <c r="L1066" s="90"/>
      <c r="M1066" s="117" t="str">
        <f>IF(Stock[[#This Row],[BUYING QUANTITY]]&gt;0,Stock[[#This Row],[BUYING PRICE]]*(1+Stock[[#This Row],[% THRESHOLD (RETURN)_1]]),"")</f>
        <v/>
      </c>
      <c r="N1066" s="91"/>
      <c r="O1066" s="117" t="str">
        <f>IF(Stock[[#This Row],[BUYING QUANTITY]]&gt;0,Stock[[#This Row],[BUYING PRICE]]*(1+Stock[[#This Row],[% THRESHOLD (RETURN)_2]]),"")</f>
        <v/>
      </c>
      <c r="P1066" s="91"/>
      <c r="Q1066" s="117" t="str">
        <f>IF(Stock[[#This Row],[BUYING QUANTITY]]&gt;0,Stock[[#This Row],[BUYING PRICE]]*(1+Stock[[#This Row],[% THRESHOLD (LOSS)]]),"")</f>
        <v/>
      </c>
      <c r="R1066" s="105"/>
      <c r="S1066" s="118" t="str">
        <f>IF(Stock[[#This Row],[CASH DIVIDEND]]&gt;0,Stock[[#This Row],[CASH DIVIDEND]]/(Stock[[#This Row],[BUYING PRICE]]*Stock[[#This Row],[BUYING QUANTITY]]),"")</f>
        <v/>
      </c>
      <c r="T1066" s="105"/>
      <c r="U1066" s="79"/>
      <c r="V1066" s="97"/>
      <c r="W1066" s="98"/>
      <c r="X1066" s="168"/>
      <c r="Y1066" s="126" t="str">
        <f>IF(Stock[[#This Row],[SELLING QUANTITY]]&gt;0,Stock[[#This Row],[SELLING PRICE]]*Stock[[#This Row],[SELLING QUANTITY]]*Stock[[#This Row],[% SELLING FEE]]+Stock[[#This Row],[SELLING PRICE]]*Stock[[#This Row],[SELLING QUANTITY]]*$D$12,"")</f>
        <v/>
      </c>
      <c r="Z1066" s="121">
        <f>Stock[[#This Row],[BUYING QUANTITY]]+Stock[[#This Row],[STOCK DIVIDEND]]-Stock[[#This Row],[SELLING QUANTITY]]</f>
        <v>0</v>
      </c>
      <c r="AA10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6" s="121">
        <f ca="1">IF(Stock[[#This Row],[SELLING DATE]]&gt;0,Stock[[#This Row],[SELLING DATE]]-Stock[[#This Row],[BUY DATE]]+1,IF(Stock[[#This Row],[BUY DATE]]=0,0,TODAY()-Stock[[#This Row],[BUY DATE]]+1))</f>
        <v>0</v>
      </c>
      <c r="AC1066" s="122" t="str">
        <f>IFERROR(Stock[[#This Row],[CASH DIVIDEND]]+Stock[[#This Row],[RETURN/(LOSS) FROM TRADING
(auto-fill)]],"")</f>
        <v/>
      </c>
      <c r="AD10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6" s="146" t="str">
        <f ca="1">IFERROR(IF(Stock[[#This Row],[HOLDING DAYS
(auto-fill)]]&lt;365,Stock[[#This Row],[% TOTAL RETURN/(LOSS)
(auto-fill)]]*365/Stock[[#This Row],[HOLDING DAYS
(auto-fill)]],POWER((1+Stock[[#This Row],[% TOTAL RETURN/(LOSS)
(auto-fill)]]),1/(Stock[[#This Row],[HOLDING DAYS
(auto-fill)]]/365))-1),"")</f>
        <v/>
      </c>
      <c r="AF1066" s="81"/>
      <c r="AG1066" s="149" t="str">
        <f>IF(Stock[[#This Row],[STATUS
(auto-fill)]]="HOLDING",Stock[[#This Row],[MARKET PRICE]]-Stock[[#This Row],[BUYING PRICE]],"")</f>
        <v/>
      </c>
      <c r="AH1066" s="143" t="str">
        <f>IFERROR(Stock[[#This Row],[CHANGE
(auto-fill)]]/Stock[[#This Row],[BUYING PRICE]],"")</f>
        <v/>
      </c>
      <c r="AI1066" s="130" t="str">
        <f>IF(Stock[[#This Row],[MARKET PRICE]]&gt;0,Stock[[#This Row],[MARKET PRICE]]*Stock[[#This Row],[REMAINING QUANTITY
(auto-fill)]],"")</f>
        <v/>
      </c>
    </row>
    <row r="1067" spans="2:35">
      <c r="B1067" s="110" t="str">
        <f>IF(AND(Stock[[#This Row],[BUYING QUANTITY]]&gt;0,Stock[[#This Row],[REMAINING QUANTITY
(auto-fill)]]=0),"SOLD OUT",
IF(AND(Stock[[#This Row],[BUYING QUANTITY]]&gt;0,Stock[[#This Row],[REMAINING QUANTITY
(auto-fill)]]&gt;0),"HOLDING",""))</f>
        <v/>
      </c>
      <c r="C1067" s="113">
        <f t="shared" si="16"/>
        <v>1054</v>
      </c>
      <c r="D1067" s="79"/>
      <c r="E1067" s="80"/>
      <c r="F1067" s="162"/>
      <c r="G1067" s="85"/>
      <c r="H1067" s="86"/>
      <c r="I1067" s="164"/>
      <c r="J1067" s="115" t="str">
        <f>IF(Stock[[#This Row],[BUYING QUANTITY]]&gt;0,Stock[[#This Row],[BUYING PRICE]]*Stock[[#This Row],[BUYING QUANTITY]]*Stock[[#This Row],[% BUYING FEE]],"")</f>
        <v/>
      </c>
      <c r="K1067" s="89"/>
      <c r="L1067" s="90"/>
      <c r="M1067" s="117" t="str">
        <f>IF(Stock[[#This Row],[BUYING QUANTITY]]&gt;0,Stock[[#This Row],[BUYING PRICE]]*(1+Stock[[#This Row],[% THRESHOLD (RETURN)_1]]),"")</f>
        <v/>
      </c>
      <c r="N1067" s="91"/>
      <c r="O1067" s="117" t="str">
        <f>IF(Stock[[#This Row],[BUYING QUANTITY]]&gt;0,Stock[[#This Row],[BUYING PRICE]]*(1+Stock[[#This Row],[% THRESHOLD (RETURN)_2]]),"")</f>
        <v/>
      </c>
      <c r="P1067" s="91"/>
      <c r="Q1067" s="117" t="str">
        <f>IF(Stock[[#This Row],[BUYING QUANTITY]]&gt;0,Stock[[#This Row],[BUYING PRICE]]*(1+Stock[[#This Row],[% THRESHOLD (LOSS)]]),"")</f>
        <v/>
      </c>
      <c r="R1067" s="105"/>
      <c r="S1067" s="118" t="str">
        <f>IF(Stock[[#This Row],[CASH DIVIDEND]]&gt;0,Stock[[#This Row],[CASH DIVIDEND]]/(Stock[[#This Row],[BUYING PRICE]]*Stock[[#This Row],[BUYING QUANTITY]]),"")</f>
        <v/>
      </c>
      <c r="T1067" s="105"/>
      <c r="U1067" s="79"/>
      <c r="V1067" s="97"/>
      <c r="W1067" s="98"/>
      <c r="X1067" s="168"/>
      <c r="Y1067" s="126" t="str">
        <f>IF(Stock[[#This Row],[SELLING QUANTITY]]&gt;0,Stock[[#This Row],[SELLING PRICE]]*Stock[[#This Row],[SELLING QUANTITY]]*Stock[[#This Row],[% SELLING FEE]]+Stock[[#This Row],[SELLING PRICE]]*Stock[[#This Row],[SELLING QUANTITY]]*$D$12,"")</f>
        <v/>
      </c>
      <c r="Z1067" s="121">
        <f>Stock[[#This Row],[BUYING QUANTITY]]+Stock[[#This Row],[STOCK DIVIDEND]]-Stock[[#This Row],[SELLING QUANTITY]]</f>
        <v>0</v>
      </c>
      <c r="AA10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7" s="121">
        <f ca="1">IF(Stock[[#This Row],[SELLING DATE]]&gt;0,Stock[[#This Row],[SELLING DATE]]-Stock[[#This Row],[BUY DATE]]+1,IF(Stock[[#This Row],[BUY DATE]]=0,0,TODAY()-Stock[[#This Row],[BUY DATE]]+1))</f>
        <v>0</v>
      </c>
      <c r="AC1067" s="122" t="str">
        <f>IFERROR(Stock[[#This Row],[CASH DIVIDEND]]+Stock[[#This Row],[RETURN/(LOSS) FROM TRADING
(auto-fill)]],"")</f>
        <v/>
      </c>
      <c r="AD10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7" s="146" t="str">
        <f ca="1">IFERROR(IF(Stock[[#This Row],[HOLDING DAYS
(auto-fill)]]&lt;365,Stock[[#This Row],[% TOTAL RETURN/(LOSS)
(auto-fill)]]*365/Stock[[#This Row],[HOLDING DAYS
(auto-fill)]],POWER((1+Stock[[#This Row],[% TOTAL RETURN/(LOSS)
(auto-fill)]]),1/(Stock[[#This Row],[HOLDING DAYS
(auto-fill)]]/365))-1),"")</f>
        <v/>
      </c>
      <c r="AF1067" s="81"/>
      <c r="AG1067" s="149" t="str">
        <f>IF(Stock[[#This Row],[STATUS
(auto-fill)]]="HOLDING",Stock[[#This Row],[MARKET PRICE]]-Stock[[#This Row],[BUYING PRICE]],"")</f>
        <v/>
      </c>
      <c r="AH1067" s="143" t="str">
        <f>IFERROR(Stock[[#This Row],[CHANGE
(auto-fill)]]/Stock[[#This Row],[BUYING PRICE]],"")</f>
        <v/>
      </c>
      <c r="AI1067" s="130" t="str">
        <f>IF(Stock[[#This Row],[MARKET PRICE]]&gt;0,Stock[[#This Row],[MARKET PRICE]]*Stock[[#This Row],[REMAINING QUANTITY
(auto-fill)]],"")</f>
        <v/>
      </c>
    </row>
    <row r="1068" spans="2:35">
      <c r="B1068" s="110" t="str">
        <f>IF(AND(Stock[[#This Row],[BUYING QUANTITY]]&gt;0,Stock[[#This Row],[REMAINING QUANTITY
(auto-fill)]]=0),"SOLD OUT",
IF(AND(Stock[[#This Row],[BUYING QUANTITY]]&gt;0,Stock[[#This Row],[REMAINING QUANTITY
(auto-fill)]]&gt;0),"HOLDING",""))</f>
        <v/>
      </c>
      <c r="C1068" s="113">
        <f t="shared" si="16"/>
        <v>1055</v>
      </c>
      <c r="D1068" s="79"/>
      <c r="E1068" s="80"/>
      <c r="F1068" s="162"/>
      <c r="G1068" s="85"/>
      <c r="H1068" s="86"/>
      <c r="I1068" s="164"/>
      <c r="J1068" s="115" t="str">
        <f>IF(Stock[[#This Row],[BUYING QUANTITY]]&gt;0,Stock[[#This Row],[BUYING PRICE]]*Stock[[#This Row],[BUYING QUANTITY]]*Stock[[#This Row],[% BUYING FEE]],"")</f>
        <v/>
      </c>
      <c r="K1068" s="89"/>
      <c r="L1068" s="90"/>
      <c r="M1068" s="117" t="str">
        <f>IF(Stock[[#This Row],[BUYING QUANTITY]]&gt;0,Stock[[#This Row],[BUYING PRICE]]*(1+Stock[[#This Row],[% THRESHOLD (RETURN)_1]]),"")</f>
        <v/>
      </c>
      <c r="N1068" s="91"/>
      <c r="O1068" s="117" t="str">
        <f>IF(Stock[[#This Row],[BUYING QUANTITY]]&gt;0,Stock[[#This Row],[BUYING PRICE]]*(1+Stock[[#This Row],[% THRESHOLD (RETURN)_2]]),"")</f>
        <v/>
      </c>
      <c r="P1068" s="91"/>
      <c r="Q1068" s="117" t="str">
        <f>IF(Stock[[#This Row],[BUYING QUANTITY]]&gt;0,Stock[[#This Row],[BUYING PRICE]]*(1+Stock[[#This Row],[% THRESHOLD (LOSS)]]),"")</f>
        <v/>
      </c>
      <c r="R1068" s="105"/>
      <c r="S1068" s="118" t="str">
        <f>IF(Stock[[#This Row],[CASH DIVIDEND]]&gt;0,Stock[[#This Row],[CASH DIVIDEND]]/(Stock[[#This Row],[BUYING PRICE]]*Stock[[#This Row],[BUYING QUANTITY]]),"")</f>
        <v/>
      </c>
      <c r="T1068" s="105"/>
      <c r="U1068" s="79"/>
      <c r="V1068" s="97"/>
      <c r="W1068" s="98"/>
      <c r="X1068" s="168"/>
      <c r="Y1068" s="126" t="str">
        <f>IF(Stock[[#This Row],[SELLING QUANTITY]]&gt;0,Stock[[#This Row],[SELLING PRICE]]*Stock[[#This Row],[SELLING QUANTITY]]*Stock[[#This Row],[% SELLING FEE]]+Stock[[#This Row],[SELLING PRICE]]*Stock[[#This Row],[SELLING QUANTITY]]*$D$12,"")</f>
        <v/>
      </c>
      <c r="Z1068" s="121">
        <f>Stock[[#This Row],[BUYING QUANTITY]]+Stock[[#This Row],[STOCK DIVIDEND]]-Stock[[#This Row],[SELLING QUANTITY]]</f>
        <v>0</v>
      </c>
      <c r="AA10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8" s="121">
        <f ca="1">IF(Stock[[#This Row],[SELLING DATE]]&gt;0,Stock[[#This Row],[SELLING DATE]]-Stock[[#This Row],[BUY DATE]]+1,IF(Stock[[#This Row],[BUY DATE]]=0,0,TODAY()-Stock[[#This Row],[BUY DATE]]+1))</f>
        <v>0</v>
      </c>
      <c r="AC1068" s="122" t="str">
        <f>IFERROR(Stock[[#This Row],[CASH DIVIDEND]]+Stock[[#This Row],[RETURN/(LOSS) FROM TRADING
(auto-fill)]],"")</f>
        <v/>
      </c>
      <c r="AD10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8" s="146" t="str">
        <f ca="1">IFERROR(IF(Stock[[#This Row],[HOLDING DAYS
(auto-fill)]]&lt;365,Stock[[#This Row],[% TOTAL RETURN/(LOSS)
(auto-fill)]]*365/Stock[[#This Row],[HOLDING DAYS
(auto-fill)]],POWER((1+Stock[[#This Row],[% TOTAL RETURN/(LOSS)
(auto-fill)]]),1/(Stock[[#This Row],[HOLDING DAYS
(auto-fill)]]/365))-1),"")</f>
        <v/>
      </c>
      <c r="AF1068" s="81"/>
      <c r="AG1068" s="149" t="str">
        <f>IF(Stock[[#This Row],[STATUS
(auto-fill)]]="HOLDING",Stock[[#This Row],[MARKET PRICE]]-Stock[[#This Row],[BUYING PRICE]],"")</f>
        <v/>
      </c>
      <c r="AH1068" s="143" t="str">
        <f>IFERROR(Stock[[#This Row],[CHANGE
(auto-fill)]]/Stock[[#This Row],[BUYING PRICE]],"")</f>
        <v/>
      </c>
      <c r="AI1068" s="130" t="str">
        <f>IF(Stock[[#This Row],[MARKET PRICE]]&gt;0,Stock[[#This Row],[MARKET PRICE]]*Stock[[#This Row],[REMAINING QUANTITY
(auto-fill)]],"")</f>
        <v/>
      </c>
    </row>
    <row r="1069" spans="2:35">
      <c r="B1069" s="110" t="str">
        <f>IF(AND(Stock[[#This Row],[BUYING QUANTITY]]&gt;0,Stock[[#This Row],[REMAINING QUANTITY
(auto-fill)]]=0),"SOLD OUT",
IF(AND(Stock[[#This Row],[BUYING QUANTITY]]&gt;0,Stock[[#This Row],[REMAINING QUANTITY
(auto-fill)]]&gt;0),"HOLDING",""))</f>
        <v/>
      </c>
      <c r="C1069" s="113">
        <f t="shared" si="16"/>
        <v>1056</v>
      </c>
      <c r="D1069" s="79"/>
      <c r="E1069" s="80"/>
      <c r="F1069" s="162"/>
      <c r="G1069" s="85"/>
      <c r="H1069" s="86"/>
      <c r="I1069" s="164"/>
      <c r="J1069" s="115" t="str">
        <f>IF(Stock[[#This Row],[BUYING QUANTITY]]&gt;0,Stock[[#This Row],[BUYING PRICE]]*Stock[[#This Row],[BUYING QUANTITY]]*Stock[[#This Row],[% BUYING FEE]],"")</f>
        <v/>
      </c>
      <c r="K1069" s="89"/>
      <c r="L1069" s="90"/>
      <c r="M1069" s="117" t="str">
        <f>IF(Stock[[#This Row],[BUYING QUANTITY]]&gt;0,Stock[[#This Row],[BUYING PRICE]]*(1+Stock[[#This Row],[% THRESHOLD (RETURN)_1]]),"")</f>
        <v/>
      </c>
      <c r="N1069" s="91"/>
      <c r="O1069" s="117" t="str">
        <f>IF(Stock[[#This Row],[BUYING QUANTITY]]&gt;0,Stock[[#This Row],[BUYING PRICE]]*(1+Stock[[#This Row],[% THRESHOLD (RETURN)_2]]),"")</f>
        <v/>
      </c>
      <c r="P1069" s="91"/>
      <c r="Q1069" s="117" t="str">
        <f>IF(Stock[[#This Row],[BUYING QUANTITY]]&gt;0,Stock[[#This Row],[BUYING PRICE]]*(1+Stock[[#This Row],[% THRESHOLD (LOSS)]]),"")</f>
        <v/>
      </c>
      <c r="R1069" s="105"/>
      <c r="S1069" s="118" t="str">
        <f>IF(Stock[[#This Row],[CASH DIVIDEND]]&gt;0,Stock[[#This Row],[CASH DIVIDEND]]/(Stock[[#This Row],[BUYING PRICE]]*Stock[[#This Row],[BUYING QUANTITY]]),"")</f>
        <v/>
      </c>
      <c r="T1069" s="105"/>
      <c r="U1069" s="79"/>
      <c r="V1069" s="97"/>
      <c r="W1069" s="98"/>
      <c r="X1069" s="168"/>
      <c r="Y1069" s="126" t="str">
        <f>IF(Stock[[#This Row],[SELLING QUANTITY]]&gt;0,Stock[[#This Row],[SELLING PRICE]]*Stock[[#This Row],[SELLING QUANTITY]]*Stock[[#This Row],[% SELLING FEE]]+Stock[[#This Row],[SELLING PRICE]]*Stock[[#This Row],[SELLING QUANTITY]]*$D$12,"")</f>
        <v/>
      </c>
      <c r="Z1069" s="121">
        <f>Stock[[#This Row],[BUYING QUANTITY]]+Stock[[#This Row],[STOCK DIVIDEND]]-Stock[[#This Row],[SELLING QUANTITY]]</f>
        <v>0</v>
      </c>
      <c r="AA10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69" s="121">
        <f ca="1">IF(Stock[[#This Row],[SELLING DATE]]&gt;0,Stock[[#This Row],[SELLING DATE]]-Stock[[#This Row],[BUY DATE]]+1,IF(Stock[[#This Row],[BUY DATE]]=0,0,TODAY()-Stock[[#This Row],[BUY DATE]]+1))</f>
        <v>0</v>
      </c>
      <c r="AC1069" s="122" t="str">
        <f>IFERROR(Stock[[#This Row],[CASH DIVIDEND]]+Stock[[#This Row],[RETURN/(LOSS) FROM TRADING
(auto-fill)]],"")</f>
        <v/>
      </c>
      <c r="AD10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69" s="146" t="str">
        <f ca="1">IFERROR(IF(Stock[[#This Row],[HOLDING DAYS
(auto-fill)]]&lt;365,Stock[[#This Row],[% TOTAL RETURN/(LOSS)
(auto-fill)]]*365/Stock[[#This Row],[HOLDING DAYS
(auto-fill)]],POWER((1+Stock[[#This Row],[% TOTAL RETURN/(LOSS)
(auto-fill)]]),1/(Stock[[#This Row],[HOLDING DAYS
(auto-fill)]]/365))-1),"")</f>
        <v/>
      </c>
      <c r="AF1069" s="81"/>
      <c r="AG1069" s="149" t="str">
        <f>IF(Stock[[#This Row],[STATUS
(auto-fill)]]="HOLDING",Stock[[#This Row],[MARKET PRICE]]-Stock[[#This Row],[BUYING PRICE]],"")</f>
        <v/>
      </c>
      <c r="AH1069" s="143" t="str">
        <f>IFERROR(Stock[[#This Row],[CHANGE
(auto-fill)]]/Stock[[#This Row],[BUYING PRICE]],"")</f>
        <v/>
      </c>
      <c r="AI1069" s="130" t="str">
        <f>IF(Stock[[#This Row],[MARKET PRICE]]&gt;0,Stock[[#This Row],[MARKET PRICE]]*Stock[[#This Row],[REMAINING QUANTITY
(auto-fill)]],"")</f>
        <v/>
      </c>
    </row>
    <row r="1070" spans="2:35">
      <c r="B1070" s="110" t="str">
        <f>IF(AND(Stock[[#This Row],[BUYING QUANTITY]]&gt;0,Stock[[#This Row],[REMAINING QUANTITY
(auto-fill)]]=0),"SOLD OUT",
IF(AND(Stock[[#This Row],[BUYING QUANTITY]]&gt;0,Stock[[#This Row],[REMAINING QUANTITY
(auto-fill)]]&gt;0),"HOLDING",""))</f>
        <v/>
      </c>
      <c r="C1070" s="113">
        <f t="shared" si="16"/>
        <v>1057</v>
      </c>
      <c r="D1070" s="79"/>
      <c r="E1070" s="80"/>
      <c r="F1070" s="162"/>
      <c r="G1070" s="85"/>
      <c r="H1070" s="86"/>
      <c r="I1070" s="164"/>
      <c r="J1070" s="115" t="str">
        <f>IF(Stock[[#This Row],[BUYING QUANTITY]]&gt;0,Stock[[#This Row],[BUYING PRICE]]*Stock[[#This Row],[BUYING QUANTITY]]*Stock[[#This Row],[% BUYING FEE]],"")</f>
        <v/>
      </c>
      <c r="K1070" s="89"/>
      <c r="L1070" s="90"/>
      <c r="M1070" s="117" t="str">
        <f>IF(Stock[[#This Row],[BUYING QUANTITY]]&gt;0,Stock[[#This Row],[BUYING PRICE]]*(1+Stock[[#This Row],[% THRESHOLD (RETURN)_1]]),"")</f>
        <v/>
      </c>
      <c r="N1070" s="91"/>
      <c r="O1070" s="117" t="str">
        <f>IF(Stock[[#This Row],[BUYING QUANTITY]]&gt;0,Stock[[#This Row],[BUYING PRICE]]*(1+Stock[[#This Row],[% THRESHOLD (RETURN)_2]]),"")</f>
        <v/>
      </c>
      <c r="P1070" s="91"/>
      <c r="Q1070" s="117" t="str">
        <f>IF(Stock[[#This Row],[BUYING QUANTITY]]&gt;0,Stock[[#This Row],[BUYING PRICE]]*(1+Stock[[#This Row],[% THRESHOLD (LOSS)]]),"")</f>
        <v/>
      </c>
      <c r="R1070" s="105"/>
      <c r="S1070" s="118" t="str">
        <f>IF(Stock[[#This Row],[CASH DIVIDEND]]&gt;0,Stock[[#This Row],[CASH DIVIDEND]]/(Stock[[#This Row],[BUYING PRICE]]*Stock[[#This Row],[BUYING QUANTITY]]),"")</f>
        <v/>
      </c>
      <c r="T1070" s="105"/>
      <c r="U1070" s="79"/>
      <c r="V1070" s="97"/>
      <c r="W1070" s="98"/>
      <c r="X1070" s="168"/>
      <c r="Y1070" s="126" t="str">
        <f>IF(Stock[[#This Row],[SELLING QUANTITY]]&gt;0,Stock[[#This Row],[SELLING PRICE]]*Stock[[#This Row],[SELLING QUANTITY]]*Stock[[#This Row],[% SELLING FEE]]+Stock[[#This Row],[SELLING PRICE]]*Stock[[#This Row],[SELLING QUANTITY]]*$D$12,"")</f>
        <v/>
      </c>
      <c r="Z1070" s="121">
        <f>Stock[[#This Row],[BUYING QUANTITY]]+Stock[[#This Row],[STOCK DIVIDEND]]-Stock[[#This Row],[SELLING QUANTITY]]</f>
        <v>0</v>
      </c>
      <c r="AA10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0" s="121">
        <f ca="1">IF(Stock[[#This Row],[SELLING DATE]]&gt;0,Stock[[#This Row],[SELLING DATE]]-Stock[[#This Row],[BUY DATE]]+1,IF(Stock[[#This Row],[BUY DATE]]=0,0,TODAY()-Stock[[#This Row],[BUY DATE]]+1))</f>
        <v>0</v>
      </c>
      <c r="AC1070" s="122" t="str">
        <f>IFERROR(Stock[[#This Row],[CASH DIVIDEND]]+Stock[[#This Row],[RETURN/(LOSS) FROM TRADING
(auto-fill)]],"")</f>
        <v/>
      </c>
      <c r="AD10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0" s="146" t="str">
        <f ca="1">IFERROR(IF(Stock[[#This Row],[HOLDING DAYS
(auto-fill)]]&lt;365,Stock[[#This Row],[% TOTAL RETURN/(LOSS)
(auto-fill)]]*365/Stock[[#This Row],[HOLDING DAYS
(auto-fill)]],POWER((1+Stock[[#This Row],[% TOTAL RETURN/(LOSS)
(auto-fill)]]),1/(Stock[[#This Row],[HOLDING DAYS
(auto-fill)]]/365))-1),"")</f>
        <v/>
      </c>
      <c r="AF1070" s="81"/>
      <c r="AG1070" s="149" t="str">
        <f>IF(Stock[[#This Row],[STATUS
(auto-fill)]]="HOLDING",Stock[[#This Row],[MARKET PRICE]]-Stock[[#This Row],[BUYING PRICE]],"")</f>
        <v/>
      </c>
      <c r="AH1070" s="143" t="str">
        <f>IFERROR(Stock[[#This Row],[CHANGE
(auto-fill)]]/Stock[[#This Row],[BUYING PRICE]],"")</f>
        <v/>
      </c>
      <c r="AI1070" s="130" t="str">
        <f>IF(Stock[[#This Row],[MARKET PRICE]]&gt;0,Stock[[#This Row],[MARKET PRICE]]*Stock[[#This Row],[REMAINING QUANTITY
(auto-fill)]],"")</f>
        <v/>
      </c>
    </row>
    <row r="1071" spans="2:35">
      <c r="B1071" s="110" t="str">
        <f>IF(AND(Stock[[#This Row],[BUYING QUANTITY]]&gt;0,Stock[[#This Row],[REMAINING QUANTITY
(auto-fill)]]=0),"SOLD OUT",
IF(AND(Stock[[#This Row],[BUYING QUANTITY]]&gt;0,Stock[[#This Row],[REMAINING QUANTITY
(auto-fill)]]&gt;0),"HOLDING",""))</f>
        <v/>
      </c>
      <c r="C1071" s="113">
        <f t="shared" si="16"/>
        <v>1058</v>
      </c>
      <c r="D1071" s="79"/>
      <c r="E1071" s="80"/>
      <c r="F1071" s="162"/>
      <c r="G1071" s="85"/>
      <c r="H1071" s="86"/>
      <c r="I1071" s="164"/>
      <c r="J1071" s="115" t="str">
        <f>IF(Stock[[#This Row],[BUYING QUANTITY]]&gt;0,Stock[[#This Row],[BUYING PRICE]]*Stock[[#This Row],[BUYING QUANTITY]]*Stock[[#This Row],[% BUYING FEE]],"")</f>
        <v/>
      </c>
      <c r="K1071" s="89"/>
      <c r="L1071" s="90"/>
      <c r="M1071" s="117" t="str">
        <f>IF(Stock[[#This Row],[BUYING QUANTITY]]&gt;0,Stock[[#This Row],[BUYING PRICE]]*(1+Stock[[#This Row],[% THRESHOLD (RETURN)_1]]),"")</f>
        <v/>
      </c>
      <c r="N1071" s="91"/>
      <c r="O1071" s="117" t="str">
        <f>IF(Stock[[#This Row],[BUYING QUANTITY]]&gt;0,Stock[[#This Row],[BUYING PRICE]]*(1+Stock[[#This Row],[% THRESHOLD (RETURN)_2]]),"")</f>
        <v/>
      </c>
      <c r="P1071" s="91"/>
      <c r="Q1071" s="117" t="str">
        <f>IF(Stock[[#This Row],[BUYING QUANTITY]]&gt;0,Stock[[#This Row],[BUYING PRICE]]*(1+Stock[[#This Row],[% THRESHOLD (LOSS)]]),"")</f>
        <v/>
      </c>
      <c r="R1071" s="105"/>
      <c r="S1071" s="118" t="str">
        <f>IF(Stock[[#This Row],[CASH DIVIDEND]]&gt;0,Stock[[#This Row],[CASH DIVIDEND]]/(Stock[[#This Row],[BUYING PRICE]]*Stock[[#This Row],[BUYING QUANTITY]]),"")</f>
        <v/>
      </c>
      <c r="T1071" s="105"/>
      <c r="U1071" s="79"/>
      <c r="V1071" s="97"/>
      <c r="W1071" s="98"/>
      <c r="X1071" s="168"/>
      <c r="Y1071" s="126" t="str">
        <f>IF(Stock[[#This Row],[SELLING QUANTITY]]&gt;0,Stock[[#This Row],[SELLING PRICE]]*Stock[[#This Row],[SELLING QUANTITY]]*Stock[[#This Row],[% SELLING FEE]]+Stock[[#This Row],[SELLING PRICE]]*Stock[[#This Row],[SELLING QUANTITY]]*$D$12,"")</f>
        <v/>
      </c>
      <c r="Z1071" s="121">
        <f>Stock[[#This Row],[BUYING QUANTITY]]+Stock[[#This Row],[STOCK DIVIDEND]]-Stock[[#This Row],[SELLING QUANTITY]]</f>
        <v>0</v>
      </c>
      <c r="AA10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1" s="121">
        <f ca="1">IF(Stock[[#This Row],[SELLING DATE]]&gt;0,Stock[[#This Row],[SELLING DATE]]-Stock[[#This Row],[BUY DATE]]+1,IF(Stock[[#This Row],[BUY DATE]]=0,0,TODAY()-Stock[[#This Row],[BUY DATE]]+1))</f>
        <v>0</v>
      </c>
      <c r="AC1071" s="122" t="str">
        <f>IFERROR(Stock[[#This Row],[CASH DIVIDEND]]+Stock[[#This Row],[RETURN/(LOSS) FROM TRADING
(auto-fill)]],"")</f>
        <v/>
      </c>
      <c r="AD10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1" s="146" t="str">
        <f ca="1">IFERROR(IF(Stock[[#This Row],[HOLDING DAYS
(auto-fill)]]&lt;365,Stock[[#This Row],[% TOTAL RETURN/(LOSS)
(auto-fill)]]*365/Stock[[#This Row],[HOLDING DAYS
(auto-fill)]],POWER((1+Stock[[#This Row],[% TOTAL RETURN/(LOSS)
(auto-fill)]]),1/(Stock[[#This Row],[HOLDING DAYS
(auto-fill)]]/365))-1),"")</f>
        <v/>
      </c>
      <c r="AF1071" s="81"/>
      <c r="AG1071" s="149" t="str">
        <f>IF(Stock[[#This Row],[STATUS
(auto-fill)]]="HOLDING",Stock[[#This Row],[MARKET PRICE]]-Stock[[#This Row],[BUYING PRICE]],"")</f>
        <v/>
      </c>
      <c r="AH1071" s="143" t="str">
        <f>IFERROR(Stock[[#This Row],[CHANGE
(auto-fill)]]/Stock[[#This Row],[BUYING PRICE]],"")</f>
        <v/>
      </c>
      <c r="AI1071" s="130" t="str">
        <f>IF(Stock[[#This Row],[MARKET PRICE]]&gt;0,Stock[[#This Row],[MARKET PRICE]]*Stock[[#This Row],[REMAINING QUANTITY
(auto-fill)]],"")</f>
        <v/>
      </c>
    </row>
    <row r="1072" spans="2:35">
      <c r="B1072" s="110" t="str">
        <f>IF(AND(Stock[[#This Row],[BUYING QUANTITY]]&gt;0,Stock[[#This Row],[REMAINING QUANTITY
(auto-fill)]]=0),"SOLD OUT",
IF(AND(Stock[[#This Row],[BUYING QUANTITY]]&gt;0,Stock[[#This Row],[REMAINING QUANTITY
(auto-fill)]]&gt;0),"HOLDING",""))</f>
        <v/>
      </c>
      <c r="C1072" s="113">
        <f t="shared" si="16"/>
        <v>1059</v>
      </c>
      <c r="D1072" s="79"/>
      <c r="E1072" s="80"/>
      <c r="F1072" s="162"/>
      <c r="G1072" s="85"/>
      <c r="H1072" s="86"/>
      <c r="I1072" s="164"/>
      <c r="J1072" s="115" t="str">
        <f>IF(Stock[[#This Row],[BUYING QUANTITY]]&gt;0,Stock[[#This Row],[BUYING PRICE]]*Stock[[#This Row],[BUYING QUANTITY]]*Stock[[#This Row],[% BUYING FEE]],"")</f>
        <v/>
      </c>
      <c r="K1072" s="89"/>
      <c r="L1072" s="90"/>
      <c r="M1072" s="117" t="str">
        <f>IF(Stock[[#This Row],[BUYING QUANTITY]]&gt;0,Stock[[#This Row],[BUYING PRICE]]*(1+Stock[[#This Row],[% THRESHOLD (RETURN)_1]]),"")</f>
        <v/>
      </c>
      <c r="N1072" s="91"/>
      <c r="O1072" s="117" t="str">
        <f>IF(Stock[[#This Row],[BUYING QUANTITY]]&gt;0,Stock[[#This Row],[BUYING PRICE]]*(1+Stock[[#This Row],[% THRESHOLD (RETURN)_2]]),"")</f>
        <v/>
      </c>
      <c r="P1072" s="91"/>
      <c r="Q1072" s="117" t="str">
        <f>IF(Stock[[#This Row],[BUYING QUANTITY]]&gt;0,Stock[[#This Row],[BUYING PRICE]]*(1+Stock[[#This Row],[% THRESHOLD (LOSS)]]),"")</f>
        <v/>
      </c>
      <c r="R1072" s="105"/>
      <c r="S1072" s="118" t="str">
        <f>IF(Stock[[#This Row],[CASH DIVIDEND]]&gt;0,Stock[[#This Row],[CASH DIVIDEND]]/(Stock[[#This Row],[BUYING PRICE]]*Stock[[#This Row],[BUYING QUANTITY]]),"")</f>
        <v/>
      </c>
      <c r="T1072" s="105"/>
      <c r="U1072" s="79"/>
      <c r="V1072" s="97"/>
      <c r="W1072" s="98"/>
      <c r="X1072" s="168"/>
      <c r="Y1072" s="126" t="str">
        <f>IF(Stock[[#This Row],[SELLING QUANTITY]]&gt;0,Stock[[#This Row],[SELLING PRICE]]*Stock[[#This Row],[SELLING QUANTITY]]*Stock[[#This Row],[% SELLING FEE]]+Stock[[#This Row],[SELLING PRICE]]*Stock[[#This Row],[SELLING QUANTITY]]*$D$12,"")</f>
        <v/>
      </c>
      <c r="Z1072" s="121">
        <f>Stock[[#This Row],[BUYING QUANTITY]]+Stock[[#This Row],[STOCK DIVIDEND]]-Stock[[#This Row],[SELLING QUANTITY]]</f>
        <v>0</v>
      </c>
      <c r="AA10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2" s="121">
        <f ca="1">IF(Stock[[#This Row],[SELLING DATE]]&gt;0,Stock[[#This Row],[SELLING DATE]]-Stock[[#This Row],[BUY DATE]]+1,IF(Stock[[#This Row],[BUY DATE]]=0,0,TODAY()-Stock[[#This Row],[BUY DATE]]+1))</f>
        <v>0</v>
      </c>
      <c r="AC1072" s="122" t="str">
        <f>IFERROR(Stock[[#This Row],[CASH DIVIDEND]]+Stock[[#This Row],[RETURN/(LOSS) FROM TRADING
(auto-fill)]],"")</f>
        <v/>
      </c>
      <c r="AD10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2" s="146" t="str">
        <f ca="1">IFERROR(IF(Stock[[#This Row],[HOLDING DAYS
(auto-fill)]]&lt;365,Stock[[#This Row],[% TOTAL RETURN/(LOSS)
(auto-fill)]]*365/Stock[[#This Row],[HOLDING DAYS
(auto-fill)]],POWER((1+Stock[[#This Row],[% TOTAL RETURN/(LOSS)
(auto-fill)]]),1/(Stock[[#This Row],[HOLDING DAYS
(auto-fill)]]/365))-1),"")</f>
        <v/>
      </c>
      <c r="AF1072" s="81"/>
      <c r="AG1072" s="149" t="str">
        <f>IF(Stock[[#This Row],[STATUS
(auto-fill)]]="HOLDING",Stock[[#This Row],[MARKET PRICE]]-Stock[[#This Row],[BUYING PRICE]],"")</f>
        <v/>
      </c>
      <c r="AH1072" s="143" t="str">
        <f>IFERROR(Stock[[#This Row],[CHANGE
(auto-fill)]]/Stock[[#This Row],[BUYING PRICE]],"")</f>
        <v/>
      </c>
      <c r="AI1072" s="130" t="str">
        <f>IF(Stock[[#This Row],[MARKET PRICE]]&gt;0,Stock[[#This Row],[MARKET PRICE]]*Stock[[#This Row],[REMAINING QUANTITY
(auto-fill)]],"")</f>
        <v/>
      </c>
    </row>
    <row r="1073" spans="2:35">
      <c r="B1073" s="110" t="str">
        <f>IF(AND(Stock[[#This Row],[BUYING QUANTITY]]&gt;0,Stock[[#This Row],[REMAINING QUANTITY
(auto-fill)]]=0),"SOLD OUT",
IF(AND(Stock[[#This Row],[BUYING QUANTITY]]&gt;0,Stock[[#This Row],[REMAINING QUANTITY
(auto-fill)]]&gt;0),"HOLDING",""))</f>
        <v/>
      </c>
      <c r="C1073" s="113">
        <f t="shared" si="16"/>
        <v>1060</v>
      </c>
      <c r="D1073" s="79"/>
      <c r="E1073" s="80"/>
      <c r="F1073" s="162"/>
      <c r="G1073" s="85"/>
      <c r="H1073" s="86"/>
      <c r="I1073" s="164"/>
      <c r="J1073" s="115" t="str">
        <f>IF(Stock[[#This Row],[BUYING QUANTITY]]&gt;0,Stock[[#This Row],[BUYING PRICE]]*Stock[[#This Row],[BUYING QUANTITY]]*Stock[[#This Row],[% BUYING FEE]],"")</f>
        <v/>
      </c>
      <c r="K1073" s="89"/>
      <c r="L1073" s="90"/>
      <c r="M1073" s="117" t="str">
        <f>IF(Stock[[#This Row],[BUYING QUANTITY]]&gt;0,Stock[[#This Row],[BUYING PRICE]]*(1+Stock[[#This Row],[% THRESHOLD (RETURN)_1]]),"")</f>
        <v/>
      </c>
      <c r="N1073" s="91"/>
      <c r="O1073" s="117" t="str">
        <f>IF(Stock[[#This Row],[BUYING QUANTITY]]&gt;0,Stock[[#This Row],[BUYING PRICE]]*(1+Stock[[#This Row],[% THRESHOLD (RETURN)_2]]),"")</f>
        <v/>
      </c>
      <c r="P1073" s="91"/>
      <c r="Q1073" s="117" t="str">
        <f>IF(Stock[[#This Row],[BUYING QUANTITY]]&gt;0,Stock[[#This Row],[BUYING PRICE]]*(1+Stock[[#This Row],[% THRESHOLD (LOSS)]]),"")</f>
        <v/>
      </c>
      <c r="R1073" s="105"/>
      <c r="S1073" s="118" t="str">
        <f>IF(Stock[[#This Row],[CASH DIVIDEND]]&gt;0,Stock[[#This Row],[CASH DIVIDEND]]/(Stock[[#This Row],[BUYING PRICE]]*Stock[[#This Row],[BUYING QUANTITY]]),"")</f>
        <v/>
      </c>
      <c r="T1073" s="105"/>
      <c r="U1073" s="79"/>
      <c r="V1073" s="97"/>
      <c r="W1073" s="98"/>
      <c r="X1073" s="168"/>
      <c r="Y1073" s="126" t="str">
        <f>IF(Stock[[#This Row],[SELLING QUANTITY]]&gt;0,Stock[[#This Row],[SELLING PRICE]]*Stock[[#This Row],[SELLING QUANTITY]]*Stock[[#This Row],[% SELLING FEE]]+Stock[[#This Row],[SELLING PRICE]]*Stock[[#This Row],[SELLING QUANTITY]]*$D$12,"")</f>
        <v/>
      </c>
      <c r="Z1073" s="121">
        <f>Stock[[#This Row],[BUYING QUANTITY]]+Stock[[#This Row],[STOCK DIVIDEND]]-Stock[[#This Row],[SELLING QUANTITY]]</f>
        <v>0</v>
      </c>
      <c r="AA10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3" s="121">
        <f ca="1">IF(Stock[[#This Row],[SELLING DATE]]&gt;0,Stock[[#This Row],[SELLING DATE]]-Stock[[#This Row],[BUY DATE]]+1,IF(Stock[[#This Row],[BUY DATE]]=0,0,TODAY()-Stock[[#This Row],[BUY DATE]]+1))</f>
        <v>0</v>
      </c>
      <c r="AC1073" s="122" t="str">
        <f>IFERROR(Stock[[#This Row],[CASH DIVIDEND]]+Stock[[#This Row],[RETURN/(LOSS) FROM TRADING
(auto-fill)]],"")</f>
        <v/>
      </c>
      <c r="AD10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3" s="146" t="str">
        <f ca="1">IFERROR(IF(Stock[[#This Row],[HOLDING DAYS
(auto-fill)]]&lt;365,Stock[[#This Row],[% TOTAL RETURN/(LOSS)
(auto-fill)]]*365/Stock[[#This Row],[HOLDING DAYS
(auto-fill)]],POWER((1+Stock[[#This Row],[% TOTAL RETURN/(LOSS)
(auto-fill)]]),1/(Stock[[#This Row],[HOLDING DAYS
(auto-fill)]]/365))-1),"")</f>
        <v/>
      </c>
      <c r="AF1073" s="81"/>
      <c r="AG1073" s="149" t="str">
        <f>IF(Stock[[#This Row],[STATUS
(auto-fill)]]="HOLDING",Stock[[#This Row],[MARKET PRICE]]-Stock[[#This Row],[BUYING PRICE]],"")</f>
        <v/>
      </c>
      <c r="AH1073" s="143" t="str">
        <f>IFERROR(Stock[[#This Row],[CHANGE
(auto-fill)]]/Stock[[#This Row],[BUYING PRICE]],"")</f>
        <v/>
      </c>
      <c r="AI1073" s="130" t="str">
        <f>IF(Stock[[#This Row],[MARKET PRICE]]&gt;0,Stock[[#This Row],[MARKET PRICE]]*Stock[[#This Row],[REMAINING QUANTITY
(auto-fill)]],"")</f>
        <v/>
      </c>
    </row>
    <row r="1074" spans="2:35">
      <c r="B1074" s="110" t="str">
        <f>IF(AND(Stock[[#This Row],[BUYING QUANTITY]]&gt;0,Stock[[#This Row],[REMAINING QUANTITY
(auto-fill)]]=0),"SOLD OUT",
IF(AND(Stock[[#This Row],[BUYING QUANTITY]]&gt;0,Stock[[#This Row],[REMAINING QUANTITY
(auto-fill)]]&gt;0),"HOLDING",""))</f>
        <v/>
      </c>
      <c r="C1074" s="113">
        <f t="shared" si="16"/>
        <v>1061</v>
      </c>
      <c r="D1074" s="79"/>
      <c r="E1074" s="80"/>
      <c r="F1074" s="162"/>
      <c r="G1074" s="85"/>
      <c r="H1074" s="86"/>
      <c r="I1074" s="164"/>
      <c r="J1074" s="115" t="str">
        <f>IF(Stock[[#This Row],[BUYING QUANTITY]]&gt;0,Stock[[#This Row],[BUYING PRICE]]*Stock[[#This Row],[BUYING QUANTITY]]*Stock[[#This Row],[% BUYING FEE]],"")</f>
        <v/>
      </c>
      <c r="K1074" s="89"/>
      <c r="L1074" s="90"/>
      <c r="M1074" s="117" t="str">
        <f>IF(Stock[[#This Row],[BUYING QUANTITY]]&gt;0,Stock[[#This Row],[BUYING PRICE]]*(1+Stock[[#This Row],[% THRESHOLD (RETURN)_1]]),"")</f>
        <v/>
      </c>
      <c r="N1074" s="91"/>
      <c r="O1074" s="117" t="str">
        <f>IF(Stock[[#This Row],[BUYING QUANTITY]]&gt;0,Stock[[#This Row],[BUYING PRICE]]*(1+Stock[[#This Row],[% THRESHOLD (RETURN)_2]]),"")</f>
        <v/>
      </c>
      <c r="P1074" s="91"/>
      <c r="Q1074" s="117" t="str">
        <f>IF(Stock[[#This Row],[BUYING QUANTITY]]&gt;0,Stock[[#This Row],[BUYING PRICE]]*(1+Stock[[#This Row],[% THRESHOLD (LOSS)]]),"")</f>
        <v/>
      </c>
      <c r="R1074" s="105"/>
      <c r="S1074" s="118" t="str">
        <f>IF(Stock[[#This Row],[CASH DIVIDEND]]&gt;0,Stock[[#This Row],[CASH DIVIDEND]]/(Stock[[#This Row],[BUYING PRICE]]*Stock[[#This Row],[BUYING QUANTITY]]),"")</f>
        <v/>
      </c>
      <c r="T1074" s="105"/>
      <c r="U1074" s="79"/>
      <c r="V1074" s="97"/>
      <c r="W1074" s="98"/>
      <c r="X1074" s="168"/>
      <c r="Y1074" s="126" t="str">
        <f>IF(Stock[[#This Row],[SELLING QUANTITY]]&gt;0,Stock[[#This Row],[SELLING PRICE]]*Stock[[#This Row],[SELLING QUANTITY]]*Stock[[#This Row],[% SELLING FEE]]+Stock[[#This Row],[SELLING PRICE]]*Stock[[#This Row],[SELLING QUANTITY]]*$D$12,"")</f>
        <v/>
      </c>
      <c r="Z1074" s="121">
        <f>Stock[[#This Row],[BUYING QUANTITY]]+Stock[[#This Row],[STOCK DIVIDEND]]-Stock[[#This Row],[SELLING QUANTITY]]</f>
        <v>0</v>
      </c>
      <c r="AA10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4" s="121">
        <f ca="1">IF(Stock[[#This Row],[SELLING DATE]]&gt;0,Stock[[#This Row],[SELLING DATE]]-Stock[[#This Row],[BUY DATE]]+1,IF(Stock[[#This Row],[BUY DATE]]=0,0,TODAY()-Stock[[#This Row],[BUY DATE]]+1))</f>
        <v>0</v>
      </c>
      <c r="AC1074" s="122" t="str">
        <f>IFERROR(Stock[[#This Row],[CASH DIVIDEND]]+Stock[[#This Row],[RETURN/(LOSS) FROM TRADING
(auto-fill)]],"")</f>
        <v/>
      </c>
      <c r="AD10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4" s="146" t="str">
        <f ca="1">IFERROR(IF(Stock[[#This Row],[HOLDING DAYS
(auto-fill)]]&lt;365,Stock[[#This Row],[% TOTAL RETURN/(LOSS)
(auto-fill)]]*365/Stock[[#This Row],[HOLDING DAYS
(auto-fill)]],POWER((1+Stock[[#This Row],[% TOTAL RETURN/(LOSS)
(auto-fill)]]),1/(Stock[[#This Row],[HOLDING DAYS
(auto-fill)]]/365))-1),"")</f>
        <v/>
      </c>
      <c r="AF1074" s="81"/>
      <c r="AG1074" s="149" t="str">
        <f>IF(Stock[[#This Row],[STATUS
(auto-fill)]]="HOLDING",Stock[[#This Row],[MARKET PRICE]]-Stock[[#This Row],[BUYING PRICE]],"")</f>
        <v/>
      </c>
      <c r="AH1074" s="143" t="str">
        <f>IFERROR(Stock[[#This Row],[CHANGE
(auto-fill)]]/Stock[[#This Row],[BUYING PRICE]],"")</f>
        <v/>
      </c>
      <c r="AI1074" s="130" t="str">
        <f>IF(Stock[[#This Row],[MARKET PRICE]]&gt;0,Stock[[#This Row],[MARKET PRICE]]*Stock[[#This Row],[REMAINING QUANTITY
(auto-fill)]],"")</f>
        <v/>
      </c>
    </row>
    <row r="1075" spans="2:35">
      <c r="B1075" s="110" t="str">
        <f>IF(AND(Stock[[#This Row],[BUYING QUANTITY]]&gt;0,Stock[[#This Row],[REMAINING QUANTITY
(auto-fill)]]=0),"SOLD OUT",
IF(AND(Stock[[#This Row],[BUYING QUANTITY]]&gt;0,Stock[[#This Row],[REMAINING QUANTITY
(auto-fill)]]&gt;0),"HOLDING",""))</f>
        <v/>
      </c>
      <c r="C1075" s="113">
        <f t="shared" si="16"/>
        <v>1062</v>
      </c>
      <c r="D1075" s="79"/>
      <c r="E1075" s="80"/>
      <c r="F1075" s="162"/>
      <c r="G1075" s="85"/>
      <c r="H1075" s="86"/>
      <c r="I1075" s="164"/>
      <c r="J1075" s="115" t="str">
        <f>IF(Stock[[#This Row],[BUYING QUANTITY]]&gt;0,Stock[[#This Row],[BUYING PRICE]]*Stock[[#This Row],[BUYING QUANTITY]]*Stock[[#This Row],[% BUYING FEE]],"")</f>
        <v/>
      </c>
      <c r="K1075" s="89"/>
      <c r="L1075" s="90"/>
      <c r="M1075" s="117" t="str">
        <f>IF(Stock[[#This Row],[BUYING QUANTITY]]&gt;0,Stock[[#This Row],[BUYING PRICE]]*(1+Stock[[#This Row],[% THRESHOLD (RETURN)_1]]),"")</f>
        <v/>
      </c>
      <c r="N1075" s="91"/>
      <c r="O1075" s="117" t="str">
        <f>IF(Stock[[#This Row],[BUYING QUANTITY]]&gt;0,Stock[[#This Row],[BUYING PRICE]]*(1+Stock[[#This Row],[% THRESHOLD (RETURN)_2]]),"")</f>
        <v/>
      </c>
      <c r="P1075" s="91"/>
      <c r="Q1075" s="117" t="str">
        <f>IF(Stock[[#This Row],[BUYING QUANTITY]]&gt;0,Stock[[#This Row],[BUYING PRICE]]*(1+Stock[[#This Row],[% THRESHOLD (LOSS)]]),"")</f>
        <v/>
      </c>
      <c r="R1075" s="105"/>
      <c r="S1075" s="118" t="str">
        <f>IF(Stock[[#This Row],[CASH DIVIDEND]]&gt;0,Stock[[#This Row],[CASH DIVIDEND]]/(Stock[[#This Row],[BUYING PRICE]]*Stock[[#This Row],[BUYING QUANTITY]]),"")</f>
        <v/>
      </c>
      <c r="T1075" s="105"/>
      <c r="U1075" s="79"/>
      <c r="V1075" s="97"/>
      <c r="W1075" s="98"/>
      <c r="X1075" s="168"/>
      <c r="Y1075" s="126" t="str">
        <f>IF(Stock[[#This Row],[SELLING QUANTITY]]&gt;0,Stock[[#This Row],[SELLING PRICE]]*Stock[[#This Row],[SELLING QUANTITY]]*Stock[[#This Row],[% SELLING FEE]]+Stock[[#This Row],[SELLING PRICE]]*Stock[[#This Row],[SELLING QUANTITY]]*$D$12,"")</f>
        <v/>
      </c>
      <c r="Z1075" s="121">
        <f>Stock[[#This Row],[BUYING QUANTITY]]+Stock[[#This Row],[STOCK DIVIDEND]]-Stock[[#This Row],[SELLING QUANTITY]]</f>
        <v>0</v>
      </c>
      <c r="AA10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5" s="121">
        <f ca="1">IF(Stock[[#This Row],[SELLING DATE]]&gt;0,Stock[[#This Row],[SELLING DATE]]-Stock[[#This Row],[BUY DATE]]+1,IF(Stock[[#This Row],[BUY DATE]]=0,0,TODAY()-Stock[[#This Row],[BUY DATE]]+1))</f>
        <v>0</v>
      </c>
      <c r="AC1075" s="122" t="str">
        <f>IFERROR(Stock[[#This Row],[CASH DIVIDEND]]+Stock[[#This Row],[RETURN/(LOSS) FROM TRADING
(auto-fill)]],"")</f>
        <v/>
      </c>
      <c r="AD10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5" s="146" t="str">
        <f ca="1">IFERROR(IF(Stock[[#This Row],[HOLDING DAYS
(auto-fill)]]&lt;365,Stock[[#This Row],[% TOTAL RETURN/(LOSS)
(auto-fill)]]*365/Stock[[#This Row],[HOLDING DAYS
(auto-fill)]],POWER((1+Stock[[#This Row],[% TOTAL RETURN/(LOSS)
(auto-fill)]]),1/(Stock[[#This Row],[HOLDING DAYS
(auto-fill)]]/365))-1),"")</f>
        <v/>
      </c>
      <c r="AF1075" s="81"/>
      <c r="AG1075" s="149" t="str">
        <f>IF(Stock[[#This Row],[STATUS
(auto-fill)]]="HOLDING",Stock[[#This Row],[MARKET PRICE]]-Stock[[#This Row],[BUYING PRICE]],"")</f>
        <v/>
      </c>
      <c r="AH1075" s="143" t="str">
        <f>IFERROR(Stock[[#This Row],[CHANGE
(auto-fill)]]/Stock[[#This Row],[BUYING PRICE]],"")</f>
        <v/>
      </c>
      <c r="AI1075" s="130" t="str">
        <f>IF(Stock[[#This Row],[MARKET PRICE]]&gt;0,Stock[[#This Row],[MARKET PRICE]]*Stock[[#This Row],[REMAINING QUANTITY
(auto-fill)]],"")</f>
        <v/>
      </c>
    </row>
    <row r="1076" spans="2:35">
      <c r="B1076" s="110" t="str">
        <f>IF(AND(Stock[[#This Row],[BUYING QUANTITY]]&gt;0,Stock[[#This Row],[REMAINING QUANTITY
(auto-fill)]]=0),"SOLD OUT",
IF(AND(Stock[[#This Row],[BUYING QUANTITY]]&gt;0,Stock[[#This Row],[REMAINING QUANTITY
(auto-fill)]]&gt;0),"HOLDING",""))</f>
        <v/>
      </c>
      <c r="C1076" s="113">
        <f t="shared" si="16"/>
        <v>1063</v>
      </c>
      <c r="D1076" s="79"/>
      <c r="E1076" s="80"/>
      <c r="F1076" s="162"/>
      <c r="G1076" s="85"/>
      <c r="H1076" s="86"/>
      <c r="I1076" s="164"/>
      <c r="J1076" s="115" t="str">
        <f>IF(Stock[[#This Row],[BUYING QUANTITY]]&gt;0,Stock[[#This Row],[BUYING PRICE]]*Stock[[#This Row],[BUYING QUANTITY]]*Stock[[#This Row],[% BUYING FEE]],"")</f>
        <v/>
      </c>
      <c r="K1076" s="89"/>
      <c r="L1076" s="90"/>
      <c r="M1076" s="117" t="str">
        <f>IF(Stock[[#This Row],[BUYING QUANTITY]]&gt;0,Stock[[#This Row],[BUYING PRICE]]*(1+Stock[[#This Row],[% THRESHOLD (RETURN)_1]]),"")</f>
        <v/>
      </c>
      <c r="N1076" s="91"/>
      <c r="O1076" s="117" t="str">
        <f>IF(Stock[[#This Row],[BUYING QUANTITY]]&gt;0,Stock[[#This Row],[BUYING PRICE]]*(1+Stock[[#This Row],[% THRESHOLD (RETURN)_2]]),"")</f>
        <v/>
      </c>
      <c r="P1076" s="91"/>
      <c r="Q1076" s="117" t="str">
        <f>IF(Stock[[#This Row],[BUYING QUANTITY]]&gt;0,Stock[[#This Row],[BUYING PRICE]]*(1+Stock[[#This Row],[% THRESHOLD (LOSS)]]),"")</f>
        <v/>
      </c>
      <c r="R1076" s="105"/>
      <c r="S1076" s="118" t="str">
        <f>IF(Stock[[#This Row],[CASH DIVIDEND]]&gt;0,Stock[[#This Row],[CASH DIVIDEND]]/(Stock[[#This Row],[BUYING PRICE]]*Stock[[#This Row],[BUYING QUANTITY]]),"")</f>
        <v/>
      </c>
      <c r="T1076" s="105"/>
      <c r="U1076" s="79"/>
      <c r="V1076" s="97"/>
      <c r="W1076" s="98"/>
      <c r="X1076" s="168"/>
      <c r="Y1076" s="126" t="str">
        <f>IF(Stock[[#This Row],[SELLING QUANTITY]]&gt;0,Stock[[#This Row],[SELLING PRICE]]*Stock[[#This Row],[SELLING QUANTITY]]*Stock[[#This Row],[% SELLING FEE]]+Stock[[#This Row],[SELLING PRICE]]*Stock[[#This Row],[SELLING QUANTITY]]*$D$12,"")</f>
        <v/>
      </c>
      <c r="Z1076" s="121">
        <f>Stock[[#This Row],[BUYING QUANTITY]]+Stock[[#This Row],[STOCK DIVIDEND]]-Stock[[#This Row],[SELLING QUANTITY]]</f>
        <v>0</v>
      </c>
      <c r="AA10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6" s="121">
        <f ca="1">IF(Stock[[#This Row],[SELLING DATE]]&gt;0,Stock[[#This Row],[SELLING DATE]]-Stock[[#This Row],[BUY DATE]]+1,IF(Stock[[#This Row],[BUY DATE]]=0,0,TODAY()-Stock[[#This Row],[BUY DATE]]+1))</f>
        <v>0</v>
      </c>
      <c r="AC1076" s="122" t="str">
        <f>IFERROR(Stock[[#This Row],[CASH DIVIDEND]]+Stock[[#This Row],[RETURN/(LOSS) FROM TRADING
(auto-fill)]],"")</f>
        <v/>
      </c>
      <c r="AD10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6" s="146" t="str">
        <f ca="1">IFERROR(IF(Stock[[#This Row],[HOLDING DAYS
(auto-fill)]]&lt;365,Stock[[#This Row],[% TOTAL RETURN/(LOSS)
(auto-fill)]]*365/Stock[[#This Row],[HOLDING DAYS
(auto-fill)]],POWER((1+Stock[[#This Row],[% TOTAL RETURN/(LOSS)
(auto-fill)]]),1/(Stock[[#This Row],[HOLDING DAYS
(auto-fill)]]/365))-1),"")</f>
        <v/>
      </c>
      <c r="AF1076" s="81"/>
      <c r="AG1076" s="149" t="str">
        <f>IF(Stock[[#This Row],[STATUS
(auto-fill)]]="HOLDING",Stock[[#This Row],[MARKET PRICE]]-Stock[[#This Row],[BUYING PRICE]],"")</f>
        <v/>
      </c>
      <c r="AH1076" s="143" t="str">
        <f>IFERROR(Stock[[#This Row],[CHANGE
(auto-fill)]]/Stock[[#This Row],[BUYING PRICE]],"")</f>
        <v/>
      </c>
      <c r="AI1076" s="130" t="str">
        <f>IF(Stock[[#This Row],[MARKET PRICE]]&gt;0,Stock[[#This Row],[MARKET PRICE]]*Stock[[#This Row],[REMAINING QUANTITY
(auto-fill)]],"")</f>
        <v/>
      </c>
    </row>
    <row r="1077" spans="2:35">
      <c r="B1077" s="110" t="str">
        <f>IF(AND(Stock[[#This Row],[BUYING QUANTITY]]&gt;0,Stock[[#This Row],[REMAINING QUANTITY
(auto-fill)]]=0),"SOLD OUT",
IF(AND(Stock[[#This Row],[BUYING QUANTITY]]&gt;0,Stock[[#This Row],[REMAINING QUANTITY
(auto-fill)]]&gt;0),"HOLDING",""))</f>
        <v/>
      </c>
      <c r="C1077" s="113">
        <f t="shared" si="16"/>
        <v>1064</v>
      </c>
      <c r="D1077" s="79"/>
      <c r="E1077" s="80"/>
      <c r="F1077" s="162"/>
      <c r="G1077" s="85"/>
      <c r="H1077" s="86"/>
      <c r="I1077" s="164"/>
      <c r="J1077" s="115" t="str">
        <f>IF(Stock[[#This Row],[BUYING QUANTITY]]&gt;0,Stock[[#This Row],[BUYING PRICE]]*Stock[[#This Row],[BUYING QUANTITY]]*Stock[[#This Row],[% BUYING FEE]],"")</f>
        <v/>
      </c>
      <c r="K1077" s="89"/>
      <c r="L1077" s="90"/>
      <c r="M1077" s="117" t="str">
        <f>IF(Stock[[#This Row],[BUYING QUANTITY]]&gt;0,Stock[[#This Row],[BUYING PRICE]]*(1+Stock[[#This Row],[% THRESHOLD (RETURN)_1]]),"")</f>
        <v/>
      </c>
      <c r="N1077" s="91"/>
      <c r="O1077" s="117" t="str">
        <f>IF(Stock[[#This Row],[BUYING QUANTITY]]&gt;0,Stock[[#This Row],[BUYING PRICE]]*(1+Stock[[#This Row],[% THRESHOLD (RETURN)_2]]),"")</f>
        <v/>
      </c>
      <c r="P1077" s="91"/>
      <c r="Q1077" s="117" t="str">
        <f>IF(Stock[[#This Row],[BUYING QUANTITY]]&gt;0,Stock[[#This Row],[BUYING PRICE]]*(1+Stock[[#This Row],[% THRESHOLD (LOSS)]]),"")</f>
        <v/>
      </c>
      <c r="R1077" s="105"/>
      <c r="S1077" s="118" t="str">
        <f>IF(Stock[[#This Row],[CASH DIVIDEND]]&gt;0,Stock[[#This Row],[CASH DIVIDEND]]/(Stock[[#This Row],[BUYING PRICE]]*Stock[[#This Row],[BUYING QUANTITY]]),"")</f>
        <v/>
      </c>
      <c r="T1077" s="105"/>
      <c r="U1077" s="79"/>
      <c r="V1077" s="97"/>
      <c r="W1077" s="98"/>
      <c r="X1077" s="168"/>
      <c r="Y1077" s="126" t="str">
        <f>IF(Stock[[#This Row],[SELLING QUANTITY]]&gt;0,Stock[[#This Row],[SELLING PRICE]]*Stock[[#This Row],[SELLING QUANTITY]]*Stock[[#This Row],[% SELLING FEE]]+Stock[[#This Row],[SELLING PRICE]]*Stock[[#This Row],[SELLING QUANTITY]]*$D$12,"")</f>
        <v/>
      </c>
      <c r="Z1077" s="121">
        <f>Stock[[#This Row],[BUYING QUANTITY]]+Stock[[#This Row],[STOCK DIVIDEND]]-Stock[[#This Row],[SELLING QUANTITY]]</f>
        <v>0</v>
      </c>
      <c r="AA10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7" s="121">
        <f ca="1">IF(Stock[[#This Row],[SELLING DATE]]&gt;0,Stock[[#This Row],[SELLING DATE]]-Stock[[#This Row],[BUY DATE]]+1,IF(Stock[[#This Row],[BUY DATE]]=0,0,TODAY()-Stock[[#This Row],[BUY DATE]]+1))</f>
        <v>0</v>
      </c>
      <c r="AC1077" s="122" t="str">
        <f>IFERROR(Stock[[#This Row],[CASH DIVIDEND]]+Stock[[#This Row],[RETURN/(LOSS) FROM TRADING
(auto-fill)]],"")</f>
        <v/>
      </c>
      <c r="AD10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7" s="146" t="str">
        <f ca="1">IFERROR(IF(Stock[[#This Row],[HOLDING DAYS
(auto-fill)]]&lt;365,Stock[[#This Row],[% TOTAL RETURN/(LOSS)
(auto-fill)]]*365/Stock[[#This Row],[HOLDING DAYS
(auto-fill)]],POWER((1+Stock[[#This Row],[% TOTAL RETURN/(LOSS)
(auto-fill)]]),1/(Stock[[#This Row],[HOLDING DAYS
(auto-fill)]]/365))-1),"")</f>
        <v/>
      </c>
      <c r="AF1077" s="81"/>
      <c r="AG1077" s="149" t="str">
        <f>IF(Stock[[#This Row],[STATUS
(auto-fill)]]="HOLDING",Stock[[#This Row],[MARKET PRICE]]-Stock[[#This Row],[BUYING PRICE]],"")</f>
        <v/>
      </c>
      <c r="AH1077" s="143" t="str">
        <f>IFERROR(Stock[[#This Row],[CHANGE
(auto-fill)]]/Stock[[#This Row],[BUYING PRICE]],"")</f>
        <v/>
      </c>
      <c r="AI1077" s="130" t="str">
        <f>IF(Stock[[#This Row],[MARKET PRICE]]&gt;0,Stock[[#This Row],[MARKET PRICE]]*Stock[[#This Row],[REMAINING QUANTITY
(auto-fill)]],"")</f>
        <v/>
      </c>
    </row>
    <row r="1078" spans="2:35">
      <c r="B1078" s="110" t="str">
        <f>IF(AND(Stock[[#This Row],[BUYING QUANTITY]]&gt;0,Stock[[#This Row],[REMAINING QUANTITY
(auto-fill)]]=0),"SOLD OUT",
IF(AND(Stock[[#This Row],[BUYING QUANTITY]]&gt;0,Stock[[#This Row],[REMAINING QUANTITY
(auto-fill)]]&gt;0),"HOLDING",""))</f>
        <v/>
      </c>
      <c r="C1078" s="113">
        <f t="shared" si="16"/>
        <v>1065</v>
      </c>
      <c r="D1078" s="79"/>
      <c r="E1078" s="80"/>
      <c r="F1078" s="162"/>
      <c r="G1078" s="85"/>
      <c r="H1078" s="86"/>
      <c r="I1078" s="164"/>
      <c r="J1078" s="115" t="str">
        <f>IF(Stock[[#This Row],[BUYING QUANTITY]]&gt;0,Stock[[#This Row],[BUYING PRICE]]*Stock[[#This Row],[BUYING QUANTITY]]*Stock[[#This Row],[% BUYING FEE]],"")</f>
        <v/>
      </c>
      <c r="K1078" s="89"/>
      <c r="L1078" s="90"/>
      <c r="M1078" s="117" t="str">
        <f>IF(Stock[[#This Row],[BUYING QUANTITY]]&gt;0,Stock[[#This Row],[BUYING PRICE]]*(1+Stock[[#This Row],[% THRESHOLD (RETURN)_1]]),"")</f>
        <v/>
      </c>
      <c r="N1078" s="91"/>
      <c r="O1078" s="117" t="str">
        <f>IF(Stock[[#This Row],[BUYING QUANTITY]]&gt;0,Stock[[#This Row],[BUYING PRICE]]*(1+Stock[[#This Row],[% THRESHOLD (RETURN)_2]]),"")</f>
        <v/>
      </c>
      <c r="P1078" s="91"/>
      <c r="Q1078" s="117" t="str">
        <f>IF(Stock[[#This Row],[BUYING QUANTITY]]&gt;0,Stock[[#This Row],[BUYING PRICE]]*(1+Stock[[#This Row],[% THRESHOLD (LOSS)]]),"")</f>
        <v/>
      </c>
      <c r="R1078" s="105"/>
      <c r="S1078" s="118" t="str">
        <f>IF(Stock[[#This Row],[CASH DIVIDEND]]&gt;0,Stock[[#This Row],[CASH DIVIDEND]]/(Stock[[#This Row],[BUYING PRICE]]*Stock[[#This Row],[BUYING QUANTITY]]),"")</f>
        <v/>
      </c>
      <c r="T1078" s="105"/>
      <c r="U1078" s="79"/>
      <c r="V1078" s="97"/>
      <c r="W1078" s="98"/>
      <c r="X1078" s="168"/>
      <c r="Y1078" s="126" t="str">
        <f>IF(Stock[[#This Row],[SELLING QUANTITY]]&gt;0,Stock[[#This Row],[SELLING PRICE]]*Stock[[#This Row],[SELLING QUANTITY]]*Stock[[#This Row],[% SELLING FEE]]+Stock[[#This Row],[SELLING PRICE]]*Stock[[#This Row],[SELLING QUANTITY]]*$D$12,"")</f>
        <v/>
      </c>
      <c r="Z1078" s="121">
        <f>Stock[[#This Row],[BUYING QUANTITY]]+Stock[[#This Row],[STOCK DIVIDEND]]-Stock[[#This Row],[SELLING QUANTITY]]</f>
        <v>0</v>
      </c>
      <c r="AA10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8" s="121">
        <f ca="1">IF(Stock[[#This Row],[SELLING DATE]]&gt;0,Stock[[#This Row],[SELLING DATE]]-Stock[[#This Row],[BUY DATE]]+1,IF(Stock[[#This Row],[BUY DATE]]=0,0,TODAY()-Stock[[#This Row],[BUY DATE]]+1))</f>
        <v>0</v>
      </c>
      <c r="AC1078" s="122" t="str">
        <f>IFERROR(Stock[[#This Row],[CASH DIVIDEND]]+Stock[[#This Row],[RETURN/(LOSS) FROM TRADING
(auto-fill)]],"")</f>
        <v/>
      </c>
      <c r="AD10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8" s="146" t="str">
        <f ca="1">IFERROR(IF(Stock[[#This Row],[HOLDING DAYS
(auto-fill)]]&lt;365,Stock[[#This Row],[% TOTAL RETURN/(LOSS)
(auto-fill)]]*365/Stock[[#This Row],[HOLDING DAYS
(auto-fill)]],POWER((1+Stock[[#This Row],[% TOTAL RETURN/(LOSS)
(auto-fill)]]),1/(Stock[[#This Row],[HOLDING DAYS
(auto-fill)]]/365))-1),"")</f>
        <v/>
      </c>
      <c r="AF1078" s="81"/>
      <c r="AG1078" s="149" t="str">
        <f>IF(Stock[[#This Row],[STATUS
(auto-fill)]]="HOLDING",Stock[[#This Row],[MARKET PRICE]]-Stock[[#This Row],[BUYING PRICE]],"")</f>
        <v/>
      </c>
      <c r="AH1078" s="143" t="str">
        <f>IFERROR(Stock[[#This Row],[CHANGE
(auto-fill)]]/Stock[[#This Row],[BUYING PRICE]],"")</f>
        <v/>
      </c>
      <c r="AI1078" s="130" t="str">
        <f>IF(Stock[[#This Row],[MARKET PRICE]]&gt;0,Stock[[#This Row],[MARKET PRICE]]*Stock[[#This Row],[REMAINING QUANTITY
(auto-fill)]],"")</f>
        <v/>
      </c>
    </row>
    <row r="1079" spans="2:35">
      <c r="B1079" s="110" t="str">
        <f>IF(AND(Stock[[#This Row],[BUYING QUANTITY]]&gt;0,Stock[[#This Row],[REMAINING QUANTITY
(auto-fill)]]=0),"SOLD OUT",
IF(AND(Stock[[#This Row],[BUYING QUANTITY]]&gt;0,Stock[[#This Row],[REMAINING QUANTITY
(auto-fill)]]&gt;0),"HOLDING",""))</f>
        <v/>
      </c>
      <c r="C1079" s="113">
        <f t="shared" si="16"/>
        <v>1066</v>
      </c>
      <c r="D1079" s="79"/>
      <c r="E1079" s="80"/>
      <c r="F1079" s="162"/>
      <c r="G1079" s="85"/>
      <c r="H1079" s="86"/>
      <c r="I1079" s="164"/>
      <c r="J1079" s="115" t="str">
        <f>IF(Stock[[#This Row],[BUYING QUANTITY]]&gt;0,Stock[[#This Row],[BUYING PRICE]]*Stock[[#This Row],[BUYING QUANTITY]]*Stock[[#This Row],[% BUYING FEE]],"")</f>
        <v/>
      </c>
      <c r="K1079" s="89"/>
      <c r="L1079" s="90"/>
      <c r="M1079" s="117" t="str">
        <f>IF(Stock[[#This Row],[BUYING QUANTITY]]&gt;0,Stock[[#This Row],[BUYING PRICE]]*(1+Stock[[#This Row],[% THRESHOLD (RETURN)_1]]),"")</f>
        <v/>
      </c>
      <c r="N1079" s="91"/>
      <c r="O1079" s="117" t="str">
        <f>IF(Stock[[#This Row],[BUYING QUANTITY]]&gt;0,Stock[[#This Row],[BUYING PRICE]]*(1+Stock[[#This Row],[% THRESHOLD (RETURN)_2]]),"")</f>
        <v/>
      </c>
      <c r="P1079" s="91"/>
      <c r="Q1079" s="117" t="str">
        <f>IF(Stock[[#This Row],[BUYING QUANTITY]]&gt;0,Stock[[#This Row],[BUYING PRICE]]*(1+Stock[[#This Row],[% THRESHOLD (LOSS)]]),"")</f>
        <v/>
      </c>
      <c r="R1079" s="105"/>
      <c r="S1079" s="118" t="str">
        <f>IF(Stock[[#This Row],[CASH DIVIDEND]]&gt;0,Stock[[#This Row],[CASH DIVIDEND]]/(Stock[[#This Row],[BUYING PRICE]]*Stock[[#This Row],[BUYING QUANTITY]]),"")</f>
        <v/>
      </c>
      <c r="T1079" s="105"/>
      <c r="U1079" s="79"/>
      <c r="V1079" s="97"/>
      <c r="W1079" s="98"/>
      <c r="X1079" s="168"/>
      <c r="Y1079" s="126" t="str">
        <f>IF(Stock[[#This Row],[SELLING QUANTITY]]&gt;0,Stock[[#This Row],[SELLING PRICE]]*Stock[[#This Row],[SELLING QUANTITY]]*Stock[[#This Row],[% SELLING FEE]]+Stock[[#This Row],[SELLING PRICE]]*Stock[[#This Row],[SELLING QUANTITY]]*$D$12,"")</f>
        <v/>
      </c>
      <c r="Z1079" s="121">
        <f>Stock[[#This Row],[BUYING QUANTITY]]+Stock[[#This Row],[STOCK DIVIDEND]]-Stock[[#This Row],[SELLING QUANTITY]]</f>
        <v>0</v>
      </c>
      <c r="AA10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79" s="121">
        <f ca="1">IF(Stock[[#This Row],[SELLING DATE]]&gt;0,Stock[[#This Row],[SELLING DATE]]-Stock[[#This Row],[BUY DATE]]+1,IF(Stock[[#This Row],[BUY DATE]]=0,0,TODAY()-Stock[[#This Row],[BUY DATE]]+1))</f>
        <v>0</v>
      </c>
      <c r="AC1079" s="122" t="str">
        <f>IFERROR(Stock[[#This Row],[CASH DIVIDEND]]+Stock[[#This Row],[RETURN/(LOSS) FROM TRADING
(auto-fill)]],"")</f>
        <v/>
      </c>
      <c r="AD10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79" s="146" t="str">
        <f ca="1">IFERROR(IF(Stock[[#This Row],[HOLDING DAYS
(auto-fill)]]&lt;365,Stock[[#This Row],[% TOTAL RETURN/(LOSS)
(auto-fill)]]*365/Stock[[#This Row],[HOLDING DAYS
(auto-fill)]],POWER((1+Stock[[#This Row],[% TOTAL RETURN/(LOSS)
(auto-fill)]]),1/(Stock[[#This Row],[HOLDING DAYS
(auto-fill)]]/365))-1),"")</f>
        <v/>
      </c>
      <c r="AF1079" s="81"/>
      <c r="AG1079" s="149" t="str">
        <f>IF(Stock[[#This Row],[STATUS
(auto-fill)]]="HOLDING",Stock[[#This Row],[MARKET PRICE]]-Stock[[#This Row],[BUYING PRICE]],"")</f>
        <v/>
      </c>
      <c r="AH1079" s="143" t="str">
        <f>IFERROR(Stock[[#This Row],[CHANGE
(auto-fill)]]/Stock[[#This Row],[BUYING PRICE]],"")</f>
        <v/>
      </c>
      <c r="AI1079" s="130" t="str">
        <f>IF(Stock[[#This Row],[MARKET PRICE]]&gt;0,Stock[[#This Row],[MARKET PRICE]]*Stock[[#This Row],[REMAINING QUANTITY
(auto-fill)]],"")</f>
        <v/>
      </c>
    </row>
    <row r="1080" spans="2:35">
      <c r="B1080" s="110" t="str">
        <f>IF(AND(Stock[[#This Row],[BUYING QUANTITY]]&gt;0,Stock[[#This Row],[REMAINING QUANTITY
(auto-fill)]]=0),"SOLD OUT",
IF(AND(Stock[[#This Row],[BUYING QUANTITY]]&gt;0,Stock[[#This Row],[REMAINING QUANTITY
(auto-fill)]]&gt;0),"HOLDING",""))</f>
        <v/>
      </c>
      <c r="C1080" s="113">
        <f t="shared" si="16"/>
        <v>1067</v>
      </c>
      <c r="D1080" s="79"/>
      <c r="E1080" s="80"/>
      <c r="F1080" s="162"/>
      <c r="G1080" s="85"/>
      <c r="H1080" s="86"/>
      <c r="I1080" s="164"/>
      <c r="J1080" s="115" t="str">
        <f>IF(Stock[[#This Row],[BUYING QUANTITY]]&gt;0,Stock[[#This Row],[BUYING PRICE]]*Stock[[#This Row],[BUYING QUANTITY]]*Stock[[#This Row],[% BUYING FEE]],"")</f>
        <v/>
      </c>
      <c r="K1080" s="89"/>
      <c r="L1080" s="90"/>
      <c r="M1080" s="117" t="str">
        <f>IF(Stock[[#This Row],[BUYING QUANTITY]]&gt;0,Stock[[#This Row],[BUYING PRICE]]*(1+Stock[[#This Row],[% THRESHOLD (RETURN)_1]]),"")</f>
        <v/>
      </c>
      <c r="N1080" s="91"/>
      <c r="O1080" s="117" t="str">
        <f>IF(Stock[[#This Row],[BUYING QUANTITY]]&gt;0,Stock[[#This Row],[BUYING PRICE]]*(1+Stock[[#This Row],[% THRESHOLD (RETURN)_2]]),"")</f>
        <v/>
      </c>
      <c r="P1080" s="91"/>
      <c r="Q1080" s="117" t="str">
        <f>IF(Stock[[#This Row],[BUYING QUANTITY]]&gt;0,Stock[[#This Row],[BUYING PRICE]]*(1+Stock[[#This Row],[% THRESHOLD (LOSS)]]),"")</f>
        <v/>
      </c>
      <c r="R1080" s="105"/>
      <c r="S1080" s="118" t="str">
        <f>IF(Stock[[#This Row],[CASH DIVIDEND]]&gt;0,Stock[[#This Row],[CASH DIVIDEND]]/(Stock[[#This Row],[BUYING PRICE]]*Stock[[#This Row],[BUYING QUANTITY]]),"")</f>
        <v/>
      </c>
      <c r="T1080" s="105"/>
      <c r="U1080" s="79"/>
      <c r="V1080" s="97"/>
      <c r="W1080" s="98"/>
      <c r="X1080" s="168"/>
      <c r="Y1080" s="126" t="str">
        <f>IF(Stock[[#This Row],[SELLING QUANTITY]]&gt;0,Stock[[#This Row],[SELLING PRICE]]*Stock[[#This Row],[SELLING QUANTITY]]*Stock[[#This Row],[% SELLING FEE]]+Stock[[#This Row],[SELLING PRICE]]*Stock[[#This Row],[SELLING QUANTITY]]*$D$12,"")</f>
        <v/>
      </c>
      <c r="Z1080" s="121">
        <f>Stock[[#This Row],[BUYING QUANTITY]]+Stock[[#This Row],[STOCK DIVIDEND]]-Stock[[#This Row],[SELLING QUANTITY]]</f>
        <v>0</v>
      </c>
      <c r="AA10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0" s="121">
        <f ca="1">IF(Stock[[#This Row],[SELLING DATE]]&gt;0,Stock[[#This Row],[SELLING DATE]]-Stock[[#This Row],[BUY DATE]]+1,IF(Stock[[#This Row],[BUY DATE]]=0,0,TODAY()-Stock[[#This Row],[BUY DATE]]+1))</f>
        <v>0</v>
      </c>
      <c r="AC1080" s="122" t="str">
        <f>IFERROR(Stock[[#This Row],[CASH DIVIDEND]]+Stock[[#This Row],[RETURN/(LOSS) FROM TRADING
(auto-fill)]],"")</f>
        <v/>
      </c>
      <c r="AD10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0" s="146" t="str">
        <f ca="1">IFERROR(IF(Stock[[#This Row],[HOLDING DAYS
(auto-fill)]]&lt;365,Stock[[#This Row],[% TOTAL RETURN/(LOSS)
(auto-fill)]]*365/Stock[[#This Row],[HOLDING DAYS
(auto-fill)]],POWER((1+Stock[[#This Row],[% TOTAL RETURN/(LOSS)
(auto-fill)]]),1/(Stock[[#This Row],[HOLDING DAYS
(auto-fill)]]/365))-1),"")</f>
        <v/>
      </c>
      <c r="AF1080" s="81"/>
      <c r="AG1080" s="149" t="str">
        <f>IF(Stock[[#This Row],[STATUS
(auto-fill)]]="HOLDING",Stock[[#This Row],[MARKET PRICE]]-Stock[[#This Row],[BUYING PRICE]],"")</f>
        <v/>
      </c>
      <c r="AH1080" s="143" t="str">
        <f>IFERROR(Stock[[#This Row],[CHANGE
(auto-fill)]]/Stock[[#This Row],[BUYING PRICE]],"")</f>
        <v/>
      </c>
      <c r="AI1080" s="130" t="str">
        <f>IF(Stock[[#This Row],[MARKET PRICE]]&gt;0,Stock[[#This Row],[MARKET PRICE]]*Stock[[#This Row],[REMAINING QUANTITY
(auto-fill)]],"")</f>
        <v/>
      </c>
    </row>
    <row r="1081" spans="2:35">
      <c r="B1081" s="110" t="str">
        <f>IF(AND(Stock[[#This Row],[BUYING QUANTITY]]&gt;0,Stock[[#This Row],[REMAINING QUANTITY
(auto-fill)]]=0),"SOLD OUT",
IF(AND(Stock[[#This Row],[BUYING QUANTITY]]&gt;0,Stock[[#This Row],[REMAINING QUANTITY
(auto-fill)]]&gt;0),"HOLDING",""))</f>
        <v/>
      </c>
      <c r="C1081" s="113">
        <f t="shared" si="16"/>
        <v>1068</v>
      </c>
      <c r="D1081" s="79"/>
      <c r="E1081" s="80"/>
      <c r="F1081" s="162"/>
      <c r="G1081" s="85"/>
      <c r="H1081" s="86"/>
      <c r="I1081" s="164"/>
      <c r="J1081" s="115" t="str">
        <f>IF(Stock[[#This Row],[BUYING QUANTITY]]&gt;0,Stock[[#This Row],[BUYING PRICE]]*Stock[[#This Row],[BUYING QUANTITY]]*Stock[[#This Row],[% BUYING FEE]],"")</f>
        <v/>
      </c>
      <c r="K1081" s="89"/>
      <c r="L1081" s="90"/>
      <c r="M1081" s="117" t="str">
        <f>IF(Stock[[#This Row],[BUYING QUANTITY]]&gt;0,Stock[[#This Row],[BUYING PRICE]]*(1+Stock[[#This Row],[% THRESHOLD (RETURN)_1]]),"")</f>
        <v/>
      </c>
      <c r="N1081" s="91"/>
      <c r="O1081" s="117" t="str">
        <f>IF(Stock[[#This Row],[BUYING QUANTITY]]&gt;0,Stock[[#This Row],[BUYING PRICE]]*(1+Stock[[#This Row],[% THRESHOLD (RETURN)_2]]),"")</f>
        <v/>
      </c>
      <c r="P1081" s="91"/>
      <c r="Q1081" s="117" t="str">
        <f>IF(Stock[[#This Row],[BUYING QUANTITY]]&gt;0,Stock[[#This Row],[BUYING PRICE]]*(1+Stock[[#This Row],[% THRESHOLD (LOSS)]]),"")</f>
        <v/>
      </c>
      <c r="R1081" s="105"/>
      <c r="S1081" s="118" t="str">
        <f>IF(Stock[[#This Row],[CASH DIVIDEND]]&gt;0,Stock[[#This Row],[CASH DIVIDEND]]/(Stock[[#This Row],[BUYING PRICE]]*Stock[[#This Row],[BUYING QUANTITY]]),"")</f>
        <v/>
      </c>
      <c r="T1081" s="105"/>
      <c r="U1081" s="79"/>
      <c r="V1081" s="97"/>
      <c r="W1081" s="98"/>
      <c r="X1081" s="168"/>
      <c r="Y1081" s="126" t="str">
        <f>IF(Stock[[#This Row],[SELLING QUANTITY]]&gt;0,Stock[[#This Row],[SELLING PRICE]]*Stock[[#This Row],[SELLING QUANTITY]]*Stock[[#This Row],[% SELLING FEE]]+Stock[[#This Row],[SELLING PRICE]]*Stock[[#This Row],[SELLING QUANTITY]]*$D$12,"")</f>
        <v/>
      </c>
      <c r="Z1081" s="121">
        <f>Stock[[#This Row],[BUYING QUANTITY]]+Stock[[#This Row],[STOCK DIVIDEND]]-Stock[[#This Row],[SELLING QUANTITY]]</f>
        <v>0</v>
      </c>
      <c r="AA10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1" s="121">
        <f ca="1">IF(Stock[[#This Row],[SELLING DATE]]&gt;0,Stock[[#This Row],[SELLING DATE]]-Stock[[#This Row],[BUY DATE]]+1,IF(Stock[[#This Row],[BUY DATE]]=0,0,TODAY()-Stock[[#This Row],[BUY DATE]]+1))</f>
        <v>0</v>
      </c>
      <c r="AC1081" s="122" t="str">
        <f>IFERROR(Stock[[#This Row],[CASH DIVIDEND]]+Stock[[#This Row],[RETURN/(LOSS) FROM TRADING
(auto-fill)]],"")</f>
        <v/>
      </c>
      <c r="AD10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1" s="146" t="str">
        <f ca="1">IFERROR(IF(Stock[[#This Row],[HOLDING DAYS
(auto-fill)]]&lt;365,Stock[[#This Row],[% TOTAL RETURN/(LOSS)
(auto-fill)]]*365/Stock[[#This Row],[HOLDING DAYS
(auto-fill)]],POWER((1+Stock[[#This Row],[% TOTAL RETURN/(LOSS)
(auto-fill)]]),1/(Stock[[#This Row],[HOLDING DAYS
(auto-fill)]]/365))-1),"")</f>
        <v/>
      </c>
      <c r="AF1081" s="81"/>
      <c r="AG1081" s="149" t="str">
        <f>IF(Stock[[#This Row],[STATUS
(auto-fill)]]="HOLDING",Stock[[#This Row],[MARKET PRICE]]-Stock[[#This Row],[BUYING PRICE]],"")</f>
        <v/>
      </c>
      <c r="AH1081" s="143" t="str">
        <f>IFERROR(Stock[[#This Row],[CHANGE
(auto-fill)]]/Stock[[#This Row],[BUYING PRICE]],"")</f>
        <v/>
      </c>
      <c r="AI1081" s="130" t="str">
        <f>IF(Stock[[#This Row],[MARKET PRICE]]&gt;0,Stock[[#This Row],[MARKET PRICE]]*Stock[[#This Row],[REMAINING QUANTITY
(auto-fill)]],"")</f>
        <v/>
      </c>
    </row>
    <row r="1082" spans="2:35">
      <c r="B1082" s="110" t="str">
        <f>IF(AND(Stock[[#This Row],[BUYING QUANTITY]]&gt;0,Stock[[#This Row],[REMAINING QUANTITY
(auto-fill)]]=0),"SOLD OUT",
IF(AND(Stock[[#This Row],[BUYING QUANTITY]]&gt;0,Stock[[#This Row],[REMAINING QUANTITY
(auto-fill)]]&gt;0),"HOLDING",""))</f>
        <v/>
      </c>
      <c r="C1082" s="113">
        <f t="shared" si="16"/>
        <v>1069</v>
      </c>
      <c r="D1082" s="79"/>
      <c r="E1082" s="80"/>
      <c r="F1082" s="162"/>
      <c r="G1082" s="85"/>
      <c r="H1082" s="86"/>
      <c r="I1082" s="164"/>
      <c r="J1082" s="115" t="str">
        <f>IF(Stock[[#This Row],[BUYING QUANTITY]]&gt;0,Stock[[#This Row],[BUYING PRICE]]*Stock[[#This Row],[BUYING QUANTITY]]*Stock[[#This Row],[% BUYING FEE]],"")</f>
        <v/>
      </c>
      <c r="K1082" s="89"/>
      <c r="L1082" s="90"/>
      <c r="M1082" s="117" t="str">
        <f>IF(Stock[[#This Row],[BUYING QUANTITY]]&gt;0,Stock[[#This Row],[BUYING PRICE]]*(1+Stock[[#This Row],[% THRESHOLD (RETURN)_1]]),"")</f>
        <v/>
      </c>
      <c r="N1082" s="91"/>
      <c r="O1082" s="117" t="str">
        <f>IF(Stock[[#This Row],[BUYING QUANTITY]]&gt;0,Stock[[#This Row],[BUYING PRICE]]*(1+Stock[[#This Row],[% THRESHOLD (RETURN)_2]]),"")</f>
        <v/>
      </c>
      <c r="P1082" s="91"/>
      <c r="Q1082" s="117" t="str">
        <f>IF(Stock[[#This Row],[BUYING QUANTITY]]&gt;0,Stock[[#This Row],[BUYING PRICE]]*(1+Stock[[#This Row],[% THRESHOLD (LOSS)]]),"")</f>
        <v/>
      </c>
      <c r="R1082" s="105"/>
      <c r="S1082" s="118" t="str">
        <f>IF(Stock[[#This Row],[CASH DIVIDEND]]&gt;0,Stock[[#This Row],[CASH DIVIDEND]]/(Stock[[#This Row],[BUYING PRICE]]*Stock[[#This Row],[BUYING QUANTITY]]),"")</f>
        <v/>
      </c>
      <c r="T1082" s="105"/>
      <c r="U1082" s="79"/>
      <c r="V1082" s="97"/>
      <c r="W1082" s="98"/>
      <c r="X1082" s="168"/>
      <c r="Y1082" s="126" t="str">
        <f>IF(Stock[[#This Row],[SELLING QUANTITY]]&gt;0,Stock[[#This Row],[SELLING PRICE]]*Stock[[#This Row],[SELLING QUANTITY]]*Stock[[#This Row],[% SELLING FEE]]+Stock[[#This Row],[SELLING PRICE]]*Stock[[#This Row],[SELLING QUANTITY]]*$D$12,"")</f>
        <v/>
      </c>
      <c r="Z1082" s="121">
        <f>Stock[[#This Row],[BUYING QUANTITY]]+Stock[[#This Row],[STOCK DIVIDEND]]-Stock[[#This Row],[SELLING QUANTITY]]</f>
        <v>0</v>
      </c>
      <c r="AA10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2" s="121">
        <f ca="1">IF(Stock[[#This Row],[SELLING DATE]]&gt;0,Stock[[#This Row],[SELLING DATE]]-Stock[[#This Row],[BUY DATE]]+1,IF(Stock[[#This Row],[BUY DATE]]=0,0,TODAY()-Stock[[#This Row],[BUY DATE]]+1))</f>
        <v>0</v>
      </c>
      <c r="AC1082" s="122" t="str">
        <f>IFERROR(Stock[[#This Row],[CASH DIVIDEND]]+Stock[[#This Row],[RETURN/(LOSS) FROM TRADING
(auto-fill)]],"")</f>
        <v/>
      </c>
      <c r="AD10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2" s="146" t="str">
        <f ca="1">IFERROR(IF(Stock[[#This Row],[HOLDING DAYS
(auto-fill)]]&lt;365,Stock[[#This Row],[% TOTAL RETURN/(LOSS)
(auto-fill)]]*365/Stock[[#This Row],[HOLDING DAYS
(auto-fill)]],POWER((1+Stock[[#This Row],[% TOTAL RETURN/(LOSS)
(auto-fill)]]),1/(Stock[[#This Row],[HOLDING DAYS
(auto-fill)]]/365))-1),"")</f>
        <v/>
      </c>
      <c r="AF1082" s="81"/>
      <c r="AG1082" s="149" t="str">
        <f>IF(Stock[[#This Row],[STATUS
(auto-fill)]]="HOLDING",Stock[[#This Row],[MARKET PRICE]]-Stock[[#This Row],[BUYING PRICE]],"")</f>
        <v/>
      </c>
      <c r="AH1082" s="143" t="str">
        <f>IFERROR(Stock[[#This Row],[CHANGE
(auto-fill)]]/Stock[[#This Row],[BUYING PRICE]],"")</f>
        <v/>
      </c>
      <c r="AI1082" s="130" t="str">
        <f>IF(Stock[[#This Row],[MARKET PRICE]]&gt;0,Stock[[#This Row],[MARKET PRICE]]*Stock[[#This Row],[REMAINING QUANTITY
(auto-fill)]],"")</f>
        <v/>
      </c>
    </row>
    <row r="1083" spans="2:35">
      <c r="B1083" s="110" t="str">
        <f>IF(AND(Stock[[#This Row],[BUYING QUANTITY]]&gt;0,Stock[[#This Row],[REMAINING QUANTITY
(auto-fill)]]=0),"SOLD OUT",
IF(AND(Stock[[#This Row],[BUYING QUANTITY]]&gt;0,Stock[[#This Row],[REMAINING QUANTITY
(auto-fill)]]&gt;0),"HOLDING",""))</f>
        <v/>
      </c>
      <c r="C1083" s="113">
        <f t="shared" si="16"/>
        <v>1070</v>
      </c>
      <c r="D1083" s="79"/>
      <c r="E1083" s="80"/>
      <c r="F1083" s="162"/>
      <c r="G1083" s="85"/>
      <c r="H1083" s="86"/>
      <c r="I1083" s="164"/>
      <c r="J1083" s="115" t="str">
        <f>IF(Stock[[#This Row],[BUYING QUANTITY]]&gt;0,Stock[[#This Row],[BUYING PRICE]]*Stock[[#This Row],[BUYING QUANTITY]]*Stock[[#This Row],[% BUYING FEE]],"")</f>
        <v/>
      </c>
      <c r="K1083" s="89"/>
      <c r="L1083" s="90"/>
      <c r="M1083" s="117" t="str">
        <f>IF(Stock[[#This Row],[BUYING QUANTITY]]&gt;0,Stock[[#This Row],[BUYING PRICE]]*(1+Stock[[#This Row],[% THRESHOLD (RETURN)_1]]),"")</f>
        <v/>
      </c>
      <c r="N1083" s="91"/>
      <c r="O1083" s="117" t="str">
        <f>IF(Stock[[#This Row],[BUYING QUANTITY]]&gt;0,Stock[[#This Row],[BUYING PRICE]]*(1+Stock[[#This Row],[% THRESHOLD (RETURN)_2]]),"")</f>
        <v/>
      </c>
      <c r="P1083" s="91"/>
      <c r="Q1083" s="117" t="str">
        <f>IF(Stock[[#This Row],[BUYING QUANTITY]]&gt;0,Stock[[#This Row],[BUYING PRICE]]*(1+Stock[[#This Row],[% THRESHOLD (LOSS)]]),"")</f>
        <v/>
      </c>
      <c r="R1083" s="105"/>
      <c r="S1083" s="118" t="str">
        <f>IF(Stock[[#This Row],[CASH DIVIDEND]]&gt;0,Stock[[#This Row],[CASH DIVIDEND]]/(Stock[[#This Row],[BUYING PRICE]]*Stock[[#This Row],[BUYING QUANTITY]]),"")</f>
        <v/>
      </c>
      <c r="T1083" s="105"/>
      <c r="U1083" s="79"/>
      <c r="V1083" s="97"/>
      <c r="W1083" s="98"/>
      <c r="X1083" s="168"/>
      <c r="Y1083" s="126" t="str">
        <f>IF(Stock[[#This Row],[SELLING QUANTITY]]&gt;0,Stock[[#This Row],[SELLING PRICE]]*Stock[[#This Row],[SELLING QUANTITY]]*Stock[[#This Row],[% SELLING FEE]]+Stock[[#This Row],[SELLING PRICE]]*Stock[[#This Row],[SELLING QUANTITY]]*$D$12,"")</f>
        <v/>
      </c>
      <c r="Z1083" s="121">
        <f>Stock[[#This Row],[BUYING QUANTITY]]+Stock[[#This Row],[STOCK DIVIDEND]]-Stock[[#This Row],[SELLING QUANTITY]]</f>
        <v>0</v>
      </c>
      <c r="AA10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3" s="121">
        <f ca="1">IF(Stock[[#This Row],[SELLING DATE]]&gt;0,Stock[[#This Row],[SELLING DATE]]-Stock[[#This Row],[BUY DATE]]+1,IF(Stock[[#This Row],[BUY DATE]]=0,0,TODAY()-Stock[[#This Row],[BUY DATE]]+1))</f>
        <v>0</v>
      </c>
      <c r="AC1083" s="122" t="str">
        <f>IFERROR(Stock[[#This Row],[CASH DIVIDEND]]+Stock[[#This Row],[RETURN/(LOSS) FROM TRADING
(auto-fill)]],"")</f>
        <v/>
      </c>
      <c r="AD10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3" s="146" t="str">
        <f ca="1">IFERROR(IF(Stock[[#This Row],[HOLDING DAYS
(auto-fill)]]&lt;365,Stock[[#This Row],[% TOTAL RETURN/(LOSS)
(auto-fill)]]*365/Stock[[#This Row],[HOLDING DAYS
(auto-fill)]],POWER((1+Stock[[#This Row],[% TOTAL RETURN/(LOSS)
(auto-fill)]]),1/(Stock[[#This Row],[HOLDING DAYS
(auto-fill)]]/365))-1),"")</f>
        <v/>
      </c>
      <c r="AF1083" s="81"/>
      <c r="AG1083" s="149" t="str">
        <f>IF(Stock[[#This Row],[STATUS
(auto-fill)]]="HOLDING",Stock[[#This Row],[MARKET PRICE]]-Stock[[#This Row],[BUYING PRICE]],"")</f>
        <v/>
      </c>
      <c r="AH1083" s="143" t="str">
        <f>IFERROR(Stock[[#This Row],[CHANGE
(auto-fill)]]/Stock[[#This Row],[BUYING PRICE]],"")</f>
        <v/>
      </c>
      <c r="AI1083" s="130" t="str">
        <f>IF(Stock[[#This Row],[MARKET PRICE]]&gt;0,Stock[[#This Row],[MARKET PRICE]]*Stock[[#This Row],[REMAINING QUANTITY
(auto-fill)]],"")</f>
        <v/>
      </c>
    </row>
    <row r="1084" spans="2:35">
      <c r="B1084" s="110" t="str">
        <f>IF(AND(Stock[[#This Row],[BUYING QUANTITY]]&gt;0,Stock[[#This Row],[REMAINING QUANTITY
(auto-fill)]]=0),"SOLD OUT",
IF(AND(Stock[[#This Row],[BUYING QUANTITY]]&gt;0,Stock[[#This Row],[REMAINING QUANTITY
(auto-fill)]]&gt;0),"HOLDING",""))</f>
        <v/>
      </c>
      <c r="C1084" s="113">
        <f t="shared" si="16"/>
        <v>1071</v>
      </c>
      <c r="D1084" s="79"/>
      <c r="E1084" s="80"/>
      <c r="F1084" s="162"/>
      <c r="G1084" s="85"/>
      <c r="H1084" s="86"/>
      <c r="I1084" s="164"/>
      <c r="J1084" s="115" t="str">
        <f>IF(Stock[[#This Row],[BUYING QUANTITY]]&gt;0,Stock[[#This Row],[BUYING PRICE]]*Stock[[#This Row],[BUYING QUANTITY]]*Stock[[#This Row],[% BUYING FEE]],"")</f>
        <v/>
      </c>
      <c r="K1084" s="89"/>
      <c r="L1084" s="90"/>
      <c r="M1084" s="117" t="str">
        <f>IF(Stock[[#This Row],[BUYING QUANTITY]]&gt;0,Stock[[#This Row],[BUYING PRICE]]*(1+Stock[[#This Row],[% THRESHOLD (RETURN)_1]]),"")</f>
        <v/>
      </c>
      <c r="N1084" s="91"/>
      <c r="O1084" s="117" t="str">
        <f>IF(Stock[[#This Row],[BUYING QUANTITY]]&gt;0,Stock[[#This Row],[BUYING PRICE]]*(1+Stock[[#This Row],[% THRESHOLD (RETURN)_2]]),"")</f>
        <v/>
      </c>
      <c r="P1084" s="91"/>
      <c r="Q1084" s="117" t="str">
        <f>IF(Stock[[#This Row],[BUYING QUANTITY]]&gt;0,Stock[[#This Row],[BUYING PRICE]]*(1+Stock[[#This Row],[% THRESHOLD (LOSS)]]),"")</f>
        <v/>
      </c>
      <c r="R1084" s="105"/>
      <c r="S1084" s="118" t="str">
        <f>IF(Stock[[#This Row],[CASH DIVIDEND]]&gt;0,Stock[[#This Row],[CASH DIVIDEND]]/(Stock[[#This Row],[BUYING PRICE]]*Stock[[#This Row],[BUYING QUANTITY]]),"")</f>
        <v/>
      </c>
      <c r="T1084" s="105"/>
      <c r="U1084" s="79"/>
      <c r="V1084" s="97"/>
      <c r="W1084" s="98"/>
      <c r="X1084" s="168"/>
      <c r="Y1084" s="126" t="str">
        <f>IF(Stock[[#This Row],[SELLING QUANTITY]]&gt;0,Stock[[#This Row],[SELLING PRICE]]*Stock[[#This Row],[SELLING QUANTITY]]*Stock[[#This Row],[% SELLING FEE]]+Stock[[#This Row],[SELLING PRICE]]*Stock[[#This Row],[SELLING QUANTITY]]*$D$12,"")</f>
        <v/>
      </c>
      <c r="Z1084" s="121">
        <f>Stock[[#This Row],[BUYING QUANTITY]]+Stock[[#This Row],[STOCK DIVIDEND]]-Stock[[#This Row],[SELLING QUANTITY]]</f>
        <v>0</v>
      </c>
      <c r="AA10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4" s="121">
        <f ca="1">IF(Stock[[#This Row],[SELLING DATE]]&gt;0,Stock[[#This Row],[SELLING DATE]]-Stock[[#This Row],[BUY DATE]]+1,IF(Stock[[#This Row],[BUY DATE]]=0,0,TODAY()-Stock[[#This Row],[BUY DATE]]+1))</f>
        <v>0</v>
      </c>
      <c r="AC1084" s="122" t="str">
        <f>IFERROR(Stock[[#This Row],[CASH DIVIDEND]]+Stock[[#This Row],[RETURN/(LOSS) FROM TRADING
(auto-fill)]],"")</f>
        <v/>
      </c>
      <c r="AD10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4" s="146" t="str">
        <f ca="1">IFERROR(IF(Stock[[#This Row],[HOLDING DAYS
(auto-fill)]]&lt;365,Stock[[#This Row],[% TOTAL RETURN/(LOSS)
(auto-fill)]]*365/Stock[[#This Row],[HOLDING DAYS
(auto-fill)]],POWER((1+Stock[[#This Row],[% TOTAL RETURN/(LOSS)
(auto-fill)]]),1/(Stock[[#This Row],[HOLDING DAYS
(auto-fill)]]/365))-1),"")</f>
        <v/>
      </c>
      <c r="AF1084" s="81"/>
      <c r="AG1084" s="149" t="str">
        <f>IF(Stock[[#This Row],[STATUS
(auto-fill)]]="HOLDING",Stock[[#This Row],[MARKET PRICE]]-Stock[[#This Row],[BUYING PRICE]],"")</f>
        <v/>
      </c>
      <c r="AH1084" s="143" t="str">
        <f>IFERROR(Stock[[#This Row],[CHANGE
(auto-fill)]]/Stock[[#This Row],[BUYING PRICE]],"")</f>
        <v/>
      </c>
      <c r="AI1084" s="130" t="str">
        <f>IF(Stock[[#This Row],[MARKET PRICE]]&gt;0,Stock[[#This Row],[MARKET PRICE]]*Stock[[#This Row],[REMAINING QUANTITY
(auto-fill)]],"")</f>
        <v/>
      </c>
    </row>
    <row r="1085" spans="2:35">
      <c r="B1085" s="110" t="str">
        <f>IF(AND(Stock[[#This Row],[BUYING QUANTITY]]&gt;0,Stock[[#This Row],[REMAINING QUANTITY
(auto-fill)]]=0),"SOLD OUT",
IF(AND(Stock[[#This Row],[BUYING QUANTITY]]&gt;0,Stock[[#This Row],[REMAINING QUANTITY
(auto-fill)]]&gt;0),"HOLDING",""))</f>
        <v/>
      </c>
      <c r="C1085" s="113">
        <f t="shared" si="16"/>
        <v>1072</v>
      </c>
      <c r="D1085" s="79"/>
      <c r="E1085" s="80"/>
      <c r="F1085" s="162"/>
      <c r="G1085" s="85"/>
      <c r="H1085" s="86"/>
      <c r="I1085" s="164"/>
      <c r="J1085" s="115" t="str">
        <f>IF(Stock[[#This Row],[BUYING QUANTITY]]&gt;0,Stock[[#This Row],[BUYING PRICE]]*Stock[[#This Row],[BUYING QUANTITY]]*Stock[[#This Row],[% BUYING FEE]],"")</f>
        <v/>
      </c>
      <c r="K1085" s="89"/>
      <c r="L1085" s="90"/>
      <c r="M1085" s="117" t="str">
        <f>IF(Stock[[#This Row],[BUYING QUANTITY]]&gt;0,Stock[[#This Row],[BUYING PRICE]]*(1+Stock[[#This Row],[% THRESHOLD (RETURN)_1]]),"")</f>
        <v/>
      </c>
      <c r="N1085" s="91"/>
      <c r="O1085" s="117" t="str">
        <f>IF(Stock[[#This Row],[BUYING QUANTITY]]&gt;0,Stock[[#This Row],[BUYING PRICE]]*(1+Stock[[#This Row],[% THRESHOLD (RETURN)_2]]),"")</f>
        <v/>
      </c>
      <c r="P1085" s="91"/>
      <c r="Q1085" s="117" t="str">
        <f>IF(Stock[[#This Row],[BUYING QUANTITY]]&gt;0,Stock[[#This Row],[BUYING PRICE]]*(1+Stock[[#This Row],[% THRESHOLD (LOSS)]]),"")</f>
        <v/>
      </c>
      <c r="R1085" s="105"/>
      <c r="S1085" s="118" t="str">
        <f>IF(Stock[[#This Row],[CASH DIVIDEND]]&gt;0,Stock[[#This Row],[CASH DIVIDEND]]/(Stock[[#This Row],[BUYING PRICE]]*Stock[[#This Row],[BUYING QUANTITY]]),"")</f>
        <v/>
      </c>
      <c r="T1085" s="105"/>
      <c r="U1085" s="79"/>
      <c r="V1085" s="97"/>
      <c r="W1085" s="98"/>
      <c r="X1085" s="168"/>
      <c r="Y1085" s="126" t="str">
        <f>IF(Stock[[#This Row],[SELLING QUANTITY]]&gt;0,Stock[[#This Row],[SELLING PRICE]]*Stock[[#This Row],[SELLING QUANTITY]]*Stock[[#This Row],[% SELLING FEE]]+Stock[[#This Row],[SELLING PRICE]]*Stock[[#This Row],[SELLING QUANTITY]]*$D$12,"")</f>
        <v/>
      </c>
      <c r="Z1085" s="121">
        <f>Stock[[#This Row],[BUYING QUANTITY]]+Stock[[#This Row],[STOCK DIVIDEND]]-Stock[[#This Row],[SELLING QUANTITY]]</f>
        <v>0</v>
      </c>
      <c r="AA10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5" s="121">
        <f ca="1">IF(Stock[[#This Row],[SELLING DATE]]&gt;0,Stock[[#This Row],[SELLING DATE]]-Stock[[#This Row],[BUY DATE]]+1,IF(Stock[[#This Row],[BUY DATE]]=0,0,TODAY()-Stock[[#This Row],[BUY DATE]]+1))</f>
        <v>0</v>
      </c>
      <c r="AC1085" s="122" t="str">
        <f>IFERROR(Stock[[#This Row],[CASH DIVIDEND]]+Stock[[#This Row],[RETURN/(LOSS) FROM TRADING
(auto-fill)]],"")</f>
        <v/>
      </c>
      <c r="AD10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5" s="146" t="str">
        <f ca="1">IFERROR(IF(Stock[[#This Row],[HOLDING DAYS
(auto-fill)]]&lt;365,Stock[[#This Row],[% TOTAL RETURN/(LOSS)
(auto-fill)]]*365/Stock[[#This Row],[HOLDING DAYS
(auto-fill)]],POWER((1+Stock[[#This Row],[% TOTAL RETURN/(LOSS)
(auto-fill)]]),1/(Stock[[#This Row],[HOLDING DAYS
(auto-fill)]]/365))-1),"")</f>
        <v/>
      </c>
      <c r="AF1085" s="81"/>
      <c r="AG1085" s="149" t="str">
        <f>IF(Stock[[#This Row],[STATUS
(auto-fill)]]="HOLDING",Stock[[#This Row],[MARKET PRICE]]-Stock[[#This Row],[BUYING PRICE]],"")</f>
        <v/>
      </c>
      <c r="AH1085" s="143" t="str">
        <f>IFERROR(Stock[[#This Row],[CHANGE
(auto-fill)]]/Stock[[#This Row],[BUYING PRICE]],"")</f>
        <v/>
      </c>
      <c r="AI1085" s="130" t="str">
        <f>IF(Stock[[#This Row],[MARKET PRICE]]&gt;0,Stock[[#This Row],[MARKET PRICE]]*Stock[[#This Row],[REMAINING QUANTITY
(auto-fill)]],"")</f>
        <v/>
      </c>
    </row>
    <row r="1086" spans="2:35">
      <c r="B1086" s="110" t="str">
        <f>IF(AND(Stock[[#This Row],[BUYING QUANTITY]]&gt;0,Stock[[#This Row],[REMAINING QUANTITY
(auto-fill)]]=0),"SOLD OUT",
IF(AND(Stock[[#This Row],[BUYING QUANTITY]]&gt;0,Stock[[#This Row],[REMAINING QUANTITY
(auto-fill)]]&gt;0),"HOLDING",""))</f>
        <v/>
      </c>
      <c r="C1086" s="113">
        <f t="shared" si="16"/>
        <v>1073</v>
      </c>
      <c r="D1086" s="79"/>
      <c r="E1086" s="80"/>
      <c r="F1086" s="162"/>
      <c r="G1086" s="85"/>
      <c r="H1086" s="86"/>
      <c r="I1086" s="164"/>
      <c r="J1086" s="115" t="str">
        <f>IF(Stock[[#This Row],[BUYING QUANTITY]]&gt;0,Stock[[#This Row],[BUYING PRICE]]*Stock[[#This Row],[BUYING QUANTITY]]*Stock[[#This Row],[% BUYING FEE]],"")</f>
        <v/>
      </c>
      <c r="K1086" s="89"/>
      <c r="L1086" s="90"/>
      <c r="M1086" s="117" t="str">
        <f>IF(Stock[[#This Row],[BUYING QUANTITY]]&gt;0,Stock[[#This Row],[BUYING PRICE]]*(1+Stock[[#This Row],[% THRESHOLD (RETURN)_1]]),"")</f>
        <v/>
      </c>
      <c r="N1086" s="91"/>
      <c r="O1086" s="117" t="str">
        <f>IF(Stock[[#This Row],[BUYING QUANTITY]]&gt;0,Stock[[#This Row],[BUYING PRICE]]*(1+Stock[[#This Row],[% THRESHOLD (RETURN)_2]]),"")</f>
        <v/>
      </c>
      <c r="P1086" s="91"/>
      <c r="Q1086" s="117" t="str">
        <f>IF(Stock[[#This Row],[BUYING QUANTITY]]&gt;0,Stock[[#This Row],[BUYING PRICE]]*(1+Stock[[#This Row],[% THRESHOLD (LOSS)]]),"")</f>
        <v/>
      </c>
      <c r="R1086" s="105"/>
      <c r="S1086" s="118" t="str">
        <f>IF(Stock[[#This Row],[CASH DIVIDEND]]&gt;0,Stock[[#This Row],[CASH DIVIDEND]]/(Stock[[#This Row],[BUYING PRICE]]*Stock[[#This Row],[BUYING QUANTITY]]),"")</f>
        <v/>
      </c>
      <c r="T1086" s="105"/>
      <c r="U1086" s="79"/>
      <c r="V1086" s="97"/>
      <c r="W1086" s="98"/>
      <c r="X1086" s="168"/>
      <c r="Y1086" s="126" t="str">
        <f>IF(Stock[[#This Row],[SELLING QUANTITY]]&gt;0,Stock[[#This Row],[SELLING PRICE]]*Stock[[#This Row],[SELLING QUANTITY]]*Stock[[#This Row],[% SELLING FEE]]+Stock[[#This Row],[SELLING PRICE]]*Stock[[#This Row],[SELLING QUANTITY]]*$D$12,"")</f>
        <v/>
      </c>
      <c r="Z1086" s="121">
        <f>Stock[[#This Row],[BUYING QUANTITY]]+Stock[[#This Row],[STOCK DIVIDEND]]-Stock[[#This Row],[SELLING QUANTITY]]</f>
        <v>0</v>
      </c>
      <c r="AA10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6" s="121">
        <f ca="1">IF(Stock[[#This Row],[SELLING DATE]]&gt;0,Stock[[#This Row],[SELLING DATE]]-Stock[[#This Row],[BUY DATE]]+1,IF(Stock[[#This Row],[BUY DATE]]=0,0,TODAY()-Stock[[#This Row],[BUY DATE]]+1))</f>
        <v>0</v>
      </c>
      <c r="AC1086" s="122" t="str">
        <f>IFERROR(Stock[[#This Row],[CASH DIVIDEND]]+Stock[[#This Row],[RETURN/(LOSS) FROM TRADING
(auto-fill)]],"")</f>
        <v/>
      </c>
      <c r="AD10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6" s="146" t="str">
        <f ca="1">IFERROR(IF(Stock[[#This Row],[HOLDING DAYS
(auto-fill)]]&lt;365,Stock[[#This Row],[% TOTAL RETURN/(LOSS)
(auto-fill)]]*365/Stock[[#This Row],[HOLDING DAYS
(auto-fill)]],POWER((1+Stock[[#This Row],[% TOTAL RETURN/(LOSS)
(auto-fill)]]),1/(Stock[[#This Row],[HOLDING DAYS
(auto-fill)]]/365))-1),"")</f>
        <v/>
      </c>
      <c r="AF1086" s="81"/>
      <c r="AG1086" s="149" t="str">
        <f>IF(Stock[[#This Row],[STATUS
(auto-fill)]]="HOLDING",Stock[[#This Row],[MARKET PRICE]]-Stock[[#This Row],[BUYING PRICE]],"")</f>
        <v/>
      </c>
      <c r="AH1086" s="143" t="str">
        <f>IFERROR(Stock[[#This Row],[CHANGE
(auto-fill)]]/Stock[[#This Row],[BUYING PRICE]],"")</f>
        <v/>
      </c>
      <c r="AI1086" s="130" t="str">
        <f>IF(Stock[[#This Row],[MARKET PRICE]]&gt;0,Stock[[#This Row],[MARKET PRICE]]*Stock[[#This Row],[REMAINING QUANTITY
(auto-fill)]],"")</f>
        <v/>
      </c>
    </row>
    <row r="1087" spans="2:35">
      <c r="B1087" s="110" t="str">
        <f>IF(AND(Stock[[#This Row],[BUYING QUANTITY]]&gt;0,Stock[[#This Row],[REMAINING QUANTITY
(auto-fill)]]=0),"SOLD OUT",
IF(AND(Stock[[#This Row],[BUYING QUANTITY]]&gt;0,Stock[[#This Row],[REMAINING QUANTITY
(auto-fill)]]&gt;0),"HOLDING",""))</f>
        <v/>
      </c>
      <c r="C1087" s="113">
        <f t="shared" si="16"/>
        <v>1074</v>
      </c>
      <c r="D1087" s="79"/>
      <c r="E1087" s="80"/>
      <c r="F1087" s="162"/>
      <c r="G1087" s="85"/>
      <c r="H1087" s="86"/>
      <c r="I1087" s="164"/>
      <c r="J1087" s="115" t="str">
        <f>IF(Stock[[#This Row],[BUYING QUANTITY]]&gt;0,Stock[[#This Row],[BUYING PRICE]]*Stock[[#This Row],[BUYING QUANTITY]]*Stock[[#This Row],[% BUYING FEE]],"")</f>
        <v/>
      </c>
      <c r="K1087" s="89"/>
      <c r="L1087" s="90"/>
      <c r="M1087" s="117" t="str">
        <f>IF(Stock[[#This Row],[BUYING QUANTITY]]&gt;0,Stock[[#This Row],[BUYING PRICE]]*(1+Stock[[#This Row],[% THRESHOLD (RETURN)_1]]),"")</f>
        <v/>
      </c>
      <c r="N1087" s="91"/>
      <c r="O1087" s="117" t="str">
        <f>IF(Stock[[#This Row],[BUYING QUANTITY]]&gt;0,Stock[[#This Row],[BUYING PRICE]]*(1+Stock[[#This Row],[% THRESHOLD (RETURN)_2]]),"")</f>
        <v/>
      </c>
      <c r="P1087" s="91"/>
      <c r="Q1087" s="117" t="str">
        <f>IF(Stock[[#This Row],[BUYING QUANTITY]]&gt;0,Stock[[#This Row],[BUYING PRICE]]*(1+Stock[[#This Row],[% THRESHOLD (LOSS)]]),"")</f>
        <v/>
      </c>
      <c r="R1087" s="105"/>
      <c r="S1087" s="118" t="str">
        <f>IF(Stock[[#This Row],[CASH DIVIDEND]]&gt;0,Stock[[#This Row],[CASH DIVIDEND]]/(Stock[[#This Row],[BUYING PRICE]]*Stock[[#This Row],[BUYING QUANTITY]]),"")</f>
        <v/>
      </c>
      <c r="T1087" s="105"/>
      <c r="U1087" s="79"/>
      <c r="V1087" s="97"/>
      <c r="W1087" s="98"/>
      <c r="X1087" s="168"/>
      <c r="Y1087" s="126" t="str">
        <f>IF(Stock[[#This Row],[SELLING QUANTITY]]&gt;0,Stock[[#This Row],[SELLING PRICE]]*Stock[[#This Row],[SELLING QUANTITY]]*Stock[[#This Row],[% SELLING FEE]]+Stock[[#This Row],[SELLING PRICE]]*Stock[[#This Row],[SELLING QUANTITY]]*$D$12,"")</f>
        <v/>
      </c>
      <c r="Z1087" s="121">
        <f>Stock[[#This Row],[BUYING QUANTITY]]+Stock[[#This Row],[STOCK DIVIDEND]]-Stock[[#This Row],[SELLING QUANTITY]]</f>
        <v>0</v>
      </c>
      <c r="AA10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7" s="121">
        <f ca="1">IF(Stock[[#This Row],[SELLING DATE]]&gt;0,Stock[[#This Row],[SELLING DATE]]-Stock[[#This Row],[BUY DATE]]+1,IF(Stock[[#This Row],[BUY DATE]]=0,0,TODAY()-Stock[[#This Row],[BUY DATE]]+1))</f>
        <v>0</v>
      </c>
      <c r="AC1087" s="122" t="str">
        <f>IFERROR(Stock[[#This Row],[CASH DIVIDEND]]+Stock[[#This Row],[RETURN/(LOSS) FROM TRADING
(auto-fill)]],"")</f>
        <v/>
      </c>
      <c r="AD10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7" s="146" t="str">
        <f ca="1">IFERROR(IF(Stock[[#This Row],[HOLDING DAYS
(auto-fill)]]&lt;365,Stock[[#This Row],[% TOTAL RETURN/(LOSS)
(auto-fill)]]*365/Stock[[#This Row],[HOLDING DAYS
(auto-fill)]],POWER((1+Stock[[#This Row],[% TOTAL RETURN/(LOSS)
(auto-fill)]]),1/(Stock[[#This Row],[HOLDING DAYS
(auto-fill)]]/365))-1),"")</f>
        <v/>
      </c>
      <c r="AF1087" s="81"/>
      <c r="AG1087" s="149" t="str">
        <f>IF(Stock[[#This Row],[STATUS
(auto-fill)]]="HOLDING",Stock[[#This Row],[MARKET PRICE]]-Stock[[#This Row],[BUYING PRICE]],"")</f>
        <v/>
      </c>
      <c r="AH1087" s="143" t="str">
        <f>IFERROR(Stock[[#This Row],[CHANGE
(auto-fill)]]/Stock[[#This Row],[BUYING PRICE]],"")</f>
        <v/>
      </c>
      <c r="AI1087" s="130" t="str">
        <f>IF(Stock[[#This Row],[MARKET PRICE]]&gt;0,Stock[[#This Row],[MARKET PRICE]]*Stock[[#This Row],[REMAINING QUANTITY
(auto-fill)]],"")</f>
        <v/>
      </c>
    </row>
    <row r="1088" spans="2:35">
      <c r="B1088" s="110" t="str">
        <f>IF(AND(Stock[[#This Row],[BUYING QUANTITY]]&gt;0,Stock[[#This Row],[REMAINING QUANTITY
(auto-fill)]]=0),"SOLD OUT",
IF(AND(Stock[[#This Row],[BUYING QUANTITY]]&gt;0,Stock[[#This Row],[REMAINING QUANTITY
(auto-fill)]]&gt;0),"HOLDING",""))</f>
        <v/>
      </c>
      <c r="C1088" s="113">
        <f t="shared" si="16"/>
        <v>1075</v>
      </c>
      <c r="D1088" s="79"/>
      <c r="E1088" s="80"/>
      <c r="F1088" s="162"/>
      <c r="G1088" s="85"/>
      <c r="H1088" s="86"/>
      <c r="I1088" s="164"/>
      <c r="J1088" s="115" t="str">
        <f>IF(Stock[[#This Row],[BUYING QUANTITY]]&gt;0,Stock[[#This Row],[BUYING PRICE]]*Stock[[#This Row],[BUYING QUANTITY]]*Stock[[#This Row],[% BUYING FEE]],"")</f>
        <v/>
      </c>
      <c r="K1088" s="89"/>
      <c r="L1088" s="90"/>
      <c r="M1088" s="117" t="str">
        <f>IF(Stock[[#This Row],[BUYING QUANTITY]]&gt;0,Stock[[#This Row],[BUYING PRICE]]*(1+Stock[[#This Row],[% THRESHOLD (RETURN)_1]]),"")</f>
        <v/>
      </c>
      <c r="N1088" s="91"/>
      <c r="O1088" s="117" t="str">
        <f>IF(Stock[[#This Row],[BUYING QUANTITY]]&gt;0,Stock[[#This Row],[BUYING PRICE]]*(1+Stock[[#This Row],[% THRESHOLD (RETURN)_2]]),"")</f>
        <v/>
      </c>
      <c r="P1088" s="91"/>
      <c r="Q1088" s="117" t="str">
        <f>IF(Stock[[#This Row],[BUYING QUANTITY]]&gt;0,Stock[[#This Row],[BUYING PRICE]]*(1+Stock[[#This Row],[% THRESHOLD (LOSS)]]),"")</f>
        <v/>
      </c>
      <c r="R1088" s="105"/>
      <c r="S1088" s="118" t="str">
        <f>IF(Stock[[#This Row],[CASH DIVIDEND]]&gt;0,Stock[[#This Row],[CASH DIVIDEND]]/(Stock[[#This Row],[BUYING PRICE]]*Stock[[#This Row],[BUYING QUANTITY]]),"")</f>
        <v/>
      </c>
      <c r="T1088" s="105"/>
      <c r="U1088" s="79"/>
      <c r="V1088" s="97"/>
      <c r="W1088" s="98"/>
      <c r="X1088" s="168"/>
      <c r="Y1088" s="126" t="str">
        <f>IF(Stock[[#This Row],[SELLING QUANTITY]]&gt;0,Stock[[#This Row],[SELLING PRICE]]*Stock[[#This Row],[SELLING QUANTITY]]*Stock[[#This Row],[% SELLING FEE]]+Stock[[#This Row],[SELLING PRICE]]*Stock[[#This Row],[SELLING QUANTITY]]*$D$12,"")</f>
        <v/>
      </c>
      <c r="Z1088" s="121">
        <f>Stock[[#This Row],[BUYING QUANTITY]]+Stock[[#This Row],[STOCK DIVIDEND]]-Stock[[#This Row],[SELLING QUANTITY]]</f>
        <v>0</v>
      </c>
      <c r="AA10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8" s="121">
        <f ca="1">IF(Stock[[#This Row],[SELLING DATE]]&gt;0,Stock[[#This Row],[SELLING DATE]]-Stock[[#This Row],[BUY DATE]]+1,IF(Stock[[#This Row],[BUY DATE]]=0,0,TODAY()-Stock[[#This Row],[BUY DATE]]+1))</f>
        <v>0</v>
      </c>
      <c r="AC1088" s="122" t="str">
        <f>IFERROR(Stock[[#This Row],[CASH DIVIDEND]]+Stock[[#This Row],[RETURN/(LOSS) FROM TRADING
(auto-fill)]],"")</f>
        <v/>
      </c>
      <c r="AD10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8" s="146" t="str">
        <f ca="1">IFERROR(IF(Stock[[#This Row],[HOLDING DAYS
(auto-fill)]]&lt;365,Stock[[#This Row],[% TOTAL RETURN/(LOSS)
(auto-fill)]]*365/Stock[[#This Row],[HOLDING DAYS
(auto-fill)]],POWER((1+Stock[[#This Row],[% TOTAL RETURN/(LOSS)
(auto-fill)]]),1/(Stock[[#This Row],[HOLDING DAYS
(auto-fill)]]/365))-1),"")</f>
        <v/>
      </c>
      <c r="AF1088" s="81"/>
      <c r="AG1088" s="149" t="str">
        <f>IF(Stock[[#This Row],[STATUS
(auto-fill)]]="HOLDING",Stock[[#This Row],[MARKET PRICE]]-Stock[[#This Row],[BUYING PRICE]],"")</f>
        <v/>
      </c>
      <c r="AH1088" s="143" t="str">
        <f>IFERROR(Stock[[#This Row],[CHANGE
(auto-fill)]]/Stock[[#This Row],[BUYING PRICE]],"")</f>
        <v/>
      </c>
      <c r="AI1088" s="130" t="str">
        <f>IF(Stock[[#This Row],[MARKET PRICE]]&gt;0,Stock[[#This Row],[MARKET PRICE]]*Stock[[#This Row],[REMAINING QUANTITY
(auto-fill)]],"")</f>
        <v/>
      </c>
    </row>
    <row r="1089" spans="2:35">
      <c r="B1089" s="110" t="str">
        <f>IF(AND(Stock[[#This Row],[BUYING QUANTITY]]&gt;0,Stock[[#This Row],[REMAINING QUANTITY
(auto-fill)]]=0),"SOLD OUT",
IF(AND(Stock[[#This Row],[BUYING QUANTITY]]&gt;0,Stock[[#This Row],[REMAINING QUANTITY
(auto-fill)]]&gt;0),"HOLDING",""))</f>
        <v/>
      </c>
      <c r="C1089" s="113">
        <f t="shared" si="16"/>
        <v>1076</v>
      </c>
      <c r="D1089" s="79"/>
      <c r="E1089" s="80"/>
      <c r="F1089" s="162"/>
      <c r="G1089" s="85"/>
      <c r="H1089" s="86"/>
      <c r="I1089" s="164"/>
      <c r="J1089" s="115" t="str">
        <f>IF(Stock[[#This Row],[BUYING QUANTITY]]&gt;0,Stock[[#This Row],[BUYING PRICE]]*Stock[[#This Row],[BUYING QUANTITY]]*Stock[[#This Row],[% BUYING FEE]],"")</f>
        <v/>
      </c>
      <c r="K1089" s="89"/>
      <c r="L1089" s="90"/>
      <c r="M1089" s="117" t="str">
        <f>IF(Stock[[#This Row],[BUYING QUANTITY]]&gt;0,Stock[[#This Row],[BUYING PRICE]]*(1+Stock[[#This Row],[% THRESHOLD (RETURN)_1]]),"")</f>
        <v/>
      </c>
      <c r="N1089" s="91"/>
      <c r="O1089" s="117" t="str">
        <f>IF(Stock[[#This Row],[BUYING QUANTITY]]&gt;0,Stock[[#This Row],[BUYING PRICE]]*(1+Stock[[#This Row],[% THRESHOLD (RETURN)_2]]),"")</f>
        <v/>
      </c>
      <c r="P1089" s="91"/>
      <c r="Q1089" s="117" t="str">
        <f>IF(Stock[[#This Row],[BUYING QUANTITY]]&gt;0,Stock[[#This Row],[BUYING PRICE]]*(1+Stock[[#This Row],[% THRESHOLD (LOSS)]]),"")</f>
        <v/>
      </c>
      <c r="R1089" s="105"/>
      <c r="S1089" s="118" t="str">
        <f>IF(Stock[[#This Row],[CASH DIVIDEND]]&gt;0,Stock[[#This Row],[CASH DIVIDEND]]/(Stock[[#This Row],[BUYING PRICE]]*Stock[[#This Row],[BUYING QUANTITY]]),"")</f>
        <v/>
      </c>
      <c r="T1089" s="105"/>
      <c r="U1089" s="79"/>
      <c r="V1089" s="97"/>
      <c r="W1089" s="98"/>
      <c r="X1089" s="168"/>
      <c r="Y1089" s="126" t="str">
        <f>IF(Stock[[#This Row],[SELLING QUANTITY]]&gt;0,Stock[[#This Row],[SELLING PRICE]]*Stock[[#This Row],[SELLING QUANTITY]]*Stock[[#This Row],[% SELLING FEE]]+Stock[[#This Row],[SELLING PRICE]]*Stock[[#This Row],[SELLING QUANTITY]]*$D$12,"")</f>
        <v/>
      </c>
      <c r="Z1089" s="121">
        <f>Stock[[#This Row],[BUYING QUANTITY]]+Stock[[#This Row],[STOCK DIVIDEND]]-Stock[[#This Row],[SELLING QUANTITY]]</f>
        <v>0</v>
      </c>
      <c r="AA10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89" s="121">
        <f ca="1">IF(Stock[[#This Row],[SELLING DATE]]&gt;0,Stock[[#This Row],[SELLING DATE]]-Stock[[#This Row],[BUY DATE]]+1,IF(Stock[[#This Row],[BUY DATE]]=0,0,TODAY()-Stock[[#This Row],[BUY DATE]]+1))</f>
        <v>0</v>
      </c>
      <c r="AC1089" s="122" t="str">
        <f>IFERROR(Stock[[#This Row],[CASH DIVIDEND]]+Stock[[#This Row],[RETURN/(LOSS) FROM TRADING
(auto-fill)]],"")</f>
        <v/>
      </c>
      <c r="AD10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89" s="146" t="str">
        <f ca="1">IFERROR(IF(Stock[[#This Row],[HOLDING DAYS
(auto-fill)]]&lt;365,Stock[[#This Row],[% TOTAL RETURN/(LOSS)
(auto-fill)]]*365/Stock[[#This Row],[HOLDING DAYS
(auto-fill)]],POWER((1+Stock[[#This Row],[% TOTAL RETURN/(LOSS)
(auto-fill)]]),1/(Stock[[#This Row],[HOLDING DAYS
(auto-fill)]]/365))-1),"")</f>
        <v/>
      </c>
      <c r="AF1089" s="81"/>
      <c r="AG1089" s="149" t="str">
        <f>IF(Stock[[#This Row],[STATUS
(auto-fill)]]="HOLDING",Stock[[#This Row],[MARKET PRICE]]-Stock[[#This Row],[BUYING PRICE]],"")</f>
        <v/>
      </c>
      <c r="AH1089" s="143" t="str">
        <f>IFERROR(Stock[[#This Row],[CHANGE
(auto-fill)]]/Stock[[#This Row],[BUYING PRICE]],"")</f>
        <v/>
      </c>
      <c r="AI1089" s="130" t="str">
        <f>IF(Stock[[#This Row],[MARKET PRICE]]&gt;0,Stock[[#This Row],[MARKET PRICE]]*Stock[[#This Row],[REMAINING QUANTITY
(auto-fill)]],"")</f>
        <v/>
      </c>
    </row>
    <row r="1090" spans="2:35">
      <c r="B1090" s="110" t="str">
        <f>IF(AND(Stock[[#This Row],[BUYING QUANTITY]]&gt;0,Stock[[#This Row],[REMAINING QUANTITY
(auto-fill)]]=0),"SOLD OUT",
IF(AND(Stock[[#This Row],[BUYING QUANTITY]]&gt;0,Stock[[#This Row],[REMAINING QUANTITY
(auto-fill)]]&gt;0),"HOLDING",""))</f>
        <v/>
      </c>
      <c r="C1090" s="113">
        <f t="shared" si="16"/>
        <v>1077</v>
      </c>
      <c r="D1090" s="79"/>
      <c r="E1090" s="80"/>
      <c r="F1090" s="162"/>
      <c r="G1090" s="85"/>
      <c r="H1090" s="86"/>
      <c r="I1090" s="164"/>
      <c r="J1090" s="115" t="str">
        <f>IF(Stock[[#This Row],[BUYING QUANTITY]]&gt;0,Stock[[#This Row],[BUYING PRICE]]*Stock[[#This Row],[BUYING QUANTITY]]*Stock[[#This Row],[% BUYING FEE]],"")</f>
        <v/>
      </c>
      <c r="K1090" s="89"/>
      <c r="L1090" s="90"/>
      <c r="M1090" s="117" t="str">
        <f>IF(Stock[[#This Row],[BUYING QUANTITY]]&gt;0,Stock[[#This Row],[BUYING PRICE]]*(1+Stock[[#This Row],[% THRESHOLD (RETURN)_1]]),"")</f>
        <v/>
      </c>
      <c r="N1090" s="91"/>
      <c r="O1090" s="117" t="str">
        <f>IF(Stock[[#This Row],[BUYING QUANTITY]]&gt;0,Stock[[#This Row],[BUYING PRICE]]*(1+Stock[[#This Row],[% THRESHOLD (RETURN)_2]]),"")</f>
        <v/>
      </c>
      <c r="P1090" s="91"/>
      <c r="Q1090" s="117" t="str">
        <f>IF(Stock[[#This Row],[BUYING QUANTITY]]&gt;0,Stock[[#This Row],[BUYING PRICE]]*(1+Stock[[#This Row],[% THRESHOLD (LOSS)]]),"")</f>
        <v/>
      </c>
      <c r="R1090" s="105"/>
      <c r="S1090" s="118" t="str">
        <f>IF(Stock[[#This Row],[CASH DIVIDEND]]&gt;0,Stock[[#This Row],[CASH DIVIDEND]]/(Stock[[#This Row],[BUYING PRICE]]*Stock[[#This Row],[BUYING QUANTITY]]),"")</f>
        <v/>
      </c>
      <c r="T1090" s="105"/>
      <c r="U1090" s="79"/>
      <c r="V1090" s="97"/>
      <c r="W1090" s="98"/>
      <c r="X1090" s="168"/>
      <c r="Y1090" s="126" t="str">
        <f>IF(Stock[[#This Row],[SELLING QUANTITY]]&gt;0,Stock[[#This Row],[SELLING PRICE]]*Stock[[#This Row],[SELLING QUANTITY]]*Stock[[#This Row],[% SELLING FEE]]+Stock[[#This Row],[SELLING PRICE]]*Stock[[#This Row],[SELLING QUANTITY]]*$D$12,"")</f>
        <v/>
      </c>
      <c r="Z1090" s="121">
        <f>Stock[[#This Row],[BUYING QUANTITY]]+Stock[[#This Row],[STOCK DIVIDEND]]-Stock[[#This Row],[SELLING QUANTITY]]</f>
        <v>0</v>
      </c>
      <c r="AA10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0" s="121">
        <f ca="1">IF(Stock[[#This Row],[SELLING DATE]]&gt;0,Stock[[#This Row],[SELLING DATE]]-Stock[[#This Row],[BUY DATE]]+1,IF(Stock[[#This Row],[BUY DATE]]=0,0,TODAY()-Stock[[#This Row],[BUY DATE]]+1))</f>
        <v>0</v>
      </c>
      <c r="AC1090" s="122" t="str">
        <f>IFERROR(Stock[[#This Row],[CASH DIVIDEND]]+Stock[[#This Row],[RETURN/(LOSS) FROM TRADING
(auto-fill)]],"")</f>
        <v/>
      </c>
      <c r="AD10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0" s="146" t="str">
        <f ca="1">IFERROR(IF(Stock[[#This Row],[HOLDING DAYS
(auto-fill)]]&lt;365,Stock[[#This Row],[% TOTAL RETURN/(LOSS)
(auto-fill)]]*365/Stock[[#This Row],[HOLDING DAYS
(auto-fill)]],POWER((1+Stock[[#This Row],[% TOTAL RETURN/(LOSS)
(auto-fill)]]),1/(Stock[[#This Row],[HOLDING DAYS
(auto-fill)]]/365))-1),"")</f>
        <v/>
      </c>
      <c r="AF1090" s="81"/>
      <c r="AG1090" s="149" t="str">
        <f>IF(Stock[[#This Row],[STATUS
(auto-fill)]]="HOLDING",Stock[[#This Row],[MARKET PRICE]]-Stock[[#This Row],[BUYING PRICE]],"")</f>
        <v/>
      </c>
      <c r="AH1090" s="143" t="str">
        <f>IFERROR(Stock[[#This Row],[CHANGE
(auto-fill)]]/Stock[[#This Row],[BUYING PRICE]],"")</f>
        <v/>
      </c>
      <c r="AI1090" s="130" t="str">
        <f>IF(Stock[[#This Row],[MARKET PRICE]]&gt;0,Stock[[#This Row],[MARKET PRICE]]*Stock[[#This Row],[REMAINING QUANTITY
(auto-fill)]],"")</f>
        <v/>
      </c>
    </row>
    <row r="1091" spans="2:35">
      <c r="B1091" s="110" t="str">
        <f>IF(AND(Stock[[#This Row],[BUYING QUANTITY]]&gt;0,Stock[[#This Row],[REMAINING QUANTITY
(auto-fill)]]=0),"SOLD OUT",
IF(AND(Stock[[#This Row],[BUYING QUANTITY]]&gt;0,Stock[[#This Row],[REMAINING QUANTITY
(auto-fill)]]&gt;0),"HOLDING",""))</f>
        <v/>
      </c>
      <c r="C1091" s="113">
        <f t="shared" si="16"/>
        <v>1078</v>
      </c>
      <c r="D1091" s="79"/>
      <c r="E1091" s="80"/>
      <c r="F1091" s="162"/>
      <c r="G1091" s="85"/>
      <c r="H1091" s="86"/>
      <c r="I1091" s="164"/>
      <c r="J1091" s="115" t="str">
        <f>IF(Stock[[#This Row],[BUYING QUANTITY]]&gt;0,Stock[[#This Row],[BUYING PRICE]]*Stock[[#This Row],[BUYING QUANTITY]]*Stock[[#This Row],[% BUYING FEE]],"")</f>
        <v/>
      </c>
      <c r="K1091" s="89"/>
      <c r="L1091" s="90"/>
      <c r="M1091" s="117" t="str">
        <f>IF(Stock[[#This Row],[BUYING QUANTITY]]&gt;0,Stock[[#This Row],[BUYING PRICE]]*(1+Stock[[#This Row],[% THRESHOLD (RETURN)_1]]),"")</f>
        <v/>
      </c>
      <c r="N1091" s="91"/>
      <c r="O1091" s="117" t="str">
        <f>IF(Stock[[#This Row],[BUYING QUANTITY]]&gt;0,Stock[[#This Row],[BUYING PRICE]]*(1+Stock[[#This Row],[% THRESHOLD (RETURN)_2]]),"")</f>
        <v/>
      </c>
      <c r="P1091" s="91"/>
      <c r="Q1091" s="117" t="str">
        <f>IF(Stock[[#This Row],[BUYING QUANTITY]]&gt;0,Stock[[#This Row],[BUYING PRICE]]*(1+Stock[[#This Row],[% THRESHOLD (LOSS)]]),"")</f>
        <v/>
      </c>
      <c r="R1091" s="105"/>
      <c r="S1091" s="118" t="str">
        <f>IF(Stock[[#This Row],[CASH DIVIDEND]]&gt;0,Stock[[#This Row],[CASH DIVIDEND]]/(Stock[[#This Row],[BUYING PRICE]]*Stock[[#This Row],[BUYING QUANTITY]]),"")</f>
        <v/>
      </c>
      <c r="T1091" s="105"/>
      <c r="U1091" s="79"/>
      <c r="V1091" s="97"/>
      <c r="W1091" s="98"/>
      <c r="X1091" s="168"/>
      <c r="Y1091" s="126" t="str">
        <f>IF(Stock[[#This Row],[SELLING QUANTITY]]&gt;0,Stock[[#This Row],[SELLING PRICE]]*Stock[[#This Row],[SELLING QUANTITY]]*Stock[[#This Row],[% SELLING FEE]]+Stock[[#This Row],[SELLING PRICE]]*Stock[[#This Row],[SELLING QUANTITY]]*$D$12,"")</f>
        <v/>
      </c>
      <c r="Z1091" s="121">
        <f>Stock[[#This Row],[BUYING QUANTITY]]+Stock[[#This Row],[STOCK DIVIDEND]]-Stock[[#This Row],[SELLING QUANTITY]]</f>
        <v>0</v>
      </c>
      <c r="AA10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1" s="121">
        <f ca="1">IF(Stock[[#This Row],[SELLING DATE]]&gt;0,Stock[[#This Row],[SELLING DATE]]-Stock[[#This Row],[BUY DATE]]+1,IF(Stock[[#This Row],[BUY DATE]]=0,0,TODAY()-Stock[[#This Row],[BUY DATE]]+1))</f>
        <v>0</v>
      </c>
      <c r="AC1091" s="122" t="str">
        <f>IFERROR(Stock[[#This Row],[CASH DIVIDEND]]+Stock[[#This Row],[RETURN/(LOSS) FROM TRADING
(auto-fill)]],"")</f>
        <v/>
      </c>
      <c r="AD10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1" s="146" t="str">
        <f ca="1">IFERROR(IF(Stock[[#This Row],[HOLDING DAYS
(auto-fill)]]&lt;365,Stock[[#This Row],[% TOTAL RETURN/(LOSS)
(auto-fill)]]*365/Stock[[#This Row],[HOLDING DAYS
(auto-fill)]],POWER((1+Stock[[#This Row],[% TOTAL RETURN/(LOSS)
(auto-fill)]]),1/(Stock[[#This Row],[HOLDING DAYS
(auto-fill)]]/365))-1),"")</f>
        <v/>
      </c>
      <c r="AF1091" s="81"/>
      <c r="AG1091" s="149" t="str">
        <f>IF(Stock[[#This Row],[STATUS
(auto-fill)]]="HOLDING",Stock[[#This Row],[MARKET PRICE]]-Stock[[#This Row],[BUYING PRICE]],"")</f>
        <v/>
      </c>
      <c r="AH1091" s="143" t="str">
        <f>IFERROR(Stock[[#This Row],[CHANGE
(auto-fill)]]/Stock[[#This Row],[BUYING PRICE]],"")</f>
        <v/>
      </c>
      <c r="AI1091" s="130" t="str">
        <f>IF(Stock[[#This Row],[MARKET PRICE]]&gt;0,Stock[[#This Row],[MARKET PRICE]]*Stock[[#This Row],[REMAINING QUANTITY
(auto-fill)]],"")</f>
        <v/>
      </c>
    </row>
    <row r="1092" spans="2:35">
      <c r="B1092" s="110" t="str">
        <f>IF(AND(Stock[[#This Row],[BUYING QUANTITY]]&gt;0,Stock[[#This Row],[REMAINING QUANTITY
(auto-fill)]]=0),"SOLD OUT",
IF(AND(Stock[[#This Row],[BUYING QUANTITY]]&gt;0,Stock[[#This Row],[REMAINING QUANTITY
(auto-fill)]]&gt;0),"HOLDING",""))</f>
        <v/>
      </c>
      <c r="C1092" s="113">
        <f t="shared" si="16"/>
        <v>1079</v>
      </c>
      <c r="D1092" s="79"/>
      <c r="E1092" s="80"/>
      <c r="F1092" s="162"/>
      <c r="G1092" s="85"/>
      <c r="H1092" s="86"/>
      <c r="I1092" s="164"/>
      <c r="J1092" s="115" t="str">
        <f>IF(Stock[[#This Row],[BUYING QUANTITY]]&gt;0,Stock[[#This Row],[BUYING PRICE]]*Stock[[#This Row],[BUYING QUANTITY]]*Stock[[#This Row],[% BUYING FEE]],"")</f>
        <v/>
      </c>
      <c r="K1092" s="89"/>
      <c r="L1092" s="90"/>
      <c r="M1092" s="117" t="str">
        <f>IF(Stock[[#This Row],[BUYING QUANTITY]]&gt;0,Stock[[#This Row],[BUYING PRICE]]*(1+Stock[[#This Row],[% THRESHOLD (RETURN)_1]]),"")</f>
        <v/>
      </c>
      <c r="N1092" s="91"/>
      <c r="O1092" s="117" t="str">
        <f>IF(Stock[[#This Row],[BUYING QUANTITY]]&gt;0,Stock[[#This Row],[BUYING PRICE]]*(1+Stock[[#This Row],[% THRESHOLD (RETURN)_2]]),"")</f>
        <v/>
      </c>
      <c r="P1092" s="91"/>
      <c r="Q1092" s="117" t="str">
        <f>IF(Stock[[#This Row],[BUYING QUANTITY]]&gt;0,Stock[[#This Row],[BUYING PRICE]]*(1+Stock[[#This Row],[% THRESHOLD (LOSS)]]),"")</f>
        <v/>
      </c>
      <c r="R1092" s="105"/>
      <c r="S1092" s="118" t="str">
        <f>IF(Stock[[#This Row],[CASH DIVIDEND]]&gt;0,Stock[[#This Row],[CASH DIVIDEND]]/(Stock[[#This Row],[BUYING PRICE]]*Stock[[#This Row],[BUYING QUANTITY]]),"")</f>
        <v/>
      </c>
      <c r="T1092" s="105"/>
      <c r="U1092" s="79"/>
      <c r="V1092" s="97"/>
      <c r="W1092" s="98"/>
      <c r="X1092" s="168"/>
      <c r="Y1092" s="126" t="str">
        <f>IF(Stock[[#This Row],[SELLING QUANTITY]]&gt;0,Stock[[#This Row],[SELLING PRICE]]*Stock[[#This Row],[SELLING QUANTITY]]*Stock[[#This Row],[% SELLING FEE]]+Stock[[#This Row],[SELLING PRICE]]*Stock[[#This Row],[SELLING QUANTITY]]*$D$12,"")</f>
        <v/>
      </c>
      <c r="Z1092" s="121">
        <f>Stock[[#This Row],[BUYING QUANTITY]]+Stock[[#This Row],[STOCK DIVIDEND]]-Stock[[#This Row],[SELLING QUANTITY]]</f>
        <v>0</v>
      </c>
      <c r="AA10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2" s="121">
        <f ca="1">IF(Stock[[#This Row],[SELLING DATE]]&gt;0,Stock[[#This Row],[SELLING DATE]]-Stock[[#This Row],[BUY DATE]]+1,IF(Stock[[#This Row],[BUY DATE]]=0,0,TODAY()-Stock[[#This Row],[BUY DATE]]+1))</f>
        <v>0</v>
      </c>
      <c r="AC1092" s="122" t="str">
        <f>IFERROR(Stock[[#This Row],[CASH DIVIDEND]]+Stock[[#This Row],[RETURN/(LOSS) FROM TRADING
(auto-fill)]],"")</f>
        <v/>
      </c>
      <c r="AD10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2" s="146" t="str">
        <f ca="1">IFERROR(IF(Stock[[#This Row],[HOLDING DAYS
(auto-fill)]]&lt;365,Stock[[#This Row],[% TOTAL RETURN/(LOSS)
(auto-fill)]]*365/Stock[[#This Row],[HOLDING DAYS
(auto-fill)]],POWER((1+Stock[[#This Row],[% TOTAL RETURN/(LOSS)
(auto-fill)]]),1/(Stock[[#This Row],[HOLDING DAYS
(auto-fill)]]/365))-1),"")</f>
        <v/>
      </c>
      <c r="AF1092" s="81"/>
      <c r="AG1092" s="149" t="str">
        <f>IF(Stock[[#This Row],[STATUS
(auto-fill)]]="HOLDING",Stock[[#This Row],[MARKET PRICE]]-Stock[[#This Row],[BUYING PRICE]],"")</f>
        <v/>
      </c>
      <c r="AH1092" s="143" t="str">
        <f>IFERROR(Stock[[#This Row],[CHANGE
(auto-fill)]]/Stock[[#This Row],[BUYING PRICE]],"")</f>
        <v/>
      </c>
      <c r="AI1092" s="130" t="str">
        <f>IF(Stock[[#This Row],[MARKET PRICE]]&gt;0,Stock[[#This Row],[MARKET PRICE]]*Stock[[#This Row],[REMAINING QUANTITY
(auto-fill)]],"")</f>
        <v/>
      </c>
    </row>
    <row r="1093" spans="2:35">
      <c r="B1093" s="110" t="str">
        <f>IF(AND(Stock[[#This Row],[BUYING QUANTITY]]&gt;0,Stock[[#This Row],[REMAINING QUANTITY
(auto-fill)]]=0),"SOLD OUT",
IF(AND(Stock[[#This Row],[BUYING QUANTITY]]&gt;0,Stock[[#This Row],[REMAINING QUANTITY
(auto-fill)]]&gt;0),"HOLDING",""))</f>
        <v/>
      </c>
      <c r="C1093" s="113">
        <f t="shared" si="16"/>
        <v>1080</v>
      </c>
      <c r="D1093" s="79"/>
      <c r="E1093" s="80"/>
      <c r="F1093" s="162"/>
      <c r="G1093" s="85"/>
      <c r="H1093" s="86"/>
      <c r="I1093" s="164"/>
      <c r="J1093" s="115" t="str">
        <f>IF(Stock[[#This Row],[BUYING QUANTITY]]&gt;0,Stock[[#This Row],[BUYING PRICE]]*Stock[[#This Row],[BUYING QUANTITY]]*Stock[[#This Row],[% BUYING FEE]],"")</f>
        <v/>
      </c>
      <c r="K1093" s="89"/>
      <c r="L1093" s="90"/>
      <c r="M1093" s="117" t="str">
        <f>IF(Stock[[#This Row],[BUYING QUANTITY]]&gt;0,Stock[[#This Row],[BUYING PRICE]]*(1+Stock[[#This Row],[% THRESHOLD (RETURN)_1]]),"")</f>
        <v/>
      </c>
      <c r="N1093" s="91"/>
      <c r="O1093" s="117" t="str">
        <f>IF(Stock[[#This Row],[BUYING QUANTITY]]&gt;0,Stock[[#This Row],[BUYING PRICE]]*(1+Stock[[#This Row],[% THRESHOLD (RETURN)_2]]),"")</f>
        <v/>
      </c>
      <c r="P1093" s="91"/>
      <c r="Q1093" s="117" t="str">
        <f>IF(Stock[[#This Row],[BUYING QUANTITY]]&gt;0,Stock[[#This Row],[BUYING PRICE]]*(1+Stock[[#This Row],[% THRESHOLD (LOSS)]]),"")</f>
        <v/>
      </c>
      <c r="R1093" s="105"/>
      <c r="S1093" s="118" t="str">
        <f>IF(Stock[[#This Row],[CASH DIVIDEND]]&gt;0,Stock[[#This Row],[CASH DIVIDEND]]/(Stock[[#This Row],[BUYING PRICE]]*Stock[[#This Row],[BUYING QUANTITY]]),"")</f>
        <v/>
      </c>
      <c r="T1093" s="105"/>
      <c r="U1093" s="79"/>
      <c r="V1093" s="97"/>
      <c r="W1093" s="98"/>
      <c r="X1093" s="168"/>
      <c r="Y1093" s="126" t="str">
        <f>IF(Stock[[#This Row],[SELLING QUANTITY]]&gt;0,Stock[[#This Row],[SELLING PRICE]]*Stock[[#This Row],[SELLING QUANTITY]]*Stock[[#This Row],[% SELLING FEE]]+Stock[[#This Row],[SELLING PRICE]]*Stock[[#This Row],[SELLING QUANTITY]]*$D$12,"")</f>
        <v/>
      </c>
      <c r="Z1093" s="121">
        <f>Stock[[#This Row],[BUYING QUANTITY]]+Stock[[#This Row],[STOCK DIVIDEND]]-Stock[[#This Row],[SELLING QUANTITY]]</f>
        <v>0</v>
      </c>
      <c r="AA10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3" s="121">
        <f ca="1">IF(Stock[[#This Row],[SELLING DATE]]&gt;0,Stock[[#This Row],[SELLING DATE]]-Stock[[#This Row],[BUY DATE]]+1,IF(Stock[[#This Row],[BUY DATE]]=0,0,TODAY()-Stock[[#This Row],[BUY DATE]]+1))</f>
        <v>0</v>
      </c>
      <c r="AC1093" s="122" t="str">
        <f>IFERROR(Stock[[#This Row],[CASH DIVIDEND]]+Stock[[#This Row],[RETURN/(LOSS) FROM TRADING
(auto-fill)]],"")</f>
        <v/>
      </c>
      <c r="AD10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3" s="146" t="str">
        <f ca="1">IFERROR(IF(Stock[[#This Row],[HOLDING DAYS
(auto-fill)]]&lt;365,Stock[[#This Row],[% TOTAL RETURN/(LOSS)
(auto-fill)]]*365/Stock[[#This Row],[HOLDING DAYS
(auto-fill)]],POWER((1+Stock[[#This Row],[% TOTAL RETURN/(LOSS)
(auto-fill)]]),1/(Stock[[#This Row],[HOLDING DAYS
(auto-fill)]]/365))-1),"")</f>
        <v/>
      </c>
      <c r="AF1093" s="81"/>
      <c r="AG1093" s="149" t="str">
        <f>IF(Stock[[#This Row],[STATUS
(auto-fill)]]="HOLDING",Stock[[#This Row],[MARKET PRICE]]-Stock[[#This Row],[BUYING PRICE]],"")</f>
        <v/>
      </c>
      <c r="AH1093" s="143" t="str">
        <f>IFERROR(Stock[[#This Row],[CHANGE
(auto-fill)]]/Stock[[#This Row],[BUYING PRICE]],"")</f>
        <v/>
      </c>
      <c r="AI1093" s="130" t="str">
        <f>IF(Stock[[#This Row],[MARKET PRICE]]&gt;0,Stock[[#This Row],[MARKET PRICE]]*Stock[[#This Row],[REMAINING QUANTITY
(auto-fill)]],"")</f>
        <v/>
      </c>
    </row>
    <row r="1094" spans="2:35">
      <c r="B1094" s="110" t="str">
        <f>IF(AND(Stock[[#This Row],[BUYING QUANTITY]]&gt;0,Stock[[#This Row],[REMAINING QUANTITY
(auto-fill)]]=0),"SOLD OUT",
IF(AND(Stock[[#This Row],[BUYING QUANTITY]]&gt;0,Stock[[#This Row],[REMAINING QUANTITY
(auto-fill)]]&gt;0),"HOLDING",""))</f>
        <v/>
      </c>
      <c r="C1094" s="113">
        <f t="shared" si="16"/>
        <v>1081</v>
      </c>
      <c r="D1094" s="79"/>
      <c r="E1094" s="80"/>
      <c r="F1094" s="162"/>
      <c r="G1094" s="85"/>
      <c r="H1094" s="86"/>
      <c r="I1094" s="164"/>
      <c r="J1094" s="115" t="str">
        <f>IF(Stock[[#This Row],[BUYING QUANTITY]]&gt;0,Stock[[#This Row],[BUYING PRICE]]*Stock[[#This Row],[BUYING QUANTITY]]*Stock[[#This Row],[% BUYING FEE]],"")</f>
        <v/>
      </c>
      <c r="K1094" s="89"/>
      <c r="L1094" s="90"/>
      <c r="M1094" s="117" t="str">
        <f>IF(Stock[[#This Row],[BUYING QUANTITY]]&gt;0,Stock[[#This Row],[BUYING PRICE]]*(1+Stock[[#This Row],[% THRESHOLD (RETURN)_1]]),"")</f>
        <v/>
      </c>
      <c r="N1094" s="91"/>
      <c r="O1094" s="117" t="str">
        <f>IF(Stock[[#This Row],[BUYING QUANTITY]]&gt;0,Stock[[#This Row],[BUYING PRICE]]*(1+Stock[[#This Row],[% THRESHOLD (RETURN)_2]]),"")</f>
        <v/>
      </c>
      <c r="P1094" s="91"/>
      <c r="Q1094" s="117" t="str">
        <f>IF(Stock[[#This Row],[BUYING QUANTITY]]&gt;0,Stock[[#This Row],[BUYING PRICE]]*(1+Stock[[#This Row],[% THRESHOLD (LOSS)]]),"")</f>
        <v/>
      </c>
      <c r="R1094" s="105"/>
      <c r="S1094" s="118" t="str">
        <f>IF(Stock[[#This Row],[CASH DIVIDEND]]&gt;0,Stock[[#This Row],[CASH DIVIDEND]]/(Stock[[#This Row],[BUYING PRICE]]*Stock[[#This Row],[BUYING QUANTITY]]),"")</f>
        <v/>
      </c>
      <c r="T1094" s="105"/>
      <c r="U1094" s="79"/>
      <c r="V1094" s="97"/>
      <c r="W1094" s="98"/>
      <c r="X1094" s="168"/>
      <c r="Y1094" s="126" t="str">
        <f>IF(Stock[[#This Row],[SELLING QUANTITY]]&gt;0,Stock[[#This Row],[SELLING PRICE]]*Stock[[#This Row],[SELLING QUANTITY]]*Stock[[#This Row],[% SELLING FEE]]+Stock[[#This Row],[SELLING PRICE]]*Stock[[#This Row],[SELLING QUANTITY]]*$D$12,"")</f>
        <v/>
      </c>
      <c r="Z1094" s="121">
        <f>Stock[[#This Row],[BUYING QUANTITY]]+Stock[[#This Row],[STOCK DIVIDEND]]-Stock[[#This Row],[SELLING QUANTITY]]</f>
        <v>0</v>
      </c>
      <c r="AA10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4" s="121">
        <f ca="1">IF(Stock[[#This Row],[SELLING DATE]]&gt;0,Stock[[#This Row],[SELLING DATE]]-Stock[[#This Row],[BUY DATE]]+1,IF(Stock[[#This Row],[BUY DATE]]=0,0,TODAY()-Stock[[#This Row],[BUY DATE]]+1))</f>
        <v>0</v>
      </c>
      <c r="AC1094" s="122" t="str">
        <f>IFERROR(Stock[[#This Row],[CASH DIVIDEND]]+Stock[[#This Row],[RETURN/(LOSS) FROM TRADING
(auto-fill)]],"")</f>
        <v/>
      </c>
      <c r="AD10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4" s="146" t="str">
        <f ca="1">IFERROR(IF(Stock[[#This Row],[HOLDING DAYS
(auto-fill)]]&lt;365,Stock[[#This Row],[% TOTAL RETURN/(LOSS)
(auto-fill)]]*365/Stock[[#This Row],[HOLDING DAYS
(auto-fill)]],POWER((1+Stock[[#This Row],[% TOTAL RETURN/(LOSS)
(auto-fill)]]),1/(Stock[[#This Row],[HOLDING DAYS
(auto-fill)]]/365))-1),"")</f>
        <v/>
      </c>
      <c r="AF1094" s="81"/>
      <c r="AG1094" s="149" t="str">
        <f>IF(Stock[[#This Row],[STATUS
(auto-fill)]]="HOLDING",Stock[[#This Row],[MARKET PRICE]]-Stock[[#This Row],[BUYING PRICE]],"")</f>
        <v/>
      </c>
      <c r="AH1094" s="143" t="str">
        <f>IFERROR(Stock[[#This Row],[CHANGE
(auto-fill)]]/Stock[[#This Row],[BUYING PRICE]],"")</f>
        <v/>
      </c>
      <c r="AI1094" s="130" t="str">
        <f>IF(Stock[[#This Row],[MARKET PRICE]]&gt;0,Stock[[#This Row],[MARKET PRICE]]*Stock[[#This Row],[REMAINING QUANTITY
(auto-fill)]],"")</f>
        <v/>
      </c>
    </row>
    <row r="1095" spans="2:35">
      <c r="B1095" s="110" t="str">
        <f>IF(AND(Stock[[#This Row],[BUYING QUANTITY]]&gt;0,Stock[[#This Row],[REMAINING QUANTITY
(auto-fill)]]=0),"SOLD OUT",
IF(AND(Stock[[#This Row],[BUYING QUANTITY]]&gt;0,Stock[[#This Row],[REMAINING QUANTITY
(auto-fill)]]&gt;0),"HOLDING",""))</f>
        <v/>
      </c>
      <c r="C1095" s="113">
        <f t="shared" si="16"/>
        <v>1082</v>
      </c>
      <c r="D1095" s="79"/>
      <c r="E1095" s="80"/>
      <c r="F1095" s="162"/>
      <c r="G1095" s="85"/>
      <c r="H1095" s="86"/>
      <c r="I1095" s="164"/>
      <c r="J1095" s="115" t="str">
        <f>IF(Stock[[#This Row],[BUYING QUANTITY]]&gt;0,Stock[[#This Row],[BUYING PRICE]]*Stock[[#This Row],[BUYING QUANTITY]]*Stock[[#This Row],[% BUYING FEE]],"")</f>
        <v/>
      </c>
      <c r="K1095" s="89"/>
      <c r="L1095" s="90"/>
      <c r="M1095" s="117" t="str">
        <f>IF(Stock[[#This Row],[BUYING QUANTITY]]&gt;0,Stock[[#This Row],[BUYING PRICE]]*(1+Stock[[#This Row],[% THRESHOLD (RETURN)_1]]),"")</f>
        <v/>
      </c>
      <c r="N1095" s="91"/>
      <c r="O1095" s="117" t="str">
        <f>IF(Stock[[#This Row],[BUYING QUANTITY]]&gt;0,Stock[[#This Row],[BUYING PRICE]]*(1+Stock[[#This Row],[% THRESHOLD (RETURN)_2]]),"")</f>
        <v/>
      </c>
      <c r="P1095" s="91"/>
      <c r="Q1095" s="117" t="str">
        <f>IF(Stock[[#This Row],[BUYING QUANTITY]]&gt;0,Stock[[#This Row],[BUYING PRICE]]*(1+Stock[[#This Row],[% THRESHOLD (LOSS)]]),"")</f>
        <v/>
      </c>
      <c r="R1095" s="105"/>
      <c r="S1095" s="118" t="str">
        <f>IF(Stock[[#This Row],[CASH DIVIDEND]]&gt;0,Stock[[#This Row],[CASH DIVIDEND]]/(Stock[[#This Row],[BUYING PRICE]]*Stock[[#This Row],[BUYING QUANTITY]]),"")</f>
        <v/>
      </c>
      <c r="T1095" s="105"/>
      <c r="U1095" s="79"/>
      <c r="V1095" s="97"/>
      <c r="W1095" s="98"/>
      <c r="X1095" s="168"/>
      <c r="Y1095" s="126" t="str">
        <f>IF(Stock[[#This Row],[SELLING QUANTITY]]&gt;0,Stock[[#This Row],[SELLING PRICE]]*Stock[[#This Row],[SELLING QUANTITY]]*Stock[[#This Row],[% SELLING FEE]]+Stock[[#This Row],[SELLING PRICE]]*Stock[[#This Row],[SELLING QUANTITY]]*$D$12,"")</f>
        <v/>
      </c>
      <c r="Z1095" s="121">
        <f>Stock[[#This Row],[BUYING QUANTITY]]+Stock[[#This Row],[STOCK DIVIDEND]]-Stock[[#This Row],[SELLING QUANTITY]]</f>
        <v>0</v>
      </c>
      <c r="AA10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5" s="121">
        <f ca="1">IF(Stock[[#This Row],[SELLING DATE]]&gt;0,Stock[[#This Row],[SELLING DATE]]-Stock[[#This Row],[BUY DATE]]+1,IF(Stock[[#This Row],[BUY DATE]]=0,0,TODAY()-Stock[[#This Row],[BUY DATE]]+1))</f>
        <v>0</v>
      </c>
      <c r="AC1095" s="122" t="str">
        <f>IFERROR(Stock[[#This Row],[CASH DIVIDEND]]+Stock[[#This Row],[RETURN/(LOSS) FROM TRADING
(auto-fill)]],"")</f>
        <v/>
      </c>
      <c r="AD10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5" s="146" t="str">
        <f ca="1">IFERROR(IF(Stock[[#This Row],[HOLDING DAYS
(auto-fill)]]&lt;365,Stock[[#This Row],[% TOTAL RETURN/(LOSS)
(auto-fill)]]*365/Stock[[#This Row],[HOLDING DAYS
(auto-fill)]],POWER((1+Stock[[#This Row],[% TOTAL RETURN/(LOSS)
(auto-fill)]]),1/(Stock[[#This Row],[HOLDING DAYS
(auto-fill)]]/365))-1),"")</f>
        <v/>
      </c>
      <c r="AF1095" s="81"/>
      <c r="AG1095" s="149" t="str">
        <f>IF(Stock[[#This Row],[STATUS
(auto-fill)]]="HOLDING",Stock[[#This Row],[MARKET PRICE]]-Stock[[#This Row],[BUYING PRICE]],"")</f>
        <v/>
      </c>
      <c r="AH1095" s="143" t="str">
        <f>IFERROR(Stock[[#This Row],[CHANGE
(auto-fill)]]/Stock[[#This Row],[BUYING PRICE]],"")</f>
        <v/>
      </c>
      <c r="AI1095" s="130" t="str">
        <f>IF(Stock[[#This Row],[MARKET PRICE]]&gt;0,Stock[[#This Row],[MARKET PRICE]]*Stock[[#This Row],[REMAINING QUANTITY
(auto-fill)]],"")</f>
        <v/>
      </c>
    </row>
    <row r="1096" spans="2:35">
      <c r="B1096" s="110" t="str">
        <f>IF(AND(Stock[[#This Row],[BUYING QUANTITY]]&gt;0,Stock[[#This Row],[REMAINING QUANTITY
(auto-fill)]]=0),"SOLD OUT",
IF(AND(Stock[[#This Row],[BUYING QUANTITY]]&gt;0,Stock[[#This Row],[REMAINING QUANTITY
(auto-fill)]]&gt;0),"HOLDING",""))</f>
        <v/>
      </c>
      <c r="C1096" s="113">
        <f t="shared" si="16"/>
        <v>1083</v>
      </c>
      <c r="D1096" s="79"/>
      <c r="E1096" s="80"/>
      <c r="F1096" s="162"/>
      <c r="G1096" s="85"/>
      <c r="H1096" s="86"/>
      <c r="I1096" s="164"/>
      <c r="J1096" s="115" t="str">
        <f>IF(Stock[[#This Row],[BUYING QUANTITY]]&gt;0,Stock[[#This Row],[BUYING PRICE]]*Stock[[#This Row],[BUYING QUANTITY]]*Stock[[#This Row],[% BUYING FEE]],"")</f>
        <v/>
      </c>
      <c r="K1096" s="89"/>
      <c r="L1096" s="90"/>
      <c r="M1096" s="117" t="str">
        <f>IF(Stock[[#This Row],[BUYING QUANTITY]]&gt;0,Stock[[#This Row],[BUYING PRICE]]*(1+Stock[[#This Row],[% THRESHOLD (RETURN)_1]]),"")</f>
        <v/>
      </c>
      <c r="N1096" s="91"/>
      <c r="O1096" s="117" t="str">
        <f>IF(Stock[[#This Row],[BUYING QUANTITY]]&gt;0,Stock[[#This Row],[BUYING PRICE]]*(1+Stock[[#This Row],[% THRESHOLD (RETURN)_2]]),"")</f>
        <v/>
      </c>
      <c r="P1096" s="91"/>
      <c r="Q1096" s="117" t="str">
        <f>IF(Stock[[#This Row],[BUYING QUANTITY]]&gt;0,Stock[[#This Row],[BUYING PRICE]]*(1+Stock[[#This Row],[% THRESHOLD (LOSS)]]),"")</f>
        <v/>
      </c>
      <c r="R1096" s="105"/>
      <c r="S1096" s="118" t="str">
        <f>IF(Stock[[#This Row],[CASH DIVIDEND]]&gt;0,Stock[[#This Row],[CASH DIVIDEND]]/(Stock[[#This Row],[BUYING PRICE]]*Stock[[#This Row],[BUYING QUANTITY]]),"")</f>
        <v/>
      </c>
      <c r="T1096" s="105"/>
      <c r="U1096" s="79"/>
      <c r="V1096" s="97"/>
      <c r="W1096" s="98"/>
      <c r="X1096" s="168"/>
      <c r="Y1096" s="126" t="str">
        <f>IF(Stock[[#This Row],[SELLING QUANTITY]]&gt;0,Stock[[#This Row],[SELLING PRICE]]*Stock[[#This Row],[SELLING QUANTITY]]*Stock[[#This Row],[% SELLING FEE]]+Stock[[#This Row],[SELLING PRICE]]*Stock[[#This Row],[SELLING QUANTITY]]*$D$12,"")</f>
        <v/>
      </c>
      <c r="Z1096" s="121">
        <f>Stock[[#This Row],[BUYING QUANTITY]]+Stock[[#This Row],[STOCK DIVIDEND]]-Stock[[#This Row],[SELLING QUANTITY]]</f>
        <v>0</v>
      </c>
      <c r="AA10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6" s="121">
        <f ca="1">IF(Stock[[#This Row],[SELLING DATE]]&gt;0,Stock[[#This Row],[SELLING DATE]]-Stock[[#This Row],[BUY DATE]]+1,IF(Stock[[#This Row],[BUY DATE]]=0,0,TODAY()-Stock[[#This Row],[BUY DATE]]+1))</f>
        <v>0</v>
      </c>
      <c r="AC1096" s="122" t="str">
        <f>IFERROR(Stock[[#This Row],[CASH DIVIDEND]]+Stock[[#This Row],[RETURN/(LOSS) FROM TRADING
(auto-fill)]],"")</f>
        <v/>
      </c>
      <c r="AD10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6" s="146" t="str">
        <f ca="1">IFERROR(IF(Stock[[#This Row],[HOLDING DAYS
(auto-fill)]]&lt;365,Stock[[#This Row],[% TOTAL RETURN/(LOSS)
(auto-fill)]]*365/Stock[[#This Row],[HOLDING DAYS
(auto-fill)]],POWER((1+Stock[[#This Row],[% TOTAL RETURN/(LOSS)
(auto-fill)]]),1/(Stock[[#This Row],[HOLDING DAYS
(auto-fill)]]/365))-1),"")</f>
        <v/>
      </c>
      <c r="AF1096" s="81"/>
      <c r="AG1096" s="149" t="str">
        <f>IF(Stock[[#This Row],[STATUS
(auto-fill)]]="HOLDING",Stock[[#This Row],[MARKET PRICE]]-Stock[[#This Row],[BUYING PRICE]],"")</f>
        <v/>
      </c>
      <c r="AH1096" s="143" t="str">
        <f>IFERROR(Stock[[#This Row],[CHANGE
(auto-fill)]]/Stock[[#This Row],[BUYING PRICE]],"")</f>
        <v/>
      </c>
      <c r="AI1096" s="130" t="str">
        <f>IF(Stock[[#This Row],[MARKET PRICE]]&gt;0,Stock[[#This Row],[MARKET PRICE]]*Stock[[#This Row],[REMAINING QUANTITY
(auto-fill)]],"")</f>
        <v/>
      </c>
    </row>
    <row r="1097" spans="2:35">
      <c r="B1097" s="110" t="str">
        <f>IF(AND(Stock[[#This Row],[BUYING QUANTITY]]&gt;0,Stock[[#This Row],[REMAINING QUANTITY
(auto-fill)]]=0),"SOLD OUT",
IF(AND(Stock[[#This Row],[BUYING QUANTITY]]&gt;0,Stock[[#This Row],[REMAINING QUANTITY
(auto-fill)]]&gt;0),"HOLDING",""))</f>
        <v/>
      </c>
      <c r="C1097" s="113">
        <f t="shared" si="16"/>
        <v>1084</v>
      </c>
      <c r="D1097" s="79"/>
      <c r="E1097" s="80"/>
      <c r="F1097" s="162"/>
      <c r="G1097" s="85"/>
      <c r="H1097" s="86"/>
      <c r="I1097" s="164"/>
      <c r="J1097" s="115" t="str">
        <f>IF(Stock[[#This Row],[BUYING QUANTITY]]&gt;0,Stock[[#This Row],[BUYING PRICE]]*Stock[[#This Row],[BUYING QUANTITY]]*Stock[[#This Row],[% BUYING FEE]],"")</f>
        <v/>
      </c>
      <c r="K1097" s="89"/>
      <c r="L1097" s="90"/>
      <c r="M1097" s="117" t="str">
        <f>IF(Stock[[#This Row],[BUYING QUANTITY]]&gt;0,Stock[[#This Row],[BUYING PRICE]]*(1+Stock[[#This Row],[% THRESHOLD (RETURN)_1]]),"")</f>
        <v/>
      </c>
      <c r="N1097" s="91"/>
      <c r="O1097" s="117" t="str">
        <f>IF(Stock[[#This Row],[BUYING QUANTITY]]&gt;0,Stock[[#This Row],[BUYING PRICE]]*(1+Stock[[#This Row],[% THRESHOLD (RETURN)_2]]),"")</f>
        <v/>
      </c>
      <c r="P1097" s="91"/>
      <c r="Q1097" s="117" t="str">
        <f>IF(Stock[[#This Row],[BUYING QUANTITY]]&gt;0,Stock[[#This Row],[BUYING PRICE]]*(1+Stock[[#This Row],[% THRESHOLD (LOSS)]]),"")</f>
        <v/>
      </c>
      <c r="R1097" s="105"/>
      <c r="S1097" s="118" t="str">
        <f>IF(Stock[[#This Row],[CASH DIVIDEND]]&gt;0,Stock[[#This Row],[CASH DIVIDEND]]/(Stock[[#This Row],[BUYING PRICE]]*Stock[[#This Row],[BUYING QUANTITY]]),"")</f>
        <v/>
      </c>
      <c r="T1097" s="105"/>
      <c r="U1097" s="79"/>
      <c r="V1097" s="97"/>
      <c r="W1097" s="98"/>
      <c r="X1097" s="168"/>
      <c r="Y1097" s="126" t="str">
        <f>IF(Stock[[#This Row],[SELLING QUANTITY]]&gt;0,Stock[[#This Row],[SELLING PRICE]]*Stock[[#This Row],[SELLING QUANTITY]]*Stock[[#This Row],[% SELLING FEE]]+Stock[[#This Row],[SELLING PRICE]]*Stock[[#This Row],[SELLING QUANTITY]]*$D$12,"")</f>
        <v/>
      </c>
      <c r="Z1097" s="121">
        <f>Stock[[#This Row],[BUYING QUANTITY]]+Stock[[#This Row],[STOCK DIVIDEND]]-Stock[[#This Row],[SELLING QUANTITY]]</f>
        <v>0</v>
      </c>
      <c r="AA10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7" s="121">
        <f ca="1">IF(Stock[[#This Row],[SELLING DATE]]&gt;0,Stock[[#This Row],[SELLING DATE]]-Stock[[#This Row],[BUY DATE]]+1,IF(Stock[[#This Row],[BUY DATE]]=0,0,TODAY()-Stock[[#This Row],[BUY DATE]]+1))</f>
        <v>0</v>
      </c>
      <c r="AC1097" s="122" t="str">
        <f>IFERROR(Stock[[#This Row],[CASH DIVIDEND]]+Stock[[#This Row],[RETURN/(LOSS) FROM TRADING
(auto-fill)]],"")</f>
        <v/>
      </c>
      <c r="AD10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7" s="146" t="str">
        <f ca="1">IFERROR(IF(Stock[[#This Row],[HOLDING DAYS
(auto-fill)]]&lt;365,Stock[[#This Row],[% TOTAL RETURN/(LOSS)
(auto-fill)]]*365/Stock[[#This Row],[HOLDING DAYS
(auto-fill)]],POWER((1+Stock[[#This Row],[% TOTAL RETURN/(LOSS)
(auto-fill)]]),1/(Stock[[#This Row],[HOLDING DAYS
(auto-fill)]]/365))-1),"")</f>
        <v/>
      </c>
      <c r="AF1097" s="81"/>
      <c r="AG1097" s="149" t="str">
        <f>IF(Stock[[#This Row],[STATUS
(auto-fill)]]="HOLDING",Stock[[#This Row],[MARKET PRICE]]-Stock[[#This Row],[BUYING PRICE]],"")</f>
        <v/>
      </c>
      <c r="AH1097" s="143" t="str">
        <f>IFERROR(Stock[[#This Row],[CHANGE
(auto-fill)]]/Stock[[#This Row],[BUYING PRICE]],"")</f>
        <v/>
      </c>
      <c r="AI1097" s="130" t="str">
        <f>IF(Stock[[#This Row],[MARKET PRICE]]&gt;0,Stock[[#This Row],[MARKET PRICE]]*Stock[[#This Row],[REMAINING QUANTITY
(auto-fill)]],"")</f>
        <v/>
      </c>
    </row>
    <row r="1098" spans="2:35">
      <c r="B1098" s="110" t="str">
        <f>IF(AND(Stock[[#This Row],[BUYING QUANTITY]]&gt;0,Stock[[#This Row],[REMAINING QUANTITY
(auto-fill)]]=0),"SOLD OUT",
IF(AND(Stock[[#This Row],[BUYING QUANTITY]]&gt;0,Stock[[#This Row],[REMAINING QUANTITY
(auto-fill)]]&gt;0),"HOLDING",""))</f>
        <v/>
      </c>
      <c r="C1098" s="113">
        <f t="shared" si="16"/>
        <v>1085</v>
      </c>
      <c r="D1098" s="79"/>
      <c r="E1098" s="80"/>
      <c r="F1098" s="162"/>
      <c r="G1098" s="85"/>
      <c r="H1098" s="86"/>
      <c r="I1098" s="164"/>
      <c r="J1098" s="115" t="str">
        <f>IF(Stock[[#This Row],[BUYING QUANTITY]]&gt;0,Stock[[#This Row],[BUYING PRICE]]*Stock[[#This Row],[BUYING QUANTITY]]*Stock[[#This Row],[% BUYING FEE]],"")</f>
        <v/>
      </c>
      <c r="K1098" s="89"/>
      <c r="L1098" s="90"/>
      <c r="M1098" s="117" t="str">
        <f>IF(Stock[[#This Row],[BUYING QUANTITY]]&gt;0,Stock[[#This Row],[BUYING PRICE]]*(1+Stock[[#This Row],[% THRESHOLD (RETURN)_1]]),"")</f>
        <v/>
      </c>
      <c r="N1098" s="91"/>
      <c r="O1098" s="117" t="str">
        <f>IF(Stock[[#This Row],[BUYING QUANTITY]]&gt;0,Stock[[#This Row],[BUYING PRICE]]*(1+Stock[[#This Row],[% THRESHOLD (RETURN)_2]]),"")</f>
        <v/>
      </c>
      <c r="P1098" s="91"/>
      <c r="Q1098" s="117" t="str">
        <f>IF(Stock[[#This Row],[BUYING QUANTITY]]&gt;0,Stock[[#This Row],[BUYING PRICE]]*(1+Stock[[#This Row],[% THRESHOLD (LOSS)]]),"")</f>
        <v/>
      </c>
      <c r="R1098" s="105"/>
      <c r="S1098" s="118" t="str">
        <f>IF(Stock[[#This Row],[CASH DIVIDEND]]&gt;0,Stock[[#This Row],[CASH DIVIDEND]]/(Stock[[#This Row],[BUYING PRICE]]*Stock[[#This Row],[BUYING QUANTITY]]),"")</f>
        <v/>
      </c>
      <c r="T1098" s="105"/>
      <c r="U1098" s="79"/>
      <c r="V1098" s="97"/>
      <c r="W1098" s="98"/>
      <c r="X1098" s="168"/>
      <c r="Y1098" s="126" t="str">
        <f>IF(Stock[[#This Row],[SELLING QUANTITY]]&gt;0,Stock[[#This Row],[SELLING PRICE]]*Stock[[#This Row],[SELLING QUANTITY]]*Stock[[#This Row],[% SELLING FEE]]+Stock[[#This Row],[SELLING PRICE]]*Stock[[#This Row],[SELLING QUANTITY]]*$D$12,"")</f>
        <v/>
      </c>
      <c r="Z1098" s="121">
        <f>Stock[[#This Row],[BUYING QUANTITY]]+Stock[[#This Row],[STOCK DIVIDEND]]-Stock[[#This Row],[SELLING QUANTITY]]</f>
        <v>0</v>
      </c>
      <c r="AA10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8" s="121">
        <f ca="1">IF(Stock[[#This Row],[SELLING DATE]]&gt;0,Stock[[#This Row],[SELLING DATE]]-Stock[[#This Row],[BUY DATE]]+1,IF(Stock[[#This Row],[BUY DATE]]=0,0,TODAY()-Stock[[#This Row],[BUY DATE]]+1))</f>
        <v>0</v>
      </c>
      <c r="AC1098" s="122" t="str">
        <f>IFERROR(Stock[[#This Row],[CASH DIVIDEND]]+Stock[[#This Row],[RETURN/(LOSS) FROM TRADING
(auto-fill)]],"")</f>
        <v/>
      </c>
      <c r="AD10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8" s="146" t="str">
        <f ca="1">IFERROR(IF(Stock[[#This Row],[HOLDING DAYS
(auto-fill)]]&lt;365,Stock[[#This Row],[% TOTAL RETURN/(LOSS)
(auto-fill)]]*365/Stock[[#This Row],[HOLDING DAYS
(auto-fill)]],POWER((1+Stock[[#This Row],[% TOTAL RETURN/(LOSS)
(auto-fill)]]),1/(Stock[[#This Row],[HOLDING DAYS
(auto-fill)]]/365))-1),"")</f>
        <v/>
      </c>
      <c r="AF1098" s="81"/>
      <c r="AG1098" s="149" t="str">
        <f>IF(Stock[[#This Row],[STATUS
(auto-fill)]]="HOLDING",Stock[[#This Row],[MARKET PRICE]]-Stock[[#This Row],[BUYING PRICE]],"")</f>
        <v/>
      </c>
      <c r="AH1098" s="143" t="str">
        <f>IFERROR(Stock[[#This Row],[CHANGE
(auto-fill)]]/Stock[[#This Row],[BUYING PRICE]],"")</f>
        <v/>
      </c>
      <c r="AI1098" s="130" t="str">
        <f>IF(Stock[[#This Row],[MARKET PRICE]]&gt;0,Stock[[#This Row],[MARKET PRICE]]*Stock[[#This Row],[REMAINING QUANTITY
(auto-fill)]],"")</f>
        <v/>
      </c>
    </row>
    <row r="1099" spans="2:35">
      <c r="B1099" s="110" t="str">
        <f>IF(AND(Stock[[#This Row],[BUYING QUANTITY]]&gt;0,Stock[[#This Row],[REMAINING QUANTITY
(auto-fill)]]=0),"SOLD OUT",
IF(AND(Stock[[#This Row],[BUYING QUANTITY]]&gt;0,Stock[[#This Row],[REMAINING QUANTITY
(auto-fill)]]&gt;0),"HOLDING",""))</f>
        <v/>
      </c>
      <c r="C1099" s="113">
        <f t="shared" si="16"/>
        <v>1086</v>
      </c>
      <c r="D1099" s="79"/>
      <c r="E1099" s="80"/>
      <c r="F1099" s="162"/>
      <c r="G1099" s="85"/>
      <c r="H1099" s="86"/>
      <c r="I1099" s="164"/>
      <c r="J1099" s="115" t="str">
        <f>IF(Stock[[#This Row],[BUYING QUANTITY]]&gt;0,Stock[[#This Row],[BUYING PRICE]]*Stock[[#This Row],[BUYING QUANTITY]]*Stock[[#This Row],[% BUYING FEE]],"")</f>
        <v/>
      </c>
      <c r="K1099" s="89"/>
      <c r="L1099" s="90"/>
      <c r="M1099" s="117" t="str">
        <f>IF(Stock[[#This Row],[BUYING QUANTITY]]&gt;0,Stock[[#This Row],[BUYING PRICE]]*(1+Stock[[#This Row],[% THRESHOLD (RETURN)_1]]),"")</f>
        <v/>
      </c>
      <c r="N1099" s="91"/>
      <c r="O1099" s="117" t="str">
        <f>IF(Stock[[#This Row],[BUYING QUANTITY]]&gt;0,Stock[[#This Row],[BUYING PRICE]]*(1+Stock[[#This Row],[% THRESHOLD (RETURN)_2]]),"")</f>
        <v/>
      </c>
      <c r="P1099" s="91"/>
      <c r="Q1099" s="117" t="str">
        <f>IF(Stock[[#This Row],[BUYING QUANTITY]]&gt;0,Stock[[#This Row],[BUYING PRICE]]*(1+Stock[[#This Row],[% THRESHOLD (LOSS)]]),"")</f>
        <v/>
      </c>
      <c r="R1099" s="105"/>
      <c r="S1099" s="118" t="str">
        <f>IF(Stock[[#This Row],[CASH DIVIDEND]]&gt;0,Stock[[#This Row],[CASH DIVIDEND]]/(Stock[[#This Row],[BUYING PRICE]]*Stock[[#This Row],[BUYING QUANTITY]]),"")</f>
        <v/>
      </c>
      <c r="T1099" s="105"/>
      <c r="U1099" s="79"/>
      <c r="V1099" s="97"/>
      <c r="W1099" s="98"/>
      <c r="X1099" s="168"/>
      <c r="Y1099" s="126" t="str">
        <f>IF(Stock[[#This Row],[SELLING QUANTITY]]&gt;0,Stock[[#This Row],[SELLING PRICE]]*Stock[[#This Row],[SELLING QUANTITY]]*Stock[[#This Row],[% SELLING FEE]]+Stock[[#This Row],[SELLING PRICE]]*Stock[[#This Row],[SELLING QUANTITY]]*$D$12,"")</f>
        <v/>
      </c>
      <c r="Z1099" s="121">
        <f>Stock[[#This Row],[BUYING QUANTITY]]+Stock[[#This Row],[STOCK DIVIDEND]]-Stock[[#This Row],[SELLING QUANTITY]]</f>
        <v>0</v>
      </c>
      <c r="AA10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099" s="121">
        <f ca="1">IF(Stock[[#This Row],[SELLING DATE]]&gt;0,Stock[[#This Row],[SELLING DATE]]-Stock[[#This Row],[BUY DATE]]+1,IF(Stock[[#This Row],[BUY DATE]]=0,0,TODAY()-Stock[[#This Row],[BUY DATE]]+1))</f>
        <v>0</v>
      </c>
      <c r="AC1099" s="122" t="str">
        <f>IFERROR(Stock[[#This Row],[CASH DIVIDEND]]+Stock[[#This Row],[RETURN/(LOSS) FROM TRADING
(auto-fill)]],"")</f>
        <v/>
      </c>
      <c r="AD10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099" s="146" t="str">
        <f ca="1">IFERROR(IF(Stock[[#This Row],[HOLDING DAYS
(auto-fill)]]&lt;365,Stock[[#This Row],[% TOTAL RETURN/(LOSS)
(auto-fill)]]*365/Stock[[#This Row],[HOLDING DAYS
(auto-fill)]],POWER((1+Stock[[#This Row],[% TOTAL RETURN/(LOSS)
(auto-fill)]]),1/(Stock[[#This Row],[HOLDING DAYS
(auto-fill)]]/365))-1),"")</f>
        <v/>
      </c>
      <c r="AF1099" s="81"/>
      <c r="AG1099" s="149" t="str">
        <f>IF(Stock[[#This Row],[STATUS
(auto-fill)]]="HOLDING",Stock[[#This Row],[MARKET PRICE]]-Stock[[#This Row],[BUYING PRICE]],"")</f>
        <v/>
      </c>
      <c r="AH1099" s="143" t="str">
        <f>IFERROR(Stock[[#This Row],[CHANGE
(auto-fill)]]/Stock[[#This Row],[BUYING PRICE]],"")</f>
        <v/>
      </c>
      <c r="AI1099" s="130" t="str">
        <f>IF(Stock[[#This Row],[MARKET PRICE]]&gt;0,Stock[[#This Row],[MARKET PRICE]]*Stock[[#This Row],[REMAINING QUANTITY
(auto-fill)]],"")</f>
        <v/>
      </c>
    </row>
    <row r="1100" spans="2:35">
      <c r="B1100" s="110" t="str">
        <f>IF(AND(Stock[[#This Row],[BUYING QUANTITY]]&gt;0,Stock[[#This Row],[REMAINING QUANTITY
(auto-fill)]]=0),"SOLD OUT",
IF(AND(Stock[[#This Row],[BUYING QUANTITY]]&gt;0,Stock[[#This Row],[REMAINING QUANTITY
(auto-fill)]]&gt;0),"HOLDING",""))</f>
        <v/>
      </c>
      <c r="C1100" s="113">
        <f t="shared" si="16"/>
        <v>1087</v>
      </c>
      <c r="D1100" s="79"/>
      <c r="E1100" s="80"/>
      <c r="F1100" s="162"/>
      <c r="G1100" s="85"/>
      <c r="H1100" s="86"/>
      <c r="I1100" s="164"/>
      <c r="J1100" s="115" t="str">
        <f>IF(Stock[[#This Row],[BUYING QUANTITY]]&gt;0,Stock[[#This Row],[BUYING PRICE]]*Stock[[#This Row],[BUYING QUANTITY]]*Stock[[#This Row],[% BUYING FEE]],"")</f>
        <v/>
      </c>
      <c r="K1100" s="89"/>
      <c r="L1100" s="90"/>
      <c r="M1100" s="117" t="str">
        <f>IF(Stock[[#This Row],[BUYING QUANTITY]]&gt;0,Stock[[#This Row],[BUYING PRICE]]*(1+Stock[[#This Row],[% THRESHOLD (RETURN)_1]]),"")</f>
        <v/>
      </c>
      <c r="N1100" s="91"/>
      <c r="O1100" s="117" t="str">
        <f>IF(Stock[[#This Row],[BUYING QUANTITY]]&gt;0,Stock[[#This Row],[BUYING PRICE]]*(1+Stock[[#This Row],[% THRESHOLD (RETURN)_2]]),"")</f>
        <v/>
      </c>
      <c r="P1100" s="91"/>
      <c r="Q1100" s="117" t="str">
        <f>IF(Stock[[#This Row],[BUYING QUANTITY]]&gt;0,Stock[[#This Row],[BUYING PRICE]]*(1+Stock[[#This Row],[% THRESHOLD (LOSS)]]),"")</f>
        <v/>
      </c>
      <c r="R1100" s="105"/>
      <c r="S1100" s="118" t="str">
        <f>IF(Stock[[#This Row],[CASH DIVIDEND]]&gt;0,Stock[[#This Row],[CASH DIVIDEND]]/(Stock[[#This Row],[BUYING PRICE]]*Stock[[#This Row],[BUYING QUANTITY]]),"")</f>
        <v/>
      </c>
      <c r="T1100" s="105"/>
      <c r="U1100" s="79"/>
      <c r="V1100" s="97"/>
      <c r="W1100" s="98"/>
      <c r="X1100" s="168"/>
      <c r="Y1100" s="126" t="str">
        <f>IF(Stock[[#This Row],[SELLING QUANTITY]]&gt;0,Stock[[#This Row],[SELLING PRICE]]*Stock[[#This Row],[SELLING QUANTITY]]*Stock[[#This Row],[% SELLING FEE]]+Stock[[#This Row],[SELLING PRICE]]*Stock[[#This Row],[SELLING QUANTITY]]*$D$12,"")</f>
        <v/>
      </c>
      <c r="Z1100" s="121">
        <f>Stock[[#This Row],[BUYING QUANTITY]]+Stock[[#This Row],[STOCK DIVIDEND]]-Stock[[#This Row],[SELLING QUANTITY]]</f>
        <v>0</v>
      </c>
      <c r="AA11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0" s="121">
        <f ca="1">IF(Stock[[#This Row],[SELLING DATE]]&gt;0,Stock[[#This Row],[SELLING DATE]]-Stock[[#This Row],[BUY DATE]]+1,IF(Stock[[#This Row],[BUY DATE]]=0,0,TODAY()-Stock[[#This Row],[BUY DATE]]+1))</f>
        <v>0</v>
      </c>
      <c r="AC1100" s="122" t="str">
        <f>IFERROR(Stock[[#This Row],[CASH DIVIDEND]]+Stock[[#This Row],[RETURN/(LOSS) FROM TRADING
(auto-fill)]],"")</f>
        <v/>
      </c>
      <c r="AD11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0" s="146" t="str">
        <f ca="1">IFERROR(IF(Stock[[#This Row],[HOLDING DAYS
(auto-fill)]]&lt;365,Stock[[#This Row],[% TOTAL RETURN/(LOSS)
(auto-fill)]]*365/Stock[[#This Row],[HOLDING DAYS
(auto-fill)]],POWER((1+Stock[[#This Row],[% TOTAL RETURN/(LOSS)
(auto-fill)]]),1/(Stock[[#This Row],[HOLDING DAYS
(auto-fill)]]/365))-1),"")</f>
        <v/>
      </c>
      <c r="AF1100" s="81"/>
      <c r="AG1100" s="149" t="str">
        <f>IF(Stock[[#This Row],[STATUS
(auto-fill)]]="HOLDING",Stock[[#This Row],[MARKET PRICE]]-Stock[[#This Row],[BUYING PRICE]],"")</f>
        <v/>
      </c>
      <c r="AH1100" s="143" t="str">
        <f>IFERROR(Stock[[#This Row],[CHANGE
(auto-fill)]]/Stock[[#This Row],[BUYING PRICE]],"")</f>
        <v/>
      </c>
      <c r="AI1100" s="130" t="str">
        <f>IF(Stock[[#This Row],[MARKET PRICE]]&gt;0,Stock[[#This Row],[MARKET PRICE]]*Stock[[#This Row],[REMAINING QUANTITY
(auto-fill)]],"")</f>
        <v/>
      </c>
    </row>
    <row r="1101" spans="2:35">
      <c r="B1101" s="110" t="str">
        <f>IF(AND(Stock[[#This Row],[BUYING QUANTITY]]&gt;0,Stock[[#This Row],[REMAINING QUANTITY
(auto-fill)]]=0),"SOLD OUT",
IF(AND(Stock[[#This Row],[BUYING QUANTITY]]&gt;0,Stock[[#This Row],[REMAINING QUANTITY
(auto-fill)]]&gt;0),"HOLDING",""))</f>
        <v/>
      </c>
      <c r="C1101" s="113">
        <f t="shared" si="16"/>
        <v>1088</v>
      </c>
      <c r="D1101" s="79"/>
      <c r="E1101" s="80"/>
      <c r="F1101" s="162"/>
      <c r="G1101" s="85"/>
      <c r="H1101" s="86"/>
      <c r="I1101" s="164"/>
      <c r="J1101" s="115" t="str">
        <f>IF(Stock[[#This Row],[BUYING QUANTITY]]&gt;0,Stock[[#This Row],[BUYING PRICE]]*Stock[[#This Row],[BUYING QUANTITY]]*Stock[[#This Row],[% BUYING FEE]],"")</f>
        <v/>
      </c>
      <c r="K1101" s="89"/>
      <c r="L1101" s="90"/>
      <c r="M1101" s="117" t="str">
        <f>IF(Stock[[#This Row],[BUYING QUANTITY]]&gt;0,Stock[[#This Row],[BUYING PRICE]]*(1+Stock[[#This Row],[% THRESHOLD (RETURN)_1]]),"")</f>
        <v/>
      </c>
      <c r="N1101" s="91"/>
      <c r="O1101" s="117" t="str">
        <f>IF(Stock[[#This Row],[BUYING QUANTITY]]&gt;0,Stock[[#This Row],[BUYING PRICE]]*(1+Stock[[#This Row],[% THRESHOLD (RETURN)_2]]),"")</f>
        <v/>
      </c>
      <c r="P1101" s="91"/>
      <c r="Q1101" s="117" t="str">
        <f>IF(Stock[[#This Row],[BUYING QUANTITY]]&gt;0,Stock[[#This Row],[BUYING PRICE]]*(1+Stock[[#This Row],[% THRESHOLD (LOSS)]]),"")</f>
        <v/>
      </c>
      <c r="R1101" s="105"/>
      <c r="S1101" s="118" t="str">
        <f>IF(Stock[[#This Row],[CASH DIVIDEND]]&gt;0,Stock[[#This Row],[CASH DIVIDEND]]/(Stock[[#This Row],[BUYING PRICE]]*Stock[[#This Row],[BUYING QUANTITY]]),"")</f>
        <v/>
      </c>
      <c r="T1101" s="105"/>
      <c r="U1101" s="79"/>
      <c r="V1101" s="97"/>
      <c r="W1101" s="98"/>
      <c r="X1101" s="168"/>
      <c r="Y1101" s="126" t="str">
        <f>IF(Stock[[#This Row],[SELLING QUANTITY]]&gt;0,Stock[[#This Row],[SELLING PRICE]]*Stock[[#This Row],[SELLING QUANTITY]]*Stock[[#This Row],[% SELLING FEE]]+Stock[[#This Row],[SELLING PRICE]]*Stock[[#This Row],[SELLING QUANTITY]]*$D$12,"")</f>
        <v/>
      </c>
      <c r="Z1101" s="121">
        <f>Stock[[#This Row],[BUYING QUANTITY]]+Stock[[#This Row],[STOCK DIVIDEND]]-Stock[[#This Row],[SELLING QUANTITY]]</f>
        <v>0</v>
      </c>
      <c r="AA11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1" s="121">
        <f ca="1">IF(Stock[[#This Row],[SELLING DATE]]&gt;0,Stock[[#This Row],[SELLING DATE]]-Stock[[#This Row],[BUY DATE]]+1,IF(Stock[[#This Row],[BUY DATE]]=0,0,TODAY()-Stock[[#This Row],[BUY DATE]]+1))</f>
        <v>0</v>
      </c>
      <c r="AC1101" s="122" t="str">
        <f>IFERROR(Stock[[#This Row],[CASH DIVIDEND]]+Stock[[#This Row],[RETURN/(LOSS) FROM TRADING
(auto-fill)]],"")</f>
        <v/>
      </c>
      <c r="AD11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1" s="146" t="str">
        <f ca="1">IFERROR(IF(Stock[[#This Row],[HOLDING DAYS
(auto-fill)]]&lt;365,Stock[[#This Row],[% TOTAL RETURN/(LOSS)
(auto-fill)]]*365/Stock[[#This Row],[HOLDING DAYS
(auto-fill)]],POWER((1+Stock[[#This Row],[% TOTAL RETURN/(LOSS)
(auto-fill)]]),1/(Stock[[#This Row],[HOLDING DAYS
(auto-fill)]]/365))-1),"")</f>
        <v/>
      </c>
      <c r="AF1101" s="81"/>
      <c r="AG1101" s="149" t="str">
        <f>IF(Stock[[#This Row],[STATUS
(auto-fill)]]="HOLDING",Stock[[#This Row],[MARKET PRICE]]-Stock[[#This Row],[BUYING PRICE]],"")</f>
        <v/>
      </c>
      <c r="AH1101" s="143" t="str">
        <f>IFERROR(Stock[[#This Row],[CHANGE
(auto-fill)]]/Stock[[#This Row],[BUYING PRICE]],"")</f>
        <v/>
      </c>
      <c r="AI1101" s="130" t="str">
        <f>IF(Stock[[#This Row],[MARKET PRICE]]&gt;0,Stock[[#This Row],[MARKET PRICE]]*Stock[[#This Row],[REMAINING QUANTITY
(auto-fill)]],"")</f>
        <v/>
      </c>
    </row>
    <row r="1102" spans="2:35">
      <c r="B1102" s="110" t="str">
        <f>IF(AND(Stock[[#This Row],[BUYING QUANTITY]]&gt;0,Stock[[#This Row],[REMAINING QUANTITY
(auto-fill)]]=0),"SOLD OUT",
IF(AND(Stock[[#This Row],[BUYING QUANTITY]]&gt;0,Stock[[#This Row],[REMAINING QUANTITY
(auto-fill)]]&gt;0),"HOLDING",""))</f>
        <v/>
      </c>
      <c r="C1102" s="113">
        <f t="shared" si="16"/>
        <v>1089</v>
      </c>
      <c r="D1102" s="79"/>
      <c r="E1102" s="80"/>
      <c r="F1102" s="162"/>
      <c r="G1102" s="85"/>
      <c r="H1102" s="86"/>
      <c r="I1102" s="164"/>
      <c r="J1102" s="115" t="str">
        <f>IF(Stock[[#This Row],[BUYING QUANTITY]]&gt;0,Stock[[#This Row],[BUYING PRICE]]*Stock[[#This Row],[BUYING QUANTITY]]*Stock[[#This Row],[% BUYING FEE]],"")</f>
        <v/>
      </c>
      <c r="K1102" s="89"/>
      <c r="L1102" s="90"/>
      <c r="M1102" s="117" t="str">
        <f>IF(Stock[[#This Row],[BUYING QUANTITY]]&gt;0,Stock[[#This Row],[BUYING PRICE]]*(1+Stock[[#This Row],[% THRESHOLD (RETURN)_1]]),"")</f>
        <v/>
      </c>
      <c r="N1102" s="91"/>
      <c r="O1102" s="117" t="str">
        <f>IF(Stock[[#This Row],[BUYING QUANTITY]]&gt;0,Stock[[#This Row],[BUYING PRICE]]*(1+Stock[[#This Row],[% THRESHOLD (RETURN)_2]]),"")</f>
        <v/>
      </c>
      <c r="P1102" s="91"/>
      <c r="Q1102" s="117" t="str">
        <f>IF(Stock[[#This Row],[BUYING QUANTITY]]&gt;0,Stock[[#This Row],[BUYING PRICE]]*(1+Stock[[#This Row],[% THRESHOLD (LOSS)]]),"")</f>
        <v/>
      </c>
      <c r="R1102" s="105"/>
      <c r="S1102" s="118" t="str">
        <f>IF(Stock[[#This Row],[CASH DIVIDEND]]&gt;0,Stock[[#This Row],[CASH DIVIDEND]]/(Stock[[#This Row],[BUYING PRICE]]*Stock[[#This Row],[BUYING QUANTITY]]),"")</f>
        <v/>
      </c>
      <c r="T1102" s="105"/>
      <c r="U1102" s="79"/>
      <c r="V1102" s="97"/>
      <c r="W1102" s="98"/>
      <c r="X1102" s="168"/>
      <c r="Y1102" s="126" t="str">
        <f>IF(Stock[[#This Row],[SELLING QUANTITY]]&gt;0,Stock[[#This Row],[SELLING PRICE]]*Stock[[#This Row],[SELLING QUANTITY]]*Stock[[#This Row],[% SELLING FEE]]+Stock[[#This Row],[SELLING PRICE]]*Stock[[#This Row],[SELLING QUANTITY]]*$D$12,"")</f>
        <v/>
      </c>
      <c r="Z1102" s="121">
        <f>Stock[[#This Row],[BUYING QUANTITY]]+Stock[[#This Row],[STOCK DIVIDEND]]-Stock[[#This Row],[SELLING QUANTITY]]</f>
        <v>0</v>
      </c>
      <c r="AA11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2" s="121">
        <f ca="1">IF(Stock[[#This Row],[SELLING DATE]]&gt;0,Stock[[#This Row],[SELLING DATE]]-Stock[[#This Row],[BUY DATE]]+1,IF(Stock[[#This Row],[BUY DATE]]=0,0,TODAY()-Stock[[#This Row],[BUY DATE]]+1))</f>
        <v>0</v>
      </c>
      <c r="AC1102" s="122" t="str">
        <f>IFERROR(Stock[[#This Row],[CASH DIVIDEND]]+Stock[[#This Row],[RETURN/(LOSS) FROM TRADING
(auto-fill)]],"")</f>
        <v/>
      </c>
      <c r="AD11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2" s="146" t="str">
        <f ca="1">IFERROR(IF(Stock[[#This Row],[HOLDING DAYS
(auto-fill)]]&lt;365,Stock[[#This Row],[% TOTAL RETURN/(LOSS)
(auto-fill)]]*365/Stock[[#This Row],[HOLDING DAYS
(auto-fill)]],POWER((1+Stock[[#This Row],[% TOTAL RETURN/(LOSS)
(auto-fill)]]),1/(Stock[[#This Row],[HOLDING DAYS
(auto-fill)]]/365))-1),"")</f>
        <v/>
      </c>
      <c r="AF1102" s="81"/>
      <c r="AG1102" s="149" t="str">
        <f>IF(Stock[[#This Row],[STATUS
(auto-fill)]]="HOLDING",Stock[[#This Row],[MARKET PRICE]]-Stock[[#This Row],[BUYING PRICE]],"")</f>
        <v/>
      </c>
      <c r="AH1102" s="143" t="str">
        <f>IFERROR(Stock[[#This Row],[CHANGE
(auto-fill)]]/Stock[[#This Row],[BUYING PRICE]],"")</f>
        <v/>
      </c>
      <c r="AI1102" s="130" t="str">
        <f>IF(Stock[[#This Row],[MARKET PRICE]]&gt;0,Stock[[#This Row],[MARKET PRICE]]*Stock[[#This Row],[REMAINING QUANTITY
(auto-fill)]],"")</f>
        <v/>
      </c>
    </row>
    <row r="1103" spans="2:35">
      <c r="B1103" s="110" t="str">
        <f>IF(AND(Stock[[#This Row],[BUYING QUANTITY]]&gt;0,Stock[[#This Row],[REMAINING QUANTITY
(auto-fill)]]=0),"SOLD OUT",
IF(AND(Stock[[#This Row],[BUYING QUANTITY]]&gt;0,Stock[[#This Row],[REMAINING QUANTITY
(auto-fill)]]&gt;0),"HOLDING",""))</f>
        <v/>
      </c>
      <c r="C1103" s="113">
        <f t="shared" si="16"/>
        <v>1090</v>
      </c>
      <c r="D1103" s="79"/>
      <c r="E1103" s="80"/>
      <c r="F1103" s="162"/>
      <c r="G1103" s="85"/>
      <c r="H1103" s="86"/>
      <c r="I1103" s="164"/>
      <c r="J1103" s="115" t="str">
        <f>IF(Stock[[#This Row],[BUYING QUANTITY]]&gt;0,Stock[[#This Row],[BUYING PRICE]]*Stock[[#This Row],[BUYING QUANTITY]]*Stock[[#This Row],[% BUYING FEE]],"")</f>
        <v/>
      </c>
      <c r="K1103" s="89"/>
      <c r="L1103" s="90"/>
      <c r="M1103" s="117" t="str">
        <f>IF(Stock[[#This Row],[BUYING QUANTITY]]&gt;0,Stock[[#This Row],[BUYING PRICE]]*(1+Stock[[#This Row],[% THRESHOLD (RETURN)_1]]),"")</f>
        <v/>
      </c>
      <c r="N1103" s="91"/>
      <c r="O1103" s="117" t="str">
        <f>IF(Stock[[#This Row],[BUYING QUANTITY]]&gt;0,Stock[[#This Row],[BUYING PRICE]]*(1+Stock[[#This Row],[% THRESHOLD (RETURN)_2]]),"")</f>
        <v/>
      </c>
      <c r="P1103" s="91"/>
      <c r="Q1103" s="117" t="str">
        <f>IF(Stock[[#This Row],[BUYING QUANTITY]]&gt;0,Stock[[#This Row],[BUYING PRICE]]*(1+Stock[[#This Row],[% THRESHOLD (LOSS)]]),"")</f>
        <v/>
      </c>
      <c r="R1103" s="105"/>
      <c r="S1103" s="118" t="str">
        <f>IF(Stock[[#This Row],[CASH DIVIDEND]]&gt;0,Stock[[#This Row],[CASH DIVIDEND]]/(Stock[[#This Row],[BUYING PRICE]]*Stock[[#This Row],[BUYING QUANTITY]]),"")</f>
        <v/>
      </c>
      <c r="T1103" s="105"/>
      <c r="U1103" s="79"/>
      <c r="V1103" s="97"/>
      <c r="W1103" s="98"/>
      <c r="X1103" s="168"/>
      <c r="Y1103" s="126" t="str">
        <f>IF(Stock[[#This Row],[SELLING QUANTITY]]&gt;0,Stock[[#This Row],[SELLING PRICE]]*Stock[[#This Row],[SELLING QUANTITY]]*Stock[[#This Row],[% SELLING FEE]]+Stock[[#This Row],[SELLING PRICE]]*Stock[[#This Row],[SELLING QUANTITY]]*$D$12,"")</f>
        <v/>
      </c>
      <c r="Z1103" s="121">
        <f>Stock[[#This Row],[BUYING QUANTITY]]+Stock[[#This Row],[STOCK DIVIDEND]]-Stock[[#This Row],[SELLING QUANTITY]]</f>
        <v>0</v>
      </c>
      <c r="AA11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3" s="121">
        <f ca="1">IF(Stock[[#This Row],[SELLING DATE]]&gt;0,Stock[[#This Row],[SELLING DATE]]-Stock[[#This Row],[BUY DATE]]+1,IF(Stock[[#This Row],[BUY DATE]]=0,0,TODAY()-Stock[[#This Row],[BUY DATE]]+1))</f>
        <v>0</v>
      </c>
      <c r="AC1103" s="122" t="str">
        <f>IFERROR(Stock[[#This Row],[CASH DIVIDEND]]+Stock[[#This Row],[RETURN/(LOSS) FROM TRADING
(auto-fill)]],"")</f>
        <v/>
      </c>
      <c r="AD11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3" s="146" t="str">
        <f ca="1">IFERROR(IF(Stock[[#This Row],[HOLDING DAYS
(auto-fill)]]&lt;365,Stock[[#This Row],[% TOTAL RETURN/(LOSS)
(auto-fill)]]*365/Stock[[#This Row],[HOLDING DAYS
(auto-fill)]],POWER((1+Stock[[#This Row],[% TOTAL RETURN/(LOSS)
(auto-fill)]]),1/(Stock[[#This Row],[HOLDING DAYS
(auto-fill)]]/365))-1),"")</f>
        <v/>
      </c>
      <c r="AF1103" s="81"/>
      <c r="AG1103" s="149" t="str">
        <f>IF(Stock[[#This Row],[STATUS
(auto-fill)]]="HOLDING",Stock[[#This Row],[MARKET PRICE]]-Stock[[#This Row],[BUYING PRICE]],"")</f>
        <v/>
      </c>
      <c r="AH1103" s="143" t="str">
        <f>IFERROR(Stock[[#This Row],[CHANGE
(auto-fill)]]/Stock[[#This Row],[BUYING PRICE]],"")</f>
        <v/>
      </c>
      <c r="AI1103" s="130" t="str">
        <f>IF(Stock[[#This Row],[MARKET PRICE]]&gt;0,Stock[[#This Row],[MARKET PRICE]]*Stock[[#This Row],[REMAINING QUANTITY
(auto-fill)]],"")</f>
        <v/>
      </c>
    </row>
    <row r="1104" spans="2:35">
      <c r="B1104" s="110" t="str">
        <f>IF(AND(Stock[[#This Row],[BUYING QUANTITY]]&gt;0,Stock[[#This Row],[REMAINING QUANTITY
(auto-fill)]]=0),"SOLD OUT",
IF(AND(Stock[[#This Row],[BUYING QUANTITY]]&gt;0,Stock[[#This Row],[REMAINING QUANTITY
(auto-fill)]]&gt;0),"HOLDING",""))</f>
        <v/>
      </c>
      <c r="C1104" s="113">
        <f t="shared" ref="C1104:C1167" si="17">C1103+1</f>
        <v>1091</v>
      </c>
      <c r="D1104" s="79"/>
      <c r="E1104" s="80"/>
      <c r="F1104" s="162"/>
      <c r="G1104" s="85"/>
      <c r="H1104" s="86"/>
      <c r="I1104" s="164"/>
      <c r="J1104" s="115" t="str">
        <f>IF(Stock[[#This Row],[BUYING QUANTITY]]&gt;0,Stock[[#This Row],[BUYING PRICE]]*Stock[[#This Row],[BUYING QUANTITY]]*Stock[[#This Row],[% BUYING FEE]],"")</f>
        <v/>
      </c>
      <c r="K1104" s="89"/>
      <c r="L1104" s="90"/>
      <c r="M1104" s="117" t="str">
        <f>IF(Stock[[#This Row],[BUYING QUANTITY]]&gt;0,Stock[[#This Row],[BUYING PRICE]]*(1+Stock[[#This Row],[% THRESHOLD (RETURN)_1]]),"")</f>
        <v/>
      </c>
      <c r="N1104" s="91"/>
      <c r="O1104" s="117" t="str">
        <f>IF(Stock[[#This Row],[BUYING QUANTITY]]&gt;0,Stock[[#This Row],[BUYING PRICE]]*(1+Stock[[#This Row],[% THRESHOLD (RETURN)_2]]),"")</f>
        <v/>
      </c>
      <c r="P1104" s="91"/>
      <c r="Q1104" s="117" t="str">
        <f>IF(Stock[[#This Row],[BUYING QUANTITY]]&gt;0,Stock[[#This Row],[BUYING PRICE]]*(1+Stock[[#This Row],[% THRESHOLD (LOSS)]]),"")</f>
        <v/>
      </c>
      <c r="R1104" s="105"/>
      <c r="S1104" s="118" t="str">
        <f>IF(Stock[[#This Row],[CASH DIVIDEND]]&gt;0,Stock[[#This Row],[CASH DIVIDEND]]/(Stock[[#This Row],[BUYING PRICE]]*Stock[[#This Row],[BUYING QUANTITY]]),"")</f>
        <v/>
      </c>
      <c r="T1104" s="105"/>
      <c r="U1104" s="79"/>
      <c r="V1104" s="97"/>
      <c r="W1104" s="98"/>
      <c r="X1104" s="168"/>
      <c r="Y1104" s="126" t="str">
        <f>IF(Stock[[#This Row],[SELLING QUANTITY]]&gt;0,Stock[[#This Row],[SELLING PRICE]]*Stock[[#This Row],[SELLING QUANTITY]]*Stock[[#This Row],[% SELLING FEE]]+Stock[[#This Row],[SELLING PRICE]]*Stock[[#This Row],[SELLING QUANTITY]]*$D$12,"")</f>
        <v/>
      </c>
      <c r="Z1104" s="121">
        <f>Stock[[#This Row],[BUYING QUANTITY]]+Stock[[#This Row],[STOCK DIVIDEND]]-Stock[[#This Row],[SELLING QUANTITY]]</f>
        <v>0</v>
      </c>
      <c r="AA11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4" s="121">
        <f ca="1">IF(Stock[[#This Row],[SELLING DATE]]&gt;0,Stock[[#This Row],[SELLING DATE]]-Stock[[#This Row],[BUY DATE]]+1,IF(Stock[[#This Row],[BUY DATE]]=0,0,TODAY()-Stock[[#This Row],[BUY DATE]]+1))</f>
        <v>0</v>
      </c>
      <c r="AC1104" s="122" t="str">
        <f>IFERROR(Stock[[#This Row],[CASH DIVIDEND]]+Stock[[#This Row],[RETURN/(LOSS) FROM TRADING
(auto-fill)]],"")</f>
        <v/>
      </c>
      <c r="AD11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4" s="146" t="str">
        <f ca="1">IFERROR(IF(Stock[[#This Row],[HOLDING DAYS
(auto-fill)]]&lt;365,Stock[[#This Row],[% TOTAL RETURN/(LOSS)
(auto-fill)]]*365/Stock[[#This Row],[HOLDING DAYS
(auto-fill)]],POWER((1+Stock[[#This Row],[% TOTAL RETURN/(LOSS)
(auto-fill)]]),1/(Stock[[#This Row],[HOLDING DAYS
(auto-fill)]]/365))-1),"")</f>
        <v/>
      </c>
      <c r="AF1104" s="81"/>
      <c r="AG1104" s="149" t="str">
        <f>IF(Stock[[#This Row],[STATUS
(auto-fill)]]="HOLDING",Stock[[#This Row],[MARKET PRICE]]-Stock[[#This Row],[BUYING PRICE]],"")</f>
        <v/>
      </c>
      <c r="AH1104" s="143" t="str">
        <f>IFERROR(Stock[[#This Row],[CHANGE
(auto-fill)]]/Stock[[#This Row],[BUYING PRICE]],"")</f>
        <v/>
      </c>
      <c r="AI1104" s="130" t="str">
        <f>IF(Stock[[#This Row],[MARKET PRICE]]&gt;0,Stock[[#This Row],[MARKET PRICE]]*Stock[[#This Row],[REMAINING QUANTITY
(auto-fill)]],"")</f>
        <v/>
      </c>
    </row>
    <row r="1105" spans="2:35">
      <c r="B1105" s="110" t="str">
        <f>IF(AND(Stock[[#This Row],[BUYING QUANTITY]]&gt;0,Stock[[#This Row],[REMAINING QUANTITY
(auto-fill)]]=0),"SOLD OUT",
IF(AND(Stock[[#This Row],[BUYING QUANTITY]]&gt;0,Stock[[#This Row],[REMAINING QUANTITY
(auto-fill)]]&gt;0),"HOLDING",""))</f>
        <v/>
      </c>
      <c r="C1105" s="113">
        <f t="shared" si="17"/>
        <v>1092</v>
      </c>
      <c r="D1105" s="79"/>
      <c r="E1105" s="80"/>
      <c r="F1105" s="162"/>
      <c r="G1105" s="85"/>
      <c r="H1105" s="86"/>
      <c r="I1105" s="164"/>
      <c r="J1105" s="115" t="str">
        <f>IF(Stock[[#This Row],[BUYING QUANTITY]]&gt;0,Stock[[#This Row],[BUYING PRICE]]*Stock[[#This Row],[BUYING QUANTITY]]*Stock[[#This Row],[% BUYING FEE]],"")</f>
        <v/>
      </c>
      <c r="K1105" s="89"/>
      <c r="L1105" s="90"/>
      <c r="M1105" s="117" t="str">
        <f>IF(Stock[[#This Row],[BUYING QUANTITY]]&gt;0,Stock[[#This Row],[BUYING PRICE]]*(1+Stock[[#This Row],[% THRESHOLD (RETURN)_1]]),"")</f>
        <v/>
      </c>
      <c r="N1105" s="91"/>
      <c r="O1105" s="117" t="str">
        <f>IF(Stock[[#This Row],[BUYING QUANTITY]]&gt;0,Stock[[#This Row],[BUYING PRICE]]*(1+Stock[[#This Row],[% THRESHOLD (RETURN)_2]]),"")</f>
        <v/>
      </c>
      <c r="P1105" s="91"/>
      <c r="Q1105" s="117" t="str">
        <f>IF(Stock[[#This Row],[BUYING QUANTITY]]&gt;0,Stock[[#This Row],[BUYING PRICE]]*(1+Stock[[#This Row],[% THRESHOLD (LOSS)]]),"")</f>
        <v/>
      </c>
      <c r="R1105" s="105"/>
      <c r="S1105" s="118" t="str">
        <f>IF(Stock[[#This Row],[CASH DIVIDEND]]&gt;0,Stock[[#This Row],[CASH DIVIDEND]]/(Stock[[#This Row],[BUYING PRICE]]*Stock[[#This Row],[BUYING QUANTITY]]),"")</f>
        <v/>
      </c>
      <c r="T1105" s="105"/>
      <c r="U1105" s="79"/>
      <c r="V1105" s="97"/>
      <c r="W1105" s="98"/>
      <c r="X1105" s="168"/>
      <c r="Y1105" s="126" t="str">
        <f>IF(Stock[[#This Row],[SELLING QUANTITY]]&gt;0,Stock[[#This Row],[SELLING PRICE]]*Stock[[#This Row],[SELLING QUANTITY]]*Stock[[#This Row],[% SELLING FEE]]+Stock[[#This Row],[SELLING PRICE]]*Stock[[#This Row],[SELLING QUANTITY]]*$D$12,"")</f>
        <v/>
      </c>
      <c r="Z1105" s="121">
        <f>Stock[[#This Row],[BUYING QUANTITY]]+Stock[[#This Row],[STOCK DIVIDEND]]-Stock[[#This Row],[SELLING QUANTITY]]</f>
        <v>0</v>
      </c>
      <c r="AA11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5" s="121">
        <f ca="1">IF(Stock[[#This Row],[SELLING DATE]]&gt;0,Stock[[#This Row],[SELLING DATE]]-Stock[[#This Row],[BUY DATE]]+1,IF(Stock[[#This Row],[BUY DATE]]=0,0,TODAY()-Stock[[#This Row],[BUY DATE]]+1))</f>
        <v>0</v>
      </c>
      <c r="AC1105" s="122" t="str">
        <f>IFERROR(Stock[[#This Row],[CASH DIVIDEND]]+Stock[[#This Row],[RETURN/(LOSS) FROM TRADING
(auto-fill)]],"")</f>
        <v/>
      </c>
      <c r="AD11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5" s="146" t="str">
        <f ca="1">IFERROR(IF(Stock[[#This Row],[HOLDING DAYS
(auto-fill)]]&lt;365,Stock[[#This Row],[% TOTAL RETURN/(LOSS)
(auto-fill)]]*365/Stock[[#This Row],[HOLDING DAYS
(auto-fill)]],POWER((1+Stock[[#This Row],[% TOTAL RETURN/(LOSS)
(auto-fill)]]),1/(Stock[[#This Row],[HOLDING DAYS
(auto-fill)]]/365))-1),"")</f>
        <v/>
      </c>
      <c r="AF1105" s="81"/>
      <c r="AG1105" s="149" t="str">
        <f>IF(Stock[[#This Row],[STATUS
(auto-fill)]]="HOLDING",Stock[[#This Row],[MARKET PRICE]]-Stock[[#This Row],[BUYING PRICE]],"")</f>
        <v/>
      </c>
      <c r="AH1105" s="143" t="str">
        <f>IFERROR(Stock[[#This Row],[CHANGE
(auto-fill)]]/Stock[[#This Row],[BUYING PRICE]],"")</f>
        <v/>
      </c>
      <c r="AI1105" s="130" t="str">
        <f>IF(Stock[[#This Row],[MARKET PRICE]]&gt;0,Stock[[#This Row],[MARKET PRICE]]*Stock[[#This Row],[REMAINING QUANTITY
(auto-fill)]],"")</f>
        <v/>
      </c>
    </row>
    <row r="1106" spans="2:35">
      <c r="B1106" s="110" t="str">
        <f>IF(AND(Stock[[#This Row],[BUYING QUANTITY]]&gt;0,Stock[[#This Row],[REMAINING QUANTITY
(auto-fill)]]=0),"SOLD OUT",
IF(AND(Stock[[#This Row],[BUYING QUANTITY]]&gt;0,Stock[[#This Row],[REMAINING QUANTITY
(auto-fill)]]&gt;0),"HOLDING",""))</f>
        <v/>
      </c>
      <c r="C1106" s="113">
        <f t="shared" si="17"/>
        <v>1093</v>
      </c>
      <c r="D1106" s="79"/>
      <c r="E1106" s="80"/>
      <c r="F1106" s="162"/>
      <c r="G1106" s="85"/>
      <c r="H1106" s="86"/>
      <c r="I1106" s="164"/>
      <c r="J1106" s="115" t="str">
        <f>IF(Stock[[#This Row],[BUYING QUANTITY]]&gt;0,Stock[[#This Row],[BUYING PRICE]]*Stock[[#This Row],[BUYING QUANTITY]]*Stock[[#This Row],[% BUYING FEE]],"")</f>
        <v/>
      </c>
      <c r="K1106" s="89"/>
      <c r="L1106" s="90"/>
      <c r="M1106" s="117" t="str">
        <f>IF(Stock[[#This Row],[BUYING QUANTITY]]&gt;0,Stock[[#This Row],[BUYING PRICE]]*(1+Stock[[#This Row],[% THRESHOLD (RETURN)_1]]),"")</f>
        <v/>
      </c>
      <c r="N1106" s="91"/>
      <c r="O1106" s="117" t="str">
        <f>IF(Stock[[#This Row],[BUYING QUANTITY]]&gt;0,Stock[[#This Row],[BUYING PRICE]]*(1+Stock[[#This Row],[% THRESHOLD (RETURN)_2]]),"")</f>
        <v/>
      </c>
      <c r="P1106" s="91"/>
      <c r="Q1106" s="117" t="str">
        <f>IF(Stock[[#This Row],[BUYING QUANTITY]]&gt;0,Stock[[#This Row],[BUYING PRICE]]*(1+Stock[[#This Row],[% THRESHOLD (LOSS)]]),"")</f>
        <v/>
      </c>
      <c r="R1106" s="105"/>
      <c r="S1106" s="118" t="str">
        <f>IF(Stock[[#This Row],[CASH DIVIDEND]]&gt;0,Stock[[#This Row],[CASH DIVIDEND]]/(Stock[[#This Row],[BUYING PRICE]]*Stock[[#This Row],[BUYING QUANTITY]]),"")</f>
        <v/>
      </c>
      <c r="T1106" s="105"/>
      <c r="U1106" s="79"/>
      <c r="V1106" s="97"/>
      <c r="W1106" s="98"/>
      <c r="X1106" s="168"/>
      <c r="Y1106" s="126" t="str">
        <f>IF(Stock[[#This Row],[SELLING QUANTITY]]&gt;0,Stock[[#This Row],[SELLING PRICE]]*Stock[[#This Row],[SELLING QUANTITY]]*Stock[[#This Row],[% SELLING FEE]]+Stock[[#This Row],[SELLING PRICE]]*Stock[[#This Row],[SELLING QUANTITY]]*$D$12,"")</f>
        <v/>
      </c>
      <c r="Z1106" s="121">
        <f>Stock[[#This Row],[BUYING QUANTITY]]+Stock[[#This Row],[STOCK DIVIDEND]]-Stock[[#This Row],[SELLING QUANTITY]]</f>
        <v>0</v>
      </c>
      <c r="AA11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6" s="121">
        <f ca="1">IF(Stock[[#This Row],[SELLING DATE]]&gt;0,Stock[[#This Row],[SELLING DATE]]-Stock[[#This Row],[BUY DATE]]+1,IF(Stock[[#This Row],[BUY DATE]]=0,0,TODAY()-Stock[[#This Row],[BUY DATE]]+1))</f>
        <v>0</v>
      </c>
      <c r="AC1106" s="122" t="str">
        <f>IFERROR(Stock[[#This Row],[CASH DIVIDEND]]+Stock[[#This Row],[RETURN/(LOSS) FROM TRADING
(auto-fill)]],"")</f>
        <v/>
      </c>
      <c r="AD11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6" s="146" t="str">
        <f ca="1">IFERROR(IF(Stock[[#This Row],[HOLDING DAYS
(auto-fill)]]&lt;365,Stock[[#This Row],[% TOTAL RETURN/(LOSS)
(auto-fill)]]*365/Stock[[#This Row],[HOLDING DAYS
(auto-fill)]],POWER((1+Stock[[#This Row],[% TOTAL RETURN/(LOSS)
(auto-fill)]]),1/(Stock[[#This Row],[HOLDING DAYS
(auto-fill)]]/365))-1),"")</f>
        <v/>
      </c>
      <c r="AF1106" s="81"/>
      <c r="AG1106" s="149" t="str">
        <f>IF(Stock[[#This Row],[STATUS
(auto-fill)]]="HOLDING",Stock[[#This Row],[MARKET PRICE]]-Stock[[#This Row],[BUYING PRICE]],"")</f>
        <v/>
      </c>
      <c r="AH1106" s="143" t="str">
        <f>IFERROR(Stock[[#This Row],[CHANGE
(auto-fill)]]/Stock[[#This Row],[BUYING PRICE]],"")</f>
        <v/>
      </c>
      <c r="AI1106" s="130" t="str">
        <f>IF(Stock[[#This Row],[MARKET PRICE]]&gt;0,Stock[[#This Row],[MARKET PRICE]]*Stock[[#This Row],[REMAINING QUANTITY
(auto-fill)]],"")</f>
        <v/>
      </c>
    </row>
    <row r="1107" spans="2:35">
      <c r="B1107" s="110" t="str">
        <f>IF(AND(Stock[[#This Row],[BUYING QUANTITY]]&gt;0,Stock[[#This Row],[REMAINING QUANTITY
(auto-fill)]]=0),"SOLD OUT",
IF(AND(Stock[[#This Row],[BUYING QUANTITY]]&gt;0,Stock[[#This Row],[REMAINING QUANTITY
(auto-fill)]]&gt;0),"HOLDING",""))</f>
        <v/>
      </c>
      <c r="C1107" s="113">
        <f t="shared" si="17"/>
        <v>1094</v>
      </c>
      <c r="D1107" s="79"/>
      <c r="E1107" s="80"/>
      <c r="F1107" s="162"/>
      <c r="G1107" s="85"/>
      <c r="H1107" s="86"/>
      <c r="I1107" s="164"/>
      <c r="J1107" s="115" t="str">
        <f>IF(Stock[[#This Row],[BUYING QUANTITY]]&gt;0,Stock[[#This Row],[BUYING PRICE]]*Stock[[#This Row],[BUYING QUANTITY]]*Stock[[#This Row],[% BUYING FEE]],"")</f>
        <v/>
      </c>
      <c r="K1107" s="89"/>
      <c r="L1107" s="90"/>
      <c r="M1107" s="117" t="str">
        <f>IF(Stock[[#This Row],[BUYING QUANTITY]]&gt;0,Stock[[#This Row],[BUYING PRICE]]*(1+Stock[[#This Row],[% THRESHOLD (RETURN)_1]]),"")</f>
        <v/>
      </c>
      <c r="N1107" s="91"/>
      <c r="O1107" s="117" t="str">
        <f>IF(Stock[[#This Row],[BUYING QUANTITY]]&gt;0,Stock[[#This Row],[BUYING PRICE]]*(1+Stock[[#This Row],[% THRESHOLD (RETURN)_2]]),"")</f>
        <v/>
      </c>
      <c r="P1107" s="91"/>
      <c r="Q1107" s="117" t="str">
        <f>IF(Stock[[#This Row],[BUYING QUANTITY]]&gt;0,Stock[[#This Row],[BUYING PRICE]]*(1+Stock[[#This Row],[% THRESHOLD (LOSS)]]),"")</f>
        <v/>
      </c>
      <c r="R1107" s="105"/>
      <c r="S1107" s="118" t="str">
        <f>IF(Stock[[#This Row],[CASH DIVIDEND]]&gt;0,Stock[[#This Row],[CASH DIVIDEND]]/(Stock[[#This Row],[BUYING PRICE]]*Stock[[#This Row],[BUYING QUANTITY]]),"")</f>
        <v/>
      </c>
      <c r="T1107" s="105"/>
      <c r="U1107" s="79"/>
      <c r="V1107" s="97"/>
      <c r="W1107" s="98"/>
      <c r="X1107" s="168"/>
      <c r="Y1107" s="126" t="str">
        <f>IF(Stock[[#This Row],[SELLING QUANTITY]]&gt;0,Stock[[#This Row],[SELLING PRICE]]*Stock[[#This Row],[SELLING QUANTITY]]*Stock[[#This Row],[% SELLING FEE]]+Stock[[#This Row],[SELLING PRICE]]*Stock[[#This Row],[SELLING QUANTITY]]*$D$12,"")</f>
        <v/>
      </c>
      <c r="Z1107" s="121">
        <f>Stock[[#This Row],[BUYING QUANTITY]]+Stock[[#This Row],[STOCK DIVIDEND]]-Stock[[#This Row],[SELLING QUANTITY]]</f>
        <v>0</v>
      </c>
      <c r="AA11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7" s="121">
        <f ca="1">IF(Stock[[#This Row],[SELLING DATE]]&gt;0,Stock[[#This Row],[SELLING DATE]]-Stock[[#This Row],[BUY DATE]]+1,IF(Stock[[#This Row],[BUY DATE]]=0,0,TODAY()-Stock[[#This Row],[BUY DATE]]+1))</f>
        <v>0</v>
      </c>
      <c r="AC1107" s="122" t="str">
        <f>IFERROR(Stock[[#This Row],[CASH DIVIDEND]]+Stock[[#This Row],[RETURN/(LOSS) FROM TRADING
(auto-fill)]],"")</f>
        <v/>
      </c>
      <c r="AD11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7" s="146" t="str">
        <f ca="1">IFERROR(IF(Stock[[#This Row],[HOLDING DAYS
(auto-fill)]]&lt;365,Stock[[#This Row],[% TOTAL RETURN/(LOSS)
(auto-fill)]]*365/Stock[[#This Row],[HOLDING DAYS
(auto-fill)]],POWER((1+Stock[[#This Row],[% TOTAL RETURN/(LOSS)
(auto-fill)]]),1/(Stock[[#This Row],[HOLDING DAYS
(auto-fill)]]/365))-1),"")</f>
        <v/>
      </c>
      <c r="AF1107" s="81"/>
      <c r="AG1107" s="149" t="str">
        <f>IF(Stock[[#This Row],[STATUS
(auto-fill)]]="HOLDING",Stock[[#This Row],[MARKET PRICE]]-Stock[[#This Row],[BUYING PRICE]],"")</f>
        <v/>
      </c>
      <c r="AH1107" s="143" t="str">
        <f>IFERROR(Stock[[#This Row],[CHANGE
(auto-fill)]]/Stock[[#This Row],[BUYING PRICE]],"")</f>
        <v/>
      </c>
      <c r="AI1107" s="130" t="str">
        <f>IF(Stock[[#This Row],[MARKET PRICE]]&gt;0,Stock[[#This Row],[MARKET PRICE]]*Stock[[#This Row],[REMAINING QUANTITY
(auto-fill)]],"")</f>
        <v/>
      </c>
    </row>
    <row r="1108" spans="2:35">
      <c r="B1108" s="110" t="str">
        <f>IF(AND(Stock[[#This Row],[BUYING QUANTITY]]&gt;0,Stock[[#This Row],[REMAINING QUANTITY
(auto-fill)]]=0),"SOLD OUT",
IF(AND(Stock[[#This Row],[BUYING QUANTITY]]&gt;0,Stock[[#This Row],[REMAINING QUANTITY
(auto-fill)]]&gt;0),"HOLDING",""))</f>
        <v/>
      </c>
      <c r="C1108" s="113">
        <f t="shared" si="17"/>
        <v>1095</v>
      </c>
      <c r="D1108" s="79"/>
      <c r="E1108" s="80"/>
      <c r="F1108" s="162"/>
      <c r="G1108" s="85"/>
      <c r="H1108" s="86"/>
      <c r="I1108" s="164"/>
      <c r="J1108" s="115" t="str">
        <f>IF(Stock[[#This Row],[BUYING QUANTITY]]&gt;0,Stock[[#This Row],[BUYING PRICE]]*Stock[[#This Row],[BUYING QUANTITY]]*Stock[[#This Row],[% BUYING FEE]],"")</f>
        <v/>
      </c>
      <c r="K1108" s="89"/>
      <c r="L1108" s="90"/>
      <c r="M1108" s="117" t="str">
        <f>IF(Stock[[#This Row],[BUYING QUANTITY]]&gt;0,Stock[[#This Row],[BUYING PRICE]]*(1+Stock[[#This Row],[% THRESHOLD (RETURN)_1]]),"")</f>
        <v/>
      </c>
      <c r="N1108" s="91"/>
      <c r="O1108" s="117" t="str">
        <f>IF(Stock[[#This Row],[BUYING QUANTITY]]&gt;0,Stock[[#This Row],[BUYING PRICE]]*(1+Stock[[#This Row],[% THRESHOLD (RETURN)_2]]),"")</f>
        <v/>
      </c>
      <c r="P1108" s="91"/>
      <c r="Q1108" s="117" t="str">
        <f>IF(Stock[[#This Row],[BUYING QUANTITY]]&gt;0,Stock[[#This Row],[BUYING PRICE]]*(1+Stock[[#This Row],[% THRESHOLD (LOSS)]]),"")</f>
        <v/>
      </c>
      <c r="R1108" s="105"/>
      <c r="S1108" s="118" t="str">
        <f>IF(Stock[[#This Row],[CASH DIVIDEND]]&gt;0,Stock[[#This Row],[CASH DIVIDEND]]/(Stock[[#This Row],[BUYING PRICE]]*Stock[[#This Row],[BUYING QUANTITY]]),"")</f>
        <v/>
      </c>
      <c r="T1108" s="105"/>
      <c r="U1108" s="79"/>
      <c r="V1108" s="97"/>
      <c r="W1108" s="98"/>
      <c r="X1108" s="168"/>
      <c r="Y1108" s="126" t="str">
        <f>IF(Stock[[#This Row],[SELLING QUANTITY]]&gt;0,Stock[[#This Row],[SELLING PRICE]]*Stock[[#This Row],[SELLING QUANTITY]]*Stock[[#This Row],[% SELLING FEE]]+Stock[[#This Row],[SELLING PRICE]]*Stock[[#This Row],[SELLING QUANTITY]]*$D$12,"")</f>
        <v/>
      </c>
      <c r="Z1108" s="121">
        <f>Stock[[#This Row],[BUYING QUANTITY]]+Stock[[#This Row],[STOCK DIVIDEND]]-Stock[[#This Row],[SELLING QUANTITY]]</f>
        <v>0</v>
      </c>
      <c r="AA11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8" s="121">
        <f ca="1">IF(Stock[[#This Row],[SELLING DATE]]&gt;0,Stock[[#This Row],[SELLING DATE]]-Stock[[#This Row],[BUY DATE]]+1,IF(Stock[[#This Row],[BUY DATE]]=0,0,TODAY()-Stock[[#This Row],[BUY DATE]]+1))</f>
        <v>0</v>
      </c>
      <c r="AC1108" s="122" t="str">
        <f>IFERROR(Stock[[#This Row],[CASH DIVIDEND]]+Stock[[#This Row],[RETURN/(LOSS) FROM TRADING
(auto-fill)]],"")</f>
        <v/>
      </c>
      <c r="AD11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8" s="146" t="str">
        <f ca="1">IFERROR(IF(Stock[[#This Row],[HOLDING DAYS
(auto-fill)]]&lt;365,Stock[[#This Row],[% TOTAL RETURN/(LOSS)
(auto-fill)]]*365/Stock[[#This Row],[HOLDING DAYS
(auto-fill)]],POWER((1+Stock[[#This Row],[% TOTAL RETURN/(LOSS)
(auto-fill)]]),1/(Stock[[#This Row],[HOLDING DAYS
(auto-fill)]]/365))-1),"")</f>
        <v/>
      </c>
      <c r="AF1108" s="81"/>
      <c r="AG1108" s="149" t="str">
        <f>IF(Stock[[#This Row],[STATUS
(auto-fill)]]="HOLDING",Stock[[#This Row],[MARKET PRICE]]-Stock[[#This Row],[BUYING PRICE]],"")</f>
        <v/>
      </c>
      <c r="AH1108" s="143" t="str">
        <f>IFERROR(Stock[[#This Row],[CHANGE
(auto-fill)]]/Stock[[#This Row],[BUYING PRICE]],"")</f>
        <v/>
      </c>
      <c r="AI1108" s="130" t="str">
        <f>IF(Stock[[#This Row],[MARKET PRICE]]&gt;0,Stock[[#This Row],[MARKET PRICE]]*Stock[[#This Row],[REMAINING QUANTITY
(auto-fill)]],"")</f>
        <v/>
      </c>
    </row>
    <row r="1109" spans="2:35">
      <c r="B1109" s="110" t="str">
        <f>IF(AND(Stock[[#This Row],[BUYING QUANTITY]]&gt;0,Stock[[#This Row],[REMAINING QUANTITY
(auto-fill)]]=0),"SOLD OUT",
IF(AND(Stock[[#This Row],[BUYING QUANTITY]]&gt;0,Stock[[#This Row],[REMAINING QUANTITY
(auto-fill)]]&gt;0),"HOLDING",""))</f>
        <v/>
      </c>
      <c r="C1109" s="113">
        <f t="shared" si="17"/>
        <v>1096</v>
      </c>
      <c r="D1109" s="79"/>
      <c r="E1109" s="80"/>
      <c r="F1109" s="162"/>
      <c r="G1109" s="85"/>
      <c r="H1109" s="86"/>
      <c r="I1109" s="164"/>
      <c r="J1109" s="115" t="str">
        <f>IF(Stock[[#This Row],[BUYING QUANTITY]]&gt;0,Stock[[#This Row],[BUYING PRICE]]*Stock[[#This Row],[BUYING QUANTITY]]*Stock[[#This Row],[% BUYING FEE]],"")</f>
        <v/>
      </c>
      <c r="K1109" s="89"/>
      <c r="L1109" s="90"/>
      <c r="M1109" s="117" t="str">
        <f>IF(Stock[[#This Row],[BUYING QUANTITY]]&gt;0,Stock[[#This Row],[BUYING PRICE]]*(1+Stock[[#This Row],[% THRESHOLD (RETURN)_1]]),"")</f>
        <v/>
      </c>
      <c r="N1109" s="91"/>
      <c r="O1109" s="117" t="str">
        <f>IF(Stock[[#This Row],[BUYING QUANTITY]]&gt;0,Stock[[#This Row],[BUYING PRICE]]*(1+Stock[[#This Row],[% THRESHOLD (RETURN)_2]]),"")</f>
        <v/>
      </c>
      <c r="P1109" s="91"/>
      <c r="Q1109" s="117" t="str">
        <f>IF(Stock[[#This Row],[BUYING QUANTITY]]&gt;0,Stock[[#This Row],[BUYING PRICE]]*(1+Stock[[#This Row],[% THRESHOLD (LOSS)]]),"")</f>
        <v/>
      </c>
      <c r="R1109" s="105"/>
      <c r="S1109" s="118" t="str">
        <f>IF(Stock[[#This Row],[CASH DIVIDEND]]&gt;0,Stock[[#This Row],[CASH DIVIDEND]]/(Stock[[#This Row],[BUYING PRICE]]*Stock[[#This Row],[BUYING QUANTITY]]),"")</f>
        <v/>
      </c>
      <c r="T1109" s="105"/>
      <c r="U1109" s="79"/>
      <c r="V1109" s="97"/>
      <c r="W1109" s="98"/>
      <c r="X1109" s="168"/>
      <c r="Y1109" s="126" t="str">
        <f>IF(Stock[[#This Row],[SELLING QUANTITY]]&gt;0,Stock[[#This Row],[SELLING PRICE]]*Stock[[#This Row],[SELLING QUANTITY]]*Stock[[#This Row],[% SELLING FEE]]+Stock[[#This Row],[SELLING PRICE]]*Stock[[#This Row],[SELLING QUANTITY]]*$D$12,"")</f>
        <v/>
      </c>
      <c r="Z1109" s="121">
        <f>Stock[[#This Row],[BUYING QUANTITY]]+Stock[[#This Row],[STOCK DIVIDEND]]-Stock[[#This Row],[SELLING QUANTITY]]</f>
        <v>0</v>
      </c>
      <c r="AA11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09" s="121">
        <f ca="1">IF(Stock[[#This Row],[SELLING DATE]]&gt;0,Stock[[#This Row],[SELLING DATE]]-Stock[[#This Row],[BUY DATE]]+1,IF(Stock[[#This Row],[BUY DATE]]=0,0,TODAY()-Stock[[#This Row],[BUY DATE]]+1))</f>
        <v>0</v>
      </c>
      <c r="AC1109" s="122" t="str">
        <f>IFERROR(Stock[[#This Row],[CASH DIVIDEND]]+Stock[[#This Row],[RETURN/(LOSS) FROM TRADING
(auto-fill)]],"")</f>
        <v/>
      </c>
      <c r="AD11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09" s="146" t="str">
        <f ca="1">IFERROR(IF(Stock[[#This Row],[HOLDING DAYS
(auto-fill)]]&lt;365,Stock[[#This Row],[% TOTAL RETURN/(LOSS)
(auto-fill)]]*365/Stock[[#This Row],[HOLDING DAYS
(auto-fill)]],POWER((1+Stock[[#This Row],[% TOTAL RETURN/(LOSS)
(auto-fill)]]),1/(Stock[[#This Row],[HOLDING DAYS
(auto-fill)]]/365))-1),"")</f>
        <v/>
      </c>
      <c r="AF1109" s="81"/>
      <c r="AG1109" s="149" t="str">
        <f>IF(Stock[[#This Row],[STATUS
(auto-fill)]]="HOLDING",Stock[[#This Row],[MARKET PRICE]]-Stock[[#This Row],[BUYING PRICE]],"")</f>
        <v/>
      </c>
      <c r="AH1109" s="143" t="str">
        <f>IFERROR(Stock[[#This Row],[CHANGE
(auto-fill)]]/Stock[[#This Row],[BUYING PRICE]],"")</f>
        <v/>
      </c>
      <c r="AI1109" s="130" t="str">
        <f>IF(Stock[[#This Row],[MARKET PRICE]]&gt;0,Stock[[#This Row],[MARKET PRICE]]*Stock[[#This Row],[REMAINING QUANTITY
(auto-fill)]],"")</f>
        <v/>
      </c>
    </row>
    <row r="1110" spans="2:35">
      <c r="B1110" s="110" t="str">
        <f>IF(AND(Stock[[#This Row],[BUYING QUANTITY]]&gt;0,Stock[[#This Row],[REMAINING QUANTITY
(auto-fill)]]=0),"SOLD OUT",
IF(AND(Stock[[#This Row],[BUYING QUANTITY]]&gt;0,Stock[[#This Row],[REMAINING QUANTITY
(auto-fill)]]&gt;0),"HOLDING",""))</f>
        <v/>
      </c>
      <c r="C1110" s="113">
        <f t="shared" si="17"/>
        <v>1097</v>
      </c>
      <c r="D1110" s="79"/>
      <c r="E1110" s="80"/>
      <c r="F1110" s="162"/>
      <c r="G1110" s="85"/>
      <c r="H1110" s="86"/>
      <c r="I1110" s="164"/>
      <c r="J1110" s="115" t="str">
        <f>IF(Stock[[#This Row],[BUYING QUANTITY]]&gt;0,Stock[[#This Row],[BUYING PRICE]]*Stock[[#This Row],[BUYING QUANTITY]]*Stock[[#This Row],[% BUYING FEE]],"")</f>
        <v/>
      </c>
      <c r="K1110" s="89"/>
      <c r="L1110" s="90"/>
      <c r="M1110" s="117" t="str">
        <f>IF(Stock[[#This Row],[BUYING QUANTITY]]&gt;0,Stock[[#This Row],[BUYING PRICE]]*(1+Stock[[#This Row],[% THRESHOLD (RETURN)_1]]),"")</f>
        <v/>
      </c>
      <c r="N1110" s="91"/>
      <c r="O1110" s="117" t="str">
        <f>IF(Stock[[#This Row],[BUYING QUANTITY]]&gt;0,Stock[[#This Row],[BUYING PRICE]]*(1+Stock[[#This Row],[% THRESHOLD (RETURN)_2]]),"")</f>
        <v/>
      </c>
      <c r="P1110" s="91"/>
      <c r="Q1110" s="117" t="str">
        <f>IF(Stock[[#This Row],[BUYING QUANTITY]]&gt;0,Stock[[#This Row],[BUYING PRICE]]*(1+Stock[[#This Row],[% THRESHOLD (LOSS)]]),"")</f>
        <v/>
      </c>
      <c r="R1110" s="105"/>
      <c r="S1110" s="118" t="str">
        <f>IF(Stock[[#This Row],[CASH DIVIDEND]]&gt;0,Stock[[#This Row],[CASH DIVIDEND]]/(Stock[[#This Row],[BUYING PRICE]]*Stock[[#This Row],[BUYING QUANTITY]]),"")</f>
        <v/>
      </c>
      <c r="T1110" s="105"/>
      <c r="U1110" s="79"/>
      <c r="V1110" s="97"/>
      <c r="W1110" s="98"/>
      <c r="X1110" s="168"/>
      <c r="Y1110" s="126" t="str">
        <f>IF(Stock[[#This Row],[SELLING QUANTITY]]&gt;0,Stock[[#This Row],[SELLING PRICE]]*Stock[[#This Row],[SELLING QUANTITY]]*Stock[[#This Row],[% SELLING FEE]]+Stock[[#This Row],[SELLING PRICE]]*Stock[[#This Row],[SELLING QUANTITY]]*$D$12,"")</f>
        <v/>
      </c>
      <c r="Z1110" s="121">
        <f>Stock[[#This Row],[BUYING QUANTITY]]+Stock[[#This Row],[STOCK DIVIDEND]]-Stock[[#This Row],[SELLING QUANTITY]]</f>
        <v>0</v>
      </c>
      <c r="AA11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0" s="121">
        <f ca="1">IF(Stock[[#This Row],[SELLING DATE]]&gt;0,Stock[[#This Row],[SELLING DATE]]-Stock[[#This Row],[BUY DATE]]+1,IF(Stock[[#This Row],[BUY DATE]]=0,0,TODAY()-Stock[[#This Row],[BUY DATE]]+1))</f>
        <v>0</v>
      </c>
      <c r="AC1110" s="122" t="str">
        <f>IFERROR(Stock[[#This Row],[CASH DIVIDEND]]+Stock[[#This Row],[RETURN/(LOSS) FROM TRADING
(auto-fill)]],"")</f>
        <v/>
      </c>
      <c r="AD11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0" s="146" t="str">
        <f ca="1">IFERROR(IF(Stock[[#This Row],[HOLDING DAYS
(auto-fill)]]&lt;365,Stock[[#This Row],[% TOTAL RETURN/(LOSS)
(auto-fill)]]*365/Stock[[#This Row],[HOLDING DAYS
(auto-fill)]],POWER((1+Stock[[#This Row],[% TOTAL RETURN/(LOSS)
(auto-fill)]]),1/(Stock[[#This Row],[HOLDING DAYS
(auto-fill)]]/365))-1),"")</f>
        <v/>
      </c>
      <c r="AF1110" s="81"/>
      <c r="AG1110" s="149" t="str">
        <f>IF(Stock[[#This Row],[STATUS
(auto-fill)]]="HOLDING",Stock[[#This Row],[MARKET PRICE]]-Stock[[#This Row],[BUYING PRICE]],"")</f>
        <v/>
      </c>
      <c r="AH1110" s="143" t="str">
        <f>IFERROR(Stock[[#This Row],[CHANGE
(auto-fill)]]/Stock[[#This Row],[BUYING PRICE]],"")</f>
        <v/>
      </c>
      <c r="AI1110" s="130" t="str">
        <f>IF(Stock[[#This Row],[MARKET PRICE]]&gt;0,Stock[[#This Row],[MARKET PRICE]]*Stock[[#This Row],[REMAINING QUANTITY
(auto-fill)]],"")</f>
        <v/>
      </c>
    </row>
    <row r="1111" spans="2:35">
      <c r="B1111" s="110" t="str">
        <f>IF(AND(Stock[[#This Row],[BUYING QUANTITY]]&gt;0,Stock[[#This Row],[REMAINING QUANTITY
(auto-fill)]]=0),"SOLD OUT",
IF(AND(Stock[[#This Row],[BUYING QUANTITY]]&gt;0,Stock[[#This Row],[REMAINING QUANTITY
(auto-fill)]]&gt;0),"HOLDING",""))</f>
        <v/>
      </c>
      <c r="C1111" s="113">
        <f t="shared" si="17"/>
        <v>1098</v>
      </c>
      <c r="D1111" s="79"/>
      <c r="E1111" s="80"/>
      <c r="F1111" s="162"/>
      <c r="G1111" s="85"/>
      <c r="H1111" s="86"/>
      <c r="I1111" s="164"/>
      <c r="J1111" s="115" t="str">
        <f>IF(Stock[[#This Row],[BUYING QUANTITY]]&gt;0,Stock[[#This Row],[BUYING PRICE]]*Stock[[#This Row],[BUYING QUANTITY]]*Stock[[#This Row],[% BUYING FEE]],"")</f>
        <v/>
      </c>
      <c r="K1111" s="89"/>
      <c r="L1111" s="90"/>
      <c r="M1111" s="117" t="str">
        <f>IF(Stock[[#This Row],[BUYING QUANTITY]]&gt;0,Stock[[#This Row],[BUYING PRICE]]*(1+Stock[[#This Row],[% THRESHOLD (RETURN)_1]]),"")</f>
        <v/>
      </c>
      <c r="N1111" s="91"/>
      <c r="O1111" s="117" t="str">
        <f>IF(Stock[[#This Row],[BUYING QUANTITY]]&gt;0,Stock[[#This Row],[BUYING PRICE]]*(1+Stock[[#This Row],[% THRESHOLD (RETURN)_2]]),"")</f>
        <v/>
      </c>
      <c r="P1111" s="91"/>
      <c r="Q1111" s="117" t="str">
        <f>IF(Stock[[#This Row],[BUYING QUANTITY]]&gt;0,Stock[[#This Row],[BUYING PRICE]]*(1+Stock[[#This Row],[% THRESHOLD (LOSS)]]),"")</f>
        <v/>
      </c>
      <c r="R1111" s="105"/>
      <c r="S1111" s="118" t="str">
        <f>IF(Stock[[#This Row],[CASH DIVIDEND]]&gt;0,Stock[[#This Row],[CASH DIVIDEND]]/(Stock[[#This Row],[BUYING PRICE]]*Stock[[#This Row],[BUYING QUANTITY]]),"")</f>
        <v/>
      </c>
      <c r="T1111" s="105"/>
      <c r="U1111" s="79"/>
      <c r="V1111" s="97"/>
      <c r="W1111" s="98"/>
      <c r="X1111" s="168"/>
      <c r="Y1111" s="126" t="str">
        <f>IF(Stock[[#This Row],[SELLING QUANTITY]]&gt;0,Stock[[#This Row],[SELLING PRICE]]*Stock[[#This Row],[SELLING QUANTITY]]*Stock[[#This Row],[% SELLING FEE]]+Stock[[#This Row],[SELLING PRICE]]*Stock[[#This Row],[SELLING QUANTITY]]*$D$12,"")</f>
        <v/>
      </c>
      <c r="Z1111" s="121">
        <f>Stock[[#This Row],[BUYING QUANTITY]]+Stock[[#This Row],[STOCK DIVIDEND]]-Stock[[#This Row],[SELLING QUANTITY]]</f>
        <v>0</v>
      </c>
      <c r="AA11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1" s="121">
        <f ca="1">IF(Stock[[#This Row],[SELLING DATE]]&gt;0,Stock[[#This Row],[SELLING DATE]]-Stock[[#This Row],[BUY DATE]]+1,IF(Stock[[#This Row],[BUY DATE]]=0,0,TODAY()-Stock[[#This Row],[BUY DATE]]+1))</f>
        <v>0</v>
      </c>
      <c r="AC1111" s="122" t="str">
        <f>IFERROR(Stock[[#This Row],[CASH DIVIDEND]]+Stock[[#This Row],[RETURN/(LOSS) FROM TRADING
(auto-fill)]],"")</f>
        <v/>
      </c>
      <c r="AD11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1" s="146" t="str">
        <f ca="1">IFERROR(IF(Stock[[#This Row],[HOLDING DAYS
(auto-fill)]]&lt;365,Stock[[#This Row],[% TOTAL RETURN/(LOSS)
(auto-fill)]]*365/Stock[[#This Row],[HOLDING DAYS
(auto-fill)]],POWER((1+Stock[[#This Row],[% TOTAL RETURN/(LOSS)
(auto-fill)]]),1/(Stock[[#This Row],[HOLDING DAYS
(auto-fill)]]/365))-1),"")</f>
        <v/>
      </c>
      <c r="AF1111" s="81"/>
      <c r="AG1111" s="149" t="str">
        <f>IF(Stock[[#This Row],[STATUS
(auto-fill)]]="HOLDING",Stock[[#This Row],[MARKET PRICE]]-Stock[[#This Row],[BUYING PRICE]],"")</f>
        <v/>
      </c>
      <c r="AH1111" s="143" t="str">
        <f>IFERROR(Stock[[#This Row],[CHANGE
(auto-fill)]]/Stock[[#This Row],[BUYING PRICE]],"")</f>
        <v/>
      </c>
      <c r="AI1111" s="130" t="str">
        <f>IF(Stock[[#This Row],[MARKET PRICE]]&gt;0,Stock[[#This Row],[MARKET PRICE]]*Stock[[#This Row],[REMAINING QUANTITY
(auto-fill)]],"")</f>
        <v/>
      </c>
    </row>
    <row r="1112" spans="2:35">
      <c r="B1112" s="110" t="str">
        <f>IF(AND(Stock[[#This Row],[BUYING QUANTITY]]&gt;0,Stock[[#This Row],[REMAINING QUANTITY
(auto-fill)]]=0),"SOLD OUT",
IF(AND(Stock[[#This Row],[BUYING QUANTITY]]&gt;0,Stock[[#This Row],[REMAINING QUANTITY
(auto-fill)]]&gt;0),"HOLDING",""))</f>
        <v/>
      </c>
      <c r="C1112" s="113">
        <f t="shared" si="17"/>
        <v>1099</v>
      </c>
      <c r="D1112" s="79"/>
      <c r="E1112" s="80"/>
      <c r="F1112" s="162"/>
      <c r="G1112" s="85"/>
      <c r="H1112" s="86"/>
      <c r="I1112" s="164"/>
      <c r="J1112" s="115" t="str">
        <f>IF(Stock[[#This Row],[BUYING QUANTITY]]&gt;0,Stock[[#This Row],[BUYING PRICE]]*Stock[[#This Row],[BUYING QUANTITY]]*Stock[[#This Row],[% BUYING FEE]],"")</f>
        <v/>
      </c>
      <c r="K1112" s="89"/>
      <c r="L1112" s="90"/>
      <c r="M1112" s="117" t="str">
        <f>IF(Stock[[#This Row],[BUYING QUANTITY]]&gt;0,Stock[[#This Row],[BUYING PRICE]]*(1+Stock[[#This Row],[% THRESHOLD (RETURN)_1]]),"")</f>
        <v/>
      </c>
      <c r="N1112" s="91"/>
      <c r="O1112" s="117" t="str">
        <f>IF(Stock[[#This Row],[BUYING QUANTITY]]&gt;0,Stock[[#This Row],[BUYING PRICE]]*(1+Stock[[#This Row],[% THRESHOLD (RETURN)_2]]),"")</f>
        <v/>
      </c>
      <c r="P1112" s="91"/>
      <c r="Q1112" s="117" t="str">
        <f>IF(Stock[[#This Row],[BUYING QUANTITY]]&gt;0,Stock[[#This Row],[BUYING PRICE]]*(1+Stock[[#This Row],[% THRESHOLD (LOSS)]]),"")</f>
        <v/>
      </c>
      <c r="R1112" s="105"/>
      <c r="S1112" s="118" t="str">
        <f>IF(Stock[[#This Row],[CASH DIVIDEND]]&gt;0,Stock[[#This Row],[CASH DIVIDEND]]/(Stock[[#This Row],[BUYING PRICE]]*Stock[[#This Row],[BUYING QUANTITY]]),"")</f>
        <v/>
      </c>
      <c r="T1112" s="105"/>
      <c r="U1112" s="79"/>
      <c r="V1112" s="97"/>
      <c r="W1112" s="98"/>
      <c r="X1112" s="168"/>
      <c r="Y1112" s="126" t="str">
        <f>IF(Stock[[#This Row],[SELLING QUANTITY]]&gt;0,Stock[[#This Row],[SELLING PRICE]]*Stock[[#This Row],[SELLING QUANTITY]]*Stock[[#This Row],[% SELLING FEE]]+Stock[[#This Row],[SELLING PRICE]]*Stock[[#This Row],[SELLING QUANTITY]]*$D$12,"")</f>
        <v/>
      </c>
      <c r="Z1112" s="121">
        <f>Stock[[#This Row],[BUYING QUANTITY]]+Stock[[#This Row],[STOCK DIVIDEND]]-Stock[[#This Row],[SELLING QUANTITY]]</f>
        <v>0</v>
      </c>
      <c r="AA11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2" s="121">
        <f ca="1">IF(Stock[[#This Row],[SELLING DATE]]&gt;0,Stock[[#This Row],[SELLING DATE]]-Stock[[#This Row],[BUY DATE]]+1,IF(Stock[[#This Row],[BUY DATE]]=0,0,TODAY()-Stock[[#This Row],[BUY DATE]]+1))</f>
        <v>0</v>
      </c>
      <c r="AC1112" s="122" t="str">
        <f>IFERROR(Stock[[#This Row],[CASH DIVIDEND]]+Stock[[#This Row],[RETURN/(LOSS) FROM TRADING
(auto-fill)]],"")</f>
        <v/>
      </c>
      <c r="AD11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2" s="146" t="str">
        <f ca="1">IFERROR(IF(Stock[[#This Row],[HOLDING DAYS
(auto-fill)]]&lt;365,Stock[[#This Row],[% TOTAL RETURN/(LOSS)
(auto-fill)]]*365/Stock[[#This Row],[HOLDING DAYS
(auto-fill)]],POWER((1+Stock[[#This Row],[% TOTAL RETURN/(LOSS)
(auto-fill)]]),1/(Stock[[#This Row],[HOLDING DAYS
(auto-fill)]]/365))-1),"")</f>
        <v/>
      </c>
      <c r="AF1112" s="81"/>
      <c r="AG1112" s="149" t="str">
        <f>IF(Stock[[#This Row],[STATUS
(auto-fill)]]="HOLDING",Stock[[#This Row],[MARKET PRICE]]-Stock[[#This Row],[BUYING PRICE]],"")</f>
        <v/>
      </c>
      <c r="AH1112" s="143" t="str">
        <f>IFERROR(Stock[[#This Row],[CHANGE
(auto-fill)]]/Stock[[#This Row],[BUYING PRICE]],"")</f>
        <v/>
      </c>
      <c r="AI1112" s="130" t="str">
        <f>IF(Stock[[#This Row],[MARKET PRICE]]&gt;0,Stock[[#This Row],[MARKET PRICE]]*Stock[[#This Row],[REMAINING QUANTITY
(auto-fill)]],"")</f>
        <v/>
      </c>
    </row>
    <row r="1113" spans="2:35">
      <c r="B1113" s="110" t="str">
        <f>IF(AND(Stock[[#This Row],[BUYING QUANTITY]]&gt;0,Stock[[#This Row],[REMAINING QUANTITY
(auto-fill)]]=0),"SOLD OUT",
IF(AND(Stock[[#This Row],[BUYING QUANTITY]]&gt;0,Stock[[#This Row],[REMAINING QUANTITY
(auto-fill)]]&gt;0),"HOLDING",""))</f>
        <v/>
      </c>
      <c r="C1113" s="113">
        <f t="shared" si="17"/>
        <v>1100</v>
      </c>
      <c r="D1113" s="79"/>
      <c r="E1113" s="80"/>
      <c r="F1113" s="162"/>
      <c r="G1113" s="85"/>
      <c r="H1113" s="86"/>
      <c r="I1113" s="164"/>
      <c r="J1113" s="115" t="str">
        <f>IF(Stock[[#This Row],[BUYING QUANTITY]]&gt;0,Stock[[#This Row],[BUYING PRICE]]*Stock[[#This Row],[BUYING QUANTITY]]*Stock[[#This Row],[% BUYING FEE]],"")</f>
        <v/>
      </c>
      <c r="K1113" s="89"/>
      <c r="L1113" s="90"/>
      <c r="M1113" s="117" t="str">
        <f>IF(Stock[[#This Row],[BUYING QUANTITY]]&gt;0,Stock[[#This Row],[BUYING PRICE]]*(1+Stock[[#This Row],[% THRESHOLD (RETURN)_1]]),"")</f>
        <v/>
      </c>
      <c r="N1113" s="91"/>
      <c r="O1113" s="117" t="str">
        <f>IF(Stock[[#This Row],[BUYING QUANTITY]]&gt;0,Stock[[#This Row],[BUYING PRICE]]*(1+Stock[[#This Row],[% THRESHOLD (RETURN)_2]]),"")</f>
        <v/>
      </c>
      <c r="P1113" s="91"/>
      <c r="Q1113" s="117" t="str">
        <f>IF(Stock[[#This Row],[BUYING QUANTITY]]&gt;0,Stock[[#This Row],[BUYING PRICE]]*(1+Stock[[#This Row],[% THRESHOLD (LOSS)]]),"")</f>
        <v/>
      </c>
      <c r="R1113" s="105"/>
      <c r="S1113" s="118" t="str">
        <f>IF(Stock[[#This Row],[CASH DIVIDEND]]&gt;0,Stock[[#This Row],[CASH DIVIDEND]]/(Stock[[#This Row],[BUYING PRICE]]*Stock[[#This Row],[BUYING QUANTITY]]),"")</f>
        <v/>
      </c>
      <c r="T1113" s="105"/>
      <c r="U1113" s="79"/>
      <c r="V1113" s="97"/>
      <c r="W1113" s="98"/>
      <c r="X1113" s="168"/>
      <c r="Y1113" s="126" t="str">
        <f>IF(Stock[[#This Row],[SELLING QUANTITY]]&gt;0,Stock[[#This Row],[SELLING PRICE]]*Stock[[#This Row],[SELLING QUANTITY]]*Stock[[#This Row],[% SELLING FEE]]+Stock[[#This Row],[SELLING PRICE]]*Stock[[#This Row],[SELLING QUANTITY]]*$D$12,"")</f>
        <v/>
      </c>
      <c r="Z1113" s="121">
        <f>Stock[[#This Row],[BUYING QUANTITY]]+Stock[[#This Row],[STOCK DIVIDEND]]-Stock[[#This Row],[SELLING QUANTITY]]</f>
        <v>0</v>
      </c>
      <c r="AA11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3" s="121">
        <f ca="1">IF(Stock[[#This Row],[SELLING DATE]]&gt;0,Stock[[#This Row],[SELLING DATE]]-Stock[[#This Row],[BUY DATE]]+1,IF(Stock[[#This Row],[BUY DATE]]=0,0,TODAY()-Stock[[#This Row],[BUY DATE]]+1))</f>
        <v>0</v>
      </c>
      <c r="AC1113" s="122" t="str">
        <f>IFERROR(Stock[[#This Row],[CASH DIVIDEND]]+Stock[[#This Row],[RETURN/(LOSS) FROM TRADING
(auto-fill)]],"")</f>
        <v/>
      </c>
      <c r="AD11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3" s="146" t="str">
        <f ca="1">IFERROR(IF(Stock[[#This Row],[HOLDING DAYS
(auto-fill)]]&lt;365,Stock[[#This Row],[% TOTAL RETURN/(LOSS)
(auto-fill)]]*365/Stock[[#This Row],[HOLDING DAYS
(auto-fill)]],POWER((1+Stock[[#This Row],[% TOTAL RETURN/(LOSS)
(auto-fill)]]),1/(Stock[[#This Row],[HOLDING DAYS
(auto-fill)]]/365))-1),"")</f>
        <v/>
      </c>
      <c r="AF1113" s="81"/>
      <c r="AG1113" s="149" t="str">
        <f>IF(Stock[[#This Row],[STATUS
(auto-fill)]]="HOLDING",Stock[[#This Row],[MARKET PRICE]]-Stock[[#This Row],[BUYING PRICE]],"")</f>
        <v/>
      </c>
      <c r="AH1113" s="143" t="str">
        <f>IFERROR(Stock[[#This Row],[CHANGE
(auto-fill)]]/Stock[[#This Row],[BUYING PRICE]],"")</f>
        <v/>
      </c>
      <c r="AI1113" s="130" t="str">
        <f>IF(Stock[[#This Row],[MARKET PRICE]]&gt;0,Stock[[#This Row],[MARKET PRICE]]*Stock[[#This Row],[REMAINING QUANTITY
(auto-fill)]],"")</f>
        <v/>
      </c>
    </row>
    <row r="1114" spans="2:35">
      <c r="B1114" s="110" t="str">
        <f>IF(AND(Stock[[#This Row],[BUYING QUANTITY]]&gt;0,Stock[[#This Row],[REMAINING QUANTITY
(auto-fill)]]=0),"SOLD OUT",
IF(AND(Stock[[#This Row],[BUYING QUANTITY]]&gt;0,Stock[[#This Row],[REMAINING QUANTITY
(auto-fill)]]&gt;0),"HOLDING",""))</f>
        <v/>
      </c>
      <c r="C1114" s="113">
        <f t="shared" si="17"/>
        <v>1101</v>
      </c>
      <c r="D1114" s="79"/>
      <c r="E1114" s="80"/>
      <c r="F1114" s="162"/>
      <c r="G1114" s="85"/>
      <c r="H1114" s="86"/>
      <c r="I1114" s="164"/>
      <c r="J1114" s="115" t="str">
        <f>IF(Stock[[#This Row],[BUYING QUANTITY]]&gt;0,Stock[[#This Row],[BUYING PRICE]]*Stock[[#This Row],[BUYING QUANTITY]]*Stock[[#This Row],[% BUYING FEE]],"")</f>
        <v/>
      </c>
      <c r="K1114" s="89"/>
      <c r="L1114" s="90"/>
      <c r="M1114" s="117" t="str">
        <f>IF(Stock[[#This Row],[BUYING QUANTITY]]&gt;0,Stock[[#This Row],[BUYING PRICE]]*(1+Stock[[#This Row],[% THRESHOLD (RETURN)_1]]),"")</f>
        <v/>
      </c>
      <c r="N1114" s="91"/>
      <c r="O1114" s="117" t="str">
        <f>IF(Stock[[#This Row],[BUYING QUANTITY]]&gt;0,Stock[[#This Row],[BUYING PRICE]]*(1+Stock[[#This Row],[% THRESHOLD (RETURN)_2]]),"")</f>
        <v/>
      </c>
      <c r="P1114" s="91"/>
      <c r="Q1114" s="117" t="str">
        <f>IF(Stock[[#This Row],[BUYING QUANTITY]]&gt;0,Stock[[#This Row],[BUYING PRICE]]*(1+Stock[[#This Row],[% THRESHOLD (LOSS)]]),"")</f>
        <v/>
      </c>
      <c r="R1114" s="105"/>
      <c r="S1114" s="118" t="str">
        <f>IF(Stock[[#This Row],[CASH DIVIDEND]]&gt;0,Stock[[#This Row],[CASH DIVIDEND]]/(Stock[[#This Row],[BUYING PRICE]]*Stock[[#This Row],[BUYING QUANTITY]]),"")</f>
        <v/>
      </c>
      <c r="T1114" s="105"/>
      <c r="U1114" s="79"/>
      <c r="V1114" s="97"/>
      <c r="W1114" s="98"/>
      <c r="X1114" s="168"/>
      <c r="Y1114" s="126" t="str">
        <f>IF(Stock[[#This Row],[SELLING QUANTITY]]&gt;0,Stock[[#This Row],[SELLING PRICE]]*Stock[[#This Row],[SELLING QUANTITY]]*Stock[[#This Row],[% SELLING FEE]]+Stock[[#This Row],[SELLING PRICE]]*Stock[[#This Row],[SELLING QUANTITY]]*$D$12,"")</f>
        <v/>
      </c>
      <c r="Z1114" s="121">
        <f>Stock[[#This Row],[BUYING QUANTITY]]+Stock[[#This Row],[STOCK DIVIDEND]]-Stock[[#This Row],[SELLING QUANTITY]]</f>
        <v>0</v>
      </c>
      <c r="AA11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4" s="121">
        <f ca="1">IF(Stock[[#This Row],[SELLING DATE]]&gt;0,Stock[[#This Row],[SELLING DATE]]-Stock[[#This Row],[BUY DATE]]+1,IF(Stock[[#This Row],[BUY DATE]]=0,0,TODAY()-Stock[[#This Row],[BUY DATE]]+1))</f>
        <v>0</v>
      </c>
      <c r="AC1114" s="122" t="str">
        <f>IFERROR(Stock[[#This Row],[CASH DIVIDEND]]+Stock[[#This Row],[RETURN/(LOSS) FROM TRADING
(auto-fill)]],"")</f>
        <v/>
      </c>
      <c r="AD11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4" s="146" t="str">
        <f ca="1">IFERROR(IF(Stock[[#This Row],[HOLDING DAYS
(auto-fill)]]&lt;365,Stock[[#This Row],[% TOTAL RETURN/(LOSS)
(auto-fill)]]*365/Stock[[#This Row],[HOLDING DAYS
(auto-fill)]],POWER((1+Stock[[#This Row],[% TOTAL RETURN/(LOSS)
(auto-fill)]]),1/(Stock[[#This Row],[HOLDING DAYS
(auto-fill)]]/365))-1),"")</f>
        <v/>
      </c>
      <c r="AF1114" s="81"/>
      <c r="AG1114" s="149" t="str">
        <f>IF(Stock[[#This Row],[STATUS
(auto-fill)]]="HOLDING",Stock[[#This Row],[MARKET PRICE]]-Stock[[#This Row],[BUYING PRICE]],"")</f>
        <v/>
      </c>
      <c r="AH1114" s="143" t="str">
        <f>IFERROR(Stock[[#This Row],[CHANGE
(auto-fill)]]/Stock[[#This Row],[BUYING PRICE]],"")</f>
        <v/>
      </c>
      <c r="AI1114" s="130" t="str">
        <f>IF(Stock[[#This Row],[MARKET PRICE]]&gt;0,Stock[[#This Row],[MARKET PRICE]]*Stock[[#This Row],[REMAINING QUANTITY
(auto-fill)]],"")</f>
        <v/>
      </c>
    </row>
    <row r="1115" spans="2:35">
      <c r="B1115" s="110" t="str">
        <f>IF(AND(Stock[[#This Row],[BUYING QUANTITY]]&gt;0,Stock[[#This Row],[REMAINING QUANTITY
(auto-fill)]]=0),"SOLD OUT",
IF(AND(Stock[[#This Row],[BUYING QUANTITY]]&gt;0,Stock[[#This Row],[REMAINING QUANTITY
(auto-fill)]]&gt;0),"HOLDING",""))</f>
        <v/>
      </c>
      <c r="C1115" s="113">
        <f t="shared" si="17"/>
        <v>1102</v>
      </c>
      <c r="D1115" s="79"/>
      <c r="E1115" s="80"/>
      <c r="F1115" s="162"/>
      <c r="G1115" s="85"/>
      <c r="H1115" s="86"/>
      <c r="I1115" s="164"/>
      <c r="J1115" s="115" t="str">
        <f>IF(Stock[[#This Row],[BUYING QUANTITY]]&gt;0,Stock[[#This Row],[BUYING PRICE]]*Stock[[#This Row],[BUYING QUANTITY]]*Stock[[#This Row],[% BUYING FEE]],"")</f>
        <v/>
      </c>
      <c r="K1115" s="89"/>
      <c r="L1115" s="90"/>
      <c r="M1115" s="117" t="str">
        <f>IF(Stock[[#This Row],[BUYING QUANTITY]]&gt;0,Stock[[#This Row],[BUYING PRICE]]*(1+Stock[[#This Row],[% THRESHOLD (RETURN)_1]]),"")</f>
        <v/>
      </c>
      <c r="N1115" s="91"/>
      <c r="O1115" s="117" t="str">
        <f>IF(Stock[[#This Row],[BUYING QUANTITY]]&gt;0,Stock[[#This Row],[BUYING PRICE]]*(1+Stock[[#This Row],[% THRESHOLD (RETURN)_2]]),"")</f>
        <v/>
      </c>
      <c r="P1115" s="91"/>
      <c r="Q1115" s="117" t="str">
        <f>IF(Stock[[#This Row],[BUYING QUANTITY]]&gt;0,Stock[[#This Row],[BUYING PRICE]]*(1+Stock[[#This Row],[% THRESHOLD (LOSS)]]),"")</f>
        <v/>
      </c>
      <c r="R1115" s="105"/>
      <c r="S1115" s="118" t="str">
        <f>IF(Stock[[#This Row],[CASH DIVIDEND]]&gt;0,Stock[[#This Row],[CASH DIVIDEND]]/(Stock[[#This Row],[BUYING PRICE]]*Stock[[#This Row],[BUYING QUANTITY]]),"")</f>
        <v/>
      </c>
      <c r="T1115" s="105"/>
      <c r="U1115" s="79"/>
      <c r="V1115" s="97"/>
      <c r="W1115" s="98"/>
      <c r="X1115" s="168"/>
      <c r="Y1115" s="126" t="str">
        <f>IF(Stock[[#This Row],[SELLING QUANTITY]]&gt;0,Stock[[#This Row],[SELLING PRICE]]*Stock[[#This Row],[SELLING QUANTITY]]*Stock[[#This Row],[% SELLING FEE]]+Stock[[#This Row],[SELLING PRICE]]*Stock[[#This Row],[SELLING QUANTITY]]*$D$12,"")</f>
        <v/>
      </c>
      <c r="Z1115" s="121">
        <f>Stock[[#This Row],[BUYING QUANTITY]]+Stock[[#This Row],[STOCK DIVIDEND]]-Stock[[#This Row],[SELLING QUANTITY]]</f>
        <v>0</v>
      </c>
      <c r="AA11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5" s="121">
        <f ca="1">IF(Stock[[#This Row],[SELLING DATE]]&gt;0,Stock[[#This Row],[SELLING DATE]]-Stock[[#This Row],[BUY DATE]]+1,IF(Stock[[#This Row],[BUY DATE]]=0,0,TODAY()-Stock[[#This Row],[BUY DATE]]+1))</f>
        <v>0</v>
      </c>
      <c r="AC1115" s="122" t="str">
        <f>IFERROR(Stock[[#This Row],[CASH DIVIDEND]]+Stock[[#This Row],[RETURN/(LOSS) FROM TRADING
(auto-fill)]],"")</f>
        <v/>
      </c>
      <c r="AD11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5" s="146" t="str">
        <f ca="1">IFERROR(IF(Stock[[#This Row],[HOLDING DAYS
(auto-fill)]]&lt;365,Stock[[#This Row],[% TOTAL RETURN/(LOSS)
(auto-fill)]]*365/Stock[[#This Row],[HOLDING DAYS
(auto-fill)]],POWER((1+Stock[[#This Row],[% TOTAL RETURN/(LOSS)
(auto-fill)]]),1/(Stock[[#This Row],[HOLDING DAYS
(auto-fill)]]/365))-1),"")</f>
        <v/>
      </c>
      <c r="AF1115" s="81"/>
      <c r="AG1115" s="149" t="str">
        <f>IF(Stock[[#This Row],[STATUS
(auto-fill)]]="HOLDING",Stock[[#This Row],[MARKET PRICE]]-Stock[[#This Row],[BUYING PRICE]],"")</f>
        <v/>
      </c>
      <c r="AH1115" s="143" t="str">
        <f>IFERROR(Stock[[#This Row],[CHANGE
(auto-fill)]]/Stock[[#This Row],[BUYING PRICE]],"")</f>
        <v/>
      </c>
      <c r="AI1115" s="130" t="str">
        <f>IF(Stock[[#This Row],[MARKET PRICE]]&gt;0,Stock[[#This Row],[MARKET PRICE]]*Stock[[#This Row],[REMAINING QUANTITY
(auto-fill)]],"")</f>
        <v/>
      </c>
    </row>
    <row r="1116" spans="2:35">
      <c r="B1116" s="110" t="str">
        <f>IF(AND(Stock[[#This Row],[BUYING QUANTITY]]&gt;0,Stock[[#This Row],[REMAINING QUANTITY
(auto-fill)]]=0),"SOLD OUT",
IF(AND(Stock[[#This Row],[BUYING QUANTITY]]&gt;0,Stock[[#This Row],[REMAINING QUANTITY
(auto-fill)]]&gt;0),"HOLDING",""))</f>
        <v/>
      </c>
      <c r="C1116" s="113">
        <f t="shared" si="17"/>
        <v>1103</v>
      </c>
      <c r="D1116" s="79"/>
      <c r="E1116" s="80"/>
      <c r="F1116" s="162"/>
      <c r="G1116" s="85"/>
      <c r="H1116" s="86"/>
      <c r="I1116" s="164"/>
      <c r="J1116" s="115" t="str">
        <f>IF(Stock[[#This Row],[BUYING QUANTITY]]&gt;0,Stock[[#This Row],[BUYING PRICE]]*Stock[[#This Row],[BUYING QUANTITY]]*Stock[[#This Row],[% BUYING FEE]],"")</f>
        <v/>
      </c>
      <c r="K1116" s="89"/>
      <c r="L1116" s="90"/>
      <c r="M1116" s="117" t="str">
        <f>IF(Stock[[#This Row],[BUYING QUANTITY]]&gt;0,Stock[[#This Row],[BUYING PRICE]]*(1+Stock[[#This Row],[% THRESHOLD (RETURN)_1]]),"")</f>
        <v/>
      </c>
      <c r="N1116" s="91"/>
      <c r="O1116" s="117" t="str">
        <f>IF(Stock[[#This Row],[BUYING QUANTITY]]&gt;0,Stock[[#This Row],[BUYING PRICE]]*(1+Stock[[#This Row],[% THRESHOLD (RETURN)_2]]),"")</f>
        <v/>
      </c>
      <c r="P1116" s="91"/>
      <c r="Q1116" s="117" t="str">
        <f>IF(Stock[[#This Row],[BUYING QUANTITY]]&gt;0,Stock[[#This Row],[BUYING PRICE]]*(1+Stock[[#This Row],[% THRESHOLD (LOSS)]]),"")</f>
        <v/>
      </c>
      <c r="R1116" s="105"/>
      <c r="S1116" s="118" t="str">
        <f>IF(Stock[[#This Row],[CASH DIVIDEND]]&gt;0,Stock[[#This Row],[CASH DIVIDEND]]/(Stock[[#This Row],[BUYING PRICE]]*Stock[[#This Row],[BUYING QUANTITY]]),"")</f>
        <v/>
      </c>
      <c r="T1116" s="105"/>
      <c r="U1116" s="79"/>
      <c r="V1116" s="97"/>
      <c r="W1116" s="98"/>
      <c r="X1116" s="168"/>
      <c r="Y1116" s="126" t="str">
        <f>IF(Stock[[#This Row],[SELLING QUANTITY]]&gt;0,Stock[[#This Row],[SELLING PRICE]]*Stock[[#This Row],[SELLING QUANTITY]]*Stock[[#This Row],[% SELLING FEE]]+Stock[[#This Row],[SELLING PRICE]]*Stock[[#This Row],[SELLING QUANTITY]]*$D$12,"")</f>
        <v/>
      </c>
      <c r="Z1116" s="121">
        <f>Stock[[#This Row],[BUYING QUANTITY]]+Stock[[#This Row],[STOCK DIVIDEND]]-Stock[[#This Row],[SELLING QUANTITY]]</f>
        <v>0</v>
      </c>
      <c r="AA11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6" s="121">
        <f ca="1">IF(Stock[[#This Row],[SELLING DATE]]&gt;0,Stock[[#This Row],[SELLING DATE]]-Stock[[#This Row],[BUY DATE]]+1,IF(Stock[[#This Row],[BUY DATE]]=0,0,TODAY()-Stock[[#This Row],[BUY DATE]]+1))</f>
        <v>0</v>
      </c>
      <c r="AC1116" s="122" t="str">
        <f>IFERROR(Stock[[#This Row],[CASH DIVIDEND]]+Stock[[#This Row],[RETURN/(LOSS) FROM TRADING
(auto-fill)]],"")</f>
        <v/>
      </c>
      <c r="AD11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6" s="146" t="str">
        <f ca="1">IFERROR(IF(Stock[[#This Row],[HOLDING DAYS
(auto-fill)]]&lt;365,Stock[[#This Row],[% TOTAL RETURN/(LOSS)
(auto-fill)]]*365/Stock[[#This Row],[HOLDING DAYS
(auto-fill)]],POWER((1+Stock[[#This Row],[% TOTAL RETURN/(LOSS)
(auto-fill)]]),1/(Stock[[#This Row],[HOLDING DAYS
(auto-fill)]]/365))-1),"")</f>
        <v/>
      </c>
      <c r="AF1116" s="81"/>
      <c r="AG1116" s="149" t="str">
        <f>IF(Stock[[#This Row],[STATUS
(auto-fill)]]="HOLDING",Stock[[#This Row],[MARKET PRICE]]-Stock[[#This Row],[BUYING PRICE]],"")</f>
        <v/>
      </c>
      <c r="AH1116" s="143" t="str">
        <f>IFERROR(Stock[[#This Row],[CHANGE
(auto-fill)]]/Stock[[#This Row],[BUYING PRICE]],"")</f>
        <v/>
      </c>
      <c r="AI1116" s="130" t="str">
        <f>IF(Stock[[#This Row],[MARKET PRICE]]&gt;0,Stock[[#This Row],[MARKET PRICE]]*Stock[[#This Row],[REMAINING QUANTITY
(auto-fill)]],"")</f>
        <v/>
      </c>
    </row>
    <row r="1117" spans="2:35">
      <c r="B1117" s="110" t="str">
        <f>IF(AND(Stock[[#This Row],[BUYING QUANTITY]]&gt;0,Stock[[#This Row],[REMAINING QUANTITY
(auto-fill)]]=0),"SOLD OUT",
IF(AND(Stock[[#This Row],[BUYING QUANTITY]]&gt;0,Stock[[#This Row],[REMAINING QUANTITY
(auto-fill)]]&gt;0),"HOLDING",""))</f>
        <v/>
      </c>
      <c r="C1117" s="113">
        <f t="shared" si="17"/>
        <v>1104</v>
      </c>
      <c r="D1117" s="79"/>
      <c r="E1117" s="80"/>
      <c r="F1117" s="162"/>
      <c r="G1117" s="85"/>
      <c r="H1117" s="86"/>
      <c r="I1117" s="164"/>
      <c r="J1117" s="115" t="str">
        <f>IF(Stock[[#This Row],[BUYING QUANTITY]]&gt;0,Stock[[#This Row],[BUYING PRICE]]*Stock[[#This Row],[BUYING QUANTITY]]*Stock[[#This Row],[% BUYING FEE]],"")</f>
        <v/>
      </c>
      <c r="K1117" s="89"/>
      <c r="L1117" s="90"/>
      <c r="M1117" s="117" t="str">
        <f>IF(Stock[[#This Row],[BUYING QUANTITY]]&gt;0,Stock[[#This Row],[BUYING PRICE]]*(1+Stock[[#This Row],[% THRESHOLD (RETURN)_1]]),"")</f>
        <v/>
      </c>
      <c r="N1117" s="91"/>
      <c r="O1117" s="117" t="str">
        <f>IF(Stock[[#This Row],[BUYING QUANTITY]]&gt;0,Stock[[#This Row],[BUYING PRICE]]*(1+Stock[[#This Row],[% THRESHOLD (RETURN)_2]]),"")</f>
        <v/>
      </c>
      <c r="P1117" s="91"/>
      <c r="Q1117" s="117" t="str">
        <f>IF(Stock[[#This Row],[BUYING QUANTITY]]&gt;0,Stock[[#This Row],[BUYING PRICE]]*(1+Stock[[#This Row],[% THRESHOLD (LOSS)]]),"")</f>
        <v/>
      </c>
      <c r="R1117" s="105"/>
      <c r="S1117" s="118" t="str">
        <f>IF(Stock[[#This Row],[CASH DIVIDEND]]&gt;0,Stock[[#This Row],[CASH DIVIDEND]]/(Stock[[#This Row],[BUYING PRICE]]*Stock[[#This Row],[BUYING QUANTITY]]),"")</f>
        <v/>
      </c>
      <c r="T1117" s="105"/>
      <c r="U1117" s="79"/>
      <c r="V1117" s="97"/>
      <c r="W1117" s="98"/>
      <c r="X1117" s="168"/>
      <c r="Y1117" s="126" t="str">
        <f>IF(Stock[[#This Row],[SELLING QUANTITY]]&gt;0,Stock[[#This Row],[SELLING PRICE]]*Stock[[#This Row],[SELLING QUANTITY]]*Stock[[#This Row],[% SELLING FEE]]+Stock[[#This Row],[SELLING PRICE]]*Stock[[#This Row],[SELLING QUANTITY]]*$D$12,"")</f>
        <v/>
      </c>
      <c r="Z1117" s="121">
        <f>Stock[[#This Row],[BUYING QUANTITY]]+Stock[[#This Row],[STOCK DIVIDEND]]-Stock[[#This Row],[SELLING QUANTITY]]</f>
        <v>0</v>
      </c>
      <c r="AA11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7" s="121">
        <f ca="1">IF(Stock[[#This Row],[SELLING DATE]]&gt;0,Stock[[#This Row],[SELLING DATE]]-Stock[[#This Row],[BUY DATE]]+1,IF(Stock[[#This Row],[BUY DATE]]=0,0,TODAY()-Stock[[#This Row],[BUY DATE]]+1))</f>
        <v>0</v>
      </c>
      <c r="AC1117" s="122" t="str">
        <f>IFERROR(Stock[[#This Row],[CASH DIVIDEND]]+Stock[[#This Row],[RETURN/(LOSS) FROM TRADING
(auto-fill)]],"")</f>
        <v/>
      </c>
      <c r="AD11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7" s="146" t="str">
        <f ca="1">IFERROR(IF(Stock[[#This Row],[HOLDING DAYS
(auto-fill)]]&lt;365,Stock[[#This Row],[% TOTAL RETURN/(LOSS)
(auto-fill)]]*365/Stock[[#This Row],[HOLDING DAYS
(auto-fill)]],POWER((1+Stock[[#This Row],[% TOTAL RETURN/(LOSS)
(auto-fill)]]),1/(Stock[[#This Row],[HOLDING DAYS
(auto-fill)]]/365))-1),"")</f>
        <v/>
      </c>
      <c r="AF1117" s="81"/>
      <c r="AG1117" s="149" t="str">
        <f>IF(Stock[[#This Row],[STATUS
(auto-fill)]]="HOLDING",Stock[[#This Row],[MARKET PRICE]]-Stock[[#This Row],[BUYING PRICE]],"")</f>
        <v/>
      </c>
      <c r="AH1117" s="143" t="str">
        <f>IFERROR(Stock[[#This Row],[CHANGE
(auto-fill)]]/Stock[[#This Row],[BUYING PRICE]],"")</f>
        <v/>
      </c>
      <c r="AI1117" s="130" t="str">
        <f>IF(Stock[[#This Row],[MARKET PRICE]]&gt;0,Stock[[#This Row],[MARKET PRICE]]*Stock[[#This Row],[REMAINING QUANTITY
(auto-fill)]],"")</f>
        <v/>
      </c>
    </row>
    <row r="1118" spans="2:35">
      <c r="B1118" s="110" t="str">
        <f>IF(AND(Stock[[#This Row],[BUYING QUANTITY]]&gt;0,Stock[[#This Row],[REMAINING QUANTITY
(auto-fill)]]=0),"SOLD OUT",
IF(AND(Stock[[#This Row],[BUYING QUANTITY]]&gt;0,Stock[[#This Row],[REMAINING QUANTITY
(auto-fill)]]&gt;0),"HOLDING",""))</f>
        <v/>
      </c>
      <c r="C1118" s="113">
        <f t="shared" si="17"/>
        <v>1105</v>
      </c>
      <c r="D1118" s="79"/>
      <c r="E1118" s="80"/>
      <c r="F1118" s="162"/>
      <c r="G1118" s="85"/>
      <c r="H1118" s="86"/>
      <c r="I1118" s="164"/>
      <c r="J1118" s="115" t="str">
        <f>IF(Stock[[#This Row],[BUYING QUANTITY]]&gt;0,Stock[[#This Row],[BUYING PRICE]]*Stock[[#This Row],[BUYING QUANTITY]]*Stock[[#This Row],[% BUYING FEE]],"")</f>
        <v/>
      </c>
      <c r="K1118" s="89"/>
      <c r="L1118" s="90"/>
      <c r="M1118" s="117" t="str">
        <f>IF(Stock[[#This Row],[BUYING QUANTITY]]&gt;0,Stock[[#This Row],[BUYING PRICE]]*(1+Stock[[#This Row],[% THRESHOLD (RETURN)_1]]),"")</f>
        <v/>
      </c>
      <c r="N1118" s="91"/>
      <c r="O1118" s="117" t="str">
        <f>IF(Stock[[#This Row],[BUYING QUANTITY]]&gt;0,Stock[[#This Row],[BUYING PRICE]]*(1+Stock[[#This Row],[% THRESHOLD (RETURN)_2]]),"")</f>
        <v/>
      </c>
      <c r="P1118" s="91"/>
      <c r="Q1118" s="117" t="str">
        <f>IF(Stock[[#This Row],[BUYING QUANTITY]]&gt;0,Stock[[#This Row],[BUYING PRICE]]*(1+Stock[[#This Row],[% THRESHOLD (LOSS)]]),"")</f>
        <v/>
      </c>
      <c r="R1118" s="105"/>
      <c r="S1118" s="118" t="str">
        <f>IF(Stock[[#This Row],[CASH DIVIDEND]]&gt;0,Stock[[#This Row],[CASH DIVIDEND]]/(Stock[[#This Row],[BUYING PRICE]]*Stock[[#This Row],[BUYING QUANTITY]]),"")</f>
        <v/>
      </c>
      <c r="T1118" s="105"/>
      <c r="U1118" s="79"/>
      <c r="V1118" s="97"/>
      <c r="W1118" s="98"/>
      <c r="X1118" s="168"/>
      <c r="Y1118" s="126" t="str">
        <f>IF(Stock[[#This Row],[SELLING QUANTITY]]&gt;0,Stock[[#This Row],[SELLING PRICE]]*Stock[[#This Row],[SELLING QUANTITY]]*Stock[[#This Row],[% SELLING FEE]]+Stock[[#This Row],[SELLING PRICE]]*Stock[[#This Row],[SELLING QUANTITY]]*$D$12,"")</f>
        <v/>
      </c>
      <c r="Z1118" s="121">
        <f>Stock[[#This Row],[BUYING QUANTITY]]+Stock[[#This Row],[STOCK DIVIDEND]]-Stock[[#This Row],[SELLING QUANTITY]]</f>
        <v>0</v>
      </c>
      <c r="AA11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8" s="121">
        <f ca="1">IF(Stock[[#This Row],[SELLING DATE]]&gt;0,Stock[[#This Row],[SELLING DATE]]-Stock[[#This Row],[BUY DATE]]+1,IF(Stock[[#This Row],[BUY DATE]]=0,0,TODAY()-Stock[[#This Row],[BUY DATE]]+1))</f>
        <v>0</v>
      </c>
      <c r="AC1118" s="122" t="str">
        <f>IFERROR(Stock[[#This Row],[CASH DIVIDEND]]+Stock[[#This Row],[RETURN/(LOSS) FROM TRADING
(auto-fill)]],"")</f>
        <v/>
      </c>
      <c r="AD11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8" s="146" t="str">
        <f ca="1">IFERROR(IF(Stock[[#This Row],[HOLDING DAYS
(auto-fill)]]&lt;365,Stock[[#This Row],[% TOTAL RETURN/(LOSS)
(auto-fill)]]*365/Stock[[#This Row],[HOLDING DAYS
(auto-fill)]],POWER((1+Stock[[#This Row],[% TOTAL RETURN/(LOSS)
(auto-fill)]]),1/(Stock[[#This Row],[HOLDING DAYS
(auto-fill)]]/365))-1),"")</f>
        <v/>
      </c>
      <c r="AF1118" s="81"/>
      <c r="AG1118" s="149" t="str">
        <f>IF(Stock[[#This Row],[STATUS
(auto-fill)]]="HOLDING",Stock[[#This Row],[MARKET PRICE]]-Stock[[#This Row],[BUYING PRICE]],"")</f>
        <v/>
      </c>
      <c r="AH1118" s="143" t="str">
        <f>IFERROR(Stock[[#This Row],[CHANGE
(auto-fill)]]/Stock[[#This Row],[BUYING PRICE]],"")</f>
        <v/>
      </c>
      <c r="AI1118" s="130" t="str">
        <f>IF(Stock[[#This Row],[MARKET PRICE]]&gt;0,Stock[[#This Row],[MARKET PRICE]]*Stock[[#This Row],[REMAINING QUANTITY
(auto-fill)]],"")</f>
        <v/>
      </c>
    </row>
    <row r="1119" spans="2:35">
      <c r="B1119" s="110" t="str">
        <f>IF(AND(Stock[[#This Row],[BUYING QUANTITY]]&gt;0,Stock[[#This Row],[REMAINING QUANTITY
(auto-fill)]]=0),"SOLD OUT",
IF(AND(Stock[[#This Row],[BUYING QUANTITY]]&gt;0,Stock[[#This Row],[REMAINING QUANTITY
(auto-fill)]]&gt;0),"HOLDING",""))</f>
        <v/>
      </c>
      <c r="C1119" s="113">
        <f t="shared" si="17"/>
        <v>1106</v>
      </c>
      <c r="D1119" s="79"/>
      <c r="E1119" s="80"/>
      <c r="F1119" s="162"/>
      <c r="G1119" s="85"/>
      <c r="H1119" s="86"/>
      <c r="I1119" s="164"/>
      <c r="J1119" s="115" t="str">
        <f>IF(Stock[[#This Row],[BUYING QUANTITY]]&gt;0,Stock[[#This Row],[BUYING PRICE]]*Stock[[#This Row],[BUYING QUANTITY]]*Stock[[#This Row],[% BUYING FEE]],"")</f>
        <v/>
      </c>
      <c r="K1119" s="89"/>
      <c r="L1119" s="90"/>
      <c r="M1119" s="117" t="str">
        <f>IF(Stock[[#This Row],[BUYING QUANTITY]]&gt;0,Stock[[#This Row],[BUYING PRICE]]*(1+Stock[[#This Row],[% THRESHOLD (RETURN)_1]]),"")</f>
        <v/>
      </c>
      <c r="N1119" s="91"/>
      <c r="O1119" s="117" t="str">
        <f>IF(Stock[[#This Row],[BUYING QUANTITY]]&gt;0,Stock[[#This Row],[BUYING PRICE]]*(1+Stock[[#This Row],[% THRESHOLD (RETURN)_2]]),"")</f>
        <v/>
      </c>
      <c r="P1119" s="91"/>
      <c r="Q1119" s="117" t="str">
        <f>IF(Stock[[#This Row],[BUYING QUANTITY]]&gt;0,Stock[[#This Row],[BUYING PRICE]]*(1+Stock[[#This Row],[% THRESHOLD (LOSS)]]),"")</f>
        <v/>
      </c>
      <c r="R1119" s="105"/>
      <c r="S1119" s="118" t="str">
        <f>IF(Stock[[#This Row],[CASH DIVIDEND]]&gt;0,Stock[[#This Row],[CASH DIVIDEND]]/(Stock[[#This Row],[BUYING PRICE]]*Stock[[#This Row],[BUYING QUANTITY]]),"")</f>
        <v/>
      </c>
      <c r="T1119" s="105"/>
      <c r="U1119" s="79"/>
      <c r="V1119" s="97"/>
      <c r="W1119" s="98"/>
      <c r="X1119" s="168"/>
      <c r="Y1119" s="126" t="str">
        <f>IF(Stock[[#This Row],[SELLING QUANTITY]]&gt;0,Stock[[#This Row],[SELLING PRICE]]*Stock[[#This Row],[SELLING QUANTITY]]*Stock[[#This Row],[% SELLING FEE]]+Stock[[#This Row],[SELLING PRICE]]*Stock[[#This Row],[SELLING QUANTITY]]*$D$12,"")</f>
        <v/>
      </c>
      <c r="Z1119" s="121">
        <f>Stock[[#This Row],[BUYING QUANTITY]]+Stock[[#This Row],[STOCK DIVIDEND]]-Stock[[#This Row],[SELLING QUANTITY]]</f>
        <v>0</v>
      </c>
      <c r="AA11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19" s="121">
        <f ca="1">IF(Stock[[#This Row],[SELLING DATE]]&gt;0,Stock[[#This Row],[SELLING DATE]]-Stock[[#This Row],[BUY DATE]]+1,IF(Stock[[#This Row],[BUY DATE]]=0,0,TODAY()-Stock[[#This Row],[BUY DATE]]+1))</f>
        <v>0</v>
      </c>
      <c r="AC1119" s="122" t="str">
        <f>IFERROR(Stock[[#This Row],[CASH DIVIDEND]]+Stock[[#This Row],[RETURN/(LOSS) FROM TRADING
(auto-fill)]],"")</f>
        <v/>
      </c>
      <c r="AD11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19" s="146" t="str">
        <f ca="1">IFERROR(IF(Stock[[#This Row],[HOLDING DAYS
(auto-fill)]]&lt;365,Stock[[#This Row],[% TOTAL RETURN/(LOSS)
(auto-fill)]]*365/Stock[[#This Row],[HOLDING DAYS
(auto-fill)]],POWER((1+Stock[[#This Row],[% TOTAL RETURN/(LOSS)
(auto-fill)]]),1/(Stock[[#This Row],[HOLDING DAYS
(auto-fill)]]/365))-1),"")</f>
        <v/>
      </c>
      <c r="AF1119" s="81"/>
      <c r="AG1119" s="149" t="str">
        <f>IF(Stock[[#This Row],[STATUS
(auto-fill)]]="HOLDING",Stock[[#This Row],[MARKET PRICE]]-Stock[[#This Row],[BUYING PRICE]],"")</f>
        <v/>
      </c>
      <c r="AH1119" s="143" t="str">
        <f>IFERROR(Stock[[#This Row],[CHANGE
(auto-fill)]]/Stock[[#This Row],[BUYING PRICE]],"")</f>
        <v/>
      </c>
      <c r="AI1119" s="130" t="str">
        <f>IF(Stock[[#This Row],[MARKET PRICE]]&gt;0,Stock[[#This Row],[MARKET PRICE]]*Stock[[#This Row],[REMAINING QUANTITY
(auto-fill)]],"")</f>
        <v/>
      </c>
    </row>
    <row r="1120" spans="2:35">
      <c r="B1120" s="110" t="str">
        <f>IF(AND(Stock[[#This Row],[BUYING QUANTITY]]&gt;0,Stock[[#This Row],[REMAINING QUANTITY
(auto-fill)]]=0),"SOLD OUT",
IF(AND(Stock[[#This Row],[BUYING QUANTITY]]&gt;0,Stock[[#This Row],[REMAINING QUANTITY
(auto-fill)]]&gt;0),"HOLDING",""))</f>
        <v/>
      </c>
      <c r="C1120" s="113">
        <f t="shared" si="17"/>
        <v>1107</v>
      </c>
      <c r="D1120" s="79"/>
      <c r="E1120" s="80"/>
      <c r="F1120" s="162"/>
      <c r="G1120" s="85"/>
      <c r="H1120" s="86"/>
      <c r="I1120" s="164"/>
      <c r="J1120" s="115" t="str">
        <f>IF(Stock[[#This Row],[BUYING QUANTITY]]&gt;0,Stock[[#This Row],[BUYING PRICE]]*Stock[[#This Row],[BUYING QUANTITY]]*Stock[[#This Row],[% BUYING FEE]],"")</f>
        <v/>
      </c>
      <c r="K1120" s="89"/>
      <c r="L1120" s="90"/>
      <c r="M1120" s="117" t="str">
        <f>IF(Stock[[#This Row],[BUYING QUANTITY]]&gt;0,Stock[[#This Row],[BUYING PRICE]]*(1+Stock[[#This Row],[% THRESHOLD (RETURN)_1]]),"")</f>
        <v/>
      </c>
      <c r="N1120" s="91"/>
      <c r="O1120" s="117" t="str">
        <f>IF(Stock[[#This Row],[BUYING QUANTITY]]&gt;0,Stock[[#This Row],[BUYING PRICE]]*(1+Stock[[#This Row],[% THRESHOLD (RETURN)_2]]),"")</f>
        <v/>
      </c>
      <c r="P1120" s="91"/>
      <c r="Q1120" s="117" t="str">
        <f>IF(Stock[[#This Row],[BUYING QUANTITY]]&gt;0,Stock[[#This Row],[BUYING PRICE]]*(1+Stock[[#This Row],[% THRESHOLD (LOSS)]]),"")</f>
        <v/>
      </c>
      <c r="R1120" s="105"/>
      <c r="S1120" s="118" t="str">
        <f>IF(Stock[[#This Row],[CASH DIVIDEND]]&gt;0,Stock[[#This Row],[CASH DIVIDEND]]/(Stock[[#This Row],[BUYING PRICE]]*Stock[[#This Row],[BUYING QUANTITY]]),"")</f>
        <v/>
      </c>
      <c r="T1120" s="105"/>
      <c r="U1120" s="79"/>
      <c r="V1120" s="97"/>
      <c r="W1120" s="98"/>
      <c r="X1120" s="168"/>
      <c r="Y1120" s="126" t="str">
        <f>IF(Stock[[#This Row],[SELLING QUANTITY]]&gt;0,Stock[[#This Row],[SELLING PRICE]]*Stock[[#This Row],[SELLING QUANTITY]]*Stock[[#This Row],[% SELLING FEE]]+Stock[[#This Row],[SELLING PRICE]]*Stock[[#This Row],[SELLING QUANTITY]]*$D$12,"")</f>
        <v/>
      </c>
      <c r="Z1120" s="121">
        <f>Stock[[#This Row],[BUYING QUANTITY]]+Stock[[#This Row],[STOCK DIVIDEND]]-Stock[[#This Row],[SELLING QUANTITY]]</f>
        <v>0</v>
      </c>
      <c r="AA11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0" s="121">
        <f ca="1">IF(Stock[[#This Row],[SELLING DATE]]&gt;0,Stock[[#This Row],[SELLING DATE]]-Stock[[#This Row],[BUY DATE]]+1,IF(Stock[[#This Row],[BUY DATE]]=0,0,TODAY()-Stock[[#This Row],[BUY DATE]]+1))</f>
        <v>0</v>
      </c>
      <c r="AC1120" s="122" t="str">
        <f>IFERROR(Stock[[#This Row],[CASH DIVIDEND]]+Stock[[#This Row],[RETURN/(LOSS) FROM TRADING
(auto-fill)]],"")</f>
        <v/>
      </c>
      <c r="AD11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0" s="146" t="str">
        <f ca="1">IFERROR(IF(Stock[[#This Row],[HOLDING DAYS
(auto-fill)]]&lt;365,Stock[[#This Row],[% TOTAL RETURN/(LOSS)
(auto-fill)]]*365/Stock[[#This Row],[HOLDING DAYS
(auto-fill)]],POWER((1+Stock[[#This Row],[% TOTAL RETURN/(LOSS)
(auto-fill)]]),1/(Stock[[#This Row],[HOLDING DAYS
(auto-fill)]]/365))-1),"")</f>
        <v/>
      </c>
      <c r="AF1120" s="81"/>
      <c r="AG1120" s="149" t="str">
        <f>IF(Stock[[#This Row],[STATUS
(auto-fill)]]="HOLDING",Stock[[#This Row],[MARKET PRICE]]-Stock[[#This Row],[BUYING PRICE]],"")</f>
        <v/>
      </c>
      <c r="AH1120" s="143" t="str">
        <f>IFERROR(Stock[[#This Row],[CHANGE
(auto-fill)]]/Stock[[#This Row],[BUYING PRICE]],"")</f>
        <v/>
      </c>
      <c r="AI1120" s="130" t="str">
        <f>IF(Stock[[#This Row],[MARKET PRICE]]&gt;0,Stock[[#This Row],[MARKET PRICE]]*Stock[[#This Row],[REMAINING QUANTITY
(auto-fill)]],"")</f>
        <v/>
      </c>
    </row>
    <row r="1121" spans="2:35">
      <c r="B1121" s="110" t="str">
        <f>IF(AND(Stock[[#This Row],[BUYING QUANTITY]]&gt;0,Stock[[#This Row],[REMAINING QUANTITY
(auto-fill)]]=0),"SOLD OUT",
IF(AND(Stock[[#This Row],[BUYING QUANTITY]]&gt;0,Stock[[#This Row],[REMAINING QUANTITY
(auto-fill)]]&gt;0),"HOLDING",""))</f>
        <v/>
      </c>
      <c r="C1121" s="113">
        <f t="shared" si="17"/>
        <v>1108</v>
      </c>
      <c r="D1121" s="79"/>
      <c r="E1121" s="80"/>
      <c r="F1121" s="162"/>
      <c r="G1121" s="85"/>
      <c r="H1121" s="86"/>
      <c r="I1121" s="164"/>
      <c r="J1121" s="115" t="str">
        <f>IF(Stock[[#This Row],[BUYING QUANTITY]]&gt;0,Stock[[#This Row],[BUYING PRICE]]*Stock[[#This Row],[BUYING QUANTITY]]*Stock[[#This Row],[% BUYING FEE]],"")</f>
        <v/>
      </c>
      <c r="K1121" s="89"/>
      <c r="L1121" s="90"/>
      <c r="M1121" s="117" t="str">
        <f>IF(Stock[[#This Row],[BUYING QUANTITY]]&gt;0,Stock[[#This Row],[BUYING PRICE]]*(1+Stock[[#This Row],[% THRESHOLD (RETURN)_1]]),"")</f>
        <v/>
      </c>
      <c r="N1121" s="91"/>
      <c r="O1121" s="117" t="str">
        <f>IF(Stock[[#This Row],[BUYING QUANTITY]]&gt;0,Stock[[#This Row],[BUYING PRICE]]*(1+Stock[[#This Row],[% THRESHOLD (RETURN)_2]]),"")</f>
        <v/>
      </c>
      <c r="P1121" s="91"/>
      <c r="Q1121" s="117" t="str">
        <f>IF(Stock[[#This Row],[BUYING QUANTITY]]&gt;0,Stock[[#This Row],[BUYING PRICE]]*(1+Stock[[#This Row],[% THRESHOLD (LOSS)]]),"")</f>
        <v/>
      </c>
      <c r="R1121" s="105"/>
      <c r="S1121" s="118" t="str">
        <f>IF(Stock[[#This Row],[CASH DIVIDEND]]&gt;0,Stock[[#This Row],[CASH DIVIDEND]]/(Stock[[#This Row],[BUYING PRICE]]*Stock[[#This Row],[BUYING QUANTITY]]),"")</f>
        <v/>
      </c>
      <c r="T1121" s="105"/>
      <c r="U1121" s="79"/>
      <c r="V1121" s="97"/>
      <c r="W1121" s="98"/>
      <c r="X1121" s="168"/>
      <c r="Y1121" s="126" t="str">
        <f>IF(Stock[[#This Row],[SELLING QUANTITY]]&gt;0,Stock[[#This Row],[SELLING PRICE]]*Stock[[#This Row],[SELLING QUANTITY]]*Stock[[#This Row],[% SELLING FEE]]+Stock[[#This Row],[SELLING PRICE]]*Stock[[#This Row],[SELLING QUANTITY]]*$D$12,"")</f>
        <v/>
      </c>
      <c r="Z1121" s="121">
        <f>Stock[[#This Row],[BUYING QUANTITY]]+Stock[[#This Row],[STOCK DIVIDEND]]-Stock[[#This Row],[SELLING QUANTITY]]</f>
        <v>0</v>
      </c>
      <c r="AA11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1" s="121">
        <f ca="1">IF(Stock[[#This Row],[SELLING DATE]]&gt;0,Stock[[#This Row],[SELLING DATE]]-Stock[[#This Row],[BUY DATE]]+1,IF(Stock[[#This Row],[BUY DATE]]=0,0,TODAY()-Stock[[#This Row],[BUY DATE]]+1))</f>
        <v>0</v>
      </c>
      <c r="AC1121" s="122" t="str">
        <f>IFERROR(Stock[[#This Row],[CASH DIVIDEND]]+Stock[[#This Row],[RETURN/(LOSS) FROM TRADING
(auto-fill)]],"")</f>
        <v/>
      </c>
      <c r="AD11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1" s="146" t="str">
        <f ca="1">IFERROR(IF(Stock[[#This Row],[HOLDING DAYS
(auto-fill)]]&lt;365,Stock[[#This Row],[% TOTAL RETURN/(LOSS)
(auto-fill)]]*365/Stock[[#This Row],[HOLDING DAYS
(auto-fill)]],POWER((1+Stock[[#This Row],[% TOTAL RETURN/(LOSS)
(auto-fill)]]),1/(Stock[[#This Row],[HOLDING DAYS
(auto-fill)]]/365))-1),"")</f>
        <v/>
      </c>
      <c r="AF1121" s="81"/>
      <c r="AG1121" s="149" t="str">
        <f>IF(Stock[[#This Row],[STATUS
(auto-fill)]]="HOLDING",Stock[[#This Row],[MARKET PRICE]]-Stock[[#This Row],[BUYING PRICE]],"")</f>
        <v/>
      </c>
      <c r="AH1121" s="143" t="str">
        <f>IFERROR(Stock[[#This Row],[CHANGE
(auto-fill)]]/Stock[[#This Row],[BUYING PRICE]],"")</f>
        <v/>
      </c>
      <c r="AI1121" s="130" t="str">
        <f>IF(Stock[[#This Row],[MARKET PRICE]]&gt;0,Stock[[#This Row],[MARKET PRICE]]*Stock[[#This Row],[REMAINING QUANTITY
(auto-fill)]],"")</f>
        <v/>
      </c>
    </row>
    <row r="1122" spans="2:35">
      <c r="B1122" s="110" t="str">
        <f>IF(AND(Stock[[#This Row],[BUYING QUANTITY]]&gt;0,Stock[[#This Row],[REMAINING QUANTITY
(auto-fill)]]=0),"SOLD OUT",
IF(AND(Stock[[#This Row],[BUYING QUANTITY]]&gt;0,Stock[[#This Row],[REMAINING QUANTITY
(auto-fill)]]&gt;0),"HOLDING",""))</f>
        <v/>
      </c>
      <c r="C1122" s="113">
        <f t="shared" si="17"/>
        <v>1109</v>
      </c>
      <c r="D1122" s="79"/>
      <c r="E1122" s="80"/>
      <c r="F1122" s="162"/>
      <c r="G1122" s="85"/>
      <c r="H1122" s="86"/>
      <c r="I1122" s="164"/>
      <c r="J1122" s="115" t="str">
        <f>IF(Stock[[#This Row],[BUYING QUANTITY]]&gt;0,Stock[[#This Row],[BUYING PRICE]]*Stock[[#This Row],[BUYING QUANTITY]]*Stock[[#This Row],[% BUYING FEE]],"")</f>
        <v/>
      </c>
      <c r="K1122" s="89"/>
      <c r="L1122" s="90"/>
      <c r="M1122" s="117" t="str">
        <f>IF(Stock[[#This Row],[BUYING QUANTITY]]&gt;0,Stock[[#This Row],[BUYING PRICE]]*(1+Stock[[#This Row],[% THRESHOLD (RETURN)_1]]),"")</f>
        <v/>
      </c>
      <c r="N1122" s="91"/>
      <c r="O1122" s="117" t="str">
        <f>IF(Stock[[#This Row],[BUYING QUANTITY]]&gt;0,Stock[[#This Row],[BUYING PRICE]]*(1+Stock[[#This Row],[% THRESHOLD (RETURN)_2]]),"")</f>
        <v/>
      </c>
      <c r="P1122" s="91"/>
      <c r="Q1122" s="117" t="str">
        <f>IF(Stock[[#This Row],[BUYING QUANTITY]]&gt;0,Stock[[#This Row],[BUYING PRICE]]*(1+Stock[[#This Row],[% THRESHOLD (LOSS)]]),"")</f>
        <v/>
      </c>
      <c r="R1122" s="105"/>
      <c r="S1122" s="118" t="str">
        <f>IF(Stock[[#This Row],[CASH DIVIDEND]]&gt;0,Stock[[#This Row],[CASH DIVIDEND]]/(Stock[[#This Row],[BUYING PRICE]]*Stock[[#This Row],[BUYING QUANTITY]]),"")</f>
        <v/>
      </c>
      <c r="T1122" s="105"/>
      <c r="U1122" s="79"/>
      <c r="V1122" s="97"/>
      <c r="W1122" s="98"/>
      <c r="X1122" s="168"/>
      <c r="Y1122" s="126" t="str">
        <f>IF(Stock[[#This Row],[SELLING QUANTITY]]&gt;0,Stock[[#This Row],[SELLING PRICE]]*Stock[[#This Row],[SELLING QUANTITY]]*Stock[[#This Row],[% SELLING FEE]]+Stock[[#This Row],[SELLING PRICE]]*Stock[[#This Row],[SELLING QUANTITY]]*$D$12,"")</f>
        <v/>
      </c>
      <c r="Z1122" s="121">
        <f>Stock[[#This Row],[BUYING QUANTITY]]+Stock[[#This Row],[STOCK DIVIDEND]]-Stock[[#This Row],[SELLING QUANTITY]]</f>
        <v>0</v>
      </c>
      <c r="AA11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2" s="121">
        <f ca="1">IF(Stock[[#This Row],[SELLING DATE]]&gt;0,Stock[[#This Row],[SELLING DATE]]-Stock[[#This Row],[BUY DATE]]+1,IF(Stock[[#This Row],[BUY DATE]]=0,0,TODAY()-Stock[[#This Row],[BUY DATE]]+1))</f>
        <v>0</v>
      </c>
      <c r="AC1122" s="122" t="str">
        <f>IFERROR(Stock[[#This Row],[CASH DIVIDEND]]+Stock[[#This Row],[RETURN/(LOSS) FROM TRADING
(auto-fill)]],"")</f>
        <v/>
      </c>
      <c r="AD11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2" s="146" t="str">
        <f ca="1">IFERROR(IF(Stock[[#This Row],[HOLDING DAYS
(auto-fill)]]&lt;365,Stock[[#This Row],[% TOTAL RETURN/(LOSS)
(auto-fill)]]*365/Stock[[#This Row],[HOLDING DAYS
(auto-fill)]],POWER((1+Stock[[#This Row],[% TOTAL RETURN/(LOSS)
(auto-fill)]]),1/(Stock[[#This Row],[HOLDING DAYS
(auto-fill)]]/365))-1),"")</f>
        <v/>
      </c>
      <c r="AF1122" s="81"/>
      <c r="AG1122" s="149" t="str">
        <f>IF(Stock[[#This Row],[STATUS
(auto-fill)]]="HOLDING",Stock[[#This Row],[MARKET PRICE]]-Stock[[#This Row],[BUYING PRICE]],"")</f>
        <v/>
      </c>
      <c r="AH1122" s="143" t="str">
        <f>IFERROR(Stock[[#This Row],[CHANGE
(auto-fill)]]/Stock[[#This Row],[BUYING PRICE]],"")</f>
        <v/>
      </c>
      <c r="AI1122" s="130" t="str">
        <f>IF(Stock[[#This Row],[MARKET PRICE]]&gt;0,Stock[[#This Row],[MARKET PRICE]]*Stock[[#This Row],[REMAINING QUANTITY
(auto-fill)]],"")</f>
        <v/>
      </c>
    </row>
    <row r="1123" spans="2:35">
      <c r="B1123" s="110" t="str">
        <f>IF(AND(Stock[[#This Row],[BUYING QUANTITY]]&gt;0,Stock[[#This Row],[REMAINING QUANTITY
(auto-fill)]]=0),"SOLD OUT",
IF(AND(Stock[[#This Row],[BUYING QUANTITY]]&gt;0,Stock[[#This Row],[REMAINING QUANTITY
(auto-fill)]]&gt;0),"HOLDING",""))</f>
        <v/>
      </c>
      <c r="C1123" s="113">
        <f t="shared" si="17"/>
        <v>1110</v>
      </c>
      <c r="D1123" s="79"/>
      <c r="E1123" s="80"/>
      <c r="F1123" s="162"/>
      <c r="G1123" s="85"/>
      <c r="H1123" s="86"/>
      <c r="I1123" s="164"/>
      <c r="J1123" s="115" t="str">
        <f>IF(Stock[[#This Row],[BUYING QUANTITY]]&gt;0,Stock[[#This Row],[BUYING PRICE]]*Stock[[#This Row],[BUYING QUANTITY]]*Stock[[#This Row],[% BUYING FEE]],"")</f>
        <v/>
      </c>
      <c r="K1123" s="89"/>
      <c r="L1123" s="90"/>
      <c r="M1123" s="117" t="str">
        <f>IF(Stock[[#This Row],[BUYING QUANTITY]]&gt;0,Stock[[#This Row],[BUYING PRICE]]*(1+Stock[[#This Row],[% THRESHOLD (RETURN)_1]]),"")</f>
        <v/>
      </c>
      <c r="N1123" s="91"/>
      <c r="O1123" s="117" t="str">
        <f>IF(Stock[[#This Row],[BUYING QUANTITY]]&gt;0,Stock[[#This Row],[BUYING PRICE]]*(1+Stock[[#This Row],[% THRESHOLD (RETURN)_2]]),"")</f>
        <v/>
      </c>
      <c r="P1123" s="91"/>
      <c r="Q1123" s="117" t="str">
        <f>IF(Stock[[#This Row],[BUYING QUANTITY]]&gt;0,Stock[[#This Row],[BUYING PRICE]]*(1+Stock[[#This Row],[% THRESHOLD (LOSS)]]),"")</f>
        <v/>
      </c>
      <c r="R1123" s="105"/>
      <c r="S1123" s="118" t="str">
        <f>IF(Stock[[#This Row],[CASH DIVIDEND]]&gt;0,Stock[[#This Row],[CASH DIVIDEND]]/(Stock[[#This Row],[BUYING PRICE]]*Stock[[#This Row],[BUYING QUANTITY]]),"")</f>
        <v/>
      </c>
      <c r="T1123" s="105"/>
      <c r="U1123" s="79"/>
      <c r="V1123" s="97"/>
      <c r="W1123" s="98"/>
      <c r="X1123" s="168"/>
      <c r="Y1123" s="126" t="str">
        <f>IF(Stock[[#This Row],[SELLING QUANTITY]]&gt;0,Stock[[#This Row],[SELLING PRICE]]*Stock[[#This Row],[SELLING QUANTITY]]*Stock[[#This Row],[% SELLING FEE]]+Stock[[#This Row],[SELLING PRICE]]*Stock[[#This Row],[SELLING QUANTITY]]*$D$12,"")</f>
        <v/>
      </c>
      <c r="Z1123" s="121">
        <f>Stock[[#This Row],[BUYING QUANTITY]]+Stock[[#This Row],[STOCK DIVIDEND]]-Stock[[#This Row],[SELLING QUANTITY]]</f>
        <v>0</v>
      </c>
      <c r="AA11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3" s="121">
        <f ca="1">IF(Stock[[#This Row],[SELLING DATE]]&gt;0,Stock[[#This Row],[SELLING DATE]]-Stock[[#This Row],[BUY DATE]]+1,IF(Stock[[#This Row],[BUY DATE]]=0,0,TODAY()-Stock[[#This Row],[BUY DATE]]+1))</f>
        <v>0</v>
      </c>
      <c r="AC1123" s="122" t="str">
        <f>IFERROR(Stock[[#This Row],[CASH DIVIDEND]]+Stock[[#This Row],[RETURN/(LOSS) FROM TRADING
(auto-fill)]],"")</f>
        <v/>
      </c>
      <c r="AD11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3" s="146" t="str">
        <f ca="1">IFERROR(IF(Stock[[#This Row],[HOLDING DAYS
(auto-fill)]]&lt;365,Stock[[#This Row],[% TOTAL RETURN/(LOSS)
(auto-fill)]]*365/Stock[[#This Row],[HOLDING DAYS
(auto-fill)]],POWER((1+Stock[[#This Row],[% TOTAL RETURN/(LOSS)
(auto-fill)]]),1/(Stock[[#This Row],[HOLDING DAYS
(auto-fill)]]/365))-1),"")</f>
        <v/>
      </c>
      <c r="AF1123" s="81"/>
      <c r="AG1123" s="149" t="str">
        <f>IF(Stock[[#This Row],[STATUS
(auto-fill)]]="HOLDING",Stock[[#This Row],[MARKET PRICE]]-Stock[[#This Row],[BUYING PRICE]],"")</f>
        <v/>
      </c>
      <c r="AH1123" s="143" t="str">
        <f>IFERROR(Stock[[#This Row],[CHANGE
(auto-fill)]]/Stock[[#This Row],[BUYING PRICE]],"")</f>
        <v/>
      </c>
      <c r="AI1123" s="130" t="str">
        <f>IF(Stock[[#This Row],[MARKET PRICE]]&gt;0,Stock[[#This Row],[MARKET PRICE]]*Stock[[#This Row],[REMAINING QUANTITY
(auto-fill)]],"")</f>
        <v/>
      </c>
    </row>
    <row r="1124" spans="2:35">
      <c r="B1124" s="110" t="str">
        <f>IF(AND(Stock[[#This Row],[BUYING QUANTITY]]&gt;0,Stock[[#This Row],[REMAINING QUANTITY
(auto-fill)]]=0),"SOLD OUT",
IF(AND(Stock[[#This Row],[BUYING QUANTITY]]&gt;0,Stock[[#This Row],[REMAINING QUANTITY
(auto-fill)]]&gt;0),"HOLDING",""))</f>
        <v/>
      </c>
      <c r="C1124" s="113">
        <f t="shared" si="17"/>
        <v>1111</v>
      </c>
      <c r="D1124" s="79"/>
      <c r="E1124" s="80"/>
      <c r="F1124" s="162"/>
      <c r="G1124" s="85"/>
      <c r="H1124" s="86"/>
      <c r="I1124" s="164"/>
      <c r="J1124" s="115" t="str">
        <f>IF(Stock[[#This Row],[BUYING QUANTITY]]&gt;0,Stock[[#This Row],[BUYING PRICE]]*Stock[[#This Row],[BUYING QUANTITY]]*Stock[[#This Row],[% BUYING FEE]],"")</f>
        <v/>
      </c>
      <c r="K1124" s="89"/>
      <c r="L1124" s="90"/>
      <c r="M1124" s="117" t="str">
        <f>IF(Stock[[#This Row],[BUYING QUANTITY]]&gt;0,Stock[[#This Row],[BUYING PRICE]]*(1+Stock[[#This Row],[% THRESHOLD (RETURN)_1]]),"")</f>
        <v/>
      </c>
      <c r="N1124" s="91"/>
      <c r="O1124" s="117" t="str">
        <f>IF(Stock[[#This Row],[BUYING QUANTITY]]&gt;0,Stock[[#This Row],[BUYING PRICE]]*(1+Stock[[#This Row],[% THRESHOLD (RETURN)_2]]),"")</f>
        <v/>
      </c>
      <c r="P1124" s="91"/>
      <c r="Q1124" s="117" t="str">
        <f>IF(Stock[[#This Row],[BUYING QUANTITY]]&gt;0,Stock[[#This Row],[BUYING PRICE]]*(1+Stock[[#This Row],[% THRESHOLD (LOSS)]]),"")</f>
        <v/>
      </c>
      <c r="R1124" s="105"/>
      <c r="S1124" s="118" t="str">
        <f>IF(Stock[[#This Row],[CASH DIVIDEND]]&gt;0,Stock[[#This Row],[CASH DIVIDEND]]/(Stock[[#This Row],[BUYING PRICE]]*Stock[[#This Row],[BUYING QUANTITY]]),"")</f>
        <v/>
      </c>
      <c r="T1124" s="105"/>
      <c r="U1124" s="79"/>
      <c r="V1124" s="97"/>
      <c r="W1124" s="98"/>
      <c r="X1124" s="168"/>
      <c r="Y1124" s="126" t="str">
        <f>IF(Stock[[#This Row],[SELLING QUANTITY]]&gt;0,Stock[[#This Row],[SELLING PRICE]]*Stock[[#This Row],[SELLING QUANTITY]]*Stock[[#This Row],[% SELLING FEE]]+Stock[[#This Row],[SELLING PRICE]]*Stock[[#This Row],[SELLING QUANTITY]]*$D$12,"")</f>
        <v/>
      </c>
      <c r="Z1124" s="121">
        <f>Stock[[#This Row],[BUYING QUANTITY]]+Stock[[#This Row],[STOCK DIVIDEND]]-Stock[[#This Row],[SELLING QUANTITY]]</f>
        <v>0</v>
      </c>
      <c r="AA11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4" s="121">
        <f ca="1">IF(Stock[[#This Row],[SELLING DATE]]&gt;0,Stock[[#This Row],[SELLING DATE]]-Stock[[#This Row],[BUY DATE]]+1,IF(Stock[[#This Row],[BUY DATE]]=0,0,TODAY()-Stock[[#This Row],[BUY DATE]]+1))</f>
        <v>0</v>
      </c>
      <c r="AC1124" s="122" t="str">
        <f>IFERROR(Stock[[#This Row],[CASH DIVIDEND]]+Stock[[#This Row],[RETURN/(LOSS) FROM TRADING
(auto-fill)]],"")</f>
        <v/>
      </c>
      <c r="AD11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4" s="146" t="str">
        <f ca="1">IFERROR(IF(Stock[[#This Row],[HOLDING DAYS
(auto-fill)]]&lt;365,Stock[[#This Row],[% TOTAL RETURN/(LOSS)
(auto-fill)]]*365/Stock[[#This Row],[HOLDING DAYS
(auto-fill)]],POWER((1+Stock[[#This Row],[% TOTAL RETURN/(LOSS)
(auto-fill)]]),1/(Stock[[#This Row],[HOLDING DAYS
(auto-fill)]]/365))-1),"")</f>
        <v/>
      </c>
      <c r="AF1124" s="81"/>
      <c r="AG1124" s="149" t="str">
        <f>IF(Stock[[#This Row],[STATUS
(auto-fill)]]="HOLDING",Stock[[#This Row],[MARKET PRICE]]-Stock[[#This Row],[BUYING PRICE]],"")</f>
        <v/>
      </c>
      <c r="AH1124" s="143" t="str">
        <f>IFERROR(Stock[[#This Row],[CHANGE
(auto-fill)]]/Stock[[#This Row],[BUYING PRICE]],"")</f>
        <v/>
      </c>
      <c r="AI1124" s="130" t="str">
        <f>IF(Stock[[#This Row],[MARKET PRICE]]&gt;0,Stock[[#This Row],[MARKET PRICE]]*Stock[[#This Row],[REMAINING QUANTITY
(auto-fill)]],"")</f>
        <v/>
      </c>
    </row>
    <row r="1125" spans="2:35">
      <c r="B1125" s="110" t="str">
        <f>IF(AND(Stock[[#This Row],[BUYING QUANTITY]]&gt;0,Stock[[#This Row],[REMAINING QUANTITY
(auto-fill)]]=0),"SOLD OUT",
IF(AND(Stock[[#This Row],[BUYING QUANTITY]]&gt;0,Stock[[#This Row],[REMAINING QUANTITY
(auto-fill)]]&gt;0),"HOLDING",""))</f>
        <v/>
      </c>
      <c r="C1125" s="113">
        <f t="shared" si="17"/>
        <v>1112</v>
      </c>
      <c r="D1125" s="79"/>
      <c r="E1125" s="80"/>
      <c r="F1125" s="162"/>
      <c r="G1125" s="85"/>
      <c r="H1125" s="86"/>
      <c r="I1125" s="164"/>
      <c r="J1125" s="115" t="str">
        <f>IF(Stock[[#This Row],[BUYING QUANTITY]]&gt;0,Stock[[#This Row],[BUYING PRICE]]*Stock[[#This Row],[BUYING QUANTITY]]*Stock[[#This Row],[% BUYING FEE]],"")</f>
        <v/>
      </c>
      <c r="K1125" s="89"/>
      <c r="L1125" s="90"/>
      <c r="M1125" s="117" t="str">
        <f>IF(Stock[[#This Row],[BUYING QUANTITY]]&gt;0,Stock[[#This Row],[BUYING PRICE]]*(1+Stock[[#This Row],[% THRESHOLD (RETURN)_1]]),"")</f>
        <v/>
      </c>
      <c r="N1125" s="91"/>
      <c r="O1125" s="117" t="str">
        <f>IF(Stock[[#This Row],[BUYING QUANTITY]]&gt;0,Stock[[#This Row],[BUYING PRICE]]*(1+Stock[[#This Row],[% THRESHOLD (RETURN)_2]]),"")</f>
        <v/>
      </c>
      <c r="P1125" s="91"/>
      <c r="Q1125" s="117" t="str">
        <f>IF(Stock[[#This Row],[BUYING QUANTITY]]&gt;0,Stock[[#This Row],[BUYING PRICE]]*(1+Stock[[#This Row],[% THRESHOLD (LOSS)]]),"")</f>
        <v/>
      </c>
      <c r="R1125" s="105"/>
      <c r="S1125" s="118" t="str">
        <f>IF(Stock[[#This Row],[CASH DIVIDEND]]&gt;0,Stock[[#This Row],[CASH DIVIDEND]]/(Stock[[#This Row],[BUYING PRICE]]*Stock[[#This Row],[BUYING QUANTITY]]),"")</f>
        <v/>
      </c>
      <c r="T1125" s="105"/>
      <c r="U1125" s="79"/>
      <c r="V1125" s="97"/>
      <c r="W1125" s="98"/>
      <c r="X1125" s="168"/>
      <c r="Y1125" s="126" t="str">
        <f>IF(Stock[[#This Row],[SELLING QUANTITY]]&gt;0,Stock[[#This Row],[SELLING PRICE]]*Stock[[#This Row],[SELLING QUANTITY]]*Stock[[#This Row],[% SELLING FEE]]+Stock[[#This Row],[SELLING PRICE]]*Stock[[#This Row],[SELLING QUANTITY]]*$D$12,"")</f>
        <v/>
      </c>
      <c r="Z1125" s="121">
        <f>Stock[[#This Row],[BUYING QUANTITY]]+Stock[[#This Row],[STOCK DIVIDEND]]-Stock[[#This Row],[SELLING QUANTITY]]</f>
        <v>0</v>
      </c>
      <c r="AA11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5" s="121">
        <f ca="1">IF(Stock[[#This Row],[SELLING DATE]]&gt;0,Stock[[#This Row],[SELLING DATE]]-Stock[[#This Row],[BUY DATE]]+1,IF(Stock[[#This Row],[BUY DATE]]=0,0,TODAY()-Stock[[#This Row],[BUY DATE]]+1))</f>
        <v>0</v>
      </c>
      <c r="AC1125" s="122" t="str">
        <f>IFERROR(Stock[[#This Row],[CASH DIVIDEND]]+Stock[[#This Row],[RETURN/(LOSS) FROM TRADING
(auto-fill)]],"")</f>
        <v/>
      </c>
      <c r="AD11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5" s="146" t="str">
        <f ca="1">IFERROR(IF(Stock[[#This Row],[HOLDING DAYS
(auto-fill)]]&lt;365,Stock[[#This Row],[% TOTAL RETURN/(LOSS)
(auto-fill)]]*365/Stock[[#This Row],[HOLDING DAYS
(auto-fill)]],POWER((1+Stock[[#This Row],[% TOTAL RETURN/(LOSS)
(auto-fill)]]),1/(Stock[[#This Row],[HOLDING DAYS
(auto-fill)]]/365))-1),"")</f>
        <v/>
      </c>
      <c r="AF1125" s="81"/>
      <c r="AG1125" s="149" t="str">
        <f>IF(Stock[[#This Row],[STATUS
(auto-fill)]]="HOLDING",Stock[[#This Row],[MARKET PRICE]]-Stock[[#This Row],[BUYING PRICE]],"")</f>
        <v/>
      </c>
      <c r="AH1125" s="143" t="str">
        <f>IFERROR(Stock[[#This Row],[CHANGE
(auto-fill)]]/Stock[[#This Row],[BUYING PRICE]],"")</f>
        <v/>
      </c>
      <c r="AI1125" s="130" t="str">
        <f>IF(Stock[[#This Row],[MARKET PRICE]]&gt;0,Stock[[#This Row],[MARKET PRICE]]*Stock[[#This Row],[REMAINING QUANTITY
(auto-fill)]],"")</f>
        <v/>
      </c>
    </row>
    <row r="1126" spans="2:35">
      <c r="B1126" s="110" t="str">
        <f>IF(AND(Stock[[#This Row],[BUYING QUANTITY]]&gt;0,Stock[[#This Row],[REMAINING QUANTITY
(auto-fill)]]=0),"SOLD OUT",
IF(AND(Stock[[#This Row],[BUYING QUANTITY]]&gt;0,Stock[[#This Row],[REMAINING QUANTITY
(auto-fill)]]&gt;0),"HOLDING",""))</f>
        <v/>
      </c>
      <c r="C1126" s="113">
        <f t="shared" si="17"/>
        <v>1113</v>
      </c>
      <c r="D1126" s="79"/>
      <c r="E1126" s="80"/>
      <c r="F1126" s="162"/>
      <c r="G1126" s="85"/>
      <c r="H1126" s="86"/>
      <c r="I1126" s="164"/>
      <c r="J1126" s="115" t="str">
        <f>IF(Stock[[#This Row],[BUYING QUANTITY]]&gt;0,Stock[[#This Row],[BUYING PRICE]]*Stock[[#This Row],[BUYING QUANTITY]]*Stock[[#This Row],[% BUYING FEE]],"")</f>
        <v/>
      </c>
      <c r="K1126" s="89"/>
      <c r="L1126" s="90"/>
      <c r="M1126" s="117" t="str">
        <f>IF(Stock[[#This Row],[BUYING QUANTITY]]&gt;0,Stock[[#This Row],[BUYING PRICE]]*(1+Stock[[#This Row],[% THRESHOLD (RETURN)_1]]),"")</f>
        <v/>
      </c>
      <c r="N1126" s="91"/>
      <c r="O1126" s="117" t="str">
        <f>IF(Stock[[#This Row],[BUYING QUANTITY]]&gt;0,Stock[[#This Row],[BUYING PRICE]]*(1+Stock[[#This Row],[% THRESHOLD (RETURN)_2]]),"")</f>
        <v/>
      </c>
      <c r="P1126" s="91"/>
      <c r="Q1126" s="117" t="str">
        <f>IF(Stock[[#This Row],[BUYING QUANTITY]]&gt;0,Stock[[#This Row],[BUYING PRICE]]*(1+Stock[[#This Row],[% THRESHOLD (LOSS)]]),"")</f>
        <v/>
      </c>
      <c r="R1126" s="105"/>
      <c r="S1126" s="118" t="str">
        <f>IF(Stock[[#This Row],[CASH DIVIDEND]]&gt;0,Stock[[#This Row],[CASH DIVIDEND]]/(Stock[[#This Row],[BUYING PRICE]]*Stock[[#This Row],[BUYING QUANTITY]]),"")</f>
        <v/>
      </c>
      <c r="T1126" s="105"/>
      <c r="U1126" s="79"/>
      <c r="V1126" s="97"/>
      <c r="W1126" s="98"/>
      <c r="X1126" s="168"/>
      <c r="Y1126" s="126" t="str">
        <f>IF(Stock[[#This Row],[SELLING QUANTITY]]&gt;0,Stock[[#This Row],[SELLING PRICE]]*Stock[[#This Row],[SELLING QUANTITY]]*Stock[[#This Row],[% SELLING FEE]]+Stock[[#This Row],[SELLING PRICE]]*Stock[[#This Row],[SELLING QUANTITY]]*$D$12,"")</f>
        <v/>
      </c>
      <c r="Z1126" s="121">
        <f>Stock[[#This Row],[BUYING QUANTITY]]+Stock[[#This Row],[STOCK DIVIDEND]]-Stock[[#This Row],[SELLING QUANTITY]]</f>
        <v>0</v>
      </c>
      <c r="AA11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6" s="121">
        <f ca="1">IF(Stock[[#This Row],[SELLING DATE]]&gt;0,Stock[[#This Row],[SELLING DATE]]-Stock[[#This Row],[BUY DATE]]+1,IF(Stock[[#This Row],[BUY DATE]]=0,0,TODAY()-Stock[[#This Row],[BUY DATE]]+1))</f>
        <v>0</v>
      </c>
      <c r="AC1126" s="122" t="str">
        <f>IFERROR(Stock[[#This Row],[CASH DIVIDEND]]+Stock[[#This Row],[RETURN/(LOSS) FROM TRADING
(auto-fill)]],"")</f>
        <v/>
      </c>
      <c r="AD11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6" s="146" t="str">
        <f ca="1">IFERROR(IF(Stock[[#This Row],[HOLDING DAYS
(auto-fill)]]&lt;365,Stock[[#This Row],[% TOTAL RETURN/(LOSS)
(auto-fill)]]*365/Stock[[#This Row],[HOLDING DAYS
(auto-fill)]],POWER((1+Stock[[#This Row],[% TOTAL RETURN/(LOSS)
(auto-fill)]]),1/(Stock[[#This Row],[HOLDING DAYS
(auto-fill)]]/365))-1),"")</f>
        <v/>
      </c>
      <c r="AF1126" s="81"/>
      <c r="AG1126" s="149" t="str">
        <f>IF(Stock[[#This Row],[STATUS
(auto-fill)]]="HOLDING",Stock[[#This Row],[MARKET PRICE]]-Stock[[#This Row],[BUYING PRICE]],"")</f>
        <v/>
      </c>
      <c r="AH1126" s="143" t="str">
        <f>IFERROR(Stock[[#This Row],[CHANGE
(auto-fill)]]/Stock[[#This Row],[BUYING PRICE]],"")</f>
        <v/>
      </c>
      <c r="AI1126" s="130" t="str">
        <f>IF(Stock[[#This Row],[MARKET PRICE]]&gt;0,Stock[[#This Row],[MARKET PRICE]]*Stock[[#This Row],[REMAINING QUANTITY
(auto-fill)]],"")</f>
        <v/>
      </c>
    </row>
    <row r="1127" spans="2:35">
      <c r="B1127" s="110" t="str">
        <f>IF(AND(Stock[[#This Row],[BUYING QUANTITY]]&gt;0,Stock[[#This Row],[REMAINING QUANTITY
(auto-fill)]]=0),"SOLD OUT",
IF(AND(Stock[[#This Row],[BUYING QUANTITY]]&gt;0,Stock[[#This Row],[REMAINING QUANTITY
(auto-fill)]]&gt;0),"HOLDING",""))</f>
        <v/>
      </c>
      <c r="C1127" s="113">
        <f t="shared" si="17"/>
        <v>1114</v>
      </c>
      <c r="D1127" s="79"/>
      <c r="E1127" s="80"/>
      <c r="F1127" s="162"/>
      <c r="G1127" s="85"/>
      <c r="H1127" s="86"/>
      <c r="I1127" s="164"/>
      <c r="J1127" s="115" t="str">
        <f>IF(Stock[[#This Row],[BUYING QUANTITY]]&gt;0,Stock[[#This Row],[BUYING PRICE]]*Stock[[#This Row],[BUYING QUANTITY]]*Stock[[#This Row],[% BUYING FEE]],"")</f>
        <v/>
      </c>
      <c r="K1127" s="89"/>
      <c r="L1127" s="90"/>
      <c r="M1127" s="117" t="str">
        <f>IF(Stock[[#This Row],[BUYING QUANTITY]]&gt;0,Stock[[#This Row],[BUYING PRICE]]*(1+Stock[[#This Row],[% THRESHOLD (RETURN)_1]]),"")</f>
        <v/>
      </c>
      <c r="N1127" s="91"/>
      <c r="O1127" s="117" t="str">
        <f>IF(Stock[[#This Row],[BUYING QUANTITY]]&gt;0,Stock[[#This Row],[BUYING PRICE]]*(1+Stock[[#This Row],[% THRESHOLD (RETURN)_2]]),"")</f>
        <v/>
      </c>
      <c r="P1127" s="91"/>
      <c r="Q1127" s="117" t="str">
        <f>IF(Stock[[#This Row],[BUYING QUANTITY]]&gt;0,Stock[[#This Row],[BUYING PRICE]]*(1+Stock[[#This Row],[% THRESHOLD (LOSS)]]),"")</f>
        <v/>
      </c>
      <c r="R1127" s="105"/>
      <c r="S1127" s="118" t="str">
        <f>IF(Stock[[#This Row],[CASH DIVIDEND]]&gt;0,Stock[[#This Row],[CASH DIVIDEND]]/(Stock[[#This Row],[BUYING PRICE]]*Stock[[#This Row],[BUYING QUANTITY]]),"")</f>
        <v/>
      </c>
      <c r="T1127" s="105"/>
      <c r="U1127" s="79"/>
      <c r="V1127" s="97"/>
      <c r="W1127" s="98"/>
      <c r="X1127" s="168"/>
      <c r="Y1127" s="126" t="str">
        <f>IF(Stock[[#This Row],[SELLING QUANTITY]]&gt;0,Stock[[#This Row],[SELLING PRICE]]*Stock[[#This Row],[SELLING QUANTITY]]*Stock[[#This Row],[% SELLING FEE]]+Stock[[#This Row],[SELLING PRICE]]*Stock[[#This Row],[SELLING QUANTITY]]*$D$12,"")</f>
        <v/>
      </c>
      <c r="Z1127" s="121">
        <f>Stock[[#This Row],[BUYING QUANTITY]]+Stock[[#This Row],[STOCK DIVIDEND]]-Stock[[#This Row],[SELLING QUANTITY]]</f>
        <v>0</v>
      </c>
      <c r="AA11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7" s="121">
        <f ca="1">IF(Stock[[#This Row],[SELLING DATE]]&gt;0,Stock[[#This Row],[SELLING DATE]]-Stock[[#This Row],[BUY DATE]]+1,IF(Stock[[#This Row],[BUY DATE]]=0,0,TODAY()-Stock[[#This Row],[BUY DATE]]+1))</f>
        <v>0</v>
      </c>
      <c r="AC1127" s="122" t="str">
        <f>IFERROR(Stock[[#This Row],[CASH DIVIDEND]]+Stock[[#This Row],[RETURN/(LOSS) FROM TRADING
(auto-fill)]],"")</f>
        <v/>
      </c>
      <c r="AD11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7" s="146" t="str">
        <f ca="1">IFERROR(IF(Stock[[#This Row],[HOLDING DAYS
(auto-fill)]]&lt;365,Stock[[#This Row],[% TOTAL RETURN/(LOSS)
(auto-fill)]]*365/Stock[[#This Row],[HOLDING DAYS
(auto-fill)]],POWER((1+Stock[[#This Row],[% TOTAL RETURN/(LOSS)
(auto-fill)]]),1/(Stock[[#This Row],[HOLDING DAYS
(auto-fill)]]/365))-1),"")</f>
        <v/>
      </c>
      <c r="AF1127" s="81"/>
      <c r="AG1127" s="149" t="str">
        <f>IF(Stock[[#This Row],[STATUS
(auto-fill)]]="HOLDING",Stock[[#This Row],[MARKET PRICE]]-Stock[[#This Row],[BUYING PRICE]],"")</f>
        <v/>
      </c>
      <c r="AH1127" s="143" t="str">
        <f>IFERROR(Stock[[#This Row],[CHANGE
(auto-fill)]]/Stock[[#This Row],[BUYING PRICE]],"")</f>
        <v/>
      </c>
      <c r="AI1127" s="130" t="str">
        <f>IF(Stock[[#This Row],[MARKET PRICE]]&gt;0,Stock[[#This Row],[MARKET PRICE]]*Stock[[#This Row],[REMAINING QUANTITY
(auto-fill)]],"")</f>
        <v/>
      </c>
    </row>
    <row r="1128" spans="2:35">
      <c r="B1128" s="110" t="str">
        <f>IF(AND(Stock[[#This Row],[BUYING QUANTITY]]&gt;0,Stock[[#This Row],[REMAINING QUANTITY
(auto-fill)]]=0),"SOLD OUT",
IF(AND(Stock[[#This Row],[BUYING QUANTITY]]&gt;0,Stock[[#This Row],[REMAINING QUANTITY
(auto-fill)]]&gt;0),"HOLDING",""))</f>
        <v/>
      </c>
      <c r="C1128" s="113">
        <f t="shared" si="17"/>
        <v>1115</v>
      </c>
      <c r="D1128" s="79"/>
      <c r="E1128" s="80"/>
      <c r="F1128" s="162"/>
      <c r="G1128" s="85"/>
      <c r="H1128" s="86"/>
      <c r="I1128" s="164"/>
      <c r="J1128" s="115" t="str">
        <f>IF(Stock[[#This Row],[BUYING QUANTITY]]&gt;0,Stock[[#This Row],[BUYING PRICE]]*Stock[[#This Row],[BUYING QUANTITY]]*Stock[[#This Row],[% BUYING FEE]],"")</f>
        <v/>
      </c>
      <c r="K1128" s="89"/>
      <c r="L1128" s="90"/>
      <c r="M1128" s="117" t="str">
        <f>IF(Stock[[#This Row],[BUYING QUANTITY]]&gt;0,Stock[[#This Row],[BUYING PRICE]]*(1+Stock[[#This Row],[% THRESHOLD (RETURN)_1]]),"")</f>
        <v/>
      </c>
      <c r="N1128" s="91"/>
      <c r="O1128" s="117" t="str">
        <f>IF(Stock[[#This Row],[BUYING QUANTITY]]&gt;0,Stock[[#This Row],[BUYING PRICE]]*(1+Stock[[#This Row],[% THRESHOLD (RETURN)_2]]),"")</f>
        <v/>
      </c>
      <c r="P1128" s="91"/>
      <c r="Q1128" s="117" t="str">
        <f>IF(Stock[[#This Row],[BUYING QUANTITY]]&gt;0,Stock[[#This Row],[BUYING PRICE]]*(1+Stock[[#This Row],[% THRESHOLD (LOSS)]]),"")</f>
        <v/>
      </c>
      <c r="R1128" s="105"/>
      <c r="S1128" s="118" t="str">
        <f>IF(Stock[[#This Row],[CASH DIVIDEND]]&gt;0,Stock[[#This Row],[CASH DIVIDEND]]/(Stock[[#This Row],[BUYING PRICE]]*Stock[[#This Row],[BUYING QUANTITY]]),"")</f>
        <v/>
      </c>
      <c r="T1128" s="105"/>
      <c r="U1128" s="79"/>
      <c r="V1128" s="97"/>
      <c r="W1128" s="98"/>
      <c r="X1128" s="168"/>
      <c r="Y1128" s="126" t="str">
        <f>IF(Stock[[#This Row],[SELLING QUANTITY]]&gt;0,Stock[[#This Row],[SELLING PRICE]]*Stock[[#This Row],[SELLING QUANTITY]]*Stock[[#This Row],[% SELLING FEE]]+Stock[[#This Row],[SELLING PRICE]]*Stock[[#This Row],[SELLING QUANTITY]]*$D$12,"")</f>
        <v/>
      </c>
      <c r="Z1128" s="121">
        <f>Stock[[#This Row],[BUYING QUANTITY]]+Stock[[#This Row],[STOCK DIVIDEND]]-Stock[[#This Row],[SELLING QUANTITY]]</f>
        <v>0</v>
      </c>
      <c r="AA11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8" s="121">
        <f ca="1">IF(Stock[[#This Row],[SELLING DATE]]&gt;0,Stock[[#This Row],[SELLING DATE]]-Stock[[#This Row],[BUY DATE]]+1,IF(Stock[[#This Row],[BUY DATE]]=0,0,TODAY()-Stock[[#This Row],[BUY DATE]]+1))</f>
        <v>0</v>
      </c>
      <c r="AC1128" s="122" t="str">
        <f>IFERROR(Stock[[#This Row],[CASH DIVIDEND]]+Stock[[#This Row],[RETURN/(LOSS) FROM TRADING
(auto-fill)]],"")</f>
        <v/>
      </c>
      <c r="AD11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8" s="146" t="str">
        <f ca="1">IFERROR(IF(Stock[[#This Row],[HOLDING DAYS
(auto-fill)]]&lt;365,Stock[[#This Row],[% TOTAL RETURN/(LOSS)
(auto-fill)]]*365/Stock[[#This Row],[HOLDING DAYS
(auto-fill)]],POWER((1+Stock[[#This Row],[% TOTAL RETURN/(LOSS)
(auto-fill)]]),1/(Stock[[#This Row],[HOLDING DAYS
(auto-fill)]]/365))-1),"")</f>
        <v/>
      </c>
      <c r="AF1128" s="81"/>
      <c r="AG1128" s="149" t="str">
        <f>IF(Stock[[#This Row],[STATUS
(auto-fill)]]="HOLDING",Stock[[#This Row],[MARKET PRICE]]-Stock[[#This Row],[BUYING PRICE]],"")</f>
        <v/>
      </c>
      <c r="AH1128" s="143" t="str">
        <f>IFERROR(Stock[[#This Row],[CHANGE
(auto-fill)]]/Stock[[#This Row],[BUYING PRICE]],"")</f>
        <v/>
      </c>
      <c r="AI1128" s="130" t="str">
        <f>IF(Stock[[#This Row],[MARKET PRICE]]&gt;0,Stock[[#This Row],[MARKET PRICE]]*Stock[[#This Row],[REMAINING QUANTITY
(auto-fill)]],"")</f>
        <v/>
      </c>
    </row>
    <row r="1129" spans="2:35">
      <c r="B1129" s="110" t="str">
        <f>IF(AND(Stock[[#This Row],[BUYING QUANTITY]]&gt;0,Stock[[#This Row],[REMAINING QUANTITY
(auto-fill)]]=0),"SOLD OUT",
IF(AND(Stock[[#This Row],[BUYING QUANTITY]]&gt;0,Stock[[#This Row],[REMAINING QUANTITY
(auto-fill)]]&gt;0),"HOLDING",""))</f>
        <v/>
      </c>
      <c r="C1129" s="113">
        <f t="shared" si="17"/>
        <v>1116</v>
      </c>
      <c r="D1129" s="79"/>
      <c r="E1129" s="80"/>
      <c r="F1129" s="162"/>
      <c r="G1129" s="85"/>
      <c r="H1129" s="86"/>
      <c r="I1129" s="164"/>
      <c r="J1129" s="115" t="str">
        <f>IF(Stock[[#This Row],[BUYING QUANTITY]]&gt;0,Stock[[#This Row],[BUYING PRICE]]*Stock[[#This Row],[BUYING QUANTITY]]*Stock[[#This Row],[% BUYING FEE]],"")</f>
        <v/>
      </c>
      <c r="K1129" s="89"/>
      <c r="L1129" s="90"/>
      <c r="M1129" s="117" t="str">
        <f>IF(Stock[[#This Row],[BUYING QUANTITY]]&gt;0,Stock[[#This Row],[BUYING PRICE]]*(1+Stock[[#This Row],[% THRESHOLD (RETURN)_1]]),"")</f>
        <v/>
      </c>
      <c r="N1129" s="91"/>
      <c r="O1129" s="117" t="str">
        <f>IF(Stock[[#This Row],[BUYING QUANTITY]]&gt;0,Stock[[#This Row],[BUYING PRICE]]*(1+Stock[[#This Row],[% THRESHOLD (RETURN)_2]]),"")</f>
        <v/>
      </c>
      <c r="P1129" s="91"/>
      <c r="Q1129" s="117" t="str">
        <f>IF(Stock[[#This Row],[BUYING QUANTITY]]&gt;0,Stock[[#This Row],[BUYING PRICE]]*(1+Stock[[#This Row],[% THRESHOLD (LOSS)]]),"")</f>
        <v/>
      </c>
      <c r="R1129" s="105"/>
      <c r="S1129" s="118" t="str">
        <f>IF(Stock[[#This Row],[CASH DIVIDEND]]&gt;0,Stock[[#This Row],[CASH DIVIDEND]]/(Stock[[#This Row],[BUYING PRICE]]*Stock[[#This Row],[BUYING QUANTITY]]),"")</f>
        <v/>
      </c>
      <c r="T1129" s="105"/>
      <c r="U1129" s="79"/>
      <c r="V1129" s="97"/>
      <c r="W1129" s="98"/>
      <c r="X1129" s="168"/>
      <c r="Y1129" s="126" t="str">
        <f>IF(Stock[[#This Row],[SELLING QUANTITY]]&gt;0,Stock[[#This Row],[SELLING PRICE]]*Stock[[#This Row],[SELLING QUANTITY]]*Stock[[#This Row],[% SELLING FEE]]+Stock[[#This Row],[SELLING PRICE]]*Stock[[#This Row],[SELLING QUANTITY]]*$D$12,"")</f>
        <v/>
      </c>
      <c r="Z1129" s="121">
        <f>Stock[[#This Row],[BUYING QUANTITY]]+Stock[[#This Row],[STOCK DIVIDEND]]-Stock[[#This Row],[SELLING QUANTITY]]</f>
        <v>0</v>
      </c>
      <c r="AA11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29" s="121">
        <f ca="1">IF(Stock[[#This Row],[SELLING DATE]]&gt;0,Stock[[#This Row],[SELLING DATE]]-Stock[[#This Row],[BUY DATE]]+1,IF(Stock[[#This Row],[BUY DATE]]=0,0,TODAY()-Stock[[#This Row],[BUY DATE]]+1))</f>
        <v>0</v>
      </c>
      <c r="AC1129" s="122" t="str">
        <f>IFERROR(Stock[[#This Row],[CASH DIVIDEND]]+Stock[[#This Row],[RETURN/(LOSS) FROM TRADING
(auto-fill)]],"")</f>
        <v/>
      </c>
      <c r="AD11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29" s="146" t="str">
        <f ca="1">IFERROR(IF(Stock[[#This Row],[HOLDING DAYS
(auto-fill)]]&lt;365,Stock[[#This Row],[% TOTAL RETURN/(LOSS)
(auto-fill)]]*365/Stock[[#This Row],[HOLDING DAYS
(auto-fill)]],POWER((1+Stock[[#This Row],[% TOTAL RETURN/(LOSS)
(auto-fill)]]),1/(Stock[[#This Row],[HOLDING DAYS
(auto-fill)]]/365))-1),"")</f>
        <v/>
      </c>
      <c r="AF1129" s="81"/>
      <c r="AG1129" s="149" t="str">
        <f>IF(Stock[[#This Row],[STATUS
(auto-fill)]]="HOLDING",Stock[[#This Row],[MARKET PRICE]]-Stock[[#This Row],[BUYING PRICE]],"")</f>
        <v/>
      </c>
      <c r="AH1129" s="143" t="str">
        <f>IFERROR(Stock[[#This Row],[CHANGE
(auto-fill)]]/Stock[[#This Row],[BUYING PRICE]],"")</f>
        <v/>
      </c>
      <c r="AI1129" s="130" t="str">
        <f>IF(Stock[[#This Row],[MARKET PRICE]]&gt;0,Stock[[#This Row],[MARKET PRICE]]*Stock[[#This Row],[REMAINING QUANTITY
(auto-fill)]],"")</f>
        <v/>
      </c>
    </row>
    <row r="1130" spans="2:35">
      <c r="B1130" s="110" t="str">
        <f>IF(AND(Stock[[#This Row],[BUYING QUANTITY]]&gt;0,Stock[[#This Row],[REMAINING QUANTITY
(auto-fill)]]=0),"SOLD OUT",
IF(AND(Stock[[#This Row],[BUYING QUANTITY]]&gt;0,Stock[[#This Row],[REMAINING QUANTITY
(auto-fill)]]&gt;0),"HOLDING",""))</f>
        <v/>
      </c>
      <c r="C1130" s="113">
        <f t="shared" si="17"/>
        <v>1117</v>
      </c>
      <c r="D1130" s="79"/>
      <c r="E1130" s="80"/>
      <c r="F1130" s="162"/>
      <c r="G1130" s="85"/>
      <c r="H1130" s="86"/>
      <c r="I1130" s="164"/>
      <c r="J1130" s="115" t="str">
        <f>IF(Stock[[#This Row],[BUYING QUANTITY]]&gt;0,Stock[[#This Row],[BUYING PRICE]]*Stock[[#This Row],[BUYING QUANTITY]]*Stock[[#This Row],[% BUYING FEE]],"")</f>
        <v/>
      </c>
      <c r="K1130" s="89"/>
      <c r="L1130" s="90"/>
      <c r="M1130" s="117" t="str">
        <f>IF(Stock[[#This Row],[BUYING QUANTITY]]&gt;0,Stock[[#This Row],[BUYING PRICE]]*(1+Stock[[#This Row],[% THRESHOLD (RETURN)_1]]),"")</f>
        <v/>
      </c>
      <c r="N1130" s="91"/>
      <c r="O1130" s="117" t="str">
        <f>IF(Stock[[#This Row],[BUYING QUANTITY]]&gt;0,Stock[[#This Row],[BUYING PRICE]]*(1+Stock[[#This Row],[% THRESHOLD (RETURN)_2]]),"")</f>
        <v/>
      </c>
      <c r="P1130" s="91"/>
      <c r="Q1130" s="117" t="str">
        <f>IF(Stock[[#This Row],[BUYING QUANTITY]]&gt;0,Stock[[#This Row],[BUYING PRICE]]*(1+Stock[[#This Row],[% THRESHOLD (LOSS)]]),"")</f>
        <v/>
      </c>
      <c r="R1130" s="105"/>
      <c r="S1130" s="118" t="str">
        <f>IF(Stock[[#This Row],[CASH DIVIDEND]]&gt;0,Stock[[#This Row],[CASH DIVIDEND]]/(Stock[[#This Row],[BUYING PRICE]]*Stock[[#This Row],[BUYING QUANTITY]]),"")</f>
        <v/>
      </c>
      <c r="T1130" s="105"/>
      <c r="U1130" s="79"/>
      <c r="V1130" s="97"/>
      <c r="W1130" s="98"/>
      <c r="X1130" s="168"/>
      <c r="Y1130" s="126" t="str">
        <f>IF(Stock[[#This Row],[SELLING QUANTITY]]&gt;0,Stock[[#This Row],[SELLING PRICE]]*Stock[[#This Row],[SELLING QUANTITY]]*Stock[[#This Row],[% SELLING FEE]]+Stock[[#This Row],[SELLING PRICE]]*Stock[[#This Row],[SELLING QUANTITY]]*$D$12,"")</f>
        <v/>
      </c>
      <c r="Z1130" s="121">
        <f>Stock[[#This Row],[BUYING QUANTITY]]+Stock[[#This Row],[STOCK DIVIDEND]]-Stock[[#This Row],[SELLING QUANTITY]]</f>
        <v>0</v>
      </c>
      <c r="AA11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0" s="121">
        <f ca="1">IF(Stock[[#This Row],[SELLING DATE]]&gt;0,Stock[[#This Row],[SELLING DATE]]-Stock[[#This Row],[BUY DATE]]+1,IF(Stock[[#This Row],[BUY DATE]]=0,0,TODAY()-Stock[[#This Row],[BUY DATE]]+1))</f>
        <v>0</v>
      </c>
      <c r="AC1130" s="122" t="str">
        <f>IFERROR(Stock[[#This Row],[CASH DIVIDEND]]+Stock[[#This Row],[RETURN/(LOSS) FROM TRADING
(auto-fill)]],"")</f>
        <v/>
      </c>
      <c r="AD11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0" s="146" t="str">
        <f ca="1">IFERROR(IF(Stock[[#This Row],[HOLDING DAYS
(auto-fill)]]&lt;365,Stock[[#This Row],[% TOTAL RETURN/(LOSS)
(auto-fill)]]*365/Stock[[#This Row],[HOLDING DAYS
(auto-fill)]],POWER((1+Stock[[#This Row],[% TOTAL RETURN/(LOSS)
(auto-fill)]]),1/(Stock[[#This Row],[HOLDING DAYS
(auto-fill)]]/365))-1),"")</f>
        <v/>
      </c>
      <c r="AF1130" s="81"/>
      <c r="AG1130" s="149" t="str">
        <f>IF(Stock[[#This Row],[STATUS
(auto-fill)]]="HOLDING",Stock[[#This Row],[MARKET PRICE]]-Stock[[#This Row],[BUYING PRICE]],"")</f>
        <v/>
      </c>
      <c r="AH1130" s="143" t="str">
        <f>IFERROR(Stock[[#This Row],[CHANGE
(auto-fill)]]/Stock[[#This Row],[BUYING PRICE]],"")</f>
        <v/>
      </c>
      <c r="AI1130" s="130" t="str">
        <f>IF(Stock[[#This Row],[MARKET PRICE]]&gt;0,Stock[[#This Row],[MARKET PRICE]]*Stock[[#This Row],[REMAINING QUANTITY
(auto-fill)]],"")</f>
        <v/>
      </c>
    </row>
    <row r="1131" spans="2:35">
      <c r="B1131" s="110" t="str">
        <f>IF(AND(Stock[[#This Row],[BUYING QUANTITY]]&gt;0,Stock[[#This Row],[REMAINING QUANTITY
(auto-fill)]]=0),"SOLD OUT",
IF(AND(Stock[[#This Row],[BUYING QUANTITY]]&gt;0,Stock[[#This Row],[REMAINING QUANTITY
(auto-fill)]]&gt;0),"HOLDING",""))</f>
        <v/>
      </c>
      <c r="C1131" s="113">
        <f t="shared" si="17"/>
        <v>1118</v>
      </c>
      <c r="D1131" s="79"/>
      <c r="E1131" s="80"/>
      <c r="F1131" s="162"/>
      <c r="G1131" s="85"/>
      <c r="H1131" s="86"/>
      <c r="I1131" s="164"/>
      <c r="J1131" s="115" t="str">
        <f>IF(Stock[[#This Row],[BUYING QUANTITY]]&gt;0,Stock[[#This Row],[BUYING PRICE]]*Stock[[#This Row],[BUYING QUANTITY]]*Stock[[#This Row],[% BUYING FEE]],"")</f>
        <v/>
      </c>
      <c r="K1131" s="89"/>
      <c r="L1131" s="90"/>
      <c r="M1131" s="117" t="str">
        <f>IF(Stock[[#This Row],[BUYING QUANTITY]]&gt;0,Stock[[#This Row],[BUYING PRICE]]*(1+Stock[[#This Row],[% THRESHOLD (RETURN)_1]]),"")</f>
        <v/>
      </c>
      <c r="N1131" s="91"/>
      <c r="O1131" s="117" t="str">
        <f>IF(Stock[[#This Row],[BUYING QUANTITY]]&gt;0,Stock[[#This Row],[BUYING PRICE]]*(1+Stock[[#This Row],[% THRESHOLD (RETURN)_2]]),"")</f>
        <v/>
      </c>
      <c r="P1131" s="91"/>
      <c r="Q1131" s="117" t="str">
        <f>IF(Stock[[#This Row],[BUYING QUANTITY]]&gt;0,Stock[[#This Row],[BUYING PRICE]]*(1+Stock[[#This Row],[% THRESHOLD (LOSS)]]),"")</f>
        <v/>
      </c>
      <c r="R1131" s="105"/>
      <c r="S1131" s="118" t="str">
        <f>IF(Stock[[#This Row],[CASH DIVIDEND]]&gt;0,Stock[[#This Row],[CASH DIVIDEND]]/(Stock[[#This Row],[BUYING PRICE]]*Stock[[#This Row],[BUYING QUANTITY]]),"")</f>
        <v/>
      </c>
      <c r="T1131" s="105"/>
      <c r="U1131" s="79"/>
      <c r="V1131" s="97"/>
      <c r="W1131" s="98"/>
      <c r="X1131" s="168"/>
      <c r="Y1131" s="126" t="str">
        <f>IF(Stock[[#This Row],[SELLING QUANTITY]]&gt;0,Stock[[#This Row],[SELLING PRICE]]*Stock[[#This Row],[SELLING QUANTITY]]*Stock[[#This Row],[% SELLING FEE]]+Stock[[#This Row],[SELLING PRICE]]*Stock[[#This Row],[SELLING QUANTITY]]*$D$12,"")</f>
        <v/>
      </c>
      <c r="Z1131" s="121">
        <f>Stock[[#This Row],[BUYING QUANTITY]]+Stock[[#This Row],[STOCK DIVIDEND]]-Stock[[#This Row],[SELLING QUANTITY]]</f>
        <v>0</v>
      </c>
      <c r="AA11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1" s="121">
        <f ca="1">IF(Stock[[#This Row],[SELLING DATE]]&gt;0,Stock[[#This Row],[SELLING DATE]]-Stock[[#This Row],[BUY DATE]]+1,IF(Stock[[#This Row],[BUY DATE]]=0,0,TODAY()-Stock[[#This Row],[BUY DATE]]+1))</f>
        <v>0</v>
      </c>
      <c r="AC1131" s="122" t="str">
        <f>IFERROR(Stock[[#This Row],[CASH DIVIDEND]]+Stock[[#This Row],[RETURN/(LOSS) FROM TRADING
(auto-fill)]],"")</f>
        <v/>
      </c>
      <c r="AD11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1" s="146" t="str">
        <f ca="1">IFERROR(IF(Stock[[#This Row],[HOLDING DAYS
(auto-fill)]]&lt;365,Stock[[#This Row],[% TOTAL RETURN/(LOSS)
(auto-fill)]]*365/Stock[[#This Row],[HOLDING DAYS
(auto-fill)]],POWER((1+Stock[[#This Row],[% TOTAL RETURN/(LOSS)
(auto-fill)]]),1/(Stock[[#This Row],[HOLDING DAYS
(auto-fill)]]/365))-1),"")</f>
        <v/>
      </c>
      <c r="AF1131" s="81"/>
      <c r="AG1131" s="149" t="str">
        <f>IF(Stock[[#This Row],[STATUS
(auto-fill)]]="HOLDING",Stock[[#This Row],[MARKET PRICE]]-Stock[[#This Row],[BUYING PRICE]],"")</f>
        <v/>
      </c>
      <c r="AH1131" s="143" t="str">
        <f>IFERROR(Stock[[#This Row],[CHANGE
(auto-fill)]]/Stock[[#This Row],[BUYING PRICE]],"")</f>
        <v/>
      </c>
      <c r="AI1131" s="130" t="str">
        <f>IF(Stock[[#This Row],[MARKET PRICE]]&gt;0,Stock[[#This Row],[MARKET PRICE]]*Stock[[#This Row],[REMAINING QUANTITY
(auto-fill)]],"")</f>
        <v/>
      </c>
    </row>
    <row r="1132" spans="2:35">
      <c r="B1132" s="110" t="str">
        <f>IF(AND(Stock[[#This Row],[BUYING QUANTITY]]&gt;0,Stock[[#This Row],[REMAINING QUANTITY
(auto-fill)]]=0),"SOLD OUT",
IF(AND(Stock[[#This Row],[BUYING QUANTITY]]&gt;0,Stock[[#This Row],[REMAINING QUANTITY
(auto-fill)]]&gt;0),"HOLDING",""))</f>
        <v/>
      </c>
      <c r="C1132" s="113">
        <f t="shared" si="17"/>
        <v>1119</v>
      </c>
      <c r="D1132" s="79"/>
      <c r="E1132" s="80"/>
      <c r="F1132" s="162"/>
      <c r="G1132" s="85"/>
      <c r="H1132" s="86"/>
      <c r="I1132" s="164"/>
      <c r="J1132" s="115" t="str">
        <f>IF(Stock[[#This Row],[BUYING QUANTITY]]&gt;0,Stock[[#This Row],[BUYING PRICE]]*Stock[[#This Row],[BUYING QUANTITY]]*Stock[[#This Row],[% BUYING FEE]],"")</f>
        <v/>
      </c>
      <c r="K1132" s="89"/>
      <c r="L1132" s="90"/>
      <c r="M1132" s="117" t="str">
        <f>IF(Stock[[#This Row],[BUYING QUANTITY]]&gt;0,Stock[[#This Row],[BUYING PRICE]]*(1+Stock[[#This Row],[% THRESHOLD (RETURN)_1]]),"")</f>
        <v/>
      </c>
      <c r="N1132" s="91"/>
      <c r="O1132" s="117" t="str">
        <f>IF(Stock[[#This Row],[BUYING QUANTITY]]&gt;0,Stock[[#This Row],[BUYING PRICE]]*(1+Stock[[#This Row],[% THRESHOLD (RETURN)_2]]),"")</f>
        <v/>
      </c>
      <c r="P1132" s="91"/>
      <c r="Q1132" s="117" t="str">
        <f>IF(Stock[[#This Row],[BUYING QUANTITY]]&gt;0,Stock[[#This Row],[BUYING PRICE]]*(1+Stock[[#This Row],[% THRESHOLD (LOSS)]]),"")</f>
        <v/>
      </c>
      <c r="R1132" s="105"/>
      <c r="S1132" s="118" t="str">
        <f>IF(Stock[[#This Row],[CASH DIVIDEND]]&gt;0,Stock[[#This Row],[CASH DIVIDEND]]/(Stock[[#This Row],[BUYING PRICE]]*Stock[[#This Row],[BUYING QUANTITY]]),"")</f>
        <v/>
      </c>
      <c r="T1132" s="105"/>
      <c r="U1132" s="79"/>
      <c r="V1132" s="97"/>
      <c r="W1132" s="98"/>
      <c r="X1132" s="168"/>
      <c r="Y1132" s="126" t="str">
        <f>IF(Stock[[#This Row],[SELLING QUANTITY]]&gt;0,Stock[[#This Row],[SELLING PRICE]]*Stock[[#This Row],[SELLING QUANTITY]]*Stock[[#This Row],[% SELLING FEE]]+Stock[[#This Row],[SELLING PRICE]]*Stock[[#This Row],[SELLING QUANTITY]]*$D$12,"")</f>
        <v/>
      </c>
      <c r="Z1132" s="121">
        <f>Stock[[#This Row],[BUYING QUANTITY]]+Stock[[#This Row],[STOCK DIVIDEND]]-Stock[[#This Row],[SELLING QUANTITY]]</f>
        <v>0</v>
      </c>
      <c r="AA11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2" s="121">
        <f ca="1">IF(Stock[[#This Row],[SELLING DATE]]&gt;0,Stock[[#This Row],[SELLING DATE]]-Stock[[#This Row],[BUY DATE]]+1,IF(Stock[[#This Row],[BUY DATE]]=0,0,TODAY()-Stock[[#This Row],[BUY DATE]]+1))</f>
        <v>0</v>
      </c>
      <c r="AC1132" s="122" t="str">
        <f>IFERROR(Stock[[#This Row],[CASH DIVIDEND]]+Stock[[#This Row],[RETURN/(LOSS) FROM TRADING
(auto-fill)]],"")</f>
        <v/>
      </c>
      <c r="AD11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2" s="146" t="str">
        <f ca="1">IFERROR(IF(Stock[[#This Row],[HOLDING DAYS
(auto-fill)]]&lt;365,Stock[[#This Row],[% TOTAL RETURN/(LOSS)
(auto-fill)]]*365/Stock[[#This Row],[HOLDING DAYS
(auto-fill)]],POWER((1+Stock[[#This Row],[% TOTAL RETURN/(LOSS)
(auto-fill)]]),1/(Stock[[#This Row],[HOLDING DAYS
(auto-fill)]]/365))-1),"")</f>
        <v/>
      </c>
      <c r="AF1132" s="81"/>
      <c r="AG1132" s="149" t="str">
        <f>IF(Stock[[#This Row],[STATUS
(auto-fill)]]="HOLDING",Stock[[#This Row],[MARKET PRICE]]-Stock[[#This Row],[BUYING PRICE]],"")</f>
        <v/>
      </c>
      <c r="AH1132" s="143" t="str">
        <f>IFERROR(Stock[[#This Row],[CHANGE
(auto-fill)]]/Stock[[#This Row],[BUYING PRICE]],"")</f>
        <v/>
      </c>
      <c r="AI1132" s="130" t="str">
        <f>IF(Stock[[#This Row],[MARKET PRICE]]&gt;0,Stock[[#This Row],[MARKET PRICE]]*Stock[[#This Row],[REMAINING QUANTITY
(auto-fill)]],"")</f>
        <v/>
      </c>
    </row>
    <row r="1133" spans="2:35">
      <c r="B1133" s="110" t="str">
        <f>IF(AND(Stock[[#This Row],[BUYING QUANTITY]]&gt;0,Stock[[#This Row],[REMAINING QUANTITY
(auto-fill)]]=0),"SOLD OUT",
IF(AND(Stock[[#This Row],[BUYING QUANTITY]]&gt;0,Stock[[#This Row],[REMAINING QUANTITY
(auto-fill)]]&gt;0),"HOLDING",""))</f>
        <v/>
      </c>
      <c r="C1133" s="113">
        <f t="shared" si="17"/>
        <v>1120</v>
      </c>
      <c r="D1133" s="79"/>
      <c r="E1133" s="80"/>
      <c r="F1133" s="162"/>
      <c r="G1133" s="85"/>
      <c r="H1133" s="86"/>
      <c r="I1133" s="164"/>
      <c r="J1133" s="115" t="str">
        <f>IF(Stock[[#This Row],[BUYING QUANTITY]]&gt;0,Stock[[#This Row],[BUYING PRICE]]*Stock[[#This Row],[BUYING QUANTITY]]*Stock[[#This Row],[% BUYING FEE]],"")</f>
        <v/>
      </c>
      <c r="K1133" s="89"/>
      <c r="L1133" s="90"/>
      <c r="M1133" s="117" t="str">
        <f>IF(Stock[[#This Row],[BUYING QUANTITY]]&gt;0,Stock[[#This Row],[BUYING PRICE]]*(1+Stock[[#This Row],[% THRESHOLD (RETURN)_1]]),"")</f>
        <v/>
      </c>
      <c r="N1133" s="91"/>
      <c r="O1133" s="117" t="str">
        <f>IF(Stock[[#This Row],[BUYING QUANTITY]]&gt;0,Stock[[#This Row],[BUYING PRICE]]*(1+Stock[[#This Row],[% THRESHOLD (RETURN)_2]]),"")</f>
        <v/>
      </c>
      <c r="P1133" s="91"/>
      <c r="Q1133" s="117" t="str">
        <f>IF(Stock[[#This Row],[BUYING QUANTITY]]&gt;0,Stock[[#This Row],[BUYING PRICE]]*(1+Stock[[#This Row],[% THRESHOLD (LOSS)]]),"")</f>
        <v/>
      </c>
      <c r="R1133" s="105"/>
      <c r="S1133" s="118" t="str">
        <f>IF(Stock[[#This Row],[CASH DIVIDEND]]&gt;0,Stock[[#This Row],[CASH DIVIDEND]]/(Stock[[#This Row],[BUYING PRICE]]*Stock[[#This Row],[BUYING QUANTITY]]),"")</f>
        <v/>
      </c>
      <c r="T1133" s="105"/>
      <c r="U1133" s="79"/>
      <c r="V1133" s="97"/>
      <c r="W1133" s="98"/>
      <c r="X1133" s="168"/>
      <c r="Y1133" s="126" t="str">
        <f>IF(Stock[[#This Row],[SELLING QUANTITY]]&gt;0,Stock[[#This Row],[SELLING PRICE]]*Stock[[#This Row],[SELLING QUANTITY]]*Stock[[#This Row],[% SELLING FEE]]+Stock[[#This Row],[SELLING PRICE]]*Stock[[#This Row],[SELLING QUANTITY]]*$D$12,"")</f>
        <v/>
      </c>
      <c r="Z1133" s="121">
        <f>Stock[[#This Row],[BUYING QUANTITY]]+Stock[[#This Row],[STOCK DIVIDEND]]-Stock[[#This Row],[SELLING QUANTITY]]</f>
        <v>0</v>
      </c>
      <c r="AA11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3" s="121">
        <f ca="1">IF(Stock[[#This Row],[SELLING DATE]]&gt;0,Stock[[#This Row],[SELLING DATE]]-Stock[[#This Row],[BUY DATE]]+1,IF(Stock[[#This Row],[BUY DATE]]=0,0,TODAY()-Stock[[#This Row],[BUY DATE]]+1))</f>
        <v>0</v>
      </c>
      <c r="AC1133" s="122" t="str">
        <f>IFERROR(Stock[[#This Row],[CASH DIVIDEND]]+Stock[[#This Row],[RETURN/(LOSS) FROM TRADING
(auto-fill)]],"")</f>
        <v/>
      </c>
      <c r="AD11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3" s="146" t="str">
        <f ca="1">IFERROR(IF(Stock[[#This Row],[HOLDING DAYS
(auto-fill)]]&lt;365,Stock[[#This Row],[% TOTAL RETURN/(LOSS)
(auto-fill)]]*365/Stock[[#This Row],[HOLDING DAYS
(auto-fill)]],POWER((1+Stock[[#This Row],[% TOTAL RETURN/(LOSS)
(auto-fill)]]),1/(Stock[[#This Row],[HOLDING DAYS
(auto-fill)]]/365))-1),"")</f>
        <v/>
      </c>
      <c r="AF1133" s="81"/>
      <c r="AG1133" s="149" t="str">
        <f>IF(Stock[[#This Row],[STATUS
(auto-fill)]]="HOLDING",Stock[[#This Row],[MARKET PRICE]]-Stock[[#This Row],[BUYING PRICE]],"")</f>
        <v/>
      </c>
      <c r="AH1133" s="143" t="str">
        <f>IFERROR(Stock[[#This Row],[CHANGE
(auto-fill)]]/Stock[[#This Row],[BUYING PRICE]],"")</f>
        <v/>
      </c>
      <c r="AI1133" s="130" t="str">
        <f>IF(Stock[[#This Row],[MARKET PRICE]]&gt;0,Stock[[#This Row],[MARKET PRICE]]*Stock[[#This Row],[REMAINING QUANTITY
(auto-fill)]],"")</f>
        <v/>
      </c>
    </row>
    <row r="1134" spans="2:35">
      <c r="B1134" s="110" t="str">
        <f>IF(AND(Stock[[#This Row],[BUYING QUANTITY]]&gt;0,Stock[[#This Row],[REMAINING QUANTITY
(auto-fill)]]=0),"SOLD OUT",
IF(AND(Stock[[#This Row],[BUYING QUANTITY]]&gt;0,Stock[[#This Row],[REMAINING QUANTITY
(auto-fill)]]&gt;0),"HOLDING",""))</f>
        <v/>
      </c>
      <c r="C1134" s="113">
        <f t="shared" si="17"/>
        <v>1121</v>
      </c>
      <c r="D1134" s="79"/>
      <c r="E1134" s="80"/>
      <c r="F1134" s="162"/>
      <c r="G1134" s="85"/>
      <c r="H1134" s="86"/>
      <c r="I1134" s="164"/>
      <c r="J1134" s="115" t="str">
        <f>IF(Stock[[#This Row],[BUYING QUANTITY]]&gt;0,Stock[[#This Row],[BUYING PRICE]]*Stock[[#This Row],[BUYING QUANTITY]]*Stock[[#This Row],[% BUYING FEE]],"")</f>
        <v/>
      </c>
      <c r="K1134" s="89"/>
      <c r="L1134" s="90"/>
      <c r="M1134" s="117" t="str">
        <f>IF(Stock[[#This Row],[BUYING QUANTITY]]&gt;0,Stock[[#This Row],[BUYING PRICE]]*(1+Stock[[#This Row],[% THRESHOLD (RETURN)_1]]),"")</f>
        <v/>
      </c>
      <c r="N1134" s="91"/>
      <c r="O1134" s="117" t="str">
        <f>IF(Stock[[#This Row],[BUYING QUANTITY]]&gt;0,Stock[[#This Row],[BUYING PRICE]]*(1+Stock[[#This Row],[% THRESHOLD (RETURN)_2]]),"")</f>
        <v/>
      </c>
      <c r="P1134" s="91"/>
      <c r="Q1134" s="117" t="str">
        <f>IF(Stock[[#This Row],[BUYING QUANTITY]]&gt;0,Stock[[#This Row],[BUYING PRICE]]*(1+Stock[[#This Row],[% THRESHOLD (LOSS)]]),"")</f>
        <v/>
      </c>
      <c r="R1134" s="105"/>
      <c r="S1134" s="118" t="str">
        <f>IF(Stock[[#This Row],[CASH DIVIDEND]]&gt;0,Stock[[#This Row],[CASH DIVIDEND]]/(Stock[[#This Row],[BUYING PRICE]]*Stock[[#This Row],[BUYING QUANTITY]]),"")</f>
        <v/>
      </c>
      <c r="T1134" s="105"/>
      <c r="U1134" s="79"/>
      <c r="V1134" s="97"/>
      <c r="W1134" s="98"/>
      <c r="X1134" s="168"/>
      <c r="Y1134" s="126" t="str">
        <f>IF(Stock[[#This Row],[SELLING QUANTITY]]&gt;0,Stock[[#This Row],[SELLING PRICE]]*Stock[[#This Row],[SELLING QUANTITY]]*Stock[[#This Row],[% SELLING FEE]]+Stock[[#This Row],[SELLING PRICE]]*Stock[[#This Row],[SELLING QUANTITY]]*$D$12,"")</f>
        <v/>
      </c>
      <c r="Z1134" s="121">
        <f>Stock[[#This Row],[BUYING QUANTITY]]+Stock[[#This Row],[STOCK DIVIDEND]]-Stock[[#This Row],[SELLING QUANTITY]]</f>
        <v>0</v>
      </c>
      <c r="AA11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4" s="121">
        <f ca="1">IF(Stock[[#This Row],[SELLING DATE]]&gt;0,Stock[[#This Row],[SELLING DATE]]-Stock[[#This Row],[BUY DATE]]+1,IF(Stock[[#This Row],[BUY DATE]]=0,0,TODAY()-Stock[[#This Row],[BUY DATE]]+1))</f>
        <v>0</v>
      </c>
      <c r="AC1134" s="122" t="str">
        <f>IFERROR(Stock[[#This Row],[CASH DIVIDEND]]+Stock[[#This Row],[RETURN/(LOSS) FROM TRADING
(auto-fill)]],"")</f>
        <v/>
      </c>
      <c r="AD11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4" s="146" t="str">
        <f ca="1">IFERROR(IF(Stock[[#This Row],[HOLDING DAYS
(auto-fill)]]&lt;365,Stock[[#This Row],[% TOTAL RETURN/(LOSS)
(auto-fill)]]*365/Stock[[#This Row],[HOLDING DAYS
(auto-fill)]],POWER((1+Stock[[#This Row],[% TOTAL RETURN/(LOSS)
(auto-fill)]]),1/(Stock[[#This Row],[HOLDING DAYS
(auto-fill)]]/365))-1),"")</f>
        <v/>
      </c>
      <c r="AF1134" s="81"/>
      <c r="AG1134" s="149" t="str">
        <f>IF(Stock[[#This Row],[STATUS
(auto-fill)]]="HOLDING",Stock[[#This Row],[MARKET PRICE]]-Stock[[#This Row],[BUYING PRICE]],"")</f>
        <v/>
      </c>
      <c r="AH1134" s="143" t="str">
        <f>IFERROR(Stock[[#This Row],[CHANGE
(auto-fill)]]/Stock[[#This Row],[BUYING PRICE]],"")</f>
        <v/>
      </c>
      <c r="AI1134" s="130" t="str">
        <f>IF(Stock[[#This Row],[MARKET PRICE]]&gt;0,Stock[[#This Row],[MARKET PRICE]]*Stock[[#This Row],[REMAINING QUANTITY
(auto-fill)]],"")</f>
        <v/>
      </c>
    </row>
    <row r="1135" spans="2:35">
      <c r="B1135" s="110" t="str">
        <f>IF(AND(Stock[[#This Row],[BUYING QUANTITY]]&gt;0,Stock[[#This Row],[REMAINING QUANTITY
(auto-fill)]]=0),"SOLD OUT",
IF(AND(Stock[[#This Row],[BUYING QUANTITY]]&gt;0,Stock[[#This Row],[REMAINING QUANTITY
(auto-fill)]]&gt;0),"HOLDING",""))</f>
        <v/>
      </c>
      <c r="C1135" s="113">
        <f t="shared" si="17"/>
        <v>1122</v>
      </c>
      <c r="D1135" s="79"/>
      <c r="E1135" s="80"/>
      <c r="F1135" s="162"/>
      <c r="G1135" s="85"/>
      <c r="H1135" s="86"/>
      <c r="I1135" s="164"/>
      <c r="J1135" s="115" t="str">
        <f>IF(Stock[[#This Row],[BUYING QUANTITY]]&gt;0,Stock[[#This Row],[BUYING PRICE]]*Stock[[#This Row],[BUYING QUANTITY]]*Stock[[#This Row],[% BUYING FEE]],"")</f>
        <v/>
      </c>
      <c r="K1135" s="89"/>
      <c r="L1135" s="90"/>
      <c r="M1135" s="117" t="str">
        <f>IF(Stock[[#This Row],[BUYING QUANTITY]]&gt;0,Stock[[#This Row],[BUYING PRICE]]*(1+Stock[[#This Row],[% THRESHOLD (RETURN)_1]]),"")</f>
        <v/>
      </c>
      <c r="N1135" s="91"/>
      <c r="O1135" s="117" t="str">
        <f>IF(Stock[[#This Row],[BUYING QUANTITY]]&gt;0,Stock[[#This Row],[BUYING PRICE]]*(1+Stock[[#This Row],[% THRESHOLD (RETURN)_2]]),"")</f>
        <v/>
      </c>
      <c r="P1135" s="91"/>
      <c r="Q1135" s="117" t="str">
        <f>IF(Stock[[#This Row],[BUYING QUANTITY]]&gt;0,Stock[[#This Row],[BUYING PRICE]]*(1+Stock[[#This Row],[% THRESHOLD (LOSS)]]),"")</f>
        <v/>
      </c>
      <c r="R1135" s="105"/>
      <c r="S1135" s="118" t="str">
        <f>IF(Stock[[#This Row],[CASH DIVIDEND]]&gt;0,Stock[[#This Row],[CASH DIVIDEND]]/(Stock[[#This Row],[BUYING PRICE]]*Stock[[#This Row],[BUYING QUANTITY]]),"")</f>
        <v/>
      </c>
      <c r="T1135" s="105"/>
      <c r="U1135" s="79"/>
      <c r="V1135" s="97"/>
      <c r="W1135" s="98"/>
      <c r="X1135" s="168"/>
      <c r="Y1135" s="126" t="str">
        <f>IF(Stock[[#This Row],[SELLING QUANTITY]]&gt;0,Stock[[#This Row],[SELLING PRICE]]*Stock[[#This Row],[SELLING QUANTITY]]*Stock[[#This Row],[% SELLING FEE]]+Stock[[#This Row],[SELLING PRICE]]*Stock[[#This Row],[SELLING QUANTITY]]*$D$12,"")</f>
        <v/>
      </c>
      <c r="Z1135" s="121">
        <f>Stock[[#This Row],[BUYING QUANTITY]]+Stock[[#This Row],[STOCK DIVIDEND]]-Stock[[#This Row],[SELLING QUANTITY]]</f>
        <v>0</v>
      </c>
      <c r="AA11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5" s="121">
        <f ca="1">IF(Stock[[#This Row],[SELLING DATE]]&gt;0,Stock[[#This Row],[SELLING DATE]]-Stock[[#This Row],[BUY DATE]]+1,IF(Stock[[#This Row],[BUY DATE]]=0,0,TODAY()-Stock[[#This Row],[BUY DATE]]+1))</f>
        <v>0</v>
      </c>
      <c r="AC1135" s="122" t="str">
        <f>IFERROR(Stock[[#This Row],[CASH DIVIDEND]]+Stock[[#This Row],[RETURN/(LOSS) FROM TRADING
(auto-fill)]],"")</f>
        <v/>
      </c>
      <c r="AD11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5" s="146" t="str">
        <f ca="1">IFERROR(IF(Stock[[#This Row],[HOLDING DAYS
(auto-fill)]]&lt;365,Stock[[#This Row],[% TOTAL RETURN/(LOSS)
(auto-fill)]]*365/Stock[[#This Row],[HOLDING DAYS
(auto-fill)]],POWER((1+Stock[[#This Row],[% TOTAL RETURN/(LOSS)
(auto-fill)]]),1/(Stock[[#This Row],[HOLDING DAYS
(auto-fill)]]/365))-1),"")</f>
        <v/>
      </c>
      <c r="AF1135" s="81"/>
      <c r="AG1135" s="149" t="str">
        <f>IF(Stock[[#This Row],[STATUS
(auto-fill)]]="HOLDING",Stock[[#This Row],[MARKET PRICE]]-Stock[[#This Row],[BUYING PRICE]],"")</f>
        <v/>
      </c>
      <c r="AH1135" s="143" t="str">
        <f>IFERROR(Stock[[#This Row],[CHANGE
(auto-fill)]]/Stock[[#This Row],[BUYING PRICE]],"")</f>
        <v/>
      </c>
      <c r="AI1135" s="130" t="str">
        <f>IF(Stock[[#This Row],[MARKET PRICE]]&gt;0,Stock[[#This Row],[MARKET PRICE]]*Stock[[#This Row],[REMAINING QUANTITY
(auto-fill)]],"")</f>
        <v/>
      </c>
    </row>
    <row r="1136" spans="2:35">
      <c r="B1136" s="110" t="str">
        <f>IF(AND(Stock[[#This Row],[BUYING QUANTITY]]&gt;0,Stock[[#This Row],[REMAINING QUANTITY
(auto-fill)]]=0),"SOLD OUT",
IF(AND(Stock[[#This Row],[BUYING QUANTITY]]&gt;0,Stock[[#This Row],[REMAINING QUANTITY
(auto-fill)]]&gt;0),"HOLDING",""))</f>
        <v/>
      </c>
      <c r="C1136" s="113">
        <f t="shared" si="17"/>
        <v>1123</v>
      </c>
      <c r="D1136" s="79"/>
      <c r="E1136" s="80"/>
      <c r="F1136" s="162"/>
      <c r="G1136" s="85"/>
      <c r="H1136" s="86"/>
      <c r="I1136" s="164"/>
      <c r="J1136" s="115" t="str">
        <f>IF(Stock[[#This Row],[BUYING QUANTITY]]&gt;0,Stock[[#This Row],[BUYING PRICE]]*Stock[[#This Row],[BUYING QUANTITY]]*Stock[[#This Row],[% BUYING FEE]],"")</f>
        <v/>
      </c>
      <c r="K1136" s="89"/>
      <c r="L1136" s="90"/>
      <c r="M1136" s="117" t="str">
        <f>IF(Stock[[#This Row],[BUYING QUANTITY]]&gt;0,Stock[[#This Row],[BUYING PRICE]]*(1+Stock[[#This Row],[% THRESHOLD (RETURN)_1]]),"")</f>
        <v/>
      </c>
      <c r="N1136" s="91"/>
      <c r="O1136" s="117" t="str">
        <f>IF(Stock[[#This Row],[BUYING QUANTITY]]&gt;0,Stock[[#This Row],[BUYING PRICE]]*(1+Stock[[#This Row],[% THRESHOLD (RETURN)_2]]),"")</f>
        <v/>
      </c>
      <c r="P1136" s="91"/>
      <c r="Q1136" s="117" t="str">
        <f>IF(Stock[[#This Row],[BUYING QUANTITY]]&gt;0,Stock[[#This Row],[BUYING PRICE]]*(1+Stock[[#This Row],[% THRESHOLD (LOSS)]]),"")</f>
        <v/>
      </c>
      <c r="R1136" s="105"/>
      <c r="S1136" s="118" t="str">
        <f>IF(Stock[[#This Row],[CASH DIVIDEND]]&gt;0,Stock[[#This Row],[CASH DIVIDEND]]/(Stock[[#This Row],[BUYING PRICE]]*Stock[[#This Row],[BUYING QUANTITY]]),"")</f>
        <v/>
      </c>
      <c r="T1136" s="105"/>
      <c r="U1136" s="79"/>
      <c r="V1136" s="97"/>
      <c r="W1136" s="98"/>
      <c r="X1136" s="168"/>
      <c r="Y1136" s="126" t="str">
        <f>IF(Stock[[#This Row],[SELLING QUANTITY]]&gt;0,Stock[[#This Row],[SELLING PRICE]]*Stock[[#This Row],[SELLING QUANTITY]]*Stock[[#This Row],[% SELLING FEE]]+Stock[[#This Row],[SELLING PRICE]]*Stock[[#This Row],[SELLING QUANTITY]]*$D$12,"")</f>
        <v/>
      </c>
      <c r="Z1136" s="121">
        <f>Stock[[#This Row],[BUYING QUANTITY]]+Stock[[#This Row],[STOCK DIVIDEND]]-Stock[[#This Row],[SELLING QUANTITY]]</f>
        <v>0</v>
      </c>
      <c r="AA11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6" s="121">
        <f ca="1">IF(Stock[[#This Row],[SELLING DATE]]&gt;0,Stock[[#This Row],[SELLING DATE]]-Stock[[#This Row],[BUY DATE]]+1,IF(Stock[[#This Row],[BUY DATE]]=0,0,TODAY()-Stock[[#This Row],[BUY DATE]]+1))</f>
        <v>0</v>
      </c>
      <c r="AC1136" s="122" t="str">
        <f>IFERROR(Stock[[#This Row],[CASH DIVIDEND]]+Stock[[#This Row],[RETURN/(LOSS) FROM TRADING
(auto-fill)]],"")</f>
        <v/>
      </c>
      <c r="AD11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6" s="146" t="str">
        <f ca="1">IFERROR(IF(Stock[[#This Row],[HOLDING DAYS
(auto-fill)]]&lt;365,Stock[[#This Row],[% TOTAL RETURN/(LOSS)
(auto-fill)]]*365/Stock[[#This Row],[HOLDING DAYS
(auto-fill)]],POWER((1+Stock[[#This Row],[% TOTAL RETURN/(LOSS)
(auto-fill)]]),1/(Stock[[#This Row],[HOLDING DAYS
(auto-fill)]]/365))-1),"")</f>
        <v/>
      </c>
      <c r="AF1136" s="81"/>
      <c r="AG1136" s="149" t="str">
        <f>IF(Stock[[#This Row],[STATUS
(auto-fill)]]="HOLDING",Stock[[#This Row],[MARKET PRICE]]-Stock[[#This Row],[BUYING PRICE]],"")</f>
        <v/>
      </c>
      <c r="AH1136" s="143" t="str">
        <f>IFERROR(Stock[[#This Row],[CHANGE
(auto-fill)]]/Stock[[#This Row],[BUYING PRICE]],"")</f>
        <v/>
      </c>
      <c r="AI1136" s="130" t="str">
        <f>IF(Stock[[#This Row],[MARKET PRICE]]&gt;0,Stock[[#This Row],[MARKET PRICE]]*Stock[[#This Row],[REMAINING QUANTITY
(auto-fill)]],"")</f>
        <v/>
      </c>
    </row>
    <row r="1137" spans="2:35">
      <c r="B1137" s="110" t="str">
        <f>IF(AND(Stock[[#This Row],[BUYING QUANTITY]]&gt;0,Stock[[#This Row],[REMAINING QUANTITY
(auto-fill)]]=0),"SOLD OUT",
IF(AND(Stock[[#This Row],[BUYING QUANTITY]]&gt;0,Stock[[#This Row],[REMAINING QUANTITY
(auto-fill)]]&gt;0),"HOLDING",""))</f>
        <v/>
      </c>
      <c r="C1137" s="113">
        <f t="shared" si="17"/>
        <v>1124</v>
      </c>
      <c r="D1137" s="79"/>
      <c r="E1137" s="80"/>
      <c r="F1137" s="162"/>
      <c r="G1137" s="85"/>
      <c r="H1137" s="86"/>
      <c r="I1137" s="164"/>
      <c r="J1137" s="115" t="str">
        <f>IF(Stock[[#This Row],[BUYING QUANTITY]]&gt;0,Stock[[#This Row],[BUYING PRICE]]*Stock[[#This Row],[BUYING QUANTITY]]*Stock[[#This Row],[% BUYING FEE]],"")</f>
        <v/>
      </c>
      <c r="K1137" s="89"/>
      <c r="L1137" s="90"/>
      <c r="M1137" s="117" t="str">
        <f>IF(Stock[[#This Row],[BUYING QUANTITY]]&gt;0,Stock[[#This Row],[BUYING PRICE]]*(1+Stock[[#This Row],[% THRESHOLD (RETURN)_1]]),"")</f>
        <v/>
      </c>
      <c r="N1137" s="91"/>
      <c r="O1137" s="117" t="str">
        <f>IF(Stock[[#This Row],[BUYING QUANTITY]]&gt;0,Stock[[#This Row],[BUYING PRICE]]*(1+Stock[[#This Row],[% THRESHOLD (RETURN)_2]]),"")</f>
        <v/>
      </c>
      <c r="P1137" s="91"/>
      <c r="Q1137" s="117" t="str">
        <f>IF(Stock[[#This Row],[BUYING QUANTITY]]&gt;0,Stock[[#This Row],[BUYING PRICE]]*(1+Stock[[#This Row],[% THRESHOLD (LOSS)]]),"")</f>
        <v/>
      </c>
      <c r="R1137" s="105"/>
      <c r="S1137" s="118" t="str">
        <f>IF(Stock[[#This Row],[CASH DIVIDEND]]&gt;0,Stock[[#This Row],[CASH DIVIDEND]]/(Stock[[#This Row],[BUYING PRICE]]*Stock[[#This Row],[BUYING QUANTITY]]),"")</f>
        <v/>
      </c>
      <c r="T1137" s="105"/>
      <c r="U1137" s="79"/>
      <c r="V1137" s="97"/>
      <c r="W1137" s="98"/>
      <c r="X1137" s="168"/>
      <c r="Y1137" s="126" t="str">
        <f>IF(Stock[[#This Row],[SELLING QUANTITY]]&gt;0,Stock[[#This Row],[SELLING PRICE]]*Stock[[#This Row],[SELLING QUANTITY]]*Stock[[#This Row],[% SELLING FEE]]+Stock[[#This Row],[SELLING PRICE]]*Stock[[#This Row],[SELLING QUANTITY]]*$D$12,"")</f>
        <v/>
      </c>
      <c r="Z1137" s="121">
        <f>Stock[[#This Row],[BUYING QUANTITY]]+Stock[[#This Row],[STOCK DIVIDEND]]-Stock[[#This Row],[SELLING QUANTITY]]</f>
        <v>0</v>
      </c>
      <c r="AA11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7" s="121">
        <f ca="1">IF(Stock[[#This Row],[SELLING DATE]]&gt;0,Stock[[#This Row],[SELLING DATE]]-Stock[[#This Row],[BUY DATE]]+1,IF(Stock[[#This Row],[BUY DATE]]=0,0,TODAY()-Stock[[#This Row],[BUY DATE]]+1))</f>
        <v>0</v>
      </c>
      <c r="AC1137" s="122" t="str">
        <f>IFERROR(Stock[[#This Row],[CASH DIVIDEND]]+Stock[[#This Row],[RETURN/(LOSS) FROM TRADING
(auto-fill)]],"")</f>
        <v/>
      </c>
      <c r="AD11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7" s="146" t="str">
        <f ca="1">IFERROR(IF(Stock[[#This Row],[HOLDING DAYS
(auto-fill)]]&lt;365,Stock[[#This Row],[% TOTAL RETURN/(LOSS)
(auto-fill)]]*365/Stock[[#This Row],[HOLDING DAYS
(auto-fill)]],POWER((1+Stock[[#This Row],[% TOTAL RETURN/(LOSS)
(auto-fill)]]),1/(Stock[[#This Row],[HOLDING DAYS
(auto-fill)]]/365))-1),"")</f>
        <v/>
      </c>
      <c r="AF1137" s="81"/>
      <c r="AG1137" s="149" t="str">
        <f>IF(Stock[[#This Row],[STATUS
(auto-fill)]]="HOLDING",Stock[[#This Row],[MARKET PRICE]]-Stock[[#This Row],[BUYING PRICE]],"")</f>
        <v/>
      </c>
      <c r="AH1137" s="143" t="str">
        <f>IFERROR(Stock[[#This Row],[CHANGE
(auto-fill)]]/Stock[[#This Row],[BUYING PRICE]],"")</f>
        <v/>
      </c>
      <c r="AI1137" s="130" t="str">
        <f>IF(Stock[[#This Row],[MARKET PRICE]]&gt;0,Stock[[#This Row],[MARKET PRICE]]*Stock[[#This Row],[REMAINING QUANTITY
(auto-fill)]],"")</f>
        <v/>
      </c>
    </row>
    <row r="1138" spans="2:35">
      <c r="B1138" s="110" t="str">
        <f>IF(AND(Stock[[#This Row],[BUYING QUANTITY]]&gt;0,Stock[[#This Row],[REMAINING QUANTITY
(auto-fill)]]=0),"SOLD OUT",
IF(AND(Stock[[#This Row],[BUYING QUANTITY]]&gt;0,Stock[[#This Row],[REMAINING QUANTITY
(auto-fill)]]&gt;0),"HOLDING",""))</f>
        <v/>
      </c>
      <c r="C1138" s="113">
        <f t="shared" si="17"/>
        <v>1125</v>
      </c>
      <c r="D1138" s="79"/>
      <c r="E1138" s="80"/>
      <c r="F1138" s="162"/>
      <c r="G1138" s="85"/>
      <c r="H1138" s="86"/>
      <c r="I1138" s="164"/>
      <c r="J1138" s="115" t="str">
        <f>IF(Stock[[#This Row],[BUYING QUANTITY]]&gt;0,Stock[[#This Row],[BUYING PRICE]]*Stock[[#This Row],[BUYING QUANTITY]]*Stock[[#This Row],[% BUYING FEE]],"")</f>
        <v/>
      </c>
      <c r="K1138" s="89"/>
      <c r="L1138" s="90"/>
      <c r="M1138" s="117" t="str">
        <f>IF(Stock[[#This Row],[BUYING QUANTITY]]&gt;0,Stock[[#This Row],[BUYING PRICE]]*(1+Stock[[#This Row],[% THRESHOLD (RETURN)_1]]),"")</f>
        <v/>
      </c>
      <c r="N1138" s="91"/>
      <c r="O1138" s="117" t="str">
        <f>IF(Stock[[#This Row],[BUYING QUANTITY]]&gt;0,Stock[[#This Row],[BUYING PRICE]]*(1+Stock[[#This Row],[% THRESHOLD (RETURN)_2]]),"")</f>
        <v/>
      </c>
      <c r="P1138" s="91"/>
      <c r="Q1138" s="117" t="str">
        <f>IF(Stock[[#This Row],[BUYING QUANTITY]]&gt;0,Stock[[#This Row],[BUYING PRICE]]*(1+Stock[[#This Row],[% THRESHOLD (LOSS)]]),"")</f>
        <v/>
      </c>
      <c r="R1138" s="105"/>
      <c r="S1138" s="118" t="str">
        <f>IF(Stock[[#This Row],[CASH DIVIDEND]]&gt;0,Stock[[#This Row],[CASH DIVIDEND]]/(Stock[[#This Row],[BUYING PRICE]]*Stock[[#This Row],[BUYING QUANTITY]]),"")</f>
        <v/>
      </c>
      <c r="T1138" s="105"/>
      <c r="U1138" s="79"/>
      <c r="V1138" s="97"/>
      <c r="W1138" s="98"/>
      <c r="X1138" s="168"/>
      <c r="Y1138" s="126" t="str">
        <f>IF(Stock[[#This Row],[SELLING QUANTITY]]&gt;0,Stock[[#This Row],[SELLING PRICE]]*Stock[[#This Row],[SELLING QUANTITY]]*Stock[[#This Row],[% SELLING FEE]]+Stock[[#This Row],[SELLING PRICE]]*Stock[[#This Row],[SELLING QUANTITY]]*$D$12,"")</f>
        <v/>
      </c>
      <c r="Z1138" s="121">
        <f>Stock[[#This Row],[BUYING QUANTITY]]+Stock[[#This Row],[STOCK DIVIDEND]]-Stock[[#This Row],[SELLING QUANTITY]]</f>
        <v>0</v>
      </c>
      <c r="AA11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8" s="121">
        <f ca="1">IF(Stock[[#This Row],[SELLING DATE]]&gt;0,Stock[[#This Row],[SELLING DATE]]-Stock[[#This Row],[BUY DATE]]+1,IF(Stock[[#This Row],[BUY DATE]]=0,0,TODAY()-Stock[[#This Row],[BUY DATE]]+1))</f>
        <v>0</v>
      </c>
      <c r="AC1138" s="122" t="str">
        <f>IFERROR(Stock[[#This Row],[CASH DIVIDEND]]+Stock[[#This Row],[RETURN/(LOSS) FROM TRADING
(auto-fill)]],"")</f>
        <v/>
      </c>
      <c r="AD11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8" s="146" t="str">
        <f ca="1">IFERROR(IF(Stock[[#This Row],[HOLDING DAYS
(auto-fill)]]&lt;365,Stock[[#This Row],[% TOTAL RETURN/(LOSS)
(auto-fill)]]*365/Stock[[#This Row],[HOLDING DAYS
(auto-fill)]],POWER((1+Stock[[#This Row],[% TOTAL RETURN/(LOSS)
(auto-fill)]]),1/(Stock[[#This Row],[HOLDING DAYS
(auto-fill)]]/365))-1),"")</f>
        <v/>
      </c>
      <c r="AF1138" s="81"/>
      <c r="AG1138" s="149" t="str">
        <f>IF(Stock[[#This Row],[STATUS
(auto-fill)]]="HOLDING",Stock[[#This Row],[MARKET PRICE]]-Stock[[#This Row],[BUYING PRICE]],"")</f>
        <v/>
      </c>
      <c r="AH1138" s="143" t="str">
        <f>IFERROR(Stock[[#This Row],[CHANGE
(auto-fill)]]/Stock[[#This Row],[BUYING PRICE]],"")</f>
        <v/>
      </c>
      <c r="AI1138" s="130" t="str">
        <f>IF(Stock[[#This Row],[MARKET PRICE]]&gt;0,Stock[[#This Row],[MARKET PRICE]]*Stock[[#This Row],[REMAINING QUANTITY
(auto-fill)]],"")</f>
        <v/>
      </c>
    </row>
    <row r="1139" spans="2:35">
      <c r="B1139" s="110" t="str">
        <f>IF(AND(Stock[[#This Row],[BUYING QUANTITY]]&gt;0,Stock[[#This Row],[REMAINING QUANTITY
(auto-fill)]]=0),"SOLD OUT",
IF(AND(Stock[[#This Row],[BUYING QUANTITY]]&gt;0,Stock[[#This Row],[REMAINING QUANTITY
(auto-fill)]]&gt;0),"HOLDING",""))</f>
        <v/>
      </c>
      <c r="C1139" s="113">
        <f t="shared" si="17"/>
        <v>1126</v>
      </c>
      <c r="D1139" s="79"/>
      <c r="E1139" s="80"/>
      <c r="F1139" s="162"/>
      <c r="G1139" s="85"/>
      <c r="H1139" s="86"/>
      <c r="I1139" s="164"/>
      <c r="J1139" s="115" t="str">
        <f>IF(Stock[[#This Row],[BUYING QUANTITY]]&gt;0,Stock[[#This Row],[BUYING PRICE]]*Stock[[#This Row],[BUYING QUANTITY]]*Stock[[#This Row],[% BUYING FEE]],"")</f>
        <v/>
      </c>
      <c r="K1139" s="89"/>
      <c r="L1139" s="90"/>
      <c r="M1139" s="117" t="str">
        <f>IF(Stock[[#This Row],[BUYING QUANTITY]]&gt;0,Stock[[#This Row],[BUYING PRICE]]*(1+Stock[[#This Row],[% THRESHOLD (RETURN)_1]]),"")</f>
        <v/>
      </c>
      <c r="N1139" s="91"/>
      <c r="O1139" s="117" t="str">
        <f>IF(Stock[[#This Row],[BUYING QUANTITY]]&gt;0,Stock[[#This Row],[BUYING PRICE]]*(1+Stock[[#This Row],[% THRESHOLD (RETURN)_2]]),"")</f>
        <v/>
      </c>
      <c r="P1139" s="91"/>
      <c r="Q1139" s="117" t="str">
        <f>IF(Stock[[#This Row],[BUYING QUANTITY]]&gt;0,Stock[[#This Row],[BUYING PRICE]]*(1+Stock[[#This Row],[% THRESHOLD (LOSS)]]),"")</f>
        <v/>
      </c>
      <c r="R1139" s="105"/>
      <c r="S1139" s="118" t="str">
        <f>IF(Stock[[#This Row],[CASH DIVIDEND]]&gt;0,Stock[[#This Row],[CASH DIVIDEND]]/(Stock[[#This Row],[BUYING PRICE]]*Stock[[#This Row],[BUYING QUANTITY]]),"")</f>
        <v/>
      </c>
      <c r="T1139" s="105"/>
      <c r="U1139" s="79"/>
      <c r="V1139" s="97"/>
      <c r="W1139" s="98"/>
      <c r="X1139" s="168"/>
      <c r="Y1139" s="126" t="str">
        <f>IF(Stock[[#This Row],[SELLING QUANTITY]]&gt;0,Stock[[#This Row],[SELLING PRICE]]*Stock[[#This Row],[SELLING QUANTITY]]*Stock[[#This Row],[% SELLING FEE]]+Stock[[#This Row],[SELLING PRICE]]*Stock[[#This Row],[SELLING QUANTITY]]*$D$12,"")</f>
        <v/>
      </c>
      <c r="Z1139" s="121">
        <f>Stock[[#This Row],[BUYING QUANTITY]]+Stock[[#This Row],[STOCK DIVIDEND]]-Stock[[#This Row],[SELLING QUANTITY]]</f>
        <v>0</v>
      </c>
      <c r="AA11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39" s="121">
        <f ca="1">IF(Stock[[#This Row],[SELLING DATE]]&gt;0,Stock[[#This Row],[SELLING DATE]]-Stock[[#This Row],[BUY DATE]]+1,IF(Stock[[#This Row],[BUY DATE]]=0,0,TODAY()-Stock[[#This Row],[BUY DATE]]+1))</f>
        <v>0</v>
      </c>
      <c r="AC1139" s="122" t="str">
        <f>IFERROR(Stock[[#This Row],[CASH DIVIDEND]]+Stock[[#This Row],[RETURN/(LOSS) FROM TRADING
(auto-fill)]],"")</f>
        <v/>
      </c>
      <c r="AD11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39" s="146" t="str">
        <f ca="1">IFERROR(IF(Stock[[#This Row],[HOLDING DAYS
(auto-fill)]]&lt;365,Stock[[#This Row],[% TOTAL RETURN/(LOSS)
(auto-fill)]]*365/Stock[[#This Row],[HOLDING DAYS
(auto-fill)]],POWER((1+Stock[[#This Row],[% TOTAL RETURN/(LOSS)
(auto-fill)]]),1/(Stock[[#This Row],[HOLDING DAYS
(auto-fill)]]/365))-1),"")</f>
        <v/>
      </c>
      <c r="AF1139" s="81"/>
      <c r="AG1139" s="149" t="str">
        <f>IF(Stock[[#This Row],[STATUS
(auto-fill)]]="HOLDING",Stock[[#This Row],[MARKET PRICE]]-Stock[[#This Row],[BUYING PRICE]],"")</f>
        <v/>
      </c>
      <c r="AH1139" s="143" t="str">
        <f>IFERROR(Stock[[#This Row],[CHANGE
(auto-fill)]]/Stock[[#This Row],[BUYING PRICE]],"")</f>
        <v/>
      </c>
      <c r="AI1139" s="130" t="str">
        <f>IF(Stock[[#This Row],[MARKET PRICE]]&gt;0,Stock[[#This Row],[MARKET PRICE]]*Stock[[#This Row],[REMAINING QUANTITY
(auto-fill)]],"")</f>
        <v/>
      </c>
    </row>
    <row r="1140" spans="2:35">
      <c r="B1140" s="110" t="str">
        <f>IF(AND(Stock[[#This Row],[BUYING QUANTITY]]&gt;0,Stock[[#This Row],[REMAINING QUANTITY
(auto-fill)]]=0),"SOLD OUT",
IF(AND(Stock[[#This Row],[BUYING QUANTITY]]&gt;0,Stock[[#This Row],[REMAINING QUANTITY
(auto-fill)]]&gt;0),"HOLDING",""))</f>
        <v/>
      </c>
      <c r="C1140" s="113">
        <f t="shared" si="17"/>
        <v>1127</v>
      </c>
      <c r="D1140" s="79"/>
      <c r="E1140" s="80"/>
      <c r="F1140" s="162"/>
      <c r="G1140" s="85"/>
      <c r="H1140" s="86"/>
      <c r="I1140" s="164"/>
      <c r="J1140" s="115" t="str">
        <f>IF(Stock[[#This Row],[BUYING QUANTITY]]&gt;0,Stock[[#This Row],[BUYING PRICE]]*Stock[[#This Row],[BUYING QUANTITY]]*Stock[[#This Row],[% BUYING FEE]],"")</f>
        <v/>
      </c>
      <c r="K1140" s="89"/>
      <c r="L1140" s="90"/>
      <c r="M1140" s="117" t="str">
        <f>IF(Stock[[#This Row],[BUYING QUANTITY]]&gt;0,Stock[[#This Row],[BUYING PRICE]]*(1+Stock[[#This Row],[% THRESHOLD (RETURN)_1]]),"")</f>
        <v/>
      </c>
      <c r="N1140" s="91"/>
      <c r="O1140" s="117" t="str">
        <f>IF(Stock[[#This Row],[BUYING QUANTITY]]&gt;0,Stock[[#This Row],[BUYING PRICE]]*(1+Stock[[#This Row],[% THRESHOLD (RETURN)_2]]),"")</f>
        <v/>
      </c>
      <c r="P1140" s="91"/>
      <c r="Q1140" s="117" t="str">
        <f>IF(Stock[[#This Row],[BUYING QUANTITY]]&gt;0,Stock[[#This Row],[BUYING PRICE]]*(1+Stock[[#This Row],[% THRESHOLD (LOSS)]]),"")</f>
        <v/>
      </c>
      <c r="R1140" s="105"/>
      <c r="S1140" s="118" t="str">
        <f>IF(Stock[[#This Row],[CASH DIVIDEND]]&gt;0,Stock[[#This Row],[CASH DIVIDEND]]/(Stock[[#This Row],[BUYING PRICE]]*Stock[[#This Row],[BUYING QUANTITY]]),"")</f>
        <v/>
      </c>
      <c r="T1140" s="105"/>
      <c r="U1140" s="79"/>
      <c r="V1140" s="97"/>
      <c r="W1140" s="98"/>
      <c r="X1140" s="168"/>
      <c r="Y1140" s="126" t="str">
        <f>IF(Stock[[#This Row],[SELLING QUANTITY]]&gt;0,Stock[[#This Row],[SELLING PRICE]]*Stock[[#This Row],[SELLING QUANTITY]]*Stock[[#This Row],[% SELLING FEE]]+Stock[[#This Row],[SELLING PRICE]]*Stock[[#This Row],[SELLING QUANTITY]]*$D$12,"")</f>
        <v/>
      </c>
      <c r="Z1140" s="121">
        <f>Stock[[#This Row],[BUYING QUANTITY]]+Stock[[#This Row],[STOCK DIVIDEND]]-Stock[[#This Row],[SELLING QUANTITY]]</f>
        <v>0</v>
      </c>
      <c r="AA11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0" s="121">
        <f ca="1">IF(Stock[[#This Row],[SELLING DATE]]&gt;0,Stock[[#This Row],[SELLING DATE]]-Stock[[#This Row],[BUY DATE]]+1,IF(Stock[[#This Row],[BUY DATE]]=0,0,TODAY()-Stock[[#This Row],[BUY DATE]]+1))</f>
        <v>0</v>
      </c>
      <c r="AC1140" s="122" t="str">
        <f>IFERROR(Stock[[#This Row],[CASH DIVIDEND]]+Stock[[#This Row],[RETURN/(LOSS) FROM TRADING
(auto-fill)]],"")</f>
        <v/>
      </c>
      <c r="AD11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0" s="146" t="str">
        <f ca="1">IFERROR(IF(Stock[[#This Row],[HOLDING DAYS
(auto-fill)]]&lt;365,Stock[[#This Row],[% TOTAL RETURN/(LOSS)
(auto-fill)]]*365/Stock[[#This Row],[HOLDING DAYS
(auto-fill)]],POWER((1+Stock[[#This Row],[% TOTAL RETURN/(LOSS)
(auto-fill)]]),1/(Stock[[#This Row],[HOLDING DAYS
(auto-fill)]]/365))-1),"")</f>
        <v/>
      </c>
      <c r="AF1140" s="81"/>
      <c r="AG1140" s="149" t="str">
        <f>IF(Stock[[#This Row],[STATUS
(auto-fill)]]="HOLDING",Stock[[#This Row],[MARKET PRICE]]-Stock[[#This Row],[BUYING PRICE]],"")</f>
        <v/>
      </c>
      <c r="AH1140" s="143" t="str">
        <f>IFERROR(Stock[[#This Row],[CHANGE
(auto-fill)]]/Stock[[#This Row],[BUYING PRICE]],"")</f>
        <v/>
      </c>
      <c r="AI1140" s="130" t="str">
        <f>IF(Stock[[#This Row],[MARKET PRICE]]&gt;0,Stock[[#This Row],[MARKET PRICE]]*Stock[[#This Row],[REMAINING QUANTITY
(auto-fill)]],"")</f>
        <v/>
      </c>
    </row>
    <row r="1141" spans="2:35">
      <c r="B1141" s="110" t="str">
        <f>IF(AND(Stock[[#This Row],[BUYING QUANTITY]]&gt;0,Stock[[#This Row],[REMAINING QUANTITY
(auto-fill)]]=0),"SOLD OUT",
IF(AND(Stock[[#This Row],[BUYING QUANTITY]]&gt;0,Stock[[#This Row],[REMAINING QUANTITY
(auto-fill)]]&gt;0),"HOLDING",""))</f>
        <v/>
      </c>
      <c r="C1141" s="113">
        <f t="shared" si="17"/>
        <v>1128</v>
      </c>
      <c r="D1141" s="79"/>
      <c r="E1141" s="80"/>
      <c r="F1141" s="162"/>
      <c r="G1141" s="85"/>
      <c r="H1141" s="86"/>
      <c r="I1141" s="164"/>
      <c r="J1141" s="115" t="str">
        <f>IF(Stock[[#This Row],[BUYING QUANTITY]]&gt;0,Stock[[#This Row],[BUYING PRICE]]*Stock[[#This Row],[BUYING QUANTITY]]*Stock[[#This Row],[% BUYING FEE]],"")</f>
        <v/>
      </c>
      <c r="K1141" s="89"/>
      <c r="L1141" s="90"/>
      <c r="M1141" s="117" t="str">
        <f>IF(Stock[[#This Row],[BUYING QUANTITY]]&gt;0,Stock[[#This Row],[BUYING PRICE]]*(1+Stock[[#This Row],[% THRESHOLD (RETURN)_1]]),"")</f>
        <v/>
      </c>
      <c r="N1141" s="91"/>
      <c r="O1141" s="117" t="str">
        <f>IF(Stock[[#This Row],[BUYING QUANTITY]]&gt;0,Stock[[#This Row],[BUYING PRICE]]*(1+Stock[[#This Row],[% THRESHOLD (RETURN)_2]]),"")</f>
        <v/>
      </c>
      <c r="P1141" s="91"/>
      <c r="Q1141" s="117" t="str">
        <f>IF(Stock[[#This Row],[BUYING QUANTITY]]&gt;0,Stock[[#This Row],[BUYING PRICE]]*(1+Stock[[#This Row],[% THRESHOLD (LOSS)]]),"")</f>
        <v/>
      </c>
      <c r="R1141" s="105"/>
      <c r="S1141" s="118" t="str">
        <f>IF(Stock[[#This Row],[CASH DIVIDEND]]&gt;0,Stock[[#This Row],[CASH DIVIDEND]]/(Stock[[#This Row],[BUYING PRICE]]*Stock[[#This Row],[BUYING QUANTITY]]),"")</f>
        <v/>
      </c>
      <c r="T1141" s="105"/>
      <c r="U1141" s="79"/>
      <c r="V1141" s="97"/>
      <c r="W1141" s="98"/>
      <c r="X1141" s="168"/>
      <c r="Y1141" s="126" t="str">
        <f>IF(Stock[[#This Row],[SELLING QUANTITY]]&gt;0,Stock[[#This Row],[SELLING PRICE]]*Stock[[#This Row],[SELLING QUANTITY]]*Stock[[#This Row],[% SELLING FEE]]+Stock[[#This Row],[SELLING PRICE]]*Stock[[#This Row],[SELLING QUANTITY]]*$D$12,"")</f>
        <v/>
      </c>
      <c r="Z1141" s="121">
        <f>Stock[[#This Row],[BUYING QUANTITY]]+Stock[[#This Row],[STOCK DIVIDEND]]-Stock[[#This Row],[SELLING QUANTITY]]</f>
        <v>0</v>
      </c>
      <c r="AA11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1" s="121">
        <f ca="1">IF(Stock[[#This Row],[SELLING DATE]]&gt;0,Stock[[#This Row],[SELLING DATE]]-Stock[[#This Row],[BUY DATE]]+1,IF(Stock[[#This Row],[BUY DATE]]=0,0,TODAY()-Stock[[#This Row],[BUY DATE]]+1))</f>
        <v>0</v>
      </c>
      <c r="AC1141" s="122" t="str">
        <f>IFERROR(Stock[[#This Row],[CASH DIVIDEND]]+Stock[[#This Row],[RETURN/(LOSS) FROM TRADING
(auto-fill)]],"")</f>
        <v/>
      </c>
      <c r="AD11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1" s="146" t="str">
        <f ca="1">IFERROR(IF(Stock[[#This Row],[HOLDING DAYS
(auto-fill)]]&lt;365,Stock[[#This Row],[% TOTAL RETURN/(LOSS)
(auto-fill)]]*365/Stock[[#This Row],[HOLDING DAYS
(auto-fill)]],POWER((1+Stock[[#This Row],[% TOTAL RETURN/(LOSS)
(auto-fill)]]),1/(Stock[[#This Row],[HOLDING DAYS
(auto-fill)]]/365))-1),"")</f>
        <v/>
      </c>
      <c r="AF1141" s="81"/>
      <c r="AG1141" s="149" t="str">
        <f>IF(Stock[[#This Row],[STATUS
(auto-fill)]]="HOLDING",Stock[[#This Row],[MARKET PRICE]]-Stock[[#This Row],[BUYING PRICE]],"")</f>
        <v/>
      </c>
      <c r="AH1141" s="143" t="str">
        <f>IFERROR(Stock[[#This Row],[CHANGE
(auto-fill)]]/Stock[[#This Row],[BUYING PRICE]],"")</f>
        <v/>
      </c>
      <c r="AI1141" s="130" t="str">
        <f>IF(Stock[[#This Row],[MARKET PRICE]]&gt;0,Stock[[#This Row],[MARKET PRICE]]*Stock[[#This Row],[REMAINING QUANTITY
(auto-fill)]],"")</f>
        <v/>
      </c>
    </row>
    <row r="1142" spans="2:35">
      <c r="B1142" s="110" t="str">
        <f>IF(AND(Stock[[#This Row],[BUYING QUANTITY]]&gt;0,Stock[[#This Row],[REMAINING QUANTITY
(auto-fill)]]=0),"SOLD OUT",
IF(AND(Stock[[#This Row],[BUYING QUANTITY]]&gt;0,Stock[[#This Row],[REMAINING QUANTITY
(auto-fill)]]&gt;0),"HOLDING",""))</f>
        <v/>
      </c>
      <c r="C1142" s="113">
        <f t="shared" si="17"/>
        <v>1129</v>
      </c>
      <c r="D1142" s="79"/>
      <c r="E1142" s="80"/>
      <c r="F1142" s="162"/>
      <c r="G1142" s="85"/>
      <c r="H1142" s="86"/>
      <c r="I1142" s="164"/>
      <c r="J1142" s="115" t="str">
        <f>IF(Stock[[#This Row],[BUYING QUANTITY]]&gt;0,Stock[[#This Row],[BUYING PRICE]]*Stock[[#This Row],[BUYING QUANTITY]]*Stock[[#This Row],[% BUYING FEE]],"")</f>
        <v/>
      </c>
      <c r="K1142" s="89"/>
      <c r="L1142" s="90"/>
      <c r="M1142" s="117" t="str">
        <f>IF(Stock[[#This Row],[BUYING QUANTITY]]&gt;0,Stock[[#This Row],[BUYING PRICE]]*(1+Stock[[#This Row],[% THRESHOLD (RETURN)_1]]),"")</f>
        <v/>
      </c>
      <c r="N1142" s="91"/>
      <c r="O1142" s="117" t="str">
        <f>IF(Stock[[#This Row],[BUYING QUANTITY]]&gt;0,Stock[[#This Row],[BUYING PRICE]]*(1+Stock[[#This Row],[% THRESHOLD (RETURN)_2]]),"")</f>
        <v/>
      </c>
      <c r="P1142" s="91"/>
      <c r="Q1142" s="117" t="str">
        <f>IF(Stock[[#This Row],[BUYING QUANTITY]]&gt;0,Stock[[#This Row],[BUYING PRICE]]*(1+Stock[[#This Row],[% THRESHOLD (LOSS)]]),"")</f>
        <v/>
      </c>
      <c r="R1142" s="105"/>
      <c r="S1142" s="118" t="str">
        <f>IF(Stock[[#This Row],[CASH DIVIDEND]]&gt;0,Stock[[#This Row],[CASH DIVIDEND]]/(Stock[[#This Row],[BUYING PRICE]]*Stock[[#This Row],[BUYING QUANTITY]]),"")</f>
        <v/>
      </c>
      <c r="T1142" s="105"/>
      <c r="U1142" s="79"/>
      <c r="V1142" s="97"/>
      <c r="W1142" s="98"/>
      <c r="X1142" s="168"/>
      <c r="Y1142" s="126" t="str">
        <f>IF(Stock[[#This Row],[SELLING QUANTITY]]&gt;0,Stock[[#This Row],[SELLING PRICE]]*Stock[[#This Row],[SELLING QUANTITY]]*Stock[[#This Row],[% SELLING FEE]]+Stock[[#This Row],[SELLING PRICE]]*Stock[[#This Row],[SELLING QUANTITY]]*$D$12,"")</f>
        <v/>
      </c>
      <c r="Z1142" s="121">
        <f>Stock[[#This Row],[BUYING QUANTITY]]+Stock[[#This Row],[STOCK DIVIDEND]]-Stock[[#This Row],[SELLING QUANTITY]]</f>
        <v>0</v>
      </c>
      <c r="AA11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2" s="121">
        <f ca="1">IF(Stock[[#This Row],[SELLING DATE]]&gt;0,Stock[[#This Row],[SELLING DATE]]-Stock[[#This Row],[BUY DATE]]+1,IF(Stock[[#This Row],[BUY DATE]]=0,0,TODAY()-Stock[[#This Row],[BUY DATE]]+1))</f>
        <v>0</v>
      </c>
      <c r="AC1142" s="122" t="str">
        <f>IFERROR(Stock[[#This Row],[CASH DIVIDEND]]+Stock[[#This Row],[RETURN/(LOSS) FROM TRADING
(auto-fill)]],"")</f>
        <v/>
      </c>
      <c r="AD11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2" s="146" t="str">
        <f ca="1">IFERROR(IF(Stock[[#This Row],[HOLDING DAYS
(auto-fill)]]&lt;365,Stock[[#This Row],[% TOTAL RETURN/(LOSS)
(auto-fill)]]*365/Stock[[#This Row],[HOLDING DAYS
(auto-fill)]],POWER((1+Stock[[#This Row],[% TOTAL RETURN/(LOSS)
(auto-fill)]]),1/(Stock[[#This Row],[HOLDING DAYS
(auto-fill)]]/365))-1),"")</f>
        <v/>
      </c>
      <c r="AF1142" s="81"/>
      <c r="AG1142" s="149" t="str">
        <f>IF(Stock[[#This Row],[STATUS
(auto-fill)]]="HOLDING",Stock[[#This Row],[MARKET PRICE]]-Stock[[#This Row],[BUYING PRICE]],"")</f>
        <v/>
      </c>
      <c r="AH1142" s="143" t="str">
        <f>IFERROR(Stock[[#This Row],[CHANGE
(auto-fill)]]/Stock[[#This Row],[BUYING PRICE]],"")</f>
        <v/>
      </c>
      <c r="AI1142" s="130" t="str">
        <f>IF(Stock[[#This Row],[MARKET PRICE]]&gt;0,Stock[[#This Row],[MARKET PRICE]]*Stock[[#This Row],[REMAINING QUANTITY
(auto-fill)]],"")</f>
        <v/>
      </c>
    </row>
    <row r="1143" spans="2:35">
      <c r="B1143" s="110" t="str">
        <f>IF(AND(Stock[[#This Row],[BUYING QUANTITY]]&gt;0,Stock[[#This Row],[REMAINING QUANTITY
(auto-fill)]]=0),"SOLD OUT",
IF(AND(Stock[[#This Row],[BUYING QUANTITY]]&gt;0,Stock[[#This Row],[REMAINING QUANTITY
(auto-fill)]]&gt;0),"HOLDING",""))</f>
        <v/>
      </c>
      <c r="C1143" s="113">
        <f t="shared" si="17"/>
        <v>1130</v>
      </c>
      <c r="D1143" s="79"/>
      <c r="E1143" s="80"/>
      <c r="F1143" s="162"/>
      <c r="G1143" s="85"/>
      <c r="H1143" s="86"/>
      <c r="I1143" s="164"/>
      <c r="J1143" s="115" t="str">
        <f>IF(Stock[[#This Row],[BUYING QUANTITY]]&gt;0,Stock[[#This Row],[BUYING PRICE]]*Stock[[#This Row],[BUYING QUANTITY]]*Stock[[#This Row],[% BUYING FEE]],"")</f>
        <v/>
      </c>
      <c r="K1143" s="89"/>
      <c r="L1143" s="90"/>
      <c r="M1143" s="117" t="str">
        <f>IF(Stock[[#This Row],[BUYING QUANTITY]]&gt;0,Stock[[#This Row],[BUYING PRICE]]*(1+Stock[[#This Row],[% THRESHOLD (RETURN)_1]]),"")</f>
        <v/>
      </c>
      <c r="N1143" s="91"/>
      <c r="O1143" s="117" t="str">
        <f>IF(Stock[[#This Row],[BUYING QUANTITY]]&gt;0,Stock[[#This Row],[BUYING PRICE]]*(1+Stock[[#This Row],[% THRESHOLD (RETURN)_2]]),"")</f>
        <v/>
      </c>
      <c r="P1143" s="91"/>
      <c r="Q1143" s="117" t="str">
        <f>IF(Stock[[#This Row],[BUYING QUANTITY]]&gt;0,Stock[[#This Row],[BUYING PRICE]]*(1+Stock[[#This Row],[% THRESHOLD (LOSS)]]),"")</f>
        <v/>
      </c>
      <c r="R1143" s="105"/>
      <c r="S1143" s="118" t="str">
        <f>IF(Stock[[#This Row],[CASH DIVIDEND]]&gt;0,Stock[[#This Row],[CASH DIVIDEND]]/(Stock[[#This Row],[BUYING PRICE]]*Stock[[#This Row],[BUYING QUANTITY]]),"")</f>
        <v/>
      </c>
      <c r="T1143" s="105"/>
      <c r="U1143" s="79"/>
      <c r="V1143" s="97"/>
      <c r="W1143" s="98"/>
      <c r="X1143" s="168"/>
      <c r="Y1143" s="126" t="str">
        <f>IF(Stock[[#This Row],[SELLING QUANTITY]]&gt;0,Stock[[#This Row],[SELLING PRICE]]*Stock[[#This Row],[SELLING QUANTITY]]*Stock[[#This Row],[% SELLING FEE]]+Stock[[#This Row],[SELLING PRICE]]*Stock[[#This Row],[SELLING QUANTITY]]*$D$12,"")</f>
        <v/>
      </c>
      <c r="Z1143" s="121">
        <f>Stock[[#This Row],[BUYING QUANTITY]]+Stock[[#This Row],[STOCK DIVIDEND]]-Stock[[#This Row],[SELLING QUANTITY]]</f>
        <v>0</v>
      </c>
      <c r="AA11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3" s="121">
        <f ca="1">IF(Stock[[#This Row],[SELLING DATE]]&gt;0,Stock[[#This Row],[SELLING DATE]]-Stock[[#This Row],[BUY DATE]]+1,IF(Stock[[#This Row],[BUY DATE]]=0,0,TODAY()-Stock[[#This Row],[BUY DATE]]+1))</f>
        <v>0</v>
      </c>
      <c r="AC1143" s="122" t="str">
        <f>IFERROR(Stock[[#This Row],[CASH DIVIDEND]]+Stock[[#This Row],[RETURN/(LOSS) FROM TRADING
(auto-fill)]],"")</f>
        <v/>
      </c>
      <c r="AD11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3" s="146" t="str">
        <f ca="1">IFERROR(IF(Stock[[#This Row],[HOLDING DAYS
(auto-fill)]]&lt;365,Stock[[#This Row],[% TOTAL RETURN/(LOSS)
(auto-fill)]]*365/Stock[[#This Row],[HOLDING DAYS
(auto-fill)]],POWER((1+Stock[[#This Row],[% TOTAL RETURN/(LOSS)
(auto-fill)]]),1/(Stock[[#This Row],[HOLDING DAYS
(auto-fill)]]/365))-1),"")</f>
        <v/>
      </c>
      <c r="AF1143" s="81"/>
      <c r="AG1143" s="149" t="str">
        <f>IF(Stock[[#This Row],[STATUS
(auto-fill)]]="HOLDING",Stock[[#This Row],[MARKET PRICE]]-Stock[[#This Row],[BUYING PRICE]],"")</f>
        <v/>
      </c>
      <c r="AH1143" s="143" t="str">
        <f>IFERROR(Stock[[#This Row],[CHANGE
(auto-fill)]]/Stock[[#This Row],[BUYING PRICE]],"")</f>
        <v/>
      </c>
      <c r="AI1143" s="130" t="str">
        <f>IF(Stock[[#This Row],[MARKET PRICE]]&gt;0,Stock[[#This Row],[MARKET PRICE]]*Stock[[#This Row],[REMAINING QUANTITY
(auto-fill)]],"")</f>
        <v/>
      </c>
    </row>
    <row r="1144" spans="2:35">
      <c r="B1144" s="110" t="str">
        <f>IF(AND(Stock[[#This Row],[BUYING QUANTITY]]&gt;0,Stock[[#This Row],[REMAINING QUANTITY
(auto-fill)]]=0),"SOLD OUT",
IF(AND(Stock[[#This Row],[BUYING QUANTITY]]&gt;0,Stock[[#This Row],[REMAINING QUANTITY
(auto-fill)]]&gt;0),"HOLDING",""))</f>
        <v/>
      </c>
      <c r="C1144" s="113">
        <f t="shared" si="17"/>
        <v>1131</v>
      </c>
      <c r="D1144" s="79"/>
      <c r="E1144" s="80"/>
      <c r="F1144" s="162"/>
      <c r="G1144" s="85"/>
      <c r="H1144" s="86"/>
      <c r="I1144" s="164"/>
      <c r="J1144" s="115" t="str">
        <f>IF(Stock[[#This Row],[BUYING QUANTITY]]&gt;0,Stock[[#This Row],[BUYING PRICE]]*Stock[[#This Row],[BUYING QUANTITY]]*Stock[[#This Row],[% BUYING FEE]],"")</f>
        <v/>
      </c>
      <c r="K1144" s="89"/>
      <c r="L1144" s="90"/>
      <c r="M1144" s="117" t="str">
        <f>IF(Stock[[#This Row],[BUYING QUANTITY]]&gt;0,Stock[[#This Row],[BUYING PRICE]]*(1+Stock[[#This Row],[% THRESHOLD (RETURN)_1]]),"")</f>
        <v/>
      </c>
      <c r="N1144" s="91"/>
      <c r="O1144" s="117" t="str">
        <f>IF(Stock[[#This Row],[BUYING QUANTITY]]&gt;0,Stock[[#This Row],[BUYING PRICE]]*(1+Stock[[#This Row],[% THRESHOLD (RETURN)_2]]),"")</f>
        <v/>
      </c>
      <c r="P1144" s="91"/>
      <c r="Q1144" s="117" t="str">
        <f>IF(Stock[[#This Row],[BUYING QUANTITY]]&gt;0,Stock[[#This Row],[BUYING PRICE]]*(1+Stock[[#This Row],[% THRESHOLD (LOSS)]]),"")</f>
        <v/>
      </c>
      <c r="R1144" s="105"/>
      <c r="S1144" s="118" t="str">
        <f>IF(Stock[[#This Row],[CASH DIVIDEND]]&gt;0,Stock[[#This Row],[CASH DIVIDEND]]/(Stock[[#This Row],[BUYING PRICE]]*Stock[[#This Row],[BUYING QUANTITY]]),"")</f>
        <v/>
      </c>
      <c r="T1144" s="105"/>
      <c r="U1144" s="79"/>
      <c r="V1144" s="97"/>
      <c r="W1144" s="98"/>
      <c r="X1144" s="168"/>
      <c r="Y1144" s="126" t="str">
        <f>IF(Stock[[#This Row],[SELLING QUANTITY]]&gt;0,Stock[[#This Row],[SELLING PRICE]]*Stock[[#This Row],[SELLING QUANTITY]]*Stock[[#This Row],[% SELLING FEE]]+Stock[[#This Row],[SELLING PRICE]]*Stock[[#This Row],[SELLING QUANTITY]]*$D$12,"")</f>
        <v/>
      </c>
      <c r="Z1144" s="121">
        <f>Stock[[#This Row],[BUYING QUANTITY]]+Stock[[#This Row],[STOCK DIVIDEND]]-Stock[[#This Row],[SELLING QUANTITY]]</f>
        <v>0</v>
      </c>
      <c r="AA11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4" s="121">
        <f ca="1">IF(Stock[[#This Row],[SELLING DATE]]&gt;0,Stock[[#This Row],[SELLING DATE]]-Stock[[#This Row],[BUY DATE]]+1,IF(Stock[[#This Row],[BUY DATE]]=0,0,TODAY()-Stock[[#This Row],[BUY DATE]]+1))</f>
        <v>0</v>
      </c>
      <c r="AC1144" s="122" t="str">
        <f>IFERROR(Stock[[#This Row],[CASH DIVIDEND]]+Stock[[#This Row],[RETURN/(LOSS) FROM TRADING
(auto-fill)]],"")</f>
        <v/>
      </c>
      <c r="AD11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4" s="146" t="str">
        <f ca="1">IFERROR(IF(Stock[[#This Row],[HOLDING DAYS
(auto-fill)]]&lt;365,Stock[[#This Row],[% TOTAL RETURN/(LOSS)
(auto-fill)]]*365/Stock[[#This Row],[HOLDING DAYS
(auto-fill)]],POWER((1+Stock[[#This Row],[% TOTAL RETURN/(LOSS)
(auto-fill)]]),1/(Stock[[#This Row],[HOLDING DAYS
(auto-fill)]]/365))-1),"")</f>
        <v/>
      </c>
      <c r="AF1144" s="81"/>
      <c r="AG1144" s="149" t="str">
        <f>IF(Stock[[#This Row],[STATUS
(auto-fill)]]="HOLDING",Stock[[#This Row],[MARKET PRICE]]-Stock[[#This Row],[BUYING PRICE]],"")</f>
        <v/>
      </c>
      <c r="AH1144" s="143" t="str">
        <f>IFERROR(Stock[[#This Row],[CHANGE
(auto-fill)]]/Stock[[#This Row],[BUYING PRICE]],"")</f>
        <v/>
      </c>
      <c r="AI1144" s="130" t="str">
        <f>IF(Stock[[#This Row],[MARKET PRICE]]&gt;0,Stock[[#This Row],[MARKET PRICE]]*Stock[[#This Row],[REMAINING QUANTITY
(auto-fill)]],"")</f>
        <v/>
      </c>
    </row>
    <row r="1145" spans="2:35">
      <c r="B1145" s="110" t="str">
        <f>IF(AND(Stock[[#This Row],[BUYING QUANTITY]]&gt;0,Stock[[#This Row],[REMAINING QUANTITY
(auto-fill)]]=0),"SOLD OUT",
IF(AND(Stock[[#This Row],[BUYING QUANTITY]]&gt;0,Stock[[#This Row],[REMAINING QUANTITY
(auto-fill)]]&gt;0),"HOLDING",""))</f>
        <v/>
      </c>
      <c r="C1145" s="113">
        <f t="shared" si="17"/>
        <v>1132</v>
      </c>
      <c r="D1145" s="79"/>
      <c r="E1145" s="80"/>
      <c r="F1145" s="162"/>
      <c r="G1145" s="85"/>
      <c r="H1145" s="86"/>
      <c r="I1145" s="164"/>
      <c r="J1145" s="115" t="str">
        <f>IF(Stock[[#This Row],[BUYING QUANTITY]]&gt;0,Stock[[#This Row],[BUYING PRICE]]*Stock[[#This Row],[BUYING QUANTITY]]*Stock[[#This Row],[% BUYING FEE]],"")</f>
        <v/>
      </c>
      <c r="K1145" s="89"/>
      <c r="L1145" s="90"/>
      <c r="M1145" s="117" t="str">
        <f>IF(Stock[[#This Row],[BUYING QUANTITY]]&gt;0,Stock[[#This Row],[BUYING PRICE]]*(1+Stock[[#This Row],[% THRESHOLD (RETURN)_1]]),"")</f>
        <v/>
      </c>
      <c r="N1145" s="91"/>
      <c r="O1145" s="117" t="str">
        <f>IF(Stock[[#This Row],[BUYING QUANTITY]]&gt;0,Stock[[#This Row],[BUYING PRICE]]*(1+Stock[[#This Row],[% THRESHOLD (RETURN)_2]]),"")</f>
        <v/>
      </c>
      <c r="P1145" s="91"/>
      <c r="Q1145" s="117" t="str">
        <f>IF(Stock[[#This Row],[BUYING QUANTITY]]&gt;0,Stock[[#This Row],[BUYING PRICE]]*(1+Stock[[#This Row],[% THRESHOLD (LOSS)]]),"")</f>
        <v/>
      </c>
      <c r="R1145" s="105"/>
      <c r="S1145" s="118" t="str">
        <f>IF(Stock[[#This Row],[CASH DIVIDEND]]&gt;0,Stock[[#This Row],[CASH DIVIDEND]]/(Stock[[#This Row],[BUYING PRICE]]*Stock[[#This Row],[BUYING QUANTITY]]),"")</f>
        <v/>
      </c>
      <c r="T1145" s="105"/>
      <c r="U1145" s="79"/>
      <c r="V1145" s="97"/>
      <c r="W1145" s="98"/>
      <c r="X1145" s="168"/>
      <c r="Y1145" s="126" t="str">
        <f>IF(Stock[[#This Row],[SELLING QUANTITY]]&gt;0,Stock[[#This Row],[SELLING PRICE]]*Stock[[#This Row],[SELLING QUANTITY]]*Stock[[#This Row],[% SELLING FEE]]+Stock[[#This Row],[SELLING PRICE]]*Stock[[#This Row],[SELLING QUANTITY]]*$D$12,"")</f>
        <v/>
      </c>
      <c r="Z1145" s="121">
        <f>Stock[[#This Row],[BUYING QUANTITY]]+Stock[[#This Row],[STOCK DIVIDEND]]-Stock[[#This Row],[SELLING QUANTITY]]</f>
        <v>0</v>
      </c>
      <c r="AA11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5" s="121">
        <f ca="1">IF(Stock[[#This Row],[SELLING DATE]]&gt;0,Stock[[#This Row],[SELLING DATE]]-Stock[[#This Row],[BUY DATE]]+1,IF(Stock[[#This Row],[BUY DATE]]=0,0,TODAY()-Stock[[#This Row],[BUY DATE]]+1))</f>
        <v>0</v>
      </c>
      <c r="AC1145" s="122" t="str">
        <f>IFERROR(Stock[[#This Row],[CASH DIVIDEND]]+Stock[[#This Row],[RETURN/(LOSS) FROM TRADING
(auto-fill)]],"")</f>
        <v/>
      </c>
      <c r="AD11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5" s="146" t="str">
        <f ca="1">IFERROR(IF(Stock[[#This Row],[HOLDING DAYS
(auto-fill)]]&lt;365,Stock[[#This Row],[% TOTAL RETURN/(LOSS)
(auto-fill)]]*365/Stock[[#This Row],[HOLDING DAYS
(auto-fill)]],POWER((1+Stock[[#This Row],[% TOTAL RETURN/(LOSS)
(auto-fill)]]),1/(Stock[[#This Row],[HOLDING DAYS
(auto-fill)]]/365))-1),"")</f>
        <v/>
      </c>
      <c r="AF1145" s="81"/>
      <c r="AG1145" s="149" t="str">
        <f>IF(Stock[[#This Row],[STATUS
(auto-fill)]]="HOLDING",Stock[[#This Row],[MARKET PRICE]]-Stock[[#This Row],[BUYING PRICE]],"")</f>
        <v/>
      </c>
      <c r="AH1145" s="143" t="str">
        <f>IFERROR(Stock[[#This Row],[CHANGE
(auto-fill)]]/Stock[[#This Row],[BUYING PRICE]],"")</f>
        <v/>
      </c>
      <c r="AI1145" s="130" t="str">
        <f>IF(Stock[[#This Row],[MARKET PRICE]]&gt;0,Stock[[#This Row],[MARKET PRICE]]*Stock[[#This Row],[REMAINING QUANTITY
(auto-fill)]],"")</f>
        <v/>
      </c>
    </row>
    <row r="1146" spans="2:35">
      <c r="B1146" s="110" t="str">
        <f>IF(AND(Stock[[#This Row],[BUYING QUANTITY]]&gt;0,Stock[[#This Row],[REMAINING QUANTITY
(auto-fill)]]=0),"SOLD OUT",
IF(AND(Stock[[#This Row],[BUYING QUANTITY]]&gt;0,Stock[[#This Row],[REMAINING QUANTITY
(auto-fill)]]&gt;0),"HOLDING",""))</f>
        <v/>
      </c>
      <c r="C1146" s="113">
        <f t="shared" si="17"/>
        <v>1133</v>
      </c>
      <c r="D1146" s="79"/>
      <c r="E1146" s="80"/>
      <c r="F1146" s="162"/>
      <c r="G1146" s="85"/>
      <c r="H1146" s="86"/>
      <c r="I1146" s="164"/>
      <c r="J1146" s="115" t="str">
        <f>IF(Stock[[#This Row],[BUYING QUANTITY]]&gt;0,Stock[[#This Row],[BUYING PRICE]]*Stock[[#This Row],[BUYING QUANTITY]]*Stock[[#This Row],[% BUYING FEE]],"")</f>
        <v/>
      </c>
      <c r="K1146" s="89"/>
      <c r="L1146" s="90"/>
      <c r="M1146" s="117" t="str">
        <f>IF(Stock[[#This Row],[BUYING QUANTITY]]&gt;0,Stock[[#This Row],[BUYING PRICE]]*(1+Stock[[#This Row],[% THRESHOLD (RETURN)_1]]),"")</f>
        <v/>
      </c>
      <c r="N1146" s="91"/>
      <c r="O1146" s="117" t="str">
        <f>IF(Stock[[#This Row],[BUYING QUANTITY]]&gt;0,Stock[[#This Row],[BUYING PRICE]]*(1+Stock[[#This Row],[% THRESHOLD (RETURN)_2]]),"")</f>
        <v/>
      </c>
      <c r="P1146" s="91"/>
      <c r="Q1146" s="117" t="str">
        <f>IF(Stock[[#This Row],[BUYING QUANTITY]]&gt;0,Stock[[#This Row],[BUYING PRICE]]*(1+Stock[[#This Row],[% THRESHOLD (LOSS)]]),"")</f>
        <v/>
      </c>
      <c r="R1146" s="105"/>
      <c r="S1146" s="118" t="str">
        <f>IF(Stock[[#This Row],[CASH DIVIDEND]]&gt;0,Stock[[#This Row],[CASH DIVIDEND]]/(Stock[[#This Row],[BUYING PRICE]]*Stock[[#This Row],[BUYING QUANTITY]]),"")</f>
        <v/>
      </c>
      <c r="T1146" s="105"/>
      <c r="U1146" s="79"/>
      <c r="V1146" s="97"/>
      <c r="W1146" s="98"/>
      <c r="X1146" s="168"/>
      <c r="Y1146" s="126" t="str">
        <f>IF(Stock[[#This Row],[SELLING QUANTITY]]&gt;0,Stock[[#This Row],[SELLING PRICE]]*Stock[[#This Row],[SELLING QUANTITY]]*Stock[[#This Row],[% SELLING FEE]]+Stock[[#This Row],[SELLING PRICE]]*Stock[[#This Row],[SELLING QUANTITY]]*$D$12,"")</f>
        <v/>
      </c>
      <c r="Z1146" s="121">
        <f>Stock[[#This Row],[BUYING QUANTITY]]+Stock[[#This Row],[STOCK DIVIDEND]]-Stock[[#This Row],[SELLING QUANTITY]]</f>
        <v>0</v>
      </c>
      <c r="AA11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6" s="121">
        <f ca="1">IF(Stock[[#This Row],[SELLING DATE]]&gt;0,Stock[[#This Row],[SELLING DATE]]-Stock[[#This Row],[BUY DATE]]+1,IF(Stock[[#This Row],[BUY DATE]]=0,0,TODAY()-Stock[[#This Row],[BUY DATE]]+1))</f>
        <v>0</v>
      </c>
      <c r="AC1146" s="122" t="str">
        <f>IFERROR(Stock[[#This Row],[CASH DIVIDEND]]+Stock[[#This Row],[RETURN/(LOSS) FROM TRADING
(auto-fill)]],"")</f>
        <v/>
      </c>
      <c r="AD11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6" s="146" t="str">
        <f ca="1">IFERROR(IF(Stock[[#This Row],[HOLDING DAYS
(auto-fill)]]&lt;365,Stock[[#This Row],[% TOTAL RETURN/(LOSS)
(auto-fill)]]*365/Stock[[#This Row],[HOLDING DAYS
(auto-fill)]],POWER((1+Stock[[#This Row],[% TOTAL RETURN/(LOSS)
(auto-fill)]]),1/(Stock[[#This Row],[HOLDING DAYS
(auto-fill)]]/365))-1),"")</f>
        <v/>
      </c>
      <c r="AF1146" s="81"/>
      <c r="AG1146" s="149" t="str">
        <f>IF(Stock[[#This Row],[STATUS
(auto-fill)]]="HOLDING",Stock[[#This Row],[MARKET PRICE]]-Stock[[#This Row],[BUYING PRICE]],"")</f>
        <v/>
      </c>
      <c r="AH1146" s="143" t="str">
        <f>IFERROR(Stock[[#This Row],[CHANGE
(auto-fill)]]/Stock[[#This Row],[BUYING PRICE]],"")</f>
        <v/>
      </c>
      <c r="AI1146" s="130" t="str">
        <f>IF(Stock[[#This Row],[MARKET PRICE]]&gt;0,Stock[[#This Row],[MARKET PRICE]]*Stock[[#This Row],[REMAINING QUANTITY
(auto-fill)]],"")</f>
        <v/>
      </c>
    </row>
    <row r="1147" spans="2:35">
      <c r="B1147" s="110" t="str">
        <f>IF(AND(Stock[[#This Row],[BUYING QUANTITY]]&gt;0,Stock[[#This Row],[REMAINING QUANTITY
(auto-fill)]]=0),"SOLD OUT",
IF(AND(Stock[[#This Row],[BUYING QUANTITY]]&gt;0,Stock[[#This Row],[REMAINING QUANTITY
(auto-fill)]]&gt;0),"HOLDING",""))</f>
        <v/>
      </c>
      <c r="C1147" s="113">
        <f t="shared" si="17"/>
        <v>1134</v>
      </c>
      <c r="D1147" s="79"/>
      <c r="E1147" s="80"/>
      <c r="F1147" s="162"/>
      <c r="G1147" s="85"/>
      <c r="H1147" s="86"/>
      <c r="I1147" s="164"/>
      <c r="J1147" s="115" t="str">
        <f>IF(Stock[[#This Row],[BUYING QUANTITY]]&gt;0,Stock[[#This Row],[BUYING PRICE]]*Stock[[#This Row],[BUYING QUANTITY]]*Stock[[#This Row],[% BUYING FEE]],"")</f>
        <v/>
      </c>
      <c r="K1147" s="89"/>
      <c r="L1147" s="90"/>
      <c r="M1147" s="117" t="str">
        <f>IF(Stock[[#This Row],[BUYING QUANTITY]]&gt;0,Stock[[#This Row],[BUYING PRICE]]*(1+Stock[[#This Row],[% THRESHOLD (RETURN)_1]]),"")</f>
        <v/>
      </c>
      <c r="N1147" s="91"/>
      <c r="O1147" s="117" t="str">
        <f>IF(Stock[[#This Row],[BUYING QUANTITY]]&gt;0,Stock[[#This Row],[BUYING PRICE]]*(1+Stock[[#This Row],[% THRESHOLD (RETURN)_2]]),"")</f>
        <v/>
      </c>
      <c r="P1147" s="91"/>
      <c r="Q1147" s="117" t="str">
        <f>IF(Stock[[#This Row],[BUYING QUANTITY]]&gt;0,Stock[[#This Row],[BUYING PRICE]]*(1+Stock[[#This Row],[% THRESHOLD (LOSS)]]),"")</f>
        <v/>
      </c>
      <c r="R1147" s="105"/>
      <c r="S1147" s="118" t="str">
        <f>IF(Stock[[#This Row],[CASH DIVIDEND]]&gt;0,Stock[[#This Row],[CASH DIVIDEND]]/(Stock[[#This Row],[BUYING PRICE]]*Stock[[#This Row],[BUYING QUANTITY]]),"")</f>
        <v/>
      </c>
      <c r="T1147" s="105"/>
      <c r="U1147" s="79"/>
      <c r="V1147" s="97"/>
      <c r="W1147" s="98"/>
      <c r="X1147" s="168"/>
      <c r="Y1147" s="126" t="str">
        <f>IF(Stock[[#This Row],[SELLING QUANTITY]]&gt;0,Stock[[#This Row],[SELLING PRICE]]*Stock[[#This Row],[SELLING QUANTITY]]*Stock[[#This Row],[% SELLING FEE]]+Stock[[#This Row],[SELLING PRICE]]*Stock[[#This Row],[SELLING QUANTITY]]*$D$12,"")</f>
        <v/>
      </c>
      <c r="Z1147" s="121">
        <f>Stock[[#This Row],[BUYING QUANTITY]]+Stock[[#This Row],[STOCK DIVIDEND]]-Stock[[#This Row],[SELLING QUANTITY]]</f>
        <v>0</v>
      </c>
      <c r="AA11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7" s="121">
        <f ca="1">IF(Stock[[#This Row],[SELLING DATE]]&gt;0,Stock[[#This Row],[SELLING DATE]]-Stock[[#This Row],[BUY DATE]]+1,IF(Stock[[#This Row],[BUY DATE]]=0,0,TODAY()-Stock[[#This Row],[BUY DATE]]+1))</f>
        <v>0</v>
      </c>
      <c r="AC1147" s="122" t="str">
        <f>IFERROR(Stock[[#This Row],[CASH DIVIDEND]]+Stock[[#This Row],[RETURN/(LOSS) FROM TRADING
(auto-fill)]],"")</f>
        <v/>
      </c>
      <c r="AD11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7" s="146" t="str">
        <f ca="1">IFERROR(IF(Stock[[#This Row],[HOLDING DAYS
(auto-fill)]]&lt;365,Stock[[#This Row],[% TOTAL RETURN/(LOSS)
(auto-fill)]]*365/Stock[[#This Row],[HOLDING DAYS
(auto-fill)]],POWER((1+Stock[[#This Row],[% TOTAL RETURN/(LOSS)
(auto-fill)]]),1/(Stock[[#This Row],[HOLDING DAYS
(auto-fill)]]/365))-1),"")</f>
        <v/>
      </c>
      <c r="AF1147" s="81"/>
      <c r="AG1147" s="149" t="str">
        <f>IF(Stock[[#This Row],[STATUS
(auto-fill)]]="HOLDING",Stock[[#This Row],[MARKET PRICE]]-Stock[[#This Row],[BUYING PRICE]],"")</f>
        <v/>
      </c>
      <c r="AH1147" s="143" t="str">
        <f>IFERROR(Stock[[#This Row],[CHANGE
(auto-fill)]]/Stock[[#This Row],[BUYING PRICE]],"")</f>
        <v/>
      </c>
      <c r="AI1147" s="130" t="str">
        <f>IF(Stock[[#This Row],[MARKET PRICE]]&gt;0,Stock[[#This Row],[MARKET PRICE]]*Stock[[#This Row],[REMAINING QUANTITY
(auto-fill)]],"")</f>
        <v/>
      </c>
    </row>
    <row r="1148" spans="2:35">
      <c r="B1148" s="110" t="str">
        <f>IF(AND(Stock[[#This Row],[BUYING QUANTITY]]&gt;0,Stock[[#This Row],[REMAINING QUANTITY
(auto-fill)]]=0),"SOLD OUT",
IF(AND(Stock[[#This Row],[BUYING QUANTITY]]&gt;0,Stock[[#This Row],[REMAINING QUANTITY
(auto-fill)]]&gt;0),"HOLDING",""))</f>
        <v/>
      </c>
      <c r="C1148" s="113">
        <f t="shared" si="17"/>
        <v>1135</v>
      </c>
      <c r="D1148" s="79"/>
      <c r="E1148" s="80"/>
      <c r="F1148" s="162"/>
      <c r="G1148" s="85"/>
      <c r="H1148" s="86"/>
      <c r="I1148" s="164"/>
      <c r="J1148" s="115" t="str">
        <f>IF(Stock[[#This Row],[BUYING QUANTITY]]&gt;0,Stock[[#This Row],[BUYING PRICE]]*Stock[[#This Row],[BUYING QUANTITY]]*Stock[[#This Row],[% BUYING FEE]],"")</f>
        <v/>
      </c>
      <c r="K1148" s="89"/>
      <c r="L1148" s="90"/>
      <c r="M1148" s="117" t="str">
        <f>IF(Stock[[#This Row],[BUYING QUANTITY]]&gt;0,Stock[[#This Row],[BUYING PRICE]]*(1+Stock[[#This Row],[% THRESHOLD (RETURN)_1]]),"")</f>
        <v/>
      </c>
      <c r="N1148" s="91"/>
      <c r="O1148" s="117" t="str">
        <f>IF(Stock[[#This Row],[BUYING QUANTITY]]&gt;0,Stock[[#This Row],[BUYING PRICE]]*(1+Stock[[#This Row],[% THRESHOLD (RETURN)_2]]),"")</f>
        <v/>
      </c>
      <c r="P1148" s="91"/>
      <c r="Q1148" s="117" t="str">
        <f>IF(Stock[[#This Row],[BUYING QUANTITY]]&gt;0,Stock[[#This Row],[BUYING PRICE]]*(1+Stock[[#This Row],[% THRESHOLD (LOSS)]]),"")</f>
        <v/>
      </c>
      <c r="R1148" s="105"/>
      <c r="S1148" s="118" t="str">
        <f>IF(Stock[[#This Row],[CASH DIVIDEND]]&gt;0,Stock[[#This Row],[CASH DIVIDEND]]/(Stock[[#This Row],[BUYING PRICE]]*Stock[[#This Row],[BUYING QUANTITY]]),"")</f>
        <v/>
      </c>
      <c r="T1148" s="105"/>
      <c r="U1148" s="79"/>
      <c r="V1148" s="97"/>
      <c r="W1148" s="98"/>
      <c r="X1148" s="168"/>
      <c r="Y1148" s="126" t="str">
        <f>IF(Stock[[#This Row],[SELLING QUANTITY]]&gt;0,Stock[[#This Row],[SELLING PRICE]]*Stock[[#This Row],[SELLING QUANTITY]]*Stock[[#This Row],[% SELLING FEE]]+Stock[[#This Row],[SELLING PRICE]]*Stock[[#This Row],[SELLING QUANTITY]]*$D$12,"")</f>
        <v/>
      </c>
      <c r="Z1148" s="121">
        <f>Stock[[#This Row],[BUYING QUANTITY]]+Stock[[#This Row],[STOCK DIVIDEND]]-Stock[[#This Row],[SELLING QUANTITY]]</f>
        <v>0</v>
      </c>
      <c r="AA11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8" s="121">
        <f ca="1">IF(Stock[[#This Row],[SELLING DATE]]&gt;0,Stock[[#This Row],[SELLING DATE]]-Stock[[#This Row],[BUY DATE]]+1,IF(Stock[[#This Row],[BUY DATE]]=0,0,TODAY()-Stock[[#This Row],[BUY DATE]]+1))</f>
        <v>0</v>
      </c>
      <c r="AC1148" s="122" t="str">
        <f>IFERROR(Stock[[#This Row],[CASH DIVIDEND]]+Stock[[#This Row],[RETURN/(LOSS) FROM TRADING
(auto-fill)]],"")</f>
        <v/>
      </c>
      <c r="AD11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8" s="146" t="str">
        <f ca="1">IFERROR(IF(Stock[[#This Row],[HOLDING DAYS
(auto-fill)]]&lt;365,Stock[[#This Row],[% TOTAL RETURN/(LOSS)
(auto-fill)]]*365/Stock[[#This Row],[HOLDING DAYS
(auto-fill)]],POWER((1+Stock[[#This Row],[% TOTAL RETURN/(LOSS)
(auto-fill)]]),1/(Stock[[#This Row],[HOLDING DAYS
(auto-fill)]]/365))-1),"")</f>
        <v/>
      </c>
      <c r="AF1148" s="81"/>
      <c r="AG1148" s="149" t="str">
        <f>IF(Stock[[#This Row],[STATUS
(auto-fill)]]="HOLDING",Stock[[#This Row],[MARKET PRICE]]-Stock[[#This Row],[BUYING PRICE]],"")</f>
        <v/>
      </c>
      <c r="AH1148" s="143" t="str">
        <f>IFERROR(Stock[[#This Row],[CHANGE
(auto-fill)]]/Stock[[#This Row],[BUYING PRICE]],"")</f>
        <v/>
      </c>
      <c r="AI1148" s="130" t="str">
        <f>IF(Stock[[#This Row],[MARKET PRICE]]&gt;0,Stock[[#This Row],[MARKET PRICE]]*Stock[[#This Row],[REMAINING QUANTITY
(auto-fill)]],"")</f>
        <v/>
      </c>
    </row>
    <row r="1149" spans="2:35">
      <c r="B1149" s="110" t="str">
        <f>IF(AND(Stock[[#This Row],[BUYING QUANTITY]]&gt;0,Stock[[#This Row],[REMAINING QUANTITY
(auto-fill)]]=0),"SOLD OUT",
IF(AND(Stock[[#This Row],[BUYING QUANTITY]]&gt;0,Stock[[#This Row],[REMAINING QUANTITY
(auto-fill)]]&gt;0),"HOLDING",""))</f>
        <v/>
      </c>
      <c r="C1149" s="113">
        <f t="shared" si="17"/>
        <v>1136</v>
      </c>
      <c r="D1149" s="79"/>
      <c r="E1149" s="80"/>
      <c r="F1149" s="162"/>
      <c r="G1149" s="85"/>
      <c r="H1149" s="86"/>
      <c r="I1149" s="164"/>
      <c r="J1149" s="115" t="str">
        <f>IF(Stock[[#This Row],[BUYING QUANTITY]]&gt;0,Stock[[#This Row],[BUYING PRICE]]*Stock[[#This Row],[BUYING QUANTITY]]*Stock[[#This Row],[% BUYING FEE]],"")</f>
        <v/>
      </c>
      <c r="K1149" s="89"/>
      <c r="L1149" s="90"/>
      <c r="M1149" s="117" t="str">
        <f>IF(Stock[[#This Row],[BUYING QUANTITY]]&gt;0,Stock[[#This Row],[BUYING PRICE]]*(1+Stock[[#This Row],[% THRESHOLD (RETURN)_1]]),"")</f>
        <v/>
      </c>
      <c r="N1149" s="91"/>
      <c r="O1149" s="117" t="str">
        <f>IF(Stock[[#This Row],[BUYING QUANTITY]]&gt;0,Stock[[#This Row],[BUYING PRICE]]*(1+Stock[[#This Row],[% THRESHOLD (RETURN)_2]]),"")</f>
        <v/>
      </c>
      <c r="P1149" s="91"/>
      <c r="Q1149" s="117" t="str">
        <f>IF(Stock[[#This Row],[BUYING QUANTITY]]&gt;0,Stock[[#This Row],[BUYING PRICE]]*(1+Stock[[#This Row],[% THRESHOLD (LOSS)]]),"")</f>
        <v/>
      </c>
      <c r="R1149" s="105"/>
      <c r="S1149" s="118" t="str">
        <f>IF(Stock[[#This Row],[CASH DIVIDEND]]&gt;0,Stock[[#This Row],[CASH DIVIDEND]]/(Stock[[#This Row],[BUYING PRICE]]*Stock[[#This Row],[BUYING QUANTITY]]),"")</f>
        <v/>
      </c>
      <c r="T1149" s="105"/>
      <c r="U1149" s="79"/>
      <c r="V1149" s="97"/>
      <c r="W1149" s="98"/>
      <c r="X1149" s="168"/>
      <c r="Y1149" s="126" t="str">
        <f>IF(Stock[[#This Row],[SELLING QUANTITY]]&gt;0,Stock[[#This Row],[SELLING PRICE]]*Stock[[#This Row],[SELLING QUANTITY]]*Stock[[#This Row],[% SELLING FEE]]+Stock[[#This Row],[SELLING PRICE]]*Stock[[#This Row],[SELLING QUANTITY]]*$D$12,"")</f>
        <v/>
      </c>
      <c r="Z1149" s="121">
        <f>Stock[[#This Row],[BUYING QUANTITY]]+Stock[[#This Row],[STOCK DIVIDEND]]-Stock[[#This Row],[SELLING QUANTITY]]</f>
        <v>0</v>
      </c>
      <c r="AA11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49" s="121">
        <f ca="1">IF(Stock[[#This Row],[SELLING DATE]]&gt;0,Stock[[#This Row],[SELLING DATE]]-Stock[[#This Row],[BUY DATE]]+1,IF(Stock[[#This Row],[BUY DATE]]=0,0,TODAY()-Stock[[#This Row],[BUY DATE]]+1))</f>
        <v>0</v>
      </c>
      <c r="AC1149" s="122" t="str">
        <f>IFERROR(Stock[[#This Row],[CASH DIVIDEND]]+Stock[[#This Row],[RETURN/(LOSS) FROM TRADING
(auto-fill)]],"")</f>
        <v/>
      </c>
      <c r="AD11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49" s="146" t="str">
        <f ca="1">IFERROR(IF(Stock[[#This Row],[HOLDING DAYS
(auto-fill)]]&lt;365,Stock[[#This Row],[% TOTAL RETURN/(LOSS)
(auto-fill)]]*365/Stock[[#This Row],[HOLDING DAYS
(auto-fill)]],POWER((1+Stock[[#This Row],[% TOTAL RETURN/(LOSS)
(auto-fill)]]),1/(Stock[[#This Row],[HOLDING DAYS
(auto-fill)]]/365))-1),"")</f>
        <v/>
      </c>
      <c r="AF1149" s="81"/>
      <c r="AG1149" s="149" t="str">
        <f>IF(Stock[[#This Row],[STATUS
(auto-fill)]]="HOLDING",Stock[[#This Row],[MARKET PRICE]]-Stock[[#This Row],[BUYING PRICE]],"")</f>
        <v/>
      </c>
      <c r="AH1149" s="143" t="str">
        <f>IFERROR(Stock[[#This Row],[CHANGE
(auto-fill)]]/Stock[[#This Row],[BUYING PRICE]],"")</f>
        <v/>
      </c>
      <c r="AI1149" s="130" t="str">
        <f>IF(Stock[[#This Row],[MARKET PRICE]]&gt;0,Stock[[#This Row],[MARKET PRICE]]*Stock[[#This Row],[REMAINING QUANTITY
(auto-fill)]],"")</f>
        <v/>
      </c>
    </row>
    <row r="1150" spans="2:35">
      <c r="B1150" s="110" t="str">
        <f>IF(AND(Stock[[#This Row],[BUYING QUANTITY]]&gt;0,Stock[[#This Row],[REMAINING QUANTITY
(auto-fill)]]=0),"SOLD OUT",
IF(AND(Stock[[#This Row],[BUYING QUANTITY]]&gt;0,Stock[[#This Row],[REMAINING QUANTITY
(auto-fill)]]&gt;0),"HOLDING",""))</f>
        <v/>
      </c>
      <c r="C1150" s="113">
        <f t="shared" si="17"/>
        <v>1137</v>
      </c>
      <c r="D1150" s="79"/>
      <c r="E1150" s="80"/>
      <c r="F1150" s="162"/>
      <c r="G1150" s="85"/>
      <c r="H1150" s="86"/>
      <c r="I1150" s="164"/>
      <c r="J1150" s="115" t="str">
        <f>IF(Stock[[#This Row],[BUYING QUANTITY]]&gt;0,Stock[[#This Row],[BUYING PRICE]]*Stock[[#This Row],[BUYING QUANTITY]]*Stock[[#This Row],[% BUYING FEE]],"")</f>
        <v/>
      </c>
      <c r="K1150" s="89"/>
      <c r="L1150" s="90"/>
      <c r="M1150" s="117" t="str">
        <f>IF(Stock[[#This Row],[BUYING QUANTITY]]&gt;0,Stock[[#This Row],[BUYING PRICE]]*(1+Stock[[#This Row],[% THRESHOLD (RETURN)_1]]),"")</f>
        <v/>
      </c>
      <c r="N1150" s="91"/>
      <c r="O1150" s="117" t="str">
        <f>IF(Stock[[#This Row],[BUYING QUANTITY]]&gt;0,Stock[[#This Row],[BUYING PRICE]]*(1+Stock[[#This Row],[% THRESHOLD (RETURN)_2]]),"")</f>
        <v/>
      </c>
      <c r="P1150" s="91"/>
      <c r="Q1150" s="117" t="str">
        <f>IF(Stock[[#This Row],[BUYING QUANTITY]]&gt;0,Stock[[#This Row],[BUYING PRICE]]*(1+Stock[[#This Row],[% THRESHOLD (LOSS)]]),"")</f>
        <v/>
      </c>
      <c r="R1150" s="105"/>
      <c r="S1150" s="118" t="str">
        <f>IF(Stock[[#This Row],[CASH DIVIDEND]]&gt;0,Stock[[#This Row],[CASH DIVIDEND]]/(Stock[[#This Row],[BUYING PRICE]]*Stock[[#This Row],[BUYING QUANTITY]]),"")</f>
        <v/>
      </c>
      <c r="T1150" s="105"/>
      <c r="U1150" s="79"/>
      <c r="V1150" s="97"/>
      <c r="W1150" s="98"/>
      <c r="X1150" s="168"/>
      <c r="Y1150" s="126" t="str">
        <f>IF(Stock[[#This Row],[SELLING QUANTITY]]&gt;0,Stock[[#This Row],[SELLING PRICE]]*Stock[[#This Row],[SELLING QUANTITY]]*Stock[[#This Row],[% SELLING FEE]]+Stock[[#This Row],[SELLING PRICE]]*Stock[[#This Row],[SELLING QUANTITY]]*$D$12,"")</f>
        <v/>
      </c>
      <c r="Z1150" s="121">
        <f>Stock[[#This Row],[BUYING QUANTITY]]+Stock[[#This Row],[STOCK DIVIDEND]]-Stock[[#This Row],[SELLING QUANTITY]]</f>
        <v>0</v>
      </c>
      <c r="AA11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0" s="121">
        <f ca="1">IF(Stock[[#This Row],[SELLING DATE]]&gt;0,Stock[[#This Row],[SELLING DATE]]-Stock[[#This Row],[BUY DATE]]+1,IF(Stock[[#This Row],[BUY DATE]]=0,0,TODAY()-Stock[[#This Row],[BUY DATE]]+1))</f>
        <v>0</v>
      </c>
      <c r="AC1150" s="122" t="str">
        <f>IFERROR(Stock[[#This Row],[CASH DIVIDEND]]+Stock[[#This Row],[RETURN/(LOSS) FROM TRADING
(auto-fill)]],"")</f>
        <v/>
      </c>
      <c r="AD11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0" s="146" t="str">
        <f ca="1">IFERROR(IF(Stock[[#This Row],[HOLDING DAYS
(auto-fill)]]&lt;365,Stock[[#This Row],[% TOTAL RETURN/(LOSS)
(auto-fill)]]*365/Stock[[#This Row],[HOLDING DAYS
(auto-fill)]],POWER((1+Stock[[#This Row],[% TOTAL RETURN/(LOSS)
(auto-fill)]]),1/(Stock[[#This Row],[HOLDING DAYS
(auto-fill)]]/365))-1),"")</f>
        <v/>
      </c>
      <c r="AF1150" s="81"/>
      <c r="AG1150" s="149" t="str">
        <f>IF(Stock[[#This Row],[STATUS
(auto-fill)]]="HOLDING",Stock[[#This Row],[MARKET PRICE]]-Stock[[#This Row],[BUYING PRICE]],"")</f>
        <v/>
      </c>
      <c r="AH1150" s="143" t="str">
        <f>IFERROR(Stock[[#This Row],[CHANGE
(auto-fill)]]/Stock[[#This Row],[BUYING PRICE]],"")</f>
        <v/>
      </c>
      <c r="AI1150" s="130" t="str">
        <f>IF(Stock[[#This Row],[MARKET PRICE]]&gt;0,Stock[[#This Row],[MARKET PRICE]]*Stock[[#This Row],[REMAINING QUANTITY
(auto-fill)]],"")</f>
        <v/>
      </c>
    </row>
    <row r="1151" spans="2:35">
      <c r="B1151" s="110" t="str">
        <f>IF(AND(Stock[[#This Row],[BUYING QUANTITY]]&gt;0,Stock[[#This Row],[REMAINING QUANTITY
(auto-fill)]]=0),"SOLD OUT",
IF(AND(Stock[[#This Row],[BUYING QUANTITY]]&gt;0,Stock[[#This Row],[REMAINING QUANTITY
(auto-fill)]]&gt;0),"HOLDING",""))</f>
        <v/>
      </c>
      <c r="C1151" s="113">
        <f t="shared" si="17"/>
        <v>1138</v>
      </c>
      <c r="D1151" s="79"/>
      <c r="E1151" s="80"/>
      <c r="F1151" s="162"/>
      <c r="G1151" s="85"/>
      <c r="H1151" s="86"/>
      <c r="I1151" s="164"/>
      <c r="J1151" s="115" t="str">
        <f>IF(Stock[[#This Row],[BUYING QUANTITY]]&gt;0,Stock[[#This Row],[BUYING PRICE]]*Stock[[#This Row],[BUYING QUANTITY]]*Stock[[#This Row],[% BUYING FEE]],"")</f>
        <v/>
      </c>
      <c r="K1151" s="89"/>
      <c r="L1151" s="90"/>
      <c r="M1151" s="117" t="str">
        <f>IF(Stock[[#This Row],[BUYING QUANTITY]]&gt;0,Stock[[#This Row],[BUYING PRICE]]*(1+Stock[[#This Row],[% THRESHOLD (RETURN)_1]]),"")</f>
        <v/>
      </c>
      <c r="N1151" s="91"/>
      <c r="O1151" s="117" t="str">
        <f>IF(Stock[[#This Row],[BUYING QUANTITY]]&gt;0,Stock[[#This Row],[BUYING PRICE]]*(1+Stock[[#This Row],[% THRESHOLD (RETURN)_2]]),"")</f>
        <v/>
      </c>
      <c r="P1151" s="91"/>
      <c r="Q1151" s="117" t="str">
        <f>IF(Stock[[#This Row],[BUYING QUANTITY]]&gt;0,Stock[[#This Row],[BUYING PRICE]]*(1+Stock[[#This Row],[% THRESHOLD (LOSS)]]),"")</f>
        <v/>
      </c>
      <c r="R1151" s="105"/>
      <c r="S1151" s="118" t="str">
        <f>IF(Stock[[#This Row],[CASH DIVIDEND]]&gt;0,Stock[[#This Row],[CASH DIVIDEND]]/(Stock[[#This Row],[BUYING PRICE]]*Stock[[#This Row],[BUYING QUANTITY]]),"")</f>
        <v/>
      </c>
      <c r="T1151" s="105"/>
      <c r="U1151" s="79"/>
      <c r="V1151" s="97"/>
      <c r="W1151" s="98"/>
      <c r="X1151" s="168"/>
      <c r="Y1151" s="126" t="str">
        <f>IF(Stock[[#This Row],[SELLING QUANTITY]]&gt;0,Stock[[#This Row],[SELLING PRICE]]*Stock[[#This Row],[SELLING QUANTITY]]*Stock[[#This Row],[% SELLING FEE]]+Stock[[#This Row],[SELLING PRICE]]*Stock[[#This Row],[SELLING QUANTITY]]*$D$12,"")</f>
        <v/>
      </c>
      <c r="Z1151" s="121">
        <f>Stock[[#This Row],[BUYING QUANTITY]]+Stock[[#This Row],[STOCK DIVIDEND]]-Stock[[#This Row],[SELLING QUANTITY]]</f>
        <v>0</v>
      </c>
      <c r="AA11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1" s="121">
        <f ca="1">IF(Stock[[#This Row],[SELLING DATE]]&gt;0,Stock[[#This Row],[SELLING DATE]]-Stock[[#This Row],[BUY DATE]]+1,IF(Stock[[#This Row],[BUY DATE]]=0,0,TODAY()-Stock[[#This Row],[BUY DATE]]+1))</f>
        <v>0</v>
      </c>
      <c r="AC1151" s="122" t="str">
        <f>IFERROR(Stock[[#This Row],[CASH DIVIDEND]]+Stock[[#This Row],[RETURN/(LOSS) FROM TRADING
(auto-fill)]],"")</f>
        <v/>
      </c>
      <c r="AD11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1" s="146" t="str">
        <f ca="1">IFERROR(IF(Stock[[#This Row],[HOLDING DAYS
(auto-fill)]]&lt;365,Stock[[#This Row],[% TOTAL RETURN/(LOSS)
(auto-fill)]]*365/Stock[[#This Row],[HOLDING DAYS
(auto-fill)]],POWER((1+Stock[[#This Row],[% TOTAL RETURN/(LOSS)
(auto-fill)]]),1/(Stock[[#This Row],[HOLDING DAYS
(auto-fill)]]/365))-1),"")</f>
        <v/>
      </c>
      <c r="AF1151" s="81"/>
      <c r="AG1151" s="149" t="str">
        <f>IF(Stock[[#This Row],[STATUS
(auto-fill)]]="HOLDING",Stock[[#This Row],[MARKET PRICE]]-Stock[[#This Row],[BUYING PRICE]],"")</f>
        <v/>
      </c>
      <c r="AH1151" s="143" t="str">
        <f>IFERROR(Stock[[#This Row],[CHANGE
(auto-fill)]]/Stock[[#This Row],[BUYING PRICE]],"")</f>
        <v/>
      </c>
      <c r="AI1151" s="130" t="str">
        <f>IF(Stock[[#This Row],[MARKET PRICE]]&gt;0,Stock[[#This Row],[MARKET PRICE]]*Stock[[#This Row],[REMAINING QUANTITY
(auto-fill)]],"")</f>
        <v/>
      </c>
    </row>
    <row r="1152" spans="2:35">
      <c r="B1152" s="110" t="str">
        <f>IF(AND(Stock[[#This Row],[BUYING QUANTITY]]&gt;0,Stock[[#This Row],[REMAINING QUANTITY
(auto-fill)]]=0),"SOLD OUT",
IF(AND(Stock[[#This Row],[BUYING QUANTITY]]&gt;0,Stock[[#This Row],[REMAINING QUANTITY
(auto-fill)]]&gt;0),"HOLDING",""))</f>
        <v/>
      </c>
      <c r="C1152" s="113">
        <f t="shared" si="17"/>
        <v>1139</v>
      </c>
      <c r="D1152" s="79"/>
      <c r="E1152" s="80"/>
      <c r="F1152" s="162"/>
      <c r="G1152" s="85"/>
      <c r="H1152" s="86"/>
      <c r="I1152" s="164"/>
      <c r="J1152" s="115" t="str">
        <f>IF(Stock[[#This Row],[BUYING QUANTITY]]&gt;0,Stock[[#This Row],[BUYING PRICE]]*Stock[[#This Row],[BUYING QUANTITY]]*Stock[[#This Row],[% BUYING FEE]],"")</f>
        <v/>
      </c>
      <c r="K1152" s="89"/>
      <c r="L1152" s="90"/>
      <c r="M1152" s="117" t="str">
        <f>IF(Stock[[#This Row],[BUYING QUANTITY]]&gt;0,Stock[[#This Row],[BUYING PRICE]]*(1+Stock[[#This Row],[% THRESHOLD (RETURN)_1]]),"")</f>
        <v/>
      </c>
      <c r="N1152" s="91"/>
      <c r="O1152" s="117" t="str">
        <f>IF(Stock[[#This Row],[BUYING QUANTITY]]&gt;0,Stock[[#This Row],[BUYING PRICE]]*(1+Stock[[#This Row],[% THRESHOLD (RETURN)_2]]),"")</f>
        <v/>
      </c>
      <c r="P1152" s="91"/>
      <c r="Q1152" s="117" t="str">
        <f>IF(Stock[[#This Row],[BUYING QUANTITY]]&gt;0,Stock[[#This Row],[BUYING PRICE]]*(1+Stock[[#This Row],[% THRESHOLD (LOSS)]]),"")</f>
        <v/>
      </c>
      <c r="R1152" s="105"/>
      <c r="S1152" s="118" t="str">
        <f>IF(Stock[[#This Row],[CASH DIVIDEND]]&gt;0,Stock[[#This Row],[CASH DIVIDEND]]/(Stock[[#This Row],[BUYING PRICE]]*Stock[[#This Row],[BUYING QUANTITY]]),"")</f>
        <v/>
      </c>
      <c r="T1152" s="105"/>
      <c r="U1152" s="79"/>
      <c r="V1152" s="97"/>
      <c r="W1152" s="98"/>
      <c r="X1152" s="168"/>
      <c r="Y1152" s="126" t="str">
        <f>IF(Stock[[#This Row],[SELLING QUANTITY]]&gt;0,Stock[[#This Row],[SELLING PRICE]]*Stock[[#This Row],[SELLING QUANTITY]]*Stock[[#This Row],[% SELLING FEE]]+Stock[[#This Row],[SELLING PRICE]]*Stock[[#This Row],[SELLING QUANTITY]]*$D$12,"")</f>
        <v/>
      </c>
      <c r="Z1152" s="121">
        <f>Stock[[#This Row],[BUYING QUANTITY]]+Stock[[#This Row],[STOCK DIVIDEND]]-Stock[[#This Row],[SELLING QUANTITY]]</f>
        <v>0</v>
      </c>
      <c r="AA11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2" s="121">
        <f ca="1">IF(Stock[[#This Row],[SELLING DATE]]&gt;0,Stock[[#This Row],[SELLING DATE]]-Stock[[#This Row],[BUY DATE]]+1,IF(Stock[[#This Row],[BUY DATE]]=0,0,TODAY()-Stock[[#This Row],[BUY DATE]]+1))</f>
        <v>0</v>
      </c>
      <c r="AC1152" s="122" t="str">
        <f>IFERROR(Stock[[#This Row],[CASH DIVIDEND]]+Stock[[#This Row],[RETURN/(LOSS) FROM TRADING
(auto-fill)]],"")</f>
        <v/>
      </c>
      <c r="AD11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2" s="146" t="str">
        <f ca="1">IFERROR(IF(Stock[[#This Row],[HOLDING DAYS
(auto-fill)]]&lt;365,Stock[[#This Row],[% TOTAL RETURN/(LOSS)
(auto-fill)]]*365/Stock[[#This Row],[HOLDING DAYS
(auto-fill)]],POWER((1+Stock[[#This Row],[% TOTAL RETURN/(LOSS)
(auto-fill)]]),1/(Stock[[#This Row],[HOLDING DAYS
(auto-fill)]]/365))-1),"")</f>
        <v/>
      </c>
      <c r="AF1152" s="81"/>
      <c r="AG1152" s="149" t="str">
        <f>IF(Stock[[#This Row],[STATUS
(auto-fill)]]="HOLDING",Stock[[#This Row],[MARKET PRICE]]-Stock[[#This Row],[BUYING PRICE]],"")</f>
        <v/>
      </c>
      <c r="AH1152" s="143" t="str">
        <f>IFERROR(Stock[[#This Row],[CHANGE
(auto-fill)]]/Stock[[#This Row],[BUYING PRICE]],"")</f>
        <v/>
      </c>
      <c r="AI1152" s="130" t="str">
        <f>IF(Stock[[#This Row],[MARKET PRICE]]&gt;0,Stock[[#This Row],[MARKET PRICE]]*Stock[[#This Row],[REMAINING QUANTITY
(auto-fill)]],"")</f>
        <v/>
      </c>
    </row>
    <row r="1153" spans="2:35">
      <c r="B1153" s="110" t="str">
        <f>IF(AND(Stock[[#This Row],[BUYING QUANTITY]]&gt;0,Stock[[#This Row],[REMAINING QUANTITY
(auto-fill)]]=0),"SOLD OUT",
IF(AND(Stock[[#This Row],[BUYING QUANTITY]]&gt;0,Stock[[#This Row],[REMAINING QUANTITY
(auto-fill)]]&gt;0),"HOLDING",""))</f>
        <v/>
      </c>
      <c r="C1153" s="113">
        <f t="shared" si="17"/>
        <v>1140</v>
      </c>
      <c r="D1153" s="79"/>
      <c r="E1153" s="80"/>
      <c r="F1153" s="162"/>
      <c r="G1153" s="85"/>
      <c r="H1153" s="86"/>
      <c r="I1153" s="164"/>
      <c r="J1153" s="115" t="str">
        <f>IF(Stock[[#This Row],[BUYING QUANTITY]]&gt;0,Stock[[#This Row],[BUYING PRICE]]*Stock[[#This Row],[BUYING QUANTITY]]*Stock[[#This Row],[% BUYING FEE]],"")</f>
        <v/>
      </c>
      <c r="K1153" s="89"/>
      <c r="L1153" s="90"/>
      <c r="M1153" s="117" t="str">
        <f>IF(Stock[[#This Row],[BUYING QUANTITY]]&gt;0,Stock[[#This Row],[BUYING PRICE]]*(1+Stock[[#This Row],[% THRESHOLD (RETURN)_1]]),"")</f>
        <v/>
      </c>
      <c r="N1153" s="91"/>
      <c r="O1153" s="117" t="str">
        <f>IF(Stock[[#This Row],[BUYING QUANTITY]]&gt;0,Stock[[#This Row],[BUYING PRICE]]*(1+Stock[[#This Row],[% THRESHOLD (RETURN)_2]]),"")</f>
        <v/>
      </c>
      <c r="P1153" s="91"/>
      <c r="Q1153" s="117" t="str">
        <f>IF(Stock[[#This Row],[BUYING QUANTITY]]&gt;0,Stock[[#This Row],[BUYING PRICE]]*(1+Stock[[#This Row],[% THRESHOLD (LOSS)]]),"")</f>
        <v/>
      </c>
      <c r="R1153" s="105"/>
      <c r="S1153" s="118" t="str">
        <f>IF(Stock[[#This Row],[CASH DIVIDEND]]&gt;0,Stock[[#This Row],[CASH DIVIDEND]]/(Stock[[#This Row],[BUYING PRICE]]*Stock[[#This Row],[BUYING QUANTITY]]),"")</f>
        <v/>
      </c>
      <c r="T1153" s="105"/>
      <c r="U1153" s="79"/>
      <c r="V1153" s="97"/>
      <c r="W1153" s="98"/>
      <c r="X1153" s="168"/>
      <c r="Y1153" s="126" t="str">
        <f>IF(Stock[[#This Row],[SELLING QUANTITY]]&gt;0,Stock[[#This Row],[SELLING PRICE]]*Stock[[#This Row],[SELLING QUANTITY]]*Stock[[#This Row],[% SELLING FEE]]+Stock[[#This Row],[SELLING PRICE]]*Stock[[#This Row],[SELLING QUANTITY]]*$D$12,"")</f>
        <v/>
      </c>
      <c r="Z1153" s="121">
        <f>Stock[[#This Row],[BUYING QUANTITY]]+Stock[[#This Row],[STOCK DIVIDEND]]-Stock[[#This Row],[SELLING QUANTITY]]</f>
        <v>0</v>
      </c>
      <c r="AA11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3" s="121">
        <f ca="1">IF(Stock[[#This Row],[SELLING DATE]]&gt;0,Stock[[#This Row],[SELLING DATE]]-Stock[[#This Row],[BUY DATE]]+1,IF(Stock[[#This Row],[BUY DATE]]=0,0,TODAY()-Stock[[#This Row],[BUY DATE]]+1))</f>
        <v>0</v>
      </c>
      <c r="AC1153" s="122" t="str">
        <f>IFERROR(Stock[[#This Row],[CASH DIVIDEND]]+Stock[[#This Row],[RETURN/(LOSS) FROM TRADING
(auto-fill)]],"")</f>
        <v/>
      </c>
      <c r="AD11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3" s="146" t="str">
        <f ca="1">IFERROR(IF(Stock[[#This Row],[HOLDING DAYS
(auto-fill)]]&lt;365,Stock[[#This Row],[% TOTAL RETURN/(LOSS)
(auto-fill)]]*365/Stock[[#This Row],[HOLDING DAYS
(auto-fill)]],POWER((1+Stock[[#This Row],[% TOTAL RETURN/(LOSS)
(auto-fill)]]),1/(Stock[[#This Row],[HOLDING DAYS
(auto-fill)]]/365))-1),"")</f>
        <v/>
      </c>
      <c r="AF1153" s="81"/>
      <c r="AG1153" s="149" t="str">
        <f>IF(Stock[[#This Row],[STATUS
(auto-fill)]]="HOLDING",Stock[[#This Row],[MARKET PRICE]]-Stock[[#This Row],[BUYING PRICE]],"")</f>
        <v/>
      </c>
      <c r="AH1153" s="143" t="str">
        <f>IFERROR(Stock[[#This Row],[CHANGE
(auto-fill)]]/Stock[[#This Row],[BUYING PRICE]],"")</f>
        <v/>
      </c>
      <c r="AI1153" s="130" t="str">
        <f>IF(Stock[[#This Row],[MARKET PRICE]]&gt;0,Stock[[#This Row],[MARKET PRICE]]*Stock[[#This Row],[REMAINING QUANTITY
(auto-fill)]],"")</f>
        <v/>
      </c>
    </row>
    <row r="1154" spans="2:35">
      <c r="B1154" s="110" t="str">
        <f>IF(AND(Stock[[#This Row],[BUYING QUANTITY]]&gt;0,Stock[[#This Row],[REMAINING QUANTITY
(auto-fill)]]=0),"SOLD OUT",
IF(AND(Stock[[#This Row],[BUYING QUANTITY]]&gt;0,Stock[[#This Row],[REMAINING QUANTITY
(auto-fill)]]&gt;0),"HOLDING",""))</f>
        <v/>
      </c>
      <c r="C1154" s="113">
        <f t="shared" si="17"/>
        <v>1141</v>
      </c>
      <c r="D1154" s="79"/>
      <c r="E1154" s="80"/>
      <c r="F1154" s="162"/>
      <c r="G1154" s="85"/>
      <c r="H1154" s="86"/>
      <c r="I1154" s="164"/>
      <c r="J1154" s="115" t="str">
        <f>IF(Stock[[#This Row],[BUYING QUANTITY]]&gt;0,Stock[[#This Row],[BUYING PRICE]]*Stock[[#This Row],[BUYING QUANTITY]]*Stock[[#This Row],[% BUYING FEE]],"")</f>
        <v/>
      </c>
      <c r="K1154" s="89"/>
      <c r="L1154" s="90"/>
      <c r="M1154" s="117" t="str">
        <f>IF(Stock[[#This Row],[BUYING QUANTITY]]&gt;0,Stock[[#This Row],[BUYING PRICE]]*(1+Stock[[#This Row],[% THRESHOLD (RETURN)_1]]),"")</f>
        <v/>
      </c>
      <c r="N1154" s="91"/>
      <c r="O1154" s="117" t="str">
        <f>IF(Stock[[#This Row],[BUYING QUANTITY]]&gt;0,Stock[[#This Row],[BUYING PRICE]]*(1+Stock[[#This Row],[% THRESHOLD (RETURN)_2]]),"")</f>
        <v/>
      </c>
      <c r="P1154" s="91"/>
      <c r="Q1154" s="117" t="str">
        <f>IF(Stock[[#This Row],[BUYING QUANTITY]]&gt;0,Stock[[#This Row],[BUYING PRICE]]*(1+Stock[[#This Row],[% THRESHOLD (LOSS)]]),"")</f>
        <v/>
      </c>
      <c r="R1154" s="105"/>
      <c r="S1154" s="118" t="str">
        <f>IF(Stock[[#This Row],[CASH DIVIDEND]]&gt;0,Stock[[#This Row],[CASH DIVIDEND]]/(Stock[[#This Row],[BUYING PRICE]]*Stock[[#This Row],[BUYING QUANTITY]]),"")</f>
        <v/>
      </c>
      <c r="T1154" s="105"/>
      <c r="U1154" s="79"/>
      <c r="V1154" s="97"/>
      <c r="W1154" s="98"/>
      <c r="X1154" s="168"/>
      <c r="Y1154" s="126" t="str">
        <f>IF(Stock[[#This Row],[SELLING QUANTITY]]&gt;0,Stock[[#This Row],[SELLING PRICE]]*Stock[[#This Row],[SELLING QUANTITY]]*Stock[[#This Row],[% SELLING FEE]]+Stock[[#This Row],[SELLING PRICE]]*Stock[[#This Row],[SELLING QUANTITY]]*$D$12,"")</f>
        <v/>
      </c>
      <c r="Z1154" s="121">
        <f>Stock[[#This Row],[BUYING QUANTITY]]+Stock[[#This Row],[STOCK DIVIDEND]]-Stock[[#This Row],[SELLING QUANTITY]]</f>
        <v>0</v>
      </c>
      <c r="AA11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4" s="121">
        <f ca="1">IF(Stock[[#This Row],[SELLING DATE]]&gt;0,Stock[[#This Row],[SELLING DATE]]-Stock[[#This Row],[BUY DATE]]+1,IF(Stock[[#This Row],[BUY DATE]]=0,0,TODAY()-Stock[[#This Row],[BUY DATE]]+1))</f>
        <v>0</v>
      </c>
      <c r="AC1154" s="122" t="str">
        <f>IFERROR(Stock[[#This Row],[CASH DIVIDEND]]+Stock[[#This Row],[RETURN/(LOSS) FROM TRADING
(auto-fill)]],"")</f>
        <v/>
      </c>
      <c r="AD11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4" s="146" t="str">
        <f ca="1">IFERROR(IF(Stock[[#This Row],[HOLDING DAYS
(auto-fill)]]&lt;365,Stock[[#This Row],[% TOTAL RETURN/(LOSS)
(auto-fill)]]*365/Stock[[#This Row],[HOLDING DAYS
(auto-fill)]],POWER((1+Stock[[#This Row],[% TOTAL RETURN/(LOSS)
(auto-fill)]]),1/(Stock[[#This Row],[HOLDING DAYS
(auto-fill)]]/365))-1),"")</f>
        <v/>
      </c>
      <c r="AF1154" s="81"/>
      <c r="AG1154" s="149" t="str">
        <f>IF(Stock[[#This Row],[STATUS
(auto-fill)]]="HOLDING",Stock[[#This Row],[MARKET PRICE]]-Stock[[#This Row],[BUYING PRICE]],"")</f>
        <v/>
      </c>
      <c r="AH1154" s="143" t="str">
        <f>IFERROR(Stock[[#This Row],[CHANGE
(auto-fill)]]/Stock[[#This Row],[BUYING PRICE]],"")</f>
        <v/>
      </c>
      <c r="AI1154" s="130" t="str">
        <f>IF(Stock[[#This Row],[MARKET PRICE]]&gt;0,Stock[[#This Row],[MARKET PRICE]]*Stock[[#This Row],[REMAINING QUANTITY
(auto-fill)]],"")</f>
        <v/>
      </c>
    </row>
    <row r="1155" spans="2:35">
      <c r="B1155" s="110" t="str">
        <f>IF(AND(Stock[[#This Row],[BUYING QUANTITY]]&gt;0,Stock[[#This Row],[REMAINING QUANTITY
(auto-fill)]]=0),"SOLD OUT",
IF(AND(Stock[[#This Row],[BUYING QUANTITY]]&gt;0,Stock[[#This Row],[REMAINING QUANTITY
(auto-fill)]]&gt;0),"HOLDING",""))</f>
        <v/>
      </c>
      <c r="C1155" s="113">
        <f t="shared" si="17"/>
        <v>1142</v>
      </c>
      <c r="D1155" s="79"/>
      <c r="E1155" s="80"/>
      <c r="F1155" s="162"/>
      <c r="G1155" s="85"/>
      <c r="H1155" s="86"/>
      <c r="I1155" s="164"/>
      <c r="J1155" s="115" t="str">
        <f>IF(Stock[[#This Row],[BUYING QUANTITY]]&gt;0,Stock[[#This Row],[BUYING PRICE]]*Stock[[#This Row],[BUYING QUANTITY]]*Stock[[#This Row],[% BUYING FEE]],"")</f>
        <v/>
      </c>
      <c r="K1155" s="89"/>
      <c r="L1155" s="90"/>
      <c r="M1155" s="117" t="str">
        <f>IF(Stock[[#This Row],[BUYING QUANTITY]]&gt;0,Stock[[#This Row],[BUYING PRICE]]*(1+Stock[[#This Row],[% THRESHOLD (RETURN)_1]]),"")</f>
        <v/>
      </c>
      <c r="N1155" s="91"/>
      <c r="O1155" s="117" t="str">
        <f>IF(Stock[[#This Row],[BUYING QUANTITY]]&gt;0,Stock[[#This Row],[BUYING PRICE]]*(1+Stock[[#This Row],[% THRESHOLD (RETURN)_2]]),"")</f>
        <v/>
      </c>
      <c r="P1155" s="91"/>
      <c r="Q1155" s="117" t="str">
        <f>IF(Stock[[#This Row],[BUYING QUANTITY]]&gt;0,Stock[[#This Row],[BUYING PRICE]]*(1+Stock[[#This Row],[% THRESHOLD (LOSS)]]),"")</f>
        <v/>
      </c>
      <c r="R1155" s="105"/>
      <c r="S1155" s="118" t="str">
        <f>IF(Stock[[#This Row],[CASH DIVIDEND]]&gt;0,Stock[[#This Row],[CASH DIVIDEND]]/(Stock[[#This Row],[BUYING PRICE]]*Stock[[#This Row],[BUYING QUANTITY]]),"")</f>
        <v/>
      </c>
      <c r="T1155" s="105"/>
      <c r="U1155" s="79"/>
      <c r="V1155" s="97"/>
      <c r="W1155" s="98"/>
      <c r="X1155" s="168"/>
      <c r="Y1155" s="126" t="str">
        <f>IF(Stock[[#This Row],[SELLING QUANTITY]]&gt;0,Stock[[#This Row],[SELLING PRICE]]*Stock[[#This Row],[SELLING QUANTITY]]*Stock[[#This Row],[% SELLING FEE]]+Stock[[#This Row],[SELLING PRICE]]*Stock[[#This Row],[SELLING QUANTITY]]*$D$12,"")</f>
        <v/>
      </c>
      <c r="Z1155" s="121">
        <f>Stock[[#This Row],[BUYING QUANTITY]]+Stock[[#This Row],[STOCK DIVIDEND]]-Stock[[#This Row],[SELLING QUANTITY]]</f>
        <v>0</v>
      </c>
      <c r="AA11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5" s="121">
        <f ca="1">IF(Stock[[#This Row],[SELLING DATE]]&gt;0,Stock[[#This Row],[SELLING DATE]]-Stock[[#This Row],[BUY DATE]]+1,IF(Stock[[#This Row],[BUY DATE]]=0,0,TODAY()-Stock[[#This Row],[BUY DATE]]+1))</f>
        <v>0</v>
      </c>
      <c r="AC1155" s="122" t="str">
        <f>IFERROR(Stock[[#This Row],[CASH DIVIDEND]]+Stock[[#This Row],[RETURN/(LOSS) FROM TRADING
(auto-fill)]],"")</f>
        <v/>
      </c>
      <c r="AD11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5" s="146" t="str">
        <f ca="1">IFERROR(IF(Stock[[#This Row],[HOLDING DAYS
(auto-fill)]]&lt;365,Stock[[#This Row],[% TOTAL RETURN/(LOSS)
(auto-fill)]]*365/Stock[[#This Row],[HOLDING DAYS
(auto-fill)]],POWER((1+Stock[[#This Row],[% TOTAL RETURN/(LOSS)
(auto-fill)]]),1/(Stock[[#This Row],[HOLDING DAYS
(auto-fill)]]/365))-1),"")</f>
        <v/>
      </c>
      <c r="AF1155" s="81"/>
      <c r="AG1155" s="149" t="str">
        <f>IF(Stock[[#This Row],[STATUS
(auto-fill)]]="HOLDING",Stock[[#This Row],[MARKET PRICE]]-Stock[[#This Row],[BUYING PRICE]],"")</f>
        <v/>
      </c>
      <c r="AH1155" s="143" t="str">
        <f>IFERROR(Stock[[#This Row],[CHANGE
(auto-fill)]]/Stock[[#This Row],[BUYING PRICE]],"")</f>
        <v/>
      </c>
      <c r="AI1155" s="130" t="str">
        <f>IF(Stock[[#This Row],[MARKET PRICE]]&gt;0,Stock[[#This Row],[MARKET PRICE]]*Stock[[#This Row],[REMAINING QUANTITY
(auto-fill)]],"")</f>
        <v/>
      </c>
    </row>
    <row r="1156" spans="2:35">
      <c r="B1156" s="110" t="str">
        <f>IF(AND(Stock[[#This Row],[BUYING QUANTITY]]&gt;0,Stock[[#This Row],[REMAINING QUANTITY
(auto-fill)]]=0),"SOLD OUT",
IF(AND(Stock[[#This Row],[BUYING QUANTITY]]&gt;0,Stock[[#This Row],[REMAINING QUANTITY
(auto-fill)]]&gt;0),"HOLDING",""))</f>
        <v/>
      </c>
      <c r="C1156" s="113">
        <f t="shared" si="17"/>
        <v>1143</v>
      </c>
      <c r="D1156" s="79"/>
      <c r="E1156" s="80"/>
      <c r="F1156" s="162"/>
      <c r="G1156" s="85"/>
      <c r="H1156" s="86"/>
      <c r="I1156" s="164"/>
      <c r="J1156" s="115" t="str">
        <f>IF(Stock[[#This Row],[BUYING QUANTITY]]&gt;0,Stock[[#This Row],[BUYING PRICE]]*Stock[[#This Row],[BUYING QUANTITY]]*Stock[[#This Row],[% BUYING FEE]],"")</f>
        <v/>
      </c>
      <c r="K1156" s="89"/>
      <c r="L1156" s="90"/>
      <c r="M1156" s="117" t="str">
        <f>IF(Stock[[#This Row],[BUYING QUANTITY]]&gt;0,Stock[[#This Row],[BUYING PRICE]]*(1+Stock[[#This Row],[% THRESHOLD (RETURN)_1]]),"")</f>
        <v/>
      </c>
      <c r="N1156" s="91"/>
      <c r="O1156" s="117" t="str">
        <f>IF(Stock[[#This Row],[BUYING QUANTITY]]&gt;0,Stock[[#This Row],[BUYING PRICE]]*(1+Stock[[#This Row],[% THRESHOLD (RETURN)_2]]),"")</f>
        <v/>
      </c>
      <c r="P1156" s="91"/>
      <c r="Q1156" s="117" t="str">
        <f>IF(Stock[[#This Row],[BUYING QUANTITY]]&gt;0,Stock[[#This Row],[BUYING PRICE]]*(1+Stock[[#This Row],[% THRESHOLD (LOSS)]]),"")</f>
        <v/>
      </c>
      <c r="R1156" s="105"/>
      <c r="S1156" s="118" t="str">
        <f>IF(Stock[[#This Row],[CASH DIVIDEND]]&gt;0,Stock[[#This Row],[CASH DIVIDEND]]/(Stock[[#This Row],[BUYING PRICE]]*Stock[[#This Row],[BUYING QUANTITY]]),"")</f>
        <v/>
      </c>
      <c r="T1156" s="105"/>
      <c r="U1156" s="79"/>
      <c r="V1156" s="97"/>
      <c r="W1156" s="98"/>
      <c r="X1156" s="168"/>
      <c r="Y1156" s="126" t="str">
        <f>IF(Stock[[#This Row],[SELLING QUANTITY]]&gt;0,Stock[[#This Row],[SELLING PRICE]]*Stock[[#This Row],[SELLING QUANTITY]]*Stock[[#This Row],[% SELLING FEE]]+Stock[[#This Row],[SELLING PRICE]]*Stock[[#This Row],[SELLING QUANTITY]]*$D$12,"")</f>
        <v/>
      </c>
      <c r="Z1156" s="121">
        <f>Stock[[#This Row],[BUYING QUANTITY]]+Stock[[#This Row],[STOCK DIVIDEND]]-Stock[[#This Row],[SELLING QUANTITY]]</f>
        <v>0</v>
      </c>
      <c r="AA11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6" s="121">
        <f ca="1">IF(Stock[[#This Row],[SELLING DATE]]&gt;0,Stock[[#This Row],[SELLING DATE]]-Stock[[#This Row],[BUY DATE]]+1,IF(Stock[[#This Row],[BUY DATE]]=0,0,TODAY()-Stock[[#This Row],[BUY DATE]]+1))</f>
        <v>0</v>
      </c>
      <c r="AC1156" s="122" t="str">
        <f>IFERROR(Stock[[#This Row],[CASH DIVIDEND]]+Stock[[#This Row],[RETURN/(LOSS) FROM TRADING
(auto-fill)]],"")</f>
        <v/>
      </c>
      <c r="AD11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6" s="146" t="str">
        <f ca="1">IFERROR(IF(Stock[[#This Row],[HOLDING DAYS
(auto-fill)]]&lt;365,Stock[[#This Row],[% TOTAL RETURN/(LOSS)
(auto-fill)]]*365/Stock[[#This Row],[HOLDING DAYS
(auto-fill)]],POWER((1+Stock[[#This Row],[% TOTAL RETURN/(LOSS)
(auto-fill)]]),1/(Stock[[#This Row],[HOLDING DAYS
(auto-fill)]]/365))-1),"")</f>
        <v/>
      </c>
      <c r="AF1156" s="81"/>
      <c r="AG1156" s="149" t="str">
        <f>IF(Stock[[#This Row],[STATUS
(auto-fill)]]="HOLDING",Stock[[#This Row],[MARKET PRICE]]-Stock[[#This Row],[BUYING PRICE]],"")</f>
        <v/>
      </c>
      <c r="AH1156" s="143" t="str">
        <f>IFERROR(Stock[[#This Row],[CHANGE
(auto-fill)]]/Stock[[#This Row],[BUYING PRICE]],"")</f>
        <v/>
      </c>
      <c r="AI1156" s="130" t="str">
        <f>IF(Stock[[#This Row],[MARKET PRICE]]&gt;0,Stock[[#This Row],[MARKET PRICE]]*Stock[[#This Row],[REMAINING QUANTITY
(auto-fill)]],"")</f>
        <v/>
      </c>
    </row>
    <row r="1157" spans="2:35">
      <c r="B1157" s="110" t="str">
        <f>IF(AND(Stock[[#This Row],[BUYING QUANTITY]]&gt;0,Stock[[#This Row],[REMAINING QUANTITY
(auto-fill)]]=0),"SOLD OUT",
IF(AND(Stock[[#This Row],[BUYING QUANTITY]]&gt;0,Stock[[#This Row],[REMAINING QUANTITY
(auto-fill)]]&gt;0),"HOLDING",""))</f>
        <v/>
      </c>
      <c r="C1157" s="113">
        <f t="shared" si="17"/>
        <v>1144</v>
      </c>
      <c r="D1157" s="79"/>
      <c r="E1157" s="80"/>
      <c r="F1157" s="162"/>
      <c r="G1157" s="85"/>
      <c r="H1157" s="86"/>
      <c r="I1157" s="164"/>
      <c r="J1157" s="115" t="str">
        <f>IF(Stock[[#This Row],[BUYING QUANTITY]]&gt;0,Stock[[#This Row],[BUYING PRICE]]*Stock[[#This Row],[BUYING QUANTITY]]*Stock[[#This Row],[% BUYING FEE]],"")</f>
        <v/>
      </c>
      <c r="K1157" s="89"/>
      <c r="L1157" s="90"/>
      <c r="M1157" s="117" t="str">
        <f>IF(Stock[[#This Row],[BUYING QUANTITY]]&gt;0,Stock[[#This Row],[BUYING PRICE]]*(1+Stock[[#This Row],[% THRESHOLD (RETURN)_1]]),"")</f>
        <v/>
      </c>
      <c r="N1157" s="91"/>
      <c r="O1157" s="117" t="str">
        <f>IF(Stock[[#This Row],[BUYING QUANTITY]]&gt;0,Stock[[#This Row],[BUYING PRICE]]*(1+Stock[[#This Row],[% THRESHOLD (RETURN)_2]]),"")</f>
        <v/>
      </c>
      <c r="P1157" s="91"/>
      <c r="Q1157" s="117" t="str">
        <f>IF(Stock[[#This Row],[BUYING QUANTITY]]&gt;0,Stock[[#This Row],[BUYING PRICE]]*(1+Stock[[#This Row],[% THRESHOLD (LOSS)]]),"")</f>
        <v/>
      </c>
      <c r="R1157" s="105"/>
      <c r="S1157" s="118" t="str">
        <f>IF(Stock[[#This Row],[CASH DIVIDEND]]&gt;0,Stock[[#This Row],[CASH DIVIDEND]]/(Stock[[#This Row],[BUYING PRICE]]*Stock[[#This Row],[BUYING QUANTITY]]),"")</f>
        <v/>
      </c>
      <c r="T1157" s="105"/>
      <c r="U1157" s="79"/>
      <c r="V1157" s="97"/>
      <c r="W1157" s="98"/>
      <c r="X1157" s="168"/>
      <c r="Y1157" s="126" t="str">
        <f>IF(Stock[[#This Row],[SELLING QUANTITY]]&gt;0,Stock[[#This Row],[SELLING PRICE]]*Stock[[#This Row],[SELLING QUANTITY]]*Stock[[#This Row],[% SELLING FEE]]+Stock[[#This Row],[SELLING PRICE]]*Stock[[#This Row],[SELLING QUANTITY]]*$D$12,"")</f>
        <v/>
      </c>
      <c r="Z1157" s="121">
        <f>Stock[[#This Row],[BUYING QUANTITY]]+Stock[[#This Row],[STOCK DIVIDEND]]-Stock[[#This Row],[SELLING QUANTITY]]</f>
        <v>0</v>
      </c>
      <c r="AA11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7" s="121">
        <f ca="1">IF(Stock[[#This Row],[SELLING DATE]]&gt;0,Stock[[#This Row],[SELLING DATE]]-Stock[[#This Row],[BUY DATE]]+1,IF(Stock[[#This Row],[BUY DATE]]=0,0,TODAY()-Stock[[#This Row],[BUY DATE]]+1))</f>
        <v>0</v>
      </c>
      <c r="AC1157" s="122" t="str">
        <f>IFERROR(Stock[[#This Row],[CASH DIVIDEND]]+Stock[[#This Row],[RETURN/(LOSS) FROM TRADING
(auto-fill)]],"")</f>
        <v/>
      </c>
      <c r="AD11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7" s="146" t="str">
        <f ca="1">IFERROR(IF(Stock[[#This Row],[HOLDING DAYS
(auto-fill)]]&lt;365,Stock[[#This Row],[% TOTAL RETURN/(LOSS)
(auto-fill)]]*365/Stock[[#This Row],[HOLDING DAYS
(auto-fill)]],POWER((1+Stock[[#This Row],[% TOTAL RETURN/(LOSS)
(auto-fill)]]),1/(Stock[[#This Row],[HOLDING DAYS
(auto-fill)]]/365))-1),"")</f>
        <v/>
      </c>
      <c r="AF1157" s="81"/>
      <c r="AG1157" s="149" t="str">
        <f>IF(Stock[[#This Row],[STATUS
(auto-fill)]]="HOLDING",Stock[[#This Row],[MARKET PRICE]]-Stock[[#This Row],[BUYING PRICE]],"")</f>
        <v/>
      </c>
      <c r="AH1157" s="143" t="str">
        <f>IFERROR(Stock[[#This Row],[CHANGE
(auto-fill)]]/Stock[[#This Row],[BUYING PRICE]],"")</f>
        <v/>
      </c>
      <c r="AI1157" s="130" t="str">
        <f>IF(Stock[[#This Row],[MARKET PRICE]]&gt;0,Stock[[#This Row],[MARKET PRICE]]*Stock[[#This Row],[REMAINING QUANTITY
(auto-fill)]],"")</f>
        <v/>
      </c>
    </row>
    <row r="1158" spans="2:35">
      <c r="B1158" s="110" t="str">
        <f>IF(AND(Stock[[#This Row],[BUYING QUANTITY]]&gt;0,Stock[[#This Row],[REMAINING QUANTITY
(auto-fill)]]=0),"SOLD OUT",
IF(AND(Stock[[#This Row],[BUYING QUANTITY]]&gt;0,Stock[[#This Row],[REMAINING QUANTITY
(auto-fill)]]&gt;0),"HOLDING",""))</f>
        <v/>
      </c>
      <c r="C1158" s="113">
        <f t="shared" si="17"/>
        <v>1145</v>
      </c>
      <c r="D1158" s="79"/>
      <c r="E1158" s="80"/>
      <c r="F1158" s="162"/>
      <c r="G1158" s="85"/>
      <c r="H1158" s="86"/>
      <c r="I1158" s="164"/>
      <c r="J1158" s="115" t="str">
        <f>IF(Stock[[#This Row],[BUYING QUANTITY]]&gt;0,Stock[[#This Row],[BUYING PRICE]]*Stock[[#This Row],[BUYING QUANTITY]]*Stock[[#This Row],[% BUYING FEE]],"")</f>
        <v/>
      </c>
      <c r="K1158" s="89"/>
      <c r="L1158" s="90"/>
      <c r="M1158" s="117" t="str">
        <f>IF(Stock[[#This Row],[BUYING QUANTITY]]&gt;0,Stock[[#This Row],[BUYING PRICE]]*(1+Stock[[#This Row],[% THRESHOLD (RETURN)_1]]),"")</f>
        <v/>
      </c>
      <c r="N1158" s="91"/>
      <c r="O1158" s="117" t="str">
        <f>IF(Stock[[#This Row],[BUYING QUANTITY]]&gt;0,Stock[[#This Row],[BUYING PRICE]]*(1+Stock[[#This Row],[% THRESHOLD (RETURN)_2]]),"")</f>
        <v/>
      </c>
      <c r="P1158" s="91"/>
      <c r="Q1158" s="117" t="str">
        <f>IF(Stock[[#This Row],[BUYING QUANTITY]]&gt;0,Stock[[#This Row],[BUYING PRICE]]*(1+Stock[[#This Row],[% THRESHOLD (LOSS)]]),"")</f>
        <v/>
      </c>
      <c r="R1158" s="105"/>
      <c r="S1158" s="118" t="str">
        <f>IF(Stock[[#This Row],[CASH DIVIDEND]]&gt;0,Stock[[#This Row],[CASH DIVIDEND]]/(Stock[[#This Row],[BUYING PRICE]]*Stock[[#This Row],[BUYING QUANTITY]]),"")</f>
        <v/>
      </c>
      <c r="T1158" s="105"/>
      <c r="U1158" s="79"/>
      <c r="V1158" s="97"/>
      <c r="W1158" s="98"/>
      <c r="X1158" s="168"/>
      <c r="Y1158" s="126" t="str">
        <f>IF(Stock[[#This Row],[SELLING QUANTITY]]&gt;0,Stock[[#This Row],[SELLING PRICE]]*Stock[[#This Row],[SELLING QUANTITY]]*Stock[[#This Row],[% SELLING FEE]]+Stock[[#This Row],[SELLING PRICE]]*Stock[[#This Row],[SELLING QUANTITY]]*$D$12,"")</f>
        <v/>
      </c>
      <c r="Z1158" s="121">
        <f>Stock[[#This Row],[BUYING QUANTITY]]+Stock[[#This Row],[STOCK DIVIDEND]]-Stock[[#This Row],[SELLING QUANTITY]]</f>
        <v>0</v>
      </c>
      <c r="AA11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8" s="121">
        <f ca="1">IF(Stock[[#This Row],[SELLING DATE]]&gt;0,Stock[[#This Row],[SELLING DATE]]-Stock[[#This Row],[BUY DATE]]+1,IF(Stock[[#This Row],[BUY DATE]]=0,0,TODAY()-Stock[[#This Row],[BUY DATE]]+1))</f>
        <v>0</v>
      </c>
      <c r="AC1158" s="122" t="str">
        <f>IFERROR(Stock[[#This Row],[CASH DIVIDEND]]+Stock[[#This Row],[RETURN/(LOSS) FROM TRADING
(auto-fill)]],"")</f>
        <v/>
      </c>
      <c r="AD11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8" s="146" t="str">
        <f ca="1">IFERROR(IF(Stock[[#This Row],[HOLDING DAYS
(auto-fill)]]&lt;365,Stock[[#This Row],[% TOTAL RETURN/(LOSS)
(auto-fill)]]*365/Stock[[#This Row],[HOLDING DAYS
(auto-fill)]],POWER((1+Stock[[#This Row],[% TOTAL RETURN/(LOSS)
(auto-fill)]]),1/(Stock[[#This Row],[HOLDING DAYS
(auto-fill)]]/365))-1),"")</f>
        <v/>
      </c>
      <c r="AF1158" s="81"/>
      <c r="AG1158" s="149" t="str">
        <f>IF(Stock[[#This Row],[STATUS
(auto-fill)]]="HOLDING",Stock[[#This Row],[MARKET PRICE]]-Stock[[#This Row],[BUYING PRICE]],"")</f>
        <v/>
      </c>
      <c r="AH1158" s="143" t="str">
        <f>IFERROR(Stock[[#This Row],[CHANGE
(auto-fill)]]/Stock[[#This Row],[BUYING PRICE]],"")</f>
        <v/>
      </c>
      <c r="AI1158" s="130" t="str">
        <f>IF(Stock[[#This Row],[MARKET PRICE]]&gt;0,Stock[[#This Row],[MARKET PRICE]]*Stock[[#This Row],[REMAINING QUANTITY
(auto-fill)]],"")</f>
        <v/>
      </c>
    </row>
    <row r="1159" spans="2:35">
      <c r="B1159" s="110" t="str">
        <f>IF(AND(Stock[[#This Row],[BUYING QUANTITY]]&gt;0,Stock[[#This Row],[REMAINING QUANTITY
(auto-fill)]]=0),"SOLD OUT",
IF(AND(Stock[[#This Row],[BUYING QUANTITY]]&gt;0,Stock[[#This Row],[REMAINING QUANTITY
(auto-fill)]]&gt;0),"HOLDING",""))</f>
        <v/>
      </c>
      <c r="C1159" s="113">
        <f t="shared" si="17"/>
        <v>1146</v>
      </c>
      <c r="D1159" s="79"/>
      <c r="E1159" s="80"/>
      <c r="F1159" s="162"/>
      <c r="G1159" s="85"/>
      <c r="H1159" s="86"/>
      <c r="I1159" s="164"/>
      <c r="J1159" s="115" t="str">
        <f>IF(Stock[[#This Row],[BUYING QUANTITY]]&gt;0,Stock[[#This Row],[BUYING PRICE]]*Stock[[#This Row],[BUYING QUANTITY]]*Stock[[#This Row],[% BUYING FEE]],"")</f>
        <v/>
      </c>
      <c r="K1159" s="89"/>
      <c r="L1159" s="90"/>
      <c r="M1159" s="117" t="str">
        <f>IF(Stock[[#This Row],[BUYING QUANTITY]]&gt;0,Stock[[#This Row],[BUYING PRICE]]*(1+Stock[[#This Row],[% THRESHOLD (RETURN)_1]]),"")</f>
        <v/>
      </c>
      <c r="N1159" s="91"/>
      <c r="O1159" s="117" t="str">
        <f>IF(Stock[[#This Row],[BUYING QUANTITY]]&gt;0,Stock[[#This Row],[BUYING PRICE]]*(1+Stock[[#This Row],[% THRESHOLD (RETURN)_2]]),"")</f>
        <v/>
      </c>
      <c r="P1159" s="91"/>
      <c r="Q1159" s="117" t="str">
        <f>IF(Stock[[#This Row],[BUYING QUANTITY]]&gt;0,Stock[[#This Row],[BUYING PRICE]]*(1+Stock[[#This Row],[% THRESHOLD (LOSS)]]),"")</f>
        <v/>
      </c>
      <c r="R1159" s="105"/>
      <c r="S1159" s="118" t="str">
        <f>IF(Stock[[#This Row],[CASH DIVIDEND]]&gt;0,Stock[[#This Row],[CASH DIVIDEND]]/(Stock[[#This Row],[BUYING PRICE]]*Stock[[#This Row],[BUYING QUANTITY]]),"")</f>
        <v/>
      </c>
      <c r="T1159" s="105"/>
      <c r="U1159" s="79"/>
      <c r="V1159" s="97"/>
      <c r="W1159" s="98"/>
      <c r="X1159" s="168"/>
      <c r="Y1159" s="126" t="str">
        <f>IF(Stock[[#This Row],[SELLING QUANTITY]]&gt;0,Stock[[#This Row],[SELLING PRICE]]*Stock[[#This Row],[SELLING QUANTITY]]*Stock[[#This Row],[% SELLING FEE]]+Stock[[#This Row],[SELLING PRICE]]*Stock[[#This Row],[SELLING QUANTITY]]*$D$12,"")</f>
        <v/>
      </c>
      <c r="Z1159" s="121">
        <f>Stock[[#This Row],[BUYING QUANTITY]]+Stock[[#This Row],[STOCK DIVIDEND]]-Stock[[#This Row],[SELLING QUANTITY]]</f>
        <v>0</v>
      </c>
      <c r="AA11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59" s="121">
        <f ca="1">IF(Stock[[#This Row],[SELLING DATE]]&gt;0,Stock[[#This Row],[SELLING DATE]]-Stock[[#This Row],[BUY DATE]]+1,IF(Stock[[#This Row],[BUY DATE]]=0,0,TODAY()-Stock[[#This Row],[BUY DATE]]+1))</f>
        <v>0</v>
      </c>
      <c r="AC1159" s="122" t="str">
        <f>IFERROR(Stock[[#This Row],[CASH DIVIDEND]]+Stock[[#This Row],[RETURN/(LOSS) FROM TRADING
(auto-fill)]],"")</f>
        <v/>
      </c>
      <c r="AD11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59" s="146" t="str">
        <f ca="1">IFERROR(IF(Stock[[#This Row],[HOLDING DAYS
(auto-fill)]]&lt;365,Stock[[#This Row],[% TOTAL RETURN/(LOSS)
(auto-fill)]]*365/Stock[[#This Row],[HOLDING DAYS
(auto-fill)]],POWER((1+Stock[[#This Row],[% TOTAL RETURN/(LOSS)
(auto-fill)]]),1/(Stock[[#This Row],[HOLDING DAYS
(auto-fill)]]/365))-1),"")</f>
        <v/>
      </c>
      <c r="AF1159" s="81"/>
      <c r="AG1159" s="149" t="str">
        <f>IF(Stock[[#This Row],[STATUS
(auto-fill)]]="HOLDING",Stock[[#This Row],[MARKET PRICE]]-Stock[[#This Row],[BUYING PRICE]],"")</f>
        <v/>
      </c>
      <c r="AH1159" s="143" t="str">
        <f>IFERROR(Stock[[#This Row],[CHANGE
(auto-fill)]]/Stock[[#This Row],[BUYING PRICE]],"")</f>
        <v/>
      </c>
      <c r="AI1159" s="130" t="str">
        <f>IF(Stock[[#This Row],[MARKET PRICE]]&gt;0,Stock[[#This Row],[MARKET PRICE]]*Stock[[#This Row],[REMAINING QUANTITY
(auto-fill)]],"")</f>
        <v/>
      </c>
    </row>
    <row r="1160" spans="2:35">
      <c r="B1160" s="110" t="str">
        <f>IF(AND(Stock[[#This Row],[BUYING QUANTITY]]&gt;0,Stock[[#This Row],[REMAINING QUANTITY
(auto-fill)]]=0),"SOLD OUT",
IF(AND(Stock[[#This Row],[BUYING QUANTITY]]&gt;0,Stock[[#This Row],[REMAINING QUANTITY
(auto-fill)]]&gt;0),"HOLDING",""))</f>
        <v/>
      </c>
      <c r="C1160" s="113">
        <f t="shared" si="17"/>
        <v>1147</v>
      </c>
      <c r="D1160" s="79"/>
      <c r="E1160" s="80"/>
      <c r="F1160" s="162"/>
      <c r="G1160" s="85"/>
      <c r="H1160" s="86"/>
      <c r="I1160" s="164"/>
      <c r="J1160" s="115" t="str">
        <f>IF(Stock[[#This Row],[BUYING QUANTITY]]&gt;0,Stock[[#This Row],[BUYING PRICE]]*Stock[[#This Row],[BUYING QUANTITY]]*Stock[[#This Row],[% BUYING FEE]],"")</f>
        <v/>
      </c>
      <c r="K1160" s="89"/>
      <c r="L1160" s="90"/>
      <c r="M1160" s="117" t="str">
        <f>IF(Stock[[#This Row],[BUYING QUANTITY]]&gt;0,Stock[[#This Row],[BUYING PRICE]]*(1+Stock[[#This Row],[% THRESHOLD (RETURN)_1]]),"")</f>
        <v/>
      </c>
      <c r="N1160" s="91"/>
      <c r="O1160" s="117" t="str">
        <f>IF(Stock[[#This Row],[BUYING QUANTITY]]&gt;0,Stock[[#This Row],[BUYING PRICE]]*(1+Stock[[#This Row],[% THRESHOLD (RETURN)_2]]),"")</f>
        <v/>
      </c>
      <c r="P1160" s="91"/>
      <c r="Q1160" s="117" t="str">
        <f>IF(Stock[[#This Row],[BUYING QUANTITY]]&gt;0,Stock[[#This Row],[BUYING PRICE]]*(1+Stock[[#This Row],[% THRESHOLD (LOSS)]]),"")</f>
        <v/>
      </c>
      <c r="R1160" s="105"/>
      <c r="S1160" s="118" t="str">
        <f>IF(Stock[[#This Row],[CASH DIVIDEND]]&gt;0,Stock[[#This Row],[CASH DIVIDEND]]/(Stock[[#This Row],[BUYING PRICE]]*Stock[[#This Row],[BUYING QUANTITY]]),"")</f>
        <v/>
      </c>
      <c r="T1160" s="105"/>
      <c r="U1160" s="79"/>
      <c r="V1160" s="97"/>
      <c r="W1160" s="98"/>
      <c r="X1160" s="168"/>
      <c r="Y1160" s="126" t="str">
        <f>IF(Stock[[#This Row],[SELLING QUANTITY]]&gt;0,Stock[[#This Row],[SELLING PRICE]]*Stock[[#This Row],[SELLING QUANTITY]]*Stock[[#This Row],[% SELLING FEE]]+Stock[[#This Row],[SELLING PRICE]]*Stock[[#This Row],[SELLING QUANTITY]]*$D$12,"")</f>
        <v/>
      </c>
      <c r="Z1160" s="121">
        <f>Stock[[#This Row],[BUYING QUANTITY]]+Stock[[#This Row],[STOCK DIVIDEND]]-Stock[[#This Row],[SELLING QUANTITY]]</f>
        <v>0</v>
      </c>
      <c r="AA11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0" s="121">
        <f ca="1">IF(Stock[[#This Row],[SELLING DATE]]&gt;0,Stock[[#This Row],[SELLING DATE]]-Stock[[#This Row],[BUY DATE]]+1,IF(Stock[[#This Row],[BUY DATE]]=0,0,TODAY()-Stock[[#This Row],[BUY DATE]]+1))</f>
        <v>0</v>
      </c>
      <c r="AC1160" s="122" t="str">
        <f>IFERROR(Stock[[#This Row],[CASH DIVIDEND]]+Stock[[#This Row],[RETURN/(LOSS) FROM TRADING
(auto-fill)]],"")</f>
        <v/>
      </c>
      <c r="AD11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0" s="146" t="str">
        <f ca="1">IFERROR(IF(Stock[[#This Row],[HOLDING DAYS
(auto-fill)]]&lt;365,Stock[[#This Row],[% TOTAL RETURN/(LOSS)
(auto-fill)]]*365/Stock[[#This Row],[HOLDING DAYS
(auto-fill)]],POWER((1+Stock[[#This Row],[% TOTAL RETURN/(LOSS)
(auto-fill)]]),1/(Stock[[#This Row],[HOLDING DAYS
(auto-fill)]]/365))-1),"")</f>
        <v/>
      </c>
      <c r="AF1160" s="81"/>
      <c r="AG1160" s="149" t="str">
        <f>IF(Stock[[#This Row],[STATUS
(auto-fill)]]="HOLDING",Stock[[#This Row],[MARKET PRICE]]-Stock[[#This Row],[BUYING PRICE]],"")</f>
        <v/>
      </c>
      <c r="AH1160" s="143" t="str">
        <f>IFERROR(Stock[[#This Row],[CHANGE
(auto-fill)]]/Stock[[#This Row],[BUYING PRICE]],"")</f>
        <v/>
      </c>
      <c r="AI1160" s="130" t="str">
        <f>IF(Stock[[#This Row],[MARKET PRICE]]&gt;0,Stock[[#This Row],[MARKET PRICE]]*Stock[[#This Row],[REMAINING QUANTITY
(auto-fill)]],"")</f>
        <v/>
      </c>
    </row>
    <row r="1161" spans="2:35">
      <c r="B1161" s="110" t="str">
        <f>IF(AND(Stock[[#This Row],[BUYING QUANTITY]]&gt;0,Stock[[#This Row],[REMAINING QUANTITY
(auto-fill)]]=0),"SOLD OUT",
IF(AND(Stock[[#This Row],[BUYING QUANTITY]]&gt;0,Stock[[#This Row],[REMAINING QUANTITY
(auto-fill)]]&gt;0),"HOLDING",""))</f>
        <v/>
      </c>
      <c r="C1161" s="113">
        <f t="shared" si="17"/>
        <v>1148</v>
      </c>
      <c r="D1161" s="79"/>
      <c r="E1161" s="80"/>
      <c r="F1161" s="162"/>
      <c r="G1161" s="85"/>
      <c r="H1161" s="86"/>
      <c r="I1161" s="164"/>
      <c r="J1161" s="115" t="str">
        <f>IF(Stock[[#This Row],[BUYING QUANTITY]]&gt;0,Stock[[#This Row],[BUYING PRICE]]*Stock[[#This Row],[BUYING QUANTITY]]*Stock[[#This Row],[% BUYING FEE]],"")</f>
        <v/>
      </c>
      <c r="K1161" s="89"/>
      <c r="L1161" s="90"/>
      <c r="M1161" s="117" t="str">
        <f>IF(Stock[[#This Row],[BUYING QUANTITY]]&gt;0,Stock[[#This Row],[BUYING PRICE]]*(1+Stock[[#This Row],[% THRESHOLD (RETURN)_1]]),"")</f>
        <v/>
      </c>
      <c r="N1161" s="91"/>
      <c r="O1161" s="117" t="str">
        <f>IF(Stock[[#This Row],[BUYING QUANTITY]]&gt;0,Stock[[#This Row],[BUYING PRICE]]*(1+Stock[[#This Row],[% THRESHOLD (RETURN)_2]]),"")</f>
        <v/>
      </c>
      <c r="P1161" s="91"/>
      <c r="Q1161" s="117" t="str">
        <f>IF(Stock[[#This Row],[BUYING QUANTITY]]&gt;0,Stock[[#This Row],[BUYING PRICE]]*(1+Stock[[#This Row],[% THRESHOLD (LOSS)]]),"")</f>
        <v/>
      </c>
      <c r="R1161" s="105"/>
      <c r="S1161" s="118" t="str">
        <f>IF(Stock[[#This Row],[CASH DIVIDEND]]&gt;0,Stock[[#This Row],[CASH DIVIDEND]]/(Stock[[#This Row],[BUYING PRICE]]*Stock[[#This Row],[BUYING QUANTITY]]),"")</f>
        <v/>
      </c>
      <c r="T1161" s="105"/>
      <c r="U1161" s="79"/>
      <c r="V1161" s="97"/>
      <c r="W1161" s="98"/>
      <c r="X1161" s="168"/>
      <c r="Y1161" s="126" t="str">
        <f>IF(Stock[[#This Row],[SELLING QUANTITY]]&gt;0,Stock[[#This Row],[SELLING PRICE]]*Stock[[#This Row],[SELLING QUANTITY]]*Stock[[#This Row],[% SELLING FEE]]+Stock[[#This Row],[SELLING PRICE]]*Stock[[#This Row],[SELLING QUANTITY]]*$D$12,"")</f>
        <v/>
      </c>
      <c r="Z1161" s="121">
        <f>Stock[[#This Row],[BUYING QUANTITY]]+Stock[[#This Row],[STOCK DIVIDEND]]-Stock[[#This Row],[SELLING QUANTITY]]</f>
        <v>0</v>
      </c>
      <c r="AA11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1" s="121">
        <f ca="1">IF(Stock[[#This Row],[SELLING DATE]]&gt;0,Stock[[#This Row],[SELLING DATE]]-Stock[[#This Row],[BUY DATE]]+1,IF(Stock[[#This Row],[BUY DATE]]=0,0,TODAY()-Stock[[#This Row],[BUY DATE]]+1))</f>
        <v>0</v>
      </c>
      <c r="AC1161" s="122" t="str">
        <f>IFERROR(Stock[[#This Row],[CASH DIVIDEND]]+Stock[[#This Row],[RETURN/(LOSS) FROM TRADING
(auto-fill)]],"")</f>
        <v/>
      </c>
      <c r="AD11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1" s="146" t="str">
        <f ca="1">IFERROR(IF(Stock[[#This Row],[HOLDING DAYS
(auto-fill)]]&lt;365,Stock[[#This Row],[% TOTAL RETURN/(LOSS)
(auto-fill)]]*365/Stock[[#This Row],[HOLDING DAYS
(auto-fill)]],POWER((1+Stock[[#This Row],[% TOTAL RETURN/(LOSS)
(auto-fill)]]),1/(Stock[[#This Row],[HOLDING DAYS
(auto-fill)]]/365))-1),"")</f>
        <v/>
      </c>
      <c r="AF1161" s="81"/>
      <c r="AG1161" s="149" t="str">
        <f>IF(Stock[[#This Row],[STATUS
(auto-fill)]]="HOLDING",Stock[[#This Row],[MARKET PRICE]]-Stock[[#This Row],[BUYING PRICE]],"")</f>
        <v/>
      </c>
      <c r="AH1161" s="143" t="str">
        <f>IFERROR(Stock[[#This Row],[CHANGE
(auto-fill)]]/Stock[[#This Row],[BUYING PRICE]],"")</f>
        <v/>
      </c>
      <c r="AI1161" s="130" t="str">
        <f>IF(Stock[[#This Row],[MARKET PRICE]]&gt;0,Stock[[#This Row],[MARKET PRICE]]*Stock[[#This Row],[REMAINING QUANTITY
(auto-fill)]],"")</f>
        <v/>
      </c>
    </row>
    <row r="1162" spans="2:35">
      <c r="B1162" s="110" t="str">
        <f>IF(AND(Stock[[#This Row],[BUYING QUANTITY]]&gt;0,Stock[[#This Row],[REMAINING QUANTITY
(auto-fill)]]=0),"SOLD OUT",
IF(AND(Stock[[#This Row],[BUYING QUANTITY]]&gt;0,Stock[[#This Row],[REMAINING QUANTITY
(auto-fill)]]&gt;0),"HOLDING",""))</f>
        <v/>
      </c>
      <c r="C1162" s="113">
        <f t="shared" si="17"/>
        <v>1149</v>
      </c>
      <c r="D1162" s="79"/>
      <c r="E1162" s="80"/>
      <c r="F1162" s="162"/>
      <c r="G1162" s="85"/>
      <c r="H1162" s="86"/>
      <c r="I1162" s="164"/>
      <c r="J1162" s="115" t="str">
        <f>IF(Stock[[#This Row],[BUYING QUANTITY]]&gt;0,Stock[[#This Row],[BUYING PRICE]]*Stock[[#This Row],[BUYING QUANTITY]]*Stock[[#This Row],[% BUYING FEE]],"")</f>
        <v/>
      </c>
      <c r="K1162" s="89"/>
      <c r="L1162" s="90"/>
      <c r="M1162" s="117" t="str">
        <f>IF(Stock[[#This Row],[BUYING QUANTITY]]&gt;0,Stock[[#This Row],[BUYING PRICE]]*(1+Stock[[#This Row],[% THRESHOLD (RETURN)_1]]),"")</f>
        <v/>
      </c>
      <c r="N1162" s="91"/>
      <c r="O1162" s="117" t="str">
        <f>IF(Stock[[#This Row],[BUYING QUANTITY]]&gt;0,Stock[[#This Row],[BUYING PRICE]]*(1+Stock[[#This Row],[% THRESHOLD (RETURN)_2]]),"")</f>
        <v/>
      </c>
      <c r="P1162" s="91"/>
      <c r="Q1162" s="117" t="str">
        <f>IF(Stock[[#This Row],[BUYING QUANTITY]]&gt;0,Stock[[#This Row],[BUYING PRICE]]*(1+Stock[[#This Row],[% THRESHOLD (LOSS)]]),"")</f>
        <v/>
      </c>
      <c r="R1162" s="105"/>
      <c r="S1162" s="118" t="str">
        <f>IF(Stock[[#This Row],[CASH DIVIDEND]]&gt;0,Stock[[#This Row],[CASH DIVIDEND]]/(Stock[[#This Row],[BUYING PRICE]]*Stock[[#This Row],[BUYING QUANTITY]]),"")</f>
        <v/>
      </c>
      <c r="T1162" s="105"/>
      <c r="U1162" s="79"/>
      <c r="V1162" s="97"/>
      <c r="W1162" s="98"/>
      <c r="X1162" s="168"/>
      <c r="Y1162" s="126" t="str">
        <f>IF(Stock[[#This Row],[SELLING QUANTITY]]&gt;0,Stock[[#This Row],[SELLING PRICE]]*Stock[[#This Row],[SELLING QUANTITY]]*Stock[[#This Row],[% SELLING FEE]]+Stock[[#This Row],[SELLING PRICE]]*Stock[[#This Row],[SELLING QUANTITY]]*$D$12,"")</f>
        <v/>
      </c>
      <c r="Z1162" s="121">
        <f>Stock[[#This Row],[BUYING QUANTITY]]+Stock[[#This Row],[STOCK DIVIDEND]]-Stock[[#This Row],[SELLING QUANTITY]]</f>
        <v>0</v>
      </c>
      <c r="AA11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2" s="121">
        <f ca="1">IF(Stock[[#This Row],[SELLING DATE]]&gt;0,Stock[[#This Row],[SELLING DATE]]-Stock[[#This Row],[BUY DATE]]+1,IF(Stock[[#This Row],[BUY DATE]]=0,0,TODAY()-Stock[[#This Row],[BUY DATE]]+1))</f>
        <v>0</v>
      </c>
      <c r="AC1162" s="122" t="str">
        <f>IFERROR(Stock[[#This Row],[CASH DIVIDEND]]+Stock[[#This Row],[RETURN/(LOSS) FROM TRADING
(auto-fill)]],"")</f>
        <v/>
      </c>
      <c r="AD11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2" s="146" t="str">
        <f ca="1">IFERROR(IF(Stock[[#This Row],[HOLDING DAYS
(auto-fill)]]&lt;365,Stock[[#This Row],[% TOTAL RETURN/(LOSS)
(auto-fill)]]*365/Stock[[#This Row],[HOLDING DAYS
(auto-fill)]],POWER((1+Stock[[#This Row],[% TOTAL RETURN/(LOSS)
(auto-fill)]]),1/(Stock[[#This Row],[HOLDING DAYS
(auto-fill)]]/365))-1),"")</f>
        <v/>
      </c>
      <c r="AF1162" s="81"/>
      <c r="AG1162" s="149" t="str">
        <f>IF(Stock[[#This Row],[STATUS
(auto-fill)]]="HOLDING",Stock[[#This Row],[MARKET PRICE]]-Stock[[#This Row],[BUYING PRICE]],"")</f>
        <v/>
      </c>
      <c r="AH1162" s="143" t="str">
        <f>IFERROR(Stock[[#This Row],[CHANGE
(auto-fill)]]/Stock[[#This Row],[BUYING PRICE]],"")</f>
        <v/>
      </c>
      <c r="AI1162" s="130" t="str">
        <f>IF(Stock[[#This Row],[MARKET PRICE]]&gt;0,Stock[[#This Row],[MARKET PRICE]]*Stock[[#This Row],[REMAINING QUANTITY
(auto-fill)]],"")</f>
        <v/>
      </c>
    </row>
    <row r="1163" spans="2:35">
      <c r="B1163" s="110" t="str">
        <f>IF(AND(Stock[[#This Row],[BUYING QUANTITY]]&gt;0,Stock[[#This Row],[REMAINING QUANTITY
(auto-fill)]]=0),"SOLD OUT",
IF(AND(Stock[[#This Row],[BUYING QUANTITY]]&gt;0,Stock[[#This Row],[REMAINING QUANTITY
(auto-fill)]]&gt;0),"HOLDING",""))</f>
        <v/>
      </c>
      <c r="C1163" s="113">
        <f t="shared" si="17"/>
        <v>1150</v>
      </c>
      <c r="D1163" s="79"/>
      <c r="E1163" s="80"/>
      <c r="F1163" s="162"/>
      <c r="G1163" s="85"/>
      <c r="H1163" s="86"/>
      <c r="I1163" s="164"/>
      <c r="J1163" s="115" t="str">
        <f>IF(Stock[[#This Row],[BUYING QUANTITY]]&gt;0,Stock[[#This Row],[BUYING PRICE]]*Stock[[#This Row],[BUYING QUANTITY]]*Stock[[#This Row],[% BUYING FEE]],"")</f>
        <v/>
      </c>
      <c r="K1163" s="89"/>
      <c r="L1163" s="90"/>
      <c r="M1163" s="117" t="str">
        <f>IF(Stock[[#This Row],[BUYING QUANTITY]]&gt;0,Stock[[#This Row],[BUYING PRICE]]*(1+Stock[[#This Row],[% THRESHOLD (RETURN)_1]]),"")</f>
        <v/>
      </c>
      <c r="N1163" s="91"/>
      <c r="O1163" s="117" t="str">
        <f>IF(Stock[[#This Row],[BUYING QUANTITY]]&gt;0,Stock[[#This Row],[BUYING PRICE]]*(1+Stock[[#This Row],[% THRESHOLD (RETURN)_2]]),"")</f>
        <v/>
      </c>
      <c r="P1163" s="91"/>
      <c r="Q1163" s="117" t="str">
        <f>IF(Stock[[#This Row],[BUYING QUANTITY]]&gt;0,Stock[[#This Row],[BUYING PRICE]]*(1+Stock[[#This Row],[% THRESHOLD (LOSS)]]),"")</f>
        <v/>
      </c>
      <c r="R1163" s="105"/>
      <c r="S1163" s="118" t="str">
        <f>IF(Stock[[#This Row],[CASH DIVIDEND]]&gt;0,Stock[[#This Row],[CASH DIVIDEND]]/(Stock[[#This Row],[BUYING PRICE]]*Stock[[#This Row],[BUYING QUANTITY]]),"")</f>
        <v/>
      </c>
      <c r="T1163" s="105"/>
      <c r="U1163" s="79"/>
      <c r="V1163" s="97"/>
      <c r="W1163" s="98"/>
      <c r="X1163" s="168"/>
      <c r="Y1163" s="126" t="str">
        <f>IF(Stock[[#This Row],[SELLING QUANTITY]]&gt;0,Stock[[#This Row],[SELLING PRICE]]*Stock[[#This Row],[SELLING QUANTITY]]*Stock[[#This Row],[% SELLING FEE]]+Stock[[#This Row],[SELLING PRICE]]*Stock[[#This Row],[SELLING QUANTITY]]*$D$12,"")</f>
        <v/>
      </c>
      <c r="Z1163" s="121">
        <f>Stock[[#This Row],[BUYING QUANTITY]]+Stock[[#This Row],[STOCK DIVIDEND]]-Stock[[#This Row],[SELLING QUANTITY]]</f>
        <v>0</v>
      </c>
      <c r="AA11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3" s="121">
        <f ca="1">IF(Stock[[#This Row],[SELLING DATE]]&gt;0,Stock[[#This Row],[SELLING DATE]]-Stock[[#This Row],[BUY DATE]]+1,IF(Stock[[#This Row],[BUY DATE]]=0,0,TODAY()-Stock[[#This Row],[BUY DATE]]+1))</f>
        <v>0</v>
      </c>
      <c r="AC1163" s="122" t="str">
        <f>IFERROR(Stock[[#This Row],[CASH DIVIDEND]]+Stock[[#This Row],[RETURN/(LOSS) FROM TRADING
(auto-fill)]],"")</f>
        <v/>
      </c>
      <c r="AD11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3" s="146" t="str">
        <f ca="1">IFERROR(IF(Stock[[#This Row],[HOLDING DAYS
(auto-fill)]]&lt;365,Stock[[#This Row],[% TOTAL RETURN/(LOSS)
(auto-fill)]]*365/Stock[[#This Row],[HOLDING DAYS
(auto-fill)]],POWER((1+Stock[[#This Row],[% TOTAL RETURN/(LOSS)
(auto-fill)]]),1/(Stock[[#This Row],[HOLDING DAYS
(auto-fill)]]/365))-1),"")</f>
        <v/>
      </c>
      <c r="AF1163" s="81"/>
      <c r="AG1163" s="149" t="str">
        <f>IF(Stock[[#This Row],[STATUS
(auto-fill)]]="HOLDING",Stock[[#This Row],[MARKET PRICE]]-Stock[[#This Row],[BUYING PRICE]],"")</f>
        <v/>
      </c>
      <c r="AH1163" s="143" t="str">
        <f>IFERROR(Stock[[#This Row],[CHANGE
(auto-fill)]]/Stock[[#This Row],[BUYING PRICE]],"")</f>
        <v/>
      </c>
      <c r="AI1163" s="130" t="str">
        <f>IF(Stock[[#This Row],[MARKET PRICE]]&gt;0,Stock[[#This Row],[MARKET PRICE]]*Stock[[#This Row],[REMAINING QUANTITY
(auto-fill)]],"")</f>
        <v/>
      </c>
    </row>
    <row r="1164" spans="2:35">
      <c r="B1164" s="110" t="str">
        <f>IF(AND(Stock[[#This Row],[BUYING QUANTITY]]&gt;0,Stock[[#This Row],[REMAINING QUANTITY
(auto-fill)]]=0),"SOLD OUT",
IF(AND(Stock[[#This Row],[BUYING QUANTITY]]&gt;0,Stock[[#This Row],[REMAINING QUANTITY
(auto-fill)]]&gt;0),"HOLDING",""))</f>
        <v/>
      </c>
      <c r="C1164" s="113">
        <f t="shared" si="17"/>
        <v>1151</v>
      </c>
      <c r="D1164" s="79"/>
      <c r="E1164" s="80"/>
      <c r="F1164" s="162"/>
      <c r="G1164" s="85"/>
      <c r="H1164" s="86"/>
      <c r="I1164" s="164"/>
      <c r="J1164" s="115" t="str">
        <f>IF(Stock[[#This Row],[BUYING QUANTITY]]&gt;0,Stock[[#This Row],[BUYING PRICE]]*Stock[[#This Row],[BUYING QUANTITY]]*Stock[[#This Row],[% BUYING FEE]],"")</f>
        <v/>
      </c>
      <c r="K1164" s="89"/>
      <c r="L1164" s="90"/>
      <c r="M1164" s="117" t="str">
        <f>IF(Stock[[#This Row],[BUYING QUANTITY]]&gt;0,Stock[[#This Row],[BUYING PRICE]]*(1+Stock[[#This Row],[% THRESHOLD (RETURN)_1]]),"")</f>
        <v/>
      </c>
      <c r="N1164" s="91"/>
      <c r="O1164" s="117" t="str">
        <f>IF(Stock[[#This Row],[BUYING QUANTITY]]&gt;0,Stock[[#This Row],[BUYING PRICE]]*(1+Stock[[#This Row],[% THRESHOLD (RETURN)_2]]),"")</f>
        <v/>
      </c>
      <c r="P1164" s="91"/>
      <c r="Q1164" s="117" t="str">
        <f>IF(Stock[[#This Row],[BUYING QUANTITY]]&gt;0,Stock[[#This Row],[BUYING PRICE]]*(1+Stock[[#This Row],[% THRESHOLD (LOSS)]]),"")</f>
        <v/>
      </c>
      <c r="R1164" s="105"/>
      <c r="S1164" s="118" t="str">
        <f>IF(Stock[[#This Row],[CASH DIVIDEND]]&gt;0,Stock[[#This Row],[CASH DIVIDEND]]/(Stock[[#This Row],[BUYING PRICE]]*Stock[[#This Row],[BUYING QUANTITY]]),"")</f>
        <v/>
      </c>
      <c r="T1164" s="105"/>
      <c r="U1164" s="79"/>
      <c r="V1164" s="97"/>
      <c r="W1164" s="98"/>
      <c r="X1164" s="168"/>
      <c r="Y1164" s="126" t="str">
        <f>IF(Stock[[#This Row],[SELLING QUANTITY]]&gt;0,Stock[[#This Row],[SELLING PRICE]]*Stock[[#This Row],[SELLING QUANTITY]]*Stock[[#This Row],[% SELLING FEE]]+Stock[[#This Row],[SELLING PRICE]]*Stock[[#This Row],[SELLING QUANTITY]]*$D$12,"")</f>
        <v/>
      </c>
      <c r="Z1164" s="121">
        <f>Stock[[#This Row],[BUYING QUANTITY]]+Stock[[#This Row],[STOCK DIVIDEND]]-Stock[[#This Row],[SELLING QUANTITY]]</f>
        <v>0</v>
      </c>
      <c r="AA11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4" s="121">
        <f ca="1">IF(Stock[[#This Row],[SELLING DATE]]&gt;0,Stock[[#This Row],[SELLING DATE]]-Stock[[#This Row],[BUY DATE]]+1,IF(Stock[[#This Row],[BUY DATE]]=0,0,TODAY()-Stock[[#This Row],[BUY DATE]]+1))</f>
        <v>0</v>
      </c>
      <c r="AC1164" s="122" t="str">
        <f>IFERROR(Stock[[#This Row],[CASH DIVIDEND]]+Stock[[#This Row],[RETURN/(LOSS) FROM TRADING
(auto-fill)]],"")</f>
        <v/>
      </c>
      <c r="AD11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4" s="146" t="str">
        <f ca="1">IFERROR(IF(Stock[[#This Row],[HOLDING DAYS
(auto-fill)]]&lt;365,Stock[[#This Row],[% TOTAL RETURN/(LOSS)
(auto-fill)]]*365/Stock[[#This Row],[HOLDING DAYS
(auto-fill)]],POWER((1+Stock[[#This Row],[% TOTAL RETURN/(LOSS)
(auto-fill)]]),1/(Stock[[#This Row],[HOLDING DAYS
(auto-fill)]]/365))-1),"")</f>
        <v/>
      </c>
      <c r="AF1164" s="81"/>
      <c r="AG1164" s="149" t="str">
        <f>IF(Stock[[#This Row],[STATUS
(auto-fill)]]="HOLDING",Stock[[#This Row],[MARKET PRICE]]-Stock[[#This Row],[BUYING PRICE]],"")</f>
        <v/>
      </c>
      <c r="AH1164" s="143" t="str">
        <f>IFERROR(Stock[[#This Row],[CHANGE
(auto-fill)]]/Stock[[#This Row],[BUYING PRICE]],"")</f>
        <v/>
      </c>
      <c r="AI1164" s="130" t="str">
        <f>IF(Stock[[#This Row],[MARKET PRICE]]&gt;0,Stock[[#This Row],[MARKET PRICE]]*Stock[[#This Row],[REMAINING QUANTITY
(auto-fill)]],"")</f>
        <v/>
      </c>
    </row>
    <row r="1165" spans="2:35">
      <c r="B1165" s="110" t="str">
        <f>IF(AND(Stock[[#This Row],[BUYING QUANTITY]]&gt;0,Stock[[#This Row],[REMAINING QUANTITY
(auto-fill)]]=0),"SOLD OUT",
IF(AND(Stock[[#This Row],[BUYING QUANTITY]]&gt;0,Stock[[#This Row],[REMAINING QUANTITY
(auto-fill)]]&gt;0),"HOLDING",""))</f>
        <v/>
      </c>
      <c r="C1165" s="113">
        <f t="shared" si="17"/>
        <v>1152</v>
      </c>
      <c r="D1165" s="79"/>
      <c r="E1165" s="80"/>
      <c r="F1165" s="162"/>
      <c r="G1165" s="85"/>
      <c r="H1165" s="86"/>
      <c r="I1165" s="164"/>
      <c r="J1165" s="115" t="str">
        <f>IF(Stock[[#This Row],[BUYING QUANTITY]]&gt;0,Stock[[#This Row],[BUYING PRICE]]*Stock[[#This Row],[BUYING QUANTITY]]*Stock[[#This Row],[% BUYING FEE]],"")</f>
        <v/>
      </c>
      <c r="K1165" s="89"/>
      <c r="L1165" s="90"/>
      <c r="M1165" s="117" t="str">
        <f>IF(Stock[[#This Row],[BUYING QUANTITY]]&gt;0,Stock[[#This Row],[BUYING PRICE]]*(1+Stock[[#This Row],[% THRESHOLD (RETURN)_1]]),"")</f>
        <v/>
      </c>
      <c r="N1165" s="91"/>
      <c r="O1165" s="117" t="str">
        <f>IF(Stock[[#This Row],[BUYING QUANTITY]]&gt;0,Stock[[#This Row],[BUYING PRICE]]*(1+Stock[[#This Row],[% THRESHOLD (RETURN)_2]]),"")</f>
        <v/>
      </c>
      <c r="P1165" s="91"/>
      <c r="Q1165" s="117" t="str">
        <f>IF(Stock[[#This Row],[BUYING QUANTITY]]&gt;0,Stock[[#This Row],[BUYING PRICE]]*(1+Stock[[#This Row],[% THRESHOLD (LOSS)]]),"")</f>
        <v/>
      </c>
      <c r="R1165" s="105"/>
      <c r="S1165" s="118" t="str">
        <f>IF(Stock[[#This Row],[CASH DIVIDEND]]&gt;0,Stock[[#This Row],[CASH DIVIDEND]]/(Stock[[#This Row],[BUYING PRICE]]*Stock[[#This Row],[BUYING QUANTITY]]),"")</f>
        <v/>
      </c>
      <c r="T1165" s="105"/>
      <c r="U1165" s="79"/>
      <c r="V1165" s="97"/>
      <c r="W1165" s="98"/>
      <c r="X1165" s="168"/>
      <c r="Y1165" s="126" t="str">
        <f>IF(Stock[[#This Row],[SELLING QUANTITY]]&gt;0,Stock[[#This Row],[SELLING PRICE]]*Stock[[#This Row],[SELLING QUANTITY]]*Stock[[#This Row],[% SELLING FEE]]+Stock[[#This Row],[SELLING PRICE]]*Stock[[#This Row],[SELLING QUANTITY]]*$D$12,"")</f>
        <v/>
      </c>
      <c r="Z1165" s="121">
        <f>Stock[[#This Row],[BUYING QUANTITY]]+Stock[[#This Row],[STOCK DIVIDEND]]-Stock[[#This Row],[SELLING QUANTITY]]</f>
        <v>0</v>
      </c>
      <c r="AA11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5" s="121">
        <f ca="1">IF(Stock[[#This Row],[SELLING DATE]]&gt;0,Stock[[#This Row],[SELLING DATE]]-Stock[[#This Row],[BUY DATE]]+1,IF(Stock[[#This Row],[BUY DATE]]=0,0,TODAY()-Stock[[#This Row],[BUY DATE]]+1))</f>
        <v>0</v>
      </c>
      <c r="AC1165" s="122" t="str">
        <f>IFERROR(Stock[[#This Row],[CASH DIVIDEND]]+Stock[[#This Row],[RETURN/(LOSS) FROM TRADING
(auto-fill)]],"")</f>
        <v/>
      </c>
      <c r="AD11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5" s="146" t="str">
        <f ca="1">IFERROR(IF(Stock[[#This Row],[HOLDING DAYS
(auto-fill)]]&lt;365,Stock[[#This Row],[% TOTAL RETURN/(LOSS)
(auto-fill)]]*365/Stock[[#This Row],[HOLDING DAYS
(auto-fill)]],POWER((1+Stock[[#This Row],[% TOTAL RETURN/(LOSS)
(auto-fill)]]),1/(Stock[[#This Row],[HOLDING DAYS
(auto-fill)]]/365))-1),"")</f>
        <v/>
      </c>
      <c r="AF1165" s="81"/>
      <c r="AG1165" s="149" t="str">
        <f>IF(Stock[[#This Row],[STATUS
(auto-fill)]]="HOLDING",Stock[[#This Row],[MARKET PRICE]]-Stock[[#This Row],[BUYING PRICE]],"")</f>
        <v/>
      </c>
      <c r="AH1165" s="143" t="str">
        <f>IFERROR(Stock[[#This Row],[CHANGE
(auto-fill)]]/Stock[[#This Row],[BUYING PRICE]],"")</f>
        <v/>
      </c>
      <c r="AI1165" s="130" t="str">
        <f>IF(Stock[[#This Row],[MARKET PRICE]]&gt;0,Stock[[#This Row],[MARKET PRICE]]*Stock[[#This Row],[REMAINING QUANTITY
(auto-fill)]],"")</f>
        <v/>
      </c>
    </row>
    <row r="1166" spans="2:35">
      <c r="B1166" s="110" t="str">
        <f>IF(AND(Stock[[#This Row],[BUYING QUANTITY]]&gt;0,Stock[[#This Row],[REMAINING QUANTITY
(auto-fill)]]=0),"SOLD OUT",
IF(AND(Stock[[#This Row],[BUYING QUANTITY]]&gt;0,Stock[[#This Row],[REMAINING QUANTITY
(auto-fill)]]&gt;0),"HOLDING",""))</f>
        <v/>
      </c>
      <c r="C1166" s="113">
        <f t="shared" si="17"/>
        <v>1153</v>
      </c>
      <c r="D1166" s="79"/>
      <c r="E1166" s="80"/>
      <c r="F1166" s="162"/>
      <c r="G1166" s="85"/>
      <c r="H1166" s="86"/>
      <c r="I1166" s="164"/>
      <c r="J1166" s="115" t="str">
        <f>IF(Stock[[#This Row],[BUYING QUANTITY]]&gt;0,Stock[[#This Row],[BUYING PRICE]]*Stock[[#This Row],[BUYING QUANTITY]]*Stock[[#This Row],[% BUYING FEE]],"")</f>
        <v/>
      </c>
      <c r="K1166" s="89"/>
      <c r="L1166" s="90"/>
      <c r="M1166" s="117" t="str">
        <f>IF(Stock[[#This Row],[BUYING QUANTITY]]&gt;0,Stock[[#This Row],[BUYING PRICE]]*(1+Stock[[#This Row],[% THRESHOLD (RETURN)_1]]),"")</f>
        <v/>
      </c>
      <c r="N1166" s="91"/>
      <c r="O1166" s="117" t="str">
        <f>IF(Stock[[#This Row],[BUYING QUANTITY]]&gt;0,Stock[[#This Row],[BUYING PRICE]]*(1+Stock[[#This Row],[% THRESHOLD (RETURN)_2]]),"")</f>
        <v/>
      </c>
      <c r="P1166" s="91"/>
      <c r="Q1166" s="117" t="str">
        <f>IF(Stock[[#This Row],[BUYING QUANTITY]]&gt;0,Stock[[#This Row],[BUYING PRICE]]*(1+Stock[[#This Row],[% THRESHOLD (LOSS)]]),"")</f>
        <v/>
      </c>
      <c r="R1166" s="105"/>
      <c r="S1166" s="118" t="str">
        <f>IF(Stock[[#This Row],[CASH DIVIDEND]]&gt;0,Stock[[#This Row],[CASH DIVIDEND]]/(Stock[[#This Row],[BUYING PRICE]]*Stock[[#This Row],[BUYING QUANTITY]]),"")</f>
        <v/>
      </c>
      <c r="T1166" s="105"/>
      <c r="U1166" s="79"/>
      <c r="V1166" s="97"/>
      <c r="W1166" s="98"/>
      <c r="X1166" s="168"/>
      <c r="Y1166" s="126" t="str">
        <f>IF(Stock[[#This Row],[SELLING QUANTITY]]&gt;0,Stock[[#This Row],[SELLING PRICE]]*Stock[[#This Row],[SELLING QUANTITY]]*Stock[[#This Row],[% SELLING FEE]]+Stock[[#This Row],[SELLING PRICE]]*Stock[[#This Row],[SELLING QUANTITY]]*$D$12,"")</f>
        <v/>
      </c>
      <c r="Z1166" s="121">
        <f>Stock[[#This Row],[BUYING QUANTITY]]+Stock[[#This Row],[STOCK DIVIDEND]]-Stock[[#This Row],[SELLING QUANTITY]]</f>
        <v>0</v>
      </c>
      <c r="AA11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6" s="121">
        <f ca="1">IF(Stock[[#This Row],[SELLING DATE]]&gt;0,Stock[[#This Row],[SELLING DATE]]-Stock[[#This Row],[BUY DATE]]+1,IF(Stock[[#This Row],[BUY DATE]]=0,0,TODAY()-Stock[[#This Row],[BUY DATE]]+1))</f>
        <v>0</v>
      </c>
      <c r="AC1166" s="122" t="str">
        <f>IFERROR(Stock[[#This Row],[CASH DIVIDEND]]+Stock[[#This Row],[RETURN/(LOSS) FROM TRADING
(auto-fill)]],"")</f>
        <v/>
      </c>
      <c r="AD11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6" s="146" t="str">
        <f ca="1">IFERROR(IF(Stock[[#This Row],[HOLDING DAYS
(auto-fill)]]&lt;365,Stock[[#This Row],[% TOTAL RETURN/(LOSS)
(auto-fill)]]*365/Stock[[#This Row],[HOLDING DAYS
(auto-fill)]],POWER((1+Stock[[#This Row],[% TOTAL RETURN/(LOSS)
(auto-fill)]]),1/(Stock[[#This Row],[HOLDING DAYS
(auto-fill)]]/365))-1),"")</f>
        <v/>
      </c>
      <c r="AF1166" s="81"/>
      <c r="AG1166" s="149" t="str">
        <f>IF(Stock[[#This Row],[STATUS
(auto-fill)]]="HOLDING",Stock[[#This Row],[MARKET PRICE]]-Stock[[#This Row],[BUYING PRICE]],"")</f>
        <v/>
      </c>
      <c r="AH1166" s="143" t="str">
        <f>IFERROR(Stock[[#This Row],[CHANGE
(auto-fill)]]/Stock[[#This Row],[BUYING PRICE]],"")</f>
        <v/>
      </c>
      <c r="AI1166" s="130" t="str">
        <f>IF(Stock[[#This Row],[MARKET PRICE]]&gt;0,Stock[[#This Row],[MARKET PRICE]]*Stock[[#This Row],[REMAINING QUANTITY
(auto-fill)]],"")</f>
        <v/>
      </c>
    </row>
    <row r="1167" spans="2:35">
      <c r="B1167" s="110" t="str">
        <f>IF(AND(Stock[[#This Row],[BUYING QUANTITY]]&gt;0,Stock[[#This Row],[REMAINING QUANTITY
(auto-fill)]]=0),"SOLD OUT",
IF(AND(Stock[[#This Row],[BUYING QUANTITY]]&gt;0,Stock[[#This Row],[REMAINING QUANTITY
(auto-fill)]]&gt;0),"HOLDING",""))</f>
        <v/>
      </c>
      <c r="C1167" s="113">
        <f t="shared" si="17"/>
        <v>1154</v>
      </c>
      <c r="D1167" s="79"/>
      <c r="E1167" s="80"/>
      <c r="F1167" s="162"/>
      <c r="G1167" s="85"/>
      <c r="H1167" s="86"/>
      <c r="I1167" s="164"/>
      <c r="J1167" s="115" t="str">
        <f>IF(Stock[[#This Row],[BUYING QUANTITY]]&gt;0,Stock[[#This Row],[BUYING PRICE]]*Stock[[#This Row],[BUYING QUANTITY]]*Stock[[#This Row],[% BUYING FEE]],"")</f>
        <v/>
      </c>
      <c r="K1167" s="89"/>
      <c r="L1167" s="90"/>
      <c r="M1167" s="117" t="str">
        <f>IF(Stock[[#This Row],[BUYING QUANTITY]]&gt;0,Stock[[#This Row],[BUYING PRICE]]*(1+Stock[[#This Row],[% THRESHOLD (RETURN)_1]]),"")</f>
        <v/>
      </c>
      <c r="N1167" s="91"/>
      <c r="O1167" s="117" t="str">
        <f>IF(Stock[[#This Row],[BUYING QUANTITY]]&gt;0,Stock[[#This Row],[BUYING PRICE]]*(1+Stock[[#This Row],[% THRESHOLD (RETURN)_2]]),"")</f>
        <v/>
      </c>
      <c r="P1167" s="91"/>
      <c r="Q1167" s="117" t="str">
        <f>IF(Stock[[#This Row],[BUYING QUANTITY]]&gt;0,Stock[[#This Row],[BUYING PRICE]]*(1+Stock[[#This Row],[% THRESHOLD (LOSS)]]),"")</f>
        <v/>
      </c>
      <c r="R1167" s="105"/>
      <c r="S1167" s="118" t="str">
        <f>IF(Stock[[#This Row],[CASH DIVIDEND]]&gt;0,Stock[[#This Row],[CASH DIVIDEND]]/(Stock[[#This Row],[BUYING PRICE]]*Stock[[#This Row],[BUYING QUANTITY]]),"")</f>
        <v/>
      </c>
      <c r="T1167" s="105"/>
      <c r="U1167" s="79"/>
      <c r="V1167" s="97"/>
      <c r="W1167" s="98"/>
      <c r="X1167" s="168"/>
      <c r="Y1167" s="126" t="str">
        <f>IF(Stock[[#This Row],[SELLING QUANTITY]]&gt;0,Stock[[#This Row],[SELLING PRICE]]*Stock[[#This Row],[SELLING QUANTITY]]*Stock[[#This Row],[% SELLING FEE]]+Stock[[#This Row],[SELLING PRICE]]*Stock[[#This Row],[SELLING QUANTITY]]*$D$12,"")</f>
        <v/>
      </c>
      <c r="Z1167" s="121">
        <f>Stock[[#This Row],[BUYING QUANTITY]]+Stock[[#This Row],[STOCK DIVIDEND]]-Stock[[#This Row],[SELLING QUANTITY]]</f>
        <v>0</v>
      </c>
      <c r="AA11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7" s="121">
        <f ca="1">IF(Stock[[#This Row],[SELLING DATE]]&gt;0,Stock[[#This Row],[SELLING DATE]]-Stock[[#This Row],[BUY DATE]]+1,IF(Stock[[#This Row],[BUY DATE]]=0,0,TODAY()-Stock[[#This Row],[BUY DATE]]+1))</f>
        <v>0</v>
      </c>
      <c r="AC1167" s="122" t="str">
        <f>IFERROR(Stock[[#This Row],[CASH DIVIDEND]]+Stock[[#This Row],[RETURN/(LOSS) FROM TRADING
(auto-fill)]],"")</f>
        <v/>
      </c>
      <c r="AD11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7" s="146" t="str">
        <f ca="1">IFERROR(IF(Stock[[#This Row],[HOLDING DAYS
(auto-fill)]]&lt;365,Stock[[#This Row],[% TOTAL RETURN/(LOSS)
(auto-fill)]]*365/Stock[[#This Row],[HOLDING DAYS
(auto-fill)]],POWER((1+Stock[[#This Row],[% TOTAL RETURN/(LOSS)
(auto-fill)]]),1/(Stock[[#This Row],[HOLDING DAYS
(auto-fill)]]/365))-1),"")</f>
        <v/>
      </c>
      <c r="AF1167" s="81"/>
      <c r="AG1167" s="149" t="str">
        <f>IF(Stock[[#This Row],[STATUS
(auto-fill)]]="HOLDING",Stock[[#This Row],[MARKET PRICE]]-Stock[[#This Row],[BUYING PRICE]],"")</f>
        <v/>
      </c>
      <c r="AH1167" s="143" t="str">
        <f>IFERROR(Stock[[#This Row],[CHANGE
(auto-fill)]]/Stock[[#This Row],[BUYING PRICE]],"")</f>
        <v/>
      </c>
      <c r="AI1167" s="130" t="str">
        <f>IF(Stock[[#This Row],[MARKET PRICE]]&gt;0,Stock[[#This Row],[MARKET PRICE]]*Stock[[#This Row],[REMAINING QUANTITY
(auto-fill)]],"")</f>
        <v/>
      </c>
    </row>
    <row r="1168" spans="2:35">
      <c r="B1168" s="110" t="str">
        <f>IF(AND(Stock[[#This Row],[BUYING QUANTITY]]&gt;0,Stock[[#This Row],[REMAINING QUANTITY
(auto-fill)]]=0),"SOLD OUT",
IF(AND(Stock[[#This Row],[BUYING QUANTITY]]&gt;0,Stock[[#This Row],[REMAINING QUANTITY
(auto-fill)]]&gt;0),"HOLDING",""))</f>
        <v/>
      </c>
      <c r="C1168" s="113">
        <f t="shared" ref="C1168:C1231" si="18">C1167+1</f>
        <v>1155</v>
      </c>
      <c r="D1168" s="79"/>
      <c r="E1168" s="80"/>
      <c r="F1168" s="162"/>
      <c r="G1168" s="85"/>
      <c r="H1168" s="86"/>
      <c r="I1168" s="164"/>
      <c r="J1168" s="115" t="str">
        <f>IF(Stock[[#This Row],[BUYING QUANTITY]]&gt;0,Stock[[#This Row],[BUYING PRICE]]*Stock[[#This Row],[BUYING QUANTITY]]*Stock[[#This Row],[% BUYING FEE]],"")</f>
        <v/>
      </c>
      <c r="K1168" s="89"/>
      <c r="L1168" s="90"/>
      <c r="M1168" s="117" t="str">
        <f>IF(Stock[[#This Row],[BUYING QUANTITY]]&gt;0,Stock[[#This Row],[BUYING PRICE]]*(1+Stock[[#This Row],[% THRESHOLD (RETURN)_1]]),"")</f>
        <v/>
      </c>
      <c r="N1168" s="91"/>
      <c r="O1168" s="117" t="str">
        <f>IF(Stock[[#This Row],[BUYING QUANTITY]]&gt;0,Stock[[#This Row],[BUYING PRICE]]*(1+Stock[[#This Row],[% THRESHOLD (RETURN)_2]]),"")</f>
        <v/>
      </c>
      <c r="P1168" s="91"/>
      <c r="Q1168" s="117" t="str">
        <f>IF(Stock[[#This Row],[BUYING QUANTITY]]&gt;0,Stock[[#This Row],[BUYING PRICE]]*(1+Stock[[#This Row],[% THRESHOLD (LOSS)]]),"")</f>
        <v/>
      </c>
      <c r="R1168" s="105"/>
      <c r="S1168" s="118" t="str">
        <f>IF(Stock[[#This Row],[CASH DIVIDEND]]&gt;0,Stock[[#This Row],[CASH DIVIDEND]]/(Stock[[#This Row],[BUYING PRICE]]*Stock[[#This Row],[BUYING QUANTITY]]),"")</f>
        <v/>
      </c>
      <c r="T1168" s="105"/>
      <c r="U1168" s="79"/>
      <c r="V1168" s="97"/>
      <c r="W1168" s="98"/>
      <c r="X1168" s="168"/>
      <c r="Y1168" s="126" t="str">
        <f>IF(Stock[[#This Row],[SELLING QUANTITY]]&gt;0,Stock[[#This Row],[SELLING PRICE]]*Stock[[#This Row],[SELLING QUANTITY]]*Stock[[#This Row],[% SELLING FEE]]+Stock[[#This Row],[SELLING PRICE]]*Stock[[#This Row],[SELLING QUANTITY]]*$D$12,"")</f>
        <v/>
      </c>
      <c r="Z1168" s="121">
        <f>Stock[[#This Row],[BUYING QUANTITY]]+Stock[[#This Row],[STOCK DIVIDEND]]-Stock[[#This Row],[SELLING QUANTITY]]</f>
        <v>0</v>
      </c>
      <c r="AA11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8" s="121">
        <f ca="1">IF(Stock[[#This Row],[SELLING DATE]]&gt;0,Stock[[#This Row],[SELLING DATE]]-Stock[[#This Row],[BUY DATE]]+1,IF(Stock[[#This Row],[BUY DATE]]=0,0,TODAY()-Stock[[#This Row],[BUY DATE]]+1))</f>
        <v>0</v>
      </c>
      <c r="AC1168" s="122" t="str">
        <f>IFERROR(Stock[[#This Row],[CASH DIVIDEND]]+Stock[[#This Row],[RETURN/(LOSS) FROM TRADING
(auto-fill)]],"")</f>
        <v/>
      </c>
      <c r="AD11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8" s="146" t="str">
        <f ca="1">IFERROR(IF(Stock[[#This Row],[HOLDING DAYS
(auto-fill)]]&lt;365,Stock[[#This Row],[% TOTAL RETURN/(LOSS)
(auto-fill)]]*365/Stock[[#This Row],[HOLDING DAYS
(auto-fill)]],POWER((1+Stock[[#This Row],[% TOTAL RETURN/(LOSS)
(auto-fill)]]),1/(Stock[[#This Row],[HOLDING DAYS
(auto-fill)]]/365))-1),"")</f>
        <v/>
      </c>
      <c r="AF1168" s="81"/>
      <c r="AG1168" s="149" t="str">
        <f>IF(Stock[[#This Row],[STATUS
(auto-fill)]]="HOLDING",Stock[[#This Row],[MARKET PRICE]]-Stock[[#This Row],[BUYING PRICE]],"")</f>
        <v/>
      </c>
      <c r="AH1168" s="143" t="str">
        <f>IFERROR(Stock[[#This Row],[CHANGE
(auto-fill)]]/Stock[[#This Row],[BUYING PRICE]],"")</f>
        <v/>
      </c>
      <c r="AI1168" s="130" t="str">
        <f>IF(Stock[[#This Row],[MARKET PRICE]]&gt;0,Stock[[#This Row],[MARKET PRICE]]*Stock[[#This Row],[REMAINING QUANTITY
(auto-fill)]],"")</f>
        <v/>
      </c>
    </row>
    <row r="1169" spans="2:35">
      <c r="B1169" s="110" t="str">
        <f>IF(AND(Stock[[#This Row],[BUYING QUANTITY]]&gt;0,Stock[[#This Row],[REMAINING QUANTITY
(auto-fill)]]=0),"SOLD OUT",
IF(AND(Stock[[#This Row],[BUYING QUANTITY]]&gt;0,Stock[[#This Row],[REMAINING QUANTITY
(auto-fill)]]&gt;0),"HOLDING",""))</f>
        <v/>
      </c>
      <c r="C1169" s="113">
        <f t="shared" si="18"/>
        <v>1156</v>
      </c>
      <c r="D1169" s="79"/>
      <c r="E1169" s="80"/>
      <c r="F1169" s="162"/>
      <c r="G1169" s="85"/>
      <c r="H1169" s="86"/>
      <c r="I1169" s="164"/>
      <c r="J1169" s="115" t="str">
        <f>IF(Stock[[#This Row],[BUYING QUANTITY]]&gt;0,Stock[[#This Row],[BUYING PRICE]]*Stock[[#This Row],[BUYING QUANTITY]]*Stock[[#This Row],[% BUYING FEE]],"")</f>
        <v/>
      </c>
      <c r="K1169" s="89"/>
      <c r="L1169" s="90"/>
      <c r="M1169" s="117" t="str">
        <f>IF(Stock[[#This Row],[BUYING QUANTITY]]&gt;0,Stock[[#This Row],[BUYING PRICE]]*(1+Stock[[#This Row],[% THRESHOLD (RETURN)_1]]),"")</f>
        <v/>
      </c>
      <c r="N1169" s="91"/>
      <c r="O1169" s="117" t="str">
        <f>IF(Stock[[#This Row],[BUYING QUANTITY]]&gt;0,Stock[[#This Row],[BUYING PRICE]]*(1+Stock[[#This Row],[% THRESHOLD (RETURN)_2]]),"")</f>
        <v/>
      </c>
      <c r="P1169" s="91"/>
      <c r="Q1169" s="117" t="str">
        <f>IF(Stock[[#This Row],[BUYING QUANTITY]]&gt;0,Stock[[#This Row],[BUYING PRICE]]*(1+Stock[[#This Row],[% THRESHOLD (LOSS)]]),"")</f>
        <v/>
      </c>
      <c r="R1169" s="105"/>
      <c r="S1169" s="118" t="str">
        <f>IF(Stock[[#This Row],[CASH DIVIDEND]]&gt;0,Stock[[#This Row],[CASH DIVIDEND]]/(Stock[[#This Row],[BUYING PRICE]]*Stock[[#This Row],[BUYING QUANTITY]]),"")</f>
        <v/>
      </c>
      <c r="T1169" s="105"/>
      <c r="U1169" s="79"/>
      <c r="V1169" s="97"/>
      <c r="W1169" s="98"/>
      <c r="X1169" s="168"/>
      <c r="Y1169" s="126" t="str">
        <f>IF(Stock[[#This Row],[SELLING QUANTITY]]&gt;0,Stock[[#This Row],[SELLING PRICE]]*Stock[[#This Row],[SELLING QUANTITY]]*Stock[[#This Row],[% SELLING FEE]]+Stock[[#This Row],[SELLING PRICE]]*Stock[[#This Row],[SELLING QUANTITY]]*$D$12,"")</f>
        <v/>
      </c>
      <c r="Z1169" s="121">
        <f>Stock[[#This Row],[BUYING QUANTITY]]+Stock[[#This Row],[STOCK DIVIDEND]]-Stock[[#This Row],[SELLING QUANTITY]]</f>
        <v>0</v>
      </c>
      <c r="AA11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69" s="121">
        <f ca="1">IF(Stock[[#This Row],[SELLING DATE]]&gt;0,Stock[[#This Row],[SELLING DATE]]-Stock[[#This Row],[BUY DATE]]+1,IF(Stock[[#This Row],[BUY DATE]]=0,0,TODAY()-Stock[[#This Row],[BUY DATE]]+1))</f>
        <v>0</v>
      </c>
      <c r="AC1169" s="122" t="str">
        <f>IFERROR(Stock[[#This Row],[CASH DIVIDEND]]+Stock[[#This Row],[RETURN/(LOSS) FROM TRADING
(auto-fill)]],"")</f>
        <v/>
      </c>
      <c r="AD11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69" s="146" t="str">
        <f ca="1">IFERROR(IF(Stock[[#This Row],[HOLDING DAYS
(auto-fill)]]&lt;365,Stock[[#This Row],[% TOTAL RETURN/(LOSS)
(auto-fill)]]*365/Stock[[#This Row],[HOLDING DAYS
(auto-fill)]],POWER((1+Stock[[#This Row],[% TOTAL RETURN/(LOSS)
(auto-fill)]]),1/(Stock[[#This Row],[HOLDING DAYS
(auto-fill)]]/365))-1),"")</f>
        <v/>
      </c>
      <c r="AF1169" s="81"/>
      <c r="AG1169" s="149" t="str">
        <f>IF(Stock[[#This Row],[STATUS
(auto-fill)]]="HOLDING",Stock[[#This Row],[MARKET PRICE]]-Stock[[#This Row],[BUYING PRICE]],"")</f>
        <v/>
      </c>
      <c r="AH1169" s="143" t="str">
        <f>IFERROR(Stock[[#This Row],[CHANGE
(auto-fill)]]/Stock[[#This Row],[BUYING PRICE]],"")</f>
        <v/>
      </c>
      <c r="AI1169" s="130" t="str">
        <f>IF(Stock[[#This Row],[MARKET PRICE]]&gt;0,Stock[[#This Row],[MARKET PRICE]]*Stock[[#This Row],[REMAINING QUANTITY
(auto-fill)]],"")</f>
        <v/>
      </c>
    </row>
    <row r="1170" spans="2:35">
      <c r="B1170" s="110" t="str">
        <f>IF(AND(Stock[[#This Row],[BUYING QUANTITY]]&gt;0,Stock[[#This Row],[REMAINING QUANTITY
(auto-fill)]]=0),"SOLD OUT",
IF(AND(Stock[[#This Row],[BUYING QUANTITY]]&gt;0,Stock[[#This Row],[REMAINING QUANTITY
(auto-fill)]]&gt;0),"HOLDING",""))</f>
        <v/>
      </c>
      <c r="C1170" s="113">
        <f t="shared" si="18"/>
        <v>1157</v>
      </c>
      <c r="D1170" s="79"/>
      <c r="E1170" s="80"/>
      <c r="F1170" s="162"/>
      <c r="G1170" s="85"/>
      <c r="H1170" s="86"/>
      <c r="I1170" s="164"/>
      <c r="J1170" s="115" t="str">
        <f>IF(Stock[[#This Row],[BUYING QUANTITY]]&gt;0,Stock[[#This Row],[BUYING PRICE]]*Stock[[#This Row],[BUYING QUANTITY]]*Stock[[#This Row],[% BUYING FEE]],"")</f>
        <v/>
      </c>
      <c r="K1170" s="89"/>
      <c r="L1170" s="90"/>
      <c r="M1170" s="117" t="str">
        <f>IF(Stock[[#This Row],[BUYING QUANTITY]]&gt;0,Stock[[#This Row],[BUYING PRICE]]*(1+Stock[[#This Row],[% THRESHOLD (RETURN)_1]]),"")</f>
        <v/>
      </c>
      <c r="N1170" s="91"/>
      <c r="O1170" s="117" t="str">
        <f>IF(Stock[[#This Row],[BUYING QUANTITY]]&gt;0,Stock[[#This Row],[BUYING PRICE]]*(1+Stock[[#This Row],[% THRESHOLD (RETURN)_2]]),"")</f>
        <v/>
      </c>
      <c r="P1170" s="91"/>
      <c r="Q1170" s="117" t="str">
        <f>IF(Stock[[#This Row],[BUYING QUANTITY]]&gt;0,Stock[[#This Row],[BUYING PRICE]]*(1+Stock[[#This Row],[% THRESHOLD (LOSS)]]),"")</f>
        <v/>
      </c>
      <c r="R1170" s="105"/>
      <c r="S1170" s="118" t="str">
        <f>IF(Stock[[#This Row],[CASH DIVIDEND]]&gt;0,Stock[[#This Row],[CASH DIVIDEND]]/(Stock[[#This Row],[BUYING PRICE]]*Stock[[#This Row],[BUYING QUANTITY]]),"")</f>
        <v/>
      </c>
      <c r="T1170" s="105"/>
      <c r="U1170" s="79"/>
      <c r="V1170" s="97"/>
      <c r="W1170" s="98"/>
      <c r="X1170" s="168"/>
      <c r="Y1170" s="126" t="str">
        <f>IF(Stock[[#This Row],[SELLING QUANTITY]]&gt;0,Stock[[#This Row],[SELLING PRICE]]*Stock[[#This Row],[SELLING QUANTITY]]*Stock[[#This Row],[% SELLING FEE]]+Stock[[#This Row],[SELLING PRICE]]*Stock[[#This Row],[SELLING QUANTITY]]*$D$12,"")</f>
        <v/>
      </c>
      <c r="Z1170" s="121">
        <f>Stock[[#This Row],[BUYING QUANTITY]]+Stock[[#This Row],[STOCK DIVIDEND]]-Stock[[#This Row],[SELLING QUANTITY]]</f>
        <v>0</v>
      </c>
      <c r="AA11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0" s="121">
        <f ca="1">IF(Stock[[#This Row],[SELLING DATE]]&gt;0,Stock[[#This Row],[SELLING DATE]]-Stock[[#This Row],[BUY DATE]]+1,IF(Stock[[#This Row],[BUY DATE]]=0,0,TODAY()-Stock[[#This Row],[BUY DATE]]+1))</f>
        <v>0</v>
      </c>
      <c r="AC1170" s="122" t="str">
        <f>IFERROR(Stock[[#This Row],[CASH DIVIDEND]]+Stock[[#This Row],[RETURN/(LOSS) FROM TRADING
(auto-fill)]],"")</f>
        <v/>
      </c>
      <c r="AD11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0" s="146" t="str">
        <f ca="1">IFERROR(IF(Stock[[#This Row],[HOLDING DAYS
(auto-fill)]]&lt;365,Stock[[#This Row],[% TOTAL RETURN/(LOSS)
(auto-fill)]]*365/Stock[[#This Row],[HOLDING DAYS
(auto-fill)]],POWER((1+Stock[[#This Row],[% TOTAL RETURN/(LOSS)
(auto-fill)]]),1/(Stock[[#This Row],[HOLDING DAYS
(auto-fill)]]/365))-1),"")</f>
        <v/>
      </c>
      <c r="AF1170" s="81"/>
      <c r="AG1170" s="149" t="str">
        <f>IF(Stock[[#This Row],[STATUS
(auto-fill)]]="HOLDING",Stock[[#This Row],[MARKET PRICE]]-Stock[[#This Row],[BUYING PRICE]],"")</f>
        <v/>
      </c>
      <c r="AH1170" s="143" t="str">
        <f>IFERROR(Stock[[#This Row],[CHANGE
(auto-fill)]]/Stock[[#This Row],[BUYING PRICE]],"")</f>
        <v/>
      </c>
      <c r="AI1170" s="130" t="str">
        <f>IF(Stock[[#This Row],[MARKET PRICE]]&gt;0,Stock[[#This Row],[MARKET PRICE]]*Stock[[#This Row],[REMAINING QUANTITY
(auto-fill)]],"")</f>
        <v/>
      </c>
    </row>
    <row r="1171" spans="2:35">
      <c r="B1171" s="110" t="str">
        <f>IF(AND(Stock[[#This Row],[BUYING QUANTITY]]&gt;0,Stock[[#This Row],[REMAINING QUANTITY
(auto-fill)]]=0),"SOLD OUT",
IF(AND(Stock[[#This Row],[BUYING QUANTITY]]&gt;0,Stock[[#This Row],[REMAINING QUANTITY
(auto-fill)]]&gt;0),"HOLDING",""))</f>
        <v/>
      </c>
      <c r="C1171" s="113">
        <f t="shared" si="18"/>
        <v>1158</v>
      </c>
      <c r="D1171" s="79"/>
      <c r="E1171" s="80"/>
      <c r="F1171" s="162"/>
      <c r="G1171" s="85"/>
      <c r="H1171" s="86"/>
      <c r="I1171" s="164"/>
      <c r="J1171" s="115" t="str">
        <f>IF(Stock[[#This Row],[BUYING QUANTITY]]&gt;0,Stock[[#This Row],[BUYING PRICE]]*Stock[[#This Row],[BUYING QUANTITY]]*Stock[[#This Row],[% BUYING FEE]],"")</f>
        <v/>
      </c>
      <c r="K1171" s="89"/>
      <c r="L1171" s="90"/>
      <c r="M1171" s="117" t="str">
        <f>IF(Stock[[#This Row],[BUYING QUANTITY]]&gt;0,Stock[[#This Row],[BUYING PRICE]]*(1+Stock[[#This Row],[% THRESHOLD (RETURN)_1]]),"")</f>
        <v/>
      </c>
      <c r="N1171" s="91"/>
      <c r="O1171" s="117" t="str">
        <f>IF(Stock[[#This Row],[BUYING QUANTITY]]&gt;0,Stock[[#This Row],[BUYING PRICE]]*(1+Stock[[#This Row],[% THRESHOLD (RETURN)_2]]),"")</f>
        <v/>
      </c>
      <c r="P1171" s="91"/>
      <c r="Q1171" s="117" t="str">
        <f>IF(Stock[[#This Row],[BUYING QUANTITY]]&gt;0,Stock[[#This Row],[BUYING PRICE]]*(1+Stock[[#This Row],[% THRESHOLD (LOSS)]]),"")</f>
        <v/>
      </c>
      <c r="R1171" s="105"/>
      <c r="S1171" s="118" t="str">
        <f>IF(Stock[[#This Row],[CASH DIVIDEND]]&gt;0,Stock[[#This Row],[CASH DIVIDEND]]/(Stock[[#This Row],[BUYING PRICE]]*Stock[[#This Row],[BUYING QUANTITY]]),"")</f>
        <v/>
      </c>
      <c r="T1171" s="105"/>
      <c r="U1171" s="79"/>
      <c r="V1171" s="97"/>
      <c r="W1171" s="98"/>
      <c r="X1171" s="168"/>
      <c r="Y1171" s="126" t="str">
        <f>IF(Stock[[#This Row],[SELLING QUANTITY]]&gt;0,Stock[[#This Row],[SELLING PRICE]]*Stock[[#This Row],[SELLING QUANTITY]]*Stock[[#This Row],[% SELLING FEE]]+Stock[[#This Row],[SELLING PRICE]]*Stock[[#This Row],[SELLING QUANTITY]]*$D$12,"")</f>
        <v/>
      </c>
      <c r="Z1171" s="121">
        <f>Stock[[#This Row],[BUYING QUANTITY]]+Stock[[#This Row],[STOCK DIVIDEND]]-Stock[[#This Row],[SELLING QUANTITY]]</f>
        <v>0</v>
      </c>
      <c r="AA11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1" s="121">
        <f ca="1">IF(Stock[[#This Row],[SELLING DATE]]&gt;0,Stock[[#This Row],[SELLING DATE]]-Stock[[#This Row],[BUY DATE]]+1,IF(Stock[[#This Row],[BUY DATE]]=0,0,TODAY()-Stock[[#This Row],[BUY DATE]]+1))</f>
        <v>0</v>
      </c>
      <c r="AC1171" s="122" t="str">
        <f>IFERROR(Stock[[#This Row],[CASH DIVIDEND]]+Stock[[#This Row],[RETURN/(LOSS) FROM TRADING
(auto-fill)]],"")</f>
        <v/>
      </c>
      <c r="AD11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1" s="146" t="str">
        <f ca="1">IFERROR(IF(Stock[[#This Row],[HOLDING DAYS
(auto-fill)]]&lt;365,Stock[[#This Row],[% TOTAL RETURN/(LOSS)
(auto-fill)]]*365/Stock[[#This Row],[HOLDING DAYS
(auto-fill)]],POWER((1+Stock[[#This Row],[% TOTAL RETURN/(LOSS)
(auto-fill)]]),1/(Stock[[#This Row],[HOLDING DAYS
(auto-fill)]]/365))-1),"")</f>
        <v/>
      </c>
      <c r="AF1171" s="81"/>
      <c r="AG1171" s="149" t="str">
        <f>IF(Stock[[#This Row],[STATUS
(auto-fill)]]="HOLDING",Stock[[#This Row],[MARKET PRICE]]-Stock[[#This Row],[BUYING PRICE]],"")</f>
        <v/>
      </c>
      <c r="AH1171" s="143" t="str">
        <f>IFERROR(Stock[[#This Row],[CHANGE
(auto-fill)]]/Stock[[#This Row],[BUYING PRICE]],"")</f>
        <v/>
      </c>
      <c r="AI1171" s="130" t="str">
        <f>IF(Stock[[#This Row],[MARKET PRICE]]&gt;0,Stock[[#This Row],[MARKET PRICE]]*Stock[[#This Row],[REMAINING QUANTITY
(auto-fill)]],"")</f>
        <v/>
      </c>
    </row>
    <row r="1172" spans="2:35">
      <c r="B1172" s="110" t="str">
        <f>IF(AND(Stock[[#This Row],[BUYING QUANTITY]]&gt;0,Stock[[#This Row],[REMAINING QUANTITY
(auto-fill)]]=0),"SOLD OUT",
IF(AND(Stock[[#This Row],[BUYING QUANTITY]]&gt;0,Stock[[#This Row],[REMAINING QUANTITY
(auto-fill)]]&gt;0),"HOLDING",""))</f>
        <v/>
      </c>
      <c r="C1172" s="113">
        <f t="shared" si="18"/>
        <v>1159</v>
      </c>
      <c r="D1172" s="79"/>
      <c r="E1172" s="80"/>
      <c r="F1172" s="162"/>
      <c r="G1172" s="85"/>
      <c r="H1172" s="86"/>
      <c r="I1172" s="164"/>
      <c r="J1172" s="115" t="str">
        <f>IF(Stock[[#This Row],[BUYING QUANTITY]]&gt;0,Stock[[#This Row],[BUYING PRICE]]*Stock[[#This Row],[BUYING QUANTITY]]*Stock[[#This Row],[% BUYING FEE]],"")</f>
        <v/>
      </c>
      <c r="K1172" s="89"/>
      <c r="L1172" s="90"/>
      <c r="M1172" s="117" t="str">
        <f>IF(Stock[[#This Row],[BUYING QUANTITY]]&gt;0,Stock[[#This Row],[BUYING PRICE]]*(1+Stock[[#This Row],[% THRESHOLD (RETURN)_1]]),"")</f>
        <v/>
      </c>
      <c r="N1172" s="91"/>
      <c r="O1172" s="117" t="str">
        <f>IF(Stock[[#This Row],[BUYING QUANTITY]]&gt;0,Stock[[#This Row],[BUYING PRICE]]*(1+Stock[[#This Row],[% THRESHOLD (RETURN)_2]]),"")</f>
        <v/>
      </c>
      <c r="P1172" s="91"/>
      <c r="Q1172" s="117" t="str">
        <f>IF(Stock[[#This Row],[BUYING QUANTITY]]&gt;0,Stock[[#This Row],[BUYING PRICE]]*(1+Stock[[#This Row],[% THRESHOLD (LOSS)]]),"")</f>
        <v/>
      </c>
      <c r="R1172" s="105"/>
      <c r="S1172" s="118" t="str">
        <f>IF(Stock[[#This Row],[CASH DIVIDEND]]&gt;0,Stock[[#This Row],[CASH DIVIDEND]]/(Stock[[#This Row],[BUYING PRICE]]*Stock[[#This Row],[BUYING QUANTITY]]),"")</f>
        <v/>
      </c>
      <c r="T1172" s="105"/>
      <c r="U1172" s="79"/>
      <c r="V1172" s="97"/>
      <c r="W1172" s="98"/>
      <c r="X1172" s="168"/>
      <c r="Y1172" s="126" t="str">
        <f>IF(Stock[[#This Row],[SELLING QUANTITY]]&gt;0,Stock[[#This Row],[SELLING PRICE]]*Stock[[#This Row],[SELLING QUANTITY]]*Stock[[#This Row],[% SELLING FEE]]+Stock[[#This Row],[SELLING PRICE]]*Stock[[#This Row],[SELLING QUANTITY]]*$D$12,"")</f>
        <v/>
      </c>
      <c r="Z1172" s="121">
        <f>Stock[[#This Row],[BUYING QUANTITY]]+Stock[[#This Row],[STOCK DIVIDEND]]-Stock[[#This Row],[SELLING QUANTITY]]</f>
        <v>0</v>
      </c>
      <c r="AA11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2" s="121">
        <f ca="1">IF(Stock[[#This Row],[SELLING DATE]]&gt;0,Stock[[#This Row],[SELLING DATE]]-Stock[[#This Row],[BUY DATE]]+1,IF(Stock[[#This Row],[BUY DATE]]=0,0,TODAY()-Stock[[#This Row],[BUY DATE]]+1))</f>
        <v>0</v>
      </c>
      <c r="AC1172" s="122" t="str">
        <f>IFERROR(Stock[[#This Row],[CASH DIVIDEND]]+Stock[[#This Row],[RETURN/(LOSS) FROM TRADING
(auto-fill)]],"")</f>
        <v/>
      </c>
      <c r="AD11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2" s="146" t="str">
        <f ca="1">IFERROR(IF(Stock[[#This Row],[HOLDING DAYS
(auto-fill)]]&lt;365,Stock[[#This Row],[% TOTAL RETURN/(LOSS)
(auto-fill)]]*365/Stock[[#This Row],[HOLDING DAYS
(auto-fill)]],POWER((1+Stock[[#This Row],[% TOTAL RETURN/(LOSS)
(auto-fill)]]),1/(Stock[[#This Row],[HOLDING DAYS
(auto-fill)]]/365))-1),"")</f>
        <v/>
      </c>
      <c r="AF1172" s="81"/>
      <c r="AG1172" s="149" t="str">
        <f>IF(Stock[[#This Row],[STATUS
(auto-fill)]]="HOLDING",Stock[[#This Row],[MARKET PRICE]]-Stock[[#This Row],[BUYING PRICE]],"")</f>
        <v/>
      </c>
      <c r="AH1172" s="143" t="str">
        <f>IFERROR(Stock[[#This Row],[CHANGE
(auto-fill)]]/Stock[[#This Row],[BUYING PRICE]],"")</f>
        <v/>
      </c>
      <c r="AI1172" s="130" t="str">
        <f>IF(Stock[[#This Row],[MARKET PRICE]]&gt;0,Stock[[#This Row],[MARKET PRICE]]*Stock[[#This Row],[REMAINING QUANTITY
(auto-fill)]],"")</f>
        <v/>
      </c>
    </row>
    <row r="1173" spans="2:35">
      <c r="B1173" s="110" t="str">
        <f>IF(AND(Stock[[#This Row],[BUYING QUANTITY]]&gt;0,Stock[[#This Row],[REMAINING QUANTITY
(auto-fill)]]=0),"SOLD OUT",
IF(AND(Stock[[#This Row],[BUYING QUANTITY]]&gt;0,Stock[[#This Row],[REMAINING QUANTITY
(auto-fill)]]&gt;0),"HOLDING",""))</f>
        <v/>
      </c>
      <c r="C1173" s="113">
        <f t="shared" si="18"/>
        <v>1160</v>
      </c>
      <c r="D1173" s="79"/>
      <c r="E1173" s="80"/>
      <c r="F1173" s="162"/>
      <c r="G1173" s="85"/>
      <c r="H1173" s="86"/>
      <c r="I1173" s="164"/>
      <c r="J1173" s="115" t="str">
        <f>IF(Stock[[#This Row],[BUYING QUANTITY]]&gt;0,Stock[[#This Row],[BUYING PRICE]]*Stock[[#This Row],[BUYING QUANTITY]]*Stock[[#This Row],[% BUYING FEE]],"")</f>
        <v/>
      </c>
      <c r="K1173" s="89"/>
      <c r="L1173" s="90"/>
      <c r="M1173" s="117" t="str">
        <f>IF(Stock[[#This Row],[BUYING QUANTITY]]&gt;0,Stock[[#This Row],[BUYING PRICE]]*(1+Stock[[#This Row],[% THRESHOLD (RETURN)_1]]),"")</f>
        <v/>
      </c>
      <c r="N1173" s="91"/>
      <c r="O1173" s="117" t="str">
        <f>IF(Stock[[#This Row],[BUYING QUANTITY]]&gt;0,Stock[[#This Row],[BUYING PRICE]]*(1+Stock[[#This Row],[% THRESHOLD (RETURN)_2]]),"")</f>
        <v/>
      </c>
      <c r="P1173" s="91"/>
      <c r="Q1173" s="117" t="str">
        <f>IF(Stock[[#This Row],[BUYING QUANTITY]]&gt;0,Stock[[#This Row],[BUYING PRICE]]*(1+Stock[[#This Row],[% THRESHOLD (LOSS)]]),"")</f>
        <v/>
      </c>
      <c r="R1173" s="105"/>
      <c r="S1173" s="118" t="str">
        <f>IF(Stock[[#This Row],[CASH DIVIDEND]]&gt;0,Stock[[#This Row],[CASH DIVIDEND]]/(Stock[[#This Row],[BUYING PRICE]]*Stock[[#This Row],[BUYING QUANTITY]]),"")</f>
        <v/>
      </c>
      <c r="T1173" s="105"/>
      <c r="U1173" s="79"/>
      <c r="V1173" s="97"/>
      <c r="W1173" s="98"/>
      <c r="X1173" s="168"/>
      <c r="Y1173" s="126" t="str">
        <f>IF(Stock[[#This Row],[SELLING QUANTITY]]&gt;0,Stock[[#This Row],[SELLING PRICE]]*Stock[[#This Row],[SELLING QUANTITY]]*Stock[[#This Row],[% SELLING FEE]]+Stock[[#This Row],[SELLING PRICE]]*Stock[[#This Row],[SELLING QUANTITY]]*$D$12,"")</f>
        <v/>
      </c>
      <c r="Z1173" s="121">
        <f>Stock[[#This Row],[BUYING QUANTITY]]+Stock[[#This Row],[STOCK DIVIDEND]]-Stock[[#This Row],[SELLING QUANTITY]]</f>
        <v>0</v>
      </c>
      <c r="AA11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3" s="121">
        <f ca="1">IF(Stock[[#This Row],[SELLING DATE]]&gt;0,Stock[[#This Row],[SELLING DATE]]-Stock[[#This Row],[BUY DATE]]+1,IF(Stock[[#This Row],[BUY DATE]]=0,0,TODAY()-Stock[[#This Row],[BUY DATE]]+1))</f>
        <v>0</v>
      </c>
      <c r="AC1173" s="122" t="str">
        <f>IFERROR(Stock[[#This Row],[CASH DIVIDEND]]+Stock[[#This Row],[RETURN/(LOSS) FROM TRADING
(auto-fill)]],"")</f>
        <v/>
      </c>
      <c r="AD11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3" s="146" t="str">
        <f ca="1">IFERROR(IF(Stock[[#This Row],[HOLDING DAYS
(auto-fill)]]&lt;365,Stock[[#This Row],[% TOTAL RETURN/(LOSS)
(auto-fill)]]*365/Stock[[#This Row],[HOLDING DAYS
(auto-fill)]],POWER((1+Stock[[#This Row],[% TOTAL RETURN/(LOSS)
(auto-fill)]]),1/(Stock[[#This Row],[HOLDING DAYS
(auto-fill)]]/365))-1),"")</f>
        <v/>
      </c>
      <c r="AF1173" s="81"/>
      <c r="AG1173" s="149" t="str">
        <f>IF(Stock[[#This Row],[STATUS
(auto-fill)]]="HOLDING",Stock[[#This Row],[MARKET PRICE]]-Stock[[#This Row],[BUYING PRICE]],"")</f>
        <v/>
      </c>
      <c r="AH1173" s="143" t="str">
        <f>IFERROR(Stock[[#This Row],[CHANGE
(auto-fill)]]/Stock[[#This Row],[BUYING PRICE]],"")</f>
        <v/>
      </c>
      <c r="AI1173" s="130" t="str">
        <f>IF(Stock[[#This Row],[MARKET PRICE]]&gt;0,Stock[[#This Row],[MARKET PRICE]]*Stock[[#This Row],[REMAINING QUANTITY
(auto-fill)]],"")</f>
        <v/>
      </c>
    </row>
    <row r="1174" spans="2:35">
      <c r="B1174" s="110" t="str">
        <f>IF(AND(Stock[[#This Row],[BUYING QUANTITY]]&gt;0,Stock[[#This Row],[REMAINING QUANTITY
(auto-fill)]]=0),"SOLD OUT",
IF(AND(Stock[[#This Row],[BUYING QUANTITY]]&gt;0,Stock[[#This Row],[REMAINING QUANTITY
(auto-fill)]]&gt;0),"HOLDING",""))</f>
        <v/>
      </c>
      <c r="C1174" s="113">
        <f t="shared" si="18"/>
        <v>1161</v>
      </c>
      <c r="D1174" s="79"/>
      <c r="E1174" s="80"/>
      <c r="F1174" s="162"/>
      <c r="G1174" s="85"/>
      <c r="H1174" s="86"/>
      <c r="I1174" s="164"/>
      <c r="J1174" s="115" t="str">
        <f>IF(Stock[[#This Row],[BUYING QUANTITY]]&gt;0,Stock[[#This Row],[BUYING PRICE]]*Stock[[#This Row],[BUYING QUANTITY]]*Stock[[#This Row],[% BUYING FEE]],"")</f>
        <v/>
      </c>
      <c r="K1174" s="89"/>
      <c r="L1174" s="90"/>
      <c r="M1174" s="117" t="str">
        <f>IF(Stock[[#This Row],[BUYING QUANTITY]]&gt;0,Stock[[#This Row],[BUYING PRICE]]*(1+Stock[[#This Row],[% THRESHOLD (RETURN)_1]]),"")</f>
        <v/>
      </c>
      <c r="N1174" s="91"/>
      <c r="O1174" s="117" t="str">
        <f>IF(Stock[[#This Row],[BUYING QUANTITY]]&gt;0,Stock[[#This Row],[BUYING PRICE]]*(1+Stock[[#This Row],[% THRESHOLD (RETURN)_2]]),"")</f>
        <v/>
      </c>
      <c r="P1174" s="91"/>
      <c r="Q1174" s="117" t="str">
        <f>IF(Stock[[#This Row],[BUYING QUANTITY]]&gt;0,Stock[[#This Row],[BUYING PRICE]]*(1+Stock[[#This Row],[% THRESHOLD (LOSS)]]),"")</f>
        <v/>
      </c>
      <c r="R1174" s="105"/>
      <c r="S1174" s="118" t="str">
        <f>IF(Stock[[#This Row],[CASH DIVIDEND]]&gt;0,Stock[[#This Row],[CASH DIVIDEND]]/(Stock[[#This Row],[BUYING PRICE]]*Stock[[#This Row],[BUYING QUANTITY]]),"")</f>
        <v/>
      </c>
      <c r="T1174" s="105"/>
      <c r="U1174" s="79"/>
      <c r="V1174" s="97"/>
      <c r="W1174" s="98"/>
      <c r="X1174" s="168"/>
      <c r="Y1174" s="126" t="str">
        <f>IF(Stock[[#This Row],[SELLING QUANTITY]]&gt;0,Stock[[#This Row],[SELLING PRICE]]*Stock[[#This Row],[SELLING QUANTITY]]*Stock[[#This Row],[% SELLING FEE]]+Stock[[#This Row],[SELLING PRICE]]*Stock[[#This Row],[SELLING QUANTITY]]*$D$12,"")</f>
        <v/>
      </c>
      <c r="Z1174" s="121">
        <f>Stock[[#This Row],[BUYING QUANTITY]]+Stock[[#This Row],[STOCK DIVIDEND]]-Stock[[#This Row],[SELLING QUANTITY]]</f>
        <v>0</v>
      </c>
      <c r="AA11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4" s="121">
        <f ca="1">IF(Stock[[#This Row],[SELLING DATE]]&gt;0,Stock[[#This Row],[SELLING DATE]]-Stock[[#This Row],[BUY DATE]]+1,IF(Stock[[#This Row],[BUY DATE]]=0,0,TODAY()-Stock[[#This Row],[BUY DATE]]+1))</f>
        <v>0</v>
      </c>
      <c r="AC1174" s="122" t="str">
        <f>IFERROR(Stock[[#This Row],[CASH DIVIDEND]]+Stock[[#This Row],[RETURN/(LOSS) FROM TRADING
(auto-fill)]],"")</f>
        <v/>
      </c>
      <c r="AD11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4" s="146" t="str">
        <f ca="1">IFERROR(IF(Stock[[#This Row],[HOLDING DAYS
(auto-fill)]]&lt;365,Stock[[#This Row],[% TOTAL RETURN/(LOSS)
(auto-fill)]]*365/Stock[[#This Row],[HOLDING DAYS
(auto-fill)]],POWER((1+Stock[[#This Row],[% TOTAL RETURN/(LOSS)
(auto-fill)]]),1/(Stock[[#This Row],[HOLDING DAYS
(auto-fill)]]/365))-1),"")</f>
        <v/>
      </c>
      <c r="AF1174" s="81"/>
      <c r="AG1174" s="149" t="str">
        <f>IF(Stock[[#This Row],[STATUS
(auto-fill)]]="HOLDING",Stock[[#This Row],[MARKET PRICE]]-Stock[[#This Row],[BUYING PRICE]],"")</f>
        <v/>
      </c>
      <c r="AH1174" s="143" t="str">
        <f>IFERROR(Stock[[#This Row],[CHANGE
(auto-fill)]]/Stock[[#This Row],[BUYING PRICE]],"")</f>
        <v/>
      </c>
      <c r="AI1174" s="130" t="str">
        <f>IF(Stock[[#This Row],[MARKET PRICE]]&gt;0,Stock[[#This Row],[MARKET PRICE]]*Stock[[#This Row],[REMAINING QUANTITY
(auto-fill)]],"")</f>
        <v/>
      </c>
    </row>
    <row r="1175" spans="2:35">
      <c r="B1175" s="110" t="str">
        <f>IF(AND(Stock[[#This Row],[BUYING QUANTITY]]&gt;0,Stock[[#This Row],[REMAINING QUANTITY
(auto-fill)]]=0),"SOLD OUT",
IF(AND(Stock[[#This Row],[BUYING QUANTITY]]&gt;0,Stock[[#This Row],[REMAINING QUANTITY
(auto-fill)]]&gt;0),"HOLDING",""))</f>
        <v/>
      </c>
      <c r="C1175" s="113">
        <f t="shared" si="18"/>
        <v>1162</v>
      </c>
      <c r="D1175" s="79"/>
      <c r="E1175" s="80"/>
      <c r="F1175" s="162"/>
      <c r="G1175" s="85"/>
      <c r="H1175" s="86"/>
      <c r="I1175" s="164"/>
      <c r="J1175" s="115" t="str">
        <f>IF(Stock[[#This Row],[BUYING QUANTITY]]&gt;0,Stock[[#This Row],[BUYING PRICE]]*Stock[[#This Row],[BUYING QUANTITY]]*Stock[[#This Row],[% BUYING FEE]],"")</f>
        <v/>
      </c>
      <c r="K1175" s="89"/>
      <c r="L1175" s="90"/>
      <c r="M1175" s="117" t="str">
        <f>IF(Stock[[#This Row],[BUYING QUANTITY]]&gt;0,Stock[[#This Row],[BUYING PRICE]]*(1+Stock[[#This Row],[% THRESHOLD (RETURN)_1]]),"")</f>
        <v/>
      </c>
      <c r="N1175" s="91"/>
      <c r="O1175" s="117" t="str">
        <f>IF(Stock[[#This Row],[BUYING QUANTITY]]&gt;0,Stock[[#This Row],[BUYING PRICE]]*(1+Stock[[#This Row],[% THRESHOLD (RETURN)_2]]),"")</f>
        <v/>
      </c>
      <c r="P1175" s="91"/>
      <c r="Q1175" s="117" t="str">
        <f>IF(Stock[[#This Row],[BUYING QUANTITY]]&gt;0,Stock[[#This Row],[BUYING PRICE]]*(1+Stock[[#This Row],[% THRESHOLD (LOSS)]]),"")</f>
        <v/>
      </c>
      <c r="R1175" s="105"/>
      <c r="S1175" s="118" t="str">
        <f>IF(Stock[[#This Row],[CASH DIVIDEND]]&gt;0,Stock[[#This Row],[CASH DIVIDEND]]/(Stock[[#This Row],[BUYING PRICE]]*Stock[[#This Row],[BUYING QUANTITY]]),"")</f>
        <v/>
      </c>
      <c r="T1175" s="105"/>
      <c r="U1175" s="79"/>
      <c r="V1175" s="97"/>
      <c r="W1175" s="98"/>
      <c r="X1175" s="168"/>
      <c r="Y1175" s="126" t="str">
        <f>IF(Stock[[#This Row],[SELLING QUANTITY]]&gt;0,Stock[[#This Row],[SELLING PRICE]]*Stock[[#This Row],[SELLING QUANTITY]]*Stock[[#This Row],[% SELLING FEE]]+Stock[[#This Row],[SELLING PRICE]]*Stock[[#This Row],[SELLING QUANTITY]]*$D$12,"")</f>
        <v/>
      </c>
      <c r="Z1175" s="121">
        <f>Stock[[#This Row],[BUYING QUANTITY]]+Stock[[#This Row],[STOCK DIVIDEND]]-Stock[[#This Row],[SELLING QUANTITY]]</f>
        <v>0</v>
      </c>
      <c r="AA11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5" s="121">
        <f ca="1">IF(Stock[[#This Row],[SELLING DATE]]&gt;0,Stock[[#This Row],[SELLING DATE]]-Stock[[#This Row],[BUY DATE]]+1,IF(Stock[[#This Row],[BUY DATE]]=0,0,TODAY()-Stock[[#This Row],[BUY DATE]]+1))</f>
        <v>0</v>
      </c>
      <c r="AC1175" s="122" t="str">
        <f>IFERROR(Stock[[#This Row],[CASH DIVIDEND]]+Stock[[#This Row],[RETURN/(LOSS) FROM TRADING
(auto-fill)]],"")</f>
        <v/>
      </c>
      <c r="AD11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5" s="146" t="str">
        <f ca="1">IFERROR(IF(Stock[[#This Row],[HOLDING DAYS
(auto-fill)]]&lt;365,Stock[[#This Row],[% TOTAL RETURN/(LOSS)
(auto-fill)]]*365/Stock[[#This Row],[HOLDING DAYS
(auto-fill)]],POWER((1+Stock[[#This Row],[% TOTAL RETURN/(LOSS)
(auto-fill)]]),1/(Stock[[#This Row],[HOLDING DAYS
(auto-fill)]]/365))-1),"")</f>
        <v/>
      </c>
      <c r="AF1175" s="81"/>
      <c r="AG1175" s="149" t="str">
        <f>IF(Stock[[#This Row],[STATUS
(auto-fill)]]="HOLDING",Stock[[#This Row],[MARKET PRICE]]-Stock[[#This Row],[BUYING PRICE]],"")</f>
        <v/>
      </c>
      <c r="AH1175" s="143" t="str">
        <f>IFERROR(Stock[[#This Row],[CHANGE
(auto-fill)]]/Stock[[#This Row],[BUYING PRICE]],"")</f>
        <v/>
      </c>
      <c r="AI1175" s="130" t="str">
        <f>IF(Stock[[#This Row],[MARKET PRICE]]&gt;0,Stock[[#This Row],[MARKET PRICE]]*Stock[[#This Row],[REMAINING QUANTITY
(auto-fill)]],"")</f>
        <v/>
      </c>
    </row>
    <row r="1176" spans="2:35">
      <c r="B1176" s="110" t="str">
        <f>IF(AND(Stock[[#This Row],[BUYING QUANTITY]]&gt;0,Stock[[#This Row],[REMAINING QUANTITY
(auto-fill)]]=0),"SOLD OUT",
IF(AND(Stock[[#This Row],[BUYING QUANTITY]]&gt;0,Stock[[#This Row],[REMAINING QUANTITY
(auto-fill)]]&gt;0),"HOLDING",""))</f>
        <v/>
      </c>
      <c r="C1176" s="113">
        <f t="shared" si="18"/>
        <v>1163</v>
      </c>
      <c r="D1176" s="79"/>
      <c r="E1176" s="80"/>
      <c r="F1176" s="162"/>
      <c r="G1176" s="85"/>
      <c r="H1176" s="86"/>
      <c r="I1176" s="164"/>
      <c r="J1176" s="115" t="str">
        <f>IF(Stock[[#This Row],[BUYING QUANTITY]]&gt;0,Stock[[#This Row],[BUYING PRICE]]*Stock[[#This Row],[BUYING QUANTITY]]*Stock[[#This Row],[% BUYING FEE]],"")</f>
        <v/>
      </c>
      <c r="K1176" s="89"/>
      <c r="L1176" s="90"/>
      <c r="M1176" s="117" t="str">
        <f>IF(Stock[[#This Row],[BUYING QUANTITY]]&gt;0,Stock[[#This Row],[BUYING PRICE]]*(1+Stock[[#This Row],[% THRESHOLD (RETURN)_1]]),"")</f>
        <v/>
      </c>
      <c r="N1176" s="91"/>
      <c r="O1176" s="117" t="str">
        <f>IF(Stock[[#This Row],[BUYING QUANTITY]]&gt;0,Stock[[#This Row],[BUYING PRICE]]*(1+Stock[[#This Row],[% THRESHOLD (RETURN)_2]]),"")</f>
        <v/>
      </c>
      <c r="P1176" s="91"/>
      <c r="Q1176" s="117" t="str">
        <f>IF(Stock[[#This Row],[BUYING QUANTITY]]&gt;0,Stock[[#This Row],[BUYING PRICE]]*(1+Stock[[#This Row],[% THRESHOLD (LOSS)]]),"")</f>
        <v/>
      </c>
      <c r="R1176" s="105"/>
      <c r="S1176" s="118" t="str">
        <f>IF(Stock[[#This Row],[CASH DIVIDEND]]&gt;0,Stock[[#This Row],[CASH DIVIDEND]]/(Stock[[#This Row],[BUYING PRICE]]*Stock[[#This Row],[BUYING QUANTITY]]),"")</f>
        <v/>
      </c>
      <c r="T1176" s="105"/>
      <c r="U1176" s="79"/>
      <c r="V1176" s="97"/>
      <c r="W1176" s="98"/>
      <c r="X1176" s="168"/>
      <c r="Y1176" s="126" t="str">
        <f>IF(Stock[[#This Row],[SELLING QUANTITY]]&gt;0,Stock[[#This Row],[SELLING PRICE]]*Stock[[#This Row],[SELLING QUANTITY]]*Stock[[#This Row],[% SELLING FEE]]+Stock[[#This Row],[SELLING PRICE]]*Stock[[#This Row],[SELLING QUANTITY]]*$D$12,"")</f>
        <v/>
      </c>
      <c r="Z1176" s="121">
        <f>Stock[[#This Row],[BUYING QUANTITY]]+Stock[[#This Row],[STOCK DIVIDEND]]-Stock[[#This Row],[SELLING QUANTITY]]</f>
        <v>0</v>
      </c>
      <c r="AA11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6" s="121">
        <f ca="1">IF(Stock[[#This Row],[SELLING DATE]]&gt;0,Stock[[#This Row],[SELLING DATE]]-Stock[[#This Row],[BUY DATE]]+1,IF(Stock[[#This Row],[BUY DATE]]=0,0,TODAY()-Stock[[#This Row],[BUY DATE]]+1))</f>
        <v>0</v>
      </c>
      <c r="AC1176" s="122" t="str">
        <f>IFERROR(Stock[[#This Row],[CASH DIVIDEND]]+Stock[[#This Row],[RETURN/(LOSS) FROM TRADING
(auto-fill)]],"")</f>
        <v/>
      </c>
      <c r="AD11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6" s="146" t="str">
        <f ca="1">IFERROR(IF(Stock[[#This Row],[HOLDING DAYS
(auto-fill)]]&lt;365,Stock[[#This Row],[% TOTAL RETURN/(LOSS)
(auto-fill)]]*365/Stock[[#This Row],[HOLDING DAYS
(auto-fill)]],POWER((1+Stock[[#This Row],[% TOTAL RETURN/(LOSS)
(auto-fill)]]),1/(Stock[[#This Row],[HOLDING DAYS
(auto-fill)]]/365))-1),"")</f>
        <v/>
      </c>
      <c r="AF1176" s="81"/>
      <c r="AG1176" s="149" t="str">
        <f>IF(Stock[[#This Row],[STATUS
(auto-fill)]]="HOLDING",Stock[[#This Row],[MARKET PRICE]]-Stock[[#This Row],[BUYING PRICE]],"")</f>
        <v/>
      </c>
      <c r="AH1176" s="143" t="str">
        <f>IFERROR(Stock[[#This Row],[CHANGE
(auto-fill)]]/Stock[[#This Row],[BUYING PRICE]],"")</f>
        <v/>
      </c>
      <c r="AI1176" s="130" t="str">
        <f>IF(Stock[[#This Row],[MARKET PRICE]]&gt;0,Stock[[#This Row],[MARKET PRICE]]*Stock[[#This Row],[REMAINING QUANTITY
(auto-fill)]],"")</f>
        <v/>
      </c>
    </row>
    <row r="1177" spans="2:35">
      <c r="B1177" s="110" t="str">
        <f>IF(AND(Stock[[#This Row],[BUYING QUANTITY]]&gt;0,Stock[[#This Row],[REMAINING QUANTITY
(auto-fill)]]=0),"SOLD OUT",
IF(AND(Stock[[#This Row],[BUYING QUANTITY]]&gt;0,Stock[[#This Row],[REMAINING QUANTITY
(auto-fill)]]&gt;0),"HOLDING",""))</f>
        <v/>
      </c>
      <c r="C1177" s="113">
        <f t="shared" si="18"/>
        <v>1164</v>
      </c>
      <c r="D1177" s="79"/>
      <c r="E1177" s="80"/>
      <c r="F1177" s="162"/>
      <c r="G1177" s="85"/>
      <c r="H1177" s="86"/>
      <c r="I1177" s="164"/>
      <c r="J1177" s="115" t="str">
        <f>IF(Stock[[#This Row],[BUYING QUANTITY]]&gt;0,Stock[[#This Row],[BUYING PRICE]]*Stock[[#This Row],[BUYING QUANTITY]]*Stock[[#This Row],[% BUYING FEE]],"")</f>
        <v/>
      </c>
      <c r="K1177" s="89"/>
      <c r="L1177" s="90"/>
      <c r="M1177" s="117" t="str">
        <f>IF(Stock[[#This Row],[BUYING QUANTITY]]&gt;0,Stock[[#This Row],[BUYING PRICE]]*(1+Stock[[#This Row],[% THRESHOLD (RETURN)_1]]),"")</f>
        <v/>
      </c>
      <c r="N1177" s="91"/>
      <c r="O1177" s="117" t="str">
        <f>IF(Stock[[#This Row],[BUYING QUANTITY]]&gt;0,Stock[[#This Row],[BUYING PRICE]]*(1+Stock[[#This Row],[% THRESHOLD (RETURN)_2]]),"")</f>
        <v/>
      </c>
      <c r="P1177" s="91"/>
      <c r="Q1177" s="117" t="str">
        <f>IF(Stock[[#This Row],[BUYING QUANTITY]]&gt;0,Stock[[#This Row],[BUYING PRICE]]*(1+Stock[[#This Row],[% THRESHOLD (LOSS)]]),"")</f>
        <v/>
      </c>
      <c r="R1177" s="105"/>
      <c r="S1177" s="118" t="str">
        <f>IF(Stock[[#This Row],[CASH DIVIDEND]]&gt;0,Stock[[#This Row],[CASH DIVIDEND]]/(Stock[[#This Row],[BUYING PRICE]]*Stock[[#This Row],[BUYING QUANTITY]]),"")</f>
        <v/>
      </c>
      <c r="T1177" s="105"/>
      <c r="U1177" s="79"/>
      <c r="V1177" s="97"/>
      <c r="W1177" s="98"/>
      <c r="X1177" s="168"/>
      <c r="Y1177" s="126" t="str">
        <f>IF(Stock[[#This Row],[SELLING QUANTITY]]&gt;0,Stock[[#This Row],[SELLING PRICE]]*Stock[[#This Row],[SELLING QUANTITY]]*Stock[[#This Row],[% SELLING FEE]]+Stock[[#This Row],[SELLING PRICE]]*Stock[[#This Row],[SELLING QUANTITY]]*$D$12,"")</f>
        <v/>
      </c>
      <c r="Z1177" s="121">
        <f>Stock[[#This Row],[BUYING QUANTITY]]+Stock[[#This Row],[STOCK DIVIDEND]]-Stock[[#This Row],[SELLING QUANTITY]]</f>
        <v>0</v>
      </c>
      <c r="AA11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7" s="121">
        <f ca="1">IF(Stock[[#This Row],[SELLING DATE]]&gt;0,Stock[[#This Row],[SELLING DATE]]-Stock[[#This Row],[BUY DATE]]+1,IF(Stock[[#This Row],[BUY DATE]]=0,0,TODAY()-Stock[[#This Row],[BUY DATE]]+1))</f>
        <v>0</v>
      </c>
      <c r="AC1177" s="122" t="str">
        <f>IFERROR(Stock[[#This Row],[CASH DIVIDEND]]+Stock[[#This Row],[RETURN/(LOSS) FROM TRADING
(auto-fill)]],"")</f>
        <v/>
      </c>
      <c r="AD11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7" s="146" t="str">
        <f ca="1">IFERROR(IF(Stock[[#This Row],[HOLDING DAYS
(auto-fill)]]&lt;365,Stock[[#This Row],[% TOTAL RETURN/(LOSS)
(auto-fill)]]*365/Stock[[#This Row],[HOLDING DAYS
(auto-fill)]],POWER((1+Stock[[#This Row],[% TOTAL RETURN/(LOSS)
(auto-fill)]]),1/(Stock[[#This Row],[HOLDING DAYS
(auto-fill)]]/365))-1),"")</f>
        <v/>
      </c>
      <c r="AF1177" s="81"/>
      <c r="AG1177" s="149" t="str">
        <f>IF(Stock[[#This Row],[STATUS
(auto-fill)]]="HOLDING",Stock[[#This Row],[MARKET PRICE]]-Stock[[#This Row],[BUYING PRICE]],"")</f>
        <v/>
      </c>
      <c r="AH1177" s="143" t="str">
        <f>IFERROR(Stock[[#This Row],[CHANGE
(auto-fill)]]/Stock[[#This Row],[BUYING PRICE]],"")</f>
        <v/>
      </c>
      <c r="AI1177" s="130" t="str">
        <f>IF(Stock[[#This Row],[MARKET PRICE]]&gt;0,Stock[[#This Row],[MARKET PRICE]]*Stock[[#This Row],[REMAINING QUANTITY
(auto-fill)]],"")</f>
        <v/>
      </c>
    </row>
    <row r="1178" spans="2:35">
      <c r="B1178" s="110" t="str">
        <f>IF(AND(Stock[[#This Row],[BUYING QUANTITY]]&gt;0,Stock[[#This Row],[REMAINING QUANTITY
(auto-fill)]]=0),"SOLD OUT",
IF(AND(Stock[[#This Row],[BUYING QUANTITY]]&gt;0,Stock[[#This Row],[REMAINING QUANTITY
(auto-fill)]]&gt;0),"HOLDING",""))</f>
        <v/>
      </c>
      <c r="C1178" s="113">
        <f t="shared" si="18"/>
        <v>1165</v>
      </c>
      <c r="D1178" s="79"/>
      <c r="E1178" s="80"/>
      <c r="F1178" s="162"/>
      <c r="G1178" s="85"/>
      <c r="H1178" s="86"/>
      <c r="I1178" s="164"/>
      <c r="J1178" s="115" t="str">
        <f>IF(Stock[[#This Row],[BUYING QUANTITY]]&gt;0,Stock[[#This Row],[BUYING PRICE]]*Stock[[#This Row],[BUYING QUANTITY]]*Stock[[#This Row],[% BUYING FEE]],"")</f>
        <v/>
      </c>
      <c r="K1178" s="89"/>
      <c r="L1178" s="90"/>
      <c r="M1178" s="117" t="str">
        <f>IF(Stock[[#This Row],[BUYING QUANTITY]]&gt;0,Stock[[#This Row],[BUYING PRICE]]*(1+Stock[[#This Row],[% THRESHOLD (RETURN)_1]]),"")</f>
        <v/>
      </c>
      <c r="N1178" s="91"/>
      <c r="O1178" s="117" t="str">
        <f>IF(Stock[[#This Row],[BUYING QUANTITY]]&gt;0,Stock[[#This Row],[BUYING PRICE]]*(1+Stock[[#This Row],[% THRESHOLD (RETURN)_2]]),"")</f>
        <v/>
      </c>
      <c r="P1178" s="91"/>
      <c r="Q1178" s="117" t="str">
        <f>IF(Stock[[#This Row],[BUYING QUANTITY]]&gt;0,Stock[[#This Row],[BUYING PRICE]]*(1+Stock[[#This Row],[% THRESHOLD (LOSS)]]),"")</f>
        <v/>
      </c>
      <c r="R1178" s="105"/>
      <c r="S1178" s="118" t="str">
        <f>IF(Stock[[#This Row],[CASH DIVIDEND]]&gt;0,Stock[[#This Row],[CASH DIVIDEND]]/(Stock[[#This Row],[BUYING PRICE]]*Stock[[#This Row],[BUYING QUANTITY]]),"")</f>
        <v/>
      </c>
      <c r="T1178" s="105"/>
      <c r="U1178" s="79"/>
      <c r="V1178" s="97"/>
      <c r="W1178" s="98"/>
      <c r="X1178" s="168"/>
      <c r="Y1178" s="126" t="str">
        <f>IF(Stock[[#This Row],[SELLING QUANTITY]]&gt;0,Stock[[#This Row],[SELLING PRICE]]*Stock[[#This Row],[SELLING QUANTITY]]*Stock[[#This Row],[% SELLING FEE]]+Stock[[#This Row],[SELLING PRICE]]*Stock[[#This Row],[SELLING QUANTITY]]*$D$12,"")</f>
        <v/>
      </c>
      <c r="Z1178" s="121">
        <f>Stock[[#This Row],[BUYING QUANTITY]]+Stock[[#This Row],[STOCK DIVIDEND]]-Stock[[#This Row],[SELLING QUANTITY]]</f>
        <v>0</v>
      </c>
      <c r="AA11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8" s="121">
        <f ca="1">IF(Stock[[#This Row],[SELLING DATE]]&gt;0,Stock[[#This Row],[SELLING DATE]]-Stock[[#This Row],[BUY DATE]]+1,IF(Stock[[#This Row],[BUY DATE]]=0,0,TODAY()-Stock[[#This Row],[BUY DATE]]+1))</f>
        <v>0</v>
      </c>
      <c r="AC1178" s="122" t="str">
        <f>IFERROR(Stock[[#This Row],[CASH DIVIDEND]]+Stock[[#This Row],[RETURN/(LOSS) FROM TRADING
(auto-fill)]],"")</f>
        <v/>
      </c>
      <c r="AD11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8" s="146" t="str">
        <f ca="1">IFERROR(IF(Stock[[#This Row],[HOLDING DAYS
(auto-fill)]]&lt;365,Stock[[#This Row],[% TOTAL RETURN/(LOSS)
(auto-fill)]]*365/Stock[[#This Row],[HOLDING DAYS
(auto-fill)]],POWER((1+Stock[[#This Row],[% TOTAL RETURN/(LOSS)
(auto-fill)]]),1/(Stock[[#This Row],[HOLDING DAYS
(auto-fill)]]/365))-1),"")</f>
        <v/>
      </c>
      <c r="AF1178" s="81"/>
      <c r="AG1178" s="149" t="str">
        <f>IF(Stock[[#This Row],[STATUS
(auto-fill)]]="HOLDING",Stock[[#This Row],[MARKET PRICE]]-Stock[[#This Row],[BUYING PRICE]],"")</f>
        <v/>
      </c>
      <c r="AH1178" s="143" t="str">
        <f>IFERROR(Stock[[#This Row],[CHANGE
(auto-fill)]]/Stock[[#This Row],[BUYING PRICE]],"")</f>
        <v/>
      </c>
      <c r="AI1178" s="130" t="str">
        <f>IF(Stock[[#This Row],[MARKET PRICE]]&gt;0,Stock[[#This Row],[MARKET PRICE]]*Stock[[#This Row],[REMAINING QUANTITY
(auto-fill)]],"")</f>
        <v/>
      </c>
    </row>
    <row r="1179" spans="2:35">
      <c r="B1179" s="110" t="str">
        <f>IF(AND(Stock[[#This Row],[BUYING QUANTITY]]&gt;0,Stock[[#This Row],[REMAINING QUANTITY
(auto-fill)]]=0),"SOLD OUT",
IF(AND(Stock[[#This Row],[BUYING QUANTITY]]&gt;0,Stock[[#This Row],[REMAINING QUANTITY
(auto-fill)]]&gt;0),"HOLDING",""))</f>
        <v/>
      </c>
      <c r="C1179" s="113">
        <f t="shared" si="18"/>
        <v>1166</v>
      </c>
      <c r="D1179" s="79"/>
      <c r="E1179" s="80"/>
      <c r="F1179" s="162"/>
      <c r="G1179" s="85"/>
      <c r="H1179" s="86"/>
      <c r="I1179" s="164"/>
      <c r="J1179" s="115" t="str">
        <f>IF(Stock[[#This Row],[BUYING QUANTITY]]&gt;0,Stock[[#This Row],[BUYING PRICE]]*Stock[[#This Row],[BUYING QUANTITY]]*Stock[[#This Row],[% BUYING FEE]],"")</f>
        <v/>
      </c>
      <c r="K1179" s="89"/>
      <c r="L1179" s="90"/>
      <c r="M1179" s="117" t="str">
        <f>IF(Stock[[#This Row],[BUYING QUANTITY]]&gt;0,Stock[[#This Row],[BUYING PRICE]]*(1+Stock[[#This Row],[% THRESHOLD (RETURN)_1]]),"")</f>
        <v/>
      </c>
      <c r="N1179" s="91"/>
      <c r="O1179" s="117" t="str">
        <f>IF(Stock[[#This Row],[BUYING QUANTITY]]&gt;0,Stock[[#This Row],[BUYING PRICE]]*(1+Stock[[#This Row],[% THRESHOLD (RETURN)_2]]),"")</f>
        <v/>
      </c>
      <c r="P1179" s="91"/>
      <c r="Q1179" s="117" t="str">
        <f>IF(Stock[[#This Row],[BUYING QUANTITY]]&gt;0,Stock[[#This Row],[BUYING PRICE]]*(1+Stock[[#This Row],[% THRESHOLD (LOSS)]]),"")</f>
        <v/>
      </c>
      <c r="R1179" s="105"/>
      <c r="S1179" s="118" t="str">
        <f>IF(Stock[[#This Row],[CASH DIVIDEND]]&gt;0,Stock[[#This Row],[CASH DIVIDEND]]/(Stock[[#This Row],[BUYING PRICE]]*Stock[[#This Row],[BUYING QUANTITY]]),"")</f>
        <v/>
      </c>
      <c r="T1179" s="105"/>
      <c r="U1179" s="79"/>
      <c r="V1179" s="97"/>
      <c r="W1179" s="98"/>
      <c r="X1179" s="168"/>
      <c r="Y1179" s="126" t="str">
        <f>IF(Stock[[#This Row],[SELLING QUANTITY]]&gt;0,Stock[[#This Row],[SELLING PRICE]]*Stock[[#This Row],[SELLING QUANTITY]]*Stock[[#This Row],[% SELLING FEE]]+Stock[[#This Row],[SELLING PRICE]]*Stock[[#This Row],[SELLING QUANTITY]]*$D$12,"")</f>
        <v/>
      </c>
      <c r="Z1179" s="121">
        <f>Stock[[#This Row],[BUYING QUANTITY]]+Stock[[#This Row],[STOCK DIVIDEND]]-Stock[[#This Row],[SELLING QUANTITY]]</f>
        <v>0</v>
      </c>
      <c r="AA11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79" s="121">
        <f ca="1">IF(Stock[[#This Row],[SELLING DATE]]&gt;0,Stock[[#This Row],[SELLING DATE]]-Stock[[#This Row],[BUY DATE]]+1,IF(Stock[[#This Row],[BUY DATE]]=0,0,TODAY()-Stock[[#This Row],[BUY DATE]]+1))</f>
        <v>0</v>
      </c>
      <c r="AC1179" s="122" t="str">
        <f>IFERROR(Stock[[#This Row],[CASH DIVIDEND]]+Stock[[#This Row],[RETURN/(LOSS) FROM TRADING
(auto-fill)]],"")</f>
        <v/>
      </c>
      <c r="AD11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79" s="146" t="str">
        <f ca="1">IFERROR(IF(Stock[[#This Row],[HOLDING DAYS
(auto-fill)]]&lt;365,Stock[[#This Row],[% TOTAL RETURN/(LOSS)
(auto-fill)]]*365/Stock[[#This Row],[HOLDING DAYS
(auto-fill)]],POWER((1+Stock[[#This Row],[% TOTAL RETURN/(LOSS)
(auto-fill)]]),1/(Stock[[#This Row],[HOLDING DAYS
(auto-fill)]]/365))-1),"")</f>
        <v/>
      </c>
      <c r="AF1179" s="81"/>
      <c r="AG1179" s="149" t="str">
        <f>IF(Stock[[#This Row],[STATUS
(auto-fill)]]="HOLDING",Stock[[#This Row],[MARKET PRICE]]-Stock[[#This Row],[BUYING PRICE]],"")</f>
        <v/>
      </c>
      <c r="AH1179" s="143" t="str">
        <f>IFERROR(Stock[[#This Row],[CHANGE
(auto-fill)]]/Stock[[#This Row],[BUYING PRICE]],"")</f>
        <v/>
      </c>
      <c r="AI1179" s="130" t="str">
        <f>IF(Stock[[#This Row],[MARKET PRICE]]&gt;0,Stock[[#This Row],[MARKET PRICE]]*Stock[[#This Row],[REMAINING QUANTITY
(auto-fill)]],"")</f>
        <v/>
      </c>
    </row>
    <row r="1180" spans="2:35">
      <c r="B1180" s="110" t="str">
        <f>IF(AND(Stock[[#This Row],[BUYING QUANTITY]]&gt;0,Stock[[#This Row],[REMAINING QUANTITY
(auto-fill)]]=0),"SOLD OUT",
IF(AND(Stock[[#This Row],[BUYING QUANTITY]]&gt;0,Stock[[#This Row],[REMAINING QUANTITY
(auto-fill)]]&gt;0),"HOLDING",""))</f>
        <v/>
      </c>
      <c r="C1180" s="113">
        <f t="shared" si="18"/>
        <v>1167</v>
      </c>
      <c r="D1180" s="79"/>
      <c r="E1180" s="80"/>
      <c r="F1180" s="162"/>
      <c r="G1180" s="85"/>
      <c r="H1180" s="86"/>
      <c r="I1180" s="164"/>
      <c r="J1180" s="115" t="str">
        <f>IF(Stock[[#This Row],[BUYING QUANTITY]]&gt;0,Stock[[#This Row],[BUYING PRICE]]*Stock[[#This Row],[BUYING QUANTITY]]*Stock[[#This Row],[% BUYING FEE]],"")</f>
        <v/>
      </c>
      <c r="K1180" s="89"/>
      <c r="L1180" s="90"/>
      <c r="M1180" s="117" t="str">
        <f>IF(Stock[[#This Row],[BUYING QUANTITY]]&gt;0,Stock[[#This Row],[BUYING PRICE]]*(1+Stock[[#This Row],[% THRESHOLD (RETURN)_1]]),"")</f>
        <v/>
      </c>
      <c r="N1180" s="91"/>
      <c r="O1180" s="117" t="str">
        <f>IF(Stock[[#This Row],[BUYING QUANTITY]]&gt;0,Stock[[#This Row],[BUYING PRICE]]*(1+Stock[[#This Row],[% THRESHOLD (RETURN)_2]]),"")</f>
        <v/>
      </c>
      <c r="P1180" s="91"/>
      <c r="Q1180" s="117" t="str">
        <f>IF(Stock[[#This Row],[BUYING QUANTITY]]&gt;0,Stock[[#This Row],[BUYING PRICE]]*(1+Stock[[#This Row],[% THRESHOLD (LOSS)]]),"")</f>
        <v/>
      </c>
      <c r="R1180" s="105"/>
      <c r="S1180" s="118" t="str">
        <f>IF(Stock[[#This Row],[CASH DIVIDEND]]&gt;0,Stock[[#This Row],[CASH DIVIDEND]]/(Stock[[#This Row],[BUYING PRICE]]*Stock[[#This Row],[BUYING QUANTITY]]),"")</f>
        <v/>
      </c>
      <c r="T1180" s="105"/>
      <c r="U1180" s="79"/>
      <c r="V1180" s="97"/>
      <c r="W1180" s="98"/>
      <c r="X1180" s="168"/>
      <c r="Y1180" s="126" t="str">
        <f>IF(Stock[[#This Row],[SELLING QUANTITY]]&gt;0,Stock[[#This Row],[SELLING PRICE]]*Stock[[#This Row],[SELLING QUANTITY]]*Stock[[#This Row],[% SELLING FEE]]+Stock[[#This Row],[SELLING PRICE]]*Stock[[#This Row],[SELLING QUANTITY]]*$D$12,"")</f>
        <v/>
      </c>
      <c r="Z1180" s="121">
        <f>Stock[[#This Row],[BUYING QUANTITY]]+Stock[[#This Row],[STOCK DIVIDEND]]-Stock[[#This Row],[SELLING QUANTITY]]</f>
        <v>0</v>
      </c>
      <c r="AA11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0" s="121">
        <f ca="1">IF(Stock[[#This Row],[SELLING DATE]]&gt;0,Stock[[#This Row],[SELLING DATE]]-Stock[[#This Row],[BUY DATE]]+1,IF(Stock[[#This Row],[BUY DATE]]=0,0,TODAY()-Stock[[#This Row],[BUY DATE]]+1))</f>
        <v>0</v>
      </c>
      <c r="AC1180" s="122" t="str">
        <f>IFERROR(Stock[[#This Row],[CASH DIVIDEND]]+Stock[[#This Row],[RETURN/(LOSS) FROM TRADING
(auto-fill)]],"")</f>
        <v/>
      </c>
      <c r="AD11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0" s="146" t="str">
        <f ca="1">IFERROR(IF(Stock[[#This Row],[HOLDING DAYS
(auto-fill)]]&lt;365,Stock[[#This Row],[% TOTAL RETURN/(LOSS)
(auto-fill)]]*365/Stock[[#This Row],[HOLDING DAYS
(auto-fill)]],POWER((1+Stock[[#This Row],[% TOTAL RETURN/(LOSS)
(auto-fill)]]),1/(Stock[[#This Row],[HOLDING DAYS
(auto-fill)]]/365))-1),"")</f>
        <v/>
      </c>
      <c r="AF1180" s="81"/>
      <c r="AG1180" s="149" t="str">
        <f>IF(Stock[[#This Row],[STATUS
(auto-fill)]]="HOLDING",Stock[[#This Row],[MARKET PRICE]]-Stock[[#This Row],[BUYING PRICE]],"")</f>
        <v/>
      </c>
      <c r="AH1180" s="143" t="str">
        <f>IFERROR(Stock[[#This Row],[CHANGE
(auto-fill)]]/Stock[[#This Row],[BUYING PRICE]],"")</f>
        <v/>
      </c>
      <c r="AI1180" s="130" t="str">
        <f>IF(Stock[[#This Row],[MARKET PRICE]]&gt;0,Stock[[#This Row],[MARKET PRICE]]*Stock[[#This Row],[REMAINING QUANTITY
(auto-fill)]],"")</f>
        <v/>
      </c>
    </row>
    <row r="1181" spans="2:35">
      <c r="B1181" s="110" t="str">
        <f>IF(AND(Stock[[#This Row],[BUYING QUANTITY]]&gt;0,Stock[[#This Row],[REMAINING QUANTITY
(auto-fill)]]=0),"SOLD OUT",
IF(AND(Stock[[#This Row],[BUYING QUANTITY]]&gt;0,Stock[[#This Row],[REMAINING QUANTITY
(auto-fill)]]&gt;0),"HOLDING",""))</f>
        <v/>
      </c>
      <c r="C1181" s="113">
        <f t="shared" si="18"/>
        <v>1168</v>
      </c>
      <c r="D1181" s="79"/>
      <c r="E1181" s="80"/>
      <c r="F1181" s="162"/>
      <c r="G1181" s="85"/>
      <c r="H1181" s="86"/>
      <c r="I1181" s="164"/>
      <c r="J1181" s="115" t="str">
        <f>IF(Stock[[#This Row],[BUYING QUANTITY]]&gt;0,Stock[[#This Row],[BUYING PRICE]]*Stock[[#This Row],[BUYING QUANTITY]]*Stock[[#This Row],[% BUYING FEE]],"")</f>
        <v/>
      </c>
      <c r="K1181" s="89"/>
      <c r="L1181" s="90"/>
      <c r="M1181" s="117" t="str">
        <f>IF(Stock[[#This Row],[BUYING QUANTITY]]&gt;0,Stock[[#This Row],[BUYING PRICE]]*(1+Stock[[#This Row],[% THRESHOLD (RETURN)_1]]),"")</f>
        <v/>
      </c>
      <c r="N1181" s="91"/>
      <c r="O1181" s="117" t="str">
        <f>IF(Stock[[#This Row],[BUYING QUANTITY]]&gt;0,Stock[[#This Row],[BUYING PRICE]]*(1+Stock[[#This Row],[% THRESHOLD (RETURN)_2]]),"")</f>
        <v/>
      </c>
      <c r="P1181" s="91"/>
      <c r="Q1181" s="117" t="str">
        <f>IF(Stock[[#This Row],[BUYING QUANTITY]]&gt;0,Stock[[#This Row],[BUYING PRICE]]*(1+Stock[[#This Row],[% THRESHOLD (LOSS)]]),"")</f>
        <v/>
      </c>
      <c r="R1181" s="105"/>
      <c r="S1181" s="118" t="str">
        <f>IF(Stock[[#This Row],[CASH DIVIDEND]]&gt;0,Stock[[#This Row],[CASH DIVIDEND]]/(Stock[[#This Row],[BUYING PRICE]]*Stock[[#This Row],[BUYING QUANTITY]]),"")</f>
        <v/>
      </c>
      <c r="T1181" s="105"/>
      <c r="U1181" s="79"/>
      <c r="V1181" s="97"/>
      <c r="W1181" s="98"/>
      <c r="X1181" s="168"/>
      <c r="Y1181" s="126" t="str">
        <f>IF(Stock[[#This Row],[SELLING QUANTITY]]&gt;0,Stock[[#This Row],[SELLING PRICE]]*Stock[[#This Row],[SELLING QUANTITY]]*Stock[[#This Row],[% SELLING FEE]]+Stock[[#This Row],[SELLING PRICE]]*Stock[[#This Row],[SELLING QUANTITY]]*$D$12,"")</f>
        <v/>
      </c>
      <c r="Z1181" s="121">
        <f>Stock[[#This Row],[BUYING QUANTITY]]+Stock[[#This Row],[STOCK DIVIDEND]]-Stock[[#This Row],[SELLING QUANTITY]]</f>
        <v>0</v>
      </c>
      <c r="AA11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1" s="121">
        <f ca="1">IF(Stock[[#This Row],[SELLING DATE]]&gt;0,Stock[[#This Row],[SELLING DATE]]-Stock[[#This Row],[BUY DATE]]+1,IF(Stock[[#This Row],[BUY DATE]]=0,0,TODAY()-Stock[[#This Row],[BUY DATE]]+1))</f>
        <v>0</v>
      </c>
      <c r="AC1181" s="122" t="str">
        <f>IFERROR(Stock[[#This Row],[CASH DIVIDEND]]+Stock[[#This Row],[RETURN/(LOSS) FROM TRADING
(auto-fill)]],"")</f>
        <v/>
      </c>
      <c r="AD11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1" s="146" t="str">
        <f ca="1">IFERROR(IF(Stock[[#This Row],[HOLDING DAYS
(auto-fill)]]&lt;365,Stock[[#This Row],[% TOTAL RETURN/(LOSS)
(auto-fill)]]*365/Stock[[#This Row],[HOLDING DAYS
(auto-fill)]],POWER((1+Stock[[#This Row],[% TOTAL RETURN/(LOSS)
(auto-fill)]]),1/(Stock[[#This Row],[HOLDING DAYS
(auto-fill)]]/365))-1),"")</f>
        <v/>
      </c>
      <c r="AF1181" s="81"/>
      <c r="AG1181" s="149" t="str">
        <f>IF(Stock[[#This Row],[STATUS
(auto-fill)]]="HOLDING",Stock[[#This Row],[MARKET PRICE]]-Stock[[#This Row],[BUYING PRICE]],"")</f>
        <v/>
      </c>
      <c r="AH1181" s="143" t="str">
        <f>IFERROR(Stock[[#This Row],[CHANGE
(auto-fill)]]/Stock[[#This Row],[BUYING PRICE]],"")</f>
        <v/>
      </c>
      <c r="AI1181" s="130" t="str">
        <f>IF(Stock[[#This Row],[MARKET PRICE]]&gt;0,Stock[[#This Row],[MARKET PRICE]]*Stock[[#This Row],[REMAINING QUANTITY
(auto-fill)]],"")</f>
        <v/>
      </c>
    </row>
    <row r="1182" spans="2:35">
      <c r="B1182" s="110" t="str">
        <f>IF(AND(Stock[[#This Row],[BUYING QUANTITY]]&gt;0,Stock[[#This Row],[REMAINING QUANTITY
(auto-fill)]]=0),"SOLD OUT",
IF(AND(Stock[[#This Row],[BUYING QUANTITY]]&gt;0,Stock[[#This Row],[REMAINING QUANTITY
(auto-fill)]]&gt;0),"HOLDING",""))</f>
        <v/>
      </c>
      <c r="C1182" s="113">
        <f t="shared" si="18"/>
        <v>1169</v>
      </c>
      <c r="D1182" s="79"/>
      <c r="E1182" s="80"/>
      <c r="F1182" s="162"/>
      <c r="G1182" s="85"/>
      <c r="H1182" s="86"/>
      <c r="I1182" s="164"/>
      <c r="J1182" s="115" t="str">
        <f>IF(Stock[[#This Row],[BUYING QUANTITY]]&gt;0,Stock[[#This Row],[BUYING PRICE]]*Stock[[#This Row],[BUYING QUANTITY]]*Stock[[#This Row],[% BUYING FEE]],"")</f>
        <v/>
      </c>
      <c r="K1182" s="89"/>
      <c r="L1182" s="90"/>
      <c r="M1182" s="117" t="str">
        <f>IF(Stock[[#This Row],[BUYING QUANTITY]]&gt;0,Stock[[#This Row],[BUYING PRICE]]*(1+Stock[[#This Row],[% THRESHOLD (RETURN)_1]]),"")</f>
        <v/>
      </c>
      <c r="N1182" s="91"/>
      <c r="O1182" s="117" t="str">
        <f>IF(Stock[[#This Row],[BUYING QUANTITY]]&gt;0,Stock[[#This Row],[BUYING PRICE]]*(1+Stock[[#This Row],[% THRESHOLD (RETURN)_2]]),"")</f>
        <v/>
      </c>
      <c r="P1182" s="91"/>
      <c r="Q1182" s="117" t="str">
        <f>IF(Stock[[#This Row],[BUYING QUANTITY]]&gt;0,Stock[[#This Row],[BUYING PRICE]]*(1+Stock[[#This Row],[% THRESHOLD (LOSS)]]),"")</f>
        <v/>
      </c>
      <c r="R1182" s="105"/>
      <c r="S1182" s="118" t="str">
        <f>IF(Stock[[#This Row],[CASH DIVIDEND]]&gt;0,Stock[[#This Row],[CASH DIVIDEND]]/(Stock[[#This Row],[BUYING PRICE]]*Stock[[#This Row],[BUYING QUANTITY]]),"")</f>
        <v/>
      </c>
      <c r="T1182" s="105"/>
      <c r="U1182" s="79"/>
      <c r="V1182" s="97"/>
      <c r="W1182" s="98"/>
      <c r="X1182" s="168"/>
      <c r="Y1182" s="126" t="str">
        <f>IF(Stock[[#This Row],[SELLING QUANTITY]]&gt;0,Stock[[#This Row],[SELLING PRICE]]*Stock[[#This Row],[SELLING QUANTITY]]*Stock[[#This Row],[% SELLING FEE]]+Stock[[#This Row],[SELLING PRICE]]*Stock[[#This Row],[SELLING QUANTITY]]*$D$12,"")</f>
        <v/>
      </c>
      <c r="Z1182" s="121">
        <f>Stock[[#This Row],[BUYING QUANTITY]]+Stock[[#This Row],[STOCK DIVIDEND]]-Stock[[#This Row],[SELLING QUANTITY]]</f>
        <v>0</v>
      </c>
      <c r="AA11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2" s="121">
        <f ca="1">IF(Stock[[#This Row],[SELLING DATE]]&gt;0,Stock[[#This Row],[SELLING DATE]]-Stock[[#This Row],[BUY DATE]]+1,IF(Stock[[#This Row],[BUY DATE]]=0,0,TODAY()-Stock[[#This Row],[BUY DATE]]+1))</f>
        <v>0</v>
      </c>
      <c r="AC1182" s="122" t="str">
        <f>IFERROR(Stock[[#This Row],[CASH DIVIDEND]]+Stock[[#This Row],[RETURN/(LOSS) FROM TRADING
(auto-fill)]],"")</f>
        <v/>
      </c>
      <c r="AD11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2" s="146" t="str">
        <f ca="1">IFERROR(IF(Stock[[#This Row],[HOLDING DAYS
(auto-fill)]]&lt;365,Stock[[#This Row],[% TOTAL RETURN/(LOSS)
(auto-fill)]]*365/Stock[[#This Row],[HOLDING DAYS
(auto-fill)]],POWER((1+Stock[[#This Row],[% TOTAL RETURN/(LOSS)
(auto-fill)]]),1/(Stock[[#This Row],[HOLDING DAYS
(auto-fill)]]/365))-1),"")</f>
        <v/>
      </c>
      <c r="AF1182" s="81"/>
      <c r="AG1182" s="149" t="str">
        <f>IF(Stock[[#This Row],[STATUS
(auto-fill)]]="HOLDING",Stock[[#This Row],[MARKET PRICE]]-Stock[[#This Row],[BUYING PRICE]],"")</f>
        <v/>
      </c>
      <c r="AH1182" s="143" t="str">
        <f>IFERROR(Stock[[#This Row],[CHANGE
(auto-fill)]]/Stock[[#This Row],[BUYING PRICE]],"")</f>
        <v/>
      </c>
      <c r="AI1182" s="130" t="str">
        <f>IF(Stock[[#This Row],[MARKET PRICE]]&gt;0,Stock[[#This Row],[MARKET PRICE]]*Stock[[#This Row],[REMAINING QUANTITY
(auto-fill)]],"")</f>
        <v/>
      </c>
    </row>
    <row r="1183" spans="2:35">
      <c r="B1183" s="110" t="str">
        <f>IF(AND(Stock[[#This Row],[BUYING QUANTITY]]&gt;0,Stock[[#This Row],[REMAINING QUANTITY
(auto-fill)]]=0),"SOLD OUT",
IF(AND(Stock[[#This Row],[BUYING QUANTITY]]&gt;0,Stock[[#This Row],[REMAINING QUANTITY
(auto-fill)]]&gt;0),"HOLDING",""))</f>
        <v/>
      </c>
      <c r="C1183" s="113">
        <f t="shared" si="18"/>
        <v>1170</v>
      </c>
      <c r="D1183" s="79"/>
      <c r="E1183" s="80"/>
      <c r="F1183" s="162"/>
      <c r="G1183" s="85"/>
      <c r="H1183" s="86"/>
      <c r="I1183" s="164"/>
      <c r="J1183" s="115" t="str">
        <f>IF(Stock[[#This Row],[BUYING QUANTITY]]&gt;0,Stock[[#This Row],[BUYING PRICE]]*Stock[[#This Row],[BUYING QUANTITY]]*Stock[[#This Row],[% BUYING FEE]],"")</f>
        <v/>
      </c>
      <c r="K1183" s="89"/>
      <c r="L1183" s="90"/>
      <c r="M1183" s="117" t="str">
        <f>IF(Stock[[#This Row],[BUYING QUANTITY]]&gt;0,Stock[[#This Row],[BUYING PRICE]]*(1+Stock[[#This Row],[% THRESHOLD (RETURN)_1]]),"")</f>
        <v/>
      </c>
      <c r="N1183" s="91"/>
      <c r="O1183" s="117" t="str">
        <f>IF(Stock[[#This Row],[BUYING QUANTITY]]&gt;0,Stock[[#This Row],[BUYING PRICE]]*(1+Stock[[#This Row],[% THRESHOLD (RETURN)_2]]),"")</f>
        <v/>
      </c>
      <c r="P1183" s="91"/>
      <c r="Q1183" s="117" t="str">
        <f>IF(Stock[[#This Row],[BUYING QUANTITY]]&gt;0,Stock[[#This Row],[BUYING PRICE]]*(1+Stock[[#This Row],[% THRESHOLD (LOSS)]]),"")</f>
        <v/>
      </c>
      <c r="R1183" s="105"/>
      <c r="S1183" s="118" t="str">
        <f>IF(Stock[[#This Row],[CASH DIVIDEND]]&gt;0,Stock[[#This Row],[CASH DIVIDEND]]/(Stock[[#This Row],[BUYING PRICE]]*Stock[[#This Row],[BUYING QUANTITY]]),"")</f>
        <v/>
      </c>
      <c r="T1183" s="105"/>
      <c r="U1183" s="79"/>
      <c r="V1183" s="97"/>
      <c r="W1183" s="98"/>
      <c r="X1183" s="168"/>
      <c r="Y1183" s="126" t="str">
        <f>IF(Stock[[#This Row],[SELLING QUANTITY]]&gt;0,Stock[[#This Row],[SELLING PRICE]]*Stock[[#This Row],[SELLING QUANTITY]]*Stock[[#This Row],[% SELLING FEE]]+Stock[[#This Row],[SELLING PRICE]]*Stock[[#This Row],[SELLING QUANTITY]]*$D$12,"")</f>
        <v/>
      </c>
      <c r="Z1183" s="121">
        <f>Stock[[#This Row],[BUYING QUANTITY]]+Stock[[#This Row],[STOCK DIVIDEND]]-Stock[[#This Row],[SELLING QUANTITY]]</f>
        <v>0</v>
      </c>
      <c r="AA11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3" s="121">
        <f ca="1">IF(Stock[[#This Row],[SELLING DATE]]&gt;0,Stock[[#This Row],[SELLING DATE]]-Stock[[#This Row],[BUY DATE]]+1,IF(Stock[[#This Row],[BUY DATE]]=0,0,TODAY()-Stock[[#This Row],[BUY DATE]]+1))</f>
        <v>0</v>
      </c>
      <c r="AC1183" s="122" t="str">
        <f>IFERROR(Stock[[#This Row],[CASH DIVIDEND]]+Stock[[#This Row],[RETURN/(LOSS) FROM TRADING
(auto-fill)]],"")</f>
        <v/>
      </c>
      <c r="AD11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3" s="146" t="str">
        <f ca="1">IFERROR(IF(Stock[[#This Row],[HOLDING DAYS
(auto-fill)]]&lt;365,Stock[[#This Row],[% TOTAL RETURN/(LOSS)
(auto-fill)]]*365/Stock[[#This Row],[HOLDING DAYS
(auto-fill)]],POWER((1+Stock[[#This Row],[% TOTAL RETURN/(LOSS)
(auto-fill)]]),1/(Stock[[#This Row],[HOLDING DAYS
(auto-fill)]]/365))-1),"")</f>
        <v/>
      </c>
      <c r="AF1183" s="81"/>
      <c r="AG1183" s="149" t="str">
        <f>IF(Stock[[#This Row],[STATUS
(auto-fill)]]="HOLDING",Stock[[#This Row],[MARKET PRICE]]-Stock[[#This Row],[BUYING PRICE]],"")</f>
        <v/>
      </c>
      <c r="AH1183" s="143" t="str">
        <f>IFERROR(Stock[[#This Row],[CHANGE
(auto-fill)]]/Stock[[#This Row],[BUYING PRICE]],"")</f>
        <v/>
      </c>
      <c r="AI1183" s="130" t="str">
        <f>IF(Stock[[#This Row],[MARKET PRICE]]&gt;0,Stock[[#This Row],[MARKET PRICE]]*Stock[[#This Row],[REMAINING QUANTITY
(auto-fill)]],"")</f>
        <v/>
      </c>
    </row>
    <row r="1184" spans="2:35">
      <c r="B1184" s="110" t="str">
        <f>IF(AND(Stock[[#This Row],[BUYING QUANTITY]]&gt;0,Stock[[#This Row],[REMAINING QUANTITY
(auto-fill)]]=0),"SOLD OUT",
IF(AND(Stock[[#This Row],[BUYING QUANTITY]]&gt;0,Stock[[#This Row],[REMAINING QUANTITY
(auto-fill)]]&gt;0),"HOLDING",""))</f>
        <v/>
      </c>
      <c r="C1184" s="113">
        <f t="shared" si="18"/>
        <v>1171</v>
      </c>
      <c r="D1184" s="79"/>
      <c r="E1184" s="80"/>
      <c r="F1184" s="162"/>
      <c r="G1184" s="85"/>
      <c r="H1184" s="86"/>
      <c r="I1184" s="164"/>
      <c r="J1184" s="115" t="str">
        <f>IF(Stock[[#This Row],[BUYING QUANTITY]]&gt;0,Stock[[#This Row],[BUYING PRICE]]*Stock[[#This Row],[BUYING QUANTITY]]*Stock[[#This Row],[% BUYING FEE]],"")</f>
        <v/>
      </c>
      <c r="K1184" s="89"/>
      <c r="L1184" s="90"/>
      <c r="M1184" s="117" t="str">
        <f>IF(Stock[[#This Row],[BUYING QUANTITY]]&gt;0,Stock[[#This Row],[BUYING PRICE]]*(1+Stock[[#This Row],[% THRESHOLD (RETURN)_1]]),"")</f>
        <v/>
      </c>
      <c r="N1184" s="91"/>
      <c r="O1184" s="117" t="str">
        <f>IF(Stock[[#This Row],[BUYING QUANTITY]]&gt;0,Stock[[#This Row],[BUYING PRICE]]*(1+Stock[[#This Row],[% THRESHOLD (RETURN)_2]]),"")</f>
        <v/>
      </c>
      <c r="P1184" s="91"/>
      <c r="Q1184" s="117" t="str">
        <f>IF(Stock[[#This Row],[BUYING QUANTITY]]&gt;0,Stock[[#This Row],[BUYING PRICE]]*(1+Stock[[#This Row],[% THRESHOLD (LOSS)]]),"")</f>
        <v/>
      </c>
      <c r="R1184" s="105"/>
      <c r="S1184" s="118" t="str">
        <f>IF(Stock[[#This Row],[CASH DIVIDEND]]&gt;0,Stock[[#This Row],[CASH DIVIDEND]]/(Stock[[#This Row],[BUYING PRICE]]*Stock[[#This Row],[BUYING QUANTITY]]),"")</f>
        <v/>
      </c>
      <c r="T1184" s="105"/>
      <c r="U1184" s="79"/>
      <c r="V1184" s="97"/>
      <c r="W1184" s="98"/>
      <c r="X1184" s="168"/>
      <c r="Y1184" s="126" t="str">
        <f>IF(Stock[[#This Row],[SELLING QUANTITY]]&gt;0,Stock[[#This Row],[SELLING PRICE]]*Stock[[#This Row],[SELLING QUANTITY]]*Stock[[#This Row],[% SELLING FEE]]+Stock[[#This Row],[SELLING PRICE]]*Stock[[#This Row],[SELLING QUANTITY]]*$D$12,"")</f>
        <v/>
      </c>
      <c r="Z1184" s="121">
        <f>Stock[[#This Row],[BUYING QUANTITY]]+Stock[[#This Row],[STOCK DIVIDEND]]-Stock[[#This Row],[SELLING QUANTITY]]</f>
        <v>0</v>
      </c>
      <c r="AA11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4" s="121">
        <f ca="1">IF(Stock[[#This Row],[SELLING DATE]]&gt;0,Stock[[#This Row],[SELLING DATE]]-Stock[[#This Row],[BUY DATE]]+1,IF(Stock[[#This Row],[BUY DATE]]=0,0,TODAY()-Stock[[#This Row],[BUY DATE]]+1))</f>
        <v>0</v>
      </c>
      <c r="AC1184" s="122" t="str">
        <f>IFERROR(Stock[[#This Row],[CASH DIVIDEND]]+Stock[[#This Row],[RETURN/(LOSS) FROM TRADING
(auto-fill)]],"")</f>
        <v/>
      </c>
      <c r="AD11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4" s="146" t="str">
        <f ca="1">IFERROR(IF(Stock[[#This Row],[HOLDING DAYS
(auto-fill)]]&lt;365,Stock[[#This Row],[% TOTAL RETURN/(LOSS)
(auto-fill)]]*365/Stock[[#This Row],[HOLDING DAYS
(auto-fill)]],POWER((1+Stock[[#This Row],[% TOTAL RETURN/(LOSS)
(auto-fill)]]),1/(Stock[[#This Row],[HOLDING DAYS
(auto-fill)]]/365))-1),"")</f>
        <v/>
      </c>
      <c r="AF1184" s="81"/>
      <c r="AG1184" s="149" t="str">
        <f>IF(Stock[[#This Row],[STATUS
(auto-fill)]]="HOLDING",Stock[[#This Row],[MARKET PRICE]]-Stock[[#This Row],[BUYING PRICE]],"")</f>
        <v/>
      </c>
      <c r="AH1184" s="143" t="str">
        <f>IFERROR(Stock[[#This Row],[CHANGE
(auto-fill)]]/Stock[[#This Row],[BUYING PRICE]],"")</f>
        <v/>
      </c>
      <c r="AI1184" s="130" t="str">
        <f>IF(Stock[[#This Row],[MARKET PRICE]]&gt;0,Stock[[#This Row],[MARKET PRICE]]*Stock[[#This Row],[REMAINING QUANTITY
(auto-fill)]],"")</f>
        <v/>
      </c>
    </row>
    <row r="1185" spans="2:35">
      <c r="B1185" s="110" t="str">
        <f>IF(AND(Stock[[#This Row],[BUYING QUANTITY]]&gt;0,Stock[[#This Row],[REMAINING QUANTITY
(auto-fill)]]=0),"SOLD OUT",
IF(AND(Stock[[#This Row],[BUYING QUANTITY]]&gt;0,Stock[[#This Row],[REMAINING QUANTITY
(auto-fill)]]&gt;0),"HOLDING",""))</f>
        <v/>
      </c>
      <c r="C1185" s="113">
        <f t="shared" si="18"/>
        <v>1172</v>
      </c>
      <c r="D1185" s="79"/>
      <c r="E1185" s="80"/>
      <c r="F1185" s="162"/>
      <c r="G1185" s="85"/>
      <c r="H1185" s="86"/>
      <c r="I1185" s="164"/>
      <c r="J1185" s="115" t="str">
        <f>IF(Stock[[#This Row],[BUYING QUANTITY]]&gt;0,Stock[[#This Row],[BUYING PRICE]]*Stock[[#This Row],[BUYING QUANTITY]]*Stock[[#This Row],[% BUYING FEE]],"")</f>
        <v/>
      </c>
      <c r="K1185" s="89"/>
      <c r="L1185" s="90"/>
      <c r="M1185" s="117" t="str">
        <f>IF(Stock[[#This Row],[BUYING QUANTITY]]&gt;0,Stock[[#This Row],[BUYING PRICE]]*(1+Stock[[#This Row],[% THRESHOLD (RETURN)_1]]),"")</f>
        <v/>
      </c>
      <c r="N1185" s="91"/>
      <c r="O1185" s="117" t="str">
        <f>IF(Stock[[#This Row],[BUYING QUANTITY]]&gt;0,Stock[[#This Row],[BUYING PRICE]]*(1+Stock[[#This Row],[% THRESHOLD (RETURN)_2]]),"")</f>
        <v/>
      </c>
      <c r="P1185" s="91"/>
      <c r="Q1185" s="117" t="str">
        <f>IF(Stock[[#This Row],[BUYING QUANTITY]]&gt;0,Stock[[#This Row],[BUYING PRICE]]*(1+Stock[[#This Row],[% THRESHOLD (LOSS)]]),"")</f>
        <v/>
      </c>
      <c r="R1185" s="105"/>
      <c r="S1185" s="118" t="str">
        <f>IF(Stock[[#This Row],[CASH DIVIDEND]]&gt;0,Stock[[#This Row],[CASH DIVIDEND]]/(Stock[[#This Row],[BUYING PRICE]]*Stock[[#This Row],[BUYING QUANTITY]]),"")</f>
        <v/>
      </c>
      <c r="T1185" s="105"/>
      <c r="U1185" s="79"/>
      <c r="V1185" s="97"/>
      <c r="W1185" s="98"/>
      <c r="X1185" s="168"/>
      <c r="Y1185" s="126" t="str">
        <f>IF(Stock[[#This Row],[SELLING QUANTITY]]&gt;0,Stock[[#This Row],[SELLING PRICE]]*Stock[[#This Row],[SELLING QUANTITY]]*Stock[[#This Row],[% SELLING FEE]]+Stock[[#This Row],[SELLING PRICE]]*Stock[[#This Row],[SELLING QUANTITY]]*$D$12,"")</f>
        <v/>
      </c>
      <c r="Z1185" s="121">
        <f>Stock[[#This Row],[BUYING QUANTITY]]+Stock[[#This Row],[STOCK DIVIDEND]]-Stock[[#This Row],[SELLING QUANTITY]]</f>
        <v>0</v>
      </c>
      <c r="AA11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5" s="121">
        <f ca="1">IF(Stock[[#This Row],[SELLING DATE]]&gt;0,Stock[[#This Row],[SELLING DATE]]-Stock[[#This Row],[BUY DATE]]+1,IF(Stock[[#This Row],[BUY DATE]]=0,0,TODAY()-Stock[[#This Row],[BUY DATE]]+1))</f>
        <v>0</v>
      </c>
      <c r="AC1185" s="122" t="str">
        <f>IFERROR(Stock[[#This Row],[CASH DIVIDEND]]+Stock[[#This Row],[RETURN/(LOSS) FROM TRADING
(auto-fill)]],"")</f>
        <v/>
      </c>
      <c r="AD11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5" s="146" t="str">
        <f ca="1">IFERROR(IF(Stock[[#This Row],[HOLDING DAYS
(auto-fill)]]&lt;365,Stock[[#This Row],[% TOTAL RETURN/(LOSS)
(auto-fill)]]*365/Stock[[#This Row],[HOLDING DAYS
(auto-fill)]],POWER((1+Stock[[#This Row],[% TOTAL RETURN/(LOSS)
(auto-fill)]]),1/(Stock[[#This Row],[HOLDING DAYS
(auto-fill)]]/365))-1),"")</f>
        <v/>
      </c>
      <c r="AF1185" s="81"/>
      <c r="AG1185" s="149" t="str">
        <f>IF(Stock[[#This Row],[STATUS
(auto-fill)]]="HOLDING",Stock[[#This Row],[MARKET PRICE]]-Stock[[#This Row],[BUYING PRICE]],"")</f>
        <v/>
      </c>
      <c r="AH1185" s="143" t="str">
        <f>IFERROR(Stock[[#This Row],[CHANGE
(auto-fill)]]/Stock[[#This Row],[BUYING PRICE]],"")</f>
        <v/>
      </c>
      <c r="AI1185" s="130" t="str">
        <f>IF(Stock[[#This Row],[MARKET PRICE]]&gt;0,Stock[[#This Row],[MARKET PRICE]]*Stock[[#This Row],[REMAINING QUANTITY
(auto-fill)]],"")</f>
        <v/>
      </c>
    </row>
    <row r="1186" spans="2:35">
      <c r="B1186" s="110" t="str">
        <f>IF(AND(Stock[[#This Row],[BUYING QUANTITY]]&gt;0,Stock[[#This Row],[REMAINING QUANTITY
(auto-fill)]]=0),"SOLD OUT",
IF(AND(Stock[[#This Row],[BUYING QUANTITY]]&gt;0,Stock[[#This Row],[REMAINING QUANTITY
(auto-fill)]]&gt;0),"HOLDING",""))</f>
        <v/>
      </c>
      <c r="C1186" s="113">
        <f t="shared" si="18"/>
        <v>1173</v>
      </c>
      <c r="D1186" s="79"/>
      <c r="E1186" s="80"/>
      <c r="F1186" s="162"/>
      <c r="G1186" s="85"/>
      <c r="H1186" s="86"/>
      <c r="I1186" s="164"/>
      <c r="J1186" s="115" t="str">
        <f>IF(Stock[[#This Row],[BUYING QUANTITY]]&gt;0,Stock[[#This Row],[BUYING PRICE]]*Stock[[#This Row],[BUYING QUANTITY]]*Stock[[#This Row],[% BUYING FEE]],"")</f>
        <v/>
      </c>
      <c r="K1186" s="89"/>
      <c r="L1186" s="90"/>
      <c r="M1186" s="117" t="str">
        <f>IF(Stock[[#This Row],[BUYING QUANTITY]]&gt;0,Stock[[#This Row],[BUYING PRICE]]*(1+Stock[[#This Row],[% THRESHOLD (RETURN)_1]]),"")</f>
        <v/>
      </c>
      <c r="N1186" s="91"/>
      <c r="O1186" s="117" t="str">
        <f>IF(Stock[[#This Row],[BUYING QUANTITY]]&gt;0,Stock[[#This Row],[BUYING PRICE]]*(1+Stock[[#This Row],[% THRESHOLD (RETURN)_2]]),"")</f>
        <v/>
      </c>
      <c r="P1186" s="91"/>
      <c r="Q1186" s="117" t="str">
        <f>IF(Stock[[#This Row],[BUYING QUANTITY]]&gt;0,Stock[[#This Row],[BUYING PRICE]]*(1+Stock[[#This Row],[% THRESHOLD (LOSS)]]),"")</f>
        <v/>
      </c>
      <c r="R1186" s="105"/>
      <c r="S1186" s="118" t="str">
        <f>IF(Stock[[#This Row],[CASH DIVIDEND]]&gt;0,Stock[[#This Row],[CASH DIVIDEND]]/(Stock[[#This Row],[BUYING PRICE]]*Stock[[#This Row],[BUYING QUANTITY]]),"")</f>
        <v/>
      </c>
      <c r="T1186" s="105"/>
      <c r="U1186" s="79"/>
      <c r="V1186" s="97"/>
      <c r="W1186" s="98"/>
      <c r="X1186" s="168"/>
      <c r="Y1186" s="126" t="str">
        <f>IF(Stock[[#This Row],[SELLING QUANTITY]]&gt;0,Stock[[#This Row],[SELLING PRICE]]*Stock[[#This Row],[SELLING QUANTITY]]*Stock[[#This Row],[% SELLING FEE]]+Stock[[#This Row],[SELLING PRICE]]*Stock[[#This Row],[SELLING QUANTITY]]*$D$12,"")</f>
        <v/>
      </c>
      <c r="Z1186" s="121">
        <f>Stock[[#This Row],[BUYING QUANTITY]]+Stock[[#This Row],[STOCK DIVIDEND]]-Stock[[#This Row],[SELLING QUANTITY]]</f>
        <v>0</v>
      </c>
      <c r="AA11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6" s="121">
        <f ca="1">IF(Stock[[#This Row],[SELLING DATE]]&gt;0,Stock[[#This Row],[SELLING DATE]]-Stock[[#This Row],[BUY DATE]]+1,IF(Stock[[#This Row],[BUY DATE]]=0,0,TODAY()-Stock[[#This Row],[BUY DATE]]+1))</f>
        <v>0</v>
      </c>
      <c r="AC1186" s="122" t="str">
        <f>IFERROR(Stock[[#This Row],[CASH DIVIDEND]]+Stock[[#This Row],[RETURN/(LOSS) FROM TRADING
(auto-fill)]],"")</f>
        <v/>
      </c>
      <c r="AD11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6" s="146" t="str">
        <f ca="1">IFERROR(IF(Stock[[#This Row],[HOLDING DAYS
(auto-fill)]]&lt;365,Stock[[#This Row],[% TOTAL RETURN/(LOSS)
(auto-fill)]]*365/Stock[[#This Row],[HOLDING DAYS
(auto-fill)]],POWER((1+Stock[[#This Row],[% TOTAL RETURN/(LOSS)
(auto-fill)]]),1/(Stock[[#This Row],[HOLDING DAYS
(auto-fill)]]/365))-1),"")</f>
        <v/>
      </c>
      <c r="AF1186" s="81"/>
      <c r="AG1186" s="149" t="str">
        <f>IF(Stock[[#This Row],[STATUS
(auto-fill)]]="HOLDING",Stock[[#This Row],[MARKET PRICE]]-Stock[[#This Row],[BUYING PRICE]],"")</f>
        <v/>
      </c>
      <c r="AH1186" s="143" t="str">
        <f>IFERROR(Stock[[#This Row],[CHANGE
(auto-fill)]]/Stock[[#This Row],[BUYING PRICE]],"")</f>
        <v/>
      </c>
      <c r="AI1186" s="130" t="str">
        <f>IF(Stock[[#This Row],[MARKET PRICE]]&gt;0,Stock[[#This Row],[MARKET PRICE]]*Stock[[#This Row],[REMAINING QUANTITY
(auto-fill)]],"")</f>
        <v/>
      </c>
    </row>
    <row r="1187" spans="2:35">
      <c r="B1187" s="110" t="str">
        <f>IF(AND(Stock[[#This Row],[BUYING QUANTITY]]&gt;0,Stock[[#This Row],[REMAINING QUANTITY
(auto-fill)]]=0),"SOLD OUT",
IF(AND(Stock[[#This Row],[BUYING QUANTITY]]&gt;0,Stock[[#This Row],[REMAINING QUANTITY
(auto-fill)]]&gt;0),"HOLDING",""))</f>
        <v/>
      </c>
      <c r="C1187" s="113">
        <f t="shared" si="18"/>
        <v>1174</v>
      </c>
      <c r="D1187" s="79"/>
      <c r="E1187" s="80"/>
      <c r="F1187" s="162"/>
      <c r="G1187" s="85"/>
      <c r="H1187" s="86"/>
      <c r="I1187" s="164"/>
      <c r="J1187" s="115" t="str">
        <f>IF(Stock[[#This Row],[BUYING QUANTITY]]&gt;0,Stock[[#This Row],[BUYING PRICE]]*Stock[[#This Row],[BUYING QUANTITY]]*Stock[[#This Row],[% BUYING FEE]],"")</f>
        <v/>
      </c>
      <c r="K1187" s="89"/>
      <c r="L1187" s="90"/>
      <c r="M1187" s="117" t="str">
        <f>IF(Stock[[#This Row],[BUYING QUANTITY]]&gt;0,Stock[[#This Row],[BUYING PRICE]]*(1+Stock[[#This Row],[% THRESHOLD (RETURN)_1]]),"")</f>
        <v/>
      </c>
      <c r="N1187" s="91"/>
      <c r="O1187" s="117" t="str">
        <f>IF(Stock[[#This Row],[BUYING QUANTITY]]&gt;0,Stock[[#This Row],[BUYING PRICE]]*(1+Stock[[#This Row],[% THRESHOLD (RETURN)_2]]),"")</f>
        <v/>
      </c>
      <c r="P1187" s="91"/>
      <c r="Q1187" s="117" t="str">
        <f>IF(Stock[[#This Row],[BUYING QUANTITY]]&gt;0,Stock[[#This Row],[BUYING PRICE]]*(1+Stock[[#This Row],[% THRESHOLD (LOSS)]]),"")</f>
        <v/>
      </c>
      <c r="R1187" s="105"/>
      <c r="S1187" s="118" t="str">
        <f>IF(Stock[[#This Row],[CASH DIVIDEND]]&gt;0,Stock[[#This Row],[CASH DIVIDEND]]/(Stock[[#This Row],[BUYING PRICE]]*Stock[[#This Row],[BUYING QUANTITY]]),"")</f>
        <v/>
      </c>
      <c r="T1187" s="105"/>
      <c r="U1187" s="79"/>
      <c r="V1187" s="97"/>
      <c r="W1187" s="98"/>
      <c r="X1187" s="168"/>
      <c r="Y1187" s="126" t="str">
        <f>IF(Stock[[#This Row],[SELLING QUANTITY]]&gt;0,Stock[[#This Row],[SELLING PRICE]]*Stock[[#This Row],[SELLING QUANTITY]]*Stock[[#This Row],[% SELLING FEE]]+Stock[[#This Row],[SELLING PRICE]]*Stock[[#This Row],[SELLING QUANTITY]]*$D$12,"")</f>
        <v/>
      </c>
      <c r="Z1187" s="121">
        <f>Stock[[#This Row],[BUYING QUANTITY]]+Stock[[#This Row],[STOCK DIVIDEND]]-Stock[[#This Row],[SELLING QUANTITY]]</f>
        <v>0</v>
      </c>
      <c r="AA11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7" s="121">
        <f ca="1">IF(Stock[[#This Row],[SELLING DATE]]&gt;0,Stock[[#This Row],[SELLING DATE]]-Stock[[#This Row],[BUY DATE]]+1,IF(Stock[[#This Row],[BUY DATE]]=0,0,TODAY()-Stock[[#This Row],[BUY DATE]]+1))</f>
        <v>0</v>
      </c>
      <c r="AC1187" s="122" t="str">
        <f>IFERROR(Stock[[#This Row],[CASH DIVIDEND]]+Stock[[#This Row],[RETURN/(LOSS) FROM TRADING
(auto-fill)]],"")</f>
        <v/>
      </c>
      <c r="AD11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7" s="146" t="str">
        <f ca="1">IFERROR(IF(Stock[[#This Row],[HOLDING DAYS
(auto-fill)]]&lt;365,Stock[[#This Row],[% TOTAL RETURN/(LOSS)
(auto-fill)]]*365/Stock[[#This Row],[HOLDING DAYS
(auto-fill)]],POWER((1+Stock[[#This Row],[% TOTAL RETURN/(LOSS)
(auto-fill)]]),1/(Stock[[#This Row],[HOLDING DAYS
(auto-fill)]]/365))-1),"")</f>
        <v/>
      </c>
      <c r="AF1187" s="81"/>
      <c r="AG1187" s="149" t="str">
        <f>IF(Stock[[#This Row],[STATUS
(auto-fill)]]="HOLDING",Stock[[#This Row],[MARKET PRICE]]-Stock[[#This Row],[BUYING PRICE]],"")</f>
        <v/>
      </c>
      <c r="AH1187" s="143" t="str">
        <f>IFERROR(Stock[[#This Row],[CHANGE
(auto-fill)]]/Stock[[#This Row],[BUYING PRICE]],"")</f>
        <v/>
      </c>
      <c r="AI1187" s="130" t="str">
        <f>IF(Stock[[#This Row],[MARKET PRICE]]&gt;0,Stock[[#This Row],[MARKET PRICE]]*Stock[[#This Row],[REMAINING QUANTITY
(auto-fill)]],"")</f>
        <v/>
      </c>
    </row>
    <row r="1188" spans="2:35">
      <c r="B1188" s="110" t="str">
        <f>IF(AND(Stock[[#This Row],[BUYING QUANTITY]]&gt;0,Stock[[#This Row],[REMAINING QUANTITY
(auto-fill)]]=0),"SOLD OUT",
IF(AND(Stock[[#This Row],[BUYING QUANTITY]]&gt;0,Stock[[#This Row],[REMAINING QUANTITY
(auto-fill)]]&gt;0),"HOLDING",""))</f>
        <v/>
      </c>
      <c r="C1188" s="113">
        <f t="shared" si="18"/>
        <v>1175</v>
      </c>
      <c r="D1188" s="79"/>
      <c r="E1188" s="80"/>
      <c r="F1188" s="162"/>
      <c r="G1188" s="85"/>
      <c r="H1188" s="86"/>
      <c r="I1188" s="164"/>
      <c r="J1188" s="115" t="str">
        <f>IF(Stock[[#This Row],[BUYING QUANTITY]]&gt;0,Stock[[#This Row],[BUYING PRICE]]*Stock[[#This Row],[BUYING QUANTITY]]*Stock[[#This Row],[% BUYING FEE]],"")</f>
        <v/>
      </c>
      <c r="K1188" s="89"/>
      <c r="L1188" s="90"/>
      <c r="M1188" s="117" t="str">
        <f>IF(Stock[[#This Row],[BUYING QUANTITY]]&gt;0,Stock[[#This Row],[BUYING PRICE]]*(1+Stock[[#This Row],[% THRESHOLD (RETURN)_1]]),"")</f>
        <v/>
      </c>
      <c r="N1188" s="91"/>
      <c r="O1188" s="117" t="str">
        <f>IF(Stock[[#This Row],[BUYING QUANTITY]]&gt;0,Stock[[#This Row],[BUYING PRICE]]*(1+Stock[[#This Row],[% THRESHOLD (RETURN)_2]]),"")</f>
        <v/>
      </c>
      <c r="P1188" s="91"/>
      <c r="Q1188" s="117" t="str">
        <f>IF(Stock[[#This Row],[BUYING QUANTITY]]&gt;0,Stock[[#This Row],[BUYING PRICE]]*(1+Stock[[#This Row],[% THRESHOLD (LOSS)]]),"")</f>
        <v/>
      </c>
      <c r="R1188" s="105"/>
      <c r="S1188" s="118" t="str">
        <f>IF(Stock[[#This Row],[CASH DIVIDEND]]&gt;0,Stock[[#This Row],[CASH DIVIDEND]]/(Stock[[#This Row],[BUYING PRICE]]*Stock[[#This Row],[BUYING QUANTITY]]),"")</f>
        <v/>
      </c>
      <c r="T1188" s="105"/>
      <c r="U1188" s="79"/>
      <c r="V1188" s="97"/>
      <c r="W1188" s="98"/>
      <c r="X1188" s="168"/>
      <c r="Y1188" s="126" t="str">
        <f>IF(Stock[[#This Row],[SELLING QUANTITY]]&gt;0,Stock[[#This Row],[SELLING PRICE]]*Stock[[#This Row],[SELLING QUANTITY]]*Stock[[#This Row],[% SELLING FEE]]+Stock[[#This Row],[SELLING PRICE]]*Stock[[#This Row],[SELLING QUANTITY]]*$D$12,"")</f>
        <v/>
      </c>
      <c r="Z1188" s="121">
        <f>Stock[[#This Row],[BUYING QUANTITY]]+Stock[[#This Row],[STOCK DIVIDEND]]-Stock[[#This Row],[SELLING QUANTITY]]</f>
        <v>0</v>
      </c>
      <c r="AA11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8" s="121">
        <f ca="1">IF(Stock[[#This Row],[SELLING DATE]]&gt;0,Stock[[#This Row],[SELLING DATE]]-Stock[[#This Row],[BUY DATE]]+1,IF(Stock[[#This Row],[BUY DATE]]=0,0,TODAY()-Stock[[#This Row],[BUY DATE]]+1))</f>
        <v>0</v>
      </c>
      <c r="AC1188" s="122" t="str">
        <f>IFERROR(Stock[[#This Row],[CASH DIVIDEND]]+Stock[[#This Row],[RETURN/(LOSS) FROM TRADING
(auto-fill)]],"")</f>
        <v/>
      </c>
      <c r="AD11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8" s="146" t="str">
        <f ca="1">IFERROR(IF(Stock[[#This Row],[HOLDING DAYS
(auto-fill)]]&lt;365,Stock[[#This Row],[% TOTAL RETURN/(LOSS)
(auto-fill)]]*365/Stock[[#This Row],[HOLDING DAYS
(auto-fill)]],POWER((1+Stock[[#This Row],[% TOTAL RETURN/(LOSS)
(auto-fill)]]),1/(Stock[[#This Row],[HOLDING DAYS
(auto-fill)]]/365))-1),"")</f>
        <v/>
      </c>
      <c r="AF1188" s="81"/>
      <c r="AG1188" s="149" t="str">
        <f>IF(Stock[[#This Row],[STATUS
(auto-fill)]]="HOLDING",Stock[[#This Row],[MARKET PRICE]]-Stock[[#This Row],[BUYING PRICE]],"")</f>
        <v/>
      </c>
      <c r="AH1188" s="143" t="str">
        <f>IFERROR(Stock[[#This Row],[CHANGE
(auto-fill)]]/Stock[[#This Row],[BUYING PRICE]],"")</f>
        <v/>
      </c>
      <c r="AI1188" s="130" t="str">
        <f>IF(Stock[[#This Row],[MARKET PRICE]]&gt;0,Stock[[#This Row],[MARKET PRICE]]*Stock[[#This Row],[REMAINING QUANTITY
(auto-fill)]],"")</f>
        <v/>
      </c>
    </row>
    <row r="1189" spans="2:35">
      <c r="B1189" s="110" t="str">
        <f>IF(AND(Stock[[#This Row],[BUYING QUANTITY]]&gt;0,Stock[[#This Row],[REMAINING QUANTITY
(auto-fill)]]=0),"SOLD OUT",
IF(AND(Stock[[#This Row],[BUYING QUANTITY]]&gt;0,Stock[[#This Row],[REMAINING QUANTITY
(auto-fill)]]&gt;0),"HOLDING",""))</f>
        <v/>
      </c>
      <c r="C1189" s="113">
        <f t="shared" si="18"/>
        <v>1176</v>
      </c>
      <c r="D1189" s="79"/>
      <c r="E1189" s="80"/>
      <c r="F1189" s="162"/>
      <c r="G1189" s="85"/>
      <c r="H1189" s="86"/>
      <c r="I1189" s="164"/>
      <c r="J1189" s="115" t="str">
        <f>IF(Stock[[#This Row],[BUYING QUANTITY]]&gt;0,Stock[[#This Row],[BUYING PRICE]]*Stock[[#This Row],[BUYING QUANTITY]]*Stock[[#This Row],[% BUYING FEE]],"")</f>
        <v/>
      </c>
      <c r="K1189" s="89"/>
      <c r="L1189" s="90"/>
      <c r="M1189" s="117" t="str">
        <f>IF(Stock[[#This Row],[BUYING QUANTITY]]&gt;0,Stock[[#This Row],[BUYING PRICE]]*(1+Stock[[#This Row],[% THRESHOLD (RETURN)_1]]),"")</f>
        <v/>
      </c>
      <c r="N1189" s="91"/>
      <c r="O1189" s="117" t="str">
        <f>IF(Stock[[#This Row],[BUYING QUANTITY]]&gt;0,Stock[[#This Row],[BUYING PRICE]]*(1+Stock[[#This Row],[% THRESHOLD (RETURN)_2]]),"")</f>
        <v/>
      </c>
      <c r="P1189" s="91"/>
      <c r="Q1189" s="117" t="str">
        <f>IF(Stock[[#This Row],[BUYING QUANTITY]]&gt;0,Stock[[#This Row],[BUYING PRICE]]*(1+Stock[[#This Row],[% THRESHOLD (LOSS)]]),"")</f>
        <v/>
      </c>
      <c r="R1189" s="105"/>
      <c r="S1189" s="118" t="str">
        <f>IF(Stock[[#This Row],[CASH DIVIDEND]]&gt;0,Stock[[#This Row],[CASH DIVIDEND]]/(Stock[[#This Row],[BUYING PRICE]]*Stock[[#This Row],[BUYING QUANTITY]]),"")</f>
        <v/>
      </c>
      <c r="T1189" s="105"/>
      <c r="U1189" s="79"/>
      <c r="V1189" s="97"/>
      <c r="W1189" s="98"/>
      <c r="X1189" s="168"/>
      <c r="Y1189" s="126" t="str">
        <f>IF(Stock[[#This Row],[SELLING QUANTITY]]&gt;0,Stock[[#This Row],[SELLING PRICE]]*Stock[[#This Row],[SELLING QUANTITY]]*Stock[[#This Row],[% SELLING FEE]]+Stock[[#This Row],[SELLING PRICE]]*Stock[[#This Row],[SELLING QUANTITY]]*$D$12,"")</f>
        <v/>
      </c>
      <c r="Z1189" s="121">
        <f>Stock[[#This Row],[BUYING QUANTITY]]+Stock[[#This Row],[STOCK DIVIDEND]]-Stock[[#This Row],[SELLING QUANTITY]]</f>
        <v>0</v>
      </c>
      <c r="AA11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89" s="121">
        <f ca="1">IF(Stock[[#This Row],[SELLING DATE]]&gt;0,Stock[[#This Row],[SELLING DATE]]-Stock[[#This Row],[BUY DATE]]+1,IF(Stock[[#This Row],[BUY DATE]]=0,0,TODAY()-Stock[[#This Row],[BUY DATE]]+1))</f>
        <v>0</v>
      </c>
      <c r="AC1189" s="122" t="str">
        <f>IFERROR(Stock[[#This Row],[CASH DIVIDEND]]+Stock[[#This Row],[RETURN/(LOSS) FROM TRADING
(auto-fill)]],"")</f>
        <v/>
      </c>
      <c r="AD11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89" s="146" t="str">
        <f ca="1">IFERROR(IF(Stock[[#This Row],[HOLDING DAYS
(auto-fill)]]&lt;365,Stock[[#This Row],[% TOTAL RETURN/(LOSS)
(auto-fill)]]*365/Stock[[#This Row],[HOLDING DAYS
(auto-fill)]],POWER((1+Stock[[#This Row],[% TOTAL RETURN/(LOSS)
(auto-fill)]]),1/(Stock[[#This Row],[HOLDING DAYS
(auto-fill)]]/365))-1),"")</f>
        <v/>
      </c>
      <c r="AF1189" s="81"/>
      <c r="AG1189" s="149" t="str">
        <f>IF(Stock[[#This Row],[STATUS
(auto-fill)]]="HOLDING",Stock[[#This Row],[MARKET PRICE]]-Stock[[#This Row],[BUYING PRICE]],"")</f>
        <v/>
      </c>
      <c r="AH1189" s="143" t="str">
        <f>IFERROR(Stock[[#This Row],[CHANGE
(auto-fill)]]/Stock[[#This Row],[BUYING PRICE]],"")</f>
        <v/>
      </c>
      <c r="AI1189" s="130" t="str">
        <f>IF(Stock[[#This Row],[MARKET PRICE]]&gt;0,Stock[[#This Row],[MARKET PRICE]]*Stock[[#This Row],[REMAINING QUANTITY
(auto-fill)]],"")</f>
        <v/>
      </c>
    </row>
    <row r="1190" spans="2:35">
      <c r="B1190" s="110" t="str">
        <f>IF(AND(Stock[[#This Row],[BUYING QUANTITY]]&gt;0,Stock[[#This Row],[REMAINING QUANTITY
(auto-fill)]]=0),"SOLD OUT",
IF(AND(Stock[[#This Row],[BUYING QUANTITY]]&gt;0,Stock[[#This Row],[REMAINING QUANTITY
(auto-fill)]]&gt;0),"HOLDING",""))</f>
        <v/>
      </c>
      <c r="C1190" s="113">
        <f t="shared" si="18"/>
        <v>1177</v>
      </c>
      <c r="D1190" s="79"/>
      <c r="E1190" s="80"/>
      <c r="F1190" s="162"/>
      <c r="G1190" s="85"/>
      <c r="H1190" s="86"/>
      <c r="I1190" s="164"/>
      <c r="J1190" s="115" t="str">
        <f>IF(Stock[[#This Row],[BUYING QUANTITY]]&gt;0,Stock[[#This Row],[BUYING PRICE]]*Stock[[#This Row],[BUYING QUANTITY]]*Stock[[#This Row],[% BUYING FEE]],"")</f>
        <v/>
      </c>
      <c r="K1190" s="89"/>
      <c r="L1190" s="90"/>
      <c r="M1190" s="117" t="str">
        <f>IF(Stock[[#This Row],[BUYING QUANTITY]]&gt;0,Stock[[#This Row],[BUYING PRICE]]*(1+Stock[[#This Row],[% THRESHOLD (RETURN)_1]]),"")</f>
        <v/>
      </c>
      <c r="N1190" s="91"/>
      <c r="O1190" s="117" t="str">
        <f>IF(Stock[[#This Row],[BUYING QUANTITY]]&gt;0,Stock[[#This Row],[BUYING PRICE]]*(1+Stock[[#This Row],[% THRESHOLD (RETURN)_2]]),"")</f>
        <v/>
      </c>
      <c r="P1190" s="91"/>
      <c r="Q1190" s="117" t="str">
        <f>IF(Stock[[#This Row],[BUYING QUANTITY]]&gt;0,Stock[[#This Row],[BUYING PRICE]]*(1+Stock[[#This Row],[% THRESHOLD (LOSS)]]),"")</f>
        <v/>
      </c>
      <c r="R1190" s="105"/>
      <c r="S1190" s="118" t="str">
        <f>IF(Stock[[#This Row],[CASH DIVIDEND]]&gt;0,Stock[[#This Row],[CASH DIVIDEND]]/(Stock[[#This Row],[BUYING PRICE]]*Stock[[#This Row],[BUYING QUANTITY]]),"")</f>
        <v/>
      </c>
      <c r="T1190" s="105"/>
      <c r="U1190" s="79"/>
      <c r="V1190" s="97"/>
      <c r="W1190" s="98"/>
      <c r="X1190" s="168"/>
      <c r="Y1190" s="126" t="str">
        <f>IF(Stock[[#This Row],[SELLING QUANTITY]]&gt;0,Stock[[#This Row],[SELLING PRICE]]*Stock[[#This Row],[SELLING QUANTITY]]*Stock[[#This Row],[% SELLING FEE]]+Stock[[#This Row],[SELLING PRICE]]*Stock[[#This Row],[SELLING QUANTITY]]*$D$12,"")</f>
        <v/>
      </c>
      <c r="Z1190" s="121">
        <f>Stock[[#This Row],[BUYING QUANTITY]]+Stock[[#This Row],[STOCK DIVIDEND]]-Stock[[#This Row],[SELLING QUANTITY]]</f>
        <v>0</v>
      </c>
      <c r="AA11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0" s="121">
        <f ca="1">IF(Stock[[#This Row],[SELLING DATE]]&gt;0,Stock[[#This Row],[SELLING DATE]]-Stock[[#This Row],[BUY DATE]]+1,IF(Stock[[#This Row],[BUY DATE]]=0,0,TODAY()-Stock[[#This Row],[BUY DATE]]+1))</f>
        <v>0</v>
      </c>
      <c r="AC1190" s="122" t="str">
        <f>IFERROR(Stock[[#This Row],[CASH DIVIDEND]]+Stock[[#This Row],[RETURN/(LOSS) FROM TRADING
(auto-fill)]],"")</f>
        <v/>
      </c>
      <c r="AD11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0" s="146" t="str">
        <f ca="1">IFERROR(IF(Stock[[#This Row],[HOLDING DAYS
(auto-fill)]]&lt;365,Stock[[#This Row],[% TOTAL RETURN/(LOSS)
(auto-fill)]]*365/Stock[[#This Row],[HOLDING DAYS
(auto-fill)]],POWER((1+Stock[[#This Row],[% TOTAL RETURN/(LOSS)
(auto-fill)]]),1/(Stock[[#This Row],[HOLDING DAYS
(auto-fill)]]/365))-1),"")</f>
        <v/>
      </c>
      <c r="AF1190" s="81"/>
      <c r="AG1190" s="149" t="str">
        <f>IF(Stock[[#This Row],[STATUS
(auto-fill)]]="HOLDING",Stock[[#This Row],[MARKET PRICE]]-Stock[[#This Row],[BUYING PRICE]],"")</f>
        <v/>
      </c>
      <c r="AH1190" s="143" t="str">
        <f>IFERROR(Stock[[#This Row],[CHANGE
(auto-fill)]]/Stock[[#This Row],[BUYING PRICE]],"")</f>
        <v/>
      </c>
      <c r="AI1190" s="130" t="str">
        <f>IF(Stock[[#This Row],[MARKET PRICE]]&gt;0,Stock[[#This Row],[MARKET PRICE]]*Stock[[#This Row],[REMAINING QUANTITY
(auto-fill)]],"")</f>
        <v/>
      </c>
    </row>
    <row r="1191" spans="2:35">
      <c r="B1191" s="110" t="str">
        <f>IF(AND(Stock[[#This Row],[BUYING QUANTITY]]&gt;0,Stock[[#This Row],[REMAINING QUANTITY
(auto-fill)]]=0),"SOLD OUT",
IF(AND(Stock[[#This Row],[BUYING QUANTITY]]&gt;0,Stock[[#This Row],[REMAINING QUANTITY
(auto-fill)]]&gt;0),"HOLDING",""))</f>
        <v/>
      </c>
      <c r="C1191" s="113">
        <f t="shared" si="18"/>
        <v>1178</v>
      </c>
      <c r="D1191" s="79"/>
      <c r="E1191" s="80"/>
      <c r="F1191" s="162"/>
      <c r="G1191" s="85"/>
      <c r="H1191" s="86"/>
      <c r="I1191" s="164"/>
      <c r="J1191" s="115" t="str">
        <f>IF(Stock[[#This Row],[BUYING QUANTITY]]&gt;0,Stock[[#This Row],[BUYING PRICE]]*Stock[[#This Row],[BUYING QUANTITY]]*Stock[[#This Row],[% BUYING FEE]],"")</f>
        <v/>
      </c>
      <c r="K1191" s="89"/>
      <c r="L1191" s="90"/>
      <c r="M1191" s="117" t="str">
        <f>IF(Stock[[#This Row],[BUYING QUANTITY]]&gt;0,Stock[[#This Row],[BUYING PRICE]]*(1+Stock[[#This Row],[% THRESHOLD (RETURN)_1]]),"")</f>
        <v/>
      </c>
      <c r="N1191" s="91"/>
      <c r="O1191" s="117" t="str">
        <f>IF(Stock[[#This Row],[BUYING QUANTITY]]&gt;0,Stock[[#This Row],[BUYING PRICE]]*(1+Stock[[#This Row],[% THRESHOLD (RETURN)_2]]),"")</f>
        <v/>
      </c>
      <c r="P1191" s="91"/>
      <c r="Q1191" s="117" t="str">
        <f>IF(Stock[[#This Row],[BUYING QUANTITY]]&gt;0,Stock[[#This Row],[BUYING PRICE]]*(1+Stock[[#This Row],[% THRESHOLD (LOSS)]]),"")</f>
        <v/>
      </c>
      <c r="R1191" s="105"/>
      <c r="S1191" s="118" t="str">
        <f>IF(Stock[[#This Row],[CASH DIVIDEND]]&gt;0,Stock[[#This Row],[CASH DIVIDEND]]/(Stock[[#This Row],[BUYING PRICE]]*Stock[[#This Row],[BUYING QUANTITY]]),"")</f>
        <v/>
      </c>
      <c r="T1191" s="105"/>
      <c r="U1191" s="79"/>
      <c r="V1191" s="97"/>
      <c r="W1191" s="98"/>
      <c r="X1191" s="168"/>
      <c r="Y1191" s="126" t="str">
        <f>IF(Stock[[#This Row],[SELLING QUANTITY]]&gt;0,Stock[[#This Row],[SELLING PRICE]]*Stock[[#This Row],[SELLING QUANTITY]]*Stock[[#This Row],[% SELLING FEE]]+Stock[[#This Row],[SELLING PRICE]]*Stock[[#This Row],[SELLING QUANTITY]]*$D$12,"")</f>
        <v/>
      </c>
      <c r="Z1191" s="121">
        <f>Stock[[#This Row],[BUYING QUANTITY]]+Stock[[#This Row],[STOCK DIVIDEND]]-Stock[[#This Row],[SELLING QUANTITY]]</f>
        <v>0</v>
      </c>
      <c r="AA11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1" s="121">
        <f ca="1">IF(Stock[[#This Row],[SELLING DATE]]&gt;0,Stock[[#This Row],[SELLING DATE]]-Stock[[#This Row],[BUY DATE]]+1,IF(Stock[[#This Row],[BUY DATE]]=0,0,TODAY()-Stock[[#This Row],[BUY DATE]]+1))</f>
        <v>0</v>
      </c>
      <c r="AC1191" s="122" t="str">
        <f>IFERROR(Stock[[#This Row],[CASH DIVIDEND]]+Stock[[#This Row],[RETURN/(LOSS) FROM TRADING
(auto-fill)]],"")</f>
        <v/>
      </c>
      <c r="AD11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1" s="146" t="str">
        <f ca="1">IFERROR(IF(Stock[[#This Row],[HOLDING DAYS
(auto-fill)]]&lt;365,Stock[[#This Row],[% TOTAL RETURN/(LOSS)
(auto-fill)]]*365/Stock[[#This Row],[HOLDING DAYS
(auto-fill)]],POWER((1+Stock[[#This Row],[% TOTAL RETURN/(LOSS)
(auto-fill)]]),1/(Stock[[#This Row],[HOLDING DAYS
(auto-fill)]]/365))-1),"")</f>
        <v/>
      </c>
      <c r="AF1191" s="81"/>
      <c r="AG1191" s="149" t="str">
        <f>IF(Stock[[#This Row],[STATUS
(auto-fill)]]="HOLDING",Stock[[#This Row],[MARKET PRICE]]-Stock[[#This Row],[BUYING PRICE]],"")</f>
        <v/>
      </c>
      <c r="AH1191" s="143" t="str">
        <f>IFERROR(Stock[[#This Row],[CHANGE
(auto-fill)]]/Stock[[#This Row],[BUYING PRICE]],"")</f>
        <v/>
      </c>
      <c r="AI1191" s="130" t="str">
        <f>IF(Stock[[#This Row],[MARKET PRICE]]&gt;0,Stock[[#This Row],[MARKET PRICE]]*Stock[[#This Row],[REMAINING QUANTITY
(auto-fill)]],"")</f>
        <v/>
      </c>
    </row>
    <row r="1192" spans="2:35">
      <c r="B1192" s="110" t="str">
        <f>IF(AND(Stock[[#This Row],[BUYING QUANTITY]]&gt;0,Stock[[#This Row],[REMAINING QUANTITY
(auto-fill)]]=0),"SOLD OUT",
IF(AND(Stock[[#This Row],[BUYING QUANTITY]]&gt;0,Stock[[#This Row],[REMAINING QUANTITY
(auto-fill)]]&gt;0),"HOLDING",""))</f>
        <v/>
      </c>
      <c r="C1192" s="113">
        <f t="shared" si="18"/>
        <v>1179</v>
      </c>
      <c r="D1192" s="79"/>
      <c r="E1192" s="80"/>
      <c r="F1192" s="162"/>
      <c r="G1192" s="85"/>
      <c r="H1192" s="86"/>
      <c r="I1192" s="164"/>
      <c r="J1192" s="115" t="str">
        <f>IF(Stock[[#This Row],[BUYING QUANTITY]]&gt;0,Stock[[#This Row],[BUYING PRICE]]*Stock[[#This Row],[BUYING QUANTITY]]*Stock[[#This Row],[% BUYING FEE]],"")</f>
        <v/>
      </c>
      <c r="K1192" s="89"/>
      <c r="L1192" s="90"/>
      <c r="M1192" s="117" t="str">
        <f>IF(Stock[[#This Row],[BUYING QUANTITY]]&gt;0,Stock[[#This Row],[BUYING PRICE]]*(1+Stock[[#This Row],[% THRESHOLD (RETURN)_1]]),"")</f>
        <v/>
      </c>
      <c r="N1192" s="91"/>
      <c r="O1192" s="117" t="str">
        <f>IF(Stock[[#This Row],[BUYING QUANTITY]]&gt;0,Stock[[#This Row],[BUYING PRICE]]*(1+Stock[[#This Row],[% THRESHOLD (RETURN)_2]]),"")</f>
        <v/>
      </c>
      <c r="P1192" s="91"/>
      <c r="Q1192" s="117" t="str">
        <f>IF(Stock[[#This Row],[BUYING QUANTITY]]&gt;0,Stock[[#This Row],[BUYING PRICE]]*(1+Stock[[#This Row],[% THRESHOLD (LOSS)]]),"")</f>
        <v/>
      </c>
      <c r="R1192" s="105"/>
      <c r="S1192" s="118" t="str">
        <f>IF(Stock[[#This Row],[CASH DIVIDEND]]&gt;0,Stock[[#This Row],[CASH DIVIDEND]]/(Stock[[#This Row],[BUYING PRICE]]*Stock[[#This Row],[BUYING QUANTITY]]),"")</f>
        <v/>
      </c>
      <c r="T1192" s="105"/>
      <c r="U1192" s="79"/>
      <c r="V1192" s="97"/>
      <c r="W1192" s="98"/>
      <c r="X1192" s="168"/>
      <c r="Y1192" s="126" t="str">
        <f>IF(Stock[[#This Row],[SELLING QUANTITY]]&gt;0,Stock[[#This Row],[SELLING PRICE]]*Stock[[#This Row],[SELLING QUANTITY]]*Stock[[#This Row],[% SELLING FEE]]+Stock[[#This Row],[SELLING PRICE]]*Stock[[#This Row],[SELLING QUANTITY]]*$D$12,"")</f>
        <v/>
      </c>
      <c r="Z1192" s="121">
        <f>Stock[[#This Row],[BUYING QUANTITY]]+Stock[[#This Row],[STOCK DIVIDEND]]-Stock[[#This Row],[SELLING QUANTITY]]</f>
        <v>0</v>
      </c>
      <c r="AA11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2" s="121">
        <f ca="1">IF(Stock[[#This Row],[SELLING DATE]]&gt;0,Stock[[#This Row],[SELLING DATE]]-Stock[[#This Row],[BUY DATE]]+1,IF(Stock[[#This Row],[BUY DATE]]=0,0,TODAY()-Stock[[#This Row],[BUY DATE]]+1))</f>
        <v>0</v>
      </c>
      <c r="AC1192" s="122" t="str">
        <f>IFERROR(Stock[[#This Row],[CASH DIVIDEND]]+Stock[[#This Row],[RETURN/(LOSS) FROM TRADING
(auto-fill)]],"")</f>
        <v/>
      </c>
      <c r="AD11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2" s="146" t="str">
        <f ca="1">IFERROR(IF(Stock[[#This Row],[HOLDING DAYS
(auto-fill)]]&lt;365,Stock[[#This Row],[% TOTAL RETURN/(LOSS)
(auto-fill)]]*365/Stock[[#This Row],[HOLDING DAYS
(auto-fill)]],POWER((1+Stock[[#This Row],[% TOTAL RETURN/(LOSS)
(auto-fill)]]),1/(Stock[[#This Row],[HOLDING DAYS
(auto-fill)]]/365))-1),"")</f>
        <v/>
      </c>
      <c r="AF1192" s="81"/>
      <c r="AG1192" s="149" t="str">
        <f>IF(Stock[[#This Row],[STATUS
(auto-fill)]]="HOLDING",Stock[[#This Row],[MARKET PRICE]]-Stock[[#This Row],[BUYING PRICE]],"")</f>
        <v/>
      </c>
      <c r="AH1192" s="143" t="str">
        <f>IFERROR(Stock[[#This Row],[CHANGE
(auto-fill)]]/Stock[[#This Row],[BUYING PRICE]],"")</f>
        <v/>
      </c>
      <c r="AI1192" s="130" t="str">
        <f>IF(Stock[[#This Row],[MARKET PRICE]]&gt;0,Stock[[#This Row],[MARKET PRICE]]*Stock[[#This Row],[REMAINING QUANTITY
(auto-fill)]],"")</f>
        <v/>
      </c>
    </row>
    <row r="1193" spans="2:35">
      <c r="B1193" s="110" t="str">
        <f>IF(AND(Stock[[#This Row],[BUYING QUANTITY]]&gt;0,Stock[[#This Row],[REMAINING QUANTITY
(auto-fill)]]=0),"SOLD OUT",
IF(AND(Stock[[#This Row],[BUYING QUANTITY]]&gt;0,Stock[[#This Row],[REMAINING QUANTITY
(auto-fill)]]&gt;0),"HOLDING",""))</f>
        <v/>
      </c>
      <c r="C1193" s="113">
        <f t="shared" si="18"/>
        <v>1180</v>
      </c>
      <c r="D1193" s="79"/>
      <c r="E1193" s="80"/>
      <c r="F1193" s="162"/>
      <c r="G1193" s="85"/>
      <c r="H1193" s="86"/>
      <c r="I1193" s="164"/>
      <c r="J1193" s="115" t="str">
        <f>IF(Stock[[#This Row],[BUYING QUANTITY]]&gt;0,Stock[[#This Row],[BUYING PRICE]]*Stock[[#This Row],[BUYING QUANTITY]]*Stock[[#This Row],[% BUYING FEE]],"")</f>
        <v/>
      </c>
      <c r="K1193" s="89"/>
      <c r="L1193" s="90"/>
      <c r="M1193" s="117" t="str">
        <f>IF(Stock[[#This Row],[BUYING QUANTITY]]&gt;0,Stock[[#This Row],[BUYING PRICE]]*(1+Stock[[#This Row],[% THRESHOLD (RETURN)_1]]),"")</f>
        <v/>
      </c>
      <c r="N1193" s="91"/>
      <c r="O1193" s="117" t="str">
        <f>IF(Stock[[#This Row],[BUYING QUANTITY]]&gt;0,Stock[[#This Row],[BUYING PRICE]]*(1+Stock[[#This Row],[% THRESHOLD (RETURN)_2]]),"")</f>
        <v/>
      </c>
      <c r="P1193" s="91"/>
      <c r="Q1193" s="117" t="str">
        <f>IF(Stock[[#This Row],[BUYING QUANTITY]]&gt;0,Stock[[#This Row],[BUYING PRICE]]*(1+Stock[[#This Row],[% THRESHOLD (LOSS)]]),"")</f>
        <v/>
      </c>
      <c r="R1193" s="105"/>
      <c r="S1193" s="118" t="str">
        <f>IF(Stock[[#This Row],[CASH DIVIDEND]]&gt;0,Stock[[#This Row],[CASH DIVIDEND]]/(Stock[[#This Row],[BUYING PRICE]]*Stock[[#This Row],[BUYING QUANTITY]]),"")</f>
        <v/>
      </c>
      <c r="T1193" s="105"/>
      <c r="U1193" s="79"/>
      <c r="V1193" s="97"/>
      <c r="W1193" s="98"/>
      <c r="X1193" s="168"/>
      <c r="Y1193" s="126" t="str">
        <f>IF(Stock[[#This Row],[SELLING QUANTITY]]&gt;0,Stock[[#This Row],[SELLING PRICE]]*Stock[[#This Row],[SELLING QUANTITY]]*Stock[[#This Row],[% SELLING FEE]]+Stock[[#This Row],[SELLING PRICE]]*Stock[[#This Row],[SELLING QUANTITY]]*$D$12,"")</f>
        <v/>
      </c>
      <c r="Z1193" s="121">
        <f>Stock[[#This Row],[BUYING QUANTITY]]+Stock[[#This Row],[STOCK DIVIDEND]]-Stock[[#This Row],[SELLING QUANTITY]]</f>
        <v>0</v>
      </c>
      <c r="AA11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3" s="121">
        <f ca="1">IF(Stock[[#This Row],[SELLING DATE]]&gt;0,Stock[[#This Row],[SELLING DATE]]-Stock[[#This Row],[BUY DATE]]+1,IF(Stock[[#This Row],[BUY DATE]]=0,0,TODAY()-Stock[[#This Row],[BUY DATE]]+1))</f>
        <v>0</v>
      </c>
      <c r="AC1193" s="122" t="str">
        <f>IFERROR(Stock[[#This Row],[CASH DIVIDEND]]+Stock[[#This Row],[RETURN/(LOSS) FROM TRADING
(auto-fill)]],"")</f>
        <v/>
      </c>
      <c r="AD11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3" s="146" t="str">
        <f ca="1">IFERROR(IF(Stock[[#This Row],[HOLDING DAYS
(auto-fill)]]&lt;365,Stock[[#This Row],[% TOTAL RETURN/(LOSS)
(auto-fill)]]*365/Stock[[#This Row],[HOLDING DAYS
(auto-fill)]],POWER((1+Stock[[#This Row],[% TOTAL RETURN/(LOSS)
(auto-fill)]]),1/(Stock[[#This Row],[HOLDING DAYS
(auto-fill)]]/365))-1),"")</f>
        <v/>
      </c>
      <c r="AF1193" s="81"/>
      <c r="AG1193" s="149" t="str">
        <f>IF(Stock[[#This Row],[STATUS
(auto-fill)]]="HOLDING",Stock[[#This Row],[MARKET PRICE]]-Stock[[#This Row],[BUYING PRICE]],"")</f>
        <v/>
      </c>
      <c r="AH1193" s="143" t="str">
        <f>IFERROR(Stock[[#This Row],[CHANGE
(auto-fill)]]/Stock[[#This Row],[BUYING PRICE]],"")</f>
        <v/>
      </c>
      <c r="AI1193" s="130" t="str">
        <f>IF(Stock[[#This Row],[MARKET PRICE]]&gt;0,Stock[[#This Row],[MARKET PRICE]]*Stock[[#This Row],[REMAINING QUANTITY
(auto-fill)]],"")</f>
        <v/>
      </c>
    </row>
    <row r="1194" spans="2:35">
      <c r="B1194" s="110" t="str">
        <f>IF(AND(Stock[[#This Row],[BUYING QUANTITY]]&gt;0,Stock[[#This Row],[REMAINING QUANTITY
(auto-fill)]]=0),"SOLD OUT",
IF(AND(Stock[[#This Row],[BUYING QUANTITY]]&gt;0,Stock[[#This Row],[REMAINING QUANTITY
(auto-fill)]]&gt;0),"HOLDING",""))</f>
        <v/>
      </c>
      <c r="C1194" s="113">
        <f t="shared" si="18"/>
        <v>1181</v>
      </c>
      <c r="D1194" s="79"/>
      <c r="E1194" s="80"/>
      <c r="F1194" s="162"/>
      <c r="G1194" s="85"/>
      <c r="H1194" s="86"/>
      <c r="I1194" s="164"/>
      <c r="J1194" s="115" t="str">
        <f>IF(Stock[[#This Row],[BUYING QUANTITY]]&gt;0,Stock[[#This Row],[BUYING PRICE]]*Stock[[#This Row],[BUYING QUANTITY]]*Stock[[#This Row],[% BUYING FEE]],"")</f>
        <v/>
      </c>
      <c r="K1194" s="89"/>
      <c r="L1194" s="90"/>
      <c r="M1194" s="117" t="str">
        <f>IF(Stock[[#This Row],[BUYING QUANTITY]]&gt;0,Stock[[#This Row],[BUYING PRICE]]*(1+Stock[[#This Row],[% THRESHOLD (RETURN)_1]]),"")</f>
        <v/>
      </c>
      <c r="N1194" s="91"/>
      <c r="O1194" s="117" t="str">
        <f>IF(Stock[[#This Row],[BUYING QUANTITY]]&gt;0,Stock[[#This Row],[BUYING PRICE]]*(1+Stock[[#This Row],[% THRESHOLD (RETURN)_2]]),"")</f>
        <v/>
      </c>
      <c r="P1194" s="91"/>
      <c r="Q1194" s="117" t="str">
        <f>IF(Stock[[#This Row],[BUYING QUANTITY]]&gt;0,Stock[[#This Row],[BUYING PRICE]]*(1+Stock[[#This Row],[% THRESHOLD (LOSS)]]),"")</f>
        <v/>
      </c>
      <c r="R1194" s="105"/>
      <c r="S1194" s="118" t="str">
        <f>IF(Stock[[#This Row],[CASH DIVIDEND]]&gt;0,Stock[[#This Row],[CASH DIVIDEND]]/(Stock[[#This Row],[BUYING PRICE]]*Stock[[#This Row],[BUYING QUANTITY]]),"")</f>
        <v/>
      </c>
      <c r="T1194" s="105"/>
      <c r="U1194" s="79"/>
      <c r="V1194" s="97"/>
      <c r="W1194" s="98"/>
      <c r="X1194" s="168"/>
      <c r="Y1194" s="126" t="str">
        <f>IF(Stock[[#This Row],[SELLING QUANTITY]]&gt;0,Stock[[#This Row],[SELLING PRICE]]*Stock[[#This Row],[SELLING QUANTITY]]*Stock[[#This Row],[% SELLING FEE]]+Stock[[#This Row],[SELLING PRICE]]*Stock[[#This Row],[SELLING QUANTITY]]*$D$12,"")</f>
        <v/>
      </c>
      <c r="Z1194" s="121">
        <f>Stock[[#This Row],[BUYING QUANTITY]]+Stock[[#This Row],[STOCK DIVIDEND]]-Stock[[#This Row],[SELLING QUANTITY]]</f>
        <v>0</v>
      </c>
      <c r="AA11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4" s="121">
        <f ca="1">IF(Stock[[#This Row],[SELLING DATE]]&gt;0,Stock[[#This Row],[SELLING DATE]]-Stock[[#This Row],[BUY DATE]]+1,IF(Stock[[#This Row],[BUY DATE]]=0,0,TODAY()-Stock[[#This Row],[BUY DATE]]+1))</f>
        <v>0</v>
      </c>
      <c r="AC1194" s="122" t="str">
        <f>IFERROR(Stock[[#This Row],[CASH DIVIDEND]]+Stock[[#This Row],[RETURN/(LOSS) FROM TRADING
(auto-fill)]],"")</f>
        <v/>
      </c>
      <c r="AD11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4" s="146" t="str">
        <f ca="1">IFERROR(IF(Stock[[#This Row],[HOLDING DAYS
(auto-fill)]]&lt;365,Stock[[#This Row],[% TOTAL RETURN/(LOSS)
(auto-fill)]]*365/Stock[[#This Row],[HOLDING DAYS
(auto-fill)]],POWER((1+Stock[[#This Row],[% TOTAL RETURN/(LOSS)
(auto-fill)]]),1/(Stock[[#This Row],[HOLDING DAYS
(auto-fill)]]/365))-1),"")</f>
        <v/>
      </c>
      <c r="AF1194" s="81"/>
      <c r="AG1194" s="149" t="str">
        <f>IF(Stock[[#This Row],[STATUS
(auto-fill)]]="HOLDING",Stock[[#This Row],[MARKET PRICE]]-Stock[[#This Row],[BUYING PRICE]],"")</f>
        <v/>
      </c>
      <c r="AH1194" s="143" t="str">
        <f>IFERROR(Stock[[#This Row],[CHANGE
(auto-fill)]]/Stock[[#This Row],[BUYING PRICE]],"")</f>
        <v/>
      </c>
      <c r="AI1194" s="130" t="str">
        <f>IF(Stock[[#This Row],[MARKET PRICE]]&gt;0,Stock[[#This Row],[MARKET PRICE]]*Stock[[#This Row],[REMAINING QUANTITY
(auto-fill)]],"")</f>
        <v/>
      </c>
    </row>
    <row r="1195" spans="2:35">
      <c r="B1195" s="110" t="str">
        <f>IF(AND(Stock[[#This Row],[BUYING QUANTITY]]&gt;0,Stock[[#This Row],[REMAINING QUANTITY
(auto-fill)]]=0),"SOLD OUT",
IF(AND(Stock[[#This Row],[BUYING QUANTITY]]&gt;0,Stock[[#This Row],[REMAINING QUANTITY
(auto-fill)]]&gt;0),"HOLDING",""))</f>
        <v/>
      </c>
      <c r="C1195" s="113">
        <f t="shared" si="18"/>
        <v>1182</v>
      </c>
      <c r="D1195" s="79"/>
      <c r="E1195" s="80"/>
      <c r="F1195" s="162"/>
      <c r="G1195" s="85"/>
      <c r="H1195" s="86"/>
      <c r="I1195" s="164"/>
      <c r="J1195" s="115" t="str">
        <f>IF(Stock[[#This Row],[BUYING QUANTITY]]&gt;0,Stock[[#This Row],[BUYING PRICE]]*Stock[[#This Row],[BUYING QUANTITY]]*Stock[[#This Row],[% BUYING FEE]],"")</f>
        <v/>
      </c>
      <c r="K1195" s="89"/>
      <c r="L1195" s="90"/>
      <c r="M1195" s="117" t="str">
        <f>IF(Stock[[#This Row],[BUYING QUANTITY]]&gt;0,Stock[[#This Row],[BUYING PRICE]]*(1+Stock[[#This Row],[% THRESHOLD (RETURN)_1]]),"")</f>
        <v/>
      </c>
      <c r="N1195" s="91"/>
      <c r="O1195" s="117" t="str">
        <f>IF(Stock[[#This Row],[BUYING QUANTITY]]&gt;0,Stock[[#This Row],[BUYING PRICE]]*(1+Stock[[#This Row],[% THRESHOLD (RETURN)_2]]),"")</f>
        <v/>
      </c>
      <c r="P1195" s="91"/>
      <c r="Q1195" s="117" t="str">
        <f>IF(Stock[[#This Row],[BUYING QUANTITY]]&gt;0,Stock[[#This Row],[BUYING PRICE]]*(1+Stock[[#This Row],[% THRESHOLD (LOSS)]]),"")</f>
        <v/>
      </c>
      <c r="R1195" s="105"/>
      <c r="S1195" s="118" t="str">
        <f>IF(Stock[[#This Row],[CASH DIVIDEND]]&gt;0,Stock[[#This Row],[CASH DIVIDEND]]/(Stock[[#This Row],[BUYING PRICE]]*Stock[[#This Row],[BUYING QUANTITY]]),"")</f>
        <v/>
      </c>
      <c r="T1195" s="105"/>
      <c r="U1195" s="79"/>
      <c r="V1195" s="97"/>
      <c r="W1195" s="98"/>
      <c r="X1195" s="168"/>
      <c r="Y1195" s="126" t="str">
        <f>IF(Stock[[#This Row],[SELLING QUANTITY]]&gt;0,Stock[[#This Row],[SELLING PRICE]]*Stock[[#This Row],[SELLING QUANTITY]]*Stock[[#This Row],[% SELLING FEE]]+Stock[[#This Row],[SELLING PRICE]]*Stock[[#This Row],[SELLING QUANTITY]]*$D$12,"")</f>
        <v/>
      </c>
      <c r="Z1195" s="121">
        <f>Stock[[#This Row],[BUYING QUANTITY]]+Stock[[#This Row],[STOCK DIVIDEND]]-Stock[[#This Row],[SELLING QUANTITY]]</f>
        <v>0</v>
      </c>
      <c r="AA11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5" s="121">
        <f ca="1">IF(Stock[[#This Row],[SELLING DATE]]&gt;0,Stock[[#This Row],[SELLING DATE]]-Stock[[#This Row],[BUY DATE]]+1,IF(Stock[[#This Row],[BUY DATE]]=0,0,TODAY()-Stock[[#This Row],[BUY DATE]]+1))</f>
        <v>0</v>
      </c>
      <c r="AC1195" s="122" t="str">
        <f>IFERROR(Stock[[#This Row],[CASH DIVIDEND]]+Stock[[#This Row],[RETURN/(LOSS) FROM TRADING
(auto-fill)]],"")</f>
        <v/>
      </c>
      <c r="AD11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5" s="146" t="str">
        <f ca="1">IFERROR(IF(Stock[[#This Row],[HOLDING DAYS
(auto-fill)]]&lt;365,Stock[[#This Row],[% TOTAL RETURN/(LOSS)
(auto-fill)]]*365/Stock[[#This Row],[HOLDING DAYS
(auto-fill)]],POWER((1+Stock[[#This Row],[% TOTAL RETURN/(LOSS)
(auto-fill)]]),1/(Stock[[#This Row],[HOLDING DAYS
(auto-fill)]]/365))-1),"")</f>
        <v/>
      </c>
      <c r="AF1195" s="81"/>
      <c r="AG1195" s="149" t="str">
        <f>IF(Stock[[#This Row],[STATUS
(auto-fill)]]="HOLDING",Stock[[#This Row],[MARKET PRICE]]-Stock[[#This Row],[BUYING PRICE]],"")</f>
        <v/>
      </c>
      <c r="AH1195" s="143" t="str">
        <f>IFERROR(Stock[[#This Row],[CHANGE
(auto-fill)]]/Stock[[#This Row],[BUYING PRICE]],"")</f>
        <v/>
      </c>
      <c r="AI1195" s="130" t="str">
        <f>IF(Stock[[#This Row],[MARKET PRICE]]&gt;0,Stock[[#This Row],[MARKET PRICE]]*Stock[[#This Row],[REMAINING QUANTITY
(auto-fill)]],"")</f>
        <v/>
      </c>
    </row>
    <row r="1196" spans="2:35">
      <c r="B1196" s="110" t="str">
        <f>IF(AND(Stock[[#This Row],[BUYING QUANTITY]]&gt;0,Stock[[#This Row],[REMAINING QUANTITY
(auto-fill)]]=0),"SOLD OUT",
IF(AND(Stock[[#This Row],[BUYING QUANTITY]]&gt;0,Stock[[#This Row],[REMAINING QUANTITY
(auto-fill)]]&gt;0),"HOLDING",""))</f>
        <v/>
      </c>
      <c r="C1196" s="113">
        <f t="shared" si="18"/>
        <v>1183</v>
      </c>
      <c r="D1196" s="79"/>
      <c r="E1196" s="80"/>
      <c r="F1196" s="162"/>
      <c r="G1196" s="85"/>
      <c r="H1196" s="86"/>
      <c r="I1196" s="164"/>
      <c r="J1196" s="115" t="str">
        <f>IF(Stock[[#This Row],[BUYING QUANTITY]]&gt;0,Stock[[#This Row],[BUYING PRICE]]*Stock[[#This Row],[BUYING QUANTITY]]*Stock[[#This Row],[% BUYING FEE]],"")</f>
        <v/>
      </c>
      <c r="K1196" s="89"/>
      <c r="L1196" s="90"/>
      <c r="M1196" s="117" t="str">
        <f>IF(Stock[[#This Row],[BUYING QUANTITY]]&gt;0,Stock[[#This Row],[BUYING PRICE]]*(1+Stock[[#This Row],[% THRESHOLD (RETURN)_1]]),"")</f>
        <v/>
      </c>
      <c r="N1196" s="91"/>
      <c r="O1196" s="117" t="str">
        <f>IF(Stock[[#This Row],[BUYING QUANTITY]]&gt;0,Stock[[#This Row],[BUYING PRICE]]*(1+Stock[[#This Row],[% THRESHOLD (RETURN)_2]]),"")</f>
        <v/>
      </c>
      <c r="P1196" s="91"/>
      <c r="Q1196" s="117" t="str">
        <f>IF(Stock[[#This Row],[BUYING QUANTITY]]&gt;0,Stock[[#This Row],[BUYING PRICE]]*(1+Stock[[#This Row],[% THRESHOLD (LOSS)]]),"")</f>
        <v/>
      </c>
      <c r="R1196" s="105"/>
      <c r="S1196" s="118" t="str">
        <f>IF(Stock[[#This Row],[CASH DIVIDEND]]&gt;0,Stock[[#This Row],[CASH DIVIDEND]]/(Stock[[#This Row],[BUYING PRICE]]*Stock[[#This Row],[BUYING QUANTITY]]),"")</f>
        <v/>
      </c>
      <c r="T1196" s="105"/>
      <c r="U1196" s="79"/>
      <c r="V1196" s="97"/>
      <c r="W1196" s="98"/>
      <c r="X1196" s="168"/>
      <c r="Y1196" s="126" t="str">
        <f>IF(Stock[[#This Row],[SELLING QUANTITY]]&gt;0,Stock[[#This Row],[SELLING PRICE]]*Stock[[#This Row],[SELLING QUANTITY]]*Stock[[#This Row],[% SELLING FEE]]+Stock[[#This Row],[SELLING PRICE]]*Stock[[#This Row],[SELLING QUANTITY]]*$D$12,"")</f>
        <v/>
      </c>
      <c r="Z1196" s="121">
        <f>Stock[[#This Row],[BUYING QUANTITY]]+Stock[[#This Row],[STOCK DIVIDEND]]-Stock[[#This Row],[SELLING QUANTITY]]</f>
        <v>0</v>
      </c>
      <c r="AA11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6" s="121">
        <f ca="1">IF(Stock[[#This Row],[SELLING DATE]]&gt;0,Stock[[#This Row],[SELLING DATE]]-Stock[[#This Row],[BUY DATE]]+1,IF(Stock[[#This Row],[BUY DATE]]=0,0,TODAY()-Stock[[#This Row],[BUY DATE]]+1))</f>
        <v>0</v>
      </c>
      <c r="AC1196" s="122" t="str">
        <f>IFERROR(Stock[[#This Row],[CASH DIVIDEND]]+Stock[[#This Row],[RETURN/(LOSS) FROM TRADING
(auto-fill)]],"")</f>
        <v/>
      </c>
      <c r="AD11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6" s="146" t="str">
        <f ca="1">IFERROR(IF(Stock[[#This Row],[HOLDING DAYS
(auto-fill)]]&lt;365,Stock[[#This Row],[% TOTAL RETURN/(LOSS)
(auto-fill)]]*365/Stock[[#This Row],[HOLDING DAYS
(auto-fill)]],POWER((1+Stock[[#This Row],[% TOTAL RETURN/(LOSS)
(auto-fill)]]),1/(Stock[[#This Row],[HOLDING DAYS
(auto-fill)]]/365))-1),"")</f>
        <v/>
      </c>
      <c r="AF1196" s="81"/>
      <c r="AG1196" s="149" t="str">
        <f>IF(Stock[[#This Row],[STATUS
(auto-fill)]]="HOLDING",Stock[[#This Row],[MARKET PRICE]]-Stock[[#This Row],[BUYING PRICE]],"")</f>
        <v/>
      </c>
      <c r="AH1196" s="143" t="str">
        <f>IFERROR(Stock[[#This Row],[CHANGE
(auto-fill)]]/Stock[[#This Row],[BUYING PRICE]],"")</f>
        <v/>
      </c>
      <c r="AI1196" s="130" t="str">
        <f>IF(Stock[[#This Row],[MARKET PRICE]]&gt;0,Stock[[#This Row],[MARKET PRICE]]*Stock[[#This Row],[REMAINING QUANTITY
(auto-fill)]],"")</f>
        <v/>
      </c>
    </row>
    <row r="1197" spans="2:35">
      <c r="B1197" s="110" t="str">
        <f>IF(AND(Stock[[#This Row],[BUYING QUANTITY]]&gt;0,Stock[[#This Row],[REMAINING QUANTITY
(auto-fill)]]=0),"SOLD OUT",
IF(AND(Stock[[#This Row],[BUYING QUANTITY]]&gt;0,Stock[[#This Row],[REMAINING QUANTITY
(auto-fill)]]&gt;0),"HOLDING",""))</f>
        <v/>
      </c>
      <c r="C1197" s="113">
        <f t="shared" si="18"/>
        <v>1184</v>
      </c>
      <c r="D1197" s="79"/>
      <c r="E1197" s="80"/>
      <c r="F1197" s="162"/>
      <c r="G1197" s="85"/>
      <c r="H1197" s="86"/>
      <c r="I1197" s="164"/>
      <c r="J1197" s="115" t="str">
        <f>IF(Stock[[#This Row],[BUYING QUANTITY]]&gt;0,Stock[[#This Row],[BUYING PRICE]]*Stock[[#This Row],[BUYING QUANTITY]]*Stock[[#This Row],[% BUYING FEE]],"")</f>
        <v/>
      </c>
      <c r="K1197" s="89"/>
      <c r="L1197" s="90"/>
      <c r="M1197" s="117" t="str">
        <f>IF(Stock[[#This Row],[BUYING QUANTITY]]&gt;0,Stock[[#This Row],[BUYING PRICE]]*(1+Stock[[#This Row],[% THRESHOLD (RETURN)_1]]),"")</f>
        <v/>
      </c>
      <c r="N1197" s="91"/>
      <c r="O1197" s="117" t="str">
        <f>IF(Stock[[#This Row],[BUYING QUANTITY]]&gt;0,Stock[[#This Row],[BUYING PRICE]]*(1+Stock[[#This Row],[% THRESHOLD (RETURN)_2]]),"")</f>
        <v/>
      </c>
      <c r="P1197" s="91"/>
      <c r="Q1197" s="117" t="str">
        <f>IF(Stock[[#This Row],[BUYING QUANTITY]]&gt;0,Stock[[#This Row],[BUYING PRICE]]*(1+Stock[[#This Row],[% THRESHOLD (LOSS)]]),"")</f>
        <v/>
      </c>
      <c r="R1197" s="105"/>
      <c r="S1197" s="118" t="str">
        <f>IF(Stock[[#This Row],[CASH DIVIDEND]]&gt;0,Stock[[#This Row],[CASH DIVIDEND]]/(Stock[[#This Row],[BUYING PRICE]]*Stock[[#This Row],[BUYING QUANTITY]]),"")</f>
        <v/>
      </c>
      <c r="T1197" s="105"/>
      <c r="U1197" s="79"/>
      <c r="V1197" s="97"/>
      <c r="W1197" s="98"/>
      <c r="X1197" s="168"/>
      <c r="Y1197" s="126" t="str">
        <f>IF(Stock[[#This Row],[SELLING QUANTITY]]&gt;0,Stock[[#This Row],[SELLING PRICE]]*Stock[[#This Row],[SELLING QUANTITY]]*Stock[[#This Row],[% SELLING FEE]]+Stock[[#This Row],[SELLING PRICE]]*Stock[[#This Row],[SELLING QUANTITY]]*$D$12,"")</f>
        <v/>
      </c>
      <c r="Z1197" s="121">
        <f>Stock[[#This Row],[BUYING QUANTITY]]+Stock[[#This Row],[STOCK DIVIDEND]]-Stock[[#This Row],[SELLING QUANTITY]]</f>
        <v>0</v>
      </c>
      <c r="AA11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7" s="121">
        <f ca="1">IF(Stock[[#This Row],[SELLING DATE]]&gt;0,Stock[[#This Row],[SELLING DATE]]-Stock[[#This Row],[BUY DATE]]+1,IF(Stock[[#This Row],[BUY DATE]]=0,0,TODAY()-Stock[[#This Row],[BUY DATE]]+1))</f>
        <v>0</v>
      </c>
      <c r="AC1197" s="122" t="str">
        <f>IFERROR(Stock[[#This Row],[CASH DIVIDEND]]+Stock[[#This Row],[RETURN/(LOSS) FROM TRADING
(auto-fill)]],"")</f>
        <v/>
      </c>
      <c r="AD11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7" s="146" t="str">
        <f ca="1">IFERROR(IF(Stock[[#This Row],[HOLDING DAYS
(auto-fill)]]&lt;365,Stock[[#This Row],[% TOTAL RETURN/(LOSS)
(auto-fill)]]*365/Stock[[#This Row],[HOLDING DAYS
(auto-fill)]],POWER((1+Stock[[#This Row],[% TOTAL RETURN/(LOSS)
(auto-fill)]]),1/(Stock[[#This Row],[HOLDING DAYS
(auto-fill)]]/365))-1),"")</f>
        <v/>
      </c>
      <c r="AF1197" s="81"/>
      <c r="AG1197" s="149" t="str">
        <f>IF(Stock[[#This Row],[STATUS
(auto-fill)]]="HOLDING",Stock[[#This Row],[MARKET PRICE]]-Stock[[#This Row],[BUYING PRICE]],"")</f>
        <v/>
      </c>
      <c r="AH1197" s="143" t="str">
        <f>IFERROR(Stock[[#This Row],[CHANGE
(auto-fill)]]/Stock[[#This Row],[BUYING PRICE]],"")</f>
        <v/>
      </c>
      <c r="AI1197" s="130" t="str">
        <f>IF(Stock[[#This Row],[MARKET PRICE]]&gt;0,Stock[[#This Row],[MARKET PRICE]]*Stock[[#This Row],[REMAINING QUANTITY
(auto-fill)]],"")</f>
        <v/>
      </c>
    </row>
    <row r="1198" spans="2:35">
      <c r="B1198" s="110" t="str">
        <f>IF(AND(Stock[[#This Row],[BUYING QUANTITY]]&gt;0,Stock[[#This Row],[REMAINING QUANTITY
(auto-fill)]]=0),"SOLD OUT",
IF(AND(Stock[[#This Row],[BUYING QUANTITY]]&gt;0,Stock[[#This Row],[REMAINING QUANTITY
(auto-fill)]]&gt;0),"HOLDING",""))</f>
        <v/>
      </c>
      <c r="C1198" s="113">
        <f t="shared" si="18"/>
        <v>1185</v>
      </c>
      <c r="D1198" s="79"/>
      <c r="E1198" s="80"/>
      <c r="F1198" s="162"/>
      <c r="G1198" s="85"/>
      <c r="H1198" s="86"/>
      <c r="I1198" s="164"/>
      <c r="J1198" s="115" t="str">
        <f>IF(Stock[[#This Row],[BUYING QUANTITY]]&gt;0,Stock[[#This Row],[BUYING PRICE]]*Stock[[#This Row],[BUYING QUANTITY]]*Stock[[#This Row],[% BUYING FEE]],"")</f>
        <v/>
      </c>
      <c r="K1198" s="89"/>
      <c r="L1198" s="90"/>
      <c r="M1198" s="117" t="str">
        <f>IF(Stock[[#This Row],[BUYING QUANTITY]]&gt;0,Stock[[#This Row],[BUYING PRICE]]*(1+Stock[[#This Row],[% THRESHOLD (RETURN)_1]]),"")</f>
        <v/>
      </c>
      <c r="N1198" s="91"/>
      <c r="O1198" s="117" t="str">
        <f>IF(Stock[[#This Row],[BUYING QUANTITY]]&gt;0,Stock[[#This Row],[BUYING PRICE]]*(1+Stock[[#This Row],[% THRESHOLD (RETURN)_2]]),"")</f>
        <v/>
      </c>
      <c r="P1198" s="91"/>
      <c r="Q1198" s="117" t="str">
        <f>IF(Stock[[#This Row],[BUYING QUANTITY]]&gt;0,Stock[[#This Row],[BUYING PRICE]]*(1+Stock[[#This Row],[% THRESHOLD (LOSS)]]),"")</f>
        <v/>
      </c>
      <c r="R1198" s="105"/>
      <c r="S1198" s="118" t="str">
        <f>IF(Stock[[#This Row],[CASH DIVIDEND]]&gt;0,Stock[[#This Row],[CASH DIVIDEND]]/(Stock[[#This Row],[BUYING PRICE]]*Stock[[#This Row],[BUYING QUANTITY]]),"")</f>
        <v/>
      </c>
      <c r="T1198" s="105"/>
      <c r="U1198" s="79"/>
      <c r="V1198" s="97"/>
      <c r="W1198" s="98"/>
      <c r="X1198" s="168"/>
      <c r="Y1198" s="126" t="str">
        <f>IF(Stock[[#This Row],[SELLING QUANTITY]]&gt;0,Stock[[#This Row],[SELLING PRICE]]*Stock[[#This Row],[SELLING QUANTITY]]*Stock[[#This Row],[% SELLING FEE]]+Stock[[#This Row],[SELLING PRICE]]*Stock[[#This Row],[SELLING QUANTITY]]*$D$12,"")</f>
        <v/>
      </c>
      <c r="Z1198" s="121">
        <f>Stock[[#This Row],[BUYING QUANTITY]]+Stock[[#This Row],[STOCK DIVIDEND]]-Stock[[#This Row],[SELLING QUANTITY]]</f>
        <v>0</v>
      </c>
      <c r="AA11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8" s="121">
        <f ca="1">IF(Stock[[#This Row],[SELLING DATE]]&gt;0,Stock[[#This Row],[SELLING DATE]]-Stock[[#This Row],[BUY DATE]]+1,IF(Stock[[#This Row],[BUY DATE]]=0,0,TODAY()-Stock[[#This Row],[BUY DATE]]+1))</f>
        <v>0</v>
      </c>
      <c r="AC1198" s="122" t="str">
        <f>IFERROR(Stock[[#This Row],[CASH DIVIDEND]]+Stock[[#This Row],[RETURN/(LOSS) FROM TRADING
(auto-fill)]],"")</f>
        <v/>
      </c>
      <c r="AD11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8" s="146" t="str">
        <f ca="1">IFERROR(IF(Stock[[#This Row],[HOLDING DAYS
(auto-fill)]]&lt;365,Stock[[#This Row],[% TOTAL RETURN/(LOSS)
(auto-fill)]]*365/Stock[[#This Row],[HOLDING DAYS
(auto-fill)]],POWER((1+Stock[[#This Row],[% TOTAL RETURN/(LOSS)
(auto-fill)]]),1/(Stock[[#This Row],[HOLDING DAYS
(auto-fill)]]/365))-1),"")</f>
        <v/>
      </c>
      <c r="AF1198" s="81"/>
      <c r="AG1198" s="149" t="str">
        <f>IF(Stock[[#This Row],[STATUS
(auto-fill)]]="HOLDING",Stock[[#This Row],[MARKET PRICE]]-Stock[[#This Row],[BUYING PRICE]],"")</f>
        <v/>
      </c>
      <c r="AH1198" s="143" t="str">
        <f>IFERROR(Stock[[#This Row],[CHANGE
(auto-fill)]]/Stock[[#This Row],[BUYING PRICE]],"")</f>
        <v/>
      </c>
      <c r="AI1198" s="130" t="str">
        <f>IF(Stock[[#This Row],[MARKET PRICE]]&gt;0,Stock[[#This Row],[MARKET PRICE]]*Stock[[#This Row],[REMAINING QUANTITY
(auto-fill)]],"")</f>
        <v/>
      </c>
    </row>
    <row r="1199" spans="2:35">
      <c r="B1199" s="110" t="str">
        <f>IF(AND(Stock[[#This Row],[BUYING QUANTITY]]&gt;0,Stock[[#This Row],[REMAINING QUANTITY
(auto-fill)]]=0),"SOLD OUT",
IF(AND(Stock[[#This Row],[BUYING QUANTITY]]&gt;0,Stock[[#This Row],[REMAINING QUANTITY
(auto-fill)]]&gt;0),"HOLDING",""))</f>
        <v/>
      </c>
      <c r="C1199" s="113">
        <f t="shared" si="18"/>
        <v>1186</v>
      </c>
      <c r="D1199" s="79"/>
      <c r="E1199" s="80"/>
      <c r="F1199" s="162"/>
      <c r="G1199" s="85"/>
      <c r="H1199" s="86"/>
      <c r="I1199" s="164"/>
      <c r="J1199" s="115" t="str">
        <f>IF(Stock[[#This Row],[BUYING QUANTITY]]&gt;0,Stock[[#This Row],[BUYING PRICE]]*Stock[[#This Row],[BUYING QUANTITY]]*Stock[[#This Row],[% BUYING FEE]],"")</f>
        <v/>
      </c>
      <c r="K1199" s="89"/>
      <c r="L1199" s="90"/>
      <c r="M1199" s="117" t="str">
        <f>IF(Stock[[#This Row],[BUYING QUANTITY]]&gt;0,Stock[[#This Row],[BUYING PRICE]]*(1+Stock[[#This Row],[% THRESHOLD (RETURN)_1]]),"")</f>
        <v/>
      </c>
      <c r="N1199" s="91"/>
      <c r="O1199" s="117" t="str">
        <f>IF(Stock[[#This Row],[BUYING QUANTITY]]&gt;0,Stock[[#This Row],[BUYING PRICE]]*(1+Stock[[#This Row],[% THRESHOLD (RETURN)_2]]),"")</f>
        <v/>
      </c>
      <c r="P1199" s="91"/>
      <c r="Q1199" s="117" t="str">
        <f>IF(Stock[[#This Row],[BUYING QUANTITY]]&gt;0,Stock[[#This Row],[BUYING PRICE]]*(1+Stock[[#This Row],[% THRESHOLD (LOSS)]]),"")</f>
        <v/>
      </c>
      <c r="R1199" s="105"/>
      <c r="S1199" s="118" t="str">
        <f>IF(Stock[[#This Row],[CASH DIVIDEND]]&gt;0,Stock[[#This Row],[CASH DIVIDEND]]/(Stock[[#This Row],[BUYING PRICE]]*Stock[[#This Row],[BUYING QUANTITY]]),"")</f>
        <v/>
      </c>
      <c r="T1199" s="105"/>
      <c r="U1199" s="79"/>
      <c r="V1199" s="97"/>
      <c r="W1199" s="98"/>
      <c r="X1199" s="168"/>
      <c r="Y1199" s="126" t="str">
        <f>IF(Stock[[#This Row],[SELLING QUANTITY]]&gt;0,Stock[[#This Row],[SELLING PRICE]]*Stock[[#This Row],[SELLING QUANTITY]]*Stock[[#This Row],[% SELLING FEE]]+Stock[[#This Row],[SELLING PRICE]]*Stock[[#This Row],[SELLING QUANTITY]]*$D$12,"")</f>
        <v/>
      </c>
      <c r="Z1199" s="121">
        <f>Stock[[#This Row],[BUYING QUANTITY]]+Stock[[#This Row],[STOCK DIVIDEND]]-Stock[[#This Row],[SELLING QUANTITY]]</f>
        <v>0</v>
      </c>
      <c r="AA11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199" s="121">
        <f ca="1">IF(Stock[[#This Row],[SELLING DATE]]&gt;0,Stock[[#This Row],[SELLING DATE]]-Stock[[#This Row],[BUY DATE]]+1,IF(Stock[[#This Row],[BUY DATE]]=0,0,TODAY()-Stock[[#This Row],[BUY DATE]]+1))</f>
        <v>0</v>
      </c>
      <c r="AC1199" s="122" t="str">
        <f>IFERROR(Stock[[#This Row],[CASH DIVIDEND]]+Stock[[#This Row],[RETURN/(LOSS) FROM TRADING
(auto-fill)]],"")</f>
        <v/>
      </c>
      <c r="AD11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199" s="146" t="str">
        <f ca="1">IFERROR(IF(Stock[[#This Row],[HOLDING DAYS
(auto-fill)]]&lt;365,Stock[[#This Row],[% TOTAL RETURN/(LOSS)
(auto-fill)]]*365/Stock[[#This Row],[HOLDING DAYS
(auto-fill)]],POWER((1+Stock[[#This Row],[% TOTAL RETURN/(LOSS)
(auto-fill)]]),1/(Stock[[#This Row],[HOLDING DAYS
(auto-fill)]]/365))-1),"")</f>
        <v/>
      </c>
      <c r="AF1199" s="81"/>
      <c r="AG1199" s="149" t="str">
        <f>IF(Stock[[#This Row],[STATUS
(auto-fill)]]="HOLDING",Stock[[#This Row],[MARKET PRICE]]-Stock[[#This Row],[BUYING PRICE]],"")</f>
        <v/>
      </c>
      <c r="AH1199" s="143" t="str">
        <f>IFERROR(Stock[[#This Row],[CHANGE
(auto-fill)]]/Stock[[#This Row],[BUYING PRICE]],"")</f>
        <v/>
      </c>
      <c r="AI1199" s="130" t="str">
        <f>IF(Stock[[#This Row],[MARKET PRICE]]&gt;0,Stock[[#This Row],[MARKET PRICE]]*Stock[[#This Row],[REMAINING QUANTITY
(auto-fill)]],"")</f>
        <v/>
      </c>
    </row>
    <row r="1200" spans="2:35">
      <c r="B1200" s="110" t="str">
        <f>IF(AND(Stock[[#This Row],[BUYING QUANTITY]]&gt;0,Stock[[#This Row],[REMAINING QUANTITY
(auto-fill)]]=0),"SOLD OUT",
IF(AND(Stock[[#This Row],[BUYING QUANTITY]]&gt;0,Stock[[#This Row],[REMAINING QUANTITY
(auto-fill)]]&gt;0),"HOLDING",""))</f>
        <v/>
      </c>
      <c r="C1200" s="113">
        <f t="shared" si="18"/>
        <v>1187</v>
      </c>
      <c r="D1200" s="79"/>
      <c r="E1200" s="80"/>
      <c r="F1200" s="162"/>
      <c r="G1200" s="85"/>
      <c r="H1200" s="86"/>
      <c r="I1200" s="164"/>
      <c r="J1200" s="115" t="str">
        <f>IF(Stock[[#This Row],[BUYING QUANTITY]]&gt;0,Stock[[#This Row],[BUYING PRICE]]*Stock[[#This Row],[BUYING QUANTITY]]*Stock[[#This Row],[% BUYING FEE]],"")</f>
        <v/>
      </c>
      <c r="K1200" s="89"/>
      <c r="L1200" s="90"/>
      <c r="M1200" s="117" t="str">
        <f>IF(Stock[[#This Row],[BUYING QUANTITY]]&gt;0,Stock[[#This Row],[BUYING PRICE]]*(1+Stock[[#This Row],[% THRESHOLD (RETURN)_1]]),"")</f>
        <v/>
      </c>
      <c r="N1200" s="91"/>
      <c r="O1200" s="117" t="str">
        <f>IF(Stock[[#This Row],[BUYING QUANTITY]]&gt;0,Stock[[#This Row],[BUYING PRICE]]*(1+Stock[[#This Row],[% THRESHOLD (RETURN)_2]]),"")</f>
        <v/>
      </c>
      <c r="P1200" s="91"/>
      <c r="Q1200" s="117" t="str">
        <f>IF(Stock[[#This Row],[BUYING QUANTITY]]&gt;0,Stock[[#This Row],[BUYING PRICE]]*(1+Stock[[#This Row],[% THRESHOLD (LOSS)]]),"")</f>
        <v/>
      </c>
      <c r="R1200" s="105"/>
      <c r="S1200" s="118" t="str">
        <f>IF(Stock[[#This Row],[CASH DIVIDEND]]&gt;0,Stock[[#This Row],[CASH DIVIDEND]]/(Stock[[#This Row],[BUYING PRICE]]*Stock[[#This Row],[BUYING QUANTITY]]),"")</f>
        <v/>
      </c>
      <c r="T1200" s="105"/>
      <c r="U1200" s="79"/>
      <c r="V1200" s="97"/>
      <c r="W1200" s="98"/>
      <c r="X1200" s="168"/>
      <c r="Y1200" s="126" t="str">
        <f>IF(Stock[[#This Row],[SELLING QUANTITY]]&gt;0,Stock[[#This Row],[SELLING PRICE]]*Stock[[#This Row],[SELLING QUANTITY]]*Stock[[#This Row],[% SELLING FEE]]+Stock[[#This Row],[SELLING PRICE]]*Stock[[#This Row],[SELLING QUANTITY]]*$D$12,"")</f>
        <v/>
      </c>
      <c r="Z1200" s="121">
        <f>Stock[[#This Row],[BUYING QUANTITY]]+Stock[[#This Row],[STOCK DIVIDEND]]-Stock[[#This Row],[SELLING QUANTITY]]</f>
        <v>0</v>
      </c>
      <c r="AA12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0" s="121">
        <f ca="1">IF(Stock[[#This Row],[SELLING DATE]]&gt;0,Stock[[#This Row],[SELLING DATE]]-Stock[[#This Row],[BUY DATE]]+1,IF(Stock[[#This Row],[BUY DATE]]=0,0,TODAY()-Stock[[#This Row],[BUY DATE]]+1))</f>
        <v>0</v>
      </c>
      <c r="AC1200" s="122" t="str">
        <f>IFERROR(Stock[[#This Row],[CASH DIVIDEND]]+Stock[[#This Row],[RETURN/(LOSS) FROM TRADING
(auto-fill)]],"")</f>
        <v/>
      </c>
      <c r="AD12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0" s="146" t="str">
        <f ca="1">IFERROR(IF(Stock[[#This Row],[HOLDING DAYS
(auto-fill)]]&lt;365,Stock[[#This Row],[% TOTAL RETURN/(LOSS)
(auto-fill)]]*365/Stock[[#This Row],[HOLDING DAYS
(auto-fill)]],POWER((1+Stock[[#This Row],[% TOTAL RETURN/(LOSS)
(auto-fill)]]),1/(Stock[[#This Row],[HOLDING DAYS
(auto-fill)]]/365))-1),"")</f>
        <v/>
      </c>
      <c r="AF1200" s="81"/>
      <c r="AG1200" s="149" t="str">
        <f>IF(Stock[[#This Row],[STATUS
(auto-fill)]]="HOLDING",Stock[[#This Row],[MARKET PRICE]]-Stock[[#This Row],[BUYING PRICE]],"")</f>
        <v/>
      </c>
      <c r="AH1200" s="143" t="str">
        <f>IFERROR(Stock[[#This Row],[CHANGE
(auto-fill)]]/Stock[[#This Row],[BUYING PRICE]],"")</f>
        <v/>
      </c>
      <c r="AI1200" s="130" t="str">
        <f>IF(Stock[[#This Row],[MARKET PRICE]]&gt;0,Stock[[#This Row],[MARKET PRICE]]*Stock[[#This Row],[REMAINING QUANTITY
(auto-fill)]],"")</f>
        <v/>
      </c>
    </row>
    <row r="1201" spans="2:35">
      <c r="B1201" s="110" t="str">
        <f>IF(AND(Stock[[#This Row],[BUYING QUANTITY]]&gt;0,Stock[[#This Row],[REMAINING QUANTITY
(auto-fill)]]=0),"SOLD OUT",
IF(AND(Stock[[#This Row],[BUYING QUANTITY]]&gt;0,Stock[[#This Row],[REMAINING QUANTITY
(auto-fill)]]&gt;0),"HOLDING",""))</f>
        <v/>
      </c>
      <c r="C1201" s="113">
        <f t="shared" si="18"/>
        <v>1188</v>
      </c>
      <c r="D1201" s="79"/>
      <c r="E1201" s="80"/>
      <c r="F1201" s="162"/>
      <c r="G1201" s="85"/>
      <c r="H1201" s="86"/>
      <c r="I1201" s="164"/>
      <c r="J1201" s="115" t="str">
        <f>IF(Stock[[#This Row],[BUYING QUANTITY]]&gt;0,Stock[[#This Row],[BUYING PRICE]]*Stock[[#This Row],[BUYING QUANTITY]]*Stock[[#This Row],[% BUYING FEE]],"")</f>
        <v/>
      </c>
      <c r="K1201" s="89"/>
      <c r="L1201" s="90"/>
      <c r="M1201" s="117" t="str">
        <f>IF(Stock[[#This Row],[BUYING QUANTITY]]&gt;0,Stock[[#This Row],[BUYING PRICE]]*(1+Stock[[#This Row],[% THRESHOLD (RETURN)_1]]),"")</f>
        <v/>
      </c>
      <c r="N1201" s="91"/>
      <c r="O1201" s="117" t="str">
        <f>IF(Stock[[#This Row],[BUYING QUANTITY]]&gt;0,Stock[[#This Row],[BUYING PRICE]]*(1+Stock[[#This Row],[% THRESHOLD (RETURN)_2]]),"")</f>
        <v/>
      </c>
      <c r="P1201" s="91"/>
      <c r="Q1201" s="117" t="str">
        <f>IF(Stock[[#This Row],[BUYING QUANTITY]]&gt;0,Stock[[#This Row],[BUYING PRICE]]*(1+Stock[[#This Row],[% THRESHOLD (LOSS)]]),"")</f>
        <v/>
      </c>
      <c r="R1201" s="105"/>
      <c r="S1201" s="118" t="str">
        <f>IF(Stock[[#This Row],[CASH DIVIDEND]]&gt;0,Stock[[#This Row],[CASH DIVIDEND]]/(Stock[[#This Row],[BUYING PRICE]]*Stock[[#This Row],[BUYING QUANTITY]]),"")</f>
        <v/>
      </c>
      <c r="T1201" s="105"/>
      <c r="U1201" s="79"/>
      <c r="V1201" s="97"/>
      <c r="W1201" s="98"/>
      <c r="X1201" s="168"/>
      <c r="Y1201" s="126" t="str">
        <f>IF(Stock[[#This Row],[SELLING QUANTITY]]&gt;0,Stock[[#This Row],[SELLING PRICE]]*Stock[[#This Row],[SELLING QUANTITY]]*Stock[[#This Row],[% SELLING FEE]]+Stock[[#This Row],[SELLING PRICE]]*Stock[[#This Row],[SELLING QUANTITY]]*$D$12,"")</f>
        <v/>
      </c>
      <c r="Z1201" s="121">
        <f>Stock[[#This Row],[BUYING QUANTITY]]+Stock[[#This Row],[STOCK DIVIDEND]]-Stock[[#This Row],[SELLING QUANTITY]]</f>
        <v>0</v>
      </c>
      <c r="AA12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1" s="121">
        <f ca="1">IF(Stock[[#This Row],[SELLING DATE]]&gt;0,Stock[[#This Row],[SELLING DATE]]-Stock[[#This Row],[BUY DATE]]+1,IF(Stock[[#This Row],[BUY DATE]]=0,0,TODAY()-Stock[[#This Row],[BUY DATE]]+1))</f>
        <v>0</v>
      </c>
      <c r="AC1201" s="122" t="str">
        <f>IFERROR(Stock[[#This Row],[CASH DIVIDEND]]+Stock[[#This Row],[RETURN/(LOSS) FROM TRADING
(auto-fill)]],"")</f>
        <v/>
      </c>
      <c r="AD12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1" s="146" t="str">
        <f ca="1">IFERROR(IF(Stock[[#This Row],[HOLDING DAYS
(auto-fill)]]&lt;365,Stock[[#This Row],[% TOTAL RETURN/(LOSS)
(auto-fill)]]*365/Stock[[#This Row],[HOLDING DAYS
(auto-fill)]],POWER((1+Stock[[#This Row],[% TOTAL RETURN/(LOSS)
(auto-fill)]]),1/(Stock[[#This Row],[HOLDING DAYS
(auto-fill)]]/365))-1),"")</f>
        <v/>
      </c>
      <c r="AF1201" s="81"/>
      <c r="AG1201" s="149" t="str">
        <f>IF(Stock[[#This Row],[STATUS
(auto-fill)]]="HOLDING",Stock[[#This Row],[MARKET PRICE]]-Stock[[#This Row],[BUYING PRICE]],"")</f>
        <v/>
      </c>
      <c r="AH1201" s="143" t="str">
        <f>IFERROR(Stock[[#This Row],[CHANGE
(auto-fill)]]/Stock[[#This Row],[BUYING PRICE]],"")</f>
        <v/>
      </c>
      <c r="AI1201" s="130" t="str">
        <f>IF(Stock[[#This Row],[MARKET PRICE]]&gt;0,Stock[[#This Row],[MARKET PRICE]]*Stock[[#This Row],[REMAINING QUANTITY
(auto-fill)]],"")</f>
        <v/>
      </c>
    </row>
    <row r="1202" spans="2:35">
      <c r="B1202" s="110" t="str">
        <f>IF(AND(Stock[[#This Row],[BUYING QUANTITY]]&gt;0,Stock[[#This Row],[REMAINING QUANTITY
(auto-fill)]]=0),"SOLD OUT",
IF(AND(Stock[[#This Row],[BUYING QUANTITY]]&gt;0,Stock[[#This Row],[REMAINING QUANTITY
(auto-fill)]]&gt;0),"HOLDING",""))</f>
        <v/>
      </c>
      <c r="C1202" s="113">
        <f t="shared" si="18"/>
        <v>1189</v>
      </c>
      <c r="D1202" s="79"/>
      <c r="E1202" s="80"/>
      <c r="F1202" s="162"/>
      <c r="G1202" s="85"/>
      <c r="H1202" s="86"/>
      <c r="I1202" s="164"/>
      <c r="J1202" s="115" t="str">
        <f>IF(Stock[[#This Row],[BUYING QUANTITY]]&gt;0,Stock[[#This Row],[BUYING PRICE]]*Stock[[#This Row],[BUYING QUANTITY]]*Stock[[#This Row],[% BUYING FEE]],"")</f>
        <v/>
      </c>
      <c r="K1202" s="89"/>
      <c r="L1202" s="90"/>
      <c r="M1202" s="117" t="str">
        <f>IF(Stock[[#This Row],[BUYING QUANTITY]]&gt;0,Stock[[#This Row],[BUYING PRICE]]*(1+Stock[[#This Row],[% THRESHOLD (RETURN)_1]]),"")</f>
        <v/>
      </c>
      <c r="N1202" s="91"/>
      <c r="O1202" s="117" t="str">
        <f>IF(Stock[[#This Row],[BUYING QUANTITY]]&gt;0,Stock[[#This Row],[BUYING PRICE]]*(1+Stock[[#This Row],[% THRESHOLD (RETURN)_2]]),"")</f>
        <v/>
      </c>
      <c r="P1202" s="91"/>
      <c r="Q1202" s="117" t="str">
        <f>IF(Stock[[#This Row],[BUYING QUANTITY]]&gt;0,Stock[[#This Row],[BUYING PRICE]]*(1+Stock[[#This Row],[% THRESHOLD (LOSS)]]),"")</f>
        <v/>
      </c>
      <c r="R1202" s="105"/>
      <c r="S1202" s="118" t="str">
        <f>IF(Stock[[#This Row],[CASH DIVIDEND]]&gt;0,Stock[[#This Row],[CASH DIVIDEND]]/(Stock[[#This Row],[BUYING PRICE]]*Stock[[#This Row],[BUYING QUANTITY]]),"")</f>
        <v/>
      </c>
      <c r="T1202" s="105"/>
      <c r="U1202" s="79"/>
      <c r="V1202" s="97"/>
      <c r="W1202" s="98"/>
      <c r="X1202" s="168"/>
      <c r="Y1202" s="126" t="str">
        <f>IF(Stock[[#This Row],[SELLING QUANTITY]]&gt;0,Stock[[#This Row],[SELLING PRICE]]*Stock[[#This Row],[SELLING QUANTITY]]*Stock[[#This Row],[% SELLING FEE]]+Stock[[#This Row],[SELLING PRICE]]*Stock[[#This Row],[SELLING QUANTITY]]*$D$12,"")</f>
        <v/>
      </c>
      <c r="Z1202" s="121">
        <f>Stock[[#This Row],[BUYING QUANTITY]]+Stock[[#This Row],[STOCK DIVIDEND]]-Stock[[#This Row],[SELLING QUANTITY]]</f>
        <v>0</v>
      </c>
      <c r="AA12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2" s="121">
        <f ca="1">IF(Stock[[#This Row],[SELLING DATE]]&gt;0,Stock[[#This Row],[SELLING DATE]]-Stock[[#This Row],[BUY DATE]]+1,IF(Stock[[#This Row],[BUY DATE]]=0,0,TODAY()-Stock[[#This Row],[BUY DATE]]+1))</f>
        <v>0</v>
      </c>
      <c r="AC1202" s="122" t="str">
        <f>IFERROR(Stock[[#This Row],[CASH DIVIDEND]]+Stock[[#This Row],[RETURN/(LOSS) FROM TRADING
(auto-fill)]],"")</f>
        <v/>
      </c>
      <c r="AD12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2" s="146" t="str">
        <f ca="1">IFERROR(IF(Stock[[#This Row],[HOLDING DAYS
(auto-fill)]]&lt;365,Stock[[#This Row],[% TOTAL RETURN/(LOSS)
(auto-fill)]]*365/Stock[[#This Row],[HOLDING DAYS
(auto-fill)]],POWER((1+Stock[[#This Row],[% TOTAL RETURN/(LOSS)
(auto-fill)]]),1/(Stock[[#This Row],[HOLDING DAYS
(auto-fill)]]/365))-1),"")</f>
        <v/>
      </c>
      <c r="AF1202" s="81"/>
      <c r="AG1202" s="149" t="str">
        <f>IF(Stock[[#This Row],[STATUS
(auto-fill)]]="HOLDING",Stock[[#This Row],[MARKET PRICE]]-Stock[[#This Row],[BUYING PRICE]],"")</f>
        <v/>
      </c>
      <c r="AH1202" s="143" t="str">
        <f>IFERROR(Stock[[#This Row],[CHANGE
(auto-fill)]]/Stock[[#This Row],[BUYING PRICE]],"")</f>
        <v/>
      </c>
      <c r="AI1202" s="130" t="str">
        <f>IF(Stock[[#This Row],[MARKET PRICE]]&gt;0,Stock[[#This Row],[MARKET PRICE]]*Stock[[#This Row],[REMAINING QUANTITY
(auto-fill)]],"")</f>
        <v/>
      </c>
    </row>
    <row r="1203" spans="2:35">
      <c r="B1203" s="110" t="str">
        <f>IF(AND(Stock[[#This Row],[BUYING QUANTITY]]&gt;0,Stock[[#This Row],[REMAINING QUANTITY
(auto-fill)]]=0),"SOLD OUT",
IF(AND(Stock[[#This Row],[BUYING QUANTITY]]&gt;0,Stock[[#This Row],[REMAINING QUANTITY
(auto-fill)]]&gt;0),"HOLDING",""))</f>
        <v/>
      </c>
      <c r="C1203" s="113">
        <f t="shared" si="18"/>
        <v>1190</v>
      </c>
      <c r="D1203" s="79"/>
      <c r="E1203" s="80"/>
      <c r="F1203" s="162"/>
      <c r="G1203" s="85"/>
      <c r="H1203" s="86"/>
      <c r="I1203" s="164"/>
      <c r="J1203" s="115" t="str">
        <f>IF(Stock[[#This Row],[BUYING QUANTITY]]&gt;0,Stock[[#This Row],[BUYING PRICE]]*Stock[[#This Row],[BUYING QUANTITY]]*Stock[[#This Row],[% BUYING FEE]],"")</f>
        <v/>
      </c>
      <c r="K1203" s="89"/>
      <c r="L1203" s="90"/>
      <c r="M1203" s="117" t="str">
        <f>IF(Stock[[#This Row],[BUYING QUANTITY]]&gt;0,Stock[[#This Row],[BUYING PRICE]]*(1+Stock[[#This Row],[% THRESHOLD (RETURN)_1]]),"")</f>
        <v/>
      </c>
      <c r="N1203" s="91"/>
      <c r="O1203" s="117" t="str">
        <f>IF(Stock[[#This Row],[BUYING QUANTITY]]&gt;0,Stock[[#This Row],[BUYING PRICE]]*(1+Stock[[#This Row],[% THRESHOLD (RETURN)_2]]),"")</f>
        <v/>
      </c>
      <c r="P1203" s="91"/>
      <c r="Q1203" s="117" t="str">
        <f>IF(Stock[[#This Row],[BUYING QUANTITY]]&gt;0,Stock[[#This Row],[BUYING PRICE]]*(1+Stock[[#This Row],[% THRESHOLD (LOSS)]]),"")</f>
        <v/>
      </c>
      <c r="R1203" s="105"/>
      <c r="S1203" s="118" t="str">
        <f>IF(Stock[[#This Row],[CASH DIVIDEND]]&gt;0,Stock[[#This Row],[CASH DIVIDEND]]/(Stock[[#This Row],[BUYING PRICE]]*Stock[[#This Row],[BUYING QUANTITY]]),"")</f>
        <v/>
      </c>
      <c r="T1203" s="105"/>
      <c r="U1203" s="79"/>
      <c r="V1203" s="97"/>
      <c r="W1203" s="98"/>
      <c r="X1203" s="168"/>
      <c r="Y1203" s="126" t="str">
        <f>IF(Stock[[#This Row],[SELLING QUANTITY]]&gt;0,Stock[[#This Row],[SELLING PRICE]]*Stock[[#This Row],[SELLING QUANTITY]]*Stock[[#This Row],[% SELLING FEE]]+Stock[[#This Row],[SELLING PRICE]]*Stock[[#This Row],[SELLING QUANTITY]]*$D$12,"")</f>
        <v/>
      </c>
      <c r="Z1203" s="121">
        <f>Stock[[#This Row],[BUYING QUANTITY]]+Stock[[#This Row],[STOCK DIVIDEND]]-Stock[[#This Row],[SELLING QUANTITY]]</f>
        <v>0</v>
      </c>
      <c r="AA12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3" s="121">
        <f ca="1">IF(Stock[[#This Row],[SELLING DATE]]&gt;0,Stock[[#This Row],[SELLING DATE]]-Stock[[#This Row],[BUY DATE]]+1,IF(Stock[[#This Row],[BUY DATE]]=0,0,TODAY()-Stock[[#This Row],[BUY DATE]]+1))</f>
        <v>0</v>
      </c>
      <c r="AC1203" s="122" t="str">
        <f>IFERROR(Stock[[#This Row],[CASH DIVIDEND]]+Stock[[#This Row],[RETURN/(LOSS) FROM TRADING
(auto-fill)]],"")</f>
        <v/>
      </c>
      <c r="AD12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3" s="146" t="str">
        <f ca="1">IFERROR(IF(Stock[[#This Row],[HOLDING DAYS
(auto-fill)]]&lt;365,Stock[[#This Row],[% TOTAL RETURN/(LOSS)
(auto-fill)]]*365/Stock[[#This Row],[HOLDING DAYS
(auto-fill)]],POWER((1+Stock[[#This Row],[% TOTAL RETURN/(LOSS)
(auto-fill)]]),1/(Stock[[#This Row],[HOLDING DAYS
(auto-fill)]]/365))-1),"")</f>
        <v/>
      </c>
      <c r="AF1203" s="81"/>
      <c r="AG1203" s="149" t="str">
        <f>IF(Stock[[#This Row],[STATUS
(auto-fill)]]="HOLDING",Stock[[#This Row],[MARKET PRICE]]-Stock[[#This Row],[BUYING PRICE]],"")</f>
        <v/>
      </c>
      <c r="AH1203" s="143" t="str">
        <f>IFERROR(Stock[[#This Row],[CHANGE
(auto-fill)]]/Stock[[#This Row],[BUYING PRICE]],"")</f>
        <v/>
      </c>
      <c r="AI1203" s="130" t="str">
        <f>IF(Stock[[#This Row],[MARKET PRICE]]&gt;0,Stock[[#This Row],[MARKET PRICE]]*Stock[[#This Row],[REMAINING QUANTITY
(auto-fill)]],"")</f>
        <v/>
      </c>
    </row>
    <row r="1204" spans="2:35">
      <c r="B1204" s="110" t="str">
        <f>IF(AND(Stock[[#This Row],[BUYING QUANTITY]]&gt;0,Stock[[#This Row],[REMAINING QUANTITY
(auto-fill)]]=0),"SOLD OUT",
IF(AND(Stock[[#This Row],[BUYING QUANTITY]]&gt;0,Stock[[#This Row],[REMAINING QUANTITY
(auto-fill)]]&gt;0),"HOLDING",""))</f>
        <v/>
      </c>
      <c r="C1204" s="113">
        <f t="shared" si="18"/>
        <v>1191</v>
      </c>
      <c r="D1204" s="79"/>
      <c r="E1204" s="80"/>
      <c r="F1204" s="162"/>
      <c r="G1204" s="85"/>
      <c r="H1204" s="86"/>
      <c r="I1204" s="164"/>
      <c r="J1204" s="115" t="str">
        <f>IF(Stock[[#This Row],[BUYING QUANTITY]]&gt;0,Stock[[#This Row],[BUYING PRICE]]*Stock[[#This Row],[BUYING QUANTITY]]*Stock[[#This Row],[% BUYING FEE]],"")</f>
        <v/>
      </c>
      <c r="K1204" s="89"/>
      <c r="L1204" s="90"/>
      <c r="M1204" s="117" t="str">
        <f>IF(Stock[[#This Row],[BUYING QUANTITY]]&gt;0,Stock[[#This Row],[BUYING PRICE]]*(1+Stock[[#This Row],[% THRESHOLD (RETURN)_1]]),"")</f>
        <v/>
      </c>
      <c r="N1204" s="91"/>
      <c r="O1204" s="117" t="str">
        <f>IF(Stock[[#This Row],[BUYING QUANTITY]]&gt;0,Stock[[#This Row],[BUYING PRICE]]*(1+Stock[[#This Row],[% THRESHOLD (RETURN)_2]]),"")</f>
        <v/>
      </c>
      <c r="P1204" s="91"/>
      <c r="Q1204" s="117" t="str">
        <f>IF(Stock[[#This Row],[BUYING QUANTITY]]&gt;0,Stock[[#This Row],[BUYING PRICE]]*(1+Stock[[#This Row],[% THRESHOLD (LOSS)]]),"")</f>
        <v/>
      </c>
      <c r="R1204" s="105"/>
      <c r="S1204" s="118" t="str">
        <f>IF(Stock[[#This Row],[CASH DIVIDEND]]&gt;0,Stock[[#This Row],[CASH DIVIDEND]]/(Stock[[#This Row],[BUYING PRICE]]*Stock[[#This Row],[BUYING QUANTITY]]),"")</f>
        <v/>
      </c>
      <c r="T1204" s="105"/>
      <c r="U1204" s="79"/>
      <c r="V1204" s="97"/>
      <c r="W1204" s="98"/>
      <c r="X1204" s="168"/>
      <c r="Y1204" s="126" t="str">
        <f>IF(Stock[[#This Row],[SELLING QUANTITY]]&gt;0,Stock[[#This Row],[SELLING PRICE]]*Stock[[#This Row],[SELLING QUANTITY]]*Stock[[#This Row],[% SELLING FEE]]+Stock[[#This Row],[SELLING PRICE]]*Stock[[#This Row],[SELLING QUANTITY]]*$D$12,"")</f>
        <v/>
      </c>
      <c r="Z1204" s="121">
        <f>Stock[[#This Row],[BUYING QUANTITY]]+Stock[[#This Row],[STOCK DIVIDEND]]-Stock[[#This Row],[SELLING QUANTITY]]</f>
        <v>0</v>
      </c>
      <c r="AA12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4" s="121">
        <f ca="1">IF(Stock[[#This Row],[SELLING DATE]]&gt;0,Stock[[#This Row],[SELLING DATE]]-Stock[[#This Row],[BUY DATE]]+1,IF(Stock[[#This Row],[BUY DATE]]=0,0,TODAY()-Stock[[#This Row],[BUY DATE]]+1))</f>
        <v>0</v>
      </c>
      <c r="AC1204" s="122" t="str">
        <f>IFERROR(Stock[[#This Row],[CASH DIVIDEND]]+Stock[[#This Row],[RETURN/(LOSS) FROM TRADING
(auto-fill)]],"")</f>
        <v/>
      </c>
      <c r="AD12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4" s="146" t="str">
        <f ca="1">IFERROR(IF(Stock[[#This Row],[HOLDING DAYS
(auto-fill)]]&lt;365,Stock[[#This Row],[% TOTAL RETURN/(LOSS)
(auto-fill)]]*365/Stock[[#This Row],[HOLDING DAYS
(auto-fill)]],POWER((1+Stock[[#This Row],[% TOTAL RETURN/(LOSS)
(auto-fill)]]),1/(Stock[[#This Row],[HOLDING DAYS
(auto-fill)]]/365))-1),"")</f>
        <v/>
      </c>
      <c r="AF1204" s="81"/>
      <c r="AG1204" s="149" t="str">
        <f>IF(Stock[[#This Row],[STATUS
(auto-fill)]]="HOLDING",Stock[[#This Row],[MARKET PRICE]]-Stock[[#This Row],[BUYING PRICE]],"")</f>
        <v/>
      </c>
      <c r="AH1204" s="143" t="str">
        <f>IFERROR(Stock[[#This Row],[CHANGE
(auto-fill)]]/Stock[[#This Row],[BUYING PRICE]],"")</f>
        <v/>
      </c>
      <c r="AI1204" s="130" t="str">
        <f>IF(Stock[[#This Row],[MARKET PRICE]]&gt;0,Stock[[#This Row],[MARKET PRICE]]*Stock[[#This Row],[REMAINING QUANTITY
(auto-fill)]],"")</f>
        <v/>
      </c>
    </row>
    <row r="1205" spans="2:35">
      <c r="B1205" s="110" t="str">
        <f>IF(AND(Stock[[#This Row],[BUYING QUANTITY]]&gt;0,Stock[[#This Row],[REMAINING QUANTITY
(auto-fill)]]=0),"SOLD OUT",
IF(AND(Stock[[#This Row],[BUYING QUANTITY]]&gt;0,Stock[[#This Row],[REMAINING QUANTITY
(auto-fill)]]&gt;0),"HOLDING",""))</f>
        <v/>
      </c>
      <c r="C1205" s="113">
        <f t="shared" si="18"/>
        <v>1192</v>
      </c>
      <c r="D1205" s="79"/>
      <c r="E1205" s="80"/>
      <c r="F1205" s="162"/>
      <c r="G1205" s="85"/>
      <c r="H1205" s="86"/>
      <c r="I1205" s="164"/>
      <c r="J1205" s="115" t="str">
        <f>IF(Stock[[#This Row],[BUYING QUANTITY]]&gt;0,Stock[[#This Row],[BUYING PRICE]]*Stock[[#This Row],[BUYING QUANTITY]]*Stock[[#This Row],[% BUYING FEE]],"")</f>
        <v/>
      </c>
      <c r="K1205" s="89"/>
      <c r="L1205" s="90"/>
      <c r="M1205" s="117" t="str">
        <f>IF(Stock[[#This Row],[BUYING QUANTITY]]&gt;0,Stock[[#This Row],[BUYING PRICE]]*(1+Stock[[#This Row],[% THRESHOLD (RETURN)_1]]),"")</f>
        <v/>
      </c>
      <c r="N1205" s="91"/>
      <c r="O1205" s="117" t="str">
        <f>IF(Stock[[#This Row],[BUYING QUANTITY]]&gt;0,Stock[[#This Row],[BUYING PRICE]]*(1+Stock[[#This Row],[% THRESHOLD (RETURN)_2]]),"")</f>
        <v/>
      </c>
      <c r="P1205" s="91"/>
      <c r="Q1205" s="117" t="str">
        <f>IF(Stock[[#This Row],[BUYING QUANTITY]]&gt;0,Stock[[#This Row],[BUYING PRICE]]*(1+Stock[[#This Row],[% THRESHOLD (LOSS)]]),"")</f>
        <v/>
      </c>
      <c r="R1205" s="105"/>
      <c r="S1205" s="118" t="str">
        <f>IF(Stock[[#This Row],[CASH DIVIDEND]]&gt;0,Stock[[#This Row],[CASH DIVIDEND]]/(Stock[[#This Row],[BUYING PRICE]]*Stock[[#This Row],[BUYING QUANTITY]]),"")</f>
        <v/>
      </c>
      <c r="T1205" s="105"/>
      <c r="U1205" s="79"/>
      <c r="V1205" s="97"/>
      <c r="W1205" s="98"/>
      <c r="X1205" s="168"/>
      <c r="Y1205" s="126" t="str">
        <f>IF(Stock[[#This Row],[SELLING QUANTITY]]&gt;0,Stock[[#This Row],[SELLING PRICE]]*Stock[[#This Row],[SELLING QUANTITY]]*Stock[[#This Row],[% SELLING FEE]]+Stock[[#This Row],[SELLING PRICE]]*Stock[[#This Row],[SELLING QUANTITY]]*$D$12,"")</f>
        <v/>
      </c>
      <c r="Z1205" s="121">
        <f>Stock[[#This Row],[BUYING QUANTITY]]+Stock[[#This Row],[STOCK DIVIDEND]]-Stock[[#This Row],[SELLING QUANTITY]]</f>
        <v>0</v>
      </c>
      <c r="AA12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5" s="121">
        <f ca="1">IF(Stock[[#This Row],[SELLING DATE]]&gt;0,Stock[[#This Row],[SELLING DATE]]-Stock[[#This Row],[BUY DATE]]+1,IF(Stock[[#This Row],[BUY DATE]]=0,0,TODAY()-Stock[[#This Row],[BUY DATE]]+1))</f>
        <v>0</v>
      </c>
      <c r="AC1205" s="122" t="str">
        <f>IFERROR(Stock[[#This Row],[CASH DIVIDEND]]+Stock[[#This Row],[RETURN/(LOSS) FROM TRADING
(auto-fill)]],"")</f>
        <v/>
      </c>
      <c r="AD12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5" s="146" t="str">
        <f ca="1">IFERROR(IF(Stock[[#This Row],[HOLDING DAYS
(auto-fill)]]&lt;365,Stock[[#This Row],[% TOTAL RETURN/(LOSS)
(auto-fill)]]*365/Stock[[#This Row],[HOLDING DAYS
(auto-fill)]],POWER((1+Stock[[#This Row],[% TOTAL RETURN/(LOSS)
(auto-fill)]]),1/(Stock[[#This Row],[HOLDING DAYS
(auto-fill)]]/365))-1),"")</f>
        <v/>
      </c>
      <c r="AF1205" s="81"/>
      <c r="AG1205" s="149" t="str">
        <f>IF(Stock[[#This Row],[STATUS
(auto-fill)]]="HOLDING",Stock[[#This Row],[MARKET PRICE]]-Stock[[#This Row],[BUYING PRICE]],"")</f>
        <v/>
      </c>
      <c r="AH1205" s="143" t="str">
        <f>IFERROR(Stock[[#This Row],[CHANGE
(auto-fill)]]/Stock[[#This Row],[BUYING PRICE]],"")</f>
        <v/>
      </c>
      <c r="AI1205" s="130" t="str">
        <f>IF(Stock[[#This Row],[MARKET PRICE]]&gt;0,Stock[[#This Row],[MARKET PRICE]]*Stock[[#This Row],[REMAINING QUANTITY
(auto-fill)]],"")</f>
        <v/>
      </c>
    </row>
    <row r="1206" spans="2:35">
      <c r="B1206" s="110" t="str">
        <f>IF(AND(Stock[[#This Row],[BUYING QUANTITY]]&gt;0,Stock[[#This Row],[REMAINING QUANTITY
(auto-fill)]]=0),"SOLD OUT",
IF(AND(Stock[[#This Row],[BUYING QUANTITY]]&gt;0,Stock[[#This Row],[REMAINING QUANTITY
(auto-fill)]]&gt;0),"HOLDING",""))</f>
        <v/>
      </c>
      <c r="C1206" s="113">
        <f t="shared" si="18"/>
        <v>1193</v>
      </c>
      <c r="D1206" s="79"/>
      <c r="E1206" s="80"/>
      <c r="F1206" s="162"/>
      <c r="G1206" s="85"/>
      <c r="H1206" s="86"/>
      <c r="I1206" s="164"/>
      <c r="J1206" s="115" t="str">
        <f>IF(Stock[[#This Row],[BUYING QUANTITY]]&gt;0,Stock[[#This Row],[BUYING PRICE]]*Stock[[#This Row],[BUYING QUANTITY]]*Stock[[#This Row],[% BUYING FEE]],"")</f>
        <v/>
      </c>
      <c r="K1206" s="89"/>
      <c r="L1206" s="90"/>
      <c r="M1206" s="117" t="str">
        <f>IF(Stock[[#This Row],[BUYING QUANTITY]]&gt;0,Stock[[#This Row],[BUYING PRICE]]*(1+Stock[[#This Row],[% THRESHOLD (RETURN)_1]]),"")</f>
        <v/>
      </c>
      <c r="N1206" s="91"/>
      <c r="O1206" s="117" t="str">
        <f>IF(Stock[[#This Row],[BUYING QUANTITY]]&gt;0,Stock[[#This Row],[BUYING PRICE]]*(1+Stock[[#This Row],[% THRESHOLD (RETURN)_2]]),"")</f>
        <v/>
      </c>
      <c r="P1206" s="91"/>
      <c r="Q1206" s="117" t="str">
        <f>IF(Stock[[#This Row],[BUYING QUANTITY]]&gt;0,Stock[[#This Row],[BUYING PRICE]]*(1+Stock[[#This Row],[% THRESHOLD (LOSS)]]),"")</f>
        <v/>
      </c>
      <c r="R1206" s="105"/>
      <c r="S1206" s="118" t="str">
        <f>IF(Stock[[#This Row],[CASH DIVIDEND]]&gt;0,Stock[[#This Row],[CASH DIVIDEND]]/(Stock[[#This Row],[BUYING PRICE]]*Stock[[#This Row],[BUYING QUANTITY]]),"")</f>
        <v/>
      </c>
      <c r="T1206" s="105"/>
      <c r="U1206" s="79"/>
      <c r="V1206" s="97"/>
      <c r="W1206" s="98"/>
      <c r="X1206" s="168"/>
      <c r="Y1206" s="126" t="str">
        <f>IF(Stock[[#This Row],[SELLING QUANTITY]]&gt;0,Stock[[#This Row],[SELLING PRICE]]*Stock[[#This Row],[SELLING QUANTITY]]*Stock[[#This Row],[% SELLING FEE]]+Stock[[#This Row],[SELLING PRICE]]*Stock[[#This Row],[SELLING QUANTITY]]*$D$12,"")</f>
        <v/>
      </c>
      <c r="Z1206" s="121">
        <f>Stock[[#This Row],[BUYING QUANTITY]]+Stock[[#This Row],[STOCK DIVIDEND]]-Stock[[#This Row],[SELLING QUANTITY]]</f>
        <v>0</v>
      </c>
      <c r="AA12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6" s="121">
        <f ca="1">IF(Stock[[#This Row],[SELLING DATE]]&gt;0,Stock[[#This Row],[SELLING DATE]]-Stock[[#This Row],[BUY DATE]]+1,IF(Stock[[#This Row],[BUY DATE]]=0,0,TODAY()-Stock[[#This Row],[BUY DATE]]+1))</f>
        <v>0</v>
      </c>
      <c r="AC1206" s="122" t="str">
        <f>IFERROR(Stock[[#This Row],[CASH DIVIDEND]]+Stock[[#This Row],[RETURN/(LOSS) FROM TRADING
(auto-fill)]],"")</f>
        <v/>
      </c>
      <c r="AD12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6" s="146" t="str">
        <f ca="1">IFERROR(IF(Stock[[#This Row],[HOLDING DAYS
(auto-fill)]]&lt;365,Stock[[#This Row],[% TOTAL RETURN/(LOSS)
(auto-fill)]]*365/Stock[[#This Row],[HOLDING DAYS
(auto-fill)]],POWER((1+Stock[[#This Row],[% TOTAL RETURN/(LOSS)
(auto-fill)]]),1/(Stock[[#This Row],[HOLDING DAYS
(auto-fill)]]/365))-1),"")</f>
        <v/>
      </c>
      <c r="AF1206" s="81"/>
      <c r="AG1206" s="149" t="str">
        <f>IF(Stock[[#This Row],[STATUS
(auto-fill)]]="HOLDING",Stock[[#This Row],[MARKET PRICE]]-Stock[[#This Row],[BUYING PRICE]],"")</f>
        <v/>
      </c>
      <c r="AH1206" s="143" t="str">
        <f>IFERROR(Stock[[#This Row],[CHANGE
(auto-fill)]]/Stock[[#This Row],[BUYING PRICE]],"")</f>
        <v/>
      </c>
      <c r="AI1206" s="130" t="str">
        <f>IF(Stock[[#This Row],[MARKET PRICE]]&gt;0,Stock[[#This Row],[MARKET PRICE]]*Stock[[#This Row],[REMAINING QUANTITY
(auto-fill)]],"")</f>
        <v/>
      </c>
    </row>
    <row r="1207" spans="2:35">
      <c r="B1207" s="110" t="str">
        <f>IF(AND(Stock[[#This Row],[BUYING QUANTITY]]&gt;0,Stock[[#This Row],[REMAINING QUANTITY
(auto-fill)]]=0),"SOLD OUT",
IF(AND(Stock[[#This Row],[BUYING QUANTITY]]&gt;0,Stock[[#This Row],[REMAINING QUANTITY
(auto-fill)]]&gt;0),"HOLDING",""))</f>
        <v/>
      </c>
      <c r="C1207" s="113">
        <f t="shared" si="18"/>
        <v>1194</v>
      </c>
      <c r="D1207" s="79"/>
      <c r="E1207" s="80"/>
      <c r="F1207" s="162"/>
      <c r="G1207" s="85"/>
      <c r="H1207" s="86"/>
      <c r="I1207" s="164"/>
      <c r="J1207" s="115" t="str">
        <f>IF(Stock[[#This Row],[BUYING QUANTITY]]&gt;0,Stock[[#This Row],[BUYING PRICE]]*Stock[[#This Row],[BUYING QUANTITY]]*Stock[[#This Row],[% BUYING FEE]],"")</f>
        <v/>
      </c>
      <c r="K1207" s="89"/>
      <c r="L1207" s="90"/>
      <c r="M1207" s="117" t="str">
        <f>IF(Stock[[#This Row],[BUYING QUANTITY]]&gt;0,Stock[[#This Row],[BUYING PRICE]]*(1+Stock[[#This Row],[% THRESHOLD (RETURN)_1]]),"")</f>
        <v/>
      </c>
      <c r="N1207" s="91"/>
      <c r="O1207" s="117" t="str">
        <f>IF(Stock[[#This Row],[BUYING QUANTITY]]&gt;0,Stock[[#This Row],[BUYING PRICE]]*(1+Stock[[#This Row],[% THRESHOLD (RETURN)_2]]),"")</f>
        <v/>
      </c>
      <c r="P1207" s="91"/>
      <c r="Q1207" s="117" t="str">
        <f>IF(Stock[[#This Row],[BUYING QUANTITY]]&gt;0,Stock[[#This Row],[BUYING PRICE]]*(1+Stock[[#This Row],[% THRESHOLD (LOSS)]]),"")</f>
        <v/>
      </c>
      <c r="R1207" s="105"/>
      <c r="S1207" s="118" t="str">
        <f>IF(Stock[[#This Row],[CASH DIVIDEND]]&gt;0,Stock[[#This Row],[CASH DIVIDEND]]/(Stock[[#This Row],[BUYING PRICE]]*Stock[[#This Row],[BUYING QUANTITY]]),"")</f>
        <v/>
      </c>
      <c r="T1207" s="105"/>
      <c r="U1207" s="79"/>
      <c r="V1207" s="97"/>
      <c r="W1207" s="98"/>
      <c r="X1207" s="168"/>
      <c r="Y1207" s="126" t="str">
        <f>IF(Stock[[#This Row],[SELLING QUANTITY]]&gt;0,Stock[[#This Row],[SELLING PRICE]]*Stock[[#This Row],[SELLING QUANTITY]]*Stock[[#This Row],[% SELLING FEE]]+Stock[[#This Row],[SELLING PRICE]]*Stock[[#This Row],[SELLING QUANTITY]]*$D$12,"")</f>
        <v/>
      </c>
      <c r="Z1207" s="121">
        <f>Stock[[#This Row],[BUYING QUANTITY]]+Stock[[#This Row],[STOCK DIVIDEND]]-Stock[[#This Row],[SELLING QUANTITY]]</f>
        <v>0</v>
      </c>
      <c r="AA12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7" s="121">
        <f ca="1">IF(Stock[[#This Row],[SELLING DATE]]&gt;0,Stock[[#This Row],[SELLING DATE]]-Stock[[#This Row],[BUY DATE]]+1,IF(Stock[[#This Row],[BUY DATE]]=0,0,TODAY()-Stock[[#This Row],[BUY DATE]]+1))</f>
        <v>0</v>
      </c>
      <c r="AC1207" s="122" t="str">
        <f>IFERROR(Stock[[#This Row],[CASH DIVIDEND]]+Stock[[#This Row],[RETURN/(LOSS) FROM TRADING
(auto-fill)]],"")</f>
        <v/>
      </c>
      <c r="AD12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7" s="146" t="str">
        <f ca="1">IFERROR(IF(Stock[[#This Row],[HOLDING DAYS
(auto-fill)]]&lt;365,Stock[[#This Row],[% TOTAL RETURN/(LOSS)
(auto-fill)]]*365/Stock[[#This Row],[HOLDING DAYS
(auto-fill)]],POWER((1+Stock[[#This Row],[% TOTAL RETURN/(LOSS)
(auto-fill)]]),1/(Stock[[#This Row],[HOLDING DAYS
(auto-fill)]]/365))-1),"")</f>
        <v/>
      </c>
      <c r="AF1207" s="81"/>
      <c r="AG1207" s="149" t="str">
        <f>IF(Stock[[#This Row],[STATUS
(auto-fill)]]="HOLDING",Stock[[#This Row],[MARKET PRICE]]-Stock[[#This Row],[BUYING PRICE]],"")</f>
        <v/>
      </c>
      <c r="AH1207" s="143" t="str">
        <f>IFERROR(Stock[[#This Row],[CHANGE
(auto-fill)]]/Stock[[#This Row],[BUYING PRICE]],"")</f>
        <v/>
      </c>
      <c r="AI1207" s="130" t="str">
        <f>IF(Stock[[#This Row],[MARKET PRICE]]&gt;0,Stock[[#This Row],[MARKET PRICE]]*Stock[[#This Row],[REMAINING QUANTITY
(auto-fill)]],"")</f>
        <v/>
      </c>
    </row>
    <row r="1208" spans="2:35">
      <c r="B1208" s="110" t="str">
        <f>IF(AND(Stock[[#This Row],[BUYING QUANTITY]]&gt;0,Stock[[#This Row],[REMAINING QUANTITY
(auto-fill)]]=0),"SOLD OUT",
IF(AND(Stock[[#This Row],[BUYING QUANTITY]]&gt;0,Stock[[#This Row],[REMAINING QUANTITY
(auto-fill)]]&gt;0),"HOLDING",""))</f>
        <v/>
      </c>
      <c r="C1208" s="113">
        <f t="shared" si="18"/>
        <v>1195</v>
      </c>
      <c r="D1208" s="79"/>
      <c r="E1208" s="80"/>
      <c r="F1208" s="162"/>
      <c r="G1208" s="85"/>
      <c r="H1208" s="86"/>
      <c r="I1208" s="164"/>
      <c r="J1208" s="115" t="str">
        <f>IF(Stock[[#This Row],[BUYING QUANTITY]]&gt;0,Stock[[#This Row],[BUYING PRICE]]*Stock[[#This Row],[BUYING QUANTITY]]*Stock[[#This Row],[% BUYING FEE]],"")</f>
        <v/>
      </c>
      <c r="K1208" s="89"/>
      <c r="L1208" s="90"/>
      <c r="M1208" s="117" t="str">
        <f>IF(Stock[[#This Row],[BUYING QUANTITY]]&gt;0,Stock[[#This Row],[BUYING PRICE]]*(1+Stock[[#This Row],[% THRESHOLD (RETURN)_1]]),"")</f>
        <v/>
      </c>
      <c r="N1208" s="91"/>
      <c r="O1208" s="117" t="str">
        <f>IF(Stock[[#This Row],[BUYING QUANTITY]]&gt;0,Stock[[#This Row],[BUYING PRICE]]*(1+Stock[[#This Row],[% THRESHOLD (RETURN)_2]]),"")</f>
        <v/>
      </c>
      <c r="P1208" s="91"/>
      <c r="Q1208" s="117" t="str">
        <f>IF(Stock[[#This Row],[BUYING QUANTITY]]&gt;0,Stock[[#This Row],[BUYING PRICE]]*(1+Stock[[#This Row],[% THRESHOLD (LOSS)]]),"")</f>
        <v/>
      </c>
      <c r="R1208" s="105"/>
      <c r="S1208" s="118" t="str">
        <f>IF(Stock[[#This Row],[CASH DIVIDEND]]&gt;0,Stock[[#This Row],[CASH DIVIDEND]]/(Stock[[#This Row],[BUYING PRICE]]*Stock[[#This Row],[BUYING QUANTITY]]),"")</f>
        <v/>
      </c>
      <c r="T1208" s="105"/>
      <c r="U1208" s="79"/>
      <c r="V1208" s="97"/>
      <c r="W1208" s="98"/>
      <c r="X1208" s="168"/>
      <c r="Y1208" s="126" t="str">
        <f>IF(Stock[[#This Row],[SELLING QUANTITY]]&gt;0,Stock[[#This Row],[SELLING PRICE]]*Stock[[#This Row],[SELLING QUANTITY]]*Stock[[#This Row],[% SELLING FEE]]+Stock[[#This Row],[SELLING PRICE]]*Stock[[#This Row],[SELLING QUANTITY]]*$D$12,"")</f>
        <v/>
      </c>
      <c r="Z1208" s="121">
        <f>Stock[[#This Row],[BUYING QUANTITY]]+Stock[[#This Row],[STOCK DIVIDEND]]-Stock[[#This Row],[SELLING QUANTITY]]</f>
        <v>0</v>
      </c>
      <c r="AA12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8" s="121">
        <f ca="1">IF(Stock[[#This Row],[SELLING DATE]]&gt;0,Stock[[#This Row],[SELLING DATE]]-Stock[[#This Row],[BUY DATE]]+1,IF(Stock[[#This Row],[BUY DATE]]=0,0,TODAY()-Stock[[#This Row],[BUY DATE]]+1))</f>
        <v>0</v>
      </c>
      <c r="AC1208" s="122" t="str">
        <f>IFERROR(Stock[[#This Row],[CASH DIVIDEND]]+Stock[[#This Row],[RETURN/(LOSS) FROM TRADING
(auto-fill)]],"")</f>
        <v/>
      </c>
      <c r="AD12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8" s="146" t="str">
        <f ca="1">IFERROR(IF(Stock[[#This Row],[HOLDING DAYS
(auto-fill)]]&lt;365,Stock[[#This Row],[% TOTAL RETURN/(LOSS)
(auto-fill)]]*365/Stock[[#This Row],[HOLDING DAYS
(auto-fill)]],POWER((1+Stock[[#This Row],[% TOTAL RETURN/(LOSS)
(auto-fill)]]),1/(Stock[[#This Row],[HOLDING DAYS
(auto-fill)]]/365))-1),"")</f>
        <v/>
      </c>
      <c r="AF1208" s="81"/>
      <c r="AG1208" s="149" t="str">
        <f>IF(Stock[[#This Row],[STATUS
(auto-fill)]]="HOLDING",Stock[[#This Row],[MARKET PRICE]]-Stock[[#This Row],[BUYING PRICE]],"")</f>
        <v/>
      </c>
      <c r="AH1208" s="143" t="str">
        <f>IFERROR(Stock[[#This Row],[CHANGE
(auto-fill)]]/Stock[[#This Row],[BUYING PRICE]],"")</f>
        <v/>
      </c>
      <c r="AI1208" s="130" t="str">
        <f>IF(Stock[[#This Row],[MARKET PRICE]]&gt;0,Stock[[#This Row],[MARKET PRICE]]*Stock[[#This Row],[REMAINING QUANTITY
(auto-fill)]],"")</f>
        <v/>
      </c>
    </row>
    <row r="1209" spans="2:35">
      <c r="B1209" s="110" t="str">
        <f>IF(AND(Stock[[#This Row],[BUYING QUANTITY]]&gt;0,Stock[[#This Row],[REMAINING QUANTITY
(auto-fill)]]=0),"SOLD OUT",
IF(AND(Stock[[#This Row],[BUYING QUANTITY]]&gt;0,Stock[[#This Row],[REMAINING QUANTITY
(auto-fill)]]&gt;0),"HOLDING",""))</f>
        <v/>
      </c>
      <c r="C1209" s="113">
        <f t="shared" si="18"/>
        <v>1196</v>
      </c>
      <c r="D1209" s="79"/>
      <c r="E1209" s="80"/>
      <c r="F1209" s="162"/>
      <c r="G1209" s="85"/>
      <c r="H1209" s="86"/>
      <c r="I1209" s="164"/>
      <c r="J1209" s="115" t="str">
        <f>IF(Stock[[#This Row],[BUYING QUANTITY]]&gt;0,Stock[[#This Row],[BUYING PRICE]]*Stock[[#This Row],[BUYING QUANTITY]]*Stock[[#This Row],[% BUYING FEE]],"")</f>
        <v/>
      </c>
      <c r="K1209" s="89"/>
      <c r="L1209" s="90"/>
      <c r="M1209" s="117" t="str">
        <f>IF(Stock[[#This Row],[BUYING QUANTITY]]&gt;0,Stock[[#This Row],[BUYING PRICE]]*(1+Stock[[#This Row],[% THRESHOLD (RETURN)_1]]),"")</f>
        <v/>
      </c>
      <c r="N1209" s="91"/>
      <c r="O1209" s="117" t="str">
        <f>IF(Stock[[#This Row],[BUYING QUANTITY]]&gt;0,Stock[[#This Row],[BUYING PRICE]]*(1+Stock[[#This Row],[% THRESHOLD (RETURN)_2]]),"")</f>
        <v/>
      </c>
      <c r="P1209" s="91"/>
      <c r="Q1209" s="117" t="str">
        <f>IF(Stock[[#This Row],[BUYING QUANTITY]]&gt;0,Stock[[#This Row],[BUYING PRICE]]*(1+Stock[[#This Row],[% THRESHOLD (LOSS)]]),"")</f>
        <v/>
      </c>
      <c r="R1209" s="105"/>
      <c r="S1209" s="118" t="str">
        <f>IF(Stock[[#This Row],[CASH DIVIDEND]]&gt;0,Stock[[#This Row],[CASH DIVIDEND]]/(Stock[[#This Row],[BUYING PRICE]]*Stock[[#This Row],[BUYING QUANTITY]]),"")</f>
        <v/>
      </c>
      <c r="T1209" s="105"/>
      <c r="U1209" s="79"/>
      <c r="V1209" s="97"/>
      <c r="W1209" s="98"/>
      <c r="X1209" s="168"/>
      <c r="Y1209" s="126" t="str">
        <f>IF(Stock[[#This Row],[SELLING QUANTITY]]&gt;0,Stock[[#This Row],[SELLING PRICE]]*Stock[[#This Row],[SELLING QUANTITY]]*Stock[[#This Row],[% SELLING FEE]]+Stock[[#This Row],[SELLING PRICE]]*Stock[[#This Row],[SELLING QUANTITY]]*$D$12,"")</f>
        <v/>
      </c>
      <c r="Z1209" s="121">
        <f>Stock[[#This Row],[BUYING QUANTITY]]+Stock[[#This Row],[STOCK DIVIDEND]]-Stock[[#This Row],[SELLING QUANTITY]]</f>
        <v>0</v>
      </c>
      <c r="AA12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09" s="121">
        <f ca="1">IF(Stock[[#This Row],[SELLING DATE]]&gt;0,Stock[[#This Row],[SELLING DATE]]-Stock[[#This Row],[BUY DATE]]+1,IF(Stock[[#This Row],[BUY DATE]]=0,0,TODAY()-Stock[[#This Row],[BUY DATE]]+1))</f>
        <v>0</v>
      </c>
      <c r="AC1209" s="122" t="str">
        <f>IFERROR(Stock[[#This Row],[CASH DIVIDEND]]+Stock[[#This Row],[RETURN/(LOSS) FROM TRADING
(auto-fill)]],"")</f>
        <v/>
      </c>
      <c r="AD12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09" s="146" t="str">
        <f ca="1">IFERROR(IF(Stock[[#This Row],[HOLDING DAYS
(auto-fill)]]&lt;365,Stock[[#This Row],[% TOTAL RETURN/(LOSS)
(auto-fill)]]*365/Stock[[#This Row],[HOLDING DAYS
(auto-fill)]],POWER((1+Stock[[#This Row],[% TOTAL RETURN/(LOSS)
(auto-fill)]]),1/(Stock[[#This Row],[HOLDING DAYS
(auto-fill)]]/365))-1),"")</f>
        <v/>
      </c>
      <c r="AF1209" s="81"/>
      <c r="AG1209" s="149" t="str">
        <f>IF(Stock[[#This Row],[STATUS
(auto-fill)]]="HOLDING",Stock[[#This Row],[MARKET PRICE]]-Stock[[#This Row],[BUYING PRICE]],"")</f>
        <v/>
      </c>
      <c r="AH1209" s="143" t="str">
        <f>IFERROR(Stock[[#This Row],[CHANGE
(auto-fill)]]/Stock[[#This Row],[BUYING PRICE]],"")</f>
        <v/>
      </c>
      <c r="AI1209" s="130" t="str">
        <f>IF(Stock[[#This Row],[MARKET PRICE]]&gt;0,Stock[[#This Row],[MARKET PRICE]]*Stock[[#This Row],[REMAINING QUANTITY
(auto-fill)]],"")</f>
        <v/>
      </c>
    </row>
    <row r="1210" spans="2:35">
      <c r="B1210" s="110" t="str">
        <f>IF(AND(Stock[[#This Row],[BUYING QUANTITY]]&gt;0,Stock[[#This Row],[REMAINING QUANTITY
(auto-fill)]]=0),"SOLD OUT",
IF(AND(Stock[[#This Row],[BUYING QUANTITY]]&gt;0,Stock[[#This Row],[REMAINING QUANTITY
(auto-fill)]]&gt;0),"HOLDING",""))</f>
        <v/>
      </c>
      <c r="C1210" s="113">
        <f t="shared" si="18"/>
        <v>1197</v>
      </c>
      <c r="D1210" s="79"/>
      <c r="E1210" s="80"/>
      <c r="F1210" s="162"/>
      <c r="G1210" s="85"/>
      <c r="H1210" s="86"/>
      <c r="I1210" s="164"/>
      <c r="J1210" s="115" t="str">
        <f>IF(Stock[[#This Row],[BUYING QUANTITY]]&gt;0,Stock[[#This Row],[BUYING PRICE]]*Stock[[#This Row],[BUYING QUANTITY]]*Stock[[#This Row],[% BUYING FEE]],"")</f>
        <v/>
      </c>
      <c r="K1210" s="89"/>
      <c r="L1210" s="90"/>
      <c r="M1210" s="117" t="str">
        <f>IF(Stock[[#This Row],[BUYING QUANTITY]]&gt;0,Stock[[#This Row],[BUYING PRICE]]*(1+Stock[[#This Row],[% THRESHOLD (RETURN)_1]]),"")</f>
        <v/>
      </c>
      <c r="N1210" s="91"/>
      <c r="O1210" s="117" t="str">
        <f>IF(Stock[[#This Row],[BUYING QUANTITY]]&gt;0,Stock[[#This Row],[BUYING PRICE]]*(1+Stock[[#This Row],[% THRESHOLD (RETURN)_2]]),"")</f>
        <v/>
      </c>
      <c r="P1210" s="91"/>
      <c r="Q1210" s="117" t="str">
        <f>IF(Stock[[#This Row],[BUYING QUANTITY]]&gt;0,Stock[[#This Row],[BUYING PRICE]]*(1+Stock[[#This Row],[% THRESHOLD (LOSS)]]),"")</f>
        <v/>
      </c>
      <c r="R1210" s="105"/>
      <c r="S1210" s="118" t="str">
        <f>IF(Stock[[#This Row],[CASH DIVIDEND]]&gt;0,Stock[[#This Row],[CASH DIVIDEND]]/(Stock[[#This Row],[BUYING PRICE]]*Stock[[#This Row],[BUYING QUANTITY]]),"")</f>
        <v/>
      </c>
      <c r="T1210" s="105"/>
      <c r="U1210" s="79"/>
      <c r="V1210" s="97"/>
      <c r="W1210" s="98"/>
      <c r="X1210" s="168"/>
      <c r="Y1210" s="126" t="str">
        <f>IF(Stock[[#This Row],[SELLING QUANTITY]]&gt;0,Stock[[#This Row],[SELLING PRICE]]*Stock[[#This Row],[SELLING QUANTITY]]*Stock[[#This Row],[% SELLING FEE]]+Stock[[#This Row],[SELLING PRICE]]*Stock[[#This Row],[SELLING QUANTITY]]*$D$12,"")</f>
        <v/>
      </c>
      <c r="Z1210" s="121">
        <f>Stock[[#This Row],[BUYING QUANTITY]]+Stock[[#This Row],[STOCK DIVIDEND]]-Stock[[#This Row],[SELLING QUANTITY]]</f>
        <v>0</v>
      </c>
      <c r="AA12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0" s="121">
        <f ca="1">IF(Stock[[#This Row],[SELLING DATE]]&gt;0,Stock[[#This Row],[SELLING DATE]]-Stock[[#This Row],[BUY DATE]]+1,IF(Stock[[#This Row],[BUY DATE]]=0,0,TODAY()-Stock[[#This Row],[BUY DATE]]+1))</f>
        <v>0</v>
      </c>
      <c r="AC1210" s="122" t="str">
        <f>IFERROR(Stock[[#This Row],[CASH DIVIDEND]]+Stock[[#This Row],[RETURN/(LOSS) FROM TRADING
(auto-fill)]],"")</f>
        <v/>
      </c>
      <c r="AD12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0" s="146" t="str">
        <f ca="1">IFERROR(IF(Stock[[#This Row],[HOLDING DAYS
(auto-fill)]]&lt;365,Stock[[#This Row],[% TOTAL RETURN/(LOSS)
(auto-fill)]]*365/Stock[[#This Row],[HOLDING DAYS
(auto-fill)]],POWER((1+Stock[[#This Row],[% TOTAL RETURN/(LOSS)
(auto-fill)]]),1/(Stock[[#This Row],[HOLDING DAYS
(auto-fill)]]/365))-1),"")</f>
        <v/>
      </c>
      <c r="AF1210" s="81"/>
      <c r="AG1210" s="149" t="str">
        <f>IF(Stock[[#This Row],[STATUS
(auto-fill)]]="HOLDING",Stock[[#This Row],[MARKET PRICE]]-Stock[[#This Row],[BUYING PRICE]],"")</f>
        <v/>
      </c>
      <c r="AH1210" s="143" t="str">
        <f>IFERROR(Stock[[#This Row],[CHANGE
(auto-fill)]]/Stock[[#This Row],[BUYING PRICE]],"")</f>
        <v/>
      </c>
      <c r="AI1210" s="130" t="str">
        <f>IF(Stock[[#This Row],[MARKET PRICE]]&gt;0,Stock[[#This Row],[MARKET PRICE]]*Stock[[#This Row],[REMAINING QUANTITY
(auto-fill)]],"")</f>
        <v/>
      </c>
    </row>
    <row r="1211" spans="2:35">
      <c r="B1211" s="110" t="str">
        <f>IF(AND(Stock[[#This Row],[BUYING QUANTITY]]&gt;0,Stock[[#This Row],[REMAINING QUANTITY
(auto-fill)]]=0),"SOLD OUT",
IF(AND(Stock[[#This Row],[BUYING QUANTITY]]&gt;0,Stock[[#This Row],[REMAINING QUANTITY
(auto-fill)]]&gt;0),"HOLDING",""))</f>
        <v/>
      </c>
      <c r="C1211" s="113">
        <f t="shared" si="18"/>
        <v>1198</v>
      </c>
      <c r="D1211" s="79"/>
      <c r="E1211" s="80"/>
      <c r="F1211" s="162"/>
      <c r="G1211" s="85"/>
      <c r="H1211" s="86"/>
      <c r="I1211" s="164"/>
      <c r="J1211" s="115" t="str">
        <f>IF(Stock[[#This Row],[BUYING QUANTITY]]&gt;0,Stock[[#This Row],[BUYING PRICE]]*Stock[[#This Row],[BUYING QUANTITY]]*Stock[[#This Row],[% BUYING FEE]],"")</f>
        <v/>
      </c>
      <c r="K1211" s="89"/>
      <c r="L1211" s="90"/>
      <c r="M1211" s="117" t="str">
        <f>IF(Stock[[#This Row],[BUYING QUANTITY]]&gt;0,Stock[[#This Row],[BUYING PRICE]]*(1+Stock[[#This Row],[% THRESHOLD (RETURN)_1]]),"")</f>
        <v/>
      </c>
      <c r="N1211" s="91"/>
      <c r="O1211" s="117" t="str">
        <f>IF(Stock[[#This Row],[BUYING QUANTITY]]&gt;0,Stock[[#This Row],[BUYING PRICE]]*(1+Stock[[#This Row],[% THRESHOLD (RETURN)_2]]),"")</f>
        <v/>
      </c>
      <c r="P1211" s="91"/>
      <c r="Q1211" s="117" t="str">
        <f>IF(Stock[[#This Row],[BUYING QUANTITY]]&gt;0,Stock[[#This Row],[BUYING PRICE]]*(1+Stock[[#This Row],[% THRESHOLD (LOSS)]]),"")</f>
        <v/>
      </c>
      <c r="R1211" s="105"/>
      <c r="S1211" s="118" t="str">
        <f>IF(Stock[[#This Row],[CASH DIVIDEND]]&gt;0,Stock[[#This Row],[CASH DIVIDEND]]/(Stock[[#This Row],[BUYING PRICE]]*Stock[[#This Row],[BUYING QUANTITY]]),"")</f>
        <v/>
      </c>
      <c r="T1211" s="105"/>
      <c r="U1211" s="79"/>
      <c r="V1211" s="97"/>
      <c r="W1211" s="98"/>
      <c r="X1211" s="168"/>
      <c r="Y1211" s="126" t="str">
        <f>IF(Stock[[#This Row],[SELLING QUANTITY]]&gt;0,Stock[[#This Row],[SELLING PRICE]]*Stock[[#This Row],[SELLING QUANTITY]]*Stock[[#This Row],[% SELLING FEE]]+Stock[[#This Row],[SELLING PRICE]]*Stock[[#This Row],[SELLING QUANTITY]]*$D$12,"")</f>
        <v/>
      </c>
      <c r="Z1211" s="121">
        <f>Stock[[#This Row],[BUYING QUANTITY]]+Stock[[#This Row],[STOCK DIVIDEND]]-Stock[[#This Row],[SELLING QUANTITY]]</f>
        <v>0</v>
      </c>
      <c r="AA12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1" s="121">
        <f ca="1">IF(Stock[[#This Row],[SELLING DATE]]&gt;0,Stock[[#This Row],[SELLING DATE]]-Stock[[#This Row],[BUY DATE]]+1,IF(Stock[[#This Row],[BUY DATE]]=0,0,TODAY()-Stock[[#This Row],[BUY DATE]]+1))</f>
        <v>0</v>
      </c>
      <c r="AC1211" s="122" t="str">
        <f>IFERROR(Stock[[#This Row],[CASH DIVIDEND]]+Stock[[#This Row],[RETURN/(LOSS) FROM TRADING
(auto-fill)]],"")</f>
        <v/>
      </c>
      <c r="AD12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1" s="146" t="str">
        <f ca="1">IFERROR(IF(Stock[[#This Row],[HOLDING DAYS
(auto-fill)]]&lt;365,Stock[[#This Row],[% TOTAL RETURN/(LOSS)
(auto-fill)]]*365/Stock[[#This Row],[HOLDING DAYS
(auto-fill)]],POWER((1+Stock[[#This Row],[% TOTAL RETURN/(LOSS)
(auto-fill)]]),1/(Stock[[#This Row],[HOLDING DAYS
(auto-fill)]]/365))-1),"")</f>
        <v/>
      </c>
      <c r="AF1211" s="81"/>
      <c r="AG1211" s="149" t="str">
        <f>IF(Stock[[#This Row],[STATUS
(auto-fill)]]="HOLDING",Stock[[#This Row],[MARKET PRICE]]-Stock[[#This Row],[BUYING PRICE]],"")</f>
        <v/>
      </c>
      <c r="AH1211" s="143" t="str">
        <f>IFERROR(Stock[[#This Row],[CHANGE
(auto-fill)]]/Stock[[#This Row],[BUYING PRICE]],"")</f>
        <v/>
      </c>
      <c r="AI1211" s="130" t="str">
        <f>IF(Stock[[#This Row],[MARKET PRICE]]&gt;0,Stock[[#This Row],[MARKET PRICE]]*Stock[[#This Row],[REMAINING QUANTITY
(auto-fill)]],"")</f>
        <v/>
      </c>
    </row>
    <row r="1212" spans="2:35">
      <c r="B1212" s="110" t="str">
        <f>IF(AND(Stock[[#This Row],[BUYING QUANTITY]]&gt;0,Stock[[#This Row],[REMAINING QUANTITY
(auto-fill)]]=0),"SOLD OUT",
IF(AND(Stock[[#This Row],[BUYING QUANTITY]]&gt;0,Stock[[#This Row],[REMAINING QUANTITY
(auto-fill)]]&gt;0),"HOLDING",""))</f>
        <v/>
      </c>
      <c r="C1212" s="113">
        <f t="shared" si="18"/>
        <v>1199</v>
      </c>
      <c r="D1212" s="79"/>
      <c r="E1212" s="80"/>
      <c r="F1212" s="162"/>
      <c r="G1212" s="85"/>
      <c r="H1212" s="86"/>
      <c r="I1212" s="164"/>
      <c r="J1212" s="115" t="str">
        <f>IF(Stock[[#This Row],[BUYING QUANTITY]]&gt;0,Stock[[#This Row],[BUYING PRICE]]*Stock[[#This Row],[BUYING QUANTITY]]*Stock[[#This Row],[% BUYING FEE]],"")</f>
        <v/>
      </c>
      <c r="K1212" s="89"/>
      <c r="L1212" s="90"/>
      <c r="M1212" s="117" t="str">
        <f>IF(Stock[[#This Row],[BUYING QUANTITY]]&gt;0,Stock[[#This Row],[BUYING PRICE]]*(1+Stock[[#This Row],[% THRESHOLD (RETURN)_1]]),"")</f>
        <v/>
      </c>
      <c r="N1212" s="91"/>
      <c r="O1212" s="117" t="str">
        <f>IF(Stock[[#This Row],[BUYING QUANTITY]]&gt;0,Stock[[#This Row],[BUYING PRICE]]*(1+Stock[[#This Row],[% THRESHOLD (RETURN)_2]]),"")</f>
        <v/>
      </c>
      <c r="P1212" s="91"/>
      <c r="Q1212" s="117" t="str">
        <f>IF(Stock[[#This Row],[BUYING QUANTITY]]&gt;0,Stock[[#This Row],[BUYING PRICE]]*(1+Stock[[#This Row],[% THRESHOLD (LOSS)]]),"")</f>
        <v/>
      </c>
      <c r="R1212" s="105"/>
      <c r="S1212" s="118" t="str">
        <f>IF(Stock[[#This Row],[CASH DIVIDEND]]&gt;0,Stock[[#This Row],[CASH DIVIDEND]]/(Stock[[#This Row],[BUYING PRICE]]*Stock[[#This Row],[BUYING QUANTITY]]),"")</f>
        <v/>
      </c>
      <c r="T1212" s="105"/>
      <c r="U1212" s="79"/>
      <c r="V1212" s="97"/>
      <c r="W1212" s="98"/>
      <c r="X1212" s="168"/>
      <c r="Y1212" s="126" t="str">
        <f>IF(Stock[[#This Row],[SELLING QUANTITY]]&gt;0,Stock[[#This Row],[SELLING PRICE]]*Stock[[#This Row],[SELLING QUANTITY]]*Stock[[#This Row],[% SELLING FEE]]+Stock[[#This Row],[SELLING PRICE]]*Stock[[#This Row],[SELLING QUANTITY]]*$D$12,"")</f>
        <v/>
      </c>
      <c r="Z1212" s="121">
        <f>Stock[[#This Row],[BUYING QUANTITY]]+Stock[[#This Row],[STOCK DIVIDEND]]-Stock[[#This Row],[SELLING QUANTITY]]</f>
        <v>0</v>
      </c>
      <c r="AA12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2" s="121">
        <f ca="1">IF(Stock[[#This Row],[SELLING DATE]]&gt;0,Stock[[#This Row],[SELLING DATE]]-Stock[[#This Row],[BUY DATE]]+1,IF(Stock[[#This Row],[BUY DATE]]=0,0,TODAY()-Stock[[#This Row],[BUY DATE]]+1))</f>
        <v>0</v>
      </c>
      <c r="AC1212" s="122" t="str">
        <f>IFERROR(Stock[[#This Row],[CASH DIVIDEND]]+Stock[[#This Row],[RETURN/(LOSS) FROM TRADING
(auto-fill)]],"")</f>
        <v/>
      </c>
      <c r="AD12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2" s="146" t="str">
        <f ca="1">IFERROR(IF(Stock[[#This Row],[HOLDING DAYS
(auto-fill)]]&lt;365,Stock[[#This Row],[% TOTAL RETURN/(LOSS)
(auto-fill)]]*365/Stock[[#This Row],[HOLDING DAYS
(auto-fill)]],POWER((1+Stock[[#This Row],[% TOTAL RETURN/(LOSS)
(auto-fill)]]),1/(Stock[[#This Row],[HOLDING DAYS
(auto-fill)]]/365))-1),"")</f>
        <v/>
      </c>
      <c r="AF1212" s="81"/>
      <c r="AG1212" s="149" t="str">
        <f>IF(Stock[[#This Row],[STATUS
(auto-fill)]]="HOLDING",Stock[[#This Row],[MARKET PRICE]]-Stock[[#This Row],[BUYING PRICE]],"")</f>
        <v/>
      </c>
      <c r="AH1212" s="143" t="str">
        <f>IFERROR(Stock[[#This Row],[CHANGE
(auto-fill)]]/Stock[[#This Row],[BUYING PRICE]],"")</f>
        <v/>
      </c>
      <c r="AI1212" s="130" t="str">
        <f>IF(Stock[[#This Row],[MARKET PRICE]]&gt;0,Stock[[#This Row],[MARKET PRICE]]*Stock[[#This Row],[REMAINING QUANTITY
(auto-fill)]],"")</f>
        <v/>
      </c>
    </row>
    <row r="1213" spans="2:35">
      <c r="B1213" s="110" t="str">
        <f>IF(AND(Stock[[#This Row],[BUYING QUANTITY]]&gt;0,Stock[[#This Row],[REMAINING QUANTITY
(auto-fill)]]=0),"SOLD OUT",
IF(AND(Stock[[#This Row],[BUYING QUANTITY]]&gt;0,Stock[[#This Row],[REMAINING QUANTITY
(auto-fill)]]&gt;0),"HOLDING",""))</f>
        <v/>
      </c>
      <c r="C1213" s="113">
        <f t="shared" si="18"/>
        <v>1200</v>
      </c>
      <c r="D1213" s="79"/>
      <c r="E1213" s="80"/>
      <c r="F1213" s="162"/>
      <c r="G1213" s="85"/>
      <c r="H1213" s="86"/>
      <c r="I1213" s="164"/>
      <c r="J1213" s="115" t="str">
        <f>IF(Stock[[#This Row],[BUYING QUANTITY]]&gt;0,Stock[[#This Row],[BUYING PRICE]]*Stock[[#This Row],[BUYING QUANTITY]]*Stock[[#This Row],[% BUYING FEE]],"")</f>
        <v/>
      </c>
      <c r="K1213" s="89"/>
      <c r="L1213" s="90"/>
      <c r="M1213" s="117" t="str">
        <f>IF(Stock[[#This Row],[BUYING QUANTITY]]&gt;0,Stock[[#This Row],[BUYING PRICE]]*(1+Stock[[#This Row],[% THRESHOLD (RETURN)_1]]),"")</f>
        <v/>
      </c>
      <c r="N1213" s="91"/>
      <c r="O1213" s="117" t="str">
        <f>IF(Stock[[#This Row],[BUYING QUANTITY]]&gt;0,Stock[[#This Row],[BUYING PRICE]]*(1+Stock[[#This Row],[% THRESHOLD (RETURN)_2]]),"")</f>
        <v/>
      </c>
      <c r="P1213" s="91"/>
      <c r="Q1213" s="117" t="str">
        <f>IF(Stock[[#This Row],[BUYING QUANTITY]]&gt;0,Stock[[#This Row],[BUYING PRICE]]*(1+Stock[[#This Row],[% THRESHOLD (LOSS)]]),"")</f>
        <v/>
      </c>
      <c r="R1213" s="105"/>
      <c r="S1213" s="118" t="str">
        <f>IF(Stock[[#This Row],[CASH DIVIDEND]]&gt;0,Stock[[#This Row],[CASH DIVIDEND]]/(Stock[[#This Row],[BUYING PRICE]]*Stock[[#This Row],[BUYING QUANTITY]]),"")</f>
        <v/>
      </c>
      <c r="T1213" s="105"/>
      <c r="U1213" s="79"/>
      <c r="V1213" s="97"/>
      <c r="W1213" s="98"/>
      <c r="X1213" s="168"/>
      <c r="Y1213" s="126" t="str">
        <f>IF(Stock[[#This Row],[SELLING QUANTITY]]&gt;0,Stock[[#This Row],[SELLING PRICE]]*Stock[[#This Row],[SELLING QUANTITY]]*Stock[[#This Row],[% SELLING FEE]]+Stock[[#This Row],[SELLING PRICE]]*Stock[[#This Row],[SELLING QUANTITY]]*$D$12,"")</f>
        <v/>
      </c>
      <c r="Z1213" s="121">
        <f>Stock[[#This Row],[BUYING QUANTITY]]+Stock[[#This Row],[STOCK DIVIDEND]]-Stock[[#This Row],[SELLING QUANTITY]]</f>
        <v>0</v>
      </c>
      <c r="AA12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3" s="121">
        <f ca="1">IF(Stock[[#This Row],[SELLING DATE]]&gt;0,Stock[[#This Row],[SELLING DATE]]-Stock[[#This Row],[BUY DATE]]+1,IF(Stock[[#This Row],[BUY DATE]]=0,0,TODAY()-Stock[[#This Row],[BUY DATE]]+1))</f>
        <v>0</v>
      </c>
      <c r="AC1213" s="122" t="str">
        <f>IFERROR(Stock[[#This Row],[CASH DIVIDEND]]+Stock[[#This Row],[RETURN/(LOSS) FROM TRADING
(auto-fill)]],"")</f>
        <v/>
      </c>
      <c r="AD12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3" s="146" t="str">
        <f ca="1">IFERROR(IF(Stock[[#This Row],[HOLDING DAYS
(auto-fill)]]&lt;365,Stock[[#This Row],[% TOTAL RETURN/(LOSS)
(auto-fill)]]*365/Stock[[#This Row],[HOLDING DAYS
(auto-fill)]],POWER((1+Stock[[#This Row],[% TOTAL RETURN/(LOSS)
(auto-fill)]]),1/(Stock[[#This Row],[HOLDING DAYS
(auto-fill)]]/365))-1),"")</f>
        <v/>
      </c>
      <c r="AF1213" s="81"/>
      <c r="AG1213" s="149" t="str">
        <f>IF(Stock[[#This Row],[STATUS
(auto-fill)]]="HOLDING",Stock[[#This Row],[MARKET PRICE]]-Stock[[#This Row],[BUYING PRICE]],"")</f>
        <v/>
      </c>
      <c r="AH1213" s="143" t="str">
        <f>IFERROR(Stock[[#This Row],[CHANGE
(auto-fill)]]/Stock[[#This Row],[BUYING PRICE]],"")</f>
        <v/>
      </c>
      <c r="AI1213" s="130" t="str">
        <f>IF(Stock[[#This Row],[MARKET PRICE]]&gt;0,Stock[[#This Row],[MARKET PRICE]]*Stock[[#This Row],[REMAINING QUANTITY
(auto-fill)]],"")</f>
        <v/>
      </c>
    </row>
    <row r="1214" spans="2:35">
      <c r="B1214" s="110" t="str">
        <f>IF(AND(Stock[[#This Row],[BUYING QUANTITY]]&gt;0,Stock[[#This Row],[REMAINING QUANTITY
(auto-fill)]]=0),"SOLD OUT",
IF(AND(Stock[[#This Row],[BUYING QUANTITY]]&gt;0,Stock[[#This Row],[REMAINING QUANTITY
(auto-fill)]]&gt;0),"HOLDING",""))</f>
        <v/>
      </c>
      <c r="C1214" s="113">
        <f t="shared" si="18"/>
        <v>1201</v>
      </c>
      <c r="D1214" s="79"/>
      <c r="E1214" s="80"/>
      <c r="F1214" s="162"/>
      <c r="G1214" s="85"/>
      <c r="H1214" s="86"/>
      <c r="I1214" s="164"/>
      <c r="J1214" s="115" t="str">
        <f>IF(Stock[[#This Row],[BUYING QUANTITY]]&gt;0,Stock[[#This Row],[BUYING PRICE]]*Stock[[#This Row],[BUYING QUANTITY]]*Stock[[#This Row],[% BUYING FEE]],"")</f>
        <v/>
      </c>
      <c r="K1214" s="89"/>
      <c r="L1214" s="90"/>
      <c r="M1214" s="117" t="str">
        <f>IF(Stock[[#This Row],[BUYING QUANTITY]]&gt;0,Stock[[#This Row],[BUYING PRICE]]*(1+Stock[[#This Row],[% THRESHOLD (RETURN)_1]]),"")</f>
        <v/>
      </c>
      <c r="N1214" s="91"/>
      <c r="O1214" s="117" t="str">
        <f>IF(Stock[[#This Row],[BUYING QUANTITY]]&gt;0,Stock[[#This Row],[BUYING PRICE]]*(1+Stock[[#This Row],[% THRESHOLD (RETURN)_2]]),"")</f>
        <v/>
      </c>
      <c r="P1214" s="91"/>
      <c r="Q1214" s="117" t="str">
        <f>IF(Stock[[#This Row],[BUYING QUANTITY]]&gt;0,Stock[[#This Row],[BUYING PRICE]]*(1+Stock[[#This Row],[% THRESHOLD (LOSS)]]),"")</f>
        <v/>
      </c>
      <c r="R1214" s="105"/>
      <c r="S1214" s="118" t="str">
        <f>IF(Stock[[#This Row],[CASH DIVIDEND]]&gt;0,Stock[[#This Row],[CASH DIVIDEND]]/(Stock[[#This Row],[BUYING PRICE]]*Stock[[#This Row],[BUYING QUANTITY]]),"")</f>
        <v/>
      </c>
      <c r="T1214" s="105"/>
      <c r="U1214" s="79"/>
      <c r="V1214" s="97"/>
      <c r="W1214" s="98"/>
      <c r="X1214" s="168"/>
      <c r="Y1214" s="126" t="str">
        <f>IF(Stock[[#This Row],[SELLING QUANTITY]]&gt;0,Stock[[#This Row],[SELLING PRICE]]*Stock[[#This Row],[SELLING QUANTITY]]*Stock[[#This Row],[% SELLING FEE]]+Stock[[#This Row],[SELLING PRICE]]*Stock[[#This Row],[SELLING QUANTITY]]*$D$12,"")</f>
        <v/>
      </c>
      <c r="Z1214" s="121">
        <f>Stock[[#This Row],[BUYING QUANTITY]]+Stock[[#This Row],[STOCK DIVIDEND]]-Stock[[#This Row],[SELLING QUANTITY]]</f>
        <v>0</v>
      </c>
      <c r="AA12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4" s="121">
        <f ca="1">IF(Stock[[#This Row],[SELLING DATE]]&gt;0,Stock[[#This Row],[SELLING DATE]]-Stock[[#This Row],[BUY DATE]]+1,IF(Stock[[#This Row],[BUY DATE]]=0,0,TODAY()-Stock[[#This Row],[BUY DATE]]+1))</f>
        <v>0</v>
      </c>
      <c r="AC1214" s="122" t="str">
        <f>IFERROR(Stock[[#This Row],[CASH DIVIDEND]]+Stock[[#This Row],[RETURN/(LOSS) FROM TRADING
(auto-fill)]],"")</f>
        <v/>
      </c>
      <c r="AD12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4" s="146" t="str">
        <f ca="1">IFERROR(IF(Stock[[#This Row],[HOLDING DAYS
(auto-fill)]]&lt;365,Stock[[#This Row],[% TOTAL RETURN/(LOSS)
(auto-fill)]]*365/Stock[[#This Row],[HOLDING DAYS
(auto-fill)]],POWER((1+Stock[[#This Row],[% TOTAL RETURN/(LOSS)
(auto-fill)]]),1/(Stock[[#This Row],[HOLDING DAYS
(auto-fill)]]/365))-1),"")</f>
        <v/>
      </c>
      <c r="AF1214" s="81"/>
      <c r="AG1214" s="149" t="str">
        <f>IF(Stock[[#This Row],[STATUS
(auto-fill)]]="HOLDING",Stock[[#This Row],[MARKET PRICE]]-Stock[[#This Row],[BUYING PRICE]],"")</f>
        <v/>
      </c>
      <c r="AH1214" s="143" t="str">
        <f>IFERROR(Stock[[#This Row],[CHANGE
(auto-fill)]]/Stock[[#This Row],[BUYING PRICE]],"")</f>
        <v/>
      </c>
      <c r="AI1214" s="130" t="str">
        <f>IF(Stock[[#This Row],[MARKET PRICE]]&gt;0,Stock[[#This Row],[MARKET PRICE]]*Stock[[#This Row],[REMAINING QUANTITY
(auto-fill)]],"")</f>
        <v/>
      </c>
    </row>
    <row r="1215" spans="2:35">
      <c r="B1215" s="110" t="str">
        <f>IF(AND(Stock[[#This Row],[BUYING QUANTITY]]&gt;0,Stock[[#This Row],[REMAINING QUANTITY
(auto-fill)]]=0),"SOLD OUT",
IF(AND(Stock[[#This Row],[BUYING QUANTITY]]&gt;0,Stock[[#This Row],[REMAINING QUANTITY
(auto-fill)]]&gt;0),"HOLDING",""))</f>
        <v/>
      </c>
      <c r="C1215" s="113">
        <f t="shared" si="18"/>
        <v>1202</v>
      </c>
      <c r="D1215" s="79"/>
      <c r="E1215" s="80"/>
      <c r="F1215" s="162"/>
      <c r="G1215" s="85"/>
      <c r="H1215" s="86"/>
      <c r="I1215" s="164"/>
      <c r="J1215" s="115" t="str">
        <f>IF(Stock[[#This Row],[BUYING QUANTITY]]&gt;0,Stock[[#This Row],[BUYING PRICE]]*Stock[[#This Row],[BUYING QUANTITY]]*Stock[[#This Row],[% BUYING FEE]],"")</f>
        <v/>
      </c>
      <c r="K1215" s="89"/>
      <c r="L1215" s="90"/>
      <c r="M1215" s="117" t="str">
        <f>IF(Stock[[#This Row],[BUYING QUANTITY]]&gt;0,Stock[[#This Row],[BUYING PRICE]]*(1+Stock[[#This Row],[% THRESHOLD (RETURN)_1]]),"")</f>
        <v/>
      </c>
      <c r="N1215" s="91"/>
      <c r="O1215" s="117" t="str">
        <f>IF(Stock[[#This Row],[BUYING QUANTITY]]&gt;0,Stock[[#This Row],[BUYING PRICE]]*(1+Stock[[#This Row],[% THRESHOLD (RETURN)_2]]),"")</f>
        <v/>
      </c>
      <c r="P1215" s="91"/>
      <c r="Q1215" s="117" t="str">
        <f>IF(Stock[[#This Row],[BUYING QUANTITY]]&gt;0,Stock[[#This Row],[BUYING PRICE]]*(1+Stock[[#This Row],[% THRESHOLD (LOSS)]]),"")</f>
        <v/>
      </c>
      <c r="R1215" s="105"/>
      <c r="S1215" s="118" t="str">
        <f>IF(Stock[[#This Row],[CASH DIVIDEND]]&gt;0,Stock[[#This Row],[CASH DIVIDEND]]/(Stock[[#This Row],[BUYING PRICE]]*Stock[[#This Row],[BUYING QUANTITY]]),"")</f>
        <v/>
      </c>
      <c r="T1215" s="105"/>
      <c r="U1215" s="79"/>
      <c r="V1215" s="97"/>
      <c r="W1215" s="98"/>
      <c r="X1215" s="168"/>
      <c r="Y1215" s="126" t="str">
        <f>IF(Stock[[#This Row],[SELLING QUANTITY]]&gt;0,Stock[[#This Row],[SELLING PRICE]]*Stock[[#This Row],[SELLING QUANTITY]]*Stock[[#This Row],[% SELLING FEE]]+Stock[[#This Row],[SELLING PRICE]]*Stock[[#This Row],[SELLING QUANTITY]]*$D$12,"")</f>
        <v/>
      </c>
      <c r="Z1215" s="121">
        <f>Stock[[#This Row],[BUYING QUANTITY]]+Stock[[#This Row],[STOCK DIVIDEND]]-Stock[[#This Row],[SELLING QUANTITY]]</f>
        <v>0</v>
      </c>
      <c r="AA12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5" s="121">
        <f ca="1">IF(Stock[[#This Row],[SELLING DATE]]&gt;0,Stock[[#This Row],[SELLING DATE]]-Stock[[#This Row],[BUY DATE]]+1,IF(Stock[[#This Row],[BUY DATE]]=0,0,TODAY()-Stock[[#This Row],[BUY DATE]]+1))</f>
        <v>0</v>
      </c>
      <c r="AC1215" s="122" t="str">
        <f>IFERROR(Stock[[#This Row],[CASH DIVIDEND]]+Stock[[#This Row],[RETURN/(LOSS) FROM TRADING
(auto-fill)]],"")</f>
        <v/>
      </c>
      <c r="AD12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5" s="146" t="str">
        <f ca="1">IFERROR(IF(Stock[[#This Row],[HOLDING DAYS
(auto-fill)]]&lt;365,Stock[[#This Row],[% TOTAL RETURN/(LOSS)
(auto-fill)]]*365/Stock[[#This Row],[HOLDING DAYS
(auto-fill)]],POWER((1+Stock[[#This Row],[% TOTAL RETURN/(LOSS)
(auto-fill)]]),1/(Stock[[#This Row],[HOLDING DAYS
(auto-fill)]]/365))-1),"")</f>
        <v/>
      </c>
      <c r="AF1215" s="81"/>
      <c r="AG1215" s="149" t="str">
        <f>IF(Stock[[#This Row],[STATUS
(auto-fill)]]="HOLDING",Stock[[#This Row],[MARKET PRICE]]-Stock[[#This Row],[BUYING PRICE]],"")</f>
        <v/>
      </c>
      <c r="AH1215" s="143" t="str">
        <f>IFERROR(Stock[[#This Row],[CHANGE
(auto-fill)]]/Stock[[#This Row],[BUYING PRICE]],"")</f>
        <v/>
      </c>
      <c r="AI1215" s="130" t="str">
        <f>IF(Stock[[#This Row],[MARKET PRICE]]&gt;0,Stock[[#This Row],[MARKET PRICE]]*Stock[[#This Row],[REMAINING QUANTITY
(auto-fill)]],"")</f>
        <v/>
      </c>
    </row>
    <row r="1216" spans="2:35">
      <c r="B1216" s="110" t="str">
        <f>IF(AND(Stock[[#This Row],[BUYING QUANTITY]]&gt;0,Stock[[#This Row],[REMAINING QUANTITY
(auto-fill)]]=0),"SOLD OUT",
IF(AND(Stock[[#This Row],[BUYING QUANTITY]]&gt;0,Stock[[#This Row],[REMAINING QUANTITY
(auto-fill)]]&gt;0),"HOLDING",""))</f>
        <v/>
      </c>
      <c r="C1216" s="113">
        <f t="shared" si="18"/>
        <v>1203</v>
      </c>
      <c r="D1216" s="79"/>
      <c r="E1216" s="80"/>
      <c r="F1216" s="162"/>
      <c r="G1216" s="85"/>
      <c r="H1216" s="86"/>
      <c r="I1216" s="164"/>
      <c r="J1216" s="115" t="str">
        <f>IF(Stock[[#This Row],[BUYING QUANTITY]]&gt;0,Stock[[#This Row],[BUYING PRICE]]*Stock[[#This Row],[BUYING QUANTITY]]*Stock[[#This Row],[% BUYING FEE]],"")</f>
        <v/>
      </c>
      <c r="K1216" s="89"/>
      <c r="L1216" s="90"/>
      <c r="M1216" s="117" t="str">
        <f>IF(Stock[[#This Row],[BUYING QUANTITY]]&gt;0,Stock[[#This Row],[BUYING PRICE]]*(1+Stock[[#This Row],[% THRESHOLD (RETURN)_1]]),"")</f>
        <v/>
      </c>
      <c r="N1216" s="91"/>
      <c r="O1216" s="117" t="str">
        <f>IF(Stock[[#This Row],[BUYING QUANTITY]]&gt;0,Stock[[#This Row],[BUYING PRICE]]*(1+Stock[[#This Row],[% THRESHOLD (RETURN)_2]]),"")</f>
        <v/>
      </c>
      <c r="P1216" s="91"/>
      <c r="Q1216" s="117" t="str">
        <f>IF(Stock[[#This Row],[BUYING QUANTITY]]&gt;0,Stock[[#This Row],[BUYING PRICE]]*(1+Stock[[#This Row],[% THRESHOLD (LOSS)]]),"")</f>
        <v/>
      </c>
      <c r="R1216" s="105"/>
      <c r="S1216" s="118" t="str">
        <f>IF(Stock[[#This Row],[CASH DIVIDEND]]&gt;0,Stock[[#This Row],[CASH DIVIDEND]]/(Stock[[#This Row],[BUYING PRICE]]*Stock[[#This Row],[BUYING QUANTITY]]),"")</f>
        <v/>
      </c>
      <c r="T1216" s="105"/>
      <c r="U1216" s="79"/>
      <c r="V1216" s="97"/>
      <c r="W1216" s="98"/>
      <c r="X1216" s="168"/>
      <c r="Y1216" s="126" t="str">
        <f>IF(Stock[[#This Row],[SELLING QUANTITY]]&gt;0,Stock[[#This Row],[SELLING PRICE]]*Stock[[#This Row],[SELLING QUANTITY]]*Stock[[#This Row],[% SELLING FEE]]+Stock[[#This Row],[SELLING PRICE]]*Stock[[#This Row],[SELLING QUANTITY]]*$D$12,"")</f>
        <v/>
      </c>
      <c r="Z1216" s="121">
        <f>Stock[[#This Row],[BUYING QUANTITY]]+Stock[[#This Row],[STOCK DIVIDEND]]-Stock[[#This Row],[SELLING QUANTITY]]</f>
        <v>0</v>
      </c>
      <c r="AA12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6" s="121">
        <f ca="1">IF(Stock[[#This Row],[SELLING DATE]]&gt;0,Stock[[#This Row],[SELLING DATE]]-Stock[[#This Row],[BUY DATE]]+1,IF(Stock[[#This Row],[BUY DATE]]=0,0,TODAY()-Stock[[#This Row],[BUY DATE]]+1))</f>
        <v>0</v>
      </c>
      <c r="AC1216" s="122" t="str">
        <f>IFERROR(Stock[[#This Row],[CASH DIVIDEND]]+Stock[[#This Row],[RETURN/(LOSS) FROM TRADING
(auto-fill)]],"")</f>
        <v/>
      </c>
      <c r="AD12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6" s="146" t="str">
        <f ca="1">IFERROR(IF(Stock[[#This Row],[HOLDING DAYS
(auto-fill)]]&lt;365,Stock[[#This Row],[% TOTAL RETURN/(LOSS)
(auto-fill)]]*365/Stock[[#This Row],[HOLDING DAYS
(auto-fill)]],POWER((1+Stock[[#This Row],[% TOTAL RETURN/(LOSS)
(auto-fill)]]),1/(Stock[[#This Row],[HOLDING DAYS
(auto-fill)]]/365))-1),"")</f>
        <v/>
      </c>
      <c r="AF1216" s="81"/>
      <c r="AG1216" s="149" t="str">
        <f>IF(Stock[[#This Row],[STATUS
(auto-fill)]]="HOLDING",Stock[[#This Row],[MARKET PRICE]]-Stock[[#This Row],[BUYING PRICE]],"")</f>
        <v/>
      </c>
      <c r="AH1216" s="143" t="str">
        <f>IFERROR(Stock[[#This Row],[CHANGE
(auto-fill)]]/Stock[[#This Row],[BUYING PRICE]],"")</f>
        <v/>
      </c>
      <c r="AI1216" s="130" t="str">
        <f>IF(Stock[[#This Row],[MARKET PRICE]]&gt;0,Stock[[#This Row],[MARKET PRICE]]*Stock[[#This Row],[REMAINING QUANTITY
(auto-fill)]],"")</f>
        <v/>
      </c>
    </row>
    <row r="1217" spans="2:35">
      <c r="B1217" s="110" t="str">
        <f>IF(AND(Stock[[#This Row],[BUYING QUANTITY]]&gt;0,Stock[[#This Row],[REMAINING QUANTITY
(auto-fill)]]=0),"SOLD OUT",
IF(AND(Stock[[#This Row],[BUYING QUANTITY]]&gt;0,Stock[[#This Row],[REMAINING QUANTITY
(auto-fill)]]&gt;0),"HOLDING",""))</f>
        <v/>
      </c>
      <c r="C1217" s="113">
        <f t="shared" si="18"/>
        <v>1204</v>
      </c>
      <c r="D1217" s="79"/>
      <c r="E1217" s="80"/>
      <c r="F1217" s="162"/>
      <c r="G1217" s="85"/>
      <c r="H1217" s="86"/>
      <c r="I1217" s="164"/>
      <c r="J1217" s="115" t="str">
        <f>IF(Stock[[#This Row],[BUYING QUANTITY]]&gt;0,Stock[[#This Row],[BUYING PRICE]]*Stock[[#This Row],[BUYING QUANTITY]]*Stock[[#This Row],[% BUYING FEE]],"")</f>
        <v/>
      </c>
      <c r="K1217" s="89"/>
      <c r="L1217" s="90"/>
      <c r="M1217" s="117" t="str">
        <f>IF(Stock[[#This Row],[BUYING QUANTITY]]&gt;0,Stock[[#This Row],[BUYING PRICE]]*(1+Stock[[#This Row],[% THRESHOLD (RETURN)_1]]),"")</f>
        <v/>
      </c>
      <c r="N1217" s="91"/>
      <c r="O1217" s="117" t="str">
        <f>IF(Stock[[#This Row],[BUYING QUANTITY]]&gt;0,Stock[[#This Row],[BUYING PRICE]]*(1+Stock[[#This Row],[% THRESHOLD (RETURN)_2]]),"")</f>
        <v/>
      </c>
      <c r="P1217" s="91"/>
      <c r="Q1217" s="117" t="str">
        <f>IF(Stock[[#This Row],[BUYING QUANTITY]]&gt;0,Stock[[#This Row],[BUYING PRICE]]*(1+Stock[[#This Row],[% THRESHOLD (LOSS)]]),"")</f>
        <v/>
      </c>
      <c r="R1217" s="105"/>
      <c r="S1217" s="118" t="str">
        <f>IF(Stock[[#This Row],[CASH DIVIDEND]]&gt;0,Stock[[#This Row],[CASH DIVIDEND]]/(Stock[[#This Row],[BUYING PRICE]]*Stock[[#This Row],[BUYING QUANTITY]]),"")</f>
        <v/>
      </c>
      <c r="T1217" s="105"/>
      <c r="U1217" s="79"/>
      <c r="V1217" s="97"/>
      <c r="W1217" s="98"/>
      <c r="X1217" s="168"/>
      <c r="Y1217" s="126" t="str">
        <f>IF(Stock[[#This Row],[SELLING QUANTITY]]&gt;0,Stock[[#This Row],[SELLING PRICE]]*Stock[[#This Row],[SELLING QUANTITY]]*Stock[[#This Row],[% SELLING FEE]]+Stock[[#This Row],[SELLING PRICE]]*Stock[[#This Row],[SELLING QUANTITY]]*$D$12,"")</f>
        <v/>
      </c>
      <c r="Z1217" s="121">
        <f>Stock[[#This Row],[BUYING QUANTITY]]+Stock[[#This Row],[STOCK DIVIDEND]]-Stock[[#This Row],[SELLING QUANTITY]]</f>
        <v>0</v>
      </c>
      <c r="AA12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7" s="121">
        <f ca="1">IF(Stock[[#This Row],[SELLING DATE]]&gt;0,Stock[[#This Row],[SELLING DATE]]-Stock[[#This Row],[BUY DATE]]+1,IF(Stock[[#This Row],[BUY DATE]]=0,0,TODAY()-Stock[[#This Row],[BUY DATE]]+1))</f>
        <v>0</v>
      </c>
      <c r="AC1217" s="122" t="str">
        <f>IFERROR(Stock[[#This Row],[CASH DIVIDEND]]+Stock[[#This Row],[RETURN/(LOSS) FROM TRADING
(auto-fill)]],"")</f>
        <v/>
      </c>
      <c r="AD12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7" s="146" t="str">
        <f ca="1">IFERROR(IF(Stock[[#This Row],[HOLDING DAYS
(auto-fill)]]&lt;365,Stock[[#This Row],[% TOTAL RETURN/(LOSS)
(auto-fill)]]*365/Stock[[#This Row],[HOLDING DAYS
(auto-fill)]],POWER((1+Stock[[#This Row],[% TOTAL RETURN/(LOSS)
(auto-fill)]]),1/(Stock[[#This Row],[HOLDING DAYS
(auto-fill)]]/365))-1),"")</f>
        <v/>
      </c>
      <c r="AF1217" s="81"/>
      <c r="AG1217" s="149" t="str">
        <f>IF(Stock[[#This Row],[STATUS
(auto-fill)]]="HOLDING",Stock[[#This Row],[MARKET PRICE]]-Stock[[#This Row],[BUYING PRICE]],"")</f>
        <v/>
      </c>
      <c r="AH1217" s="143" t="str">
        <f>IFERROR(Stock[[#This Row],[CHANGE
(auto-fill)]]/Stock[[#This Row],[BUYING PRICE]],"")</f>
        <v/>
      </c>
      <c r="AI1217" s="130" t="str">
        <f>IF(Stock[[#This Row],[MARKET PRICE]]&gt;0,Stock[[#This Row],[MARKET PRICE]]*Stock[[#This Row],[REMAINING QUANTITY
(auto-fill)]],"")</f>
        <v/>
      </c>
    </row>
    <row r="1218" spans="2:35">
      <c r="B1218" s="110" t="str">
        <f>IF(AND(Stock[[#This Row],[BUYING QUANTITY]]&gt;0,Stock[[#This Row],[REMAINING QUANTITY
(auto-fill)]]=0),"SOLD OUT",
IF(AND(Stock[[#This Row],[BUYING QUANTITY]]&gt;0,Stock[[#This Row],[REMAINING QUANTITY
(auto-fill)]]&gt;0),"HOLDING",""))</f>
        <v/>
      </c>
      <c r="C1218" s="113">
        <f t="shared" si="18"/>
        <v>1205</v>
      </c>
      <c r="D1218" s="79"/>
      <c r="E1218" s="80"/>
      <c r="F1218" s="162"/>
      <c r="G1218" s="85"/>
      <c r="H1218" s="86"/>
      <c r="I1218" s="164"/>
      <c r="J1218" s="115" t="str">
        <f>IF(Stock[[#This Row],[BUYING QUANTITY]]&gt;0,Stock[[#This Row],[BUYING PRICE]]*Stock[[#This Row],[BUYING QUANTITY]]*Stock[[#This Row],[% BUYING FEE]],"")</f>
        <v/>
      </c>
      <c r="K1218" s="89"/>
      <c r="L1218" s="90"/>
      <c r="M1218" s="117" t="str">
        <f>IF(Stock[[#This Row],[BUYING QUANTITY]]&gt;0,Stock[[#This Row],[BUYING PRICE]]*(1+Stock[[#This Row],[% THRESHOLD (RETURN)_1]]),"")</f>
        <v/>
      </c>
      <c r="N1218" s="91"/>
      <c r="O1218" s="117" t="str">
        <f>IF(Stock[[#This Row],[BUYING QUANTITY]]&gt;0,Stock[[#This Row],[BUYING PRICE]]*(1+Stock[[#This Row],[% THRESHOLD (RETURN)_2]]),"")</f>
        <v/>
      </c>
      <c r="P1218" s="91"/>
      <c r="Q1218" s="117" t="str">
        <f>IF(Stock[[#This Row],[BUYING QUANTITY]]&gt;0,Stock[[#This Row],[BUYING PRICE]]*(1+Stock[[#This Row],[% THRESHOLD (LOSS)]]),"")</f>
        <v/>
      </c>
      <c r="R1218" s="105"/>
      <c r="S1218" s="118" t="str">
        <f>IF(Stock[[#This Row],[CASH DIVIDEND]]&gt;0,Stock[[#This Row],[CASH DIVIDEND]]/(Stock[[#This Row],[BUYING PRICE]]*Stock[[#This Row],[BUYING QUANTITY]]),"")</f>
        <v/>
      </c>
      <c r="T1218" s="105"/>
      <c r="U1218" s="79"/>
      <c r="V1218" s="97"/>
      <c r="W1218" s="98"/>
      <c r="X1218" s="168"/>
      <c r="Y1218" s="126" t="str">
        <f>IF(Stock[[#This Row],[SELLING QUANTITY]]&gt;0,Stock[[#This Row],[SELLING PRICE]]*Stock[[#This Row],[SELLING QUANTITY]]*Stock[[#This Row],[% SELLING FEE]]+Stock[[#This Row],[SELLING PRICE]]*Stock[[#This Row],[SELLING QUANTITY]]*$D$12,"")</f>
        <v/>
      </c>
      <c r="Z1218" s="121">
        <f>Stock[[#This Row],[BUYING QUANTITY]]+Stock[[#This Row],[STOCK DIVIDEND]]-Stock[[#This Row],[SELLING QUANTITY]]</f>
        <v>0</v>
      </c>
      <c r="AA12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8" s="121">
        <f ca="1">IF(Stock[[#This Row],[SELLING DATE]]&gt;0,Stock[[#This Row],[SELLING DATE]]-Stock[[#This Row],[BUY DATE]]+1,IF(Stock[[#This Row],[BUY DATE]]=0,0,TODAY()-Stock[[#This Row],[BUY DATE]]+1))</f>
        <v>0</v>
      </c>
      <c r="AC1218" s="122" t="str">
        <f>IFERROR(Stock[[#This Row],[CASH DIVIDEND]]+Stock[[#This Row],[RETURN/(LOSS) FROM TRADING
(auto-fill)]],"")</f>
        <v/>
      </c>
      <c r="AD12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8" s="146" t="str">
        <f ca="1">IFERROR(IF(Stock[[#This Row],[HOLDING DAYS
(auto-fill)]]&lt;365,Stock[[#This Row],[% TOTAL RETURN/(LOSS)
(auto-fill)]]*365/Stock[[#This Row],[HOLDING DAYS
(auto-fill)]],POWER((1+Stock[[#This Row],[% TOTAL RETURN/(LOSS)
(auto-fill)]]),1/(Stock[[#This Row],[HOLDING DAYS
(auto-fill)]]/365))-1),"")</f>
        <v/>
      </c>
      <c r="AF1218" s="81"/>
      <c r="AG1218" s="149" t="str">
        <f>IF(Stock[[#This Row],[STATUS
(auto-fill)]]="HOLDING",Stock[[#This Row],[MARKET PRICE]]-Stock[[#This Row],[BUYING PRICE]],"")</f>
        <v/>
      </c>
      <c r="AH1218" s="143" t="str">
        <f>IFERROR(Stock[[#This Row],[CHANGE
(auto-fill)]]/Stock[[#This Row],[BUYING PRICE]],"")</f>
        <v/>
      </c>
      <c r="AI1218" s="130" t="str">
        <f>IF(Stock[[#This Row],[MARKET PRICE]]&gt;0,Stock[[#This Row],[MARKET PRICE]]*Stock[[#This Row],[REMAINING QUANTITY
(auto-fill)]],"")</f>
        <v/>
      </c>
    </row>
    <row r="1219" spans="2:35">
      <c r="B1219" s="110" t="str">
        <f>IF(AND(Stock[[#This Row],[BUYING QUANTITY]]&gt;0,Stock[[#This Row],[REMAINING QUANTITY
(auto-fill)]]=0),"SOLD OUT",
IF(AND(Stock[[#This Row],[BUYING QUANTITY]]&gt;0,Stock[[#This Row],[REMAINING QUANTITY
(auto-fill)]]&gt;0),"HOLDING",""))</f>
        <v/>
      </c>
      <c r="C1219" s="113">
        <f t="shared" si="18"/>
        <v>1206</v>
      </c>
      <c r="D1219" s="79"/>
      <c r="E1219" s="80"/>
      <c r="F1219" s="162"/>
      <c r="G1219" s="85"/>
      <c r="H1219" s="86"/>
      <c r="I1219" s="164"/>
      <c r="J1219" s="115" t="str">
        <f>IF(Stock[[#This Row],[BUYING QUANTITY]]&gt;0,Stock[[#This Row],[BUYING PRICE]]*Stock[[#This Row],[BUYING QUANTITY]]*Stock[[#This Row],[% BUYING FEE]],"")</f>
        <v/>
      </c>
      <c r="K1219" s="89"/>
      <c r="L1219" s="90"/>
      <c r="M1219" s="117" t="str">
        <f>IF(Stock[[#This Row],[BUYING QUANTITY]]&gt;0,Stock[[#This Row],[BUYING PRICE]]*(1+Stock[[#This Row],[% THRESHOLD (RETURN)_1]]),"")</f>
        <v/>
      </c>
      <c r="N1219" s="91"/>
      <c r="O1219" s="117" t="str">
        <f>IF(Stock[[#This Row],[BUYING QUANTITY]]&gt;0,Stock[[#This Row],[BUYING PRICE]]*(1+Stock[[#This Row],[% THRESHOLD (RETURN)_2]]),"")</f>
        <v/>
      </c>
      <c r="P1219" s="91"/>
      <c r="Q1219" s="117" t="str">
        <f>IF(Stock[[#This Row],[BUYING QUANTITY]]&gt;0,Stock[[#This Row],[BUYING PRICE]]*(1+Stock[[#This Row],[% THRESHOLD (LOSS)]]),"")</f>
        <v/>
      </c>
      <c r="R1219" s="105"/>
      <c r="S1219" s="118" t="str">
        <f>IF(Stock[[#This Row],[CASH DIVIDEND]]&gt;0,Stock[[#This Row],[CASH DIVIDEND]]/(Stock[[#This Row],[BUYING PRICE]]*Stock[[#This Row],[BUYING QUANTITY]]),"")</f>
        <v/>
      </c>
      <c r="T1219" s="105"/>
      <c r="U1219" s="79"/>
      <c r="V1219" s="97"/>
      <c r="W1219" s="98"/>
      <c r="X1219" s="168"/>
      <c r="Y1219" s="126" t="str">
        <f>IF(Stock[[#This Row],[SELLING QUANTITY]]&gt;0,Stock[[#This Row],[SELLING PRICE]]*Stock[[#This Row],[SELLING QUANTITY]]*Stock[[#This Row],[% SELLING FEE]]+Stock[[#This Row],[SELLING PRICE]]*Stock[[#This Row],[SELLING QUANTITY]]*$D$12,"")</f>
        <v/>
      </c>
      <c r="Z1219" s="121">
        <f>Stock[[#This Row],[BUYING QUANTITY]]+Stock[[#This Row],[STOCK DIVIDEND]]-Stock[[#This Row],[SELLING QUANTITY]]</f>
        <v>0</v>
      </c>
      <c r="AA12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19" s="121">
        <f ca="1">IF(Stock[[#This Row],[SELLING DATE]]&gt;0,Stock[[#This Row],[SELLING DATE]]-Stock[[#This Row],[BUY DATE]]+1,IF(Stock[[#This Row],[BUY DATE]]=0,0,TODAY()-Stock[[#This Row],[BUY DATE]]+1))</f>
        <v>0</v>
      </c>
      <c r="AC1219" s="122" t="str">
        <f>IFERROR(Stock[[#This Row],[CASH DIVIDEND]]+Stock[[#This Row],[RETURN/(LOSS) FROM TRADING
(auto-fill)]],"")</f>
        <v/>
      </c>
      <c r="AD12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19" s="146" t="str">
        <f ca="1">IFERROR(IF(Stock[[#This Row],[HOLDING DAYS
(auto-fill)]]&lt;365,Stock[[#This Row],[% TOTAL RETURN/(LOSS)
(auto-fill)]]*365/Stock[[#This Row],[HOLDING DAYS
(auto-fill)]],POWER((1+Stock[[#This Row],[% TOTAL RETURN/(LOSS)
(auto-fill)]]),1/(Stock[[#This Row],[HOLDING DAYS
(auto-fill)]]/365))-1),"")</f>
        <v/>
      </c>
      <c r="AF1219" s="81"/>
      <c r="AG1219" s="149" t="str">
        <f>IF(Stock[[#This Row],[STATUS
(auto-fill)]]="HOLDING",Stock[[#This Row],[MARKET PRICE]]-Stock[[#This Row],[BUYING PRICE]],"")</f>
        <v/>
      </c>
      <c r="AH1219" s="143" t="str">
        <f>IFERROR(Stock[[#This Row],[CHANGE
(auto-fill)]]/Stock[[#This Row],[BUYING PRICE]],"")</f>
        <v/>
      </c>
      <c r="AI1219" s="130" t="str">
        <f>IF(Stock[[#This Row],[MARKET PRICE]]&gt;0,Stock[[#This Row],[MARKET PRICE]]*Stock[[#This Row],[REMAINING QUANTITY
(auto-fill)]],"")</f>
        <v/>
      </c>
    </row>
    <row r="1220" spans="2:35">
      <c r="B1220" s="110" t="str">
        <f>IF(AND(Stock[[#This Row],[BUYING QUANTITY]]&gt;0,Stock[[#This Row],[REMAINING QUANTITY
(auto-fill)]]=0),"SOLD OUT",
IF(AND(Stock[[#This Row],[BUYING QUANTITY]]&gt;0,Stock[[#This Row],[REMAINING QUANTITY
(auto-fill)]]&gt;0),"HOLDING",""))</f>
        <v/>
      </c>
      <c r="C1220" s="113">
        <f t="shared" si="18"/>
        <v>1207</v>
      </c>
      <c r="D1220" s="79"/>
      <c r="E1220" s="80"/>
      <c r="F1220" s="162"/>
      <c r="G1220" s="85"/>
      <c r="H1220" s="86"/>
      <c r="I1220" s="164"/>
      <c r="J1220" s="115" t="str">
        <f>IF(Stock[[#This Row],[BUYING QUANTITY]]&gt;0,Stock[[#This Row],[BUYING PRICE]]*Stock[[#This Row],[BUYING QUANTITY]]*Stock[[#This Row],[% BUYING FEE]],"")</f>
        <v/>
      </c>
      <c r="K1220" s="89"/>
      <c r="L1220" s="90"/>
      <c r="M1220" s="117" t="str">
        <f>IF(Stock[[#This Row],[BUYING QUANTITY]]&gt;0,Stock[[#This Row],[BUYING PRICE]]*(1+Stock[[#This Row],[% THRESHOLD (RETURN)_1]]),"")</f>
        <v/>
      </c>
      <c r="N1220" s="91"/>
      <c r="O1220" s="117" t="str">
        <f>IF(Stock[[#This Row],[BUYING QUANTITY]]&gt;0,Stock[[#This Row],[BUYING PRICE]]*(1+Stock[[#This Row],[% THRESHOLD (RETURN)_2]]),"")</f>
        <v/>
      </c>
      <c r="P1220" s="91"/>
      <c r="Q1220" s="117" t="str">
        <f>IF(Stock[[#This Row],[BUYING QUANTITY]]&gt;0,Stock[[#This Row],[BUYING PRICE]]*(1+Stock[[#This Row],[% THRESHOLD (LOSS)]]),"")</f>
        <v/>
      </c>
      <c r="R1220" s="105"/>
      <c r="S1220" s="118" t="str">
        <f>IF(Stock[[#This Row],[CASH DIVIDEND]]&gt;0,Stock[[#This Row],[CASH DIVIDEND]]/(Stock[[#This Row],[BUYING PRICE]]*Stock[[#This Row],[BUYING QUANTITY]]),"")</f>
        <v/>
      </c>
      <c r="T1220" s="105"/>
      <c r="U1220" s="79"/>
      <c r="V1220" s="97"/>
      <c r="W1220" s="98"/>
      <c r="X1220" s="168"/>
      <c r="Y1220" s="126" t="str">
        <f>IF(Stock[[#This Row],[SELLING QUANTITY]]&gt;0,Stock[[#This Row],[SELLING PRICE]]*Stock[[#This Row],[SELLING QUANTITY]]*Stock[[#This Row],[% SELLING FEE]]+Stock[[#This Row],[SELLING PRICE]]*Stock[[#This Row],[SELLING QUANTITY]]*$D$12,"")</f>
        <v/>
      </c>
      <c r="Z1220" s="121">
        <f>Stock[[#This Row],[BUYING QUANTITY]]+Stock[[#This Row],[STOCK DIVIDEND]]-Stock[[#This Row],[SELLING QUANTITY]]</f>
        <v>0</v>
      </c>
      <c r="AA12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0" s="121">
        <f ca="1">IF(Stock[[#This Row],[SELLING DATE]]&gt;0,Stock[[#This Row],[SELLING DATE]]-Stock[[#This Row],[BUY DATE]]+1,IF(Stock[[#This Row],[BUY DATE]]=0,0,TODAY()-Stock[[#This Row],[BUY DATE]]+1))</f>
        <v>0</v>
      </c>
      <c r="AC1220" s="122" t="str">
        <f>IFERROR(Stock[[#This Row],[CASH DIVIDEND]]+Stock[[#This Row],[RETURN/(LOSS) FROM TRADING
(auto-fill)]],"")</f>
        <v/>
      </c>
      <c r="AD12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0" s="146" t="str">
        <f ca="1">IFERROR(IF(Stock[[#This Row],[HOLDING DAYS
(auto-fill)]]&lt;365,Stock[[#This Row],[% TOTAL RETURN/(LOSS)
(auto-fill)]]*365/Stock[[#This Row],[HOLDING DAYS
(auto-fill)]],POWER((1+Stock[[#This Row],[% TOTAL RETURN/(LOSS)
(auto-fill)]]),1/(Stock[[#This Row],[HOLDING DAYS
(auto-fill)]]/365))-1),"")</f>
        <v/>
      </c>
      <c r="AF1220" s="81"/>
      <c r="AG1220" s="149" t="str">
        <f>IF(Stock[[#This Row],[STATUS
(auto-fill)]]="HOLDING",Stock[[#This Row],[MARKET PRICE]]-Stock[[#This Row],[BUYING PRICE]],"")</f>
        <v/>
      </c>
      <c r="AH1220" s="143" t="str">
        <f>IFERROR(Stock[[#This Row],[CHANGE
(auto-fill)]]/Stock[[#This Row],[BUYING PRICE]],"")</f>
        <v/>
      </c>
      <c r="AI1220" s="130" t="str">
        <f>IF(Stock[[#This Row],[MARKET PRICE]]&gt;0,Stock[[#This Row],[MARKET PRICE]]*Stock[[#This Row],[REMAINING QUANTITY
(auto-fill)]],"")</f>
        <v/>
      </c>
    </row>
    <row r="1221" spans="2:35">
      <c r="B1221" s="110" t="str">
        <f>IF(AND(Stock[[#This Row],[BUYING QUANTITY]]&gt;0,Stock[[#This Row],[REMAINING QUANTITY
(auto-fill)]]=0),"SOLD OUT",
IF(AND(Stock[[#This Row],[BUYING QUANTITY]]&gt;0,Stock[[#This Row],[REMAINING QUANTITY
(auto-fill)]]&gt;0),"HOLDING",""))</f>
        <v/>
      </c>
      <c r="C1221" s="113">
        <f t="shared" si="18"/>
        <v>1208</v>
      </c>
      <c r="D1221" s="79"/>
      <c r="E1221" s="80"/>
      <c r="F1221" s="162"/>
      <c r="G1221" s="85"/>
      <c r="H1221" s="86"/>
      <c r="I1221" s="164"/>
      <c r="J1221" s="115" t="str">
        <f>IF(Stock[[#This Row],[BUYING QUANTITY]]&gt;0,Stock[[#This Row],[BUYING PRICE]]*Stock[[#This Row],[BUYING QUANTITY]]*Stock[[#This Row],[% BUYING FEE]],"")</f>
        <v/>
      </c>
      <c r="K1221" s="89"/>
      <c r="L1221" s="90"/>
      <c r="M1221" s="117" t="str">
        <f>IF(Stock[[#This Row],[BUYING QUANTITY]]&gt;0,Stock[[#This Row],[BUYING PRICE]]*(1+Stock[[#This Row],[% THRESHOLD (RETURN)_1]]),"")</f>
        <v/>
      </c>
      <c r="N1221" s="91"/>
      <c r="O1221" s="117" t="str">
        <f>IF(Stock[[#This Row],[BUYING QUANTITY]]&gt;0,Stock[[#This Row],[BUYING PRICE]]*(1+Stock[[#This Row],[% THRESHOLD (RETURN)_2]]),"")</f>
        <v/>
      </c>
      <c r="P1221" s="91"/>
      <c r="Q1221" s="117" t="str">
        <f>IF(Stock[[#This Row],[BUYING QUANTITY]]&gt;0,Stock[[#This Row],[BUYING PRICE]]*(1+Stock[[#This Row],[% THRESHOLD (LOSS)]]),"")</f>
        <v/>
      </c>
      <c r="R1221" s="105"/>
      <c r="S1221" s="118" t="str">
        <f>IF(Stock[[#This Row],[CASH DIVIDEND]]&gt;0,Stock[[#This Row],[CASH DIVIDEND]]/(Stock[[#This Row],[BUYING PRICE]]*Stock[[#This Row],[BUYING QUANTITY]]),"")</f>
        <v/>
      </c>
      <c r="T1221" s="105"/>
      <c r="U1221" s="79"/>
      <c r="V1221" s="97"/>
      <c r="W1221" s="98"/>
      <c r="X1221" s="168"/>
      <c r="Y1221" s="126" t="str">
        <f>IF(Stock[[#This Row],[SELLING QUANTITY]]&gt;0,Stock[[#This Row],[SELLING PRICE]]*Stock[[#This Row],[SELLING QUANTITY]]*Stock[[#This Row],[% SELLING FEE]]+Stock[[#This Row],[SELLING PRICE]]*Stock[[#This Row],[SELLING QUANTITY]]*$D$12,"")</f>
        <v/>
      </c>
      <c r="Z1221" s="121">
        <f>Stock[[#This Row],[BUYING QUANTITY]]+Stock[[#This Row],[STOCK DIVIDEND]]-Stock[[#This Row],[SELLING QUANTITY]]</f>
        <v>0</v>
      </c>
      <c r="AA12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1" s="121">
        <f ca="1">IF(Stock[[#This Row],[SELLING DATE]]&gt;0,Stock[[#This Row],[SELLING DATE]]-Stock[[#This Row],[BUY DATE]]+1,IF(Stock[[#This Row],[BUY DATE]]=0,0,TODAY()-Stock[[#This Row],[BUY DATE]]+1))</f>
        <v>0</v>
      </c>
      <c r="AC1221" s="122" t="str">
        <f>IFERROR(Stock[[#This Row],[CASH DIVIDEND]]+Stock[[#This Row],[RETURN/(LOSS) FROM TRADING
(auto-fill)]],"")</f>
        <v/>
      </c>
      <c r="AD12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1" s="146" t="str">
        <f ca="1">IFERROR(IF(Stock[[#This Row],[HOLDING DAYS
(auto-fill)]]&lt;365,Stock[[#This Row],[% TOTAL RETURN/(LOSS)
(auto-fill)]]*365/Stock[[#This Row],[HOLDING DAYS
(auto-fill)]],POWER((1+Stock[[#This Row],[% TOTAL RETURN/(LOSS)
(auto-fill)]]),1/(Stock[[#This Row],[HOLDING DAYS
(auto-fill)]]/365))-1),"")</f>
        <v/>
      </c>
      <c r="AF1221" s="81"/>
      <c r="AG1221" s="149" t="str">
        <f>IF(Stock[[#This Row],[STATUS
(auto-fill)]]="HOLDING",Stock[[#This Row],[MARKET PRICE]]-Stock[[#This Row],[BUYING PRICE]],"")</f>
        <v/>
      </c>
      <c r="AH1221" s="143" t="str">
        <f>IFERROR(Stock[[#This Row],[CHANGE
(auto-fill)]]/Stock[[#This Row],[BUYING PRICE]],"")</f>
        <v/>
      </c>
      <c r="AI1221" s="130" t="str">
        <f>IF(Stock[[#This Row],[MARKET PRICE]]&gt;0,Stock[[#This Row],[MARKET PRICE]]*Stock[[#This Row],[REMAINING QUANTITY
(auto-fill)]],"")</f>
        <v/>
      </c>
    </row>
    <row r="1222" spans="2:35">
      <c r="B1222" s="110" t="str">
        <f>IF(AND(Stock[[#This Row],[BUYING QUANTITY]]&gt;0,Stock[[#This Row],[REMAINING QUANTITY
(auto-fill)]]=0),"SOLD OUT",
IF(AND(Stock[[#This Row],[BUYING QUANTITY]]&gt;0,Stock[[#This Row],[REMAINING QUANTITY
(auto-fill)]]&gt;0),"HOLDING",""))</f>
        <v/>
      </c>
      <c r="C1222" s="113">
        <f t="shared" si="18"/>
        <v>1209</v>
      </c>
      <c r="D1222" s="79"/>
      <c r="E1222" s="80"/>
      <c r="F1222" s="162"/>
      <c r="G1222" s="85"/>
      <c r="H1222" s="86"/>
      <c r="I1222" s="164"/>
      <c r="J1222" s="115" t="str">
        <f>IF(Stock[[#This Row],[BUYING QUANTITY]]&gt;0,Stock[[#This Row],[BUYING PRICE]]*Stock[[#This Row],[BUYING QUANTITY]]*Stock[[#This Row],[% BUYING FEE]],"")</f>
        <v/>
      </c>
      <c r="K1222" s="89"/>
      <c r="L1222" s="90"/>
      <c r="M1222" s="117" t="str">
        <f>IF(Stock[[#This Row],[BUYING QUANTITY]]&gt;0,Stock[[#This Row],[BUYING PRICE]]*(1+Stock[[#This Row],[% THRESHOLD (RETURN)_1]]),"")</f>
        <v/>
      </c>
      <c r="N1222" s="91"/>
      <c r="O1222" s="117" t="str">
        <f>IF(Stock[[#This Row],[BUYING QUANTITY]]&gt;0,Stock[[#This Row],[BUYING PRICE]]*(1+Stock[[#This Row],[% THRESHOLD (RETURN)_2]]),"")</f>
        <v/>
      </c>
      <c r="P1222" s="91"/>
      <c r="Q1222" s="117" t="str">
        <f>IF(Stock[[#This Row],[BUYING QUANTITY]]&gt;0,Stock[[#This Row],[BUYING PRICE]]*(1+Stock[[#This Row],[% THRESHOLD (LOSS)]]),"")</f>
        <v/>
      </c>
      <c r="R1222" s="105"/>
      <c r="S1222" s="118" t="str">
        <f>IF(Stock[[#This Row],[CASH DIVIDEND]]&gt;0,Stock[[#This Row],[CASH DIVIDEND]]/(Stock[[#This Row],[BUYING PRICE]]*Stock[[#This Row],[BUYING QUANTITY]]),"")</f>
        <v/>
      </c>
      <c r="T1222" s="105"/>
      <c r="U1222" s="79"/>
      <c r="V1222" s="97"/>
      <c r="W1222" s="98"/>
      <c r="X1222" s="168"/>
      <c r="Y1222" s="126" t="str">
        <f>IF(Stock[[#This Row],[SELLING QUANTITY]]&gt;0,Stock[[#This Row],[SELLING PRICE]]*Stock[[#This Row],[SELLING QUANTITY]]*Stock[[#This Row],[% SELLING FEE]]+Stock[[#This Row],[SELLING PRICE]]*Stock[[#This Row],[SELLING QUANTITY]]*$D$12,"")</f>
        <v/>
      </c>
      <c r="Z1222" s="121">
        <f>Stock[[#This Row],[BUYING QUANTITY]]+Stock[[#This Row],[STOCK DIVIDEND]]-Stock[[#This Row],[SELLING QUANTITY]]</f>
        <v>0</v>
      </c>
      <c r="AA12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2" s="121">
        <f ca="1">IF(Stock[[#This Row],[SELLING DATE]]&gt;0,Stock[[#This Row],[SELLING DATE]]-Stock[[#This Row],[BUY DATE]]+1,IF(Stock[[#This Row],[BUY DATE]]=0,0,TODAY()-Stock[[#This Row],[BUY DATE]]+1))</f>
        <v>0</v>
      </c>
      <c r="AC1222" s="122" t="str">
        <f>IFERROR(Stock[[#This Row],[CASH DIVIDEND]]+Stock[[#This Row],[RETURN/(LOSS) FROM TRADING
(auto-fill)]],"")</f>
        <v/>
      </c>
      <c r="AD12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2" s="146" t="str">
        <f ca="1">IFERROR(IF(Stock[[#This Row],[HOLDING DAYS
(auto-fill)]]&lt;365,Stock[[#This Row],[% TOTAL RETURN/(LOSS)
(auto-fill)]]*365/Stock[[#This Row],[HOLDING DAYS
(auto-fill)]],POWER((1+Stock[[#This Row],[% TOTAL RETURN/(LOSS)
(auto-fill)]]),1/(Stock[[#This Row],[HOLDING DAYS
(auto-fill)]]/365))-1),"")</f>
        <v/>
      </c>
      <c r="AF1222" s="81"/>
      <c r="AG1222" s="149" t="str">
        <f>IF(Stock[[#This Row],[STATUS
(auto-fill)]]="HOLDING",Stock[[#This Row],[MARKET PRICE]]-Stock[[#This Row],[BUYING PRICE]],"")</f>
        <v/>
      </c>
      <c r="AH1222" s="143" t="str">
        <f>IFERROR(Stock[[#This Row],[CHANGE
(auto-fill)]]/Stock[[#This Row],[BUYING PRICE]],"")</f>
        <v/>
      </c>
      <c r="AI1222" s="130" t="str">
        <f>IF(Stock[[#This Row],[MARKET PRICE]]&gt;0,Stock[[#This Row],[MARKET PRICE]]*Stock[[#This Row],[REMAINING QUANTITY
(auto-fill)]],"")</f>
        <v/>
      </c>
    </row>
    <row r="1223" spans="2:35">
      <c r="B1223" s="110" t="str">
        <f>IF(AND(Stock[[#This Row],[BUYING QUANTITY]]&gt;0,Stock[[#This Row],[REMAINING QUANTITY
(auto-fill)]]=0),"SOLD OUT",
IF(AND(Stock[[#This Row],[BUYING QUANTITY]]&gt;0,Stock[[#This Row],[REMAINING QUANTITY
(auto-fill)]]&gt;0),"HOLDING",""))</f>
        <v/>
      </c>
      <c r="C1223" s="113">
        <f t="shared" si="18"/>
        <v>1210</v>
      </c>
      <c r="D1223" s="79"/>
      <c r="E1223" s="80"/>
      <c r="F1223" s="162"/>
      <c r="G1223" s="85"/>
      <c r="H1223" s="86"/>
      <c r="I1223" s="164"/>
      <c r="J1223" s="115" t="str">
        <f>IF(Stock[[#This Row],[BUYING QUANTITY]]&gt;0,Stock[[#This Row],[BUYING PRICE]]*Stock[[#This Row],[BUYING QUANTITY]]*Stock[[#This Row],[% BUYING FEE]],"")</f>
        <v/>
      </c>
      <c r="K1223" s="89"/>
      <c r="L1223" s="90"/>
      <c r="M1223" s="117" t="str">
        <f>IF(Stock[[#This Row],[BUYING QUANTITY]]&gt;0,Stock[[#This Row],[BUYING PRICE]]*(1+Stock[[#This Row],[% THRESHOLD (RETURN)_1]]),"")</f>
        <v/>
      </c>
      <c r="N1223" s="91"/>
      <c r="O1223" s="117" t="str">
        <f>IF(Stock[[#This Row],[BUYING QUANTITY]]&gt;0,Stock[[#This Row],[BUYING PRICE]]*(1+Stock[[#This Row],[% THRESHOLD (RETURN)_2]]),"")</f>
        <v/>
      </c>
      <c r="P1223" s="91"/>
      <c r="Q1223" s="117" t="str">
        <f>IF(Stock[[#This Row],[BUYING QUANTITY]]&gt;0,Stock[[#This Row],[BUYING PRICE]]*(1+Stock[[#This Row],[% THRESHOLD (LOSS)]]),"")</f>
        <v/>
      </c>
      <c r="R1223" s="105"/>
      <c r="S1223" s="118" t="str">
        <f>IF(Stock[[#This Row],[CASH DIVIDEND]]&gt;0,Stock[[#This Row],[CASH DIVIDEND]]/(Stock[[#This Row],[BUYING PRICE]]*Stock[[#This Row],[BUYING QUANTITY]]),"")</f>
        <v/>
      </c>
      <c r="T1223" s="105"/>
      <c r="U1223" s="79"/>
      <c r="V1223" s="97"/>
      <c r="W1223" s="98"/>
      <c r="X1223" s="168"/>
      <c r="Y1223" s="126" t="str">
        <f>IF(Stock[[#This Row],[SELLING QUANTITY]]&gt;0,Stock[[#This Row],[SELLING PRICE]]*Stock[[#This Row],[SELLING QUANTITY]]*Stock[[#This Row],[% SELLING FEE]]+Stock[[#This Row],[SELLING PRICE]]*Stock[[#This Row],[SELLING QUANTITY]]*$D$12,"")</f>
        <v/>
      </c>
      <c r="Z1223" s="121">
        <f>Stock[[#This Row],[BUYING QUANTITY]]+Stock[[#This Row],[STOCK DIVIDEND]]-Stock[[#This Row],[SELLING QUANTITY]]</f>
        <v>0</v>
      </c>
      <c r="AA12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3" s="121">
        <f ca="1">IF(Stock[[#This Row],[SELLING DATE]]&gt;0,Stock[[#This Row],[SELLING DATE]]-Stock[[#This Row],[BUY DATE]]+1,IF(Stock[[#This Row],[BUY DATE]]=0,0,TODAY()-Stock[[#This Row],[BUY DATE]]+1))</f>
        <v>0</v>
      </c>
      <c r="AC1223" s="122" t="str">
        <f>IFERROR(Stock[[#This Row],[CASH DIVIDEND]]+Stock[[#This Row],[RETURN/(LOSS) FROM TRADING
(auto-fill)]],"")</f>
        <v/>
      </c>
      <c r="AD12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3" s="146" t="str">
        <f ca="1">IFERROR(IF(Stock[[#This Row],[HOLDING DAYS
(auto-fill)]]&lt;365,Stock[[#This Row],[% TOTAL RETURN/(LOSS)
(auto-fill)]]*365/Stock[[#This Row],[HOLDING DAYS
(auto-fill)]],POWER((1+Stock[[#This Row],[% TOTAL RETURN/(LOSS)
(auto-fill)]]),1/(Stock[[#This Row],[HOLDING DAYS
(auto-fill)]]/365))-1),"")</f>
        <v/>
      </c>
      <c r="AF1223" s="81"/>
      <c r="AG1223" s="149" t="str">
        <f>IF(Stock[[#This Row],[STATUS
(auto-fill)]]="HOLDING",Stock[[#This Row],[MARKET PRICE]]-Stock[[#This Row],[BUYING PRICE]],"")</f>
        <v/>
      </c>
      <c r="AH1223" s="143" t="str">
        <f>IFERROR(Stock[[#This Row],[CHANGE
(auto-fill)]]/Stock[[#This Row],[BUYING PRICE]],"")</f>
        <v/>
      </c>
      <c r="AI1223" s="130" t="str">
        <f>IF(Stock[[#This Row],[MARKET PRICE]]&gt;0,Stock[[#This Row],[MARKET PRICE]]*Stock[[#This Row],[REMAINING QUANTITY
(auto-fill)]],"")</f>
        <v/>
      </c>
    </row>
    <row r="1224" spans="2:35">
      <c r="B1224" s="110" t="str">
        <f>IF(AND(Stock[[#This Row],[BUYING QUANTITY]]&gt;0,Stock[[#This Row],[REMAINING QUANTITY
(auto-fill)]]=0),"SOLD OUT",
IF(AND(Stock[[#This Row],[BUYING QUANTITY]]&gt;0,Stock[[#This Row],[REMAINING QUANTITY
(auto-fill)]]&gt;0),"HOLDING",""))</f>
        <v/>
      </c>
      <c r="C1224" s="113">
        <f t="shared" si="18"/>
        <v>1211</v>
      </c>
      <c r="D1224" s="79"/>
      <c r="E1224" s="80"/>
      <c r="F1224" s="162"/>
      <c r="G1224" s="85"/>
      <c r="H1224" s="86"/>
      <c r="I1224" s="164"/>
      <c r="J1224" s="115" t="str">
        <f>IF(Stock[[#This Row],[BUYING QUANTITY]]&gt;0,Stock[[#This Row],[BUYING PRICE]]*Stock[[#This Row],[BUYING QUANTITY]]*Stock[[#This Row],[% BUYING FEE]],"")</f>
        <v/>
      </c>
      <c r="K1224" s="89"/>
      <c r="L1224" s="90"/>
      <c r="M1224" s="117" t="str">
        <f>IF(Stock[[#This Row],[BUYING QUANTITY]]&gt;0,Stock[[#This Row],[BUYING PRICE]]*(1+Stock[[#This Row],[% THRESHOLD (RETURN)_1]]),"")</f>
        <v/>
      </c>
      <c r="N1224" s="91"/>
      <c r="O1224" s="117" t="str">
        <f>IF(Stock[[#This Row],[BUYING QUANTITY]]&gt;0,Stock[[#This Row],[BUYING PRICE]]*(1+Stock[[#This Row],[% THRESHOLD (RETURN)_2]]),"")</f>
        <v/>
      </c>
      <c r="P1224" s="91"/>
      <c r="Q1224" s="117" t="str">
        <f>IF(Stock[[#This Row],[BUYING QUANTITY]]&gt;0,Stock[[#This Row],[BUYING PRICE]]*(1+Stock[[#This Row],[% THRESHOLD (LOSS)]]),"")</f>
        <v/>
      </c>
      <c r="R1224" s="105"/>
      <c r="S1224" s="118" t="str">
        <f>IF(Stock[[#This Row],[CASH DIVIDEND]]&gt;0,Stock[[#This Row],[CASH DIVIDEND]]/(Stock[[#This Row],[BUYING PRICE]]*Stock[[#This Row],[BUYING QUANTITY]]),"")</f>
        <v/>
      </c>
      <c r="T1224" s="105"/>
      <c r="U1224" s="79"/>
      <c r="V1224" s="97"/>
      <c r="W1224" s="98"/>
      <c r="X1224" s="168"/>
      <c r="Y1224" s="126" t="str">
        <f>IF(Stock[[#This Row],[SELLING QUANTITY]]&gt;0,Stock[[#This Row],[SELLING PRICE]]*Stock[[#This Row],[SELLING QUANTITY]]*Stock[[#This Row],[% SELLING FEE]]+Stock[[#This Row],[SELLING PRICE]]*Stock[[#This Row],[SELLING QUANTITY]]*$D$12,"")</f>
        <v/>
      </c>
      <c r="Z1224" s="121">
        <f>Stock[[#This Row],[BUYING QUANTITY]]+Stock[[#This Row],[STOCK DIVIDEND]]-Stock[[#This Row],[SELLING QUANTITY]]</f>
        <v>0</v>
      </c>
      <c r="AA12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4" s="121">
        <f ca="1">IF(Stock[[#This Row],[SELLING DATE]]&gt;0,Stock[[#This Row],[SELLING DATE]]-Stock[[#This Row],[BUY DATE]]+1,IF(Stock[[#This Row],[BUY DATE]]=0,0,TODAY()-Stock[[#This Row],[BUY DATE]]+1))</f>
        <v>0</v>
      </c>
      <c r="AC1224" s="122" t="str">
        <f>IFERROR(Stock[[#This Row],[CASH DIVIDEND]]+Stock[[#This Row],[RETURN/(LOSS) FROM TRADING
(auto-fill)]],"")</f>
        <v/>
      </c>
      <c r="AD12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4" s="146" t="str">
        <f ca="1">IFERROR(IF(Stock[[#This Row],[HOLDING DAYS
(auto-fill)]]&lt;365,Stock[[#This Row],[% TOTAL RETURN/(LOSS)
(auto-fill)]]*365/Stock[[#This Row],[HOLDING DAYS
(auto-fill)]],POWER((1+Stock[[#This Row],[% TOTAL RETURN/(LOSS)
(auto-fill)]]),1/(Stock[[#This Row],[HOLDING DAYS
(auto-fill)]]/365))-1),"")</f>
        <v/>
      </c>
      <c r="AF1224" s="81"/>
      <c r="AG1224" s="149" t="str">
        <f>IF(Stock[[#This Row],[STATUS
(auto-fill)]]="HOLDING",Stock[[#This Row],[MARKET PRICE]]-Stock[[#This Row],[BUYING PRICE]],"")</f>
        <v/>
      </c>
      <c r="AH1224" s="143" t="str">
        <f>IFERROR(Stock[[#This Row],[CHANGE
(auto-fill)]]/Stock[[#This Row],[BUYING PRICE]],"")</f>
        <v/>
      </c>
      <c r="AI1224" s="130" t="str">
        <f>IF(Stock[[#This Row],[MARKET PRICE]]&gt;0,Stock[[#This Row],[MARKET PRICE]]*Stock[[#This Row],[REMAINING QUANTITY
(auto-fill)]],"")</f>
        <v/>
      </c>
    </row>
    <row r="1225" spans="2:35">
      <c r="B1225" s="110" t="str">
        <f>IF(AND(Stock[[#This Row],[BUYING QUANTITY]]&gt;0,Stock[[#This Row],[REMAINING QUANTITY
(auto-fill)]]=0),"SOLD OUT",
IF(AND(Stock[[#This Row],[BUYING QUANTITY]]&gt;0,Stock[[#This Row],[REMAINING QUANTITY
(auto-fill)]]&gt;0),"HOLDING",""))</f>
        <v/>
      </c>
      <c r="C1225" s="113">
        <f t="shared" si="18"/>
        <v>1212</v>
      </c>
      <c r="D1225" s="79"/>
      <c r="E1225" s="80"/>
      <c r="F1225" s="162"/>
      <c r="G1225" s="85"/>
      <c r="H1225" s="86"/>
      <c r="I1225" s="164"/>
      <c r="J1225" s="115" t="str">
        <f>IF(Stock[[#This Row],[BUYING QUANTITY]]&gt;0,Stock[[#This Row],[BUYING PRICE]]*Stock[[#This Row],[BUYING QUANTITY]]*Stock[[#This Row],[% BUYING FEE]],"")</f>
        <v/>
      </c>
      <c r="K1225" s="89"/>
      <c r="L1225" s="90"/>
      <c r="M1225" s="117" t="str">
        <f>IF(Stock[[#This Row],[BUYING QUANTITY]]&gt;0,Stock[[#This Row],[BUYING PRICE]]*(1+Stock[[#This Row],[% THRESHOLD (RETURN)_1]]),"")</f>
        <v/>
      </c>
      <c r="N1225" s="91"/>
      <c r="O1225" s="117" t="str">
        <f>IF(Stock[[#This Row],[BUYING QUANTITY]]&gt;0,Stock[[#This Row],[BUYING PRICE]]*(1+Stock[[#This Row],[% THRESHOLD (RETURN)_2]]),"")</f>
        <v/>
      </c>
      <c r="P1225" s="91"/>
      <c r="Q1225" s="117" t="str">
        <f>IF(Stock[[#This Row],[BUYING QUANTITY]]&gt;0,Stock[[#This Row],[BUYING PRICE]]*(1+Stock[[#This Row],[% THRESHOLD (LOSS)]]),"")</f>
        <v/>
      </c>
      <c r="R1225" s="105"/>
      <c r="S1225" s="118" t="str">
        <f>IF(Stock[[#This Row],[CASH DIVIDEND]]&gt;0,Stock[[#This Row],[CASH DIVIDEND]]/(Stock[[#This Row],[BUYING PRICE]]*Stock[[#This Row],[BUYING QUANTITY]]),"")</f>
        <v/>
      </c>
      <c r="T1225" s="105"/>
      <c r="U1225" s="79"/>
      <c r="V1225" s="97"/>
      <c r="W1225" s="98"/>
      <c r="X1225" s="168"/>
      <c r="Y1225" s="126" t="str">
        <f>IF(Stock[[#This Row],[SELLING QUANTITY]]&gt;0,Stock[[#This Row],[SELLING PRICE]]*Stock[[#This Row],[SELLING QUANTITY]]*Stock[[#This Row],[% SELLING FEE]]+Stock[[#This Row],[SELLING PRICE]]*Stock[[#This Row],[SELLING QUANTITY]]*$D$12,"")</f>
        <v/>
      </c>
      <c r="Z1225" s="121">
        <f>Stock[[#This Row],[BUYING QUANTITY]]+Stock[[#This Row],[STOCK DIVIDEND]]-Stock[[#This Row],[SELLING QUANTITY]]</f>
        <v>0</v>
      </c>
      <c r="AA12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5" s="121">
        <f ca="1">IF(Stock[[#This Row],[SELLING DATE]]&gt;0,Stock[[#This Row],[SELLING DATE]]-Stock[[#This Row],[BUY DATE]]+1,IF(Stock[[#This Row],[BUY DATE]]=0,0,TODAY()-Stock[[#This Row],[BUY DATE]]+1))</f>
        <v>0</v>
      </c>
      <c r="AC1225" s="122" t="str">
        <f>IFERROR(Stock[[#This Row],[CASH DIVIDEND]]+Stock[[#This Row],[RETURN/(LOSS) FROM TRADING
(auto-fill)]],"")</f>
        <v/>
      </c>
      <c r="AD12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5" s="146" t="str">
        <f ca="1">IFERROR(IF(Stock[[#This Row],[HOLDING DAYS
(auto-fill)]]&lt;365,Stock[[#This Row],[% TOTAL RETURN/(LOSS)
(auto-fill)]]*365/Stock[[#This Row],[HOLDING DAYS
(auto-fill)]],POWER((1+Stock[[#This Row],[% TOTAL RETURN/(LOSS)
(auto-fill)]]),1/(Stock[[#This Row],[HOLDING DAYS
(auto-fill)]]/365))-1),"")</f>
        <v/>
      </c>
      <c r="AF1225" s="81"/>
      <c r="AG1225" s="149" t="str">
        <f>IF(Stock[[#This Row],[STATUS
(auto-fill)]]="HOLDING",Stock[[#This Row],[MARKET PRICE]]-Stock[[#This Row],[BUYING PRICE]],"")</f>
        <v/>
      </c>
      <c r="AH1225" s="143" t="str">
        <f>IFERROR(Stock[[#This Row],[CHANGE
(auto-fill)]]/Stock[[#This Row],[BUYING PRICE]],"")</f>
        <v/>
      </c>
      <c r="AI1225" s="130" t="str">
        <f>IF(Stock[[#This Row],[MARKET PRICE]]&gt;0,Stock[[#This Row],[MARKET PRICE]]*Stock[[#This Row],[REMAINING QUANTITY
(auto-fill)]],"")</f>
        <v/>
      </c>
    </row>
    <row r="1226" spans="2:35">
      <c r="B1226" s="110" t="str">
        <f>IF(AND(Stock[[#This Row],[BUYING QUANTITY]]&gt;0,Stock[[#This Row],[REMAINING QUANTITY
(auto-fill)]]=0),"SOLD OUT",
IF(AND(Stock[[#This Row],[BUYING QUANTITY]]&gt;0,Stock[[#This Row],[REMAINING QUANTITY
(auto-fill)]]&gt;0),"HOLDING",""))</f>
        <v/>
      </c>
      <c r="C1226" s="113">
        <f t="shared" si="18"/>
        <v>1213</v>
      </c>
      <c r="D1226" s="79"/>
      <c r="E1226" s="80"/>
      <c r="F1226" s="162"/>
      <c r="G1226" s="85"/>
      <c r="H1226" s="86"/>
      <c r="I1226" s="164"/>
      <c r="J1226" s="115" t="str">
        <f>IF(Stock[[#This Row],[BUYING QUANTITY]]&gt;0,Stock[[#This Row],[BUYING PRICE]]*Stock[[#This Row],[BUYING QUANTITY]]*Stock[[#This Row],[% BUYING FEE]],"")</f>
        <v/>
      </c>
      <c r="K1226" s="89"/>
      <c r="L1226" s="90"/>
      <c r="M1226" s="117" t="str">
        <f>IF(Stock[[#This Row],[BUYING QUANTITY]]&gt;0,Stock[[#This Row],[BUYING PRICE]]*(1+Stock[[#This Row],[% THRESHOLD (RETURN)_1]]),"")</f>
        <v/>
      </c>
      <c r="N1226" s="91"/>
      <c r="O1226" s="117" t="str">
        <f>IF(Stock[[#This Row],[BUYING QUANTITY]]&gt;0,Stock[[#This Row],[BUYING PRICE]]*(1+Stock[[#This Row],[% THRESHOLD (RETURN)_2]]),"")</f>
        <v/>
      </c>
      <c r="P1226" s="91"/>
      <c r="Q1226" s="117" t="str">
        <f>IF(Stock[[#This Row],[BUYING QUANTITY]]&gt;0,Stock[[#This Row],[BUYING PRICE]]*(1+Stock[[#This Row],[% THRESHOLD (LOSS)]]),"")</f>
        <v/>
      </c>
      <c r="R1226" s="105"/>
      <c r="S1226" s="118" t="str">
        <f>IF(Stock[[#This Row],[CASH DIVIDEND]]&gt;0,Stock[[#This Row],[CASH DIVIDEND]]/(Stock[[#This Row],[BUYING PRICE]]*Stock[[#This Row],[BUYING QUANTITY]]),"")</f>
        <v/>
      </c>
      <c r="T1226" s="105"/>
      <c r="U1226" s="79"/>
      <c r="V1226" s="97"/>
      <c r="W1226" s="98"/>
      <c r="X1226" s="168"/>
      <c r="Y1226" s="126" t="str">
        <f>IF(Stock[[#This Row],[SELLING QUANTITY]]&gt;0,Stock[[#This Row],[SELLING PRICE]]*Stock[[#This Row],[SELLING QUANTITY]]*Stock[[#This Row],[% SELLING FEE]]+Stock[[#This Row],[SELLING PRICE]]*Stock[[#This Row],[SELLING QUANTITY]]*$D$12,"")</f>
        <v/>
      </c>
      <c r="Z1226" s="121">
        <f>Stock[[#This Row],[BUYING QUANTITY]]+Stock[[#This Row],[STOCK DIVIDEND]]-Stock[[#This Row],[SELLING QUANTITY]]</f>
        <v>0</v>
      </c>
      <c r="AA12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6" s="121">
        <f ca="1">IF(Stock[[#This Row],[SELLING DATE]]&gt;0,Stock[[#This Row],[SELLING DATE]]-Stock[[#This Row],[BUY DATE]]+1,IF(Stock[[#This Row],[BUY DATE]]=0,0,TODAY()-Stock[[#This Row],[BUY DATE]]+1))</f>
        <v>0</v>
      </c>
      <c r="AC1226" s="122" t="str">
        <f>IFERROR(Stock[[#This Row],[CASH DIVIDEND]]+Stock[[#This Row],[RETURN/(LOSS) FROM TRADING
(auto-fill)]],"")</f>
        <v/>
      </c>
      <c r="AD12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6" s="146" t="str">
        <f ca="1">IFERROR(IF(Stock[[#This Row],[HOLDING DAYS
(auto-fill)]]&lt;365,Stock[[#This Row],[% TOTAL RETURN/(LOSS)
(auto-fill)]]*365/Stock[[#This Row],[HOLDING DAYS
(auto-fill)]],POWER((1+Stock[[#This Row],[% TOTAL RETURN/(LOSS)
(auto-fill)]]),1/(Stock[[#This Row],[HOLDING DAYS
(auto-fill)]]/365))-1),"")</f>
        <v/>
      </c>
      <c r="AF1226" s="81"/>
      <c r="AG1226" s="149" t="str">
        <f>IF(Stock[[#This Row],[STATUS
(auto-fill)]]="HOLDING",Stock[[#This Row],[MARKET PRICE]]-Stock[[#This Row],[BUYING PRICE]],"")</f>
        <v/>
      </c>
      <c r="AH1226" s="143" t="str">
        <f>IFERROR(Stock[[#This Row],[CHANGE
(auto-fill)]]/Stock[[#This Row],[BUYING PRICE]],"")</f>
        <v/>
      </c>
      <c r="AI1226" s="130" t="str">
        <f>IF(Stock[[#This Row],[MARKET PRICE]]&gt;0,Stock[[#This Row],[MARKET PRICE]]*Stock[[#This Row],[REMAINING QUANTITY
(auto-fill)]],"")</f>
        <v/>
      </c>
    </row>
    <row r="1227" spans="2:35">
      <c r="B1227" s="110" t="str">
        <f>IF(AND(Stock[[#This Row],[BUYING QUANTITY]]&gt;0,Stock[[#This Row],[REMAINING QUANTITY
(auto-fill)]]=0),"SOLD OUT",
IF(AND(Stock[[#This Row],[BUYING QUANTITY]]&gt;0,Stock[[#This Row],[REMAINING QUANTITY
(auto-fill)]]&gt;0),"HOLDING",""))</f>
        <v/>
      </c>
      <c r="C1227" s="113">
        <f t="shared" si="18"/>
        <v>1214</v>
      </c>
      <c r="D1227" s="79"/>
      <c r="E1227" s="80"/>
      <c r="F1227" s="162"/>
      <c r="G1227" s="85"/>
      <c r="H1227" s="86"/>
      <c r="I1227" s="164"/>
      <c r="J1227" s="115" t="str">
        <f>IF(Stock[[#This Row],[BUYING QUANTITY]]&gt;0,Stock[[#This Row],[BUYING PRICE]]*Stock[[#This Row],[BUYING QUANTITY]]*Stock[[#This Row],[% BUYING FEE]],"")</f>
        <v/>
      </c>
      <c r="K1227" s="89"/>
      <c r="L1227" s="90"/>
      <c r="M1227" s="117" t="str">
        <f>IF(Stock[[#This Row],[BUYING QUANTITY]]&gt;0,Stock[[#This Row],[BUYING PRICE]]*(1+Stock[[#This Row],[% THRESHOLD (RETURN)_1]]),"")</f>
        <v/>
      </c>
      <c r="N1227" s="91"/>
      <c r="O1227" s="117" t="str">
        <f>IF(Stock[[#This Row],[BUYING QUANTITY]]&gt;0,Stock[[#This Row],[BUYING PRICE]]*(1+Stock[[#This Row],[% THRESHOLD (RETURN)_2]]),"")</f>
        <v/>
      </c>
      <c r="P1227" s="91"/>
      <c r="Q1227" s="117" t="str">
        <f>IF(Stock[[#This Row],[BUYING QUANTITY]]&gt;0,Stock[[#This Row],[BUYING PRICE]]*(1+Stock[[#This Row],[% THRESHOLD (LOSS)]]),"")</f>
        <v/>
      </c>
      <c r="R1227" s="105"/>
      <c r="S1227" s="118" t="str">
        <f>IF(Stock[[#This Row],[CASH DIVIDEND]]&gt;0,Stock[[#This Row],[CASH DIVIDEND]]/(Stock[[#This Row],[BUYING PRICE]]*Stock[[#This Row],[BUYING QUANTITY]]),"")</f>
        <v/>
      </c>
      <c r="T1227" s="105"/>
      <c r="U1227" s="79"/>
      <c r="V1227" s="97"/>
      <c r="W1227" s="98"/>
      <c r="X1227" s="168"/>
      <c r="Y1227" s="126" t="str">
        <f>IF(Stock[[#This Row],[SELLING QUANTITY]]&gt;0,Stock[[#This Row],[SELLING PRICE]]*Stock[[#This Row],[SELLING QUANTITY]]*Stock[[#This Row],[% SELLING FEE]]+Stock[[#This Row],[SELLING PRICE]]*Stock[[#This Row],[SELLING QUANTITY]]*$D$12,"")</f>
        <v/>
      </c>
      <c r="Z1227" s="121">
        <f>Stock[[#This Row],[BUYING QUANTITY]]+Stock[[#This Row],[STOCK DIVIDEND]]-Stock[[#This Row],[SELLING QUANTITY]]</f>
        <v>0</v>
      </c>
      <c r="AA12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7" s="121">
        <f ca="1">IF(Stock[[#This Row],[SELLING DATE]]&gt;0,Stock[[#This Row],[SELLING DATE]]-Stock[[#This Row],[BUY DATE]]+1,IF(Stock[[#This Row],[BUY DATE]]=0,0,TODAY()-Stock[[#This Row],[BUY DATE]]+1))</f>
        <v>0</v>
      </c>
      <c r="AC1227" s="122" t="str">
        <f>IFERROR(Stock[[#This Row],[CASH DIVIDEND]]+Stock[[#This Row],[RETURN/(LOSS) FROM TRADING
(auto-fill)]],"")</f>
        <v/>
      </c>
      <c r="AD12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7" s="146" t="str">
        <f ca="1">IFERROR(IF(Stock[[#This Row],[HOLDING DAYS
(auto-fill)]]&lt;365,Stock[[#This Row],[% TOTAL RETURN/(LOSS)
(auto-fill)]]*365/Stock[[#This Row],[HOLDING DAYS
(auto-fill)]],POWER((1+Stock[[#This Row],[% TOTAL RETURN/(LOSS)
(auto-fill)]]),1/(Stock[[#This Row],[HOLDING DAYS
(auto-fill)]]/365))-1),"")</f>
        <v/>
      </c>
      <c r="AF1227" s="81"/>
      <c r="AG1227" s="149" t="str">
        <f>IF(Stock[[#This Row],[STATUS
(auto-fill)]]="HOLDING",Stock[[#This Row],[MARKET PRICE]]-Stock[[#This Row],[BUYING PRICE]],"")</f>
        <v/>
      </c>
      <c r="AH1227" s="143" t="str">
        <f>IFERROR(Stock[[#This Row],[CHANGE
(auto-fill)]]/Stock[[#This Row],[BUYING PRICE]],"")</f>
        <v/>
      </c>
      <c r="AI1227" s="130" t="str">
        <f>IF(Stock[[#This Row],[MARKET PRICE]]&gt;0,Stock[[#This Row],[MARKET PRICE]]*Stock[[#This Row],[REMAINING QUANTITY
(auto-fill)]],"")</f>
        <v/>
      </c>
    </row>
    <row r="1228" spans="2:35">
      <c r="B1228" s="110" t="str">
        <f>IF(AND(Stock[[#This Row],[BUYING QUANTITY]]&gt;0,Stock[[#This Row],[REMAINING QUANTITY
(auto-fill)]]=0),"SOLD OUT",
IF(AND(Stock[[#This Row],[BUYING QUANTITY]]&gt;0,Stock[[#This Row],[REMAINING QUANTITY
(auto-fill)]]&gt;0),"HOLDING",""))</f>
        <v/>
      </c>
      <c r="C1228" s="113">
        <f t="shared" si="18"/>
        <v>1215</v>
      </c>
      <c r="D1228" s="79"/>
      <c r="E1228" s="80"/>
      <c r="F1228" s="162"/>
      <c r="G1228" s="85"/>
      <c r="H1228" s="86"/>
      <c r="I1228" s="164"/>
      <c r="J1228" s="115" t="str">
        <f>IF(Stock[[#This Row],[BUYING QUANTITY]]&gt;0,Stock[[#This Row],[BUYING PRICE]]*Stock[[#This Row],[BUYING QUANTITY]]*Stock[[#This Row],[% BUYING FEE]],"")</f>
        <v/>
      </c>
      <c r="K1228" s="89"/>
      <c r="L1228" s="90"/>
      <c r="M1228" s="117" t="str">
        <f>IF(Stock[[#This Row],[BUYING QUANTITY]]&gt;0,Stock[[#This Row],[BUYING PRICE]]*(1+Stock[[#This Row],[% THRESHOLD (RETURN)_1]]),"")</f>
        <v/>
      </c>
      <c r="N1228" s="91"/>
      <c r="O1228" s="117" t="str">
        <f>IF(Stock[[#This Row],[BUYING QUANTITY]]&gt;0,Stock[[#This Row],[BUYING PRICE]]*(1+Stock[[#This Row],[% THRESHOLD (RETURN)_2]]),"")</f>
        <v/>
      </c>
      <c r="P1228" s="91"/>
      <c r="Q1228" s="117" t="str">
        <f>IF(Stock[[#This Row],[BUYING QUANTITY]]&gt;0,Stock[[#This Row],[BUYING PRICE]]*(1+Stock[[#This Row],[% THRESHOLD (LOSS)]]),"")</f>
        <v/>
      </c>
      <c r="R1228" s="105"/>
      <c r="S1228" s="118" t="str">
        <f>IF(Stock[[#This Row],[CASH DIVIDEND]]&gt;0,Stock[[#This Row],[CASH DIVIDEND]]/(Stock[[#This Row],[BUYING PRICE]]*Stock[[#This Row],[BUYING QUANTITY]]),"")</f>
        <v/>
      </c>
      <c r="T1228" s="105"/>
      <c r="U1228" s="79"/>
      <c r="V1228" s="97"/>
      <c r="W1228" s="98"/>
      <c r="X1228" s="168"/>
      <c r="Y1228" s="126" t="str">
        <f>IF(Stock[[#This Row],[SELLING QUANTITY]]&gt;0,Stock[[#This Row],[SELLING PRICE]]*Stock[[#This Row],[SELLING QUANTITY]]*Stock[[#This Row],[% SELLING FEE]]+Stock[[#This Row],[SELLING PRICE]]*Stock[[#This Row],[SELLING QUANTITY]]*$D$12,"")</f>
        <v/>
      </c>
      <c r="Z1228" s="121">
        <f>Stock[[#This Row],[BUYING QUANTITY]]+Stock[[#This Row],[STOCK DIVIDEND]]-Stock[[#This Row],[SELLING QUANTITY]]</f>
        <v>0</v>
      </c>
      <c r="AA12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8" s="121">
        <f ca="1">IF(Stock[[#This Row],[SELLING DATE]]&gt;0,Stock[[#This Row],[SELLING DATE]]-Stock[[#This Row],[BUY DATE]]+1,IF(Stock[[#This Row],[BUY DATE]]=0,0,TODAY()-Stock[[#This Row],[BUY DATE]]+1))</f>
        <v>0</v>
      </c>
      <c r="AC1228" s="122" t="str">
        <f>IFERROR(Stock[[#This Row],[CASH DIVIDEND]]+Stock[[#This Row],[RETURN/(LOSS) FROM TRADING
(auto-fill)]],"")</f>
        <v/>
      </c>
      <c r="AD12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8" s="146" t="str">
        <f ca="1">IFERROR(IF(Stock[[#This Row],[HOLDING DAYS
(auto-fill)]]&lt;365,Stock[[#This Row],[% TOTAL RETURN/(LOSS)
(auto-fill)]]*365/Stock[[#This Row],[HOLDING DAYS
(auto-fill)]],POWER((1+Stock[[#This Row],[% TOTAL RETURN/(LOSS)
(auto-fill)]]),1/(Stock[[#This Row],[HOLDING DAYS
(auto-fill)]]/365))-1),"")</f>
        <v/>
      </c>
      <c r="AF1228" s="81"/>
      <c r="AG1228" s="149" t="str">
        <f>IF(Stock[[#This Row],[STATUS
(auto-fill)]]="HOLDING",Stock[[#This Row],[MARKET PRICE]]-Stock[[#This Row],[BUYING PRICE]],"")</f>
        <v/>
      </c>
      <c r="AH1228" s="143" t="str">
        <f>IFERROR(Stock[[#This Row],[CHANGE
(auto-fill)]]/Stock[[#This Row],[BUYING PRICE]],"")</f>
        <v/>
      </c>
      <c r="AI1228" s="130" t="str">
        <f>IF(Stock[[#This Row],[MARKET PRICE]]&gt;0,Stock[[#This Row],[MARKET PRICE]]*Stock[[#This Row],[REMAINING QUANTITY
(auto-fill)]],"")</f>
        <v/>
      </c>
    </row>
    <row r="1229" spans="2:35">
      <c r="B1229" s="110" t="str">
        <f>IF(AND(Stock[[#This Row],[BUYING QUANTITY]]&gt;0,Stock[[#This Row],[REMAINING QUANTITY
(auto-fill)]]=0),"SOLD OUT",
IF(AND(Stock[[#This Row],[BUYING QUANTITY]]&gt;0,Stock[[#This Row],[REMAINING QUANTITY
(auto-fill)]]&gt;0),"HOLDING",""))</f>
        <v/>
      </c>
      <c r="C1229" s="113">
        <f t="shared" si="18"/>
        <v>1216</v>
      </c>
      <c r="D1229" s="79"/>
      <c r="E1229" s="80"/>
      <c r="F1229" s="162"/>
      <c r="G1229" s="85"/>
      <c r="H1229" s="86"/>
      <c r="I1229" s="164"/>
      <c r="J1229" s="115" t="str">
        <f>IF(Stock[[#This Row],[BUYING QUANTITY]]&gt;0,Stock[[#This Row],[BUYING PRICE]]*Stock[[#This Row],[BUYING QUANTITY]]*Stock[[#This Row],[% BUYING FEE]],"")</f>
        <v/>
      </c>
      <c r="K1229" s="89"/>
      <c r="L1229" s="90"/>
      <c r="M1229" s="117" t="str">
        <f>IF(Stock[[#This Row],[BUYING QUANTITY]]&gt;0,Stock[[#This Row],[BUYING PRICE]]*(1+Stock[[#This Row],[% THRESHOLD (RETURN)_1]]),"")</f>
        <v/>
      </c>
      <c r="N1229" s="91"/>
      <c r="O1229" s="117" t="str">
        <f>IF(Stock[[#This Row],[BUYING QUANTITY]]&gt;0,Stock[[#This Row],[BUYING PRICE]]*(1+Stock[[#This Row],[% THRESHOLD (RETURN)_2]]),"")</f>
        <v/>
      </c>
      <c r="P1229" s="91"/>
      <c r="Q1229" s="117" t="str">
        <f>IF(Stock[[#This Row],[BUYING QUANTITY]]&gt;0,Stock[[#This Row],[BUYING PRICE]]*(1+Stock[[#This Row],[% THRESHOLD (LOSS)]]),"")</f>
        <v/>
      </c>
      <c r="R1229" s="105"/>
      <c r="S1229" s="118" t="str">
        <f>IF(Stock[[#This Row],[CASH DIVIDEND]]&gt;0,Stock[[#This Row],[CASH DIVIDEND]]/(Stock[[#This Row],[BUYING PRICE]]*Stock[[#This Row],[BUYING QUANTITY]]),"")</f>
        <v/>
      </c>
      <c r="T1229" s="105"/>
      <c r="U1229" s="79"/>
      <c r="V1229" s="97"/>
      <c r="W1229" s="98"/>
      <c r="X1229" s="168"/>
      <c r="Y1229" s="126" t="str">
        <f>IF(Stock[[#This Row],[SELLING QUANTITY]]&gt;0,Stock[[#This Row],[SELLING PRICE]]*Stock[[#This Row],[SELLING QUANTITY]]*Stock[[#This Row],[% SELLING FEE]]+Stock[[#This Row],[SELLING PRICE]]*Stock[[#This Row],[SELLING QUANTITY]]*$D$12,"")</f>
        <v/>
      </c>
      <c r="Z1229" s="121">
        <f>Stock[[#This Row],[BUYING QUANTITY]]+Stock[[#This Row],[STOCK DIVIDEND]]-Stock[[#This Row],[SELLING QUANTITY]]</f>
        <v>0</v>
      </c>
      <c r="AA12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29" s="121">
        <f ca="1">IF(Stock[[#This Row],[SELLING DATE]]&gt;0,Stock[[#This Row],[SELLING DATE]]-Stock[[#This Row],[BUY DATE]]+1,IF(Stock[[#This Row],[BUY DATE]]=0,0,TODAY()-Stock[[#This Row],[BUY DATE]]+1))</f>
        <v>0</v>
      </c>
      <c r="AC1229" s="122" t="str">
        <f>IFERROR(Stock[[#This Row],[CASH DIVIDEND]]+Stock[[#This Row],[RETURN/(LOSS) FROM TRADING
(auto-fill)]],"")</f>
        <v/>
      </c>
      <c r="AD12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29" s="146" t="str">
        <f ca="1">IFERROR(IF(Stock[[#This Row],[HOLDING DAYS
(auto-fill)]]&lt;365,Stock[[#This Row],[% TOTAL RETURN/(LOSS)
(auto-fill)]]*365/Stock[[#This Row],[HOLDING DAYS
(auto-fill)]],POWER((1+Stock[[#This Row],[% TOTAL RETURN/(LOSS)
(auto-fill)]]),1/(Stock[[#This Row],[HOLDING DAYS
(auto-fill)]]/365))-1),"")</f>
        <v/>
      </c>
      <c r="AF1229" s="81"/>
      <c r="AG1229" s="149" t="str">
        <f>IF(Stock[[#This Row],[STATUS
(auto-fill)]]="HOLDING",Stock[[#This Row],[MARKET PRICE]]-Stock[[#This Row],[BUYING PRICE]],"")</f>
        <v/>
      </c>
      <c r="AH1229" s="143" t="str">
        <f>IFERROR(Stock[[#This Row],[CHANGE
(auto-fill)]]/Stock[[#This Row],[BUYING PRICE]],"")</f>
        <v/>
      </c>
      <c r="AI1229" s="130" t="str">
        <f>IF(Stock[[#This Row],[MARKET PRICE]]&gt;0,Stock[[#This Row],[MARKET PRICE]]*Stock[[#This Row],[REMAINING QUANTITY
(auto-fill)]],"")</f>
        <v/>
      </c>
    </row>
    <row r="1230" spans="2:35">
      <c r="B1230" s="110" t="str">
        <f>IF(AND(Stock[[#This Row],[BUYING QUANTITY]]&gt;0,Stock[[#This Row],[REMAINING QUANTITY
(auto-fill)]]=0),"SOLD OUT",
IF(AND(Stock[[#This Row],[BUYING QUANTITY]]&gt;0,Stock[[#This Row],[REMAINING QUANTITY
(auto-fill)]]&gt;0),"HOLDING",""))</f>
        <v/>
      </c>
      <c r="C1230" s="113">
        <f t="shared" si="18"/>
        <v>1217</v>
      </c>
      <c r="D1230" s="79"/>
      <c r="E1230" s="80"/>
      <c r="F1230" s="162"/>
      <c r="G1230" s="85"/>
      <c r="H1230" s="86"/>
      <c r="I1230" s="164"/>
      <c r="J1230" s="115" t="str">
        <f>IF(Stock[[#This Row],[BUYING QUANTITY]]&gt;0,Stock[[#This Row],[BUYING PRICE]]*Stock[[#This Row],[BUYING QUANTITY]]*Stock[[#This Row],[% BUYING FEE]],"")</f>
        <v/>
      </c>
      <c r="K1230" s="89"/>
      <c r="L1230" s="90"/>
      <c r="M1230" s="117" t="str">
        <f>IF(Stock[[#This Row],[BUYING QUANTITY]]&gt;0,Stock[[#This Row],[BUYING PRICE]]*(1+Stock[[#This Row],[% THRESHOLD (RETURN)_1]]),"")</f>
        <v/>
      </c>
      <c r="N1230" s="91"/>
      <c r="O1230" s="117" t="str">
        <f>IF(Stock[[#This Row],[BUYING QUANTITY]]&gt;0,Stock[[#This Row],[BUYING PRICE]]*(1+Stock[[#This Row],[% THRESHOLD (RETURN)_2]]),"")</f>
        <v/>
      </c>
      <c r="P1230" s="91"/>
      <c r="Q1230" s="117" t="str">
        <f>IF(Stock[[#This Row],[BUYING QUANTITY]]&gt;0,Stock[[#This Row],[BUYING PRICE]]*(1+Stock[[#This Row],[% THRESHOLD (LOSS)]]),"")</f>
        <v/>
      </c>
      <c r="R1230" s="105"/>
      <c r="S1230" s="118" t="str">
        <f>IF(Stock[[#This Row],[CASH DIVIDEND]]&gt;0,Stock[[#This Row],[CASH DIVIDEND]]/(Stock[[#This Row],[BUYING PRICE]]*Stock[[#This Row],[BUYING QUANTITY]]),"")</f>
        <v/>
      </c>
      <c r="T1230" s="105"/>
      <c r="U1230" s="79"/>
      <c r="V1230" s="97"/>
      <c r="W1230" s="98"/>
      <c r="X1230" s="168"/>
      <c r="Y1230" s="126" t="str">
        <f>IF(Stock[[#This Row],[SELLING QUANTITY]]&gt;0,Stock[[#This Row],[SELLING PRICE]]*Stock[[#This Row],[SELLING QUANTITY]]*Stock[[#This Row],[% SELLING FEE]]+Stock[[#This Row],[SELLING PRICE]]*Stock[[#This Row],[SELLING QUANTITY]]*$D$12,"")</f>
        <v/>
      </c>
      <c r="Z1230" s="121">
        <f>Stock[[#This Row],[BUYING QUANTITY]]+Stock[[#This Row],[STOCK DIVIDEND]]-Stock[[#This Row],[SELLING QUANTITY]]</f>
        <v>0</v>
      </c>
      <c r="AA12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0" s="121">
        <f ca="1">IF(Stock[[#This Row],[SELLING DATE]]&gt;0,Stock[[#This Row],[SELLING DATE]]-Stock[[#This Row],[BUY DATE]]+1,IF(Stock[[#This Row],[BUY DATE]]=0,0,TODAY()-Stock[[#This Row],[BUY DATE]]+1))</f>
        <v>0</v>
      </c>
      <c r="AC1230" s="122" t="str">
        <f>IFERROR(Stock[[#This Row],[CASH DIVIDEND]]+Stock[[#This Row],[RETURN/(LOSS) FROM TRADING
(auto-fill)]],"")</f>
        <v/>
      </c>
      <c r="AD12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0" s="146" t="str">
        <f ca="1">IFERROR(IF(Stock[[#This Row],[HOLDING DAYS
(auto-fill)]]&lt;365,Stock[[#This Row],[% TOTAL RETURN/(LOSS)
(auto-fill)]]*365/Stock[[#This Row],[HOLDING DAYS
(auto-fill)]],POWER((1+Stock[[#This Row],[% TOTAL RETURN/(LOSS)
(auto-fill)]]),1/(Stock[[#This Row],[HOLDING DAYS
(auto-fill)]]/365))-1),"")</f>
        <v/>
      </c>
      <c r="AF1230" s="81"/>
      <c r="AG1230" s="149" t="str">
        <f>IF(Stock[[#This Row],[STATUS
(auto-fill)]]="HOLDING",Stock[[#This Row],[MARKET PRICE]]-Stock[[#This Row],[BUYING PRICE]],"")</f>
        <v/>
      </c>
      <c r="AH1230" s="143" t="str">
        <f>IFERROR(Stock[[#This Row],[CHANGE
(auto-fill)]]/Stock[[#This Row],[BUYING PRICE]],"")</f>
        <v/>
      </c>
      <c r="AI1230" s="130" t="str">
        <f>IF(Stock[[#This Row],[MARKET PRICE]]&gt;0,Stock[[#This Row],[MARKET PRICE]]*Stock[[#This Row],[REMAINING QUANTITY
(auto-fill)]],"")</f>
        <v/>
      </c>
    </row>
    <row r="1231" spans="2:35">
      <c r="B1231" s="110" t="str">
        <f>IF(AND(Stock[[#This Row],[BUYING QUANTITY]]&gt;0,Stock[[#This Row],[REMAINING QUANTITY
(auto-fill)]]=0),"SOLD OUT",
IF(AND(Stock[[#This Row],[BUYING QUANTITY]]&gt;0,Stock[[#This Row],[REMAINING QUANTITY
(auto-fill)]]&gt;0),"HOLDING",""))</f>
        <v/>
      </c>
      <c r="C1231" s="113">
        <f t="shared" si="18"/>
        <v>1218</v>
      </c>
      <c r="D1231" s="79"/>
      <c r="E1231" s="80"/>
      <c r="F1231" s="162"/>
      <c r="G1231" s="85"/>
      <c r="H1231" s="86"/>
      <c r="I1231" s="164"/>
      <c r="J1231" s="115" t="str">
        <f>IF(Stock[[#This Row],[BUYING QUANTITY]]&gt;0,Stock[[#This Row],[BUYING PRICE]]*Stock[[#This Row],[BUYING QUANTITY]]*Stock[[#This Row],[% BUYING FEE]],"")</f>
        <v/>
      </c>
      <c r="K1231" s="89"/>
      <c r="L1231" s="90"/>
      <c r="M1231" s="117" t="str">
        <f>IF(Stock[[#This Row],[BUYING QUANTITY]]&gt;0,Stock[[#This Row],[BUYING PRICE]]*(1+Stock[[#This Row],[% THRESHOLD (RETURN)_1]]),"")</f>
        <v/>
      </c>
      <c r="N1231" s="91"/>
      <c r="O1231" s="117" t="str">
        <f>IF(Stock[[#This Row],[BUYING QUANTITY]]&gt;0,Stock[[#This Row],[BUYING PRICE]]*(1+Stock[[#This Row],[% THRESHOLD (RETURN)_2]]),"")</f>
        <v/>
      </c>
      <c r="P1231" s="91"/>
      <c r="Q1231" s="117" t="str">
        <f>IF(Stock[[#This Row],[BUYING QUANTITY]]&gt;0,Stock[[#This Row],[BUYING PRICE]]*(1+Stock[[#This Row],[% THRESHOLD (LOSS)]]),"")</f>
        <v/>
      </c>
      <c r="R1231" s="105"/>
      <c r="S1231" s="118" t="str">
        <f>IF(Stock[[#This Row],[CASH DIVIDEND]]&gt;0,Stock[[#This Row],[CASH DIVIDEND]]/(Stock[[#This Row],[BUYING PRICE]]*Stock[[#This Row],[BUYING QUANTITY]]),"")</f>
        <v/>
      </c>
      <c r="T1231" s="105"/>
      <c r="U1231" s="79"/>
      <c r="V1231" s="97"/>
      <c r="W1231" s="98"/>
      <c r="X1231" s="168"/>
      <c r="Y1231" s="126" t="str">
        <f>IF(Stock[[#This Row],[SELLING QUANTITY]]&gt;0,Stock[[#This Row],[SELLING PRICE]]*Stock[[#This Row],[SELLING QUANTITY]]*Stock[[#This Row],[% SELLING FEE]]+Stock[[#This Row],[SELLING PRICE]]*Stock[[#This Row],[SELLING QUANTITY]]*$D$12,"")</f>
        <v/>
      </c>
      <c r="Z1231" s="121">
        <f>Stock[[#This Row],[BUYING QUANTITY]]+Stock[[#This Row],[STOCK DIVIDEND]]-Stock[[#This Row],[SELLING QUANTITY]]</f>
        <v>0</v>
      </c>
      <c r="AA12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1" s="121">
        <f ca="1">IF(Stock[[#This Row],[SELLING DATE]]&gt;0,Stock[[#This Row],[SELLING DATE]]-Stock[[#This Row],[BUY DATE]]+1,IF(Stock[[#This Row],[BUY DATE]]=0,0,TODAY()-Stock[[#This Row],[BUY DATE]]+1))</f>
        <v>0</v>
      </c>
      <c r="AC1231" s="122" t="str">
        <f>IFERROR(Stock[[#This Row],[CASH DIVIDEND]]+Stock[[#This Row],[RETURN/(LOSS) FROM TRADING
(auto-fill)]],"")</f>
        <v/>
      </c>
      <c r="AD12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1" s="146" t="str">
        <f ca="1">IFERROR(IF(Stock[[#This Row],[HOLDING DAYS
(auto-fill)]]&lt;365,Stock[[#This Row],[% TOTAL RETURN/(LOSS)
(auto-fill)]]*365/Stock[[#This Row],[HOLDING DAYS
(auto-fill)]],POWER((1+Stock[[#This Row],[% TOTAL RETURN/(LOSS)
(auto-fill)]]),1/(Stock[[#This Row],[HOLDING DAYS
(auto-fill)]]/365))-1),"")</f>
        <v/>
      </c>
      <c r="AF1231" s="81"/>
      <c r="AG1231" s="149" t="str">
        <f>IF(Stock[[#This Row],[STATUS
(auto-fill)]]="HOLDING",Stock[[#This Row],[MARKET PRICE]]-Stock[[#This Row],[BUYING PRICE]],"")</f>
        <v/>
      </c>
      <c r="AH1231" s="143" t="str">
        <f>IFERROR(Stock[[#This Row],[CHANGE
(auto-fill)]]/Stock[[#This Row],[BUYING PRICE]],"")</f>
        <v/>
      </c>
      <c r="AI1231" s="130" t="str">
        <f>IF(Stock[[#This Row],[MARKET PRICE]]&gt;0,Stock[[#This Row],[MARKET PRICE]]*Stock[[#This Row],[REMAINING QUANTITY
(auto-fill)]],"")</f>
        <v/>
      </c>
    </row>
    <row r="1232" spans="2:35">
      <c r="B1232" s="110" t="str">
        <f>IF(AND(Stock[[#This Row],[BUYING QUANTITY]]&gt;0,Stock[[#This Row],[REMAINING QUANTITY
(auto-fill)]]=0),"SOLD OUT",
IF(AND(Stock[[#This Row],[BUYING QUANTITY]]&gt;0,Stock[[#This Row],[REMAINING QUANTITY
(auto-fill)]]&gt;0),"HOLDING",""))</f>
        <v/>
      </c>
      <c r="C1232" s="113">
        <f t="shared" ref="C1232:C1295" si="19">C1231+1</f>
        <v>1219</v>
      </c>
      <c r="D1232" s="79"/>
      <c r="E1232" s="80"/>
      <c r="F1232" s="162"/>
      <c r="G1232" s="85"/>
      <c r="H1232" s="86"/>
      <c r="I1232" s="164"/>
      <c r="J1232" s="115" t="str">
        <f>IF(Stock[[#This Row],[BUYING QUANTITY]]&gt;0,Stock[[#This Row],[BUYING PRICE]]*Stock[[#This Row],[BUYING QUANTITY]]*Stock[[#This Row],[% BUYING FEE]],"")</f>
        <v/>
      </c>
      <c r="K1232" s="89"/>
      <c r="L1232" s="90"/>
      <c r="M1232" s="117" t="str">
        <f>IF(Stock[[#This Row],[BUYING QUANTITY]]&gt;0,Stock[[#This Row],[BUYING PRICE]]*(1+Stock[[#This Row],[% THRESHOLD (RETURN)_1]]),"")</f>
        <v/>
      </c>
      <c r="N1232" s="91"/>
      <c r="O1232" s="117" t="str">
        <f>IF(Stock[[#This Row],[BUYING QUANTITY]]&gt;0,Stock[[#This Row],[BUYING PRICE]]*(1+Stock[[#This Row],[% THRESHOLD (RETURN)_2]]),"")</f>
        <v/>
      </c>
      <c r="P1232" s="91"/>
      <c r="Q1232" s="117" t="str">
        <f>IF(Stock[[#This Row],[BUYING QUANTITY]]&gt;0,Stock[[#This Row],[BUYING PRICE]]*(1+Stock[[#This Row],[% THRESHOLD (LOSS)]]),"")</f>
        <v/>
      </c>
      <c r="R1232" s="105"/>
      <c r="S1232" s="118" t="str">
        <f>IF(Stock[[#This Row],[CASH DIVIDEND]]&gt;0,Stock[[#This Row],[CASH DIVIDEND]]/(Stock[[#This Row],[BUYING PRICE]]*Stock[[#This Row],[BUYING QUANTITY]]),"")</f>
        <v/>
      </c>
      <c r="T1232" s="105"/>
      <c r="U1232" s="79"/>
      <c r="V1232" s="97"/>
      <c r="W1232" s="98"/>
      <c r="X1232" s="168"/>
      <c r="Y1232" s="126" t="str">
        <f>IF(Stock[[#This Row],[SELLING QUANTITY]]&gt;0,Stock[[#This Row],[SELLING PRICE]]*Stock[[#This Row],[SELLING QUANTITY]]*Stock[[#This Row],[% SELLING FEE]]+Stock[[#This Row],[SELLING PRICE]]*Stock[[#This Row],[SELLING QUANTITY]]*$D$12,"")</f>
        <v/>
      </c>
      <c r="Z1232" s="121">
        <f>Stock[[#This Row],[BUYING QUANTITY]]+Stock[[#This Row],[STOCK DIVIDEND]]-Stock[[#This Row],[SELLING QUANTITY]]</f>
        <v>0</v>
      </c>
      <c r="AA12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2" s="121">
        <f ca="1">IF(Stock[[#This Row],[SELLING DATE]]&gt;0,Stock[[#This Row],[SELLING DATE]]-Stock[[#This Row],[BUY DATE]]+1,IF(Stock[[#This Row],[BUY DATE]]=0,0,TODAY()-Stock[[#This Row],[BUY DATE]]+1))</f>
        <v>0</v>
      </c>
      <c r="AC1232" s="122" t="str">
        <f>IFERROR(Stock[[#This Row],[CASH DIVIDEND]]+Stock[[#This Row],[RETURN/(LOSS) FROM TRADING
(auto-fill)]],"")</f>
        <v/>
      </c>
      <c r="AD12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2" s="146" t="str">
        <f ca="1">IFERROR(IF(Stock[[#This Row],[HOLDING DAYS
(auto-fill)]]&lt;365,Stock[[#This Row],[% TOTAL RETURN/(LOSS)
(auto-fill)]]*365/Stock[[#This Row],[HOLDING DAYS
(auto-fill)]],POWER((1+Stock[[#This Row],[% TOTAL RETURN/(LOSS)
(auto-fill)]]),1/(Stock[[#This Row],[HOLDING DAYS
(auto-fill)]]/365))-1),"")</f>
        <v/>
      </c>
      <c r="AF1232" s="81"/>
      <c r="AG1232" s="149" t="str">
        <f>IF(Stock[[#This Row],[STATUS
(auto-fill)]]="HOLDING",Stock[[#This Row],[MARKET PRICE]]-Stock[[#This Row],[BUYING PRICE]],"")</f>
        <v/>
      </c>
      <c r="AH1232" s="143" t="str">
        <f>IFERROR(Stock[[#This Row],[CHANGE
(auto-fill)]]/Stock[[#This Row],[BUYING PRICE]],"")</f>
        <v/>
      </c>
      <c r="AI1232" s="130" t="str">
        <f>IF(Stock[[#This Row],[MARKET PRICE]]&gt;0,Stock[[#This Row],[MARKET PRICE]]*Stock[[#This Row],[REMAINING QUANTITY
(auto-fill)]],"")</f>
        <v/>
      </c>
    </row>
    <row r="1233" spans="2:35">
      <c r="B1233" s="110" t="str">
        <f>IF(AND(Stock[[#This Row],[BUYING QUANTITY]]&gt;0,Stock[[#This Row],[REMAINING QUANTITY
(auto-fill)]]=0),"SOLD OUT",
IF(AND(Stock[[#This Row],[BUYING QUANTITY]]&gt;0,Stock[[#This Row],[REMAINING QUANTITY
(auto-fill)]]&gt;0),"HOLDING",""))</f>
        <v/>
      </c>
      <c r="C1233" s="113">
        <f t="shared" si="19"/>
        <v>1220</v>
      </c>
      <c r="D1233" s="79"/>
      <c r="E1233" s="80"/>
      <c r="F1233" s="162"/>
      <c r="G1233" s="85"/>
      <c r="H1233" s="86"/>
      <c r="I1233" s="164"/>
      <c r="J1233" s="115" t="str">
        <f>IF(Stock[[#This Row],[BUYING QUANTITY]]&gt;0,Stock[[#This Row],[BUYING PRICE]]*Stock[[#This Row],[BUYING QUANTITY]]*Stock[[#This Row],[% BUYING FEE]],"")</f>
        <v/>
      </c>
      <c r="K1233" s="89"/>
      <c r="L1233" s="90"/>
      <c r="M1233" s="117" t="str">
        <f>IF(Stock[[#This Row],[BUYING QUANTITY]]&gt;0,Stock[[#This Row],[BUYING PRICE]]*(1+Stock[[#This Row],[% THRESHOLD (RETURN)_1]]),"")</f>
        <v/>
      </c>
      <c r="N1233" s="91"/>
      <c r="O1233" s="117" t="str">
        <f>IF(Stock[[#This Row],[BUYING QUANTITY]]&gt;0,Stock[[#This Row],[BUYING PRICE]]*(1+Stock[[#This Row],[% THRESHOLD (RETURN)_2]]),"")</f>
        <v/>
      </c>
      <c r="P1233" s="91"/>
      <c r="Q1233" s="117" t="str">
        <f>IF(Stock[[#This Row],[BUYING QUANTITY]]&gt;0,Stock[[#This Row],[BUYING PRICE]]*(1+Stock[[#This Row],[% THRESHOLD (LOSS)]]),"")</f>
        <v/>
      </c>
      <c r="R1233" s="105"/>
      <c r="S1233" s="118" t="str">
        <f>IF(Stock[[#This Row],[CASH DIVIDEND]]&gt;0,Stock[[#This Row],[CASH DIVIDEND]]/(Stock[[#This Row],[BUYING PRICE]]*Stock[[#This Row],[BUYING QUANTITY]]),"")</f>
        <v/>
      </c>
      <c r="T1233" s="105"/>
      <c r="U1233" s="79"/>
      <c r="V1233" s="97"/>
      <c r="W1233" s="98"/>
      <c r="X1233" s="168"/>
      <c r="Y1233" s="126" t="str">
        <f>IF(Stock[[#This Row],[SELLING QUANTITY]]&gt;0,Stock[[#This Row],[SELLING PRICE]]*Stock[[#This Row],[SELLING QUANTITY]]*Stock[[#This Row],[% SELLING FEE]]+Stock[[#This Row],[SELLING PRICE]]*Stock[[#This Row],[SELLING QUANTITY]]*$D$12,"")</f>
        <v/>
      </c>
      <c r="Z1233" s="121">
        <f>Stock[[#This Row],[BUYING QUANTITY]]+Stock[[#This Row],[STOCK DIVIDEND]]-Stock[[#This Row],[SELLING QUANTITY]]</f>
        <v>0</v>
      </c>
      <c r="AA12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3" s="121">
        <f ca="1">IF(Stock[[#This Row],[SELLING DATE]]&gt;0,Stock[[#This Row],[SELLING DATE]]-Stock[[#This Row],[BUY DATE]]+1,IF(Stock[[#This Row],[BUY DATE]]=0,0,TODAY()-Stock[[#This Row],[BUY DATE]]+1))</f>
        <v>0</v>
      </c>
      <c r="AC1233" s="122" t="str">
        <f>IFERROR(Stock[[#This Row],[CASH DIVIDEND]]+Stock[[#This Row],[RETURN/(LOSS) FROM TRADING
(auto-fill)]],"")</f>
        <v/>
      </c>
      <c r="AD12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3" s="146" t="str">
        <f ca="1">IFERROR(IF(Stock[[#This Row],[HOLDING DAYS
(auto-fill)]]&lt;365,Stock[[#This Row],[% TOTAL RETURN/(LOSS)
(auto-fill)]]*365/Stock[[#This Row],[HOLDING DAYS
(auto-fill)]],POWER((1+Stock[[#This Row],[% TOTAL RETURN/(LOSS)
(auto-fill)]]),1/(Stock[[#This Row],[HOLDING DAYS
(auto-fill)]]/365))-1),"")</f>
        <v/>
      </c>
      <c r="AF1233" s="81"/>
      <c r="AG1233" s="149" t="str">
        <f>IF(Stock[[#This Row],[STATUS
(auto-fill)]]="HOLDING",Stock[[#This Row],[MARKET PRICE]]-Stock[[#This Row],[BUYING PRICE]],"")</f>
        <v/>
      </c>
      <c r="AH1233" s="143" t="str">
        <f>IFERROR(Stock[[#This Row],[CHANGE
(auto-fill)]]/Stock[[#This Row],[BUYING PRICE]],"")</f>
        <v/>
      </c>
      <c r="AI1233" s="130" t="str">
        <f>IF(Stock[[#This Row],[MARKET PRICE]]&gt;0,Stock[[#This Row],[MARKET PRICE]]*Stock[[#This Row],[REMAINING QUANTITY
(auto-fill)]],"")</f>
        <v/>
      </c>
    </row>
    <row r="1234" spans="2:35">
      <c r="B1234" s="110" t="str">
        <f>IF(AND(Stock[[#This Row],[BUYING QUANTITY]]&gt;0,Stock[[#This Row],[REMAINING QUANTITY
(auto-fill)]]=0),"SOLD OUT",
IF(AND(Stock[[#This Row],[BUYING QUANTITY]]&gt;0,Stock[[#This Row],[REMAINING QUANTITY
(auto-fill)]]&gt;0),"HOLDING",""))</f>
        <v/>
      </c>
      <c r="C1234" s="113">
        <f t="shared" si="19"/>
        <v>1221</v>
      </c>
      <c r="D1234" s="79"/>
      <c r="E1234" s="80"/>
      <c r="F1234" s="162"/>
      <c r="G1234" s="85"/>
      <c r="H1234" s="86"/>
      <c r="I1234" s="164"/>
      <c r="J1234" s="115" t="str">
        <f>IF(Stock[[#This Row],[BUYING QUANTITY]]&gt;0,Stock[[#This Row],[BUYING PRICE]]*Stock[[#This Row],[BUYING QUANTITY]]*Stock[[#This Row],[% BUYING FEE]],"")</f>
        <v/>
      </c>
      <c r="K1234" s="89"/>
      <c r="L1234" s="90"/>
      <c r="M1234" s="117" t="str">
        <f>IF(Stock[[#This Row],[BUYING QUANTITY]]&gt;0,Stock[[#This Row],[BUYING PRICE]]*(1+Stock[[#This Row],[% THRESHOLD (RETURN)_1]]),"")</f>
        <v/>
      </c>
      <c r="N1234" s="91"/>
      <c r="O1234" s="117" t="str">
        <f>IF(Stock[[#This Row],[BUYING QUANTITY]]&gt;0,Stock[[#This Row],[BUYING PRICE]]*(1+Stock[[#This Row],[% THRESHOLD (RETURN)_2]]),"")</f>
        <v/>
      </c>
      <c r="P1234" s="91"/>
      <c r="Q1234" s="117" t="str">
        <f>IF(Stock[[#This Row],[BUYING QUANTITY]]&gt;0,Stock[[#This Row],[BUYING PRICE]]*(1+Stock[[#This Row],[% THRESHOLD (LOSS)]]),"")</f>
        <v/>
      </c>
      <c r="R1234" s="105"/>
      <c r="S1234" s="118" t="str">
        <f>IF(Stock[[#This Row],[CASH DIVIDEND]]&gt;0,Stock[[#This Row],[CASH DIVIDEND]]/(Stock[[#This Row],[BUYING PRICE]]*Stock[[#This Row],[BUYING QUANTITY]]),"")</f>
        <v/>
      </c>
      <c r="T1234" s="105"/>
      <c r="U1234" s="79"/>
      <c r="V1234" s="97"/>
      <c r="W1234" s="98"/>
      <c r="X1234" s="168"/>
      <c r="Y1234" s="126" t="str">
        <f>IF(Stock[[#This Row],[SELLING QUANTITY]]&gt;0,Stock[[#This Row],[SELLING PRICE]]*Stock[[#This Row],[SELLING QUANTITY]]*Stock[[#This Row],[% SELLING FEE]]+Stock[[#This Row],[SELLING PRICE]]*Stock[[#This Row],[SELLING QUANTITY]]*$D$12,"")</f>
        <v/>
      </c>
      <c r="Z1234" s="121">
        <f>Stock[[#This Row],[BUYING QUANTITY]]+Stock[[#This Row],[STOCK DIVIDEND]]-Stock[[#This Row],[SELLING QUANTITY]]</f>
        <v>0</v>
      </c>
      <c r="AA12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4" s="121">
        <f ca="1">IF(Stock[[#This Row],[SELLING DATE]]&gt;0,Stock[[#This Row],[SELLING DATE]]-Stock[[#This Row],[BUY DATE]]+1,IF(Stock[[#This Row],[BUY DATE]]=0,0,TODAY()-Stock[[#This Row],[BUY DATE]]+1))</f>
        <v>0</v>
      </c>
      <c r="AC1234" s="122" t="str">
        <f>IFERROR(Stock[[#This Row],[CASH DIVIDEND]]+Stock[[#This Row],[RETURN/(LOSS) FROM TRADING
(auto-fill)]],"")</f>
        <v/>
      </c>
      <c r="AD12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4" s="146" t="str">
        <f ca="1">IFERROR(IF(Stock[[#This Row],[HOLDING DAYS
(auto-fill)]]&lt;365,Stock[[#This Row],[% TOTAL RETURN/(LOSS)
(auto-fill)]]*365/Stock[[#This Row],[HOLDING DAYS
(auto-fill)]],POWER((1+Stock[[#This Row],[% TOTAL RETURN/(LOSS)
(auto-fill)]]),1/(Stock[[#This Row],[HOLDING DAYS
(auto-fill)]]/365))-1),"")</f>
        <v/>
      </c>
      <c r="AF1234" s="81"/>
      <c r="AG1234" s="149" t="str">
        <f>IF(Stock[[#This Row],[STATUS
(auto-fill)]]="HOLDING",Stock[[#This Row],[MARKET PRICE]]-Stock[[#This Row],[BUYING PRICE]],"")</f>
        <v/>
      </c>
      <c r="AH1234" s="143" t="str">
        <f>IFERROR(Stock[[#This Row],[CHANGE
(auto-fill)]]/Stock[[#This Row],[BUYING PRICE]],"")</f>
        <v/>
      </c>
      <c r="AI1234" s="130" t="str">
        <f>IF(Stock[[#This Row],[MARKET PRICE]]&gt;0,Stock[[#This Row],[MARKET PRICE]]*Stock[[#This Row],[REMAINING QUANTITY
(auto-fill)]],"")</f>
        <v/>
      </c>
    </row>
    <row r="1235" spans="2:35">
      <c r="B1235" s="110" t="str">
        <f>IF(AND(Stock[[#This Row],[BUYING QUANTITY]]&gt;0,Stock[[#This Row],[REMAINING QUANTITY
(auto-fill)]]=0),"SOLD OUT",
IF(AND(Stock[[#This Row],[BUYING QUANTITY]]&gt;0,Stock[[#This Row],[REMAINING QUANTITY
(auto-fill)]]&gt;0),"HOLDING",""))</f>
        <v/>
      </c>
      <c r="C1235" s="113">
        <f t="shared" si="19"/>
        <v>1222</v>
      </c>
      <c r="D1235" s="79"/>
      <c r="E1235" s="80"/>
      <c r="F1235" s="162"/>
      <c r="G1235" s="85"/>
      <c r="H1235" s="86"/>
      <c r="I1235" s="164"/>
      <c r="J1235" s="115" t="str">
        <f>IF(Stock[[#This Row],[BUYING QUANTITY]]&gt;0,Stock[[#This Row],[BUYING PRICE]]*Stock[[#This Row],[BUYING QUANTITY]]*Stock[[#This Row],[% BUYING FEE]],"")</f>
        <v/>
      </c>
      <c r="K1235" s="89"/>
      <c r="L1235" s="90"/>
      <c r="M1235" s="117" t="str">
        <f>IF(Stock[[#This Row],[BUYING QUANTITY]]&gt;0,Stock[[#This Row],[BUYING PRICE]]*(1+Stock[[#This Row],[% THRESHOLD (RETURN)_1]]),"")</f>
        <v/>
      </c>
      <c r="N1235" s="91"/>
      <c r="O1235" s="117" t="str">
        <f>IF(Stock[[#This Row],[BUYING QUANTITY]]&gt;0,Stock[[#This Row],[BUYING PRICE]]*(1+Stock[[#This Row],[% THRESHOLD (RETURN)_2]]),"")</f>
        <v/>
      </c>
      <c r="P1235" s="91"/>
      <c r="Q1235" s="117" t="str">
        <f>IF(Stock[[#This Row],[BUYING QUANTITY]]&gt;0,Stock[[#This Row],[BUYING PRICE]]*(1+Stock[[#This Row],[% THRESHOLD (LOSS)]]),"")</f>
        <v/>
      </c>
      <c r="R1235" s="105"/>
      <c r="S1235" s="118" t="str">
        <f>IF(Stock[[#This Row],[CASH DIVIDEND]]&gt;0,Stock[[#This Row],[CASH DIVIDEND]]/(Stock[[#This Row],[BUYING PRICE]]*Stock[[#This Row],[BUYING QUANTITY]]),"")</f>
        <v/>
      </c>
      <c r="T1235" s="105"/>
      <c r="U1235" s="79"/>
      <c r="V1235" s="97"/>
      <c r="W1235" s="98"/>
      <c r="X1235" s="168"/>
      <c r="Y1235" s="126" t="str">
        <f>IF(Stock[[#This Row],[SELLING QUANTITY]]&gt;0,Stock[[#This Row],[SELLING PRICE]]*Stock[[#This Row],[SELLING QUANTITY]]*Stock[[#This Row],[% SELLING FEE]]+Stock[[#This Row],[SELLING PRICE]]*Stock[[#This Row],[SELLING QUANTITY]]*$D$12,"")</f>
        <v/>
      </c>
      <c r="Z1235" s="121">
        <f>Stock[[#This Row],[BUYING QUANTITY]]+Stock[[#This Row],[STOCK DIVIDEND]]-Stock[[#This Row],[SELLING QUANTITY]]</f>
        <v>0</v>
      </c>
      <c r="AA12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5" s="121">
        <f ca="1">IF(Stock[[#This Row],[SELLING DATE]]&gt;0,Stock[[#This Row],[SELLING DATE]]-Stock[[#This Row],[BUY DATE]]+1,IF(Stock[[#This Row],[BUY DATE]]=0,0,TODAY()-Stock[[#This Row],[BUY DATE]]+1))</f>
        <v>0</v>
      </c>
      <c r="AC1235" s="122" t="str">
        <f>IFERROR(Stock[[#This Row],[CASH DIVIDEND]]+Stock[[#This Row],[RETURN/(LOSS) FROM TRADING
(auto-fill)]],"")</f>
        <v/>
      </c>
      <c r="AD12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5" s="146" t="str">
        <f ca="1">IFERROR(IF(Stock[[#This Row],[HOLDING DAYS
(auto-fill)]]&lt;365,Stock[[#This Row],[% TOTAL RETURN/(LOSS)
(auto-fill)]]*365/Stock[[#This Row],[HOLDING DAYS
(auto-fill)]],POWER((1+Stock[[#This Row],[% TOTAL RETURN/(LOSS)
(auto-fill)]]),1/(Stock[[#This Row],[HOLDING DAYS
(auto-fill)]]/365))-1),"")</f>
        <v/>
      </c>
      <c r="AF1235" s="81"/>
      <c r="AG1235" s="149" t="str">
        <f>IF(Stock[[#This Row],[STATUS
(auto-fill)]]="HOLDING",Stock[[#This Row],[MARKET PRICE]]-Stock[[#This Row],[BUYING PRICE]],"")</f>
        <v/>
      </c>
      <c r="AH1235" s="143" t="str">
        <f>IFERROR(Stock[[#This Row],[CHANGE
(auto-fill)]]/Stock[[#This Row],[BUYING PRICE]],"")</f>
        <v/>
      </c>
      <c r="AI1235" s="130" t="str">
        <f>IF(Stock[[#This Row],[MARKET PRICE]]&gt;0,Stock[[#This Row],[MARKET PRICE]]*Stock[[#This Row],[REMAINING QUANTITY
(auto-fill)]],"")</f>
        <v/>
      </c>
    </row>
    <row r="1236" spans="2:35">
      <c r="B1236" s="110" t="str">
        <f>IF(AND(Stock[[#This Row],[BUYING QUANTITY]]&gt;0,Stock[[#This Row],[REMAINING QUANTITY
(auto-fill)]]=0),"SOLD OUT",
IF(AND(Stock[[#This Row],[BUYING QUANTITY]]&gt;0,Stock[[#This Row],[REMAINING QUANTITY
(auto-fill)]]&gt;0),"HOLDING",""))</f>
        <v/>
      </c>
      <c r="C1236" s="113">
        <f t="shared" si="19"/>
        <v>1223</v>
      </c>
      <c r="D1236" s="79"/>
      <c r="E1236" s="80"/>
      <c r="F1236" s="162"/>
      <c r="G1236" s="85"/>
      <c r="H1236" s="86"/>
      <c r="I1236" s="164"/>
      <c r="J1236" s="115" t="str">
        <f>IF(Stock[[#This Row],[BUYING QUANTITY]]&gt;0,Stock[[#This Row],[BUYING PRICE]]*Stock[[#This Row],[BUYING QUANTITY]]*Stock[[#This Row],[% BUYING FEE]],"")</f>
        <v/>
      </c>
      <c r="K1236" s="89"/>
      <c r="L1236" s="90"/>
      <c r="M1236" s="117" t="str">
        <f>IF(Stock[[#This Row],[BUYING QUANTITY]]&gt;0,Stock[[#This Row],[BUYING PRICE]]*(1+Stock[[#This Row],[% THRESHOLD (RETURN)_1]]),"")</f>
        <v/>
      </c>
      <c r="N1236" s="91"/>
      <c r="O1236" s="117" t="str">
        <f>IF(Stock[[#This Row],[BUYING QUANTITY]]&gt;0,Stock[[#This Row],[BUYING PRICE]]*(1+Stock[[#This Row],[% THRESHOLD (RETURN)_2]]),"")</f>
        <v/>
      </c>
      <c r="P1236" s="91"/>
      <c r="Q1236" s="117" t="str">
        <f>IF(Stock[[#This Row],[BUYING QUANTITY]]&gt;0,Stock[[#This Row],[BUYING PRICE]]*(1+Stock[[#This Row],[% THRESHOLD (LOSS)]]),"")</f>
        <v/>
      </c>
      <c r="R1236" s="105"/>
      <c r="S1236" s="118" t="str">
        <f>IF(Stock[[#This Row],[CASH DIVIDEND]]&gt;0,Stock[[#This Row],[CASH DIVIDEND]]/(Stock[[#This Row],[BUYING PRICE]]*Stock[[#This Row],[BUYING QUANTITY]]),"")</f>
        <v/>
      </c>
      <c r="T1236" s="105"/>
      <c r="U1236" s="79"/>
      <c r="V1236" s="97"/>
      <c r="W1236" s="98"/>
      <c r="X1236" s="168"/>
      <c r="Y1236" s="126" t="str">
        <f>IF(Stock[[#This Row],[SELLING QUANTITY]]&gt;0,Stock[[#This Row],[SELLING PRICE]]*Stock[[#This Row],[SELLING QUANTITY]]*Stock[[#This Row],[% SELLING FEE]]+Stock[[#This Row],[SELLING PRICE]]*Stock[[#This Row],[SELLING QUANTITY]]*$D$12,"")</f>
        <v/>
      </c>
      <c r="Z1236" s="121">
        <f>Stock[[#This Row],[BUYING QUANTITY]]+Stock[[#This Row],[STOCK DIVIDEND]]-Stock[[#This Row],[SELLING QUANTITY]]</f>
        <v>0</v>
      </c>
      <c r="AA12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6" s="121">
        <f ca="1">IF(Stock[[#This Row],[SELLING DATE]]&gt;0,Stock[[#This Row],[SELLING DATE]]-Stock[[#This Row],[BUY DATE]]+1,IF(Stock[[#This Row],[BUY DATE]]=0,0,TODAY()-Stock[[#This Row],[BUY DATE]]+1))</f>
        <v>0</v>
      </c>
      <c r="AC1236" s="122" t="str">
        <f>IFERROR(Stock[[#This Row],[CASH DIVIDEND]]+Stock[[#This Row],[RETURN/(LOSS) FROM TRADING
(auto-fill)]],"")</f>
        <v/>
      </c>
      <c r="AD12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6" s="146" t="str">
        <f ca="1">IFERROR(IF(Stock[[#This Row],[HOLDING DAYS
(auto-fill)]]&lt;365,Stock[[#This Row],[% TOTAL RETURN/(LOSS)
(auto-fill)]]*365/Stock[[#This Row],[HOLDING DAYS
(auto-fill)]],POWER((1+Stock[[#This Row],[% TOTAL RETURN/(LOSS)
(auto-fill)]]),1/(Stock[[#This Row],[HOLDING DAYS
(auto-fill)]]/365))-1),"")</f>
        <v/>
      </c>
      <c r="AF1236" s="81"/>
      <c r="AG1236" s="149" t="str">
        <f>IF(Stock[[#This Row],[STATUS
(auto-fill)]]="HOLDING",Stock[[#This Row],[MARKET PRICE]]-Stock[[#This Row],[BUYING PRICE]],"")</f>
        <v/>
      </c>
      <c r="AH1236" s="143" t="str">
        <f>IFERROR(Stock[[#This Row],[CHANGE
(auto-fill)]]/Stock[[#This Row],[BUYING PRICE]],"")</f>
        <v/>
      </c>
      <c r="AI1236" s="130" t="str">
        <f>IF(Stock[[#This Row],[MARKET PRICE]]&gt;0,Stock[[#This Row],[MARKET PRICE]]*Stock[[#This Row],[REMAINING QUANTITY
(auto-fill)]],"")</f>
        <v/>
      </c>
    </row>
    <row r="1237" spans="2:35">
      <c r="B1237" s="110" t="str">
        <f>IF(AND(Stock[[#This Row],[BUYING QUANTITY]]&gt;0,Stock[[#This Row],[REMAINING QUANTITY
(auto-fill)]]=0),"SOLD OUT",
IF(AND(Stock[[#This Row],[BUYING QUANTITY]]&gt;0,Stock[[#This Row],[REMAINING QUANTITY
(auto-fill)]]&gt;0),"HOLDING",""))</f>
        <v/>
      </c>
      <c r="C1237" s="113">
        <f t="shared" si="19"/>
        <v>1224</v>
      </c>
      <c r="D1237" s="79"/>
      <c r="E1237" s="80"/>
      <c r="F1237" s="162"/>
      <c r="G1237" s="85"/>
      <c r="H1237" s="86"/>
      <c r="I1237" s="164"/>
      <c r="J1237" s="115" t="str">
        <f>IF(Stock[[#This Row],[BUYING QUANTITY]]&gt;0,Stock[[#This Row],[BUYING PRICE]]*Stock[[#This Row],[BUYING QUANTITY]]*Stock[[#This Row],[% BUYING FEE]],"")</f>
        <v/>
      </c>
      <c r="K1237" s="89"/>
      <c r="L1237" s="90"/>
      <c r="M1237" s="117" t="str">
        <f>IF(Stock[[#This Row],[BUYING QUANTITY]]&gt;0,Stock[[#This Row],[BUYING PRICE]]*(1+Stock[[#This Row],[% THRESHOLD (RETURN)_1]]),"")</f>
        <v/>
      </c>
      <c r="N1237" s="91"/>
      <c r="O1237" s="117" t="str">
        <f>IF(Stock[[#This Row],[BUYING QUANTITY]]&gt;0,Stock[[#This Row],[BUYING PRICE]]*(1+Stock[[#This Row],[% THRESHOLD (RETURN)_2]]),"")</f>
        <v/>
      </c>
      <c r="P1237" s="91"/>
      <c r="Q1237" s="117" t="str">
        <f>IF(Stock[[#This Row],[BUYING QUANTITY]]&gt;0,Stock[[#This Row],[BUYING PRICE]]*(1+Stock[[#This Row],[% THRESHOLD (LOSS)]]),"")</f>
        <v/>
      </c>
      <c r="R1237" s="105"/>
      <c r="S1237" s="118" t="str">
        <f>IF(Stock[[#This Row],[CASH DIVIDEND]]&gt;0,Stock[[#This Row],[CASH DIVIDEND]]/(Stock[[#This Row],[BUYING PRICE]]*Stock[[#This Row],[BUYING QUANTITY]]),"")</f>
        <v/>
      </c>
      <c r="T1237" s="105"/>
      <c r="U1237" s="79"/>
      <c r="V1237" s="97"/>
      <c r="W1237" s="98"/>
      <c r="X1237" s="168"/>
      <c r="Y1237" s="126" t="str">
        <f>IF(Stock[[#This Row],[SELLING QUANTITY]]&gt;0,Stock[[#This Row],[SELLING PRICE]]*Stock[[#This Row],[SELLING QUANTITY]]*Stock[[#This Row],[% SELLING FEE]]+Stock[[#This Row],[SELLING PRICE]]*Stock[[#This Row],[SELLING QUANTITY]]*$D$12,"")</f>
        <v/>
      </c>
      <c r="Z1237" s="121">
        <f>Stock[[#This Row],[BUYING QUANTITY]]+Stock[[#This Row],[STOCK DIVIDEND]]-Stock[[#This Row],[SELLING QUANTITY]]</f>
        <v>0</v>
      </c>
      <c r="AA12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7" s="121">
        <f ca="1">IF(Stock[[#This Row],[SELLING DATE]]&gt;0,Stock[[#This Row],[SELLING DATE]]-Stock[[#This Row],[BUY DATE]]+1,IF(Stock[[#This Row],[BUY DATE]]=0,0,TODAY()-Stock[[#This Row],[BUY DATE]]+1))</f>
        <v>0</v>
      </c>
      <c r="AC1237" s="122" t="str">
        <f>IFERROR(Stock[[#This Row],[CASH DIVIDEND]]+Stock[[#This Row],[RETURN/(LOSS) FROM TRADING
(auto-fill)]],"")</f>
        <v/>
      </c>
      <c r="AD12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7" s="146" t="str">
        <f ca="1">IFERROR(IF(Stock[[#This Row],[HOLDING DAYS
(auto-fill)]]&lt;365,Stock[[#This Row],[% TOTAL RETURN/(LOSS)
(auto-fill)]]*365/Stock[[#This Row],[HOLDING DAYS
(auto-fill)]],POWER((1+Stock[[#This Row],[% TOTAL RETURN/(LOSS)
(auto-fill)]]),1/(Stock[[#This Row],[HOLDING DAYS
(auto-fill)]]/365))-1),"")</f>
        <v/>
      </c>
      <c r="AF1237" s="81"/>
      <c r="AG1237" s="149" t="str">
        <f>IF(Stock[[#This Row],[STATUS
(auto-fill)]]="HOLDING",Stock[[#This Row],[MARKET PRICE]]-Stock[[#This Row],[BUYING PRICE]],"")</f>
        <v/>
      </c>
      <c r="AH1237" s="143" t="str">
        <f>IFERROR(Stock[[#This Row],[CHANGE
(auto-fill)]]/Stock[[#This Row],[BUYING PRICE]],"")</f>
        <v/>
      </c>
      <c r="AI1237" s="130" t="str">
        <f>IF(Stock[[#This Row],[MARKET PRICE]]&gt;0,Stock[[#This Row],[MARKET PRICE]]*Stock[[#This Row],[REMAINING QUANTITY
(auto-fill)]],"")</f>
        <v/>
      </c>
    </row>
    <row r="1238" spans="2:35">
      <c r="B1238" s="110" t="str">
        <f>IF(AND(Stock[[#This Row],[BUYING QUANTITY]]&gt;0,Stock[[#This Row],[REMAINING QUANTITY
(auto-fill)]]=0),"SOLD OUT",
IF(AND(Stock[[#This Row],[BUYING QUANTITY]]&gt;0,Stock[[#This Row],[REMAINING QUANTITY
(auto-fill)]]&gt;0),"HOLDING",""))</f>
        <v/>
      </c>
      <c r="C1238" s="113">
        <f t="shared" si="19"/>
        <v>1225</v>
      </c>
      <c r="D1238" s="79"/>
      <c r="E1238" s="80"/>
      <c r="F1238" s="162"/>
      <c r="G1238" s="85"/>
      <c r="H1238" s="86"/>
      <c r="I1238" s="164"/>
      <c r="J1238" s="115" t="str">
        <f>IF(Stock[[#This Row],[BUYING QUANTITY]]&gt;0,Stock[[#This Row],[BUYING PRICE]]*Stock[[#This Row],[BUYING QUANTITY]]*Stock[[#This Row],[% BUYING FEE]],"")</f>
        <v/>
      </c>
      <c r="K1238" s="89"/>
      <c r="L1238" s="90"/>
      <c r="M1238" s="117" t="str">
        <f>IF(Stock[[#This Row],[BUYING QUANTITY]]&gt;0,Stock[[#This Row],[BUYING PRICE]]*(1+Stock[[#This Row],[% THRESHOLD (RETURN)_1]]),"")</f>
        <v/>
      </c>
      <c r="N1238" s="91"/>
      <c r="O1238" s="117" t="str">
        <f>IF(Stock[[#This Row],[BUYING QUANTITY]]&gt;0,Stock[[#This Row],[BUYING PRICE]]*(1+Stock[[#This Row],[% THRESHOLD (RETURN)_2]]),"")</f>
        <v/>
      </c>
      <c r="P1238" s="91"/>
      <c r="Q1238" s="117" t="str">
        <f>IF(Stock[[#This Row],[BUYING QUANTITY]]&gt;0,Stock[[#This Row],[BUYING PRICE]]*(1+Stock[[#This Row],[% THRESHOLD (LOSS)]]),"")</f>
        <v/>
      </c>
      <c r="R1238" s="105"/>
      <c r="S1238" s="118" t="str">
        <f>IF(Stock[[#This Row],[CASH DIVIDEND]]&gt;0,Stock[[#This Row],[CASH DIVIDEND]]/(Stock[[#This Row],[BUYING PRICE]]*Stock[[#This Row],[BUYING QUANTITY]]),"")</f>
        <v/>
      </c>
      <c r="T1238" s="105"/>
      <c r="U1238" s="79"/>
      <c r="V1238" s="97"/>
      <c r="W1238" s="98"/>
      <c r="X1238" s="168"/>
      <c r="Y1238" s="126" t="str">
        <f>IF(Stock[[#This Row],[SELLING QUANTITY]]&gt;0,Stock[[#This Row],[SELLING PRICE]]*Stock[[#This Row],[SELLING QUANTITY]]*Stock[[#This Row],[% SELLING FEE]]+Stock[[#This Row],[SELLING PRICE]]*Stock[[#This Row],[SELLING QUANTITY]]*$D$12,"")</f>
        <v/>
      </c>
      <c r="Z1238" s="121">
        <f>Stock[[#This Row],[BUYING QUANTITY]]+Stock[[#This Row],[STOCK DIVIDEND]]-Stock[[#This Row],[SELLING QUANTITY]]</f>
        <v>0</v>
      </c>
      <c r="AA12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8" s="121">
        <f ca="1">IF(Stock[[#This Row],[SELLING DATE]]&gt;0,Stock[[#This Row],[SELLING DATE]]-Stock[[#This Row],[BUY DATE]]+1,IF(Stock[[#This Row],[BUY DATE]]=0,0,TODAY()-Stock[[#This Row],[BUY DATE]]+1))</f>
        <v>0</v>
      </c>
      <c r="AC1238" s="122" t="str">
        <f>IFERROR(Stock[[#This Row],[CASH DIVIDEND]]+Stock[[#This Row],[RETURN/(LOSS) FROM TRADING
(auto-fill)]],"")</f>
        <v/>
      </c>
      <c r="AD12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8" s="146" t="str">
        <f ca="1">IFERROR(IF(Stock[[#This Row],[HOLDING DAYS
(auto-fill)]]&lt;365,Stock[[#This Row],[% TOTAL RETURN/(LOSS)
(auto-fill)]]*365/Stock[[#This Row],[HOLDING DAYS
(auto-fill)]],POWER((1+Stock[[#This Row],[% TOTAL RETURN/(LOSS)
(auto-fill)]]),1/(Stock[[#This Row],[HOLDING DAYS
(auto-fill)]]/365))-1),"")</f>
        <v/>
      </c>
      <c r="AF1238" s="81"/>
      <c r="AG1238" s="149" t="str">
        <f>IF(Stock[[#This Row],[STATUS
(auto-fill)]]="HOLDING",Stock[[#This Row],[MARKET PRICE]]-Stock[[#This Row],[BUYING PRICE]],"")</f>
        <v/>
      </c>
      <c r="AH1238" s="143" t="str">
        <f>IFERROR(Stock[[#This Row],[CHANGE
(auto-fill)]]/Stock[[#This Row],[BUYING PRICE]],"")</f>
        <v/>
      </c>
      <c r="AI1238" s="130" t="str">
        <f>IF(Stock[[#This Row],[MARKET PRICE]]&gt;0,Stock[[#This Row],[MARKET PRICE]]*Stock[[#This Row],[REMAINING QUANTITY
(auto-fill)]],"")</f>
        <v/>
      </c>
    </row>
    <row r="1239" spans="2:35">
      <c r="B1239" s="110" t="str">
        <f>IF(AND(Stock[[#This Row],[BUYING QUANTITY]]&gt;0,Stock[[#This Row],[REMAINING QUANTITY
(auto-fill)]]=0),"SOLD OUT",
IF(AND(Stock[[#This Row],[BUYING QUANTITY]]&gt;0,Stock[[#This Row],[REMAINING QUANTITY
(auto-fill)]]&gt;0),"HOLDING",""))</f>
        <v/>
      </c>
      <c r="C1239" s="113">
        <f t="shared" si="19"/>
        <v>1226</v>
      </c>
      <c r="D1239" s="79"/>
      <c r="E1239" s="80"/>
      <c r="F1239" s="162"/>
      <c r="G1239" s="85"/>
      <c r="H1239" s="86"/>
      <c r="I1239" s="164"/>
      <c r="J1239" s="115" t="str">
        <f>IF(Stock[[#This Row],[BUYING QUANTITY]]&gt;0,Stock[[#This Row],[BUYING PRICE]]*Stock[[#This Row],[BUYING QUANTITY]]*Stock[[#This Row],[% BUYING FEE]],"")</f>
        <v/>
      </c>
      <c r="K1239" s="89"/>
      <c r="L1239" s="90"/>
      <c r="M1239" s="117" t="str">
        <f>IF(Stock[[#This Row],[BUYING QUANTITY]]&gt;0,Stock[[#This Row],[BUYING PRICE]]*(1+Stock[[#This Row],[% THRESHOLD (RETURN)_1]]),"")</f>
        <v/>
      </c>
      <c r="N1239" s="91"/>
      <c r="O1239" s="117" t="str">
        <f>IF(Stock[[#This Row],[BUYING QUANTITY]]&gt;0,Stock[[#This Row],[BUYING PRICE]]*(1+Stock[[#This Row],[% THRESHOLD (RETURN)_2]]),"")</f>
        <v/>
      </c>
      <c r="P1239" s="91"/>
      <c r="Q1239" s="117" t="str">
        <f>IF(Stock[[#This Row],[BUYING QUANTITY]]&gt;0,Stock[[#This Row],[BUYING PRICE]]*(1+Stock[[#This Row],[% THRESHOLD (LOSS)]]),"")</f>
        <v/>
      </c>
      <c r="R1239" s="105"/>
      <c r="S1239" s="118" t="str">
        <f>IF(Stock[[#This Row],[CASH DIVIDEND]]&gt;0,Stock[[#This Row],[CASH DIVIDEND]]/(Stock[[#This Row],[BUYING PRICE]]*Stock[[#This Row],[BUYING QUANTITY]]),"")</f>
        <v/>
      </c>
      <c r="T1239" s="105"/>
      <c r="U1239" s="79"/>
      <c r="V1239" s="97"/>
      <c r="W1239" s="98"/>
      <c r="X1239" s="168"/>
      <c r="Y1239" s="126" t="str">
        <f>IF(Stock[[#This Row],[SELLING QUANTITY]]&gt;0,Stock[[#This Row],[SELLING PRICE]]*Stock[[#This Row],[SELLING QUANTITY]]*Stock[[#This Row],[% SELLING FEE]]+Stock[[#This Row],[SELLING PRICE]]*Stock[[#This Row],[SELLING QUANTITY]]*$D$12,"")</f>
        <v/>
      </c>
      <c r="Z1239" s="121">
        <f>Stock[[#This Row],[BUYING QUANTITY]]+Stock[[#This Row],[STOCK DIVIDEND]]-Stock[[#This Row],[SELLING QUANTITY]]</f>
        <v>0</v>
      </c>
      <c r="AA12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39" s="121">
        <f ca="1">IF(Stock[[#This Row],[SELLING DATE]]&gt;0,Stock[[#This Row],[SELLING DATE]]-Stock[[#This Row],[BUY DATE]]+1,IF(Stock[[#This Row],[BUY DATE]]=0,0,TODAY()-Stock[[#This Row],[BUY DATE]]+1))</f>
        <v>0</v>
      </c>
      <c r="AC1239" s="122" t="str">
        <f>IFERROR(Stock[[#This Row],[CASH DIVIDEND]]+Stock[[#This Row],[RETURN/(LOSS) FROM TRADING
(auto-fill)]],"")</f>
        <v/>
      </c>
      <c r="AD12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39" s="146" t="str">
        <f ca="1">IFERROR(IF(Stock[[#This Row],[HOLDING DAYS
(auto-fill)]]&lt;365,Stock[[#This Row],[% TOTAL RETURN/(LOSS)
(auto-fill)]]*365/Stock[[#This Row],[HOLDING DAYS
(auto-fill)]],POWER((1+Stock[[#This Row],[% TOTAL RETURN/(LOSS)
(auto-fill)]]),1/(Stock[[#This Row],[HOLDING DAYS
(auto-fill)]]/365))-1),"")</f>
        <v/>
      </c>
      <c r="AF1239" s="81"/>
      <c r="AG1239" s="149" t="str">
        <f>IF(Stock[[#This Row],[STATUS
(auto-fill)]]="HOLDING",Stock[[#This Row],[MARKET PRICE]]-Stock[[#This Row],[BUYING PRICE]],"")</f>
        <v/>
      </c>
      <c r="AH1239" s="143" t="str">
        <f>IFERROR(Stock[[#This Row],[CHANGE
(auto-fill)]]/Stock[[#This Row],[BUYING PRICE]],"")</f>
        <v/>
      </c>
      <c r="AI1239" s="130" t="str">
        <f>IF(Stock[[#This Row],[MARKET PRICE]]&gt;0,Stock[[#This Row],[MARKET PRICE]]*Stock[[#This Row],[REMAINING QUANTITY
(auto-fill)]],"")</f>
        <v/>
      </c>
    </row>
    <row r="1240" spans="2:35">
      <c r="B1240" s="110" t="str">
        <f>IF(AND(Stock[[#This Row],[BUYING QUANTITY]]&gt;0,Stock[[#This Row],[REMAINING QUANTITY
(auto-fill)]]=0),"SOLD OUT",
IF(AND(Stock[[#This Row],[BUYING QUANTITY]]&gt;0,Stock[[#This Row],[REMAINING QUANTITY
(auto-fill)]]&gt;0),"HOLDING",""))</f>
        <v/>
      </c>
      <c r="C1240" s="113">
        <f t="shared" si="19"/>
        <v>1227</v>
      </c>
      <c r="D1240" s="79"/>
      <c r="E1240" s="80"/>
      <c r="F1240" s="162"/>
      <c r="G1240" s="85"/>
      <c r="H1240" s="86"/>
      <c r="I1240" s="164"/>
      <c r="J1240" s="115" t="str">
        <f>IF(Stock[[#This Row],[BUYING QUANTITY]]&gt;0,Stock[[#This Row],[BUYING PRICE]]*Stock[[#This Row],[BUYING QUANTITY]]*Stock[[#This Row],[% BUYING FEE]],"")</f>
        <v/>
      </c>
      <c r="K1240" s="89"/>
      <c r="L1240" s="90"/>
      <c r="M1240" s="117" t="str">
        <f>IF(Stock[[#This Row],[BUYING QUANTITY]]&gt;0,Stock[[#This Row],[BUYING PRICE]]*(1+Stock[[#This Row],[% THRESHOLD (RETURN)_1]]),"")</f>
        <v/>
      </c>
      <c r="N1240" s="91"/>
      <c r="O1240" s="117" t="str">
        <f>IF(Stock[[#This Row],[BUYING QUANTITY]]&gt;0,Stock[[#This Row],[BUYING PRICE]]*(1+Stock[[#This Row],[% THRESHOLD (RETURN)_2]]),"")</f>
        <v/>
      </c>
      <c r="P1240" s="91"/>
      <c r="Q1240" s="117" t="str">
        <f>IF(Stock[[#This Row],[BUYING QUANTITY]]&gt;0,Stock[[#This Row],[BUYING PRICE]]*(1+Stock[[#This Row],[% THRESHOLD (LOSS)]]),"")</f>
        <v/>
      </c>
      <c r="R1240" s="105"/>
      <c r="S1240" s="118" t="str">
        <f>IF(Stock[[#This Row],[CASH DIVIDEND]]&gt;0,Stock[[#This Row],[CASH DIVIDEND]]/(Stock[[#This Row],[BUYING PRICE]]*Stock[[#This Row],[BUYING QUANTITY]]),"")</f>
        <v/>
      </c>
      <c r="T1240" s="105"/>
      <c r="U1240" s="79"/>
      <c r="V1240" s="97"/>
      <c r="W1240" s="98"/>
      <c r="X1240" s="168"/>
      <c r="Y1240" s="126" t="str">
        <f>IF(Stock[[#This Row],[SELLING QUANTITY]]&gt;0,Stock[[#This Row],[SELLING PRICE]]*Stock[[#This Row],[SELLING QUANTITY]]*Stock[[#This Row],[% SELLING FEE]]+Stock[[#This Row],[SELLING PRICE]]*Stock[[#This Row],[SELLING QUANTITY]]*$D$12,"")</f>
        <v/>
      </c>
      <c r="Z1240" s="121">
        <f>Stock[[#This Row],[BUYING QUANTITY]]+Stock[[#This Row],[STOCK DIVIDEND]]-Stock[[#This Row],[SELLING QUANTITY]]</f>
        <v>0</v>
      </c>
      <c r="AA12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0" s="121">
        <f ca="1">IF(Stock[[#This Row],[SELLING DATE]]&gt;0,Stock[[#This Row],[SELLING DATE]]-Stock[[#This Row],[BUY DATE]]+1,IF(Stock[[#This Row],[BUY DATE]]=0,0,TODAY()-Stock[[#This Row],[BUY DATE]]+1))</f>
        <v>0</v>
      </c>
      <c r="AC1240" s="122" t="str">
        <f>IFERROR(Stock[[#This Row],[CASH DIVIDEND]]+Stock[[#This Row],[RETURN/(LOSS) FROM TRADING
(auto-fill)]],"")</f>
        <v/>
      </c>
      <c r="AD12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0" s="146" t="str">
        <f ca="1">IFERROR(IF(Stock[[#This Row],[HOLDING DAYS
(auto-fill)]]&lt;365,Stock[[#This Row],[% TOTAL RETURN/(LOSS)
(auto-fill)]]*365/Stock[[#This Row],[HOLDING DAYS
(auto-fill)]],POWER((1+Stock[[#This Row],[% TOTAL RETURN/(LOSS)
(auto-fill)]]),1/(Stock[[#This Row],[HOLDING DAYS
(auto-fill)]]/365))-1),"")</f>
        <v/>
      </c>
      <c r="AF1240" s="81"/>
      <c r="AG1240" s="149" t="str">
        <f>IF(Stock[[#This Row],[STATUS
(auto-fill)]]="HOLDING",Stock[[#This Row],[MARKET PRICE]]-Stock[[#This Row],[BUYING PRICE]],"")</f>
        <v/>
      </c>
      <c r="AH1240" s="143" t="str">
        <f>IFERROR(Stock[[#This Row],[CHANGE
(auto-fill)]]/Stock[[#This Row],[BUYING PRICE]],"")</f>
        <v/>
      </c>
      <c r="AI1240" s="130" t="str">
        <f>IF(Stock[[#This Row],[MARKET PRICE]]&gt;0,Stock[[#This Row],[MARKET PRICE]]*Stock[[#This Row],[REMAINING QUANTITY
(auto-fill)]],"")</f>
        <v/>
      </c>
    </row>
    <row r="1241" spans="2:35">
      <c r="B1241" s="110" t="str">
        <f>IF(AND(Stock[[#This Row],[BUYING QUANTITY]]&gt;0,Stock[[#This Row],[REMAINING QUANTITY
(auto-fill)]]=0),"SOLD OUT",
IF(AND(Stock[[#This Row],[BUYING QUANTITY]]&gt;0,Stock[[#This Row],[REMAINING QUANTITY
(auto-fill)]]&gt;0),"HOLDING",""))</f>
        <v/>
      </c>
      <c r="C1241" s="113">
        <f t="shared" si="19"/>
        <v>1228</v>
      </c>
      <c r="D1241" s="79"/>
      <c r="E1241" s="80"/>
      <c r="F1241" s="162"/>
      <c r="G1241" s="85"/>
      <c r="H1241" s="86"/>
      <c r="I1241" s="164"/>
      <c r="J1241" s="115" t="str">
        <f>IF(Stock[[#This Row],[BUYING QUANTITY]]&gt;0,Stock[[#This Row],[BUYING PRICE]]*Stock[[#This Row],[BUYING QUANTITY]]*Stock[[#This Row],[% BUYING FEE]],"")</f>
        <v/>
      </c>
      <c r="K1241" s="89"/>
      <c r="L1241" s="90"/>
      <c r="M1241" s="117" t="str">
        <f>IF(Stock[[#This Row],[BUYING QUANTITY]]&gt;0,Stock[[#This Row],[BUYING PRICE]]*(1+Stock[[#This Row],[% THRESHOLD (RETURN)_1]]),"")</f>
        <v/>
      </c>
      <c r="N1241" s="91"/>
      <c r="O1241" s="117" t="str">
        <f>IF(Stock[[#This Row],[BUYING QUANTITY]]&gt;0,Stock[[#This Row],[BUYING PRICE]]*(1+Stock[[#This Row],[% THRESHOLD (RETURN)_2]]),"")</f>
        <v/>
      </c>
      <c r="P1241" s="91"/>
      <c r="Q1241" s="117" t="str">
        <f>IF(Stock[[#This Row],[BUYING QUANTITY]]&gt;0,Stock[[#This Row],[BUYING PRICE]]*(1+Stock[[#This Row],[% THRESHOLD (LOSS)]]),"")</f>
        <v/>
      </c>
      <c r="R1241" s="105"/>
      <c r="S1241" s="118" t="str">
        <f>IF(Stock[[#This Row],[CASH DIVIDEND]]&gt;0,Stock[[#This Row],[CASH DIVIDEND]]/(Stock[[#This Row],[BUYING PRICE]]*Stock[[#This Row],[BUYING QUANTITY]]),"")</f>
        <v/>
      </c>
      <c r="T1241" s="105"/>
      <c r="U1241" s="79"/>
      <c r="V1241" s="97"/>
      <c r="W1241" s="98"/>
      <c r="X1241" s="168"/>
      <c r="Y1241" s="126" t="str">
        <f>IF(Stock[[#This Row],[SELLING QUANTITY]]&gt;0,Stock[[#This Row],[SELLING PRICE]]*Stock[[#This Row],[SELLING QUANTITY]]*Stock[[#This Row],[% SELLING FEE]]+Stock[[#This Row],[SELLING PRICE]]*Stock[[#This Row],[SELLING QUANTITY]]*$D$12,"")</f>
        <v/>
      </c>
      <c r="Z1241" s="121">
        <f>Stock[[#This Row],[BUYING QUANTITY]]+Stock[[#This Row],[STOCK DIVIDEND]]-Stock[[#This Row],[SELLING QUANTITY]]</f>
        <v>0</v>
      </c>
      <c r="AA12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1" s="121">
        <f ca="1">IF(Stock[[#This Row],[SELLING DATE]]&gt;0,Stock[[#This Row],[SELLING DATE]]-Stock[[#This Row],[BUY DATE]]+1,IF(Stock[[#This Row],[BUY DATE]]=0,0,TODAY()-Stock[[#This Row],[BUY DATE]]+1))</f>
        <v>0</v>
      </c>
      <c r="AC1241" s="122" t="str">
        <f>IFERROR(Stock[[#This Row],[CASH DIVIDEND]]+Stock[[#This Row],[RETURN/(LOSS) FROM TRADING
(auto-fill)]],"")</f>
        <v/>
      </c>
      <c r="AD12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1" s="146" t="str">
        <f ca="1">IFERROR(IF(Stock[[#This Row],[HOLDING DAYS
(auto-fill)]]&lt;365,Stock[[#This Row],[% TOTAL RETURN/(LOSS)
(auto-fill)]]*365/Stock[[#This Row],[HOLDING DAYS
(auto-fill)]],POWER((1+Stock[[#This Row],[% TOTAL RETURN/(LOSS)
(auto-fill)]]),1/(Stock[[#This Row],[HOLDING DAYS
(auto-fill)]]/365))-1),"")</f>
        <v/>
      </c>
      <c r="AF1241" s="81"/>
      <c r="AG1241" s="149" t="str">
        <f>IF(Stock[[#This Row],[STATUS
(auto-fill)]]="HOLDING",Stock[[#This Row],[MARKET PRICE]]-Stock[[#This Row],[BUYING PRICE]],"")</f>
        <v/>
      </c>
      <c r="AH1241" s="143" t="str">
        <f>IFERROR(Stock[[#This Row],[CHANGE
(auto-fill)]]/Stock[[#This Row],[BUYING PRICE]],"")</f>
        <v/>
      </c>
      <c r="AI1241" s="130" t="str">
        <f>IF(Stock[[#This Row],[MARKET PRICE]]&gt;0,Stock[[#This Row],[MARKET PRICE]]*Stock[[#This Row],[REMAINING QUANTITY
(auto-fill)]],"")</f>
        <v/>
      </c>
    </row>
    <row r="1242" spans="2:35">
      <c r="B1242" s="110" t="str">
        <f>IF(AND(Stock[[#This Row],[BUYING QUANTITY]]&gt;0,Stock[[#This Row],[REMAINING QUANTITY
(auto-fill)]]=0),"SOLD OUT",
IF(AND(Stock[[#This Row],[BUYING QUANTITY]]&gt;0,Stock[[#This Row],[REMAINING QUANTITY
(auto-fill)]]&gt;0),"HOLDING",""))</f>
        <v/>
      </c>
      <c r="C1242" s="113">
        <f t="shared" si="19"/>
        <v>1229</v>
      </c>
      <c r="D1242" s="79"/>
      <c r="E1242" s="80"/>
      <c r="F1242" s="162"/>
      <c r="G1242" s="85"/>
      <c r="H1242" s="86"/>
      <c r="I1242" s="164"/>
      <c r="J1242" s="115" t="str">
        <f>IF(Stock[[#This Row],[BUYING QUANTITY]]&gt;0,Stock[[#This Row],[BUYING PRICE]]*Stock[[#This Row],[BUYING QUANTITY]]*Stock[[#This Row],[% BUYING FEE]],"")</f>
        <v/>
      </c>
      <c r="K1242" s="89"/>
      <c r="L1242" s="90"/>
      <c r="M1242" s="117" t="str">
        <f>IF(Stock[[#This Row],[BUYING QUANTITY]]&gt;0,Stock[[#This Row],[BUYING PRICE]]*(1+Stock[[#This Row],[% THRESHOLD (RETURN)_1]]),"")</f>
        <v/>
      </c>
      <c r="N1242" s="91"/>
      <c r="O1242" s="117" t="str">
        <f>IF(Stock[[#This Row],[BUYING QUANTITY]]&gt;0,Stock[[#This Row],[BUYING PRICE]]*(1+Stock[[#This Row],[% THRESHOLD (RETURN)_2]]),"")</f>
        <v/>
      </c>
      <c r="P1242" s="91"/>
      <c r="Q1242" s="117" t="str">
        <f>IF(Stock[[#This Row],[BUYING QUANTITY]]&gt;0,Stock[[#This Row],[BUYING PRICE]]*(1+Stock[[#This Row],[% THRESHOLD (LOSS)]]),"")</f>
        <v/>
      </c>
      <c r="R1242" s="105"/>
      <c r="S1242" s="118" t="str">
        <f>IF(Stock[[#This Row],[CASH DIVIDEND]]&gt;0,Stock[[#This Row],[CASH DIVIDEND]]/(Stock[[#This Row],[BUYING PRICE]]*Stock[[#This Row],[BUYING QUANTITY]]),"")</f>
        <v/>
      </c>
      <c r="T1242" s="105"/>
      <c r="U1242" s="79"/>
      <c r="V1242" s="97"/>
      <c r="W1242" s="98"/>
      <c r="X1242" s="168"/>
      <c r="Y1242" s="126" t="str">
        <f>IF(Stock[[#This Row],[SELLING QUANTITY]]&gt;0,Stock[[#This Row],[SELLING PRICE]]*Stock[[#This Row],[SELLING QUANTITY]]*Stock[[#This Row],[% SELLING FEE]]+Stock[[#This Row],[SELLING PRICE]]*Stock[[#This Row],[SELLING QUANTITY]]*$D$12,"")</f>
        <v/>
      </c>
      <c r="Z1242" s="121">
        <f>Stock[[#This Row],[BUYING QUANTITY]]+Stock[[#This Row],[STOCK DIVIDEND]]-Stock[[#This Row],[SELLING QUANTITY]]</f>
        <v>0</v>
      </c>
      <c r="AA12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2" s="121">
        <f ca="1">IF(Stock[[#This Row],[SELLING DATE]]&gt;0,Stock[[#This Row],[SELLING DATE]]-Stock[[#This Row],[BUY DATE]]+1,IF(Stock[[#This Row],[BUY DATE]]=0,0,TODAY()-Stock[[#This Row],[BUY DATE]]+1))</f>
        <v>0</v>
      </c>
      <c r="AC1242" s="122" t="str">
        <f>IFERROR(Stock[[#This Row],[CASH DIVIDEND]]+Stock[[#This Row],[RETURN/(LOSS) FROM TRADING
(auto-fill)]],"")</f>
        <v/>
      </c>
      <c r="AD12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2" s="146" t="str">
        <f ca="1">IFERROR(IF(Stock[[#This Row],[HOLDING DAYS
(auto-fill)]]&lt;365,Stock[[#This Row],[% TOTAL RETURN/(LOSS)
(auto-fill)]]*365/Stock[[#This Row],[HOLDING DAYS
(auto-fill)]],POWER((1+Stock[[#This Row],[% TOTAL RETURN/(LOSS)
(auto-fill)]]),1/(Stock[[#This Row],[HOLDING DAYS
(auto-fill)]]/365))-1),"")</f>
        <v/>
      </c>
      <c r="AF1242" s="81"/>
      <c r="AG1242" s="149" t="str">
        <f>IF(Stock[[#This Row],[STATUS
(auto-fill)]]="HOLDING",Stock[[#This Row],[MARKET PRICE]]-Stock[[#This Row],[BUYING PRICE]],"")</f>
        <v/>
      </c>
      <c r="AH1242" s="143" t="str">
        <f>IFERROR(Stock[[#This Row],[CHANGE
(auto-fill)]]/Stock[[#This Row],[BUYING PRICE]],"")</f>
        <v/>
      </c>
      <c r="AI1242" s="130" t="str">
        <f>IF(Stock[[#This Row],[MARKET PRICE]]&gt;0,Stock[[#This Row],[MARKET PRICE]]*Stock[[#This Row],[REMAINING QUANTITY
(auto-fill)]],"")</f>
        <v/>
      </c>
    </row>
    <row r="1243" spans="2:35">
      <c r="B1243" s="110" t="str">
        <f>IF(AND(Stock[[#This Row],[BUYING QUANTITY]]&gt;0,Stock[[#This Row],[REMAINING QUANTITY
(auto-fill)]]=0),"SOLD OUT",
IF(AND(Stock[[#This Row],[BUYING QUANTITY]]&gt;0,Stock[[#This Row],[REMAINING QUANTITY
(auto-fill)]]&gt;0),"HOLDING",""))</f>
        <v/>
      </c>
      <c r="C1243" s="113">
        <f t="shared" si="19"/>
        <v>1230</v>
      </c>
      <c r="D1243" s="79"/>
      <c r="E1243" s="80"/>
      <c r="F1243" s="162"/>
      <c r="G1243" s="85"/>
      <c r="H1243" s="86"/>
      <c r="I1243" s="164"/>
      <c r="J1243" s="115" t="str">
        <f>IF(Stock[[#This Row],[BUYING QUANTITY]]&gt;0,Stock[[#This Row],[BUYING PRICE]]*Stock[[#This Row],[BUYING QUANTITY]]*Stock[[#This Row],[% BUYING FEE]],"")</f>
        <v/>
      </c>
      <c r="K1243" s="89"/>
      <c r="L1243" s="90"/>
      <c r="M1243" s="117" t="str">
        <f>IF(Stock[[#This Row],[BUYING QUANTITY]]&gt;0,Stock[[#This Row],[BUYING PRICE]]*(1+Stock[[#This Row],[% THRESHOLD (RETURN)_1]]),"")</f>
        <v/>
      </c>
      <c r="N1243" s="91"/>
      <c r="O1243" s="117" t="str">
        <f>IF(Stock[[#This Row],[BUYING QUANTITY]]&gt;0,Stock[[#This Row],[BUYING PRICE]]*(1+Stock[[#This Row],[% THRESHOLD (RETURN)_2]]),"")</f>
        <v/>
      </c>
      <c r="P1243" s="91"/>
      <c r="Q1243" s="117" t="str">
        <f>IF(Stock[[#This Row],[BUYING QUANTITY]]&gt;0,Stock[[#This Row],[BUYING PRICE]]*(1+Stock[[#This Row],[% THRESHOLD (LOSS)]]),"")</f>
        <v/>
      </c>
      <c r="R1243" s="105"/>
      <c r="S1243" s="118" t="str">
        <f>IF(Stock[[#This Row],[CASH DIVIDEND]]&gt;0,Stock[[#This Row],[CASH DIVIDEND]]/(Stock[[#This Row],[BUYING PRICE]]*Stock[[#This Row],[BUYING QUANTITY]]),"")</f>
        <v/>
      </c>
      <c r="T1243" s="105"/>
      <c r="U1243" s="79"/>
      <c r="V1243" s="97"/>
      <c r="W1243" s="98"/>
      <c r="X1243" s="168"/>
      <c r="Y1243" s="126" t="str">
        <f>IF(Stock[[#This Row],[SELLING QUANTITY]]&gt;0,Stock[[#This Row],[SELLING PRICE]]*Stock[[#This Row],[SELLING QUANTITY]]*Stock[[#This Row],[% SELLING FEE]]+Stock[[#This Row],[SELLING PRICE]]*Stock[[#This Row],[SELLING QUANTITY]]*$D$12,"")</f>
        <v/>
      </c>
      <c r="Z1243" s="121">
        <f>Stock[[#This Row],[BUYING QUANTITY]]+Stock[[#This Row],[STOCK DIVIDEND]]-Stock[[#This Row],[SELLING QUANTITY]]</f>
        <v>0</v>
      </c>
      <c r="AA12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3" s="121">
        <f ca="1">IF(Stock[[#This Row],[SELLING DATE]]&gt;0,Stock[[#This Row],[SELLING DATE]]-Stock[[#This Row],[BUY DATE]]+1,IF(Stock[[#This Row],[BUY DATE]]=0,0,TODAY()-Stock[[#This Row],[BUY DATE]]+1))</f>
        <v>0</v>
      </c>
      <c r="AC1243" s="122" t="str">
        <f>IFERROR(Stock[[#This Row],[CASH DIVIDEND]]+Stock[[#This Row],[RETURN/(LOSS) FROM TRADING
(auto-fill)]],"")</f>
        <v/>
      </c>
      <c r="AD12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3" s="146" t="str">
        <f ca="1">IFERROR(IF(Stock[[#This Row],[HOLDING DAYS
(auto-fill)]]&lt;365,Stock[[#This Row],[% TOTAL RETURN/(LOSS)
(auto-fill)]]*365/Stock[[#This Row],[HOLDING DAYS
(auto-fill)]],POWER((1+Stock[[#This Row],[% TOTAL RETURN/(LOSS)
(auto-fill)]]),1/(Stock[[#This Row],[HOLDING DAYS
(auto-fill)]]/365))-1),"")</f>
        <v/>
      </c>
      <c r="AF1243" s="81"/>
      <c r="AG1243" s="149" t="str">
        <f>IF(Stock[[#This Row],[STATUS
(auto-fill)]]="HOLDING",Stock[[#This Row],[MARKET PRICE]]-Stock[[#This Row],[BUYING PRICE]],"")</f>
        <v/>
      </c>
      <c r="AH1243" s="143" t="str">
        <f>IFERROR(Stock[[#This Row],[CHANGE
(auto-fill)]]/Stock[[#This Row],[BUYING PRICE]],"")</f>
        <v/>
      </c>
      <c r="AI1243" s="130" t="str">
        <f>IF(Stock[[#This Row],[MARKET PRICE]]&gt;0,Stock[[#This Row],[MARKET PRICE]]*Stock[[#This Row],[REMAINING QUANTITY
(auto-fill)]],"")</f>
        <v/>
      </c>
    </row>
    <row r="1244" spans="2:35">
      <c r="B1244" s="110" t="str">
        <f>IF(AND(Stock[[#This Row],[BUYING QUANTITY]]&gt;0,Stock[[#This Row],[REMAINING QUANTITY
(auto-fill)]]=0),"SOLD OUT",
IF(AND(Stock[[#This Row],[BUYING QUANTITY]]&gt;0,Stock[[#This Row],[REMAINING QUANTITY
(auto-fill)]]&gt;0),"HOLDING",""))</f>
        <v/>
      </c>
      <c r="C1244" s="113">
        <f t="shared" si="19"/>
        <v>1231</v>
      </c>
      <c r="D1244" s="79"/>
      <c r="E1244" s="80"/>
      <c r="F1244" s="162"/>
      <c r="G1244" s="85"/>
      <c r="H1244" s="86"/>
      <c r="I1244" s="164"/>
      <c r="J1244" s="115" t="str">
        <f>IF(Stock[[#This Row],[BUYING QUANTITY]]&gt;0,Stock[[#This Row],[BUYING PRICE]]*Stock[[#This Row],[BUYING QUANTITY]]*Stock[[#This Row],[% BUYING FEE]],"")</f>
        <v/>
      </c>
      <c r="K1244" s="89"/>
      <c r="L1244" s="90"/>
      <c r="M1244" s="117" t="str">
        <f>IF(Stock[[#This Row],[BUYING QUANTITY]]&gt;0,Stock[[#This Row],[BUYING PRICE]]*(1+Stock[[#This Row],[% THRESHOLD (RETURN)_1]]),"")</f>
        <v/>
      </c>
      <c r="N1244" s="91"/>
      <c r="O1244" s="117" t="str">
        <f>IF(Stock[[#This Row],[BUYING QUANTITY]]&gt;0,Stock[[#This Row],[BUYING PRICE]]*(1+Stock[[#This Row],[% THRESHOLD (RETURN)_2]]),"")</f>
        <v/>
      </c>
      <c r="P1244" s="91"/>
      <c r="Q1244" s="117" t="str">
        <f>IF(Stock[[#This Row],[BUYING QUANTITY]]&gt;0,Stock[[#This Row],[BUYING PRICE]]*(1+Stock[[#This Row],[% THRESHOLD (LOSS)]]),"")</f>
        <v/>
      </c>
      <c r="R1244" s="105"/>
      <c r="S1244" s="118" t="str">
        <f>IF(Stock[[#This Row],[CASH DIVIDEND]]&gt;0,Stock[[#This Row],[CASH DIVIDEND]]/(Stock[[#This Row],[BUYING PRICE]]*Stock[[#This Row],[BUYING QUANTITY]]),"")</f>
        <v/>
      </c>
      <c r="T1244" s="105"/>
      <c r="U1244" s="79"/>
      <c r="V1244" s="97"/>
      <c r="W1244" s="98"/>
      <c r="X1244" s="168"/>
      <c r="Y1244" s="126" t="str">
        <f>IF(Stock[[#This Row],[SELLING QUANTITY]]&gt;0,Stock[[#This Row],[SELLING PRICE]]*Stock[[#This Row],[SELLING QUANTITY]]*Stock[[#This Row],[% SELLING FEE]]+Stock[[#This Row],[SELLING PRICE]]*Stock[[#This Row],[SELLING QUANTITY]]*$D$12,"")</f>
        <v/>
      </c>
      <c r="Z1244" s="121">
        <f>Stock[[#This Row],[BUYING QUANTITY]]+Stock[[#This Row],[STOCK DIVIDEND]]-Stock[[#This Row],[SELLING QUANTITY]]</f>
        <v>0</v>
      </c>
      <c r="AA12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4" s="121">
        <f ca="1">IF(Stock[[#This Row],[SELLING DATE]]&gt;0,Stock[[#This Row],[SELLING DATE]]-Stock[[#This Row],[BUY DATE]]+1,IF(Stock[[#This Row],[BUY DATE]]=0,0,TODAY()-Stock[[#This Row],[BUY DATE]]+1))</f>
        <v>0</v>
      </c>
      <c r="AC1244" s="122" t="str">
        <f>IFERROR(Stock[[#This Row],[CASH DIVIDEND]]+Stock[[#This Row],[RETURN/(LOSS) FROM TRADING
(auto-fill)]],"")</f>
        <v/>
      </c>
      <c r="AD12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4" s="146" t="str">
        <f ca="1">IFERROR(IF(Stock[[#This Row],[HOLDING DAYS
(auto-fill)]]&lt;365,Stock[[#This Row],[% TOTAL RETURN/(LOSS)
(auto-fill)]]*365/Stock[[#This Row],[HOLDING DAYS
(auto-fill)]],POWER((1+Stock[[#This Row],[% TOTAL RETURN/(LOSS)
(auto-fill)]]),1/(Stock[[#This Row],[HOLDING DAYS
(auto-fill)]]/365))-1),"")</f>
        <v/>
      </c>
      <c r="AF1244" s="81"/>
      <c r="AG1244" s="149" t="str">
        <f>IF(Stock[[#This Row],[STATUS
(auto-fill)]]="HOLDING",Stock[[#This Row],[MARKET PRICE]]-Stock[[#This Row],[BUYING PRICE]],"")</f>
        <v/>
      </c>
      <c r="AH1244" s="143" t="str">
        <f>IFERROR(Stock[[#This Row],[CHANGE
(auto-fill)]]/Stock[[#This Row],[BUYING PRICE]],"")</f>
        <v/>
      </c>
      <c r="AI1244" s="130" t="str">
        <f>IF(Stock[[#This Row],[MARKET PRICE]]&gt;0,Stock[[#This Row],[MARKET PRICE]]*Stock[[#This Row],[REMAINING QUANTITY
(auto-fill)]],"")</f>
        <v/>
      </c>
    </row>
    <row r="1245" spans="2:35">
      <c r="B1245" s="110" t="str">
        <f>IF(AND(Stock[[#This Row],[BUYING QUANTITY]]&gt;0,Stock[[#This Row],[REMAINING QUANTITY
(auto-fill)]]=0),"SOLD OUT",
IF(AND(Stock[[#This Row],[BUYING QUANTITY]]&gt;0,Stock[[#This Row],[REMAINING QUANTITY
(auto-fill)]]&gt;0),"HOLDING",""))</f>
        <v/>
      </c>
      <c r="C1245" s="113">
        <f t="shared" si="19"/>
        <v>1232</v>
      </c>
      <c r="D1245" s="79"/>
      <c r="E1245" s="80"/>
      <c r="F1245" s="162"/>
      <c r="G1245" s="85"/>
      <c r="H1245" s="86"/>
      <c r="I1245" s="164"/>
      <c r="J1245" s="115" t="str">
        <f>IF(Stock[[#This Row],[BUYING QUANTITY]]&gt;0,Stock[[#This Row],[BUYING PRICE]]*Stock[[#This Row],[BUYING QUANTITY]]*Stock[[#This Row],[% BUYING FEE]],"")</f>
        <v/>
      </c>
      <c r="K1245" s="89"/>
      <c r="L1245" s="90"/>
      <c r="M1245" s="117" t="str">
        <f>IF(Stock[[#This Row],[BUYING QUANTITY]]&gt;0,Stock[[#This Row],[BUYING PRICE]]*(1+Stock[[#This Row],[% THRESHOLD (RETURN)_1]]),"")</f>
        <v/>
      </c>
      <c r="N1245" s="91"/>
      <c r="O1245" s="117" t="str">
        <f>IF(Stock[[#This Row],[BUYING QUANTITY]]&gt;0,Stock[[#This Row],[BUYING PRICE]]*(1+Stock[[#This Row],[% THRESHOLD (RETURN)_2]]),"")</f>
        <v/>
      </c>
      <c r="P1245" s="91"/>
      <c r="Q1245" s="117" t="str">
        <f>IF(Stock[[#This Row],[BUYING QUANTITY]]&gt;0,Stock[[#This Row],[BUYING PRICE]]*(1+Stock[[#This Row],[% THRESHOLD (LOSS)]]),"")</f>
        <v/>
      </c>
      <c r="R1245" s="105"/>
      <c r="S1245" s="118" t="str">
        <f>IF(Stock[[#This Row],[CASH DIVIDEND]]&gt;0,Stock[[#This Row],[CASH DIVIDEND]]/(Stock[[#This Row],[BUYING PRICE]]*Stock[[#This Row],[BUYING QUANTITY]]),"")</f>
        <v/>
      </c>
      <c r="T1245" s="105"/>
      <c r="U1245" s="79"/>
      <c r="V1245" s="97"/>
      <c r="W1245" s="98"/>
      <c r="X1245" s="168"/>
      <c r="Y1245" s="126" t="str">
        <f>IF(Stock[[#This Row],[SELLING QUANTITY]]&gt;0,Stock[[#This Row],[SELLING PRICE]]*Stock[[#This Row],[SELLING QUANTITY]]*Stock[[#This Row],[% SELLING FEE]]+Stock[[#This Row],[SELLING PRICE]]*Stock[[#This Row],[SELLING QUANTITY]]*$D$12,"")</f>
        <v/>
      </c>
      <c r="Z1245" s="121">
        <f>Stock[[#This Row],[BUYING QUANTITY]]+Stock[[#This Row],[STOCK DIVIDEND]]-Stock[[#This Row],[SELLING QUANTITY]]</f>
        <v>0</v>
      </c>
      <c r="AA12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5" s="121">
        <f ca="1">IF(Stock[[#This Row],[SELLING DATE]]&gt;0,Stock[[#This Row],[SELLING DATE]]-Stock[[#This Row],[BUY DATE]]+1,IF(Stock[[#This Row],[BUY DATE]]=0,0,TODAY()-Stock[[#This Row],[BUY DATE]]+1))</f>
        <v>0</v>
      </c>
      <c r="AC1245" s="122" t="str">
        <f>IFERROR(Stock[[#This Row],[CASH DIVIDEND]]+Stock[[#This Row],[RETURN/(LOSS) FROM TRADING
(auto-fill)]],"")</f>
        <v/>
      </c>
      <c r="AD12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5" s="146" t="str">
        <f ca="1">IFERROR(IF(Stock[[#This Row],[HOLDING DAYS
(auto-fill)]]&lt;365,Stock[[#This Row],[% TOTAL RETURN/(LOSS)
(auto-fill)]]*365/Stock[[#This Row],[HOLDING DAYS
(auto-fill)]],POWER((1+Stock[[#This Row],[% TOTAL RETURN/(LOSS)
(auto-fill)]]),1/(Stock[[#This Row],[HOLDING DAYS
(auto-fill)]]/365))-1),"")</f>
        <v/>
      </c>
      <c r="AF1245" s="81"/>
      <c r="AG1245" s="149" t="str">
        <f>IF(Stock[[#This Row],[STATUS
(auto-fill)]]="HOLDING",Stock[[#This Row],[MARKET PRICE]]-Stock[[#This Row],[BUYING PRICE]],"")</f>
        <v/>
      </c>
      <c r="AH1245" s="143" t="str">
        <f>IFERROR(Stock[[#This Row],[CHANGE
(auto-fill)]]/Stock[[#This Row],[BUYING PRICE]],"")</f>
        <v/>
      </c>
      <c r="AI1245" s="130" t="str">
        <f>IF(Stock[[#This Row],[MARKET PRICE]]&gt;0,Stock[[#This Row],[MARKET PRICE]]*Stock[[#This Row],[REMAINING QUANTITY
(auto-fill)]],"")</f>
        <v/>
      </c>
    </row>
    <row r="1246" spans="2:35">
      <c r="B1246" s="110" t="str">
        <f>IF(AND(Stock[[#This Row],[BUYING QUANTITY]]&gt;0,Stock[[#This Row],[REMAINING QUANTITY
(auto-fill)]]=0),"SOLD OUT",
IF(AND(Stock[[#This Row],[BUYING QUANTITY]]&gt;0,Stock[[#This Row],[REMAINING QUANTITY
(auto-fill)]]&gt;0),"HOLDING",""))</f>
        <v/>
      </c>
      <c r="C1246" s="113">
        <f t="shared" si="19"/>
        <v>1233</v>
      </c>
      <c r="D1246" s="79"/>
      <c r="E1246" s="80"/>
      <c r="F1246" s="162"/>
      <c r="G1246" s="85"/>
      <c r="H1246" s="86"/>
      <c r="I1246" s="164"/>
      <c r="J1246" s="115" t="str">
        <f>IF(Stock[[#This Row],[BUYING QUANTITY]]&gt;0,Stock[[#This Row],[BUYING PRICE]]*Stock[[#This Row],[BUYING QUANTITY]]*Stock[[#This Row],[% BUYING FEE]],"")</f>
        <v/>
      </c>
      <c r="K1246" s="89"/>
      <c r="L1246" s="90"/>
      <c r="M1246" s="117" t="str">
        <f>IF(Stock[[#This Row],[BUYING QUANTITY]]&gt;0,Stock[[#This Row],[BUYING PRICE]]*(1+Stock[[#This Row],[% THRESHOLD (RETURN)_1]]),"")</f>
        <v/>
      </c>
      <c r="N1246" s="91"/>
      <c r="O1246" s="117" t="str">
        <f>IF(Stock[[#This Row],[BUYING QUANTITY]]&gt;0,Stock[[#This Row],[BUYING PRICE]]*(1+Stock[[#This Row],[% THRESHOLD (RETURN)_2]]),"")</f>
        <v/>
      </c>
      <c r="P1246" s="91"/>
      <c r="Q1246" s="117" t="str">
        <f>IF(Stock[[#This Row],[BUYING QUANTITY]]&gt;0,Stock[[#This Row],[BUYING PRICE]]*(1+Stock[[#This Row],[% THRESHOLD (LOSS)]]),"")</f>
        <v/>
      </c>
      <c r="R1246" s="105"/>
      <c r="S1246" s="118" t="str">
        <f>IF(Stock[[#This Row],[CASH DIVIDEND]]&gt;0,Stock[[#This Row],[CASH DIVIDEND]]/(Stock[[#This Row],[BUYING PRICE]]*Stock[[#This Row],[BUYING QUANTITY]]),"")</f>
        <v/>
      </c>
      <c r="T1246" s="105"/>
      <c r="U1246" s="79"/>
      <c r="V1246" s="97"/>
      <c r="W1246" s="98"/>
      <c r="X1246" s="168"/>
      <c r="Y1246" s="126" t="str">
        <f>IF(Stock[[#This Row],[SELLING QUANTITY]]&gt;0,Stock[[#This Row],[SELLING PRICE]]*Stock[[#This Row],[SELLING QUANTITY]]*Stock[[#This Row],[% SELLING FEE]]+Stock[[#This Row],[SELLING PRICE]]*Stock[[#This Row],[SELLING QUANTITY]]*$D$12,"")</f>
        <v/>
      </c>
      <c r="Z1246" s="121">
        <f>Stock[[#This Row],[BUYING QUANTITY]]+Stock[[#This Row],[STOCK DIVIDEND]]-Stock[[#This Row],[SELLING QUANTITY]]</f>
        <v>0</v>
      </c>
      <c r="AA12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6" s="121">
        <f ca="1">IF(Stock[[#This Row],[SELLING DATE]]&gt;0,Stock[[#This Row],[SELLING DATE]]-Stock[[#This Row],[BUY DATE]]+1,IF(Stock[[#This Row],[BUY DATE]]=0,0,TODAY()-Stock[[#This Row],[BUY DATE]]+1))</f>
        <v>0</v>
      </c>
      <c r="AC1246" s="122" t="str">
        <f>IFERROR(Stock[[#This Row],[CASH DIVIDEND]]+Stock[[#This Row],[RETURN/(LOSS) FROM TRADING
(auto-fill)]],"")</f>
        <v/>
      </c>
      <c r="AD12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6" s="146" t="str">
        <f ca="1">IFERROR(IF(Stock[[#This Row],[HOLDING DAYS
(auto-fill)]]&lt;365,Stock[[#This Row],[% TOTAL RETURN/(LOSS)
(auto-fill)]]*365/Stock[[#This Row],[HOLDING DAYS
(auto-fill)]],POWER((1+Stock[[#This Row],[% TOTAL RETURN/(LOSS)
(auto-fill)]]),1/(Stock[[#This Row],[HOLDING DAYS
(auto-fill)]]/365))-1),"")</f>
        <v/>
      </c>
      <c r="AF1246" s="81"/>
      <c r="AG1246" s="149" t="str">
        <f>IF(Stock[[#This Row],[STATUS
(auto-fill)]]="HOLDING",Stock[[#This Row],[MARKET PRICE]]-Stock[[#This Row],[BUYING PRICE]],"")</f>
        <v/>
      </c>
      <c r="AH1246" s="143" t="str">
        <f>IFERROR(Stock[[#This Row],[CHANGE
(auto-fill)]]/Stock[[#This Row],[BUYING PRICE]],"")</f>
        <v/>
      </c>
      <c r="AI1246" s="130" t="str">
        <f>IF(Stock[[#This Row],[MARKET PRICE]]&gt;0,Stock[[#This Row],[MARKET PRICE]]*Stock[[#This Row],[REMAINING QUANTITY
(auto-fill)]],"")</f>
        <v/>
      </c>
    </row>
    <row r="1247" spans="2:35">
      <c r="B1247" s="110" t="str">
        <f>IF(AND(Stock[[#This Row],[BUYING QUANTITY]]&gt;0,Stock[[#This Row],[REMAINING QUANTITY
(auto-fill)]]=0),"SOLD OUT",
IF(AND(Stock[[#This Row],[BUYING QUANTITY]]&gt;0,Stock[[#This Row],[REMAINING QUANTITY
(auto-fill)]]&gt;0),"HOLDING",""))</f>
        <v/>
      </c>
      <c r="C1247" s="113">
        <f t="shared" si="19"/>
        <v>1234</v>
      </c>
      <c r="D1247" s="79"/>
      <c r="E1247" s="80"/>
      <c r="F1247" s="162"/>
      <c r="G1247" s="85"/>
      <c r="H1247" s="86"/>
      <c r="I1247" s="164"/>
      <c r="J1247" s="115" t="str">
        <f>IF(Stock[[#This Row],[BUYING QUANTITY]]&gt;0,Stock[[#This Row],[BUYING PRICE]]*Stock[[#This Row],[BUYING QUANTITY]]*Stock[[#This Row],[% BUYING FEE]],"")</f>
        <v/>
      </c>
      <c r="K1247" s="89"/>
      <c r="L1247" s="90"/>
      <c r="M1247" s="117" t="str">
        <f>IF(Stock[[#This Row],[BUYING QUANTITY]]&gt;0,Stock[[#This Row],[BUYING PRICE]]*(1+Stock[[#This Row],[% THRESHOLD (RETURN)_1]]),"")</f>
        <v/>
      </c>
      <c r="N1247" s="91"/>
      <c r="O1247" s="117" t="str">
        <f>IF(Stock[[#This Row],[BUYING QUANTITY]]&gt;0,Stock[[#This Row],[BUYING PRICE]]*(1+Stock[[#This Row],[% THRESHOLD (RETURN)_2]]),"")</f>
        <v/>
      </c>
      <c r="P1247" s="91"/>
      <c r="Q1247" s="117" t="str">
        <f>IF(Stock[[#This Row],[BUYING QUANTITY]]&gt;0,Stock[[#This Row],[BUYING PRICE]]*(1+Stock[[#This Row],[% THRESHOLD (LOSS)]]),"")</f>
        <v/>
      </c>
      <c r="R1247" s="105"/>
      <c r="S1247" s="118" t="str">
        <f>IF(Stock[[#This Row],[CASH DIVIDEND]]&gt;0,Stock[[#This Row],[CASH DIVIDEND]]/(Stock[[#This Row],[BUYING PRICE]]*Stock[[#This Row],[BUYING QUANTITY]]),"")</f>
        <v/>
      </c>
      <c r="T1247" s="105"/>
      <c r="U1247" s="79"/>
      <c r="V1247" s="97"/>
      <c r="W1247" s="98"/>
      <c r="X1247" s="168"/>
      <c r="Y1247" s="126" t="str">
        <f>IF(Stock[[#This Row],[SELLING QUANTITY]]&gt;0,Stock[[#This Row],[SELLING PRICE]]*Stock[[#This Row],[SELLING QUANTITY]]*Stock[[#This Row],[% SELLING FEE]]+Stock[[#This Row],[SELLING PRICE]]*Stock[[#This Row],[SELLING QUANTITY]]*$D$12,"")</f>
        <v/>
      </c>
      <c r="Z1247" s="121">
        <f>Stock[[#This Row],[BUYING QUANTITY]]+Stock[[#This Row],[STOCK DIVIDEND]]-Stock[[#This Row],[SELLING QUANTITY]]</f>
        <v>0</v>
      </c>
      <c r="AA12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7" s="121">
        <f ca="1">IF(Stock[[#This Row],[SELLING DATE]]&gt;0,Stock[[#This Row],[SELLING DATE]]-Stock[[#This Row],[BUY DATE]]+1,IF(Stock[[#This Row],[BUY DATE]]=0,0,TODAY()-Stock[[#This Row],[BUY DATE]]+1))</f>
        <v>0</v>
      </c>
      <c r="AC1247" s="122" t="str">
        <f>IFERROR(Stock[[#This Row],[CASH DIVIDEND]]+Stock[[#This Row],[RETURN/(LOSS) FROM TRADING
(auto-fill)]],"")</f>
        <v/>
      </c>
      <c r="AD12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7" s="146" t="str">
        <f ca="1">IFERROR(IF(Stock[[#This Row],[HOLDING DAYS
(auto-fill)]]&lt;365,Stock[[#This Row],[% TOTAL RETURN/(LOSS)
(auto-fill)]]*365/Stock[[#This Row],[HOLDING DAYS
(auto-fill)]],POWER((1+Stock[[#This Row],[% TOTAL RETURN/(LOSS)
(auto-fill)]]),1/(Stock[[#This Row],[HOLDING DAYS
(auto-fill)]]/365))-1),"")</f>
        <v/>
      </c>
      <c r="AF1247" s="81"/>
      <c r="AG1247" s="149" t="str">
        <f>IF(Stock[[#This Row],[STATUS
(auto-fill)]]="HOLDING",Stock[[#This Row],[MARKET PRICE]]-Stock[[#This Row],[BUYING PRICE]],"")</f>
        <v/>
      </c>
      <c r="AH1247" s="143" t="str">
        <f>IFERROR(Stock[[#This Row],[CHANGE
(auto-fill)]]/Stock[[#This Row],[BUYING PRICE]],"")</f>
        <v/>
      </c>
      <c r="AI1247" s="130" t="str">
        <f>IF(Stock[[#This Row],[MARKET PRICE]]&gt;0,Stock[[#This Row],[MARKET PRICE]]*Stock[[#This Row],[REMAINING QUANTITY
(auto-fill)]],"")</f>
        <v/>
      </c>
    </row>
    <row r="1248" spans="2:35">
      <c r="B1248" s="110" t="str">
        <f>IF(AND(Stock[[#This Row],[BUYING QUANTITY]]&gt;0,Stock[[#This Row],[REMAINING QUANTITY
(auto-fill)]]=0),"SOLD OUT",
IF(AND(Stock[[#This Row],[BUYING QUANTITY]]&gt;0,Stock[[#This Row],[REMAINING QUANTITY
(auto-fill)]]&gt;0),"HOLDING",""))</f>
        <v/>
      </c>
      <c r="C1248" s="113">
        <f t="shared" si="19"/>
        <v>1235</v>
      </c>
      <c r="D1248" s="79"/>
      <c r="E1248" s="80"/>
      <c r="F1248" s="162"/>
      <c r="G1248" s="85"/>
      <c r="H1248" s="86"/>
      <c r="I1248" s="164"/>
      <c r="J1248" s="115" t="str">
        <f>IF(Stock[[#This Row],[BUYING QUANTITY]]&gt;0,Stock[[#This Row],[BUYING PRICE]]*Stock[[#This Row],[BUYING QUANTITY]]*Stock[[#This Row],[% BUYING FEE]],"")</f>
        <v/>
      </c>
      <c r="K1248" s="89"/>
      <c r="L1248" s="90"/>
      <c r="M1248" s="117" t="str">
        <f>IF(Stock[[#This Row],[BUYING QUANTITY]]&gt;0,Stock[[#This Row],[BUYING PRICE]]*(1+Stock[[#This Row],[% THRESHOLD (RETURN)_1]]),"")</f>
        <v/>
      </c>
      <c r="N1248" s="91"/>
      <c r="O1248" s="117" t="str">
        <f>IF(Stock[[#This Row],[BUYING QUANTITY]]&gt;0,Stock[[#This Row],[BUYING PRICE]]*(1+Stock[[#This Row],[% THRESHOLD (RETURN)_2]]),"")</f>
        <v/>
      </c>
      <c r="P1248" s="91"/>
      <c r="Q1248" s="117" t="str">
        <f>IF(Stock[[#This Row],[BUYING QUANTITY]]&gt;0,Stock[[#This Row],[BUYING PRICE]]*(1+Stock[[#This Row],[% THRESHOLD (LOSS)]]),"")</f>
        <v/>
      </c>
      <c r="R1248" s="105"/>
      <c r="S1248" s="118" t="str">
        <f>IF(Stock[[#This Row],[CASH DIVIDEND]]&gt;0,Stock[[#This Row],[CASH DIVIDEND]]/(Stock[[#This Row],[BUYING PRICE]]*Stock[[#This Row],[BUYING QUANTITY]]),"")</f>
        <v/>
      </c>
      <c r="T1248" s="105"/>
      <c r="U1248" s="79"/>
      <c r="V1248" s="97"/>
      <c r="W1248" s="98"/>
      <c r="X1248" s="168"/>
      <c r="Y1248" s="126" t="str">
        <f>IF(Stock[[#This Row],[SELLING QUANTITY]]&gt;0,Stock[[#This Row],[SELLING PRICE]]*Stock[[#This Row],[SELLING QUANTITY]]*Stock[[#This Row],[% SELLING FEE]]+Stock[[#This Row],[SELLING PRICE]]*Stock[[#This Row],[SELLING QUANTITY]]*$D$12,"")</f>
        <v/>
      </c>
      <c r="Z1248" s="121">
        <f>Stock[[#This Row],[BUYING QUANTITY]]+Stock[[#This Row],[STOCK DIVIDEND]]-Stock[[#This Row],[SELLING QUANTITY]]</f>
        <v>0</v>
      </c>
      <c r="AA12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8" s="121">
        <f ca="1">IF(Stock[[#This Row],[SELLING DATE]]&gt;0,Stock[[#This Row],[SELLING DATE]]-Stock[[#This Row],[BUY DATE]]+1,IF(Stock[[#This Row],[BUY DATE]]=0,0,TODAY()-Stock[[#This Row],[BUY DATE]]+1))</f>
        <v>0</v>
      </c>
      <c r="AC1248" s="122" t="str">
        <f>IFERROR(Stock[[#This Row],[CASH DIVIDEND]]+Stock[[#This Row],[RETURN/(LOSS) FROM TRADING
(auto-fill)]],"")</f>
        <v/>
      </c>
      <c r="AD12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8" s="146" t="str">
        <f ca="1">IFERROR(IF(Stock[[#This Row],[HOLDING DAYS
(auto-fill)]]&lt;365,Stock[[#This Row],[% TOTAL RETURN/(LOSS)
(auto-fill)]]*365/Stock[[#This Row],[HOLDING DAYS
(auto-fill)]],POWER((1+Stock[[#This Row],[% TOTAL RETURN/(LOSS)
(auto-fill)]]),1/(Stock[[#This Row],[HOLDING DAYS
(auto-fill)]]/365))-1),"")</f>
        <v/>
      </c>
      <c r="AF1248" s="81"/>
      <c r="AG1248" s="149" t="str">
        <f>IF(Stock[[#This Row],[STATUS
(auto-fill)]]="HOLDING",Stock[[#This Row],[MARKET PRICE]]-Stock[[#This Row],[BUYING PRICE]],"")</f>
        <v/>
      </c>
      <c r="AH1248" s="143" t="str">
        <f>IFERROR(Stock[[#This Row],[CHANGE
(auto-fill)]]/Stock[[#This Row],[BUYING PRICE]],"")</f>
        <v/>
      </c>
      <c r="AI1248" s="130" t="str">
        <f>IF(Stock[[#This Row],[MARKET PRICE]]&gt;0,Stock[[#This Row],[MARKET PRICE]]*Stock[[#This Row],[REMAINING QUANTITY
(auto-fill)]],"")</f>
        <v/>
      </c>
    </row>
    <row r="1249" spans="2:35">
      <c r="B1249" s="110" t="str">
        <f>IF(AND(Stock[[#This Row],[BUYING QUANTITY]]&gt;0,Stock[[#This Row],[REMAINING QUANTITY
(auto-fill)]]=0),"SOLD OUT",
IF(AND(Stock[[#This Row],[BUYING QUANTITY]]&gt;0,Stock[[#This Row],[REMAINING QUANTITY
(auto-fill)]]&gt;0),"HOLDING",""))</f>
        <v/>
      </c>
      <c r="C1249" s="113">
        <f t="shared" si="19"/>
        <v>1236</v>
      </c>
      <c r="D1249" s="79"/>
      <c r="E1249" s="80"/>
      <c r="F1249" s="162"/>
      <c r="G1249" s="85"/>
      <c r="H1249" s="86"/>
      <c r="I1249" s="164"/>
      <c r="J1249" s="115" t="str">
        <f>IF(Stock[[#This Row],[BUYING QUANTITY]]&gt;0,Stock[[#This Row],[BUYING PRICE]]*Stock[[#This Row],[BUYING QUANTITY]]*Stock[[#This Row],[% BUYING FEE]],"")</f>
        <v/>
      </c>
      <c r="K1249" s="89"/>
      <c r="L1249" s="90"/>
      <c r="M1249" s="117" t="str">
        <f>IF(Stock[[#This Row],[BUYING QUANTITY]]&gt;0,Stock[[#This Row],[BUYING PRICE]]*(1+Stock[[#This Row],[% THRESHOLD (RETURN)_1]]),"")</f>
        <v/>
      </c>
      <c r="N1249" s="91"/>
      <c r="O1249" s="117" t="str">
        <f>IF(Stock[[#This Row],[BUYING QUANTITY]]&gt;0,Stock[[#This Row],[BUYING PRICE]]*(1+Stock[[#This Row],[% THRESHOLD (RETURN)_2]]),"")</f>
        <v/>
      </c>
      <c r="P1249" s="91"/>
      <c r="Q1249" s="117" t="str">
        <f>IF(Stock[[#This Row],[BUYING QUANTITY]]&gt;0,Stock[[#This Row],[BUYING PRICE]]*(1+Stock[[#This Row],[% THRESHOLD (LOSS)]]),"")</f>
        <v/>
      </c>
      <c r="R1249" s="105"/>
      <c r="S1249" s="118" t="str">
        <f>IF(Stock[[#This Row],[CASH DIVIDEND]]&gt;0,Stock[[#This Row],[CASH DIVIDEND]]/(Stock[[#This Row],[BUYING PRICE]]*Stock[[#This Row],[BUYING QUANTITY]]),"")</f>
        <v/>
      </c>
      <c r="T1249" s="105"/>
      <c r="U1249" s="79"/>
      <c r="V1249" s="97"/>
      <c r="W1249" s="98"/>
      <c r="X1249" s="168"/>
      <c r="Y1249" s="126" t="str">
        <f>IF(Stock[[#This Row],[SELLING QUANTITY]]&gt;0,Stock[[#This Row],[SELLING PRICE]]*Stock[[#This Row],[SELLING QUANTITY]]*Stock[[#This Row],[% SELLING FEE]]+Stock[[#This Row],[SELLING PRICE]]*Stock[[#This Row],[SELLING QUANTITY]]*$D$12,"")</f>
        <v/>
      </c>
      <c r="Z1249" s="121">
        <f>Stock[[#This Row],[BUYING QUANTITY]]+Stock[[#This Row],[STOCK DIVIDEND]]-Stock[[#This Row],[SELLING QUANTITY]]</f>
        <v>0</v>
      </c>
      <c r="AA12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49" s="121">
        <f ca="1">IF(Stock[[#This Row],[SELLING DATE]]&gt;0,Stock[[#This Row],[SELLING DATE]]-Stock[[#This Row],[BUY DATE]]+1,IF(Stock[[#This Row],[BUY DATE]]=0,0,TODAY()-Stock[[#This Row],[BUY DATE]]+1))</f>
        <v>0</v>
      </c>
      <c r="AC1249" s="122" t="str">
        <f>IFERROR(Stock[[#This Row],[CASH DIVIDEND]]+Stock[[#This Row],[RETURN/(LOSS) FROM TRADING
(auto-fill)]],"")</f>
        <v/>
      </c>
      <c r="AD12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49" s="146" t="str">
        <f ca="1">IFERROR(IF(Stock[[#This Row],[HOLDING DAYS
(auto-fill)]]&lt;365,Stock[[#This Row],[% TOTAL RETURN/(LOSS)
(auto-fill)]]*365/Stock[[#This Row],[HOLDING DAYS
(auto-fill)]],POWER((1+Stock[[#This Row],[% TOTAL RETURN/(LOSS)
(auto-fill)]]),1/(Stock[[#This Row],[HOLDING DAYS
(auto-fill)]]/365))-1),"")</f>
        <v/>
      </c>
      <c r="AF1249" s="81"/>
      <c r="AG1249" s="149" t="str">
        <f>IF(Stock[[#This Row],[STATUS
(auto-fill)]]="HOLDING",Stock[[#This Row],[MARKET PRICE]]-Stock[[#This Row],[BUYING PRICE]],"")</f>
        <v/>
      </c>
      <c r="AH1249" s="143" t="str">
        <f>IFERROR(Stock[[#This Row],[CHANGE
(auto-fill)]]/Stock[[#This Row],[BUYING PRICE]],"")</f>
        <v/>
      </c>
      <c r="AI1249" s="130" t="str">
        <f>IF(Stock[[#This Row],[MARKET PRICE]]&gt;0,Stock[[#This Row],[MARKET PRICE]]*Stock[[#This Row],[REMAINING QUANTITY
(auto-fill)]],"")</f>
        <v/>
      </c>
    </row>
    <row r="1250" spans="2:35">
      <c r="B1250" s="110" t="str">
        <f>IF(AND(Stock[[#This Row],[BUYING QUANTITY]]&gt;0,Stock[[#This Row],[REMAINING QUANTITY
(auto-fill)]]=0),"SOLD OUT",
IF(AND(Stock[[#This Row],[BUYING QUANTITY]]&gt;0,Stock[[#This Row],[REMAINING QUANTITY
(auto-fill)]]&gt;0),"HOLDING",""))</f>
        <v/>
      </c>
      <c r="C1250" s="113">
        <f t="shared" si="19"/>
        <v>1237</v>
      </c>
      <c r="D1250" s="79"/>
      <c r="E1250" s="80"/>
      <c r="F1250" s="162"/>
      <c r="G1250" s="85"/>
      <c r="H1250" s="86"/>
      <c r="I1250" s="164"/>
      <c r="J1250" s="115" t="str">
        <f>IF(Stock[[#This Row],[BUYING QUANTITY]]&gt;0,Stock[[#This Row],[BUYING PRICE]]*Stock[[#This Row],[BUYING QUANTITY]]*Stock[[#This Row],[% BUYING FEE]],"")</f>
        <v/>
      </c>
      <c r="K1250" s="89"/>
      <c r="L1250" s="90"/>
      <c r="M1250" s="117" t="str">
        <f>IF(Stock[[#This Row],[BUYING QUANTITY]]&gt;0,Stock[[#This Row],[BUYING PRICE]]*(1+Stock[[#This Row],[% THRESHOLD (RETURN)_1]]),"")</f>
        <v/>
      </c>
      <c r="N1250" s="91"/>
      <c r="O1250" s="117" t="str">
        <f>IF(Stock[[#This Row],[BUYING QUANTITY]]&gt;0,Stock[[#This Row],[BUYING PRICE]]*(1+Stock[[#This Row],[% THRESHOLD (RETURN)_2]]),"")</f>
        <v/>
      </c>
      <c r="P1250" s="91"/>
      <c r="Q1250" s="117" t="str">
        <f>IF(Stock[[#This Row],[BUYING QUANTITY]]&gt;0,Stock[[#This Row],[BUYING PRICE]]*(1+Stock[[#This Row],[% THRESHOLD (LOSS)]]),"")</f>
        <v/>
      </c>
      <c r="R1250" s="105"/>
      <c r="S1250" s="118" t="str">
        <f>IF(Stock[[#This Row],[CASH DIVIDEND]]&gt;0,Stock[[#This Row],[CASH DIVIDEND]]/(Stock[[#This Row],[BUYING PRICE]]*Stock[[#This Row],[BUYING QUANTITY]]),"")</f>
        <v/>
      </c>
      <c r="T1250" s="105"/>
      <c r="U1250" s="79"/>
      <c r="V1250" s="97"/>
      <c r="W1250" s="98"/>
      <c r="X1250" s="168"/>
      <c r="Y1250" s="126" t="str">
        <f>IF(Stock[[#This Row],[SELLING QUANTITY]]&gt;0,Stock[[#This Row],[SELLING PRICE]]*Stock[[#This Row],[SELLING QUANTITY]]*Stock[[#This Row],[% SELLING FEE]]+Stock[[#This Row],[SELLING PRICE]]*Stock[[#This Row],[SELLING QUANTITY]]*$D$12,"")</f>
        <v/>
      </c>
      <c r="Z1250" s="121">
        <f>Stock[[#This Row],[BUYING QUANTITY]]+Stock[[#This Row],[STOCK DIVIDEND]]-Stock[[#This Row],[SELLING QUANTITY]]</f>
        <v>0</v>
      </c>
      <c r="AA12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0" s="121">
        <f ca="1">IF(Stock[[#This Row],[SELLING DATE]]&gt;0,Stock[[#This Row],[SELLING DATE]]-Stock[[#This Row],[BUY DATE]]+1,IF(Stock[[#This Row],[BUY DATE]]=0,0,TODAY()-Stock[[#This Row],[BUY DATE]]+1))</f>
        <v>0</v>
      </c>
      <c r="AC1250" s="122" t="str">
        <f>IFERROR(Stock[[#This Row],[CASH DIVIDEND]]+Stock[[#This Row],[RETURN/(LOSS) FROM TRADING
(auto-fill)]],"")</f>
        <v/>
      </c>
      <c r="AD12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0" s="146" t="str">
        <f ca="1">IFERROR(IF(Stock[[#This Row],[HOLDING DAYS
(auto-fill)]]&lt;365,Stock[[#This Row],[% TOTAL RETURN/(LOSS)
(auto-fill)]]*365/Stock[[#This Row],[HOLDING DAYS
(auto-fill)]],POWER((1+Stock[[#This Row],[% TOTAL RETURN/(LOSS)
(auto-fill)]]),1/(Stock[[#This Row],[HOLDING DAYS
(auto-fill)]]/365))-1),"")</f>
        <v/>
      </c>
      <c r="AF1250" s="81"/>
      <c r="AG1250" s="149" t="str">
        <f>IF(Stock[[#This Row],[STATUS
(auto-fill)]]="HOLDING",Stock[[#This Row],[MARKET PRICE]]-Stock[[#This Row],[BUYING PRICE]],"")</f>
        <v/>
      </c>
      <c r="AH1250" s="143" t="str">
        <f>IFERROR(Stock[[#This Row],[CHANGE
(auto-fill)]]/Stock[[#This Row],[BUYING PRICE]],"")</f>
        <v/>
      </c>
      <c r="AI1250" s="130" t="str">
        <f>IF(Stock[[#This Row],[MARKET PRICE]]&gt;0,Stock[[#This Row],[MARKET PRICE]]*Stock[[#This Row],[REMAINING QUANTITY
(auto-fill)]],"")</f>
        <v/>
      </c>
    </row>
    <row r="1251" spans="2:35">
      <c r="B1251" s="110" t="str">
        <f>IF(AND(Stock[[#This Row],[BUYING QUANTITY]]&gt;0,Stock[[#This Row],[REMAINING QUANTITY
(auto-fill)]]=0),"SOLD OUT",
IF(AND(Stock[[#This Row],[BUYING QUANTITY]]&gt;0,Stock[[#This Row],[REMAINING QUANTITY
(auto-fill)]]&gt;0),"HOLDING",""))</f>
        <v/>
      </c>
      <c r="C1251" s="113">
        <f t="shared" si="19"/>
        <v>1238</v>
      </c>
      <c r="D1251" s="79"/>
      <c r="E1251" s="80"/>
      <c r="F1251" s="162"/>
      <c r="G1251" s="85"/>
      <c r="H1251" s="86"/>
      <c r="I1251" s="164"/>
      <c r="J1251" s="115" t="str">
        <f>IF(Stock[[#This Row],[BUYING QUANTITY]]&gt;0,Stock[[#This Row],[BUYING PRICE]]*Stock[[#This Row],[BUYING QUANTITY]]*Stock[[#This Row],[% BUYING FEE]],"")</f>
        <v/>
      </c>
      <c r="K1251" s="89"/>
      <c r="L1251" s="90"/>
      <c r="M1251" s="117" t="str">
        <f>IF(Stock[[#This Row],[BUYING QUANTITY]]&gt;0,Stock[[#This Row],[BUYING PRICE]]*(1+Stock[[#This Row],[% THRESHOLD (RETURN)_1]]),"")</f>
        <v/>
      </c>
      <c r="N1251" s="91"/>
      <c r="O1251" s="117" t="str">
        <f>IF(Stock[[#This Row],[BUYING QUANTITY]]&gt;0,Stock[[#This Row],[BUYING PRICE]]*(1+Stock[[#This Row],[% THRESHOLD (RETURN)_2]]),"")</f>
        <v/>
      </c>
      <c r="P1251" s="91"/>
      <c r="Q1251" s="117" t="str">
        <f>IF(Stock[[#This Row],[BUYING QUANTITY]]&gt;0,Stock[[#This Row],[BUYING PRICE]]*(1+Stock[[#This Row],[% THRESHOLD (LOSS)]]),"")</f>
        <v/>
      </c>
      <c r="R1251" s="105"/>
      <c r="S1251" s="118" t="str">
        <f>IF(Stock[[#This Row],[CASH DIVIDEND]]&gt;0,Stock[[#This Row],[CASH DIVIDEND]]/(Stock[[#This Row],[BUYING PRICE]]*Stock[[#This Row],[BUYING QUANTITY]]),"")</f>
        <v/>
      </c>
      <c r="T1251" s="105"/>
      <c r="U1251" s="79"/>
      <c r="V1251" s="97"/>
      <c r="W1251" s="98"/>
      <c r="X1251" s="168"/>
      <c r="Y1251" s="126" t="str">
        <f>IF(Stock[[#This Row],[SELLING QUANTITY]]&gt;0,Stock[[#This Row],[SELLING PRICE]]*Stock[[#This Row],[SELLING QUANTITY]]*Stock[[#This Row],[% SELLING FEE]]+Stock[[#This Row],[SELLING PRICE]]*Stock[[#This Row],[SELLING QUANTITY]]*$D$12,"")</f>
        <v/>
      </c>
      <c r="Z1251" s="121">
        <f>Stock[[#This Row],[BUYING QUANTITY]]+Stock[[#This Row],[STOCK DIVIDEND]]-Stock[[#This Row],[SELLING QUANTITY]]</f>
        <v>0</v>
      </c>
      <c r="AA12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1" s="121">
        <f ca="1">IF(Stock[[#This Row],[SELLING DATE]]&gt;0,Stock[[#This Row],[SELLING DATE]]-Stock[[#This Row],[BUY DATE]]+1,IF(Stock[[#This Row],[BUY DATE]]=0,0,TODAY()-Stock[[#This Row],[BUY DATE]]+1))</f>
        <v>0</v>
      </c>
      <c r="AC1251" s="122" t="str">
        <f>IFERROR(Stock[[#This Row],[CASH DIVIDEND]]+Stock[[#This Row],[RETURN/(LOSS) FROM TRADING
(auto-fill)]],"")</f>
        <v/>
      </c>
      <c r="AD12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1" s="146" t="str">
        <f ca="1">IFERROR(IF(Stock[[#This Row],[HOLDING DAYS
(auto-fill)]]&lt;365,Stock[[#This Row],[% TOTAL RETURN/(LOSS)
(auto-fill)]]*365/Stock[[#This Row],[HOLDING DAYS
(auto-fill)]],POWER((1+Stock[[#This Row],[% TOTAL RETURN/(LOSS)
(auto-fill)]]),1/(Stock[[#This Row],[HOLDING DAYS
(auto-fill)]]/365))-1),"")</f>
        <v/>
      </c>
      <c r="AF1251" s="81"/>
      <c r="AG1251" s="149" t="str">
        <f>IF(Stock[[#This Row],[STATUS
(auto-fill)]]="HOLDING",Stock[[#This Row],[MARKET PRICE]]-Stock[[#This Row],[BUYING PRICE]],"")</f>
        <v/>
      </c>
      <c r="AH1251" s="143" t="str">
        <f>IFERROR(Stock[[#This Row],[CHANGE
(auto-fill)]]/Stock[[#This Row],[BUYING PRICE]],"")</f>
        <v/>
      </c>
      <c r="AI1251" s="130" t="str">
        <f>IF(Stock[[#This Row],[MARKET PRICE]]&gt;0,Stock[[#This Row],[MARKET PRICE]]*Stock[[#This Row],[REMAINING QUANTITY
(auto-fill)]],"")</f>
        <v/>
      </c>
    </row>
    <row r="1252" spans="2:35">
      <c r="B1252" s="110" t="str">
        <f>IF(AND(Stock[[#This Row],[BUYING QUANTITY]]&gt;0,Stock[[#This Row],[REMAINING QUANTITY
(auto-fill)]]=0),"SOLD OUT",
IF(AND(Stock[[#This Row],[BUYING QUANTITY]]&gt;0,Stock[[#This Row],[REMAINING QUANTITY
(auto-fill)]]&gt;0),"HOLDING",""))</f>
        <v/>
      </c>
      <c r="C1252" s="113">
        <f t="shared" si="19"/>
        <v>1239</v>
      </c>
      <c r="D1252" s="79"/>
      <c r="E1252" s="80"/>
      <c r="F1252" s="162"/>
      <c r="G1252" s="85"/>
      <c r="H1252" s="86"/>
      <c r="I1252" s="164"/>
      <c r="J1252" s="115" t="str">
        <f>IF(Stock[[#This Row],[BUYING QUANTITY]]&gt;0,Stock[[#This Row],[BUYING PRICE]]*Stock[[#This Row],[BUYING QUANTITY]]*Stock[[#This Row],[% BUYING FEE]],"")</f>
        <v/>
      </c>
      <c r="K1252" s="89"/>
      <c r="L1252" s="90"/>
      <c r="M1252" s="117" t="str">
        <f>IF(Stock[[#This Row],[BUYING QUANTITY]]&gt;0,Stock[[#This Row],[BUYING PRICE]]*(1+Stock[[#This Row],[% THRESHOLD (RETURN)_1]]),"")</f>
        <v/>
      </c>
      <c r="N1252" s="91"/>
      <c r="O1252" s="117" t="str">
        <f>IF(Stock[[#This Row],[BUYING QUANTITY]]&gt;0,Stock[[#This Row],[BUYING PRICE]]*(1+Stock[[#This Row],[% THRESHOLD (RETURN)_2]]),"")</f>
        <v/>
      </c>
      <c r="P1252" s="91"/>
      <c r="Q1252" s="117" t="str">
        <f>IF(Stock[[#This Row],[BUYING QUANTITY]]&gt;0,Stock[[#This Row],[BUYING PRICE]]*(1+Stock[[#This Row],[% THRESHOLD (LOSS)]]),"")</f>
        <v/>
      </c>
      <c r="R1252" s="105"/>
      <c r="S1252" s="118" t="str">
        <f>IF(Stock[[#This Row],[CASH DIVIDEND]]&gt;0,Stock[[#This Row],[CASH DIVIDEND]]/(Stock[[#This Row],[BUYING PRICE]]*Stock[[#This Row],[BUYING QUANTITY]]),"")</f>
        <v/>
      </c>
      <c r="T1252" s="105"/>
      <c r="U1252" s="79"/>
      <c r="V1252" s="97"/>
      <c r="W1252" s="98"/>
      <c r="X1252" s="168"/>
      <c r="Y1252" s="126" t="str">
        <f>IF(Stock[[#This Row],[SELLING QUANTITY]]&gt;0,Stock[[#This Row],[SELLING PRICE]]*Stock[[#This Row],[SELLING QUANTITY]]*Stock[[#This Row],[% SELLING FEE]]+Stock[[#This Row],[SELLING PRICE]]*Stock[[#This Row],[SELLING QUANTITY]]*$D$12,"")</f>
        <v/>
      </c>
      <c r="Z1252" s="121">
        <f>Stock[[#This Row],[BUYING QUANTITY]]+Stock[[#This Row],[STOCK DIVIDEND]]-Stock[[#This Row],[SELLING QUANTITY]]</f>
        <v>0</v>
      </c>
      <c r="AA12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2" s="121">
        <f ca="1">IF(Stock[[#This Row],[SELLING DATE]]&gt;0,Stock[[#This Row],[SELLING DATE]]-Stock[[#This Row],[BUY DATE]]+1,IF(Stock[[#This Row],[BUY DATE]]=0,0,TODAY()-Stock[[#This Row],[BUY DATE]]+1))</f>
        <v>0</v>
      </c>
      <c r="AC1252" s="122" t="str">
        <f>IFERROR(Stock[[#This Row],[CASH DIVIDEND]]+Stock[[#This Row],[RETURN/(LOSS) FROM TRADING
(auto-fill)]],"")</f>
        <v/>
      </c>
      <c r="AD12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2" s="146" t="str">
        <f ca="1">IFERROR(IF(Stock[[#This Row],[HOLDING DAYS
(auto-fill)]]&lt;365,Stock[[#This Row],[% TOTAL RETURN/(LOSS)
(auto-fill)]]*365/Stock[[#This Row],[HOLDING DAYS
(auto-fill)]],POWER((1+Stock[[#This Row],[% TOTAL RETURN/(LOSS)
(auto-fill)]]),1/(Stock[[#This Row],[HOLDING DAYS
(auto-fill)]]/365))-1),"")</f>
        <v/>
      </c>
      <c r="AF1252" s="81"/>
      <c r="AG1252" s="149" t="str">
        <f>IF(Stock[[#This Row],[STATUS
(auto-fill)]]="HOLDING",Stock[[#This Row],[MARKET PRICE]]-Stock[[#This Row],[BUYING PRICE]],"")</f>
        <v/>
      </c>
      <c r="AH1252" s="143" t="str">
        <f>IFERROR(Stock[[#This Row],[CHANGE
(auto-fill)]]/Stock[[#This Row],[BUYING PRICE]],"")</f>
        <v/>
      </c>
      <c r="AI1252" s="130" t="str">
        <f>IF(Stock[[#This Row],[MARKET PRICE]]&gt;0,Stock[[#This Row],[MARKET PRICE]]*Stock[[#This Row],[REMAINING QUANTITY
(auto-fill)]],"")</f>
        <v/>
      </c>
    </row>
    <row r="1253" spans="2:35">
      <c r="B1253" s="110" t="str">
        <f>IF(AND(Stock[[#This Row],[BUYING QUANTITY]]&gt;0,Stock[[#This Row],[REMAINING QUANTITY
(auto-fill)]]=0),"SOLD OUT",
IF(AND(Stock[[#This Row],[BUYING QUANTITY]]&gt;0,Stock[[#This Row],[REMAINING QUANTITY
(auto-fill)]]&gt;0),"HOLDING",""))</f>
        <v/>
      </c>
      <c r="C1253" s="113">
        <f t="shared" si="19"/>
        <v>1240</v>
      </c>
      <c r="D1253" s="79"/>
      <c r="E1253" s="80"/>
      <c r="F1253" s="162"/>
      <c r="G1253" s="85"/>
      <c r="H1253" s="86"/>
      <c r="I1253" s="164"/>
      <c r="J1253" s="115" t="str">
        <f>IF(Stock[[#This Row],[BUYING QUANTITY]]&gt;0,Stock[[#This Row],[BUYING PRICE]]*Stock[[#This Row],[BUYING QUANTITY]]*Stock[[#This Row],[% BUYING FEE]],"")</f>
        <v/>
      </c>
      <c r="K1253" s="89"/>
      <c r="L1253" s="90"/>
      <c r="M1253" s="117" t="str">
        <f>IF(Stock[[#This Row],[BUYING QUANTITY]]&gt;0,Stock[[#This Row],[BUYING PRICE]]*(1+Stock[[#This Row],[% THRESHOLD (RETURN)_1]]),"")</f>
        <v/>
      </c>
      <c r="N1253" s="91"/>
      <c r="O1253" s="117" t="str">
        <f>IF(Stock[[#This Row],[BUYING QUANTITY]]&gt;0,Stock[[#This Row],[BUYING PRICE]]*(1+Stock[[#This Row],[% THRESHOLD (RETURN)_2]]),"")</f>
        <v/>
      </c>
      <c r="P1253" s="91"/>
      <c r="Q1253" s="117" t="str">
        <f>IF(Stock[[#This Row],[BUYING QUANTITY]]&gt;0,Stock[[#This Row],[BUYING PRICE]]*(1+Stock[[#This Row],[% THRESHOLD (LOSS)]]),"")</f>
        <v/>
      </c>
      <c r="R1253" s="105"/>
      <c r="S1253" s="118" t="str">
        <f>IF(Stock[[#This Row],[CASH DIVIDEND]]&gt;0,Stock[[#This Row],[CASH DIVIDEND]]/(Stock[[#This Row],[BUYING PRICE]]*Stock[[#This Row],[BUYING QUANTITY]]),"")</f>
        <v/>
      </c>
      <c r="T1253" s="105"/>
      <c r="U1253" s="79"/>
      <c r="V1253" s="97"/>
      <c r="W1253" s="98"/>
      <c r="X1253" s="168"/>
      <c r="Y1253" s="126" t="str">
        <f>IF(Stock[[#This Row],[SELLING QUANTITY]]&gt;0,Stock[[#This Row],[SELLING PRICE]]*Stock[[#This Row],[SELLING QUANTITY]]*Stock[[#This Row],[% SELLING FEE]]+Stock[[#This Row],[SELLING PRICE]]*Stock[[#This Row],[SELLING QUANTITY]]*$D$12,"")</f>
        <v/>
      </c>
      <c r="Z1253" s="121">
        <f>Stock[[#This Row],[BUYING QUANTITY]]+Stock[[#This Row],[STOCK DIVIDEND]]-Stock[[#This Row],[SELLING QUANTITY]]</f>
        <v>0</v>
      </c>
      <c r="AA12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3" s="121">
        <f ca="1">IF(Stock[[#This Row],[SELLING DATE]]&gt;0,Stock[[#This Row],[SELLING DATE]]-Stock[[#This Row],[BUY DATE]]+1,IF(Stock[[#This Row],[BUY DATE]]=0,0,TODAY()-Stock[[#This Row],[BUY DATE]]+1))</f>
        <v>0</v>
      </c>
      <c r="AC1253" s="122" t="str">
        <f>IFERROR(Stock[[#This Row],[CASH DIVIDEND]]+Stock[[#This Row],[RETURN/(LOSS) FROM TRADING
(auto-fill)]],"")</f>
        <v/>
      </c>
      <c r="AD12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3" s="146" t="str">
        <f ca="1">IFERROR(IF(Stock[[#This Row],[HOLDING DAYS
(auto-fill)]]&lt;365,Stock[[#This Row],[% TOTAL RETURN/(LOSS)
(auto-fill)]]*365/Stock[[#This Row],[HOLDING DAYS
(auto-fill)]],POWER((1+Stock[[#This Row],[% TOTAL RETURN/(LOSS)
(auto-fill)]]),1/(Stock[[#This Row],[HOLDING DAYS
(auto-fill)]]/365))-1),"")</f>
        <v/>
      </c>
      <c r="AF1253" s="81"/>
      <c r="AG1253" s="149" t="str">
        <f>IF(Stock[[#This Row],[STATUS
(auto-fill)]]="HOLDING",Stock[[#This Row],[MARKET PRICE]]-Stock[[#This Row],[BUYING PRICE]],"")</f>
        <v/>
      </c>
      <c r="AH1253" s="143" t="str">
        <f>IFERROR(Stock[[#This Row],[CHANGE
(auto-fill)]]/Stock[[#This Row],[BUYING PRICE]],"")</f>
        <v/>
      </c>
      <c r="AI1253" s="130" t="str">
        <f>IF(Stock[[#This Row],[MARKET PRICE]]&gt;0,Stock[[#This Row],[MARKET PRICE]]*Stock[[#This Row],[REMAINING QUANTITY
(auto-fill)]],"")</f>
        <v/>
      </c>
    </row>
    <row r="1254" spans="2:35">
      <c r="B1254" s="110" t="str">
        <f>IF(AND(Stock[[#This Row],[BUYING QUANTITY]]&gt;0,Stock[[#This Row],[REMAINING QUANTITY
(auto-fill)]]=0),"SOLD OUT",
IF(AND(Stock[[#This Row],[BUYING QUANTITY]]&gt;0,Stock[[#This Row],[REMAINING QUANTITY
(auto-fill)]]&gt;0),"HOLDING",""))</f>
        <v/>
      </c>
      <c r="C1254" s="113">
        <f t="shared" si="19"/>
        <v>1241</v>
      </c>
      <c r="D1254" s="79"/>
      <c r="E1254" s="80"/>
      <c r="F1254" s="162"/>
      <c r="G1254" s="85"/>
      <c r="H1254" s="86"/>
      <c r="I1254" s="164"/>
      <c r="J1254" s="115" t="str">
        <f>IF(Stock[[#This Row],[BUYING QUANTITY]]&gt;0,Stock[[#This Row],[BUYING PRICE]]*Stock[[#This Row],[BUYING QUANTITY]]*Stock[[#This Row],[% BUYING FEE]],"")</f>
        <v/>
      </c>
      <c r="K1254" s="89"/>
      <c r="L1254" s="90"/>
      <c r="M1254" s="117" t="str">
        <f>IF(Stock[[#This Row],[BUYING QUANTITY]]&gt;0,Stock[[#This Row],[BUYING PRICE]]*(1+Stock[[#This Row],[% THRESHOLD (RETURN)_1]]),"")</f>
        <v/>
      </c>
      <c r="N1254" s="91"/>
      <c r="O1254" s="117" t="str">
        <f>IF(Stock[[#This Row],[BUYING QUANTITY]]&gt;0,Stock[[#This Row],[BUYING PRICE]]*(1+Stock[[#This Row],[% THRESHOLD (RETURN)_2]]),"")</f>
        <v/>
      </c>
      <c r="P1254" s="91"/>
      <c r="Q1254" s="117" t="str">
        <f>IF(Stock[[#This Row],[BUYING QUANTITY]]&gt;0,Stock[[#This Row],[BUYING PRICE]]*(1+Stock[[#This Row],[% THRESHOLD (LOSS)]]),"")</f>
        <v/>
      </c>
      <c r="R1254" s="105"/>
      <c r="S1254" s="118" t="str">
        <f>IF(Stock[[#This Row],[CASH DIVIDEND]]&gt;0,Stock[[#This Row],[CASH DIVIDEND]]/(Stock[[#This Row],[BUYING PRICE]]*Stock[[#This Row],[BUYING QUANTITY]]),"")</f>
        <v/>
      </c>
      <c r="T1254" s="105"/>
      <c r="U1254" s="79"/>
      <c r="V1254" s="97"/>
      <c r="W1254" s="98"/>
      <c r="X1254" s="168"/>
      <c r="Y1254" s="126" t="str">
        <f>IF(Stock[[#This Row],[SELLING QUANTITY]]&gt;0,Stock[[#This Row],[SELLING PRICE]]*Stock[[#This Row],[SELLING QUANTITY]]*Stock[[#This Row],[% SELLING FEE]]+Stock[[#This Row],[SELLING PRICE]]*Stock[[#This Row],[SELLING QUANTITY]]*$D$12,"")</f>
        <v/>
      </c>
      <c r="Z1254" s="121">
        <f>Stock[[#This Row],[BUYING QUANTITY]]+Stock[[#This Row],[STOCK DIVIDEND]]-Stock[[#This Row],[SELLING QUANTITY]]</f>
        <v>0</v>
      </c>
      <c r="AA12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4" s="121">
        <f ca="1">IF(Stock[[#This Row],[SELLING DATE]]&gt;0,Stock[[#This Row],[SELLING DATE]]-Stock[[#This Row],[BUY DATE]]+1,IF(Stock[[#This Row],[BUY DATE]]=0,0,TODAY()-Stock[[#This Row],[BUY DATE]]+1))</f>
        <v>0</v>
      </c>
      <c r="AC1254" s="122" t="str">
        <f>IFERROR(Stock[[#This Row],[CASH DIVIDEND]]+Stock[[#This Row],[RETURN/(LOSS) FROM TRADING
(auto-fill)]],"")</f>
        <v/>
      </c>
      <c r="AD12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4" s="146" t="str">
        <f ca="1">IFERROR(IF(Stock[[#This Row],[HOLDING DAYS
(auto-fill)]]&lt;365,Stock[[#This Row],[% TOTAL RETURN/(LOSS)
(auto-fill)]]*365/Stock[[#This Row],[HOLDING DAYS
(auto-fill)]],POWER((1+Stock[[#This Row],[% TOTAL RETURN/(LOSS)
(auto-fill)]]),1/(Stock[[#This Row],[HOLDING DAYS
(auto-fill)]]/365))-1),"")</f>
        <v/>
      </c>
      <c r="AF1254" s="81"/>
      <c r="AG1254" s="149" t="str">
        <f>IF(Stock[[#This Row],[STATUS
(auto-fill)]]="HOLDING",Stock[[#This Row],[MARKET PRICE]]-Stock[[#This Row],[BUYING PRICE]],"")</f>
        <v/>
      </c>
      <c r="AH1254" s="143" t="str">
        <f>IFERROR(Stock[[#This Row],[CHANGE
(auto-fill)]]/Stock[[#This Row],[BUYING PRICE]],"")</f>
        <v/>
      </c>
      <c r="AI1254" s="130" t="str">
        <f>IF(Stock[[#This Row],[MARKET PRICE]]&gt;0,Stock[[#This Row],[MARKET PRICE]]*Stock[[#This Row],[REMAINING QUANTITY
(auto-fill)]],"")</f>
        <v/>
      </c>
    </row>
    <row r="1255" spans="2:35">
      <c r="B1255" s="110" t="str">
        <f>IF(AND(Stock[[#This Row],[BUYING QUANTITY]]&gt;0,Stock[[#This Row],[REMAINING QUANTITY
(auto-fill)]]=0),"SOLD OUT",
IF(AND(Stock[[#This Row],[BUYING QUANTITY]]&gt;0,Stock[[#This Row],[REMAINING QUANTITY
(auto-fill)]]&gt;0),"HOLDING",""))</f>
        <v/>
      </c>
      <c r="C1255" s="113">
        <f t="shared" si="19"/>
        <v>1242</v>
      </c>
      <c r="D1255" s="79"/>
      <c r="E1255" s="80"/>
      <c r="F1255" s="162"/>
      <c r="G1255" s="85"/>
      <c r="H1255" s="86"/>
      <c r="I1255" s="164"/>
      <c r="J1255" s="115" t="str">
        <f>IF(Stock[[#This Row],[BUYING QUANTITY]]&gt;0,Stock[[#This Row],[BUYING PRICE]]*Stock[[#This Row],[BUYING QUANTITY]]*Stock[[#This Row],[% BUYING FEE]],"")</f>
        <v/>
      </c>
      <c r="K1255" s="89"/>
      <c r="L1255" s="90"/>
      <c r="M1255" s="117" t="str">
        <f>IF(Stock[[#This Row],[BUYING QUANTITY]]&gt;0,Stock[[#This Row],[BUYING PRICE]]*(1+Stock[[#This Row],[% THRESHOLD (RETURN)_1]]),"")</f>
        <v/>
      </c>
      <c r="N1255" s="91"/>
      <c r="O1255" s="117" t="str">
        <f>IF(Stock[[#This Row],[BUYING QUANTITY]]&gt;0,Stock[[#This Row],[BUYING PRICE]]*(1+Stock[[#This Row],[% THRESHOLD (RETURN)_2]]),"")</f>
        <v/>
      </c>
      <c r="P1255" s="91"/>
      <c r="Q1255" s="117" t="str">
        <f>IF(Stock[[#This Row],[BUYING QUANTITY]]&gt;0,Stock[[#This Row],[BUYING PRICE]]*(1+Stock[[#This Row],[% THRESHOLD (LOSS)]]),"")</f>
        <v/>
      </c>
      <c r="R1255" s="105"/>
      <c r="S1255" s="118" t="str">
        <f>IF(Stock[[#This Row],[CASH DIVIDEND]]&gt;0,Stock[[#This Row],[CASH DIVIDEND]]/(Stock[[#This Row],[BUYING PRICE]]*Stock[[#This Row],[BUYING QUANTITY]]),"")</f>
        <v/>
      </c>
      <c r="T1255" s="105"/>
      <c r="U1255" s="79"/>
      <c r="V1255" s="97"/>
      <c r="W1255" s="98"/>
      <c r="X1255" s="168"/>
      <c r="Y1255" s="126" t="str">
        <f>IF(Stock[[#This Row],[SELLING QUANTITY]]&gt;0,Stock[[#This Row],[SELLING PRICE]]*Stock[[#This Row],[SELLING QUANTITY]]*Stock[[#This Row],[% SELLING FEE]]+Stock[[#This Row],[SELLING PRICE]]*Stock[[#This Row],[SELLING QUANTITY]]*$D$12,"")</f>
        <v/>
      </c>
      <c r="Z1255" s="121">
        <f>Stock[[#This Row],[BUYING QUANTITY]]+Stock[[#This Row],[STOCK DIVIDEND]]-Stock[[#This Row],[SELLING QUANTITY]]</f>
        <v>0</v>
      </c>
      <c r="AA12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5" s="121">
        <f ca="1">IF(Stock[[#This Row],[SELLING DATE]]&gt;0,Stock[[#This Row],[SELLING DATE]]-Stock[[#This Row],[BUY DATE]]+1,IF(Stock[[#This Row],[BUY DATE]]=0,0,TODAY()-Stock[[#This Row],[BUY DATE]]+1))</f>
        <v>0</v>
      </c>
      <c r="AC1255" s="122" t="str">
        <f>IFERROR(Stock[[#This Row],[CASH DIVIDEND]]+Stock[[#This Row],[RETURN/(LOSS) FROM TRADING
(auto-fill)]],"")</f>
        <v/>
      </c>
      <c r="AD12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5" s="146" t="str">
        <f ca="1">IFERROR(IF(Stock[[#This Row],[HOLDING DAYS
(auto-fill)]]&lt;365,Stock[[#This Row],[% TOTAL RETURN/(LOSS)
(auto-fill)]]*365/Stock[[#This Row],[HOLDING DAYS
(auto-fill)]],POWER((1+Stock[[#This Row],[% TOTAL RETURN/(LOSS)
(auto-fill)]]),1/(Stock[[#This Row],[HOLDING DAYS
(auto-fill)]]/365))-1),"")</f>
        <v/>
      </c>
      <c r="AF1255" s="81"/>
      <c r="AG1255" s="149" t="str">
        <f>IF(Stock[[#This Row],[STATUS
(auto-fill)]]="HOLDING",Stock[[#This Row],[MARKET PRICE]]-Stock[[#This Row],[BUYING PRICE]],"")</f>
        <v/>
      </c>
      <c r="AH1255" s="143" t="str">
        <f>IFERROR(Stock[[#This Row],[CHANGE
(auto-fill)]]/Stock[[#This Row],[BUYING PRICE]],"")</f>
        <v/>
      </c>
      <c r="AI1255" s="130" t="str">
        <f>IF(Stock[[#This Row],[MARKET PRICE]]&gt;0,Stock[[#This Row],[MARKET PRICE]]*Stock[[#This Row],[REMAINING QUANTITY
(auto-fill)]],"")</f>
        <v/>
      </c>
    </row>
    <row r="1256" spans="2:35">
      <c r="B1256" s="110" t="str">
        <f>IF(AND(Stock[[#This Row],[BUYING QUANTITY]]&gt;0,Stock[[#This Row],[REMAINING QUANTITY
(auto-fill)]]=0),"SOLD OUT",
IF(AND(Stock[[#This Row],[BUYING QUANTITY]]&gt;0,Stock[[#This Row],[REMAINING QUANTITY
(auto-fill)]]&gt;0),"HOLDING",""))</f>
        <v/>
      </c>
      <c r="C1256" s="113">
        <f t="shared" si="19"/>
        <v>1243</v>
      </c>
      <c r="D1256" s="79"/>
      <c r="E1256" s="80"/>
      <c r="F1256" s="162"/>
      <c r="G1256" s="85"/>
      <c r="H1256" s="86"/>
      <c r="I1256" s="164"/>
      <c r="J1256" s="115" t="str">
        <f>IF(Stock[[#This Row],[BUYING QUANTITY]]&gt;0,Stock[[#This Row],[BUYING PRICE]]*Stock[[#This Row],[BUYING QUANTITY]]*Stock[[#This Row],[% BUYING FEE]],"")</f>
        <v/>
      </c>
      <c r="K1256" s="89"/>
      <c r="L1256" s="90"/>
      <c r="M1256" s="117" t="str">
        <f>IF(Stock[[#This Row],[BUYING QUANTITY]]&gt;0,Stock[[#This Row],[BUYING PRICE]]*(1+Stock[[#This Row],[% THRESHOLD (RETURN)_1]]),"")</f>
        <v/>
      </c>
      <c r="N1256" s="91"/>
      <c r="O1256" s="117" t="str">
        <f>IF(Stock[[#This Row],[BUYING QUANTITY]]&gt;0,Stock[[#This Row],[BUYING PRICE]]*(1+Stock[[#This Row],[% THRESHOLD (RETURN)_2]]),"")</f>
        <v/>
      </c>
      <c r="P1256" s="91"/>
      <c r="Q1256" s="117" t="str">
        <f>IF(Stock[[#This Row],[BUYING QUANTITY]]&gt;0,Stock[[#This Row],[BUYING PRICE]]*(1+Stock[[#This Row],[% THRESHOLD (LOSS)]]),"")</f>
        <v/>
      </c>
      <c r="R1256" s="105"/>
      <c r="S1256" s="118" t="str">
        <f>IF(Stock[[#This Row],[CASH DIVIDEND]]&gt;0,Stock[[#This Row],[CASH DIVIDEND]]/(Stock[[#This Row],[BUYING PRICE]]*Stock[[#This Row],[BUYING QUANTITY]]),"")</f>
        <v/>
      </c>
      <c r="T1256" s="105"/>
      <c r="U1256" s="79"/>
      <c r="V1256" s="97"/>
      <c r="W1256" s="98"/>
      <c r="X1256" s="168"/>
      <c r="Y1256" s="126" t="str">
        <f>IF(Stock[[#This Row],[SELLING QUANTITY]]&gt;0,Stock[[#This Row],[SELLING PRICE]]*Stock[[#This Row],[SELLING QUANTITY]]*Stock[[#This Row],[% SELLING FEE]]+Stock[[#This Row],[SELLING PRICE]]*Stock[[#This Row],[SELLING QUANTITY]]*$D$12,"")</f>
        <v/>
      </c>
      <c r="Z1256" s="121">
        <f>Stock[[#This Row],[BUYING QUANTITY]]+Stock[[#This Row],[STOCK DIVIDEND]]-Stock[[#This Row],[SELLING QUANTITY]]</f>
        <v>0</v>
      </c>
      <c r="AA12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6" s="121">
        <f ca="1">IF(Stock[[#This Row],[SELLING DATE]]&gt;0,Stock[[#This Row],[SELLING DATE]]-Stock[[#This Row],[BUY DATE]]+1,IF(Stock[[#This Row],[BUY DATE]]=0,0,TODAY()-Stock[[#This Row],[BUY DATE]]+1))</f>
        <v>0</v>
      </c>
      <c r="AC1256" s="122" t="str">
        <f>IFERROR(Stock[[#This Row],[CASH DIVIDEND]]+Stock[[#This Row],[RETURN/(LOSS) FROM TRADING
(auto-fill)]],"")</f>
        <v/>
      </c>
      <c r="AD12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6" s="146" t="str">
        <f ca="1">IFERROR(IF(Stock[[#This Row],[HOLDING DAYS
(auto-fill)]]&lt;365,Stock[[#This Row],[% TOTAL RETURN/(LOSS)
(auto-fill)]]*365/Stock[[#This Row],[HOLDING DAYS
(auto-fill)]],POWER((1+Stock[[#This Row],[% TOTAL RETURN/(LOSS)
(auto-fill)]]),1/(Stock[[#This Row],[HOLDING DAYS
(auto-fill)]]/365))-1),"")</f>
        <v/>
      </c>
      <c r="AF1256" s="81"/>
      <c r="AG1256" s="149" t="str">
        <f>IF(Stock[[#This Row],[STATUS
(auto-fill)]]="HOLDING",Stock[[#This Row],[MARKET PRICE]]-Stock[[#This Row],[BUYING PRICE]],"")</f>
        <v/>
      </c>
      <c r="AH1256" s="143" t="str">
        <f>IFERROR(Stock[[#This Row],[CHANGE
(auto-fill)]]/Stock[[#This Row],[BUYING PRICE]],"")</f>
        <v/>
      </c>
      <c r="AI1256" s="130" t="str">
        <f>IF(Stock[[#This Row],[MARKET PRICE]]&gt;0,Stock[[#This Row],[MARKET PRICE]]*Stock[[#This Row],[REMAINING QUANTITY
(auto-fill)]],"")</f>
        <v/>
      </c>
    </row>
    <row r="1257" spans="2:35">
      <c r="B1257" s="110" t="str">
        <f>IF(AND(Stock[[#This Row],[BUYING QUANTITY]]&gt;0,Stock[[#This Row],[REMAINING QUANTITY
(auto-fill)]]=0),"SOLD OUT",
IF(AND(Stock[[#This Row],[BUYING QUANTITY]]&gt;0,Stock[[#This Row],[REMAINING QUANTITY
(auto-fill)]]&gt;0),"HOLDING",""))</f>
        <v/>
      </c>
      <c r="C1257" s="113">
        <f t="shared" si="19"/>
        <v>1244</v>
      </c>
      <c r="D1257" s="79"/>
      <c r="E1257" s="80"/>
      <c r="F1257" s="162"/>
      <c r="G1257" s="85"/>
      <c r="H1257" s="86"/>
      <c r="I1257" s="164"/>
      <c r="J1257" s="115" t="str">
        <f>IF(Stock[[#This Row],[BUYING QUANTITY]]&gt;0,Stock[[#This Row],[BUYING PRICE]]*Stock[[#This Row],[BUYING QUANTITY]]*Stock[[#This Row],[% BUYING FEE]],"")</f>
        <v/>
      </c>
      <c r="K1257" s="89"/>
      <c r="L1257" s="90"/>
      <c r="M1257" s="117" t="str">
        <f>IF(Stock[[#This Row],[BUYING QUANTITY]]&gt;0,Stock[[#This Row],[BUYING PRICE]]*(1+Stock[[#This Row],[% THRESHOLD (RETURN)_1]]),"")</f>
        <v/>
      </c>
      <c r="N1257" s="91"/>
      <c r="O1257" s="117" t="str">
        <f>IF(Stock[[#This Row],[BUYING QUANTITY]]&gt;0,Stock[[#This Row],[BUYING PRICE]]*(1+Stock[[#This Row],[% THRESHOLD (RETURN)_2]]),"")</f>
        <v/>
      </c>
      <c r="P1257" s="91"/>
      <c r="Q1257" s="117" t="str">
        <f>IF(Stock[[#This Row],[BUYING QUANTITY]]&gt;0,Stock[[#This Row],[BUYING PRICE]]*(1+Stock[[#This Row],[% THRESHOLD (LOSS)]]),"")</f>
        <v/>
      </c>
      <c r="R1257" s="105"/>
      <c r="S1257" s="118" t="str">
        <f>IF(Stock[[#This Row],[CASH DIVIDEND]]&gt;0,Stock[[#This Row],[CASH DIVIDEND]]/(Stock[[#This Row],[BUYING PRICE]]*Stock[[#This Row],[BUYING QUANTITY]]),"")</f>
        <v/>
      </c>
      <c r="T1257" s="105"/>
      <c r="U1257" s="79"/>
      <c r="V1257" s="97"/>
      <c r="W1257" s="98"/>
      <c r="X1257" s="168"/>
      <c r="Y1257" s="126" t="str">
        <f>IF(Stock[[#This Row],[SELLING QUANTITY]]&gt;0,Stock[[#This Row],[SELLING PRICE]]*Stock[[#This Row],[SELLING QUANTITY]]*Stock[[#This Row],[% SELLING FEE]]+Stock[[#This Row],[SELLING PRICE]]*Stock[[#This Row],[SELLING QUANTITY]]*$D$12,"")</f>
        <v/>
      </c>
      <c r="Z1257" s="121">
        <f>Stock[[#This Row],[BUYING QUANTITY]]+Stock[[#This Row],[STOCK DIVIDEND]]-Stock[[#This Row],[SELLING QUANTITY]]</f>
        <v>0</v>
      </c>
      <c r="AA12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7" s="121">
        <f ca="1">IF(Stock[[#This Row],[SELLING DATE]]&gt;0,Stock[[#This Row],[SELLING DATE]]-Stock[[#This Row],[BUY DATE]]+1,IF(Stock[[#This Row],[BUY DATE]]=0,0,TODAY()-Stock[[#This Row],[BUY DATE]]+1))</f>
        <v>0</v>
      </c>
      <c r="AC1257" s="122" t="str">
        <f>IFERROR(Stock[[#This Row],[CASH DIVIDEND]]+Stock[[#This Row],[RETURN/(LOSS) FROM TRADING
(auto-fill)]],"")</f>
        <v/>
      </c>
      <c r="AD12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7" s="146" t="str">
        <f ca="1">IFERROR(IF(Stock[[#This Row],[HOLDING DAYS
(auto-fill)]]&lt;365,Stock[[#This Row],[% TOTAL RETURN/(LOSS)
(auto-fill)]]*365/Stock[[#This Row],[HOLDING DAYS
(auto-fill)]],POWER((1+Stock[[#This Row],[% TOTAL RETURN/(LOSS)
(auto-fill)]]),1/(Stock[[#This Row],[HOLDING DAYS
(auto-fill)]]/365))-1),"")</f>
        <v/>
      </c>
      <c r="AF1257" s="81"/>
      <c r="AG1257" s="149" t="str">
        <f>IF(Stock[[#This Row],[STATUS
(auto-fill)]]="HOLDING",Stock[[#This Row],[MARKET PRICE]]-Stock[[#This Row],[BUYING PRICE]],"")</f>
        <v/>
      </c>
      <c r="AH1257" s="143" t="str">
        <f>IFERROR(Stock[[#This Row],[CHANGE
(auto-fill)]]/Stock[[#This Row],[BUYING PRICE]],"")</f>
        <v/>
      </c>
      <c r="AI1257" s="130" t="str">
        <f>IF(Stock[[#This Row],[MARKET PRICE]]&gt;0,Stock[[#This Row],[MARKET PRICE]]*Stock[[#This Row],[REMAINING QUANTITY
(auto-fill)]],"")</f>
        <v/>
      </c>
    </row>
    <row r="1258" spans="2:35">
      <c r="B1258" s="110" t="str">
        <f>IF(AND(Stock[[#This Row],[BUYING QUANTITY]]&gt;0,Stock[[#This Row],[REMAINING QUANTITY
(auto-fill)]]=0),"SOLD OUT",
IF(AND(Stock[[#This Row],[BUYING QUANTITY]]&gt;0,Stock[[#This Row],[REMAINING QUANTITY
(auto-fill)]]&gt;0),"HOLDING",""))</f>
        <v/>
      </c>
      <c r="C1258" s="113">
        <f t="shared" si="19"/>
        <v>1245</v>
      </c>
      <c r="D1258" s="79"/>
      <c r="E1258" s="80"/>
      <c r="F1258" s="162"/>
      <c r="G1258" s="85"/>
      <c r="H1258" s="86"/>
      <c r="I1258" s="164"/>
      <c r="J1258" s="115" t="str">
        <f>IF(Stock[[#This Row],[BUYING QUANTITY]]&gt;0,Stock[[#This Row],[BUYING PRICE]]*Stock[[#This Row],[BUYING QUANTITY]]*Stock[[#This Row],[% BUYING FEE]],"")</f>
        <v/>
      </c>
      <c r="K1258" s="89"/>
      <c r="L1258" s="90"/>
      <c r="M1258" s="117" t="str">
        <f>IF(Stock[[#This Row],[BUYING QUANTITY]]&gt;0,Stock[[#This Row],[BUYING PRICE]]*(1+Stock[[#This Row],[% THRESHOLD (RETURN)_1]]),"")</f>
        <v/>
      </c>
      <c r="N1258" s="91"/>
      <c r="O1258" s="117" t="str">
        <f>IF(Stock[[#This Row],[BUYING QUANTITY]]&gt;0,Stock[[#This Row],[BUYING PRICE]]*(1+Stock[[#This Row],[% THRESHOLD (RETURN)_2]]),"")</f>
        <v/>
      </c>
      <c r="P1258" s="91"/>
      <c r="Q1258" s="117" t="str">
        <f>IF(Stock[[#This Row],[BUYING QUANTITY]]&gt;0,Stock[[#This Row],[BUYING PRICE]]*(1+Stock[[#This Row],[% THRESHOLD (LOSS)]]),"")</f>
        <v/>
      </c>
      <c r="R1258" s="105"/>
      <c r="S1258" s="118" t="str">
        <f>IF(Stock[[#This Row],[CASH DIVIDEND]]&gt;0,Stock[[#This Row],[CASH DIVIDEND]]/(Stock[[#This Row],[BUYING PRICE]]*Stock[[#This Row],[BUYING QUANTITY]]),"")</f>
        <v/>
      </c>
      <c r="T1258" s="105"/>
      <c r="U1258" s="79"/>
      <c r="V1258" s="97"/>
      <c r="W1258" s="98"/>
      <c r="X1258" s="168"/>
      <c r="Y1258" s="126" t="str">
        <f>IF(Stock[[#This Row],[SELLING QUANTITY]]&gt;0,Stock[[#This Row],[SELLING PRICE]]*Stock[[#This Row],[SELLING QUANTITY]]*Stock[[#This Row],[% SELLING FEE]]+Stock[[#This Row],[SELLING PRICE]]*Stock[[#This Row],[SELLING QUANTITY]]*$D$12,"")</f>
        <v/>
      </c>
      <c r="Z1258" s="121">
        <f>Stock[[#This Row],[BUYING QUANTITY]]+Stock[[#This Row],[STOCK DIVIDEND]]-Stock[[#This Row],[SELLING QUANTITY]]</f>
        <v>0</v>
      </c>
      <c r="AA12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8" s="121">
        <f ca="1">IF(Stock[[#This Row],[SELLING DATE]]&gt;0,Stock[[#This Row],[SELLING DATE]]-Stock[[#This Row],[BUY DATE]]+1,IF(Stock[[#This Row],[BUY DATE]]=0,0,TODAY()-Stock[[#This Row],[BUY DATE]]+1))</f>
        <v>0</v>
      </c>
      <c r="AC1258" s="122" t="str">
        <f>IFERROR(Stock[[#This Row],[CASH DIVIDEND]]+Stock[[#This Row],[RETURN/(LOSS) FROM TRADING
(auto-fill)]],"")</f>
        <v/>
      </c>
      <c r="AD12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8" s="146" t="str">
        <f ca="1">IFERROR(IF(Stock[[#This Row],[HOLDING DAYS
(auto-fill)]]&lt;365,Stock[[#This Row],[% TOTAL RETURN/(LOSS)
(auto-fill)]]*365/Stock[[#This Row],[HOLDING DAYS
(auto-fill)]],POWER((1+Stock[[#This Row],[% TOTAL RETURN/(LOSS)
(auto-fill)]]),1/(Stock[[#This Row],[HOLDING DAYS
(auto-fill)]]/365))-1),"")</f>
        <v/>
      </c>
      <c r="AF1258" s="81"/>
      <c r="AG1258" s="149" t="str">
        <f>IF(Stock[[#This Row],[STATUS
(auto-fill)]]="HOLDING",Stock[[#This Row],[MARKET PRICE]]-Stock[[#This Row],[BUYING PRICE]],"")</f>
        <v/>
      </c>
      <c r="AH1258" s="143" t="str">
        <f>IFERROR(Stock[[#This Row],[CHANGE
(auto-fill)]]/Stock[[#This Row],[BUYING PRICE]],"")</f>
        <v/>
      </c>
      <c r="AI1258" s="130" t="str">
        <f>IF(Stock[[#This Row],[MARKET PRICE]]&gt;0,Stock[[#This Row],[MARKET PRICE]]*Stock[[#This Row],[REMAINING QUANTITY
(auto-fill)]],"")</f>
        <v/>
      </c>
    </row>
    <row r="1259" spans="2:35">
      <c r="B1259" s="110" t="str">
        <f>IF(AND(Stock[[#This Row],[BUYING QUANTITY]]&gt;0,Stock[[#This Row],[REMAINING QUANTITY
(auto-fill)]]=0),"SOLD OUT",
IF(AND(Stock[[#This Row],[BUYING QUANTITY]]&gt;0,Stock[[#This Row],[REMAINING QUANTITY
(auto-fill)]]&gt;0),"HOLDING",""))</f>
        <v/>
      </c>
      <c r="C1259" s="113">
        <f t="shared" si="19"/>
        <v>1246</v>
      </c>
      <c r="D1259" s="79"/>
      <c r="E1259" s="80"/>
      <c r="F1259" s="162"/>
      <c r="G1259" s="85"/>
      <c r="H1259" s="86"/>
      <c r="I1259" s="164"/>
      <c r="J1259" s="115" t="str">
        <f>IF(Stock[[#This Row],[BUYING QUANTITY]]&gt;0,Stock[[#This Row],[BUYING PRICE]]*Stock[[#This Row],[BUYING QUANTITY]]*Stock[[#This Row],[% BUYING FEE]],"")</f>
        <v/>
      </c>
      <c r="K1259" s="89"/>
      <c r="L1259" s="90"/>
      <c r="M1259" s="117" t="str">
        <f>IF(Stock[[#This Row],[BUYING QUANTITY]]&gt;0,Stock[[#This Row],[BUYING PRICE]]*(1+Stock[[#This Row],[% THRESHOLD (RETURN)_1]]),"")</f>
        <v/>
      </c>
      <c r="N1259" s="91"/>
      <c r="O1259" s="117" t="str">
        <f>IF(Stock[[#This Row],[BUYING QUANTITY]]&gt;0,Stock[[#This Row],[BUYING PRICE]]*(1+Stock[[#This Row],[% THRESHOLD (RETURN)_2]]),"")</f>
        <v/>
      </c>
      <c r="P1259" s="91"/>
      <c r="Q1259" s="117" t="str">
        <f>IF(Stock[[#This Row],[BUYING QUANTITY]]&gt;0,Stock[[#This Row],[BUYING PRICE]]*(1+Stock[[#This Row],[% THRESHOLD (LOSS)]]),"")</f>
        <v/>
      </c>
      <c r="R1259" s="105"/>
      <c r="S1259" s="118" t="str">
        <f>IF(Stock[[#This Row],[CASH DIVIDEND]]&gt;0,Stock[[#This Row],[CASH DIVIDEND]]/(Stock[[#This Row],[BUYING PRICE]]*Stock[[#This Row],[BUYING QUANTITY]]),"")</f>
        <v/>
      </c>
      <c r="T1259" s="105"/>
      <c r="U1259" s="79"/>
      <c r="V1259" s="97"/>
      <c r="W1259" s="98"/>
      <c r="X1259" s="168"/>
      <c r="Y1259" s="126" t="str">
        <f>IF(Stock[[#This Row],[SELLING QUANTITY]]&gt;0,Stock[[#This Row],[SELLING PRICE]]*Stock[[#This Row],[SELLING QUANTITY]]*Stock[[#This Row],[% SELLING FEE]]+Stock[[#This Row],[SELLING PRICE]]*Stock[[#This Row],[SELLING QUANTITY]]*$D$12,"")</f>
        <v/>
      </c>
      <c r="Z1259" s="121">
        <f>Stock[[#This Row],[BUYING QUANTITY]]+Stock[[#This Row],[STOCK DIVIDEND]]-Stock[[#This Row],[SELLING QUANTITY]]</f>
        <v>0</v>
      </c>
      <c r="AA12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59" s="121">
        <f ca="1">IF(Stock[[#This Row],[SELLING DATE]]&gt;0,Stock[[#This Row],[SELLING DATE]]-Stock[[#This Row],[BUY DATE]]+1,IF(Stock[[#This Row],[BUY DATE]]=0,0,TODAY()-Stock[[#This Row],[BUY DATE]]+1))</f>
        <v>0</v>
      </c>
      <c r="AC1259" s="122" t="str">
        <f>IFERROR(Stock[[#This Row],[CASH DIVIDEND]]+Stock[[#This Row],[RETURN/(LOSS) FROM TRADING
(auto-fill)]],"")</f>
        <v/>
      </c>
      <c r="AD12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59" s="146" t="str">
        <f ca="1">IFERROR(IF(Stock[[#This Row],[HOLDING DAYS
(auto-fill)]]&lt;365,Stock[[#This Row],[% TOTAL RETURN/(LOSS)
(auto-fill)]]*365/Stock[[#This Row],[HOLDING DAYS
(auto-fill)]],POWER((1+Stock[[#This Row],[% TOTAL RETURN/(LOSS)
(auto-fill)]]),1/(Stock[[#This Row],[HOLDING DAYS
(auto-fill)]]/365))-1),"")</f>
        <v/>
      </c>
      <c r="AF1259" s="81"/>
      <c r="AG1259" s="149" t="str">
        <f>IF(Stock[[#This Row],[STATUS
(auto-fill)]]="HOLDING",Stock[[#This Row],[MARKET PRICE]]-Stock[[#This Row],[BUYING PRICE]],"")</f>
        <v/>
      </c>
      <c r="AH1259" s="143" t="str">
        <f>IFERROR(Stock[[#This Row],[CHANGE
(auto-fill)]]/Stock[[#This Row],[BUYING PRICE]],"")</f>
        <v/>
      </c>
      <c r="AI1259" s="130" t="str">
        <f>IF(Stock[[#This Row],[MARKET PRICE]]&gt;0,Stock[[#This Row],[MARKET PRICE]]*Stock[[#This Row],[REMAINING QUANTITY
(auto-fill)]],"")</f>
        <v/>
      </c>
    </row>
    <row r="1260" spans="2:35">
      <c r="B1260" s="110" t="str">
        <f>IF(AND(Stock[[#This Row],[BUYING QUANTITY]]&gt;0,Stock[[#This Row],[REMAINING QUANTITY
(auto-fill)]]=0),"SOLD OUT",
IF(AND(Stock[[#This Row],[BUYING QUANTITY]]&gt;0,Stock[[#This Row],[REMAINING QUANTITY
(auto-fill)]]&gt;0),"HOLDING",""))</f>
        <v/>
      </c>
      <c r="C1260" s="113">
        <f t="shared" si="19"/>
        <v>1247</v>
      </c>
      <c r="D1260" s="79"/>
      <c r="E1260" s="80"/>
      <c r="F1260" s="162"/>
      <c r="G1260" s="85"/>
      <c r="H1260" s="86"/>
      <c r="I1260" s="164"/>
      <c r="J1260" s="115" t="str">
        <f>IF(Stock[[#This Row],[BUYING QUANTITY]]&gt;0,Stock[[#This Row],[BUYING PRICE]]*Stock[[#This Row],[BUYING QUANTITY]]*Stock[[#This Row],[% BUYING FEE]],"")</f>
        <v/>
      </c>
      <c r="K1260" s="89"/>
      <c r="L1260" s="90"/>
      <c r="M1260" s="117" t="str">
        <f>IF(Stock[[#This Row],[BUYING QUANTITY]]&gt;0,Stock[[#This Row],[BUYING PRICE]]*(1+Stock[[#This Row],[% THRESHOLD (RETURN)_1]]),"")</f>
        <v/>
      </c>
      <c r="N1260" s="91"/>
      <c r="O1260" s="117" t="str">
        <f>IF(Stock[[#This Row],[BUYING QUANTITY]]&gt;0,Stock[[#This Row],[BUYING PRICE]]*(1+Stock[[#This Row],[% THRESHOLD (RETURN)_2]]),"")</f>
        <v/>
      </c>
      <c r="P1260" s="91"/>
      <c r="Q1260" s="117" t="str">
        <f>IF(Stock[[#This Row],[BUYING QUANTITY]]&gt;0,Stock[[#This Row],[BUYING PRICE]]*(1+Stock[[#This Row],[% THRESHOLD (LOSS)]]),"")</f>
        <v/>
      </c>
      <c r="R1260" s="105"/>
      <c r="S1260" s="118" t="str">
        <f>IF(Stock[[#This Row],[CASH DIVIDEND]]&gt;0,Stock[[#This Row],[CASH DIVIDEND]]/(Stock[[#This Row],[BUYING PRICE]]*Stock[[#This Row],[BUYING QUANTITY]]),"")</f>
        <v/>
      </c>
      <c r="T1260" s="105"/>
      <c r="U1260" s="79"/>
      <c r="V1260" s="97"/>
      <c r="W1260" s="98"/>
      <c r="X1260" s="168"/>
      <c r="Y1260" s="126" t="str">
        <f>IF(Stock[[#This Row],[SELLING QUANTITY]]&gt;0,Stock[[#This Row],[SELLING PRICE]]*Stock[[#This Row],[SELLING QUANTITY]]*Stock[[#This Row],[% SELLING FEE]]+Stock[[#This Row],[SELLING PRICE]]*Stock[[#This Row],[SELLING QUANTITY]]*$D$12,"")</f>
        <v/>
      </c>
      <c r="Z1260" s="121">
        <f>Stock[[#This Row],[BUYING QUANTITY]]+Stock[[#This Row],[STOCK DIVIDEND]]-Stock[[#This Row],[SELLING QUANTITY]]</f>
        <v>0</v>
      </c>
      <c r="AA12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0" s="121">
        <f ca="1">IF(Stock[[#This Row],[SELLING DATE]]&gt;0,Stock[[#This Row],[SELLING DATE]]-Stock[[#This Row],[BUY DATE]]+1,IF(Stock[[#This Row],[BUY DATE]]=0,0,TODAY()-Stock[[#This Row],[BUY DATE]]+1))</f>
        <v>0</v>
      </c>
      <c r="AC1260" s="122" t="str">
        <f>IFERROR(Stock[[#This Row],[CASH DIVIDEND]]+Stock[[#This Row],[RETURN/(LOSS) FROM TRADING
(auto-fill)]],"")</f>
        <v/>
      </c>
      <c r="AD12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0" s="146" t="str">
        <f ca="1">IFERROR(IF(Stock[[#This Row],[HOLDING DAYS
(auto-fill)]]&lt;365,Stock[[#This Row],[% TOTAL RETURN/(LOSS)
(auto-fill)]]*365/Stock[[#This Row],[HOLDING DAYS
(auto-fill)]],POWER((1+Stock[[#This Row],[% TOTAL RETURN/(LOSS)
(auto-fill)]]),1/(Stock[[#This Row],[HOLDING DAYS
(auto-fill)]]/365))-1),"")</f>
        <v/>
      </c>
      <c r="AF1260" s="81"/>
      <c r="AG1260" s="149" t="str">
        <f>IF(Stock[[#This Row],[STATUS
(auto-fill)]]="HOLDING",Stock[[#This Row],[MARKET PRICE]]-Stock[[#This Row],[BUYING PRICE]],"")</f>
        <v/>
      </c>
      <c r="AH1260" s="143" t="str">
        <f>IFERROR(Stock[[#This Row],[CHANGE
(auto-fill)]]/Stock[[#This Row],[BUYING PRICE]],"")</f>
        <v/>
      </c>
      <c r="AI1260" s="130" t="str">
        <f>IF(Stock[[#This Row],[MARKET PRICE]]&gt;0,Stock[[#This Row],[MARKET PRICE]]*Stock[[#This Row],[REMAINING QUANTITY
(auto-fill)]],"")</f>
        <v/>
      </c>
    </row>
    <row r="1261" spans="2:35">
      <c r="B1261" s="110" t="str">
        <f>IF(AND(Stock[[#This Row],[BUYING QUANTITY]]&gt;0,Stock[[#This Row],[REMAINING QUANTITY
(auto-fill)]]=0),"SOLD OUT",
IF(AND(Stock[[#This Row],[BUYING QUANTITY]]&gt;0,Stock[[#This Row],[REMAINING QUANTITY
(auto-fill)]]&gt;0),"HOLDING",""))</f>
        <v/>
      </c>
      <c r="C1261" s="113">
        <f t="shared" si="19"/>
        <v>1248</v>
      </c>
      <c r="D1261" s="79"/>
      <c r="E1261" s="80"/>
      <c r="F1261" s="162"/>
      <c r="G1261" s="85"/>
      <c r="H1261" s="86"/>
      <c r="I1261" s="164"/>
      <c r="J1261" s="115" t="str">
        <f>IF(Stock[[#This Row],[BUYING QUANTITY]]&gt;0,Stock[[#This Row],[BUYING PRICE]]*Stock[[#This Row],[BUYING QUANTITY]]*Stock[[#This Row],[% BUYING FEE]],"")</f>
        <v/>
      </c>
      <c r="K1261" s="89"/>
      <c r="L1261" s="90"/>
      <c r="M1261" s="117" t="str">
        <f>IF(Stock[[#This Row],[BUYING QUANTITY]]&gt;0,Stock[[#This Row],[BUYING PRICE]]*(1+Stock[[#This Row],[% THRESHOLD (RETURN)_1]]),"")</f>
        <v/>
      </c>
      <c r="N1261" s="91"/>
      <c r="O1261" s="117" t="str">
        <f>IF(Stock[[#This Row],[BUYING QUANTITY]]&gt;0,Stock[[#This Row],[BUYING PRICE]]*(1+Stock[[#This Row],[% THRESHOLD (RETURN)_2]]),"")</f>
        <v/>
      </c>
      <c r="P1261" s="91"/>
      <c r="Q1261" s="117" t="str">
        <f>IF(Stock[[#This Row],[BUYING QUANTITY]]&gt;0,Stock[[#This Row],[BUYING PRICE]]*(1+Stock[[#This Row],[% THRESHOLD (LOSS)]]),"")</f>
        <v/>
      </c>
      <c r="R1261" s="105"/>
      <c r="S1261" s="118" t="str">
        <f>IF(Stock[[#This Row],[CASH DIVIDEND]]&gt;0,Stock[[#This Row],[CASH DIVIDEND]]/(Stock[[#This Row],[BUYING PRICE]]*Stock[[#This Row],[BUYING QUANTITY]]),"")</f>
        <v/>
      </c>
      <c r="T1261" s="105"/>
      <c r="U1261" s="79"/>
      <c r="V1261" s="97"/>
      <c r="W1261" s="98"/>
      <c r="X1261" s="168"/>
      <c r="Y1261" s="126" t="str">
        <f>IF(Stock[[#This Row],[SELLING QUANTITY]]&gt;0,Stock[[#This Row],[SELLING PRICE]]*Stock[[#This Row],[SELLING QUANTITY]]*Stock[[#This Row],[% SELLING FEE]]+Stock[[#This Row],[SELLING PRICE]]*Stock[[#This Row],[SELLING QUANTITY]]*$D$12,"")</f>
        <v/>
      </c>
      <c r="Z1261" s="121">
        <f>Stock[[#This Row],[BUYING QUANTITY]]+Stock[[#This Row],[STOCK DIVIDEND]]-Stock[[#This Row],[SELLING QUANTITY]]</f>
        <v>0</v>
      </c>
      <c r="AA12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1" s="121">
        <f ca="1">IF(Stock[[#This Row],[SELLING DATE]]&gt;0,Stock[[#This Row],[SELLING DATE]]-Stock[[#This Row],[BUY DATE]]+1,IF(Stock[[#This Row],[BUY DATE]]=0,0,TODAY()-Stock[[#This Row],[BUY DATE]]+1))</f>
        <v>0</v>
      </c>
      <c r="AC1261" s="122" t="str">
        <f>IFERROR(Stock[[#This Row],[CASH DIVIDEND]]+Stock[[#This Row],[RETURN/(LOSS) FROM TRADING
(auto-fill)]],"")</f>
        <v/>
      </c>
      <c r="AD12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1" s="146" t="str">
        <f ca="1">IFERROR(IF(Stock[[#This Row],[HOLDING DAYS
(auto-fill)]]&lt;365,Stock[[#This Row],[% TOTAL RETURN/(LOSS)
(auto-fill)]]*365/Stock[[#This Row],[HOLDING DAYS
(auto-fill)]],POWER((1+Stock[[#This Row],[% TOTAL RETURN/(LOSS)
(auto-fill)]]),1/(Stock[[#This Row],[HOLDING DAYS
(auto-fill)]]/365))-1),"")</f>
        <v/>
      </c>
      <c r="AF1261" s="81"/>
      <c r="AG1261" s="149" t="str">
        <f>IF(Stock[[#This Row],[STATUS
(auto-fill)]]="HOLDING",Stock[[#This Row],[MARKET PRICE]]-Stock[[#This Row],[BUYING PRICE]],"")</f>
        <v/>
      </c>
      <c r="AH1261" s="143" t="str">
        <f>IFERROR(Stock[[#This Row],[CHANGE
(auto-fill)]]/Stock[[#This Row],[BUYING PRICE]],"")</f>
        <v/>
      </c>
      <c r="AI1261" s="130" t="str">
        <f>IF(Stock[[#This Row],[MARKET PRICE]]&gt;0,Stock[[#This Row],[MARKET PRICE]]*Stock[[#This Row],[REMAINING QUANTITY
(auto-fill)]],"")</f>
        <v/>
      </c>
    </row>
    <row r="1262" spans="2:35">
      <c r="B1262" s="110" t="str">
        <f>IF(AND(Stock[[#This Row],[BUYING QUANTITY]]&gt;0,Stock[[#This Row],[REMAINING QUANTITY
(auto-fill)]]=0),"SOLD OUT",
IF(AND(Stock[[#This Row],[BUYING QUANTITY]]&gt;0,Stock[[#This Row],[REMAINING QUANTITY
(auto-fill)]]&gt;0),"HOLDING",""))</f>
        <v/>
      </c>
      <c r="C1262" s="113">
        <f t="shared" si="19"/>
        <v>1249</v>
      </c>
      <c r="D1262" s="79"/>
      <c r="E1262" s="80"/>
      <c r="F1262" s="162"/>
      <c r="G1262" s="85"/>
      <c r="H1262" s="86"/>
      <c r="I1262" s="164"/>
      <c r="J1262" s="115" t="str">
        <f>IF(Stock[[#This Row],[BUYING QUANTITY]]&gt;0,Stock[[#This Row],[BUYING PRICE]]*Stock[[#This Row],[BUYING QUANTITY]]*Stock[[#This Row],[% BUYING FEE]],"")</f>
        <v/>
      </c>
      <c r="K1262" s="89"/>
      <c r="L1262" s="90"/>
      <c r="M1262" s="117" t="str">
        <f>IF(Stock[[#This Row],[BUYING QUANTITY]]&gt;0,Stock[[#This Row],[BUYING PRICE]]*(1+Stock[[#This Row],[% THRESHOLD (RETURN)_1]]),"")</f>
        <v/>
      </c>
      <c r="N1262" s="91"/>
      <c r="O1262" s="117" t="str">
        <f>IF(Stock[[#This Row],[BUYING QUANTITY]]&gt;0,Stock[[#This Row],[BUYING PRICE]]*(1+Stock[[#This Row],[% THRESHOLD (RETURN)_2]]),"")</f>
        <v/>
      </c>
      <c r="P1262" s="91"/>
      <c r="Q1262" s="117" t="str">
        <f>IF(Stock[[#This Row],[BUYING QUANTITY]]&gt;0,Stock[[#This Row],[BUYING PRICE]]*(1+Stock[[#This Row],[% THRESHOLD (LOSS)]]),"")</f>
        <v/>
      </c>
      <c r="R1262" s="105"/>
      <c r="S1262" s="118" t="str">
        <f>IF(Stock[[#This Row],[CASH DIVIDEND]]&gt;0,Stock[[#This Row],[CASH DIVIDEND]]/(Stock[[#This Row],[BUYING PRICE]]*Stock[[#This Row],[BUYING QUANTITY]]),"")</f>
        <v/>
      </c>
      <c r="T1262" s="105"/>
      <c r="U1262" s="79"/>
      <c r="V1262" s="97"/>
      <c r="W1262" s="98"/>
      <c r="X1262" s="168"/>
      <c r="Y1262" s="126" t="str">
        <f>IF(Stock[[#This Row],[SELLING QUANTITY]]&gt;0,Stock[[#This Row],[SELLING PRICE]]*Stock[[#This Row],[SELLING QUANTITY]]*Stock[[#This Row],[% SELLING FEE]]+Stock[[#This Row],[SELLING PRICE]]*Stock[[#This Row],[SELLING QUANTITY]]*$D$12,"")</f>
        <v/>
      </c>
      <c r="Z1262" s="121">
        <f>Stock[[#This Row],[BUYING QUANTITY]]+Stock[[#This Row],[STOCK DIVIDEND]]-Stock[[#This Row],[SELLING QUANTITY]]</f>
        <v>0</v>
      </c>
      <c r="AA12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2" s="121">
        <f ca="1">IF(Stock[[#This Row],[SELLING DATE]]&gt;0,Stock[[#This Row],[SELLING DATE]]-Stock[[#This Row],[BUY DATE]]+1,IF(Stock[[#This Row],[BUY DATE]]=0,0,TODAY()-Stock[[#This Row],[BUY DATE]]+1))</f>
        <v>0</v>
      </c>
      <c r="AC1262" s="122" t="str">
        <f>IFERROR(Stock[[#This Row],[CASH DIVIDEND]]+Stock[[#This Row],[RETURN/(LOSS) FROM TRADING
(auto-fill)]],"")</f>
        <v/>
      </c>
      <c r="AD12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2" s="146" t="str">
        <f ca="1">IFERROR(IF(Stock[[#This Row],[HOLDING DAYS
(auto-fill)]]&lt;365,Stock[[#This Row],[% TOTAL RETURN/(LOSS)
(auto-fill)]]*365/Stock[[#This Row],[HOLDING DAYS
(auto-fill)]],POWER((1+Stock[[#This Row],[% TOTAL RETURN/(LOSS)
(auto-fill)]]),1/(Stock[[#This Row],[HOLDING DAYS
(auto-fill)]]/365))-1),"")</f>
        <v/>
      </c>
      <c r="AF1262" s="81"/>
      <c r="AG1262" s="149" t="str">
        <f>IF(Stock[[#This Row],[STATUS
(auto-fill)]]="HOLDING",Stock[[#This Row],[MARKET PRICE]]-Stock[[#This Row],[BUYING PRICE]],"")</f>
        <v/>
      </c>
      <c r="AH1262" s="143" t="str">
        <f>IFERROR(Stock[[#This Row],[CHANGE
(auto-fill)]]/Stock[[#This Row],[BUYING PRICE]],"")</f>
        <v/>
      </c>
      <c r="AI1262" s="130" t="str">
        <f>IF(Stock[[#This Row],[MARKET PRICE]]&gt;0,Stock[[#This Row],[MARKET PRICE]]*Stock[[#This Row],[REMAINING QUANTITY
(auto-fill)]],"")</f>
        <v/>
      </c>
    </row>
    <row r="1263" spans="2:35">
      <c r="B1263" s="110" t="str">
        <f>IF(AND(Stock[[#This Row],[BUYING QUANTITY]]&gt;0,Stock[[#This Row],[REMAINING QUANTITY
(auto-fill)]]=0),"SOLD OUT",
IF(AND(Stock[[#This Row],[BUYING QUANTITY]]&gt;0,Stock[[#This Row],[REMAINING QUANTITY
(auto-fill)]]&gt;0),"HOLDING",""))</f>
        <v/>
      </c>
      <c r="C1263" s="113">
        <f t="shared" si="19"/>
        <v>1250</v>
      </c>
      <c r="D1263" s="79"/>
      <c r="E1263" s="80"/>
      <c r="F1263" s="162"/>
      <c r="G1263" s="85"/>
      <c r="H1263" s="86"/>
      <c r="I1263" s="164"/>
      <c r="J1263" s="115" t="str">
        <f>IF(Stock[[#This Row],[BUYING QUANTITY]]&gt;0,Stock[[#This Row],[BUYING PRICE]]*Stock[[#This Row],[BUYING QUANTITY]]*Stock[[#This Row],[% BUYING FEE]],"")</f>
        <v/>
      </c>
      <c r="K1263" s="89"/>
      <c r="L1263" s="90"/>
      <c r="M1263" s="117" t="str">
        <f>IF(Stock[[#This Row],[BUYING QUANTITY]]&gt;0,Stock[[#This Row],[BUYING PRICE]]*(1+Stock[[#This Row],[% THRESHOLD (RETURN)_1]]),"")</f>
        <v/>
      </c>
      <c r="N1263" s="91"/>
      <c r="O1263" s="117" t="str">
        <f>IF(Stock[[#This Row],[BUYING QUANTITY]]&gt;0,Stock[[#This Row],[BUYING PRICE]]*(1+Stock[[#This Row],[% THRESHOLD (RETURN)_2]]),"")</f>
        <v/>
      </c>
      <c r="P1263" s="91"/>
      <c r="Q1263" s="117" t="str">
        <f>IF(Stock[[#This Row],[BUYING QUANTITY]]&gt;0,Stock[[#This Row],[BUYING PRICE]]*(1+Stock[[#This Row],[% THRESHOLD (LOSS)]]),"")</f>
        <v/>
      </c>
      <c r="R1263" s="105"/>
      <c r="S1263" s="118" t="str">
        <f>IF(Stock[[#This Row],[CASH DIVIDEND]]&gt;0,Stock[[#This Row],[CASH DIVIDEND]]/(Stock[[#This Row],[BUYING PRICE]]*Stock[[#This Row],[BUYING QUANTITY]]),"")</f>
        <v/>
      </c>
      <c r="T1263" s="105"/>
      <c r="U1263" s="79"/>
      <c r="V1263" s="97"/>
      <c r="W1263" s="98"/>
      <c r="X1263" s="168"/>
      <c r="Y1263" s="126" t="str">
        <f>IF(Stock[[#This Row],[SELLING QUANTITY]]&gt;0,Stock[[#This Row],[SELLING PRICE]]*Stock[[#This Row],[SELLING QUANTITY]]*Stock[[#This Row],[% SELLING FEE]]+Stock[[#This Row],[SELLING PRICE]]*Stock[[#This Row],[SELLING QUANTITY]]*$D$12,"")</f>
        <v/>
      </c>
      <c r="Z1263" s="121">
        <f>Stock[[#This Row],[BUYING QUANTITY]]+Stock[[#This Row],[STOCK DIVIDEND]]-Stock[[#This Row],[SELLING QUANTITY]]</f>
        <v>0</v>
      </c>
      <c r="AA12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3" s="121">
        <f ca="1">IF(Stock[[#This Row],[SELLING DATE]]&gt;0,Stock[[#This Row],[SELLING DATE]]-Stock[[#This Row],[BUY DATE]]+1,IF(Stock[[#This Row],[BUY DATE]]=0,0,TODAY()-Stock[[#This Row],[BUY DATE]]+1))</f>
        <v>0</v>
      </c>
      <c r="AC1263" s="122" t="str">
        <f>IFERROR(Stock[[#This Row],[CASH DIVIDEND]]+Stock[[#This Row],[RETURN/(LOSS) FROM TRADING
(auto-fill)]],"")</f>
        <v/>
      </c>
      <c r="AD12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3" s="146" t="str">
        <f ca="1">IFERROR(IF(Stock[[#This Row],[HOLDING DAYS
(auto-fill)]]&lt;365,Stock[[#This Row],[% TOTAL RETURN/(LOSS)
(auto-fill)]]*365/Stock[[#This Row],[HOLDING DAYS
(auto-fill)]],POWER((1+Stock[[#This Row],[% TOTAL RETURN/(LOSS)
(auto-fill)]]),1/(Stock[[#This Row],[HOLDING DAYS
(auto-fill)]]/365))-1),"")</f>
        <v/>
      </c>
      <c r="AF1263" s="81"/>
      <c r="AG1263" s="149" t="str">
        <f>IF(Stock[[#This Row],[STATUS
(auto-fill)]]="HOLDING",Stock[[#This Row],[MARKET PRICE]]-Stock[[#This Row],[BUYING PRICE]],"")</f>
        <v/>
      </c>
      <c r="AH1263" s="143" t="str">
        <f>IFERROR(Stock[[#This Row],[CHANGE
(auto-fill)]]/Stock[[#This Row],[BUYING PRICE]],"")</f>
        <v/>
      </c>
      <c r="AI1263" s="130" t="str">
        <f>IF(Stock[[#This Row],[MARKET PRICE]]&gt;0,Stock[[#This Row],[MARKET PRICE]]*Stock[[#This Row],[REMAINING QUANTITY
(auto-fill)]],"")</f>
        <v/>
      </c>
    </row>
    <row r="1264" spans="2:35">
      <c r="B1264" s="110" t="str">
        <f>IF(AND(Stock[[#This Row],[BUYING QUANTITY]]&gt;0,Stock[[#This Row],[REMAINING QUANTITY
(auto-fill)]]=0),"SOLD OUT",
IF(AND(Stock[[#This Row],[BUYING QUANTITY]]&gt;0,Stock[[#This Row],[REMAINING QUANTITY
(auto-fill)]]&gt;0),"HOLDING",""))</f>
        <v/>
      </c>
      <c r="C1264" s="113">
        <f t="shared" si="19"/>
        <v>1251</v>
      </c>
      <c r="D1264" s="79"/>
      <c r="E1264" s="80"/>
      <c r="F1264" s="162"/>
      <c r="G1264" s="85"/>
      <c r="H1264" s="86"/>
      <c r="I1264" s="164"/>
      <c r="J1264" s="115" t="str">
        <f>IF(Stock[[#This Row],[BUYING QUANTITY]]&gt;0,Stock[[#This Row],[BUYING PRICE]]*Stock[[#This Row],[BUYING QUANTITY]]*Stock[[#This Row],[% BUYING FEE]],"")</f>
        <v/>
      </c>
      <c r="K1264" s="89"/>
      <c r="L1264" s="90"/>
      <c r="M1264" s="117" t="str">
        <f>IF(Stock[[#This Row],[BUYING QUANTITY]]&gt;0,Stock[[#This Row],[BUYING PRICE]]*(1+Stock[[#This Row],[% THRESHOLD (RETURN)_1]]),"")</f>
        <v/>
      </c>
      <c r="N1264" s="91"/>
      <c r="O1264" s="117" t="str">
        <f>IF(Stock[[#This Row],[BUYING QUANTITY]]&gt;0,Stock[[#This Row],[BUYING PRICE]]*(1+Stock[[#This Row],[% THRESHOLD (RETURN)_2]]),"")</f>
        <v/>
      </c>
      <c r="P1264" s="91"/>
      <c r="Q1264" s="117" t="str">
        <f>IF(Stock[[#This Row],[BUYING QUANTITY]]&gt;0,Stock[[#This Row],[BUYING PRICE]]*(1+Stock[[#This Row],[% THRESHOLD (LOSS)]]),"")</f>
        <v/>
      </c>
      <c r="R1264" s="105"/>
      <c r="S1264" s="118" t="str">
        <f>IF(Stock[[#This Row],[CASH DIVIDEND]]&gt;0,Stock[[#This Row],[CASH DIVIDEND]]/(Stock[[#This Row],[BUYING PRICE]]*Stock[[#This Row],[BUYING QUANTITY]]),"")</f>
        <v/>
      </c>
      <c r="T1264" s="105"/>
      <c r="U1264" s="79"/>
      <c r="V1264" s="97"/>
      <c r="W1264" s="98"/>
      <c r="X1264" s="168"/>
      <c r="Y1264" s="126" t="str">
        <f>IF(Stock[[#This Row],[SELLING QUANTITY]]&gt;0,Stock[[#This Row],[SELLING PRICE]]*Stock[[#This Row],[SELLING QUANTITY]]*Stock[[#This Row],[% SELLING FEE]]+Stock[[#This Row],[SELLING PRICE]]*Stock[[#This Row],[SELLING QUANTITY]]*$D$12,"")</f>
        <v/>
      </c>
      <c r="Z1264" s="121">
        <f>Stock[[#This Row],[BUYING QUANTITY]]+Stock[[#This Row],[STOCK DIVIDEND]]-Stock[[#This Row],[SELLING QUANTITY]]</f>
        <v>0</v>
      </c>
      <c r="AA12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4" s="121">
        <f ca="1">IF(Stock[[#This Row],[SELLING DATE]]&gt;0,Stock[[#This Row],[SELLING DATE]]-Stock[[#This Row],[BUY DATE]]+1,IF(Stock[[#This Row],[BUY DATE]]=0,0,TODAY()-Stock[[#This Row],[BUY DATE]]+1))</f>
        <v>0</v>
      </c>
      <c r="AC1264" s="122" t="str">
        <f>IFERROR(Stock[[#This Row],[CASH DIVIDEND]]+Stock[[#This Row],[RETURN/(LOSS) FROM TRADING
(auto-fill)]],"")</f>
        <v/>
      </c>
      <c r="AD12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4" s="146" t="str">
        <f ca="1">IFERROR(IF(Stock[[#This Row],[HOLDING DAYS
(auto-fill)]]&lt;365,Stock[[#This Row],[% TOTAL RETURN/(LOSS)
(auto-fill)]]*365/Stock[[#This Row],[HOLDING DAYS
(auto-fill)]],POWER((1+Stock[[#This Row],[% TOTAL RETURN/(LOSS)
(auto-fill)]]),1/(Stock[[#This Row],[HOLDING DAYS
(auto-fill)]]/365))-1),"")</f>
        <v/>
      </c>
      <c r="AF1264" s="81"/>
      <c r="AG1264" s="149" t="str">
        <f>IF(Stock[[#This Row],[STATUS
(auto-fill)]]="HOLDING",Stock[[#This Row],[MARKET PRICE]]-Stock[[#This Row],[BUYING PRICE]],"")</f>
        <v/>
      </c>
      <c r="AH1264" s="143" t="str">
        <f>IFERROR(Stock[[#This Row],[CHANGE
(auto-fill)]]/Stock[[#This Row],[BUYING PRICE]],"")</f>
        <v/>
      </c>
      <c r="AI1264" s="130" t="str">
        <f>IF(Stock[[#This Row],[MARKET PRICE]]&gt;0,Stock[[#This Row],[MARKET PRICE]]*Stock[[#This Row],[REMAINING QUANTITY
(auto-fill)]],"")</f>
        <v/>
      </c>
    </row>
    <row r="1265" spans="2:35">
      <c r="B1265" s="110" t="str">
        <f>IF(AND(Stock[[#This Row],[BUYING QUANTITY]]&gt;0,Stock[[#This Row],[REMAINING QUANTITY
(auto-fill)]]=0),"SOLD OUT",
IF(AND(Stock[[#This Row],[BUYING QUANTITY]]&gt;0,Stock[[#This Row],[REMAINING QUANTITY
(auto-fill)]]&gt;0),"HOLDING",""))</f>
        <v/>
      </c>
      <c r="C1265" s="113">
        <f t="shared" si="19"/>
        <v>1252</v>
      </c>
      <c r="D1265" s="79"/>
      <c r="E1265" s="80"/>
      <c r="F1265" s="162"/>
      <c r="G1265" s="85"/>
      <c r="H1265" s="86"/>
      <c r="I1265" s="164"/>
      <c r="J1265" s="115" t="str">
        <f>IF(Stock[[#This Row],[BUYING QUANTITY]]&gt;0,Stock[[#This Row],[BUYING PRICE]]*Stock[[#This Row],[BUYING QUANTITY]]*Stock[[#This Row],[% BUYING FEE]],"")</f>
        <v/>
      </c>
      <c r="K1265" s="89"/>
      <c r="L1265" s="90"/>
      <c r="M1265" s="117" t="str">
        <f>IF(Stock[[#This Row],[BUYING QUANTITY]]&gt;0,Stock[[#This Row],[BUYING PRICE]]*(1+Stock[[#This Row],[% THRESHOLD (RETURN)_1]]),"")</f>
        <v/>
      </c>
      <c r="N1265" s="91"/>
      <c r="O1265" s="117" t="str">
        <f>IF(Stock[[#This Row],[BUYING QUANTITY]]&gt;0,Stock[[#This Row],[BUYING PRICE]]*(1+Stock[[#This Row],[% THRESHOLD (RETURN)_2]]),"")</f>
        <v/>
      </c>
      <c r="P1265" s="91"/>
      <c r="Q1265" s="117" t="str">
        <f>IF(Stock[[#This Row],[BUYING QUANTITY]]&gt;0,Stock[[#This Row],[BUYING PRICE]]*(1+Stock[[#This Row],[% THRESHOLD (LOSS)]]),"")</f>
        <v/>
      </c>
      <c r="R1265" s="105"/>
      <c r="S1265" s="118" t="str">
        <f>IF(Stock[[#This Row],[CASH DIVIDEND]]&gt;0,Stock[[#This Row],[CASH DIVIDEND]]/(Stock[[#This Row],[BUYING PRICE]]*Stock[[#This Row],[BUYING QUANTITY]]),"")</f>
        <v/>
      </c>
      <c r="T1265" s="105"/>
      <c r="U1265" s="79"/>
      <c r="V1265" s="97"/>
      <c r="W1265" s="98"/>
      <c r="X1265" s="168"/>
      <c r="Y1265" s="126" t="str">
        <f>IF(Stock[[#This Row],[SELLING QUANTITY]]&gt;0,Stock[[#This Row],[SELLING PRICE]]*Stock[[#This Row],[SELLING QUANTITY]]*Stock[[#This Row],[% SELLING FEE]]+Stock[[#This Row],[SELLING PRICE]]*Stock[[#This Row],[SELLING QUANTITY]]*$D$12,"")</f>
        <v/>
      </c>
      <c r="Z1265" s="121">
        <f>Stock[[#This Row],[BUYING QUANTITY]]+Stock[[#This Row],[STOCK DIVIDEND]]-Stock[[#This Row],[SELLING QUANTITY]]</f>
        <v>0</v>
      </c>
      <c r="AA12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5" s="121">
        <f ca="1">IF(Stock[[#This Row],[SELLING DATE]]&gt;0,Stock[[#This Row],[SELLING DATE]]-Stock[[#This Row],[BUY DATE]]+1,IF(Stock[[#This Row],[BUY DATE]]=0,0,TODAY()-Stock[[#This Row],[BUY DATE]]+1))</f>
        <v>0</v>
      </c>
      <c r="AC1265" s="122" t="str">
        <f>IFERROR(Stock[[#This Row],[CASH DIVIDEND]]+Stock[[#This Row],[RETURN/(LOSS) FROM TRADING
(auto-fill)]],"")</f>
        <v/>
      </c>
      <c r="AD12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5" s="146" t="str">
        <f ca="1">IFERROR(IF(Stock[[#This Row],[HOLDING DAYS
(auto-fill)]]&lt;365,Stock[[#This Row],[% TOTAL RETURN/(LOSS)
(auto-fill)]]*365/Stock[[#This Row],[HOLDING DAYS
(auto-fill)]],POWER((1+Stock[[#This Row],[% TOTAL RETURN/(LOSS)
(auto-fill)]]),1/(Stock[[#This Row],[HOLDING DAYS
(auto-fill)]]/365))-1),"")</f>
        <v/>
      </c>
      <c r="AF1265" s="81"/>
      <c r="AG1265" s="149" t="str">
        <f>IF(Stock[[#This Row],[STATUS
(auto-fill)]]="HOLDING",Stock[[#This Row],[MARKET PRICE]]-Stock[[#This Row],[BUYING PRICE]],"")</f>
        <v/>
      </c>
      <c r="AH1265" s="143" t="str">
        <f>IFERROR(Stock[[#This Row],[CHANGE
(auto-fill)]]/Stock[[#This Row],[BUYING PRICE]],"")</f>
        <v/>
      </c>
      <c r="AI1265" s="130" t="str">
        <f>IF(Stock[[#This Row],[MARKET PRICE]]&gt;0,Stock[[#This Row],[MARKET PRICE]]*Stock[[#This Row],[REMAINING QUANTITY
(auto-fill)]],"")</f>
        <v/>
      </c>
    </row>
    <row r="1266" spans="2:35">
      <c r="B1266" s="110" t="str">
        <f>IF(AND(Stock[[#This Row],[BUYING QUANTITY]]&gt;0,Stock[[#This Row],[REMAINING QUANTITY
(auto-fill)]]=0),"SOLD OUT",
IF(AND(Stock[[#This Row],[BUYING QUANTITY]]&gt;0,Stock[[#This Row],[REMAINING QUANTITY
(auto-fill)]]&gt;0),"HOLDING",""))</f>
        <v/>
      </c>
      <c r="C1266" s="113">
        <f t="shared" si="19"/>
        <v>1253</v>
      </c>
      <c r="D1266" s="79"/>
      <c r="E1266" s="80"/>
      <c r="F1266" s="162"/>
      <c r="G1266" s="85"/>
      <c r="H1266" s="86"/>
      <c r="I1266" s="164"/>
      <c r="J1266" s="115" t="str">
        <f>IF(Stock[[#This Row],[BUYING QUANTITY]]&gt;0,Stock[[#This Row],[BUYING PRICE]]*Stock[[#This Row],[BUYING QUANTITY]]*Stock[[#This Row],[% BUYING FEE]],"")</f>
        <v/>
      </c>
      <c r="K1266" s="89"/>
      <c r="L1266" s="90"/>
      <c r="M1266" s="117" t="str">
        <f>IF(Stock[[#This Row],[BUYING QUANTITY]]&gt;0,Stock[[#This Row],[BUYING PRICE]]*(1+Stock[[#This Row],[% THRESHOLD (RETURN)_1]]),"")</f>
        <v/>
      </c>
      <c r="N1266" s="91"/>
      <c r="O1266" s="117" t="str">
        <f>IF(Stock[[#This Row],[BUYING QUANTITY]]&gt;0,Stock[[#This Row],[BUYING PRICE]]*(1+Stock[[#This Row],[% THRESHOLD (RETURN)_2]]),"")</f>
        <v/>
      </c>
      <c r="P1266" s="91"/>
      <c r="Q1266" s="117" t="str">
        <f>IF(Stock[[#This Row],[BUYING QUANTITY]]&gt;0,Stock[[#This Row],[BUYING PRICE]]*(1+Stock[[#This Row],[% THRESHOLD (LOSS)]]),"")</f>
        <v/>
      </c>
      <c r="R1266" s="105"/>
      <c r="S1266" s="118" t="str">
        <f>IF(Stock[[#This Row],[CASH DIVIDEND]]&gt;0,Stock[[#This Row],[CASH DIVIDEND]]/(Stock[[#This Row],[BUYING PRICE]]*Stock[[#This Row],[BUYING QUANTITY]]),"")</f>
        <v/>
      </c>
      <c r="T1266" s="105"/>
      <c r="U1266" s="79"/>
      <c r="V1266" s="97"/>
      <c r="W1266" s="98"/>
      <c r="X1266" s="168"/>
      <c r="Y1266" s="126" t="str">
        <f>IF(Stock[[#This Row],[SELLING QUANTITY]]&gt;0,Stock[[#This Row],[SELLING PRICE]]*Stock[[#This Row],[SELLING QUANTITY]]*Stock[[#This Row],[% SELLING FEE]]+Stock[[#This Row],[SELLING PRICE]]*Stock[[#This Row],[SELLING QUANTITY]]*$D$12,"")</f>
        <v/>
      </c>
      <c r="Z1266" s="121">
        <f>Stock[[#This Row],[BUYING QUANTITY]]+Stock[[#This Row],[STOCK DIVIDEND]]-Stock[[#This Row],[SELLING QUANTITY]]</f>
        <v>0</v>
      </c>
      <c r="AA12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6" s="121">
        <f ca="1">IF(Stock[[#This Row],[SELLING DATE]]&gt;0,Stock[[#This Row],[SELLING DATE]]-Stock[[#This Row],[BUY DATE]]+1,IF(Stock[[#This Row],[BUY DATE]]=0,0,TODAY()-Stock[[#This Row],[BUY DATE]]+1))</f>
        <v>0</v>
      </c>
      <c r="AC1266" s="122" t="str">
        <f>IFERROR(Stock[[#This Row],[CASH DIVIDEND]]+Stock[[#This Row],[RETURN/(LOSS) FROM TRADING
(auto-fill)]],"")</f>
        <v/>
      </c>
      <c r="AD12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6" s="146" t="str">
        <f ca="1">IFERROR(IF(Stock[[#This Row],[HOLDING DAYS
(auto-fill)]]&lt;365,Stock[[#This Row],[% TOTAL RETURN/(LOSS)
(auto-fill)]]*365/Stock[[#This Row],[HOLDING DAYS
(auto-fill)]],POWER((1+Stock[[#This Row],[% TOTAL RETURN/(LOSS)
(auto-fill)]]),1/(Stock[[#This Row],[HOLDING DAYS
(auto-fill)]]/365))-1),"")</f>
        <v/>
      </c>
      <c r="AF1266" s="81"/>
      <c r="AG1266" s="149" t="str">
        <f>IF(Stock[[#This Row],[STATUS
(auto-fill)]]="HOLDING",Stock[[#This Row],[MARKET PRICE]]-Stock[[#This Row],[BUYING PRICE]],"")</f>
        <v/>
      </c>
      <c r="AH1266" s="143" t="str">
        <f>IFERROR(Stock[[#This Row],[CHANGE
(auto-fill)]]/Stock[[#This Row],[BUYING PRICE]],"")</f>
        <v/>
      </c>
      <c r="AI1266" s="130" t="str">
        <f>IF(Stock[[#This Row],[MARKET PRICE]]&gt;0,Stock[[#This Row],[MARKET PRICE]]*Stock[[#This Row],[REMAINING QUANTITY
(auto-fill)]],"")</f>
        <v/>
      </c>
    </row>
    <row r="1267" spans="2:35">
      <c r="B1267" s="110" t="str">
        <f>IF(AND(Stock[[#This Row],[BUYING QUANTITY]]&gt;0,Stock[[#This Row],[REMAINING QUANTITY
(auto-fill)]]=0),"SOLD OUT",
IF(AND(Stock[[#This Row],[BUYING QUANTITY]]&gt;0,Stock[[#This Row],[REMAINING QUANTITY
(auto-fill)]]&gt;0),"HOLDING",""))</f>
        <v/>
      </c>
      <c r="C1267" s="113">
        <f t="shared" si="19"/>
        <v>1254</v>
      </c>
      <c r="D1267" s="79"/>
      <c r="E1267" s="80"/>
      <c r="F1267" s="162"/>
      <c r="G1267" s="85"/>
      <c r="H1267" s="86"/>
      <c r="I1267" s="164"/>
      <c r="J1267" s="115" t="str">
        <f>IF(Stock[[#This Row],[BUYING QUANTITY]]&gt;0,Stock[[#This Row],[BUYING PRICE]]*Stock[[#This Row],[BUYING QUANTITY]]*Stock[[#This Row],[% BUYING FEE]],"")</f>
        <v/>
      </c>
      <c r="K1267" s="89"/>
      <c r="L1267" s="90"/>
      <c r="M1267" s="117" t="str">
        <f>IF(Stock[[#This Row],[BUYING QUANTITY]]&gt;0,Stock[[#This Row],[BUYING PRICE]]*(1+Stock[[#This Row],[% THRESHOLD (RETURN)_1]]),"")</f>
        <v/>
      </c>
      <c r="N1267" s="91"/>
      <c r="O1267" s="117" t="str">
        <f>IF(Stock[[#This Row],[BUYING QUANTITY]]&gt;0,Stock[[#This Row],[BUYING PRICE]]*(1+Stock[[#This Row],[% THRESHOLD (RETURN)_2]]),"")</f>
        <v/>
      </c>
      <c r="P1267" s="91"/>
      <c r="Q1267" s="117" t="str">
        <f>IF(Stock[[#This Row],[BUYING QUANTITY]]&gt;0,Stock[[#This Row],[BUYING PRICE]]*(1+Stock[[#This Row],[% THRESHOLD (LOSS)]]),"")</f>
        <v/>
      </c>
      <c r="R1267" s="105"/>
      <c r="S1267" s="118" t="str">
        <f>IF(Stock[[#This Row],[CASH DIVIDEND]]&gt;0,Stock[[#This Row],[CASH DIVIDEND]]/(Stock[[#This Row],[BUYING PRICE]]*Stock[[#This Row],[BUYING QUANTITY]]),"")</f>
        <v/>
      </c>
      <c r="T1267" s="105"/>
      <c r="U1267" s="79"/>
      <c r="V1267" s="97"/>
      <c r="W1267" s="98"/>
      <c r="X1267" s="168"/>
      <c r="Y1267" s="126" t="str">
        <f>IF(Stock[[#This Row],[SELLING QUANTITY]]&gt;0,Stock[[#This Row],[SELLING PRICE]]*Stock[[#This Row],[SELLING QUANTITY]]*Stock[[#This Row],[% SELLING FEE]]+Stock[[#This Row],[SELLING PRICE]]*Stock[[#This Row],[SELLING QUANTITY]]*$D$12,"")</f>
        <v/>
      </c>
      <c r="Z1267" s="121">
        <f>Stock[[#This Row],[BUYING QUANTITY]]+Stock[[#This Row],[STOCK DIVIDEND]]-Stock[[#This Row],[SELLING QUANTITY]]</f>
        <v>0</v>
      </c>
      <c r="AA12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7" s="121">
        <f ca="1">IF(Stock[[#This Row],[SELLING DATE]]&gt;0,Stock[[#This Row],[SELLING DATE]]-Stock[[#This Row],[BUY DATE]]+1,IF(Stock[[#This Row],[BUY DATE]]=0,0,TODAY()-Stock[[#This Row],[BUY DATE]]+1))</f>
        <v>0</v>
      </c>
      <c r="AC1267" s="122" t="str">
        <f>IFERROR(Stock[[#This Row],[CASH DIVIDEND]]+Stock[[#This Row],[RETURN/(LOSS) FROM TRADING
(auto-fill)]],"")</f>
        <v/>
      </c>
      <c r="AD12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7" s="146" t="str">
        <f ca="1">IFERROR(IF(Stock[[#This Row],[HOLDING DAYS
(auto-fill)]]&lt;365,Stock[[#This Row],[% TOTAL RETURN/(LOSS)
(auto-fill)]]*365/Stock[[#This Row],[HOLDING DAYS
(auto-fill)]],POWER((1+Stock[[#This Row],[% TOTAL RETURN/(LOSS)
(auto-fill)]]),1/(Stock[[#This Row],[HOLDING DAYS
(auto-fill)]]/365))-1),"")</f>
        <v/>
      </c>
      <c r="AF1267" s="81"/>
      <c r="AG1267" s="149" t="str">
        <f>IF(Stock[[#This Row],[STATUS
(auto-fill)]]="HOLDING",Stock[[#This Row],[MARKET PRICE]]-Stock[[#This Row],[BUYING PRICE]],"")</f>
        <v/>
      </c>
      <c r="AH1267" s="143" t="str">
        <f>IFERROR(Stock[[#This Row],[CHANGE
(auto-fill)]]/Stock[[#This Row],[BUYING PRICE]],"")</f>
        <v/>
      </c>
      <c r="AI1267" s="130" t="str">
        <f>IF(Stock[[#This Row],[MARKET PRICE]]&gt;0,Stock[[#This Row],[MARKET PRICE]]*Stock[[#This Row],[REMAINING QUANTITY
(auto-fill)]],"")</f>
        <v/>
      </c>
    </row>
    <row r="1268" spans="2:35">
      <c r="B1268" s="110" t="str">
        <f>IF(AND(Stock[[#This Row],[BUYING QUANTITY]]&gt;0,Stock[[#This Row],[REMAINING QUANTITY
(auto-fill)]]=0),"SOLD OUT",
IF(AND(Stock[[#This Row],[BUYING QUANTITY]]&gt;0,Stock[[#This Row],[REMAINING QUANTITY
(auto-fill)]]&gt;0),"HOLDING",""))</f>
        <v/>
      </c>
      <c r="C1268" s="113">
        <f t="shared" si="19"/>
        <v>1255</v>
      </c>
      <c r="D1268" s="79"/>
      <c r="E1268" s="80"/>
      <c r="F1268" s="162"/>
      <c r="G1268" s="85"/>
      <c r="H1268" s="86"/>
      <c r="I1268" s="164"/>
      <c r="J1268" s="115" t="str">
        <f>IF(Stock[[#This Row],[BUYING QUANTITY]]&gt;0,Stock[[#This Row],[BUYING PRICE]]*Stock[[#This Row],[BUYING QUANTITY]]*Stock[[#This Row],[% BUYING FEE]],"")</f>
        <v/>
      </c>
      <c r="K1268" s="89"/>
      <c r="L1268" s="90"/>
      <c r="M1268" s="117" t="str">
        <f>IF(Stock[[#This Row],[BUYING QUANTITY]]&gt;0,Stock[[#This Row],[BUYING PRICE]]*(1+Stock[[#This Row],[% THRESHOLD (RETURN)_1]]),"")</f>
        <v/>
      </c>
      <c r="N1268" s="91"/>
      <c r="O1268" s="117" t="str">
        <f>IF(Stock[[#This Row],[BUYING QUANTITY]]&gt;0,Stock[[#This Row],[BUYING PRICE]]*(1+Stock[[#This Row],[% THRESHOLD (RETURN)_2]]),"")</f>
        <v/>
      </c>
      <c r="P1268" s="91"/>
      <c r="Q1268" s="117" t="str">
        <f>IF(Stock[[#This Row],[BUYING QUANTITY]]&gt;0,Stock[[#This Row],[BUYING PRICE]]*(1+Stock[[#This Row],[% THRESHOLD (LOSS)]]),"")</f>
        <v/>
      </c>
      <c r="R1268" s="105"/>
      <c r="S1268" s="118" t="str">
        <f>IF(Stock[[#This Row],[CASH DIVIDEND]]&gt;0,Stock[[#This Row],[CASH DIVIDEND]]/(Stock[[#This Row],[BUYING PRICE]]*Stock[[#This Row],[BUYING QUANTITY]]),"")</f>
        <v/>
      </c>
      <c r="T1268" s="105"/>
      <c r="U1268" s="79"/>
      <c r="V1268" s="97"/>
      <c r="W1268" s="98"/>
      <c r="X1268" s="168"/>
      <c r="Y1268" s="126" t="str">
        <f>IF(Stock[[#This Row],[SELLING QUANTITY]]&gt;0,Stock[[#This Row],[SELLING PRICE]]*Stock[[#This Row],[SELLING QUANTITY]]*Stock[[#This Row],[% SELLING FEE]]+Stock[[#This Row],[SELLING PRICE]]*Stock[[#This Row],[SELLING QUANTITY]]*$D$12,"")</f>
        <v/>
      </c>
      <c r="Z1268" s="121">
        <f>Stock[[#This Row],[BUYING QUANTITY]]+Stock[[#This Row],[STOCK DIVIDEND]]-Stock[[#This Row],[SELLING QUANTITY]]</f>
        <v>0</v>
      </c>
      <c r="AA12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8" s="121">
        <f ca="1">IF(Stock[[#This Row],[SELLING DATE]]&gt;0,Stock[[#This Row],[SELLING DATE]]-Stock[[#This Row],[BUY DATE]]+1,IF(Stock[[#This Row],[BUY DATE]]=0,0,TODAY()-Stock[[#This Row],[BUY DATE]]+1))</f>
        <v>0</v>
      </c>
      <c r="AC1268" s="122" t="str">
        <f>IFERROR(Stock[[#This Row],[CASH DIVIDEND]]+Stock[[#This Row],[RETURN/(LOSS) FROM TRADING
(auto-fill)]],"")</f>
        <v/>
      </c>
      <c r="AD12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8" s="146" t="str">
        <f ca="1">IFERROR(IF(Stock[[#This Row],[HOLDING DAYS
(auto-fill)]]&lt;365,Stock[[#This Row],[% TOTAL RETURN/(LOSS)
(auto-fill)]]*365/Stock[[#This Row],[HOLDING DAYS
(auto-fill)]],POWER((1+Stock[[#This Row],[% TOTAL RETURN/(LOSS)
(auto-fill)]]),1/(Stock[[#This Row],[HOLDING DAYS
(auto-fill)]]/365))-1),"")</f>
        <v/>
      </c>
      <c r="AF1268" s="81"/>
      <c r="AG1268" s="149" t="str">
        <f>IF(Stock[[#This Row],[STATUS
(auto-fill)]]="HOLDING",Stock[[#This Row],[MARKET PRICE]]-Stock[[#This Row],[BUYING PRICE]],"")</f>
        <v/>
      </c>
      <c r="AH1268" s="143" t="str">
        <f>IFERROR(Stock[[#This Row],[CHANGE
(auto-fill)]]/Stock[[#This Row],[BUYING PRICE]],"")</f>
        <v/>
      </c>
      <c r="AI1268" s="130" t="str">
        <f>IF(Stock[[#This Row],[MARKET PRICE]]&gt;0,Stock[[#This Row],[MARKET PRICE]]*Stock[[#This Row],[REMAINING QUANTITY
(auto-fill)]],"")</f>
        <v/>
      </c>
    </row>
    <row r="1269" spans="2:35">
      <c r="B1269" s="110" t="str">
        <f>IF(AND(Stock[[#This Row],[BUYING QUANTITY]]&gt;0,Stock[[#This Row],[REMAINING QUANTITY
(auto-fill)]]=0),"SOLD OUT",
IF(AND(Stock[[#This Row],[BUYING QUANTITY]]&gt;0,Stock[[#This Row],[REMAINING QUANTITY
(auto-fill)]]&gt;0),"HOLDING",""))</f>
        <v/>
      </c>
      <c r="C1269" s="113">
        <f t="shared" si="19"/>
        <v>1256</v>
      </c>
      <c r="D1269" s="79"/>
      <c r="E1269" s="80"/>
      <c r="F1269" s="162"/>
      <c r="G1269" s="85"/>
      <c r="H1269" s="86"/>
      <c r="I1269" s="164"/>
      <c r="J1269" s="115" t="str">
        <f>IF(Stock[[#This Row],[BUYING QUANTITY]]&gt;0,Stock[[#This Row],[BUYING PRICE]]*Stock[[#This Row],[BUYING QUANTITY]]*Stock[[#This Row],[% BUYING FEE]],"")</f>
        <v/>
      </c>
      <c r="K1269" s="89"/>
      <c r="L1269" s="90"/>
      <c r="M1269" s="117" t="str">
        <f>IF(Stock[[#This Row],[BUYING QUANTITY]]&gt;0,Stock[[#This Row],[BUYING PRICE]]*(1+Stock[[#This Row],[% THRESHOLD (RETURN)_1]]),"")</f>
        <v/>
      </c>
      <c r="N1269" s="91"/>
      <c r="O1269" s="117" t="str">
        <f>IF(Stock[[#This Row],[BUYING QUANTITY]]&gt;0,Stock[[#This Row],[BUYING PRICE]]*(1+Stock[[#This Row],[% THRESHOLD (RETURN)_2]]),"")</f>
        <v/>
      </c>
      <c r="P1269" s="91"/>
      <c r="Q1269" s="117" t="str">
        <f>IF(Stock[[#This Row],[BUYING QUANTITY]]&gt;0,Stock[[#This Row],[BUYING PRICE]]*(1+Stock[[#This Row],[% THRESHOLD (LOSS)]]),"")</f>
        <v/>
      </c>
      <c r="R1269" s="105"/>
      <c r="S1269" s="118" t="str">
        <f>IF(Stock[[#This Row],[CASH DIVIDEND]]&gt;0,Stock[[#This Row],[CASH DIVIDEND]]/(Stock[[#This Row],[BUYING PRICE]]*Stock[[#This Row],[BUYING QUANTITY]]),"")</f>
        <v/>
      </c>
      <c r="T1269" s="105"/>
      <c r="U1269" s="79"/>
      <c r="V1269" s="97"/>
      <c r="W1269" s="98"/>
      <c r="X1269" s="168"/>
      <c r="Y1269" s="126" t="str">
        <f>IF(Stock[[#This Row],[SELLING QUANTITY]]&gt;0,Stock[[#This Row],[SELLING PRICE]]*Stock[[#This Row],[SELLING QUANTITY]]*Stock[[#This Row],[% SELLING FEE]]+Stock[[#This Row],[SELLING PRICE]]*Stock[[#This Row],[SELLING QUANTITY]]*$D$12,"")</f>
        <v/>
      </c>
      <c r="Z1269" s="121">
        <f>Stock[[#This Row],[BUYING QUANTITY]]+Stock[[#This Row],[STOCK DIVIDEND]]-Stock[[#This Row],[SELLING QUANTITY]]</f>
        <v>0</v>
      </c>
      <c r="AA12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69" s="121">
        <f ca="1">IF(Stock[[#This Row],[SELLING DATE]]&gt;0,Stock[[#This Row],[SELLING DATE]]-Stock[[#This Row],[BUY DATE]]+1,IF(Stock[[#This Row],[BUY DATE]]=0,0,TODAY()-Stock[[#This Row],[BUY DATE]]+1))</f>
        <v>0</v>
      </c>
      <c r="AC1269" s="122" t="str">
        <f>IFERROR(Stock[[#This Row],[CASH DIVIDEND]]+Stock[[#This Row],[RETURN/(LOSS) FROM TRADING
(auto-fill)]],"")</f>
        <v/>
      </c>
      <c r="AD12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69" s="146" t="str">
        <f ca="1">IFERROR(IF(Stock[[#This Row],[HOLDING DAYS
(auto-fill)]]&lt;365,Stock[[#This Row],[% TOTAL RETURN/(LOSS)
(auto-fill)]]*365/Stock[[#This Row],[HOLDING DAYS
(auto-fill)]],POWER((1+Stock[[#This Row],[% TOTAL RETURN/(LOSS)
(auto-fill)]]),1/(Stock[[#This Row],[HOLDING DAYS
(auto-fill)]]/365))-1),"")</f>
        <v/>
      </c>
      <c r="AF1269" s="81"/>
      <c r="AG1269" s="149" t="str">
        <f>IF(Stock[[#This Row],[STATUS
(auto-fill)]]="HOLDING",Stock[[#This Row],[MARKET PRICE]]-Stock[[#This Row],[BUYING PRICE]],"")</f>
        <v/>
      </c>
      <c r="AH1269" s="143" t="str">
        <f>IFERROR(Stock[[#This Row],[CHANGE
(auto-fill)]]/Stock[[#This Row],[BUYING PRICE]],"")</f>
        <v/>
      </c>
      <c r="AI1269" s="130" t="str">
        <f>IF(Stock[[#This Row],[MARKET PRICE]]&gt;0,Stock[[#This Row],[MARKET PRICE]]*Stock[[#This Row],[REMAINING QUANTITY
(auto-fill)]],"")</f>
        <v/>
      </c>
    </row>
    <row r="1270" spans="2:35">
      <c r="B1270" s="110" t="str">
        <f>IF(AND(Stock[[#This Row],[BUYING QUANTITY]]&gt;0,Stock[[#This Row],[REMAINING QUANTITY
(auto-fill)]]=0),"SOLD OUT",
IF(AND(Stock[[#This Row],[BUYING QUANTITY]]&gt;0,Stock[[#This Row],[REMAINING QUANTITY
(auto-fill)]]&gt;0),"HOLDING",""))</f>
        <v/>
      </c>
      <c r="C1270" s="113">
        <f t="shared" si="19"/>
        <v>1257</v>
      </c>
      <c r="D1270" s="79"/>
      <c r="E1270" s="80"/>
      <c r="F1270" s="162"/>
      <c r="G1270" s="85"/>
      <c r="H1270" s="86"/>
      <c r="I1270" s="164"/>
      <c r="J1270" s="115" t="str">
        <f>IF(Stock[[#This Row],[BUYING QUANTITY]]&gt;0,Stock[[#This Row],[BUYING PRICE]]*Stock[[#This Row],[BUYING QUANTITY]]*Stock[[#This Row],[% BUYING FEE]],"")</f>
        <v/>
      </c>
      <c r="K1270" s="89"/>
      <c r="L1270" s="90"/>
      <c r="M1270" s="117" t="str">
        <f>IF(Stock[[#This Row],[BUYING QUANTITY]]&gt;0,Stock[[#This Row],[BUYING PRICE]]*(1+Stock[[#This Row],[% THRESHOLD (RETURN)_1]]),"")</f>
        <v/>
      </c>
      <c r="N1270" s="91"/>
      <c r="O1270" s="117" t="str">
        <f>IF(Stock[[#This Row],[BUYING QUANTITY]]&gt;0,Stock[[#This Row],[BUYING PRICE]]*(1+Stock[[#This Row],[% THRESHOLD (RETURN)_2]]),"")</f>
        <v/>
      </c>
      <c r="P1270" s="91"/>
      <c r="Q1270" s="117" t="str">
        <f>IF(Stock[[#This Row],[BUYING QUANTITY]]&gt;0,Stock[[#This Row],[BUYING PRICE]]*(1+Stock[[#This Row],[% THRESHOLD (LOSS)]]),"")</f>
        <v/>
      </c>
      <c r="R1270" s="105"/>
      <c r="S1270" s="118" t="str">
        <f>IF(Stock[[#This Row],[CASH DIVIDEND]]&gt;0,Stock[[#This Row],[CASH DIVIDEND]]/(Stock[[#This Row],[BUYING PRICE]]*Stock[[#This Row],[BUYING QUANTITY]]),"")</f>
        <v/>
      </c>
      <c r="T1270" s="105"/>
      <c r="U1270" s="79"/>
      <c r="V1270" s="97"/>
      <c r="W1270" s="98"/>
      <c r="X1270" s="168"/>
      <c r="Y1270" s="126" t="str">
        <f>IF(Stock[[#This Row],[SELLING QUANTITY]]&gt;0,Stock[[#This Row],[SELLING PRICE]]*Stock[[#This Row],[SELLING QUANTITY]]*Stock[[#This Row],[% SELLING FEE]]+Stock[[#This Row],[SELLING PRICE]]*Stock[[#This Row],[SELLING QUANTITY]]*$D$12,"")</f>
        <v/>
      </c>
      <c r="Z1270" s="121">
        <f>Stock[[#This Row],[BUYING QUANTITY]]+Stock[[#This Row],[STOCK DIVIDEND]]-Stock[[#This Row],[SELLING QUANTITY]]</f>
        <v>0</v>
      </c>
      <c r="AA12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0" s="121">
        <f ca="1">IF(Stock[[#This Row],[SELLING DATE]]&gt;0,Stock[[#This Row],[SELLING DATE]]-Stock[[#This Row],[BUY DATE]]+1,IF(Stock[[#This Row],[BUY DATE]]=0,0,TODAY()-Stock[[#This Row],[BUY DATE]]+1))</f>
        <v>0</v>
      </c>
      <c r="AC1270" s="122" t="str">
        <f>IFERROR(Stock[[#This Row],[CASH DIVIDEND]]+Stock[[#This Row],[RETURN/(LOSS) FROM TRADING
(auto-fill)]],"")</f>
        <v/>
      </c>
      <c r="AD12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0" s="146" t="str">
        <f ca="1">IFERROR(IF(Stock[[#This Row],[HOLDING DAYS
(auto-fill)]]&lt;365,Stock[[#This Row],[% TOTAL RETURN/(LOSS)
(auto-fill)]]*365/Stock[[#This Row],[HOLDING DAYS
(auto-fill)]],POWER((1+Stock[[#This Row],[% TOTAL RETURN/(LOSS)
(auto-fill)]]),1/(Stock[[#This Row],[HOLDING DAYS
(auto-fill)]]/365))-1),"")</f>
        <v/>
      </c>
      <c r="AF1270" s="81"/>
      <c r="AG1270" s="149" t="str">
        <f>IF(Stock[[#This Row],[STATUS
(auto-fill)]]="HOLDING",Stock[[#This Row],[MARKET PRICE]]-Stock[[#This Row],[BUYING PRICE]],"")</f>
        <v/>
      </c>
      <c r="AH1270" s="143" t="str">
        <f>IFERROR(Stock[[#This Row],[CHANGE
(auto-fill)]]/Stock[[#This Row],[BUYING PRICE]],"")</f>
        <v/>
      </c>
      <c r="AI1270" s="130" t="str">
        <f>IF(Stock[[#This Row],[MARKET PRICE]]&gt;0,Stock[[#This Row],[MARKET PRICE]]*Stock[[#This Row],[REMAINING QUANTITY
(auto-fill)]],"")</f>
        <v/>
      </c>
    </row>
    <row r="1271" spans="2:35">
      <c r="B1271" s="110" t="str">
        <f>IF(AND(Stock[[#This Row],[BUYING QUANTITY]]&gt;0,Stock[[#This Row],[REMAINING QUANTITY
(auto-fill)]]=0),"SOLD OUT",
IF(AND(Stock[[#This Row],[BUYING QUANTITY]]&gt;0,Stock[[#This Row],[REMAINING QUANTITY
(auto-fill)]]&gt;0),"HOLDING",""))</f>
        <v/>
      </c>
      <c r="C1271" s="113">
        <f t="shared" si="19"/>
        <v>1258</v>
      </c>
      <c r="D1271" s="79"/>
      <c r="E1271" s="80"/>
      <c r="F1271" s="162"/>
      <c r="G1271" s="85"/>
      <c r="H1271" s="86"/>
      <c r="I1271" s="164"/>
      <c r="J1271" s="115" t="str">
        <f>IF(Stock[[#This Row],[BUYING QUANTITY]]&gt;0,Stock[[#This Row],[BUYING PRICE]]*Stock[[#This Row],[BUYING QUANTITY]]*Stock[[#This Row],[% BUYING FEE]],"")</f>
        <v/>
      </c>
      <c r="K1271" s="89"/>
      <c r="L1271" s="90"/>
      <c r="M1271" s="117" t="str">
        <f>IF(Stock[[#This Row],[BUYING QUANTITY]]&gt;0,Stock[[#This Row],[BUYING PRICE]]*(1+Stock[[#This Row],[% THRESHOLD (RETURN)_1]]),"")</f>
        <v/>
      </c>
      <c r="N1271" s="91"/>
      <c r="O1271" s="117" t="str">
        <f>IF(Stock[[#This Row],[BUYING QUANTITY]]&gt;0,Stock[[#This Row],[BUYING PRICE]]*(1+Stock[[#This Row],[% THRESHOLD (RETURN)_2]]),"")</f>
        <v/>
      </c>
      <c r="P1271" s="91"/>
      <c r="Q1271" s="117" t="str">
        <f>IF(Stock[[#This Row],[BUYING QUANTITY]]&gt;0,Stock[[#This Row],[BUYING PRICE]]*(1+Stock[[#This Row],[% THRESHOLD (LOSS)]]),"")</f>
        <v/>
      </c>
      <c r="R1271" s="105"/>
      <c r="S1271" s="118" t="str">
        <f>IF(Stock[[#This Row],[CASH DIVIDEND]]&gt;0,Stock[[#This Row],[CASH DIVIDEND]]/(Stock[[#This Row],[BUYING PRICE]]*Stock[[#This Row],[BUYING QUANTITY]]),"")</f>
        <v/>
      </c>
      <c r="T1271" s="105"/>
      <c r="U1271" s="79"/>
      <c r="V1271" s="97"/>
      <c r="W1271" s="98"/>
      <c r="X1271" s="168"/>
      <c r="Y1271" s="126" t="str">
        <f>IF(Stock[[#This Row],[SELLING QUANTITY]]&gt;0,Stock[[#This Row],[SELLING PRICE]]*Stock[[#This Row],[SELLING QUANTITY]]*Stock[[#This Row],[% SELLING FEE]]+Stock[[#This Row],[SELLING PRICE]]*Stock[[#This Row],[SELLING QUANTITY]]*$D$12,"")</f>
        <v/>
      </c>
      <c r="Z1271" s="121">
        <f>Stock[[#This Row],[BUYING QUANTITY]]+Stock[[#This Row],[STOCK DIVIDEND]]-Stock[[#This Row],[SELLING QUANTITY]]</f>
        <v>0</v>
      </c>
      <c r="AA12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1" s="121">
        <f ca="1">IF(Stock[[#This Row],[SELLING DATE]]&gt;0,Stock[[#This Row],[SELLING DATE]]-Stock[[#This Row],[BUY DATE]]+1,IF(Stock[[#This Row],[BUY DATE]]=0,0,TODAY()-Stock[[#This Row],[BUY DATE]]+1))</f>
        <v>0</v>
      </c>
      <c r="AC1271" s="122" t="str">
        <f>IFERROR(Stock[[#This Row],[CASH DIVIDEND]]+Stock[[#This Row],[RETURN/(LOSS) FROM TRADING
(auto-fill)]],"")</f>
        <v/>
      </c>
      <c r="AD12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1" s="146" t="str">
        <f ca="1">IFERROR(IF(Stock[[#This Row],[HOLDING DAYS
(auto-fill)]]&lt;365,Stock[[#This Row],[% TOTAL RETURN/(LOSS)
(auto-fill)]]*365/Stock[[#This Row],[HOLDING DAYS
(auto-fill)]],POWER((1+Stock[[#This Row],[% TOTAL RETURN/(LOSS)
(auto-fill)]]),1/(Stock[[#This Row],[HOLDING DAYS
(auto-fill)]]/365))-1),"")</f>
        <v/>
      </c>
      <c r="AF1271" s="81"/>
      <c r="AG1271" s="149" t="str">
        <f>IF(Stock[[#This Row],[STATUS
(auto-fill)]]="HOLDING",Stock[[#This Row],[MARKET PRICE]]-Stock[[#This Row],[BUYING PRICE]],"")</f>
        <v/>
      </c>
      <c r="AH1271" s="143" t="str">
        <f>IFERROR(Stock[[#This Row],[CHANGE
(auto-fill)]]/Stock[[#This Row],[BUYING PRICE]],"")</f>
        <v/>
      </c>
      <c r="AI1271" s="130" t="str">
        <f>IF(Stock[[#This Row],[MARKET PRICE]]&gt;0,Stock[[#This Row],[MARKET PRICE]]*Stock[[#This Row],[REMAINING QUANTITY
(auto-fill)]],"")</f>
        <v/>
      </c>
    </row>
    <row r="1272" spans="2:35">
      <c r="B1272" s="110" t="str">
        <f>IF(AND(Stock[[#This Row],[BUYING QUANTITY]]&gt;0,Stock[[#This Row],[REMAINING QUANTITY
(auto-fill)]]=0),"SOLD OUT",
IF(AND(Stock[[#This Row],[BUYING QUANTITY]]&gt;0,Stock[[#This Row],[REMAINING QUANTITY
(auto-fill)]]&gt;0),"HOLDING",""))</f>
        <v/>
      </c>
      <c r="C1272" s="113">
        <f t="shared" si="19"/>
        <v>1259</v>
      </c>
      <c r="D1272" s="79"/>
      <c r="E1272" s="80"/>
      <c r="F1272" s="162"/>
      <c r="G1272" s="85"/>
      <c r="H1272" s="86"/>
      <c r="I1272" s="164"/>
      <c r="J1272" s="115" t="str">
        <f>IF(Stock[[#This Row],[BUYING QUANTITY]]&gt;0,Stock[[#This Row],[BUYING PRICE]]*Stock[[#This Row],[BUYING QUANTITY]]*Stock[[#This Row],[% BUYING FEE]],"")</f>
        <v/>
      </c>
      <c r="K1272" s="89"/>
      <c r="L1272" s="90"/>
      <c r="M1272" s="117" t="str">
        <f>IF(Stock[[#This Row],[BUYING QUANTITY]]&gt;0,Stock[[#This Row],[BUYING PRICE]]*(1+Stock[[#This Row],[% THRESHOLD (RETURN)_1]]),"")</f>
        <v/>
      </c>
      <c r="N1272" s="91"/>
      <c r="O1272" s="117" t="str">
        <f>IF(Stock[[#This Row],[BUYING QUANTITY]]&gt;0,Stock[[#This Row],[BUYING PRICE]]*(1+Stock[[#This Row],[% THRESHOLD (RETURN)_2]]),"")</f>
        <v/>
      </c>
      <c r="P1272" s="91"/>
      <c r="Q1272" s="117" t="str">
        <f>IF(Stock[[#This Row],[BUYING QUANTITY]]&gt;0,Stock[[#This Row],[BUYING PRICE]]*(1+Stock[[#This Row],[% THRESHOLD (LOSS)]]),"")</f>
        <v/>
      </c>
      <c r="R1272" s="105"/>
      <c r="S1272" s="118" t="str">
        <f>IF(Stock[[#This Row],[CASH DIVIDEND]]&gt;0,Stock[[#This Row],[CASH DIVIDEND]]/(Stock[[#This Row],[BUYING PRICE]]*Stock[[#This Row],[BUYING QUANTITY]]),"")</f>
        <v/>
      </c>
      <c r="T1272" s="105"/>
      <c r="U1272" s="79"/>
      <c r="V1272" s="97"/>
      <c r="W1272" s="98"/>
      <c r="X1272" s="168"/>
      <c r="Y1272" s="126" t="str">
        <f>IF(Stock[[#This Row],[SELLING QUANTITY]]&gt;0,Stock[[#This Row],[SELLING PRICE]]*Stock[[#This Row],[SELLING QUANTITY]]*Stock[[#This Row],[% SELLING FEE]]+Stock[[#This Row],[SELLING PRICE]]*Stock[[#This Row],[SELLING QUANTITY]]*$D$12,"")</f>
        <v/>
      </c>
      <c r="Z1272" s="121">
        <f>Stock[[#This Row],[BUYING QUANTITY]]+Stock[[#This Row],[STOCK DIVIDEND]]-Stock[[#This Row],[SELLING QUANTITY]]</f>
        <v>0</v>
      </c>
      <c r="AA12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2" s="121">
        <f ca="1">IF(Stock[[#This Row],[SELLING DATE]]&gt;0,Stock[[#This Row],[SELLING DATE]]-Stock[[#This Row],[BUY DATE]]+1,IF(Stock[[#This Row],[BUY DATE]]=0,0,TODAY()-Stock[[#This Row],[BUY DATE]]+1))</f>
        <v>0</v>
      </c>
      <c r="AC1272" s="122" t="str">
        <f>IFERROR(Stock[[#This Row],[CASH DIVIDEND]]+Stock[[#This Row],[RETURN/(LOSS) FROM TRADING
(auto-fill)]],"")</f>
        <v/>
      </c>
      <c r="AD12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2" s="146" t="str">
        <f ca="1">IFERROR(IF(Stock[[#This Row],[HOLDING DAYS
(auto-fill)]]&lt;365,Stock[[#This Row],[% TOTAL RETURN/(LOSS)
(auto-fill)]]*365/Stock[[#This Row],[HOLDING DAYS
(auto-fill)]],POWER((1+Stock[[#This Row],[% TOTAL RETURN/(LOSS)
(auto-fill)]]),1/(Stock[[#This Row],[HOLDING DAYS
(auto-fill)]]/365))-1),"")</f>
        <v/>
      </c>
      <c r="AF1272" s="81"/>
      <c r="AG1272" s="149" t="str">
        <f>IF(Stock[[#This Row],[STATUS
(auto-fill)]]="HOLDING",Stock[[#This Row],[MARKET PRICE]]-Stock[[#This Row],[BUYING PRICE]],"")</f>
        <v/>
      </c>
      <c r="AH1272" s="143" t="str">
        <f>IFERROR(Stock[[#This Row],[CHANGE
(auto-fill)]]/Stock[[#This Row],[BUYING PRICE]],"")</f>
        <v/>
      </c>
      <c r="AI1272" s="130" t="str">
        <f>IF(Stock[[#This Row],[MARKET PRICE]]&gt;0,Stock[[#This Row],[MARKET PRICE]]*Stock[[#This Row],[REMAINING QUANTITY
(auto-fill)]],"")</f>
        <v/>
      </c>
    </row>
    <row r="1273" spans="2:35">
      <c r="B1273" s="110" t="str">
        <f>IF(AND(Stock[[#This Row],[BUYING QUANTITY]]&gt;0,Stock[[#This Row],[REMAINING QUANTITY
(auto-fill)]]=0),"SOLD OUT",
IF(AND(Stock[[#This Row],[BUYING QUANTITY]]&gt;0,Stock[[#This Row],[REMAINING QUANTITY
(auto-fill)]]&gt;0),"HOLDING",""))</f>
        <v/>
      </c>
      <c r="C1273" s="113">
        <f t="shared" si="19"/>
        <v>1260</v>
      </c>
      <c r="D1273" s="79"/>
      <c r="E1273" s="80"/>
      <c r="F1273" s="162"/>
      <c r="G1273" s="85"/>
      <c r="H1273" s="86"/>
      <c r="I1273" s="164"/>
      <c r="J1273" s="115" t="str">
        <f>IF(Stock[[#This Row],[BUYING QUANTITY]]&gt;0,Stock[[#This Row],[BUYING PRICE]]*Stock[[#This Row],[BUYING QUANTITY]]*Stock[[#This Row],[% BUYING FEE]],"")</f>
        <v/>
      </c>
      <c r="K1273" s="89"/>
      <c r="L1273" s="90"/>
      <c r="M1273" s="117" t="str">
        <f>IF(Stock[[#This Row],[BUYING QUANTITY]]&gt;0,Stock[[#This Row],[BUYING PRICE]]*(1+Stock[[#This Row],[% THRESHOLD (RETURN)_1]]),"")</f>
        <v/>
      </c>
      <c r="N1273" s="91"/>
      <c r="O1273" s="117" t="str">
        <f>IF(Stock[[#This Row],[BUYING QUANTITY]]&gt;0,Stock[[#This Row],[BUYING PRICE]]*(1+Stock[[#This Row],[% THRESHOLD (RETURN)_2]]),"")</f>
        <v/>
      </c>
      <c r="P1273" s="91"/>
      <c r="Q1273" s="117" t="str">
        <f>IF(Stock[[#This Row],[BUYING QUANTITY]]&gt;0,Stock[[#This Row],[BUYING PRICE]]*(1+Stock[[#This Row],[% THRESHOLD (LOSS)]]),"")</f>
        <v/>
      </c>
      <c r="R1273" s="105"/>
      <c r="S1273" s="118" t="str">
        <f>IF(Stock[[#This Row],[CASH DIVIDEND]]&gt;0,Stock[[#This Row],[CASH DIVIDEND]]/(Stock[[#This Row],[BUYING PRICE]]*Stock[[#This Row],[BUYING QUANTITY]]),"")</f>
        <v/>
      </c>
      <c r="T1273" s="105"/>
      <c r="U1273" s="79"/>
      <c r="V1273" s="97"/>
      <c r="W1273" s="98"/>
      <c r="X1273" s="168"/>
      <c r="Y1273" s="126" t="str">
        <f>IF(Stock[[#This Row],[SELLING QUANTITY]]&gt;0,Stock[[#This Row],[SELLING PRICE]]*Stock[[#This Row],[SELLING QUANTITY]]*Stock[[#This Row],[% SELLING FEE]]+Stock[[#This Row],[SELLING PRICE]]*Stock[[#This Row],[SELLING QUANTITY]]*$D$12,"")</f>
        <v/>
      </c>
      <c r="Z1273" s="121">
        <f>Stock[[#This Row],[BUYING QUANTITY]]+Stock[[#This Row],[STOCK DIVIDEND]]-Stock[[#This Row],[SELLING QUANTITY]]</f>
        <v>0</v>
      </c>
      <c r="AA12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3" s="121">
        <f ca="1">IF(Stock[[#This Row],[SELLING DATE]]&gt;0,Stock[[#This Row],[SELLING DATE]]-Stock[[#This Row],[BUY DATE]]+1,IF(Stock[[#This Row],[BUY DATE]]=0,0,TODAY()-Stock[[#This Row],[BUY DATE]]+1))</f>
        <v>0</v>
      </c>
      <c r="AC1273" s="122" t="str">
        <f>IFERROR(Stock[[#This Row],[CASH DIVIDEND]]+Stock[[#This Row],[RETURN/(LOSS) FROM TRADING
(auto-fill)]],"")</f>
        <v/>
      </c>
      <c r="AD12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3" s="146" t="str">
        <f ca="1">IFERROR(IF(Stock[[#This Row],[HOLDING DAYS
(auto-fill)]]&lt;365,Stock[[#This Row],[% TOTAL RETURN/(LOSS)
(auto-fill)]]*365/Stock[[#This Row],[HOLDING DAYS
(auto-fill)]],POWER((1+Stock[[#This Row],[% TOTAL RETURN/(LOSS)
(auto-fill)]]),1/(Stock[[#This Row],[HOLDING DAYS
(auto-fill)]]/365))-1),"")</f>
        <v/>
      </c>
      <c r="AF1273" s="81"/>
      <c r="AG1273" s="149" t="str">
        <f>IF(Stock[[#This Row],[STATUS
(auto-fill)]]="HOLDING",Stock[[#This Row],[MARKET PRICE]]-Stock[[#This Row],[BUYING PRICE]],"")</f>
        <v/>
      </c>
      <c r="AH1273" s="143" t="str">
        <f>IFERROR(Stock[[#This Row],[CHANGE
(auto-fill)]]/Stock[[#This Row],[BUYING PRICE]],"")</f>
        <v/>
      </c>
      <c r="AI1273" s="130" t="str">
        <f>IF(Stock[[#This Row],[MARKET PRICE]]&gt;0,Stock[[#This Row],[MARKET PRICE]]*Stock[[#This Row],[REMAINING QUANTITY
(auto-fill)]],"")</f>
        <v/>
      </c>
    </row>
    <row r="1274" spans="2:35">
      <c r="B1274" s="110" t="str">
        <f>IF(AND(Stock[[#This Row],[BUYING QUANTITY]]&gt;0,Stock[[#This Row],[REMAINING QUANTITY
(auto-fill)]]=0),"SOLD OUT",
IF(AND(Stock[[#This Row],[BUYING QUANTITY]]&gt;0,Stock[[#This Row],[REMAINING QUANTITY
(auto-fill)]]&gt;0),"HOLDING",""))</f>
        <v/>
      </c>
      <c r="C1274" s="113">
        <f t="shared" si="19"/>
        <v>1261</v>
      </c>
      <c r="D1274" s="79"/>
      <c r="E1274" s="80"/>
      <c r="F1274" s="162"/>
      <c r="G1274" s="85"/>
      <c r="H1274" s="86"/>
      <c r="I1274" s="164"/>
      <c r="J1274" s="115" t="str">
        <f>IF(Stock[[#This Row],[BUYING QUANTITY]]&gt;0,Stock[[#This Row],[BUYING PRICE]]*Stock[[#This Row],[BUYING QUANTITY]]*Stock[[#This Row],[% BUYING FEE]],"")</f>
        <v/>
      </c>
      <c r="K1274" s="89"/>
      <c r="L1274" s="90"/>
      <c r="M1274" s="117" t="str">
        <f>IF(Stock[[#This Row],[BUYING QUANTITY]]&gt;0,Stock[[#This Row],[BUYING PRICE]]*(1+Stock[[#This Row],[% THRESHOLD (RETURN)_1]]),"")</f>
        <v/>
      </c>
      <c r="N1274" s="91"/>
      <c r="O1274" s="117" t="str">
        <f>IF(Stock[[#This Row],[BUYING QUANTITY]]&gt;0,Stock[[#This Row],[BUYING PRICE]]*(1+Stock[[#This Row],[% THRESHOLD (RETURN)_2]]),"")</f>
        <v/>
      </c>
      <c r="P1274" s="91"/>
      <c r="Q1274" s="117" t="str">
        <f>IF(Stock[[#This Row],[BUYING QUANTITY]]&gt;0,Stock[[#This Row],[BUYING PRICE]]*(1+Stock[[#This Row],[% THRESHOLD (LOSS)]]),"")</f>
        <v/>
      </c>
      <c r="R1274" s="105"/>
      <c r="S1274" s="118" t="str">
        <f>IF(Stock[[#This Row],[CASH DIVIDEND]]&gt;0,Stock[[#This Row],[CASH DIVIDEND]]/(Stock[[#This Row],[BUYING PRICE]]*Stock[[#This Row],[BUYING QUANTITY]]),"")</f>
        <v/>
      </c>
      <c r="T1274" s="105"/>
      <c r="U1274" s="79"/>
      <c r="V1274" s="97"/>
      <c r="W1274" s="98"/>
      <c r="X1274" s="168"/>
      <c r="Y1274" s="126" t="str">
        <f>IF(Stock[[#This Row],[SELLING QUANTITY]]&gt;0,Stock[[#This Row],[SELLING PRICE]]*Stock[[#This Row],[SELLING QUANTITY]]*Stock[[#This Row],[% SELLING FEE]]+Stock[[#This Row],[SELLING PRICE]]*Stock[[#This Row],[SELLING QUANTITY]]*$D$12,"")</f>
        <v/>
      </c>
      <c r="Z1274" s="121">
        <f>Stock[[#This Row],[BUYING QUANTITY]]+Stock[[#This Row],[STOCK DIVIDEND]]-Stock[[#This Row],[SELLING QUANTITY]]</f>
        <v>0</v>
      </c>
      <c r="AA12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4" s="121">
        <f ca="1">IF(Stock[[#This Row],[SELLING DATE]]&gt;0,Stock[[#This Row],[SELLING DATE]]-Stock[[#This Row],[BUY DATE]]+1,IF(Stock[[#This Row],[BUY DATE]]=0,0,TODAY()-Stock[[#This Row],[BUY DATE]]+1))</f>
        <v>0</v>
      </c>
      <c r="AC1274" s="122" t="str">
        <f>IFERROR(Stock[[#This Row],[CASH DIVIDEND]]+Stock[[#This Row],[RETURN/(LOSS) FROM TRADING
(auto-fill)]],"")</f>
        <v/>
      </c>
      <c r="AD12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4" s="146" t="str">
        <f ca="1">IFERROR(IF(Stock[[#This Row],[HOLDING DAYS
(auto-fill)]]&lt;365,Stock[[#This Row],[% TOTAL RETURN/(LOSS)
(auto-fill)]]*365/Stock[[#This Row],[HOLDING DAYS
(auto-fill)]],POWER((1+Stock[[#This Row],[% TOTAL RETURN/(LOSS)
(auto-fill)]]),1/(Stock[[#This Row],[HOLDING DAYS
(auto-fill)]]/365))-1),"")</f>
        <v/>
      </c>
      <c r="AF1274" s="81"/>
      <c r="AG1274" s="149" t="str">
        <f>IF(Stock[[#This Row],[STATUS
(auto-fill)]]="HOLDING",Stock[[#This Row],[MARKET PRICE]]-Stock[[#This Row],[BUYING PRICE]],"")</f>
        <v/>
      </c>
      <c r="AH1274" s="143" t="str">
        <f>IFERROR(Stock[[#This Row],[CHANGE
(auto-fill)]]/Stock[[#This Row],[BUYING PRICE]],"")</f>
        <v/>
      </c>
      <c r="AI1274" s="130" t="str">
        <f>IF(Stock[[#This Row],[MARKET PRICE]]&gt;0,Stock[[#This Row],[MARKET PRICE]]*Stock[[#This Row],[REMAINING QUANTITY
(auto-fill)]],"")</f>
        <v/>
      </c>
    </row>
    <row r="1275" spans="2:35">
      <c r="B1275" s="110" t="str">
        <f>IF(AND(Stock[[#This Row],[BUYING QUANTITY]]&gt;0,Stock[[#This Row],[REMAINING QUANTITY
(auto-fill)]]=0),"SOLD OUT",
IF(AND(Stock[[#This Row],[BUYING QUANTITY]]&gt;0,Stock[[#This Row],[REMAINING QUANTITY
(auto-fill)]]&gt;0),"HOLDING",""))</f>
        <v/>
      </c>
      <c r="C1275" s="113">
        <f t="shared" si="19"/>
        <v>1262</v>
      </c>
      <c r="D1275" s="79"/>
      <c r="E1275" s="80"/>
      <c r="F1275" s="162"/>
      <c r="G1275" s="85"/>
      <c r="H1275" s="86"/>
      <c r="I1275" s="164"/>
      <c r="J1275" s="115" t="str">
        <f>IF(Stock[[#This Row],[BUYING QUANTITY]]&gt;0,Stock[[#This Row],[BUYING PRICE]]*Stock[[#This Row],[BUYING QUANTITY]]*Stock[[#This Row],[% BUYING FEE]],"")</f>
        <v/>
      </c>
      <c r="K1275" s="89"/>
      <c r="L1275" s="90"/>
      <c r="M1275" s="117" t="str">
        <f>IF(Stock[[#This Row],[BUYING QUANTITY]]&gt;0,Stock[[#This Row],[BUYING PRICE]]*(1+Stock[[#This Row],[% THRESHOLD (RETURN)_1]]),"")</f>
        <v/>
      </c>
      <c r="N1275" s="91"/>
      <c r="O1275" s="117" t="str">
        <f>IF(Stock[[#This Row],[BUYING QUANTITY]]&gt;0,Stock[[#This Row],[BUYING PRICE]]*(1+Stock[[#This Row],[% THRESHOLD (RETURN)_2]]),"")</f>
        <v/>
      </c>
      <c r="P1275" s="91"/>
      <c r="Q1275" s="117" t="str">
        <f>IF(Stock[[#This Row],[BUYING QUANTITY]]&gt;0,Stock[[#This Row],[BUYING PRICE]]*(1+Stock[[#This Row],[% THRESHOLD (LOSS)]]),"")</f>
        <v/>
      </c>
      <c r="R1275" s="105"/>
      <c r="S1275" s="118" t="str">
        <f>IF(Stock[[#This Row],[CASH DIVIDEND]]&gt;0,Stock[[#This Row],[CASH DIVIDEND]]/(Stock[[#This Row],[BUYING PRICE]]*Stock[[#This Row],[BUYING QUANTITY]]),"")</f>
        <v/>
      </c>
      <c r="T1275" s="105"/>
      <c r="U1275" s="79"/>
      <c r="V1275" s="97"/>
      <c r="W1275" s="98"/>
      <c r="X1275" s="168"/>
      <c r="Y1275" s="126" t="str">
        <f>IF(Stock[[#This Row],[SELLING QUANTITY]]&gt;0,Stock[[#This Row],[SELLING PRICE]]*Stock[[#This Row],[SELLING QUANTITY]]*Stock[[#This Row],[% SELLING FEE]]+Stock[[#This Row],[SELLING PRICE]]*Stock[[#This Row],[SELLING QUANTITY]]*$D$12,"")</f>
        <v/>
      </c>
      <c r="Z1275" s="121">
        <f>Stock[[#This Row],[BUYING QUANTITY]]+Stock[[#This Row],[STOCK DIVIDEND]]-Stock[[#This Row],[SELLING QUANTITY]]</f>
        <v>0</v>
      </c>
      <c r="AA12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5" s="121">
        <f ca="1">IF(Stock[[#This Row],[SELLING DATE]]&gt;0,Stock[[#This Row],[SELLING DATE]]-Stock[[#This Row],[BUY DATE]]+1,IF(Stock[[#This Row],[BUY DATE]]=0,0,TODAY()-Stock[[#This Row],[BUY DATE]]+1))</f>
        <v>0</v>
      </c>
      <c r="AC1275" s="122" t="str">
        <f>IFERROR(Stock[[#This Row],[CASH DIVIDEND]]+Stock[[#This Row],[RETURN/(LOSS) FROM TRADING
(auto-fill)]],"")</f>
        <v/>
      </c>
      <c r="AD12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5" s="146" t="str">
        <f ca="1">IFERROR(IF(Stock[[#This Row],[HOLDING DAYS
(auto-fill)]]&lt;365,Stock[[#This Row],[% TOTAL RETURN/(LOSS)
(auto-fill)]]*365/Stock[[#This Row],[HOLDING DAYS
(auto-fill)]],POWER((1+Stock[[#This Row],[% TOTAL RETURN/(LOSS)
(auto-fill)]]),1/(Stock[[#This Row],[HOLDING DAYS
(auto-fill)]]/365))-1),"")</f>
        <v/>
      </c>
      <c r="AF1275" s="81"/>
      <c r="AG1275" s="149" t="str">
        <f>IF(Stock[[#This Row],[STATUS
(auto-fill)]]="HOLDING",Stock[[#This Row],[MARKET PRICE]]-Stock[[#This Row],[BUYING PRICE]],"")</f>
        <v/>
      </c>
      <c r="AH1275" s="143" t="str">
        <f>IFERROR(Stock[[#This Row],[CHANGE
(auto-fill)]]/Stock[[#This Row],[BUYING PRICE]],"")</f>
        <v/>
      </c>
      <c r="AI1275" s="130" t="str">
        <f>IF(Stock[[#This Row],[MARKET PRICE]]&gt;0,Stock[[#This Row],[MARKET PRICE]]*Stock[[#This Row],[REMAINING QUANTITY
(auto-fill)]],"")</f>
        <v/>
      </c>
    </row>
    <row r="1276" spans="2:35">
      <c r="B1276" s="110" t="str">
        <f>IF(AND(Stock[[#This Row],[BUYING QUANTITY]]&gt;0,Stock[[#This Row],[REMAINING QUANTITY
(auto-fill)]]=0),"SOLD OUT",
IF(AND(Stock[[#This Row],[BUYING QUANTITY]]&gt;0,Stock[[#This Row],[REMAINING QUANTITY
(auto-fill)]]&gt;0),"HOLDING",""))</f>
        <v/>
      </c>
      <c r="C1276" s="113">
        <f t="shared" si="19"/>
        <v>1263</v>
      </c>
      <c r="D1276" s="79"/>
      <c r="E1276" s="80"/>
      <c r="F1276" s="162"/>
      <c r="G1276" s="85"/>
      <c r="H1276" s="86"/>
      <c r="I1276" s="164"/>
      <c r="J1276" s="115" t="str">
        <f>IF(Stock[[#This Row],[BUYING QUANTITY]]&gt;0,Stock[[#This Row],[BUYING PRICE]]*Stock[[#This Row],[BUYING QUANTITY]]*Stock[[#This Row],[% BUYING FEE]],"")</f>
        <v/>
      </c>
      <c r="K1276" s="89"/>
      <c r="L1276" s="90"/>
      <c r="M1276" s="117" t="str">
        <f>IF(Stock[[#This Row],[BUYING QUANTITY]]&gt;0,Stock[[#This Row],[BUYING PRICE]]*(1+Stock[[#This Row],[% THRESHOLD (RETURN)_1]]),"")</f>
        <v/>
      </c>
      <c r="N1276" s="91"/>
      <c r="O1276" s="117" t="str">
        <f>IF(Stock[[#This Row],[BUYING QUANTITY]]&gt;0,Stock[[#This Row],[BUYING PRICE]]*(1+Stock[[#This Row],[% THRESHOLD (RETURN)_2]]),"")</f>
        <v/>
      </c>
      <c r="P1276" s="91"/>
      <c r="Q1276" s="117" t="str">
        <f>IF(Stock[[#This Row],[BUYING QUANTITY]]&gt;0,Stock[[#This Row],[BUYING PRICE]]*(1+Stock[[#This Row],[% THRESHOLD (LOSS)]]),"")</f>
        <v/>
      </c>
      <c r="R1276" s="105"/>
      <c r="S1276" s="118" t="str">
        <f>IF(Stock[[#This Row],[CASH DIVIDEND]]&gt;0,Stock[[#This Row],[CASH DIVIDEND]]/(Stock[[#This Row],[BUYING PRICE]]*Stock[[#This Row],[BUYING QUANTITY]]),"")</f>
        <v/>
      </c>
      <c r="T1276" s="105"/>
      <c r="U1276" s="79"/>
      <c r="V1276" s="97"/>
      <c r="W1276" s="98"/>
      <c r="X1276" s="168"/>
      <c r="Y1276" s="126" t="str">
        <f>IF(Stock[[#This Row],[SELLING QUANTITY]]&gt;0,Stock[[#This Row],[SELLING PRICE]]*Stock[[#This Row],[SELLING QUANTITY]]*Stock[[#This Row],[% SELLING FEE]]+Stock[[#This Row],[SELLING PRICE]]*Stock[[#This Row],[SELLING QUANTITY]]*$D$12,"")</f>
        <v/>
      </c>
      <c r="Z1276" s="121">
        <f>Stock[[#This Row],[BUYING QUANTITY]]+Stock[[#This Row],[STOCK DIVIDEND]]-Stock[[#This Row],[SELLING QUANTITY]]</f>
        <v>0</v>
      </c>
      <c r="AA12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6" s="121">
        <f ca="1">IF(Stock[[#This Row],[SELLING DATE]]&gt;0,Stock[[#This Row],[SELLING DATE]]-Stock[[#This Row],[BUY DATE]]+1,IF(Stock[[#This Row],[BUY DATE]]=0,0,TODAY()-Stock[[#This Row],[BUY DATE]]+1))</f>
        <v>0</v>
      </c>
      <c r="AC1276" s="122" t="str">
        <f>IFERROR(Stock[[#This Row],[CASH DIVIDEND]]+Stock[[#This Row],[RETURN/(LOSS) FROM TRADING
(auto-fill)]],"")</f>
        <v/>
      </c>
      <c r="AD12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6" s="146" t="str">
        <f ca="1">IFERROR(IF(Stock[[#This Row],[HOLDING DAYS
(auto-fill)]]&lt;365,Stock[[#This Row],[% TOTAL RETURN/(LOSS)
(auto-fill)]]*365/Stock[[#This Row],[HOLDING DAYS
(auto-fill)]],POWER((1+Stock[[#This Row],[% TOTAL RETURN/(LOSS)
(auto-fill)]]),1/(Stock[[#This Row],[HOLDING DAYS
(auto-fill)]]/365))-1),"")</f>
        <v/>
      </c>
      <c r="AF1276" s="81"/>
      <c r="AG1276" s="149" t="str">
        <f>IF(Stock[[#This Row],[STATUS
(auto-fill)]]="HOLDING",Stock[[#This Row],[MARKET PRICE]]-Stock[[#This Row],[BUYING PRICE]],"")</f>
        <v/>
      </c>
      <c r="AH1276" s="143" t="str">
        <f>IFERROR(Stock[[#This Row],[CHANGE
(auto-fill)]]/Stock[[#This Row],[BUYING PRICE]],"")</f>
        <v/>
      </c>
      <c r="AI1276" s="130" t="str">
        <f>IF(Stock[[#This Row],[MARKET PRICE]]&gt;0,Stock[[#This Row],[MARKET PRICE]]*Stock[[#This Row],[REMAINING QUANTITY
(auto-fill)]],"")</f>
        <v/>
      </c>
    </row>
    <row r="1277" spans="2:35">
      <c r="B1277" s="110" t="str">
        <f>IF(AND(Stock[[#This Row],[BUYING QUANTITY]]&gt;0,Stock[[#This Row],[REMAINING QUANTITY
(auto-fill)]]=0),"SOLD OUT",
IF(AND(Stock[[#This Row],[BUYING QUANTITY]]&gt;0,Stock[[#This Row],[REMAINING QUANTITY
(auto-fill)]]&gt;0),"HOLDING",""))</f>
        <v/>
      </c>
      <c r="C1277" s="113">
        <f t="shared" si="19"/>
        <v>1264</v>
      </c>
      <c r="D1277" s="79"/>
      <c r="E1277" s="80"/>
      <c r="F1277" s="162"/>
      <c r="G1277" s="85"/>
      <c r="H1277" s="86"/>
      <c r="I1277" s="164"/>
      <c r="J1277" s="115" t="str">
        <f>IF(Stock[[#This Row],[BUYING QUANTITY]]&gt;0,Stock[[#This Row],[BUYING PRICE]]*Stock[[#This Row],[BUYING QUANTITY]]*Stock[[#This Row],[% BUYING FEE]],"")</f>
        <v/>
      </c>
      <c r="K1277" s="89"/>
      <c r="L1277" s="90"/>
      <c r="M1277" s="117" t="str">
        <f>IF(Stock[[#This Row],[BUYING QUANTITY]]&gt;0,Stock[[#This Row],[BUYING PRICE]]*(1+Stock[[#This Row],[% THRESHOLD (RETURN)_1]]),"")</f>
        <v/>
      </c>
      <c r="N1277" s="91"/>
      <c r="O1277" s="117" t="str">
        <f>IF(Stock[[#This Row],[BUYING QUANTITY]]&gt;0,Stock[[#This Row],[BUYING PRICE]]*(1+Stock[[#This Row],[% THRESHOLD (RETURN)_2]]),"")</f>
        <v/>
      </c>
      <c r="P1277" s="91"/>
      <c r="Q1277" s="117" t="str">
        <f>IF(Stock[[#This Row],[BUYING QUANTITY]]&gt;0,Stock[[#This Row],[BUYING PRICE]]*(1+Stock[[#This Row],[% THRESHOLD (LOSS)]]),"")</f>
        <v/>
      </c>
      <c r="R1277" s="105"/>
      <c r="S1277" s="118" t="str">
        <f>IF(Stock[[#This Row],[CASH DIVIDEND]]&gt;0,Stock[[#This Row],[CASH DIVIDEND]]/(Stock[[#This Row],[BUYING PRICE]]*Stock[[#This Row],[BUYING QUANTITY]]),"")</f>
        <v/>
      </c>
      <c r="T1277" s="105"/>
      <c r="U1277" s="79"/>
      <c r="V1277" s="97"/>
      <c r="W1277" s="98"/>
      <c r="X1277" s="168"/>
      <c r="Y1277" s="126" t="str">
        <f>IF(Stock[[#This Row],[SELLING QUANTITY]]&gt;0,Stock[[#This Row],[SELLING PRICE]]*Stock[[#This Row],[SELLING QUANTITY]]*Stock[[#This Row],[% SELLING FEE]]+Stock[[#This Row],[SELLING PRICE]]*Stock[[#This Row],[SELLING QUANTITY]]*$D$12,"")</f>
        <v/>
      </c>
      <c r="Z1277" s="121">
        <f>Stock[[#This Row],[BUYING QUANTITY]]+Stock[[#This Row],[STOCK DIVIDEND]]-Stock[[#This Row],[SELLING QUANTITY]]</f>
        <v>0</v>
      </c>
      <c r="AA12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7" s="121">
        <f ca="1">IF(Stock[[#This Row],[SELLING DATE]]&gt;0,Stock[[#This Row],[SELLING DATE]]-Stock[[#This Row],[BUY DATE]]+1,IF(Stock[[#This Row],[BUY DATE]]=0,0,TODAY()-Stock[[#This Row],[BUY DATE]]+1))</f>
        <v>0</v>
      </c>
      <c r="AC1277" s="122" t="str">
        <f>IFERROR(Stock[[#This Row],[CASH DIVIDEND]]+Stock[[#This Row],[RETURN/(LOSS) FROM TRADING
(auto-fill)]],"")</f>
        <v/>
      </c>
      <c r="AD12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7" s="146" t="str">
        <f ca="1">IFERROR(IF(Stock[[#This Row],[HOLDING DAYS
(auto-fill)]]&lt;365,Stock[[#This Row],[% TOTAL RETURN/(LOSS)
(auto-fill)]]*365/Stock[[#This Row],[HOLDING DAYS
(auto-fill)]],POWER((1+Stock[[#This Row],[% TOTAL RETURN/(LOSS)
(auto-fill)]]),1/(Stock[[#This Row],[HOLDING DAYS
(auto-fill)]]/365))-1),"")</f>
        <v/>
      </c>
      <c r="AF1277" s="81"/>
      <c r="AG1277" s="149" t="str">
        <f>IF(Stock[[#This Row],[STATUS
(auto-fill)]]="HOLDING",Stock[[#This Row],[MARKET PRICE]]-Stock[[#This Row],[BUYING PRICE]],"")</f>
        <v/>
      </c>
      <c r="AH1277" s="143" t="str">
        <f>IFERROR(Stock[[#This Row],[CHANGE
(auto-fill)]]/Stock[[#This Row],[BUYING PRICE]],"")</f>
        <v/>
      </c>
      <c r="AI1277" s="130" t="str">
        <f>IF(Stock[[#This Row],[MARKET PRICE]]&gt;0,Stock[[#This Row],[MARKET PRICE]]*Stock[[#This Row],[REMAINING QUANTITY
(auto-fill)]],"")</f>
        <v/>
      </c>
    </row>
    <row r="1278" spans="2:35">
      <c r="B1278" s="110" t="str">
        <f>IF(AND(Stock[[#This Row],[BUYING QUANTITY]]&gt;0,Stock[[#This Row],[REMAINING QUANTITY
(auto-fill)]]=0),"SOLD OUT",
IF(AND(Stock[[#This Row],[BUYING QUANTITY]]&gt;0,Stock[[#This Row],[REMAINING QUANTITY
(auto-fill)]]&gt;0),"HOLDING",""))</f>
        <v/>
      </c>
      <c r="C1278" s="113">
        <f t="shared" si="19"/>
        <v>1265</v>
      </c>
      <c r="D1278" s="79"/>
      <c r="E1278" s="80"/>
      <c r="F1278" s="162"/>
      <c r="G1278" s="85"/>
      <c r="H1278" s="86"/>
      <c r="I1278" s="164"/>
      <c r="J1278" s="115" t="str">
        <f>IF(Stock[[#This Row],[BUYING QUANTITY]]&gt;0,Stock[[#This Row],[BUYING PRICE]]*Stock[[#This Row],[BUYING QUANTITY]]*Stock[[#This Row],[% BUYING FEE]],"")</f>
        <v/>
      </c>
      <c r="K1278" s="89"/>
      <c r="L1278" s="90"/>
      <c r="M1278" s="117" t="str">
        <f>IF(Stock[[#This Row],[BUYING QUANTITY]]&gt;0,Stock[[#This Row],[BUYING PRICE]]*(1+Stock[[#This Row],[% THRESHOLD (RETURN)_1]]),"")</f>
        <v/>
      </c>
      <c r="N1278" s="91"/>
      <c r="O1278" s="117" t="str">
        <f>IF(Stock[[#This Row],[BUYING QUANTITY]]&gt;0,Stock[[#This Row],[BUYING PRICE]]*(1+Stock[[#This Row],[% THRESHOLD (RETURN)_2]]),"")</f>
        <v/>
      </c>
      <c r="P1278" s="91"/>
      <c r="Q1278" s="117" t="str">
        <f>IF(Stock[[#This Row],[BUYING QUANTITY]]&gt;0,Stock[[#This Row],[BUYING PRICE]]*(1+Stock[[#This Row],[% THRESHOLD (LOSS)]]),"")</f>
        <v/>
      </c>
      <c r="R1278" s="105"/>
      <c r="S1278" s="118" t="str">
        <f>IF(Stock[[#This Row],[CASH DIVIDEND]]&gt;0,Stock[[#This Row],[CASH DIVIDEND]]/(Stock[[#This Row],[BUYING PRICE]]*Stock[[#This Row],[BUYING QUANTITY]]),"")</f>
        <v/>
      </c>
      <c r="T1278" s="105"/>
      <c r="U1278" s="79"/>
      <c r="V1278" s="97"/>
      <c r="W1278" s="98"/>
      <c r="X1278" s="168"/>
      <c r="Y1278" s="126" t="str">
        <f>IF(Stock[[#This Row],[SELLING QUANTITY]]&gt;0,Stock[[#This Row],[SELLING PRICE]]*Stock[[#This Row],[SELLING QUANTITY]]*Stock[[#This Row],[% SELLING FEE]]+Stock[[#This Row],[SELLING PRICE]]*Stock[[#This Row],[SELLING QUANTITY]]*$D$12,"")</f>
        <v/>
      </c>
      <c r="Z1278" s="121">
        <f>Stock[[#This Row],[BUYING QUANTITY]]+Stock[[#This Row],[STOCK DIVIDEND]]-Stock[[#This Row],[SELLING QUANTITY]]</f>
        <v>0</v>
      </c>
      <c r="AA12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8" s="121">
        <f ca="1">IF(Stock[[#This Row],[SELLING DATE]]&gt;0,Stock[[#This Row],[SELLING DATE]]-Stock[[#This Row],[BUY DATE]]+1,IF(Stock[[#This Row],[BUY DATE]]=0,0,TODAY()-Stock[[#This Row],[BUY DATE]]+1))</f>
        <v>0</v>
      </c>
      <c r="AC1278" s="122" t="str">
        <f>IFERROR(Stock[[#This Row],[CASH DIVIDEND]]+Stock[[#This Row],[RETURN/(LOSS) FROM TRADING
(auto-fill)]],"")</f>
        <v/>
      </c>
      <c r="AD12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8" s="146" t="str">
        <f ca="1">IFERROR(IF(Stock[[#This Row],[HOLDING DAYS
(auto-fill)]]&lt;365,Stock[[#This Row],[% TOTAL RETURN/(LOSS)
(auto-fill)]]*365/Stock[[#This Row],[HOLDING DAYS
(auto-fill)]],POWER((1+Stock[[#This Row],[% TOTAL RETURN/(LOSS)
(auto-fill)]]),1/(Stock[[#This Row],[HOLDING DAYS
(auto-fill)]]/365))-1),"")</f>
        <v/>
      </c>
      <c r="AF1278" s="81"/>
      <c r="AG1278" s="149" t="str">
        <f>IF(Stock[[#This Row],[STATUS
(auto-fill)]]="HOLDING",Stock[[#This Row],[MARKET PRICE]]-Stock[[#This Row],[BUYING PRICE]],"")</f>
        <v/>
      </c>
      <c r="AH1278" s="143" t="str">
        <f>IFERROR(Stock[[#This Row],[CHANGE
(auto-fill)]]/Stock[[#This Row],[BUYING PRICE]],"")</f>
        <v/>
      </c>
      <c r="AI1278" s="130" t="str">
        <f>IF(Stock[[#This Row],[MARKET PRICE]]&gt;0,Stock[[#This Row],[MARKET PRICE]]*Stock[[#This Row],[REMAINING QUANTITY
(auto-fill)]],"")</f>
        <v/>
      </c>
    </row>
    <row r="1279" spans="2:35">
      <c r="B1279" s="110" t="str">
        <f>IF(AND(Stock[[#This Row],[BUYING QUANTITY]]&gt;0,Stock[[#This Row],[REMAINING QUANTITY
(auto-fill)]]=0),"SOLD OUT",
IF(AND(Stock[[#This Row],[BUYING QUANTITY]]&gt;0,Stock[[#This Row],[REMAINING QUANTITY
(auto-fill)]]&gt;0),"HOLDING",""))</f>
        <v/>
      </c>
      <c r="C1279" s="113">
        <f t="shared" si="19"/>
        <v>1266</v>
      </c>
      <c r="D1279" s="79"/>
      <c r="E1279" s="80"/>
      <c r="F1279" s="162"/>
      <c r="G1279" s="85"/>
      <c r="H1279" s="86"/>
      <c r="I1279" s="164"/>
      <c r="J1279" s="115" t="str">
        <f>IF(Stock[[#This Row],[BUYING QUANTITY]]&gt;0,Stock[[#This Row],[BUYING PRICE]]*Stock[[#This Row],[BUYING QUANTITY]]*Stock[[#This Row],[% BUYING FEE]],"")</f>
        <v/>
      </c>
      <c r="K1279" s="89"/>
      <c r="L1279" s="90"/>
      <c r="M1279" s="117" t="str">
        <f>IF(Stock[[#This Row],[BUYING QUANTITY]]&gt;0,Stock[[#This Row],[BUYING PRICE]]*(1+Stock[[#This Row],[% THRESHOLD (RETURN)_1]]),"")</f>
        <v/>
      </c>
      <c r="N1279" s="91"/>
      <c r="O1279" s="117" t="str">
        <f>IF(Stock[[#This Row],[BUYING QUANTITY]]&gt;0,Stock[[#This Row],[BUYING PRICE]]*(1+Stock[[#This Row],[% THRESHOLD (RETURN)_2]]),"")</f>
        <v/>
      </c>
      <c r="P1279" s="91"/>
      <c r="Q1279" s="117" t="str">
        <f>IF(Stock[[#This Row],[BUYING QUANTITY]]&gt;0,Stock[[#This Row],[BUYING PRICE]]*(1+Stock[[#This Row],[% THRESHOLD (LOSS)]]),"")</f>
        <v/>
      </c>
      <c r="R1279" s="105"/>
      <c r="S1279" s="118" t="str">
        <f>IF(Stock[[#This Row],[CASH DIVIDEND]]&gt;0,Stock[[#This Row],[CASH DIVIDEND]]/(Stock[[#This Row],[BUYING PRICE]]*Stock[[#This Row],[BUYING QUANTITY]]),"")</f>
        <v/>
      </c>
      <c r="T1279" s="105"/>
      <c r="U1279" s="79"/>
      <c r="V1279" s="97"/>
      <c r="W1279" s="98"/>
      <c r="X1279" s="168"/>
      <c r="Y1279" s="126" t="str">
        <f>IF(Stock[[#This Row],[SELLING QUANTITY]]&gt;0,Stock[[#This Row],[SELLING PRICE]]*Stock[[#This Row],[SELLING QUANTITY]]*Stock[[#This Row],[% SELLING FEE]]+Stock[[#This Row],[SELLING PRICE]]*Stock[[#This Row],[SELLING QUANTITY]]*$D$12,"")</f>
        <v/>
      </c>
      <c r="Z1279" s="121">
        <f>Stock[[#This Row],[BUYING QUANTITY]]+Stock[[#This Row],[STOCK DIVIDEND]]-Stock[[#This Row],[SELLING QUANTITY]]</f>
        <v>0</v>
      </c>
      <c r="AA12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79" s="121">
        <f ca="1">IF(Stock[[#This Row],[SELLING DATE]]&gt;0,Stock[[#This Row],[SELLING DATE]]-Stock[[#This Row],[BUY DATE]]+1,IF(Stock[[#This Row],[BUY DATE]]=0,0,TODAY()-Stock[[#This Row],[BUY DATE]]+1))</f>
        <v>0</v>
      </c>
      <c r="AC1279" s="122" t="str">
        <f>IFERROR(Stock[[#This Row],[CASH DIVIDEND]]+Stock[[#This Row],[RETURN/(LOSS) FROM TRADING
(auto-fill)]],"")</f>
        <v/>
      </c>
      <c r="AD12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79" s="146" t="str">
        <f ca="1">IFERROR(IF(Stock[[#This Row],[HOLDING DAYS
(auto-fill)]]&lt;365,Stock[[#This Row],[% TOTAL RETURN/(LOSS)
(auto-fill)]]*365/Stock[[#This Row],[HOLDING DAYS
(auto-fill)]],POWER((1+Stock[[#This Row],[% TOTAL RETURN/(LOSS)
(auto-fill)]]),1/(Stock[[#This Row],[HOLDING DAYS
(auto-fill)]]/365))-1),"")</f>
        <v/>
      </c>
      <c r="AF1279" s="81"/>
      <c r="AG1279" s="149" t="str">
        <f>IF(Stock[[#This Row],[STATUS
(auto-fill)]]="HOLDING",Stock[[#This Row],[MARKET PRICE]]-Stock[[#This Row],[BUYING PRICE]],"")</f>
        <v/>
      </c>
      <c r="AH1279" s="143" t="str">
        <f>IFERROR(Stock[[#This Row],[CHANGE
(auto-fill)]]/Stock[[#This Row],[BUYING PRICE]],"")</f>
        <v/>
      </c>
      <c r="AI1279" s="130" t="str">
        <f>IF(Stock[[#This Row],[MARKET PRICE]]&gt;0,Stock[[#This Row],[MARKET PRICE]]*Stock[[#This Row],[REMAINING QUANTITY
(auto-fill)]],"")</f>
        <v/>
      </c>
    </row>
    <row r="1280" spans="2:35">
      <c r="B1280" s="110" t="str">
        <f>IF(AND(Stock[[#This Row],[BUYING QUANTITY]]&gt;0,Stock[[#This Row],[REMAINING QUANTITY
(auto-fill)]]=0),"SOLD OUT",
IF(AND(Stock[[#This Row],[BUYING QUANTITY]]&gt;0,Stock[[#This Row],[REMAINING QUANTITY
(auto-fill)]]&gt;0),"HOLDING",""))</f>
        <v/>
      </c>
      <c r="C1280" s="113">
        <f t="shared" si="19"/>
        <v>1267</v>
      </c>
      <c r="D1280" s="79"/>
      <c r="E1280" s="80"/>
      <c r="F1280" s="162"/>
      <c r="G1280" s="85"/>
      <c r="H1280" s="86"/>
      <c r="I1280" s="164"/>
      <c r="J1280" s="115" t="str">
        <f>IF(Stock[[#This Row],[BUYING QUANTITY]]&gt;0,Stock[[#This Row],[BUYING PRICE]]*Stock[[#This Row],[BUYING QUANTITY]]*Stock[[#This Row],[% BUYING FEE]],"")</f>
        <v/>
      </c>
      <c r="K1280" s="89"/>
      <c r="L1280" s="90"/>
      <c r="M1280" s="117" t="str">
        <f>IF(Stock[[#This Row],[BUYING QUANTITY]]&gt;0,Stock[[#This Row],[BUYING PRICE]]*(1+Stock[[#This Row],[% THRESHOLD (RETURN)_1]]),"")</f>
        <v/>
      </c>
      <c r="N1280" s="91"/>
      <c r="O1280" s="117" t="str">
        <f>IF(Stock[[#This Row],[BUYING QUANTITY]]&gt;0,Stock[[#This Row],[BUYING PRICE]]*(1+Stock[[#This Row],[% THRESHOLD (RETURN)_2]]),"")</f>
        <v/>
      </c>
      <c r="P1280" s="91"/>
      <c r="Q1280" s="117" t="str">
        <f>IF(Stock[[#This Row],[BUYING QUANTITY]]&gt;0,Stock[[#This Row],[BUYING PRICE]]*(1+Stock[[#This Row],[% THRESHOLD (LOSS)]]),"")</f>
        <v/>
      </c>
      <c r="R1280" s="105"/>
      <c r="S1280" s="118" t="str">
        <f>IF(Stock[[#This Row],[CASH DIVIDEND]]&gt;0,Stock[[#This Row],[CASH DIVIDEND]]/(Stock[[#This Row],[BUYING PRICE]]*Stock[[#This Row],[BUYING QUANTITY]]),"")</f>
        <v/>
      </c>
      <c r="T1280" s="105"/>
      <c r="U1280" s="79"/>
      <c r="V1280" s="97"/>
      <c r="W1280" s="98"/>
      <c r="X1280" s="168"/>
      <c r="Y1280" s="126" t="str">
        <f>IF(Stock[[#This Row],[SELLING QUANTITY]]&gt;0,Stock[[#This Row],[SELLING PRICE]]*Stock[[#This Row],[SELLING QUANTITY]]*Stock[[#This Row],[% SELLING FEE]]+Stock[[#This Row],[SELLING PRICE]]*Stock[[#This Row],[SELLING QUANTITY]]*$D$12,"")</f>
        <v/>
      </c>
      <c r="Z1280" s="121">
        <f>Stock[[#This Row],[BUYING QUANTITY]]+Stock[[#This Row],[STOCK DIVIDEND]]-Stock[[#This Row],[SELLING QUANTITY]]</f>
        <v>0</v>
      </c>
      <c r="AA12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0" s="121">
        <f ca="1">IF(Stock[[#This Row],[SELLING DATE]]&gt;0,Stock[[#This Row],[SELLING DATE]]-Stock[[#This Row],[BUY DATE]]+1,IF(Stock[[#This Row],[BUY DATE]]=0,0,TODAY()-Stock[[#This Row],[BUY DATE]]+1))</f>
        <v>0</v>
      </c>
      <c r="AC1280" s="122" t="str">
        <f>IFERROR(Stock[[#This Row],[CASH DIVIDEND]]+Stock[[#This Row],[RETURN/(LOSS) FROM TRADING
(auto-fill)]],"")</f>
        <v/>
      </c>
      <c r="AD12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0" s="146" t="str">
        <f ca="1">IFERROR(IF(Stock[[#This Row],[HOLDING DAYS
(auto-fill)]]&lt;365,Stock[[#This Row],[% TOTAL RETURN/(LOSS)
(auto-fill)]]*365/Stock[[#This Row],[HOLDING DAYS
(auto-fill)]],POWER((1+Stock[[#This Row],[% TOTAL RETURN/(LOSS)
(auto-fill)]]),1/(Stock[[#This Row],[HOLDING DAYS
(auto-fill)]]/365))-1),"")</f>
        <v/>
      </c>
      <c r="AF1280" s="81"/>
      <c r="AG1280" s="149" t="str">
        <f>IF(Stock[[#This Row],[STATUS
(auto-fill)]]="HOLDING",Stock[[#This Row],[MARKET PRICE]]-Stock[[#This Row],[BUYING PRICE]],"")</f>
        <v/>
      </c>
      <c r="AH1280" s="143" t="str">
        <f>IFERROR(Stock[[#This Row],[CHANGE
(auto-fill)]]/Stock[[#This Row],[BUYING PRICE]],"")</f>
        <v/>
      </c>
      <c r="AI1280" s="130" t="str">
        <f>IF(Stock[[#This Row],[MARKET PRICE]]&gt;0,Stock[[#This Row],[MARKET PRICE]]*Stock[[#This Row],[REMAINING QUANTITY
(auto-fill)]],"")</f>
        <v/>
      </c>
    </row>
    <row r="1281" spans="2:35">
      <c r="B1281" s="110" t="str">
        <f>IF(AND(Stock[[#This Row],[BUYING QUANTITY]]&gt;0,Stock[[#This Row],[REMAINING QUANTITY
(auto-fill)]]=0),"SOLD OUT",
IF(AND(Stock[[#This Row],[BUYING QUANTITY]]&gt;0,Stock[[#This Row],[REMAINING QUANTITY
(auto-fill)]]&gt;0),"HOLDING",""))</f>
        <v/>
      </c>
      <c r="C1281" s="113">
        <f t="shared" si="19"/>
        <v>1268</v>
      </c>
      <c r="D1281" s="79"/>
      <c r="E1281" s="80"/>
      <c r="F1281" s="162"/>
      <c r="G1281" s="85"/>
      <c r="H1281" s="86"/>
      <c r="I1281" s="164"/>
      <c r="J1281" s="115" t="str">
        <f>IF(Stock[[#This Row],[BUYING QUANTITY]]&gt;0,Stock[[#This Row],[BUYING PRICE]]*Stock[[#This Row],[BUYING QUANTITY]]*Stock[[#This Row],[% BUYING FEE]],"")</f>
        <v/>
      </c>
      <c r="K1281" s="89"/>
      <c r="L1281" s="90"/>
      <c r="M1281" s="117" t="str">
        <f>IF(Stock[[#This Row],[BUYING QUANTITY]]&gt;0,Stock[[#This Row],[BUYING PRICE]]*(1+Stock[[#This Row],[% THRESHOLD (RETURN)_1]]),"")</f>
        <v/>
      </c>
      <c r="N1281" s="91"/>
      <c r="O1281" s="117" t="str">
        <f>IF(Stock[[#This Row],[BUYING QUANTITY]]&gt;0,Stock[[#This Row],[BUYING PRICE]]*(1+Stock[[#This Row],[% THRESHOLD (RETURN)_2]]),"")</f>
        <v/>
      </c>
      <c r="P1281" s="91"/>
      <c r="Q1281" s="117" t="str">
        <f>IF(Stock[[#This Row],[BUYING QUANTITY]]&gt;0,Stock[[#This Row],[BUYING PRICE]]*(1+Stock[[#This Row],[% THRESHOLD (LOSS)]]),"")</f>
        <v/>
      </c>
      <c r="R1281" s="105"/>
      <c r="S1281" s="118" t="str">
        <f>IF(Stock[[#This Row],[CASH DIVIDEND]]&gt;0,Stock[[#This Row],[CASH DIVIDEND]]/(Stock[[#This Row],[BUYING PRICE]]*Stock[[#This Row],[BUYING QUANTITY]]),"")</f>
        <v/>
      </c>
      <c r="T1281" s="105"/>
      <c r="U1281" s="79"/>
      <c r="V1281" s="97"/>
      <c r="W1281" s="98"/>
      <c r="X1281" s="168"/>
      <c r="Y1281" s="126" t="str">
        <f>IF(Stock[[#This Row],[SELLING QUANTITY]]&gt;0,Stock[[#This Row],[SELLING PRICE]]*Stock[[#This Row],[SELLING QUANTITY]]*Stock[[#This Row],[% SELLING FEE]]+Stock[[#This Row],[SELLING PRICE]]*Stock[[#This Row],[SELLING QUANTITY]]*$D$12,"")</f>
        <v/>
      </c>
      <c r="Z1281" s="121">
        <f>Stock[[#This Row],[BUYING QUANTITY]]+Stock[[#This Row],[STOCK DIVIDEND]]-Stock[[#This Row],[SELLING QUANTITY]]</f>
        <v>0</v>
      </c>
      <c r="AA12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1" s="121">
        <f ca="1">IF(Stock[[#This Row],[SELLING DATE]]&gt;0,Stock[[#This Row],[SELLING DATE]]-Stock[[#This Row],[BUY DATE]]+1,IF(Stock[[#This Row],[BUY DATE]]=0,0,TODAY()-Stock[[#This Row],[BUY DATE]]+1))</f>
        <v>0</v>
      </c>
      <c r="AC1281" s="122" t="str">
        <f>IFERROR(Stock[[#This Row],[CASH DIVIDEND]]+Stock[[#This Row],[RETURN/(LOSS) FROM TRADING
(auto-fill)]],"")</f>
        <v/>
      </c>
      <c r="AD12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1" s="146" t="str">
        <f ca="1">IFERROR(IF(Stock[[#This Row],[HOLDING DAYS
(auto-fill)]]&lt;365,Stock[[#This Row],[% TOTAL RETURN/(LOSS)
(auto-fill)]]*365/Stock[[#This Row],[HOLDING DAYS
(auto-fill)]],POWER((1+Stock[[#This Row],[% TOTAL RETURN/(LOSS)
(auto-fill)]]),1/(Stock[[#This Row],[HOLDING DAYS
(auto-fill)]]/365))-1),"")</f>
        <v/>
      </c>
      <c r="AF1281" s="81"/>
      <c r="AG1281" s="149" t="str">
        <f>IF(Stock[[#This Row],[STATUS
(auto-fill)]]="HOLDING",Stock[[#This Row],[MARKET PRICE]]-Stock[[#This Row],[BUYING PRICE]],"")</f>
        <v/>
      </c>
      <c r="AH1281" s="143" t="str">
        <f>IFERROR(Stock[[#This Row],[CHANGE
(auto-fill)]]/Stock[[#This Row],[BUYING PRICE]],"")</f>
        <v/>
      </c>
      <c r="AI1281" s="130" t="str">
        <f>IF(Stock[[#This Row],[MARKET PRICE]]&gt;0,Stock[[#This Row],[MARKET PRICE]]*Stock[[#This Row],[REMAINING QUANTITY
(auto-fill)]],"")</f>
        <v/>
      </c>
    </row>
    <row r="1282" spans="2:35">
      <c r="B1282" s="110" t="str">
        <f>IF(AND(Stock[[#This Row],[BUYING QUANTITY]]&gt;0,Stock[[#This Row],[REMAINING QUANTITY
(auto-fill)]]=0),"SOLD OUT",
IF(AND(Stock[[#This Row],[BUYING QUANTITY]]&gt;0,Stock[[#This Row],[REMAINING QUANTITY
(auto-fill)]]&gt;0),"HOLDING",""))</f>
        <v/>
      </c>
      <c r="C1282" s="113">
        <f t="shared" si="19"/>
        <v>1269</v>
      </c>
      <c r="D1282" s="79"/>
      <c r="E1282" s="80"/>
      <c r="F1282" s="162"/>
      <c r="G1282" s="85"/>
      <c r="H1282" s="86"/>
      <c r="I1282" s="164"/>
      <c r="J1282" s="115" t="str">
        <f>IF(Stock[[#This Row],[BUYING QUANTITY]]&gt;0,Stock[[#This Row],[BUYING PRICE]]*Stock[[#This Row],[BUYING QUANTITY]]*Stock[[#This Row],[% BUYING FEE]],"")</f>
        <v/>
      </c>
      <c r="K1282" s="89"/>
      <c r="L1282" s="90"/>
      <c r="M1282" s="117" t="str">
        <f>IF(Stock[[#This Row],[BUYING QUANTITY]]&gt;0,Stock[[#This Row],[BUYING PRICE]]*(1+Stock[[#This Row],[% THRESHOLD (RETURN)_1]]),"")</f>
        <v/>
      </c>
      <c r="N1282" s="91"/>
      <c r="O1282" s="117" t="str">
        <f>IF(Stock[[#This Row],[BUYING QUANTITY]]&gt;0,Stock[[#This Row],[BUYING PRICE]]*(1+Stock[[#This Row],[% THRESHOLD (RETURN)_2]]),"")</f>
        <v/>
      </c>
      <c r="P1282" s="91"/>
      <c r="Q1282" s="117" t="str">
        <f>IF(Stock[[#This Row],[BUYING QUANTITY]]&gt;0,Stock[[#This Row],[BUYING PRICE]]*(1+Stock[[#This Row],[% THRESHOLD (LOSS)]]),"")</f>
        <v/>
      </c>
      <c r="R1282" s="105"/>
      <c r="S1282" s="118" t="str">
        <f>IF(Stock[[#This Row],[CASH DIVIDEND]]&gt;0,Stock[[#This Row],[CASH DIVIDEND]]/(Stock[[#This Row],[BUYING PRICE]]*Stock[[#This Row],[BUYING QUANTITY]]),"")</f>
        <v/>
      </c>
      <c r="T1282" s="105"/>
      <c r="U1282" s="79"/>
      <c r="V1282" s="97"/>
      <c r="W1282" s="98"/>
      <c r="X1282" s="168"/>
      <c r="Y1282" s="126" t="str">
        <f>IF(Stock[[#This Row],[SELLING QUANTITY]]&gt;0,Stock[[#This Row],[SELLING PRICE]]*Stock[[#This Row],[SELLING QUANTITY]]*Stock[[#This Row],[% SELLING FEE]]+Stock[[#This Row],[SELLING PRICE]]*Stock[[#This Row],[SELLING QUANTITY]]*$D$12,"")</f>
        <v/>
      </c>
      <c r="Z1282" s="121">
        <f>Stock[[#This Row],[BUYING QUANTITY]]+Stock[[#This Row],[STOCK DIVIDEND]]-Stock[[#This Row],[SELLING QUANTITY]]</f>
        <v>0</v>
      </c>
      <c r="AA12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2" s="121">
        <f ca="1">IF(Stock[[#This Row],[SELLING DATE]]&gt;0,Stock[[#This Row],[SELLING DATE]]-Stock[[#This Row],[BUY DATE]]+1,IF(Stock[[#This Row],[BUY DATE]]=0,0,TODAY()-Stock[[#This Row],[BUY DATE]]+1))</f>
        <v>0</v>
      </c>
      <c r="AC1282" s="122" t="str">
        <f>IFERROR(Stock[[#This Row],[CASH DIVIDEND]]+Stock[[#This Row],[RETURN/(LOSS) FROM TRADING
(auto-fill)]],"")</f>
        <v/>
      </c>
      <c r="AD12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2" s="146" t="str">
        <f ca="1">IFERROR(IF(Stock[[#This Row],[HOLDING DAYS
(auto-fill)]]&lt;365,Stock[[#This Row],[% TOTAL RETURN/(LOSS)
(auto-fill)]]*365/Stock[[#This Row],[HOLDING DAYS
(auto-fill)]],POWER((1+Stock[[#This Row],[% TOTAL RETURN/(LOSS)
(auto-fill)]]),1/(Stock[[#This Row],[HOLDING DAYS
(auto-fill)]]/365))-1),"")</f>
        <v/>
      </c>
      <c r="AF1282" s="81"/>
      <c r="AG1282" s="149" t="str">
        <f>IF(Stock[[#This Row],[STATUS
(auto-fill)]]="HOLDING",Stock[[#This Row],[MARKET PRICE]]-Stock[[#This Row],[BUYING PRICE]],"")</f>
        <v/>
      </c>
      <c r="AH1282" s="143" t="str">
        <f>IFERROR(Stock[[#This Row],[CHANGE
(auto-fill)]]/Stock[[#This Row],[BUYING PRICE]],"")</f>
        <v/>
      </c>
      <c r="AI1282" s="130" t="str">
        <f>IF(Stock[[#This Row],[MARKET PRICE]]&gt;0,Stock[[#This Row],[MARKET PRICE]]*Stock[[#This Row],[REMAINING QUANTITY
(auto-fill)]],"")</f>
        <v/>
      </c>
    </row>
    <row r="1283" spans="2:35">
      <c r="B1283" s="110" t="str">
        <f>IF(AND(Stock[[#This Row],[BUYING QUANTITY]]&gt;0,Stock[[#This Row],[REMAINING QUANTITY
(auto-fill)]]=0),"SOLD OUT",
IF(AND(Stock[[#This Row],[BUYING QUANTITY]]&gt;0,Stock[[#This Row],[REMAINING QUANTITY
(auto-fill)]]&gt;0),"HOLDING",""))</f>
        <v/>
      </c>
      <c r="C1283" s="113">
        <f t="shared" si="19"/>
        <v>1270</v>
      </c>
      <c r="D1283" s="79"/>
      <c r="E1283" s="80"/>
      <c r="F1283" s="162"/>
      <c r="G1283" s="85"/>
      <c r="H1283" s="86"/>
      <c r="I1283" s="164"/>
      <c r="J1283" s="115" t="str">
        <f>IF(Stock[[#This Row],[BUYING QUANTITY]]&gt;0,Stock[[#This Row],[BUYING PRICE]]*Stock[[#This Row],[BUYING QUANTITY]]*Stock[[#This Row],[% BUYING FEE]],"")</f>
        <v/>
      </c>
      <c r="K1283" s="89"/>
      <c r="L1283" s="90"/>
      <c r="M1283" s="117" t="str">
        <f>IF(Stock[[#This Row],[BUYING QUANTITY]]&gt;0,Stock[[#This Row],[BUYING PRICE]]*(1+Stock[[#This Row],[% THRESHOLD (RETURN)_1]]),"")</f>
        <v/>
      </c>
      <c r="N1283" s="91"/>
      <c r="O1283" s="117" t="str">
        <f>IF(Stock[[#This Row],[BUYING QUANTITY]]&gt;0,Stock[[#This Row],[BUYING PRICE]]*(1+Stock[[#This Row],[% THRESHOLD (RETURN)_2]]),"")</f>
        <v/>
      </c>
      <c r="P1283" s="91"/>
      <c r="Q1283" s="117" t="str">
        <f>IF(Stock[[#This Row],[BUYING QUANTITY]]&gt;0,Stock[[#This Row],[BUYING PRICE]]*(1+Stock[[#This Row],[% THRESHOLD (LOSS)]]),"")</f>
        <v/>
      </c>
      <c r="R1283" s="105"/>
      <c r="S1283" s="118" t="str">
        <f>IF(Stock[[#This Row],[CASH DIVIDEND]]&gt;0,Stock[[#This Row],[CASH DIVIDEND]]/(Stock[[#This Row],[BUYING PRICE]]*Stock[[#This Row],[BUYING QUANTITY]]),"")</f>
        <v/>
      </c>
      <c r="T1283" s="105"/>
      <c r="U1283" s="79"/>
      <c r="V1283" s="97"/>
      <c r="W1283" s="98"/>
      <c r="X1283" s="168"/>
      <c r="Y1283" s="126" t="str">
        <f>IF(Stock[[#This Row],[SELLING QUANTITY]]&gt;0,Stock[[#This Row],[SELLING PRICE]]*Stock[[#This Row],[SELLING QUANTITY]]*Stock[[#This Row],[% SELLING FEE]]+Stock[[#This Row],[SELLING PRICE]]*Stock[[#This Row],[SELLING QUANTITY]]*$D$12,"")</f>
        <v/>
      </c>
      <c r="Z1283" s="121">
        <f>Stock[[#This Row],[BUYING QUANTITY]]+Stock[[#This Row],[STOCK DIVIDEND]]-Stock[[#This Row],[SELLING QUANTITY]]</f>
        <v>0</v>
      </c>
      <c r="AA12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3" s="121">
        <f ca="1">IF(Stock[[#This Row],[SELLING DATE]]&gt;0,Stock[[#This Row],[SELLING DATE]]-Stock[[#This Row],[BUY DATE]]+1,IF(Stock[[#This Row],[BUY DATE]]=0,0,TODAY()-Stock[[#This Row],[BUY DATE]]+1))</f>
        <v>0</v>
      </c>
      <c r="AC1283" s="122" t="str">
        <f>IFERROR(Stock[[#This Row],[CASH DIVIDEND]]+Stock[[#This Row],[RETURN/(LOSS) FROM TRADING
(auto-fill)]],"")</f>
        <v/>
      </c>
      <c r="AD12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3" s="146" t="str">
        <f ca="1">IFERROR(IF(Stock[[#This Row],[HOLDING DAYS
(auto-fill)]]&lt;365,Stock[[#This Row],[% TOTAL RETURN/(LOSS)
(auto-fill)]]*365/Stock[[#This Row],[HOLDING DAYS
(auto-fill)]],POWER((1+Stock[[#This Row],[% TOTAL RETURN/(LOSS)
(auto-fill)]]),1/(Stock[[#This Row],[HOLDING DAYS
(auto-fill)]]/365))-1),"")</f>
        <v/>
      </c>
      <c r="AF1283" s="81"/>
      <c r="AG1283" s="149" t="str">
        <f>IF(Stock[[#This Row],[STATUS
(auto-fill)]]="HOLDING",Stock[[#This Row],[MARKET PRICE]]-Stock[[#This Row],[BUYING PRICE]],"")</f>
        <v/>
      </c>
      <c r="AH1283" s="143" t="str">
        <f>IFERROR(Stock[[#This Row],[CHANGE
(auto-fill)]]/Stock[[#This Row],[BUYING PRICE]],"")</f>
        <v/>
      </c>
      <c r="AI1283" s="130" t="str">
        <f>IF(Stock[[#This Row],[MARKET PRICE]]&gt;0,Stock[[#This Row],[MARKET PRICE]]*Stock[[#This Row],[REMAINING QUANTITY
(auto-fill)]],"")</f>
        <v/>
      </c>
    </row>
    <row r="1284" spans="2:35">
      <c r="B1284" s="110" t="str">
        <f>IF(AND(Stock[[#This Row],[BUYING QUANTITY]]&gt;0,Stock[[#This Row],[REMAINING QUANTITY
(auto-fill)]]=0),"SOLD OUT",
IF(AND(Stock[[#This Row],[BUYING QUANTITY]]&gt;0,Stock[[#This Row],[REMAINING QUANTITY
(auto-fill)]]&gt;0),"HOLDING",""))</f>
        <v/>
      </c>
      <c r="C1284" s="113">
        <f t="shared" si="19"/>
        <v>1271</v>
      </c>
      <c r="D1284" s="79"/>
      <c r="E1284" s="80"/>
      <c r="F1284" s="162"/>
      <c r="G1284" s="85"/>
      <c r="H1284" s="86"/>
      <c r="I1284" s="164"/>
      <c r="J1284" s="115" t="str">
        <f>IF(Stock[[#This Row],[BUYING QUANTITY]]&gt;0,Stock[[#This Row],[BUYING PRICE]]*Stock[[#This Row],[BUYING QUANTITY]]*Stock[[#This Row],[% BUYING FEE]],"")</f>
        <v/>
      </c>
      <c r="K1284" s="89"/>
      <c r="L1284" s="90"/>
      <c r="M1284" s="117" t="str">
        <f>IF(Stock[[#This Row],[BUYING QUANTITY]]&gt;0,Stock[[#This Row],[BUYING PRICE]]*(1+Stock[[#This Row],[% THRESHOLD (RETURN)_1]]),"")</f>
        <v/>
      </c>
      <c r="N1284" s="91"/>
      <c r="O1284" s="117" t="str">
        <f>IF(Stock[[#This Row],[BUYING QUANTITY]]&gt;0,Stock[[#This Row],[BUYING PRICE]]*(1+Stock[[#This Row],[% THRESHOLD (RETURN)_2]]),"")</f>
        <v/>
      </c>
      <c r="P1284" s="91"/>
      <c r="Q1284" s="117" t="str">
        <f>IF(Stock[[#This Row],[BUYING QUANTITY]]&gt;0,Stock[[#This Row],[BUYING PRICE]]*(1+Stock[[#This Row],[% THRESHOLD (LOSS)]]),"")</f>
        <v/>
      </c>
      <c r="R1284" s="105"/>
      <c r="S1284" s="118" t="str">
        <f>IF(Stock[[#This Row],[CASH DIVIDEND]]&gt;0,Stock[[#This Row],[CASH DIVIDEND]]/(Stock[[#This Row],[BUYING PRICE]]*Stock[[#This Row],[BUYING QUANTITY]]),"")</f>
        <v/>
      </c>
      <c r="T1284" s="105"/>
      <c r="U1284" s="79"/>
      <c r="V1284" s="97"/>
      <c r="W1284" s="98"/>
      <c r="X1284" s="168"/>
      <c r="Y1284" s="126" t="str">
        <f>IF(Stock[[#This Row],[SELLING QUANTITY]]&gt;0,Stock[[#This Row],[SELLING PRICE]]*Stock[[#This Row],[SELLING QUANTITY]]*Stock[[#This Row],[% SELLING FEE]]+Stock[[#This Row],[SELLING PRICE]]*Stock[[#This Row],[SELLING QUANTITY]]*$D$12,"")</f>
        <v/>
      </c>
      <c r="Z1284" s="121">
        <f>Stock[[#This Row],[BUYING QUANTITY]]+Stock[[#This Row],[STOCK DIVIDEND]]-Stock[[#This Row],[SELLING QUANTITY]]</f>
        <v>0</v>
      </c>
      <c r="AA12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4" s="121">
        <f ca="1">IF(Stock[[#This Row],[SELLING DATE]]&gt;0,Stock[[#This Row],[SELLING DATE]]-Stock[[#This Row],[BUY DATE]]+1,IF(Stock[[#This Row],[BUY DATE]]=0,0,TODAY()-Stock[[#This Row],[BUY DATE]]+1))</f>
        <v>0</v>
      </c>
      <c r="AC1284" s="122" t="str">
        <f>IFERROR(Stock[[#This Row],[CASH DIVIDEND]]+Stock[[#This Row],[RETURN/(LOSS) FROM TRADING
(auto-fill)]],"")</f>
        <v/>
      </c>
      <c r="AD12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4" s="146" t="str">
        <f ca="1">IFERROR(IF(Stock[[#This Row],[HOLDING DAYS
(auto-fill)]]&lt;365,Stock[[#This Row],[% TOTAL RETURN/(LOSS)
(auto-fill)]]*365/Stock[[#This Row],[HOLDING DAYS
(auto-fill)]],POWER((1+Stock[[#This Row],[% TOTAL RETURN/(LOSS)
(auto-fill)]]),1/(Stock[[#This Row],[HOLDING DAYS
(auto-fill)]]/365))-1),"")</f>
        <v/>
      </c>
      <c r="AF1284" s="81"/>
      <c r="AG1284" s="149" t="str">
        <f>IF(Stock[[#This Row],[STATUS
(auto-fill)]]="HOLDING",Stock[[#This Row],[MARKET PRICE]]-Stock[[#This Row],[BUYING PRICE]],"")</f>
        <v/>
      </c>
      <c r="AH1284" s="143" t="str">
        <f>IFERROR(Stock[[#This Row],[CHANGE
(auto-fill)]]/Stock[[#This Row],[BUYING PRICE]],"")</f>
        <v/>
      </c>
      <c r="AI1284" s="130" t="str">
        <f>IF(Stock[[#This Row],[MARKET PRICE]]&gt;0,Stock[[#This Row],[MARKET PRICE]]*Stock[[#This Row],[REMAINING QUANTITY
(auto-fill)]],"")</f>
        <v/>
      </c>
    </row>
    <row r="1285" spans="2:35">
      <c r="B1285" s="110" t="str">
        <f>IF(AND(Stock[[#This Row],[BUYING QUANTITY]]&gt;0,Stock[[#This Row],[REMAINING QUANTITY
(auto-fill)]]=0),"SOLD OUT",
IF(AND(Stock[[#This Row],[BUYING QUANTITY]]&gt;0,Stock[[#This Row],[REMAINING QUANTITY
(auto-fill)]]&gt;0),"HOLDING",""))</f>
        <v/>
      </c>
      <c r="C1285" s="113">
        <f t="shared" si="19"/>
        <v>1272</v>
      </c>
      <c r="D1285" s="79"/>
      <c r="E1285" s="80"/>
      <c r="F1285" s="162"/>
      <c r="G1285" s="85"/>
      <c r="H1285" s="86"/>
      <c r="I1285" s="164"/>
      <c r="J1285" s="115" t="str">
        <f>IF(Stock[[#This Row],[BUYING QUANTITY]]&gt;0,Stock[[#This Row],[BUYING PRICE]]*Stock[[#This Row],[BUYING QUANTITY]]*Stock[[#This Row],[% BUYING FEE]],"")</f>
        <v/>
      </c>
      <c r="K1285" s="89"/>
      <c r="L1285" s="90"/>
      <c r="M1285" s="117" t="str">
        <f>IF(Stock[[#This Row],[BUYING QUANTITY]]&gt;0,Stock[[#This Row],[BUYING PRICE]]*(1+Stock[[#This Row],[% THRESHOLD (RETURN)_1]]),"")</f>
        <v/>
      </c>
      <c r="N1285" s="91"/>
      <c r="O1285" s="117" t="str">
        <f>IF(Stock[[#This Row],[BUYING QUANTITY]]&gt;0,Stock[[#This Row],[BUYING PRICE]]*(1+Stock[[#This Row],[% THRESHOLD (RETURN)_2]]),"")</f>
        <v/>
      </c>
      <c r="P1285" s="91"/>
      <c r="Q1285" s="117" t="str">
        <f>IF(Stock[[#This Row],[BUYING QUANTITY]]&gt;0,Stock[[#This Row],[BUYING PRICE]]*(1+Stock[[#This Row],[% THRESHOLD (LOSS)]]),"")</f>
        <v/>
      </c>
      <c r="R1285" s="105"/>
      <c r="S1285" s="118" t="str">
        <f>IF(Stock[[#This Row],[CASH DIVIDEND]]&gt;0,Stock[[#This Row],[CASH DIVIDEND]]/(Stock[[#This Row],[BUYING PRICE]]*Stock[[#This Row],[BUYING QUANTITY]]),"")</f>
        <v/>
      </c>
      <c r="T1285" s="105"/>
      <c r="U1285" s="79"/>
      <c r="V1285" s="97"/>
      <c r="W1285" s="98"/>
      <c r="X1285" s="168"/>
      <c r="Y1285" s="126" t="str">
        <f>IF(Stock[[#This Row],[SELLING QUANTITY]]&gt;0,Stock[[#This Row],[SELLING PRICE]]*Stock[[#This Row],[SELLING QUANTITY]]*Stock[[#This Row],[% SELLING FEE]]+Stock[[#This Row],[SELLING PRICE]]*Stock[[#This Row],[SELLING QUANTITY]]*$D$12,"")</f>
        <v/>
      </c>
      <c r="Z1285" s="121">
        <f>Stock[[#This Row],[BUYING QUANTITY]]+Stock[[#This Row],[STOCK DIVIDEND]]-Stock[[#This Row],[SELLING QUANTITY]]</f>
        <v>0</v>
      </c>
      <c r="AA12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5" s="121">
        <f ca="1">IF(Stock[[#This Row],[SELLING DATE]]&gt;0,Stock[[#This Row],[SELLING DATE]]-Stock[[#This Row],[BUY DATE]]+1,IF(Stock[[#This Row],[BUY DATE]]=0,0,TODAY()-Stock[[#This Row],[BUY DATE]]+1))</f>
        <v>0</v>
      </c>
      <c r="AC1285" s="122" t="str">
        <f>IFERROR(Stock[[#This Row],[CASH DIVIDEND]]+Stock[[#This Row],[RETURN/(LOSS) FROM TRADING
(auto-fill)]],"")</f>
        <v/>
      </c>
      <c r="AD12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5" s="146" t="str">
        <f ca="1">IFERROR(IF(Stock[[#This Row],[HOLDING DAYS
(auto-fill)]]&lt;365,Stock[[#This Row],[% TOTAL RETURN/(LOSS)
(auto-fill)]]*365/Stock[[#This Row],[HOLDING DAYS
(auto-fill)]],POWER((1+Stock[[#This Row],[% TOTAL RETURN/(LOSS)
(auto-fill)]]),1/(Stock[[#This Row],[HOLDING DAYS
(auto-fill)]]/365))-1),"")</f>
        <v/>
      </c>
      <c r="AF1285" s="81"/>
      <c r="AG1285" s="149" t="str">
        <f>IF(Stock[[#This Row],[STATUS
(auto-fill)]]="HOLDING",Stock[[#This Row],[MARKET PRICE]]-Stock[[#This Row],[BUYING PRICE]],"")</f>
        <v/>
      </c>
      <c r="AH1285" s="143" t="str">
        <f>IFERROR(Stock[[#This Row],[CHANGE
(auto-fill)]]/Stock[[#This Row],[BUYING PRICE]],"")</f>
        <v/>
      </c>
      <c r="AI1285" s="130" t="str">
        <f>IF(Stock[[#This Row],[MARKET PRICE]]&gt;0,Stock[[#This Row],[MARKET PRICE]]*Stock[[#This Row],[REMAINING QUANTITY
(auto-fill)]],"")</f>
        <v/>
      </c>
    </row>
    <row r="1286" spans="2:35">
      <c r="B1286" s="110" t="str">
        <f>IF(AND(Stock[[#This Row],[BUYING QUANTITY]]&gt;0,Stock[[#This Row],[REMAINING QUANTITY
(auto-fill)]]=0),"SOLD OUT",
IF(AND(Stock[[#This Row],[BUYING QUANTITY]]&gt;0,Stock[[#This Row],[REMAINING QUANTITY
(auto-fill)]]&gt;0),"HOLDING",""))</f>
        <v/>
      </c>
      <c r="C1286" s="113">
        <f t="shared" si="19"/>
        <v>1273</v>
      </c>
      <c r="D1286" s="79"/>
      <c r="E1286" s="80"/>
      <c r="F1286" s="162"/>
      <c r="G1286" s="85"/>
      <c r="H1286" s="86"/>
      <c r="I1286" s="164"/>
      <c r="J1286" s="115" t="str">
        <f>IF(Stock[[#This Row],[BUYING QUANTITY]]&gt;0,Stock[[#This Row],[BUYING PRICE]]*Stock[[#This Row],[BUYING QUANTITY]]*Stock[[#This Row],[% BUYING FEE]],"")</f>
        <v/>
      </c>
      <c r="K1286" s="89"/>
      <c r="L1286" s="90"/>
      <c r="M1286" s="117" t="str">
        <f>IF(Stock[[#This Row],[BUYING QUANTITY]]&gt;0,Stock[[#This Row],[BUYING PRICE]]*(1+Stock[[#This Row],[% THRESHOLD (RETURN)_1]]),"")</f>
        <v/>
      </c>
      <c r="N1286" s="91"/>
      <c r="O1286" s="117" t="str">
        <f>IF(Stock[[#This Row],[BUYING QUANTITY]]&gt;0,Stock[[#This Row],[BUYING PRICE]]*(1+Stock[[#This Row],[% THRESHOLD (RETURN)_2]]),"")</f>
        <v/>
      </c>
      <c r="P1286" s="91"/>
      <c r="Q1286" s="117" t="str">
        <f>IF(Stock[[#This Row],[BUYING QUANTITY]]&gt;0,Stock[[#This Row],[BUYING PRICE]]*(1+Stock[[#This Row],[% THRESHOLD (LOSS)]]),"")</f>
        <v/>
      </c>
      <c r="R1286" s="105"/>
      <c r="S1286" s="118" t="str">
        <f>IF(Stock[[#This Row],[CASH DIVIDEND]]&gt;0,Stock[[#This Row],[CASH DIVIDEND]]/(Stock[[#This Row],[BUYING PRICE]]*Stock[[#This Row],[BUYING QUANTITY]]),"")</f>
        <v/>
      </c>
      <c r="T1286" s="105"/>
      <c r="U1286" s="79"/>
      <c r="V1286" s="97"/>
      <c r="W1286" s="98"/>
      <c r="X1286" s="168"/>
      <c r="Y1286" s="126" t="str">
        <f>IF(Stock[[#This Row],[SELLING QUANTITY]]&gt;0,Stock[[#This Row],[SELLING PRICE]]*Stock[[#This Row],[SELLING QUANTITY]]*Stock[[#This Row],[% SELLING FEE]]+Stock[[#This Row],[SELLING PRICE]]*Stock[[#This Row],[SELLING QUANTITY]]*$D$12,"")</f>
        <v/>
      </c>
      <c r="Z1286" s="121">
        <f>Stock[[#This Row],[BUYING QUANTITY]]+Stock[[#This Row],[STOCK DIVIDEND]]-Stock[[#This Row],[SELLING QUANTITY]]</f>
        <v>0</v>
      </c>
      <c r="AA12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6" s="121">
        <f ca="1">IF(Stock[[#This Row],[SELLING DATE]]&gt;0,Stock[[#This Row],[SELLING DATE]]-Stock[[#This Row],[BUY DATE]]+1,IF(Stock[[#This Row],[BUY DATE]]=0,0,TODAY()-Stock[[#This Row],[BUY DATE]]+1))</f>
        <v>0</v>
      </c>
      <c r="AC1286" s="122" t="str">
        <f>IFERROR(Stock[[#This Row],[CASH DIVIDEND]]+Stock[[#This Row],[RETURN/(LOSS) FROM TRADING
(auto-fill)]],"")</f>
        <v/>
      </c>
      <c r="AD12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6" s="146" t="str">
        <f ca="1">IFERROR(IF(Stock[[#This Row],[HOLDING DAYS
(auto-fill)]]&lt;365,Stock[[#This Row],[% TOTAL RETURN/(LOSS)
(auto-fill)]]*365/Stock[[#This Row],[HOLDING DAYS
(auto-fill)]],POWER((1+Stock[[#This Row],[% TOTAL RETURN/(LOSS)
(auto-fill)]]),1/(Stock[[#This Row],[HOLDING DAYS
(auto-fill)]]/365))-1),"")</f>
        <v/>
      </c>
      <c r="AF1286" s="81"/>
      <c r="AG1286" s="149" t="str">
        <f>IF(Stock[[#This Row],[STATUS
(auto-fill)]]="HOLDING",Stock[[#This Row],[MARKET PRICE]]-Stock[[#This Row],[BUYING PRICE]],"")</f>
        <v/>
      </c>
      <c r="AH1286" s="143" t="str">
        <f>IFERROR(Stock[[#This Row],[CHANGE
(auto-fill)]]/Stock[[#This Row],[BUYING PRICE]],"")</f>
        <v/>
      </c>
      <c r="AI1286" s="130" t="str">
        <f>IF(Stock[[#This Row],[MARKET PRICE]]&gt;0,Stock[[#This Row],[MARKET PRICE]]*Stock[[#This Row],[REMAINING QUANTITY
(auto-fill)]],"")</f>
        <v/>
      </c>
    </row>
    <row r="1287" spans="2:35">
      <c r="B1287" s="110" t="str">
        <f>IF(AND(Stock[[#This Row],[BUYING QUANTITY]]&gt;0,Stock[[#This Row],[REMAINING QUANTITY
(auto-fill)]]=0),"SOLD OUT",
IF(AND(Stock[[#This Row],[BUYING QUANTITY]]&gt;0,Stock[[#This Row],[REMAINING QUANTITY
(auto-fill)]]&gt;0),"HOLDING",""))</f>
        <v/>
      </c>
      <c r="C1287" s="113">
        <f t="shared" si="19"/>
        <v>1274</v>
      </c>
      <c r="D1287" s="79"/>
      <c r="E1287" s="80"/>
      <c r="F1287" s="162"/>
      <c r="G1287" s="85"/>
      <c r="H1287" s="86"/>
      <c r="I1287" s="164"/>
      <c r="J1287" s="115" t="str">
        <f>IF(Stock[[#This Row],[BUYING QUANTITY]]&gt;0,Stock[[#This Row],[BUYING PRICE]]*Stock[[#This Row],[BUYING QUANTITY]]*Stock[[#This Row],[% BUYING FEE]],"")</f>
        <v/>
      </c>
      <c r="K1287" s="89"/>
      <c r="L1287" s="90"/>
      <c r="M1287" s="117" t="str">
        <f>IF(Stock[[#This Row],[BUYING QUANTITY]]&gt;0,Stock[[#This Row],[BUYING PRICE]]*(1+Stock[[#This Row],[% THRESHOLD (RETURN)_1]]),"")</f>
        <v/>
      </c>
      <c r="N1287" s="91"/>
      <c r="O1287" s="117" t="str">
        <f>IF(Stock[[#This Row],[BUYING QUANTITY]]&gt;0,Stock[[#This Row],[BUYING PRICE]]*(1+Stock[[#This Row],[% THRESHOLD (RETURN)_2]]),"")</f>
        <v/>
      </c>
      <c r="P1287" s="91"/>
      <c r="Q1287" s="117" t="str">
        <f>IF(Stock[[#This Row],[BUYING QUANTITY]]&gt;0,Stock[[#This Row],[BUYING PRICE]]*(1+Stock[[#This Row],[% THRESHOLD (LOSS)]]),"")</f>
        <v/>
      </c>
      <c r="R1287" s="105"/>
      <c r="S1287" s="118" t="str">
        <f>IF(Stock[[#This Row],[CASH DIVIDEND]]&gt;0,Stock[[#This Row],[CASH DIVIDEND]]/(Stock[[#This Row],[BUYING PRICE]]*Stock[[#This Row],[BUYING QUANTITY]]),"")</f>
        <v/>
      </c>
      <c r="T1287" s="105"/>
      <c r="U1287" s="79"/>
      <c r="V1287" s="97"/>
      <c r="W1287" s="98"/>
      <c r="X1287" s="168"/>
      <c r="Y1287" s="126" t="str">
        <f>IF(Stock[[#This Row],[SELLING QUANTITY]]&gt;0,Stock[[#This Row],[SELLING PRICE]]*Stock[[#This Row],[SELLING QUANTITY]]*Stock[[#This Row],[% SELLING FEE]]+Stock[[#This Row],[SELLING PRICE]]*Stock[[#This Row],[SELLING QUANTITY]]*$D$12,"")</f>
        <v/>
      </c>
      <c r="Z1287" s="121">
        <f>Stock[[#This Row],[BUYING QUANTITY]]+Stock[[#This Row],[STOCK DIVIDEND]]-Stock[[#This Row],[SELLING QUANTITY]]</f>
        <v>0</v>
      </c>
      <c r="AA12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7" s="121">
        <f ca="1">IF(Stock[[#This Row],[SELLING DATE]]&gt;0,Stock[[#This Row],[SELLING DATE]]-Stock[[#This Row],[BUY DATE]]+1,IF(Stock[[#This Row],[BUY DATE]]=0,0,TODAY()-Stock[[#This Row],[BUY DATE]]+1))</f>
        <v>0</v>
      </c>
      <c r="AC1287" s="122" t="str">
        <f>IFERROR(Stock[[#This Row],[CASH DIVIDEND]]+Stock[[#This Row],[RETURN/(LOSS) FROM TRADING
(auto-fill)]],"")</f>
        <v/>
      </c>
      <c r="AD12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7" s="146" t="str">
        <f ca="1">IFERROR(IF(Stock[[#This Row],[HOLDING DAYS
(auto-fill)]]&lt;365,Stock[[#This Row],[% TOTAL RETURN/(LOSS)
(auto-fill)]]*365/Stock[[#This Row],[HOLDING DAYS
(auto-fill)]],POWER((1+Stock[[#This Row],[% TOTAL RETURN/(LOSS)
(auto-fill)]]),1/(Stock[[#This Row],[HOLDING DAYS
(auto-fill)]]/365))-1),"")</f>
        <v/>
      </c>
      <c r="AF1287" s="81"/>
      <c r="AG1287" s="149" t="str">
        <f>IF(Stock[[#This Row],[STATUS
(auto-fill)]]="HOLDING",Stock[[#This Row],[MARKET PRICE]]-Stock[[#This Row],[BUYING PRICE]],"")</f>
        <v/>
      </c>
      <c r="AH1287" s="143" t="str">
        <f>IFERROR(Stock[[#This Row],[CHANGE
(auto-fill)]]/Stock[[#This Row],[BUYING PRICE]],"")</f>
        <v/>
      </c>
      <c r="AI1287" s="130" t="str">
        <f>IF(Stock[[#This Row],[MARKET PRICE]]&gt;0,Stock[[#This Row],[MARKET PRICE]]*Stock[[#This Row],[REMAINING QUANTITY
(auto-fill)]],"")</f>
        <v/>
      </c>
    </row>
    <row r="1288" spans="2:35">
      <c r="B1288" s="110" t="str">
        <f>IF(AND(Stock[[#This Row],[BUYING QUANTITY]]&gt;0,Stock[[#This Row],[REMAINING QUANTITY
(auto-fill)]]=0),"SOLD OUT",
IF(AND(Stock[[#This Row],[BUYING QUANTITY]]&gt;0,Stock[[#This Row],[REMAINING QUANTITY
(auto-fill)]]&gt;0),"HOLDING",""))</f>
        <v/>
      </c>
      <c r="C1288" s="113">
        <f t="shared" si="19"/>
        <v>1275</v>
      </c>
      <c r="D1288" s="79"/>
      <c r="E1288" s="80"/>
      <c r="F1288" s="162"/>
      <c r="G1288" s="85"/>
      <c r="H1288" s="86"/>
      <c r="I1288" s="164"/>
      <c r="J1288" s="115" t="str">
        <f>IF(Stock[[#This Row],[BUYING QUANTITY]]&gt;0,Stock[[#This Row],[BUYING PRICE]]*Stock[[#This Row],[BUYING QUANTITY]]*Stock[[#This Row],[% BUYING FEE]],"")</f>
        <v/>
      </c>
      <c r="K1288" s="89"/>
      <c r="L1288" s="90"/>
      <c r="M1288" s="117" t="str">
        <f>IF(Stock[[#This Row],[BUYING QUANTITY]]&gt;0,Stock[[#This Row],[BUYING PRICE]]*(1+Stock[[#This Row],[% THRESHOLD (RETURN)_1]]),"")</f>
        <v/>
      </c>
      <c r="N1288" s="91"/>
      <c r="O1288" s="117" t="str">
        <f>IF(Stock[[#This Row],[BUYING QUANTITY]]&gt;0,Stock[[#This Row],[BUYING PRICE]]*(1+Stock[[#This Row],[% THRESHOLD (RETURN)_2]]),"")</f>
        <v/>
      </c>
      <c r="P1288" s="91"/>
      <c r="Q1288" s="117" t="str">
        <f>IF(Stock[[#This Row],[BUYING QUANTITY]]&gt;0,Stock[[#This Row],[BUYING PRICE]]*(1+Stock[[#This Row],[% THRESHOLD (LOSS)]]),"")</f>
        <v/>
      </c>
      <c r="R1288" s="105"/>
      <c r="S1288" s="118" t="str">
        <f>IF(Stock[[#This Row],[CASH DIVIDEND]]&gt;0,Stock[[#This Row],[CASH DIVIDEND]]/(Stock[[#This Row],[BUYING PRICE]]*Stock[[#This Row],[BUYING QUANTITY]]),"")</f>
        <v/>
      </c>
      <c r="T1288" s="105"/>
      <c r="U1288" s="79"/>
      <c r="V1288" s="97"/>
      <c r="W1288" s="98"/>
      <c r="X1288" s="168"/>
      <c r="Y1288" s="126" t="str">
        <f>IF(Stock[[#This Row],[SELLING QUANTITY]]&gt;0,Stock[[#This Row],[SELLING PRICE]]*Stock[[#This Row],[SELLING QUANTITY]]*Stock[[#This Row],[% SELLING FEE]]+Stock[[#This Row],[SELLING PRICE]]*Stock[[#This Row],[SELLING QUANTITY]]*$D$12,"")</f>
        <v/>
      </c>
      <c r="Z1288" s="121">
        <f>Stock[[#This Row],[BUYING QUANTITY]]+Stock[[#This Row],[STOCK DIVIDEND]]-Stock[[#This Row],[SELLING QUANTITY]]</f>
        <v>0</v>
      </c>
      <c r="AA12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8" s="121">
        <f ca="1">IF(Stock[[#This Row],[SELLING DATE]]&gt;0,Stock[[#This Row],[SELLING DATE]]-Stock[[#This Row],[BUY DATE]]+1,IF(Stock[[#This Row],[BUY DATE]]=0,0,TODAY()-Stock[[#This Row],[BUY DATE]]+1))</f>
        <v>0</v>
      </c>
      <c r="AC1288" s="122" t="str">
        <f>IFERROR(Stock[[#This Row],[CASH DIVIDEND]]+Stock[[#This Row],[RETURN/(LOSS) FROM TRADING
(auto-fill)]],"")</f>
        <v/>
      </c>
      <c r="AD12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8" s="146" t="str">
        <f ca="1">IFERROR(IF(Stock[[#This Row],[HOLDING DAYS
(auto-fill)]]&lt;365,Stock[[#This Row],[% TOTAL RETURN/(LOSS)
(auto-fill)]]*365/Stock[[#This Row],[HOLDING DAYS
(auto-fill)]],POWER((1+Stock[[#This Row],[% TOTAL RETURN/(LOSS)
(auto-fill)]]),1/(Stock[[#This Row],[HOLDING DAYS
(auto-fill)]]/365))-1),"")</f>
        <v/>
      </c>
      <c r="AF1288" s="81"/>
      <c r="AG1288" s="149" t="str">
        <f>IF(Stock[[#This Row],[STATUS
(auto-fill)]]="HOLDING",Stock[[#This Row],[MARKET PRICE]]-Stock[[#This Row],[BUYING PRICE]],"")</f>
        <v/>
      </c>
      <c r="AH1288" s="143" t="str">
        <f>IFERROR(Stock[[#This Row],[CHANGE
(auto-fill)]]/Stock[[#This Row],[BUYING PRICE]],"")</f>
        <v/>
      </c>
      <c r="AI1288" s="130" t="str">
        <f>IF(Stock[[#This Row],[MARKET PRICE]]&gt;0,Stock[[#This Row],[MARKET PRICE]]*Stock[[#This Row],[REMAINING QUANTITY
(auto-fill)]],"")</f>
        <v/>
      </c>
    </row>
    <row r="1289" spans="2:35">
      <c r="B1289" s="110" t="str">
        <f>IF(AND(Stock[[#This Row],[BUYING QUANTITY]]&gt;0,Stock[[#This Row],[REMAINING QUANTITY
(auto-fill)]]=0),"SOLD OUT",
IF(AND(Stock[[#This Row],[BUYING QUANTITY]]&gt;0,Stock[[#This Row],[REMAINING QUANTITY
(auto-fill)]]&gt;0),"HOLDING",""))</f>
        <v/>
      </c>
      <c r="C1289" s="113">
        <f t="shared" si="19"/>
        <v>1276</v>
      </c>
      <c r="D1289" s="79"/>
      <c r="E1289" s="80"/>
      <c r="F1289" s="162"/>
      <c r="G1289" s="85"/>
      <c r="H1289" s="86"/>
      <c r="I1289" s="164"/>
      <c r="J1289" s="115" t="str">
        <f>IF(Stock[[#This Row],[BUYING QUANTITY]]&gt;0,Stock[[#This Row],[BUYING PRICE]]*Stock[[#This Row],[BUYING QUANTITY]]*Stock[[#This Row],[% BUYING FEE]],"")</f>
        <v/>
      </c>
      <c r="K1289" s="89"/>
      <c r="L1289" s="90"/>
      <c r="M1289" s="117" t="str">
        <f>IF(Stock[[#This Row],[BUYING QUANTITY]]&gt;0,Stock[[#This Row],[BUYING PRICE]]*(1+Stock[[#This Row],[% THRESHOLD (RETURN)_1]]),"")</f>
        <v/>
      </c>
      <c r="N1289" s="91"/>
      <c r="O1289" s="117" t="str">
        <f>IF(Stock[[#This Row],[BUYING QUANTITY]]&gt;0,Stock[[#This Row],[BUYING PRICE]]*(1+Stock[[#This Row],[% THRESHOLD (RETURN)_2]]),"")</f>
        <v/>
      </c>
      <c r="P1289" s="91"/>
      <c r="Q1289" s="117" t="str">
        <f>IF(Stock[[#This Row],[BUYING QUANTITY]]&gt;0,Stock[[#This Row],[BUYING PRICE]]*(1+Stock[[#This Row],[% THRESHOLD (LOSS)]]),"")</f>
        <v/>
      </c>
      <c r="R1289" s="105"/>
      <c r="S1289" s="118" t="str">
        <f>IF(Stock[[#This Row],[CASH DIVIDEND]]&gt;0,Stock[[#This Row],[CASH DIVIDEND]]/(Stock[[#This Row],[BUYING PRICE]]*Stock[[#This Row],[BUYING QUANTITY]]),"")</f>
        <v/>
      </c>
      <c r="T1289" s="105"/>
      <c r="U1289" s="79"/>
      <c r="V1289" s="97"/>
      <c r="W1289" s="98"/>
      <c r="X1289" s="168"/>
      <c r="Y1289" s="126" t="str">
        <f>IF(Stock[[#This Row],[SELLING QUANTITY]]&gt;0,Stock[[#This Row],[SELLING PRICE]]*Stock[[#This Row],[SELLING QUANTITY]]*Stock[[#This Row],[% SELLING FEE]]+Stock[[#This Row],[SELLING PRICE]]*Stock[[#This Row],[SELLING QUANTITY]]*$D$12,"")</f>
        <v/>
      </c>
      <c r="Z1289" s="121">
        <f>Stock[[#This Row],[BUYING QUANTITY]]+Stock[[#This Row],[STOCK DIVIDEND]]-Stock[[#This Row],[SELLING QUANTITY]]</f>
        <v>0</v>
      </c>
      <c r="AA12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89" s="121">
        <f ca="1">IF(Stock[[#This Row],[SELLING DATE]]&gt;0,Stock[[#This Row],[SELLING DATE]]-Stock[[#This Row],[BUY DATE]]+1,IF(Stock[[#This Row],[BUY DATE]]=0,0,TODAY()-Stock[[#This Row],[BUY DATE]]+1))</f>
        <v>0</v>
      </c>
      <c r="AC1289" s="122" t="str">
        <f>IFERROR(Stock[[#This Row],[CASH DIVIDEND]]+Stock[[#This Row],[RETURN/(LOSS) FROM TRADING
(auto-fill)]],"")</f>
        <v/>
      </c>
      <c r="AD12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89" s="146" t="str">
        <f ca="1">IFERROR(IF(Stock[[#This Row],[HOLDING DAYS
(auto-fill)]]&lt;365,Stock[[#This Row],[% TOTAL RETURN/(LOSS)
(auto-fill)]]*365/Stock[[#This Row],[HOLDING DAYS
(auto-fill)]],POWER((1+Stock[[#This Row],[% TOTAL RETURN/(LOSS)
(auto-fill)]]),1/(Stock[[#This Row],[HOLDING DAYS
(auto-fill)]]/365))-1),"")</f>
        <v/>
      </c>
      <c r="AF1289" s="81"/>
      <c r="AG1289" s="149" t="str">
        <f>IF(Stock[[#This Row],[STATUS
(auto-fill)]]="HOLDING",Stock[[#This Row],[MARKET PRICE]]-Stock[[#This Row],[BUYING PRICE]],"")</f>
        <v/>
      </c>
      <c r="AH1289" s="143" t="str">
        <f>IFERROR(Stock[[#This Row],[CHANGE
(auto-fill)]]/Stock[[#This Row],[BUYING PRICE]],"")</f>
        <v/>
      </c>
      <c r="AI1289" s="130" t="str">
        <f>IF(Stock[[#This Row],[MARKET PRICE]]&gt;0,Stock[[#This Row],[MARKET PRICE]]*Stock[[#This Row],[REMAINING QUANTITY
(auto-fill)]],"")</f>
        <v/>
      </c>
    </row>
    <row r="1290" spans="2:35">
      <c r="B1290" s="110" t="str">
        <f>IF(AND(Stock[[#This Row],[BUYING QUANTITY]]&gt;0,Stock[[#This Row],[REMAINING QUANTITY
(auto-fill)]]=0),"SOLD OUT",
IF(AND(Stock[[#This Row],[BUYING QUANTITY]]&gt;0,Stock[[#This Row],[REMAINING QUANTITY
(auto-fill)]]&gt;0),"HOLDING",""))</f>
        <v/>
      </c>
      <c r="C1290" s="113">
        <f t="shared" si="19"/>
        <v>1277</v>
      </c>
      <c r="D1290" s="79"/>
      <c r="E1290" s="80"/>
      <c r="F1290" s="162"/>
      <c r="G1290" s="85"/>
      <c r="H1290" s="86"/>
      <c r="I1290" s="164"/>
      <c r="J1290" s="115" t="str">
        <f>IF(Stock[[#This Row],[BUYING QUANTITY]]&gt;0,Stock[[#This Row],[BUYING PRICE]]*Stock[[#This Row],[BUYING QUANTITY]]*Stock[[#This Row],[% BUYING FEE]],"")</f>
        <v/>
      </c>
      <c r="K1290" s="89"/>
      <c r="L1290" s="90"/>
      <c r="M1290" s="117" t="str">
        <f>IF(Stock[[#This Row],[BUYING QUANTITY]]&gt;0,Stock[[#This Row],[BUYING PRICE]]*(1+Stock[[#This Row],[% THRESHOLD (RETURN)_1]]),"")</f>
        <v/>
      </c>
      <c r="N1290" s="91"/>
      <c r="O1290" s="117" t="str">
        <f>IF(Stock[[#This Row],[BUYING QUANTITY]]&gt;0,Stock[[#This Row],[BUYING PRICE]]*(1+Stock[[#This Row],[% THRESHOLD (RETURN)_2]]),"")</f>
        <v/>
      </c>
      <c r="P1290" s="91"/>
      <c r="Q1290" s="117" t="str">
        <f>IF(Stock[[#This Row],[BUYING QUANTITY]]&gt;0,Stock[[#This Row],[BUYING PRICE]]*(1+Stock[[#This Row],[% THRESHOLD (LOSS)]]),"")</f>
        <v/>
      </c>
      <c r="R1290" s="105"/>
      <c r="S1290" s="118" t="str">
        <f>IF(Stock[[#This Row],[CASH DIVIDEND]]&gt;0,Stock[[#This Row],[CASH DIVIDEND]]/(Stock[[#This Row],[BUYING PRICE]]*Stock[[#This Row],[BUYING QUANTITY]]),"")</f>
        <v/>
      </c>
      <c r="T1290" s="105"/>
      <c r="U1290" s="79"/>
      <c r="V1290" s="97"/>
      <c r="W1290" s="98"/>
      <c r="X1290" s="168"/>
      <c r="Y1290" s="126" t="str">
        <f>IF(Stock[[#This Row],[SELLING QUANTITY]]&gt;0,Stock[[#This Row],[SELLING PRICE]]*Stock[[#This Row],[SELLING QUANTITY]]*Stock[[#This Row],[% SELLING FEE]]+Stock[[#This Row],[SELLING PRICE]]*Stock[[#This Row],[SELLING QUANTITY]]*$D$12,"")</f>
        <v/>
      </c>
      <c r="Z1290" s="121">
        <f>Stock[[#This Row],[BUYING QUANTITY]]+Stock[[#This Row],[STOCK DIVIDEND]]-Stock[[#This Row],[SELLING QUANTITY]]</f>
        <v>0</v>
      </c>
      <c r="AA12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0" s="121">
        <f ca="1">IF(Stock[[#This Row],[SELLING DATE]]&gt;0,Stock[[#This Row],[SELLING DATE]]-Stock[[#This Row],[BUY DATE]]+1,IF(Stock[[#This Row],[BUY DATE]]=0,0,TODAY()-Stock[[#This Row],[BUY DATE]]+1))</f>
        <v>0</v>
      </c>
      <c r="AC1290" s="122" t="str">
        <f>IFERROR(Stock[[#This Row],[CASH DIVIDEND]]+Stock[[#This Row],[RETURN/(LOSS) FROM TRADING
(auto-fill)]],"")</f>
        <v/>
      </c>
      <c r="AD12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0" s="146" t="str">
        <f ca="1">IFERROR(IF(Stock[[#This Row],[HOLDING DAYS
(auto-fill)]]&lt;365,Stock[[#This Row],[% TOTAL RETURN/(LOSS)
(auto-fill)]]*365/Stock[[#This Row],[HOLDING DAYS
(auto-fill)]],POWER((1+Stock[[#This Row],[% TOTAL RETURN/(LOSS)
(auto-fill)]]),1/(Stock[[#This Row],[HOLDING DAYS
(auto-fill)]]/365))-1),"")</f>
        <v/>
      </c>
      <c r="AF1290" s="81"/>
      <c r="AG1290" s="149" t="str">
        <f>IF(Stock[[#This Row],[STATUS
(auto-fill)]]="HOLDING",Stock[[#This Row],[MARKET PRICE]]-Stock[[#This Row],[BUYING PRICE]],"")</f>
        <v/>
      </c>
      <c r="AH1290" s="143" t="str">
        <f>IFERROR(Stock[[#This Row],[CHANGE
(auto-fill)]]/Stock[[#This Row],[BUYING PRICE]],"")</f>
        <v/>
      </c>
      <c r="AI1290" s="130" t="str">
        <f>IF(Stock[[#This Row],[MARKET PRICE]]&gt;0,Stock[[#This Row],[MARKET PRICE]]*Stock[[#This Row],[REMAINING QUANTITY
(auto-fill)]],"")</f>
        <v/>
      </c>
    </row>
    <row r="1291" spans="2:35">
      <c r="B1291" s="110" t="str">
        <f>IF(AND(Stock[[#This Row],[BUYING QUANTITY]]&gt;0,Stock[[#This Row],[REMAINING QUANTITY
(auto-fill)]]=0),"SOLD OUT",
IF(AND(Stock[[#This Row],[BUYING QUANTITY]]&gt;0,Stock[[#This Row],[REMAINING QUANTITY
(auto-fill)]]&gt;0),"HOLDING",""))</f>
        <v/>
      </c>
      <c r="C1291" s="113">
        <f t="shared" si="19"/>
        <v>1278</v>
      </c>
      <c r="D1291" s="79"/>
      <c r="E1291" s="80"/>
      <c r="F1291" s="162"/>
      <c r="G1291" s="85"/>
      <c r="H1291" s="86"/>
      <c r="I1291" s="164"/>
      <c r="J1291" s="115" t="str">
        <f>IF(Stock[[#This Row],[BUYING QUANTITY]]&gt;0,Stock[[#This Row],[BUYING PRICE]]*Stock[[#This Row],[BUYING QUANTITY]]*Stock[[#This Row],[% BUYING FEE]],"")</f>
        <v/>
      </c>
      <c r="K1291" s="89"/>
      <c r="L1291" s="90"/>
      <c r="M1291" s="117" t="str">
        <f>IF(Stock[[#This Row],[BUYING QUANTITY]]&gt;0,Stock[[#This Row],[BUYING PRICE]]*(1+Stock[[#This Row],[% THRESHOLD (RETURN)_1]]),"")</f>
        <v/>
      </c>
      <c r="N1291" s="91"/>
      <c r="O1291" s="117" t="str">
        <f>IF(Stock[[#This Row],[BUYING QUANTITY]]&gt;0,Stock[[#This Row],[BUYING PRICE]]*(1+Stock[[#This Row],[% THRESHOLD (RETURN)_2]]),"")</f>
        <v/>
      </c>
      <c r="P1291" s="91"/>
      <c r="Q1291" s="117" t="str">
        <f>IF(Stock[[#This Row],[BUYING QUANTITY]]&gt;0,Stock[[#This Row],[BUYING PRICE]]*(1+Stock[[#This Row],[% THRESHOLD (LOSS)]]),"")</f>
        <v/>
      </c>
      <c r="R1291" s="105"/>
      <c r="S1291" s="118" t="str">
        <f>IF(Stock[[#This Row],[CASH DIVIDEND]]&gt;0,Stock[[#This Row],[CASH DIVIDEND]]/(Stock[[#This Row],[BUYING PRICE]]*Stock[[#This Row],[BUYING QUANTITY]]),"")</f>
        <v/>
      </c>
      <c r="T1291" s="105"/>
      <c r="U1291" s="79"/>
      <c r="V1291" s="97"/>
      <c r="W1291" s="98"/>
      <c r="X1291" s="168"/>
      <c r="Y1291" s="126" t="str">
        <f>IF(Stock[[#This Row],[SELLING QUANTITY]]&gt;0,Stock[[#This Row],[SELLING PRICE]]*Stock[[#This Row],[SELLING QUANTITY]]*Stock[[#This Row],[% SELLING FEE]]+Stock[[#This Row],[SELLING PRICE]]*Stock[[#This Row],[SELLING QUANTITY]]*$D$12,"")</f>
        <v/>
      </c>
      <c r="Z1291" s="121">
        <f>Stock[[#This Row],[BUYING QUANTITY]]+Stock[[#This Row],[STOCK DIVIDEND]]-Stock[[#This Row],[SELLING QUANTITY]]</f>
        <v>0</v>
      </c>
      <c r="AA12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1" s="121">
        <f ca="1">IF(Stock[[#This Row],[SELLING DATE]]&gt;0,Stock[[#This Row],[SELLING DATE]]-Stock[[#This Row],[BUY DATE]]+1,IF(Stock[[#This Row],[BUY DATE]]=0,0,TODAY()-Stock[[#This Row],[BUY DATE]]+1))</f>
        <v>0</v>
      </c>
      <c r="AC1291" s="122" t="str">
        <f>IFERROR(Stock[[#This Row],[CASH DIVIDEND]]+Stock[[#This Row],[RETURN/(LOSS) FROM TRADING
(auto-fill)]],"")</f>
        <v/>
      </c>
      <c r="AD12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1" s="146" t="str">
        <f ca="1">IFERROR(IF(Stock[[#This Row],[HOLDING DAYS
(auto-fill)]]&lt;365,Stock[[#This Row],[% TOTAL RETURN/(LOSS)
(auto-fill)]]*365/Stock[[#This Row],[HOLDING DAYS
(auto-fill)]],POWER((1+Stock[[#This Row],[% TOTAL RETURN/(LOSS)
(auto-fill)]]),1/(Stock[[#This Row],[HOLDING DAYS
(auto-fill)]]/365))-1),"")</f>
        <v/>
      </c>
      <c r="AF1291" s="81"/>
      <c r="AG1291" s="149" t="str">
        <f>IF(Stock[[#This Row],[STATUS
(auto-fill)]]="HOLDING",Stock[[#This Row],[MARKET PRICE]]-Stock[[#This Row],[BUYING PRICE]],"")</f>
        <v/>
      </c>
      <c r="AH1291" s="143" t="str">
        <f>IFERROR(Stock[[#This Row],[CHANGE
(auto-fill)]]/Stock[[#This Row],[BUYING PRICE]],"")</f>
        <v/>
      </c>
      <c r="AI1291" s="130" t="str">
        <f>IF(Stock[[#This Row],[MARKET PRICE]]&gt;0,Stock[[#This Row],[MARKET PRICE]]*Stock[[#This Row],[REMAINING QUANTITY
(auto-fill)]],"")</f>
        <v/>
      </c>
    </row>
    <row r="1292" spans="2:35">
      <c r="B1292" s="110" t="str">
        <f>IF(AND(Stock[[#This Row],[BUYING QUANTITY]]&gt;0,Stock[[#This Row],[REMAINING QUANTITY
(auto-fill)]]=0),"SOLD OUT",
IF(AND(Stock[[#This Row],[BUYING QUANTITY]]&gt;0,Stock[[#This Row],[REMAINING QUANTITY
(auto-fill)]]&gt;0),"HOLDING",""))</f>
        <v/>
      </c>
      <c r="C1292" s="113">
        <f t="shared" si="19"/>
        <v>1279</v>
      </c>
      <c r="D1292" s="79"/>
      <c r="E1292" s="80"/>
      <c r="F1292" s="162"/>
      <c r="G1292" s="85"/>
      <c r="H1292" s="86"/>
      <c r="I1292" s="164"/>
      <c r="J1292" s="115" t="str">
        <f>IF(Stock[[#This Row],[BUYING QUANTITY]]&gt;0,Stock[[#This Row],[BUYING PRICE]]*Stock[[#This Row],[BUYING QUANTITY]]*Stock[[#This Row],[% BUYING FEE]],"")</f>
        <v/>
      </c>
      <c r="K1292" s="89"/>
      <c r="L1292" s="90"/>
      <c r="M1292" s="117" t="str">
        <f>IF(Stock[[#This Row],[BUYING QUANTITY]]&gt;0,Stock[[#This Row],[BUYING PRICE]]*(1+Stock[[#This Row],[% THRESHOLD (RETURN)_1]]),"")</f>
        <v/>
      </c>
      <c r="N1292" s="91"/>
      <c r="O1292" s="117" t="str">
        <f>IF(Stock[[#This Row],[BUYING QUANTITY]]&gt;0,Stock[[#This Row],[BUYING PRICE]]*(1+Stock[[#This Row],[% THRESHOLD (RETURN)_2]]),"")</f>
        <v/>
      </c>
      <c r="P1292" s="91"/>
      <c r="Q1292" s="117" t="str">
        <f>IF(Stock[[#This Row],[BUYING QUANTITY]]&gt;0,Stock[[#This Row],[BUYING PRICE]]*(1+Stock[[#This Row],[% THRESHOLD (LOSS)]]),"")</f>
        <v/>
      </c>
      <c r="R1292" s="105"/>
      <c r="S1292" s="118" t="str">
        <f>IF(Stock[[#This Row],[CASH DIVIDEND]]&gt;0,Stock[[#This Row],[CASH DIVIDEND]]/(Stock[[#This Row],[BUYING PRICE]]*Stock[[#This Row],[BUYING QUANTITY]]),"")</f>
        <v/>
      </c>
      <c r="T1292" s="105"/>
      <c r="U1292" s="79"/>
      <c r="V1292" s="97"/>
      <c r="W1292" s="98"/>
      <c r="X1292" s="168"/>
      <c r="Y1292" s="126" t="str">
        <f>IF(Stock[[#This Row],[SELLING QUANTITY]]&gt;0,Stock[[#This Row],[SELLING PRICE]]*Stock[[#This Row],[SELLING QUANTITY]]*Stock[[#This Row],[% SELLING FEE]]+Stock[[#This Row],[SELLING PRICE]]*Stock[[#This Row],[SELLING QUANTITY]]*$D$12,"")</f>
        <v/>
      </c>
      <c r="Z1292" s="121">
        <f>Stock[[#This Row],[BUYING QUANTITY]]+Stock[[#This Row],[STOCK DIVIDEND]]-Stock[[#This Row],[SELLING QUANTITY]]</f>
        <v>0</v>
      </c>
      <c r="AA12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2" s="121">
        <f ca="1">IF(Stock[[#This Row],[SELLING DATE]]&gt;0,Stock[[#This Row],[SELLING DATE]]-Stock[[#This Row],[BUY DATE]]+1,IF(Stock[[#This Row],[BUY DATE]]=0,0,TODAY()-Stock[[#This Row],[BUY DATE]]+1))</f>
        <v>0</v>
      </c>
      <c r="AC1292" s="122" t="str">
        <f>IFERROR(Stock[[#This Row],[CASH DIVIDEND]]+Stock[[#This Row],[RETURN/(LOSS) FROM TRADING
(auto-fill)]],"")</f>
        <v/>
      </c>
      <c r="AD12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2" s="146" t="str">
        <f ca="1">IFERROR(IF(Stock[[#This Row],[HOLDING DAYS
(auto-fill)]]&lt;365,Stock[[#This Row],[% TOTAL RETURN/(LOSS)
(auto-fill)]]*365/Stock[[#This Row],[HOLDING DAYS
(auto-fill)]],POWER((1+Stock[[#This Row],[% TOTAL RETURN/(LOSS)
(auto-fill)]]),1/(Stock[[#This Row],[HOLDING DAYS
(auto-fill)]]/365))-1),"")</f>
        <v/>
      </c>
      <c r="AF1292" s="81"/>
      <c r="AG1292" s="149" t="str">
        <f>IF(Stock[[#This Row],[STATUS
(auto-fill)]]="HOLDING",Stock[[#This Row],[MARKET PRICE]]-Stock[[#This Row],[BUYING PRICE]],"")</f>
        <v/>
      </c>
      <c r="AH1292" s="143" t="str">
        <f>IFERROR(Stock[[#This Row],[CHANGE
(auto-fill)]]/Stock[[#This Row],[BUYING PRICE]],"")</f>
        <v/>
      </c>
      <c r="AI1292" s="130" t="str">
        <f>IF(Stock[[#This Row],[MARKET PRICE]]&gt;0,Stock[[#This Row],[MARKET PRICE]]*Stock[[#This Row],[REMAINING QUANTITY
(auto-fill)]],"")</f>
        <v/>
      </c>
    </row>
    <row r="1293" spans="2:35">
      <c r="B1293" s="110" t="str">
        <f>IF(AND(Stock[[#This Row],[BUYING QUANTITY]]&gt;0,Stock[[#This Row],[REMAINING QUANTITY
(auto-fill)]]=0),"SOLD OUT",
IF(AND(Stock[[#This Row],[BUYING QUANTITY]]&gt;0,Stock[[#This Row],[REMAINING QUANTITY
(auto-fill)]]&gt;0),"HOLDING",""))</f>
        <v/>
      </c>
      <c r="C1293" s="113">
        <f t="shared" si="19"/>
        <v>1280</v>
      </c>
      <c r="D1293" s="79"/>
      <c r="E1293" s="80"/>
      <c r="F1293" s="162"/>
      <c r="G1293" s="85"/>
      <c r="H1293" s="86"/>
      <c r="I1293" s="164"/>
      <c r="J1293" s="115" t="str">
        <f>IF(Stock[[#This Row],[BUYING QUANTITY]]&gt;0,Stock[[#This Row],[BUYING PRICE]]*Stock[[#This Row],[BUYING QUANTITY]]*Stock[[#This Row],[% BUYING FEE]],"")</f>
        <v/>
      </c>
      <c r="K1293" s="89"/>
      <c r="L1293" s="90"/>
      <c r="M1293" s="117" t="str">
        <f>IF(Stock[[#This Row],[BUYING QUANTITY]]&gt;0,Stock[[#This Row],[BUYING PRICE]]*(1+Stock[[#This Row],[% THRESHOLD (RETURN)_1]]),"")</f>
        <v/>
      </c>
      <c r="N1293" s="91"/>
      <c r="O1293" s="117" t="str">
        <f>IF(Stock[[#This Row],[BUYING QUANTITY]]&gt;0,Stock[[#This Row],[BUYING PRICE]]*(1+Stock[[#This Row],[% THRESHOLD (RETURN)_2]]),"")</f>
        <v/>
      </c>
      <c r="P1293" s="91"/>
      <c r="Q1293" s="117" t="str">
        <f>IF(Stock[[#This Row],[BUYING QUANTITY]]&gt;0,Stock[[#This Row],[BUYING PRICE]]*(1+Stock[[#This Row],[% THRESHOLD (LOSS)]]),"")</f>
        <v/>
      </c>
      <c r="R1293" s="105"/>
      <c r="S1293" s="118" t="str">
        <f>IF(Stock[[#This Row],[CASH DIVIDEND]]&gt;0,Stock[[#This Row],[CASH DIVIDEND]]/(Stock[[#This Row],[BUYING PRICE]]*Stock[[#This Row],[BUYING QUANTITY]]),"")</f>
        <v/>
      </c>
      <c r="T1293" s="105"/>
      <c r="U1293" s="79"/>
      <c r="V1293" s="97"/>
      <c r="W1293" s="98"/>
      <c r="X1293" s="168"/>
      <c r="Y1293" s="126" t="str">
        <f>IF(Stock[[#This Row],[SELLING QUANTITY]]&gt;0,Stock[[#This Row],[SELLING PRICE]]*Stock[[#This Row],[SELLING QUANTITY]]*Stock[[#This Row],[% SELLING FEE]]+Stock[[#This Row],[SELLING PRICE]]*Stock[[#This Row],[SELLING QUANTITY]]*$D$12,"")</f>
        <v/>
      </c>
      <c r="Z1293" s="121">
        <f>Stock[[#This Row],[BUYING QUANTITY]]+Stock[[#This Row],[STOCK DIVIDEND]]-Stock[[#This Row],[SELLING QUANTITY]]</f>
        <v>0</v>
      </c>
      <c r="AA12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3" s="121">
        <f ca="1">IF(Stock[[#This Row],[SELLING DATE]]&gt;0,Stock[[#This Row],[SELLING DATE]]-Stock[[#This Row],[BUY DATE]]+1,IF(Stock[[#This Row],[BUY DATE]]=0,0,TODAY()-Stock[[#This Row],[BUY DATE]]+1))</f>
        <v>0</v>
      </c>
      <c r="AC1293" s="122" t="str">
        <f>IFERROR(Stock[[#This Row],[CASH DIVIDEND]]+Stock[[#This Row],[RETURN/(LOSS) FROM TRADING
(auto-fill)]],"")</f>
        <v/>
      </c>
      <c r="AD12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3" s="146" t="str">
        <f ca="1">IFERROR(IF(Stock[[#This Row],[HOLDING DAYS
(auto-fill)]]&lt;365,Stock[[#This Row],[% TOTAL RETURN/(LOSS)
(auto-fill)]]*365/Stock[[#This Row],[HOLDING DAYS
(auto-fill)]],POWER((1+Stock[[#This Row],[% TOTAL RETURN/(LOSS)
(auto-fill)]]),1/(Stock[[#This Row],[HOLDING DAYS
(auto-fill)]]/365))-1),"")</f>
        <v/>
      </c>
      <c r="AF1293" s="81"/>
      <c r="AG1293" s="149" t="str">
        <f>IF(Stock[[#This Row],[STATUS
(auto-fill)]]="HOLDING",Stock[[#This Row],[MARKET PRICE]]-Stock[[#This Row],[BUYING PRICE]],"")</f>
        <v/>
      </c>
      <c r="AH1293" s="143" t="str">
        <f>IFERROR(Stock[[#This Row],[CHANGE
(auto-fill)]]/Stock[[#This Row],[BUYING PRICE]],"")</f>
        <v/>
      </c>
      <c r="AI1293" s="130" t="str">
        <f>IF(Stock[[#This Row],[MARKET PRICE]]&gt;0,Stock[[#This Row],[MARKET PRICE]]*Stock[[#This Row],[REMAINING QUANTITY
(auto-fill)]],"")</f>
        <v/>
      </c>
    </row>
    <row r="1294" spans="2:35">
      <c r="B1294" s="110" t="str">
        <f>IF(AND(Stock[[#This Row],[BUYING QUANTITY]]&gt;0,Stock[[#This Row],[REMAINING QUANTITY
(auto-fill)]]=0),"SOLD OUT",
IF(AND(Stock[[#This Row],[BUYING QUANTITY]]&gt;0,Stock[[#This Row],[REMAINING QUANTITY
(auto-fill)]]&gt;0),"HOLDING",""))</f>
        <v/>
      </c>
      <c r="C1294" s="113">
        <f t="shared" si="19"/>
        <v>1281</v>
      </c>
      <c r="D1294" s="79"/>
      <c r="E1294" s="80"/>
      <c r="F1294" s="162"/>
      <c r="G1294" s="85"/>
      <c r="H1294" s="86"/>
      <c r="I1294" s="164"/>
      <c r="J1294" s="115" t="str">
        <f>IF(Stock[[#This Row],[BUYING QUANTITY]]&gt;0,Stock[[#This Row],[BUYING PRICE]]*Stock[[#This Row],[BUYING QUANTITY]]*Stock[[#This Row],[% BUYING FEE]],"")</f>
        <v/>
      </c>
      <c r="K1294" s="89"/>
      <c r="L1294" s="90"/>
      <c r="M1294" s="117" t="str">
        <f>IF(Stock[[#This Row],[BUYING QUANTITY]]&gt;0,Stock[[#This Row],[BUYING PRICE]]*(1+Stock[[#This Row],[% THRESHOLD (RETURN)_1]]),"")</f>
        <v/>
      </c>
      <c r="N1294" s="91"/>
      <c r="O1294" s="117" t="str">
        <f>IF(Stock[[#This Row],[BUYING QUANTITY]]&gt;0,Stock[[#This Row],[BUYING PRICE]]*(1+Stock[[#This Row],[% THRESHOLD (RETURN)_2]]),"")</f>
        <v/>
      </c>
      <c r="P1294" s="91"/>
      <c r="Q1294" s="117" t="str">
        <f>IF(Stock[[#This Row],[BUYING QUANTITY]]&gt;0,Stock[[#This Row],[BUYING PRICE]]*(1+Stock[[#This Row],[% THRESHOLD (LOSS)]]),"")</f>
        <v/>
      </c>
      <c r="R1294" s="105"/>
      <c r="S1294" s="118" t="str">
        <f>IF(Stock[[#This Row],[CASH DIVIDEND]]&gt;0,Stock[[#This Row],[CASH DIVIDEND]]/(Stock[[#This Row],[BUYING PRICE]]*Stock[[#This Row],[BUYING QUANTITY]]),"")</f>
        <v/>
      </c>
      <c r="T1294" s="105"/>
      <c r="U1294" s="79"/>
      <c r="V1294" s="97"/>
      <c r="W1294" s="98"/>
      <c r="X1294" s="168"/>
      <c r="Y1294" s="126" t="str">
        <f>IF(Stock[[#This Row],[SELLING QUANTITY]]&gt;0,Stock[[#This Row],[SELLING PRICE]]*Stock[[#This Row],[SELLING QUANTITY]]*Stock[[#This Row],[% SELLING FEE]]+Stock[[#This Row],[SELLING PRICE]]*Stock[[#This Row],[SELLING QUANTITY]]*$D$12,"")</f>
        <v/>
      </c>
      <c r="Z1294" s="121">
        <f>Stock[[#This Row],[BUYING QUANTITY]]+Stock[[#This Row],[STOCK DIVIDEND]]-Stock[[#This Row],[SELLING QUANTITY]]</f>
        <v>0</v>
      </c>
      <c r="AA12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4" s="121">
        <f ca="1">IF(Stock[[#This Row],[SELLING DATE]]&gt;0,Stock[[#This Row],[SELLING DATE]]-Stock[[#This Row],[BUY DATE]]+1,IF(Stock[[#This Row],[BUY DATE]]=0,0,TODAY()-Stock[[#This Row],[BUY DATE]]+1))</f>
        <v>0</v>
      </c>
      <c r="AC1294" s="122" t="str">
        <f>IFERROR(Stock[[#This Row],[CASH DIVIDEND]]+Stock[[#This Row],[RETURN/(LOSS) FROM TRADING
(auto-fill)]],"")</f>
        <v/>
      </c>
      <c r="AD12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4" s="146" t="str">
        <f ca="1">IFERROR(IF(Stock[[#This Row],[HOLDING DAYS
(auto-fill)]]&lt;365,Stock[[#This Row],[% TOTAL RETURN/(LOSS)
(auto-fill)]]*365/Stock[[#This Row],[HOLDING DAYS
(auto-fill)]],POWER((1+Stock[[#This Row],[% TOTAL RETURN/(LOSS)
(auto-fill)]]),1/(Stock[[#This Row],[HOLDING DAYS
(auto-fill)]]/365))-1),"")</f>
        <v/>
      </c>
      <c r="AF1294" s="81"/>
      <c r="AG1294" s="149" t="str">
        <f>IF(Stock[[#This Row],[STATUS
(auto-fill)]]="HOLDING",Stock[[#This Row],[MARKET PRICE]]-Stock[[#This Row],[BUYING PRICE]],"")</f>
        <v/>
      </c>
      <c r="AH1294" s="143" t="str">
        <f>IFERROR(Stock[[#This Row],[CHANGE
(auto-fill)]]/Stock[[#This Row],[BUYING PRICE]],"")</f>
        <v/>
      </c>
      <c r="AI1294" s="130" t="str">
        <f>IF(Stock[[#This Row],[MARKET PRICE]]&gt;0,Stock[[#This Row],[MARKET PRICE]]*Stock[[#This Row],[REMAINING QUANTITY
(auto-fill)]],"")</f>
        <v/>
      </c>
    </row>
    <row r="1295" spans="2:35">
      <c r="B1295" s="110" t="str">
        <f>IF(AND(Stock[[#This Row],[BUYING QUANTITY]]&gt;0,Stock[[#This Row],[REMAINING QUANTITY
(auto-fill)]]=0),"SOLD OUT",
IF(AND(Stock[[#This Row],[BUYING QUANTITY]]&gt;0,Stock[[#This Row],[REMAINING QUANTITY
(auto-fill)]]&gt;0),"HOLDING",""))</f>
        <v/>
      </c>
      <c r="C1295" s="113">
        <f t="shared" si="19"/>
        <v>1282</v>
      </c>
      <c r="D1295" s="79"/>
      <c r="E1295" s="80"/>
      <c r="F1295" s="162"/>
      <c r="G1295" s="85"/>
      <c r="H1295" s="86"/>
      <c r="I1295" s="164"/>
      <c r="J1295" s="115" t="str">
        <f>IF(Stock[[#This Row],[BUYING QUANTITY]]&gt;0,Stock[[#This Row],[BUYING PRICE]]*Stock[[#This Row],[BUYING QUANTITY]]*Stock[[#This Row],[% BUYING FEE]],"")</f>
        <v/>
      </c>
      <c r="K1295" s="89"/>
      <c r="L1295" s="90"/>
      <c r="M1295" s="117" t="str">
        <f>IF(Stock[[#This Row],[BUYING QUANTITY]]&gt;0,Stock[[#This Row],[BUYING PRICE]]*(1+Stock[[#This Row],[% THRESHOLD (RETURN)_1]]),"")</f>
        <v/>
      </c>
      <c r="N1295" s="91"/>
      <c r="O1295" s="117" t="str">
        <f>IF(Stock[[#This Row],[BUYING QUANTITY]]&gt;0,Stock[[#This Row],[BUYING PRICE]]*(1+Stock[[#This Row],[% THRESHOLD (RETURN)_2]]),"")</f>
        <v/>
      </c>
      <c r="P1295" s="91"/>
      <c r="Q1295" s="117" t="str">
        <f>IF(Stock[[#This Row],[BUYING QUANTITY]]&gt;0,Stock[[#This Row],[BUYING PRICE]]*(1+Stock[[#This Row],[% THRESHOLD (LOSS)]]),"")</f>
        <v/>
      </c>
      <c r="R1295" s="105"/>
      <c r="S1295" s="118" t="str">
        <f>IF(Stock[[#This Row],[CASH DIVIDEND]]&gt;0,Stock[[#This Row],[CASH DIVIDEND]]/(Stock[[#This Row],[BUYING PRICE]]*Stock[[#This Row],[BUYING QUANTITY]]),"")</f>
        <v/>
      </c>
      <c r="T1295" s="105"/>
      <c r="U1295" s="79"/>
      <c r="V1295" s="97"/>
      <c r="W1295" s="98"/>
      <c r="X1295" s="168"/>
      <c r="Y1295" s="126" t="str">
        <f>IF(Stock[[#This Row],[SELLING QUANTITY]]&gt;0,Stock[[#This Row],[SELLING PRICE]]*Stock[[#This Row],[SELLING QUANTITY]]*Stock[[#This Row],[% SELLING FEE]]+Stock[[#This Row],[SELLING PRICE]]*Stock[[#This Row],[SELLING QUANTITY]]*$D$12,"")</f>
        <v/>
      </c>
      <c r="Z1295" s="121">
        <f>Stock[[#This Row],[BUYING QUANTITY]]+Stock[[#This Row],[STOCK DIVIDEND]]-Stock[[#This Row],[SELLING QUANTITY]]</f>
        <v>0</v>
      </c>
      <c r="AA12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5" s="121">
        <f ca="1">IF(Stock[[#This Row],[SELLING DATE]]&gt;0,Stock[[#This Row],[SELLING DATE]]-Stock[[#This Row],[BUY DATE]]+1,IF(Stock[[#This Row],[BUY DATE]]=0,0,TODAY()-Stock[[#This Row],[BUY DATE]]+1))</f>
        <v>0</v>
      </c>
      <c r="AC1295" s="122" t="str">
        <f>IFERROR(Stock[[#This Row],[CASH DIVIDEND]]+Stock[[#This Row],[RETURN/(LOSS) FROM TRADING
(auto-fill)]],"")</f>
        <v/>
      </c>
      <c r="AD12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5" s="146" t="str">
        <f ca="1">IFERROR(IF(Stock[[#This Row],[HOLDING DAYS
(auto-fill)]]&lt;365,Stock[[#This Row],[% TOTAL RETURN/(LOSS)
(auto-fill)]]*365/Stock[[#This Row],[HOLDING DAYS
(auto-fill)]],POWER((1+Stock[[#This Row],[% TOTAL RETURN/(LOSS)
(auto-fill)]]),1/(Stock[[#This Row],[HOLDING DAYS
(auto-fill)]]/365))-1),"")</f>
        <v/>
      </c>
      <c r="AF1295" s="81"/>
      <c r="AG1295" s="149" t="str">
        <f>IF(Stock[[#This Row],[STATUS
(auto-fill)]]="HOLDING",Stock[[#This Row],[MARKET PRICE]]-Stock[[#This Row],[BUYING PRICE]],"")</f>
        <v/>
      </c>
      <c r="AH1295" s="143" t="str">
        <f>IFERROR(Stock[[#This Row],[CHANGE
(auto-fill)]]/Stock[[#This Row],[BUYING PRICE]],"")</f>
        <v/>
      </c>
      <c r="AI1295" s="130" t="str">
        <f>IF(Stock[[#This Row],[MARKET PRICE]]&gt;0,Stock[[#This Row],[MARKET PRICE]]*Stock[[#This Row],[REMAINING QUANTITY
(auto-fill)]],"")</f>
        <v/>
      </c>
    </row>
    <row r="1296" spans="2:35">
      <c r="B1296" s="110" t="str">
        <f>IF(AND(Stock[[#This Row],[BUYING QUANTITY]]&gt;0,Stock[[#This Row],[REMAINING QUANTITY
(auto-fill)]]=0),"SOLD OUT",
IF(AND(Stock[[#This Row],[BUYING QUANTITY]]&gt;0,Stock[[#This Row],[REMAINING QUANTITY
(auto-fill)]]&gt;0),"HOLDING",""))</f>
        <v/>
      </c>
      <c r="C1296" s="113">
        <f t="shared" ref="C1296:C1359" si="20">C1295+1</f>
        <v>1283</v>
      </c>
      <c r="D1296" s="79"/>
      <c r="E1296" s="80"/>
      <c r="F1296" s="162"/>
      <c r="G1296" s="85"/>
      <c r="H1296" s="86"/>
      <c r="I1296" s="164"/>
      <c r="J1296" s="115" t="str">
        <f>IF(Stock[[#This Row],[BUYING QUANTITY]]&gt;0,Stock[[#This Row],[BUYING PRICE]]*Stock[[#This Row],[BUYING QUANTITY]]*Stock[[#This Row],[% BUYING FEE]],"")</f>
        <v/>
      </c>
      <c r="K1296" s="89"/>
      <c r="L1296" s="90"/>
      <c r="M1296" s="117" t="str">
        <f>IF(Stock[[#This Row],[BUYING QUANTITY]]&gt;0,Stock[[#This Row],[BUYING PRICE]]*(1+Stock[[#This Row],[% THRESHOLD (RETURN)_1]]),"")</f>
        <v/>
      </c>
      <c r="N1296" s="91"/>
      <c r="O1296" s="117" t="str">
        <f>IF(Stock[[#This Row],[BUYING QUANTITY]]&gt;0,Stock[[#This Row],[BUYING PRICE]]*(1+Stock[[#This Row],[% THRESHOLD (RETURN)_2]]),"")</f>
        <v/>
      </c>
      <c r="P1296" s="91"/>
      <c r="Q1296" s="117" t="str">
        <f>IF(Stock[[#This Row],[BUYING QUANTITY]]&gt;0,Stock[[#This Row],[BUYING PRICE]]*(1+Stock[[#This Row],[% THRESHOLD (LOSS)]]),"")</f>
        <v/>
      </c>
      <c r="R1296" s="105"/>
      <c r="S1296" s="118" t="str">
        <f>IF(Stock[[#This Row],[CASH DIVIDEND]]&gt;0,Stock[[#This Row],[CASH DIVIDEND]]/(Stock[[#This Row],[BUYING PRICE]]*Stock[[#This Row],[BUYING QUANTITY]]),"")</f>
        <v/>
      </c>
      <c r="T1296" s="105"/>
      <c r="U1296" s="79"/>
      <c r="V1296" s="97"/>
      <c r="W1296" s="98"/>
      <c r="X1296" s="168"/>
      <c r="Y1296" s="126" t="str">
        <f>IF(Stock[[#This Row],[SELLING QUANTITY]]&gt;0,Stock[[#This Row],[SELLING PRICE]]*Stock[[#This Row],[SELLING QUANTITY]]*Stock[[#This Row],[% SELLING FEE]]+Stock[[#This Row],[SELLING PRICE]]*Stock[[#This Row],[SELLING QUANTITY]]*$D$12,"")</f>
        <v/>
      </c>
      <c r="Z1296" s="121">
        <f>Stock[[#This Row],[BUYING QUANTITY]]+Stock[[#This Row],[STOCK DIVIDEND]]-Stock[[#This Row],[SELLING QUANTITY]]</f>
        <v>0</v>
      </c>
      <c r="AA12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6" s="121">
        <f ca="1">IF(Stock[[#This Row],[SELLING DATE]]&gt;0,Stock[[#This Row],[SELLING DATE]]-Stock[[#This Row],[BUY DATE]]+1,IF(Stock[[#This Row],[BUY DATE]]=0,0,TODAY()-Stock[[#This Row],[BUY DATE]]+1))</f>
        <v>0</v>
      </c>
      <c r="AC1296" s="122" t="str">
        <f>IFERROR(Stock[[#This Row],[CASH DIVIDEND]]+Stock[[#This Row],[RETURN/(LOSS) FROM TRADING
(auto-fill)]],"")</f>
        <v/>
      </c>
      <c r="AD12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6" s="146" t="str">
        <f ca="1">IFERROR(IF(Stock[[#This Row],[HOLDING DAYS
(auto-fill)]]&lt;365,Stock[[#This Row],[% TOTAL RETURN/(LOSS)
(auto-fill)]]*365/Stock[[#This Row],[HOLDING DAYS
(auto-fill)]],POWER((1+Stock[[#This Row],[% TOTAL RETURN/(LOSS)
(auto-fill)]]),1/(Stock[[#This Row],[HOLDING DAYS
(auto-fill)]]/365))-1),"")</f>
        <v/>
      </c>
      <c r="AF1296" s="81"/>
      <c r="AG1296" s="149" t="str">
        <f>IF(Stock[[#This Row],[STATUS
(auto-fill)]]="HOLDING",Stock[[#This Row],[MARKET PRICE]]-Stock[[#This Row],[BUYING PRICE]],"")</f>
        <v/>
      </c>
      <c r="AH1296" s="143" t="str">
        <f>IFERROR(Stock[[#This Row],[CHANGE
(auto-fill)]]/Stock[[#This Row],[BUYING PRICE]],"")</f>
        <v/>
      </c>
      <c r="AI1296" s="130" t="str">
        <f>IF(Stock[[#This Row],[MARKET PRICE]]&gt;0,Stock[[#This Row],[MARKET PRICE]]*Stock[[#This Row],[REMAINING QUANTITY
(auto-fill)]],"")</f>
        <v/>
      </c>
    </row>
    <row r="1297" spans="2:35">
      <c r="B1297" s="110" t="str">
        <f>IF(AND(Stock[[#This Row],[BUYING QUANTITY]]&gt;0,Stock[[#This Row],[REMAINING QUANTITY
(auto-fill)]]=0),"SOLD OUT",
IF(AND(Stock[[#This Row],[BUYING QUANTITY]]&gt;0,Stock[[#This Row],[REMAINING QUANTITY
(auto-fill)]]&gt;0),"HOLDING",""))</f>
        <v/>
      </c>
      <c r="C1297" s="113">
        <f t="shared" si="20"/>
        <v>1284</v>
      </c>
      <c r="D1297" s="79"/>
      <c r="E1297" s="80"/>
      <c r="F1297" s="162"/>
      <c r="G1297" s="85"/>
      <c r="H1297" s="86"/>
      <c r="I1297" s="164"/>
      <c r="J1297" s="115" t="str">
        <f>IF(Stock[[#This Row],[BUYING QUANTITY]]&gt;0,Stock[[#This Row],[BUYING PRICE]]*Stock[[#This Row],[BUYING QUANTITY]]*Stock[[#This Row],[% BUYING FEE]],"")</f>
        <v/>
      </c>
      <c r="K1297" s="89"/>
      <c r="L1297" s="90"/>
      <c r="M1297" s="117" t="str">
        <f>IF(Stock[[#This Row],[BUYING QUANTITY]]&gt;0,Stock[[#This Row],[BUYING PRICE]]*(1+Stock[[#This Row],[% THRESHOLD (RETURN)_1]]),"")</f>
        <v/>
      </c>
      <c r="N1297" s="91"/>
      <c r="O1297" s="117" t="str">
        <f>IF(Stock[[#This Row],[BUYING QUANTITY]]&gt;0,Stock[[#This Row],[BUYING PRICE]]*(1+Stock[[#This Row],[% THRESHOLD (RETURN)_2]]),"")</f>
        <v/>
      </c>
      <c r="P1297" s="91"/>
      <c r="Q1297" s="117" t="str">
        <f>IF(Stock[[#This Row],[BUYING QUANTITY]]&gt;0,Stock[[#This Row],[BUYING PRICE]]*(1+Stock[[#This Row],[% THRESHOLD (LOSS)]]),"")</f>
        <v/>
      </c>
      <c r="R1297" s="105"/>
      <c r="S1297" s="118" t="str">
        <f>IF(Stock[[#This Row],[CASH DIVIDEND]]&gt;0,Stock[[#This Row],[CASH DIVIDEND]]/(Stock[[#This Row],[BUYING PRICE]]*Stock[[#This Row],[BUYING QUANTITY]]),"")</f>
        <v/>
      </c>
      <c r="T1297" s="105"/>
      <c r="U1297" s="79"/>
      <c r="V1297" s="97"/>
      <c r="W1297" s="98"/>
      <c r="X1297" s="168"/>
      <c r="Y1297" s="126" t="str">
        <f>IF(Stock[[#This Row],[SELLING QUANTITY]]&gt;0,Stock[[#This Row],[SELLING PRICE]]*Stock[[#This Row],[SELLING QUANTITY]]*Stock[[#This Row],[% SELLING FEE]]+Stock[[#This Row],[SELLING PRICE]]*Stock[[#This Row],[SELLING QUANTITY]]*$D$12,"")</f>
        <v/>
      </c>
      <c r="Z1297" s="121">
        <f>Stock[[#This Row],[BUYING QUANTITY]]+Stock[[#This Row],[STOCK DIVIDEND]]-Stock[[#This Row],[SELLING QUANTITY]]</f>
        <v>0</v>
      </c>
      <c r="AA12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7" s="121">
        <f ca="1">IF(Stock[[#This Row],[SELLING DATE]]&gt;0,Stock[[#This Row],[SELLING DATE]]-Stock[[#This Row],[BUY DATE]]+1,IF(Stock[[#This Row],[BUY DATE]]=0,0,TODAY()-Stock[[#This Row],[BUY DATE]]+1))</f>
        <v>0</v>
      </c>
      <c r="AC1297" s="122" t="str">
        <f>IFERROR(Stock[[#This Row],[CASH DIVIDEND]]+Stock[[#This Row],[RETURN/(LOSS) FROM TRADING
(auto-fill)]],"")</f>
        <v/>
      </c>
      <c r="AD12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7" s="146" t="str">
        <f ca="1">IFERROR(IF(Stock[[#This Row],[HOLDING DAYS
(auto-fill)]]&lt;365,Stock[[#This Row],[% TOTAL RETURN/(LOSS)
(auto-fill)]]*365/Stock[[#This Row],[HOLDING DAYS
(auto-fill)]],POWER((1+Stock[[#This Row],[% TOTAL RETURN/(LOSS)
(auto-fill)]]),1/(Stock[[#This Row],[HOLDING DAYS
(auto-fill)]]/365))-1),"")</f>
        <v/>
      </c>
      <c r="AF1297" s="81"/>
      <c r="AG1297" s="149" t="str">
        <f>IF(Stock[[#This Row],[STATUS
(auto-fill)]]="HOLDING",Stock[[#This Row],[MARKET PRICE]]-Stock[[#This Row],[BUYING PRICE]],"")</f>
        <v/>
      </c>
      <c r="AH1297" s="143" t="str">
        <f>IFERROR(Stock[[#This Row],[CHANGE
(auto-fill)]]/Stock[[#This Row],[BUYING PRICE]],"")</f>
        <v/>
      </c>
      <c r="AI1297" s="130" t="str">
        <f>IF(Stock[[#This Row],[MARKET PRICE]]&gt;0,Stock[[#This Row],[MARKET PRICE]]*Stock[[#This Row],[REMAINING QUANTITY
(auto-fill)]],"")</f>
        <v/>
      </c>
    </row>
    <row r="1298" spans="2:35">
      <c r="B1298" s="110" t="str">
        <f>IF(AND(Stock[[#This Row],[BUYING QUANTITY]]&gt;0,Stock[[#This Row],[REMAINING QUANTITY
(auto-fill)]]=0),"SOLD OUT",
IF(AND(Stock[[#This Row],[BUYING QUANTITY]]&gt;0,Stock[[#This Row],[REMAINING QUANTITY
(auto-fill)]]&gt;0),"HOLDING",""))</f>
        <v/>
      </c>
      <c r="C1298" s="113">
        <f t="shared" si="20"/>
        <v>1285</v>
      </c>
      <c r="D1298" s="79"/>
      <c r="E1298" s="80"/>
      <c r="F1298" s="162"/>
      <c r="G1298" s="85"/>
      <c r="H1298" s="86"/>
      <c r="I1298" s="164"/>
      <c r="J1298" s="115" t="str">
        <f>IF(Stock[[#This Row],[BUYING QUANTITY]]&gt;0,Stock[[#This Row],[BUYING PRICE]]*Stock[[#This Row],[BUYING QUANTITY]]*Stock[[#This Row],[% BUYING FEE]],"")</f>
        <v/>
      </c>
      <c r="K1298" s="89"/>
      <c r="L1298" s="90"/>
      <c r="M1298" s="117" t="str">
        <f>IF(Stock[[#This Row],[BUYING QUANTITY]]&gt;0,Stock[[#This Row],[BUYING PRICE]]*(1+Stock[[#This Row],[% THRESHOLD (RETURN)_1]]),"")</f>
        <v/>
      </c>
      <c r="N1298" s="91"/>
      <c r="O1298" s="117" t="str">
        <f>IF(Stock[[#This Row],[BUYING QUANTITY]]&gt;0,Stock[[#This Row],[BUYING PRICE]]*(1+Stock[[#This Row],[% THRESHOLD (RETURN)_2]]),"")</f>
        <v/>
      </c>
      <c r="P1298" s="91"/>
      <c r="Q1298" s="117" t="str">
        <f>IF(Stock[[#This Row],[BUYING QUANTITY]]&gt;0,Stock[[#This Row],[BUYING PRICE]]*(1+Stock[[#This Row],[% THRESHOLD (LOSS)]]),"")</f>
        <v/>
      </c>
      <c r="R1298" s="105"/>
      <c r="S1298" s="118" t="str">
        <f>IF(Stock[[#This Row],[CASH DIVIDEND]]&gt;0,Stock[[#This Row],[CASH DIVIDEND]]/(Stock[[#This Row],[BUYING PRICE]]*Stock[[#This Row],[BUYING QUANTITY]]),"")</f>
        <v/>
      </c>
      <c r="T1298" s="105"/>
      <c r="U1298" s="79"/>
      <c r="V1298" s="97"/>
      <c r="W1298" s="98"/>
      <c r="X1298" s="168"/>
      <c r="Y1298" s="126" t="str">
        <f>IF(Stock[[#This Row],[SELLING QUANTITY]]&gt;0,Stock[[#This Row],[SELLING PRICE]]*Stock[[#This Row],[SELLING QUANTITY]]*Stock[[#This Row],[% SELLING FEE]]+Stock[[#This Row],[SELLING PRICE]]*Stock[[#This Row],[SELLING QUANTITY]]*$D$12,"")</f>
        <v/>
      </c>
      <c r="Z1298" s="121">
        <f>Stock[[#This Row],[BUYING QUANTITY]]+Stock[[#This Row],[STOCK DIVIDEND]]-Stock[[#This Row],[SELLING QUANTITY]]</f>
        <v>0</v>
      </c>
      <c r="AA12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8" s="121">
        <f ca="1">IF(Stock[[#This Row],[SELLING DATE]]&gt;0,Stock[[#This Row],[SELLING DATE]]-Stock[[#This Row],[BUY DATE]]+1,IF(Stock[[#This Row],[BUY DATE]]=0,0,TODAY()-Stock[[#This Row],[BUY DATE]]+1))</f>
        <v>0</v>
      </c>
      <c r="AC1298" s="122" t="str">
        <f>IFERROR(Stock[[#This Row],[CASH DIVIDEND]]+Stock[[#This Row],[RETURN/(LOSS) FROM TRADING
(auto-fill)]],"")</f>
        <v/>
      </c>
      <c r="AD12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8" s="146" t="str">
        <f ca="1">IFERROR(IF(Stock[[#This Row],[HOLDING DAYS
(auto-fill)]]&lt;365,Stock[[#This Row],[% TOTAL RETURN/(LOSS)
(auto-fill)]]*365/Stock[[#This Row],[HOLDING DAYS
(auto-fill)]],POWER((1+Stock[[#This Row],[% TOTAL RETURN/(LOSS)
(auto-fill)]]),1/(Stock[[#This Row],[HOLDING DAYS
(auto-fill)]]/365))-1),"")</f>
        <v/>
      </c>
      <c r="AF1298" s="81"/>
      <c r="AG1298" s="149" t="str">
        <f>IF(Stock[[#This Row],[STATUS
(auto-fill)]]="HOLDING",Stock[[#This Row],[MARKET PRICE]]-Stock[[#This Row],[BUYING PRICE]],"")</f>
        <v/>
      </c>
      <c r="AH1298" s="143" t="str">
        <f>IFERROR(Stock[[#This Row],[CHANGE
(auto-fill)]]/Stock[[#This Row],[BUYING PRICE]],"")</f>
        <v/>
      </c>
      <c r="AI1298" s="130" t="str">
        <f>IF(Stock[[#This Row],[MARKET PRICE]]&gt;0,Stock[[#This Row],[MARKET PRICE]]*Stock[[#This Row],[REMAINING QUANTITY
(auto-fill)]],"")</f>
        <v/>
      </c>
    </row>
    <row r="1299" spans="2:35">
      <c r="B1299" s="110" t="str">
        <f>IF(AND(Stock[[#This Row],[BUYING QUANTITY]]&gt;0,Stock[[#This Row],[REMAINING QUANTITY
(auto-fill)]]=0),"SOLD OUT",
IF(AND(Stock[[#This Row],[BUYING QUANTITY]]&gt;0,Stock[[#This Row],[REMAINING QUANTITY
(auto-fill)]]&gt;0),"HOLDING",""))</f>
        <v/>
      </c>
      <c r="C1299" s="113">
        <f t="shared" si="20"/>
        <v>1286</v>
      </c>
      <c r="D1299" s="79"/>
      <c r="E1299" s="80"/>
      <c r="F1299" s="162"/>
      <c r="G1299" s="85"/>
      <c r="H1299" s="86"/>
      <c r="I1299" s="164"/>
      <c r="J1299" s="115" t="str">
        <f>IF(Stock[[#This Row],[BUYING QUANTITY]]&gt;0,Stock[[#This Row],[BUYING PRICE]]*Stock[[#This Row],[BUYING QUANTITY]]*Stock[[#This Row],[% BUYING FEE]],"")</f>
        <v/>
      </c>
      <c r="K1299" s="89"/>
      <c r="L1299" s="90"/>
      <c r="M1299" s="117" t="str">
        <f>IF(Stock[[#This Row],[BUYING QUANTITY]]&gt;0,Stock[[#This Row],[BUYING PRICE]]*(1+Stock[[#This Row],[% THRESHOLD (RETURN)_1]]),"")</f>
        <v/>
      </c>
      <c r="N1299" s="91"/>
      <c r="O1299" s="117" t="str">
        <f>IF(Stock[[#This Row],[BUYING QUANTITY]]&gt;0,Stock[[#This Row],[BUYING PRICE]]*(1+Stock[[#This Row],[% THRESHOLD (RETURN)_2]]),"")</f>
        <v/>
      </c>
      <c r="P1299" s="91"/>
      <c r="Q1299" s="117" t="str">
        <f>IF(Stock[[#This Row],[BUYING QUANTITY]]&gt;0,Stock[[#This Row],[BUYING PRICE]]*(1+Stock[[#This Row],[% THRESHOLD (LOSS)]]),"")</f>
        <v/>
      </c>
      <c r="R1299" s="105"/>
      <c r="S1299" s="118" t="str">
        <f>IF(Stock[[#This Row],[CASH DIVIDEND]]&gt;0,Stock[[#This Row],[CASH DIVIDEND]]/(Stock[[#This Row],[BUYING PRICE]]*Stock[[#This Row],[BUYING QUANTITY]]),"")</f>
        <v/>
      </c>
      <c r="T1299" s="105"/>
      <c r="U1299" s="79"/>
      <c r="V1299" s="97"/>
      <c r="W1299" s="98"/>
      <c r="X1299" s="168"/>
      <c r="Y1299" s="126" t="str">
        <f>IF(Stock[[#This Row],[SELLING QUANTITY]]&gt;0,Stock[[#This Row],[SELLING PRICE]]*Stock[[#This Row],[SELLING QUANTITY]]*Stock[[#This Row],[% SELLING FEE]]+Stock[[#This Row],[SELLING PRICE]]*Stock[[#This Row],[SELLING QUANTITY]]*$D$12,"")</f>
        <v/>
      </c>
      <c r="Z1299" s="121">
        <f>Stock[[#This Row],[BUYING QUANTITY]]+Stock[[#This Row],[STOCK DIVIDEND]]-Stock[[#This Row],[SELLING QUANTITY]]</f>
        <v>0</v>
      </c>
      <c r="AA12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299" s="121">
        <f ca="1">IF(Stock[[#This Row],[SELLING DATE]]&gt;0,Stock[[#This Row],[SELLING DATE]]-Stock[[#This Row],[BUY DATE]]+1,IF(Stock[[#This Row],[BUY DATE]]=0,0,TODAY()-Stock[[#This Row],[BUY DATE]]+1))</f>
        <v>0</v>
      </c>
      <c r="AC1299" s="122" t="str">
        <f>IFERROR(Stock[[#This Row],[CASH DIVIDEND]]+Stock[[#This Row],[RETURN/(LOSS) FROM TRADING
(auto-fill)]],"")</f>
        <v/>
      </c>
      <c r="AD12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299" s="146" t="str">
        <f ca="1">IFERROR(IF(Stock[[#This Row],[HOLDING DAYS
(auto-fill)]]&lt;365,Stock[[#This Row],[% TOTAL RETURN/(LOSS)
(auto-fill)]]*365/Stock[[#This Row],[HOLDING DAYS
(auto-fill)]],POWER((1+Stock[[#This Row],[% TOTAL RETURN/(LOSS)
(auto-fill)]]),1/(Stock[[#This Row],[HOLDING DAYS
(auto-fill)]]/365))-1),"")</f>
        <v/>
      </c>
      <c r="AF1299" s="81"/>
      <c r="AG1299" s="149" t="str">
        <f>IF(Stock[[#This Row],[STATUS
(auto-fill)]]="HOLDING",Stock[[#This Row],[MARKET PRICE]]-Stock[[#This Row],[BUYING PRICE]],"")</f>
        <v/>
      </c>
      <c r="AH1299" s="143" t="str">
        <f>IFERROR(Stock[[#This Row],[CHANGE
(auto-fill)]]/Stock[[#This Row],[BUYING PRICE]],"")</f>
        <v/>
      </c>
      <c r="AI1299" s="130" t="str">
        <f>IF(Stock[[#This Row],[MARKET PRICE]]&gt;0,Stock[[#This Row],[MARKET PRICE]]*Stock[[#This Row],[REMAINING QUANTITY
(auto-fill)]],"")</f>
        <v/>
      </c>
    </row>
    <row r="1300" spans="2:35">
      <c r="B1300" s="110" t="str">
        <f>IF(AND(Stock[[#This Row],[BUYING QUANTITY]]&gt;0,Stock[[#This Row],[REMAINING QUANTITY
(auto-fill)]]=0),"SOLD OUT",
IF(AND(Stock[[#This Row],[BUYING QUANTITY]]&gt;0,Stock[[#This Row],[REMAINING QUANTITY
(auto-fill)]]&gt;0),"HOLDING",""))</f>
        <v/>
      </c>
      <c r="C1300" s="113">
        <f t="shared" si="20"/>
        <v>1287</v>
      </c>
      <c r="D1300" s="79"/>
      <c r="E1300" s="80"/>
      <c r="F1300" s="162"/>
      <c r="G1300" s="85"/>
      <c r="H1300" s="86"/>
      <c r="I1300" s="164"/>
      <c r="J1300" s="115" t="str">
        <f>IF(Stock[[#This Row],[BUYING QUANTITY]]&gt;0,Stock[[#This Row],[BUYING PRICE]]*Stock[[#This Row],[BUYING QUANTITY]]*Stock[[#This Row],[% BUYING FEE]],"")</f>
        <v/>
      </c>
      <c r="K1300" s="89"/>
      <c r="L1300" s="90"/>
      <c r="M1300" s="117" t="str">
        <f>IF(Stock[[#This Row],[BUYING QUANTITY]]&gt;0,Stock[[#This Row],[BUYING PRICE]]*(1+Stock[[#This Row],[% THRESHOLD (RETURN)_1]]),"")</f>
        <v/>
      </c>
      <c r="N1300" s="91"/>
      <c r="O1300" s="117" t="str">
        <f>IF(Stock[[#This Row],[BUYING QUANTITY]]&gt;0,Stock[[#This Row],[BUYING PRICE]]*(1+Stock[[#This Row],[% THRESHOLD (RETURN)_2]]),"")</f>
        <v/>
      </c>
      <c r="P1300" s="91"/>
      <c r="Q1300" s="117" t="str">
        <f>IF(Stock[[#This Row],[BUYING QUANTITY]]&gt;0,Stock[[#This Row],[BUYING PRICE]]*(1+Stock[[#This Row],[% THRESHOLD (LOSS)]]),"")</f>
        <v/>
      </c>
      <c r="R1300" s="105"/>
      <c r="S1300" s="118" t="str">
        <f>IF(Stock[[#This Row],[CASH DIVIDEND]]&gt;0,Stock[[#This Row],[CASH DIVIDEND]]/(Stock[[#This Row],[BUYING PRICE]]*Stock[[#This Row],[BUYING QUANTITY]]),"")</f>
        <v/>
      </c>
      <c r="T1300" s="105"/>
      <c r="U1300" s="79"/>
      <c r="V1300" s="97"/>
      <c r="W1300" s="98"/>
      <c r="X1300" s="168"/>
      <c r="Y1300" s="126" t="str">
        <f>IF(Stock[[#This Row],[SELLING QUANTITY]]&gt;0,Stock[[#This Row],[SELLING PRICE]]*Stock[[#This Row],[SELLING QUANTITY]]*Stock[[#This Row],[% SELLING FEE]]+Stock[[#This Row],[SELLING PRICE]]*Stock[[#This Row],[SELLING QUANTITY]]*$D$12,"")</f>
        <v/>
      </c>
      <c r="Z1300" s="121">
        <f>Stock[[#This Row],[BUYING QUANTITY]]+Stock[[#This Row],[STOCK DIVIDEND]]-Stock[[#This Row],[SELLING QUANTITY]]</f>
        <v>0</v>
      </c>
      <c r="AA13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0" s="121">
        <f ca="1">IF(Stock[[#This Row],[SELLING DATE]]&gt;0,Stock[[#This Row],[SELLING DATE]]-Stock[[#This Row],[BUY DATE]]+1,IF(Stock[[#This Row],[BUY DATE]]=0,0,TODAY()-Stock[[#This Row],[BUY DATE]]+1))</f>
        <v>0</v>
      </c>
      <c r="AC1300" s="122" t="str">
        <f>IFERROR(Stock[[#This Row],[CASH DIVIDEND]]+Stock[[#This Row],[RETURN/(LOSS) FROM TRADING
(auto-fill)]],"")</f>
        <v/>
      </c>
      <c r="AD13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0" s="146" t="str">
        <f ca="1">IFERROR(IF(Stock[[#This Row],[HOLDING DAYS
(auto-fill)]]&lt;365,Stock[[#This Row],[% TOTAL RETURN/(LOSS)
(auto-fill)]]*365/Stock[[#This Row],[HOLDING DAYS
(auto-fill)]],POWER((1+Stock[[#This Row],[% TOTAL RETURN/(LOSS)
(auto-fill)]]),1/(Stock[[#This Row],[HOLDING DAYS
(auto-fill)]]/365))-1),"")</f>
        <v/>
      </c>
      <c r="AF1300" s="81"/>
      <c r="AG1300" s="149" t="str">
        <f>IF(Stock[[#This Row],[STATUS
(auto-fill)]]="HOLDING",Stock[[#This Row],[MARKET PRICE]]-Stock[[#This Row],[BUYING PRICE]],"")</f>
        <v/>
      </c>
      <c r="AH1300" s="143" t="str">
        <f>IFERROR(Stock[[#This Row],[CHANGE
(auto-fill)]]/Stock[[#This Row],[BUYING PRICE]],"")</f>
        <v/>
      </c>
      <c r="AI1300" s="130" t="str">
        <f>IF(Stock[[#This Row],[MARKET PRICE]]&gt;0,Stock[[#This Row],[MARKET PRICE]]*Stock[[#This Row],[REMAINING QUANTITY
(auto-fill)]],"")</f>
        <v/>
      </c>
    </row>
    <row r="1301" spans="2:35">
      <c r="B1301" s="110" t="str">
        <f>IF(AND(Stock[[#This Row],[BUYING QUANTITY]]&gt;0,Stock[[#This Row],[REMAINING QUANTITY
(auto-fill)]]=0),"SOLD OUT",
IF(AND(Stock[[#This Row],[BUYING QUANTITY]]&gt;0,Stock[[#This Row],[REMAINING QUANTITY
(auto-fill)]]&gt;0),"HOLDING",""))</f>
        <v/>
      </c>
      <c r="C1301" s="113">
        <f t="shared" si="20"/>
        <v>1288</v>
      </c>
      <c r="D1301" s="79"/>
      <c r="E1301" s="80"/>
      <c r="F1301" s="162"/>
      <c r="G1301" s="85"/>
      <c r="H1301" s="86"/>
      <c r="I1301" s="164"/>
      <c r="J1301" s="115" t="str">
        <f>IF(Stock[[#This Row],[BUYING QUANTITY]]&gt;0,Stock[[#This Row],[BUYING PRICE]]*Stock[[#This Row],[BUYING QUANTITY]]*Stock[[#This Row],[% BUYING FEE]],"")</f>
        <v/>
      </c>
      <c r="K1301" s="89"/>
      <c r="L1301" s="90"/>
      <c r="M1301" s="117" t="str">
        <f>IF(Stock[[#This Row],[BUYING QUANTITY]]&gt;0,Stock[[#This Row],[BUYING PRICE]]*(1+Stock[[#This Row],[% THRESHOLD (RETURN)_1]]),"")</f>
        <v/>
      </c>
      <c r="N1301" s="91"/>
      <c r="O1301" s="117" t="str">
        <f>IF(Stock[[#This Row],[BUYING QUANTITY]]&gt;0,Stock[[#This Row],[BUYING PRICE]]*(1+Stock[[#This Row],[% THRESHOLD (RETURN)_2]]),"")</f>
        <v/>
      </c>
      <c r="P1301" s="91"/>
      <c r="Q1301" s="117" t="str">
        <f>IF(Stock[[#This Row],[BUYING QUANTITY]]&gt;0,Stock[[#This Row],[BUYING PRICE]]*(1+Stock[[#This Row],[% THRESHOLD (LOSS)]]),"")</f>
        <v/>
      </c>
      <c r="R1301" s="105"/>
      <c r="S1301" s="118" t="str">
        <f>IF(Stock[[#This Row],[CASH DIVIDEND]]&gt;0,Stock[[#This Row],[CASH DIVIDEND]]/(Stock[[#This Row],[BUYING PRICE]]*Stock[[#This Row],[BUYING QUANTITY]]),"")</f>
        <v/>
      </c>
      <c r="T1301" s="105"/>
      <c r="U1301" s="79"/>
      <c r="V1301" s="97"/>
      <c r="W1301" s="98"/>
      <c r="X1301" s="168"/>
      <c r="Y1301" s="126" t="str">
        <f>IF(Stock[[#This Row],[SELLING QUANTITY]]&gt;0,Stock[[#This Row],[SELLING PRICE]]*Stock[[#This Row],[SELLING QUANTITY]]*Stock[[#This Row],[% SELLING FEE]]+Stock[[#This Row],[SELLING PRICE]]*Stock[[#This Row],[SELLING QUANTITY]]*$D$12,"")</f>
        <v/>
      </c>
      <c r="Z1301" s="121">
        <f>Stock[[#This Row],[BUYING QUANTITY]]+Stock[[#This Row],[STOCK DIVIDEND]]-Stock[[#This Row],[SELLING QUANTITY]]</f>
        <v>0</v>
      </c>
      <c r="AA13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1" s="121">
        <f ca="1">IF(Stock[[#This Row],[SELLING DATE]]&gt;0,Stock[[#This Row],[SELLING DATE]]-Stock[[#This Row],[BUY DATE]]+1,IF(Stock[[#This Row],[BUY DATE]]=0,0,TODAY()-Stock[[#This Row],[BUY DATE]]+1))</f>
        <v>0</v>
      </c>
      <c r="AC1301" s="122" t="str">
        <f>IFERROR(Stock[[#This Row],[CASH DIVIDEND]]+Stock[[#This Row],[RETURN/(LOSS) FROM TRADING
(auto-fill)]],"")</f>
        <v/>
      </c>
      <c r="AD13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1" s="146" t="str">
        <f ca="1">IFERROR(IF(Stock[[#This Row],[HOLDING DAYS
(auto-fill)]]&lt;365,Stock[[#This Row],[% TOTAL RETURN/(LOSS)
(auto-fill)]]*365/Stock[[#This Row],[HOLDING DAYS
(auto-fill)]],POWER((1+Stock[[#This Row],[% TOTAL RETURN/(LOSS)
(auto-fill)]]),1/(Stock[[#This Row],[HOLDING DAYS
(auto-fill)]]/365))-1),"")</f>
        <v/>
      </c>
      <c r="AF1301" s="81"/>
      <c r="AG1301" s="149" t="str">
        <f>IF(Stock[[#This Row],[STATUS
(auto-fill)]]="HOLDING",Stock[[#This Row],[MARKET PRICE]]-Stock[[#This Row],[BUYING PRICE]],"")</f>
        <v/>
      </c>
      <c r="AH1301" s="143" t="str">
        <f>IFERROR(Stock[[#This Row],[CHANGE
(auto-fill)]]/Stock[[#This Row],[BUYING PRICE]],"")</f>
        <v/>
      </c>
      <c r="AI1301" s="130" t="str">
        <f>IF(Stock[[#This Row],[MARKET PRICE]]&gt;0,Stock[[#This Row],[MARKET PRICE]]*Stock[[#This Row],[REMAINING QUANTITY
(auto-fill)]],"")</f>
        <v/>
      </c>
    </row>
    <row r="1302" spans="2:35">
      <c r="B1302" s="110" t="str">
        <f>IF(AND(Stock[[#This Row],[BUYING QUANTITY]]&gt;0,Stock[[#This Row],[REMAINING QUANTITY
(auto-fill)]]=0),"SOLD OUT",
IF(AND(Stock[[#This Row],[BUYING QUANTITY]]&gt;0,Stock[[#This Row],[REMAINING QUANTITY
(auto-fill)]]&gt;0),"HOLDING",""))</f>
        <v/>
      </c>
      <c r="C1302" s="113">
        <f t="shared" si="20"/>
        <v>1289</v>
      </c>
      <c r="D1302" s="79"/>
      <c r="E1302" s="80"/>
      <c r="F1302" s="162"/>
      <c r="G1302" s="85"/>
      <c r="H1302" s="86"/>
      <c r="I1302" s="164"/>
      <c r="J1302" s="115" t="str">
        <f>IF(Stock[[#This Row],[BUYING QUANTITY]]&gt;0,Stock[[#This Row],[BUYING PRICE]]*Stock[[#This Row],[BUYING QUANTITY]]*Stock[[#This Row],[% BUYING FEE]],"")</f>
        <v/>
      </c>
      <c r="K1302" s="89"/>
      <c r="L1302" s="90"/>
      <c r="M1302" s="117" t="str">
        <f>IF(Stock[[#This Row],[BUYING QUANTITY]]&gt;0,Stock[[#This Row],[BUYING PRICE]]*(1+Stock[[#This Row],[% THRESHOLD (RETURN)_1]]),"")</f>
        <v/>
      </c>
      <c r="N1302" s="91"/>
      <c r="O1302" s="117" t="str">
        <f>IF(Stock[[#This Row],[BUYING QUANTITY]]&gt;0,Stock[[#This Row],[BUYING PRICE]]*(1+Stock[[#This Row],[% THRESHOLD (RETURN)_2]]),"")</f>
        <v/>
      </c>
      <c r="P1302" s="91"/>
      <c r="Q1302" s="117" t="str">
        <f>IF(Stock[[#This Row],[BUYING QUANTITY]]&gt;0,Stock[[#This Row],[BUYING PRICE]]*(1+Stock[[#This Row],[% THRESHOLD (LOSS)]]),"")</f>
        <v/>
      </c>
      <c r="R1302" s="105"/>
      <c r="S1302" s="118" t="str">
        <f>IF(Stock[[#This Row],[CASH DIVIDEND]]&gt;0,Stock[[#This Row],[CASH DIVIDEND]]/(Stock[[#This Row],[BUYING PRICE]]*Stock[[#This Row],[BUYING QUANTITY]]),"")</f>
        <v/>
      </c>
      <c r="T1302" s="105"/>
      <c r="U1302" s="79"/>
      <c r="V1302" s="97"/>
      <c r="W1302" s="98"/>
      <c r="X1302" s="168"/>
      <c r="Y1302" s="126" t="str">
        <f>IF(Stock[[#This Row],[SELLING QUANTITY]]&gt;0,Stock[[#This Row],[SELLING PRICE]]*Stock[[#This Row],[SELLING QUANTITY]]*Stock[[#This Row],[% SELLING FEE]]+Stock[[#This Row],[SELLING PRICE]]*Stock[[#This Row],[SELLING QUANTITY]]*$D$12,"")</f>
        <v/>
      </c>
      <c r="Z1302" s="121">
        <f>Stock[[#This Row],[BUYING QUANTITY]]+Stock[[#This Row],[STOCK DIVIDEND]]-Stock[[#This Row],[SELLING QUANTITY]]</f>
        <v>0</v>
      </c>
      <c r="AA13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2" s="121">
        <f ca="1">IF(Stock[[#This Row],[SELLING DATE]]&gt;0,Stock[[#This Row],[SELLING DATE]]-Stock[[#This Row],[BUY DATE]]+1,IF(Stock[[#This Row],[BUY DATE]]=0,0,TODAY()-Stock[[#This Row],[BUY DATE]]+1))</f>
        <v>0</v>
      </c>
      <c r="AC1302" s="122" t="str">
        <f>IFERROR(Stock[[#This Row],[CASH DIVIDEND]]+Stock[[#This Row],[RETURN/(LOSS) FROM TRADING
(auto-fill)]],"")</f>
        <v/>
      </c>
      <c r="AD13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2" s="146" t="str">
        <f ca="1">IFERROR(IF(Stock[[#This Row],[HOLDING DAYS
(auto-fill)]]&lt;365,Stock[[#This Row],[% TOTAL RETURN/(LOSS)
(auto-fill)]]*365/Stock[[#This Row],[HOLDING DAYS
(auto-fill)]],POWER((1+Stock[[#This Row],[% TOTAL RETURN/(LOSS)
(auto-fill)]]),1/(Stock[[#This Row],[HOLDING DAYS
(auto-fill)]]/365))-1),"")</f>
        <v/>
      </c>
      <c r="AF1302" s="81"/>
      <c r="AG1302" s="149" t="str">
        <f>IF(Stock[[#This Row],[STATUS
(auto-fill)]]="HOLDING",Stock[[#This Row],[MARKET PRICE]]-Stock[[#This Row],[BUYING PRICE]],"")</f>
        <v/>
      </c>
      <c r="AH1302" s="143" t="str">
        <f>IFERROR(Stock[[#This Row],[CHANGE
(auto-fill)]]/Stock[[#This Row],[BUYING PRICE]],"")</f>
        <v/>
      </c>
      <c r="AI1302" s="130" t="str">
        <f>IF(Stock[[#This Row],[MARKET PRICE]]&gt;0,Stock[[#This Row],[MARKET PRICE]]*Stock[[#This Row],[REMAINING QUANTITY
(auto-fill)]],"")</f>
        <v/>
      </c>
    </row>
    <row r="1303" spans="2:35">
      <c r="B1303" s="110" t="str">
        <f>IF(AND(Stock[[#This Row],[BUYING QUANTITY]]&gt;0,Stock[[#This Row],[REMAINING QUANTITY
(auto-fill)]]=0),"SOLD OUT",
IF(AND(Stock[[#This Row],[BUYING QUANTITY]]&gt;0,Stock[[#This Row],[REMAINING QUANTITY
(auto-fill)]]&gt;0),"HOLDING",""))</f>
        <v/>
      </c>
      <c r="C1303" s="113">
        <f t="shared" si="20"/>
        <v>1290</v>
      </c>
      <c r="D1303" s="79"/>
      <c r="E1303" s="80"/>
      <c r="F1303" s="162"/>
      <c r="G1303" s="85"/>
      <c r="H1303" s="86"/>
      <c r="I1303" s="164"/>
      <c r="J1303" s="115" t="str">
        <f>IF(Stock[[#This Row],[BUYING QUANTITY]]&gt;0,Stock[[#This Row],[BUYING PRICE]]*Stock[[#This Row],[BUYING QUANTITY]]*Stock[[#This Row],[% BUYING FEE]],"")</f>
        <v/>
      </c>
      <c r="K1303" s="89"/>
      <c r="L1303" s="90"/>
      <c r="M1303" s="117" t="str">
        <f>IF(Stock[[#This Row],[BUYING QUANTITY]]&gt;0,Stock[[#This Row],[BUYING PRICE]]*(1+Stock[[#This Row],[% THRESHOLD (RETURN)_1]]),"")</f>
        <v/>
      </c>
      <c r="N1303" s="91"/>
      <c r="O1303" s="117" t="str">
        <f>IF(Stock[[#This Row],[BUYING QUANTITY]]&gt;0,Stock[[#This Row],[BUYING PRICE]]*(1+Stock[[#This Row],[% THRESHOLD (RETURN)_2]]),"")</f>
        <v/>
      </c>
      <c r="P1303" s="91"/>
      <c r="Q1303" s="117" t="str">
        <f>IF(Stock[[#This Row],[BUYING QUANTITY]]&gt;0,Stock[[#This Row],[BUYING PRICE]]*(1+Stock[[#This Row],[% THRESHOLD (LOSS)]]),"")</f>
        <v/>
      </c>
      <c r="R1303" s="105"/>
      <c r="S1303" s="118" t="str">
        <f>IF(Stock[[#This Row],[CASH DIVIDEND]]&gt;0,Stock[[#This Row],[CASH DIVIDEND]]/(Stock[[#This Row],[BUYING PRICE]]*Stock[[#This Row],[BUYING QUANTITY]]),"")</f>
        <v/>
      </c>
      <c r="T1303" s="105"/>
      <c r="U1303" s="79"/>
      <c r="V1303" s="97"/>
      <c r="W1303" s="98"/>
      <c r="X1303" s="168"/>
      <c r="Y1303" s="126" t="str">
        <f>IF(Stock[[#This Row],[SELLING QUANTITY]]&gt;0,Stock[[#This Row],[SELLING PRICE]]*Stock[[#This Row],[SELLING QUANTITY]]*Stock[[#This Row],[% SELLING FEE]]+Stock[[#This Row],[SELLING PRICE]]*Stock[[#This Row],[SELLING QUANTITY]]*$D$12,"")</f>
        <v/>
      </c>
      <c r="Z1303" s="121">
        <f>Stock[[#This Row],[BUYING QUANTITY]]+Stock[[#This Row],[STOCK DIVIDEND]]-Stock[[#This Row],[SELLING QUANTITY]]</f>
        <v>0</v>
      </c>
      <c r="AA13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3" s="121">
        <f ca="1">IF(Stock[[#This Row],[SELLING DATE]]&gt;0,Stock[[#This Row],[SELLING DATE]]-Stock[[#This Row],[BUY DATE]]+1,IF(Stock[[#This Row],[BUY DATE]]=0,0,TODAY()-Stock[[#This Row],[BUY DATE]]+1))</f>
        <v>0</v>
      </c>
      <c r="AC1303" s="122" t="str">
        <f>IFERROR(Stock[[#This Row],[CASH DIVIDEND]]+Stock[[#This Row],[RETURN/(LOSS) FROM TRADING
(auto-fill)]],"")</f>
        <v/>
      </c>
      <c r="AD13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3" s="146" t="str">
        <f ca="1">IFERROR(IF(Stock[[#This Row],[HOLDING DAYS
(auto-fill)]]&lt;365,Stock[[#This Row],[% TOTAL RETURN/(LOSS)
(auto-fill)]]*365/Stock[[#This Row],[HOLDING DAYS
(auto-fill)]],POWER((1+Stock[[#This Row],[% TOTAL RETURN/(LOSS)
(auto-fill)]]),1/(Stock[[#This Row],[HOLDING DAYS
(auto-fill)]]/365))-1),"")</f>
        <v/>
      </c>
      <c r="AF1303" s="81"/>
      <c r="AG1303" s="149" t="str">
        <f>IF(Stock[[#This Row],[STATUS
(auto-fill)]]="HOLDING",Stock[[#This Row],[MARKET PRICE]]-Stock[[#This Row],[BUYING PRICE]],"")</f>
        <v/>
      </c>
      <c r="AH1303" s="143" t="str">
        <f>IFERROR(Stock[[#This Row],[CHANGE
(auto-fill)]]/Stock[[#This Row],[BUYING PRICE]],"")</f>
        <v/>
      </c>
      <c r="AI1303" s="130" t="str">
        <f>IF(Stock[[#This Row],[MARKET PRICE]]&gt;0,Stock[[#This Row],[MARKET PRICE]]*Stock[[#This Row],[REMAINING QUANTITY
(auto-fill)]],"")</f>
        <v/>
      </c>
    </row>
    <row r="1304" spans="2:35">
      <c r="B1304" s="110" t="str">
        <f>IF(AND(Stock[[#This Row],[BUYING QUANTITY]]&gt;0,Stock[[#This Row],[REMAINING QUANTITY
(auto-fill)]]=0),"SOLD OUT",
IF(AND(Stock[[#This Row],[BUYING QUANTITY]]&gt;0,Stock[[#This Row],[REMAINING QUANTITY
(auto-fill)]]&gt;0),"HOLDING",""))</f>
        <v/>
      </c>
      <c r="C1304" s="113">
        <f t="shared" si="20"/>
        <v>1291</v>
      </c>
      <c r="D1304" s="79"/>
      <c r="E1304" s="80"/>
      <c r="F1304" s="162"/>
      <c r="G1304" s="85"/>
      <c r="H1304" s="86"/>
      <c r="I1304" s="164"/>
      <c r="J1304" s="115" t="str">
        <f>IF(Stock[[#This Row],[BUYING QUANTITY]]&gt;0,Stock[[#This Row],[BUYING PRICE]]*Stock[[#This Row],[BUYING QUANTITY]]*Stock[[#This Row],[% BUYING FEE]],"")</f>
        <v/>
      </c>
      <c r="K1304" s="89"/>
      <c r="L1304" s="90"/>
      <c r="M1304" s="117" t="str">
        <f>IF(Stock[[#This Row],[BUYING QUANTITY]]&gt;0,Stock[[#This Row],[BUYING PRICE]]*(1+Stock[[#This Row],[% THRESHOLD (RETURN)_1]]),"")</f>
        <v/>
      </c>
      <c r="N1304" s="91"/>
      <c r="O1304" s="117" t="str">
        <f>IF(Stock[[#This Row],[BUYING QUANTITY]]&gt;0,Stock[[#This Row],[BUYING PRICE]]*(1+Stock[[#This Row],[% THRESHOLD (RETURN)_2]]),"")</f>
        <v/>
      </c>
      <c r="P1304" s="91"/>
      <c r="Q1304" s="117" t="str">
        <f>IF(Stock[[#This Row],[BUYING QUANTITY]]&gt;0,Stock[[#This Row],[BUYING PRICE]]*(1+Stock[[#This Row],[% THRESHOLD (LOSS)]]),"")</f>
        <v/>
      </c>
      <c r="R1304" s="105"/>
      <c r="S1304" s="118" t="str">
        <f>IF(Stock[[#This Row],[CASH DIVIDEND]]&gt;0,Stock[[#This Row],[CASH DIVIDEND]]/(Stock[[#This Row],[BUYING PRICE]]*Stock[[#This Row],[BUYING QUANTITY]]),"")</f>
        <v/>
      </c>
      <c r="T1304" s="105"/>
      <c r="U1304" s="79"/>
      <c r="V1304" s="97"/>
      <c r="W1304" s="98"/>
      <c r="X1304" s="168"/>
      <c r="Y1304" s="126" t="str">
        <f>IF(Stock[[#This Row],[SELLING QUANTITY]]&gt;0,Stock[[#This Row],[SELLING PRICE]]*Stock[[#This Row],[SELLING QUANTITY]]*Stock[[#This Row],[% SELLING FEE]]+Stock[[#This Row],[SELLING PRICE]]*Stock[[#This Row],[SELLING QUANTITY]]*$D$12,"")</f>
        <v/>
      </c>
      <c r="Z1304" s="121">
        <f>Stock[[#This Row],[BUYING QUANTITY]]+Stock[[#This Row],[STOCK DIVIDEND]]-Stock[[#This Row],[SELLING QUANTITY]]</f>
        <v>0</v>
      </c>
      <c r="AA13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4" s="121">
        <f ca="1">IF(Stock[[#This Row],[SELLING DATE]]&gt;0,Stock[[#This Row],[SELLING DATE]]-Stock[[#This Row],[BUY DATE]]+1,IF(Stock[[#This Row],[BUY DATE]]=0,0,TODAY()-Stock[[#This Row],[BUY DATE]]+1))</f>
        <v>0</v>
      </c>
      <c r="AC1304" s="122" t="str">
        <f>IFERROR(Stock[[#This Row],[CASH DIVIDEND]]+Stock[[#This Row],[RETURN/(LOSS) FROM TRADING
(auto-fill)]],"")</f>
        <v/>
      </c>
      <c r="AD13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4" s="146" t="str">
        <f ca="1">IFERROR(IF(Stock[[#This Row],[HOLDING DAYS
(auto-fill)]]&lt;365,Stock[[#This Row],[% TOTAL RETURN/(LOSS)
(auto-fill)]]*365/Stock[[#This Row],[HOLDING DAYS
(auto-fill)]],POWER((1+Stock[[#This Row],[% TOTAL RETURN/(LOSS)
(auto-fill)]]),1/(Stock[[#This Row],[HOLDING DAYS
(auto-fill)]]/365))-1),"")</f>
        <v/>
      </c>
      <c r="AF1304" s="81"/>
      <c r="AG1304" s="149" t="str">
        <f>IF(Stock[[#This Row],[STATUS
(auto-fill)]]="HOLDING",Stock[[#This Row],[MARKET PRICE]]-Stock[[#This Row],[BUYING PRICE]],"")</f>
        <v/>
      </c>
      <c r="AH1304" s="143" t="str">
        <f>IFERROR(Stock[[#This Row],[CHANGE
(auto-fill)]]/Stock[[#This Row],[BUYING PRICE]],"")</f>
        <v/>
      </c>
      <c r="AI1304" s="130" t="str">
        <f>IF(Stock[[#This Row],[MARKET PRICE]]&gt;0,Stock[[#This Row],[MARKET PRICE]]*Stock[[#This Row],[REMAINING QUANTITY
(auto-fill)]],"")</f>
        <v/>
      </c>
    </row>
    <row r="1305" spans="2:35">
      <c r="B1305" s="110" t="str">
        <f>IF(AND(Stock[[#This Row],[BUYING QUANTITY]]&gt;0,Stock[[#This Row],[REMAINING QUANTITY
(auto-fill)]]=0),"SOLD OUT",
IF(AND(Stock[[#This Row],[BUYING QUANTITY]]&gt;0,Stock[[#This Row],[REMAINING QUANTITY
(auto-fill)]]&gt;0),"HOLDING",""))</f>
        <v/>
      </c>
      <c r="C1305" s="113">
        <f t="shared" si="20"/>
        <v>1292</v>
      </c>
      <c r="D1305" s="79"/>
      <c r="E1305" s="80"/>
      <c r="F1305" s="162"/>
      <c r="G1305" s="85"/>
      <c r="H1305" s="86"/>
      <c r="I1305" s="164"/>
      <c r="J1305" s="115" t="str">
        <f>IF(Stock[[#This Row],[BUYING QUANTITY]]&gt;0,Stock[[#This Row],[BUYING PRICE]]*Stock[[#This Row],[BUYING QUANTITY]]*Stock[[#This Row],[% BUYING FEE]],"")</f>
        <v/>
      </c>
      <c r="K1305" s="89"/>
      <c r="L1305" s="90"/>
      <c r="M1305" s="117" t="str">
        <f>IF(Stock[[#This Row],[BUYING QUANTITY]]&gt;0,Stock[[#This Row],[BUYING PRICE]]*(1+Stock[[#This Row],[% THRESHOLD (RETURN)_1]]),"")</f>
        <v/>
      </c>
      <c r="N1305" s="91"/>
      <c r="O1305" s="117" t="str">
        <f>IF(Stock[[#This Row],[BUYING QUANTITY]]&gt;0,Stock[[#This Row],[BUYING PRICE]]*(1+Stock[[#This Row],[% THRESHOLD (RETURN)_2]]),"")</f>
        <v/>
      </c>
      <c r="P1305" s="91"/>
      <c r="Q1305" s="117" t="str">
        <f>IF(Stock[[#This Row],[BUYING QUANTITY]]&gt;0,Stock[[#This Row],[BUYING PRICE]]*(1+Stock[[#This Row],[% THRESHOLD (LOSS)]]),"")</f>
        <v/>
      </c>
      <c r="R1305" s="105"/>
      <c r="S1305" s="118" t="str">
        <f>IF(Stock[[#This Row],[CASH DIVIDEND]]&gt;0,Stock[[#This Row],[CASH DIVIDEND]]/(Stock[[#This Row],[BUYING PRICE]]*Stock[[#This Row],[BUYING QUANTITY]]),"")</f>
        <v/>
      </c>
      <c r="T1305" s="105"/>
      <c r="U1305" s="79"/>
      <c r="V1305" s="97"/>
      <c r="W1305" s="98"/>
      <c r="X1305" s="168"/>
      <c r="Y1305" s="126" t="str">
        <f>IF(Stock[[#This Row],[SELLING QUANTITY]]&gt;0,Stock[[#This Row],[SELLING PRICE]]*Stock[[#This Row],[SELLING QUANTITY]]*Stock[[#This Row],[% SELLING FEE]]+Stock[[#This Row],[SELLING PRICE]]*Stock[[#This Row],[SELLING QUANTITY]]*$D$12,"")</f>
        <v/>
      </c>
      <c r="Z1305" s="121">
        <f>Stock[[#This Row],[BUYING QUANTITY]]+Stock[[#This Row],[STOCK DIVIDEND]]-Stock[[#This Row],[SELLING QUANTITY]]</f>
        <v>0</v>
      </c>
      <c r="AA13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5" s="121">
        <f ca="1">IF(Stock[[#This Row],[SELLING DATE]]&gt;0,Stock[[#This Row],[SELLING DATE]]-Stock[[#This Row],[BUY DATE]]+1,IF(Stock[[#This Row],[BUY DATE]]=0,0,TODAY()-Stock[[#This Row],[BUY DATE]]+1))</f>
        <v>0</v>
      </c>
      <c r="AC1305" s="122" t="str">
        <f>IFERROR(Stock[[#This Row],[CASH DIVIDEND]]+Stock[[#This Row],[RETURN/(LOSS) FROM TRADING
(auto-fill)]],"")</f>
        <v/>
      </c>
      <c r="AD13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5" s="146" t="str">
        <f ca="1">IFERROR(IF(Stock[[#This Row],[HOLDING DAYS
(auto-fill)]]&lt;365,Stock[[#This Row],[% TOTAL RETURN/(LOSS)
(auto-fill)]]*365/Stock[[#This Row],[HOLDING DAYS
(auto-fill)]],POWER((1+Stock[[#This Row],[% TOTAL RETURN/(LOSS)
(auto-fill)]]),1/(Stock[[#This Row],[HOLDING DAYS
(auto-fill)]]/365))-1),"")</f>
        <v/>
      </c>
      <c r="AF1305" s="81"/>
      <c r="AG1305" s="149" t="str">
        <f>IF(Stock[[#This Row],[STATUS
(auto-fill)]]="HOLDING",Stock[[#This Row],[MARKET PRICE]]-Stock[[#This Row],[BUYING PRICE]],"")</f>
        <v/>
      </c>
      <c r="AH1305" s="143" t="str">
        <f>IFERROR(Stock[[#This Row],[CHANGE
(auto-fill)]]/Stock[[#This Row],[BUYING PRICE]],"")</f>
        <v/>
      </c>
      <c r="AI1305" s="130" t="str">
        <f>IF(Stock[[#This Row],[MARKET PRICE]]&gt;0,Stock[[#This Row],[MARKET PRICE]]*Stock[[#This Row],[REMAINING QUANTITY
(auto-fill)]],"")</f>
        <v/>
      </c>
    </row>
    <row r="1306" spans="2:35">
      <c r="B1306" s="110" t="str">
        <f>IF(AND(Stock[[#This Row],[BUYING QUANTITY]]&gt;0,Stock[[#This Row],[REMAINING QUANTITY
(auto-fill)]]=0),"SOLD OUT",
IF(AND(Stock[[#This Row],[BUYING QUANTITY]]&gt;0,Stock[[#This Row],[REMAINING QUANTITY
(auto-fill)]]&gt;0),"HOLDING",""))</f>
        <v/>
      </c>
      <c r="C1306" s="113">
        <f t="shared" si="20"/>
        <v>1293</v>
      </c>
      <c r="D1306" s="79"/>
      <c r="E1306" s="80"/>
      <c r="F1306" s="162"/>
      <c r="G1306" s="85"/>
      <c r="H1306" s="86"/>
      <c r="I1306" s="164"/>
      <c r="J1306" s="115" t="str">
        <f>IF(Stock[[#This Row],[BUYING QUANTITY]]&gt;0,Stock[[#This Row],[BUYING PRICE]]*Stock[[#This Row],[BUYING QUANTITY]]*Stock[[#This Row],[% BUYING FEE]],"")</f>
        <v/>
      </c>
      <c r="K1306" s="89"/>
      <c r="L1306" s="90"/>
      <c r="M1306" s="117" t="str">
        <f>IF(Stock[[#This Row],[BUYING QUANTITY]]&gt;0,Stock[[#This Row],[BUYING PRICE]]*(1+Stock[[#This Row],[% THRESHOLD (RETURN)_1]]),"")</f>
        <v/>
      </c>
      <c r="N1306" s="91"/>
      <c r="O1306" s="117" t="str">
        <f>IF(Stock[[#This Row],[BUYING QUANTITY]]&gt;0,Stock[[#This Row],[BUYING PRICE]]*(1+Stock[[#This Row],[% THRESHOLD (RETURN)_2]]),"")</f>
        <v/>
      </c>
      <c r="P1306" s="91"/>
      <c r="Q1306" s="117" t="str">
        <f>IF(Stock[[#This Row],[BUYING QUANTITY]]&gt;0,Stock[[#This Row],[BUYING PRICE]]*(1+Stock[[#This Row],[% THRESHOLD (LOSS)]]),"")</f>
        <v/>
      </c>
      <c r="R1306" s="105"/>
      <c r="S1306" s="118" t="str">
        <f>IF(Stock[[#This Row],[CASH DIVIDEND]]&gt;0,Stock[[#This Row],[CASH DIVIDEND]]/(Stock[[#This Row],[BUYING PRICE]]*Stock[[#This Row],[BUYING QUANTITY]]),"")</f>
        <v/>
      </c>
      <c r="T1306" s="105"/>
      <c r="U1306" s="79"/>
      <c r="V1306" s="97"/>
      <c r="W1306" s="98"/>
      <c r="X1306" s="168"/>
      <c r="Y1306" s="126" t="str">
        <f>IF(Stock[[#This Row],[SELLING QUANTITY]]&gt;0,Stock[[#This Row],[SELLING PRICE]]*Stock[[#This Row],[SELLING QUANTITY]]*Stock[[#This Row],[% SELLING FEE]]+Stock[[#This Row],[SELLING PRICE]]*Stock[[#This Row],[SELLING QUANTITY]]*$D$12,"")</f>
        <v/>
      </c>
      <c r="Z1306" s="121">
        <f>Stock[[#This Row],[BUYING QUANTITY]]+Stock[[#This Row],[STOCK DIVIDEND]]-Stock[[#This Row],[SELLING QUANTITY]]</f>
        <v>0</v>
      </c>
      <c r="AA13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6" s="121">
        <f ca="1">IF(Stock[[#This Row],[SELLING DATE]]&gt;0,Stock[[#This Row],[SELLING DATE]]-Stock[[#This Row],[BUY DATE]]+1,IF(Stock[[#This Row],[BUY DATE]]=0,0,TODAY()-Stock[[#This Row],[BUY DATE]]+1))</f>
        <v>0</v>
      </c>
      <c r="AC1306" s="122" t="str">
        <f>IFERROR(Stock[[#This Row],[CASH DIVIDEND]]+Stock[[#This Row],[RETURN/(LOSS) FROM TRADING
(auto-fill)]],"")</f>
        <v/>
      </c>
      <c r="AD13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6" s="146" t="str">
        <f ca="1">IFERROR(IF(Stock[[#This Row],[HOLDING DAYS
(auto-fill)]]&lt;365,Stock[[#This Row],[% TOTAL RETURN/(LOSS)
(auto-fill)]]*365/Stock[[#This Row],[HOLDING DAYS
(auto-fill)]],POWER((1+Stock[[#This Row],[% TOTAL RETURN/(LOSS)
(auto-fill)]]),1/(Stock[[#This Row],[HOLDING DAYS
(auto-fill)]]/365))-1),"")</f>
        <v/>
      </c>
      <c r="AF1306" s="81"/>
      <c r="AG1306" s="149" t="str">
        <f>IF(Stock[[#This Row],[STATUS
(auto-fill)]]="HOLDING",Stock[[#This Row],[MARKET PRICE]]-Stock[[#This Row],[BUYING PRICE]],"")</f>
        <v/>
      </c>
      <c r="AH1306" s="143" t="str">
        <f>IFERROR(Stock[[#This Row],[CHANGE
(auto-fill)]]/Stock[[#This Row],[BUYING PRICE]],"")</f>
        <v/>
      </c>
      <c r="AI1306" s="130" t="str">
        <f>IF(Stock[[#This Row],[MARKET PRICE]]&gt;0,Stock[[#This Row],[MARKET PRICE]]*Stock[[#This Row],[REMAINING QUANTITY
(auto-fill)]],"")</f>
        <v/>
      </c>
    </row>
    <row r="1307" spans="2:35">
      <c r="B1307" s="110" t="str">
        <f>IF(AND(Stock[[#This Row],[BUYING QUANTITY]]&gt;0,Stock[[#This Row],[REMAINING QUANTITY
(auto-fill)]]=0),"SOLD OUT",
IF(AND(Stock[[#This Row],[BUYING QUANTITY]]&gt;0,Stock[[#This Row],[REMAINING QUANTITY
(auto-fill)]]&gt;0),"HOLDING",""))</f>
        <v/>
      </c>
      <c r="C1307" s="113">
        <f t="shared" si="20"/>
        <v>1294</v>
      </c>
      <c r="D1307" s="79"/>
      <c r="E1307" s="80"/>
      <c r="F1307" s="162"/>
      <c r="G1307" s="85"/>
      <c r="H1307" s="86"/>
      <c r="I1307" s="164"/>
      <c r="J1307" s="115" t="str">
        <f>IF(Stock[[#This Row],[BUYING QUANTITY]]&gt;0,Stock[[#This Row],[BUYING PRICE]]*Stock[[#This Row],[BUYING QUANTITY]]*Stock[[#This Row],[% BUYING FEE]],"")</f>
        <v/>
      </c>
      <c r="K1307" s="89"/>
      <c r="L1307" s="90"/>
      <c r="M1307" s="117" t="str">
        <f>IF(Stock[[#This Row],[BUYING QUANTITY]]&gt;0,Stock[[#This Row],[BUYING PRICE]]*(1+Stock[[#This Row],[% THRESHOLD (RETURN)_1]]),"")</f>
        <v/>
      </c>
      <c r="N1307" s="91"/>
      <c r="O1307" s="117" t="str">
        <f>IF(Stock[[#This Row],[BUYING QUANTITY]]&gt;0,Stock[[#This Row],[BUYING PRICE]]*(1+Stock[[#This Row],[% THRESHOLD (RETURN)_2]]),"")</f>
        <v/>
      </c>
      <c r="P1307" s="91"/>
      <c r="Q1307" s="117" t="str">
        <f>IF(Stock[[#This Row],[BUYING QUANTITY]]&gt;0,Stock[[#This Row],[BUYING PRICE]]*(1+Stock[[#This Row],[% THRESHOLD (LOSS)]]),"")</f>
        <v/>
      </c>
      <c r="R1307" s="105"/>
      <c r="S1307" s="118" t="str">
        <f>IF(Stock[[#This Row],[CASH DIVIDEND]]&gt;0,Stock[[#This Row],[CASH DIVIDEND]]/(Stock[[#This Row],[BUYING PRICE]]*Stock[[#This Row],[BUYING QUANTITY]]),"")</f>
        <v/>
      </c>
      <c r="T1307" s="105"/>
      <c r="U1307" s="79"/>
      <c r="V1307" s="97"/>
      <c r="W1307" s="98"/>
      <c r="X1307" s="168"/>
      <c r="Y1307" s="126" t="str">
        <f>IF(Stock[[#This Row],[SELLING QUANTITY]]&gt;0,Stock[[#This Row],[SELLING PRICE]]*Stock[[#This Row],[SELLING QUANTITY]]*Stock[[#This Row],[% SELLING FEE]]+Stock[[#This Row],[SELLING PRICE]]*Stock[[#This Row],[SELLING QUANTITY]]*$D$12,"")</f>
        <v/>
      </c>
      <c r="Z1307" s="121">
        <f>Stock[[#This Row],[BUYING QUANTITY]]+Stock[[#This Row],[STOCK DIVIDEND]]-Stock[[#This Row],[SELLING QUANTITY]]</f>
        <v>0</v>
      </c>
      <c r="AA13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7" s="121">
        <f ca="1">IF(Stock[[#This Row],[SELLING DATE]]&gt;0,Stock[[#This Row],[SELLING DATE]]-Stock[[#This Row],[BUY DATE]]+1,IF(Stock[[#This Row],[BUY DATE]]=0,0,TODAY()-Stock[[#This Row],[BUY DATE]]+1))</f>
        <v>0</v>
      </c>
      <c r="AC1307" s="122" t="str">
        <f>IFERROR(Stock[[#This Row],[CASH DIVIDEND]]+Stock[[#This Row],[RETURN/(LOSS) FROM TRADING
(auto-fill)]],"")</f>
        <v/>
      </c>
      <c r="AD13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7" s="146" t="str">
        <f ca="1">IFERROR(IF(Stock[[#This Row],[HOLDING DAYS
(auto-fill)]]&lt;365,Stock[[#This Row],[% TOTAL RETURN/(LOSS)
(auto-fill)]]*365/Stock[[#This Row],[HOLDING DAYS
(auto-fill)]],POWER((1+Stock[[#This Row],[% TOTAL RETURN/(LOSS)
(auto-fill)]]),1/(Stock[[#This Row],[HOLDING DAYS
(auto-fill)]]/365))-1),"")</f>
        <v/>
      </c>
      <c r="AF1307" s="81"/>
      <c r="AG1307" s="149" t="str">
        <f>IF(Stock[[#This Row],[STATUS
(auto-fill)]]="HOLDING",Stock[[#This Row],[MARKET PRICE]]-Stock[[#This Row],[BUYING PRICE]],"")</f>
        <v/>
      </c>
      <c r="AH1307" s="143" t="str">
        <f>IFERROR(Stock[[#This Row],[CHANGE
(auto-fill)]]/Stock[[#This Row],[BUYING PRICE]],"")</f>
        <v/>
      </c>
      <c r="AI1307" s="130" t="str">
        <f>IF(Stock[[#This Row],[MARKET PRICE]]&gt;0,Stock[[#This Row],[MARKET PRICE]]*Stock[[#This Row],[REMAINING QUANTITY
(auto-fill)]],"")</f>
        <v/>
      </c>
    </row>
    <row r="1308" spans="2:35">
      <c r="B1308" s="110" t="str">
        <f>IF(AND(Stock[[#This Row],[BUYING QUANTITY]]&gt;0,Stock[[#This Row],[REMAINING QUANTITY
(auto-fill)]]=0),"SOLD OUT",
IF(AND(Stock[[#This Row],[BUYING QUANTITY]]&gt;0,Stock[[#This Row],[REMAINING QUANTITY
(auto-fill)]]&gt;0),"HOLDING",""))</f>
        <v/>
      </c>
      <c r="C1308" s="113">
        <f t="shared" si="20"/>
        <v>1295</v>
      </c>
      <c r="D1308" s="79"/>
      <c r="E1308" s="80"/>
      <c r="F1308" s="162"/>
      <c r="G1308" s="85"/>
      <c r="H1308" s="86"/>
      <c r="I1308" s="164"/>
      <c r="J1308" s="115" t="str">
        <f>IF(Stock[[#This Row],[BUYING QUANTITY]]&gt;0,Stock[[#This Row],[BUYING PRICE]]*Stock[[#This Row],[BUYING QUANTITY]]*Stock[[#This Row],[% BUYING FEE]],"")</f>
        <v/>
      </c>
      <c r="K1308" s="89"/>
      <c r="L1308" s="90"/>
      <c r="M1308" s="117" t="str">
        <f>IF(Stock[[#This Row],[BUYING QUANTITY]]&gt;0,Stock[[#This Row],[BUYING PRICE]]*(1+Stock[[#This Row],[% THRESHOLD (RETURN)_1]]),"")</f>
        <v/>
      </c>
      <c r="N1308" s="91"/>
      <c r="O1308" s="117" t="str">
        <f>IF(Stock[[#This Row],[BUYING QUANTITY]]&gt;0,Stock[[#This Row],[BUYING PRICE]]*(1+Stock[[#This Row],[% THRESHOLD (RETURN)_2]]),"")</f>
        <v/>
      </c>
      <c r="P1308" s="91"/>
      <c r="Q1308" s="117" t="str">
        <f>IF(Stock[[#This Row],[BUYING QUANTITY]]&gt;0,Stock[[#This Row],[BUYING PRICE]]*(1+Stock[[#This Row],[% THRESHOLD (LOSS)]]),"")</f>
        <v/>
      </c>
      <c r="R1308" s="105"/>
      <c r="S1308" s="118" t="str">
        <f>IF(Stock[[#This Row],[CASH DIVIDEND]]&gt;0,Stock[[#This Row],[CASH DIVIDEND]]/(Stock[[#This Row],[BUYING PRICE]]*Stock[[#This Row],[BUYING QUANTITY]]),"")</f>
        <v/>
      </c>
      <c r="T1308" s="105"/>
      <c r="U1308" s="79"/>
      <c r="V1308" s="97"/>
      <c r="W1308" s="98"/>
      <c r="X1308" s="168"/>
      <c r="Y1308" s="126" t="str">
        <f>IF(Stock[[#This Row],[SELLING QUANTITY]]&gt;0,Stock[[#This Row],[SELLING PRICE]]*Stock[[#This Row],[SELLING QUANTITY]]*Stock[[#This Row],[% SELLING FEE]]+Stock[[#This Row],[SELLING PRICE]]*Stock[[#This Row],[SELLING QUANTITY]]*$D$12,"")</f>
        <v/>
      </c>
      <c r="Z1308" s="121">
        <f>Stock[[#This Row],[BUYING QUANTITY]]+Stock[[#This Row],[STOCK DIVIDEND]]-Stock[[#This Row],[SELLING QUANTITY]]</f>
        <v>0</v>
      </c>
      <c r="AA13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8" s="121">
        <f ca="1">IF(Stock[[#This Row],[SELLING DATE]]&gt;0,Stock[[#This Row],[SELLING DATE]]-Stock[[#This Row],[BUY DATE]]+1,IF(Stock[[#This Row],[BUY DATE]]=0,0,TODAY()-Stock[[#This Row],[BUY DATE]]+1))</f>
        <v>0</v>
      </c>
      <c r="AC1308" s="122" t="str">
        <f>IFERROR(Stock[[#This Row],[CASH DIVIDEND]]+Stock[[#This Row],[RETURN/(LOSS) FROM TRADING
(auto-fill)]],"")</f>
        <v/>
      </c>
      <c r="AD13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8" s="146" t="str">
        <f ca="1">IFERROR(IF(Stock[[#This Row],[HOLDING DAYS
(auto-fill)]]&lt;365,Stock[[#This Row],[% TOTAL RETURN/(LOSS)
(auto-fill)]]*365/Stock[[#This Row],[HOLDING DAYS
(auto-fill)]],POWER((1+Stock[[#This Row],[% TOTAL RETURN/(LOSS)
(auto-fill)]]),1/(Stock[[#This Row],[HOLDING DAYS
(auto-fill)]]/365))-1),"")</f>
        <v/>
      </c>
      <c r="AF1308" s="81"/>
      <c r="AG1308" s="149" t="str">
        <f>IF(Stock[[#This Row],[STATUS
(auto-fill)]]="HOLDING",Stock[[#This Row],[MARKET PRICE]]-Stock[[#This Row],[BUYING PRICE]],"")</f>
        <v/>
      </c>
      <c r="AH1308" s="143" t="str">
        <f>IFERROR(Stock[[#This Row],[CHANGE
(auto-fill)]]/Stock[[#This Row],[BUYING PRICE]],"")</f>
        <v/>
      </c>
      <c r="AI1308" s="130" t="str">
        <f>IF(Stock[[#This Row],[MARKET PRICE]]&gt;0,Stock[[#This Row],[MARKET PRICE]]*Stock[[#This Row],[REMAINING QUANTITY
(auto-fill)]],"")</f>
        <v/>
      </c>
    </row>
    <row r="1309" spans="2:35">
      <c r="B1309" s="110" t="str">
        <f>IF(AND(Stock[[#This Row],[BUYING QUANTITY]]&gt;0,Stock[[#This Row],[REMAINING QUANTITY
(auto-fill)]]=0),"SOLD OUT",
IF(AND(Stock[[#This Row],[BUYING QUANTITY]]&gt;0,Stock[[#This Row],[REMAINING QUANTITY
(auto-fill)]]&gt;0),"HOLDING",""))</f>
        <v/>
      </c>
      <c r="C1309" s="113">
        <f t="shared" si="20"/>
        <v>1296</v>
      </c>
      <c r="D1309" s="79"/>
      <c r="E1309" s="80"/>
      <c r="F1309" s="162"/>
      <c r="G1309" s="85"/>
      <c r="H1309" s="86"/>
      <c r="I1309" s="164"/>
      <c r="J1309" s="115" t="str">
        <f>IF(Stock[[#This Row],[BUYING QUANTITY]]&gt;0,Stock[[#This Row],[BUYING PRICE]]*Stock[[#This Row],[BUYING QUANTITY]]*Stock[[#This Row],[% BUYING FEE]],"")</f>
        <v/>
      </c>
      <c r="K1309" s="89"/>
      <c r="L1309" s="90"/>
      <c r="M1309" s="117" t="str">
        <f>IF(Stock[[#This Row],[BUYING QUANTITY]]&gt;0,Stock[[#This Row],[BUYING PRICE]]*(1+Stock[[#This Row],[% THRESHOLD (RETURN)_1]]),"")</f>
        <v/>
      </c>
      <c r="N1309" s="91"/>
      <c r="O1309" s="117" t="str">
        <f>IF(Stock[[#This Row],[BUYING QUANTITY]]&gt;0,Stock[[#This Row],[BUYING PRICE]]*(1+Stock[[#This Row],[% THRESHOLD (RETURN)_2]]),"")</f>
        <v/>
      </c>
      <c r="P1309" s="91"/>
      <c r="Q1309" s="117" t="str">
        <f>IF(Stock[[#This Row],[BUYING QUANTITY]]&gt;0,Stock[[#This Row],[BUYING PRICE]]*(1+Stock[[#This Row],[% THRESHOLD (LOSS)]]),"")</f>
        <v/>
      </c>
      <c r="R1309" s="105"/>
      <c r="S1309" s="118" t="str">
        <f>IF(Stock[[#This Row],[CASH DIVIDEND]]&gt;0,Stock[[#This Row],[CASH DIVIDEND]]/(Stock[[#This Row],[BUYING PRICE]]*Stock[[#This Row],[BUYING QUANTITY]]),"")</f>
        <v/>
      </c>
      <c r="T1309" s="105"/>
      <c r="U1309" s="79"/>
      <c r="V1309" s="97"/>
      <c r="W1309" s="98"/>
      <c r="X1309" s="168"/>
      <c r="Y1309" s="126" t="str">
        <f>IF(Stock[[#This Row],[SELLING QUANTITY]]&gt;0,Stock[[#This Row],[SELLING PRICE]]*Stock[[#This Row],[SELLING QUANTITY]]*Stock[[#This Row],[% SELLING FEE]]+Stock[[#This Row],[SELLING PRICE]]*Stock[[#This Row],[SELLING QUANTITY]]*$D$12,"")</f>
        <v/>
      </c>
      <c r="Z1309" s="121">
        <f>Stock[[#This Row],[BUYING QUANTITY]]+Stock[[#This Row],[STOCK DIVIDEND]]-Stock[[#This Row],[SELLING QUANTITY]]</f>
        <v>0</v>
      </c>
      <c r="AA13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09" s="121">
        <f ca="1">IF(Stock[[#This Row],[SELLING DATE]]&gt;0,Stock[[#This Row],[SELLING DATE]]-Stock[[#This Row],[BUY DATE]]+1,IF(Stock[[#This Row],[BUY DATE]]=0,0,TODAY()-Stock[[#This Row],[BUY DATE]]+1))</f>
        <v>0</v>
      </c>
      <c r="AC1309" s="122" t="str">
        <f>IFERROR(Stock[[#This Row],[CASH DIVIDEND]]+Stock[[#This Row],[RETURN/(LOSS) FROM TRADING
(auto-fill)]],"")</f>
        <v/>
      </c>
      <c r="AD13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09" s="146" t="str">
        <f ca="1">IFERROR(IF(Stock[[#This Row],[HOLDING DAYS
(auto-fill)]]&lt;365,Stock[[#This Row],[% TOTAL RETURN/(LOSS)
(auto-fill)]]*365/Stock[[#This Row],[HOLDING DAYS
(auto-fill)]],POWER((1+Stock[[#This Row],[% TOTAL RETURN/(LOSS)
(auto-fill)]]),1/(Stock[[#This Row],[HOLDING DAYS
(auto-fill)]]/365))-1),"")</f>
        <v/>
      </c>
      <c r="AF1309" s="81"/>
      <c r="AG1309" s="149" t="str">
        <f>IF(Stock[[#This Row],[STATUS
(auto-fill)]]="HOLDING",Stock[[#This Row],[MARKET PRICE]]-Stock[[#This Row],[BUYING PRICE]],"")</f>
        <v/>
      </c>
      <c r="AH1309" s="143" t="str">
        <f>IFERROR(Stock[[#This Row],[CHANGE
(auto-fill)]]/Stock[[#This Row],[BUYING PRICE]],"")</f>
        <v/>
      </c>
      <c r="AI1309" s="130" t="str">
        <f>IF(Stock[[#This Row],[MARKET PRICE]]&gt;0,Stock[[#This Row],[MARKET PRICE]]*Stock[[#This Row],[REMAINING QUANTITY
(auto-fill)]],"")</f>
        <v/>
      </c>
    </row>
    <row r="1310" spans="2:35">
      <c r="B1310" s="110" t="str">
        <f>IF(AND(Stock[[#This Row],[BUYING QUANTITY]]&gt;0,Stock[[#This Row],[REMAINING QUANTITY
(auto-fill)]]=0),"SOLD OUT",
IF(AND(Stock[[#This Row],[BUYING QUANTITY]]&gt;0,Stock[[#This Row],[REMAINING QUANTITY
(auto-fill)]]&gt;0),"HOLDING",""))</f>
        <v/>
      </c>
      <c r="C1310" s="113">
        <f t="shared" si="20"/>
        <v>1297</v>
      </c>
      <c r="D1310" s="79"/>
      <c r="E1310" s="80"/>
      <c r="F1310" s="162"/>
      <c r="G1310" s="85"/>
      <c r="H1310" s="86"/>
      <c r="I1310" s="164"/>
      <c r="J1310" s="115" t="str">
        <f>IF(Stock[[#This Row],[BUYING QUANTITY]]&gt;0,Stock[[#This Row],[BUYING PRICE]]*Stock[[#This Row],[BUYING QUANTITY]]*Stock[[#This Row],[% BUYING FEE]],"")</f>
        <v/>
      </c>
      <c r="K1310" s="89"/>
      <c r="L1310" s="90"/>
      <c r="M1310" s="117" t="str">
        <f>IF(Stock[[#This Row],[BUYING QUANTITY]]&gt;0,Stock[[#This Row],[BUYING PRICE]]*(1+Stock[[#This Row],[% THRESHOLD (RETURN)_1]]),"")</f>
        <v/>
      </c>
      <c r="N1310" s="91"/>
      <c r="O1310" s="117" t="str">
        <f>IF(Stock[[#This Row],[BUYING QUANTITY]]&gt;0,Stock[[#This Row],[BUYING PRICE]]*(1+Stock[[#This Row],[% THRESHOLD (RETURN)_2]]),"")</f>
        <v/>
      </c>
      <c r="P1310" s="91"/>
      <c r="Q1310" s="117" t="str">
        <f>IF(Stock[[#This Row],[BUYING QUANTITY]]&gt;0,Stock[[#This Row],[BUYING PRICE]]*(1+Stock[[#This Row],[% THRESHOLD (LOSS)]]),"")</f>
        <v/>
      </c>
      <c r="R1310" s="105"/>
      <c r="S1310" s="118" t="str">
        <f>IF(Stock[[#This Row],[CASH DIVIDEND]]&gt;0,Stock[[#This Row],[CASH DIVIDEND]]/(Stock[[#This Row],[BUYING PRICE]]*Stock[[#This Row],[BUYING QUANTITY]]),"")</f>
        <v/>
      </c>
      <c r="T1310" s="105"/>
      <c r="U1310" s="79"/>
      <c r="V1310" s="97"/>
      <c r="W1310" s="98"/>
      <c r="X1310" s="168"/>
      <c r="Y1310" s="126" t="str">
        <f>IF(Stock[[#This Row],[SELLING QUANTITY]]&gt;0,Stock[[#This Row],[SELLING PRICE]]*Stock[[#This Row],[SELLING QUANTITY]]*Stock[[#This Row],[% SELLING FEE]]+Stock[[#This Row],[SELLING PRICE]]*Stock[[#This Row],[SELLING QUANTITY]]*$D$12,"")</f>
        <v/>
      </c>
      <c r="Z1310" s="121">
        <f>Stock[[#This Row],[BUYING QUANTITY]]+Stock[[#This Row],[STOCK DIVIDEND]]-Stock[[#This Row],[SELLING QUANTITY]]</f>
        <v>0</v>
      </c>
      <c r="AA13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0" s="121">
        <f ca="1">IF(Stock[[#This Row],[SELLING DATE]]&gt;0,Stock[[#This Row],[SELLING DATE]]-Stock[[#This Row],[BUY DATE]]+1,IF(Stock[[#This Row],[BUY DATE]]=0,0,TODAY()-Stock[[#This Row],[BUY DATE]]+1))</f>
        <v>0</v>
      </c>
      <c r="AC1310" s="122" t="str">
        <f>IFERROR(Stock[[#This Row],[CASH DIVIDEND]]+Stock[[#This Row],[RETURN/(LOSS) FROM TRADING
(auto-fill)]],"")</f>
        <v/>
      </c>
      <c r="AD13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0" s="146" t="str">
        <f ca="1">IFERROR(IF(Stock[[#This Row],[HOLDING DAYS
(auto-fill)]]&lt;365,Stock[[#This Row],[% TOTAL RETURN/(LOSS)
(auto-fill)]]*365/Stock[[#This Row],[HOLDING DAYS
(auto-fill)]],POWER((1+Stock[[#This Row],[% TOTAL RETURN/(LOSS)
(auto-fill)]]),1/(Stock[[#This Row],[HOLDING DAYS
(auto-fill)]]/365))-1),"")</f>
        <v/>
      </c>
      <c r="AF1310" s="81"/>
      <c r="AG1310" s="149" t="str">
        <f>IF(Stock[[#This Row],[STATUS
(auto-fill)]]="HOLDING",Stock[[#This Row],[MARKET PRICE]]-Stock[[#This Row],[BUYING PRICE]],"")</f>
        <v/>
      </c>
      <c r="AH1310" s="143" t="str">
        <f>IFERROR(Stock[[#This Row],[CHANGE
(auto-fill)]]/Stock[[#This Row],[BUYING PRICE]],"")</f>
        <v/>
      </c>
      <c r="AI1310" s="130" t="str">
        <f>IF(Stock[[#This Row],[MARKET PRICE]]&gt;0,Stock[[#This Row],[MARKET PRICE]]*Stock[[#This Row],[REMAINING QUANTITY
(auto-fill)]],"")</f>
        <v/>
      </c>
    </row>
    <row r="1311" spans="2:35">
      <c r="B1311" s="110" t="str">
        <f>IF(AND(Stock[[#This Row],[BUYING QUANTITY]]&gt;0,Stock[[#This Row],[REMAINING QUANTITY
(auto-fill)]]=0),"SOLD OUT",
IF(AND(Stock[[#This Row],[BUYING QUANTITY]]&gt;0,Stock[[#This Row],[REMAINING QUANTITY
(auto-fill)]]&gt;0),"HOLDING",""))</f>
        <v/>
      </c>
      <c r="C1311" s="113">
        <f t="shared" si="20"/>
        <v>1298</v>
      </c>
      <c r="D1311" s="79"/>
      <c r="E1311" s="80"/>
      <c r="F1311" s="162"/>
      <c r="G1311" s="85"/>
      <c r="H1311" s="86"/>
      <c r="I1311" s="164"/>
      <c r="J1311" s="115" t="str">
        <f>IF(Stock[[#This Row],[BUYING QUANTITY]]&gt;0,Stock[[#This Row],[BUYING PRICE]]*Stock[[#This Row],[BUYING QUANTITY]]*Stock[[#This Row],[% BUYING FEE]],"")</f>
        <v/>
      </c>
      <c r="K1311" s="89"/>
      <c r="L1311" s="90"/>
      <c r="M1311" s="117" t="str">
        <f>IF(Stock[[#This Row],[BUYING QUANTITY]]&gt;0,Stock[[#This Row],[BUYING PRICE]]*(1+Stock[[#This Row],[% THRESHOLD (RETURN)_1]]),"")</f>
        <v/>
      </c>
      <c r="N1311" s="91"/>
      <c r="O1311" s="117" t="str">
        <f>IF(Stock[[#This Row],[BUYING QUANTITY]]&gt;0,Stock[[#This Row],[BUYING PRICE]]*(1+Stock[[#This Row],[% THRESHOLD (RETURN)_2]]),"")</f>
        <v/>
      </c>
      <c r="P1311" s="91"/>
      <c r="Q1311" s="117" t="str">
        <f>IF(Stock[[#This Row],[BUYING QUANTITY]]&gt;0,Stock[[#This Row],[BUYING PRICE]]*(1+Stock[[#This Row],[% THRESHOLD (LOSS)]]),"")</f>
        <v/>
      </c>
      <c r="R1311" s="105"/>
      <c r="S1311" s="118" t="str">
        <f>IF(Stock[[#This Row],[CASH DIVIDEND]]&gt;0,Stock[[#This Row],[CASH DIVIDEND]]/(Stock[[#This Row],[BUYING PRICE]]*Stock[[#This Row],[BUYING QUANTITY]]),"")</f>
        <v/>
      </c>
      <c r="T1311" s="105"/>
      <c r="U1311" s="79"/>
      <c r="V1311" s="97"/>
      <c r="W1311" s="98"/>
      <c r="X1311" s="168"/>
      <c r="Y1311" s="126" t="str">
        <f>IF(Stock[[#This Row],[SELLING QUANTITY]]&gt;0,Stock[[#This Row],[SELLING PRICE]]*Stock[[#This Row],[SELLING QUANTITY]]*Stock[[#This Row],[% SELLING FEE]]+Stock[[#This Row],[SELLING PRICE]]*Stock[[#This Row],[SELLING QUANTITY]]*$D$12,"")</f>
        <v/>
      </c>
      <c r="Z1311" s="121">
        <f>Stock[[#This Row],[BUYING QUANTITY]]+Stock[[#This Row],[STOCK DIVIDEND]]-Stock[[#This Row],[SELLING QUANTITY]]</f>
        <v>0</v>
      </c>
      <c r="AA13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1" s="121">
        <f ca="1">IF(Stock[[#This Row],[SELLING DATE]]&gt;0,Stock[[#This Row],[SELLING DATE]]-Stock[[#This Row],[BUY DATE]]+1,IF(Stock[[#This Row],[BUY DATE]]=0,0,TODAY()-Stock[[#This Row],[BUY DATE]]+1))</f>
        <v>0</v>
      </c>
      <c r="AC1311" s="122" t="str">
        <f>IFERROR(Stock[[#This Row],[CASH DIVIDEND]]+Stock[[#This Row],[RETURN/(LOSS) FROM TRADING
(auto-fill)]],"")</f>
        <v/>
      </c>
      <c r="AD13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1" s="146" t="str">
        <f ca="1">IFERROR(IF(Stock[[#This Row],[HOLDING DAYS
(auto-fill)]]&lt;365,Stock[[#This Row],[% TOTAL RETURN/(LOSS)
(auto-fill)]]*365/Stock[[#This Row],[HOLDING DAYS
(auto-fill)]],POWER((1+Stock[[#This Row],[% TOTAL RETURN/(LOSS)
(auto-fill)]]),1/(Stock[[#This Row],[HOLDING DAYS
(auto-fill)]]/365))-1),"")</f>
        <v/>
      </c>
      <c r="AF1311" s="81"/>
      <c r="AG1311" s="149" t="str">
        <f>IF(Stock[[#This Row],[STATUS
(auto-fill)]]="HOLDING",Stock[[#This Row],[MARKET PRICE]]-Stock[[#This Row],[BUYING PRICE]],"")</f>
        <v/>
      </c>
      <c r="AH1311" s="143" t="str">
        <f>IFERROR(Stock[[#This Row],[CHANGE
(auto-fill)]]/Stock[[#This Row],[BUYING PRICE]],"")</f>
        <v/>
      </c>
      <c r="AI1311" s="130" t="str">
        <f>IF(Stock[[#This Row],[MARKET PRICE]]&gt;0,Stock[[#This Row],[MARKET PRICE]]*Stock[[#This Row],[REMAINING QUANTITY
(auto-fill)]],"")</f>
        <v/>
      </c>
    </row>
    <row r="1312" spans="2:35">
      <c r="B1312" s="110" t="str">
        <f>IF(AND(Stock[[#This Row],[BUYING QUANTITY]]&gt;0,Stock[[#This Row],[REMAINING QUANTITY
(auto-fill)]]=0),"SOLD OUT",
IF(AND(Stock[[#This Row],[BUYING QUANTITY]]&gt;0,Stock[[#This Row],[REMAINING QUANTITY
(auto-fill)]]&gt;0),"HOLDING",""))</f>
        <v/>
      </c>
      <c r="C1312" s="113">
        <f t="shared" si="20"/>
        <v>1299</v>
      </c>
      <c r="D1312" s="79"/>
      <c r="E1312" s="80"/>
      <c r="F1312" s="162"/>
      <c r="G1312" s="85"/>
      <c r="H1312" s="86"/>
      <c r="I1312" s="164"/>
      <c r="J1312" s="115" t="str">
        <f>IF(Stock[[#This Row],[BUYING QUANTITY]]&gt;0,Stock[[#This Row],[BUYING PRICE]]*Stock[[#This Row],[BUYING QUANTITY]]*Stock[[#This Row],[% BUYING FEE]],"")</f>
        <v/>
      </c>
      <c r="K1312" s="89"/>
      <c r="L1312" s="90"/>
      <c r="M1312" s="117" t="str">
        <f>IF(Stock[[#This Row],[BUYING QUANTITY]]&gt;0,Stock[[#This Row],[BUYING PRICE]]*(1+Stock[[#This Row],[% THRESHOLD (RETURN)_1]]),"")</f>
        <v/>
      </c>
      <c r="N1312" s="91"/>
      <c r="O1312" s="117" t="str">
        <f>IF(Stock[[#This Row],[BUYING QUANTITY]]&gt;0,Stock[[#This Row],[BUYING PRICE]]*(1+Stock[[#This Row],[% THRESHOLD (RETURN)_2]]),"")</f>
        <v/>
      </c>
      <c r="P1312" s="91"/>
      <c r="Q1312" s="117" t="str">
        <f>IF(Stock[[#This Row],[BUYING QUANTITY]]&gt;0,Stock[[#This Row],[BUYING PRICE]]*(1+Stock[[#This Row],[% THRESHOLD (LOSS)]]),"")</f>
        <v/>
      </c>
      <c r="R1312" s="105"/>
      <c r="S1312" s="118" t="str">
        <f>IF(Stock[[#This Row],[CASH DIVIDEND]]&gt;0,Stock[[#This Row],[CASH DIVIDEND]]/(Stock[[#This Row],[BUYING PRICE]]*Stock[[#This Row],[BUYING QUANTITY]]),"")</f>
        <v/>
      </c>
      <c r="T1312" s="105"/>
      <c r="U1312" s="79"/>
      <c r="V1312" s="97"/>
      <c r="W1312" s="98"/>
      <c r="X1312" s="168"/>
      <c r="Y1312" s="126" t="str">
        <f>IF(Stock[[#This Row],[SELLING QUANTITY]]&gt;0,Stock[[#This Row],[SELLING PRICE]]*Stock[[#This Row],[SELLING QUANTITY]]*Stock[[#This Row],[% SELLING FEE]]+Stock[[#This Row],[SELLING PRICE]]*Stock[[#This Row],[SELLING QUANTITY]]*$D$12,"")</f>
        <v/>
      </c>
      <c r="Z1312" s="121">
        <f>Stock[[#This Row],[BUYING QUANTITY]]+Stock[[#This Row],[STOCK DIVIDEND]]-Stock[[#This Row],[SELLING QUANTITY]]</f>
        <v>0</v>
      </c>
      <c r="AA13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2" s="121">
        <f ca="1">IF(Stock[[#This Row],[SELLING DATE]]&gt;0,Stock[[#This Row],[SELLING DATE]]-Stock[[#This Row],[BUY DATE]]+1,IF(Stock[[#This Row],[BUY DATE]]=0,0,TODAY()-Stock[[#This Row],[BUY DATE]]+1))</f>
        <v>0</v>
      </c>
      <c r="AC1312" s="122" t="str">
        <f>IFERROR(Stock[[#This Row],[CASH DIVIDEND]]+Stock[[#This Row],[RETURN/(LOSS) FROM TRADING
(auto-fill)]],"")</f>
        <v/>
      </c>
      <c r="AD13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2" s="146" t="str">
        <f ca="1">IFERROR(IF(Stock[[#This Row],[HOLDING DAYS
(auto-fill)]]&lt;365,Stock[[#This Row],[% TOTAL RETURN/(LOSS)
(auto-fill)]]*365/Stock[[#This Row],[HOLDING DAYS
(auto-fill)]],POWER((1+Stock[[#This Row],[% TOTAL RETURN/(LOSS)
(auto-fill)]]),1/(Stock[[#This Row],[HOLDING DAYS
(auto-fill)]]/365))-1),"")</f>
        <v/>
      </c>
      <c r="AF1312" s="81"/>
      <c r="AG1312" s="149" t="str">
        <f>IF(Stock[[#This Row],[STATUS
(auto-fill)]]="HOLDING",Stock[[#This Row],[MARKET PRICE]]-Stock[[#This Row],[BUYING PRICE]],"")</f>
        <v/>
      </c>
      <c r="AH1312" s="143" t="str">
        <f>IFERROR(Stock[[#This Row],[CHANGE
(auto-fill)]]/Stock[[#This Row],[BUYING PRICE]],"")</f>
        <v/>
      </c>
      <c r="AI1312" s="130" t="str">
        <f>IF(Stock[[#This Row],[MARKET PRICE]]&gt;0,Stock[[#This Row],[MARKET PRICE]]*Stock[[#This Row],[REMAINING QUANTITY
(auto-fill)]],"")</f>
        <v/>
      </c>
    </row>
    <row r="1313" spans="2:35">
      <c r="B1313" s="110" t="str">
        <f>IF(AND(Stock[[#This Row],[BUYING QUANTITY]]&gt;0,Stock[[#This Row],[REMAINING QUANTITY
(auto-fill)]]=0),"SOLD OUT",
IF(AND(Stock[[#This Row],[BUYING QUANTITY]]&gt;0,Stock[[#This Row],[REMAINING QUANTITY
(auto-fill)]]&gt;0),"HOLDING",""))</f>
        <v/>
      </c>
      <c r="C1313" s="113">
        <f t="shared" si="20"/>
        <v>1300</v>
      </c>
      <c r="D1313" s="79"/>
      <c r="E1313" s="80"/>
      <c r="F1313" s="162"/>
      <c r="G1313" s="85"/>
      <c r="H1313" s="86"/>
      <c r="I1313" s="164"/>
      <c r="J1313" s="115" t="str">
        <f>IF(Stock[[#This Row],[BUYING QUANTITY]]&gt;0,Stock[[#This Row],[BUYING PRICE]]*Stock[[#This Row],[BUYING QUANTITY]]*Stock[[#This Row],[% BUYING FEE]],"")</f>
        <v/>
      </c>
      <c r="K1313" s="89"/>
      <c r="L1313" s="90"/>
      <c r="M1313" s="117" t="str">
        <f>IF(Stock[[#This Row],[BUYING QUANTITY]]&gt;0,Stock[[#This Row],[BUYING PRICE]]*(1+Stock[[#This Row],[% THRESHOLD (RETURN)_1]]),"")</f>
        <v/>
      </c>
      <c r="N1313" s="91"/>
      <c r="O1313" s="117" t="str">
        <f>IF(Stock[[#This Row],[BUYING QUANTITY]]&gt;0,Stock[[#This Row],[BUYING PRICE]]*(1+Stock[[#This Row],[% THRESHOLD (RETURN)_2]]),"")</f>
        <v/>
      </c>
      <c r="P1313" s="91"/>
      <c r="Q1313" s="117" t="str">
        <f>IF(Stock[[#This Row],[BUYING QUANTITY]]&gt;0,Stock[[#This Row],[BUYING PRICE]]*(1+Stock[[#This Row],[% THRESHOLD (LOSS)]]),"")</f>
        <v/>
      </c>
      <c r="R1313" s="105"/>
      <c r="S1313" s="118" t="str">
        <f>IF(Stock[[#This Row],[CASH DIVIDEND]]&gt;0,Stock[[#This Row],[CASH DIVIDEND]]/(Stock[[#This Row],[BUYING PRICE]]*Stock[[#This Row],[BUYING QUANTITY]]),"")</f>
        <v/>
      </c>
      <c r="T1313" s="105"/>
      <c r="U1313" s="79"/>
      <c r="V1313" s="97"/>
      <c r="W1313" s="98"/>
      <c r="X1313" s="168"/>
      <c r="Y1313" s="126" t="str">
        <f>IF(Stock[[#This Row],[SELLING QUANTITY]]&gt;0,Stock[[#This Row],[SELLING PRICE]]*Stock[[#This Row],[SELLING QUANTITY]]*Stock[[#This Row],[% SELLING FEE]]+Stock[[#This Row],[SELLING PRICE]]*Stock[[#This Row],[SELLING QUANTITY]]*$D$12,"")</f>
        <v/>
      </c>
      <c r="Z1313" s="121">
        <f>Stock[[#This Row],[BUYING QUANTITY]]+Stock[[#This Row],[STOCK DIVIDEND]]-Stock[[#This Row],[SELLING QUANTITY]]</f>
        <v>0</v>
      </c>
      <c r="AA13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3" s="121">
        <f ca="1">IF(Stock[[#This Row],[SELLING DATE]]&gt;0,Stock[[#This Row],[SELLING DATE]]-Stock[[#This Row],[BUY DATE]]+1,IF(Stock[[#This Row],[BUY DATE]]=0,0,TODAY()-Stock[[#This Row],[BUY DATE]]+1))</f>
        <v>0</v>
      </c>
      <c r="AC1313" s="122" t="str">
        <f>IFERROR(Stock[[#This Row],[CASH DIVIDEND]]+Stock[[#This Row],[RETURN/(LOSS) FROM TRADING
(auto-fill)]],"")</f>
        <v/>
      </c>
      <c r="AD13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3" s="146" t="str">
        <f ca="1">IFERROR(IF(Stock[[#This Row],[HOLDING DAYS
(auto-fill)]]&lt;365,Stock[[#This Row],[% TOTAL RETURN/(LOSS)
(auto-fill)]]*365/Stock[[#This Row],[HOLDING DAYS
(auto-fill)]],POWER((1+Stock[[#This Row],[% TOTAL RETURN/(LOSS)
(auto-fill)]]),1/(Stock[[#This Row],[HOLDING DAYS
(auto-fill)]]/365))-1),"")</f>
        <v/>
      </c>
      <c r="AF1313" s="81"/>
      <c r="AG1313" s="149" t="str">
        <f>IF(Stock[[#This Row],[STATUS
(auto-fill)]]="HOLDING",Stock[[#This Row],[MARKET PRICE]]-Stock[[#This Row],[BUYING PRICE]],"")</f>
        <v/>
      </c>
      <c r="AH1313" s="143" t="str">
        <f>IFERROR(Stock[[#This Row],[CHANGE
(auto-fill)]]/Stock[[#This Row],[BUYING PRICE]],"")</f>
        <v/>
      </c>
      <c r="AI1313" s="130" t="str">
        <f>IF(Stock[[#This Row],[MARKET PRICE]]&gt;0,Stock[[#This Row],[MARKET PRICE]]*Stock[[#This Row],[REMAINING QUANTITY
(auto-fill)]],"")</f>
        <v/>
      </c>
    </row>
    <row r="1314" spans="2:35">
      <c r="B1314" s="110" t="str">
        <f>IF(AND(Stock[[#This Row],[BUYING QUANTITY]]&gt;0,Stock[[#This Row],[REMAINING QUANTITY
(auto-fill)]]=0),"SOLD OUT",
IF(AND(Stock[[#This Row],[BUYING QUANTITY]]&gt;0,Stock[[#This Row],[REMAINING QUANTITY
(auto-fill)]]&gt;0),"HOLDING",""))</f>
        <v/>
      </c>
      <c r="C1314" s="113">
        <f t="shared" si="20"/>
        <v>1301</v>
      </c>
      <c r="D1314" s="79"/>
      <c r="E1314" s="80"/>
      <c r="F1314" s="162"/>
      <c r="G1314" s="85"/>
      <c r="H1314" s="86"/>
      <c r="I1314" s="164"/>
      <c r="J1314" s="115" t="str">
        <f>IF(Stock[[#This Row],[BUYING QUANTITY]]&gt;0,Stock[[#This Row],[BUYING PRICE]]*Stock[[#This Row],[BUYING QUANTITY]]*Stock[[#This Row],[% BUYING FEE]],"")</f>
        <v/>
      </c>
      <c r="K1314" s="89"/>
      <c r="L1314" s="90"/>
      <c r="M1314" s="117" t="str">
        <f>IF(Stock[[#This Row],[BUYING QUANTITY]]&gt;0,Stock[[#This Row],[BUYING PRICE]]*(1+Stock[[#This Row],[% THRESHOLD (RETURN)_1]]),"")</f>
        <v/>
      </c>
      <c r="N1314" s="91"/>
      <c r="O1314" s="117" t="str">
        <f>IF(Stock[[#This Row],[BUYING QUANTITY]]&gt;0,Stock[[#This Row],[BUYING PRICE]]*(1+Stock[[#This Row],[% THRESHOLD (RETURN)_2]]),"")</f>
        <v/>
      </c>
      <c r="P1314" s="91"/>
      <c r="Q1314" s="117" t="str">
        <f>IF(Stock[[#This Row],[BUYING QUANTITY]]&gt;0,Stock[[#This Row],[BUYING PRICE]]*(1+Stock[[#This Row],[% THRESHOLD (LOSS)]]),"")</f>
        <v/>
      </c>
      <c r="R1314" s="105"/>
      <c r="S1314" s="118" t="str">
        <f>IF(Stock[[#This Row],[CASH DIVIDEND]]&gt;0,Stock[[#This Row],[CASH DIVIDEND]]/(Stock[[#This Row],[BUYING PRICE]]*Stock[[#This Row],[BUYING QUANTITY]]),"")</f>
        <v/>
      </c>
      <c r="T1314" s="105"/>
      <c r="U1314" s="79"/>
      <c r="V1314" s="97"/>
      <c r="W1314" s="98"/>
      <c r="X1314" s="168"/>
      <c r="Y1314" s="126" t="str">
        <f>IF(Stock[[#This Row],[SELLING QUANTITY]]&gt;0,Stock[[#This Row],[SELLING PRICE]]*Stock[[#This Row],[SELLING QUANTITY]]*Stock[[#This Row],[% SELLING FEE]]+Stock[[#This Row],[SELLING PRICE]]*Stock[[#This Row],[SELLING QUANTITY]]*$D$12,"")</f>
        <v/>
      </c>
      <c r="Z1314" s="121">
        <f>Stock[[#This Row],[BUYING QUANTITY]]+Stock[[#This Row],[STOCK DIVIDEND]]-Stock[[#This Row],[SELLING QUANTITY]]</f>
        <v>0</v>
      </c>
      <c r="AA13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4" s="121">
        <f ca="1">IF(Stock[[#This Row],[SELLING DATE]]&gt;0,Stock[[#This Row],[SELLING DATE]]-Stock[[#This Row],[BUY DATE]]+1,IF(Stock[[#This Row],[BUY DATE]]=0,0,TODAY()-Stock[[#This Row],[BUY DATE]]+1))</f>
        <v>0</v>
      </c>
      <c r="AC1314" s="122" t="str">
        <f>IFERROR(Stock[[#This Row],[CASH DIVIDEND]]+Stock[[#This Row],[RETURN/(LOSS) FROM TRADING
(auto-fill)]],"")</f>
        <v/>
      </c>
      <c r="AD13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4" s="146" t="str">
        <f ca="1">IFERROR(IF(Stock[[#This Row],[HOLDING DAYS
(auto-fill)]]&lt;365,Stock[[#This Row],[% TOTAL RETURN/(LOSS)
(auto-fill)]]*365/Stock[[#This Row],[HOLDING DAYS
(auto-fill)]],POWER((1+Stock[[#This Row],[% TOTAL RETURN/(LOSS)
(auto-fill)]]),1/(Stock[[#This Row],[HOLDING DAYS
(auto-fill)]]/365))-1),"")</f>
        <v/>
      </c>
      <c r="AF1314" s="81"/>
      <c r="AG1314" s="149" t="str">
        <f>IF(Stock[[#This Row],[STATUS
(auto-fill)]]="HOLDING",Stock[[#This Row],[MARKET PRICE]]-Stock[[#This Row],[BUYING PRICE]],"")</f>
        <v/>
      </c>
      <c r="AH1314" s="143" t="str">
        <f>IFERROR(Stock[[#This Row],[CHANGE
(auto-fill)]]/Stock[[#This Row],[BUYING PRICE]],"")</f>
        <v/>
      </c>
      <c r="AI1314" s="130" t="str">
        <f>IF(Stock[[#This Row],[MARKET PRICE]]&gt;0,Stock[[#This Row],[MARKET PRICE]]*Stock[[#This Row],[REMAINING QUANTITY
(auto-fill)]],"")</f>
        <v/>
      </c>
    </row>
    <row r="1315" spans="2:35">
      <c r="B1315" s="110" t="str">
        <f>IF(AND(Stock[[#This Row],[BUYING QUANTITY]]&gt;0,Stock[[#This Row],[REMAINING QUANTITY
(auto-fill)]]=0),"SOLD OUT",
IF(AND(Stock[[#This Row],[BUYING QUANTITY]]&gt;0,Stock[[#This Row],[REMAINING QUANTITY
(auto-fill)]]&gt;0),"HOLDING",""))</f>
        <v/>
      </c>
      <c r="C1315" s="113">
        <f t="shared" si="20"/>
        <v>1302</v>
      </c>
      <c r="D1315" s="79"/>
      <c r="E1315" s="80"/>
      <c r="F1315" s="162"/>
      <c r="G1315" s="85"/>
      <c r="H1315" s="86"/>
      <c r="I1315" s="164"/>
      <c r="J1315" s="115" t="str">
        <f>IF(Stock[[#This Row],[BUYING QUANTITY]]&gt;0,Stock[[#This Row],[BUYING PRICE]]*Stock[[#This Row],[BUYING QUANTITY]]*Stock[[#This Row],[% BUYING FEE]],"")</f>
        <v/>
      </c>
      <c r="K1315" s="89"/>
      <c r="L1315" s="90"/>
      <c r="M1315" s="117" t="str">
        <f>IF(Stock[[#This Row],[BUYING QUANTITY]]&gt;0,Stock[[#This Row],[BUYING PRICE]]*(1+Stock[[#This Row],[% THRESHOLD (RETURN)_1]]),"")</f>
        <v/>
      </c>
      <c r="N1315" s="91"/>
      <c r="O1315" s="117" t="str">
        <f>IF(Stock[[#This Row],[BUYING QUANTITY]]&gt;0,Stock[[#This Row],[BUYING PRICE]]*(1+Stock[[#This Row],[% THRESHOLD (RETURN)_2]]),"")</f>
        <v/>
      </c>
      <c r="P1315" s="91"/>
      <c r="Q1315" s="117" t="str">
        <f>IF(Stock[[#This Row],[BUYING QUANTITY]]&gt;0,Stock[[#This Row],[BUYING PRICE]]*(1+Stock[[#This Row],[% THRESHOLD (LOSS)]]),"")</f>
        <v/>
      </c>
      <c r="R1315" s="105"/>
      <c r="S1315" s="118" t="str">
        <f>IF(Stock[[#This Row],[CASH DIVIDEND]]&gt;0,Stock[[#This Row],[CASH DIVIDEND]]/(Stock[[#This Row],[BUYING PRICE]]*Stock[[#This Row],[BUYING QUANTITY]]),"")</f>
        <v/>
      </c>
      <c r="T1315" s="105"/>
      <c r="U1315" s="79"/>
      <c r="V1315" s="97"/>
      <c r="W1315" s="98"/>
      <c r="X1315" s="168"/>
      <c r="Y1315" s="126" t="str">
        <f>IF(Stock[[#This Row],[SELLING QUANTITY]]&gt;0,Stock[[#This Row],[SELLING PRICE]]*Stock[[#This Row],[SELLING QUANTITY]]*Stock[[#This Row],[% SELLING FEE]]+Stock[[#This Row],[SELLING PRICE]]*Stock[[#This Row],[SELLING QUANTITY]]*$D$12,"")</f>
        <v/>
      </c>
      <c r="Z1315" s="121">
        <f>Stock[[#This Row],[BUYING QUANTITY]]+Stock[[#This Row],[STOCK DIVIDEND]]-Stock[[#This Row],[SELLING QUANTITY]]</f>
        <v>0</v>
      </c>
      <c r="AA13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5" s="121">
        <f ca="1">IF(Stock[[#This Row],[SELLING DATE]]&gt;0,Stock[[#This Row],[SELLING DATE]]-Stock[[#This Row],[BUY DATE]]+1,IF(Stock[[#This Row],[BUY DATE]]=0,0,TODAY()-Stock[[#This Row],[BUY DATE]]+1))</f>
        <v>0</v>
      </c>
      <c r="AC1315" s="122" t="str">
        <f>IFERROR(Stock[[#This Row],[CASH DIVIDEND]]+Stock[[#This Row],[RETURN/(LOSS) FROM TRADING
(auto-fill)]],"")</f>
        <v/>
      </c>
      <c r="AD13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5" s="146" t="str">
        <f ca="1">IFERROR(IF(Stock[[#This Row],[HOLDING DAYS
(auto-fill)]]&lt;365,Stock[[#This Row],[% TOTAL RETURN/(LOSS)
(auto-fill)]]*365/Stock[[#This Row],[HOLDING DAYS
(auto-fill)]],POWER((1+Stock[[#This Row],[% TOTAL RETURN/(LOSS)
(auto-fill)]]),1/(Stock[[#This Row],[HOLDING DAYS
(auto-fill)]]/365))-1),"")</f>
        <v/>
      </c>
      <c r="AF1315" s="81"/>
      <c r="AG1315" s="149" t="str">
        <f>IF(Stock[[#This Row],[STATUS
(auto-fill)]]="HOLDING",Stock[[#This Row],[MARKET PRICE]]-Stock[[#This Row],[BUYING PRICE]],"")</f>
        <v/>
      </c>
      <c r="AH1315" s="143" t="str">
        <f>IFERROR(Stock[[#This Row],[CHANGE
(auto-fill)]]/Stock[[#This Row],[BUYING PRICE]],"")</f>
        <v/>
      </c>
      <c r="AI1315" s="130" t="str">
        <f>IF(Stock[[#This Row],[MARKET PRICE]]&gt;0,Stock[[#This Row],[MARKET PRICE]]*Stock[[#This Row],[REMAINING QUANTITY
(auto-fill)]],"")</f>
        <v/>
      </c>
    </row>
    <row r="1316" spans="2:35">
      <c r="B1316" s="110" t="str">
        <f>IF(AND(Stock[[#This Row],[BUYING QUANTITY]]&gt;0,Stock[[#This Row],[REMAINING QUANTITY
(auto-fill)]]=0),"SOLD OUT",
IF(AND(Stock[[#This Row],[BUYING QUANTITY]]&gt;0,Stock[[#This Row],[REMAINING QUANTITY
(auto-fill)]]&gt;0),"HOLDING",""))</f>
        <v/>
      </c>
      <c r="C1316" s="113">
        <f t="shared" si="20"/>
        <v>1303</v>
      </c>
      <c r="D1316" s="79"/>
      <c r="E1316" s="80"/>
      <c r="F1316" s="162"/>
      <c r="G1316" s="85"/>
      <c r="H1316" s="86"/>
      <c r="I1316" s="164"/>
      <c r="J1316" s="115" t="str">
        <f>IF(Stock[[#This Row],[BUYING QUANTITY]]&gt;0,Stock[[#This Row],[BUYING PRICE]]*Stock[[#This Row],[BUYING QUANTITY]]*Stock[[#This Row],[% BUYING FEE]],"")</f>
        <v/>
      </c>
      <c r="K1316" s="89"/>
      <c r="L1316" s="90"/>
      <c r="M1316" s="117" t="str">
        <f>IF(Stock[[#This Row],[BUYING QUANTITY]]&gt;0,Stock[[#This Row],[BUYING PRICE]]*(1+Stock[[#This Row],[% THRESHOLD (RETURN)_1]]),"")</f>
        <v/>
      </c>
      <c r="N1316" s="91"/>
      <c r="O1316" s="117" t="str">
        <f>IF(Stock[[#This Row],[BUYING QUANTITY]]&gt;0,Stock[[#This Row],[BUYING PRICE]]*(1+Stock[[#This Row],[% THRESHOLD (RETURN)_2]]),"")</f>
        <v/>
      </c>
      <c r="P1316" s="91"/>
      <c r="Q1316" s="117" t="str">
        <f>IF(Stock[[#This Row],[BUYING QUANTITY]]&gt;0,Stock[[#This Row],[BUYING PRICE]]*(1+Stock[[#This Row],[% THRESHOLD (LOSS)]]),"")</f>
        <v/>
      </c>
      <c r="R1316" s="105"/>
      <c r="S1316" s="118" t="str">
        <f>IF(Stock[[#This Row],[CASH DIVIDEND]]&gt;0,Stock[[#This Row],[CASH DIVIDEND]]/(Stock[[#This Row],[BUYING PRICE]]*Stock[[#This Row],[BUYING QUANTITY]]),"")</f>
        <v/>
      </c>
      <c r="T1316" s="105"/>
      <c r="U1316" s="79"/>
      <c r="V1316" s="97"/>
      <c r="W1316" s="98"/>
      <c r="X1316" s="168"/>
      <c r="Y1316" s="126" t="str">
        <f>IF(Stock[[#This Row],[SELLING QUANTITY]]&gt;0,Stock[[#This Row],[SELLING PRICE]]*Stock[[#This Row],[SELLING QUANTITY]]*Stock[[#This Row],[% SELLING FEE]]+Stock[[#This Row],[SELLING PRICE]]*Stock[[#This Row],[SELLING QUANTITY]]*$D$12,"")</f>
        <v/>
      </c>
      <c r="Z1316" s="121">
        <f>Stock[[#This Row],[BUYING QUANTITY]]+Stock[[#This Row],[STOCK DIVIDEND]]-Stock[[#This Row],[SELLING QUANTITY]]</f>
        <v>0</v>
      </c>
      <c r="AA13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6" s="121">
        <f ca="1">IF(Stock[[#This Row],[SELLING DATE]]&gt;0,Stock[[#This Row],[SELLING DATE]]-Stock[[#This Row],[BUY DATE]]+1,IF(Stock[[#This Row],[BUY DATE]]=0,0,TODAY()-Stock[[#This Row],[BUY DATE]]+1))</f>
        <v>0</v>
      </c>
      <c r="AC1316" s="122" t="str">
        <f>IFERROR(Stock[[#This Row],[CASH DIVIDEND]]+Stock[[#This Row],[RETURN/(LOSS) FROM TRADING
(auto-fill)]],"")</f>
        <v/>
      </c>
      <c r="AD13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6" s="146" t="str">
        <f ca="1">IFERROR(IF(Stock[[#This Row],[HOLDING DAYS
(auto-fill)]]&lt;365,Stock[[#This Row],[% TOTAL RETURN/(LOSS)
(auto-fill)]]*365/Stock[[#This Row],[HOLDING DAYS
(auto-fill)]],POWER((1+Stock[[#This Row],[% TOTAL RETURN/(LOSS)
(auto-fill)]]),1/(Stock[[#This Row],[HOLDING DAYS
(auto-fill)]]/365))-1),"")</f>
        <v/>
      </c>
      <c r="AF1316" s="81"/>
      <c r="AG1316" s="149" t="str">
        <f>IF(Stock[[#This Row],[STATUS
(auto-fill)]]="HOLDING",Stock[[#This Row],[MARKET PRICE]]-Stock[[#This Row],[BUYING PRICE]],"")</f>
        <v/>
      </c>
      <c r="AH1316" s="143" t="str">
        <f>IFERROR(Stock[[#This Row],[CHANGE
(auto-fill)]]/Stock[[#This Row],[BUYING PRICE]],"")</f>
        <v/>
      </c>
      <c r="AI1316" s="130" t="str">
        <f>IF(Stock[[#This Row],[MARKET PRICE]]&gt;0,Stock[[#This Row],[MARKET PRICE]]*Stock[[#This Row],[REMAINING QUANTITY
(auto-fill)]],"")</f>
        <v/>
      </c>
    </row>
    <row r="1317" spans="2:35">
      <c r="B1317" s="110" t="str">
        <f>IF(AND(Stock[[#This Row],[BUYING QUANTITY]]&gt;0,Stock[[#This Row],[REMAINING QUANTITY
(auto-fill)]]=0),"SOLD OUT",
IF(AND(Stock[[#This Row],[BUYING QUANTITY]]&gt;0,Stock[[#This Row],[REMAINING QUANTITY
(auto-fill)]]&gt;0),"HOLDING",""))</f>
        <v/>
      </c>
      <c r="C1317" s="113">
        <f t="shared" si="20"/>
        <v>1304</v>
      </c>
      <c r="D1317" s="79"/>
      <c r="E1317" s="80"/>
      <c r="F1317" s="162"/>
      <c r="G1317" s="85"/>
      <c r="H1317" s="86"/>
      <c r="I1317" s="164"/>
      <c r="J1317" s="115" t="str">
        <f>IF(Stock[[#This Row],[BUYING QUANTITY]]&gt;0,Stock[[#This Row],[BUYING PRICE]]*Stock[[#This Row],[BUYING QUANTITY]]*Stock[[#This Row],[% BUYING FEE]],"")</f>
        <v/>
      </c>
      <c r="K1317" s="89"/>
      <c r="L1317" s="90"/>
      <c r="M1317" s="117" t="str">
        <f>IF(Stock[[#This Row],[BUYING QUANTITY]]&gt;0,Stock[[#This Row],[BUYING PRICE]]*(1+Stock[[#This Row],[% THRESHOLD (RETURN)_1]]),"")</f>
        <v/>
      </c>
      <c r="N1317" s="91"/>
      <c r="O1317" s="117" t="str">
        <f>IF(Stock[[#This Row],[BUYING QUANTITY]]&gt;0,Stock[[#This Row],[BUYING PRICE]]*(1+Stock[[#This Row],[% THRESHOLD (RETURN)_2]]),"")</f>
        <v/>
      </c>
      <c r="P1317" s="91"/>
      <c r="Q1317" s="117" t="str">
        <f>IF(Stock[[#This Row],[BUYING QUANTITY]]&gt;0,Stock[[#This Row],[BUYING PRICE]]*(1+Stock[[#This Row],[% THRESHOLD (LOSS)]]),"")</f>
        <v/>
      </c>
      <c r="R1317" s="105"/>
      <c r="S1317" s="118" t="str">
        <f>IF(Stock[[#This Row],[CASH DIVIDEND]]&gt;0,Stock[[#This Row],[CASH DIVIDEND]]/(Stock[[#This Row],[BUYING PRICE]]*Stock[[#This Row],[BUYING QUANTITY]]),"")</f>
        <v/>
      </c>
      <c r="T1317" s="105"/>
      <c r="U1317" s="79"/>
      <c r="V1317" s="97"/>
      <c r="W1317" s="98"/>
      <c r="X1317" s="168"/>
      <c r="Y1317" s="126" t="str">
        <f>IF(Stock[[#This Row],[SELLING QUANTITY]]&gt;0,Stock[[#This Row],[SELLING PRICE]]*Stock[[#This Row],[SELLING QUANTITY]]*Stock[[#This Row],[% SELLING FEE]]+Stock[[#This Row],[SELLING PRICE]]*Stock[[#This Row],[SELLING QUANTITY]]*$D$12,"")</f>
        <v/>
      </c>
      <c r="Z1317" s="121">
        <f>Stock[[#This Row],[BUYING QUANTITY]]+Stock[[#This Row],[STOCK DIVIDEND]]-Stock[[#This Row],[SELLING QUANTITY]]</f>
        <v>0</v>
      </c>
      <c r="AA13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7" s="121">
        <f ca="1">IF(Stock[[#This Row],[SELLING DATE]]&gt;0,Stock[[#This Row],[SELLING DATE]]-Stock[[#This Row],[BUY DATE]]+1,IF(Stock[[#This Row],[BUY DATE]]=0,0,TODAY()-Stock[[#This Row],[BUY DATE]]+1))</f>
        <v>0</v>
      </c>
      <c r="AC1317" s="122" t="str">
        <f>IFERROR(Stock[[#This Row],[CASH DIVIDEND]]+Stock[[#This Row],[RETURN/(LOSS) FROM TRADING
(auto-fill)]],"")</f>
        <v/>
      </c>
      <c r="AD13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7" s="146" t="str">
        <f ca="1">IFERROR(IF(Stock[[#This Row],[HOLDING DAYS
(auto-fill)]]&lt;365,Stock[[#This Row],[% TOTAL RETURN/(LOSS)
(auto-fill)]]*365/Stock[[#This Row],[HOLDING DAYS
(auto-fill)]],POWER((1+Stock[[#This Row],[% TOTAL RETURN/(LOSS)
(auto-fill)]]),1/(Stock[[#This Row],[HOLDING DAYS
(auto-fill)]]/365))-1),"")</f>
        <v/>
      </c>
      <c r="AF1317" s="81"/>
      <c r="AG1317" s="149" t="str">
        <f>IF(Stock[[#This Row],[STATUS
(auto-fill)]]="HOLDING",Stock[[#This Row],[MARKET PRICE]]-Stock[[#This Row],[BUYING PRICE]],"")</f>
        <v/>
      </c>
      <c r="AH1317" s="143" t="str">
        <f>IFERROR(Stock[[#This Row],[CHANGE
(auto-fill)]]/Stock[[#This Row],[BUYING PRICE]],"")</f>
        <v/>
      </c>
      <c r="AI1317" s="130" t="str">
        <f>IF(Stock[[#This Row],[MARKET PRICE]]&gt;0,Stock[[#This Row],[MARKET PRICE]]*Stock[[#This Row],[REMAINING QUANTITY
(auto-fill)]],"")</f>
        <v/>
      </c>
    </row>
    <row r="1318" spans="2:35">
      <c r="B1318" s="110" t="str">
        <f>IF(AND(Stock[[#This Row],[BUYING QUANTITY]]&gt;0,Stock[[#This Row],[REMAINING QUANTITY
(auto-fill)]]=0),"SOLD OUT",
IF(AND(Stock[[#This Row],[BUYING QUANTITY]]&gt;0,Stock[[#This Row],[REMAINING QUANTITY
(auto-fill)]]&gt;0),"HOLDING",""))</f>
        <v/>
      </c>
      <c r="C1318" s="113">
        <f t="shared" si="20"/>
        <v>1305</v>
      </c>
      <c r="D1318" s="79"/>
      <c r="E1318" s="80"/>
      <c r="F1318" s="162"/>
      <c r="G1318" s="85"/>
      <c r="H1318" s="86"/>
      <c r="I1318" s="164"/>
      <c r="J1318" s="115" t="str">
        <f>IF(Stock[[#This Row],[BUYING QUANTITY]]&gt;0,Stock[[#This Row],[BUYING PRICE]]*Stock[[#This Row],[BUYING QUANTITY]]*Stock[[#This Row],[% BUYING FEE]],"")</f>
        <v/>
      </c>
      <c r="K1318" s="89"/>
      <c r="L1318" s="90"/>
      <c r="M1318" s="117" t="str">
        <f>IF(Stock[[#This Row],[BUYING QUANTITY]]&gt;0,Stock[[#This Row],[BUYING PRICE]]*(1+Stock[[#This Row],[% THRESHOLD (RETURN)_1]]),"")</f>
        <v/>
      </c>
      <c r="N1318" s="91"/>
      <c r="O1318" s="117" t="str">
        <f>IF(Stock[[#This Row],[BUYING QUANTITY]]&gt;0,Stock[[#This Row],[BUYING PRICE]]*(1+Stock[[#This Row],[% THRESHOLD (RETURN)_2]]),"")</f>
        <v/>
      </c>
      <c r="P1318" s="91"/>
      <c r="Q1318" s="117" t="str">
        <f>IF(Stock[[#This Row],[BUYING QUANTITY]]&gt;0,Stock[[#This Row],[BUYING PRICE]]*(1+Stock[[#This Row],[% THRESHOLD (LOSS)]]),"")</f>
        <v/>
      </c>
      <c r="R1318" s="105"/>
      <c r="S1318" s="118" t="str">
        <f>IF(Stock[[#This Row],[CASH DIVIDEND]]&gt;0,Stock[[#This Row],[CASH DIVIDEND]]/(Stock[[#This Row],[BUYING PRICE]]*Stock[[#This Row],[BUYING QUANTITY]]),"")</f>
        <v/>
      </c>
      <c r="T1318" s="105"/>
      <c r="U1318" s="79"/>
      <c r="V1318" s="97"/>
      <c r="W1318" s="98"/>
      <c r="X1318" s="168"/>
      <c r="Y1318" s="126" t="str">
        <f>IF(Stock[[#This Row],[SELLING QUANTITY]]&gt;0,Stock[[#This Row],[SELLING PRICE]]*Stock[[#This Row],[SELLING QUANTITY]]*Stock[[#This Row],[% SELLING FEE]]+Stock[[#This Row],[SELLING PRICE]]*Stock[[#This Row],[SELLING QUANTITY]]*$D$12,"")</f>
        <v/>
      </c>
      <c r="Z1318" s="121">
        <f>Stock[[#This Row],[BUYING QUANTITY]]+Stock[[#This Row],[STOCK DIVIDEND]]-Stock[[#This Row],[SELLING QUANTITY]]</f>
        <v>0</v>
      </c>
      <c r="AA13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8" s="121">
        <f ca="1">IF(Stock[[#This Row],[SELLING DATE]]&gt;0,Stock[[#This Row],[SELLING DATE]]-Stock[[#This Row],[BUY DATE]]+1,IF(Stock[[#This Row],[BUY DATE]]=0,0,TODAY()-Stock[[#This Row],[BUY DATE]]+1))</f>
        <v>0</v>
      </c>
      <c r="AC1318" s="122" t="str">
        <f>IFERROR(Stock[[#This Row],[CASH DIVIDEND]]+Stock[[#This Row],[RETURN/(LOSS) FROM TRADING
(auto-fill)]],"")</f>
        <v/>
      </c>
      <c r="AD13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8" s="146" t="str">
        <f ca="1">IFERROR(IF(Stock[[#This Row],[HOLDING DAYS
(auto-fill)]]&lt;365,Stock[[#This Row],[% TOTAL RETURN/(LOSS)
(auto-fill)]]*365/Stock[[#This Row],[HOLDING DAYS
(auto-fill)]],POWER((1+Stock[[#This Row],[% TOTAL RETURN/(LOSS)
(auto-fill)]]),1/(Stock[[#This Row],[HOLDING DAYS
(auto-fill)]]/365))-1),"")</f>
        <v/>
      </c>
      <c r="AF1318" s="81"/>
      <c r="AG1318" s="149" t="str">
        <f>IF(Stock[[#This Row],[STATUS
(auto-fill)]]="HOLDING",Stock[[#This Row],[MARKET PRICE]]-Stock[[#This Row],[BUYING PRICE]],"")</f>
        <v/>
      </c>
      <c r="AH1318" s="143" t="str">
        <f>IFERROR(Stock[[#This Row],[CHANGE
(auto-fill)]]/Stock[[#This Row],[BUYING PRICE]],"")</f>
        <v/>
      </c>
      <c r="AI1318" s="130" t="str">
        <f>IF(Stock[[#This Row],[MARKET PRICE]]&gt;0,Stock[[#This Row],[MARKET PRICE]]*Stock[[#This Row],[REMAINING QUANTITY
(auto-fill)]],"")</f>
        <v/>
      </c>
    </row>
    <row r="1319" spans="2:35">
      <c r="B1319" s="110" t="str">
        <f>IF(AND(Stock[[#This Row],[BUYING QUANTITY]]&gt;0,Stock[[#This Row],[REMAINING QUANTITY
(auto-fill)]]=0),"SOLD OUT",
IF(AND(Stock[[#This Row],[BUYING QUANTITY]]&gt;0,Stock[[#This Row],[REMAINING QUANTITY
(auto-fill)]]&gt;0),"HOLDING",""))</f>
        <v/>
      </c>
      <c r="C1319" s="113">
        <f t="shared" si="20"/>
        <v>1306</v>
      </c>
      <c r="D1319" s="79"/>
      <c r="E1319" s="80"/>
      <c r="F1319" s="162"/>
      <c r="G1319" s="85"/>
      <c r="H1319" s="86"/>
      <c r="I1319" s="164"/>
      <c r="J1319" s="115" t="str">
        <f>IF(Stock[[#This Row],[BUYING QUANTITY]]&gt;0,Stock[[#This Row],[BUYING PRICE]]*Stock[[#This Row],[BUYING QUANTITY]]*Stock[[#This Row],[% BUYING FEE]],"")</f>
        <v/>
      </c>
      <c r="K1319" s="89"/>
      <c r="L1319" s="90"/>
      <c r="M1319" s="117" t="str">
        <f>IF(Stock[[#This Row],[BUYING QUANTITY]]&gt;0,Stock[[#This Row],[BUYING PRICE]]*(1+Stock[[#This Row],[% THRESHOLD (RETURN)_1]]),"")</f>
        <v/>
      </c>
      <c r="N1319" s="91"/>
      <c r="O1319" s="117" t="str">
        <f>IF(Stock[[#This Row],[BUYING QUANTITY]]&gt;0,Stock[[#This Row],[BUYING PRICE]]*(1+Stock[[#This Row],[% THRESHOLD (RETURN)_2]]),"")</f>
        <v/>
      </c>
      <c r="P1319" s="91"/>
      <c r="Q1319" s="117" t="str">
        <f>IF(Stock[[#This Row],[BUYING QUANTITY]]&gt;0,Stock[[#This Row],[BUYING PRICE]]*(1+Stock[[#This Row],[% THRESHOLD (LOSS)]]),"")</f>
        <v/>
      </c>
      <c r="R1319" s="105"/>
      <c r="S1319" s="118" t="str">
        <f>IF(Stock[[#This Row],[CASH DIVIDEND]]&gt;0,Stock[[#This Row],[CASH DIVIDEND]]/(Stock[[#This Row],[BUYING PRICE]]*Stock[[#This Row],[BUYING QUANTITY]]),"")</f>
        <v/>
      </c>
      <c r="T1319" s="105"/>
      <c r="U1319" s="79"/>
      <c r="V1319" s="97"/>
      <c r="W1319" s="98"/>
      <c r="X1319" s="168"/>
      <c r="Y1319" s="126" t="str">
        <f>IF(Stock[[#This Row],[SELLING QUANTITY]]&gt;0,Stock[[#This Row],[SELLING PRICE]]*Stock[[#This Row],[SELLING QUANTITY]]*Stock[[#This Row],[% SELLING FEE]]+Stock[[#This Row],[SELLING PRICE]]*Stock[[#This Row],[SELLING QUANTITY]]*$D$12,"")</f>
        <v/>
      </c>
      <c r="Z1319" s="121">
        <f>Stock[[#This Row],[BUYING QUANTITY]]+Stock[[#This Row],[STOCK DIVIDEND]]-Stock[[#This Row],[SELLING QUANTITY]]</f>
        <v>0</v>
      </c>
      <c r="AA13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19" s="121">
        <f ca="1">IF(Stock[[#This Row],[SELLING DATE]]&gt;0,Stock[[#This Row],[SELLING DATE]]-Stock[[#This Row],[BUY DATE]]+1,IF(Stock[[#This Row],[BUY DATE]]=0,0,TODAY()-Stock[[#This Row],[BUY DATE]]+1))</f>
        <v>0</v>
      </c>
      <c r="AC1319" s="122" t="str">
        <f>IFERROR(Stock[[#This Row],[CASH DIVIDEND]]+Stock[[#This Row],[RETURN/(LOSS) FROM TRADING
(auto-fill)]],"")</f>
        <v/>
      </c>
      <c r="AD13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19" s="146" t="str">
        <f ca="1">IFERROR(IF(Stock[[#This Row],[HOLDING DAYS
(auto-fill)]]&lt;365,Stock[[#This Row],[% TOTAL RETURN/(LOSS)
(auto-fill)]]*365/Stock[[#This Row],[HOLDING DAYS
(auto-fill)]],POWER((1+Stock[[#This Row],[% TOTAL RETURN/(LOSS)
(auto-fill)]]),1/(Stock[[#This Row],[HOLDING DAYS
(auto-fill)]]/365))-1),"")</f>
        <v/>
      </c>
      <c r="AF1319" s="81"/>
      <c r="AG1319" s="149" t="str">
        <f>IF(Stock[[#This Row],[STATUS
(auto-fill)]]="HOLDING",Stock[[#This Row],[MARKET PRICE]]-Stock[[#This Row],[BUYING PRICE]],"")</f>
        <v/>
      </c>
      <c r="AH1319" s="143" t="str">
        <f>IFERROR(Stock[[#This Row],[CHANGE
(auto-fill)]]/Stock[[#This Row],[BUYING PRICE]],"")</f>
        <v/>
      </c>
      <c r="AI1319" s="130" t="str">
        <f>IF(Stock[[#This Row],[MARKET PRICE]]&gt;0,Stock[[#This Row],[MARKET PRICE]]*Stock[[#This Row],[REMAINING QUANTITY
(auto-fill)]],"")</f>
        <v/>
      </c>
    </row>
    <row r="1320" spans="2:35">
      <c r="B1320" s="110" t="str">
        <f>IF(AND(Stock[[#This Row],[BUYING QUANTITY]]&gt;0,Stock[[#This Row],[REMAINING QUANTITY
(auto-fill)]]=0),"SOLD OUT",
IF(AND(Stock[[#This Row],[BUYING QUANTITY]]&gt;0,Stock[[#This Row],[REMAINING QUANTITY
(auto-fill)]]&gt;0),"HOLDING",""))</f>
        <v/>
      </c>
      <c r="C1320" s="113">
        <f t="shared" si="20"/>
        <v>1307</v>
      </c>
      <c r="D1320" s="79"/>
      <c r="E1320" s="80"/>
      <c r="F1320" s="162"/>
      <c r="G1320" s="85"/>
      <c r="H1320" s="86"/>
      <c r="I1320" s="164"/>
      <c r="J1320" s="115" t="str">
        <f>IF(Stock[[#This Row],[BUYING QUANTITY]]&gt;0,Stock[[#This Row],[BUYING PRICE]]*Stock[[#This Row],[BUYING QUANTITY]]*Stock[[#This Row],[% BUYING FEE]],"")</f>
        <v/>
      </c>
      <c r="K1320" s="89"/>
      <c r="L1320" s="90"/>
      <c r="M1320" s="117" t="str">
        <f>IF(Stock[[#This Row],[BUYING QUANTITY]]&gt;0,Stock[[#This Row],[BUYING PRICE]]*(1+Stock[[#This Row],[% THRESHOLD (RETURN)_1]]),"")</f>
        <v/>
      </c>
      <c r="N1320" s="91"/>
      <c r="O1320" s="117" t="str">
        <f>IF(Stock[[#This Row],[BUYING QUANTITY]]&gt;0,Stock[[#This Row],[BUYING PRICE]]*(1+Stock[[#This Row],[% THRESHOLD (RETURN)_2]]),"")</f>
        <v/>
      </c>
      <c r="P1320" s="91"/>
      <c r="Q1320" s="117" t="str">
        <f>IF(Stock[[#This Row],[BUYING QUANTITY]]&gt;0,Stock[[#This Row],[BUYING PRICE]]*(1+Stock[[#This Row],[% THRESHOLD (LOSS)]]),"")</f>
        <v/>
      </c>
      <c r="R1320" s="105"/>
      <c r="S1320" s="118" t="str">
        <f>IF(Stock[[#This Row],[CASH DIVIDEND]]&gt;0,Stock[[#This Row],[CASH DIVIDEND]]/(Stock[[#This Row],[BUYING PRICE]]*Stock[[#This Row],[BUYING QUANTITY]]),"")</f>
        <v/>
      </c>
      <c r="T1320" s="105"/>
      <c r="U1320" s="79"/>
      <c r="V1320" s="97"/>
      <c r="W1320" s="98"/>
      <c r="X1320" s="168"/>
      <c r="Y1320" s="126" t="str">
        <f>IF(Stock[[#This Row],[SELLING QUANTITY]]&gt;0,Stock[[#This Row],[SELLING PRICE]]*Stock[[#This Row],[SELLING QUANTITY]]*Stock[[#This Row],[% SELLING FEE]]+Stock[[#This Row],[SELLING PRICE]]*Stock[[#This Row],[SELLING QUANTITY]]*$D$12,"")</f>
        <v/>
      </c>
      <c r="Z1320" s="121">
        <f>Stock[[#This Row],[BUYING QUANTITY]]+Stock[[#This Row],[STOCK DIVIDEND]]-Stock[[#This Row],[SELLING QUANTITY]]</f>
        <v>0</v>
      </c>
      <c r="AA13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0" s="121">
        <f ca="1">IF(Stock[[#This Row],[SELLING DATE]]&gt;0,Stock[[#This Row],[SELLING DATE]]-Stock[[#This Row],[BUY DATE]]+1,IF(Stock[[#This Row],[BUY DATE]]=0,0,TODAY()-Stock[[#This Row],[BUY DATE]]+1))</f>
        <v>0</v>
      </c>
      <c r="AC1320" s="122" t="str">
        <f>IFERROR(Stock[[#This Row],[CASH DIVIDEND]]+Stock[[#This Row],[RETURN/(LOSS) FROM TRADING
(auto-fill)]],"")</f>
        <v/>
      </c>
      <c r="AD13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0" s="146" t="str">
        <f ca="1">IFERROR(IF(Stock[[#This Row],[HOLDING DAYS
(auto-fill)]]&lt;365,Stock[[#This Row],[% TOTAL RETURN/(LOSS)
(auto-fill)]]*365/Stock[[#This Row],[HOLDING DAYS
(auto-fill)]],POWER((1+Stock[[#This Row],[% TOTAL RETURN/(LOSS)
(auto-fill)]]),1/(Stock[[#This Row],[HOLDING DAYS
(auto-fill)]]/365))-1),"")</f>
        <v/>
      </c>
      <c r="AF1320" s="81"/>
      <c r="AG1320" s="149" t="str">
        <f>IF(Stock[[#This Row],[STATUS
(auto-fill)]]="HOLDING",Stock[[#This Row],[MARKET PRICE]]-Stock[[#This Row],[BUYING PRICE]],"")</f>
        <v/>
      </c>
      <c r="AH1320" s="143" t="str">
        <f>IFERROR(Stock[[#This Row],[CHANGE
(auto-fill)]]/Stock[[#This Row],[BUYING PRICE]],"")</f>
        <v/>
      </c>
      <c r="AI1320" s="130" t="str">
        <f>IF(Stock[[#This Row],[MARKET PRICE]]&gt;0,Stock[[#This Row],[MARKET PRICE]]*Stock[[#This Row],[REMAINING QUANTITY
(auto-fill)]],"")</f>
        <v/>
      </c>
    </row>
    <row r="1321" spans="2:35">
      <c r="B1321" s="110" t="str">
        <f>IF(AND(Stock[[#This Row],[BUYING QUANTITY]]&gt;0,Stock[[#This Row],[REMAINING QUANTITY
(auto-fill)]]=0),"SOLD OUT",
IF(AND(Stock[[#This Row],[BUYING QUANTITY]]&gt;0,Stock[[#This Row],[REMAINING QUANTITY
(auto-fill)]]&gt;0),"HOLDING",""))</f>
        <v/>
      </c>
      <c r="C1321" s="113">
        <f t="shared" si="20"/>
        <v>1308</v>
      </c>
      <c r="D1321" s="79"/>
      <c r="E1321" s="80"/>
      <c r="F1321" s="162"/>
      <c r="G1321" s="85"/>
      <c r="H1321" s="86"/>
      <c r="I1321" s="164"/>
      <c r="J1321" s="115" t="str">
        <f>IF(Stock[[#This Row],[BUYING QUANTITY]]&gt;0,Stock[[#This Row],[BUYING PRICE]]*Stock[[#This Row],[BUYING QUANTITY]]*Stock[[#This Row],[% BUYING FEE]],"")</f>
        <v/>
      </c>
      <c r="K1321" s="89"/>
      <c r="L1321" s="90"/>
      <c r="M1321" s="117" t="str">
        <f>IF(Stock[[#This Row],[BUYING QUANTITY]]&gt;0,Stock[[#This Row],[BUYING PRICE]]*(1+Stock[[#This Row],[% THRESHOLD (RETURN)_1]]),"")</f>
        <v/>
      </c>
      <c r="N1321" s="91"/>
      <c r="O1321" s="117" t="str">
        <f>IF(Stock[[#This Row],[BUYING QUANTITY]]&gt;0,Stock[[#This Row],[BUYING PRICE]]*(1+Stock[[#This Row],[% THRESHOLD (RETURN)_2]]),"")</f>
        <v/>
      </c>
      <c r="P1321" s="91"/>
      <c r="Q1321" s="117" t="str">
        <f>IF(Stock[[#This Row],[BUYING QUANTITY]]&gt;0,Stock[[#This Row],[BUYING PRICE]]*(1+Stock[[#This Row],[% THRESHOLD (LOSS)]]),"")</f>
        <v/>
      </c>
      <c r="R1321" s="105"/>
      <c r="S1321" s="118" t="str">
        <f>IF(Stock[[#This Row],[CASH DIVIDEND]]&gt;0,Stock[[#This Row],[CASH DIVIDEND]]/(Stock[[#This Row],[BUYING PRICE]]*Stock[[#This Row],[BUYING QUANTITY]]),"")</f>
        <v/>
      </c>
      <c r="T1321" s="105"/>
      <c r="U1321" s="79"/>
      <c r="V1321" s="97"/>
      <c r="W1321" s="98"/>
      <c r="X1321" s="168"/>
      <c r="Y1321" s="126" t="str">
        <f>IF(Stock[[#This Row],[SELLING QUANTITY]]&gt;0,Stock[[#This Row],[SELLING PRICE]]*Stock[[#This Row],[SELLING QUANTITY]]*Stock[[#This Row],[% SELLING FEE]]+Stock[[#This Row],[SELLING PRICE]]*Stock[[#This Row],[SELLING QUANTITY]]*$D$12,"")</f>
        <v/>
      </c>
      <c r="Z1321" s="121">
        <f>Stock[[#This Row],[BUYING QUANTITY]]+Stock[[#This Row],[STOCK DIVIDEND]]-Stock[[#This Row],[SELLING QUANTITY]]</f>
        <v>0</v>
      </c>
      <c r="AA13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1" s="121">
        <f ca="1">IF(Stock[[#This Row],[SELLING DATE]]&gt;0,Stock[[#This Row],[SELLING DATE]]-Stock[[#This Row],[BUY DATE]]+1,IF(Stock[[#This Row],[BUY DATE]]=0,0,TODAY()-Stock[[#This Row],[BUY DATE]]+1))</f>
        <v>0</v>
      </c>
      <c r="AC1321" s="122" t="str">
        <f>IFERROR(Stock[[#This Row],[CASH DIVIDEND]]+Stock[[#This Row],[RETURN/(LOSS) FROM TRADING
(auto-fill)]],"")</f>
        <v/>
      </c>
      <c r="AD13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1" s="146" t="str">
        <f ca="1">IFERROR(IF(Stock[[#This Row],[HOLDING DAYS
(auto-fill)]]&lt;365,Stock[[#This Row],[% TOTAL RETURN/(LOSS)
(auto-fill)]]*365/Stock[[#This Row],[HOLDING DAYS
(auto-fill)]],POWER((1+Stock[[#This Row],[% TOTAL RETURN/(LOSS)
(auto-fill)]]),1/(Stock[[#This Row],[HOLDING DAYS
(auto-fill)]]/365))-1),"")</f>
        <v/>
      </c>
      <c r="AF1321" s="81"/>
      <c r="AG1321" s="149" t="str">
        <f>IF(Stock[[#This Row],[STATUS
(auto-fill)]]="HOLDING",Stock[[#This Row],[MARKET PRICE]]-Stock[[#This Row],[BUYING PRICE]],"")</f>
        <v/>
      </c>
      <c r="AH1321" s="143" t="str">
        <f>IFERROR(Stock[[#This Row],[CHANGE
(auto-fill)]]/Stock[[#This Row],[BUYING PRICE]],"")</f>
        <v/>
      </c>
      <c r="AI1321" s="130" t="str">
        <f>IF(Stock[[#This Row],[MARKET PRICE]]&gt;0,Stock[[#This Row],[MARKET PRICE]]*Stock[[#This Row],[REMAINING QUANTITY
(auto-fill)]],"")</f>
        <v/>
      </c>
    </row>
    <row r="1322" spans="2:35">
      <c r="B1322" s="110" t="str">
        <f>IF(AND(Stock[[#This Row],[BUYING QUANTITY]]&gt;0,Stock[[#This Row],[REMAINING QUANTITY
(auto-fill)]]=0),"SOLD OUT",
IF(AND(Stock[[#This Row],[BUYING QUANTITY]]&gt;0,Stock[[#This Row],[REMAINING QUANTITY
(auto-fill)]]&gt;0),"HOLDING",""))</f>
        <v/>
      </c>
      <c r="C1322" s="113">
        <f t="shared" si="20"/>
        <v>1309</v>
      </c>
      <c r="D1322" s="79"/>
      <c r="E1322" s="80"/>
      <c r="F1322" s="162"/>
      <c r="G1322" s="85"/>
      <c r="H1322" s="86"/>
      <c r="I1322" s="164"/>
      <c r="J1322" s="115" t="str">
        <f>IF(Stock[[#This Row],[BUYING QUANTITY]]&gt;0,Stock[[#This Row],[BUYING PRICE]]*Stock[[#This Row],[BUYING QUANTITY]]*Stock[[#This Row],[% BUYING FEE]],"")</f>
        <v/>
      </c>
      <c r="K1322" s="89"/>
      <c r="L1322" s="90"/>
      <c r="M1322" s="117" t="str">
        <f>IF(Stock[[#This Row],[BUYING QUANTITY]]&gt;0,Stock[[#This Row],[BUYING PRICE]]*(1+Stock[[#This Row],[% THRESHOLD (RETURN)_1]]),"")</f>
        <v/>
      </c>
      <c r="N1322" s="91"/>
      <c r="O1322" s="117" t="str">
        <f>IF(Stock[[#This Row],[BUYING QUANTITY]]&gt;0,Stock[[#This Row],[BUYING PRICE]]*(1+Stock[[#This Row],[% THRESHOLD (RETURN)_2]]),"")</f>
        <v/>
      </c>
      <c r="P1322" s="91"/>
      <c r="Q1322" s="117" t="str">
        <f>IF(Stock[[#This Row],[BUYING QUANTITY]]&gt;0,Stock[[#This Row],[BUYING PRICE]]*(1+Stock[[#This Row],[% THRESHOLD (LOSS)]]),"")</f>
        <v/>
      </c>
      <c r="R1322" s="105"/>
      <c r="S1322" s="118" t="str">
        <f>IF(Stock[[#This Row],[CASH DIVIDEND]]&gt;0,Stock[[#This Row],[CASH DIVIDEND]]/(Stock[[#This Row],[BUYING PRICE]]*Stock[[#This Row],[BUYING QUANTITY]]),"")</f>
        <v/>
      </c>
      <c r="T1322" s="105"/>
      <c r="U1322" s="79"/>
      <c r="V1322" s="97"/>
      <c r="W1322" s="98"/>
      <c r="X1322" s="168"/>
      <c r="Y1322" s="126" t="str">
        <f>IF(Stock[[#This Row],[SELLING QUANTITY]]&gt;0,Stock[[#This Row],[SELLING PRICE]]*Stock[[#This Row],[SELLING QUANTITY]]*Stock[[#This Row],[% SELLING FEE]]+Stock[[#This Row],[SELLING PRICE]]*Stock[[#This Row],[SELLING QUANTITY]]*$D$12,"")</f>
        <v/>
      </c>
      <c r="Z1322" s="121">
        <f>Stock[[#This Row],[BUYING QUANTITY]]+Stock[[#This Row],[STOCK DIVIDEND]]-Stock[[#This Row],[SELLING QUANTITY]]</f>
        <v>0</v>
      </c>
      <c r="AA13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2" s="121">
        <f ca="1">IF(Stock[[#This Row],[SELLING DATE]]&gt;0,Stock[[#This Row],[SELLING DATE]]-Stock[[#This Row],[BUY DATE]]+1,IF(Stock[[#This Row],[BUY DATE]]=0,0,TODAY()-Stock[[#This Row],[BUY DATE]]+1))</f>
        <v>0</v>
      </c>
      <c r="AC1322" s="122" t="str">
        <f>IFERROR(Stock[[#This Row],[CASH DIVIDEND]]+Stock[[#This Row],[RETURN/(LOSS) FROM TRADING
(auto-fill)]],"")</f>
        <v/>
      </c>
      <c r="AD13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2" s="146" t="str">
        <f ca="1">IFERROR(IF(Stock[[#This Row],[HOLDING DAYS
(auto-fill)]]&lt;365,Stock[[#This Row],[% TOTAL RETURN/(LOSS)
(auto-fill)]]*365/Stock[[#This Row],[HOLDING DAYS
(auto-fill)]],POWER((1+Stock[[#This Row],[% TOTAL RETURN/(LOSS)
(auto-fill)]]),1/(Stock[[#This Row],[HOLDING DAYS
(auto-fill)]]/365))-1),"")</f>
        <v/>
      </c>
      <c r="AF1322" s="81"/>
      <c r="AG1322" s="149" t="str">
        <f>IF(Stock[[#This Row],[STATUS
(auto-fill)]]="HOLDING",Stock[[#This Row],[MARKET PRICE]]-Stock[[#This Row],[BUYING PRICE]],"")</f>
        <v/>
      </c>
      <c r="AH1322" s="143" t="str">
        <f>IFERROR(Stock[[#This Row],[CHANGE
(auto-fill)]]/Stock[[#This Row],[BUYING PRICE]],"")</f>
        <v/>
      </c>
      <c r="AI1322" s="130" t="str">
        <f>IF(Stock[[#This Row],[MARKET PRICE]]&gt;0,Stock[[#This Row],[MARKET PRICE]]*Stock[[#This Row],[REMAINING QUANTITY
(auto-fill)]],"")</f>
        <v/>
      </c>
    </row>
    <row r="1323" spans="2:35">
      <c r="B1323" s="110" t="str">
        <f>IF(AND(Stock[[#This Row],[BUYING QUANTITY]]&gt;0,Stock[[#This Row],[REMAINING QUANTITY
(auto-fill)]]=0),"SOLD OUT",
IF(AND(Stock[[#This Row],[BUYING QUANTITY]]&gt;0,Stock[[#This Row],[REMAINING QUANTITY
(auto-fill)]]&gt;0),"HOLDING",""))</f>
        <v/>
      </c>
      <c r="C1323" s="113">
        <f t="shared" si="20"/>
        <v>1310</v>
      </c>
      <c r="D1323" s="79"/>
      <c r="E1323" s="80"/>
      <c r="F1323" s="162"/>
      <c r="G1323" s="85"/>
      <c r="H1323" s="86"/>
      <c r="I1323" s="164"/>
      <c r="J1323" s="115" t="str">
        <f>IF(Stock[[#This Row],[BUYING QUANTITY]]&gt;0,Stock[[#This Row],[BUYING PRICE]]*Stock[[#This Row],[BUYING QUANTITY]]*Stock[[#This Row],[% BUYING FEE]],"")</f>
        <v/>
      </c>
      <c r="K1323" s="89"/>
      <c r="L1323" s="90"/>
      <c r="M1323" s="117" t="str">
        <f>IF(Stock[[#This Row],[BUYING QUANTITY]]&gt;0,Stock[[#This Row],[BUYING PRICE]]*(1+Stock[[#This Row],[% THRESHOLD (RETURN)_1]]),"")</f>
        <v/>
      </c>
      <c r="N1323" s="91"/>
      <c r="O1323" s="117" t="str">
        <f>IF(Stock[[#This Row],[BUYING QUANTITY]]&gt;0,Stock[[#This Row],[BUYING PRICE]]*(1+Stock[[#This Row],[% THRESHOLD (RETURN)_2]]),"")</f>
        <v/>
      </c>
      <c r="P1323" s="91"/>
      <c r="Q1323" s="117" t="str">
        <f>IF(Stock[[#This Row],[BUYING QUANTITY]]&gt;0,Stock[[#This Row],[BUYING PRICE]]*(1+Stock[[#This Row],[% THRESHOLD (LOSS)]]),"")</f>
        <v/>
      </c>
      <c r="R1323" s="105"/>
      <c r="S1323" s="118" t="str">
        <f>IF(Stock[[#This Row],[CASH DIVIDEND]]&gt;0,Stock[[#This Row],[CASH DIVIDEND]]/(Stock[[#This Row],[BUYING PRICE]]*Stock[[#This Row],[BUYING QUANTITY]]),"")</f>
        <v/>
      </c>
      <c r="T1323" s="105"/>
      <c r="U1323" s="79"/>
      <c r="V1323" s="97"/>
      <c r="W1323" s="98"/>
      <c r="X1323" s="168"/>
      <c r="Y1323" s="126" t="str">
        <f>IF(Stock[[#This Row],[SELLING QUANTITY]]&gt;0,Stock[[#This Row],[SELLING PRICE]]*Stock[[#This Row],[SELLING QUANTITY]]*Stock[[#This Row],[% SELLING FEE]]+Stock[[#This Row],[SELLING PRICE]]*Stock[[#This Row],[SELLING QUANTITY]]*$D$12,"")</f>
        <v/>
      </c>
      <c r="Z1323" s="121">
        <f>Stock[[#This Row],[BUYING QUANTITY]]+Stock[[#This Row],[STOCK DIVIDEND]]-Stock[[#This Row],[SELLING QUANTITY]]</f>
        <v>0</v>
      </c>
      <c r="AA13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3" s="121">
        <f ca="1">IF(Stock[[#This Row],[SELLING DATE]]&gt;0,Stock[[#This Row],[SELLING DATE]]-Stock[[#This Row],[BUY DATE]]+1,IF(Stock[[#This Row],[BUY DATE]]=0,0,TODAY()-Stock[[#This Row],[BUY DATE]]+1))</f>
        <v>0</v>
      </c>
      <c r="AC1323" s="122" t="str">
        <f>IFERROR(Stock[[#This Row],[CASH DIVIDEND]]+Stock[[#This Row],[RETURN/(LOSS) FROM TRADING
(auto-fill)]],"")</f>
        <v/>
      </c>
      <c r="AD13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3" s="146" t="str">
        <f ca="1">IFERROR(IF(Stock[[#This Row],[HOLDING DAYS
(auto-fill)]]&lt;365,Stock[[#This Row],[% TOTAL RETURN/(LOSS)
(auto-fill)]]*365/Stock[[#This Row],[HOLDING DAYS
(auto-fill)]],POWER((1+Stock[[#This Row],[% TOTAL RETURN/(LOSS)
(auto-fill)]]),1/(Stock[[#This Row],[HOLDING DAYS
(auto-fill)]]/365))-1),"")</f>
        <v/>
      </c>
      <c r="AF1323" s="81"/>
      <c r="AG1323" s="149" t="str">
        <f>IF(Stock[[#This Row],[STATUS
(auto-fill)]]="HOLDING",Stock[[#This Row],[MARKET PRICE]]-Stock[[#This Row],[BUYING PRICE]],"")</f>
        <v/>
      </c>
      <c r="AH1323" s="143" t="str">
        <f>IFERROR(Stock[[#This Row],[CHANGE
(auto-fill)]]/Stock[[#This Row],[BUYING PRICE]],"")</f>
        <v/>
      </c>
      <c r="AI1323" s="130" t="str">
        <f>IF(Stock[[#This Row],[MARKET PRICE]]&gt;0,Stock[[#This Row],[MARKET PRICE]]*Stock[[#This Row],[REMAINING QUANTITY
(auto-fill)]],"")</f>
        <v/>
      </c>
    </row>
    <row r="1324" spans="2:35">
      <c r="B1324" s="110" t="str">
        <f>IF(AND(Stock[[#This Row],[BUYING QUANTITY]]&gt;0,Stock[[#This Row],[REMAINING QUANTITY
(auto-fill)]]=0),"SOLD OUT",
IF(AND(Stock[[#This Row],[BUYING QUANTITY]]&gt;0,Stock[[#This Row],[REMAINING QUANTITY
(auto-fill)]]&gt;0),"HOLDING",""))</f>
        <v/>
      </c>
      <c r="C1324" s="113">
        <f t="shared" si="20"/>
        <v>1311</v>
      </c>
      <c r="D1324" s="79"/>
      <c r="E1324" s="80"/>
      <c r="F1324" s="162"/>
      <c r="G1324" s="85"/>
      <c r="H1324" s="86"/>
      <c r="I1324" s="164"/>
      <c r="J1324" s="115" t="str">
        <f>IF(Stock[[#This Row],[BUYING QUANTITY]]&gt;0,Stock[[#This Row],[BUYING PRICE]]*Stock[[#This Row],[BUYING QUANTITY]]*Stock[[#This Row],[% BUYING FEE]],"")</f>
        <v/>
      </c>
      <c r="K1324" s="89"/>
      <c r="L1324" s="90"/>
      <c r="M1324" s="117" t="str">
        <f>IF(Stock[[#This Row],[BUYING QUANTITY]]&gt;0,Stock[[#This Row],[BUYING PRICE]]*(1+Stock[[#This Row],[% THRESHOLD (RETURN)_1]]),"")</f>
        <v/>
      </c>
      <c r="N1324" s="91"/>
      <c r="O1324" s="117" t="str">
        <f>IF(Stock[[#This Row],[BUYING QUANTITY]]&gt;0,Stock[[#This Row],[BUYING PRICE]]*(1+Stock[[#This Row],[% THRESHOLD (RETURN)_2]]),"")</f>
        <v/>
      </c>
      <c r="P1324" s="91"/>
      <c r="Q1324" s="117" t="str">
        <f>IF(Stock[[#This Row],[BUYING QUANTITY]]&gt;0,Stock[[#This Row],[BUYING PRICE]]*(1+Stock[[#This Row],[% THRESHOLD (LOSS)]]),"")</f>
        <v/>
      </c>
      <c r="R1324" s="105"/>
      <c r="S1324" s="118" t="str">
        <f>IF(Stock[[#This Row],[CASH DIVIDEND]]&gt;0,Stock[[#This Row],[CASH DIVIDEND]]/(Stock[[#This Row],[BUYING PRICE]]*Stock[[#This Row],[BUYING QUANTITY]]),"")</f>
        <v/>
      </c>
      <c r="T1324" s="105"/>
      <c r="U1324" s="79"/>
      <c r="V1324" s="97"/>
      <c r="W1324" s="98"/>
      <c r="X1324" s="168"/>
      <c r="Y1324" s="126" t="str">
        <f>IF(Stock[[#This Row],[SELLING QUANTITY]]&gt;0,Stock[[#This Row],[SELLING PRICE]]*Stock[[#This Row],[SELLING QUANTITY]]*Stock[[#This Row],[% SELLING FEE]]+Stock[[#This Row],[SELLING PRICE]]*Stock[[#This Row],[SELLING QUANTITY]]*$D$12,"")</f>
        <v/>
      </c>
      <c r="Z1324" s="121">
        <f>Stock[[#This Row],[BUYING QUANTITY]]+Stock[[#This Row],[STOCK DIVIDEND]]-Stock[[#This Row],[SELLING QUANTITY]]</f>
        <v>0</v>
      </c>
      <c r="AA13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4" s="121">
        <f ca="1">IF(Stock[[#This Row],[SELLING DATE]]&gt;0,Stock[[#This Row],[SELLING DATE]]-Stock[[#This Row],[BUY DATE]]+1,IF(Stock[[#This Row],[BUY DATE]]=0,0,TODAY()-Stock[[#This Row],[BUY DATE]]+1))</f>
        <v>0</v>
      </c>
      <c r="AC1324" s="122" t="str">
        <f>IFERROR(Stock[[#This Row],[CASH DIVIDEND]]+Stock[[#This Row],[RETURN/(LOSS) FROM TRADING
(auto-fill)]],"")</f>
        <v/>
      </c>
      <c r="AD13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4" s="146" t="str">
        <f ca="1">IFERROR(IF(Stock[[#This Row],[HOLDING DAYS
(auto-fill)]]&lt;365,Stock[[#This Row],[% TOTAL RETURN/(LOSS)
(auto-fill)]]*365/Stock[[#This Row],[HOLDING DAYS
(auto-fill)]],POWER((1+Stock[[#This Row],[% TOTAL RETURN/(LOSS)
(auto-fill)]]),1/(Stock[[#This Row],[HOLDING DAYS
(auto-fill)]]/365))-1),"")</f>
        <v/>
      </c>
      <c r="AF1324" s="81"/>
      <c r="AG1324" s="149" t="str">
        <f>IF(Stock[[#This Row],[STATUS
(auto-fill)]]="HOLDING",Stock[[#This Row],[MARKET PRICE]]-Stock[[#This Row],[BUYING PRICE]],"")</f>
        <v/>
      </c>
      <c r="AH1324" s="143" t="str">
        <f>IFERROR(Stock[[#This Row],[CHANGE
(auto-fill)]]/Stock[[#This Row],[BUYING PRICE]],"")</f>
        <v/>
      </c>
      <c r="AI1324" s="130" t="str">
        <f>IF(Stock[[#This Row],[MARKET PRICE]]&gt;0,Stock[[#This Row],[MARKET PRICE]]*Stock[[#This Row],[REMAINING QUANTITY
(auto-fill)]],"")</f>
        <v/>
      </c>
    </row>
    <row r="1325" spans="2:35">
      <c r="B1325" s="110" t="str">
        <f>IF(AND(Stock[[#This Row],[BUYING QUANTITY]]&gt;0,Stock[[#This Row],[REMAINING QUANTITY
(auto-fill)]]=0),"SOLD OUT",
IF(AND(Stock[[#This Row],[BUYING QUANTITY]]&gt;0,Stock[[#This Row],[REMAINING QUANTITY
(auto-fill)]]&gt;0),"HOLDING",""))</f>
        <v/>
      </c>
      <c r="C1325" s="113">
        <f t="shared" si="20"/>
        <v>1312</v>
      </c>
      <c r="D1325" s="79"/>
      <c r="E1325" s="80"/>
      <c r="F1325" s="162"/>
      <c r="G1325" s="85"/>
      <c r="H1325" s="86"/>
      <c r="I1325" s="164"/>
      <c r="J1325" s="115" t="str">
        <f>IF(Stock[[#This Row],[BUYING QUANTITY]]&gt;0,Stock[[#This Row],[BUYING PRICE]]*Stock[[#This Row],[BUYING QUANTITY]]*Stock[[#This Row],[% BUYING FEE]],"")</f>
        <v/>
      </c>
      <c r="K1325" s="89"/>
      <c r="L1325" s="90"/>
      <c r="M1325" s="117" t="str">
        <f>IF(Stock[[#This Row],[BUYING QUANTITY]]&gt;0,Stock[[#This Row],[BUYING PRICE]]*(1+Stock[[#This Row],[% THRESHOLD (RETURN)_1]]),"")</f>
        <v/>
      </c>
      <c r="N1325" s="91"/>
      <c r="O1325" s="117" t="str">
        <f>IF(Stock[[#This Row],[BUYING QUANTITY]]&gt;0,Stock[[#This Row],[BUYING PRICE]]*(1+Stock[[#This Row],[% THRESHOLD (RETURN)_2]]),"")</f>
        <v/>
      </c>
      <c r="P1325" s="91"/>
      <c r="Q1325" s="117" t="str">
        <f>IF(Stock[[#This Row],[BUYING QUANTITY]]&gt;0,Stock[[#This Row],[BUYING PRICE]]*(1+Stock[[#This Row],[% THRESHOLD (LOSS)]]),"")</f>
        <v/>
      </c>
      <c r="R1325" s="105"/>
      <c r="S1325" s="118" t="str">
        <f>IF(Stock[[#This Row],[CASH DIVIDEND]]&gt;0,Stock[[#This Row],[CASH DIVIDEND]]/(Stock[[#This Row],[BUYING PRICE]]*Stock[[#This Row],[BUYING QUANTITY]]),"")</f>
        <v/>
      </c>
      <c r="T1325" s="105"/>
      <c r="U1325" s="79"/>
      <c r="V1325" s="97"/>
      <c r="W1325" s="98"/>
      <c r="X1325" s="168"/>
      <c r="Y1325" s="126" t="str">
        <f>IF(Stock[[#This Row],[SELLING QUANTITY]]&gt;0,Stock[[#This Row],[SELLING PRICE]]*Stock[[#This Row],[SELLING QUANTITY]]*Stock[[#This Row],[% SELLING FEE]]+Stock[[#This Row],[SELLING PRICE]]*Stock[[#This Row],[SELLING QUANTITY]]*$D$12,"")</f>
        <v/>
      </c>
      <c r="Z1325" s="121">
        <f>Stock[[#This Row],[BUYING QUANTITY]]+Stock[[#This Row],[STOCK DIVIDEND]]-Stock[[#This Row],[SELLING QUANTITY]]</f>
        <v>0</v>
      </c>
      <c r="AA13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5" s="121">
        <f ca="1">IF(Stock[[#This Row],[SELLING DATE]]&gt;0,Stock[[#This Row],[SELLING DATE]]-Stock[[#This Row],[BUY DATE]]+1,IF(Stock[[#This Row],[BUY DATE]]=0,0,TODAY()-Stock[[#This Row],[BUY DATE]]+1))</f>
        <v>0</v>
      </c>
      <c r="AC1325" s="122" t="str">
        <f>IFERROR(Stock[[#This Row],[CASH DIVIDEND]]+Stock[[#This Row],[RETURN/(LOSS) FROM TRADING
(auto-fill)]],"")</f>
        <v/>
      </c>
      <c r="AD13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5" s="146" t="str">
        <f ca="1">IFERROR(IF(Stock[[#This Row],[HOLDING DAYS
(auto-fill)]]&lt;365,Stock[[#This Row],[% TOTAL RETURN/(LOSS)
(auto-fill)]]*365/Stock[[#This Row],[HOLDING DAYS
(auto-fill)]],POWER((1+Stock[[#This Row],[% TOTAL RETURN/(LOSS)
(auto-fill)]]),1/(Stock[[#This Row],[HOLDING DAYS
(auto-fill)]]/365))-1),"")</f>
        <v/>
      </c>
      <c r="AF1325" s="81"/>
      <c r="AG1325" s="149" t="str">
        <f>IF(Stock[[#This Row],[STATUS
(auto-fill)]]="HOLDING",Stock[[#This Row],[MARKET PRICE]]-Stock[[#This Row],[BUYING PRICE]],"")</f>
        <v/>
      </c>
      <c r="AH1325" s="143" t="str">
        <f>IFERROR(Stock[[#This Row],[CHANGE
(auto-fill)]]/Stock[[#This Row],[BUYING PRICE]],"")</f>
        <v/>
      </c>
      <c r="AI1325" s="130" t="str">
        <f>IF(Stock[[#This Row],[MARKET PRICE]]&gt;0,Stock[[#This Row],[MARKET PRICE]]*Stock[[#This Row],[REMAINING QUANTITY
(auto-fill)]],"")</f>
        <v/>
      </c>
    </row>
    <row r="1326" spans="2:35">
      <c r="B1326" s="110" t="str">
        <f>IF(AND(Stock[[#This Row],[BUYING QUANTITY]]&gt;0,Stock[[#This Row],[REMAINING QUANTITY
(auto-fill)]]=0),"SOLD OUT",
IF(AND(Stock[[#This Row],[BUYING QUANTITY]]&gt;0,Stock[[#This Row],[REMAINING QUANTITY
(auto-fill)]]&gt;0),"HOLDING",""))</f>
        <v/>
      </c>
      <c r="C1326" s="113">
        <f t="shared" si="20"/>
        <v>1313</v>
      </c>
      <c r="D1326" s="79"/>
      <c r="E1326" s="80"/>
      <c r="F1326" s="162"/>
      <c r="G1326" s="85"/>
      <c r="H1326" s="86"/>
      <c r="I1326" s="164"/>
      <c r="J1326" s="115" t="str">
        <f>IF(Stock[[#This Row],[BUYING QUANTITY]]&gt;0,Stock[[#This Row],[BUYING PRICE]]*Stock[[#This Row],[BUYING QUANTITY]]*Stock[[#This Row],[% BUYING FEE]],"")</f>
        <v/>
      </c>
      <c r="K1326" s="89"/>
      <c r="L1326" s="90"/>
      <c r="M1326" s="117" t="str">
        <f>IF(Stock[[#This Row],[BUYING QUANTITY]]&gt;0,Stock[[#This Row],[BUYING PRICE]]*(1+Stock[[#This Row],[% THRESHOLD (RETURN)_1]]),"")</f>
        <v/>
      </c>
      <c r="N1326" s="91"/>
      <c r="O1326" s="117" t="str">
        <f>IF(Stock[[#This Row],[BUYING QUANTITY]]&gt;0,Stock[[#This Row],[BUYING PRICE]]*(1+Stock[[#This Row],[% THRESHOLD (RETURN)_2]]),"")</f>
        <v/>
      </c>
      <c r="P1326" s="91"/>
      <c r="Q1326" s="117" t="str">
        <f>IF(Stock[[#This Row],[BUYING QUANTITY]]&gt;0,Stock[[#This Row],[BUYING PRICE]]*(1+Stock[[#This Row],[% THRESHOLD (LOSS)]]),"")</f>
        <v/>
      </c>
      <c r="R1326" s="105"/>
      <c r="S1326" s="118" t="str">
        <f>IF(Stock[[#This Row],[CASH DIVIDEND]]&gt;0,Stock[[#This Row],[CASH DIVIDEND]]/(Stock[[#This Row],[BUYING PRICE]]*Stock[[#This Row],[BUYING QUANTITY]]),"")</f>
        <v/>
      </c>
      <c r="T1326" s="105"/>
      <c r="U1326" s="79"/>
      <c r="V1326" s="97"/>
      <c r="W1326" s="98"/>
      <c r="X1326" s="168"/>
      <c r="Y1326" s="126" t="str">
        <f>IF(Stock[[#This Row],[SELLING QUANTITY]]&gt;0,Stock[[#This Row],[SELLING PRICE]]*Stock[[#This Row],[SELLING QUANTITY]]*Stock[[#This Row],[% SELLING FEE]]+Stock[[#This Row],[SELLING PRICE]]*Stock[[#This Row],[SELLING QUANTITY]]*$D$12,"")</f>
        <v/>
      </c>
      <c r="Z1326" s="121">
        <f>Stock[[#This Row],[BUYING QUANTITY]]+Stock[[#This Row],[STOCK DIVIDEND]]-Stock[[#This Row],[SELLING QUANTITY]]</f>
        <v>0</v>
      </c>
      <c r="AA13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6" s="121">
        <f ca="1">IF(Stock[[#This Row],[SELLING DATE]]&gt;0,Stock[[#This Row],[SELLING DATE]]-Stock[[#This Row],[BUY DATE]]+1,IF(Stock[[#This Row],[BUY DATE]]=0,0,TODAY()-Stock[[#This Row],[BUY DATE]]+1))</f>
        <v>0</v>
      </c>
      <c r="AC1326" s="122" t="str">
        <f>IFERROR(Stock[[#This Row],[CASH DIVIDEND]]+Stock[[#This Row],[RETURN/(LOSS) FROM TRADING
(auto-fill)]],"")</f>
        <v/>
      </c>
      <c r="AD13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6" s="146" t="str">
        <f ca="1">IFERROR(IF(Stock[[#This Row],[HOLDING DAYS
(auto-fill)]]&lt;365,Stock[[#This Row],[% TOTAL RETURN/(LOSS)
(auto-fill)]]*365/Stock[[#This Row],[HOLDING DAYS
(auto-fill)]],POWER((1+Stock[[#This Row],[% TOTAL RETURN/(LOSS)
(auto-fill)]]),1/(Stock[[#This Row],[HOLDING DAYS
(auto-fill)]]/365))-1),"")</f>
        <v/>
      </c>
      <c r="AF1326" s="81"/>
      <c r="AG1326" s="149" t="str">
        <f>IF(Stock[[#This Row],[STATUS
(auto-fill)]]="HOLDING",Stock[[#This Row],[MARKET PRICE]]-Stock[[#This Row],[BUYING PRICE]],"")</f>
        <v/>
      </c>
      <c r="AH1326" s="143" t="str">
        <f>IFERROR(Stock[[#This Row],[CHANGE
(auto-fill)]]/Stock[[#This Row],[BUYING PRICE]],"")</f>
        <v/>
      </c>
      <c r="AI1326" s="130" t="str">
        <f>IF(Stock[[#This Row],[MARKET PRICE]]&gt;0,Stock[[#This Row],[MARKET PRICE]]*Stock[[#This Row],[REMAINING QUANTITY
(auto-fill)]],"")</f>
        <v/>
      </c>
    </row>
    <row r="1327" spans="2:35">
      <c r="B1327" s="110" t="str">
        <f>IF(AND(Stock[[#This Row],[BUYING QUANTITY]]&gt;0,Stock[[#This Row],[REMAINING QUANTITY
(auto-fill)]]=0),"SOLD OUT",
IF(AND(Stock[[#This Row],[BUYING QUANTITY]]&gt;0,Stock[[#This Row],[REMAINING QUANTITY
(auto-fill)]]&gt;0),"HOLDING",""))</f>
        <v/>
      </c>
      <c r="C1327" s="113">
        <f t="shared" si="20"/>
        <v>1314</v>
      </c>
      <c r="D1327" s="79"/>
      <c r="E1327" s="80"/>
      <c r="F1327" s="162"/>
      <c r="G1327" s="85"/>
      <c r="H1327" s="86"/>
      <c r="I1327" s="164"/>
      <c r="J1327" s="115" t="str">
        <f>IF(Stock[[#This Row],[BUYING QUANTITY]]&gt;0,Stock[[#This Row],[BUYING PRICE]]*Stock[[#This Row],[BUYING QUANTITY]]*Stock[[#This Row],[% BUYING FEE]],"")</f>
        <v/>
      </c>
      <c r="K1327" s="89"/>
      <c r="L1327" s="90"/>
      <c r="M1327" s="117" t="str">
        <f>IF(Stock[[#This Row],[BUYING QUANTITY]]&gt;0,Stock[[#This Row],[BUYING PRICE]]*(1+Stock[[#This Row],[% THRESHOLD (RETURN)_1]]),"")</f>
        <v/>
      </c>
      <c r="N1327" s="91"/>
      <c r="O1327" s="117" t="str">
        <f>IF(Stock[[#This Row],[BUYING QUANTITY]]&gt;0,Stock[[#This Row],[BUYING PRICE]]*(1+Stock[[#This Row],[% THRESHOLD (RETURN)_2]]),"")</f>
        <v/>
      </c>
      <c r="P1327" s="91"/>
      <c r="Q1327" s="117" t="str">
        <f>IF(Stock[[#This Row],[BUYING QUANTITY]]&gt;0,Stock[[#This Row],[BUYING PRICE]]*(1+Stock[[#This Row],[% THRESHOLD (LOSS)]]),"")</f>
        <v/>
      </c>
      <c r="R1327" s="105"/>
      <c r="S1327" s="118" t="str">
        <f>IF(Stock[[#This Row],[CASH DIVIDEND]]&gt;0,Stock[[#This Row],[CASH DIVIDEND]]/(Stock[[#This Row],[BUYING PRICE]]*Stock[[#This Row],[BUYING QUANTITY]]),"")</f>
        <v/>
      </c>
      <c r="T1327" s="105"/>
      <c r="U1327" s="79"/>
      <c r="V1327" s="97"/>
      <c r="W1327" s="98"/>
      <c r="X1327" s="168"/>
      <c r="Y1327" s="126" t="str">
        <f>IF(Stock[[#This Row],[SELLING QUANTITY]]&gt;0,Stock[[#This Row],[SELLING PRICE]]*Stock[[#This Row],[SELLING QUANTITY]]*Stock[[#This Row],[% SELLING FEE]]+Stock[[#This Row],[SELLING PRICE]]*Stock[[#This Row],[SELLING QUANTITY]]*$D$12,"")</f>
        <v/>
      </c>
      <c r="Z1327" s="121">
        <f>Stock[[#This Row],[BUYING QUANTITY]]+Stock[[#This Row],[STOCK DIVIDEND]]-Stock[[#This Row],[SELLING QUANTITY]]</f>
        <v>0</v>
      </c>
      <c r="AA13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7" s="121">
        <f ca="1">IF(Stock[[#This Row],[SELLING DATE]]&gt;0,Stock[[#This Row],[SELLING DATE]]-Stock[[#This Row],[BUY DATE]]+1,IF(Stock[[#This Row],[BUY DATE]]=0,0,TODAY()-Stock[[#This Row],[BUY DATE]]+1))</f>
        <v>0</v>
      </c>
      <c r="AC1327" s="122" t="str">
        <f>IFERROR(Stock[[#This Row],[CASH DIVIDEND]]+Stock[[#This Row],[RETURN/(LOSS) FROM TRADING
(auto-fill)]],"")</f>
        <v/>
      </c>
      <c r="AD13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7" s="146" t="str">
        <f ca="1">IFERROR(IF(Stock[[#This Row],[HOLDING DAYS
(auto-fill)]]&lt;365,Stock[[#This Row],[% TOTAL RETURN/(LOSS)
(auto-fill)]]*365/Stock[[#This Row],[HOLDING DAYS
(auto-fill)]],POWER((1+Stock[[#This Row],[% TOTAL RETURN/(LOSS)
(auto-fill)]]),1/(Stock[[#This Row],[HOLDING DAYS
(auto-fill)]]/365))-1),"")</f>
        <v/>
      </c>
      <c r="AF1327" s="81"/>
      <c r="AG1327" s="149" t="str">
        <f>IF(Stock[[#This Row],[STATUS
(auto-fill)]]="HOLDING",Stock[[#This Row],[MARKET PRICE]]-Stock[[#This Row],[BUYING PRICE]],"")</f>
        <v/>
      </c>
      <c r="AH1327" s="143" t="str">
        <f>IFERROR(Stock[[#This Row],[CHANGE
(auto-fill)]]/Stock[[#This Row],[BUYING PRICE]],"")</f>
        <v/>
      </c>
      <c r="AI1327" s="130" t="str">
        <f>IF(Stock[[#This Row],[MARKET PRICE]]&gt;0,Stock[[#This Row],[MARKET PRICE]]*Stock[[#This Row],[REMAINING QUANTITY
(auto-fill)]],"")</f>
        <v/>
      </c>
    </row>
    <row r="1328" spans="2:35">
      <c r="B1328" s="110" t="str">
        <f>IF(AND(Stock[[#This Row],[BUYING QUANTITY]]&gt;0,Stock[[#This Row],[REMAINING QUANTITY
(auto-fill)]]=0),"SOLD OUT",
IF(AND(Stock[[#This Row],[BUYING QUANTITY]]&gt;0,Stock[[#This Row],[REMAINING QUANTITY
(auto-fill)]]&gt;0),"HOLDING",""))</f>
        <v/>
      </c>
      <c r="C1328" s="113">
        <f t="shared" si="20"/>
        <v>1315</v>
      </c>
      <c r="D1328" s="79"/>
      <c r="E1328" s="80"/>
      <c r="F1328" s="162"/>
      <c r="G1328" s="85"/>
      <c r="H1328" s="86"/>
      <c r="I1328" s="164"/>
      <c r="J1328" s="115" t="str">
        <f>IF(Stock[[#This Row],[BUYING QUANTITY]]&gt;0,Stock[[#This Row],[BUYING PRICE]]*Stock[[#This Row],[BUYING QUANTITY]]*Stock[[#This Row],[% BUYING FEE]],"")</f>
        <v/>
      </c>
      <c r="K1328" s="89"/>
      <c r="L1328" s="90"/>
      <c r="M1328" s="117" t="str">
        <f>IF(Stock[[#This Row],[BUYING QUANTITY]]&gt;0,Stock[[#This Row],[BUYING PRICE]]*(1+Stock[[#This Row],[% THRESHOLD (RETURN)_1]]),"")</f>
        <v/>
      </c>
      <c r="N1328" s="91"/>
      <c r="O1328" s="117" t="str">
        <f>IF(Stock[[#This Row],[BUYING QUANTITY]]&gt;0,Stock[[#This Row],[BUYING PRICE]]*(1+Stock[[#This Row],[% THRESHOLD (RETURN)_2]]),"")</f>
        <v/>
      </c>
      <c r="P1328" s="91"/>
      <c r="Q1328" s="117" t="str">
        <f>IF(Stock[[#This Row],[BUYING QUANTITY]]&gt;0,Stock[[#This Row],[BUYING PRICE]]*(1+Stock[[#This Row],[% THRESHOLD (LOSS)]]),"")</f>
        <v/>
      </c>
      <c r="R1328" s="105"/>
      <c r="S1328" s="118" t="str">
        <f>IF(Stock[[#This Row],[CASH DIVIDEND]]&gt;0,Stock[[#This Row],[CASH DIVIDEND]]/(Stock[[#This Row],[BUYING PRICE]]*Stock[[#This Row],[BUYING QUANTITY]]),"")</f>
        <v/>
      </c>
      <c r="T1328" s="105"/>
      <c r="U1328" s="79"/>
      <c r="V1328" s="97"/>
      <c r="W1328" s="98"/>
      <c r="X1328" s="168"/>
      <c r="Y1328" s="126" t="str">
        <f>IF(Stock[[#This Row],[SELLING QUANTITY]]&gt;0,Stock[[#This Row],[SELLING PRICE]]*Stock[[#This Row],[SELLING QUANTITY]]*Stock[[#This Row],[% SELLING FEE]]+Stock[[#This Row],[SELLING PRICE]]*Stock[[#This Row],[SELLING QUANTITY]]*$D$12,"")</f>
        <v/>
      </c>
      <c r="Z1328" s="121">
        <f>Stock[[#This Row],[BUYING QUANTITY]]+Stock[[#This Row],[STOCK DIVIDEND]]-Stock[[#This Row],[SELLING QUANTITY]]</f>
        <v>0</v>
      </c>
      <c r="AA13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8" s="121">
        <f ca="1">IF(Stock[[#This Row],[SELLING DATE]]&gt;0,Stock[[#This Row],[SELLING DATE]]-Stock[[#This Row],[BUY DATE]]+1,IF(Stock[[#This Row],[BUY DATE]]=0,0,TODAY()-Stock[[#This Row],[BUY DATE]]+1))</f>
        <v>0</v>
      </c>
      <c r="AC1328" s="122" t="str">
        <f>IFERROR(Stock[[#This Row],[CASH DIVIDEND]]+Stock[[#This Row],[RETURN/(LOSS) FROM TRADING
(auto-fill)]],"")</f>
        <v/>
      </c>
      <c r="AD13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8" s="146" t="str">
        <f ca="1">IFERROR(IF(Stock[[#This Row],[HOLDING DAYS
(auto-fill)]]&lt;365,Stock[[#This Row],[% TOTAL RETURN/(LOSS)
(auto-fill)]]*365/Stock[[#This Row],[HOLDING DAYS
(auto-fill)]],POWER((1+Stock[[#This Row],[% TOTAL RETURN/(LOSS)
(auto-fill)]]),1/(Stock[[#This Row],[HOLDING DAYS
(auto-fill)]]/365))-1),"")</f>
        <v/>
      </c>
      <c r="AF1328" s="81"/>
      <c r="AG1328" s="149" t="str">
        <f>IF(Stock[[#This Row],[STATUS
(auto-fill)]]="HOLDING",Stock[[#This Row],[MARKET PRICE]]-Stock[[#This Row],[BUYING PRICE]],"")</f>
        <v/>
      </c>
      <c r="AH1328" s="143" t="str">
        <f>IFERROR(Stock[[#This Row],[CHANGE
(auto-fill)]]/Stock[[#This Row],[BUYING PRICE]],"")</f>
        <v/>
      </c>
      <c r="AI1328" s="130" t="str">
        <f>IF(Stock[[#This Row],[MARKET PRICE]]&gt;0,Stock[[#This Row],[MARKET PRICE]]*Stock[[#This Row],[REMAINING QUANTITY
(auto-fill)]],"")</f>
        <v/>
      </c>
    </row>
    <row r="1329" spans="2:35">
      <c r="B1329" s="110" t="str">
        <f>IF(AND(Stock[[#This Row],[BUYING QUANTITY]]&gt;0,Stock[[#This Row],[REMAINING QUANTITY
(auto-fill)]]=0),"SOLD OUT",
IF(AND(Stock[[#This Row],[BUYING QUANTITY]]&gt;0,Stock[[#This Row],[REMAINING QUANTITY
(auto-fill)]]&gt;0),"HOLDING",""))</f>
        <v/>
      </c>
      <c r="C1329" s="113">
        <f t="shared" si="20"/>
        <v>1316</v>
      </c>
      <c r="D1329" s="79"/>
      <c r="E1329" s="80"/>
      <c r="F1329" s="162"/>
      <c r="G1329" s="85"/>
      <c r="H1329" s="86"/>
      <c r="I1329" s="164"/>
      <c r="J1329" s="115" t="str">
        <f>IF(Stock[[#This Row],[BUYING QUANTITY]]&gt;0,Stock[[#This Row],[BUYING PRICE]]*Stock[[#This Row],[BUYING QUANTITY]]*Stock[[#This Row],[% BUYING FEE]],"")</f>
        <v/>
      </c>
      <c r="K1329" s="89"/>
      <c r="L1329" s="90"/>
      <c r="M1329" s="117" t="str">
        <f>IF(Stock[[#This Row],[BUYING QUANTITY]]&gt;0,Stock[[#This Row],[BUYING PRICE]]*(1+Stock[[#This Row],[% THRESHOLD (RETURN)_1]]),"")</f>
        <v/>
      </c>
      <c r="N1329" s="91"/>
      <c r="O1329" s="117" t="str">
        <f>IF(Stock[[#This Row],[BUYING QUANTITY]]&gt;0,Stock[[#This Row],[BUYING PRICE]]*(1+Stock[[#This Row],[% THRESHOLD (RETURN)_2]]),"")</f>
        <v/>
      </c>
      <c r="P1329" s="91"/>
      <c r="Q1329" s="117" t="str">
        <f>IF(Stock[[#This Row],[BUYING QUANTITY]]&gt;0,Stock[[#This Row],[BUYING PRICE]]*(1+Stock[[#This Row],[% THRESHOLD (LOSS)]]),"")</f>
        <v/>
      </c>
      <c r="R1329" s="105"/>
      <c r="S1329" s="118" t="str">
        <f>IF(Stock[[#This Row],[CASH DIVIDEND]]&gt;0,Stock[[#This Row],[CASH DIVIDEND]]/(Stock[[#This Row],[BUYING PRICE]]*Stock[[#This Row],[BUYING QUANTITY]]),"")</f>
        <v/>
      </c>
      <c r="T1329" s="105"/>
      <c r="U1329" s="79"/>
      <c r="V1329" s="97"/>
      <c r="W1329" s="98"/>
      <c r="X1329" s="168"/>
      <c r="Y1329" s="126" t="str">
        <f>IF(Stock[[#This Row],[SELLING QUANTITY]]&gt;0,Stock[[#This Row],[SELLING PRICE]]*Stock[[#This Row],[SELLING QUANTITY]]*Stock[[#This Row],[% SELLING FEE]]+Stock[[#This Row],[SELLING PRICE]]*Stock[[#This Row],[SELLING QUANTITY]]*$D$12,"")</f>
        <v/>
      </c>
      <c r="Z1329" s="121">
        <f>Stock[[#This Row],[BUYING QUANTITY]]+Stock[[#This Row],[STOCK DIVIDEND]]-Stock[[#This Row],[SELLING QUANTITY]]</f>
        <v>0</v>
      </c>
      <c r="AA13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29" s="121">
        <f ca="1">IF(Stock[[#This Row],[SELLING DATE]]&gt;0,Stock[[#This Row],[SELLING DATE]]-Stock[[#This Row],[BUY DATE]]+1,IF(Stock[[#This Row],[BUY DATE]]=0,0,TODAY()-Stock[[#This Row],[BUY DATE]]+1))</f>
        <v>0</v>
      </c>
      <c r="AC1329" s="122" t="str">
        <f>IFERROR(Stock[[#This Row],[CASH DIVIDEND]]+Stock[[#This Row],[RETURN/(LOSS) FROM TRADING
(auto-fill)]],"")</f>
        <v/>
      </c>
      <c r="AD13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29" s="146" t="str">
        <f ca="1">IFERROR(IF(Stock[[#This Row],[HOLDING DAYS
(auto-fill)]]&lt;365,Stock[[#This Row],[% TOTAL RETURN/(LOSS)
(auto-fill)]]*365/Stock[[#This Row],[HOLDING DAYS
(auto-fill)]],POWER((1+Stock[[#This Row],[% TOTAL RETURN/(LOSS)
(auto-fill)]]),1/(Stock[[#This Row],[HOLDING DAYS
(auto-fill)]]/365))-1),"")</f>
        <v/>
      </c>
      <c r="AF1329" s="81"/>
      <c r="AG1329" s="149" t="str">
        <f>IF(Stock[[#This Row],[STATUS
(auto-fill)]]="HOLDING",Stock[[#This Row],[MARKET PRICE]]-Stock[[#This Row],[BUYING PRICE]],"")</f>
        <v/>
      </c>
      <c r="AH1329" s="143" t="str">
        <f>IFERROR(Stock[[#This Row],[CHANGE
(auto-fill)]]/Stock[[#This Row],[BUYING PRICE]],"")</f>
        <v/>
      </c>
      <c r="AI1329" s="130" t="str">
        <f>IF(Stock[[#This Row],[MARKET PRICE]]&gt;0,Stock[[#This Row],[MARKET PRICE]]*Stock[[#This Row],[REMAINING QUANTITY
(auto-fill)]],"")</f>
        <v/>
      </c>
    </row>
    <row r="1330" spans="2:35">
      <c r="B1330" s="110" t="str">
        <f>IF(AND(Stock[[#This Row],[BUYING QUANTITY]]&gt;0,Stock[[#This Row],[REMAINING QUANTITY
(auto-fill)]]=0),"SOLD OUT",
IF(AND(Stock[[#This Row],[BUYING QUANTITY]]&gt;0,Stock[[#This Row],[REMAINING QUANTITY
(auto-fill)]]&gt;0),"HOLDING",""))</f>
        <v/>
      </c>
      <c r="C1330" s="113">
        <f t="shared" si="20"/>
        <v>1317</v>
      </c>
      <c r="D1330" s="79"/>
      <c r="E1330" s="80"/>
      <c r="F1330" s="162"/>
      <c r="G1330" s="85"/>
      <c r="H1330" s="86"/>
      <c r="I1330" s="164"/>
      <c r="J1330" s="115" t="str">
        <f>IF(Stock[[#This Row],[BUYING QUANTITY]]&gt;0,Stock[[#This Row],[BUYING PRICE]]*Stock[[#This Row],[BUYING QUANTITY]]*Stock[[#This Row],[% BUYING FEE]],"")</f>
        <v/>
      </c>
      <c r="K1330" s="89"/>
      <c r="L1330" s="90"/>
      <c r="M1330" s="117" t="str">
        <f>IF(Stock[[#This Row],[BUYING QUANTITY]]&gt;0,Stock[[#This Row],[BUYING PRICE]]*(1+Stock[[#This Row],[% THRESHOLD (RETURN)_1]]),"")</f>
        <v/>
      </c>
      <c r="N1330" s="91"/>
      <c r="O1330" s="117" t="str">
        <f>IF(Stock[[#This Row],[BUYING QUANTITY]]&gt;0,Stock[[#This Row],[BUYING PRICE]]*(1+Stock[[#This Row],[% THRESHOLD (RETURN)_2]]),"")</f>
        <v/>
      </c>
      <c r="P1330" s="91"/>
      <c r="Q1330" s="117" t="str">
        <f>IF(Stock[[#This Row],[BUYING QUANTITY]]&gt;0,Stock[[#This Row],[BUYING PRICE]]*(1+Stock[[#This Row],[% THRESHOLD (LOSS)]]),"")</f>
        <v/>
      </c>
      <c r="R1330" s="105"/>
      <c r="S1330" s="118" t="str">
        <f>IF(Stock[[#This Row],[CASH DIVIDEND]]&gt;0,Stock[[#This Row],[CASH DIVIDEND]]/(Stock[[#This Row],[BUYING PRICE]]*Stock[[#This Row],[BUYING QUANTITY]]),"")</f>
        <v/>
      </c>
      <c r="T1330" s="105"/>
      <c r="U1330" s="79"/>
      <c r="V1330" s="97"/>
      <c r="W1330" s="98"/>
      <c r="X1330" s="168"/>
      <c r="Y1330" s="126" t="str">
        <f>IF(Stock[[#This Row],[SELLING QUANTITY]]&gt;0,Stock[[#This Row],[SELLING PRICE]]*Stock[[#This Row],[SELLING QUANTITY]]*Stock[[#This Row],[% SELLING FEE]]+Stock[[#This Row],[SELLING PRICE]]*Stock[[#This Row],[SELLING QUANTITY]]*$D$12,"")</f>
        <v/>
      </c>
      <c r="Z1330" s="121">
        <f>Stock[[#This Row],[BUYING QUANTITY]]+Stock[[#This Row],[STOCK DIVIDEND]]-Stock[[#This Row],[SELLING QUANTITY]]</f>
        <v>0</v>
      </c>
      <c r="AA13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0" s="121">
        <f ca="1">IF(Stock[[#This Row],[SELLING DATE]]&gt;0,Stock[[#This Row],[SELLING DATE]]-Stock[[#This Row],[BUY DATE]]+1,IF(Stock[[#This Row],[BUY DATE]]=0,0,TODAY()-Stock[[#This Row],[BUY DATE]]+1))</f>
        <v>0</v>
      </c>
      <c r="AC1330" s="122" t="str">
        <f>IFERROR(Stock[[#This Row],[CASH DIVIDEND]]+Stock[[#This Row],[RETURN/(LOSS) FROM TRADING
(auto-fill)]],"")</f>
        <v/>
      </c>
      <c r="AD13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0" s="146" t="str">
        <f ca="1">IFERROR(IF(Stock[[#This Row],[HOLDING DAYS
(auto-fill)]]&lt;365,Stock[[#This Row],[% TOTAL RETURN/(LOSS)
(auto-fill)]]*365/Stock[[#This Row],[HOLDING DAYS
(auto-fill)]],POWER((1+Stock[[#This Row],[% TOTAL RETURN/(LOSS)
(auto-fill)]]),1/(Stock[[#This Row],[HOLDING DAYS
(auto-fill)]]/365))-1),"")</f>
        <v/>
      </c>
      <c r="AF1330" s="81"/>
      <c r="AG1330" s="149" t="str">
        <f>IF(Stock[[#This Row],[STATUS
(auto-fill)]]="HOLDING",Stock[[#This Row],[MARKET PRICE]]-Stock[[#This Row],[BUYING PRICE]],"")</f>
        <v/>
      </c>
      <c r="AH1330" s="143" t="str">
        <f>IFERROR(Stock[[#This Row],[CHANGE
(auto-fill)]]/Stock[[#This Row],[BUYING PRICE]],"")</f>
        <v/>
      </c>
      <c r="AI1330" s="130" t="str">
        <f>IF(Stock[[#This Row],[MARKET PRICE]]&gt;0,Stock[[#This Row],[MARKET PRICE]]*Stock[[#This Row],[REMAINING QUANTITY
(auto-fill)]],"")</f>
        <v/>
      </c>
    </row>
    <row r="1331" spans="2:35">
      <c r="B1331" s="110" t="str">
        <f>IF(AND(Stock[[#This Row],[BUYING QUANTITY]]&gt;0,Stock[[#This Row],[REMAINING QUANTITY
(auto-fill)]]=0),"SOLD OUT",
IF(AND(Stock[[#This Row],[BUYING QUANTITY]]&gt;0,Stock[[#This Row],[REMAINING QUANTITY
(auto-fill)]]&gt;0),"HOLDING",""))</f>
        <v/>
      </c>
      <c r="C1331" s="113">
        <f t="shared" si="20"/>
        <v>1318</v>
      </c>
      <c r="D1331" s="79"/>
      <c r="E1331" s="80"/>
      <c r="F1331" s="162"/>
      <c r="G1331" s="85"/>
      <c r="H1331" s="86"/>
      <c r="I1331" s="164"/>
      <c r="J1331" s="115" t="str">
        <f>IF(Stock[[#This Row],[BUYING QUANTITY]]&gt;0,Stock[[#This Row],[BUYING PRICE]]*Stock[[#This Row],[BUYING QUANTITY]]*Stock[[#This Row],[% BUYING FEE]],"")</f>
        <v/>
      </c>
      <c r="K1331" s="89"/>
      <c r="L1331" s="90"/>
      <c r="M1331" s="117" t="str">
        <f>IF(Stock[[#This Row],[BUYING QUANTITY]]&gt;0,Stock[[#This Row],[BUYING PRICE]]*(1+Stock[[#This Row],[% THRESHOLD (RETURN)_1]]),"")</f>
        <v/>
      </c>
      <c r="N1331" s="91"/>
      <c r="O1331" s="117" t="str">
        <f>IF(Stock[[#This Row],[BUYING QUANTITY]]&gt;0,Stock[[#This Row],[BUYING PRICE]]*(1+Stock[[#This Row],[% THRESHOLD (RETURN)_2]]),"")</f>
        <v/>
      </c>
      <c r="P1331" s="91"/>
      <c r="Q1331" s="117" t="str">
        <f>IF(Stock[[#This Row],[BUYING QUANTITY]]&gt;0,Stock[[#This Row],[BUYING PRICE]]*(1+Stock[[#This Row],[% THRESHOLD (LOSS)]]),"")</f>
        <v/>
      </c>
      <c r="R1331" s="105"/>
      <c r="S1331" s="118" t="str">
        <f>IF(Stock[[#This Row],[CASH DIVIDEND]]&gt;0,Stock[[#This Row],[CASH DIVIDEND]]/(Stock[[#This Row],[BUYING PRICE]]*Stock[[#This Row],[BUYING QUANTITY]]),"")</f>
        <v/>
      </c>
      <c r="T1331" s="105"/>
      <c r="U1331" s="79"/>
      <c r="V1331" s="97"/>
      <c r="W1331" s="98"/>
      <c r="X1331" s="168"/>
      <c r="Y1331" s="126" t="str">
        <f>IF(Stock[[#This Row],[SELLING QUANTITY]]&gt;0,Stock[[#This Row],[SELLING PRICE]]*Stock[[#This Row],[SELLING QUANTITY]]*Stock[[#This Row],[% SELLING FEE]]+Stock[[#This Row],[SELLING PRICE]]*Stock[[#This Row],[SELLING QUANTITY]]*$D$12,"")</f>
        <v/>
      </c>
      <c r="Z1331" s="121">
        <f>Stock[[#This Row],[BUYING QUANTITY]]+Stock[[#This Row],[STOCK DIVIDEND]]-Stock[[#This Row],[SELLING QUANTITY]]</f>
        <v>0</v>
      </c>
      <c r="AA13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1" s="121">
        <f ca="1">IF(Stock[[#This Row],[SELLING DATE]]&gt;0,Stock[[#This Row],[SELLING DATE]]-Stock[[#This Row],[BUY DATE]]+1,IF(Stock[[#This Row],[BUY DATE]]=0,0,TODAY()-Stock[[#This Row],[BUY DATE]]+1))</f>
        <v>0</v>
      </c>
      <c r="AC1331" s="122" t="str">
        <f>IFERROR(Stock[[#This Row],[CASH DIVIDEND]]+Stock[[#This Row],[RETURN/(LOSS) FROM TRADING
(auto-fill)]],"")</f>
        <v/>
      </c>
      <c r="AD13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1" s="146" t="str">
        <f ca="1">IFERROR(IF(Stock[[#This Row],[HOLDING DAYS
(auto-fill)]]&lt;365,Stock[[#This Row],[% TOTAL RETURN/(LOSS)
(auto-fill)]]*365/Stock[[#This Row],[HOLDING DAYS
(auto-fill)]],POWER((1+Stock[[#This Row],[% TOTAL RETURN/(LOSS)
(auto-fill)]]),1/(Stock[[#This Row],[HOLDING DAYS
(auto-fill)]]/365))-1),"")</f>
        <v/>
      </c>
      <c r="AF1331" s="81"/>
      <c r="AG1331" s="149" t="str">
        <f>IF(Stock[[#This Row],[STATUS
(auto-fill)]]="HOLDING",Stock[[#This Row],[MARKET PRICE]]-Stock[[#This Row],[BUYING PRICE]],"")</f>
        <v/>
      </c>
      <c r="AH1331" s="143" t="str">
        <f>IFERROR(Stock[[#This Row],[CHANGE
(auto-fill)]]/Stock[[#This Row],[BUYING PRICE]],"")</f>
        <v/>
      </c>
      <c r="AI1331" s="130" t="str">
        <f>IF(Stock[[#This Row],[MARKET PRICE]]&gt;0,Stock[[#This Row],[MARKET PRICE]]*Stock[[#This Row],[REMAINING QUANTITY
(auto-fill)]],"")</f>
        <v/>
      </c>
    </row>
    <row r="1332" spans="2:35">
      <c r="B1332" s="110" t="str">
        <f>IF(AND(Stock[[#This Row],[BUYING QUANTITY]]&gt;0,Stock[[#This Row],[REMAINING QUANTITY
(auto-fill)]]=0),"SOLD OUT",
IF(AND(Stock[[#This Row],[BUYING QUANTITY]]&gt;0,Stock[[#This Row],[REMAINING QUANTITY
(auto-fill)]]&gt;0),"HOLDING",""))</f>
        <v/>
      </c>
      <c r="C1332" s="113">
        <f t="shared" si="20"/>
        <v>1319</v>
      </c>
      <c r="D1332" s="79"/>
      <c r="E1332" s="80"/>
      <c r="F1332" s="162"/>
      <c r="G1332" s="85"/>
      <c r="H1332" s="86"/>
      <c r="I1332" s="164"/>
      <c r="J1332" s="115" t="str">
        <f>IF(Stock[[#This Row],[BUYING QUANTITY]]&gt;0,Stock[[#This Row],[BUYING PRICE]]*Stock[[#This Row],[BUYING QUANTITY]]*Stock[[#This Row],[% BUYING FEE]],"")</f>
        <v/>
      </c>
      <c r="K1332" s="89"/>
      <c r="L1332" s="90"/>
      <c r="M1332" s="117" t="str">
        <f>IF(Stock[[#This Row],[BUYING QUANTITY]]&gt;0,Stock[[#This Row],[BUYING PRICE]]*(1+Stock[[#This Row],[% THRESHOLD (RETURN)_1]]),"")</f>
        <v/>
      </c>
      <c r="N1332" s="91"/>
      <c r="O1332" s="117" t="str">
        <f>IF(Stock[[#This Row],[BUYING QUANTITY]]&gt;0,Stock[[#This Row],[BUYING PRICE]]*(1+Stock[[#This Row],[% THRESHOLD (RETURN)_2]]),"")</f>
        <v/>
      </c>
      <c r="P1332" s="91"/>
      <c r="Q1332" s="117" t="str">
        <f>IF(Stock[[#This Row],[BUYING QUANTITY]]&gt;0,Stock[[#This Row],[BUYING PRICE]]*(1+Stock[[#This Row],[% THRESHOLD (LOSS)]]),"")</f>
        <v/>
      </c>
      <c r="R1332" s="105"/>
      <c r="S1332" s="118" t="str">
        <f>IF(Stock[[#This Row],[CASH DIVIDEND]]&gt;0,Stock[[#This Row],[CASH DIVIDEND]]/(Stock[[#This Row],[BUYING PRICE]]*Stock[[#This Row],[BUYING QUANTITY]]),"")</f>
        <v/>
      </c>
      <c r="T1332" s="105"/>
      <c r="U1332" s="79"/>
      <c r="V1332" s="97"/>
      <c r="W1332" s="98"/>
      <c r="X1332" s="168"/>
      <c r="Y1332" s="126" t="str">
        <f>IF(Stock[[#This Row],[SELLING QUANTITY]]&gt;0,Stock[[#This Row],[SELLING PRICE]]*Stock[[#This Row],[SELLING QUANTITY]]*Stock[[#This Row],[% SELLING FEE]]+Stock[[#This Row],[SELLING PRICE]]*Stock[[#This Row],[SELLING QUANTITY]]*$D$12,"")</f>
        <v/>
      </c>
      <c r="Z1332" s="121">
        <f>Stock[[#This Row],[BUYING QUANTITY]]+Stock[[#This Row],[STOCK DIVIDEND]]-Stock[[#This Row],[SELLING QUANTITY]]</f>
        <v>0</v>
      </c>
      <c r="AA13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2" s="121">
        <f ca="1">IF(Stock[[#This Row],[SELLING DATE]]&gt;0,Stock[[#This Row],[SELLING DATE]]-Stock[[#This Row],[BUY DATE]]+1,IF(Stock[[#This Row],[BUY DATE]]=0,0,TODAY()-Stock[[#This Row],[BUY DATE]]+1))</f>
        <v>0</v>
      </c>
      <c r="AC1332" s="122" t="str">
        <f>IFERROR(Stock[[#This Row],[CASH DIVIDEND]]+Stock[[#This Row],[RETURN/(LOSS) FROM TRADING
(auto-fill)]],"")</f>
        <v/>
      </c>
      <c r="AD13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2" s="146" t="str">
        <f ca="1">IFERROR(IF(Stock[[#This Row],[HOLDING DAYS
(auto-fill)]]&lt;365,Stock[[#This Row],[% TOTAL RETURN/(LOSS)
(auto-fill)]]*365/Stock[[#This Row],[HOLDING DAYS
(auto-fill)]],POWER((1+Stock[[#This Row],[% TOTAL RETURN/(LOSS)
(auto-fill)]]),1/(Stock[[#This Row],[HOLDING DAYS
(auto-fill)]]/365))-1),"")</f>
        <v/>
      </c>
      <c r="AF1332" s="81"/>
      <c r="AG1332" s="149" t="str">
        <f>IF(Stock[[#This Row],[STATUS
(auto-fill)]]="HOLDING",Stock[[#This Row],[MARKET PRICE]]-Stock[[#This Row],[BUYING PRICE]],"")</f>
        <v/>
      </c>
      <c r="AH1332" s="143" t="str">
        <f>IFERROR(Stock[[#This Row],[CHANGE
(auto-fill)]]/Stock[[#This Row],[BUYING PRICE]],"")</f>
        <v/>
      </c>
      <c r="AI1332" s="130" t="str">
        <f>IF(Stock[[#This Row],[MARKET PRICE]]&gt;0,Stock[[#This Row],[MARKET PRICE]]*Stock[[#This Row],[REMAINING QUANTITY
(auto-fill)]],"")</f>
        <v/>
      </c>
    </row>
    <row r="1333" spans="2:35">
      <c r="B1333" s="110" t="str">
        <f>IF(AND(Stock[[#This Row],[BUYING QUANTITY]]&gt;0,Stock[[#This Row],[REMAINING QUANTITY
(auto-fill)]]=0),"SOLD OUT",
IF(AND(Stock[[#This Row],[BUYING QUANTITY]]&gt;0,Stock[[#This Row],[REMAINING QUANTITY
(auto-fill)]]&gt;0),"HOLDING",""))</f>
        <v/>
      </c>
      <c r="C1333" s="113">
        <f t="shared" si="20"/>
        <v>1320</v>
      </c>
      <c r="D1333" s="79"/>
      <c r="E1333" s="80"/>
      <c r="F1333" s="162"/>
      <c r="G1333" s="85"/>
      <c r="H1333" s="86"/>
      <c r="I1333" s="164"/>
      <c r="J1333" s="115" t="str">
        <f>IF(Stock[[#This Row],[BUYING QUANTITY]]&gt;0,Stock[[#This Row],[BUYING PRICE]]*Stock[[#This Row],[BUYING QUANTITY]]*Stock[[#This Row],[% BUYING FEE]],"")</f>
        <v/>
      </c>
      <c r="K1333" s="89"/>
      <c r="L1333" s="90"/>
      <c r="M1333" s="117" t="str">
        <f>IF(Stock[[#This Row],[BUYING QUANTITY]]&gt;0,Stock[[#This Row],[BUYING PRICE]]*(1+Stock[[#This Row],[% THRESHOLD (RETURN)_1]]),"")</f>
        <v/>
      </c>
      <c r="N1333" s="91"/>
      <c r="O1333" s="117" t="str">
        <f>IF(Stock[[#This Row],[BUYING QUANTITY]]&gt;0,Stock[[#This Row],[BUYING PRICE]]*(1+Stock[[#This Row],[% THRESHOLD (RETURN)_2]]),"")</f>
        <v/>
      </c>
      <c r="P1333" s="91"/>
      <c r="Q1333" s="117" t="str">
        <f>IF(Stock[[#This Row],[BUYING QUANTITY]]&gt;0,Stock[[#This Row],[BUYING PRICE]]*(1+Stock[[#This Row],[% THRESHOLD (LOSS)]]),"")</f>
        <v/>
      </c>
      <c r="R1333" s="105"/>
      <c r="S1333" s="118" t="str">
        <f>IF(Stock[[#This Row],[CASH DIVIDEND]]&gt;0,Stock[[#This Row],[CASH DIVIDEND]]/(Stock[[#This Row],[BUYING PRICE]]*Stock[[#This Row],[BUYING QUANTITY]]),"")</f>
        <v/>
      </c>
      <c r="T1333" s="105"/>
      <c r="U1333" s="79"/>
      <c r="V1333" s="97"/>
      <c r="W1333" s="98"/>
      <c r="X1333" s="168"/>
      <c r="Y1333" s="126" t="str">
        <f>IF(Stock[[#This Row],[SELLING QUANTITY]]&gt;0,Stock[[#This Row],[SELLING PRICE]]*Stock[[#This Row],[SELLING QUANTITY]]*Stock[[#This Row],[% SELLING FEE]]+Stock[[#This Row],[SELLING PRICE]]*Stock[[#This Row],[SELLING QUANTITY]]*$D$12,"")</f>
        <v/>
      </c>
      <c r="Z1333" s="121">
        <f>Stock[[#This Row],[BUYING QUANTITY]]+Stock[[#This Row],[STOCK DIVIDEND]]-Stock[[#This Row],[SELLING QUANTITY]]</f>
        <v>0</v>
      </c>
      <c r="AA13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3" s="121">
        <f ca="1">IF(Stock[[#This Row],[SELLING DATE]]&gt;0,Stock[[#This Row],[SELLING DATE]]-Stock[[#This Row],[BUY DATE]]+1,IF(Stock[[#This Row],[BUY DATE]]=0,0,TODAY()-Stock[[#This Row],[BUY DATE]]+1))</f>
        <v>0</v>
      </c>
      <c r="AC1333" s="122" t="str">
        <f>IFERROR(Stock[[#This Row],[CASH DIVIDEND]]+Stock[[#This Row],[RETURN/(LOSS) FROM TRADING
(auto-fill)]],"")</f>
        <v/>
      </c>
      <c r="AD13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3" s="146" t="str">
        <f ca="1">IFERROR(IF(Stock[[#This Row],[HOLDING DAYS
(auto-fill)]]&lt;365,Stock[[#This Row],[% TOTAL RETURN/(LOSS)
(auto-fill)]]*365/Stock[[#This Row],[HOLDING DAYS
(auto-fill)]],POWER((1+Stock[[#This Row],[% TOTAL RETURN/(LOSS)
(auto-fill)]]),1/(Stock[[#This Row],[HOLDING DAYS
(auto-fill)]]/365))-1),"")</f>
        <v/>
      </c>
      <c r="AF1333" s="81"/>
      <c r="AG1333" s="149" t="str">
        <f>IF(Stock[[#This Row],[STATUS
(auto-fill)]]="HOLDING",Stock[[#This Row],[MARKET PRICE]]-Stock[[#This Row],[BUYING PRICE]],"")</f>
        <v/>
      </c>
      <c r="AH1333" s="143" t="str">
        <f>IFERROR(Stock[[#This Row],[CHANGE
(auto-fill)]]/Stock[[#This Row],[BUYING PRICE]],"")</f>
        <v/>
      </c>
      <c r="AI1333" s="130" t="str">
        <f>IF(Stock[[#This Row],[MARKET PRICE]]&gt;0,Stock[[#This Row],[MARKET PRICE]]*Stock[[#This Row],[REMAINING QUANTITY
(auto-fill)]],"")</f>
        <v/>
      </c>
    </row>
    <row r="1334" spans="2:35">
      <c r="B1334" s="110" t="str">
        <f>IF(AND(Stock[[#This Row],[BUYING QUANTITY]]&gt;0,Stock[[#This Row],[REMAINING QUANTITY
(auto-fill)]]=0),"SOLD OUT",
IF(AND(Stock[[#This Row],[BUYING QUANTITY]]&gt;0,Stock[[#This Row],[REMAINING QUANTITY
(auto-fill)]]&gt;0),"HOLDING",""))</f>
        <v/>
      </c>
      <c r="C1334" s="113">
        <f t="shared" si="20"/>
        <v>1321</v>
      </c>
      <c r="D1334" s="79"/>
      <c r="E1334" s="80"/>
      <c r="F1334" s="162"/>
      <c r="G1334" s="85"/>
      <c r="H1334" s="86"/>
      <c r="I1334" s="164"/>
      <c r="J1334" s="115" t="str">
        <f>IF(Stock[[#This Row],[BUYING QUANTITY]]&gt;0,Stock[[#This Row],[BUYING PRICE]]*Stock[[#This Row],[BUYING QUANTITY]]*Stock[[#This Row],[% BUYING FEE]],"")</f>
        <v/>
      </c>
      <c r="K1334" s="89"/>
      <c r="L1334" s="90"/>
      <c r="M1334" s="117" t="str">
        <f>IF(Stock[[#This Row],[BUYING QUANTITY]]&gt;0,Stock[[#This Row],[BUYING PRICE]]*(1+Stock[[#This Row],[% THRESHOLD (RETURN)_1]]),"")</f>
        <v/>
      </c>
      <c r="N1334" s="91"/>
      <c r="O1334" s="117" t="str">
        <f>IF(Stock[[#This Row],[BUYING QUANTITY]]&gt;0,Stock[[#This Row],[BUYING PRICE]]*(1+Stock[[#This Row],[% THRESHOLD (RETURN)_2]]),"")</f>
        <v/>
      </c>
      <c r="P1334" s="91"/>
      <c r="Q1334" s="117" t="str">
        <f>IF(Stock[[#This Row],[BUYING QUANTITY]]&gt;0,Stock[[#This Row],[BUYING PRICE]]*(1+Stock[[#This Row],[% THRESHOLD (LOSS)]]),"")</f>
        <v/>
      </c>
      <c r="R1334" s="105"/>
      <c r="S1334" s="118" t="str">
        <f>IF(Stock[[#This Row],[CASH DIVIDEND]]&gt;0,Stock[[#This Row],[CASH DIVIDEND]]/(Stock[[#This Row],[BUYING PRICE]]*Stock[[#This Row],[BUYING QUANTITY]]),"")</f>
        <v/>
      </c>
      <c r="T1334" s="105"/>
      <c r="U1334" s="79"/>
      <c r="V1334" s="97"/>
      <c r="W1334" s="98"/>
      <c r="X1334" s="168"/>
      <c r="Y1334" s="126" t="str">
        <f>IF(Stock[[#This Row],[SELLING QUANTITY]]&gt;0,Stock[[#This Row],[SELLING PRICE]]*Stock[[#This Row],[SELLING QUANTITY]]*Stock[[#This Row],[% SELLING FEE]]+Stock[[#This Row],[SELLING PRICE]]*Stock[[#This Row],[SELLING QUANTITY]]*$D$12,"")</f>
        <v/>
      </c>
      <c r="Z1334" s="121">
        <f>Stock[[#This Row],[BUYING QUANTITY]]+Stock[[#This Row],[STOCK DIVIDEND]]-Stock[[#This Row],[SELLING QUANTITY]]</f>
        <v>0</v>
      </c>
      <c r="AA13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4" s="121">
        <f ca="1">IF(Stock[[#This Row],[SELLING DATE]]&gt;0,Stock[[#This Row],[SELLING DATE]]-Stock[[#This Row],[BUY DATE]]+1,IF(Stock[[#This Row],[BUY DATE]]=0,0,TODAY()-Stock[[#This Row],[BUY DATE]]+1))</f>
        <v>0</v>
      </c>
      <c r="AC1334" s="122" t="str">
        <f>IFERROR(Stock[[#This Row],[CASH DIVIDEND]]+Stock[[#This Row],[RETURN/(LOSS) FROM TRADING
(auto-fill)]],"")</f>
        <v/>
      </c>
      <c r="AD13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4" s="146" t="str">
        <f ca="1">IFERROR(IF(Stock[[#This Row],[HOLDING DAYS
(auto-fill)]]&lt;365,Stock[[#This Row],[% TOTAL RETURN/(LOSS)
(auto-fill)]]*365/Stock[[#This Row],[HOLDING DAYS
(auto-fill)]],POWER((1+Stock[[#This Row],[% TOTAL RETURN/(LOSS)
(auto-fill)]]),1/(Stock[[#This Row],[HOLDING DAYS
(auto-fill)]]/365))-1),"")</f>
        <v/>
      </c>
      <c r="AF1334" s="81"/>
      <c r="AG1334" s="149" t="str">
        <f>IF(Stock[[#This Row],[STATUS
(auto-fill)]]="HOLDING",Stock[[#This Row],[MARKET PRICE]]-Stock[[#This Row],[BUYING PRICE]],"")</f>
        <v/>
      </c>
      <c r="AH1334" s="143" t="str">
        <f>IFERROR(Stock[[#This Row],[CHANGE
(auto-fill)]]/Stock[[#This Row],[BUYING PRICE]],"")</f>
        <v/>
      </c>
      <c r="AI1334" s="130" t="str">
        <f>IF(Stock[[#This Row],[MARKET PRICE]]&gt;0,Stock[[#This Row],[MARKET PRICE]]*Stock[[#This Row],[REMAINING QUANTITY
(auto-fill)]],"")</f>
        <v/>
      </c>
    </row>
    <row r="1335" spans="2:35">
      <c r="B1335" s="110" t="str">
        <f>IF(AND(Stock[[#This Row],[BUYING QUANTITY]]&gt;0,Stock[[#This Row],[REMAINING QUANTITY
(auto-fill)]]=0),"SOLD OUT",
IF(AND(Stock[[#This Row],[BUYING QUANTITY]]&gt;0,Stock[[#This Row],[REMAINING QUANTITY
(auto-fill)]]&gt;0),"HOLDING",""))</f>
        <v/>
      </c>
      <c r="C1335" s="113">
        <f t="shared" si="20"/>
        <v>1322</v>
      </c>
      <c r="D1335" s="79"/>
      <c r="E1335" s="80"/>
      <c r="F1335" s="162"/>
      <c r="G1335" s="85"/>
      <c r="H1335" s="86"/>
      <c r="I1335" s="164"/>
      <c r="J1335" s="115" t="str">
        <f>IF(Stock[[#This Row],[BUYING QUANTITY]]&gt;0,Stock[[#This Row],[BUYING PRICE]]*Stock[[#This Row],[BUYING QUANTITY]]*Stock[[#This Row],[% BUYING FEE]],"")</f>
        <v/>
      </c>
      <c r="K1335" s="89"/>
      <c r="L1335" s="90"/>
      <c r="M1335" s="117" t="str">
        <f>IF(Stock[[#This Row],[BUYING QUANTITY]]&gt;0,Stock[[#This Row],[BUYING PRICE]]*(1+Stock[[#This Row],[% THRESHOLD (RETURN)_1]]),"")</f>
        <v/>
      </c>
      <c r="N1335" s="91"/>
      <c r="O1335" s="117" t="str">
        <f>IF(Stock[[#This Row],[BUYING QUANTITY]]&gt;0,Stock[[#This Row],[BUYING PRICE]]*(1+Stock[[#This Row],[% THRESHOLD (RETURN)_2]]),"")</f>
        <v/>
      </c>
      <c r="P1335" s="91"/>
      <c r="Q1335" s="117" t="str">
        <f>IF(Stock[[#This Row],[BUYING QUANTITY]]&gt;0,Stock[[#This Row],[BUYING PRICE]]*(1+Stock[[#This Row],[% THRESHOLD (LOSS)]]),"")</f>
        <v/>
      </c>
      <c r="R1335" s="105"/>
      <c r="S1335" s="118" t="str">
        <f>IF(Stock[[#This Row],[CASH DIVIDEND]]&gt;0,Stock[[#This Row],[CASH DIVIDEND]]/(Stock[[#This Row],[BUYING PRICE]]*Stock[[#This Row],[BUYING QUANTITY]]),"")</f>
        <v/>
      </c>
      <c r="T1335" s="105"/>
      <c r="U1335" s="79"/>
      <c r="V1335" s="97"/>
      <c r="W1335" s="98"/>
      <c r="X1335" s="168"/>
      <c r="Y1335" s="126" t="str">
        <f>IF(Stock[[#This Row],[SELLING QUANTITY]]&gt;0,Stock[[#This Row],[SELLING PRICE]]*Stock[[#This Row],[SELLING QUANTITY]]*Stock[[#This Row],[% SELLING FEE]]+Stock[[#This Row],[SELLING PRICE]]*Stock[[#This Row],[SELLING QUANTITY]]*$D$12,"")</f>
        <v/>
      </c>
      <c r="Z1335" s="121">
        <f>Stock[[#This Row],[BUYING QUANTITY]]+Stock[[#This Row],[STOCK DIVIDEND]]-Stock[[#This Row],[SELLING QUANTITY]]</f>
        <v>0</v>
      </c>
      <c r="AA13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5" s="121">
        <f ca="1">IF(Stock[[#This Row],[SELLING DATE]]&gt;0,Stock[[#This Row],[SELLING DATE]]-Stock[[#This Row],[BUY DATE]]+1,IF(Stock[[#This Row],[BUY DATE]]=0,0,TODAY()-Stock[[#This Row],[BUY DATE]]+1))</f>
        <v>0</v>
      </c>
      <c r="AC1335" s="122" t="str">
        <f>IFERROR(Stock[[#This Row],[CASH DIVIDEND]]+Stock[[#This Row],[RETURN/(LOSS) FROM TRADING
(auto-fill)]],"")</f>
        <v/>
      </c>
      <c r="AD13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5" s="146" t="str">
        <f ca="1">IFERROR(IF(Stock[[#This Row],[HOLDING DAYS
(auto-fill)]]&lt;365,Stock[[#This Row],[% TOTAL RETURN/(LOSS)
(auto-fill)]]*365/Stock[[#This Row],[HOLDING DAYS
(auto-fill)]],POWER((1+Stock[[#This Row],[% TOTAL RETURN/(LOSS)
(auto-fill)]]),1/(Stock[[#This Row],[HOLDING DAYS
(auto-fill)]]/365))-1),"")</f>
        <v/>
      </c>
      <c r="AF1335" s="81"/>
      <c r="AG1335" s="149" t="str">
        <f>IF(Stock[[#This Row],[STATUS
(auto-fill)]]="HOLDING",Stock[[#This Row],[MARKET PRICE]]-Stock[[#This Row],[BUYING PRICE]],"")</f>
        <v/>
      </c>
      <c r="AH1335" s="143" t="str">
        <f>IFERROR(Stock[[#This Row],[CHANGE
(auto-fill)]]/Stock[[#This Row],[BUYING PRICE]],"")</f>
        <v/>
      </c>
      <c r="AI1335" s="130" t="str">
        <f>IF(Stock[[#This Row],[MARKET PRICE]]&gt;0,Stock[[#This Row],[MARKET PRICE]]*Stock[[#This Row],[REMAINING QUANTITY
(auto-fill)]],"")</f>
        <v/>
      </c>
    </row>
    <row r="1336" spans="2:35">
      <c r="B1336" s="110" t="str">
        <f>IF(AND(Stock[[#This Row],[BUYING QUANTITY]]&gt;0,Stock[[#This Row],[REMAINING QUANTITY
(auto-fill)]]=0),"SOLD OUT",
IF(AND(Stock[[#This Row],[BUYING QUANTITY]]&gt;0,Stock[[#This Row],[REMAINING QUANTITY
(auto-fill)]]&gt;0),"HOLDING",""))</f>
        <v/>
      </c>
      <c r="C1336" s="113">
        <f t="shared" si="20"/>
        <v>1323</v>
      </c>
      <c r="D1336" s="79"/>
      <c r="E1336" s="80"/>
      <c r="F1336" s="162"/>
      <c r="G1336" s="85"/>
      <c r="H1336" s="86"/>
      <c r="I1336" s="164"/>
      <c r="J1336" s="115" t="str">
        <f>IF(Stock[[#This Row],[BUYING QUANTITY]]&gt;0,Stock[[#This Row],[BUYING PRICE]]*Stock[[#This Row],[BUYING QUANTITY]]*Stock[[#This Row],[% BUYING FEE]],"")</f>
        <v/>
      </c>
      <c r="K1336" s="89"/>
      <c r="L1336" s="90"/>
      <c r="M1336" s="117" t="str">
        <f>IF(Stock[[#This Row],[BUYING QUANTITY]]&gt;0,Stock[[#This Row],[BUYING PRICE]]*(1+Stock[[#This Row],[% THRESHOLD (RETURN)_1]]),"")</f>
        <v/>
      </c>
      <c r="N1336" s="91"/>
      <c r="O1336" s="117" t="str">
        <f>IF(Stock[[#This Row],[BUYING QUANTITY]]&gt;0,Stock[[#This Row],[BUYING PRICE]]*(1+Stock[[#This Row],[% THRESHOLD (RETURN)_2]]),"")</f>
        <v/>
      </c>
      <c r="P1336" s="91"/>
      <c r="Q1336" s="117" t="str">
        <f>IF(Stock[[#This Row],[BUYING QUANTITY]]&gt;0,Stock[[#This Row],[BUYING PRICE]]*(1+Stock[[#This Row],[% THRESHOLD (LOSS)]]),"")</f>
        <v/>
      </c>
      <c r="R1336" s="105"/>
      <c r="S1336" s="118" t="str">
        <f>IF(Stock[[#This Row],[CASH DIVIDEND]]&gt;0,Stock[[#This Row],[CASH DIVIDEND]]/(Stock[[#This Row],[BUYING PRICE]]*Stock[[#This Row],[BUYING QUANTITY]]),"")</f>
        <v/>
      </c>
      <c r="T1336" s="105"/>
      <c r="U1336" s="79"/>
      <c r="V1336" s="97"/>
      <c r="W1336" s="98"/>
      <c r="X1336" s="168"/>
      <c r="Y1336" s="126" t="str">
        <f>IF(Stock[[#This Row],[SELLING QUANTITY]]&gt;0,Stock[[#This Row],[SELLING PRICE]]*Stock[[#This Row],[SELLING QUANTITY]]*Stock[[#This Row],[% SELLING FEE]]+Stock[[#This Row],[SELLING PRICE]]*Stock[[#This Row],[SELLING QUANTITY]]*$D$12,"")</f>
        <v/>
      </c>
      <c r="Z1336" s="121">
        <f>Stock[[#This Row],[BUYING QUANTITY]]+Stock[[#This Row],[STOCK DIVIDEND]]-Stock[[#This Row],[SELLING QUANTITY]]</f>
        <v>0</v>
      </c>
      <c r="AA13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6" s="121">
        <f ca="1">IF(Stock[[#This Row],[SELLING DATE]]&gt;0,Stock[[#This Row],[SELLING DATE]]-Stock[[#This Row],[BUY DATE]]+1,IF(Stock[[#This Row],[BUY DATE]]=0,0,TODAY()-Stock[[#This Row],[BUY DATE]]+1))</f>
        <v>0</v>
      </c>
      <c r="AC1336" s="122" t="str">
        <f>IFERROR(Stock[[#This Row],[CASH DIVIDEND]]+Stock[[#This Row],[RETURN/(LOSS) FROM TRADING
(auto-fill)]],"")</f>
        <v/>
      </c>
      <c r="AD13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6" s="146" t="str">
        <f ca="1">IFERROR(IF(Stock[[#This Row],[HOLDING DAYS
(auto-fill)]]&lt;365,Stock[[#This Row],[% TOTAL RETURN/(LOSS)
(auto-fill)]]*365/Stock[[#This Row],[HOLDING DAYS
(auto-fill)]],POWER((1+Stock[[#This Row],[% TOTAL RETURN/(LOSS)
(auto-fill)]]),1/(Stock[[#This Row],[HOLDING DAYS
(auto-fill)]]/365))-1),"")</f>
        <v/>
      </c>
      <c r="AF1336" s="81"/>
      <c r="AG1336" s="149" t="str">
        <f>IF(Stock[[#This Row],[STATUS
(auto-fill)]]="HOLDING",Stock[[#This Row],[MARKET PRICE]]-Stock[[#This Row],[BUYING PRICE]],"")</f>
        <v/>
      </c>
      <c r="AH1336" s="143" t="str">
        <f>IFERROR(Stock[[#This Row],[CHANGE
(auto-fill)]]/Stock[[#This Row],[BUYING PRICE]],"")</f>
        <v/>
      </c>
      <c r="AI1336" s="130" t="str">
        <f>IF(Stock[[#This Row],[MARKET PRICE]]&gt;0,Stock[[#This Row],[MARKET PRICE]]*Stock[[#This Row],[REMAINING QUANTITY
(auto-fill)]],"")</f>
        <v/>
      </c>
    </row>
    <row r="1337" spans="2:35">
      <c r="B1337" s="110" t="str">
        <f>IF(AND(Stock[[#This Row],[BUYING QUANTITY]]&gt;0,Stock[[#This Row],[REMAINING QUANTITY
(auto-fill)]]=0),"SOLD OUT",
IF(AND(Stock[[#This Row],[BUYING QUANTITY]]&gt;0,Stock[[#This Row],[REMAINING QUANTITY
(auto-fill)]]&gt;0),"HOLDING",""))</f>
        <v/>
      </c>
      <c r="C1337" s="113">
        <f t="shared" si="20"/>
        <v>1324</v>
      </c>
      <c r="D1337" s="79"/>
      <c r="E1337" s="80"/>
      <c r="F1337" s="162"/>
      <c r="G1337" s="85"/>
      <c r="H1337" s="86"/>
      <c r="I1337" s="164"/>
      <c r="J1337" s="115" t="str">
        <f>IF(Stock[[#This Row],[BUYING QUANTITY]]&gt;0,Stock[[#This Row],[BUYING PRICE]]*Stock[[#This Row],[BUYING QUANTITY]]*Stock[[#This Row],[% BUYING FEE]],"")</f>
        <v/>
      </c>
      <c r="K1337" s="89"/>
      <c r="L1337" s="90"/>
      <c r="M1337" s="117" t="str">
        <f>IF(Stock[[#This Row],[BUYING QUANTITY]]&gt;0,Stock[[#This Row],[BUYING PRICE]]*(1+Stock[[#This Row],[% THRESHOLD (RETURN)_1]]),"")</f>
        <v/>
      </c>
      <c r="N1337" s="91"/>
      <c r="O1337" s="117" t="str">
        <f>IF(Stock[[#This Row],[BUYING QUANTITY]]&gt;0,Stock[[#This Row],[BUYING PRICE]]*(1+Stock[[#This Row],[% THRESHOLD (RETURN)_2]]),"")</f>
        <v/>
      </c>
      <c r="P1337" s="91"/>
      <c r="Q1337" s="117" t="str">
        <f>IF(Stock[[#This Row],[BUYING QUANTITY]]&gt;0,Stock[[#This Row],[BUYING PRICE]]*(1+Stock[[#This Row],[% THRESHOLD (LOSS)]]),"")</f>
        <v/>
      </c>
      <c r="R1337" s="105"/>
      <c r="S1337" s="118" t="str">
        <f>IF(Stock[[#This Row],[CASH DIVIDEND]]&gt;0,Stock[[#This Row],[CASH DIVIDEND]]/(Stock[[#This Row],[BUYING PRICE]]*Stock[[#This Row],[BUYING QUANTITY]]),"")</f>
        <v/>
      </c>
      <c r="T1337" s="105"/>
      <c r="U1337" s="79"/>
      <c r="V1337" s="97"/>
      <c r="W1337" s="98"/>
      <c r="X1337" s="168"/>
      <c r="Y1337" s="126" t="str">
        <f>IF(Stock[[#This Row],[SELLING QUANTITY]]&gt;0,Stock[[#This Row],[SELLING PRICE]]*Stock[[#This Row],[SELLING QUANTITY]]*Stock[[#This Row],[% SELLING FEE]]+Stock[[#This Row],[SELLING PRICE]]*Stock[[#This Row],[SELLING QUANTITY]]*$D$12,"")</f>
        <v/>
      </c>
      <c r="Z1337" s="121">
        <f>Stock[[#This Row],[BUYING QUANTITY]]+Stock[[#This Row],[STOCK DIVIDEND]]-Stock[[#This Row],[SELLING QUANTITY]]</f>
        <v>0</v>
      </c>
      <c r="AA13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7" s="121">
        <f ca="1">IF(Stock[[#This Row],[SELLING DATE]]&gt;0,Stock[[#This Row],[SELLING DATE]]-Stock[[#This Row],[BUY DATE]]+1,IF(Stock[[#This Row],[BUY DATE]]=0,0,TODAY()-Stock[[#This Row],[BUY DATE]]+1))</f>
        <v>0</v>
      </c>
      <c r="AC1337" s="122" t="str">
        <f>IFERROR(Stock[[#This Row],[CASH DIVIDEND]]+Stock[[#This Row],[RETURN/(LOSS) FROM TRADING
(auto-fill)]],"")</f>
        <v/>
      </c>
      <c r="AD13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7" s="146" t="str">
        <f ca="1">IFERROR(IF(Stock[[#This Row],[HOLDING DAYS
(auto-fill)]]&lt;365,Stock[[#This Row],[% TOTAL RETURN/(LOSS)
(auto-fill)]]*365/Stock[[#This Row],[HOLDING DAYS
(auto-fill)]],POWER((1+Stock[[#This Row],[% TOTAL RETURN/(LOSS)
(auto-fill)]]),1/(Stock[[#This Row],[HOLDING DAYS
(auto-fill)]]/365))-1),"")</f>
        <v/>
      </c>
      <c r="AF1337" s="81"/>
      <c r="AG1337" s="149" t="str">
        <f>IF(Stock[[#This Row],[STATUS
(auto-fill)]]="HOLDING",Stock[[#This Row],[MARKET PRICE]]-Stock[[#This Row],[BUYING PRICE]],"")</f>
        <v/>
      </c>
      <c r="AH1337" s="143" t="str">
        <f>IFERROR(Stock[[#This Row],[CHANGE
(auto-fill)]]/Stock[[#This Row],[BUYING PRICE]],"")</f>
        <v/>
      </c>
      <c r="AI1337" s="130" t="str">
        <f>IF(Stock[[#This Row],[MARKET PRICE]]&gt;0,Stock[[#This Row],[MARKET PRICE]]*Stock[[#This Row],[REMAINING QUANTITY
(auto-fill)]],"")</f>
        <v/>
      </c>
    </row>
    <row r="1338" spans="2:35">
      <c r="B1338" s="110" t="str">
        <f>IF(AND(Stock[[#This Row],[BUYING QUANTITY]]&gt;0,Stock[[#This Row],[REMAINING QUANTITY
(auto-fill)]]=0),"SOLD OUT",
IF(AND(Stock[[#This Row],[BUYING QUANTITY]]&gt;0,Stock[[#This Row],[REMAINING QUANTITY
(auto-fill)]]&gt;0),"HOLDING",""))</f>
        <v/>
      </c>
      <c r="C1338" s="113">
        <f t="shared" si="20"/>
        <v>1325</v>
      </c>
      <c r="D1338" s="79"/>
      <c r="E1338" s="80"/>
      <c r="F1338" s="162"/>
      <c r="G1338" s="85"/>
      <c r="H1338" s="86"/>
      <c r="I1338" s="164"/>
      <c r="J1338" s="115" t="str">
        <f>IF(Stock[[#This Row],[BUYING QUANTITY]]&gt;0,Stock[[#This Row],[BUYING PRICE]]*Stock[[#This Row],[BUYING QUANTITY]]*Stock[[#This Row],[% BUYING FEE]],"")</f>
        <v/>
      </c>
      <c r="K1338" s="89"/>
      <c r="L1338" s="90"/>
      <c r="M1338" s="117" t="str">
        <f>IF(Stock[[#This Row],[BUYING QUANTITY]]&gt;0,Stock[[#This Row],[BUYING PRICE]]*(1+Stock[[#This Row],[% THRESHOLD (RETURN)_1]]),"")</f>
        <v/>
      </c>
      <c r="N1338" s="91"/>
      <c r="O1338" s="117" t="str">
        <f>IF(Stock[[#This Row],[BUYING QUANTITY]]&gt;0,Stock[[#This Row],[BUYING PRICE]]*(1+Stock[[#This Row],[% THRESHOLD (RETURN)_2]]),"")</f>
        <v/>
      </c>
      <c r="P1338" s="91"/>
      <c r="Q1338" s="117" t="str">
        <f>IF(Stock[[#This Row],[BUYING QUANTITY]]&gt;0,Stock[[#This Row],[BUYING PRICE]]*(1+Stock[[#This Row],[% THRESHOLD (LOSS)]]),"")</f>
        <v/>
      </c>
      <c r="R1338" s="105"/>
      <c r="S1338" s="118" t="str">
        <f>IF(Stock[[#This Row],[CASH DIVIDEND]]&gt;0,Stock[[#This Row],[CASH DIVIDEND]]/(Stock[[#This Row],[BUYING PRICE]]*Stock[[#This Row],[BUYING QUANTITY]]),"")</f>
        <v/>
      </c>
      <c r="T1338" s="105"/>
      <c r="U1338" s="79"/>
      <c r="V1338" s="97"/>
      <c r="W1338" s="98"/>
      <c r="X1338" s="168"/>
      <c r="Y1338" s="126" t="str">
        <f>IF(Stock[[#This Row],[SELLING QUANTITY]]&gt;0,Stock[[#This Row],[SELLING PRICE]]*Stock[[#This Row],[SELLING QUANTITY]]*Stock[[#This Row],[% SELLING FEE]]+Stock[[#This Row],[SELLING PRICE]]*Stock[[#This Row],[SELLING QUANTITY]]*$D$12,"")</f>
        <v/>
      </c>
      <c r="Z1338" s="121">
        <f>Stock[[#This Row],[BUYING QUANTITY]]+Stock[[#This Row],[STOCK DIVIDEND]]-Stock[[#This Row],[SELLING QUANTITY]]</f>
        <v>0</v>
      </c>
      <c r="AA13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8" s="121">
        <f ca="1">IF(Stock[[#This Row],[SELLING DATE]]&gt;0,Stock[[#This Row],[SELLING DATE]]-Stock[[#This Row],[BUY DATE]]+1,IF(Stock[[#This Row],[BUY DATE]]=0,0,TODAY()-Stock[[#This Row],[BUY DATE]]+1))</f>
        <v>0</v>
      </c>
      <c r="AC1338" s="122" t="str">
        <f>IFERROR(Stock[[#This Row],[CASH DIVIDEND]]+Stock[[#This Row],[RETURN/(LOSS) FROM TRADING
(auto-fill)]],"")</f>
        <v/>
      </c>
      <c r="AD13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8" s="146" t="str">
        <f ca="1">IFERROR(IF(Stock[[#This Row],[HOLDING DAYS
(auto-fill)]]&lt;365,Stock[[#This Row],[% TOTAL RETURN/(LOSS)
(auto-fill)]]*365/Stock[[#This Row],[HOLDING DAYS
(auto-fill)]],POWER((1+Stock[[#This Row],[% TOTAL RETURN/(LOSS)
(auto-fill)]]),1/(Stock[[#This Row],[HOLDING DAYS
(auto-fill)]]/365))-1),"")</f>
        <v/>
      </c>
      <c r="AF1338" s="81"/>
      <c r="AG1338" s="149" t="str">
        <f>IF(Stock[[#This Row],[STATUS
(auto-fill)]]="HOLDING",Stock[[#This Row],[MARKET PRICE]]-Stock[[#This Row],[BUYING PRICE]],"")</f>
        <v/>
      </c>
      <c r="AH1338" s="143" t="str">
        <f>IFERROR(Stock[[#This Row],[CHANGE
(auto-fill)]]/Stock[[#This Row],[BUYING PRICE]],"")</f>
        <v/>
      </c>
      <c r="AI1338" s="130" t="str">
        <f>IF(Stock[[#This Row],[MARKET PRICE]]&gt;0,Stock[[#This Row],[MARKET PRICE]]*Stock[[#This Row],[REMAINING QUANTITY
(auto-fill)]],"")</f>
        <v/>
      </c>
    </row>
    <row r="1339" spans="2:35">
      <c r="B1339" s="110" t="str">
        <f>IF(AND(Stock[[#This Row],[BUYING QUANTITY]]&gt;0,Stock[[#This Row],[REMAINING QUANTITY
(auto-fill)]]=0),"SOLD OUT",
IF(AND(Stock[[#This Row],[BUYING QUANTITY]]&gt;0,Stock[[#This Row],[REMAINING QUANTITY
(auto-fill)]]&gt;0),"HOLDING",""))</f>
        <v/>
      </c>
      <c r="C1339" s="113">
        <f t="shared" si="20"/>
        <v>1326</v>
      </c>
      <c r="D1339" s="79"/>
      <c r="E1339" s="80"/>
      <c r="F1339" s="162"/>
      <c r="G1339" s="85"/>
      <c r="H1339" s="86"/>
      <c r="I1339" s="164"/>
      <c r="J1339" s="115" t="str">
        <f>IF(Stock[[#This Row],[BUYING QUANTITY]]&gt;0,Stock[[#This Row],[BUYING PRICE]]*Stock[[#This Row],[BUYING QUANTITY]]*Stock[[#This Row],[% BUYING FEE]],"")</f>
        <v/>
      </c>
      <c r="K1339" s="89"/>
      <c r="L1339" s="90"/>
      <c r="M1339" s="117" t="str">
        <f>IF(Stock[[#This Row],[BUYING QUANTITY]]&gt;0,Stock[[#This Row],[BUYING PRICE]]*(1+Stock[[#This Row],[% THRESHOLD (RETURN)_1]]),"")</f>
        <v/>
      </c>
      <c r="N1339" s="91"/>
      <c r="O1339" s="117" t="str">
        <f>IF(Stock[[#This Row],[BUYING QUANTITY]]&gt;0,Stock[[#This Row],[BUYING PRICE]]*(1+Stock[[#This Row],[% THRESHOLD (RETURN)_2]]),"")</f>
        <v/>
      </c>
      <c r="P1339" s="91"/>
      <c r="Q1339" s="117" t="str">
        <f>IF(Stock[[#This Row],[BUYING QUANTITY]]&gt;0,Stock[[#This Row],[BUYING PRICE]]*(1+Stock[[#This Row],[% THRESHOLD (LOSS)]]),"")</f>
        <v/>
      </c>
      <c r="R1339" s="105"/>
      <c r="S1339" s="118" t="str">
        <f>IF(Stock[[#This Row],[CASH DIVIDEND]]&gt;0,Stock[[#This Row],[CASH DIVIDEND]]/(Stock[[#This Row],[BUYING PRICE]]*Stock[[#This Row],[BUYING QUANTITY]]),"")</f>
        <v/>
      </c>
      <c r="T1339" s="105"/>
      <c r="U1339" s="79"/>
      <c r="V1339" s="97"/>
      <c r="W1339" s="98"/>
      <c r="X1339" s="168"/>
      <c r="Y1339" s="126" t="str">
        <f>IF(Stock[[#This Row],[SELLING QUANTITY]]&gt;0,Stock[[#This Row],[SELLING PRICE]]*Stock[[#This Row],[SELLING QUANTITY]]*Stock[[#This Row],[% SELLING FEE]]+Stock[[#This Row],[SELLING PRICE]]*Stock[[#This Row],[SELLING QUANTITY]]*$D$12,"")</f>
        <v/>
      </c>
      <c r="Z1339" s="121">
        <f>Stock[[#This Row],[BUYING QUANTITY]]+Stock[[#This Row],[STOCK DIVIDEND]]-Stock[[#This Row],[SELLING QUANTITY]]</f>
        <v>0</v>
      </c>
      <c r="AA13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39" s="121">
        <f ca="1">IF(Stock[[#This Row],[SELLING DATE]]&gt;0,Stock[[#This Row],[SELLING DATE]]-Stock[[#This Row],[BUY DATE]]+1,IF(Stock[[#This Row],[BUY DATE]]=0,0,TODAY()-Stock[[#This Row],[BUY DATE]]+1))</f>
        <v>0</v>
      </c>
      <c r="AC1339" s="122" t="str">
        <f>IFERROR(Stock[[#This Row],[CASH DIVIDEND]]+Stock[[#This Row],[RETURN/(LOSS) FROM TRADING
(auto-fill)]],"")</f>
        <v/>
      </c>
      <c r="AD13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39" s="146" t="str">
        <f ca="1">IFERROR(IF(Stock[[#This Row],[HOLDING DAYS
(auto-fill)]]&lt;365,Stock[[#This Row],[% TOTAL RETURN/(LOSS)
(auto-fill)]]*365/Stock[[#This Row],[HOLDING DAYS
(auto-fill)]],POWER((1+Stock[[#This Row],[% TOTAL RETURN/(LOSS)
(auto-fill)]]),1/(Stock[[#This Row],[HOLDING DAYS
(auto-fill)]]/365))-1),"")</f>
        <v/>
      </c>
      <c r="AF1339" s="81"/>
      <c r="AG1339" s="149" t="str">
        <f>IF(Stock[[#This Row],[STATUS
(auto-fill)]]="HOLDING",Stock[[#This Row],[MARKET PRICE]]-Stock[[#This Row],[BUYING PRICE]],"")</f>
        <v/>
      </c>
      <c r="AH1339" s="143" t="str">
        <f>IFERROR(Stock[[#This Row],[CHANGE
(auto-fill)]]/Stock[[#This Row],[BUYING PRICE]],"")</f>
        <v/>
      </c>
      <c r="AI1339" s="130" t="str">
        <f>IF(Stock[[#This Row],[MARKET PRICE]]&gt;0,Stock[[#This Row],[MARKET PRICE]]*Stock[[#This Row],[REMAINING QUANTITY
(auto-fill)]],"")</f>
        <v/>
      </c>
    </row>
    <row r="1340" spans="2:35">
      <c r="B1340" s="110" t="str">
        <f>IF(AND(Stock[[#This Row],[BUYING QUANTITY]]&gt;0,Stock[[#This Row],[REMAINING QUANTITY
(auto-fill)]]=0),"SOLD OUT",
IF(AND(Stock[[#This Row],[BUYING QUANTITY]]&gt;0,Stock[[#This Row],[REMAINING QUANTITY
(auto-fill)]]&gt;0),"HOLDING",""))</f>
        <v/>
      </c>
      <c r="C1340" s="113">
        <f t="shared" si="20"/>
        <v>1327</v>
      </c>
      <c r="D1340" s="79"/>
      <c r="E1340" s="80"/>
      <c r="F1340" s="162"/>
      <c r="G1340" s="85"/>
      <c r="H1340" s="86"/>
      <c r="I1340" s="164"/>
      <c r="J1340" s="115" t="str">
        <f>IF(Stock[[#This Row],[BUYING QUANTITY]]&gt;0,Stock[[#This Row],[BUYING PRICE]]*Stock[[#This Row],[BUYING QUANTITY]]*Stock[[#This Row],[% BUYING FEE]],"")</f>
        <v/>
      </c>
      <c r="K1340" s="89"/>
      <c r="L1340" s="90"/>
      <c r="M1340" s="117" t="str">
        <f>IF(Stock[[#This Row],[BUYING QUANTITY]]&gt;0,Stock[[#This Row],[BUYING PRICE]]*(1+Stock[[#This Row],[% THRESHOLD (RETURN)_1]]),"")</f>
        <v/>
      </c>
      <c r="N1340" s="91"/>
      <c r="O1340" s="117" t="str">
        <f>IF(Stock[[#This Row],[BUYING QUANTITY]]&gt;0,Stock[[#This Row],[BUYING PRICE]]*(1+Stock[[#This Row],[% THRESHOLD (RETURN)_2]]),"")</f>
        <v/>
      </c>
      <c r="P1340" s="91"/>
      <c r="Q1340" s="117" t="str">
        <f>IF(Stock[[#This Row],[BUYING QUANTITY]]&gt;0,Stock[[#This Row],[BUYING PRICE]]*(1+Stock[[#This Row],[% THRESHOLD (LOSS)]]),"")</f>
        <v/>
      </c>
      <c r="R1340" s="105"/>
      <c r="S1340" s="118" t="str">
        <f>IF(Stock[[#This Row],[CASH DIVIDEND]]&gt;0,Stock[[#This Row],[CASH DIVIDEND]]/(Stock[[#This Row],[BUYING PRICE]]*Stock[[#This Row],[BUYING QUANTITY]]),"")</f>
        <v/>
      </c>
      <c r="T1340" s="105"/>
      <c r="U1340" s="79"/>
      <c r="V1340" s="97"/>
      <c r="W1340" s="98"/>
      <c r="X1340" s="168"/>
      <c r="Y1340" s="126" t="str">
        <f>IF(Stock[[#This Row],[SELLING QUANTITY]]&gt;0,Stock[[#This Row],[SELLING PRICE]]*Stock[[#This Row],[SELLING QUANTITY]]*Stock[[#This Row],[% SELLING FEE]]+Stock[[#This Row],[SELLING PRICE]]*Stock[[#This Row],[SELLING QUANTITY]]*$D$12,"")</f>
        <v/>
      </c>
      <c r="Z1340" s="121">
        <f>Stock[[#This Row],[BUYING QUANTITY]]+Stock[[#This Row],[STOCK DIVIDEND]]-Stock[[#This Row],[SELLING QUANTITY]]</f>
        <v>0</v>
      </c>
      <c r="AA13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0" s="121">
        <f ca="1">IF(Stock[[#This Row],[SELLING DATE]]&gt;0,Stock[[#This Row],[SELLING DATE]]-Stock[[#This Row],[BUY DATE]]+1,IF(Stock[[#This Row],[BUY DATE]]=0,0,TODAY()-Stock[[#This Row],[BUY DATE]]+1))</f>
        <v>0</v>
      </c>
      <c r="AC1340" s="122" t="str">
        <f>IFERROR(Stock[[#This Row],[CASH DIVIDEND]]+Stock[[#This Row],[RETURN/(LOSS) FROM TRADING
(auto-fill)]],"")</f>
        <v/>
      </c>
      <c r="AD13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0" s="146" t="str">
        <f ca="1">IFERROR(IF(Stock[[#This Row],[HOLDING DAYS
(auto-fill)]]&lt;365,Stock[[#This Row],[% TOTAL RETURN/(LOSS)
(auto-fill)]]*365/Stock[[#This Row],[HOLDING DAYS
(auto-fill)]],POWER((1+Stock[[#This Row],[% TOTAL RETURN/(LOSS)
(auto-fill)]]),1/(Stock[[#This Row],[HOLDING DAYS
(auto-fill)]]/365))-1),"")</f>
        <v/>
      </c>
      <c r="AF1340" s="81"/>
      <c r="AG1340" s="149" t="str">
        <f>IF(Stock[[#This Row],[STATUS
(auto-fill)]]="HOLDING",Stock[[#This Row],[MARKET PRICE]]-Stock[[#This Row],[BUYING PRICE]],"")</f>
        <v/>
      </c>
      <c r="AH1340" s="143" t="str">
        <f>IFERROR(Stock[[#This Row],[CHANGE
(auto-fill)]]/Stock[[#This Row],[BUYING PRICE]],"")</f>
        <v/>
      </c>
      <c r="AI1340" s="130" t="str">
        <f>IF(Stock[[#This Row],[MARKET PRICE]]&gt;0,Stock[[#This Row],[MARKET PRICE]]*Stock[[#This Row],[REMAINING QUANTITY
(auto-fill)]],"")</f>
        <v/>
      </c>
    </row>
    <row r="1341" spans="2:35">
      <c r="B1341" s="110" t="str">
        <f>IF(AND(Stock[[#This Row],[BUYING QUANTITY]]&gt;0,Stock[[#This Row],[REMAINING QUANTITY
(auto-fill)]]=0),"SOLD OUT",
IF(AND(Stock[[#This Row],[BUYING QUANTITY]]&gt;0,Stock[[#This Row],[REMAINING QUANTITY
(auto-fill)]]&gt;0),"HOLDING",""))</f>
        <v/>
      </c>
      <c r="C1341" s="113">
        <f t="shared" si="20"/>
        <v>1328</v>
      </c>
      <c r="D1341" s="79"/>
      <c r="E1341" s="80"/>
      <c r="F1341" s="162"/>
      <c r="G1341" s="85"/>
      <c r="H1341" s="86"/>
      <c r="I1341" s="164"/>
      <c r="J1341" s="115" t="str">
        <f>IF(Stock[[#This Row],[BUYING QUANTITY]]&gt;0,Stock[[#This Row],[BUYING PRICE]]*Stock[[#This Row],[BUYING QUANTITY]]*Stock[[#This Row],[% BUYING FEE]],"")</f>
        <v/>
      </c>
      <c r="K1341" s="89"/>
      <c r="L1341" s="90"/>
      <c r="M1341" s="117" t="str">
        <f>IF(Stock[[#This Row],[BUYING QUANTITY]]&gt;0,Stock[[#This Row],[BUYING PRICE]]*(1+Stock[[#This Row],[% THRESHOLD (RETURN)_1]]),"")</f>
        <v/>
      </c>
      <c r="N1341" s="91"/>
      <c r="O1341" s="117" t="str">
        <f>IF(Stock[[#This Row],[BUYING QUANTITY]]&gt;0,Stock[[#This Row],[BUYING PRICE]]*(1+Stock[[#This Row],[% THRESHOLD (RETURN)_2]]),"")</f>
        <v/>
      </c>
      <c r="P1341" s="91"/>
      <c r="Q1341" s="117" t="str">
        <f>IF(Stock[[#This Row],[BUYING QUANTITY]]&gt;0,Stock[[#This Row],[BUYING PRICE]]*(1+Stock[[#This Row],[% THRESHOLD (LOSS)]]),"")</f>
        <v/>
      </c>
      <c r="R1341" s="105"/>
      <c r="S1341" s="118" t="str">
        <f>IF(Stock[[#This Row],[CASH DIVIDEND]]&gt;0,Stock[[#This Row],[CASH DIVIDEND]]/(Stock[[#This Row],[BUYING PRICE]]*Stock[[#This Row],[BUYING QUANTITY]]),"")</f>
        <v/>
      </c>
      <c r="T1341" s="105"/>
      <c r="U1341" s="79"/>
      <c r="V1341" s="97"/>
      <c r="W1341" s="98"/>
      <c r="X1341" s="168"/>
      <c r="Y1341" s="126" t="str">
        <f>IF(Stock[[#This Row],[SELLING QUANTITY]]&gt;0,Stock[[#This Row],[SELLING PRICE]]*Stock[[#This Row],[SELLING QUANTITY]]*Stock[[#This Row],[% SELLING FEE]]+Stock[[#This Row],[SELLING PRICE]]*Stock[[#This Row],[SELLING QUANTITY]]*$D$12,"")</f>
        <v/>
      </c>
      <c r="Z1341" s="121">
        <f>Stock[[#This Row],[BUYING QUANTITY]]+Stock[[#This Row],[STOCK DIVIDEND]]-Stock[[#This Row],[SELLING QUANTITY]]</f>
        <v>0</v>
      </c>
      <c r="AA13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1" s="121">
        <f ca="1">IF(Stock[[#This Row],[SELLING DATE]]&gt;0,Stock[[#This Row],[SELLING DATE]]-Stock[[#This Row],[BUY DATE]]+1,IF(Stock[[#This Row],[BUY DATE]]=0,0,TODAY()-Stock[[#This Row],[BUY DATE]]+1))</f>
        <v>0</v>
      </c>
      <c r="AC1341" s="122" t="str">
        <f>IFERROR(Stock[[#This Row],[CASH DIVIDEND]]+Stock[[#This Row],[RETURN/(LOSS) FROM TRADING
(auto-fill)]],"")</f>
        <v/>
      </c>
      <c r="AD13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1" s="146" t="str">
        <f ca="1">IFERROR(IF(Stock[[#This Row],[HOLDING DAYS
(auto-fill)]]&lt;365,Stock[[#This Row],[% TOTAL RETURN/(LOSS)
(auto-fill)]]*365/Stock[[#This Row],[HOLDING DAYS
(auto-fill)]],POWER((1+Stock[[#This Row],[% TOTAL RETURN/(LOSS)
(auto-fill)]]),1/(Stock[[#This Row],[HOLDING DAYS
(auto-fill)]]/365))-1),"")</f>
        <v/>
      </c>
      <c r="AF1341" s="81"/>
      <c r="AG1341" s="149" t="str">
        <f>IF(Stock[[#This Row],[STATUS
(auto-fill)]]="HOLDING",Stock[[#This Row],[MARKET PRICE]]-Stock[[#This Row],[BUYING PRICE]],"")</f>
        <v/>
      </c>
      <c r="AH1341" s="143" t="str">
        <f>IFERROR(Stock[[#This Row],[CHANGE
(auto-fill)]]/Stock[[#This Row],[BUYING PRICE]],"")</f>
        <v/>
      </c>
      <c r="AI1341" s="130" t="str">
        <f>IF(Stock[[#This Row],[MARKET PRICE]]&gt;0,Stock[[#This Row],[MARKET PRICE]]*Stock[[#This Row],[REMAINING QUANTITY
(auto-fill)]],"")</f>
        <v/>
      </c>
    </row>
    <row r="1342" spans="2:35">
      <c r="B1342" s="110" t="str">
        <f>IF(AND(Stock[[#This Row],[BUYING QUANTITY]]&gt;0,Stock[[#This Row],[REMAINING QUANTITY
(auto-fill)]]=0),"SOLD OUT",
IF(AND(Stock[[#This Row],[BUYING QUANTITY]]&gt;0,Stock[[#This Row],[REMAINING QUANTITY
(auto-fill)]]&gt;0),"HOLDING",""))</f>
        <v/>
      </c>
      <c r="C1342" s="113">
        <f t="shared" si="20"/>
        <v>1329</v>
      </c>
      <c r="D1342" s="79"/>
      <c r="E1342" s="80"/>
      <c r="F1342" s="162"/>
      <c r="G1342" s="85"/>
      <c r="H1342" s="86"/>
      <c r="I1342" s="164"/>
      <c r="J1342" s="115" t="str">
        <f>IF(Stock[[#This Row],[BUYING QUANTITY]]&gt;0,Stock[[#This Row],[BUYING PRICE]]*Stock[[#This Row],[BUYING QUANTITY]]*Stock[[#This Row],[% BUYING FEE]],"")</f>
        <v/>
      </c>
      <c r="K1342" s="89"/>
      <c r="L1342" s="90"/>
      <c r="M1342" s="117" t="str">
        <f>IF(Stock[[#This Row],[BUYING QUANTITY]]&gt;0,Stock[[#This Row],[BUYING PRICE]]*(1+Stock[[#This Row],[% THRESHOLD (RETURN)_1]]),"")</f>
        <v/>
      </c>
      <c r="N1342" s="91"/>
      <c r="O1342" s="117" t="str">
        <f>IF(Stock[[#This Row],[BUYING QUANTITY]]&gt;0,Stock[[#This Row],[BUYING PRICE]]*(1+Stock[[#This Row],[% THRESHOLD (RETURN)_2]]),"")</f>
        <v/>
      </c>
      <c r="P1342" s="91"/>
      <c r="Q1342" s="117" t="str">
        <f>IF(Stock[[#This Row],[BUYING QUANTITY]]&gt;0,Stock[[#This Row],[BUYING PRICE]]*(1+Stock[[#This Row],[% THRESHOLD (LOSS)]]),"")</f>
        <v/>
      </c>
      <c r="R1342" s="105"/>
      <c r="S1342" s="118" t="str">
        <f>IF(Stock[[#This Row],[CASH DIVIDEND]]&gt;0,Stock[[#This Row],[CASH DIVIDEND]]/(Stock[[#This Row],[BUYING PRICE]]*Stock[[#This Row],[BUYING QUANTITY]]),"")</f>
        <v/>
      </c>
      <c r="T1342" s="105"/>
      <c r="U1342" s="79"/>
      <c r="V1342" s="97"/>
      <c r="W1342" s="98"/>
      <c r="X1342" s="168"/>
      <c r="Y1342" s="126" t="str">
        <f>IF(Stock[[#This Row],[SELLING QUANTITY]]&gt;0,Stock[[#This Row],[SELLING PRICE]]*Stock[[#This Row],[SELLING QUANTITY]]*Stock[[#This Row],[% SELLING FEE]]+Stock[[#This Row],[SELLING PRICE]]*Stock[[#This Row],[SELLING QUANTITY]]*$D$12,"")</f>
        <v/>
      </c>
      <c r="Z1342" s="121">
        <f>Stock[[#This Row],[BUYING QUANTITY]]+Stock[[#This Row],[STOCK DIVIDEND]]-Stock[[#This Row],[SELLING QUANTITY]]</f>
        <v>0</v>
      </c>
      <c r="AA13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2" s="121">
        <f ca="1">IF(Stock[[#This Row],[SELLING DATE]]&gt;0,Stock[[#This Row],[SELLING DATE]]-Stock[[#This Row],[BUY DATE]]+1,IF(Stock[[#This Row],[BUY DATE]]=0,0,TODAY()-Stock[[#This Row],[BUY DATE]]+1))</f>
        <v>0</v>
      </c>
      <c r="AC1342" s="122" t="str">
        <f>IFERROR(Stock[[#This Row],[CASH DIVIDEND]]+Stock[[#This Row],[RETURN/(LOSS) FROM TRADING
(auto-fill)]],"")</f>
        <v/>
      </c>
      <c r="AD13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2" s="146" t="str">
        <f ca="1">IFERROR(IF(Stock[[#This Row],[HOLDING DAYS
(auto-fill)]]&lt;365,Stock[[#This Row],[% TOTAL RETURN/(LOSS)
(auto-fill)]]*365/Stock[[#This Row],[HOLDING DAYS
(auto-fill)]],POWER((1+Stock[[#This Row],[% TOTAL RETURN/(LOSS)
(auto-fill)]]),1/(Stock[[#This Row],[HOLDING DAYS
(auto-fill)]]/365))-1),"")</f>
        <v/>
      </c>
      <c r="AF1342" s="81"/>
      <c r="AG1342" s="149" t="str">
        <f>IF(Stock[[#This Row],[STATUS
(auto-fill)]]="HOLDING",Stock[[#This Row],[MARKET PRICE]]-Stock[[#This Row],[BUYING PRICE]],"")</f>
        <v/>
      </c>
      <c r="AH1342" s="143" t="str">
        <f>IFERROR(Stock[[#This Row],[CHANGE
(auto-fill)]]/Stock[[#This Row],[BUYING PRICE]],"")</f>
        <v/>
      </c>
      <c r="AI1342" s="130" t="str">
        <f>IF(Stock[[#This Row],[MARKET PRICE]]&gt;0,Stock[[#This Row],[MARKET PRICE]]*Stock[[#This Row],[REMAINING QUANTITY
(auto-fill)]],"")</f>
        <v/>
      </c>
    </row>
    <row r="1343" spans="2:35">
      <c r="B1343" s="110" t="str">
        <f>IF(AND(Stock[[#This Row],[BUYING QUANTITY]]&gt;0,Stock[[#This Row],[REMAINING QUANTITY
(auto-fill)]]=0),"SOLD OUT",
IF(AND(Stock[[#This Row],[BUYING QUANTITY]]&gt;0,Stock[[#This Row],[REMAINING QUANTITY
(auto-fill)]]&gt;0),"HOLDING",""))</f>
        <v/>
      </c>
      <c r="C1343" s="113">
        <f t="shared" si="20"/>
        <v>1330</v>
      </c>
      <c r="D1343" s="79"/>
      <c r="E1343" s="80"/>
      <c r="F1343" s="162"/>
      <c r="G1343" s="85"/>
      <c r="H1343" s="86"/>
      <c r="I1343" s="164"/>
      <c r="J1343" s="115" t="str">
        <f>IF(Stock[[#This Row],[BUYING QUANTITY]]&gt;0,Stock[[#This Row],[BUYING PRICE]]*Stock[[#This Row],[BUYING QUANTITY]]*Stock[[#This Row],[% BUYING FEE]],"")</f>
        <v/>
      </c>
      <c r="K1343" s="89"/>
      <c r="L1343" s="90"/>
      <c r="M1343" s="117" t="str">
        <f>IF(Stock[[#This Row],[BUYING QUANTITY]]&gt;0,Stock[[#This Row],[BUYING PRICE]]*(1+Stock[[#This Row],[% THRESHOLD (RETURN)_1]]),"")</f>
        <v/>
      </c>
      <c r="N1343" s="91"/>
      <c r="O1343" s="117" t="str">
        <f>IF(Stock[[#This Row],[BUYING QUANTITY]]&gt;0,Stock[[#This Row],[BUYING PRICE]]*(1+Stock[[#This Row],[% THRESHOLD (RETURN)_2]]),"")</f>
        <v/>
      </c>
      <c r="P1343" s="91"/>
      <c r="Q1343" s="117" t="str">
        <f>IF(Stock[[#This Row],[BUYING QUANTITY]]&gt;0,Stock[[#This Row],[BUYING PRICE]]*(1+Stock[[#This Row],[% THRESHOLD (LOSS)]]),"")</f>
        <v/>
      </c>
      <c r="R1343" s="105"/>
      <c r="S1343" s="118" t="str">
        <f>IF(Stock[[#This Row],[CASH DIVIDEND]]&gt;0,Stock[[#This Row],[CASH DIVIDEND]]/(Stock[[#This Row],[BUYING PRICE]]*Stock[[#This Row],[BUYING QUANTITY]]),"")</f>
        <v/>
      </c>
      <c r="T1343" s="105"/>
      <c r="U1343" s="79"/>
      <c r="V1343" s="97"/>
      <c r="W1343" s="98"/>
      <c r="X1343" s="168"/>
      <c r="Y1343" s="126" t="str">
        <f>IF(Stock[[#This Row],[SELLING QUANTITY]]&gt;0,Stock[[#This Row],[SELLING PRICE]]*Stock[[#This Row],[SELLING QUANTITY]]*Stock[[#This Row],[% SELLING FEE]]+Stock[[#This Row],[SELLING PRICE]]*Stock[[#This Row],[SELLING QUANTITY]]*$D$12,"")</f>
        <v/>
      </c>
      <c r="Z1343" s="121">
        <f>Stock[[#This Row],[BUYING QUANTITY]]+Stock[[#This Row],[STOCK DIVIDEND]]-Stock[[#This Row],[SELLING QUANTITY]]</f>
        <v>0</v>
      </c>
      <c r="AA13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3" s="121">
        <f ca="1">IF(Stock[[#This Row],[SELLING DATE]]&gt;0,Stock[[#This Row],[SELLING DATE]]-Stock[[#This Row],[BUY DATE]]+1,IF(Stock[[#This Row],[BUY DATE]]=0,0,TODAY()-Stock[[#This Row],[BUY DATE]]+1))</f>
        <v>0</v>
      </c>
      <c r="AC1343" s="122" t="str">
        <f>IFERROR(Stock[[#This Row],[CASH DIVIDEND]]+Stock[[#This Row],[RETURN/(LOSS) FROM TRADING
(auto-fill)]],"")</f>
        <v/>
      </c>
      <c r="AD13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3" s="146" t="str">
        <f ca="1">IFERROR(IF(Stock[[#This Row],[HOLDING DAYS
(auto-fill)]]&lt;365,Stock[[#This Row],[% TOTAL RETURN/(LOSS)
(auto-fill)]]*365/Stock[[#This Row],[HOLDING DAYS
(auto-fill)]],POWER((1+Stock[[#This Row],[% TOTAL RETURN/(LOSS)
(auto-fill)]]),1/(Stock[[#This Row],[HOLDING DAYS
(auto-fill)]]/365))-1),"")</f>
        <v/>
      </c>
      <c r="AF1343" s="81"/>
      <c r="AG1343" s="149" t="str">
        <f>IF(Stock[[#This Row],[STATUS
(auto-fill)]]="HOLDING",Stock[[#This Row],[MARKET PRICE]]-Stock[[#This Row],[BUYING PRICE]],"")</f>
        <v/>
      </c>
      <c r="AH1343" s="143" t="str">
        <f>IFERROR(Stock[[#This Row],[CHANGE
(auto-fill)]]/Stock[[#This Row],[BUYING PRICE]],"")</f>
        <v/>
      </c>
      <c r="AI1343" s="130" t="str">
        <f>IF(Stock[[#This Row],[MARKET PRICE]]&gt;0,Stock[[#This Row],[MARKET PRICE]]*Stock[[#This Row],[REMAINING QUANTITY
(auto-fill)]],"")</f>
        <v/>
      </c>
    </row>
    <row r="1344" spans="2:35">
      <c r="B1344" s="110" t="str">
        <f>IF(AND(Stock[[#This Row],[BUYING QUANTITY]]&gt;0,Stock[[#This Row],[REMAINING QUANTITY
(auto-fill)]]=0),"SOLD OUT",
IF(AND(Stock[[#This Row],[BUYING QUANTITY]]&gt;0,Stock[[#This Row],[REMAINING QUANTITY
(auto-fill)]]&gt;0),"HOLDING",""))</f>
        <v/>
      </c>
      <c r="C1344" s="113">
        <f t="shared" si="20"/>
        <v>1331</v>
      </c>
      <c r="D1344" s="79"/>
      <c r="E1344" s="80"/>
      <c r="F1344" s="162"/>
      <c r="G1344" s="85"/>
      <c r="H1344" s="86"/>
      <c r="I1344" s="164"/>
      <c r="J1344" s="115" t="str">
        <f>IF(Stock[[#This Row],[BUYING QUANTITY]]&gt;0,Stock[[#This Row],[BUYING PRICE]]*Stock[[#This Row],[BUYING QUANTITY]]*Stock[[#This Row],[% BUYING FEE]],"")</f>
        <v/>
      </c>
      <c r="K1344" s="89"/>
      <c r="L1344" s="90"/>
      <c r="M1344" s="117" t="str">
        <f>IF(Stock[[#This Row],[BUYING QUANTITY]]&gt;0,Stock[[#This Row],[BUYING PRICE]]*(1+Stock[[#This Row],[% THRESHOLD (RETURN)_1]]),"")</f>
        <v/>
      </c>
      <c r="N1344" s="91"/>
      <c r="O1344" s="117" t="str">
        <f>IF(Stock[[#This Row],[BUYING QUANTITY]]&gt;0,Stock[[#This Row],[BUYING PRICE]]*(1+Stock[[#This Row],[% THRESHOLD (RETURN)_2]]),"")</f>
        <v/>
      </c>
      <c r="P1344" s="91"/>
      <c r="Q1344" s="117" t="str">
        <f>IF(Stock[[#This Row],[BUYING QUANTITY]]&gt;0,Stock[[#This Row],[BUYING PRICE]]*(1+Stock[[#This Row],[% THRESHOLD (LOSS)]]),"")</f>
        <v/>
      </c>
      <c r="R1344" s="105"/>
      <c r="S1344" s="118" t="str">
        <f>IF(Stock[[#This Row],[CASH DIVIDEND]]&gt;0,Stock[[#This Row],[CASH DIVIDEND]]/(Stock[[#This Row],[BUYING PRICE]]*Stock[[#This Row],[BUYING QUANTITY]]),"")</f>
        <v/>
      </c>
      <c r="T1344" s="105"/>
      <c r="U1344" s="79"/>
      <c r="V1344" s="97"/>
      <c r="W1344" s="98"/>
      <c r="X1344" s="168"/>
      <c r="Y1344" s="126" t="str">
        <f>IF(Stock[[#This Row],[SELLING QUANTITY]]&gt;0,Stock[[#This Row],[SELLING PRICE]]*Stock[[#This Row],[SELLING QUANTITY]]*Stock[[#This Row],[% SELLING FEE]]+Stock[[#This Row],[SELLING PRICE]]*Stock[[#This Row],[SELLING QUANTITY]]*$D$12,"")</f>
        <v/>
      </c>
      <c r="Z1344" s="121">
        <f>Stock[[#This Row],[BUYING QUANTITY]]+Stock[[#This Row],[STOCK DIVIDEND]]-Stock[[#This Row],[SELLING QUANTITY]]</f>
        <v>0</v>
      </c>
      <c r="AA13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4" s="121">
        <f ca="1">IF(Stock[[#This Row],[SELLING DATE]]&gt;0,Stock[[#This Row],[SELLING DATE]]-Stock[[#This Row],[BUY DATE]]+1,IF(Stock[[#This Row],[BUY DATE]]=0,0,TODAY()-Stock[[#This Row],[BUY DATE]]+1))</f>
        <v>0</v>
      </c>
      <c r="AC1344" s="122" t="str">
        <f>IFERROR(Stock[[#This Row],[CASH DIVIDEND]]+Stock[[#This Row],[RETURN/(LOSS) FROM TRADING
(auto-fill)]],"")</f>
        <v/>
      </c>
      <c r="AD13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4" s="146" t="str">
        <f ca="1">IFERROR(IF(Stock[[#This Row],[HOLDING DAYS
(auto-fill)]]&lt;365,Stock[[#This Row],[% TOTAL RETURN/(LOSS)
(auto-fill)]]*365/Stock[[#This Row],[HOLDING DAYS
(auto-fill)]],POWER((1+Stock[[#This Row],[% TOTAL RETURN/(LOSS)
(auto-fill)]]),1/(Stock[[#This Row],[HOLDING DAYS
(auto-fill)]]/365))-1),"")</f>
        <v/>
      </c>
      <c r="AF1344" s="81"/>
      <c r="AG1344" s="149" t="str">
        <f>IF(Stock[[#This Row],[STATUS
(auto-fill)]]="HOLDING",Stock[[#This Row],[MARKET PRICE]]-Stock[[#This Row],[BUYING PRICE]],"")</f>
        <v/>
      </c>
      <c r="AH1344" s="143" t="str">
        <f>IFERROR(Stock[[#This Row],[CHANGE
(auto-fill)]]/Stock[[#This Row],[BUYING PRICE]],"")</f>
        <v/>
      </c>
      <c r="AI1344" s="130" t="str">
        <f>IF(Stock[[#This Row],[MARKET PRICE]]&gt;0,Stock[[#This Row],[MARKET PRICE]]*Stock[[#This Row],[REMAINING QUANTITY
(auto-fill)]],"")</f>
        <v/>
      </c>
    </row>
    <row r="1345" spans="2:35">
      <c r="B1345" s="110" t="str">
        <f>IF(AND(Stock[[#This Row],[BUYING QUANTITY]]&gt;0,Stock[[#This Row],[REMAINING QUANTITY
(auto-fill)]]=0),"SOLD OUT",
IF(AND(Stock[[#This Row],[BUYING QUANTITY]]&gt;0,Stock[[#This Row],[REMAINING QUANTITY
(auto-fill)]]&gt;0),"HOLDING",""))</f>
        <v/>
      </c>
      <c r="C1345" s="113">
        <f t="shared" si="20"/>
        <v>1332</v>
      </c>
      <c r="D1345" s="79"/>
      <c r="E1345" s="80"/>
      <c r="F1345" s="162"/>
      <c r="G1345" s="85"/>
      <c r="H1345" s="86"/>
      <c r="I1345" s="164"/>
      <c r="J1345" s="115" t="str">
        <f>IF(Stock[[#This Row],[BUYING QUANTITY]]&gt;0,Stock[[#This Row],[BUYING PRICE]]*Stock[[#This Row],[BUYING QUANTITY]]*Stock[[#This Row],[% BUYING FEE]],"")</f>
        <v/>
      </c>
      <c r="K1345" s="89"/>
      <c r="L1345" s="90"/>
      <c r="M1345" s="117" t="str">
        <f>IF(Stock[[#This Row],[BUYING QUANTITY]]&gt;0,Stock[[#This Row],[BUYING PRICE]]*(1+Stock[[#This Row],[% THRESHOLD (RETURN)_1]]),"")</f>
        <v/>
      </c>
      <c r="N1345" s="91"/>
      <c r="O1345" s="117" t="str">
        <f>IF(Stock[[#This Row],[BUYING QUANTITY]]&gt;0,Stock[[#This Row],[BUYING PRICE]]*(1+Stock[[#This Row],[% THRESHOLD (RETURN)_2]]),"")</f>
        <v/>
      </c>
      <c r="P1345" s="91"/>
      <c r="Q1345" s="117" t="str">
        <f>IF(Stock[[#This Row],[BUYING QUANTITY]]&gt;0,Stock[[#This Row],[BUYING PRICE]]*(1+Stock[[#This Row],[% THRESHOLD (LOSS)]]),"")</f>
        <v/>
      </c>
      <c r="R1345" s="105"/>
      <c r="S1345" s="118" t="str">
        <f>IF(Stock[[#This Row],[CASH DIVIDEND]]&gt;0,Stock[[#This Row],[CASH DIVIDEND]]/(Stock[[#This Row],[BUYING PRICE]]*Stock[[#This Row],[BUYING QUANTITY]]),"")</f>
        <v/>
      </c>
      <c r="T1345" s="105"/>
      <c r="U1345" s="79"/>
      <c r="V1345" s="97"/>
      <c r="W1345" s="98"/>
      <c r="X1345" s="168"/>
      <c r="Y1345" s="126" t="str">
        <f>IF(Stock[[#This Row],[SELLING QUANTITY]]&gt;0,Stock[[#This Row],[SELLING PRICE]]*Stock[[#This Row],[SELLING QUANTITY]]*Stock[[#This Row],[% SELLING FEE]]+Stock[[#This Row],[SELLING PRICE]]*Stock[[#This Row],[SELLING QUANTITY]]*$D$12,"")</f>
        <v/>
      </c>
      <c r="Z1345" s="121">
        <f>Stock[[#This Row],[BUYING QUANTITY]]+Stock[[#This Row],[STOCK DIVIDEND]]-Stock[[#This Row],[SELLING QUANTITY]]</f>
        <v>0</v>
      </c>
      <c r="AA13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5" s="121">
        <f ca="1">IF(Stock[[#This Row],[SELLING DATE]]&gt;0,Stock[[#This Row],[SELLING DATE]]-Stock[[#This Row],[BUY DATE]]+1,IF(Stock[[#This Row],[BUY DATE]]=0,0,TODAY()-Stock[[#This Row],[BUY DATE]]+1))</f>
        <v>0</v>
      </c>
      <c r="AC1345" s="122" t="str">
        <f>IFERROR(Stock[[#This Row],[CASH DIVIDEND]]+Stock[[#This Row],[RETURN/(LOSS) FROM TRADING
(auto-fill)]],"")</f>
        <v/>
      </c>
      <c r="AD13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5" s="146" t="str">
        <f ca="1">IFERROR(IF(Stock[[#This Row],[HOLDING DAYS
(auto-fill)]]&lt;365,Stock[[#This Row],[% TOTAL RETURN/(LOSS)
(auto-fill)]]*365/Stock[[#This Row],[HOLDING DAYS
(auto-fill)]],POWER((1+Stock[[#This Row],[% TOTAL RETURN/(LOSS)
(auto-fill)]]),1/(Stock[[#This Row],[HOLDING DAYS
(auto-fill)]]/365))-1),"")</f>
        <v/>
      </c>
      <c r="AF1345" s="81"/>
      <c r="AG1345" s="149" t="str">
        <f>IF(Stock[[#This Row],[STATUS
(auto-fill)]]="HOLDING",Stock[[#This Row],[MARKET PRICE]]-Stock[[#This Row],[BUYING PRICE]],"")</f>
        <v/>
      </c>
      <c r="AH1345" s="143" t="str">
        <f>IFERROR(Stock[[#This Row],[CHANGE
(auto-fill)]]/Stock[[#This Row],[BUYING PRICE]],"")</f>
        <v/>
      </c>
      <c r="AI1345" s="130" t="str">
        <f>IF(Stock[[#This Row],[MARKET PRICE]]&gt;0,Stock[[#This Row],[MARKET PRICE]]*Stock[[#This Row],[REMAINING QUANTITY
(auto-fill)]],"")</f>
        <v/>
      </c>
    </row>
    <row r="1346" spans="2:35">
      <c r="B1346" s="110" t="str">
        <f>IF(AND(Stock[[#This Row],[BUYING QUANTITY]]&gt;0,Stock[[#This Row],[REMAINING QUANTITY
(auto-fill)]]=0),"SOLD OUT",
IF(AND(Stock[[#This Row],[BUYING QUANTITY]]&gt;0,Stock[[#This Row],[REMAINING QUANTITY
(auto-fill)]]&gt;0),"HOLDING",""))</f>
        <v/>
      </c>
      <c r="C1346" s="113">
        <f t="shared" si="20"/>
        <v>1333</v>
      </c>
      <c r="D1346" s="79"/>
      <c r="E1346" s="80"/>
      <c r="F1346" s="162"/>
      <c r="G1346" s="85"/>
      <c r="H1346" s="86"/>
      <c r="I1346" s="164"/>
      <c r="J1346" s="115" t="str">
        <f>IF(Stock[[#This Row],[BUYING QUANTITY]]&gt;0,Stock[[#This Row],[BUYING PRICE]]*Stock[[#This Row],[BUYING QUANTITY]]*Stock[[#This Row],[% BUYING FEE]],"")</f>
        <v/>
      </c>
      <c r="K1346" s="89"/>
      <c r="L1346" s="90"/>
      <c r="M1346" s="117" t="str">
        <f>IF(Stock[[#This Row],[BUYING QUANTITY]]&gt;0,Stock[[#This Row],[BUYING PRICE]]*(1+Stock[[#This Row],[% THRESHOLD (RETURN)_1]]),"")</f>
        <v/>
      </c>
      <c r="N1346" s="91"/>
      <c r="O1346" s="117" t="str">
        <f>IF(Stock[[#This Row],[BUYING QUANTITY]]&gt;0,Stock[[#This Row],[BUYING PRICE]]*(1+Stock[[#This Row],[% THRESHOLD (RETURN)_2]]),"")</f>
        <v/>
      </c>
      <c r="P1346" s="91"/>
      <c r="Q1346" s="117" t="str">
        <f>IF(Stock[[#This Row],[BUYING QUANTITY]]&gt;0,Stock[[#This Row],[BUYING PRICE]]*(1+Stock[[#This Row],[% THRESHOLD (LOSS)]]),"")</f>
        <v/>
      </c>
      <c r="R1346" s="105"/>
      <c r="S1346" s="118" t="str">
        <f>IF(Stock[[#This Row],[CASH DIVIDEND]]&gt;0,Stock[[#This Row],[CASH DIVIDEND]]/(Stock[[#This Row],[BUYING PRICE]]*Stock[[#This Row],[BUYING QUANTITY]]),"")</f>
        <v/>
      </c>
      <c r="T1346" s="105"/>
      <c r="U1346" s="79"/>
      <c r="V1346" s="97"/>
      <c r="W1346" s="98"/>
      <c r="X1346" s="168"/>
      <c r="Y1346" s="126" t="str">
        <f>IF(Stock[[#This Row],[SELLING QUANTITY]]&gt;0,Stock[[#This Row],[SELLING PRICE]]*Stock[[#This Row],[SELLING QUANTITY]]*Stock[[#This Row],[% SELLING FEE]]+Stock[[#This Row],[SELLING PRICE]]*Stock[[#This Row],[SELLING QUANTITY]]*$D$12,"")</f>
        <v/>
      </c>
      <c r="Z1346" s="121">
        <f>Stock[[#This Row],[BUYING QUANTITY]]+Stock[[#This Row],[STOCK DIVIDEND]]-Stock[[#This Row],[SELLING QUANTITY]]</f>
        <v>0</v>
      </c>
      <c r="AA13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6" s="121">
        <f ca="1">IF(Stock[[#This Row],[SELLING DATE]]&gt;0,Stock[[#This Row],[SELLING DATE]]-Stock[[#This Row],[BUY DATE]]+1,IF(Stock[[#This Row],[BUY DATE]]=0,0,TODAY()-Stock[[#This Row],[BUY DATE]]+1))</f>
        <v>0</v>
      </c>
      <c r="AC1346" s="122" t="str">
        <f>IFERROR(Stock[[#This Row],[CASH DIVIDEND]]+Stock[[#This Row],[RETURN/(LOSS) FROM TRADING
(auto-fill)]],"")</f>
        <v/>
      </c>
      <c r="AD13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6" s="146" t="str">
        <f ca="1">IFERROR(IF(Stock[[#This Row],[HOLDING DAYS
(auto-fill)]]&lt;365,Stock[[#This Row],[% TOTAL RETURN/(LOSS)
(auto-fill)]]*365/Stock[[#This Row],[HOLDING DAYS
(auto-fill)]],POWER((1+Stock[[#This Row],[% TOTAL RETURN/(LOSS)
(auto-fill)]]),1/(Stock[[#This Row],[HOLDING DAYS
(auto-fill)]]/365))-1),"")</f>
        <v/>
      </c>
      <c r="AF1346" s="81"/>
      <c r="AG1346" s="149" t="str">
        <f>IF(Stock[[#This Row],[STATUS
(auto-fill)]]="HOLDING",Stock[[#This Row],[MARKET PRICE]]-Stock[[#This Row],[BUYING PRICE]],"")</f>
        <v/>
      </c>
      <c r="AH1346" s="143" t="str">
        <f>IFERROR(Stock[[#This Row],[CHANGE
(auto-fill)]]/Stock[[#This Row],[BUYING PRICE]],"")</f>
        <v/>
      </c>
      <c r="AI1346" s="130" t="str">
        <f>IF(Stock[[#This Row],[MARKET PRICE]]&gt;0,Stock[[#This Row],[MARKET PRICE]]*Stock[[#This Row],[REMAINING QUANTITY
(auto-fill)]],"")</f>
        <v/>
      </c>
    </row>
    <row r="1347" spans="2:35">
      <c r="B1347" s="110" t="str">
        <f>IF(AND(Stock[[#This Row],[BUYING QUANTITY]]&gt;0,Stock[[#This Row],[REMAINING QUANTITY
(auto-fill)]]=0),"SOLD OUT",
IF(AND(Stock[[#This Row],[BUYING QUANTITY]]&gt;0,Stock[[#This Row],[REMAINING QUANTITY
(auto-fill)]]&gt;0),"HOLDING",""))</f>
        <v/>
      </c>
      <c r="C1347" s="113">
        <f t="shared" si="20"/>
        <v>1334</v>
      </c>
      <c r="D1347" s="79"/>
      <c r="E1347" s="80"/>
      <c r="F1347" s="162"/>
      <c r="G1347" s="85"/>
      <c r="H1347" s="86"/>
      <c r="I1347" s="164"/>
      <c r="J1347" s="115" t="str">
        <f>IF(Stock[[#This Row],[BUYING QUANTITY]]&gt;0,Stock[[#This Row],[BUYING PRICE]]*Stock[[#This Row],[BUYING QUANTITY]]*Stock[[#This Row],[% BUYING FEE]],"")</f>
        <v/>
      </c>
      <c r="K1347" s="89"/>
      <c r="L1347" s="90"/>
      <c r="M1347" s="117" t="str">
        <f>IF(Stock[[#This Row],[BUYING QUANTITY]]&gt;0,Stock[[#This Row],[BUYING PRICE]]*(1+Stock[[#This Row],[% THRESHOLD (RETURN)_1]]),"")</f>
        <v/>
      </c>
      <c r="N1347" s="91"/>
      <c r="O1347" s="117" t="str">
        <f>IF(Stock[[#This Row],[BUYING QUANTITY]]&gt;0,Stock[[#This Row],[BUYING PRICE]]*(1+Stock[[#This Row],[% THRESHOLD (RETURN)_2]]),"")</f>
        <v/>
      </c>
      <c r="P1347" s="91"/>
      <c r="Q1347" s="117" t="str">
        <f>IF(Stock[[#This Row],[BUYING QUANTITY]]&gt;0,Stock[[#This Row],[BUYING PRICE]]*(1+Stock[[#This Row],[% THRESHOLD (LOSS)]]),"")</f>
        <v/>
      </c>
      <c r="R1347" s="105"/>
      <c r="S1347" s="118" t="str">
        <f>IF(Stock[[#This Row],[CASH DIVIDEND]]&gt;0,Stock[[#This Row],[CASH DIVIDEND]]/(Stock[[#This Row],[BUYING PRICE]]*Stock[[#This Row],[BUYING QUANTITY]]),"")</f>
        <v/>
      </c>
      <c r="T1347" s="105"/>
      <c r="U1347" s="79"/>
      <c r="V1347" s="97"/>
      <c r="W1347" s="98"/>
      <c r="X1347" s="168"/>
      <c r="Y1347" s="126" t="str">
        <f>IF(Stock[[#This Row],[SELLING QUANTITY]]&gt;0,Stock[[#This Row],[SELLING PRICE]]*Stock[[#This Row],[SELLING QUANTITY]]*Stock[[#This Row],[% SELLING FEE]]+Stock[[#This Row],[SELLING PRICE]]*Stock[[#This Row],[SELLING QUANTITY]]*$D$12,"")</f>
        <v/>
      </c>
      <c r="Z1347" s="121">
        <f>Stock[[#This Row],[BUYING QUANTITY]]+Stock[[#This Row],[STOCK DIVIDEND]]-Stock[[#This Row],[SELLING QUANTITY]]</f>
        <v>0</v>
      </c>
      <c r="AA13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7" s="121">
        <f ca="1">IF(Stock[[#This Row],[SELLING DATE]]&gt;0,Stock[[#This Row],[SELLING DATE]]-Stock[[#This Row],[BUY DATE]]+1,IF(Stock[[#This Row],[BUY DATE]]=0,0,TODAY()-Stock[[#This Row],[BUY DATE]]+1))</f>
        <v>0</v>
      </c>
      <c r="AC1347" s="122" t="str">
        <f>IFERROR(Stock[[#This Row],[CASH DIVIDEND]]+Stock[[#This Row],[RETURN/(LOSS) FROM TRADING
(auto-fill)]],"")</f>
        <v/>
      </c>
      <c r="AD13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7" s="146" t="str">
        <f ca="1">IFERROR(IF(Stock[[#This Row],[HOLDING DAYS
(auto-fill)]]&lt;365,Stock[[#This Row],[% TOTAL RETURN/(LOSS)
(auto-fill)]]*365/Stock[[#This Row],[HOLDING DAYS
(auto-fill)]],POWER((1+Stock[[#This Row],[% TOTAL RETURN/(LOSS)
(auto-fill)]]),1/(Stock[[#This Row],[HOLDING DAYS
(auto-fill)]]/365))-1),"")</f>
        <v/>
      </c>
      <c r="AF1347" s="81"/>
      <c r="AG1347" s="149" t="str">
        <f>IF(Stock[[#This Row],[STATUS
(auto-fill)]]="HOLDING",Stock[[#This Row],[MARKET PRICE]]-Stock[[#This Row],[BUYING PRICE]],"")</f>
        <v/>
      </c>
      <c r="AH1347" s="143" t="str">
        <f>IFERROR(Stock[[#This Row],[CHANGE
(auto-fill)]]/Stock[[#This Row],[BUYING PRICE]],"")</f>
        <v/>
      </c>
      <c r="AI1347" s="130" t="str">
        <f>IF(Stock[[#This Row],[MARKET PRICE]]&gt;0,Stock[[#This Row],[MARKET PRICE]]*Stock[[#This Row],[REMAINING QUANTITY
(auto-fill)]],"")</f>
        <v/>
      </c>
    </row>
    <row r="1348" spans="2:35">
      <c r="B1348" s="110" t="str">
        <f>IF(AND(Stock[[#This Row],[BUYING QUANTITY]]&gt;0,Stock[[#This Row],[REMAINING QUANTITY
(auto-fill)]]=0),"SOLD OUT",
IF(AND(Stock[[#This Row],[BUYING QUANTITY]]&gt;0,Stock[[#This Row],[REMAINING QUANTITY
(auto-fill)]]&gt;0),"HOLDING",""))</f>
        <v/>
      </c>
      <c r="C1348" s="113">
        <f t="shared" si="20"/>
        <v>1335</v>
      </c>
      <c r="D1348" s="79"/>
      <c r="E1348" s="80"/>
      <c r="F1348" s="162"/>
      <c r="G1348" s="85"/>
      <c r="H1348" s="86"/>
      <c r="I1348" s="164"/>
      <c r="J1348" s="115" t="str">
        <f>IF(Stock[[#This Row],[BUYING QUANTITY]]&gt;0,Stock[[#This Row],[BUYING PRICE]]*Stock[[#This Row],[BUYING QUANTITY]]*Stock[[#This Row],[% BUYING FEE]],"")</f>
        <v/>
      </c>
      <c r="K1348" s="89"/>
      <c r="L1348" s="90"/>
      <c r="M1348" s="117" t="str">
        <f>IF(Stock[[#This Row],[BUYING QUANTITY]]&gt;0,Stock[[#This Row],[BUYING PRICE]]*(1+Stock[[#This Row],[% THRESHOLD (RETURN)_1]]),"")</f>
        <v/>
      </c>
      <c r="N1348" s="91"/>
      <c r="O1348" s="117" t="str">
        <f>IF(Stock[[#This Row],[BUYING QUANTITY]]&gt;0,Stock[[#This Row],[BUYING PRICE]]*(1+Stock[[#This Row],[% THRESHOLD (RETURN)_2]]),"")</f>
        <v/>
      </c>
      <c r="P1348" s="91"/>
      <c r="Q1348" s="117" t="str">
        <f>IF(Stock[[#This Row],[BUYING QUANTITY]]&gt;0,Stock[[#This Row],[BUYING PRICE]]*(1+Stock[[#This Row],[% THRESHOLD (LOSS)]]),"")</f>
        <v/>
      </c>
      <c r="R1348" s="105"/>
      <c r="S1348" s="118" t="str">
        <f>IF(Stock[[#This Row],[CASH DIVIDEND]]&gt;0,Stock[[#This Row],[CASH DIVIDEND]]/(Stock[[#This Row],[BUYING PRICE]]*Stock[[#This Row],[BUYING QUANTITY]]),"")</f>
        <v/>
      </c>
      <c r="T1348" s="105"/>
      <c r="U1348" s="79"/>
      <c r="V1348" s="97"/>
      <c r="W1348" s="98"/>
      <c r="X1348" s="168"/>
      <c r="Y1348" s="126" t="str">
        <f>IF(Stock[[#This Row],[SELLING QUANTITY]]&gt;0,Stock[[#This Row],[SELLING PRICE]]*Stock[[#This Row],[SELLING QUANTITY]]*Stock[[#This Row],[% SELLING FEE]]+Stock[[#This Row],[SELLING PRICE]]*Stock[[#This Row],[SELLING QUANTITY]]*$D$12,"")</f>
        <v/>
      </c>
      <c r="Z1348" s="121">
        <f>Stock[[#This Row],[BUYING QUANTITY]]+Stock[[#This Row],[STOCK DIVIDEND]]-Stock[[#This Row],[SELLING QUANTITY]]</f>
        <v>0</v>
      </c>
      <c r="AA13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8" s="121">
        <f ca="1">IF(Stock[[#This Row],[SELLING DATE]]&gt;0,Stock[[#This Row],[SELLING DATE]]-Stock[[#This Row],[BUY DATE]]+1,IF(Stock[[#This Row],[BUY DATE]]=0,0,TODAY()-Stock[[#This Row],[BUY DATE]]+1))</f>
        <v>0</v>
      </c>
      <c r="AC1348" s="122" t="str">
        <f>IFERROR(Stock[[#This Row],[CASH DIVIDEND]]+Stock[[#This Row],[RETURN/(LOSS) FROM TRADING
(auto-fill)]],"")</f>
        <v/>
      </c>
      <c r="AD13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8" s="146" t="str">
        <f ca="1">IFERROR(IF(Stock[[#This Row],[HOLDING DAYS
(auto-fill)]]&lt;365,Stock[[#This Row],[% TOTAL RETURN/(LOSS)
(auto-fill)]]*365/Stock[[#This Row],[HOLDING DAYS
(auto-fill)]],POWER((1+Stock[[#This Row],[% TOTAL RETURN/(LOSS)
(auto-fill)]]),1/(Stock[[#This Row],[HOLDING DAYS
(auto-fill)]]/365))-1),"")</f>
        <v/>
      </c>
      <c r="AF1348" s="81"/>
      <c r="AG1348" s="149" t="str">
        <f>IF(Stock[[#This Row],[STATUS
(auto-fill)]]="HOLDING",Stock[[#This Row],[MARKET PRICE]]-Stock[[#This Row],[BUYING PRICE]],"")</f>
        <v/>
      </c>
      <c r="AH1348" s="143" t="str">
        <f>IFERROR(Stock[[#This Row],[CHANGE
(auto-fill)]]/Stock[[#This Row],[BUYING PRICE]],"")</f>
        <v/>
      </c>
      <c r="AI1348" s="130" t="str">
        <f>IF(Stock[[#This Row],[MARKET PRICE]]&gt;0,Stock[[#This Row],[MARKET PRICE]]*Stock[[#This Row],[REMAINING QUANTITY
(auto-fill)]],"")</f>
        <v/>
      </c>
    </row>
    <row r="1349" spans="2:35">
      <c r="B1349" s="110" t="str">
        <f>IF(AND(Stock[[#This Row],[BUYING QUANTITY]]&gt;0,Stock[[#This Row],[REMAINING QUANTITY
(auto-fill)]]=0),"SOLD OUT",
IF(AND(Stock[[#This Row],[BUYING QUANTITY]]&gt;0,Stock[[#This Row],[REMAINING QUANTITY
(auto-fill)]]&gt;0),"HOLDING",""))</f>
        <v/>
      </c>
      <c r="C1349" s="113">
        <f t="shared" si="20"/>
        <v>1336</v>
      </c>
      <c r="D1349" s="79"/>
      <c r="E1349" s="80"/>
      <c r="F1349" s="162"/>
      <c r="G1349" s="85"/>
      <c r="H1349" s="86"/>
      <c r="I1349" s="164"/>
      <c r="J1349" s="115" t="str">
        <f>IF(Stock[[#This Row],[BUYING QUANTITY]]&gt;0,Stock[[#This Row],[BUYING PRICE]]*Stock[[#This Row],[BUYING QUANTITY]]*Stock[[#This Row],[% BUYING FEE]],"")</f>
        <v/>
      </c>
      <c r="K1349" s="89"/>
      <c r="L1349" s="90"/>
      <c r="M1349" s="117" t="str">
        <f>IF(Stock[[#This Row],[BUYING QUANTITY]]&gt;0,Stock[[#This Row],[BUYING PRICE]]*(1+Stock[[#This Row],[% THRESHOLD (RETURN)_1]]),"")</f>
        <v/>
      </c>
      <c r="N1349" s="91"/>
      <c r="O1349" s="117" t="str">
        <f>IF(Stock[[#This Row],[BUYING QUANTITY]]&gt;0,Stock[[#This Row],[BUYING PRICE]]*(1+Stock[[#This Row],[% THRESHOLD (RETURN)_2]]),"")</f>
        <v/>
      </c>
      <c r="P1349" s="91"/>
      <c r="Q1349" s="117" t="str">
        <f>IF(Stock[[#This Row],[BUYING QUANTITY]]&gt;0,Stock[[#This Row],[BUYING PRICE]]*(1+Stock[[#This Row],[% THRESHOLD (LOSS)]]),"")</f>
        <v/>
      </c>
      <c r="R1349" s="105"/>
      <c r="S1349" s="118" t="str">
        <f>IF(Stock[[#This Row],[CASH DIVIDEND]]&gt;0,Stock[[#This Row],[CASH DIVIDEND]]/(Stock[[#This Row],[BUYING PRICE]]*Stock[[#This Row],[BUYING QUANTITY]]),"")</f>
        <v/>
      </c>
      <c r="T1349" s="105"/>
      <c r="U1349" s="79"/>
      <c r="V1349" s="97"/>
      <c r="W1349" s="98"/>
      <c r="X1349" s="168"/>
      <c r="Y1349" s="126" t="str">
        <f>IF(Stock[[#This Row],[SELLING QUANTITY]]&gt;0,Stock[[#This Row],[SELLING PRICE]]*Stock[[#This Row],[SELLING QUANTITY]]*Stock[[#This Row],[% SELLING FEE]]+Stock[[#This Row],[SELLING PRICE]]*Stock[[#This Row],[SELLING QUANTITY]]*$D$12,"")</f>
        <v/>
      </c>
      <c r="Z1349" s="121">
        <f>Stock[[#This Row],[BUYING QUANTITY]]+Stock[[#This Row],[STOCK DIVIDEND]]-Stock[[#This Row],[SELLING QUANTITY]]</f>
        <v>0</v>
      </c>
      <c r="AA13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49" s="121">
        <f ca="1">IF(Stock[[#This Row],[SELLING DATE]]&gt;0,Stock[[#This Row],[SELLING DATE]]-Stock[[#This Row],[BUY DATE]]+1,IF(Stock[[#This Row],[BUY DATE]]=0,0,TODAY()-Stock[[#This Row],[BUY DATE]]+1))</f>
        <v>0</v>
      </c>
      <c r="AC1349" s="122" t="str">
        <f>IFERROR(Stock[[#This Row],[CASH DIVIDEND]]+Stock[[#This Row],[RETURN/(LOSS) FROM TRADING
(auto-fill)]],"")</f>
        <v/>
      </c>
      <c r="AD13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49" s="146" t="str">
        <f ca="1">IFERROR(IF(Stock[[#This Row],[HOLDING DAYS
(auto-fill)]]&lt;365,Stock[[#This Row],[% TOTAL RETURN/(LOSS)
(auto-fill)]]*365/Stock[[#This Row],[HOLDING DAYS
(auto-fill)]],POWER((1+Stock[[#This Row],[% TOTAL RETURN/(LOSS)
(auto-fill)]]),1/(Stock[[#This Row],[HOLDING DAYS
(auto-fill)]]/365))-1),"")</f>
        <v/>
      </c>
      <c r="AF1349" s="81"/>
      <c r="AG1349" s="149" t="str">
        <f>IF(Stock[[#This Row],[STATUS
(auto-fill)]]="HOLDING",Stock[[#This Row],[MARKET PRICE]]-Stock[[#This Row],[BUYING PRICE]],"")</f>
        <v/>
      </c>
      <c r="AH1349" s="143" t="str">
        <f>IFERROR(Stock[[#This Row],[CHANGE
(auto-fill)]]/Stock[[#This Row],[BUYING PRICE]],"")</f>
        <v/>
      </c>
      <c r="AI1349" s="130" t="str">
        <f>IF(Stock[[#This Row],[MARKET PRICE]]&gt;0,Stock[[#This Row],[MARKET PRICE]]*Stock[[#This Row],[REMAINING QUANTITY
(auto-fill)]],"")</f>
        <v/>
      </c>
    </row>
    <row r="1350" spans="2:35">
      <c r="B1350" s="110" t="str">
        <f>IF(AND(Stock[[#This Row],[BUYING QUANTITY]]&gt;0,Stock[[#This Row],[REMAINING QUANTITY
(auto-fill)]]=0),"SOLD OUT",
IF(AND(Stock[[#This Row],[BUYING QUANTITY]]&gt;0,Stock[[#This Row],[REMAINING QUANTITY
(auto-fill)]]&gt;0),"HOLDING",""))</f>
        <v/>
      </c>
      <c r="C1350" s="113">
        <f t="shared" si="20"/>
        <v>1337</v>
      </c>
      <c r="D1350" s="79"/>
      <c r="E1350" s="80"/>
      <c r="F1350" s="162"/>
      <c r="G1350" s="85"/>
      <c r="H1350" s="86"/>
      <c r="I1350" s="164"/>
      <c r="J1350" s="115" t="str">
        <f>IF(Stock[[#This Row],[BUYING QUANTITY]]&gt;0,Stock[[#This Row],[BUYING PRICE]]*Stock[[#This Row],[BUYING QUANTITY]]*Stock[[#This Row],[% BUYING FEE]],"")</f>
        <v/>
      </c>
      <c r="K1350" s="89"/>
      <c r="L1350" s="90"/>
      <c r="M1350" s="117" t="str">
        <f>IF(Stock[[#This Row],[BUYING QUANTITY]]&gt;0,Stock[[#This Row],[BUYING PRICE]]*(1+Stock[[#This Row],[% THRESHOLD (RETURN)_1]]),"")</f>
        <v/>
      </c>
      <c r="N1350" s="91"/>
      <c r="O1350" s="117" t="str">
        <f>IF(Stock[[#This Row],[BUYING QUANTITY]]&gt;0,Stock[[#This Row],[BUYING PRICE]]*(1+Stock[[#This Row],[% THRESHOLD (RETURN)_2]]),"")</f>
        <v/>
      </c>
      <c r="P1350" s="91"/>
      <c r="Q1350" s="117" t="str">
        <f>IF(Stock[[#This Row],[BUYING QUANTITY]]&gt;0,Stock[[#This Row],[BUYING PRICE]]*(1+Stock[[#This Row],[% THRESHOLD (LOSS)]]),"")</f>
        <v/>
      </c>
      <c r="R1350" s="105"/>
      <c r="S1350" s="118" t="str">
        <f>IF(Stock[[#This Row],[CASH DIVIDEND]]&gt;0,Stock[[#This Row],[CASH DIVIDEND]]/(Stock[[#This Row],[BUYING PRICE]]*Stock[[#This Row],[BUYING QUANTITY]]),"")</f>
        <v/>
      </c>
      <c r="T1350" s="105"/>
      <c r="U1350" s="79"/>
      <c r="V1350" s="97"/>
      <c r="W1350" s="98"/>
      <c r="X1350" s="168"/>
      <c r="Y1350" s="126" t="str">
        <f>IF(Stock[[#This Row],[SELLING QUANTITY]]&gt;0,Stock[[#This Row],[SELLING PRICE]]*Stock[[#This Row],[SELLING QUANTITY]]*Stock[[#This Row],[% SELLING FEE]]+Stock[[#This Row],[SELLING PRICE]]*Stock[[#This Row],[SELLING QUANTITY]]*$D$12,"")</f>
        <v/>
      </c>
      <c r="Z1350" s="121">
        <f>Stock[[#This Row],[BUYING QUANTITY]]+Stock[[#This Row],[STOCK DIVIDEND]]-Stock[[#This Row],[SELLING QUANTITY]]</f>
        <v>0</v>
      </c>
      <c r="AA13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0" s="121">
        <f ca="1">IF(Stock[[#This Row],[SELLING DATE]]&gt;0,Stock[[#This Row],[SELLING DATE]]-Stock[[#This Row],[BUY DATE]]+1,IF(Stock[[#This Row],[BUY DATE]]=0,0,TODAY()-Stock[[#This Row],[BUY DATE]]+1))</f>
        <v>0</v>
      </c>
      <c r="AC1350" s="122" t="str">
        <f>IFERROR(Stock[[#This Row],[CASH DIVIDEND]]+Stock[[#This Row],[RETURN/(LOSS) FROM TRADING
(auto-fill)]],"")</f>
        <v/>
      </c>
      <c r="AD13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0" s="146" t="str">
        <f ca="1">IFERROR(IF(Stock[[#This Row],[HOLDING DAYS
(auto-fill)]]&lt;365,Stock[[#This Row],[% TOTAL RETURN/(LOSS)
(auto-fill)]]*365/Stock[[#This Row],[HOLDING DAYS
(auto-fill)]],POWER((1+Stock[[#This Row],[% TOTAL RETURN/(LOSS)
(auto-fill)]]),1/(Stock[[#This Row],[HOLDING DAYS
(auto-fill)]]/365))-1),"")</f>
        <v/>
      </c>
      <c r="AF1350" s="81"/>
      <c r="AG1350" s="149" t="str">
        <f>IF(Stock[[#This Row],[STATUS
(auto-fill)]]="HOLDING",Stock[[#This Row],[MARKET PRICE]]-Stock[[#This Row],[BUYING PRICE]],"")</f>
        <v/>
      </c>
      <c r="AH1350" s="143" t="str">
        <f>IFERROR(Stock[[#This Row],[CHANGE
(auto-fill)]]/Stock[[#This Row],[BUYING PRICE]],"")</f>
        <v/>
      </c>
      <c r="AI1350" s="130" t="str">
        <f>IF(Stock[[#This Row],[MARKET PRICE]]&gt;0,Stock[[#This Row],[MARKET PRICE]]*Stock[[#This Row],[REMAINING QUANTITY
(auto-fill)]],"")</f>
        <v/>
      </c>
    </row>
    <row r="1351" spans="2:35">
      <c r="B1351" s="110" t="str">
        <f>IF(AND(Stock[[#This Row],[BUYING QUANTITY]]&gt;0,Stock[[#This Row],[REMAINING QUANTITY
(auto-fill)]]=0),"SOLD OUT",
IF(AND(Stock[[#This Row],[BUYING QUANTITY]]&gt;0,Stock[[#This Row],[REMAINING QUANTITY
(auto-fill)]]&gt;0),"HOLDING",""))</f>
        <v/>
      </c>
      <c r="C1351" s="113">
        <f t="shared" si="20"/>
        <v>1338</v>
      </c>
      <c r="D1351" s="79"/>
      <c r="E1351" s="80"/>
      <c r="F1351" s="162"/>
      <c r="G1351" s="85"/>
      <c r="H1351" s="86"/>
      <c r="I1351" s="164"/>
      <c r="J1351" s="115" t="str">
        <f>IF(Stock[[#This Row],[BUYING QUANTITY]]&gt;0,Stock[[#This Row],[BUYING PRICE]]*Stock[[#This Row],[BUYING QUANTITY]]*Stock[[#This Row],[% BUYING FEE]],"")</f>
        <v/>
      </c>
      <c r="K1351" s="89"/>
      <c r="L1351" s="90"/>
      <c r="M1351" s="117" t="str">
        <f>IF(Stock[[#This Row],[BUYING QUANTITY]]&gt;0,Stock[[#This Row],[BUYING PRICE]]*(1+Stock[[#This Row],[% THRESHOLD (RETURN)_1]]),"")</f>
        <v/>
      </c>
      <c r="N1351" s="91"/>
      <c r="O1351" s="117" t="str">
        <f>IF(Stock[[#This Row],[BUYING QUANTITY]]&gt;0,Stock[[#This Row],[BUYING PRICE]]*(1+Stock[[#This Row],[% THRESHOLD (RETURN)_2]]),"")</f>
        <v/>
      </c>
      <c r="P1351" s="91"/>
      <c r="Q1351" s="117" t="str">
        <f>IF(Stock[[#This Row],[BUYING QUANTITY]]&gt;0,Stock[[#This Row],[BUYING PRICE]]*(1+Stock[[#This Row],[% THRESHOLD (LOSS)]]),"")</f>
        <v/>
      </c>
      <c r="R1351" s="105"/>
      <c r="S1351" s="118" t="str">
        <f>IF(Stock[[#This Row],[CASH DIVIDEND]]&gt;0,Stock[[#This Row],[CASH DIVIDEND]]/(Stock[[#This Row],[BUYING PRICE]]*Stock[[#This Row],[BUYING QUANTITY]]),"")</f>
        <v/>
      </c>
      <c r="T1351" s="105"/>
      <c r="U1351" s="79"/>
      <c r="V1351" s="97"/>
      <c r="W1351" s="98"/>
      <c r="X1351" s="168"/>
      <c r="Y1351" s="126" t="str">
        <f>IF(Stock[[#This Row],[SELLING QUANTITY]]&gt;0,Stock[[#This Row],[SELLING PRICE]]*Stock[[#This Row],[SELLING QUANTITY]]*Stock[[#This Row],[% SELLING FEE]]+Stock[[#This Row],[SELLING PRICE]]*Stock[[#This Row],[SELLING QUANTITY]]*$D$12,"")</f>
        <v/>
      </c>
      <c r="Z1351" s="121">
        <f>Stock[[#This Row],[BUYING QUANTITY]]+Stock[[#This Row],[STOCK DIVIDEND]]-Stock[[#This Row],[SELLING QUANTITY]]</f>
        <v>0</v>
      </c>
      <c r="AA13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1" s="121">
        <f ca="1">IF(Stock[[#This Row],[SELLING DATE]]&gt;0,Stock[[#This Row],[SELLING DATE]]-Stock[[#This Row],[BUY DATE]]+1,IF(Stock[[#This Row],[BUY DATE]]=0,0,TODAY()-Stock[[#This Row],[BUY DATE]]+1))</f>
        <v>0</v>
      </c>
      <c r="AC1351" s="122" t="str">
        <f>IFERROR(Stock[[#This Row],[CASH DIVIDEND]]+Stock[[#This Row],[RETURN/(LOSS) FROM TRADING
(auto-fill)]],"")</f>
        <v/>
      </c>
      <c r="AD13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1" s="146" t="str">
        <f ca="1">IFERROR(IF(Stock[[#This Row],[HOLDING DAYS
(auto-fill)]]&lt;365,Stock[[#This Row],[% TOTAL RETURN/(LOSS)
(auto-fill)]]*365/Stock[[#This Row],[HOLDING DAYS
(auto-fill)]],POWER((1+Stock[[#This Row],[% TOTAL RETURN/(LOSS)
(auto-fill)]]),1/(Stock[[#This Row],[HOLDING DAYS
(auto-fill)]]/365))-1),"")</f>
        <v/>
      </c>
      <c r="AF1351" s="81"/>
      <c r="AG1351" s="149" t="str">
        <f>IF(Stock[[#This Row],[STATUS
(auto-fill)]]="HOLDING",Stock[[#This Row],[MARKET PRICE]]-Stock[[#This Row],[BUYING PRICE]],"")</f>
        <v/>
      </c>
      <c r="AH1351" s="143" t="str">
        <f>IFERROR(Stock[[#This Row],[CHANGE
(auto-fill)]]/Stock[[#This Row],[BUYING PRICE]],"")</f>
        <v/>
      </c>
      <c r="AI1351" s="130" t="str">
        <f>IF(Stock[[#This Row],[MARKET PRICE]]&gt;0,Stock[[#This Row],[MARKET PRICE]]*Stock[[#This Row],[REMAINING QUANTITY
(auto-fill)]],"")</f>
        <v/>
      </c>
    </row>
    <row r="1352" spans="2:35">
      <c r="B1352" s="110" t="str">
        <f>IF(AND(Stock[[#This Row],[BUYING QUANTITY]]&gt;0,Stock[[#This Row],[REMAINING QUANTITY
(auto-fill)]]=0),"SOLD OUT",
IF(AND(Stock[[#This Row],[BUYING QUANTITY]]&gt;0,Stock[[#This Row],[REMAINING QUANTITY
(auto-fill)]]&gt;0),"HOLDING",""))</f>
        <v/>
      </c>
      <c r="C1352" s="113">
        <f t="shared" si="20"/>
        <v>1339</v>
      </c>
      <c r="D1352" s="79"/>
      <c r="E1352" s="80"/>
      <c r="F1352" s="162"/>
      <c r="G1352" s="85"/>
      <c r="H1352" s="86"/>
      <c r="I1352" s="164"/>
      <c r="J1352" s="115" t="str">
        <f>IF(Stock[[#This Row],[BUYING QUANTITY]]&gt;0,Stock[[#This Row],[BUYING PRICE]]*Stock[[#This Row],[BUYING QUANTITY]]*Stock[[#This Row],[% BUYING FEE]],"")</f>
        <v/>
      </c>
      <c r="K1352" s="89"/>
      <c r="L1352" s="90"/>
      <c r="M1352" s="117" t="str">
        <f>IF(Stock[[#This Row],[BUYING QUANTITY]]&gt;0,Stock[[#This Row],[BUYING PRICE]]*(1+Stock[[#This Row],[% THRESHOLD (RETURN)_1]]),"")</f>
        <v/>
      </c>
      <c r="N1352" s="91"/>
      <c r="O1352" s="117" t="str">
        <f>IF(Stock[[#This Row],[BUYING QUANTITY]]&gt;0,Stock[[#This Row],[BUYING PRICE]]*(1+Stock[[#This Row],[% THRESHOLD (RETURN)_2]]),"")</f>
        <v/>
      </c>
      <c r="P1352" s="91"/>
      <c r="Q1352" s="117" t="str">
        <f>IF(Stock[[#This Row],[BUYING QUANTITY]]&gt;0,Stock[[#This Row],[BUYING PRICE]]*(1+Stock[[#This Row],[% THRESHOLD (LOSS)]]),"")</f>
        <v/>
      </c>
      <c r="R1352" s="105"/>
      <c r="S1352" s="118" t="str">
        <f>IF(Stock[[#This Row],[CASH DIVIDEND]]&gt;0,Stock[[#This Row],[CASH DIVIDEND]]/(Stock[[#This Row],[BUYING PRICE]]*Stock[[#This Row],[BUYING QUANTITY]]),"")</f>
        <v/>
      </c>
      <c r="T1352" s="105"/>
      <c r="U1352" s="79"/>
      <c r="V1352" s="97"/>
      <c r="W1352" s="98"/>
      <c r="X1352" s="168"/>
      <c r="Y1352" s="126" t="str">
        <f>IF(Stock[[#This Row],[SELLING QUANTITY]]&gt;0,Stock[[#This Row],[SELLING PRICE]]*Stock[[#This Row],[SELLING QUANTITY]]*Stock[[#This Row],[% SELLING FEE]]+Stock[[#This Row],[SELLING PRICE]]*Stock[[#This Row],[SELLING QUANTITY]]*$D$12,"")</f>
        <v/>
      </c>
      <c r="Z1352" s="121">
        <f>Stock[[#This Row],[BUYING QUANTITY]]+Stock[[#This Row],[STOCK DIVIDEND]]-Stock[[#This Row],[SELLING QUANTITY]]</f>
        <v>0</v>
      </c>
      <c r="AA13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2" s="121">
        <f ca="1">IF(Stock[[#This Row],[SELLING DATE]]&gt;0,Stock[[#This Row],[SELLING DATE]]-Stock[[#This Row],[BUY DATE]]+1,IF(Stock[[#This Row],[BUY DATE]]=0,0,TODAY()-Stock[[#This Row],[BUY DATE]]+1))</f>
        <v>0</v>
      </c>
      <c r="AC1352" s="122" t="str">
        <f>IFERROR(Stock[[#This Row],[CASH DIVIDEND]]+Stock[[#This Row],[RETURN/(LOSS) FROM TRADING
(auto-fill)]],"")</f>
        <v/>
      </c>
      <c r="AD13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2" s="146" t="str">
        <f ca="1">IFERROR(IF(Stock[[#This Row],[HOLDING DAYS
(auto-fill)]]&lt;365,Stock[[#This Row],[% TOTAL RETURN/(LOSS)
(auto-fill)]]*365/Stock[[#This Row],[HOLDING DAYS
(auto-fill)]],POWER((1+Stock[[#This Row],[% TOTAL RETURN/(LOSS)
(auto-fill)]]),1/(Stock[[#This Row],[HOLDING DAYS
(auto-fill)]]/365))-1),"")</f>
        <v/>
      </c>
      <c r="AF1352" s="81"/>
      <c r="AG1352" s="149" t="str">
        <f>IF(Stock[[#This Row],[STATUS
(auto-fill)]]="HOLDING",Stock[[#This Row],[MARKET PRICE]]-Stock[[#This Row],[BUYING PRICE]],"")</f>
        <v/>
      </c>
      <c r="AH1352" s="143" t="str">
        <f>IFERROR(Stock[[#This Row],[CHANGE
(auto-fill)]]/Stock[[#This Row],[BUYING PRICE]],"")</f>
        <v/>
      </c>
      <c r="AI1352" s="130" t="str">
        <f>IF(Stock[[#This Row],[MARKET PRICE]]&gt;0,Stock[[#This Row],[MARKET PRICE]]*Stock[[#This Row],[REMAINING QUANTITY
(auto-fill)]],"")</f>
        <v/>
      </c>
    </row>
    <row r="1353" spans="2:35">
      <c r="B1353" s="110" t="str">
        <f>IF(AND(Stock[[#This Row],[BUYING QUANTITY]]&gt;0,Stock[[#This Row],[REMAINING QUANTITY
(auto-fill)]]=0),"SOLD OUT",
IF(AND(Stock[[#This Row],[BUYING QUANTITY]]&gt;0,Stock[[#This Row],[REMAINING QUANTITY
(auto-fill)]]&gt;0),"HOLDING",""))</f>
        <v/>
      </c>
      <c r="C1353" s="113">
        <f t="shared" si="20"/>
        <v>1340</v>
      </c>
      <c r="D1353" s="79"/>
      <c r="E1353" s="80"/>
      <c r="F1353" s="162"/>
      <c r="G1353" s="85"/>
      <c r="H1353" s="86"/>
      <c r="I1353" s="164"/>
      <c r="J1353" s="115" t="str">
        <f>IF(Stock[[#This Row],[BUYING QUANTITY]]&gt;0,Stock[[#This Row],[BUYING PRICE]]*Stock[[#This Row],[BUYING QUANTITY]]*Stock[[#This Row],[% BUYING FEE]],"")</f>
        <v/>
      </c>
      <c r="K1353" s="89"/>
      <c r="L1353" s="90"/>
      <c r="M1353" s="117" t="str">
        <f>IF(Stock[[#This Row],[BUYING QUANTITY]]&gt;0,Stock[[#This Row],[BUYING PRICE]]*(1+Stock[[#This Row],[% THRESHOLD (RETURN)_1]]),"")</f>
        <v/>
      </c>
      <c r="N1353" s="91"/>
      <c r="O1353" s="117" t="str">
        <f>IF(Stock[[#This Row],[BUYING QUANTITY]]&gt;0,Stock[[#This Row],[BUYING PRICE]]*(1+Stock[[#This Row],[% THRESHOLD (RETURN)_2]]),"")</f>
        <v/>
      </c>
      <c r="P1353" s="91"/>
      <c r="Q1353" s="117" t="str">
        <f>IF(Stock[[#This Row],[BUYING QUANTITY]]&gt;0,Stock[[#This Row],[BUYING PRICE]]*(1+Stock[[#This Row],[% THRESHOLD (LOSS)]]),"")</f>
        <v/>
      </c>
      <c r="R1353" s="105"/>
      <c r="S1353" s="118" t="str">
        <f>IF(Stock[[#This Row],[CASH DIVIDEND]]&gt;0,Stock[[#This Row],[CASH DIVIDEND]]/(Stock[[#This Row],[BUYING PRICE]]*Stock[[#This Row],[BUYING QUANTITY]]),"")</f>
        <v/>
      </c>
      <c r="T1353" s="105"/>
      <c r="U1353" s="79"/>
      <c r="V1353" s="97"/>
      <c r="W1353" s="98"/>
      <c r="X1353" s="168"/>
      <c r="Y1353" s="126" t="str">
        <f>IF(Stock[[#This Row],[SELLING QUANTITY]]&gt;0,Stock[[#This Row],[SELLING PRICE]]*Stock[[#This Row],[SELLING QUANTITY]]*Stock[[#This Row],[% SELLING FEE]]+Stock[[#This Row],[SELLING PRICE]]*Stock[[#This Row],[SELLING QUANTITY]]*$D$12,"")</f>
        <v/>
      </c>
      <c r="Z1353" s="121">
        <f>Stock[[#This Row],[BUYING QUANTITY]]+Stock[[#This Row],[STOCK DIVIDEND]]-Stock[[#This Row],[SELLING QUANTITY]]</f>
        <v>0</v>
      </c>
      <c r="AA13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3" s="121">
        <f ca="1">IF(Stock[[#This Row],[SELLING DATE]]&gt;0,Stock[[#This Row],[SELLING DATE]]-Stock[[#This Row],[BUY DATE]]+1,IF(Stock[[#This Row],[BUY DATE]]=0,0,TODAY()-Stock[[#This Row],[BUY DATE]]+1))</f>
        <v>0</v>
      </c>
      <c r="AC1353" s="122" t="str">
        <f>IFERROR(Stock[[#This Row],[CASH DIVIDEND]]+Stock[[#This Row],[RETURN/(LOSS) FROM TRADING
(auto-fill)]],"")</f>
        <v/>
      </c>
      <c r="AD13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3" s="146" t="str">
        <f ca="1">IFERROR(IF(Stock[[#This Row],[HOLDING DAYS
(auto-fill)]]&lt;365,Stock[[#This Row],[% TOTAL RETURN/(LOSS)
(auto-fill)]]*365/Stock[[#This Row],[HOLDING DAYS
(auto-fill)]],POWER((1+Stock[[#This Row],[% TOTAL RETURN/(LOSS)
(auto-fill)]]),1/(Stock[[#This Row],[HOLDING DAYS
(auto-fill)]]/365))-1),"")</f>
        <v/>
      </c>
      <c r="AF1353" s="81"/>
      <c r="AG1353" s="149" t="str">
        <f>IF(Stock[[#This Row],[STATUS
(auto-fill)]]="HOLDING",Stock[[#This Row],[MARKET PRICE]]-Stock[[#This Row],[BUYING PRICE]],"")</f>
        <v/>
      </c>
      <c r="AH1353" s="143" t="str">
        <f>IFERROR(Stock[[#This Row],[CHANGE
(auto-fill)]]/Stock[[#This Row],[BUYING PRICE]],"")</f>
        <v/>
      </c>
      <c r="AI1353" s="130" t="str">
        <f>IF(Stock[[#This Row],[MARKET PRICE]]&gt;0,Stock[[#This Row],[MARKET PRICE]]*Stock[[#This Row],[REMAINING QUANTITY
(auto-fill)]],"")</f>
        <v/>
      </c>
    </row>
    <row r="1354" spans="2:35">
      <c r="B1354" s="110" t="str">
        <f>IF(AND(Stock[[#This Row],[BUYING QUANTITY]]&gt;0,Stock[[#This Row],[REMAINING QUANTITY
(auto-fill)]]=0),"SOLD OUT",
IF(AND(Stock[[#This Row],[BUYING QUANTITY]]&gt;0,Stock[[#This Row],[REMAINING QUANTITY
(auto-fill)]]&gt;0),"HOLDING",""))</f>
        <v/>
      </c>
      <c r="C1354" s="113">
        <f t="shared" si="20"/>
        <v>1341</v>
      </c>
      <c r="D1354" s="79"/>
      <c r="E1354" s="80"/>
      <c r="F1354" s="162"/>
      <c r="G1354" s="85"/>
      <c r="H1354" s="86"/>
      <c r="I1354" s="164"/>
      <c r="J1354" s="115" t="str">
        <f>IF(Stock[[#This Row],[BUYING QUANTITY]]&gt;0,Stock[[#This Row],[BUYING PRICE]]*Stock[[#This Row],[BUYING QUANTITY]]*Stock[[#This Row],[% BUYING FEE]],"")</f>
        <v/>
      </c>
      <c r="K1354" s="89"/>
      <c r="L1354" s="90"/>
      <c r="M1354" s="117" t="str">
        <f>IF(Stock[[#This Row],[BUYING QUANTITY]]&gt;0,Stock[[#This Row],[BUYING PRICE]]*(1+Stock[[#This Row],[% THRESHOLD (RETURN)_1]]),"")</f>
        <v/>
      </c>
      <c r="N1354" s="91"/>
      <c r="O1354" s="117" t="str">
        <f>IF(Stock[[#This Row],[BUYING QUANTITY]]&gt;0,Stock[[#This Row],[BUYING PRICE]]*(1+Stock[[#This Row],[% THRESHOLD (RETURN)_2]]),"")</f>
        <v/>
      </c>
      <c r="P1354" s="91"/>
      <c r="Q1354" s="117" t="str">
        <f>IF(Stock[[#This Row],[BUYING QUANTITY]]&gt;0,Stock[[#This Row],[BUYING PRICE]]*(1+Stock[[#This Row],[% THRESHOLD (LOSS)]]),"")</f>
        <v/>
      </c>
      <c r="R1354" s="105"/>
      <c r="S1354" s="118" t="str">
        <f>IF(Stock[[#This Row],[CASH DIVIDEND]]&gt;0,Stock[[#This Row],[CASH DIVIDEND]]/(Stock[[#This Row],[BUYING PRICE]]*Stock[[#This Row],[BUYING QUANTITY]]),"")</f>
        <v/>
      </c>
      <c r="T1354" s="105"/>
      <c r="U1354" s="79"/>
      <c r="V1354" s="97"/>
      <c r="W1354" s="98"/>
      <c r="X1354" s="168"/>
      <c r="Y1354" s="126" t="str">
        <f>IF(Stock[[#This Row],[SELLING QUANTITY]]&gt;0,Stock[[#This Row],[SELLING PRICE]]*Stock[[#This Row],[SELLING QUANTITY]]*Stock[[#This Row],[% SELLING FEE]]+Stock[[#This Row],[SELLING PRICE]]*Stock[[#This Row],[SELLING QUANTITY]]*$D$12,"")</f>
        <v/>
      </c>
      <c r="Z1354" s="121">
        <f>Stock[[#This Row],[BUYING QUANTITY]]+Stock[[#This Row],[STOCK DIVIDEND]]-Stock[[#This Row],[SELLING QUANTITY]]</f>
        <v>0</v>
      </c>
      <c r="AA13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4" s="121">
        <f ca="1">IF(Stock[[#This Row],[SELLING DATE]]&gt;0,Stock[[#This Row],[SELLING DATE]]-Stock[[#This Row],[BUY DATE]]+1,IF(Stock[[#This Row],[BUY DATE]]=0,0,TODAY()-Stock[[#This Row],[BUY DATE]]+1))</f>
        <v>0</v>
      </c>
      <c r="AC1354" s="122" t="str">
        <f>IFERROR(Stock[[#This Row],[CASH DIVIDEND]]+Stock[[#This Row],[RETURN/(LOSS) FROM TRADING
(auto-fill)]],"")</f>
        <v/>
      </c>
      <c r="AD13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4" s="146" t="str">
        <f ca="1">IFERROR(IF(Stock[[#This Row],[HOLDING DAYS
(auto-fill)]]&lt;365,Stock[[#This Row],[% TOTAL RETURN/(LOSS)
(auto-fill)]]*365/Stock[[#This Row],[HOLDING DAYS
(auto-fill)]],POWER((1+Stock[[#This Row],[% TOTAL RETURN/(LOSS)
(auto-fill)]]),1/(Stock[[#This Row],[HOLDING DAYS
(auto-fill)]]/365))-1),"")</f>
        <v/>
      </c>
      <c r="AF1354" s="81"/>
      <c r="AG1354" s="149" t="str">
        <f>IF(Stock[[#This Row],[STATUS
(auto-fill)]]="HOLDING",Stock[[#This Row],[MARKET PRICE]]-Stock[[#This Row],[BUYING PRICE]],"")</f>
        <v/>
      </c>
      <c r="AH1354" s="143" t="str">
        <f>IFERROR(Stock[[#This Row],[CHANGE
(auto-fill)]]/Stock[[#This Row],[BUYING PRICE]],"")</f>
        <v/>
      </c>
      <c r="AI1354" s="130" t="str">
        <f>IF(Stock[[#This Row],[MARKET PRICE]]&gt;0,Stock[[#This Row],[MARKET PRICE]]*Stock[[#This Row],[REMAINING QUANTITY
(auto-fill)]],"")</f>
        <v/>
      </c>
    </row>
    <row r="1355" spans="2:35">
      <c r="B1355" s="110" t="str">
        <f>IF(AND(Stock[[#This Row],[BUYING QUANTITY]]&gt;0,Stock[[#This Row],[REMAINING QUANTITY
(auto-fill)]]=0),"SOLD OUT",
IF(AND(Stock[[#This Row],[BUYING QUANTITY]]&gt;0,Stock[[#This Row],[REMAINING QUANTITY
(auto-fill)]]&gt;0),"HOLDING",""))</f>
        <v/>
      </c>
      <c r="C1355" s="113">
        <f t="shared" si="20"/>
        <v>1342</v>
      </c>
      <c r="D1355" s="79"/>
      <c r="E1355" s="80"/>
      <c r="F1355" s="162"/>
      <c r="G1355" s="85"/>
      <c r="H1355" s="86"/>
      <c r="I1355" s="164"/>
      <c r="J1355" s="115" t="str">
        <f>IF(Stock[[#This Row],[BUYING QUANTITY]]&gt;0,Stock[[#This Row],[BUYING PRICE]]*Stock[[#This Row],[BUYING QUANTITY]]*Stock[[#This Row],[% BUYING FEE]],"")</f>
        <v/>
      </c>
      <c r="K1355" s="89"/>
      <c r="L1355" s="90"/>
      <c r="M1355" s="117" t="str">
        <f>IF(Stock[[#This Row],[BUYING QUANTITY]]&gt;0,Stock[[#This Row],[BUYING PRICE]]*(1+Stock[[#This Row],[% THRESHOLD (RETURN)_1]]),"")</f>
        <v/>
      </c>
      <c r="N1355" s="91"/>
      <c r="O1355" s="117" t="str">
        <f>IF(Stock[[#This Row],[BUYING QUANTITY]]&gt;0,Stock[[#This Row],[BUYING PRICE]]*(1+Stock[[#This Row],[% THRESHOLD (RETURN)_2]]),"")</f>
        <v/>
      </c>
      <c r="P1355" s="91"/>
      <c r="Q1355" s="117" t="str">
        <f>IF(Stock[[#This Row],[BUYING QUANTITY]]&gt;0,Stock[[#This Row],[BUYING PRICE]]*(1+Stock[[#This Row],[% THRESHOLD (LOSS)]]),"")</f>
        <v/>
      </c>
      <c r="R1355" s="105"/>
      <c r="S1355" s="118" t="str">
        <f>IF(Stock[[#This Row],[CASH DIVIDEND]]&gt;0,Stock[[#This Row],[CASH DIVIDEND]]/(Stock[[#This Row],[BUYING PRICE]]*Stock[[#This Row],[BUYING QUANTITY]]),"")</f>
        <v/>
      </c>
      <c r="T1355" s="105"/>
      <c r="U1355" s="79"/>
      <c r="V1355" s="97"/>
      <c r="W1355" s="98"/>
      <c r="X1355" s="168"/>
      <c r="Y1355" s="126" t="str">
        <f>IF(Stock[[#This Row],[SELLING QUANTITY]]&gt;0,Stock[[#This Row],[SELLING PRICE]]*Stock[[#This Row],[SELLING QUANTITY]]*Stock[[#This Row],[% SELLING FEE]]+Stock[[#This Row],[SELLING PRICE]]*Stock[[#This Row],[SELLING QUANTITY]]*$D$12,"")</f>
        <v/>
      </c>
      <c r="Z1355" s="121">
        <f>Stock[[#This Row],[BUYING QUANTITY]]+Stock[[#This Row],[STOCK DIVIDEND]]-Stock[[#This Row],[SELLING QUANTITY]]</f>
        <v>0</v>
      </c>
      <c r="AA13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5" s="121">
        <f ca="1">IF(Stock[[#This Row],[SELLING DATE]]&gt;0,Stock[[#This Row],[SELLING DATE]]-Stock[[#This Row],[BUY DATE]]+1,IF(Stock[[#This Row],[BUY DATE]]=0,0,TODAY()-Stock[[#This Row],[BUY DATE]]+1))</f>
        <v>0</v>
      </c>
      <c r="AC1355" s="122" t="str">
        <f>IFERROR(Stock[[#This Row],[CASH DIVIDEND]]+Stock[[#This Row],[RETURN/(LOSS) FROM TRADING
(auto-fill)]],"")</f>
        <v/>
      </c>
      <c r="AD13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5" s="146" t="str">
        <f ca="1">IFERROR(IF(Stock[[#This Row],[HOLDING DAYS
(auto-fill)]]&lt;365,Stock[[#This Row],[% TOTAL RETURN/(LOSS)
(auto-fill)]]*365/Stock[[#This Row],[HOLDING DAYS
(auto-fill)]],POWER((1+Stock[[#This Row],[% TOTAL RETURN/(LOSS)
(auto-fill)]]),1/(Stock[[#This Row],[HOLDING DAYS
(auto-fill)]]/365))-1),"")</f>
        <v/>
      </c>
      <c r="AF1355" s="81"/>
      <c r="AG1355" s="149" t="str">
        <f>IF(Stock[[#This Row],[STATUS
(auto-fill)]]="HOLDING",Stock[[#This Row],[MARKET PRICE]]-Stock[[#This Row],[BUYING PRICE]],"")</f>
        <v/>
      </c>
      <c r="AH1355" s="143" t="str">
        <f>IFERROR(Stock[[#This Row],[CHANGE
(auto-fill)]]/Stock[[#This Row],[BUYING PRICE]],"")</f>
        <v/>
      </c>
      <c r="AI1355" s="130" t="str">
        <f>IF(Stock[[#This Row],[MARKET PRICE]]&gt;0,Stock[[#This Row],[MARKET PRICE]]*Stock[[#This Row],[REMAINING QUANTITY
(auto-fill)]],"")</f>
        <v/>
      </c>
    </row>
    <row r="1356" spans="2:35">
      <c r="B1356" s="110" t="str">
        <f>IF(AND(Stock[[#This Row],[BUYING QUANTITY]]&gt;0,Stock[[#This Row],[REMAINING QUANTITY
(auto-fill)]]=0),"SOLD OUT",
IF(AND(Stock[[#This Row],[BUYING QUANTITY]]&gt;0,Stock[[#This Row],[REMAINING QUANTITY
(auto-fill)]]&gt;0),"HOLDING",""))</f>
        <v/>
      </c>
      <c r="C1356" s="113">
        <f t="shared" si="20"/>
        <v>1343</v>
      </c>
      <c r="D1356" s="79"/>
      <c r="E1356" s="80"/>
      <c r="F1356" s="162"/>
      <c r="G1356" s="85"/>
      <c r="H1356" s="86"/>
      <c r="I1356" s="164"/>
      <c r="J1356" s="115" t="str">
        <f>IF(Stock[[#This Row],[BUYING QUANTITY]]&gt;0,Stock[[#This Row],[BUYING PRICE]]*Stock[[#This Row],[BUYING QUANTITY]]*Stock[[#This Row],[% BUYING FEE]],"")</f>
        <v/>
      </c>
      <c r="K1356" s="89"/>
      <c r="L1356" s="90"/>
      <c r="M1356" s="117" t="str">
        <f>IF(Stock[[#This Row],[BUYING QUANTITY]]&gt;0,Stock[[#This Row],[BUYING PRICE]]*(1+Stock[[#This Row],[% THRESHOLD (RETURN)_1]]),"")</f>
        <v/>
      </c>
      <c r="N1356" s="91"/>
      <c r="O1356" s="117" t="str">
        <f>IF(Stock[[#This Row],[BUYING QUANTITY]]&gt;0,Stock[[#This Row],[BUYING PRICE]]*(1+Stock[[#This Row],[% THRESHOLD (RETURN)_2]]),"")</f>
        <v/>
      </c>
      <c r="P1356" s="91"/>
      <c r="Q1356" s="117" t="str">
        <f>IF(Stock[[#This Row],[BUYING QUANTITY]]&gt;0,Stock[[#This Row],[BUYING PRICE]]*(1+Stock[[#This Row],[% THRESHOLD (LOSS)]]),"")</f>
        <v/>
      </c>
      <c r="R1356" s="105"/>
      <c r="S1356" s="118" t="str">
        <f>IF(Stock[[#This Row],[CASH DIVIDEND]]&gt;0,Stock[[#This Row],[CASH DIVIDEND]]/(Stock[[#This Row],[BUYING PRICE]]*Stock[[#This Row],[BUYING QUANTITY]]),"")</f>
        <v/>
      </c>
      <c r="T1356" s="105"/>
      <c r="U1356" s="79"/>
      <c r="V1356" s="97"/>
      <c r="W1356" s="98"/>
      <c r="X1356" s="168"/>
      <c r="Y1356" s="126" t="str">
        <f>IF(Stock[[#This Row],[SELLING QUANTITY]]&gt;0,Stock[[#This Row],[SELLING PRICE]]*Stock[[#This Row],[SELLING QUANTITY]]*Stock[[#This Row],[% SELLING FEE]]+Stock[[#This Row],[SELLING PRICE]]*Stock[[#This Row],[SELLING QUANTITY]]*$D$12,"")</f>
        <v/>
      </c>
      <c r="Z1356" s="121">
        <f>Stock[[#This Row],[BUYING QUANTITY]]+Stock[[#This Row],[STOCK DIVIDEND]]-Stock[[#This Row],[SELLING QUANTITY]]</f>
        <v>0</v>
      </c>
      <c r="AA13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6" s="121">
        <f ca="1">IF(Stock[[#This Row],[SELLING DATE]]&gt;0,Stock[[#This Row],[SELLING DATE]]-Stock[[#This Row],[BUY DATE]]+1,IF(Stock[[#This Row],[BUY DATE]]=0,0,TODAY()-Stock[[#This Row],[BUY DATE]]+1))</f>
        <v>0</v>
      </c>
      <c r="AC1356" s="122" t="str">
        <f>IFERROR(Stock[[#This Row],[CASH DIVIDEND]]+Stock[[#This Row],[RETURN/(LOSS) FROM TRADING
(auto-fill)]],"")</f>
        <v/>
      </c>
      <c r="AD13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6" s="146" t="str">
        <f ca="1">IFERROR(IF(Stock[[#This Row],[HOLDING DAYS
(auto-fill)]]&lt;365,Stock[[#This Row],[% TOTAL RETURN/(LOSS)
(auto-fill)]]*365/Stock[[#This Row],[HOLDING DAYS
(auto-fill)]],POWER((1+Stock[[#This Row],[% TOTAL RETURN/(LOSS)
(auto-fill)]]),1/(Stock[[#This Row],[HOLDING DAYS
(auto-fill)]]/365))-1),"")</f>
        <v/>
      </c>
      <c r="AF1356" s="81"/>
      <c r="AG1356" s="149" t="str">
        <f>IF(Stock[[#This Row],[STATUS
(auto-fill)]]="HOLDING",Stock[[#This Row],[MARKET PRICE]]-Stock[[#This Row],[BUYING PRICE]],"")</f>
        <v/>
      </c>
      <c r="AH1356" s="143" t="str">
        <f>IFERROR(Stock[[#This Row],[CHANGE
(auto-fill)]]/Stock[[#This Row],[BUYING PRICE]],"")</f>
        <v/>
      </c>
      <c r="AI1356" s="130" t="str">
        <f>IF(Stock[[#This Row],[MARKET PRICE]]&gt;0,Stock[[#This Row],[MARKET PRICE]]*Stock[[#This Row],[REMAINING QUANTITY
(auto-fill)]],"")</f>
        <v/>
      </c>
    </row>
    <row r="1357" spans="2:35">
      <c r="B1357" s="110" t="str">
        <f>IF(AND(Stock[[#This Row],[BUYING QUANTITY]]&gt;0,Stock[[#This Row],[REMAINING QUANTITY
(auto-fill)]]=0),"SOLD OUT",
IF(AND(Stock[[#This Row],[BUYING QUANTITY]]&gt;0,Stock[[#This Row],[REMAINING QUANTITY
(auto-fill)]]&gt;0),"HOLDING",""))</f>
        <v/>
      </c>
      <c r="C1357" s="113">
        <f t="shared" si="20"/>
        <v>1344</v>
      </c>
      <c r="D1357" s="79"/>
      <c r="E1357" s="80"/>
      <c r="F1357" s="162"/>
      <c r="G1357" s="85"/>
      <c r="H1357" s="86"/>
      <c r="I1357" s="164"/>
      <c r="J1357" s="115" t="str">
        <f>IF(Stock[[#This Row],[BUYING QUANTITY]]&gt;0,Stock[[#This Row],[BUYING PRICE]]*Stock[[#This Row],[BUYING QUANTITY]]*Stock[[#This Row],[% BUYING FEE]],"")</f>
        <v/>
      </c>
      <c r="K1357" s="89"/>
      <c r="L1357" s="90"/>
      <c r="M1357" s="117" t="str">
        <f>IF(Stock[[#This Row],[BUYING QUANTITY]]&gt;0,Stock[[#This Row],[BUYING PRICE]]*(1+Stock[[#This Row],[% THRESHOLD (RETURN)_1]]),"")</f>
        <v/>
      </c>
      <c r="N1357" s="91"/>
      <c r="O1357" s="117" t="str">
        <f>IF(Stock[[#This Row],[BUYING QUANTITY]]&gt;0,Stock[[#This Row],[BUYING PRICE]]*(1+Stock[[#This Row],[% THRESHOLD (RETURN)_2]]),"")</f>
        <v/>
      </c>
      <c r="P1357" s="91"/>
      <c r="Q1357" s="117" t="str">
        <f>IF(Stock[[#This Row],[BUYING QUANTITY]]&gt;0,Stock[[#This Row],[BUYING PRICE]]*(1+Stock[[#This Row],[% THRESHOLD (LOSS)]]),"")</f>
        <v/>
      </c>
      <c r="R1357" s="105"/>
      <c r="S1357" s="118" t="str">
        <f>IF(Stock[[#This Row],[CASH DIVIDEND]]&gt;0,Stock[[#This Row],[CASH DIVIDEND]]/(Stock[[#This Row],[BUYING PRICE]]*Stock[[#This Row],[BUYING QUANTITY]]),"")</f>
        <v/>
      </c>
      <c r="T1357" s="105"/>
      <c r="U1357" s="79"/>
      <c r="V1357" s="97"/>
      <c r="W1357" s="98"/>
      <c r="X1357" s="168"/>
      <c r="Y1357" s="126" t="str">
        <f>IF(Stock[[#This Row],[SELLING QUANTITY]]&gt;0,Stock[[#This Row],[SELLING PRICE]]*Stock[[#This Row],[SELLING QUANTITY]]*Stock[[#This Row],[% SELLING FEE]]+Stock[[#This Row],[SELLING PRICE]]*Stock[[#This Row],[SELLING QUANTITY]]*$D$12,"")</f>
        <v/>
      </c>
      <c r="Z1357" s="121">
        <f>Stock[[#This Row],[BUYING QUANTITY]]+Stock[[#This Row],[STOCK DIVIDEND]]-Stock[[#This Row],[SELLING QUANTITY]]</f>
        <v>0</v>
      </c>
      <c r="AA13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7" s="121">
        <f ca="1">IF(Stock[[#This Row],[SELLING DATE]]&gt;0,Stock[[#This Row],[SELLING DATE]]-Stock[[#This Row],[BUY DATE]]+1,IF(Stock[[#This Row],[BUY DATE]]=0,0,TODAY()-Stock[[#This Row],[BUY DATE]]+1))</f>
        <v>0</v>
      </c>
      <c r="AC1357" s="122" t="str">
        <f>IFERROR(Stock[[#This Row],[CASH DIVIDEND]]+Stock[[#This Row],[RETURN/(LOSS) FROM TRADING
(auto-fill)]],"")</f>
        <v/>
      </c>
      <c r="AD13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7" s="146" t="str">
        <f ca="1">IFERROR(IF(Stock[[#This Row],[HOLDING DAYS
(auto-fill)]]&lt;365,Stock[[#This Row],[% TOTAL RETURN/(LOSS)
(auto-fill)]]*365/Stock[[#This Row],[HOLDING DAYS
(auto-fill)]],POWER((1+Stock[[#This Row],[% TOTAL RETURN/(LOSS)
(auto-fill)]]),1/(Stock[[#This Row],[HOLDING DAYS
(auto-fill)]]/365))-1),"")</f>
        <v/>
      </c>
      <c r="AF1357" s="81"/>
      <c r="AG1357" s="149" t="str">
        <f>IF(Stock[[#This Row],[STATUS
(auto-fill)]]="HOLDING",Stock[[#This Row],[MARKET PRICE]]-Stock[[#This Row],[BUYING PRICE]],"")</f>
        <v/>
      </c>
      <c r="AH1357" s="143" t="str">
        <f>IFERROR(Stock[[#This Row],[CHANGE
(auto-fill)]]/Stock[[#This Row],[BUYING PRICE]],"")</f>
        <v/>
      </c>
      <c r="AI1357" s="130" t="str">
        <f>IF(Stock[[#This Row],[MARKET PRICE]]&gt;0,Stock[[#This Row],[MARKET PRICE]]*Stock[[#This Row],[REMAINING QUANTITY
(auto-fill)]],"")</f>
        <v/>
      </c>
    </row>
    <row r="1358" spans="2:35">
      <c r="B1358" s="110" t="str">
        <f>IF(AND(Stock[[#This Row],[BUYING QUANTITY]]&gt;0,Stock[[#This Row],[REMAINING QUANTITY
(auto-fill)]]=0),"SOLD OUT",
IF(AND(Stock[[#This Row],[BUYING QUANTITY]]&gt;0,Stock[[#This Row],[REMAINING QUANTITY
(auto-fill)]]&gt;0),"HOLDING",""))</f>
        <v/>
      </c>
      <c r="C1358" s="113">
        <f t="shared" si="20"/>
        <v>1345</v>
      </c>
      <c r="D1358" s="79"/>
      <c r="E1358" s="80"/>
      <c r="F1358" s="162"/>
      <c r="G1358" s="85"/>
      <c r="H1358" s="86"/>
      <c r="I1358" s="164"/>
      <c r="J1358" s="115" t="str">
        <f>IF(Stock[[#This Row],[BUYING QUANTITY]]&gt;0,Stock[[#This Row],[BUYING PRICE]]*Stock[[#This Row],[BUYING QUANTITY]]*Stock[[#This Row],[% BUYING FEE]],"")</f>
        <v/>
      </c>
      <c r="K1358" s="89"/>
      <c r="L1358" s="90"/>
      <c r="M1358" s="117" t="str">
        <f>IF(Stock[[#This Row],[BUYING QUANTITY]]&gt;0,Stock[[#This Row],[BUYING PRICE]]*(1+Stock[[#This Row],[% THRESHOLD (RETURN)_1]]),"")</f>
        <v/>
      </c>
      <c r="N1358" s="91"/>
      <c r="O1358" s="117" t="str">
        <f>IF(Stock[[#This Row],[BUYING QUANTITY]]&gt;0,Stock[[#This Row],[BUYING PRICE]]*(1+Stock[[#This Row],[% THRESHOLD (RETURN)_2]]),"")</f>
        <v/>
      </c>
      <c r="P1358" s="91"/>
      <c r="Q1358" s="117" t="str">
        <f>IF(Stock[[#This Row],[BUYING QUANTITY]]&gt;0,Stock[[#This Row],[BUYING PRICE]]*(1+Stock[[#This Row],[% THRESHOLD (LOSS)]]),"")</f>
        <v/>
      </c>
      <c r="R1358" s="105"/>
      <c r="S1358" s="118" t="str">
        <f>IF(Stock[[#This Row],[CASH DIVIDEND]]&gt;0,Stock[[#This Row],[CASH DIVIDEND]]/(Stock[[#This Row],[BUYING PRICE]]*Stock[[#This Row],[BUYING QUANTITY]]),"")</f>
        <v/>
      </c>
      <c r="T1358" s="105"/>
      <c r="U1358" s="79"/>
      <c r="V1358" s="97"/>
      <c r="W1358" s="98"/>
      <c r="X1358" s="168"/>
      <c r="Y1358" s="126" t="str">
        <f>IF(Stock[[#This Row],[SELLING QUANTITY]]&gt;0,Stock[[#This Row],[SELLING PRICE]]*Stock[[#This Row],[SELLING QUANTITY]]*Stock[[#This Row],[% SELLING FEE]]+Stock[[#This Row],[SELLING PRICE]]*Stock[[#This Row],[SELLING QUANTITY]]*$D$12,"")</f>
        <v/>
      </c>
      <c r="Z1358" s="121">
        <f>Stock[[#This Row],[BUYING QUANTITY]]+Stock[[#This Row],[STOCK DIVIDEND]]-Stock[[#This Row],[SELLING QUANTITY]]</f>
        <v>0</v>
      </c>
      <c r="AA13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8" s="121">
        <f ca="1">IF(Stock[[#This Row],[SELLING DATE]]&gt;0,Stock[[#This Row],[SELLING DATE]]-Stock[[#This Row],[BUY DATE]]+1,IF(Stock[[#This Row],[BUY DATE]]=0,0,TODAY()-Stock[[#This Row],[BUY DATE]]+1))</f>
        <v>0</v>
      </c>
      <c r="AC1358" s="122" t="str">
        <f>IFERROR(Stock[[#This Row],[CASH DIVIDEND]]+Stock[[#This Row],[RETURN/(LOSS) FROM TRADING
(auto-fill)]],"")</f>
        <v/>
      </c>
      <c r="AD13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8" s="146" t="str">
        <f ca="1">IFERROR(IF(Stock[[#This Row],[HOLDING DAYS
(auto-fill)]]&lt;365,Stock[[#This Row],[% TOTAL RETURN/(LOSS)
(auto-fill)]]*365/Stock[[#This Row],[HOLDING DAYS
(auto-fill)]],POWER((1+Stock[[#This Row],[% TOTAL RETURN/(LOSS)
(auto-fill)]]),1/(Stock[[#This Row],[HOLDING DAYS
(auto-fill)]]/365))-1),"")</f>
        <v/>
      </c>
      <c r="AF1358" s="81"/>
      <c r="AG1358" s="149" t="str">
        <f>IF(Stock[[#This Row],[STATUS
(auto-fill)]]="HOLDING",Stock[[#This Row],[MARKET PRICE]]-Stock[[#This Row],[BUYING PRICE]],"")</f>
        <v/>
      </c>
      <c r="AH1358" s="143" t="str">
        <f>IFERROR(Stock[[#This Row],[CHANGE
(auto-fill)]]/Stock[[#This Row],[BUYING PRICE]],"")</f>
        <v/>
      </c>
      <c r="AI1358" s="130" t="str">
        <f>IF(Stock[[#This Row],[MARKET PRICE]]&gt;0,Stock[[#This Row],[MARKET PRICE]]*Stock[[#This Row],[REMAINING QUANTITY
(auto-fill)]],"")</f>
        <v/>
      </c>
    </row>
    <row r="1359" spans="2:35">
      <c r="B1359" s="110" t="str">
        <f>IF(AND(Stock[[#This Row],[BUYING QUANTITY]]&gt;0,Stock[[#This Row],[REMAINING QUANTITY
(auto-fill)]]=0),"SOLD OUT",
IF(AND(Stock[[#This Row],[BUYING QUANTITY]]&gt;0,Stock[[#This Row],[REMAINING QUANTITY
(auto-fill)]]&gt;0),"HOLDING",""))</f>
        <v/>
      </c>
      <c r="C1359" s="113">
        <f t="shared" si="20"/>
        <v>1346</v>
      </c>
      <c r="D1359" s="79"/>
      <c r="E1359" s="80"/>
      <c r="F1359" s="162"/>
      <c r="G1359" s="85"/>
      <c r="H1359" s="86"/>
      <c r="I1359" s="164"/>
      <c r="J1359" s="115" t="str">
        <f>IF(Stock[[#This Row],[BUYING QUANTITY]]&gt;0,Stock[[#This Row],[BUYING PRICE]]*Stock[[#This Row],[BUYING QUANTITY]]*Stock[[#This Row],[% BUYING FEE]],"")</f>
        <v/>
      </c>
      <c r="K1359" s="89"/>
      <c r="L1359" s="90"/>
      <c r="M1359" s="117" t="str">
        <f>IF(Stock[[#This Row],[BUYING QUANTITY]]&gt;0,Stock[[#This Row],[BUYING PRICE]]*(1+Stock[[#This Row],[% THRESHOLD (RETURN)_1]]),"")</f>
        <v/>
      </c>
      <c r="N1359" s="91"/>
      <c r="O1359" s="117" t="str">
        <f>IF(Stock[[#This Row],[BUYING QUANTITY]]&gt;0,Stock[[#This Row],[BUYING PRICE]]*(1+Stock[[#This Row],[% THRESHOLD (RETURN)_2]]),"")</f>
        <v/>
      </c>
      <c r="P1359" s="91"/>
      <c r="Q1359" s="117" t="str">
        <f>IF(Stock[[#This Row],[BUYING QUANTITY]]&gt;0,Stock[[#This Row],[BUYING PRICE]]*(1+Stock[[#This Row],[% THRESHOLD (LOSS)]]),"")</f>
        <v/>
      </c>
      <c r="R1359" s="105"/>
      <c r="S1359" s="118" t="str">
        <f>IF(Stock[[#This Row],[CASH DIVIDEND]]&gt;0,Stock[[#This Row],[CASH DIVIDEND]]/(Stock[[#This Row],[BUYING PRICE]]*Stock[[#This Row],[BUYING QUANTITY]]),"")</f>
        <v/>
      </c>
      <c r="T1359" s="105"/>
      <c r="U1359" s="79"/>
      <c r="V1359" s="97"/>
      <c r="W1359" s="98"/>
      <c r="X1359" s="168"/>
      <c r="Y1359" s="126" t="str">
        <f>IF(Stock[[#This Row],[SELLING QUANTITY]]&gt;0,Stock[[#This Row],[SELLING PRICE]]*Stock[[#This Row],[SELLING QUANTITY]]*Stock[[#This Row],[% SELLING FEE]]+Stock[[#This Row],[SELLING PRICE]]*Stock[[#This Row],[SELLING QUANTITY]]*$D$12,"")</f>
        <v/>
      </c>
      <c r="Z1359" s="121">
        <f>Stock[[#This Row],[BUYING QUANTITY]]+Stock[[#This Row],[STOCK DIVIDEND]]-Stock[[#This Row],[SELLING QUANTITY]]</f>
        <v>0</v>
      </c>
      <c r="AA13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59" s="121">
        <f ca="1">IF(Stock[[#This Row],[SELLING DATE]]&gt;0,Stock[[#This Row],[SELLING DATE]]-Stock[[#This Row],[BUY DATE]]+1,IF(Stock[[#This Row],[BUY DATE]]=0,0,TODAY()-Stock[[#This Row],[BUY DATE]]+1))</f>
        <v>0</v>
      </c>
      <c r="AC1359" s="122" t="str">
        <f>IFERROR(Stock[[#This Row],[CASH DIVIDEND]]+Stock[[#This Row],[RETURN/(LOSS) FROM TRADING
(auto-fill)]],"")</f>
        <v/>
      </c>
      <c r="AD13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59" s="146" t="str">
        <f ca="1">IFERROR(IF(Stock[[#This Row],[HOLDING DAYS
(auto-fill)]]&lt;365,Stock[[#This Row],[% TOTAL RETURN/(LOSS)
(auto-fill)]]*365/Stock[[#This Row],[HOLDING DAYS
(auto-fill)]],POWER((1+Stock[[#This Row],[% TOTAL RETURN/(LOSS)
(auto-fill)]]),1/(Stock[[#This Row],[HOLDING DAYS
(auto-fill)]]/365))-1),"")</f>
        <v/>
      </c>
      <c r="AF1359" s="81"/>
      <c r="AG1359" s="149" t="str">
        <f>IF(Stock[[#This Row],[STATUS
(auto-fill)]]="HOLDING",Stock[[#This Row],[MARKET PRICE]]-Stock[[#This Row],[BUYING PRICE]],"")</f>
        <v/>
      </c>
      <c r="AH1359" s="143" t="str">
        <f>IFERROR(Stock[[#This Row],[CHANGE
(auto-fill)]]/Stock[[#This Row],[BUYING PRICE]],"")</f>
        <v/>
      </c>
      <c r="AI1359" s="130" t="str">
        <f>IF(Stock[[#This Row],[MARKET PRICE]]&gt;0,Stock[[#This Row],[MARKET PRICE]]*Stock[[#This Row],[REMAINING QUANTITY
(auto-fill)]],"")</f>
        <v/>
      </c>
    </row>
    <row r="1360" spans="2:35">
      <c r="B1360" s="110" t="str">
        <f>IF(AND(Stock[[#This Row],[BUYING QUANTITY]]&gt;0,Stock[[#This Row],[REMAINING QUANTITY
(auto-fill)]]=0),"SOLD OUT",
IF(AND(Stock[[#This Row],[BUYING QUANTITY]]&gt;0,Stock[[#This Row],[REMAINING QUANTITY
(auto-fill)]]&gt;0),"HOLDING",""))</f>
        <v/>
      </c>
      <c r="C1360" s="113">
        <f t="shared" ref="C1360:C1423" si="21">C1359+1</f>
        <v>1347</v>
      </c>
      <c r="D1360" s="79"/>
      <c r="E1360" s="80"/>
      <c r="F1360" s="162"/>
      <c r="G1360" s="85"/>
      <c r="H1360" s="86"/>
      <c r="I1360" s="164"/>
      <c r="J1360" s="115" t="str">
        <f>IF(Stock[[#This Row],[BUYING QUANTITY]]&gt;0,Stock[[#This Row],[BUYING PRICE]]*Stock[[#This Row],[BUYING QUANTITY]]*Stock[[#This Row],[% BUYING FEE]],"")</f>
        <v/>
      </c>
      <c r="K1360" s="89"/>
      <c r="L1360" s="90"/>
      <c r="M1360" s="117" t="str">
        <f>IF(Stock[[#This Row],[BUYING QUANTITY]]&gt;0,Stock[[#This Row],[BUYING PRICE]]*(1+Stock[[#This Row],[% THRESHOLD (RETURN)_1]]),"")</f>
        <v/>
      </c>
      <c r="N1360" s="91"/>
      <c r="O1360" s="117" t="str">
        <f>IF(Stock[[#This Row],[BUYING QUANTITY]]&gt;0,Stock[[#This Row],[BUYING PRICE]]*(1+Stock[[#This Row],[% THRESHOLD (RETURN)_2]]),"")</f>
        <v/>
      </c>
      <c r="P1360" s="91"/>
      <c r="Q1360" s="117" t="str">
        <f>IF(Stock[[#This Row],[BUYING QUANTITY]]&gt;0,Stock[[#This Row],[BUYING PRICE]]*(1+Stock[[#This Row],[% THRESHOLD (LOSS)]]),"")</f>
        <v/>
      </c>
      <c r="R1360" s="105"/>
      <c r="S1360" s="118" t="str">
        <f>IF(Stock[[#This Row],[CASH DIVIDEND]]&gt;0,Stock[[#This Row],[CASH DIVIDEND]]/(Stock[[#This Row],[BUYING PRICE]]*Stock[[#This Row],[BUYING QUANTITY]]),"")</f>
        <v/>
      </c>
      <c r="T1360" s="105"/>
      <c r="U1360" s="79"/>
      <c r="V1360" s="97"/>
      <c r="W1360" s="98"/>
      <c r="X1360" s="168"/>
      <c r="Y1360" s="126" t="str">
        <f>IF(Stock[[#This Row],[SELLING QUANTITY]]&gt;0,Stock[[#This Row],[SELLING PRICE]]*Stock[[#This Row],[SELLING QUANTITY]]*Stock[[#This Row],[% SELLING FEE]]+Stock[[#This Row],[SELLING PRICE]]*Stock[[#This Row],[SELLING QUANTITY]]*$D$12,"")</f>
        <v/>
      </c>
      <c r="Z1360" s="121">
        <f>Stock[[#This Row],[BUYING QUANTITY]]+Stock[[#This Row],[STOCK DIVIDEND]]-Stock[[#This Row],[SELLING QUANTITY]]</f>
        <v>0</v>
      </c>
      <c r="AA13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0" s="121">
        <f ca="1">IF(Stock[[#This Row],[SELLING DATE]]&gt;0,Stock[[#This Row],[SELLING DATE]]-Stock[[#This Row],[BUY DATE]]+1,IF(Stock[[#This Row],[BUY DATE]]=0,0,TODAY()-Stock[[#This Row],[BUY DATE]]+1))</f>
        <v>0</v>
      </c>
      <c r="AC1360" s="122" t="str">
        <f>IFERROR(Stock[[#This Row],[CASH DIVIDEND]]+Stock[[#This Row],[RETURN/(LOSS) FROM TRADING
(auto-fill)]],"")</f>
        <v/>
      </c>
      <c r="AD13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0" s="146" t="str">
        <f ca="1">IFERROR(IF(Stock[[#This Row],[HOLDING DAYS
(auto-fill)]]&lt;365,Stock[[#This Row],[% TOTAL RETURN/(LOSS)
(auto-fill)]]*365/Stock[[#This Row],[HOLDING DAYS
(auto-fill)]],POWER((1+Stock[[#This Row],[% TOTAL RETURN/(LOSS)
(auto-fill)]]),1/(Stock[[#This Row],[HOLDING DAYS
(auto-fill)]]/365))-1),"")</f>
        <v/>
      </c>
      <c r="AF1360" s="81"/>
      <c r="AG1360" s="149" t="str">
        <f>IF(Stock[[#This Row],[STATUS
(auto-fill)]]="HOLDING",Stock[[#This Row],[MARKET PRICE]]-Stock[[#This Row],[BUYING PRICE]],"")</f>
        <v/>
      </c>
      <c r="AH1360" s="143" t="str">
        <f>IFERROR(Stock[[#This Row],[CHANGE
(auto-fill)]]/Stock[[#This Row],[BUYING PRICE]],"")</f>
        <v/>
      </c>
      <c r="AI1360" s="130" t="str">
        <f>IF(Stock[[#This Row],[MARKET PRICE]]&gt;0,Stock[[#This Row],[MARKET PRICE]]*Stock[[#This Row],[REMAINING QUANTITY
(auto-fill)]],"")</f>
        <v/>
      </c>
    </row>
    <row r="1361" spans="2:35">
      <c r="B1361" s="110" t="str">
        <f>IF(AND(Stock[[#This Row],[BUYING QUANTITY]]&gt;0,Stock[[#This Row],[REMAINING QUANTITY
(auto-fill)]]=0),"SOLD OUT",
IF(AND(Stock[[#This Row],[BUYING QUANTITY]]&gt;0,Stock[[#This Row],[REMAINING QUANTITY
(auto-fill)]]&gt;0),"HOLDING",""))</f>
        <v/>
      </c>
      <c r="C1361" s="113">
        <f t="shared" si="21"/>
        <v>1348</v>
      </c>
      <c r="D1361" s="79"/>
      <c r="E1361" s="80"/>
      <c r="F1361" s="162"/>
      <c r="G1361" s="85"/>
      <c r="H1361" s="86"/>
      <c r="I1361" s="164"/>
      <c r="J1361" s="115" t="str">
        <f>IF(Stock[[#This Row],[BUYING QUANTITY]]&gt;0,Stock[[#This Row],[BUYING PRICE]]*Stock[[#This Row],[BUYING QUANTITY]]*Stock[[#This Row],[% BUYING FEE]],"")</f>
        <v/>
      </c>
      <c r="K1361" s="89"/>
      <c r="L1361" s="90"/>
      <c r="M1361" s="117" t="str">
        <f>IF(Stock[[#This Row],[BUYING QUANTITY]]&gt;0,Stock[[#This Row],[BUYING PRICE]]*(1+Stock[[#This Row],[% THRESHOLD (RETURN)_1]]),"")</f>
        <v/>
      </c>
      <c r="N1361" s="91"/>
      <c r="O1361" s="117" t="str">
        <f>IF(Stock[[#This Row],[BUYING QUANTITY]]&gt;0,Stock[[#This Row],[BUYING PRICE]]*(1+Stock[[#This Row],[% THRESHOLD (RETURN)_2]]),"")</f>
        <v/>
      </c>
      <c r="P1361" s="91"/>
      <c r="Q1361" s="117" t="str">
        <f>IF(Stock[[#This Row],[BUYING QUANTITY]]&gt;0,Stock[[#This Row],[BUYING PRICE]]*(1+Stock[[#This Row],[% THRESHOLD (LOSS)]]),"")</f>
        <v/>
      </c>
      <c r="R1361" s="105"/>
      <c r="S1361" s="118" t="str">
        <f>IF(Stock[[#This Row],[CASH DIVIDEND]]&gt;0,Stock[[#This Row],[CASH DIVIDEND]]/(Stock[[#This Row],[BUYING PRICE]]*Stock[[#This Row],[BUYING QUANTITY]]),"")</f>
        <v/>
      </c>
      <c r="T1361" s="105"/>
      <c r="U1361" s="79"/>
      <c r="V1361" s="97"/>
      <c r="W1361" s="98"/>
      <c r="X1361" s="168"/>
      <c r="Y1361" s="126" t="str">
        <f>IF(Stock[[#This Row],[SELLING QUANTITY]]&gt;0,Stock[[#This Row],[SELLING PRICE]]*Stock[[#This Row],[SELLING QUANTITY]]*Stock[[#This Row],[% SELLING FEE]]+Stock[[#This Row],[SELLING PRICE]]*Stock[[#This Row],[SELLING QUANTITY]]*$D$12,"")</f>
        <v/>
      </c>
      <c r="Z1361" s="121">
        <f>Stock[[#This Row],[BUYING QUANTITY]]+Stock[[#This Row],[STOCK DIVIDEND]]-Stock[[#This Row],[SELLING QUANTITY]]</f>
        <v>0</v>
      </c>
      <c r="AA13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1" s="121">
        <f ca="1">IF(Stock[[#This Row],[SELLING DATE]]&gt;0,Stock[[#This Row],[SELLING DATE]]-Stock[[#This Row],[BUY DATE]]+1,IF(Stock[[#This Row],[BUY DATE]]=0,0,TODAY()-Stock[[#This Row],[BUY DATE]]+1))</f>
        <v>0</v>
      </c>
      <c r="AC1361" s="122" t="str">
        <f>IFERROR(Stock[[#This Row],[CASH DIVIDEND]]+Stock[[#This Row],[RETURN/(LOSS) FROM TRADING
(auto-fill)]],"")</f>
        <v/>
      </c>
      <c r="AD13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1" s="146" t="str">
        <f ca="1">IFERROR(IF(Stock[[#This Row],[HOLDING DAYS
(auto-fill)]]&lt;365,Stock[[#This Row],[% TOTAL RETURN/(LOSS)
(auto-fill)]]*365/Stock[[#This Row],[HOLDING DAYS
(auto-fill)]],POWER((1+Stock[[#This Row],[% TOTAL RETURN/(LOSS)
(auto-fill)]]),1/(Stock[[#This Row],[HOLDING DAYS
(auto-fill)]]/365))-1),"")</f>
        <v/>
      </c>
      <c r="AF1361" s="81"/>
      <c r="AG1361" s="149" t="str">
        <f>IF(Stock[[#This Row],[STATUS
(auto-fill)]]="HOLDING",Stock[[#This Row],[MARKET PRICE]]-Stock[[#This Row],[BUYING PRICE]],"")</f>
        <v/>
      </c>
      <c r="AH1361" s="143" t="str">
        <f>IFERROR(Stock[[#This Row],[CHANGE
(auto-fill)]]/Stock[[#This Row],[BUYING PRICE]],"")</f>
        <v/>
      </c>
      <c r="AI1361" s="130" t="str">
        <f>IF(Stock[[#This Row],[MARKET PRICE]]&gt;0,Stock[[#This Row],[MARKET PRICE]]*Stock[[#This Row],[REMAINING QUANTITY
(auto-fill)]],"")</f>
        <v/>
      </c>
    </row>
    <row r="1362" spans="2:35">
      <c r="B1362" s="110" t="str">
        <f>IF(AND(Stock[[#This Row],[BUYING QUANTITY]]&gt;0,Stock[[#This Row],[REMAINING QUANTITY
(auto-fill)]]=0),"SOLD OUT",
IF(AND(Stock[[#This Row],[BUYING QUANTITY]]&gt;0,Stock[[#This Row],[REMAINING QUANTITY
(auto-fill)]]&gt;0),"HOLDING",""))</f>
        <v/>
      </c>
      <c r="C1362" s="113">
        <f t="shared" si="21"/>
        <v>1349</v>
      </c>
      <c r="D1362" s="79"/>
      <c r="E1362" s="80"/>
      <c r="F1362" s="162"/>
      <c r="G1362" s="85"/>
      <c r="H1362" s="86"/>
      <c r="I1362" s="164"/>
      <c r="J1362" s="115" t="str">
        <f>IF(Stock[[#This Row],[BUYING QUANTITY]]&gt;0,Stock[[#This Row],[BUYING PRICE]]*Stock[[#This Row],[BUYING QUANTITY]]*Stock[[#This Row],[% BUYING FEE]],"")</f>
        <v/>
      </c>
      <c r="K1362" s="89"/>
      <c r="L1362" s="90"/>
      <c r="M1362" s="117" t="str">
        <f>IF(Stock[[#This Row],[BUYING QUANTITY]]&gt;0,Stock[[#This Row],[BUYING PRICE]]*(1+Stock[[#This Row],[% THRESHOLD (RETURN)_1]]),"")</f>
        <v/>
      </c>
      <c r="N1362" s="91"/>
      <c r="O1362" s="117" t="str">
        <f>IF(Stock[[#This Row],[BUYING QUANTITY]]&gt;0,Stock[[#This Row],[BUYING PRICE]]*(1+Stock[[#This Row],[% THRESHOLD (RETURN)_2]]),"")</f>
        <v/>
      </c>
      <c r="P1362" s="91"/>
      <c r="Q1362" s="117" t="str">
        <f>IF(Stock[[#This Row],[BUYING QUANTITY]]&gt;0,Stock[[#This Row],[BUYING PRICE]]*(1+Stock[[#This Row],[% THRESHOLD (LOSS)]]),"")</f>
        <v/>
      </c>
      <c r="R1362" s="105"/>
      <c r="S1362" s="118" t="str">
        <f>IF(Stock[[#This Row],[CASH DIVIDEND]]&gt;0,Stock[[#This Row],[CASH DIVIDEND]]/(Stock[[#This Row],[BUYING PRICE]]*Stock[[#This Row],[BUYING QUANTITY]]),"")</f>
        <v/>
      </c>
      <c r="T1362" s="105"/>
      <c r="U1362" s="79"/>
      <c r="V1362" s="97"/>
      <c r="W1362" s="98"/>
      <c r="X1362" s="168"/>
      <c r="Y1362" s="126" t="str">
        <f>IF(Stock[[#This Row],[SELLING QUANTITY]]&gt;0,Stock[[#This Row],[SELLING PRICE]]*Stock[[#This Row],[SELLING QUANTITY]]*Stock[[#This Row],[% SELLING FEE]]+Stock[[#This Row],[SELLING PRICE]]*Stock[[#This Row],[SELLING QUANTITY]]*$D$12,"")</f>
        <v/>
      </c>
      <c r="Z1362" s="121">
        <f>Stock[[#This Row],[BUYING QUANTITY]]+Stock[[#This Row],[STOCK DIVIDEND]]-Stock[[#This Row],[SELLING QUANTITY]]</f>
        <v>0</v>
      </c>
      <c r="AA13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2" s="121">
        <f ca="1">IF(Stock[[#This Row],[SELLING DATE]]&gt;0,Stock[[#This Row],[SELLING DATE]]-Stock[[#This Row],[BUY DATE]]+1,IF(Stock[[#This Row],[BUY DATE]]=0,0,TODAY()-Stock[[#This Row],[BUY DATE]]+1))</f>
        <v>0</v>
      </c>
      <c r="AC1362" s="122" t="str">
        <f>IFERROR(Stock[[#This Row],[CASH DIVIDEND]]+Stock[[#This Row],[RETURN/(LOSS) FROM TRADING
(auto-fill)]],"")</f>
        <v/>
      </c>
      <c r="AD13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2" s="146" t="str">
        <f ca="1">IFERROR(IF(Stock[[#This Row],[HOLDING DAYS
(auto-fill)]]&lt;365,Stock[[#This Row],[% TOTAL RETURN/(LOSS)
(auto-fill)]]*365/Stock[[#This Row],[HOLDING DAYS
(auto-fill)]],POWER((1+Stock[[#This Row],[% TOTAL RETURN/(LOSS)
(auto-fill)]]),1/(Stock[[#This Row],[HOLDING DAYS
(auto-fill)]]/365))-1),"")</f>
        <v/>
      </c>
      <c r="AF1362" s="81"/>
      <c r="AG1362" s="149" t="str">
        <f>IF(Stock[[#This Row],[STATUS
(auto-fill)]]="HOLDING",Stock[[#This Row],[MARKET PRICE]]-Stock[[#This Row],[BUYING PRICE]],"")</f>
        <v/>
      </c>
      <c r="AH1362" s="143" t="str">
        <f>IFERROR(Stock[[#This Row],[CHANGE
(auto-fill)]]/Stock[[#This Row],[BUYING PRICE]],"")</f>
        <v/>
      </c>
      <c r="AI1362" s="130" t="str">
        <f>IF(Stock[[#This Row],[MARKET PRICE]]&gt;0,Stock[[#This Row],[MARKET PRICE]]*Stock[[#This Row],[REMAINING QUANTITY
(auto-fill)]],"")</f>
        <v/>
      </c>
    </row>
    <row r="1363" spans="2:35">
      <c r="B1363" s="110" t="str">
        <f>IF(AND(Stock[[#This Row],[BUYING QUANTITY]]&gt;0,Stock[[#This Row],[REMAINING QUANTITY
(auto-fill)]]=0),"SOLD OUT",
IF(AND(Stock[[#This Row],[BUYING QUANTITY]]&gt;0,Stock[[#This Row],[REMAINING QUANTITY
(auto-fill)]]&gt;0),"HOLDING",""))</f>
        <v/>
      </c>
      <c r="C1363" s="113">
        <f t="shared" si="21"/>
        <v>1350</v>
      </c>
      <c r="D1363" s="79"/>
      <c r="E1363" s="80"/>
      <c r="F1363" s="162"/>
      <c r="G1363" s="85"/>
      <c r="H1363" s="86"/>
      <c r="I1363" s="164"/>
      <c r="J1363" s="115" t="str">
        <f>IF(Stock[[#This Row],[BUYING QUANTITY]]&gt;0,Stock[[#This Row],[BUYING PRICE]]*Stock[[#This Row],[BUYING QUANTITY]]*Stock[[#This Row],[% BUYING FEE]],"")</f>
        <v/>
      </c>
      <c r="K1363" s="89"/>
      <c r="L1363" s="90"/>
      <c r="M1363" s="117" t="str">
        <f>IF(Stock[[#This Row],[BUYING QUANTITY]]&gt;0,Stock[[#This Row],[BUYING PRICE]]*(1+Stock[[#This Row],[% THRESHOLD (RETURN)_1]]),"")</f>
        <v/>
      </c>
      <c r="N1363" s="91"/>
      <c r="O1363" s="117" t="str">
        <f>IF(Stock[[#This Row],[BUYING QUANTITY]]&gt;0,Stock[[#This Row],[BUYING PRICE]]*(1+Stock[[#This Row],[% THRESHOLD (RETURN)_2]]),"")</f>
        <v/>
      </c>
      <c r="P1363" s="91"/>
      <c r="Q1363" s="117" t="str">
        <f>IF(Stock[[#This Row],[BUYING QUANTITY]]&gt;0,Stock[[#This Row],[BUYING PRICE]]*(1+Stock[[#This Row],[% THRESHOLD (LOSS)]]),"")</f>
        <v/>
      </c>
      <c r="R1363" s="105"/>
      <c r="S1363" s="118" t="str">
        <f>IF(Stock[[#This Row],[CASH DIVIDEND]]&gt;0,Stock[[#This Row],[CASH DIVIDEND]]/(Stock[[#This Row],[BUYING PRICE]]*Stock[[#This Row],[BUYING QUANTITY]]),"")</f>
        <v/>
      </c>
      <c r="T1363" s="105"/>
      <c r="U1363" s="79"/>
      <c r="V1363" s="97"/>
      <c r="W1363" s="98"/>
      <c r="X1363" s="168"/>
      <c r="Y1363" s="126" t="str">
        <f>IF(Stock[[#This Row],[SELLING QUANTITY]]&gt;0,Stock[[#This Row],[SELLING PRICE]]*Stock[[#This Row],[SELLING QUANTITY]]*Stock[[#This Row],[% SELLING FEE]]+Stock[[#This Row],[SELLING PRICE]]*Stock[[#This Row],[SELLING QUANTITY]]*$D$12,"")</f>
        <v/>
      </c>
      <c r="Z1363" s="121">
        <f>Stock[[#This Row],[BUYING QUANTITY]]+Stock[[#This Row],[STOCK DIVIDEND]]-Stock[[#This Row],[SELLING QUANTITY]]</f>
        <v>0</v>
      </c>
      <c r="AA13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3" s="121">
        <f ca="1">IF(Stock[[#This Row],[SELLING DATE]]&gt;0,Stock[[#This Row],[SELLING DATE]]-Stock[[#This Row],[BUY DATE]]+1,IF(Stock[[#This Row],[BUY DATE]]=0,0,TODAY()-Stock[[#This Row],[BUY DATE]]+1))</f>
        <v>0</v>
      </c>
      <c r="AC1363" s="122" t="str">
        <f>IFERROR(Stock[[#This Row],[CASH DIVIDEND]]+Stock[[#This Row],[RETURN/(LOSS) FROM TRADING
(auto-fill)]],"")</f>
        <v/>
      </c>
      <c r="AD13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3" s="146" t="str">
        <f ca="1">IFERROR(IF(Stock[[#This Row],[HOLDING DAYS
(auto-fill)]]&lt;365,Stock[[#This Row],[% TOTAL RETURN/(LOSS)
(auto-fill)]]*365/Stock[[#This Row],[HOLDING DAYS
(auto-fill)]],POWER((1+Stock[[#This Row],[% TOTAL RETURN/(LOSS)
(auto-fill)]]),1/(Stock[[#This Row],[HOLDING DAYS
(auto-fill)]]/365))-1),"")</f>
        <v/>
      </c>
      <c r="AF1363" s="81"/>
      <c r="AG1363" s="149" t="str">
        <f>IF(Stock[[#This Row],[STATUS
(auto-fill)]]="HOLDING",Stock[[#This Row],[MARKET PRICE]]-Stock[[#This Row],[BUYING PRICE]],"")</f>
        <v/>
      </c>
      <c r="AH1363" s="143" t="str">
        <f>IFERROR(Stock[[#This Row],[CHANGE
(auto-fill)]]/Stock[[#This Row],[BUYING PRICE]],"")</f>
        <v/>
      </c>
      <c r="AI1363" s="130" t="str">
        <f>IF(Stock[[#This Row],[MARKET PRICE]]&gt;0,Stock[[#This Row],[MARKET PRICE]]*Stock[[#This Row],[REMAINING QUANTITY
(auto-fill)]],"")</f>
        <v/>
      </c>
    </row>
    <row r="1364" spans="2:35">
      <c r="B1364" s="110" t="str">
        <f>IF(AND(Stock[[#This Row],[BUYING QUANTITY]]&gt;0,Stock[[#This Row],[REMAINING QUANTITY
(auto-fill)]]=0),"SOLD OUT",
IF(AND(Stock[[#This Row],[BUYING QUANTITY]]&gt;0,Stock[[#This Row],[REMAINING QUANTITY
(auto-fill)]]&gt;0),"HOLDING",""))</f>
        <v/>
      </c>
      <c r="C1364" s="113">
        <f t="shared" si="21"/>
        <v>1351</v>
      </c>
      <c r="D1364" s="79"/>
      <c r="E1364" s="80"/>
      <c r="F1364" s="162"/>
      <c r="G1364" s="85"/>
      <c r="H1364" s="86"/>
      <c r="I1364" s="164"/>
      <c r="J1364" s="115" t="str">
        <f>IF(Stock[[#This Row],[BUYING QUANTITY]]&gt;0,Stock[[#This Row],[BUYING PRICE]]*Stock[[#This Row],[BUYING QUANTITY]]*Stock[[#This Row],[% BUYING FEE]],"")</f>
        <v/>
      </c>
      <c r="K1364" s="89"/>
      <c r="L1364" s="90"/>
      <c r="M1364" s="117" t="str">
        <f>IF(Stock[[#This Row],[BUYING QUANTITY]]&gt;0,Stock[[#This Row],[BUYING PRICE]]*(1+Stock[[#This Row],[% THRESHOLD (RETURN)_1]]),"")</f>
        <v/>
      </c>
      <c r="N1364" s="91"/>
      <c r="O1364" s="117" t="str">
        <f>IF(Stock[[#This Row],[BUYING QUANTITY]]&gt;0,Stock[[#This Row],[BUYING PRICE]]*(1+Stock[[#This Row],[% THRESHOLD (RETURN)_2]]),"")</f>
        <v/>
      </c>
      <c r="P1364" s="91"/>
      <c r="Q1364" s="117" t="str">
        <f>IF(Stock[[#This Row],[BUYING QUANTITY]]&gt;0,Stock[[#This Row],[BUYING PRICE]]*(1+Stock[[#This Row],[% THRESHOLD (LOSS)]]),"")</f>
        <v/>
      </c>
      <c r="R1364" s="105"/>
      <c r="S1364" s="118" t="str">
        <f>IF(Stock[[#This Row],[CASH DIVIDEND]]&gt;0,Stock[[#This Row],[CASH DIVIDEND]]/(Stock[[#This Row],[BUYING PRICE]]*Stock[[#This Row],[BUYING QUANTITY]]),"")</f>
        <v/>
      </c>
      <c r="T1364" s="105"/>
      <c r="U1364" s="79"/>
      <c r="V1364" s="97"/>
      <c r="W1364" s="98"/>
      <c r="X1364" s="168"/>
      <c r="Y1364" s="126" t="str">
        <f>IF(Stock[[#This Row],[SELLING QUANTITY]]&gt;0,Stock[[#This Row],[SELLING PRICE]]*Stock[[#This Row],[SELLING QUANTITY]]*Stock[[#This Row],[% SELLING FEE]]+Stock[[#This Row],[SELLING PRICE]]*Stock[[#This Row],[SELLING QUANTITY]]*$D$12,"")</f>
        <v/>
      </c>
      <c r="Z1364" s="121">
        <f>Stock[[#This Row],[BUYING QUANTITY]]+Stock[[#This Row],[STOCK DIVIDEND]]-Stock[[#This Row],[SELLING QUANTITY]]</f>
        <v>0</v>
      </c>
      <c r="AA13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4" s="121">
        <f ca="1">IF(Stock[[#This Row],[SELLING DATE]]&gt;0,Stock[[#This Row],[SELLING DATE]]-Stock[[#This Row],[BUY DATE]]+1,IF(Stock[[#This Row],[BUY DATE]]=0,0,TODAY()-Stock[[#This Row],[BUY DATE]]+1))</f>
        <v>0</v>
      </c>
      <c r="AC1364" s="122" t="str">
        <f>IFERROR(Stock[[#This Row],[CASH DIVIDEND]]+Stock[[#This Row],[RETURN/(LOSS) FROM TRADING
(auto-fill)]],"")</f>
        <v/>
      </c>
      <c r="AD13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4" s="146" t="str">
        <f ca="1">IFERROR(IF(Stock[[#This Row],[HOLDING DAYS
(auto-fill)]]&lt;365,Stock[[#This Row],[% TOTAL RETURN/(LOSS)
(auto-fill)]]*365/Stock[[#This Row],[HOLDING DAYS
(auto-fill)]],POWER((1+Stock[[#This Row],[% TOTAL RETURN/(LOSS)
(auto-fill)]]),1/(Stock[[#This Row],[HOLDING DAYS
(auto-fill)]]/365))-1),"")</f>
        <v/>
      </c>
      <c r="AF1364" s="81"/>
      <c r="AG1364" s="149" t="str">
        <f>IF(Stock[[#This Row],[STATUS
(auto-fill)]]="HOLDING",Stock[[#This Row],[MARKET PRICE]]-Stock[[#This Row],[BUYING PRICE]],"")</f>
        <v/>
      </c>
      <c r="AH1364" s="143" t="str">
        <f>IFERROR(Stock[[#This Row],[CHANGE
(auto-fill)]]/Stock[[#This Row],[BUYING PRICE]],"")</f>
        <v/>
      </c>
      <c r="AI1364" s="130" t="str">
        <f>IF(Stock[[#This Row],[MARKET PRICE]]&gt;0,Stock[[#This Row],[MARKET PRICE]]*Stock[[#This Row],[REMAINING QUANTITY
(auto-fill)]],"")</f>
        <v/>
      </c>
    </row>
    <row r="1365" spans="2:35">
      <c r="B1365" s="110" t="str">
        <f>IF(AND(Stock[[#This Row],[BUYING QUANTITY]]&gt;0,Stock[[#This Row],[REMAINING QUANTITY
(auto-fill)]]=0),"SOLD OUT",
IF(AND(Stock[[#This Row],[BUYING QUANTITY]]&gt;0,Stock[[#This Row],[REMAINING QUANTITY
(auto-fill)]]&gt;0),"HOLDING",""))</f>
        <v/>
      </c>
      <c r="C1365" s="113">
        <f t="shared" si="21"/>
        <v>1352</v>
      </c>
      <c r="D1365" s="79"/>
      <c r="E1365" s="80"/>
      <c r="F1365" s="162"/>
      <c r="G1365" s="85"/>
      <c r="H1365" s="86"/>
      <c r="I1365" s="164"/>
      <c r="J1365" s="115" t="str">
        <f>IF(Stock[[#This Row],[BUYING QUANTITY]]&gt;0,Stock[[#This Row],[BUYING PRICE]]*Stock[[#This Row],[BUYING QUANTITY]]*Stock[[#This Row],[% BUYING FEE]],"")</f>
        <v/>
      </c>
      <c r="K1365" s="89"/>
      <c r="L1365" s="90"/>
      <c r="M1365" s="117" t="str">
        <f>IF(Stock[[#This Row],[BUYING QUANTITY]]&gt;0,Stock[[#This Row],[BUYING PRICE]]*(1+Stock[[#This Row],[% THRESHOLD (RETURN)_1]]),"")</f>
        <v/>
      </c>
      <c r="N1365" s="91"/>
      <c r="O1365" s="117" t="str">
        <f>IF(Stock[[#This Row],[BUYING QUANTITY]]&gt;0,Stock[[#This Row],[BUYING PRICE]]*(1+Stock[[#This Row],[% THRESHOLD (RETURN)_2]]),"")</f>
        <v/>
      </c>
      <c r="P1365" s="91"/>
      <c r="Q1365" s="117" t="str">
        <f>IF(Stock[[#This Row],[BUYING QUANTITY]]&gt;0,Stock[[#This Row],[BUYING PRICE]]*(1+Stock[[#This Row],[% THRESHOLD (LOSS)]]),"")</f>
        <v/>
      </c>
      <c r="R1365" s="105"/>
      <c r="S1365" s="118" t="str">
        <f>IF(Stock[[#This Row],[CASH DIVIDEND]]&gt;0,Stock[[#This Row],[CASH DIVIDEND]]/(Stock[[#This Row],[BUYING PRICE]]*Stock[[#This Row],[BUYING QUANTITY]]),"")</f>
        <v/>
      </c>
      <c r="T1365" s="105"/>
      <c r="U1365" s="79"/>
      <c r="V1365" s="97"/>
      <c r="W1365" s="98"/>
      <c r="X1365" s="168"/>
      <c r="Y1365" s="126" t="str">
        <f>IF(Stock[[#This Row],[SELLING QUANTITY]]&gt;0,Stock[[#This Row],[SELLING PRICE]]*Stock[[#This Row],[SELLING QUANTITY]]*Stock[[#This Row],[% SELLING FEE]]+Stock[[#This Row],[SELLING PRICE]]*Stock[[#This Row],[SELLING QUANTITY]]*$D$12,"")</f>
        <v/>
      </c>
      <c r="Z1365" s="121">
        <f>Stock[[#This Row],[BUYING QUANTITY]]+Stock[[#This Row],[STOCK DIVIDEND]]-Stock[[#This Row],[SELLING QUANTITY]]</f>
        <v>0</v>
      </c>
      <c r="AA13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5" s="121">
        <f ca="1">IF(Stock[[#This Row],[SELLING DATE]]&gt;0,Stock[[#This Row],[SELLING DATE]]-Stock[[#This Row],[BUY DATE]]+1,IF(Stock[[#This Row],[BUY DATE]]=0,0,TODAY()-Stock[[#This Row],[BUY DATE]]+1))</f>
        <v>0</v>
      </c>
      <c r="AC1365" s="122" t="str">
        <f>IFERROR(Stock[[#This Row],[CASH DIVIDEND]]+Stock[[#This Row],[RETURN/(LOSS) FROM TRADING
(auto-fill)]],"")</f>
        <v/>
      </c>
      <c r="AD13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5" s="146" t="str">
        <f ca="1">IFERROR(IF(Stock[[#This Row],[HOLDING DAYS
(auto-fill)]]&lt;365,Stock[[#This Row],[% TOTAL RETURN/(LOSS)
(auto-fill)]]*365/Stock[[#This Row],[HOLDING DAYS
(auto-fill)]],POWER((1+Stock[[#This Row],[% TOTAL RETURN/(LOSS)
(auto-fill)]]),1/(Stock[[#This Row],[HOLDING DAYS
(auto-fill)]]/365))-1),"")</f>
        <v/>
      </c>
      <c r="AF1365" s="81"/>
      <c r="AG1365" s="149" t="str">
        <f>IF(Stock[[#This Row],[STATUS
(auto-fill)]]="HOLDING",Stock[[#This Row],[MARKET PRICE]]-Stock[[#This Row],[BUYING PRICE]],"")</f>
        <v/>
      </c>
      <c r="AH1365" s="143" t="str">
        <f>IFERROR(Stock[[#This Row],[CHANGE
(auto-fill)]]/Stock[[#This Row],[BUYING PRICE]],"")</f>
        <v/>
      </c>
      <c r="AI1365" s="130" t="str">
        <f>IF(Stock[[#This Row],[MARKET PRICE]]&gt;0,Stock[[#This Row],[MARKET PRICE]]*Stock[[#This Row],[REMAINING QUANTITY
(auto-fill)]],"")</f>
        <v/>
      </c>
    </row>
    <row r="1366" spans="2:35">
      <c r="B1366" s="110" t="str">
        <f>IF(AND(Stock[[#This Row],[BUYING QUANTITY]]&gt;0,Stock[[#This Row],[REMAINING QUANTITY
(auto-fill)]]=0),"SOLD OUT",
IF(AND(Stock[[#This Row],[BUYING QUANTITY]]&gt;0,Stock[[#This Row],[REMAINING QUANTITY
(auto-fill)]]&gt;0),"HOLDING",""))</f>
        <v/>
      </c>
      <c r="C1366" s="113">
        <f t="shared" si="21"/>
        <v>1353</v>
      </c>
      <c r="D1366" s="79"/>
      <c r="E1366" s="80"/>
      <c r="F1366" s="162"/>
      <c r="G1366" s="85"/>
      <c r="H1366" s="86"/>
      <c r="I1366" s="164"/>
      <c r="J1366" s="115" t="str">
        <f>IF(Stock[[#This Row],[BUYING QUANTITY]]&gt;0,Stock[[#This Row],[BUYING PRICE]]*Stock[[#This Row],[BUYING QUANTITY]]*Stock[[#This Row],[% BUYING FEE]],"")</f>
        <v/>
      </c>
      <c r="K1366" s="89"/>
      <c r="L1366" s="90"/>
      <c r="M1366" s="117" t="str">
        <f>IF(Stock[[#This Row],[BUYING QUANTITY]]&gt;0,Stock[[#This Row],[BUYING PRICE]]*(1+Stock[[#This Row],[% THRESHOLD (RETURN)_1]]),"")</f>
        <v/>
      </c>
      <c r="N1366" s="91"/>
      <c r="O1366" s="117" t="str">
        <f>IF(Stock[[#This Row],[BUYING QUANTITY]]&gt;0,Stock[[#This Row],[BUYING PRICE]]*(1+Stock[[#This Row],[% THRESHOLD (RETURN)_2]]),"")</f>
        <v/>
      </c>
      <c r="P1366" s="91"/>
      <c r="Q1366" s="117" t="str">
        <f>IF(Stock[[#This Row],[BUYING QUANTITY]]&gt;0,Stock[[#This Row],[BUYING PRICE]]*(1+Stock[[#This Row],[% THRESHOLD (LOSS)]]),"")</f>
        <v/>
      </c>
      <c r="R1366" s="105"/>
      <c r="S1366" s="118" t="str">
        <f>IF(Stock[[#This Row],[CASH DIVIDEND]]&gt;0,Stock[[#This Row],[CASH DIVIDEND]]/(Stock[[#This Row],[BUYING PRICE]]*Stock[[#This Row],[BUYING QUANTITY]]),"")</f>
        <v/>
      </c>
      <c r="T1366" s="105"/>
      <c r="U1366" s="79"/>
      <c r="V1366" s="97"/>
      <c r="W1366" s="98"/>
      <c r="X1366" s="168"/>
      <c r="Y1366" s="126" t="str">
        <f>IF(Stock[[#This Row],[SELLING QUANTITY]]&gt;0,Stock[[#This Row],[SELLING PRICE]]*Stock[[#This Row],[SELLING QUANTITY]]*Stock[[#This Row],[% SELLING FEE]]+Stock[[#This Row],[SELLING PRICE]]*Stock[[#This Row],[SELLING QUANTITY]]*$D$12,"")</f>
        <v/>
      </c>
      <c r="Z1366" s="121">
        <f>Stock[[#This Row],[BUYING QUANTITY]]+Stock[[#This Row],[STOCK DIVIDEND]]-Stock[[#This Row],[SELLING QUANTITY]]</f>
        <v>0</v>
      </c>
      <c r="AA13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6" s="121">
        <f ca="1">IF(Stock[[#This Row],[SELLING DATE]]&gt;0,Stock[[#This Row],[SELLING DATE]]-Stock[[#This Row],[BUY DATE]]+1,IF(Stock[[#This Row],[BUY DATE]]=0,0,TODAY()-Stock[[#This Row],[BUY DATE]]+1))</f>
        <v>0</v>
      </c>
      <c r="AC1366" s="122" t="str">
        <f>IFERROR(Stock[[#This Row],[CASH DIVIDEND]]+Stock[[#This Row],[RETURN/(LOSS) FROM TRADING
(auto-fill)]],"")</f>
        <v/>
      </c>
      <c r="AD13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6" s="146" t="str">
        <f ca="1">IFERROR(IF(Stock[[#This Row],[HOLDING DAYS
(auto-fill)]]&lt;365,Stock[[#This Row],[% TOTAL RETURN/(LOSS)
(auto-fill)]]*365/Stock[[#This Row],[HOLDING DAYS
(auto-fill)]],POWER((1+Stock[[#This Row],[% TOTAL RETURN/(LOSS)
(auto-fill)]]),1/(Stock[[#This Row],[HOLDING DAYS
(auto-fill)]]/365))-1),"")</f>
        <v/>
      </c>
      <c r="AF1366" s="81"/>
      <c r="AG1366" s="149" t="str">
        <f>IF(Stock[[#This Row],[STATUS
(auto-fill)]]="HOLDING",Stock[[#This Row],[MARKET PRICE]]-Stock[[#This Row],[BUYING PRICE]],"")</f>
        <v/>
      </c>
      <c r="AH1366" s="143" t="str">
        <f>IFERROR(Stock[[#This Row],[CHANGE
(auto-fill)]]/Stock[[#This Row],[BUYING PRICE]],"")</f>
        <v/>
      </c>
      <c r="AI1366" s="130" t="str">
        <f>IF(Stock[[#This Row],[MARKET PRICE]]&gt;0,Stock[[#This Row],[MARKET PRICE]]*Stock[[#This Row],[REMAINING QUANTITY
(auto-fill)]],"")</f>
        <v/>
      </c>
    </row>
    <row r="1367" spans="2:35">
      <c r="B1367" s="110" t="str">
        <f>IF(AND(Stock[[#This Row],[BUYING QUANTITY]]&gt;0,Stock[[#This Row],[REMAINING QUANTITY
(auto-fill)]]=0),"SOLD OUT",
IF(AND(Stock[[#This Row],[BUYING QUANTITY]]&gt;0,Stock[[#This Row],[REMAINING QUANTITY
(auto-fill)]]&gt;0),"HOLDING",""))</f>
        <v/>
      </c>
      <c r="C1367" s="113">
        <f t="shared" si="21"/>
        <v>1354</v>
      </c>
      <c r="D1367" s="79"/>
      <c r="E1367" s="80"/>
      <c r="F1367" s="162"/>
      <c r="G1367" s="85"/>
      <c r="H1367" s="86"/>
      <c r="I1367" s="164"/>
      <c r="J1367" s="115" t="str">
        <f>IF(Stock[[#This Row],[BUYING QUANTITY]]&gt;0,Stock[[#This Row],[BUYING PRICE]]*Stock[[#This Row],[BUYING QUANTITY]]*Stock[[#This Row],[% BUYING FEE]],"")</f>
        <v/>
      </c>
      <c r="K1367" s="89"/>
      <c r="L1367" s="90"/>
      <c r="M1367" s="117" t="str">
        <f>IF(Stock[[#This Row],[BUYING QUANTITY]]&gt;0,Stock[[#This Row],[BUYING PRICE]]*(1+Stock[[#This Row],[% THRESHOLD (RETURN)_1]]),"")</f>
        <v/>
      </c>
      <c r="N1367" s="91"/>
      <c r="O1367" s="117" t="str">
        <f>IF(Stock[[#This Row],[BUYING QUANTITY]]&gt;0,Stock[[#This Row],[BUYING PRICE]]*(1+Stock[[#This Row],[% THRESHOLD (RETURN)_2]]),"")</f>
        <v/>
      </c>
      <c r="P1367" s="91"/>
      <c r="Q1367" s="117" t="str">
        <f>IF(Stock[[#This Row],[BUYING QUANTITY]]&gt;0,Stock[[#This Row],[BUYING PRICE]]*(1+Stock[[#This Row],[% THRESHOLD (LOSS)]]),"")</f>
        <v/>
      </c>
      <c r="R1367" s="105"/>
      <c r="S1367" s="118" t="str">
        <f>IF(Stock[[#This Row],[CASH DIVIDEND]]&gt;0,Stock[[#This Row],[CASH DIVIDEND]]/(Stock[[#This Row],[BUYING PRICE]]*Stock[[#This Row],[BUYING QUANTITY]]),"")</f>
        <v/>
      </c>
      <c r="T1367" s="105"/>
      <c r="U1367" s="79"/>
      <c r="V1367" s="97"/>
      <c r="W1367" s="98"/>
      <c r="X1367" s="168"/>
      <c r="Y1367" s="126" t="str">
        <f>IF(Stock[[#This Row],[SELLING QUANTITY]]&gt;0,Stock[[#This Row],[SELLING PRICE]]*Stock[[#This Row],[SELLING QUANTITY]]*Stock[[#This Row],[% SELLING FEE]]+Stock[[#This Row],[SELLING PRICE]]*Stock[[#This Row],[SELLING QUANTITY]]*$D$12,"")</f>
        <v/>
      </c>
      <c r="Z1367" s="121">
        <f>Stock[[#This Row],[BUYING QUANTITY]]+Stock[[#This Row],[STOCK DIVIDEND]]-Stock[[#This Row],[SELLING QUANTITY]]</f>
        <v>0</v>
      </c>
      <c r="AA13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7" s="121">
        <f ca="1">IF(Stock[[#This Row],[SELLING DATE]]&gt;0,Stock[[#This Row],[SELLING DATE]]-Stock[[#This Row],[BUY DATE]]+1,IF(Stock[[#This Row],[BUY DATE]]=0,0,TODAY()-Stock[[#This Row],[BUY DATE]]+1))</f>
        <v>0</v>
      </c>
      <c r="AC1367" s="122" t="str">
        <f>IFERROR(Stock[[#This Row],[CASH DIVIDEND]]+Stock[[#This Row],[RETURN/(LOSS) FROM TRADING
(auto-fill)]],"")</f>
        <v/>
      </c>
      <c r="AD13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7" s="146" t="str">
        <f ca="1">IFERROR(IF(Stock[[#This Row],[HOLDING DAYS
(auto-fill)]]&lt;365,Stock[[#This Row],[% TOTAL RETURN/(LOSS)
(auto-fill)]]*365/Stock[[#This Row],[HOLDING DAYS
(auto-fill)]],POWER((1+Stock[[#This Row],[% TOTAL RETURN/(LOSS)
(auto-fill)]]),1/(Stock[[#This Row],[HOLDING DAYS
(auto-fill)]]/365))-1),"")</f>
        <v/>
      </c>
      <c r="AF1367" s="81"/>
      <c r="AG1367" s="149" t="str">
        <f>IF(Stock[[#This Row],[STATUS
(auto-fill)]]="HOLDING",Stock[[#This Row],[MARKET PRICE]]-Stock[[#This Row],[BUYING PRICE]],"")</f>
        <v/>
      </c>
      <c r="AH1367" s="143" t="str">
        <f>IFERROR(Stock[[#This Row],[CHANGE
(auto-fill)]]/Stock[[#This Row],[BUYING PRICE]],"")</f>
        <v/>
      </c>
      <c r="AI1367" s="130" t="str">
        <f>IF(Stock[[#This Row],[MARKET PRICE]]&gt;0,Stock[[#This Row],[MARKET PRICE]]*Stock[[#This Row],[REMAINING QUANTITY
(auto-fill)]],"")</f>
        <v/>
      </c>
    </row>
    <row r="1368" spans="2:35">
      <c r="B1368" s="110" t="str">
        <f>IF(AND(Stock[[#This Row],[BUYING QUANTITY]]&gt;0,Stock[[#This Row],[REMAINING QUANTITY
(auto-fill)]]=0),"SOLD OUT",
IF(AND(Stock[[#This Row],[BUYING QUANTITY]]&gt;0,Stock[[#This Row],[REMAINING QUANTITY
(auto-fill)]]&gt;0),"HOLDING",""))</f>
        <v/>
      </c>
      <c r="C1368" s="113">
        <f t="shared" si="21"/>
        <v>1355</v>
      </c>
      <c r="D1368" s="79"/>
      <c r="E1368" s="80"/>
      <c r="F1368" s="162"/>
      <c r="G1368" s="85"/>
      <c r="H1368" s="86"/>
      <c r="I1368" s="164"/>
      <c r="J1368" s="115" t="str">
        <f>IF(Stock[[#This Row],[BUYING QUANTITY]]&gt;0,Stock[[#This Row],[BUYING PRICE]]*Stock[[#This Row],[BUYING QUANTITY]]*Stock[[#This Row],[% BUYING FEE]],"")</f>
        <v/>
      </c>
      <c r="K1368" s="89"/>
      <c r="L1368" s="90"/>
      <c r="M1368" s="117" t="str">
        <f>IF(Stock[[#This Row],[BUYING QUANTITY]]&gt;0,Stock[[#This Row],[BUYING PRICE]]*(1+Stock[[#This Row],[% THRESHOLD (RETURN)_1]]),"")</f>
        <v/>
      </c>
      <c r="N1368" s="91"/>
      <c r="O1368" s="117" t="str">
        <f>IF(Stock[[#This Row],[BUYING QUANTITY]]&gt;0,Stock[[#This Row],[BUYING PRICE]]*(1+Stock[[#This Row],[% THRESHOLD (RETURN)_2]]),"")</f>
        <v/>
      </c>
      <c r="P1368" s="91"/>
      <c r="Q1368" s="117" t="str">
        <f>IF(Stock[[#This Row],[BUYING QUANTITY]]&gt;0,Stock[[#This Row],[BUYING PRICE]]*(1+Stock[[#This Row],[% THRESHOLD (LOSS)]]),"")</f>
        <v/>
      </c>
      <c r="R1368" s="105"/>
      <c r="S1368" s="118" t="str">
        <f>IF(Stock[[#This Row],[CASH DIVIDEND]]&gt;0,Stock[[#This Row],[CASH DIVIDEND]]/(Stock[[#This Row],[BUYING PRICE]]*Stock[[#This Row],[BUYING QUANTITY]]),"")</f>
        <v/>
      </c>
      <c r="T1368" s="105"/>
      <c r="U1368" s="79"/>
      <c r="V1368" s="97"/>
      <c r="W1368" s="98"/>
      <c r="X1368" s="168"/>
      <c r="Y1368" s="126" t="str">
        <f>IF(Stock[[#This Row],[SELLING QUANTITY]]&gt;0,Stock[[#This Row],[SELLING PRICE]]*Stock[[#This Row],[SELLING QUANTITY]]*Stock[[#This Row],[% SELLING FEE]]+Stock[[#This Row],[SELLING PRICE]]*Stock[[#This Row],[SELLING QUANTITY]]*$D$12,"")</f>
        <v/>
      </c>
      <c r="Z1368" s="121">
        <f>Stock[[#This Row],[BUYING QUANTITY]]+Stock[[#This Row],[STOCK DIVIDEND]]-Stock[[#This Row],[SELLING QUANTITY]]</f>
        <v>0</v>
      </c>
      <c r="AA13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8" s="121">
        <f ca="1">IF(Stock[[#This Row],[SELLING DATE]]&gt;0,Stock[[#This Row],[SELLING DATE]]-Stock[[#This Row],[BUY DATE]]+1,IF(Stock[[#This Row],[BUY DATE]]=0,0,TODAY()-Stock[[#This Row],[BUY DATE]]+1))</f>
        <v>0</v>
      </c>
      <c r="AC1368" s="122" t="str">
        <f>IFERROR(Stock[[#This Row],[CASH DIVIDEND]]+Stock[[#This Row],[RETURN/(LOSS) FROM TRADING
(auto-fill)]],"")</f>
        <v/>
      </c>
      <c r="AD13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8" s="146" t="str">
        <f ca="1">IFERROR(IF(Stock[[#This Row],[HOLDING DAYS
(auto-fill)]]&lt;365,Stock[[#This Row],[% TOTAL RETURN/(LOSS)
(auto-fill)]]*365/Stock[[#This Row],[HOLDING DAYS
(auto-fill)]],POWER((1+Stock[[#This Row],[% TOTAL RETURN/(LOSS)
(auto-fill)]]),1/(Stock[[#This Row],[HOLDING DAYS
(auto-fill)]]/365))-1),"")</f>
        <v/>
      </c>
      <c r="AF1368" s="81"/>
      <c r="AG1368" s="149" t="str">
        <f>IF(Stock[[#This Row],[STATUS
(auto-fill)]]="HOLDING",Stock[[#This Row],[MARKET PRICE]]-Stock[[#This Row],[BUYING PRICE]],"")</f>
        <v/>
      </c>
      <c r="AH1368" s="143" t="str">
        <f>IFERROR(Stock[[#This Row],[CHANGE
(auto-fill)]]/Stock[[#This Row],[BUYING PRICE]],"")</f>
        <v/>
      </c>
      <c r="AI1368" s="130" t="str">
        <f>IF(Stock[[#This Row],[MARKET PRICE]]&gt;0,Stock[[#This Row],[MARKET PRICE]]*Stock[[#This Row],[REMAINING QUANTITY
(auto-fill)]],"")</f>
        <v/>
      </c>
    </row>
    <row r="1369" spans="2:35">
      <c r="B1369" s="110" t="str">
        <f>IF(AND(Stock[[#This Row],[BUYING QUANTITY]]&gt;0,Stock[[#This Row],[REMAINING QUANTITY
(auto-fill)]]=0),"SOLD OUT",
IF(AND(Stock[[#This Row],[BUYING QUANTITY]]&gt;0,Stock[[#This Row],[REMAINING QUANTITY
(auto-fill)]]&gt;0),"HOLDING",""))</f>
        <v/>
      </c>
      <c r="C1369" s="113">
        <f t="shared" si="21"/>
        <v>1356</v>
      </c>
      <c r="D1369" s="79"/>
      <c r="E1369" s="80"/>
      <c r="F1369" s="162"/>
      <c r="G1369" s="85"/>
      <c r="H1369" s="86"/>
      <c r="I1369" s="164"/>
      <c r="J1369" s="115" t="str">
        <f>IF(Stock[[#This Row],[BUYING QUANTITY]]&gt;0,Stock[[#This Row],[BUYING PRICE]]*Stock[[#This Row],[BUYING QUANTITY]]*Stock[[#This Row],[% BUYING FEE]],"")</f>
        <v/>
      </c>
      <c r="K1369" s="89"/>
      <c r="L1369" s="90"/>
      <c r="M1369" s="117" t="str">
        <f>IF(Stock[[#This Row],[BUYING QUANTITY]]&gt;0,Stock[[#This Row],[BUYING PRICE]]*(1+Stock[[#This Row],[% THRESHOLD (RETURN)_1]]),"")</f>
        <v/>
      </c>
      <c r="N1369" s="91"/>
      <c r="O1369" s="117" t="str">
        <f>IF(Stock[[#This Row],[BUYING QUANTITY]]&gt;0,Stock[[#This Row],[BUYING PRICE]]*(1+Stock[[#This Row],[% THRESHOLD (RETURN)_2]]),"")</f>
        <v/>
      </c>
      <c r="P1369" s="91"/>
      <c r="Q1369" s="117" t="str">
        <f>IF(Stock[[#This Row],[BUYING QUANTITY]]&gt;0,Stock[[#This Row],[BUYING PRICE]]*(1+Stock[[#This Row],[% THRESHOLD (LOSS)]]),"")</f>
        <v/>
      </c>
      <c r="R1369" s="105"/>
      <c r="S1369" s="118" t="str">
        <f>IF(Stock[[#This Row],[CASH DIVIDEND]]&gt;0,Stock[[#This Row],[CASH DIVIDEND]]/(Stock[[#This Row],[BUYING PRICE]]*Stock[[#This Row],[BUYING QUANTITY]]),"")</f>
        <v/>
      </c>
      <c r="T1369" s="105"/>
      <c r="U1369" s="79"/>
      <c r="V1369" s="97"/>
      <c r="W1369" s="98"/>
      <c r="X1369" s="168"/>
      <c r="Y1369" s="126" t="str">
        <f>IF(Stock[[#This Row],[SELLING QUANTITY]]&gt;0,Stock[[#This Row],[SELLING PRICE]]*Stock[[#This Row],[SELLING QUANTITY]]*Stock[[#This Row],[% SELLING FEE]]+Stock[[#This Row],[SELLING PRICE]]*Stock[[#This Row],[SELLING QUANTITY]]*$D$12,"")</f>
        <v/>
      </c>
      <c r="Z1369" s="121">
        <f>Stock[[#This Row],[BUYING QUANTITY]]+Stock[[#This Row],[STOCK DIVIDEND]]-Stock[[#This Row],[SELLING QUANTITY]]</f>
        <v>0</v>
      </c>
      <c r="AA13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69" s="121">
        <f ca="1">IF(Stock[[#This Row],[SELLING DATE]]&gt;0,Stock[[#This Row],[SELLING DATE]]-Stock[[#This Row],[BUY DATE]]+1,IF(Stock[[#This Row],[BUY DATE]]=0,0,TODAY()-Stock[[#This Row],[BUY DATE]]+1))</f>
        <v>0</v>
      </c>
      <c r="AC1369" s="122" t="str">
        <f>IFERROR(Stock[[#This Row],[CASH DIVIDEND]]+Stock[[#This Row],[RETURN/(LOSS) FROM TRADING
(auto-fill)]],"")</f>
        <v/>
      </c>
      <c r="AD13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69" s="146" t="str">
        <f ca="1">IFERROR(IF(Stock[[#This Row],[HOLDING DAYS
(auto-fill)]]&lt;365,Stock[[#This Row],[% TOTAL RETURN/(LOSS)
(auto-fill)]]*365/Stock[[#This Row],[HOLDING DAYS
(auto-fill)]],POWER((1+Stock[[#This Row],[% TOTAL RETURN/(LOSS)
(auto-fill)]]),1/(Stock[[#This Row],[HOLDING DAYS
(auto-fill)]]/365))-1),"")</f>
        <v/>
      </c>
      <c r="AF1369" s="81"/>
      <c r="AG1369" s="149" t="str">
        <f>IF(Stock[[#This Row],[STATUS
(auto-fill)]]="HOLDING",Stock[[#This Row],[MARKET PRICE]]-Stock[[#This Row],[BUYING PRICE]],"")</f>
        <v/>
      </c>
      <c r="AH1369" s="143" t="str">
        <f>IFERROR(Stock[[#This Row],[CHANGE
(auto-fill)]]/Stock[[#This Row],[BUYING PRICE]],"")</f>
        <v/>
      </c>
      <c r="AI1369" s="130" t="str">
        <f>IF(Stock[[#This Row],[MARKET PRICE]]&gt;0,Stock[[#This Row],[MARKET PRICE]]*Stock[[#This Row],[REMAINING QUANTITY
(auto-fill)]],"")</f>
        <v/>
      </c>
    </row>
    <row r="1370" spans="2:35">
      <c r="B1370" s="110" t="str">
        <f>IF(AND(Stock[[#This Row],[BUYING QUANTITY]]&gt;0,Stock[[#This Row],[REMAINING QUANTITY
(auto-fill)]]=0),"SOLD OUT",
IF(AND(Stock[[#This Row],[BUYING QUANTITY]]&gt;0,Stock[[#This Row],[REMAINING QUANTITY
(auto-fill)]]&gt;0),"HOLDING",""))</f>
        <v/>
      </c>
      <c r="C1370" s="113">
        <f t="shared" si="21"/>
        <v>1357</v>
      </c>
      <c r="D1370" s="79"/>
      <c r="E1370" s="80"/>
      <c r="F1370" s="162"/>
      <c r="G1370" s="85"/>
      <c r="H1370" s="86"/>
      <c r="I1370" s="164"/>
      <c r="J1370" s="115" t="str">
        <f>IF(Stock[[#This Row],[BUYING QUANTITY]]&gt;0,Stock[[#This Row],[BUYING PRICE]]*Stock[[#This Row],[BUYING QUANTITY]]*Stock[[#This Row],[% BUYING FEE]],"")</f>
        <v/>
      </c>
      <c r="K1370" s="89"/>
      <c r="L1370" s="90"/>
      <c r="M1370" s="117" t="str">
        <f>IF(Stock[[#This Row],[BUYING QUANTITY]]&gt;0,Stock[[#This Row],[BUYING PRICE]]*(1+Stock[[#This Row],[% THRESHOLD (RETURN)_1]]),"")</f>
        <v/>
      </c>
      <c r="N1370" s="91"/>
      <c r="O1370" s="117" t="str">
        <f>IF(Stock[[#This Row],[BUYING QUANTITY]]&gt;0,Stock[[#This Row],[BUYING PRICE]]*(1+Stock[[#This Row],[% THRESHOLD (RETURN)_2]]),"")</f>
        <v/>
      </c>
      <c r="P1370" s="91"/>
      <c r="Q1370" s="117" t="str">
        <f>IF(Stock[[#This Row],[BUYING QUANTITY]]&gt;0,Stock[[#This Row],[BUYING PRICE]]*(1+Stock[[#This Row],[% THRESHOLD (LOSS)]]),"")</f>
        <v/>
      </c>
      <c r="R1370" s="105"/>
      <c r="S1370" s="118" t="str">
        <f>IF(Stock[[#This Row],[CASH DIVIDEND]]&gt;0,Stock[[#This Row],[CASH DIVIDEND]]/(Stock[[#This Row],[BUYING PRICE]]*Stock[[#This Row],[BUYING QUANTITY]]),"")</f>
        <v/>
      </c>
      <c r="T1370" s="105"/>
      <c r="U1370" s="79"/>
      <c r="V1370" s="97"/>
      <c r="W1370" s="98"/>
      <c r="X1370" s="168"/>
      <c r="Y1370" s="126" t="str">
        <f>IF(Stock[[#This Row],[SELLING QUANTITY]]&gt;0,Stock[[#This Row],[SELLING PRICE]]*Stock[[#This Row],[SELLING QUANTITY]]*Stock[[#This Row],[% SELLING FEE]]+Stock[[#This Row],[SELLING PRICE]]*Stock[[#This Row],[SELLING QUANTITY]]*$D$12,"")</f>
        <v/>
      </c>
      <c r="Z1370" s="121">
        <f>Stock[[#This Row],[BUYING QUANTITY]]+Stock[[#This Row],[STOCK DIVIDEND]]-Stock[[#This Row],[SELLING QUANTITY]]</f>
        <v>0</v>
      </c>
      <c r="AA13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0" s="121">
        <f ca="1">IF(Stock[[#This Row],[SELLING DATE]]&gt;0,Stock[[#This Row],[SELLING DATE]]-Stock[[#This Row],[BUY DATE]]+1,IF(Stock[[#This Row],[BUY DATE]]=0,0,TODAY()-Stock[[#This Row],[BUY DATE]]+1))</f>
        <v>0</v>
      </c>
      <c r="AC1370" s="122" t="str">
        <f>IFERROR(Stock[[#This Row],[CASH DIVIDEND]]+Stock[[#This Row],[RETURN/(LOSS) FROM TRADING
(auto-fill)]],"")</f>
        <v/>
      </c>
      <c r="AD13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0" s="146" t="str">
        <f ca="1">IFERROR(IF(Stock[[#This Row],[HOLDING DAYS
(auto-fill)]]&lt;365,Stock[[#This Row],[% TOTAL RETURN/(LOSS)
(auto-fill)]]*365/Stock[[#This Row],[HOLDING DAYS
(auto-fill)]],POWER((1+Stock[[#This Row],[% TOTAL RETURN/(LOSS)
(auto-fill)]]),1/(Stock[[#This Row],[HOLDING DAYS
(auto-fill)]]/365))-1),"")</f>
        <v/>
      </c>
      <c r="AF1370" s="81"/>
      <c r="AG1370" s="149" t="str">
        <f>IF(Stock[[#This Row],[STATUS
(auto-fill)]]="HOLDING",Stock[[#This Row],[MARKET PRICE]]-Stock[[#This Row],[BUYING PRICE]],"")</f>
        <v/>
      </c>
      <c r="AH1370" s="143" t="str">
        <f>IFERROR(Stock[[#This Row],[CHANGE
(auto-fill)]]/Stock[[#This Row],[BUYING PRICE]],"")</f>
        <v/>
      </c>
      <c r="AI1370" s="130" t="str">
        <f>IF(Stock[[#This Row],[MARKET PRICE]]&gt;0,Stock[[#This Row],[MARKET PRICE]]*Stock[[#This Row],[REMAINING QUANTITY
(auto-fill)]],"")</f>
        <v/>
      </c>
    </row>
    <row r="1371" spans="2:35">
      <c r="B1371" s="110" t="str">
        <f>IF(AND(Stock[[#This Row],[BUYING QUANTITY]]&gt;0,Stock[[#This Row],[REMAINING QUANTITY
(auto-fill)]]=0),"SOLD OUT",
IF(AND(Stock[[#This Row],[BUYING QUANTITY]]&gt;0,Stock[[#This Row],[REMAINING QUANTITY
(auto-fill)]]&gt;0),"HOLDING",""))</f>
        <v/>
      </c>
      <c r="C1371" s="113">
        <f t="shared" si="21"/>
        <v>1358</v>
      </c>
      <c r="D1371" s="79"/>
      <c r="E1371" s="80"/>
      <c r="F1371" s="162"/>
      <c r="G1371" s="85"/>
      <c r="H1371" s="86"/>
      <c r="I1371" s="164"/>
      <c r="J1371" s="115" t="str">
        <f>IF(Stock[[#This Row],[BUYING QUANTITY]]&gt;0,Stock[[#This Row],[BUYING PRICE]]*Stock[[#This Row],[BUYING QUANTITY]]*Stock[[#This Row],[% BUYING FEE]],"")</f>
        <v/>
      </c>
      <c r="K1371" s="89"/>
      <c r="L1371" s="90"/>
      <c r="M1371" s="117" t="str">
        <f>IF(Stock[[#This Row],[BUYING QUANTITY]]&gt;0,Stock[[#This Row],[BUYING PRICE]]*(1+Stock[[#This Row],[% THRESHOLD (RETURN)_1]]),"")</f>
        <v/>
      </c>
      <c r="N1371" s="91"/>
      <c r="O1371" s="117" t="str">
        <f>IF(Stock[[#This Row],[BUYING QUANTITY]]&gt;0,Stock[[#This Row],[BUYING PRICE]]*(1+Stock[[#This Row],[% THRESHOLD (RETURN)_2]]),"")</f>
        <v/>
      </c>
      <c r="P1371" s="91"/>
      <c r="Q1371" s="117" t="str">
        <f>IF(Stock[[#This Row],[BUYING QUANTITY]]&gt;0,Stock[[#This Row],[BUYING PRICE]]*(1+Stock[[#This Row],[% THRESHOLD (LOSS)]]),"")</f>
        <v/>
      </c>
      <c r="R1371" s="105"/>
      <c r="S1371" s="118" t="str">
        <f>IF(Stock[[#This Row],[CASH DIVIDEND]]&gt;0,Stock[[#This Row],[CASH DIVIDEND]]/(Stock[[#This Row],[BUYING PRICE]]*Stock[[#This Row],[BUYING QUANTITY]]),"")</f>
        <v/>
      </c>
      <c r="T1371" s="105"/>
      <c r="U1371" s="79"/>
      <c r="V1371" s="97"/>
      <c r="W1371" s="98"/>
      <c r="X1371" s="168"/>
      <c r="Y1371" s="126" t="str">
        <f>IF(Stock[[#This Row],[SELLING QUANTITY]]&gt;0,Stock[[#This Row],[SELLING PRICE]]*Stock[[#This Row],[SELLING QUANTITY]]*Stock[[#This Row],[% SELLING FEE]]+Stock[[#This Row],[SELLING PRICE]]*Stock[[#This Row],[SELLING QUANTITY]]*$D$12,"")</f>
        <v/>
      </c>
      <c r="Z1371" s="121">
        <f>Stock[[#This Row],[BUYING QUANTITY]]+Stock[[#This Row],[STOCK DIVIDEND]]-Stock[[#This Row],[SELLING QUANTITY]]</f>
        <v>0</v>
      </c>
      <c r="AA13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1" s="121">
        <f ca="1">IF(Stock[[#This Row],[SELLING DATE]]&gt;0,Stock[[#This Row],[SELLING DATE]]-Stock[[#This Row],[BUY DATE]]+1,IF(Stock[[#This Row],[BUY DATE]]=0,0,TODAY()-Stock[[#This Row],[BUY DATE]]+1))</f>
        <v>0</v>
      </c>
      <c r="AC1371" s="122" t="str">
        <f>IFERROR(Stock[[#This Row],[CASH DIVIDEND]]+Stock[[#This Row],[RETURN/(LOSS) FROM TRADING
(auto-fill)]],"")</f>
        <v/>
      </c>
      <c r="AD13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1" s="146" t="str">
        <f ca="1">IFERROR(IF(Stock[[#This Row],[HOLDING DAYS
(auto-fill)]]&lt;365,Stock[[#This Row],[% TOTAL RETURN/(LOSS)
(auto-fill)]]*365/Stock[[#This Row],[HOLDING DAYS
(auto-fill)]],POWER((1+Stock[[#This Row],[% TOTAL RETURN/(LOSS)
(auto-fill)]]),1/(Stock[[#This Row],[HOLDING DAYS
(auto-fill)]]/365))-1),"")</f>
        <v/>
      </c>
      <c r="AF1371" s="81"/>
      <c r="AG1371" s="149" t="str">
        <f>IF(Stock[[#This Row],[STATUS
(auto-fill)]]="HOLDING",Stock[[#This Row],[MARKET PRICE]]-Stock[[#This Row],[BUYING PRICE]],"")</f>
        <v/>
      </c>
      <c r="AH1371" s="143" t="str">
        <f>IFERROR(Stock[[#This Row],[CHANGE
(auto-fill)]]/Stock[[#This Row],[BUYING PRICE]],"")</f>
        <v/>
      </c>
      <c r="AI1371" s="130" t="str">
        <f>IF(Stock[[#This Row],[MARKET PRICE]]&gt;0,Stock[[#This Row],[MARKET PRICE]]*Stock[[#This Row],[REMAINING QUANTITY
(auto-fill)]],"")</f>
        <v/>
      </c>
    </row>
    <row r="1372" spans="2:35">
      <c r="B1372" s="110" t="str">
        <f>IF(AND(Stock[[#This Row],[BUYING QUANTITY]]&gt;0,Stock[[#This Row],[REMAINING QUANTITY
(auto-fill)]]=0),"SOLD OUT",
IF(AND(Stock[[#This Row],[BUYING QUANTITY]]&gt;0,Stock[[#This Row],[REMAINING QUANTITY
(auto-fill)]]&gt;0),"HOLDING",""))</f>
        <v/>
      </c>
      <c r="C1372" s="113">
        <f t="shared" si="21"/>
        <v>1359</v>
      </c>
      <c r="D1372" s="79"/>
      <c r="E1372" s="80"/>
      <c r="F1372" s="162"/>
      <c r="G1372" s="85"/>
      <c r="H1372" s="86"/>
      <c r="I1372" s="164"/>
      <c r="J1372" s="115" t="str">
        <f>IF(Stock[[#This Row],[BUYING QUANTITY]]&gt;0,Stock[[#This Row],[BUYING PRICE]]*Stock[[#This Row],[BUYING QUANTITY]]*Stock[[#This Row],[% BUYING FEE]],"")</f>
        <v/>
      </c>
      <c r="K1372" s="89"/>
      <c r="L1372" s="90"/>
      <c r="M1372" s="117" t="str">
        <f>IF(Stock[[#This Row],[BUYING QUANTITY]]&gt;0,Stock[[#This Row],[BUYING PRICE]]*(1+Stock[[#This Row],[% THRESHOLD (RETURN)_1]]),"")</f>
        <v/>
      </c>
      <c r="N1372" s="91"/>
      <c r="O1372" s="117" t="str">
        <f>IF(Stock[[#This Row],[BUYING QUANTITY]]&gt;0,Stock[[#This Row],[BUYING PRICE]]*(1+Stock[[#This Row],[% THRESHOLD (RETURN)_2]]),"")</f>
        <v/>
      </c>
      <c r="P1372" s="91"/>
      <c r="Q1372" s="117" t="str">
        <f>IF(Stock[[#This Row],[BUYING QUANTITY]]&gt;0,Stock[[#This Row],[BUYING PRICE]]*(1+Stock[[#This Row],[% THRESHOLD (LOSS)]]),"")</f>
        <v/>
      </c>
      <c r="R1372" s="105"/>
      <c r="S1372" s="118" t="str">
        <f>IF(Stock[[#This Row],[CASH DIVIDEND]]&gt;0,Stock[[#This Row],[CASH DIVIDEND]]/(Stock[[#This Row],[BUYING PRICE]]*Stock[[#This Row],[BUYING QUANTITY]]),"")</f>
        <v/>
      </c>
      <c r="T1372" s="105"/>
      <c r="U1372" s="79"/>
      <c r="V1372" s="97"/>
      <c r="W1372" s="98"/>
      <c r="X1372" s="168"/>
      <c r="Y1372" s="126" t="str">
        <f>IF(Stock[[#This Row],[SELLING QUANTITY]]&gt;0,Stock[[#This Row],[SELLING PRICE]]*Stock[[#This Row],[SELLING QUANTITY]]*Stock[[#This Row],[% SELLING FEE]]+Stock[[#This Row],[SELLING PRICE]]*Stock[[#This Row],[SELLING QUANTITY]]*$D$12,"")</f>
        <v/>
      </c>
      <c r="Z1372" s="121">
        <f>Stock[[#This Row],[BUYING QUANTITY]]+Stock[[#This Row],[STOCK DIVIDEND]]-Stock[[#This Row],[SELLING QUANTITY]]</f>
        <v>0</v>
      </c>
      <c r="AA13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2" s="121">
        <f ca="1">IF(Stock[[#This Row],[SELLING DATE]]&gt;0,Stock[[#This Row],[SELLING DATE]]-Stock[[#This Row],[BUY DATE]]+1,IF(Stock[[#This Row],[BUY DATE]]=0,0,TODAY()-Stock[[#This Row],[BUY DATE]]+1))</f>
        <v>0</v>
      </c>
      <c r="AC1372" s="122" t="str">
        <f>IFERROR(Stock[[#This Row],[CASH DIVIDEND]]+Stock[[#This Row],[RETURN/(LOSS) FROM TRADING
(auto-fill)]],"")</f>
        <v/>
      </c>
      <c r="AD13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2" s="146" t="str">
        <f ca="1">IFERROR(IF(Stock[[#This Row],[HOLDING DAYS
(auto-fill)]]&lt;365,Stock[[#This Row],[% TOTAL RETURN/(LOSS)
(auto-fill)]]*365/Stock[[#This Row],[HOLDING DAYS
(auto-fill)]],POWER((1+Stock[[#This Row],[% TOTAL RETURN/(LOSS)
(auto-fill)]]),1/(Stock[[#This Row],[HOLDING DAYS
(auto-fill)]]/365))-1),"")</f>
        <v/>
      </c>
      <c r="AF1372" s="81"/>
      <c r="AG1372" s="149" t="str">
        <f>IF(Stock[[#This Row],[STATUS
(auto-fill)]]="HOLDING",Stock[[#This Row],[MARKET PRICE]]-Stock[[#This Row],[BUYING PRICE]],"")</f>
        <v/>
      </c>
      <c r="AH1372" s="143" t="str">
        <f>IFERROR(Stock[[#This Row],[CHANGE
(auto-fill)]]/Stock[[#This Row],[BUYING PRICE]],"")</f>
        <v/>
      </c>
      <c r="AI1372" s="130" t="str">
        <f>IF(Stock[[#This Row],[MARKET PRICE]]&gt;0,Stock[[#This Row],[MARKET PRICE]]*Stock[[#This Row],[REMAINING QUANTITY
(auto-fill)]],"")</f>
        <v/>
      </c>
    </row>
    <row r="1373" spans="2:35">
      <c r="B1373" s="110" t="str">
        <f>IF(AND(Stock[[#This Row],[BUYING QUANTITY]]&gt;0,Stock[[#This Row],[REMAINING QUANTITY
(auto-fill)]]=0),"SOLD OUT",
IF(AND(Stock[[#This Row],[BUYING QUANTITY]]&gt;0,Stock[[#This Row],[REMAINING QUANTITY
(auto-fill)]]&gt;0),"HOLDING",""))</f>
        <v/>
      </c>
      <c r="C1373" s="113">
        <f t="shared" si="21"/>
        <v>1360</v>
      </c>
      <c r="D1373" s="79"/>
      <c r="E1373" s="80"/>
      <c r="F1373" s="162"/>
      <c r="G1373" s="85"/>
      <c r="H1373" s="86"/>
      <c r="I1373" s="164"/>
      <c r="J1373" s="115" t="str">
        <f>IF(Stock[[#This Row],[BUYING QUANTITY]]&gt;0,Stock[[#This Row],[BUYING PRICE]]*Stock[[#This Row],[BUYING QUANTITY]]*Stock[[#This Row],[% BUYING FEE]],"")</f>
        <v/>
      </c>
      <c r="K1373" s="89"/>
      <c r="L1373" s="90"/>
      <c r="M1373" s="117" t="str">
        <f>IF(Stock[[#This Row],[BUYING QUANTITY]]&gt;0,Stock[[#This Row],[BUYING PRICE]]*(1+Stock[[#This Row],[% THRESHOLD (RETURN)_1]]),"")</f>
        <v/>
      </c>
      <c r="N1373" s="91"/>
      <c r="O1373" s="117" t="str">
        <f>IF(Stock[[#This Row],[BUYING QUANTITY]]&gt;0,Stock[[#This Row],[BUYING PRICE]]*(1+Stock[[#This Row],[% THRESHOLD (RETURN)_2]]),"")</f>
        <v/>
      </c>
      <c r="P1373" s="91"/>
      <c r="Q1373" s="117" t="str">
        <f>IF(Stock[[#This Row],[BUYING QUANTITY]]&gt;0,Stock[[#This Row],[BUYING PRICE]]*(1+Stock[[#This Row],[% THRESHOLD (LOSS)]]),"")</f>
        <v/>
      </c>
      <c r="R1373" s="105"/>
      <c r="S1373" s="118" t="str">
        <f>IF(Stock[[#This Row],[CASH DIVIDEND]]&gt;0,Stock[[#This Row],[CASH DIVIDEND]]/(Stock[[#This Row],[BUYING PRICE]]*Stock[[#This Row],[BUYING QUANTITY]]),"")</f>
        <v/>
      </c>
      <c r="T1373" s="105"/>
      <c r="U1373" s="79"/>
      <c r="V1373" s="97"/>
      <c r="W1373" s="98"/>
      <c r="X1373" s="168"/>
      <c r="Y1373" s="126" t="str">
        <f>IF(Stock[[#This Row],[SELLING QUANTITY]]&gt;0,Stock[[#This Row],[SELLING PRICE]]*Stock[[#This Row],[SELLING QUANTITY]]*Stock[[#This Row],[% SELLING FEE]]+Stock[[#This Row],[SELLING PRICE]]*Stock[[#This Row],[SELLING QUANTITY]]*$D$12,"")</f>
        <v/>
      </c>
      <c r="Z1373" s="121">
        <f>Stock[[#This Row],[BUYING QUANTITY]]+Stock[[#This Row],[STOCK DIVIDEND]]-Stock[[#This Row],[SELLING QUANTITY]]</f>
        <v>0</v>
      </c>
      <c r="AA13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3" s="121">
        <f ca="1">IF(Stock[[#This Row],[SELLING DATE]]&gt;0,Stock[[#This Row],[SELLING DATE]]-Stock[[#This Row],[BUY DATE]]+1,IF(Stock[[#This Row],[BUY DATE]]=0,0,TODAY()-Stock[[#This Row],[BUY DATE]]+1))</f>
        <v>0</v>
      </c>
      <c r="AC1373" s="122" t="str">
        <f>IFERROR(Stock[[#This Row],[CASH DIVIDEND]]+Stock[[#This Row],[RETURN/(LOSS) FROM TRADING
(auto-fill)]],"")</f>
        <v/>
      </c>
      <c r="AD13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3" s="146" t="str">
        <f ca="1">IFERROR(IF(Stock[[#This Row],[HOLDING DAYS
(auto-fill)]]&lt;365,Stock[[#This Row],[% TOTAL RETURN/(LOSS)
(auto-fill)]]*365/Stock[[#This Row],[HOLDING DAYS
(auto-fill)]],POWER((1+Stock[[#This Row],[% TOTAL RETURN/(LOSS)
(auto-fill)]]),1/(Stock[[#This Row],[HOLDING DAYS
(auto-fill)]]/365))-1),"")</f>
        <v/>
      </c>
      <c r="AF1373" s="81"/>
      <c r="AG1373" s="149" t="str">
        <f>IF(Stock[[#This Row],[STATUS
(auto-fill)]]="HOLDING",Stock[[#This Row],[MARKET PRICE]]-Stock[[#This Row],[BUYING PRICE]],"")</f>
        <v/>
      </c>
      <c r="AH1373" s="143" t="str">
        <f>IFERROR(Stock[[#This Row],[CHANGE
(auto-fill)]]/Stock[[#This Row],[BUYING PRICE]],"")</f>
        <v/>
      </c>
      <c r="AI1373" s="130" t="str">
        <f>IF(Stock[[#This Row],[MARKET PRICE]]&gt;0,Stock[[#This Row],[MARKET PRICE]]*Stock[[#This Row],[REMAINING QUANTITY
(auto-fill)]],"")</f>
        <v/>
      </c>
    </row>
    <row r="1374" spans="2:35">
      <c r="B1374" s="110" t="str">
        <f>IF(AND(Stock[[#This Row],[BUYING QUANTITY]]&gt;0,Stock[[#This Row],[REMAINING QUANTITY
(auto-fill)]]=0),"SOLD OUT",
IF(AND(Stock[[#This Row],[BUYING QUANTITY]]&gt;0,Stock[[#This Row],[REMAINING QUANTITY
(auto-fill)]]&gt;0),"HOLDING",""))</f>
        <v/>
      </c>
      <c r="C1374" s="113">
        <f t="shared" si="21"/>
        <v>1361</v>
      </c>
      <c r="D1374" s="79"/>
      <c r="E1374" s="80"/>
      <c r="F1374" s="162"/>
      <c r="G1374" s="85"/>
      <c r="H1374" s="86"/>
      <c r="I1374" s="164"/>
      <c r="J1374" s="115" t="str">
        <f>IF(Stock[[#This Row],[BUYING QUANTITY]]&gt;0,Stock[[#This Row],[BUYING PRICE]]*Stock[[#This Row],[BUYING QUANTITY]]*Stock[[#This Row],[% BUYING FEE]],"")</f>
        <v/>
      </c>
      <c r="K1374" s="89"/>
      <c r="L1374" s="90"/>
      <c r="M1374" s="117" t="str">
        <f>IF(Stock[[#This Row],[BUYING QUANTITY]]&gt;0,Stock[[#This Row],[BUYING PRICE]]*(1+Stock[[#This Row],[% THRESHOLD (RETURN)_1]]),"")</f>
        <v/>
      </c>
      <c r="N1374" s="91"/>
      <c r="O1374" s="117" t="str">
        <f>IF(Stock[[#This Row],[BUYING QUANTITY]]&gt;0,Stock[[#This Row],[BUYING PRICE]]*(1+Stock[[#This Row],[% THRESHOLD (RETURN)_2]]),"")</f>
        <v/>
      </c>
      <c r="P1374" s="91"/>
      <c r="Q1374" s="117" t="str">
        <f>IF(Stock[[#This Row],[BUYING QUANTITY]]&gt;0,Stock[[#This Row],[BUYING PRICE]]*(1+Stock[[#This Row],[% THRESHOLD (LOSS)]]),"")</f>
        <v/>
      </c>
      <c r="R1374" s="105"/>
      <c r="S1374" s="118" t="str">
        <f>IF(Stock[[#This Row],[CASH DIVIDEND]]&gt;0,Stock[[#This Row],[CASH DIVIDEND]]/(Stock[[#This Row],[BUYING PRICE]]*Stock[[#This Row],[BUYING QUANTITY]]),"")</f>
        <v/>
      </c>
      <c r="T1374" s="105"/>
      <c r="U1374" s="79"/>
      <c r="V1374" s="97"/>
      <c r="W1374" s="98"/>
      <c r="X1374" s="168"/>
      <c r="Y1374" s="126" t="str">
        <f>IF(Stock[[#This Row],[SELLING QUANTITY]]&gt;0,Stock[[#This Row],[SELLING PRICE]]*Stock[[#This Row],[SELLING QUANTITY]]*Stock[[#This Row],[% SELLING FEE]]+Stock[[#This Row],[SELLING PRICE]]*Stock[[#This Row],[SELLING QUANTITY]]*$D$12,"")</f>
        <v/>
      </c>
      <c r="Z1374" s="121">
        <f>Stock[[#This Row],[BUYING QUANTITY]]+Stock[[#This Row],[STOCK DIVIDEND]]-Stock[[#This Row],[SELLING QUANTITY]]</f>
        <v>0</v>
      </c>
      <c r="AA13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4" s="121">
        <f ca="1">IF(Stock[[#This Row],[SELLING DATE]]&gt;0,Stock[[#This Row],[SELLING DATE]]-Stock[[#This Row],[BUY DATE]]+1,IF(Stock[[#This Row],[BUY DATE]]=0,0,TODAY()-Stock[[#This Row],[BUY DATE]]+1))</f>
        <v>0</v>
      </c>
      <c r="AC1374" s="122" t="str">
        <f>IFERROR(Stock[[#This Row],[CASH DIVIDEND]]+Stock[[#This Row],[RETURN/(LOSS) FROM TRADING
(auto-fill)]],"")</f>
        <v/>
      </c>
      <c r="AD13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4" s="146" t="str">
        <f ca="1">IFERROR(IF(Stock[[#This Row],[HOLDING DAYS
(auto-fill)]]&lt;365,Stock[[#This Row],[% TOTAL RETURN/(LOSS)
(auto-fill)]]*365/Stock[[#This Row],[HOLDING DAYS
(auto-fill)]],POWER((1+Stock[[#This Row],[% TOTAL RETURN/(LOSS)
(auto-fill)]]),1/(Stock[[#This Row],[HOLDING DAYS
(auto-fill)]]/365))-1),"")</f>
        <v/>
      </c>
      <c r="AF1374" s="81"/>
      <c r="AG1374" s="149" t="str">
        <f>IF(Stock[[#This Row],[STATUS
(auto-fill)]]="HOLDING",Stock[[#This Row],[MARKET PRICE]]-Stock[[#This Row],[BUYING PRICE]],"")</f>
        <v/>
      </c>
      <c r="AH1374" s="143" t="str">
        <f>IFERROR(Stock[[#This Row],[CHANGE
(auto-fill)]]/Stock[[#This Row],[BUYING PRICE]],"")</f>
        <v/>
      </c>
      <c r="AI1374" s="130" t="str">
        <f>IF(Stock[[#This Row],[MARKET PRICE]]&gt;0,Stock[[#This Row],[MARKET PRICE]]*Stock[[#This Row],[REMAINING QUANTITY
(auto-fill)]],"")</f>
        <v/>
      </c>
    </row>
    <row r="1375" spans="2:35">
      <c r="B1375" s="110" t="str">
        <f>IF(AND(Stock[[#This Row],[BUYING QUANTITY]]&gt;0,Stock[[#This Row],[REMAINING QUANTITY
(auto-fill)]]=0),"SOLD OUT",
IF(AND(Stock[[#This Row],[BUYING QUANTITY]]&gt;0,Stock[[#This Row],[REMAINING QUANTITY
(auto-fill)]]&gt;0),"HOLDING",""))</f>
        <v/>
      </c>
      <c r="C1375" s="113">
        <f t="shared" si="21"/>
        <v>1362</v>
      </c>
      <c r="D1375" s="79"/>
      <c r="E1375" s="80"/>
      <c r="F1375" s="162"/>
      <c r="G1375" s="85"/>
      <c r="H1375" s="86"/>
      <c r="I1375" s="164"/>
      <c r="J1375" s="115" t="str">
        <f>IF(Stock[[#This Row],[BUYING QUANTITY]]&gt;0,Stock[[#This Row],[BUYING PRICE]]*Stock[[#This Row],[BUYING QUANTITY]]*Stock[[#This Row],[% BUYING FEE]],"")</f>
        <v/>
      </c>
      <c r="K1375" s="89"/>
      <c r="L1375" s="90"/>
      <c r="M1375" s="117" t="str">
        <f>IF(Stock[[#This Row],[BUYING QUANTITY]]&gt;0,Stock[[#This Row],[BUYING PRICE]]*(1+Stock[[#This Row],[% THRESHOLD (RETURN)_1]]),"")</f>
        <v/>
      </c>
      <c r="N1375" s="91"/>
      <c r="O1375" s="117" t="str">
        <f>IF(Stock[[#This Row],[BUYING QUANTITY]]&gt;0,Stock[[#This Row],[BUYING PRICE]]*(1+Stock[[#This Row],[% THRESHOLD (RETURN)_2]]),"")</f>
        <v/>
      </c>
      <c r="P1375" s="91"/>
      <c r="Q1375" s="117" t="str">
        <f>IF(Stock[[#This Row],[BUYING QUANTITY]]&gt;0,Stock[[#This Row],[BUYING PRICE]]*(1+Stock[[#This Row],[% THRESHOLD (LOSS)]]),"")</f>
        <v/>
      </c>
      <c r="R1375" s="105"/>
      <c r="S1375" s="118" t="str">
        <f>IF(Stock[[#This Row],[CASH DIVIDEND]]&gt;0,Stock[[#This Row],[CASH DIVIDEND]]/(Stock[[#This Row],[BUYING PRICE]]*Stock[[#This Row],[BUYING QUANTITY]]),"")</f>
        <v/>
      </c>
      <c r="T1375" s="105"/>
      <c r="U1375" s="79"/>
      <c r="V1375" s="97"/>
      <c r="W1375" s="98"/>
      <c r="X1375" s="168"/>
      <c r="Y1375" s="126" t="str">
        <f>IF(Stock[[#This Row],[SELLING QUANTITY]]&gt;0,Stock[[#This Row],[SELLING PRICE]]*Stock[[#This Row],[SELLING QUANTITY]]*Stock[[#This Row],[% SELLING FEE]]+Stock[[#This Row],[SELLING PRICE]]*Stock[[#This Row],[SELLING QUANTITY]]*$D$12,"")</f>
        <v/>
      </c>
      <c r="Z1375" s="121">
        <f>Stock[[#This Row],[BUYING QUANTITY]]+Stock[[#This Row],[STOCK DIVIDEND]]-Stock[[#This Row],[SELLING QUANTITY]]</f>
        <v>0</v>
      </c>
      <c r="AA13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5" s="121">
        <f ca="1">IF(Stock[[#This Row],[SELLING DATE]]&gt;0,Stock[[#This Row],[SELLING DATE]]-Stock[[#This Row],[BUY DATE]]+1,IF(Stock[[#This Row],[BUY DATE]]=0,0,TODAY()-Stock[[#This Row],[BUY DATE]]+1))</f>
        <v>0</v>
      </c>
      <c r="AC1375" s="122" t="str">
        <f>IFERROR(Stock[[#This Row],[CASH DIVIDEND]]+Stock[[#This Row],[RETURN/(LOSS) FROM TRADING
(auto-fill)]],"")</f>
        <v/>
      </c>
      <c r="AD13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5" s="146" t="str">
        <f ca="1">IFERROR(IF(Stock[[#This Row],[HOLDING DAYS
(auto-fill)]]&lt;365,Stock[[#This Row],[% TOTAL RETURN/(LOSS)
(auto-fill)]]*365/Stock[[#This Row],[HOLDING DAYS
(auto-fill)]],POWER((1+Stock[[#This Row],[% TOTAL RETURN/(LOSS)
(auto-fill)]]),1/(Stock[[#This Row],[HOLDING DAYS
(auto-fill)]]/365))-1),"")</f>
        <v/>
      </c>
      <c r="AF1375" s="81"/>
      <c r="AG1375" s="149" t="str">
        <f>IF(Stock[[#This Row],[STATUS
(auto-fill)]]="HOLDING",Stock[[#This Row],[MARKET PRICE]]-Stock[[#This Row],[BUYING PRICE]],"")</f>
        <v/>
      </c>
      <c r="AH1375" s="143" t="str">
        <f>IFERROR(Stock[[#This Row],[CHANGE
(auto-fill)]]/Stock[[#This Row],[BUYING PRICE]],"")</f>
        <v/>
      </c>
      <c r="AI1375" s="130" t="str">
        <f>IF(Stock[[#This Row],[MARKET PRICE]]&gt;0,Stock[[#This Row],[MARKET PRICE]]*Stock[[#This Row],[REMAINING QUANTITY
(auto-fill)]],"")</f>
        <v/>
      </c>
    </row>
    <row r="1376" spans="2:35">
      <c r="B1376" s="110" t="str">
        <f>IF(AND(Stock[[#This Row],[BUYING QUANTITY]]&gt;0,Stock[[#This Row],[REMAINING QUANTITY
(auto-fill)]]=0),"SOLD OUT",
IF(AND(Stock[[#This Row],[BUYING QUANTITY]]&gt;0,Stock[[#This Row],[REMAINING QUANTITY
(auto-fill)]]&gt;0),"HOLDING",""))</f>
        <v/>
      </c>
      <c r="C1376" s="113">
        <f t="shared" si="21"/>
        <v>1363</v>
      </c>
      <c r="D1376" s="79"/>
      <c r="E1376" s="80"/>
      <c r="F1376" s="162"/>
      <c r="G1376" s="85"/>
      <c r="H1376" s="86"/>
      <c r="I1376" s="164"/>
      <c r="J1376" s="115" t="str">
        <f>IF(Stock[[#This Row],[BUYING QUANTITY]]&gt;0,Stock[[#This Row],[BUYING PRICE]]*Stock[[#This Row],[BUYING QUANTITY]]*Stock[[#This Row],[% BUYING FEE]],"")</f>
        <v/>
      </c>
      <c r="K1376" s="89"/>
      <c r="L1376" s="90"/>
      <c r="M1376" s="117" t="str">
        <f>IF(Stock[[#This Row],[BUYING QUANTITY]]&gt;0,Stock[[#This Row],[BUYING PRICE]]*(1+Stock[[#This Row],[% THRESHOLD (RETURN)_1]]),"")</f>
        <v/>
      </c>
      <c r="N1376" s="91"/>
      <c r="O1376" s="117" t="str">
        <f>IF(Stock[[#This Row],[BUYING QUANTITY]]&gt;0,Stock[[#This Row],[BUYING PRICE]]*(1+Stock[[#This Row],[% THRESHOLD (RETURN)_2]]),"")</f>
        <v/>
      </c>
      <c r="P1376" s="91"/>
      <c r="Q1376" s="117" t="str">
        <f>IF(Stock[[#This Row],[BUYING QUANTITY]]&gt;0,Stock[[#This Row],[BUYING PRICE]]*(1+Stock[[#This Row],[% THRESHOLD (LOSS)]]),"")</f>
        <v/>
      </c>
      <c r="R1376" s="105"/>
      <c r="S1376" s="118" t="str">
        <f>IF(Stock[[#This Row],[CASH DIVIDEND]]&gt;0,Stock[[#This Row],[CASH DIVIDEND]]/(Stock[[#This Row],[BUYING PRICE]]*Stock[[#This Row],[BUYING QUANTITY]]),"")</f>
        <v/>
      </c>
      <c r="T1376" s="105"/>
      <c r="U1376" s="79"/>
      <c r="V1376" s="97"/>
      <c r="W1376" s="98"/>
      <c r="X1376" s="168"/>
      <c r="Y1376" s="126" t="str">
        <f>IF(Stock[[#This Row],[SELLING QUANTITY]]&gt;0,Stock[[#This Row],[SELLING PRICE]]*Stock[[#This Row],[SELLING QUANTITY]]*Stock[[#This Row],[% SELLING FEE]]+Stock[[#This Row],[SELLING PRICE]]*Stock[[#This Row],[SELLING QUANTITY]]*$D$12,"")</f>
        <v/>
      </c>
      <c r="Z1376" s="121">
        <f>Stock[[#This Row],[BUYING QUANTITY]]+Stock[[#This Row],[STOCK DIVIDEND]]-Stock[[#This Row],[SELLING QUANTITY]]</f>
        <v>0</v>
      </c>
      <c r="AA13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6" s="121">
        <f ca="1">IF(Stock[[#This Row],[SELLING DATE]]&gt;0,Stock[[#This Row],[SELLING DATE]]-Stock[[#This Row],[BUY DATE]]+1,IF(Stock[[#This Row],[BUY DATE]]=0,0,TODAY()-Stock[[#This Row],[BUY DATE]]+1))</f>
        <v>0</v>
      </c>
      <c r="AC1376" s="122" t="str">
        <f>IFERROR(Stock[[#This Row],[CASH DIVIDEND]]+Stock[[#This Row],[RETURN/(LOSS) FROM TRADING
(auto-fill)]],"")</f>
        <v/>
      </c>
      <c r="AD13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6" s="146" t="str">
        <f ca="1">IFERROR(IF(Stock[[#This Row],[HOLDING DAYS
(auto-fill)]]&lt;365,Stock[[#This Row],[% TOTAL RETURN/(LOSS)
(auto-fill)]]*365/Stock[[#This Row],[HOLDING DAYS
(auto-fill)]],POWER((1+Stock[[#This Row],[% TOTAL RETURN/(LOSS)
(auto-fill)]]),1/(Stock[[#This Row],[HOLDING DAYS
(auto-fill)]]/365))-1),"")</f>
        <v/>
      </c>
      <c r="AF1376" s="81"/>
      <c r="AG1376" s="149" t="str">
        <f>IF(Stock[[#This Row],[STATUS
(auto-fill)]]="HOLDING",Stock[[#This Row],[MARKET PRICE]]-Stock[[#This Row],[BUYING PRICE]],"")</f>
        <v/>
      </c>
      <c r="AH1376" s="143" t="str">
        <f>IFERROR(Stock[[#This Row],[CHANGE
(auto-fill)]]/Stock[[#This Row],[BUYING PRICE]],"")</f>
        <v/>
      </c>
      <c r="AI1376" s="130" t="str">
        <f>IF(Stock[[#This Row],[MARKET PRICE]]&gt;0,Stock[[#This Row],[MARKET PRICE]]*Stock[[#This Row],[REMAINING QUANTITY
(auto-fill)]],"")</f>
        <v/>
      </c>
    </row>
    <row r="1377" spans="2:35">
      <c r="B1377" s="110" t="str">
        <f>IF(AND(Stock[[#This Row],[BUYING QUANTITY]]&gt;0,Stock[[#This Row],[REMAINING QUANTITY
(auto-fill)]]=0),"SOLD OUT",
IF(AND(Stock[[#This Row],[BUYING QUANTITY]]&gt;0,Stock[[#This Row],[REMAINING QUANTITY
(auto-fill)]]&gt;0),"HOLDING",""))</f>
        <v/>
      </c>
      <c r="C1377" s="113">
        <f t="shared" si="21"/>
        <v>1364</v>
      </c>
      <c r="D1377" s="79"/>
      <c r="E1377" s="80"/>
      <c r="F1377" s="162"/>
      <c r="G1377" s="85"/>
      <c r="H1377" s="86"/>
      <c r="I1377" s="164"/>
      <c r="J1377" s="115" t="str">
        <f>IF(Stock[[#This Row],[BUYING QUANTITY]]&gt;0,Stock[[#This Row],[BUYING PRICE]]*Stock[[#This Row],[BUYING QUANTITY]]*Stock[[#This Row],[% BUYING FEE]],"")</f>
        <v/>
      </c>
      <c r="K1377" s="89"/>
      <c r="L1377" s="90"/>
      <c r="M1377" s="117" t="str">
        <f>IF(Stock[[#This Row],[BUYING QUANTITY]]&gt;0,Stock[[#This Row],[BUYING PRICE]]*(1+Stock[[#This Row],[% THRESHOLD (RETURN)_1]]),"")</f>
        <v/>
      </c>
      <c r="N1377" s="91"/>
      <c r="O1377" s="117" t="str">
        <f>IF(Stock[[#This Row],[BUYING QUANTITY]]&gt;0,Stock[[#This Row],[BUYING PRICE]]*(1+Stock[[#This Row],[% THRESHOLD (RETURN)_2]]),"")</f>
        <v/>
      </c>
      <c r="P1377" s="91"/>
      <c r="Q1377" s="117" t="str">
        <f>IF(Stock[[#This Row],[BUYING QUANTITY]]&gt;0,Stock[[#This Row],[BUYING PRICE]]*(1+Stock[[#This Row],[% THRESHOLD (LOSS)]]),"")</f>
        <v/>
      </c>
      <c r="R1377" s="105"/>
      <c r="S1377" s="118" t="str">
        <f>IF(Stock[[#This Row],[CASH DIVIDEND]]&gt;0,Stock[[#This Row],[CASH DIVIDEND]]/(Stock[[#This Row],[BUYING PRICE]]*Stock[[#This Row],[BUYING QUANTITY]]),"")</f>
        <v/>
      </c>
      <c r="T1377" s="105"/>
      <c r="U1377" s="79"/>
      <c r="V1377" s="97"/>
      <c r="W1377" s="98"/>
      <c r="X1377" s="168"/>
      <c r="Y1377" s="126" t="str">
        <f>IF(Stock[[#This Row],[SELLING QUANTITY]]&gt;0,Stock[[#This Row],[SELLING PRICE]]*Stock[[#This Row],[SELLING QUANTITY]]*Stock[[#This Row],[% SELLING FEE]]+Stock[[#This Row],[SELLING PRICE]]*Stock[[#This Row],[SELLING QUANTITY]]*$D$12,"")</f>
        <v/>
      </c>
      <c r="Z1377" s="121">
        <f>Stock[[#This Row],[BUYING QUANTITY]]+Stock[[#This Row],[STOCK DIVIDEND]]-Stock[[#This Row],[SELLING QUANTITY]]</f>
        <v>0</v>
      </c>
      <c r="AA13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7" s="121">
        <f ca="1">IF(Stock[[#This Row],[SELLING DATE]]&gt;0,Stock[[#This Row],[SELLING DATE]]-Stock[[#This Row],[BUY DATE]]+1,IF(Stock[[#This Row],[BUY DATE]]=0,0,TODAY()-Stock[[#This Row],[BUY DATE]]+1))</f>
        <v>0</v>
      </c>
      <c r="AC1377" s="122" t="str">
        <f>IFERROR(Stock[[#This Row],[CASH DIVIDEND]]+Stock[[#This Row],[RETURN/(LOSS) FROM TRADING
(auto-fill)]],"")</f>
        <v/>
      </c>
      <c r="AD13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7" s="146" t="str">
        <f ca="1">IFERROR(IF(Stock[[#This Row],[HOLDING DAYS
(auto-fill)]]&lt;365,Stock[[#This Row],[% TOTAL RETURN/(LOSS)
(auto-fill)]]*365/Stock[[#This Row],[HOLDING DAYS
(auto-fill)]],POWER((1+Stock[[#This Row],[% TOTAL RETURN/(LOSS)
(auto-fill)]]),1/(Stock[[#This Row],[HOLDING DAYS
(auto-fill)]]/365))-1),"")</f>
        <v/>
      </c>
      <c r="AF1377" s="81"/>
      <c r="AG1377" s="149" t="str">
        <f>IF(Stock[[#This Row],[STATUS
(auto-fill)]]="HOLDING",Stock[[#This Row],[MARKET PRICE]]-Stock[[#This Row],[BUYING PRICE]],"")</f>
        <v/>
      </c>
      <c r="AH1377" s="143" t="str">
        <f>IFERROR(Stock[[#This Row],[CHANGE
(auto-fill)]]/Stock[[#This Row],[BUYING PRICE]],"")</f>
        <v/>
      </c>
      <c r="AI1377" s="130" t="str">
        <f>IF(Stock[[#This Row],[MARKET PRICE]]&gt;0,Stock[[#This Row],[MARKET PRICE]]*Stock[[#This Row],[REMAINING QUANTITY
(auto-fill)]],"")</f>
        <v/>
      </c>
    </row>
    <row r="1378" spans="2:35">
      <c r="B1378" s="110" t="str">
        <f>IF(AND(Stock[[#This Row],[BUYING QUANTITY]]&gt;0,Stock[[#This Row],[REMAINING QUANTITY
(auto-fill)]]=0),"SOLD OUT",
IF(AND(Stock[[#This Row],[BUYING QUANTITY]]&gt;0,Stock[[#This Row],[REMAINING QUANTITY
(auto-fill)]]&gt;0),"HOLDING",""))</f>
        <v/>
      </c>
      <c r="C1378" s="113">
        <f t="shared" si="21"/>
        <v>1365</v>
      </c>
      <c r="D1378" s="79"/>
      <c r="E1378" s="80"/>
      <c r="F1378" s="162"/>
      <c r="G1378" s="85"/>
      <c r="H1378" s="86"/>
      <c r="I1378" s="164"/>
      <c r="J1378" s="115" t="str">
        <f>IF(Stock[[#This Row],[BUYING QUANTITY]]&gt;0,Stock[[#This Row],[BUYING PRICE]]*Stock[[#This Row],[BUYING QUANTITY]]*Stock[[#This Row],[% BUYING FEE]],"")</f>
        <v/>
      </c>
      <c r="K1378" s="89"/>
      <c r="L1378" s="90"/>
      <c r="M1378" s="117" t="str">
        <f>IF(Stock[[#This Row],[BUYING QUANTITY]]&gt;0,Stock[[#This Row],[BUYING PRICE]]*(1+Stock[[#This Row],[% THRESHOLD (RETURN)_1]]),"")</f>
        <v/>
      </c>
      <c r="N1378" s="91"/>
      <c r="O1378" s="117" t="str">
        <f>IF(Stock[[#This Row],[BUYING QUANTITY]]&gt;0,Stock[[#This Row],[BUYING PRICE]]*(1+Stock[[#This Row],[% THRESHOLD (RETURN)_2]]),"")</f>
        <v/>
      </c>
      <c r="P1378" s="91"/>
      <c r="Q1378" s="117" t="str">
        <f>IF(Stock[[#This Row],[BUYING QUANTITY]]&gt;0,Stock[[#This Row],[BUYING PRICE]]*(1+Stock[[#This Row],[% THRESHOLD (LOSS)]]),"")</f>
        <v/>
      </c>
      <c r="R1378" s="105"/>
      <c r="S1378" s="118" t="str">
        <f>IF(Stock[[#This Row],[CASH DIVIDEND]]&gt;0,Stock[[#This Row],[CASH DIVIDEND]]/(Stock[[#This Row],[BUYING PRICE]]*Stock[[#This Row],[BUYING QUANTITY]]),"")</f>
        <v/>
      </c>
      <c r="T1378" s="105"/>
      <c r="U1378" s="79"/>
      <c r="V1378" s="97"/>
      <c r="W1378" s="98"/>
      <c r="X1378" s="168"/>
      <c r="Y1378" s="126" t="str">
        <f>IF(Stock[[#This Row],[SELLING QUANTITY]]&gt;0,Stock[[#This Row],[SELLING PRICE]]*Stock[[#This Row],[SELLING QUANTITY]]*Stock[[#This Row],[% SELLING FEE]]+Stock[[#This Row],[SELLING PRICE]]*Stock[[#This Row],[SELLING QUANTITY]]*$D$12,"")</f>
        <v/>
      </c>
      <c r="Z1378" s="121">
        <f>Stock[[#This Row],[BUYING QUANTITY]]+Stock[[#This Row],[STOCK DIVIDEND]]-Stock[[#This Row],[SELLING QUANTITY]]</f>
        <v>0</v>
      </c>
      <c r="AA13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8" s="121">
        <f ca="1">IF(Stock[[#This Row],[SELLING DATE]]&gt;0,Stock[[#This Row],[SELLING DATE]]-Stock[[#This Row],[BUY DATE]]+1,IF(Stock[[#This Row],[BUY DATE]]=0,0,TODAY()-Stock[[#This Row],[BUY DATE]]+1))</f>
        <v>0</v>
      </c>
      <c r="AC1378" s="122" t="str">
        <f>IFERROR(Stock[[#This Row],[CASH DIVIDEND]]+Stock[[#This Row],[RETURN/(LOSS) FROM TRADING
(auto-fill)]],"")</f>
        <v/>
      </c>
      <c r="AD13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8" s="146" t="str">
        <f ca="1">IFERROR(IF(Stock[[#This Row],[HOLDING DAYS
(auto-fill)]]&lt;365,Stock[[#This Row],[% TOTAL RETURN/(LOSS)
(auto-fill)]]*365/Stock[[#This Row],[HOLDING DAYS
(auto-fill)]],POWER((1+Stock[[#This Row],[% TOTAL RETURN/(LOSS)
(auto-fill)]]),1/(Stock[[#This Row],[HOLDING DAYS
(auto-fill)]]/365))-1),"")</f>
        <v/>
      </c>
      <c r="AF1378" s="81"/>
      <c r="AG1378" s="149" t="str">
        <f>IF(Stock[[#This Row],[STATUS
(auto-fill)]]="HOLDING",Stock[[#This Row],[MARKET PRICE]]-Stock[[#This Row],[BUYING PRICE]],"")</f>
        <v/>
      </c>
      <c r="AH1378" s="143" t="str">
        <f>IFERROR(Stock[[#This Row],[CHANGE
(auto-fill)]]/Stock[[#This Row],[BUYING PRICE]],"")</f>
        <v/>
      </c>
      <c r="AI1378" s="130" t="str">
        <f>IF(Stock[[#This Row],[MARKET PRICE]]&gt;0,Stock[[#This Row],[MARKET PRICE]]*Stock[[#This Row],[REMAINING QUANTITY
(auto-fill)]],"")</f>
        <v/>
      </c>
    </row>
    <row r="1379" spans="2:35">
      <c r="B1379" s="110" t="str">
        <f>IF(AND(Stock[[#This Row],[BUYING QUANTITY]]&gt;0,Stock[[#This Row],[REMAINING QUANTITY
(auto-fill)]]=0),"SOLD OUT",
IF(AND(Stock[[#This Row],[BUYING QUANTITY]]&gt;0,Stock[[#This Row],[REMAINING QUANTITY
(auto-fill)]]&gt;0),"HOLDING",""))</f>
        <v/>
      </c>
      <c r="C1379" s="113">
        <f t="shared" si="21"/>
        <v>1366</v>
      </c>
      <c r="D1379" s="79"/>
      <c r="E1379" s="80"/>
      <c r="F1379" s="162"/>
      <c r="G1379" s="85"/>
      <c r="H1379" s="86"/>
      <c r="I1379" s="164"/>
      <c r="J1379" s="115" t="str">
        <f>IF(Stock[[#This Row],[BUYING QUANTITY]]&gt;0,Stock[[#This Row],[BUYING PRICE]]*Stock[[#This Row],[BUYING QUANTITY]]*Stock[[#This Row],[% BUYING FEE]],"")</f>
        <v/>
      </c>
      <c r="K1379" s="89"/>
      <c r="L1379" s="90"/>
      <c r="M1379" s="117" t="str">
        <f>IF(Stock[[#This Row],[BUYING QUANTITY]]&gt;0,Stock[[#This Row],[BUYING PRICE]]*(1+Stock[[#This Row],[% THRESHOLD (RETURN)_1]]),"")</f>
        <v/>
      </c>
      <c r="N1379" s="91"/>
      <c r="O1379" s="117" t="str">
        <f>IF(Stock[[#This Row],[BUYING QUANTITY]]&gt;0,Stock[[#This Row],[BUYING PRICE]]*(1+Stock[[#This Row],[% THRESHOLD (RETURN)_2]]),"")</f>
        <v/>
      </c>
      <c r="P1379" s="91"/>
      <c r="Q1379" s="117" t="str">
        <f>IF(Stock[[#This Row],[BUYING QUANTITY]]&gt;0,Stock[[#This Row],[BUYING PRICE]]*(1+Stock[[#This Row],[% THRESHOLD (LOSS)]]),"")</f>
        <v/>
      </c>
      <c r="R1379" s="105"/>
      <c r="S1379" s="118" t="str">
        <f>IF(Stock[[#This Row],[CASH DIVIDEND]]&gt;0,Stock[[#This Row],[CASH DIVIDEND]]/(Stock[[#This Row],[BUYING PRICE]]*Stock[[#This Row],[BUYING QUANTITY]]),"")</f>
        <v/>
      </c>
      <c r="T1379" s="105"/>
      <c r="U1379" s="79"/>
      <c r="V1379" s="97"/>
      <c r="W1379" s="98"/>
      <c r="X1379" s="168"/>
      <c r="Y1379" s="126" t="str">
        <f>IF(Stock[[#This Row],[SELLING QUANTITY]]&gt;0,Stock[[#This Row],[SELLING PRICE]]*Stock[[#This Row],[SELLING QUANTITY]]*Stock[[#This Row],[% SELLING FEE]]+Stock[[#This Row],[SELLING PRICE]]*Stock[[#This Row],[SELLING QUANTITY]]*$D$12,"")</f>
        <v/>
      </c>
      <c r="Z1379" s="121">
        <f>Stock[[#This Row],[BUYING QUANTITY]]+Stock[[#This Row],[STOCK DIVIDEND]]-Stock[[#This Row],[SELLING QUANTITY]]</f>
        <v>0</v>
      </c>
      <c r="AA13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79" s="121">
        <f ca="1">IF(Stock[[#This Row],[SELLING DATE]]&gt;0,Stock[[#This Row],[SELLING DATE]]-Stock[[#This Row],[BUY DATE]]+1,IF(Stock[[#This Row],[BUY DATE]]=0,0,TODAY()-Stock[[#This Row],[BUY DATE]]+1))</f>
        <v>0</v>
      </c>
      <c r="AC1379" s="122" t="str">
        <f>IFERROR(Stock[[#This Row],[CASH DIVIDEND]]+Stock[[#This Row],[RETURN/(LOSS) FROM TRADING
(auto-fill)]],"")</f>
        <v/>
      </c>
      <c r="AD13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79" s="146" t="str">
        <f ca="1">IFERROR(IF(Stock[[#This Row],[HOLDING DAYS
(auto-fill)]]&lt;365,Stock[[#This Row],[% TOTAL RETURN/(LOSS)
(auto-fill)]]*365/Stock[[#This Row],[HOLDING DAYS
(auto-fill)]],POWER((1+Stock[[#This Row],[% TOTAL RETURN/(LOSS)
(auto-fill)]]),1/(Stock[[#This Row],[HOLDING DAYS
(auto-fill)]]/365))-1),"")</f>
        <v/>
      </c>
      <c r="AF1379" s="81"/>
      <c r="AG1379" s="149" t="str">
        <f>IF(Stock[[#This Row],[STATUS
(auto-fill)]]="HOLDING",Stock[[#This Row],[MARKET PRICE]]-Stock[[#This Row],[BUYING PRICE]],"")</f>
        <v/>
      </c>
      <c r="AH1379" s="143" t="str">
        <f>IFERROR(Stock[[#This Row],[CHANGE
(auto-fill)]]/Stock[[#This Row],[BUYING PRICE]],"")</f>
        <v/>
      </c>
      <c r="AI1379" s="130" t="str">
        <f>IF(Stock[[#This Row],[MARKET PRICE]]&gt;0,Stock[[#This Row],[MARKET PRICE]]*Stock[[#This Row],[REMAINING QUANTITY
(auto-fill)]],"")</f>
        <v/>
      </c>
    </row>
    <row r="1380" spans="2:35">
      <c r="B1380" s="110" t="str">
        <f>IF(AND(Stock[[#This Row],[BUYING QUANTITY]]&gt;0,Stock[[#This Row],[REMAINING QUANTITY
(auto-fill)]]=0),"SOLD OUT",
IF(AND(Stock[[#This Row],[BUYING QUANTITY]]&gt;0,Stock[[#This Row],[REMAINING QUANTITY
(auto-fill)]]&gt;0),"HOLDING",""))</f>
        <v/>
      </c>
      <c r="C1380" s="113">
        <f t="shared" si="21"/>
        <v>1367</v>
      </c>
      <c r="D1380" s="79"/>
      <c r="E1380" s="80"/>
      <c r="F1380" s="162"/>
      <c r="G1380" s="85"/>
      <c r="H1380" s="86"/>
      <c r="I1380" s="164"/>
      <c r="J1380" s="115" t="str">
        <f>IF(Stock[[#This Row],[BUYING QUANTITY]]&gt;0,Stock[[#This Row],[BUYING PRICE]]*Stock[[#This Row],[BUYING QUANTITY]]*Stock[[#This Row],[% BUYING FEE]],"")</f>
        <v/>
      </c>
      <c r="K1380" s="89"/>
      <c r="L1380" s="90"/>
      <c r="M1380" s="117" t="str">
        <f>IF(Stock[[#This Row],[BUYING QUANTITY]]&gt;0,Stock[[#This Row],[BUYING PRICE]]*(1+Stock[[#This Row],[% THRESHOLD (RETURN)_1]]),"")</f>
        <v/>
      </c>
      <c r="N1380" s="91"/>
      <c r="O1380" s="117" t="str">
        <f>IF(Stock[[#This Row],[BUYING QUANTITY]]&gt;0,Stock[[#This Row],[BUYING PRICE]]*(1+Stock[[#This Row],[% THRESHOLD (RETURN)_2]]),"")</f>
        <v/>
      </c>
      <c r="P1380" s="91"/>
      <c r="Q1380" s="117" t="str">
        <f>IF(Stock[[#This Row],[BUYING QUANTITY]]&gt;0,Stock[[#This Row],[BUYING PRICE]]*(1+Stock[[#This Row],[% THRESHOLD (LOSS)]]),"")</f>
        <v/>
      </c>
      <c r="R1380" s="105"/>
      <c r="S1380" s="118" t="str">
        <f>IF(Stock[[#This Row],[CASH DIVIDEND]]&gt;0,Stock[[#This Row],[CASH DIVIDEND]]/(Stock[[#This Row],[BUYING PRICE]]*Stock[[#This Row],[BUYING QUANTITY]]),"")</f>
        <v/>
      </c>
      <c r="T1380" s="105"/>
      <c r="U1380" s="79"/>
      <c r="V1380" s="97"/>
      <c r="W1380" s="98"/>
      <c r="X1380" s="168"/>
      <c r="Y1380" s="126" t="str">
        <f>IF(Stock[[#This Row],[SELLING QUANTITY]]&gt;0,Stock[[#This Row],[SELLING PRICE]]*Stock[[#This Row],[SELLING QUANTITY]]*Stock[[#This Row],[% SELLING FEE]]+Stock[[#This Row],[SELLING PRICE]]*Stock[[#This Row],[SELLING QUANTITY]]*$D$12,"")</f>
        <v/>
      </c>
      <c r="Z1380" s="121">
        <f>Stock[[#This Row],[BUYING QUANTITY]]+Stock[[#This Row],[STOCK DIVIDEND]]-Stock[[#This Row],[SELLING QUANTITY]]</f>
        <v>0</v>
      </c>
      <c r="AA13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0" s="121">
        <f ca="1">IF(Stock[[#This Row],[SELLING DATE]]&gt;0,Stock[[#This Row],[SELLING DATE]]-Stock[[#This Row],[BUY DATE]]+1,IF(Stock[[#This Row],[BUY DATE]]=0,0,TODAY()-Stock[[#This Row],[BUY DATE]]+1))</f>
        <v>0</v>
      </c>
      <c r="AC1380" s="122" t="str">
        <f>IFERROR(Stock[[#This Row],[CASH DIVIDEND]]+Stock[[#This Row],[RETURN/(LOSS) FROM TRADING
(auto-fill)]],"")</f>
        <v/>
      </c>
      <c r="AD13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0" s="146" t="str">
        <f ca="1">IFERROR(IF(Stock[[#This Row],[HOLDING DAYS
(auto-fill)]]&lt;365,Stock[[#This Row],[% TOTAL RETURN/(LOSS)
(auto-fill)]]*365/Stock[[#This Row],[HOLDING DAYS
(auto-fill)]],POWER((1+Stock[[#This Row],[% TOTAL RETURN/(LOSS)
(auto-fill)]]),1/(Stock[[#This Row],[HOLDING DAYS
(auto-fill)]]/365))-1),"")</f>
        <v/>
      </c>
      <c r="AF1380" s="81"/>
      <c r="AG1380" s="149" t="str">
        <f>IF(Stock[[#This Row],[STATUS
(auto-fill)]]="HOLDING",Stock[[#This Row],[MARKET PRICE]]-Stock[[#This Row],[BUYING PRICE]],"")</f>
        <v/>
      </c>
      <c r="AH1380" s="143" t="str">
        <f>IFERROR(Stock[[#This Row],[CHANGE
(auto-fill)]]/Stock[[#This Row],[BUYING PRICE]],"")</f>
        <v/>
      </c>
      <c r="AI1380" s="130" t="str">
        <f>IF(Stock[[#This Row],[MARKET PRICE]]&gt;0,Stock[[#This Row],[MARKET PRICE]]*Stock[[#This Row],[REMAINING QUANTITY
(auto-fill)]],"")</f>
        <v/>
      </c>
    </row>
    <row r="1381" spans="2:35">
      <c r="B1381" s="110" t="str">
        <f>IF(AND(Stock[[#This Row],[BUYING QUANTITY]]&gt;0,Stock[[#This Row],[REMAINING QUANTITY
(auto-fill)]]=0),"SOLD OUT",
IF(AND(Stock[[#This Row],[BUYING QUANTITY]]&gt;0,Stock[[#This Row],[REMAINING QUANTITY
(auto-fill)]]&gt;0),"HOLDING",""))</f>
        <v/>
      </c>
      <c r="C1381" s="113">
        <f t="shared" si="21"/>
        <v>1368</v>
      </c>
      <c r="D1381" s="79"/>
      <c r="E1381" s="80"/>
      <c r="F1381" s="162"/>
      <c r="G1381" s="85"/>
      <c r="H1381" s="86"/>
      <c r="I1381" s="164"/>
      <c r="J1381" s="115" t="str">
        <f>IF(Stock[[#This Row],[BUYING QUANTITY]]&gt;0,Stock[[#This Row],[BUYING PRICE]]*Stock[[#This Row],[BUYING QUANTITY]]*Stock[[#This Row],[% BUYING FEE]],"")</f>
        <v/>
      </c>
      <c r="K1381" s="89"/>
      <c r="L1381" s="90"/>
      <c r="M1381" s="117" t="str">
        <f>IF(Stock[[#This Row],[BUYING QUANTITY]]&gt;0,Stock[[#This Row],[BUYING PRICE]]*(1+Stock[[#This Row],[% THRESHOLD (RETURN)_1]]),"")</f>
        <v/>
      </c>
      <c r="N1381" s="91"/>
      <c r="O1381" s="117" t="str">
        <f>IF(Stock[[#This Row],[BUYING QUANTITY]]&gt;0,Stock[[#This Row],[BUYING PRICE]]*(1+Stock[[#This Row],[% THRESHOLD (RETURN)_2]]),"")</f>
        <v/>
      </c>
      <c r="P1381" s="91"/>
      <c r="Q1381" s="117" t="str">
        <f>IF(Stock[[#This Row],[BUYING QUANTITY]]&gt;0,Stock[[#This Row],[BUYING PRICE]]*(1+Stock[[#This Row],[% THRESHOLD (LOSS)]]),"")</f>
        <v/>
      </c>
      <c r="R1381" s="105"/>
      <c r="S1381" s="118" t="str">
        <f>IF(Stock[[#This Row],[CASH DIVIDEND]]&gt;0,Stock[[#This Row],[CASH DIVIDEND]]/(Stock[[#This Row],[BUYING PRICE]]*Stock[[#This Row],[BUYING QUANTITY]]),"")</f>
        <v/>
      </c>
      <c r="T1381" s="105"/>
      <c r="U1381" s="79"/>
      <c r="V1381" s="97"/>
      <c r="W1381" s="98"/>
      <c r="X1381" s="168"/>
      <c r="Y1381" s="126" t="str">
        <f>IF(Stock[[#This Row],[SELLING QUANTITY]]&gt;0,Stock[[#This Row],[SELLING PRICE]]*Stock[[#This Row],[SELLING QUANTITY]]*Stock[[#This Row],[% SELLING FEE]]+Stock[[#This Row],[SELLING PRICE]]*Stock[[#This Row],[SELLING QUANTITY]]*$D$12,"")</f>
        <v/>
      </c>
      <c r="Z1381" s="121">
        <f>Stock[[#This Row],[BUYING QUANTITY]]+Stock[[#This Row],[STOCK DIVIDEND]]-Stock[[#This Row],[SELLING QUANTITY]]</f>
        <v>0</v>
      </c>
      <c r="AA13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1" s="121">
        <f ca="1">IF(Stock[[#This Row],[SELLING DATE]]&gt;0,Stock[[#This Row],[SELLING DATE]]-Stock[[#This Row],[BUY DATE]]+1,IF(Stock[[#This Row],[BUY DATE]]=0,0,TODAY()-Stock[[#This Row],[BUY DATE]]+1))</f>
        <v>0</v>
      </c>
      <c r="AC1381" s="122" t="str">
        <f>IFERROR(Stock[[#This Row],[CASH DIVIDEND]]+Stock[[#This Row],[RETURN/(LOSS) FROM TRADING
(auto-fill)]],"")</f>
        <v/>
      </c>
      <c r="AD13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1" s="146" t="str">
        <f ca="1">IFERROR(IF(Stock[[#This Row],[HOLDING DAYS
(auto-fill)]]&lt;365,Stock[[#This Row],[% TOTAL RETURN/(LOSS)
(auto-fill)]]*365/Stock[[#This Row],[HOLDING DAYS
(auto-fill)]],POWER((1+Stock[[#This Row],[% TOTAL RETURN/(LOSS)
(auto-fill)]]),1/(Stock[[#This Row],[HOLDING DAYS
(auto-fill)]]/365))-1),"")</f>
        <v/>
      </c>
      <c r="AF1381" s="81"/>
      <c r="AG1381" s="149" t="str">
        <f>IF(Stock[[#This Row],[STATUS
(auto-fill)]]="HOLDING",Stock[[#This Row],[MARKET PRICE]]-Stock[[#This Row],[BUYING PRICE]],"")</f>
        <v/>
      </c>
      <c r="AH1381" s="143" t="str">
        <f>IFERROR(Stock[[#This Row],[CHANGE
(auto-fill)]]/Stock[[#This Row],[BUYING PRICE]],"")</f>
        <v/>
      </c>
      <c r="AI1381" s="130" t="str">
        <f>IF(Stock[[#This Row],[MARKET PRICE]]&gt;0,Stock[[#This Row],[MARKET PRICE]]*Stock[[#This Row],[REMAINING QUANTITY
(auto-fill)]],"")</f>
        <v/>
      </c>
    </row>
    <row r="1382" spans="2:35">
      <c r="B1382" s="110" t="str">
        <f>IF(AND(Stock[[#This Row],[BUYING QUANTITY]]&gt;0,Stock[[#This Row],[REMAINING QUANTITY
(auto-fill)]]=0),"SOLD OUT",
IF(AND(Stock[[#This Row],[BUYING QUANTITY]]&gt;0,Stock[[#This Row],[REMAINING QUANTITY
(auto-fill)]]&gt;0),"HOLDING",""))</f>
        <v/>
      </c>
      <c r="C1382" s="113">
        <f t="shared" si="21"/>
        <v>1369</v>
      </c>
      <c r="D1382" s="79"/>
      <c r="E1382" s="80"/>
      <c r="F1382" s="162"/>
      <c r="G1382" s="85"/>
      <c r="H1382" s="86"/>
      <c r="I1382" s="164"/>
      <c r="J1382" s="115" t="str">
        <f>IF(Stock[[#This Row],[BUYING QUANTITY]]&gt;0,Stock[[#This Row],[BUYING PRICE]]*Stock[[#This Row],[BUYING QUANTITY]]*Stock[[#This Row],[% BUYING FEE]],"")</f>
        <v/>
      </c>
      <c r="K1382" s="89"/>
      <c r="L1382" s="90"/>
      <c r="M1382" s="117" t="str">
        <f>IF(Stock[[#This Row],[BUYING QUANTITY]]&gt;0,Stock[[#This Row],[BUYING PRICE]]*(1+Stock[[#This Row],[% THRESHOLD (RETURN)_1]]),"")</f>
        <v/>
      </c>
      <c r="N1382" s="91"/>
      <c r="O1382" s="117" t="str">
        <f>IF(Stock[[#This Row],[BUYING QUANTITY]]&gt;0,Stock[[#This Row],[BUYING PRICE]]*(1+Stock[[#This Row],[% THRESHOLD (RETURN)_2]]),"")</f>
        <v/>
      </c>
      <c r="P1382" s="91"/>
      <c r="Q1382" s="117" t="str">
        <f>IF(Stock[[#This Row],[BUYING QUANTITY]]&gt;0,Stock[[#This Row],[BUYING PRICE]]*(1+Stock[[#This Row],[% THRESHOLD (LOSS)]]),"")</f>
        <v/>
      </c>
      <c r="R1382" s="105"/>
      <c r="S1382" s="118" t="str">
        <f>IF(Stock[[#This Row],[CASH DIVIDEND]]&gt;0,Stock[[#This Row],[CASH DIVIDEND]]/(Stock[[#This Row],[BUYING PRICE]]*Stock[[#This Row],[BUYING QUANTITY]]),"")</f>
        <v/>
      </c>
      <c r="T1382" s="105"/>
      <c r="U1382" s="79"/>
      <c r="V1382" s="97"/>
      <c r="W1382" s="98"/>
      <c r="X1382" s="168"/>
      <c r="Y1382" s="126" t="str">
        <f>IF(Stock[[#This Row],[SELLING QUANTITY]]&gt;0,Stock[[#This Row],[SELLING PRICE]]*Stock[[#This Row],[SELLING QUANTITY]]*Stock[[#This Row],[% SELLING FEE]]+Stock[[#This Row],[SELLING PRICE]]*Stock[[#This Row],[SELLING QUANTITY]]*$D$12,"")</f>
        <v/>
      </c>
      <c r="Z1382" s="121">
        <f>Stock[[#This Row],[BUYING QUANTITY]]+Stock[[#This Row],[STOCK DIVIDEND]]-Stock[[#This Row],[SELLING QUANTITY]]</f>
        <v>0</v>
      </c>
      <c r="AA13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2" s="121">
        <f ca="1">IF(Stock[[#This Row],[SELLING DATE]]&gt;0,Stock[[#This Row],[SELLING DATE]]-Stock[[#This Row],[BUY DATE]]+1,IF(Stock[[#This Row],[BUY DATE]]=0,0,TODAY()-Stock[[#This Row],[BUY DATE]]+1))</f>
        <v>0</v>
      </c>
      <c r="AC1382" s="122" t="str">
        <f>IFERROR(Stock[[#This Row],[CASH DIVIDEND]]+Stock[[#This Row],[RETURN/(LOSS) FROM TRADING
(auto-fill)]],"")</f>
        <v/>
      </c>
      <c r="AD13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2" s="146" t="str">
        <f ca="1">IFERROR(IF(Stock[[#This Row],[HOLDING DAYS
(auto-fill)]]&lt;365,Stock[[#This Row],[% TOTAL RETURN/(LOSS)
(auto-fill)]]*365/Stock[[#This Row],[HOLDING DAYS
(auto-fill)]],POWER((1+Stock[[#This Row],[% TOTAL RETURN/(LOSS)
(auto-fill)]]),1/(Stock[[#This Row],[HOLDING DAYS
(auto-fill)]]/365))-1),"")</f>
        <v/>
      </c>
      <c r="AF1382" s="81"/>
      <c r="AG1382" s="149" t="str">
        <f>IF(Stock[[#This Row],[STATUS
(auto-fill)]]="HOLDING",Stock[[#This Row],[MARKET PRICE]]-Stock[[#This Row],[BUYING PRICE]],"")</f>
        <v/>
      </c>
      <c r="AH1382" s="143" t="str">
        <f>IFERROR(Stock[[#This Row],[CHANGE
(auto-fill)]]/Stock[[#This Row],[BUYING PRICE]],"")</f>
        <v/>
      </c>
      <c r="AI1382" s="130" t="str">
        <f>IF(Stock[[#This Row],[MARKET PRICE]]&gt;0,Stock[[#This Row],[MARKET PRICE]]*Stock[[#This Row],[REMAINING QUANTITY
(auto-fill)]],"")</f>
        <v/>
      </c>
    </row>
    <row r="1383" spans="2:35">
      <c r="B1383" s="110" t="str">
        <f>IF(AND(Stock[[#This Row],[BUYING QUANTITY]]&gt;0,Stock[[#This Row],[REMAINING QUANTITY
(auto-fill)]]=0),"SOLD OUT",
IF(AND(Stock[[#This Row],[BUYING QUANTITY]]&gt;0,Stock[[#This Row],[REMAINING QUANTITY
(auto-fill)]]&gt;0),"HOLDING",""))</f>
        <v/>
      </c>
      <c r="C1383" s="113">
        <f t="shared" si="21"/>
        <v>1370</v>
      </c>
      <c r="D1383" s="79"/>
      <c r="E1383" s="80"/>
      <c r="F1383" s="162"/>
      <c r="G1383" s="85"/>
      <c r="H1383" s="86"/>
      <c r="I1383" s="164"/>
      <c r="J1383" s="115" t="str">
        <f>IF(Stock[[#This Row],[BUYING QUANTITY]]&gt;0,Stock[[#This Row],[BUYING PRICE]]*Stock[[#This Row],[BUYING QUANTITY]]*Stock[[#This Row],[% BUYING FEE]],"")</f>
        <v/>
      </c>
      <c r="K1383" s="89"/>
      <c r="L1383" s="90"/>
      <c r="M1383" s="117" t="str">
        <f>IF(Stock[[#This Row],[BUYING QUANTITY]]&gt;0,Stock[[#This Row],[BUYING PRICE]]*(1+Stock[[#This Row],[% THRESHOLD (RETURN)_1]]),"")</f>
        <v/>
      </c>
      <c r="N1383" s="91"/>
      <c r="O1383" s="117" t="str">
        <f>IF(Stock[[#This Row],[BUYING QUANTITY]]&gt;0,Stock[[#This Row],[BUYING PRICE]]*(1+Stock[[#This Row],[% THRESHOLD (RETURN)_2]]),"")</f>
        <v/>
      </c>
      <c r="P1383" s="91"/>
      <c r="Q1383" s="117" t="str">
        <f>IF(Stock[[#This Row],[BUYING QUANTITY]]&gt;0,Stock[[#This Row],[BUYING PRICE]]*(1+Stock[[#This Row],[% THRESHOLD (LOSS)]]),"")</f>
        <v/>
      </c>
      <c r="R1383" s="105"/>
      <c r="S1383" s="118" t="str">
        <f>IF(Stock[[#This Row],[CASH DIVIDEND]]&gt;0,Stock[[#This Row],[CASH DIVIDEND]]/(Stock[[#This Row],[BUYING PRICE]]*Stock[[#This Row],[BUYING QUANTITY]]),"")</f>
        <v/>
      </c>
      <c r="T1383" s="105"/>
      <c r="U1383" s="79"/>
      <c r="V1383" s="97"/>
      <c r="W1383" s="98"/>
      <c r="X1383" s="168"/>
      <c r="Y1383" s="126" t="str">
        <f>IF(Stock[[#This Row],[SELLING QUANTITY]]&gt;0,Stock[[#This Row],[SELLING PRICE]]*Stock[[#This Row],[SELLING QUANTITY]]*Stock[[#This Row],[% SELLING FEE]]+Stock[[#This Row],[SELLING PRICE]]*Stock[[#This Row],[SELLING QUANTITY]]*$D$12,"")</f>
        <v/>
      </c>
      <c r="Z1383" s="121">
        <f>Stock[[#This Row],[BUYING QUANTITY]]+Stock[[#This Row],[STOCK DIVIDEND]]-Stock[[#This Row],[SELLING QUANTITY]]</f>
        <v>0</v>
      </c>
      <c r="AA13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3" s="121">
        <f ca="1">IF(Stock[[#This Row],[SELLING DATE]]&gt;0,Stock[[#This Row],[SELLING DATE]]-Stock[[#This Row],[BUY DATE]]+1,IF(Stock[[#This Row],[BUY DATE]]=0,0,TODAY()-Stock[[#This Row],[BUY DATE]]+1))</f>
        <v>0</v>
      </c>
      <c r="AC1383" s="122" t="str">
        <f>IFERROR(Stock[[#This Row],[CASH DIVIDEND]]+Stock[[#This Row],[RETURN/(LOSS) FROM TRADING
(auto-fill)]],"")</f>
        <v/>
      </c>
      <c r="AD13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3" s="146" t="str">
        <f ca="1">IFERROR(IF(Stock[[#This Row],[HOLDING DAYS
(auto-fill)]]&lt;365,Stock[[#This Row],[% TOTAL RETURN/(LOSS)
(auto-fill)]]*365/Stock[[#This Row],[HOLDING DAYS
(auto-fill)]],POWER((1+Stock[[#This Row],[% TOTAL RETURN/(LOSS)
(auto-fill)]]),1/(Stock[[#This Row],[HOLDING DAYS
(auto-fill)]]/365))-1),"")</f>
        <v/>
      </c>
      <c r="AF1383" s="81"/>
      <c r="AG1383" s="149" t="str">
        <f>IF(Stock[[#This Row],[STATUS
(auto-fill)]]="HOLDING",Stock[[#This Row],[MARKET PRICE]]-Stock[[#This Row],[BUYING PRICE]],"")</f>
        <v/>
      </c>
      <c r="AH1383" s="143" t="str">
        <f>IFERROR(Stock[[#This Row],[CHANGE
(auto-fill)]]/Stock[[#This Row],[BUYING PRICE]],"")</f>
        <v/>
      </c>
      <c r="AI1383" s="130" t="str">
        <f>IF(Stock[[#This Row],[MARKET PRICE]]&gt;0,Stock[[#This Row],[MARKET PRICE]]*Stock[[#This Row],[REMAINING QUANTITY
(auto-fill)]],"")</f>
        <v/>
      </c>
    </row>
    <row r="1384" spans="2:35">
      <c r="B1384" s="110" t="str">
        <f>IF(AND(Stock[[#This Row],[BUYING QUANTITY]]&gt;0,Stock[[#This Row],[REMAINING QUANTITY
(auto-fill)]]=0),"SOLD OUT",
IF(AND(Stock[[#This Row],[BUYING QUANTITY]]&gt;0,Stock[[#This Row],[REMAINING QUANTITY
(auto-fill)]]&gt;0),"HOLDING",""))</f>
        <v/>
      </c>
      <c r="C1384" s="113">
        <f t="shared" si="21"/>
        <v>1371</v>
      </c>
      <c r="D1384" s="79"/>
      <c r="E1384" s="80"/>
      <c r="F1384" s="162"/>
      <c r="G1384" s="85"/>
      <c r="H1384" s="86"/>
      <c r="I1384" s="164"/>
      <c r="J1384" s="115" t="str">
        <f>IF(Stock[[#This Row],[BUYING QUANTITY]]&gt;0,Stock[[#This Row],[BUYING PRICE]]*Stock[[#This Row],[BUYING QUANTITY]]*Stock[[#This Row],[% BUYING FEE]],"")</f>
        <v/>
      </c>
      <c r="K1384" s="89"/>
      <c r="L1384" s="90"/>
      <c r="M1384" s="117" t="str">
        <f>IF(Stock[[#This Row],[BUYING QUANTITY]]&gt;0,Stock[[#This Row],[BUYING PRICE]]*(1+Stock[[#This Row],[% THRESHOLD (RETURN)_1]]),"")</f>
        <v/>
      </c>
      <c r="N1384" s="91"/>
      <c r="O1384" s="117" t="str">
        <f>IF(Stock[[#This Row],[BUYING QUANTITY]]&gt;0,Stock[[#This Row],[BUYING PRICE]]*(1+Stock[[#This Row],[% THRESHOLD (RETURN)_2]]),"")</f>
        <v/>
      </c>
      <c r="P1384" s="91"/>
      <c r="Q1384" s="117" t="str">
        <f>IF(Stock[[#This Row],[BUYING QUANTITY]]&gt;0,Stock[[#This Row],[BUYING PRICE]]*(1+Stock[[#This Row],[% THRESHOLD (LOSS)]]),"")</f>
        <v/>
      </c>
      <c r="R1384" s="105"/>
      <c r="S1384" s="118" t="str">
        <f>IF(Stock[[#This Row],[CASH DIVIDEND]]&gt;0,Stock[[#This Row],[CASH DIVIDEND]]/(Stock[[#This Row],[BUYING PRICE]]*Stock[[#This Row],[BUYING QUANTITY]]),"")</f>
        <v/>
      </c>
      <c r="T1384" s="105"/>
      <c r="U1384" s="79"/>
      <c r="V1384" s="97"/>
      <c r="W1384" s="98"/>
      <c r="X1384" s="168"/>
      <c r="Y1384" s="126" t="str">
        <f>IF(Stock[[#This Row],[SELLING QUANTITY]]&gt;0,Stock[[#This Row],[SELLING PRICE]]*Stock[[#This Row],[SELLING QUANTITY]]*Stock[[#This Row],[% SELLING FEE]]+Stock[[#This Row],[SELLING PRICE]]*Stock[[#This Row],[SELLING QUANTITY]]*$D$12,"")</f>
        <v/>
      </c>
      <c r="Z1384" s="121">
        <f>Stock[[#This Row],[BUYING QUANTITY]]+Stock[[#This Row],[STOCK DIVIDEND]]-Stock[[#This Row],[SELLING QUANTITY]]</f>
        <v>0</v>
      </c>
      <c r="AA13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4" s="121">
        <f ca="1">IF(Stock[[#This Row],[SELLING DATE]]&gt;0,Stock[[#This Row],[SELLING DATE]]-Stock[[#This Row],[BUY DATE]]+1,IF(Stock[[#This Row],[BUY DATE]]=0,0,TODAY()-Stock[[#This Row],[BUY DATE]]+1))</f>
        <v>0</v>
      </c>
      <c r="AC1384" s="122" t="str">
        <f>IFERROR(Stock[[#This Row],[CASH DIVIDEND]]+Stock[[#This Row],[RETURN/(LOSS) FROM TRADING
(auto-fill)]],"")</f>
        <v/>
      </c>
      <c r="AD13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4" s="146" t="str">
        <f ca="1">IFERROR(IF(Stock[[#This Row],[HOLDING DAYS
(auto-fill)]]&lt;365,Stock[[#This Row],[% TOTAL RETURN/(LOSS)
(auto-fill)]]*365/Stock[[#This Row],[HOLDING DAYS
(auto-fill)]],POWER((1+Stock[[#This Row],[% TOTAL RETURN/(LOSS)
(auto-fill)]]),1/(Stock[[#This Row],[HOLDING DAYS
(auto-fill)]]/365))-1),"")</f>
        <v/>
      </c>
      <c r="AF1384" s="81"/>
      <c r="AG1384" s="149" t="str">
        <f>IF(Stock[[#This Row],[STATUS
(auto-fill)]]="HOLDING",Stock[[#This Row],[MARKET PRICE]]-Stock[[#This Row],[BUYING PRICE]],"")</f>
        <v/>
      </c>
      <c r="AH1384" s="143" t="str">
        <f>IFERROR(Stock[[#This Row],[CHANGE
(auto-fill)]]/Stock[[#This Row],[BUYING PRICE]],"")</f>
        <v/>
      </c>
      <c r="AI1384" s="130" t="str">
        <f>IF(Stock[[#This Row],[MARKET PRICE]]&gt;0,Stock[[#This Row],[MARKET PRICE]]*Stock[[#This Row],[REMAINING QUANTITY
(auto-fill)]],"")</f>
        <v/>
      </c>
    </row>
    <row r="1385" spans="2:35">
      <c r="B1385" s="110" t="str">
        <f>IF(AND(Stock[[#This Row],[BUYING QUANTITY]]&gt;0,Stock[[#This Row],[REMAINING QUANTITY
(auto-fill)]]=0),"SOLD OUT",
IF(AND(Stock[[#This Row],[BUYING QUANTITY]]&gt;0,Stock[[#This Row],[REMAINING QUANTITY
(auto-fill)]]&gt;0),"HOLDING",""))</f>
        <v/>
      </c>
      <c r="C1385" s="113">
        <f t="shared" si="21"/>
        <v>1372</v>
      </c>
      <c r="D1385" s="79"/>
      <c r="E1385" s="80"/>
      <c r="F1385" s="162"/>
      <c r="G1385" s="85"/>
      <c r="H1385" s="86"/>
      <c r="I1385" s="164"/>
      <c r="J1385" s="115" t="str">
        <f>IF(Stock[[#This Row],[BUYING QUANTITY]]&gt;0,Stock[[#This Row],[BUYING PRICE]]*Stock[[#This Row],[BUYING QUANTITY]]*Stock[[#This Row],[% BUYING FEE]],"")</f>
        <v/>
      </c>
      <c r="K1385" s="89"/>
      <c r="L1385" s="90"/>
      <c r="M1385" s="117" t="str">
        <f>IF(Stock[[#This Row],[BUYING QUANTITY]]&gt;0,Stock[[#This Row],[BUYING PRICE]]*(1+Stock[[#This Row],[% THRESHOLD (RETURN)_1]]),"")</f>
        <v/>
      </c>
      <c r="N1385" s="91"/>
      <c r="O1385" s="117" t="str">
        <f>IF(Stock[[#This Row],[BUYING QUANTITY]]&gt;0,Stock[[#This Row],[BUYING PRICE]]*(1+Stock[[#This Row],[% THRESHOLD (RETURN)_2]]),"")</f>
        <v/>
      </c>
      <c r="P1385" s="91"/>
      <c r="Q1385" s="117" t="str">
        <f>IF(Stock[[#This Row],[BUYING QUANTITY]]&gt;0,Stock[[#This Row],[BUYING PRICE]]*(1+Stock[[#This Row],[% THRESHOLD (LOSS)]]),"")</f>
        <v/>
      </c>
      <c r="R1385" s="105"/>
      <c r="S1385" s="118" t="str">
        <f>IF(Stock[[#This Row],[CASH DIVIDEND]]&gt;0,Stock[[#This Row],[CASH DIVIDEND]]/(Stock[[#This Row],[BUYING PRICE]]*Stock[[#This Row],[BUYING QUANTITY]]),"")</f>
        <v/>
      </c>
      <c r="T1385" s="105"/>
      <c r="U1385" s="79"/>
      <c r="V1385" s="97"/>
      <c r="W1385" s="98"/>
      <c r="X1385" s="168"/>
      <c r="Y1385" s="126" t="str">
        <f>IF(Stock[[#This Row],[SELLING QUANTITY]]&gt;0,Stock[[#This Row],[SELLING PRICE]]*Stock[[#This Row],[SELLING QUANTITY]]*Stock[[#This Row],[% SELLING FEE]]+Stock[[#This Row],[SELLING PRICE]]*Stock[[#This Row],[SELLING QUANTITY]]*$D$12,"")</f>
        <v/>
      </c>
      <c r="Z1385" s="121">
        <f>Stock[[#This Row],[BUYING QUANTITY]]+Stock[[#This Row],[STOCK DIVIDEND]]-Stock[[#This Row],[SELLING QUANTITY]]</f>
        <v>0</v>
      </c>
      <c r="AA13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5" s="121">
        <f ca="1">IF(Stock[[#This Row],[SELLING DATE]]&gt;0,Stock[[#This Row],[SELLING DATE]]-Stock[[#This Row],[BUY DATE]]+1,IF(Stock[[#This Row],[BUY DATE]]=0,0,TODAY()-Stock[[#This Row],[BUY DATE]]+1))</f>
        <v>0</v>
      </c>
      <c r="AC1385" s="122" t="str">
        <f>IFERROR(Stock[[#This Row],[CASH DIVIDEND]]+Stock[[#This Row],[RETURN/(LOSS) FROM TRADING
(auto-fill)]],"")</f>
        <v/>
      </c>
      <c r="AD13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5" s="146" t="str">
        <f ca="1">IFERROR(IF(Stock[[#This Row],[HOLDING DAYS
(auto-fill)]]&lt;365,Stock[[#This Row],[% TOTAL RETURN/(LOSS)
(auto-fill)]]*365/Stock[[#This Row],[HOLDING DAYS
(auto-fill)]],POWER((1+Stock[[#This Row],[% TOTAL RETURN/(LOSS)
(auto-fill)]]),1/(Stock[[#This Row],[HOLDING DAYS
(auto-fill)]]/365))-1),"")</f>
        <v/>
      </c>
      <c r="AF1385" s="81"/>
      <c r="AG1385" s="149" t="str">
        <f>IF(Stock[[#This Row],[STATUS
(auto-fill)]]="HOLDING",Stock[[#This Row],[MARKET PRICE]]-Stock[[#This Row],[BUYING PRICE]],"")</f>
        <v/>
      </c>
      <c r="AH1385" s="143" t="str">
        <f>IFERROR(Stock[[#This Row],[CHANGE
(auto-fill)]]/Stock[[#This Row],[BUYING PRICE]],"")</f>
        <v/>
      </c>
      <c r="AI1385" s="130" t="str">
        <f>IF(Stock[[#This Row],[MARKET PRICE]]&gt;0,Stock[[#This Row],[MARKET PRICE]]*Stock[[#This Row],[REMAINING QUANTITY
(auto-fill)]],"")</f>
        <v/>
      </c>
    </row>
    <row r="1386" spans="2:35">
      <c r="B1386" s="110" t="str">
        <f>IF(AND(Stock[[#This Row],[BUYING QUANTITY]]&gt;0,Stock[[#This Row],[REMAINING QUANTITY
(auto-fill)]]=0),"SOLD OUT",
IF(AND(Stock[[#This Row],[BUYING QUANTITY]]&gt;0,Stock[[#This Row],[REMAINING QUANTITY
(auto-fill)]]&gt;0),"HOLDING",""))</f>
        <v/>
      </c>
      <c r="C1386" s="113">
        <f t="shared" si="21"/>
        <v>1373</v>
      </c>
      <c r="D1386" s="79"/>
      <c r="E1386" s="80"/>
      <c r="F1386" s="162"/>
      <c r="G1386" s="85"/>
      <c r="H1386" s="86"/>
      <c r="I1386" s="164"/>
      <c r="J1386" s="115" t="str">
        <f>IF(Stock[[#This Row],[BUYING QUANTITY]]&gt;0,Stock[[#This Row],[BUYING PRICE]]*Stock[[#This Row],[BUYING QUANTITY]]*Stock[[#This Row],[% BUYING FEE]],"")</f>
        <v/>
      </c>
      <c r="K1386" s="89"/>
      <c r="L1386" s="90"/>
      <c r="M1386" s="117" t="str">
        <f>IF(Stock[[#This Row],[BUYING QUANTITY]]&gt;0,Stock[[#This Row],[BUYING PRICE]]*(1+Stock[[#This Row],[% THRESHOLD (RETURN)_1]]),"")</f>
        <v/>
      </c>
      <c r="N1386" s="91"/>
      <c r="O1386" s="117" t="str">
        <f>IF(Stock[[#This Row],[BUYING QUANTITY]]&gt;0,Stock[[#This Row],[BUYING PRICE]]*(1+Stock[[#This Row],[% THRESHOLD (RETURN)_2]]),"")</f>
        <v/>
      </c>
      <c r="P1386" s="91"/>
      <c r="Q1386" s="117" t="str">
        <f>IF(Stock[[#This Row],[BUYING QUANTITY]]&gt;0,Stock[[#This Row],[BUYING PRICE]]*(1+Stock[[#This Row],[% THRESHOLD (LOSS)]]),"")</f>
        <v/>
      </c>
      <c r="R1386" s="105"/>
      <c r="S1386" s="118" t="str">
        <f>IF(Stock[[#This Row],[CASH DIVIDEND]]&gt;0,Stock[[#This Row],[CASH DIVIDEND]]/(Stock[[#This Row],[BUYING PRICE]]*Stock[[#This Row],[BUYING QUANTITY]]),"")</f>
        <v/>
      </c>
      <c r="T1386" s="105"/>
      <c r="U1386" s="79"/>
      <c r="V1386" s="97"/>
      <c r="W1386" s="98"/>
      <c r="X1386" s="168"/>
      <c r="Y1386" s="126" t="str">
        <f>IF(Stock[[#This Row],[SELLING QUANTITY]]&gt;0,Stock[[#This Row],[SELLING PRICE]]*Stock[[#This Row],[SELLING QUANTITY]]*Stock[[#This Row],[% SELLING FEE]]+Stock[[#This Row],[SELLING PRICE]]*Stock[[#This Row],[SELLING QUANTITY]]*$D$12,"")</f>
        <v/>
      </c>
      <c r="Z1386" s="121">
        <f>Stock[[#This Row],[BUYING QUANTITY]]+Stock[[#This Row],[STOCK DIVIDEND]]-Stock[[#This Row],[SELLING QUANTITY]]</f>
        <v>0</v>
      </c>
      <c r="AA13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6" s="121">
        <f ca="1">IF(Stock[[#This Row],[SELLING DATE]]&gt;0,Stock[[#This Row],[SELLING DATE]]-Stock[[#This Row],[BUY DATE]]+1,IF(Stock[[#This Row],[BUY DATE]]=0,0,TODAY()-Stock[[#This Row],[BUY DATE]]+1))</f>
        <v>0</v>
      </c>
      <c r="AC1386" s="122" t="str">
        <f>IFERROR(Stock[[#This Row],[CASH DIVIDEND]]+Stock[[#This Row],[RETURN/(LOSS) FROM TRADING
(auto-fill)]],"")</f>
        <v/>
      </c>
      <c r="AD13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6" s="146" t="str">
        <f ca="1">IFERROR(IF(Stock[[#This Row],[HOLDING DAYS
(auto-fill)]]&lt;365,Stock[[#This Row],[% TOTAL RETURN/(LOSS)
(auto-fill)]]*365/Stock[[#This Row],[HOLDING DAYS
(auto-fill)]],POWER((1+Stock[[#This Row],[% TOTAL RETURN/(LOSS)
(auto-fill)]]),1/(Stock[[#This Row],[HOLDING DAYS
(auto-fill)]]/365))-1),"")</f>
        <v/>
      </c>
      <c r="AF1386" s="81"/>
      <c r="AG1386" s="149" t="str">
        <f>IF(Stock[[#This Row],[STATUS
(auto-fill)]]="HOLDING",Stock[[#This Row],[MARKET PRICE]]-Stock[[#This Row],[BUYING PRICE]],"")</f>
        <v/>
      </c>
      <c r="AH1386" s="143" t="str">
        <f>IFERROR(Stock[[#This Row],[CHANGE
(auto-fill)]]/Stock[[#This Row],[BUYING PRICE]],"")</f>
        <v/>
      </c>
      <c r="AI1386" s="130" t="str">
        <f>IF(Stock[[#This Row],[MARKET PRICE]]&gt;0,Stock[[#This Row],[MARKET PRICE]]*Stock[[#This Row],[REMAINING QUANTITY
(auto-fill)]],"")</f>
        <v/>
      </c>
    </row>
    <row r="1387" spans="2:35">
      <c r="B1387" s="110" t="str">
        <f>IF(AND(Stock[[#This Row],[BUYING QUANTITY]]&gt;0,Stock[[#This Row],[REMAINING QUANTITY
(auto-fill)]]=0),"SOLD OUT",
IF(AND(Stock[[#This Row],[BUYING QUANTITY]]&gt;0,Stock[[#This Row],[REMAINING QUANTITY
(auto-fill)]]&gt;0),"HOLDING",""))</f>
        <v/>
      </c>
      <c r="C1387" s="113">
        <f t="shared" si="21"/>
        <v>1374</v>
      </c>
      <c r="D1387" s="79"/>
      <c r="E1387" s="80"/>
      <c r="F1387" s="162"/>
      <c r="G1387" s="85"/>
      <c r="H1387" s="86"/>
      <c r="I1387" s="164"/>
      <c r="J1387" s="115" t="str">
        <f>IF(Stock[[#This Row],[BUYING QUANTITY]]&gt;0,Stock[[#This Row],[BUYING PRICE]]*Stock[[#This Row],[BUYING QUANTITY]]*Stock[[#This Row],[% BUYING FEE]],"")</f>
        <v/>
      </c>
      <c r="K1387" s="89"/>
      <c r="L1387" s="90"/>
      <c r="M1387" s="117" t="str">
        <f>IF(Stock[[#This Row],[BUYING QUANTITY]]&gt;0,Stock[[#This Row],[BUYING PRICE]]*(1+Stock[[#This Row],[% THRESHOLD (RETURN)_1]]),"")</f>
        <v/>
      </c>
      <c r="N1387" s="91"/>
      <c r="O1387" s="117" t="str">
        <f>IF(Stock[[#This Row],[BUYING QUANTITY]]&gt;0,Stock[[#This Row],[BUYING PRICE]]*(1+Stock[[#This Row],[% THRESHOLD (RETURN)_2]]),"")</f>
        <v/>
      </c>
      <c r="P1387" s="91"/>
      <c r="Q1387" s="117" t="str">
        <f>IF(Stock[[#This Row],[BUYING QUANTITY]]&gt;0,Stock[[#This Row],[BUYING PRICE]]*(1+Stock[[#This Row],[% THRESHOLD (LOSS)]]),"")</f>
        <v/>
      </c>
      <c r="R1387" s="105"/>
      <c r="S1387" s="118" t="str">
        <f>IF(Stock[[#This Row],[CASH DIVIDEND]]&gt;0,Stock[[#This Row],[CASH DIVIDEND]]/(Stock[[#This Row],[BUYING PRICE]]*Stock[[#This Row],[BUYING QUANTITY]]),"")</f>
        <v/>
      </c>
      <c r="T1387" s="105"/>
      <c r="U1387" s="79"/>
      <c r="V1387" s="97"/>
      <c r="W1387" s="98"/>
      <c r="X1387" s="168"/>
      <c r="Y1387" s="126" t="str">
        <f>IF(Stock[[#This Row],[SELLING QUANTITY]]&gt;0,Stock[[#This Row],[SELLING PRICE]]*Stock[[#This Row],[SELLING QUANTITY]]*Stock[[#This Row],[% SELLING FEE]]+Stock[[#This Row],[SELLING PRICE]]*Stock[[#This Row],[SELLING QUANTITY]]*$D$12,"")</f>
        <v/>
      </c>
      <c r="Z1387" s="121">
        <f>Stock[[#This Row],[BUYING QUANTITY]]+Stock[[#This Row],[STOCK DIVIDEND]]-Stock[[#This Row],[SELLING QUANTITY]]</f>
        <v>0</v>
      </c>
      <c r="AA13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7" s="121">
        <f ca="1">IF(Stock[[#This Row],[SELLING DATE]]&gt;0,Stock[[#This Row],[SELLING DATE]]-Stock[[#This Row],[BUY DATE]]+1,IF(Stock[[#This Row],[BUY DATE]]=0,0,TODAY()-Stock[[#This Row],[BUY DATE]]+1))</f>
        <v>0</v>
      </c>
      <c r="AC1387" s="122" t="str">
        <f>IFERROR(Stock[[#This Row],[CASH DIVIDEND]]+Stock[[#This Row],[RETURN/(LOSS) FROM TRADING
(auto-fill)]],"")</f>
        <v/>
      </c>
      <c r="AD13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7" s="146" t="str">
        <f ca="1">IFERROR(IF(Stock[[#This Row],[HOLDING DAYS
(auto-fill)]]&lt;365,Stock[[#This Row],[% TOTAL RETURN/(LOSS)
(auto-fill)]]*365/Stock[[#This Row],[HOLDING DAYS
(auto-fill)]],POWER((1+Stock[[#This Row],[% TOTAL RETURN/(LOSS)
(auto-fill)]]),1/(Stock[[#This Row],[HOLDING DAYS
(auto-fill)]]/365))-1),"")</f>
        <v/>
      </c>
      <c r="AF1387" s="81"/>
      <c r="AG1387" s="149" t="str">
        <f>IF(Stock[[#This Row],[STATUS
(auto-fill)]]="HOLDING",Stock[[#This Row],[MARKET PRICE]]-Stock[[#This Row],[BUYING PRICE]],"")</f>
        <v/>
      </c>
      <c r="AH1387" s="143" t="str">
        <f>IFERROR(Stock[[#This Row],[CHANGE
(auto-fill)]]/Stock[[#This Row],[BUYING PRICE]],"")</f>
        <v/>
      </c>
      <c r="AI1387" s="130" t="str">
        <f>IF(Stock[[#This Row],[MARKET PRICE]]&gt;0,Stock[[#This Row],[MARKET PRICE]]*Stock[[#This Row],[REMAINING QUANTITY
(auto-fill)]],"")</f>
        <v/>
      </c>
    </row>
    <row r="1388" spans="2:35">
      <c r="B1388" s="110" t="str">
        <f>IF(AND(Stock[[#This Row],[BUYING QUANTITY]]&gt;0,Stock[[#This Row],[REMAINING QUANTITY
(auto-fill)]]=0),"SOLD OUT",
IF(AND(Stock[[#This Row],[BUYING QUANTITY]]&gt;0,Stock[[#This Row],[REMAINING QUANTITY
(auto-fill)]]&gt;0),"HOLDING",""))</f>
        <v/>
      </c>
      <c r="C1388" s="113">
        <f t="shared" si="21"/>
        <v>1375</v>
      </c>
      <c r="D1388" s="79"/>
      <c r="E1388" s="80"/>
      <c r="F1388" s="162"/>
      <c r="G1388" s="85"/>
      <c r="H1388" s="86"/>
      <c r="I1388" s="164"/>
      <c r="J1388" s="115" t="str">
        <f>IF(Stock[[#This Row],[BUYING QUANTITY]]&gt;0,Stock[[#This Row],[BUYING PRICE]]*Stock[[#This Row],[BUYING QUANTITY]]*Stock[[#This Row],[% BUYING FEE]],"")</f>
        <v/>
      </c>
      <c r="K1388" s="89"/>
      <c r="L1388" s="90"/>
      <c r="M1388" s="117" t="str">
        <f>IF(Stock[[#This Row],[BUYING QUANTITY]]&gt;0,Stock[[#This Row],[BUYING PRICE]]*(1+Stock[[#This Row],[% THRESHOLD (RETURN)_1]]),"")</f>
        <v/>
      </c>
      <c r="N1388" s="91"/>
      <c r="O1388" s="117" t="str">
        <f>IF(Stock[[#This Row],[BUYING QUANTITY]]&gt;0,Stock[[#This Row],[BUYING PRICE]]*(1+Stock[[#This Row],[% THRESHOLD (RETURN)_2]]),"")</f>
        <v/>
      </c>
      <c r="P1388" s="91"/>
      <c r="Q1388" s="117" t="str">
        <f>IF(Stock[[#This Row],[BUYING QUANTITY]]&gt;0,Stock[[#This Row],[BUYING PRICE]]*(1+Stock[[#This Row],[% THRESHOLD (LOSS)]]),"")</f>
        <v/>
      </c>
      <c r="R1388" s="105"/>
      <c r="S1388" s="118" t="str">
        <f>IF(Stock[[#This Row],[CASH DIVIDEND]]&gt;0,Stock[[#This Row],[CASH DIVIDEND]]/(Stock[[#This Row],[BUYING PRICE]]*Stock[[#This Row],[BUYING QUANTITY]]),"")</f>
        <v/>
      </c>
      <c r="T1388" s="105"/>
      <c r="U1388" s="79"/>
      <c r="V1388" s="97"/>
      <c r="W1388" s="98"/>
      <c r="X1388" s="168"/>
      <c r="Y1388" s="126" t="str">
        <f>IF(Stock[[#This Row],[SELLING QUANTITY]]&gt;0,Stock[[#This Row],[SELLING PRICE]]*Stock[[#This Row],[SELLING QUANTITY]]*Stock[[#This Row],[% SELLING FEE]]+Stock[[#This Row],[SELLING PRICE]]*Stock[[#This Row],[SELLING QUANTITY]]*$D$12,"")</f>
        <v/>
      </c>
      <c r="Z1388" s="121">
        <f>Stock[[#This Row],[BUYING QUANTITY]]+Stock[[#This Row],[STOCK DIVIDEND]]-Stock[[#This Row],[SELLING QUANTITY]]</f>
        <v>0</v>
      </c>
      <c r="AA13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8" s="121">
        <f ca="1">IF(Stock[[#This Row],[SELLING DATE]]&gt;0,Stock[[#This Row],[SELLING DATE]]-Stock[[#This Row],[BUY DATE]]+1,IF(Stock[[#This Row],[BUY DATE]]=0,0,TODAY()-Stock[[#This Row],[BUY DATE]]+1))</f>
        <v>0</v>
      </c>
      <c r="AC1388" s="122" t="str">
        <f>IFERROR(Stock[[#This Row],[CASH DIVIDEND]]+Stock[[#This Row],[RETURN/(LOSS) FROM TRADING
(auto-fill)]],"")</f>
        <v/>
      </c>
      <c r="AD13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8" s="146" t="str">
        <f ca="1">IFERROR(IF(Stock[[#This Row],[HOLDING DAYS
(auto-fill)]]&lt;365,Stock[[#This Row],[% TOTAL RETURN/(LOSS)
(auto-fill)]]*365/Stock[[#This Row],[HOLDING DAYS
(auto-fill)]],POWER((1+Stock[[#This Row],[% TOTAL RETURN/(LOSS)
(auto-fill)]]),1/(Stock[[#This Row],[HOLDING DAYS
(auto-fill)]]/365))-1),"")</f>
        <v/>
      </c>
      <c r="AF1388" s="81"/>
      <c r="AG1388" s="149" t="str">
        <f>IF(Stock[[#This Row],[STATUS
(auto-fill)]]="HOLDING",Stock[[#This Row],[MARKET PRICE]]-Stock[[#This Row],[BUYING PRICE]],"")</f>
        <v/>
      </c>
      <c r="AH1388" s="143" t="str">
        <f>IFERROR(Stock[[#This Row],[CHANGE
(auto-fill)]]/Stock[[#This Row],[BUYING PRICE]],"")</f>
        <v/>
      </c>
      <c r="AI1388" s="130" t="str">
        <f>IF(Stock[[#This Row],[MARKET PRICE]]&gt;0,Stock[[#This Row],[MARKET PRICE]]*Stock[[#This Row],[REMAINING QUANTITY
(auto-fill)]],"")</f>
        <v/>
      </c>
    </row>
    <row r="1389" spans="2:35">
      <c r="B1389" s="110" t="str">
        <f>IF(AND(Stock[[#This Row],[BUYING QUANTITY]]&gt;0,Stock[[#This Row],[REMAINING QUANTITY
(auto-fill)]]=0),"SOLD OUT",
IF(AND(Stock[[#This Row],[BUYING QUANTITY]]&gt;0,Stock[[#This Row],[REMAINING QUANTITY
(auto-fill)]]&gt;0),"HOLDING",""))</f>
        <v/>
      </c>
      <c r="C1389" s="113">
        <f t="shared" si="21"/>
        <v>1376</v>
      </c>
      <c r="D1389" s="79"/>
      <c r="E1389" s="80"/>
      <c r="F1389" s="162"/>
      <c r="G1389" s="85"/>
      <c r="H1389" s="86"/>
      <c r="I1389" s="164"/>
      <c r="J1389" s="115" t="str">
        <f>IF(Stock[[#This Row],[BUYING QUANTITY]]&gt;0,Stock[[#This Row],[BUYING PRICE]]*Stock[[#This Row],[BUYING QUANTITY]]*Stock[[#This Row],[% BUYING FEE]],"")</f>
        <v/>
      </c>
      <c r="K1389" s="89"/>
      <c r="L1389" s="90"/>
      <c r="M1389" s="117" t="str">
        <f>IF(Stock[[#This Row],[BUYING QUANTITY]]&gt;0,Stock[[#This Row],[BUYING PRICE]]*(1+Stock[[#This Row],[% THRESHOLD (RETURN)_1]]),"")</f>
        <v/>
      </c>
      <c r="N1389" s="91"/>
      <c r="O1389" s="117" t="str">
        <f>IF(Stock[[#This Row],[BUYING QUANTITY]]&gt;0,Stock[[#This Row],[BUYING PRICE]]*(1+Stock[[#This Row],[% THRESHOLD (RETURN)_2]]),"")</f>
        <v/>
      </c>
      <c r="P1389" s="91"/>
      <c r="Q1389" s="117" t="str">
        <f>IF(Stock[[#This Row],[BUYING QUANTITY]]&gt;0,Stock[[#This Row],[BUYING PRICE]]*(1+Stock[[#This Row],[% THRESHOLD (LOSS)]]),"")</f>
        <v/>
      </c>
      <c r="R1389" s="105"/>
      <c r="S1389" s="118" t="str">
        <f>IF(Stock[[#This Row],[CASH DIVIDEND]]&gt;0,Stock[[#This Row],[CASH DIVIDEND]]/(Stock[[#This Row],[BUYING PRICE]]*Stock[[#This Row],[BUYING QUANTITY]]),"")</f>
        <v/>
      </c>
      <c r="T1389" s="105"/>
      <c r="U1389" s="79"/>
      <c r="V1389" s="97"/>
      <c r="W1389" s="98"/>
      <c r="X1389" s="168"/>
      <c r="Y1389" s="126" t="str">
        <f>IF(Stock[[#This Row],[SELLING QUANTITY]]&gt;0,Stock[[#This Row],[SELLING PRICE]]*Stock[[#This Row],[SELLING QUANTITY]]*Stock[[#This Row],[% SELLING FEE]]+Stock[[#This Row],[SELLING PRICE]]*Stock[[#This Row],[SELLING QUANTITY]]*$D$12,"")</f>
        <v/>
      </c>
      <c r="Z1389" s="121">
        <f>Stock[[#This Row],[BUYING QUANTITY]]+Stock[[#This Row],[STOCK DIVIDEND]]-Stock[[#This Row],[SELLING QUANTITY]]</f>
        <v>0</v>
      </c>
      <c r="AA13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89" s="121">
        <f ca="1">IF(Stock[[#This Row],[SELLING DATE]]&gt;0,Stock[[#This Row],[SELLING DATE]]-Stock[[#This Row],[BUY DATE]]+1,IF(Stock[[#This Row],[BUY DATE]]=0,0,TODAY()-Stock[[#This Row],[BUY DATE]]+1))</f>
        <v>0</v>
      </c>
      <c r="AC1389" s="122" t="str">
        <f>IFERROR(Stock[[#This Row],[CASH DIVIDEND]]+Stock[[#This Row],[RETURN/(LOSS) FROM TRADING
(auto-fill)]],"")</f>
        <v/>
      </c>
      <c r="AD13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89" s="146" t="str">
        <f ca="1">IFERROR(IF(Stock[[#This Row],[HOLDING DAYS
(auto-fill)]]&lt;365,Stock[[#This Row],[% TOTAL RETURN/(LOSS)
(auto-fill)]]*365/Stock[[#This Row],[HOLDING DAYS
(auto-fill)]],POWER((1+Stock[[#This Row],[% TOTAL RETURN/(LOSS)
(auto-fill)]]),1/(Stock[[#This Row],[HOLDING DAYS
(auto-fill)]]/365))-1),"")</f>
        <v/>
      </c>
      <c r="AF1389" s="81"/>
      <c r="AG1389" s="149" t="str">
        <f>IF(Stock[[#This Row],[STATUS
(auto-fill)]]="HOLDING",Stock[[#This Row],[MARKET PRICE]]-Stock[[#This Row],[BUYING PRICE]],"")</f>
        <v/>
      </c>
      <c r="AH1389" s="143" t="str">
        <f>IFERROR(Stock[[#This Row],[CHANGE
(auto-fill)]]/Stock[[#This Row],[BUYING PRICE]],"")</f>
        <v/>
      </c>
      <c r="AI1389" s="130" t="str">
        <f>IF(Stock[[#This Row],[MARKET PRICE]]&gt;0,Stock[[#This Row],[MARKET PRICE]]*Stock[[#This Row],[REMAINING QUANTITY
(auto-fill)]],"")</f>
        <v/>
      </c>
    </row>
    <row r="1390" spans="2:35">
      <c r="B1390" s="110" t="str">
        <f>IF(AND(Stock[[#This Row],[BUYING QUANTITY]]&gt;0,Stock[[#This Row],[REMAINING QUANTITY
(auto-fill)]]=0),"SOLD OUT",
IF(AND(Stock[[#This Row],[BUYING QUANTITY]]&gt;0,Stock[[#This Row],[REMAINING QUANTITY
(auto-fill)]]&gt;0),"HOLDING",""))</f>
        <v/>
      </c>
      <c r="C1390" s="113">
        <f t="shared" si="21"/>
        <v>1377</v>
      </c>
      <c r="D1390" s="79"/>
      <c r="E1390" s="80"/>
      <c r="F1390" s="162"/>
      <c r="G1390" s="85"/>
      <c r="H1390" s="86"/>
      <c r="I1390" s="164"/>
      <c r="J1390" s="115" t="str">
        <f>IF(Stock[[#This Row],[BUYING QUANTITY]]&gt;0,Stock[[#This Row],[BUYING PRICE]]*Stock[[#This Row],[BUYING QUANTITY]]*Stock[[#This Row],[% BUYING FEE]],"")</f>
        <v/>
      </c>
      <c r="K1390" s="89"/>
      <c r="L1390" s="90"/>
      <c r="M1390" s="117" t="str">
        <f>IF(Stock[[#This Row],[BUYING QUANTITY]]&gt;0,Stock[[#This Row],[BUYING PRICE]]*(1+Stock[[#This Row],[% THRESHOLD (RETURN)_1]]),"")</f>
        <v/>
      </c>
      <c r="N1390" s="91"/>
      <c r="O1390" s="117" t="str">
        <f>IF(Stock[[#This Row],[BUYING QUANTITY]]&gt;0,Stock[[#This Row],[BUYING PRICE]]*(1+Stock[[#This Row],[% THRESHOLD (RETURN)_2]]),"")</f>
        <v/>
      </c>
      <c r="P1390" s="91"/>
      <c r="Q1390" s="117" t="str">
        <f>IF(Stock[[#This Row],[BUYING QUANTITY]]&gt;0,Stock[[#This Row],[BUYING PRICE]]*(1+Stock[[#This Row],[% THRESHOLD (LOSS)]]),"")</f>
        <v/>
      </c>
      <c r="R1390" s="105"/>
      <c r="S1390" s="118" t="str">
        <f>IF(Stock[[#This Row],[CASH DIVIDEND]]&gt;0,Stock[[#This Row],[CASH DIVIDEND]]/(Stock[[#This Row],[BUYING PRICE]]*Stock[[#This Row],[BUYING QUANTITY]]),"")</f>
        <v/>
      </c>
      <c r="T1390" s="105"/>
      <c r="U1390" s="79"/>
      <c r="V1390" s="97"/>
      <c r="W1390" s="98"/>
      <c r="X1390" s="168"/>
      <c r="Y1390" s="126" t="str">
        <f>IF(Stock[[#This Row],[SELLING QUANTITY]]&gt;0,Stock[[#This Row],[SELLING PRICE]]*Stock[[#This Row],[SELLING QUANTITY]]*Stock[[#This Row],[% SELLING FEE]]+Stock[[#This Row],[SELLING PRICE]]*Stock[[#This Row],[SELLING QUANTITY]]*$D$12,"")</f>
        <v/>
      </c>
      <c r="Z1390" s="121">
        <f>Stock[[#This Row],[BUYING QUANTITY]]+Stock[[#This Row],[STOCK DIVIDEND]]-Stock[[#This Row],[SELLING QUANTITY]]</f>
        <v>0</v>
      </c>
      <c r="AA13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0" s="121">
        <f ca="1">IF(Stock[[#This Row],[SELLING DATE]]&gt;0,Stock[[#This Row],[SELLING DATE]]-Stock[[#This Row],[BUY DATE]]+1,IF(Stock[[#This Row],[BUY DATE]]=0,0,TODAY()-Stock[[#This Row],[BUY DATE]]+1))</f>
        <v>0</v>
      </c>
      <c r="AC1390" s="122" t="str">
        <f>IFERROR(Stock[[#This Row],[CASH DIVIDEND]]+Stock[[#This Row],[RETURN/(LOSS) FROM TRADING
(auto-fill)]],"")</f>
        <v/>
      </c>
      <c r="AD13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0" s="146" t="str">
        <f ca="1">IFERROR(IF(Stock[[#This Row],[HOLDING DAYS
(auto-fill)]]&lt;365,Stock[[#This Row],[% TOTAL RETURN/(LOSS)
(auto-fill)]]*365/Stock[[#This Row],[HOLDING DAYS
(auto-fill)]],POWER((1+Stock[[#This Row],[% TOTAL RETURN/(LOSS)
(auto-fill)]]),1/(Stock[[#This Row],[HOLDING DAYS
(auto-fill)]]/365))-1),"")</f>
        <v/>
      </c>
      <c r="AF1390" s="81"/>
      <c r="AG1390" s="149" t="str">
        <f>IF(Stock[[#This Row],[STATUS
(auto-fill)]]="HOLDING",Stock[[#This Row],[MARKET PRICE]]-Stock[[#This Row],[BUYING PRICE]],"")</f>
        <v/>
      </c>
      <c r="AH1390" s="143" t="str">
        <f>IFERROR(Stock[[#This Row],[CHANGE
(auto-fill)]]/Stock[[#This Row],[BUYING PRICE]],"")</f>
        <v/>
      </c>
      <c r="AI1390" s="130" t="str">
        <f>IF(Stock[[#This Row],[MARKET PRICE]]&gt;0,Stock[[#This Row],[MARKET PRICE]]*Stock[[#This Row],[REMAINING QUANTITY
(auto-fill)]],"")</f>
        <v/>
      </c>
    </row>
    <row r="1391" spans="2:35">
      <c r="B1391" s="110" t="str">
        <f>IF(AND(Stock[[#This Row],[BUYING QUANTITY]]&gt;0,Stock[[#This Row],[REMAINING QUANTITY
(auto-fill)]]=0),"SOLD OUT",
IF(AND(Stock[[#This Row],[BUYING QUANTITY]]&gt;0,Stock[[#This Row],[REMAINING QUANTITY
(auto-fill)]]&gt;0),"HOLDING",""))</f>
        <v/>
      </c>
      <c r="C1391" s="113">
        <f t="shared" si="21"/>
        <v>1378</v>
      </c>
      <c r="D1391" s="79"/>
      <c r="E1391" s="80"/>
      <c r="F1391" s="162"/>
      <c r="G1391" s="85"/>
      <c r="H1391" s="86"/>
      <c r="I1391" s="164"/>
      <c r="J1391" s="115" t="str">
        <f>IF(Stock[[#This Row],[BUYING QUANTITY]]&gt;0,Stock[[#This Row],[BUYING PRICE]]*Stock[[#This Row],[BUYING QUANTITY]]*Stock[[#This Row],[% BUYING FEE]],"")</f>
        <v/>
      </c>
      <c r="K1391" s="89"/>
      <c r="L1391" s="90"/>
      <c r="M1391" s="117" t="str">
        <f>IF(Stock[[#This Row],[BUYING QUANTITY]]&gt;0,Stock[[#This Row],[BUYING PRICE]]*(1+Stock[[#This Row],[% THRESHOLD (RETURN)_1]]),"")</f>
        <v/>
      </c>
      <c r="N1391" s="91"/>
      <c r="O1391" s="117" t="str">
        <f>IF(Stock[[#This Row],[BUYING QUANTITY]]&gt;0,Stock[[#This Row],[BUYING PRICE]]*(1+Stock[[#This Row],[% THRESHOLD (RETURN)_2]]),"")</f>
        <v/>
      </c>
      <c r="P1391" s="91"/>
      <c r="Q1391" s="117" t="str">
        <f>IF(Stock[[#This Row],[BUYING QUANTITY]]&gt;0,Stock[[#This Row],[BUYING PRICE]]*(1+Stock[[#This Row],[% THRESHOLD (LOSS)]]),"")</f>
        <v/>
      </c>
      <c r="R1391" s="105"/>
      <c r="S1391" s="118" t="str">
        <f>IF(Stock[[#This Row],[CASH DIVIDEND]]&gt;0,Stock[[#This Row],[CASH DIVIDEND]]/(Stock[[#This Row],[BUYING PRICE]]*Stock[[#This Row],[BUYING QUANTITY]]),"")</f>
        <v/>
      </c>
      <c r="T1391" s="105"/>
      <c r="U1391" s="79"/>
      <c r="V1391" s="97"/>
      <c r="W1391" s="98"/>
      <c r="X1391" s="168"/>
      <c r="Y1391" s="126" t="str">
        <f>IF(Stock[[#This Row],[SELLING QUANTITY]]&gt;0,Stock[[#This Row],[SELLING PRICE]]*Stock[[#This Row],[SELLING QUANTITY]]*Stock[[#This Row],[% SELLING FEE]]+Stock[[#This Row],[SELLING PRICE]]*Stock[[#This Row],[SELLING QUANTITY]]*$D$12,"")</f>
        <v/>
      </c>
      <c r="Z1391" s="121">
        <f>Stock[[#This Row],[BUYING QUANTITY]]+Stock[[#This Row],[STOCK DIVIDEND]]-Stock[[#This Row],[SELLING QUANTITY]]</f>
        <v>0</v>
      </c>
      <c r="AA13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1" s="121">
        <f ca="1">IF(Stock[[#This Row],[SELLING DATE]]&gt;0,Stock[[#This Row],[SELLING DATE]]-Stock[[#This Row],[BUY DATE]]+1,IF(Stock[[#This Row],[BUY DATE]]=0,0,TODAY()-Stock[[#This Row],[BUY DATE]]+1))</f>
        <v>0</v>
      </c>
      <c r="AC1391" s="122" t="str">
        <f>IFERROR(Stock[[#This Row],[CASH DIVIDEND]]+Stock[[#This Row],[RETURN/(LOSS) FROM TRADING
(auto-fill)]],"")</f>
        <v/>
      </c>
      <c r="AD13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1" s="146" t="str">
        <f ca="1">IFERROR(IF(Stock[[#This Row],[HOLDING DAYS
(auto-fill)]]&lt;365,Stock[[#This Row],[% TOTAL RETURN/(LOSS)
(auto-fill)]]*365/Stock[[#This Row],[HOLDING DAYS
(auto-fill)]],POWER((1+Stock[[#This Row],[% TOTAL RETURN/(LOSS)
(auto-fill)]]),1/(Stock[[#This Row],[HOLDING DAYS
(auto-fill)]]/365))-1),"")</f>
        <v/>
      </c>
      <c r="AF1391" s="81"/>
      <c r="AG1391" s="149" t="str">
        <f>IF(Stock[[#This Row],[STATUS
(auto-fill)]]="HOLDING",Stock[[#This Row],[MARKET PRICE]]-Stock[[#This Row],[BUYING PRICE]],"")</f>
        <v/>
      </c>
      <c r="AH1391" s="143" t="str">
        <f>IFERROR(Stock[[#This Row],[CHANGE
(auto-fill)]]/Stock[[#This Row],[BUYING PRICE]],"")</f>
        <v/>
      </c>
      <c r="AI1391" s="130" t="str">
        <f>IF(Stock[[#This Row],[MARKET PRICE]]&gt;0,Stock[[#This Row],[MARKET PRICE]]*Stock[[#This Row],[REMAINING QUANTITY
(auto-fill)]],"")</f>
        <v/>
      </c>
    </row>
    <row r="1392" spans="2:35">
      <c r="B1392" s="110" t="str">
        <f>IF(AND(Stock[[#This Row],[BUYING QUANTITY]]&gt;0,Stock[[#This Row],[REMAINING QUANTITY
(auto-fill)]]=0),"SOLD OUT",
IF(AND(Stock[[#This Row],[BUYING QUANTITY]]&gt;0,Stock[[#This Row],[REMAINING QUANTITY
(auto-fill)]]&gt;0),"HOLDING",""))</f>
        <v/>
      </c>
      <c r="C1392" s="113">
        <f t="shared" si="21"/>
        <v>1379</v>
      </c>
      <c r="D1392" s="79"/>
      <c r="E1392" s="80"/>
      <c r="F1392" s="162"/>
      <c r="G1392" s="85"/>
      <c r="H1392" s="86"/>
      <c r="I1392" s="164"/>
      <c r="J1392" s="115" t="str">
        <f>IF(Stock[[#This Row],[BUYING QUANTITY]]&gt;0,Stock[[#This Row],[BUYING PRICE]]*Stock[[#This Row],[BUYING QUANTITY]]*Stock[[#This Row],[% BUYING FEE]],"")</f>
        <v/>
      </c>
      <c r="K1392" s="89"/>
      <c r="L1392" s="90"/>
      <c r="M1392" s="117" t="str">
        <f>IF(Stock[[#This Row],[BUYING QUANTITY]]&gt;0,Stock[[#This Row],[BUYING PRICE]]*(1+Stock[[#This Row],[% THRESHOLD (RETURN)_1]]),"")</f>
        <v/>
      </c>
      <c r="N1392" s="91"/>
      <c r="O1392" s="117" t="str">
        <f>IF(Stock[[#This Row],[BUYING QUANTITY]]&gt;0,Stock[[#This Row],[BUYING PRICE]]*(1+Stock[[#This Row],[% THRESHOLD (RETURN)_2]]),"")</f>
        <v/>
      </c>
      <c r="P1392" s="91"/>
      <c r="Q1392" s="117" t="str">
        <f>IF(Stock[[#This Row],[BUYING QUANTITY]]&gt;0,Stock[[#This Row],[BUYING PRICE]]*(1+Stock[[#This Row],[% THRESHOLD (LOSS)]]),"")</f>
        <v/>
      </c>
      <c r="R1392" s="105"/>
      <c r="S1392" s="118" t="str">
        <f>IF(Stock[[#This Row],[CASH DIVIDEND]]&gt;0,Stock[[#This Row],[CASH DIVIDEND]]/(Stock[[#This Row],[BUYING PRICE]]*Stock[[#This Row],[BUYING QUANTITY]]),"")</f>
        <v/>
      </c>
      <c r="T1392" s="105"/>
      <c r="U1392" s="79"/>
      <c r="V1392" s="97"/>
      <c r="W1392" s="98"/>
      <c r="X1392" s="168"/>
      <c r="Y1392" s="126" t="str">
        <f>IF(Stock[[#This Row],[SELLING QUANTITY]]&gt;0,Stock[[#This Row],[SELLING PRICE]]*Stock[[#This Row],[SELLING QUANTITY]]*Stock[[#This Row],[% SELLING FEE]]+Stock[[#This Row],[SELLING PRICE]]*Stock[[#This Row],[SELLING QUANTITY]]*$D$12,"")</f>
        <v/>
      </c>
      <c r="Z1392" s="121">
        <f>Stock[[#This Row],[BUYING QUANTITY]]+Stock[[#This Row],[STOCK DIVIDEND]]-Stock[[#This Row],[SELLING QUANTITY]]</f>
        <v>0</v>
      </c>
      <c r="AA13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2" s="121">
        <f ca="1">IF(Stock[[#This Row],[SELLING DATE]]&gt;0,Stock[[#This Row],[SELLING DATE]]-Stock[[#This Row],[BUY DATE]]+1,IF(Stock[[#This Row],[BUY DATE]]=0,0,TODAY()-Stock[[#This Row],[BUY DATE]]+1))</f>
        <v>0</v>
      </c>
      <c r="AC1392" s="122" t="str">
        <f>IFERROR(Stock[[#This Row],[CASH DIVIDEND]]+Stock[[#This Row],[RETURN/(LOSS) FROM TRADING
(auto-fill)]],"")</f>
        <v/>
      </c>
      <c r="AD13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2" s="146" t="str">
        <f ca="1">IFERROR(IF(Stock[[#This Row],[HOLDING DAYS
(auto-fill)]]&lt;365,Stock[[#This Row],[% TOTAL RETURN/(LOSS)
(auto-fill)]]*365/Stock[[#This Row],[HOLDING DAYS
(auto-fill)]],POWER((1+Stock[[#This Row],[% TOTAL RETURN/(LOSS)
(auto-fill)]]),1/(Stock[[#This Row],[HOLDING DAYS
(auto-fill)]]/365))-1),"")</f>
        <v/>
      </c>
      <c r="AF1392" s="81"/>
      <c r="AG1392" s="149" t="str">
        <f>IF(Stock[[#This Row],[STATUS
(auto-fill)]]="HOLDING",Stock[[#This Row],[MARKET PRICE]]-Stock[[#This Row],[BUYING PRICE]],"")</f>
        <v/>
      </c>
      <c r="AH1392" s="143" t="str">
        <f>IFERROR(Stock[[#This Row],[CHANGE
(auto-fill)]]/Stock[[#This Row],[BUYING PRICE]],"")</f>
        <v/>
      </c>
      <c r="AI1392" s="130" t="str">
        <f>IF(Stock[[#This Row],[MARKET PRICE]]&gt;0,Stock[[#This Row],[MARKET PRICE]]*Stock[[#This Row],[REMAINING QUANTITY
(auto-fill)]],"")</f>
        <v/>
      </c>
    </row>
    <row r="1393" spans="2:35">
      <c r="B1393" s="110" t="str">
        <f>IF(AND(Stock[[#This Row],[BUYING QUANTITY]]&gt;0,Stock[[#This Row],[REMAINING QUANTITY
(auto-fill)]]=0),"SOLD OUT",
IF(AND(Stock[[#This Row],[BUYING QUANTITY]]&gt;0,Stock[[#This Row],[REMAINING QUANTITY
(auto-fill)]]&gt;0),"HOLDING",""))</f>
        <v/>
      </c>
      <c r="C1393" s="113">
        <f t="shared" si="21"/>
        <v>1380</v>
      </c>
      <c r="D1393" s="79"/>
      <c r="E1393" s="80"/>
      <c r="F1393" s="162"/>
      <c r="G1393" s="85"/>
      <c r="H1393" s="86"/>
      <c r="I1393" s="164"/>
      <c r="J1393" s="115" t="str">
        <f>IF(Stock[[#This Row],[BUYING QUANTITY]]&gt;0,Stock[[#This Row],[BUYING PRICE]]*Stock[[#This Row],[BUYING QUANTITY]]*Stock[[#This Row],[% BUYING FEE]],"")</f>
        <v/>
      </c>
      <c r="K1393" s="89"/>
      <c r="L1393" s="90"/>
      <c r="M1393" s="117" t="str">
        <f>IF(Stock[[#This Row],[BUYING QUANTITY]]&gt;0,Stock[[#This Row],[BUYING PRICE]]*(1+Stock[[#This Row],[% THRESHOLD (RETURN)_1]]),"")</f>
        <v/>
      </c>
      <c r="N1393" s="91"/>
      <c r="O1393" s="117" t="str">
        <f>IF(Stock[[#This Row],[BUYING QUANTITY]]&gt;0,Stock[[#This Row],[BUYING PRICE]]*(1+Stock[[#This Row],[% THRESHOLD (RETURN)_2]]),"")</f>
        <v/>
      </c>
      <c r="P1393" s="91"/>
      <c r="Q1393" s="117" t="str">
        <f>IF(Stock[[#This Row],[BUYING QUANTITY]]&gt;0,Stock[[#This Row],[BUYING PRICE]]*(1+Stock[[#This Row],[% THRESHOLD (LOSS)]]),"")</f>
        <v/>
      </c>
      <c r="R1393" s="105"/>
      <c r="S1393" s="118" t="str">
        <f>IF(Stock[[#This Row],[CASH DIVIDEND]]&gt;0,Stock[[#This Row],[CASH DIVIDEND]]/(Stock[[#This Row],[BUYING PRICE]]*Stock[[#This Row],[BUYING QUANTITY]]),"")</f>
        <v/>
      </c>
      <c r="T1393" s="105"/>
      <c r="U1393" s="79"/>
      <c r="V1393" s="97"/>
      <c r="W1393" s="98"/>
      <c r="X1393" s="168"/>
      <c r="Y1393" s="126" t="str">
        <f>IF(Stock[[#This Row],[SELLING QUANTITY]]&gt;0,Stock[[#This Row],[SELLING PRICE]]*Stock[[#This Row],[SELLING QUANTITY]]*Stock[[#This Row],[% SELLING FEE]]+Stock[[#This Row],[SELLING PRICE]]*Stock[[#This Row],[SELLING QUANTITY]]*$D$12,"")</f>
        <v/>
      </c>
      <c r="Z1393" s="121">
        <f>Stock[[#This Row],[BUYING QUANTITY]]+Stock[[#This Row],[STOCK DIVIDEND]]-Stock[[#This Row],[SELLING QUANTITY]]</f>
        <v>0</v>
      </c>
      <c r="AA13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3" s="121">
        <f ca="1">IF(Stock[[#This Row],[SELLING DATE]]&gt;0,Stock[[#This Row],[SELLING DATE]]-Stock[[#This Row],[BUY DATE]]+1,IF(Stock[[#This Row],[BUY DATE]]=0,0,TODAY()-Stock[[#This Row],[BUY DATE]]+1))</f>
        <v>0</v>
      </c>
      <c r="AC1393" s="122" t="str">
        <f>IFERROR(Stock[[#This Row],[CASH DIVIDEND]]+Stock[[#This Row],[RETURN/(LOSS) FROM TRADING
(auto-fill)]],"")</f>
        <v/>
      </c>
      <c r="AD13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3" s="146" t="str">
        <f ca="1">IFERROR(IF(Stock[[#This Row],[HOLDING DAYS
(auto-fill)]]&lt;365,Stock[[#This Row],[% TOTAL RETURN/(LOSS)
(auto-fill)]]*365/Stock[[#This Row],[HOLDING DAYS
(auto-fill)]],POWER((1+Stock[[#This Row],[% TOTAL RETURN/(LOSS)
(auto-fill)]]),1/(Stock[[#This Row],[HOLDING DAYS
(auto-fill)]]/365))-1),"")</f>
        <v/>
      </c>
      <c r="AF1393" s="81"/>
      <c r="AG1393" s="149" t="str">
        <f>IF(Stock[[#This Row],[STATUS
(auto-fill)]]="HOLDING",Stock[[#This Row],[MARKET PRICE]]-Stock[[#This Row],[BUYING PRICE]],"")</f>
        <v/>
      </c>
      <c r="AH1393" s="143" t="str">
        <f>IFERROR(Stock[[#This Row],[CHANGE
(auto-fill)]]/Stock[[#This Row],[BUYING PRICE]],"")</f>
        <v/>
      </c>
      <c r="AI1393" s="130" t="str">
        <f>IF(Stock[[#This Row],[MARKET PRICE]]&gt;0,Stock[[#This Row],[MARKET PRICE]]*Stock[[#This Row],[REMAINING QUANTITY
(auto-fill)]],"")</f>
        <v/>
      </c>
    </row>
    <row r="1394" spans="2:35">
      <c r="B1394" s="110" t="str">
        <f>IF(AND(Stock[[#This Row],[BUYING QUANTITY]]&gt;0,Stock[[#This Row],[REMAINING QUANTITY
(auto-fill)]]=0),"SOLD OUT",
IF(AND(Stock[[#This Row],[BUYING QUANTITY]]&gt;0,Stock[[#This Row],[REMAINING QUANTITY
(auto-fill)]]&gt;0),"HOLDING",""))</f>
        <v/>
      </c>
      <c r="C1394" s="113">
        <f t="shared" si="21"/>
        <v>1381</v>
      </c>
      <c r="D1394" s="79"/>
      <c r="E1394" s="80"/>
      <c r="F1394" s="162"/>
      <c r="G1394" s="85"/>
      <c r="H1394" s="86"/>
      <c r="I1394" s="164"/>
      <c r="J1394" s="115" t="str">
        <f>IF(Stock[[#This Row],[BUYING QUANTITY]]&gt;0,Stock[[#This Row],[BUYING PRICE]]*Stock[[#This Row],[BUYING QUANTITY]]*Stock[[#This Row],[% BUYING FEE]],"")</f>
        <v/>
      </c>
      <c r="K1394" s="89"/>
      <c r="L1394" s="90"/>
      <c r="M1394" s="117" t="str">
        <f>IF(Stock[[#This Row],[BUYING QUANTITY]]&gt;0,Stock[[#This Row],[BUYING PRICE]]*(1+Stock[[#This Row],[% THRESHOLD (RETURN)_1]]),"")</f>
        <v/>
      </c>
      <c r="N1394" s="91"/>
      <c r="O1394" s="117" t="str">
        <f>IF(Stock[[#This Row],[BUYING QUANTITY]]&gt;0,Stock[[#This Row],[BUYING PRICE]]*(1+Stock[[#This Row],[% THRESHOLD (RETURN)_2]]),"")</f>
        <v/>
      </c>
      <c r="P1394" s="91"/>
      <c r="Q1394" s="117" t="str">
        <f>IF(Stock[[#This Row],[BUYING QUANTITY]]&gt;0,Stock[[#This Row],[BUYING PRICE]]*(1+Stock[[#This Row],[% THRESHOLD (LOSS)]]),"")</f>
        <v/>
      </c>
      <c r="R1394" s="105"/>
      <c r="S1394" s="118" t="str">
        <f>IF(Stock[[#This Row],[CASH DIVIDEND]]&gt;0,Stock[[#This Row],[CASH DIVIDEND]]/(Stock[[#This Row],[BUYING PRICE]]*Stock[[#This Row],[BUYING QUANTITY]]),"")</f>
        <v/>
      </c>
      <c r="T1394" s="105"/>
      <c r="U1394" s="79"/>
      <c r="V1394" s="97"/>
      <c r="W1394" s="98"/>
      <c r="X1394" s="168"/>
      <c r="Y1394" s="126" t="str">
        <f>IF(Stock[[#This Row],[SELLING QUANTITY]]&gt;0,Stock[[#This Row],[SELLING PRICE]]*Stock[[#This Row],[SELLING QUANTITY]]*Stock[[#This Row],[% SELLING FEE]]+Stock[[#This Row],[SELLING PRICE]]*Stock[[#This Row],[SELLING QUANTITY]]*$D$12,"")</f>
        <v/>
      </c>
      <c r="Z1394" s="121">
        <f>Stock[[#This Row],[BUYING QUANTITY]]+Stock[[#This Row],[STOCK DIVIDEND]]-Stock[[#This Row],[SELLING QUANTITY]]</f>
        <v>0</v>
      </c>
      <c r="AA13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4" s="121">
        <f ca="1">IF(Stock[[#This Row],[SELLING DATE]]&gt;0,Stock[[#This Row],[SELLING DATE]]-Stock[[#This Row],[BUY DATE]]+1,IF(Stock[[#This Row],[BUY DATE]]=0,0,TODAY()-Stock[[#This Row],[BUY DATE]]+1))</f>
        <v>0</v>
      </c>
      <c r="AC1394" s="122" t="str">
        <f>IFERROR(Stock[[#This Row],[CASH DIVIDEND]]+Stock[[#This Row],[RETURN/(LOSS) FROM TRADING
(auto-fill)]],"")</f>
        <v/>
      </c>
      <c r="AD13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4" s="146" t="str">
        <f ca="1">IFERROR(IF(Stock[[#This Row],[HOLDING DAYS
(auto-fill)]]&lt;365,Stock[[#This Row],[% TOTAL RETURN/(LOSS)
(auto-fill)]]*365/Stock[[#This Row],[HOLDING DAYS
(auto-fill)]],POWER((1+Stock[[#This Row],[% TOTAL RETURN/(LOSS)
(auto-fill)]]),1/(Stock[[#This Row],[HOLDING DAYS
(auto-fill)]]/365))-1),"")</f>
        <v/>
      </c>
      <c r="AF1394" s="81"/>
      <c r="AG1394" s="149" t="str">
        <f>IF(Stock[[#This Row],[STATUS
(auto-fill)]]="HOLDING",Stock[[#This Row],[MARKET PRICE]]-Stock[[#This Row],[BUYING PRICE]],"")</f>
        <v/>
      </c>
      <c r="AH1394" s="143" t="str">
        <f>IFERROR(Stock[[#This Row],[CHANGE
(auto-fill)]]/Stock[[#This Row],[BUYING PRICE]],"")</f>
        <v/>
      </c>
      <c r="AI1394" s="130" t="str">
        <f>IF(Stock[[#This Row],[MARKET PRICE]]&gt;0,Stock[[#This Row],[MARKET PRICE]]*Stock[[#This Row],[REMAINING QUANTITY
(auto-fill)]],"")</f>
        <v/>
      </c>
    </row>
    <row r="1395" spans="2:35">
      <c r="B1395" s="110" t="str">
        <f>IF(AND(Stock[[#This Row],[BUYING QUANTITY]]&gt;0,Stock[[#This Row],[REMAINING QUANTITY
(auto-fill)]]=0),"SOLD OUT",
IF(AND(Stock[[#This Row],[BUYING QUANTITY]]&gt;0,Stock[[#This Row],[REMAINING QUANTITY
(auto-fill)]]&gt;0),"HOLDING",""))</f>
        <v/>
      </c>
      <c r="C1395" s="113">
        <f t="shared" si="21"/>
        <v>1382</v>
      </c>
      <c r="D1395" s="79"/>
      <c r="E1395" s="80"/>
      <c r="F1395" s="162"/>
      <c r="G1395" s="85"/>
      <c r="H1395" s="86"/>
      <c r="I1395" s="164"/>
      <c r="J1395" s="115" t="str">
        <f>IF(Stock[[#This Row],[BUYING QUANTITY]]&gt;0,Stock[[#This Row],[BUYING PRICE]]*Stock[[#This Row],[BUYING QUANTITY]]*Stock[[#This Row],[% BUYING FEE]],"")</f>
        <v/>
      </c>
      <c r="K1395" s="89"/>
      <c r="L1395" s="90"/>
      <c r="M1395" s="117" t="str">
        <f>IF(Stock[[#This Row],[BUYING QUANTITY]]&gt;0,Stock[[#This Row],[BUYING PRICE]]*(1+Stock[[#This Row],[% THRESHOLD (RETURN)_1]]),"")</f>
        <v/>
      </c>
      <c r="N1395" s="91"/>
      <c r="O1395" s="117" t="str">
        <f>IF(Stock[[#This Row],[BUYING QUANTITY]]&gt;0,Stock[[#This Row],[BUYING PRICE]]*(1+Stock[[#This Row],[% THRESHOLD (RETURN)_2]]),"")</f>
        <v/>
      </c>
      <c r="P1395" s="91"/>
      <c r="Q1395" s="117" t="str">
        <f>IF(Stock[[#This Row],[BUYING QUANTITY]]&gt;0,Stock[[#This Row],[BUYING PRICE]]*(1+Stock[[#This Row],[% THRESHOLD (LOSS)]]),"")</f>
        <v/>
      </c>
      <c r="R1395" s="105"/>
      <c r="S1395" s="118" t="str">
        <f>IF(Stock[[#This Row],[CASH DIVIDEND]]&gt;0,Stock[[#This Row],[CASH DIVIDEND]]/(Stock[[#This Row],[BUYING PRICE]]*Stock[[#This Row],[BUYING QUANTITY]]),"")</f>
        <v/>
      </c>
      <c r="T1395" s="105"/>
      <c r="U1395" s="79"/>
      <c r="V1395" s="97"/>
      <c r="W1395" s="98"/>
      <c r="X1395" s="168"/>
      <c r="Y1395" s="126" t="str">
        <f>IF(Stock[[#This Row],[SELLING QUANTITY]]&gt;0,Stock[[#This Row],[SELLING PRICE]]*Stock[[#This Row],[SELLING QUANTITY]]*Stock[[#This Row],[% SELLING FEE]]+Stock[[#This Row],[SELLING PRICE]]*Stock[[#This Row],[SELLING QUANTITY]]*$D$12,"")</f>
        <v/>
      </c>
      <c r="Z1395" s="121">
        <f>Stock[[#This Row],[BUYING QUANTITY]]+Stock[[#This Row],[STOCK DIVIDEND]]-Stock[[#This Row],[SELLING QUANTITY]]</f>
        <v>0</v>
      </c>
      <c r="AA13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5" s="121">
        <f ca="1">IF(Stock[[#This Row],[SELLING DATE]]&gt;0,Stock[[#This Row],[SELLING DATE]]-Stock[[#This Row],[BUY DATE]]+1,IF(Stock[[#This Row],[BUY DATE]]=0,0,TODAY()-Stock[[#This Row],[BUY DATE]]+1))</f>
        <v>0</v>
      </c>
      <c r="AC1395" s="122" t="str">
        <f>IFERROR(Stock[[#This Row],[CASH DIVIDEND]]+Stock[[#This Row],[RETURN/(LOSS) FROM TRADING
(auto-fill)]],"")</f>
        <v/>
      </c>
      <c r="AD13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5" s="146" t="str">
        <f ca="1">IFERROR(IF(Stock[[#This Row],[HOLDING DAYS
(auto-fill)]]&lt;365,Stock[[#This Row],[% TOTAL RETURN/(LOSS)
(auto-fill)]]*365/Stock[[#This Row],[HOLDING DAYS
(auto-fill)]],POWER((1+Stock[[#This Row],[% TOTAL RETURN/(LOSS)
(auto-fill)]]),1/(Stock[[#This Row],[HOLDING DAYS
(auto-fill)]]/365))-1),"")</f>
        <v/>
      </c>
      <c r="AF1395" s="81"/>
      <c r="AG1395" s="149" t="str">
        <f>IF(Stock[[#This Row],[STATUS
(auto-fill)]]="HOLDING",Stock[[#This Row],[MARKET PRICE]]-Stock[[#This Row],[BUYING PRICE]],"")</f>
        <v/>
      </c>
      <c r="AH1395" s="143" t="str">
        <f>IFERROR(Stock[[#This Row],[CHANGE
(auto-fill)]]/Stock[[#This Row],[BUYING PRICE]],"")</f>
        <v/>
      </c>
      <c r="AI1395" s="130" t="str">
        <f>IF(Stock[[#This Row],[MARKET PRICE]]&gt;0,Stock[[#This Row],[MARKET PRICE]]*Stock[[#This Row],[REMAINING QUANTITY
(auto-fill)]],"")</f>
        <v/>
      </c>
    </row>
    <row r="1396" spans="2:35">
      <c r="B1396" s="110" t="str">
        <f>IF(AND(Stock[[#This Row],[BUYING QUANTITY]]&gt;0,Stock[[#This Row],[REMAINING QUANTITY
(auto-fill)]]=0),"SOLD OUT",
IF(AND(Stock[[#This Row],[BUYING QUANTITY]]&gt;0,Stock[[#This Row],[REMAINING QUANTITY
(auto-fill)]]&gt;0),"HOLDING",""))</f>
        <v/>
      </c>
      <c r="C1396" s="113">
        <f t="shared" si="21"/>
        <v>1383</v>
      </c>
      <c r="D1396" s="79"/>
      <c r="E1396" s="80"/>
      <c r="F1396" s="162"/>
      <c r="G1396" s="85"/>
      <c r="H1396" s="86"/>
      <c r="I1396" s="164"/>
      <c r="J1396" s="115" t="str">
        <f>IF(Stock[[#This Row],[BUYING QUANTITY]]&gt;0,Stock[[#This Row],[BUYING PRICE]]*Stock[[#This Row],[BUYING QUANTITY]]*Stock[[#This Row],[% BUYING FEE]],"")</f>
        <v/>
      </c>
      <c r="K1396" s="89"/>
      <c r="L1396" s="90"/>
      <c r="M1396" s="117" t="str">
        <f>IF(Stock[[#This Row],[BUYING QUANTITY]]&gt;0,Stock[[#This Row],[BUYING PRICE]]*(1+Stock[[#This Row],[% THRESHOLD (RETURN)_1]]),"")</f>
        <v/>
      </c>
      <c r="N1396" s="91"/>
      <c r="O1396" s="117" t="str">
        <f>IF(Stock[[#This Row],[BUYING QUANTITY]]&gt;0,Stock[[#This Row],[BUYING PRICE]]*(1+Stock[[#This Row],[% THRESHOLD (RETURN)_2]]),"")</f>
        <v/>
      </c>
      <c r="P1396" s="91"/>
      <c r="Q1396" s="117" t="str">
        <f>IF(Stock[[#This Row],[BUYING QUANTITY]]&gt;0,Stock[[#This Row],[BUYING PRICE]]*(1+Stock[[#This Row],[% THRESHOLD (LOSS)]]),"")</f>
        <v/>
      </c>
      <c r="R1396" s="105"/>
      <c r="S1396" s="118" t="str">
        <f>IF(Stock[[#This Row],[CASH DIVIDEND]]&gt;0,Stock[[#This Row],[CASH DIVIDEND]]/(Stock[[#This Row],[BUYING PRICE]]*Stock[[#This Row],[BUYING QUANTITY]]),"")</f>
        <v/>
      </c>
      <c r="T1396" s="105"/>
      <c r="U1396" s="79"/>
      <c r="V1396" s="97"/>
      <c r="W1396" s="98"/>
      <c r="X1396" s="168"/>
      <c r="Y1396" s="126" t="str">
        <f>IF(Stock[[#This Row],[SELLING QUANTITY]]&gt;0,Stock[[#This Row],[SELLING PRICE]]*Stock[[#This Row],[SELLING QUANTITY]]*Stock[[#This Row],[% SELLING FEE]]+Stock[[#This Row],[SELLING PRICE]]*Stock[[#This Row],[SELLING QUANTITY]]*$D$12,"")</f>
        <v/>
      </c>
      <c r="Z1396" s="121">
        <f>Stock[[#This Row],[BUYING QUANTITY]]+Stock[[#This Row],[STOCK DIVIDEND]]-Stock[[#This Row],[SELLING QUANTITY]]</f>
        <v>0</v>
      </c>
      <c r="AA13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6" s="121">
        <f ca="1">IF(Stock[[#This Row],[SELLING DATE]]&gt;0,Stock[[#This Row],[SELLING DATE]]-Stock[[#This Row],[BUY DATE]]+1,IF(Stock[[#This Row],[BUY DATE]]=0,0,TODAY()-Stock[[#This Row],[BUY DATE]]+1))</f>
        <v>0</v>
      </c>
      <c r="AC1396" s="122" t="str">
        <f>IFERROR(Stock[[#This Row],[CASH DIVIDEND]]+Stock[[#This Row],[RETURN/(LOSS) FROM TRADING
(auto-fill)]],"")</f>
        <v/>
      </c>
      <c r="AD13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6" s="146" t="str">
        <f ca="1">IFERROR(IF(Stock[[#This Row],[HOLDING DAYS
(auto-fill)]]&lt;365,Stock[[#This Row],[% TOTAL RETURN/(LOSS)
(auto-fill)]]*365/Stock[[#This Row],[HOLDING DAYS
(auto-fill)]],POWER((1+Stock[[#This Row],[% TOTAL RETURN/(LOSS)
(auto-fill)]]),1/(Stock[[#This Row],[HOLDING DAYS
(auto-fill)]]/365))-1),"")</f>
        <v/>
      </c>
      <c r="AF1396" s="81"/>
      <c r="AG1396" s="149" t="str">
        <f>IF(Stock[[#This Row],[STATUS
(auto-fill)]]="HOLDING",Stock[[#This Row],[MARKET PRICE]]-Stock[[#This Row],[BUYING PRICE]],"")</f>
        <v/>
      </c>
      <c r="AH1396" s="143" t="str">
        <f>IFERROR(Stock[[#This Row],[CHANGE
(auto-fill)]]/Stock[[#This Row],[BUYING PRICE]],"")</f>
        <v/>
      </c>
      <c r="AI1396" s="130" t="str">
        <f>IF(Stock[[#This Row],[MARKET PRICE]]&gt;0,Stock[[#This Row],[MARKET PRICE]]*Stock[[#This Row],[REMAINING QUANTITY
(auto-fill)]],"")</f>
        <v/>
      </c>
    </row>
    <row r="1397" spans="2:35">
      <c r="B1397" s="110" t="str">
        <f>IF(AND(Stock[[#This Row],[BUYING QUANTITY]]&gt;0,Stock[[#This Row],[REMAINING QUANTITY
(auto-fill)]]=0),"SOLD OUT",
IF(AND(Stock[[#This Row],[BUYING QUANTITY]]&gt;0,Stock[[#This Row],[REMAINING QUANTITY
(auto-fill)]]&gt;0),"HOLDING",""))</f>
        <v/>
      </c>
      <c r="C1397" s="113">
        <f t="shared" si="21"/>
        <v>1384</v>
      </c>
      <c r="D1397" s="79"/>
      <c r="E1397" s="80"/>
      <c r="F1397" s="162"/>
      <c r="G1397" s="85"/>
      <c r="H1397" s="86"/>
      <c r="I1397" s="164"/>
      <c r="J1397" s="115" t="str">
        <f>IF(Stock[[#This Row],[BUYING QUANTITY]]&gt;0,Stock[[#This Row],[BUYING PRICE]]*Stock[[#This Row],[BUYING QUANTITY]]*Stock[[#This Row],[% BUYING FEE]],"")</f>
        <v/>
      </c>
      <c r="K1397" s="89"/>
      <c r="L1397" s="90"/>
      <c r="M1397" s="117" t="str">
        <f>IF(Stock[[#This Row],[BUYING QUANTITY]]&gt;0,Stock[[#This Row],[BUYING PRICE]]*(1+Stock[[#This Row],[% THRESHOLD (RETURN)_1]]),"")</f>
        <v/>
      </c>
      <c r="N1397" s="91"/>
      <c r="O1397" s="117" t="str">
        <f>IF(Stock[[#This Row],[BUYING QUANTITY]]&gt;0,Stock[[#This Row],[BUYING PRICE]]*(1+Stock[[#This Row],[% THRESHOLD (RETURN)_2]]),"")</f>
        <v/>
      </c>
      <c r="P1397" s="91"/>
      <c r="Q1397" s="117" t="str">
        <f>IF(Stock[[#This Row],[BUYING QUANTITY]]&gt;0,Stock[[#This Row],[BUYING PRICE]]*(1+Stock[[#This Row],[% THRESHOLD (LOSS)]]),"")</f>
        <v/>
      </c>
      <c r="R1397" s="105"/>
      <c r="S1397" s="118" t="str">
        <f>IF(Stock[[#This Row],[CASH DIVIDEND]]&gt;0,Stock[[#This Row],[CASH DIVIDEND]]/(Stock[[#This Row],[BUYING PRICE]]*Stock[[#This Row],[BUYING QUANTITY]]),"")</f>
        <v/>
      </c>
      <c r="T1397" s="105"/>
      <c r="U1397" s="79"/>
      <c r="V1397" s="97"/>
      <c r="W1397" s="98"/>
      <c r="X1397" s="168"/>
      <c r="Y1397" s="126" t="str">
        <f>IF(Stock[[#This Row],[SELLING QUANTITY]]&gt;0,Stock[[#This Row],[SELLING PRICE]]*Stock[[#This Row],[SELLING QUANTITY]]*Stock[[#This Row],[% SELLING FEE]]+Stock[[#This Row],[SELLING PRICE]]*Stock[[#This Row],[SELLING QUANTITY]]*$D$12,"")</f>
        <v/>
      </c>
      <c r="Z1397" s="121">
        <f>Stock[[#This Row],[BUYING QUANTITY]]+Stock[[#This Row],[STOCK DIVIDEND]]-Stock[[#This Row],[SELLING QUANTITY]]</f>
        <v>0</v>
      </c>
      <c r="AA13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7" s="121">
        <f ca="1">IF(Stock[[#This Row],[SELLING DATE]]&gt;0,Stock[[#This Row],[SELLING DATE]]-Stock[[#This Row],[BUY DATE]]+1,IF(Stock[[#This Row],[BUY DATE]]=0,0,TODAY()-Stock[[#This Row],[BUY DATE]]+1))</f>
        <v>0</v>
      </c>
      <c r="AC1397" s="122" t="str">
        <f>IFERROR(Stock[[#This Row],[CASH DIVIDEND]]+Stock[[#This Row],[RETURN/(LOSS) FROM TRADING
(auto-fill)]],"")</f>
        <v/>
      </c>
      <c r="AD13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7" s="146" t="str">
        <f ca="1">IFERROR(IF(Stock[[#This Row],[HOLDING DAYS
(auto-fill)]]&lt;365,Stock[[#This Row],[% TOTAL RETURN/(LOSS)
(auto-fill)]]*365/Stock[[#This Row],[HOLDING DAYS
(auto-fill)]],POWER((1+Stock[[#This Row],[% TOTAL RETURN/(LOSS)
(auto-fill)]]),1/(Stock[[#This Row],[HOLDING DAYS
(auto-fill)]]/365))-1),"")</f>
        <v/>
      </c>
      <c r="AF1397" s="81"/>
      <c r="AG1397" s="149" t="str">
        <f>IF(Stock[[#This Row],[STATUS
(auto-fill)]]="HOLDING",Stock[[#This Row],[MARKET PRICE]]-Stock[[#This Row],[BUYING PRICE]],"")</f>
        <v/>
      </c>
      <c r="AH1397" s="143" t="str">
        <f>IFERROR(Stock[[#This Row],[CHANGE
(auto-fill)]]/Stock[[#This Row],[BUYING PRICE]],"")</f>
        <v/>
      </c>
      <c r="AI1397" s="130" t="str">
        <f>IF(Stock[[#This Row],[MARKET PRICE]]&gt;0,Stock[[#This Row],[MARKET PRICE]]*Stock[[#This Row],[REMAINING QUANTITY
(auto-fill)]],"")</f>
        <v/>
      </c>
    </row>
    <row r="1398" spans="2:35">
      <c r="B1398" s="110" t="str">
        <f>IF(AND(Stock[[#This Row],[BUYING QUANTITY]]&gt;0,Stock[[#This Row],[REMAINING QUANTITY
(auto-fill)]]=0),"SOLD OUT",
IF(AND(Stock[[#This Row],[BUYING QUANTITY]]&gt;0,Stock[[#This Row],[REMAINING QUANTITY
(auto-fill)]]&gt;0),"HOLDING",""))</f>
        <v/>
      </c>
      <c r="C1398" s="113">
        <f t="shared" si="21"/>
        <v>1385</v>
      </c>
      <c r="D1398" s="79"/>
      <c r="E1398" s="80"/>
      <c r="F1398" s="162"/>
      <c r="G1398" s="85"/>
      <c r="H1398" s="86"/>
      <c r="I1398" s="164"/>
      <c r="J1398" s="115" t="str">
        <f>IF(Stock[[#This Row],[BUYING QUANTITY]]&gt;0,Stock[[#This Row],[BUYING PRICE]]*Stock[[#This Row],[BUYING QUANTITY]]*Stock[[#This Row],[% BUYING FEE]],"")</f>
        <v/>
      </c>
      <c r="K1398" s="89"/>
      <c r="L1398" s="90"/>
      <c r="M1398" s="117" t="str">
        <f>IF(Stock[[#This Row],[BUYING QUANTITY]]&gt;0,Stock[[#This Row],[BUYING PRICE]]*(1+Stock[[#This Row],[% THRESHOLD (RETURN)_1]]),"")</f>
        <v/>
      </c>
      <c r="N1398" s="91"/>
      <c r="O1398" s="117" t="str">
        <f>IF(Stock[[#This Row],[BUYING QUANTITY]]&gt;0,Stock[[#This Row],[BUYING PRICE]]*(1+Stock[[#This Row],[% THRESHOLD (RETURN)_2]]),"")</f>
        <v/>
      </c>
      <c r="P1398" s="91"/>
      <c r="Q1398" s="117" t="str">
        <f>IF(Stock[[#This Row],[BUYING QUANTITY]]&gt;0,Stock[[#This Row],[BUYING PRICE]]*(1+Stock[[#This Row],[% THRESHOLD (LOSS)]]),"")</f>
        <v/>
      </c>
      <c r="R1398" s="105"/>
      <c r="S1398" s="118" t="str">
        <f>IF(Stock[[#This Row],[CASH DIVIDEND]]&gt;0,Stock[[#This Row],[CASH DIVIDEND]]/(Stock[[#This Row],[BUYING PRICE]]*Stock[[#This Row],[BUYING QUANTITY]]),"")</f>
        <v/>
      </c>
      <c r="T1398" s="105"/>
      <c r="U1398" s="79"/>
      <c r="V1398" s="97"/>
      <c r="W1398" s="98"/>
      <c r="X1398" s="168"/>
      <c r="Y1398" s="126" t="str">
        <f>IF(Stock[[#This Row],[SELLING QUANTITY]]&gt;0,Stock[[#This Row],[SELLING PRICE]]*Stock[[#This Row],[SELLING QUANTITY]]*Stock[[#This Row],[% SELLING FEE]]+Stock[[#This Row],[SELLING PRICE]]*Stock[[#This Row],[SELLING QUANTITY]]*$D$12,"")</f>
        <v/>
      </c>
      <c r="Z1398" s="121">
        <f>Stock[[#This Row],[BUYING QUANTITY]]+Stock[[#This Row],[STOCK DIVIDEND]]-Stock[[#This Row],[SELLING QUANTITY]]</f>
        <v>0</v>
      </c>
      <c r="AA13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8" s="121">
        <f ca="1">IF(Stock[[#This Row],[SELLING DATE]]&gt;0,Stock[[#This Row],[SELLING DATE]]-Stock[[#This Row],[BUY DATE]]+1,IF(Stock[[#This Row],[BUY DATE]]=0,0,TODAY()-Stock[[#This Row],[BUY DATE]]+1))</f>
        <v>0</v>
      </c>
      <c r="AC1398" s="122" t="str">
        <f>IFERROR(Stock[[#This Row],[CASH DIVIDEND]]+Stock[[#This Row],[RETURN/(LOSS) FROM TRADING
(auto-fill)]],"")</f>
        <v/>
      </c>
      <c r="AD13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8" s="146" t="str">
        <f ca="1">IFERROR(IF(Stock[[#This Row],[HOLDING DAYS
(auto-fill)]]&lt;365,Stock[[#This Row],[% TOTAL RETURN/(LOSS)
(auto-fill)]]*365/Stock[[#This Row],[HOLDING DAYS
(auto-fill)]],POWER((1+Stock[[#This Row],[% TOTAL RETURN/(LOSS)
(auto-fill)]]),1/(Stock[[#This Row],[HOLDING DAYS
(auto-fill)]]/365))-1),"")</f>
        <v/>
      </c>
      <c r="AF1398" s="81"/>
      <c r="AG1398" s="149" t="str">
        <f>IF(Stock[[#This Row],[STATUS
(auto-fill)]]="HOLDING",Stock[[#This Row],[MARKET PRICE]]-Stock[[#This Row],[BUYING PRICE]],"")</f>
        <v/>
      </c>
      <c r="AH1398" s="143" t="str">
        <f>IFERROR(Stock[[#This Row],[CHANGE
(auto-fill)]]/Stock[[#This Row],[BUYING PRICE]],"")</f>
        <v/>
      </c>
      <c r="AI1398" s="130" t="str">
        <f>IF(Stock[[#This Row],[MARKET PRICE]]&gt;0,Stock[[#This Row],[MARKET PRICE]]*Stock[[#This Row],[REMAINING QUANTITY
(auto-fill)]],"")</f>
        <v/>
      </c>
    </row>
    <row r="1399" spans="2:35">
      <c r="B1399" s="110" t="str">
        <f>IF(AND(Stock[[#This Row],[BUYING QUANTITY]]&gt;0,Stock[[#This Row],[REMAINING QUANTITY
(auto-fill)]]=0),"SOLD OUT",
IF(AND(Stock[[#This Row],[BUYING QUANTITY]]&gt;0,Stock[[#This Row],[REMAINING QUANTITY
(auto-fill)]]&gt;0),"HOLDING",""))</f>
        <v/>
      </c>
      <c r="C1399" s="113">
        <f t="shared" si="21"/>
        <v>1386</v>
      </c>
      <c r="D1399" s="79"/>
      <c r="E1399" s="80"/>
      <c r="F1399" s="162"/>
      <c r="G1399" s="85"/>
      <c r="H1399" s="86"/>
      <c r="I1399" s="164"/>
      <c r="J1399" s="115" t="str">
        <f>IF(Stock[[#This Row],[BUYING QUANTITY]]&gt;0,Stock[[#This Row],[BUYING PRICE]]*Stock[[#This Row],[BUYING QUANTITY]]*Stock[[#This Row],[% BUYING FEE]],"")</f>
        <v/>
      </c>
      <c r="K1399" s="89"/>
      <c r="L1399" s="90"/>
      <c r="M1399" s="117" t="str">
        <f>IF(Stock[[#This Row],[BUYING QUANTITY]]&gt;0,Stock[[#This Row],[BUYING PRICE]]*(1+Stock[[#This Row],[% THRESHOLD (RETURN)_1]]),"")</f>
        <v/>
      </c>
      <c r="N1399" s="91"/>
      <c r="O1399" s="117" t="str">
        <f>IF(Stock[[#This Row],[BUYING QUANTITY]]&gt;0,Stock[[#This Row],[BUYING PRICE]]*(1+Stock[[#This Row],[% THRESHOLD (RETURN)_2]]),"")</f>
        <v/>
      </c>
      <c r="P1399" s="91"/>
      <c r="Q1399" s="117" t="str">
        <f>IF(Stock[[#This Row],[BUYING QUANTITY]]&gt;0,Stock[[#This Row],[BUYING PRICE]]*(1+Stock[[#This Row],[% THRESHOLD (LOSS)]]),"")</f>
        <v/>
      </c>
      <c r="R1399" s="105"/>
      <c r="S1399" s="118" t="str">
        <f>IF(Stock[[#This Row],[CASH DIVIDEND]]&gt;0,Stock[[#This Row],[CASH DIVIDEND]]/(Stock[[#This Row],[BUYING PRICE]]*Stock[[#This Row],[BUYING QUANTITY]]),"")</f>
        <v/>
      </c>
      <c r="T1399" s="105"/>
      <c r="U1399" s="79"/>
      <c r="V1399" s="97"/>
      <c r="W1399" s="98"/>
      <c r="X1399" s="168"/>
      <c r="Y1399" s="126" t="str">
        <f>IF(Stock[[#This Row],[SELLING QUANTITY]]&gt;0,Stock[[#This Row],[SELLING PRICE]]*Stock[[#This Row],[SELLING QUANTITY]]*Stock[[#This Row],[% SELLING FEE]]+Stock[[#This Row],[SELLING PRICE]]*Stock[[#This Row],[SELLING QUANTITY]]*$D$12,"")</f>
        <v/>
      </c>
      <c r="Z1399" s="121">
        <f>Stock[[#This Row],[BUYING QUANTITY]]+Stock[[#This Row],[STOCK DIVIDEND]]-Stock[[#This Row],[SELLING QUANTITY]]</f>
        <v>0</v>
      </c>
      <c r="AA13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399" s="121">
        <f ca="1">IF(Stock[[#This Row],[SELLING DATE]]&gt;0,Stock[[#This Row],[SELLING DATE]]-Stock[[#This Row],[BUY DATE]]+1,IF(Stock[[#This Row],[BUY DATE]]=0,0,TODAY()-Stock[[#This Row],[BUY DATE]]+1))</f>
        <v>0</v>
      </c>
      <c r="AC1399" s="122" t="str">
        <f>IFERROR(Stock[[#This Row],[CASH DIVIDEND]]+Stock[[#This Row],[RETURN/(LOSS) FROM TRADING
(auto-fill)]],"")</f>
        <v/>
      </c>
      <c r="AD13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399" s="146" t="str">
        <f ca="1">IFERROR(IF(Stock[[#This Row],[HOLDING DAYS
(auto-fill)]]&lt;365,Stock[[#This Row],[% TOTAL RETURN/(LOSS)
(auto-fill)]]*365/Stock[[#This Row],[HOLDING DAYS
(auto-fill)]],POWER((1+Stock[[#This Row],[% TOTAL RETURN/(LOSS)
(auto-fill)]]),1/(Stock[[#This Row],[HOLDING DAYS
(auto-fill)]]/365))-1),"")</f>
        <v/>
      </c>
      <c r="AF1399" s="81"/>
      <c r="AG1399" s="149" t="str">
        <f>IF(Stock[[#This Row],[STATUS
(auto-fill)]]="HOLDING",Stock[[#This Row],[MARKET PRICE]]-Stock[[#This Row],[BUYING PRICE]],"")</f>
        <v/>
      </c>
      <c r="AH1399" s="143" t="str">
        <f>IFERROR(Stock[[#This Row],[CHANGE
(auto-fill)]]/Stock[[#This Row],[BUYING PRICE]],"")</f>
        <v/>
      </c>
      <c r="AI1399" s="130" t="str">
        <f>IF(Stock[[#This Row],[MARKET PRICE]]&gt;0,Stock[[#This Row],[MARKET PRICE]]*Stock[[#This Row],[REMAINING QUANTITY
(auto-fill)]],"")</f>
        <v/>
      </c>
    </row>
    <row r="1400" spans="2:35">
      <c r="B1400" s="110" t="str">
        <f>IF(AND(Stock[[#This Row],[BUYING QUANTITY]]&gt;0,Stock[[#This Row],[REMAINING QUANTITY
(auto-fill)]]=0),"SOLD OUT",
IF(AND(Stock[[#This Row],[BUYING QUANTITY]]&gt;0,Stock[[#This Row],[REMAINING QUANTITY
(auto-fill)]]&gt;0),"HOLDING",""))</f>
        <v/>
      </c>
      <c r="C1400" s="113">
        <f t="shared" si="21"/>
        <v>1387</v>
      </c>
      <c r="D1400" s="79"/>
      <c r="E1400" s="80"/>
      <c r="F1400" s="162"/>
      <c r="G1400" s="85"/>
      <c r="H1400" s="86"/>
      <c r="I1400" s="164"/>
      <c r="J1400" s="115" t="str">
        <f>IF(Stock[[#This Row],[BUYING QUANTITY]]&gt;0,Stock[[#This Row],[BUYING PRICE]]*Stock[[#This Row],[BUYING QUANTITY]]*Stock[[#This Row],[% BUYING FEE]],"")</f>
        <v/>
      </c>
      <c r="K1400" s="89"/>
      <c r="L1400" s="90"/>
      <c r="M1400" s="117" t="str">
        <f>IF(Stock[[#This Row],[BUYING QUANTITY]]&gt;0,Stock[[#This Row],[BUYING PRICE]]*(1+Stock[[#This Row],[% THRESHOLD (RETURN)_1]]),"")</f>
        <v/>
      </c>
      <c r="N1400" s="91"/>
      <c r="O1400" s="117" t="str">
        <f>IF(Stock[[#This Row],[BUYING QUANTITY]]&gt;0,Stock[[#This Row],[BUYING PRICE]]*(1+Stock[[#This Row],[% THRESHOLD (RETURN)_2]]),"")</f>
        <v/>
      </c>
      <c r="P1400" s="91"/>
      <c r="Q1400" s="117" t="str">
        <f>IF(Stock[[#This Row],[BUYING QUANTITY]]&gt;0,Stock[[#This Row],[BUYING PRICE]]*(1+Stock[[#This Row],[% THRESHOLD (LOSS)]]),"")</f>
        <v/>
      </c>
      <c r="R1400" s="105"/>
      <c r="S1400" s="118" t="str">
        <f>IF(Stock[[#This Row],[CASH DIVIDEND]]&gt;0,Stock[[#This Row],[CASH DIVIDEND]]/(Stock[[#This Row],[BUYING PRICE]]*Stock[[#This Row],[BUYING QUANTITY]]),"")</f>
        <v/>
      </c>
      <c r="T1400" s="105"/>
      <c r="U1400" s="79"/>
      <c r="V1400" s="97"/>
      <c r="W1400" s="98"/>
      <c r="X1400" s="168"/>
      <c r="Y1400" s="126" t="str">
        <f>IF(Stock[[#This Row],[SELLING QUANTITY]]&gt;0,Stock[[#This Row],[SELLING PRICE]]*Stock[[#This Row],[SELLING QUANTITY]]*Stock[[#This Row],[% SELLING FEE]]+Stock[[#This Row],[SELLING PRICE]]*Stock[[#This Row],[SELLING QUANTITY]]*$D$12,"")</f>
        <v/>
      </c>
      <c r="Z1400" s="121">
        <f>Stock[[#This Row],[BUYING QUANTITY]]+Stock[[#This Row],[STOCK DIVIDEND]]-Stock[[#This Row],[SELLING QUANTITY]]</f>
        <v>0</v>
      </c>
      <c r="AA14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0" s="121">
        <f ca="1">IF(Stock[[#This Row],[SELLING DATE]]&gt;0,Stock[[#This Row],[SELLING DATE]]-Stock[[#This Row],[BUY DATE]]+1,IF(Stock[[#This Row],[BUY DATE]]=0,0,TODAY()-Stock[[#This Row],[BUY DATE]]+1))</f>
        <v>0</v>
      </c>
      <c r="AC1400" s="122" t="str">
        <f>IFERROR(Stock[[#This Row],[CASH DIVIDEND]]+Stock[[#This Row],[RETURN/(LOSS) FROM TRADING
(auto-fill)]],"")</f>
        <v/>
      </c>
      <c r="AD14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0" s="146" t="str">
        <f ca="1">IFERROR(IF(Stock[[#This Row],[HOLDING DAYS
(auto-fill)]]&lt;365,Stock[[#This Row],[% TOTAL RETURN/(LOSS)
(auto-fill)]]*365/Stock[[#This Row],[HOLDING DAYS
(auto-fill)]],POWER((1+Stock[[#This Row],[% TOTAL RETURN/(LOSS)
(auto-fill)]]),1/(Stock[[#This Row],[HOLDING DAYS
(auto-fill)]]/365))-1),"")</f>
        <v/>
      </c>
      <c r="AF1400" s="81"/>
      <c r="AG1400" s="149" t="str">
        <f>IF(Stock[[#This Row],[STATUS
(auto-fill)]]="HOLDING",Stock[[#This Row],[MARKET PRICE]]-Stock[[#This Row],[BUYING PRICE]],"")</f>
        <v/>
      </c>
      <c r="AH1400" s="143" t="str">
        <f>IFERROR(Stock[[#This Row],[CHANGE
(auto-fill)]]/Stock[[#This Row],[BUYING PRICE]],"")</f>
        <v/>
      </c>
      <c r="AI1400" s="130" t="str">
        <f>IF(Stock[[#This Row],[MARKET PRICE]]&gt;0,Stock[[#This Row],[MARKET PRICE]]*Stock[[#This Row],[REMAINING QUANTITY
(auto-fill)]],"")</f>
        <v/>
      </c>
    </row>
    <row r="1401" spans="2:35">
      <c r="B1401" s="110" t="str">
        <f>IF(AND(Stock[[#This Row],[BUYING QUANTITY]]&gt;0,Stock[[#This Row],[REMAINING QUANTITY
(auto-fill)]]=0),"SOLD OUT",
IF(AND(Stock[[#This Row],[BUYING QUANTITY]]&gt;0,Stock[[#This Row],[REMAINING QUANTITY
(auto-fill)]]&gt;0),"HOLDING",""))</f>
        <v/>
      </c>
      <c r="C1401" s="113">
        <f t="shared" si="21"/>
        <v>1388</v>
      </c>
      <c r="D1401" s="79"/>
      <c r="E1401" s="80"/>
      <c r="F1401" s="162"/>
      <c r="G1401" s="85"/>
      <c r="H1401" s="86"/>
      <c r="I1401" s="164"/>
      <c r="J1401" s="115" t="str">
        <f>IF(Stock[[#This Row],[BUYING QUANTITY]]&gt;0,Stock[[#This Row],[BUYING PRICE]]*Stock[[#This Row],[BUYING QUANTITY]]*Stock[[#This Row],[% BUYING FEE]],"")</f>
        <v/>
      </c>
      <c r="K1401" s="89"/>
      <c r="L1401" s="90"/>
      <c r="M1401" s="117" t="str">
        <f>IF(Stock[[#This Row],[BUYING QUANTITY]]&gt;0,Stock[[#This Row],[BUYING PRICE]]*(1+Stock[[#This Row],[% THRESHOLD (RETURN)_1]]),"")</f>
        <v/>
      </c>
      <c r="N1401" s="91"/>
      <c r="O1401" s="117" t="str">
        <f>IF(Stock[[#This Row],[BUYING QUANTITY]]&gt;0,Stock[[#This Row],[BUYING PRICE]]*(1+Stock[[#This Row],[% THRESHOLD (RETURN)_2]]),"")</f>
        <v/>
      </c>
      <c r="P1401" s="91"/>
      <c r="Q1401" s="117" t="str">
        <f>IF(Stock[[#This Row],[BUYING QUANTITY]]&gt;0,Stock[[#This Row],[BUYING PRICE]]*(1+Stock[[#This Row],[% THRESHOLD (LOSS)]]),"")</f>
        <v/>
      </c>
      <c r="R1401" s="105"/>
      <c r="S1401" s="118" t="str">
        <f>IF(Stock[[#This Row],[CASH DIVIDEND]]&gt;0,Stock[[#This Row],[CASH DIVIDEND]]/(Stock[[#This Row],[BUYING PRICE]]*Stock[[#This Row],[BUYING QUANTITY]]),"")</f>
        <v/>
      </c>
      <c r="T1401" s="105"/>
      <c r="U1401" s="79"/>
      <c r="V1401" s="97"/>
      <c r="W1401" s="98"/>
      <c r="X1401" s="168"/>
      <c r="Y1401" s="126" t="str">
        <f>IF(Stock[[#This Row],[SELLING QUANTITY]]&gt;0,Stock[[#This Row],[SELLING PRICE]]*Stock[[#This Row],[SELLING QUANTITY]]*Stock[[#This Row],[% SELLING FEE]]+Stock[[#This Row],[SELLING PRICE]]*Stock[[#This Row],[SELLING QUANTITY]]*$D$12,"")</f>
        <v/>
      </c>
      <c r="Z1401" s="121">
        <f>Stock[[#This Row],[BUYING QUANTITY]]+Stock[[#This Row],[STOCK DIVIDEND]]-Stock[[#This Row],[SELLING QUANTITY]]</f>
        <v>0</v>
      </c>
      <c r="AA14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1" s="121">
        <f ca="1">IF(Stock[[#This Row],[SELLING DATE]]&gt;0,Stock[[#This Row],[SELLING DATE]]-Stock[[#This Row],[BUY DATE]]+1,IF(Stock[[#This Row],[BUY DATE]]=0,0,TODAY()-Stock[[#This Row],[BUY DATE]]+1))</f>
        <v>0</v>
      </c>
      <c r="AC1401" s="122" t="str">
        <f>IFERROR(Stock[[#This Row],[CASH DIVIDEND]]+Stock[[#This Row],[RETURN/(LOSS) FROM TRADING
(auto-fill)]],"")</f>
        <v/>
      </c>
      <c r="AD14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1" s="146" t="str">
        <f ca="1">IFERROR(IF(Stock[[#This Row],[HOLDING DAYS
(auto-fill)]]&lt;365,Stock[[#This Row],[% TOTAL RETURN/(LOSS)
(auto-fill)]]*365/Stock[[#This Row],[HOLDING DAYS
(auto-fill)]],POWER((1+Stock[[#This Row],[% TOTAL RETURN/(LOSS)
(auto-fill)]]),1/(Stock[[#This Row],[HOLDING DAYS
(auto-fill)]]/365))-1),"")</f>
        <v/>
      </c>
      <c r="AF1401" s="81"/>
      <c r="AG1401" s="149" t="str">
        <f>IF(Stock[[#This Row],[STATUS
(auto-fill)]]="HOLDING",Stock[[#This Row],[MARKET PRICE]]-Stock[[#This Row],[BUYING PRICE]],"")</f>
        <v/>
      </c>
      <c r="AH1401" s="143" t="str">
        <f>IFERROR(Stock[[#This Row],[CHANGE
(auto-fill)]]/Stock[[#This Row],[BUYING PRICE]],"")</f>
        <v/>
      </c>
      <c r="AI1401" s="130" t="str">
        <f>IF(Stock[[#This Row],[MARKET PRICE]]&gt;0,Stock[[#This Row],[MARKET PRICE]]*Stock[[#This Row],[REMAINING QUANTITY
(auto-fill)]],"")</f>
        <v/>
      </c>
    </row>
    <row r="1402" spans="2:35">
      <c r="B1402" s="110" t="str">
        <f>IF(AND(Stock[[#This Row],[BUYING QUANTITY]]&gt;0,Stock[[#This Row],[REMAINING QUANTITY
(auto-fill)]]=0),"SOLD OUT",
IF(AND(Stock[[#This Row],[BUYING QUANTITY]]&gt;0,Stock[[#This Row],[REMAINING QUANTITY
(auto-fill)]]&gt;0),"HOLDING",""))</f>
        <v/>
      </c>
      <c r="C1402" s="113">
        <f t="shared" si="21"/>
        <v>1389</v>
      </c>
      <c r="D1402" s="79"/>
      <c r="E1402" s="80"/>
      <c r="F1402" s="162"/>
      <c r="G1402" s="85"/>
      <c r="H1402" s="86"/>
      <c r="I1402" s="164"/>
      <c r="J1402" s="115" t="str">
        <f>IF(Stock[[#This Row],[BUYING QUANTITY]]&gt;0,Stock[[#This Row],[BUYING PRICE]]*Stock[[#This Row],[BUYING QUANTITY]]*Stock[[#This Row],[% BUYING FEE]],"")</f>
        <v/>
      </c>
      <c r="K1402" s="89"/>
      <c r="L1402" s="90"/>
      <c r="M1402" s="117" t="str">
        <f>IF(Stock[[#This Row],[BUYING QUANTITY]]&gt;0,Stock[[#This Row],[BUYING PRICE]]*(1+Stock[[#This Row],[% THRESHOLD (RETURN)_1]]),"")</f>
        <v/>
      </c>
      <c r="N1402" s="91"/>
      <c r="O1402" s="117" t="str">
        <f>IF(Stock[[#This Row],[BUYING QUANTITY]]&gt;0,Stock[[#This Row],[BUYING PRICE]]*(1+Stock[[#This Row],[% THRESHOLD (RETURN)_2]]),"")</f>
        <v/>
      </c>
      <c r="P1402" s="91"/>
      <c r="Q1402" s="117" t="str">
        <f>IF(Stock[[#This Row],[BUYING QUANTITY]]&gt;0,Stock[[#This Row],[BUYING PRICE]]*(1+Stock[[#This Row],[% THRESHOLD (LOSS)]]),"")</f>
        <v/>
      </c>
      <c r="R1402" s="105"/>
      <c r="S1402" s="118" t="str">
        <f>IF(Stock[[#This Row],[CASH DIVIDEND]]&gt;0,Stock[[#This Row],[CASH DIVIDEND]]/(Stock[[#This Row],[BUYING PRICE]]*Stock[[#This Row],[BUYING QUANTITY]]),"")</f>
        <v/>
      </c>
      <c r="T1402" s="105"/>
      <c r="U1402" s="79"/>
      <c r="V1402" s="97"/>
      <c r="W1402" s="98"/>
      <c r="X1402" s="168"/>
      <c r="Y1402" s="126" t="str">
        <f>IF(Stock[[#This Row],[SELLING QUANTITY]]&gt;0,Stock[[#This Row],[SELLING PRICE]]*Stock[[#This Row],[SELLING QUANTITY]]*Stock[[#This Row],[% SELLING FEE]]+Stock[[#This Row],[SELLING PRICE]]*Stock[[#This Row],[SELLING QUANTITY]]*$D$12,"")</f>
        <v/>
      </c>
      <c r="Z1402" s="121">
        <f>Stock[[#This Row],[BUYING QUANTITY]]+Stock[[#This Row],[STOCK DIVIDEND]]-Stock[[#This Row],[SELLING QUANTITY]]</f>
        <v>0</v>
      </c>
      <c r="AA14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2" s="121">
        <f ca="1">IF(Stock[[#This Row],[SELLING DATE]]&gt;0,Stock[[#This Row],[SELLING DATE]]-Stock[[#This Row],[BUY DATE]]+1,IF(Stock[[#This Row],[BUY DATE]]=0,0,TODAY()-Stock[[#This Row],[BUY DATE]]+1))</f>
        <v>0</v>
      </c>
      <c r="AC1402" s="122" t="str">
        <f>IFERROR(Stock[[#This Row],[CASH DIVIDEND]]+Stock[[#This Row],[RETURN/(LOSS) FROM TRADING
(auto-fill)]],"")</f>
        <v/>
      </c>
      <c r="AD14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2" s="146" t="str">
        <f ca="1">IFERROR(IF(Stock[[#This Row],[HOLDING DAYS
(auto-fill)]]&lt;365,Stock[[#This Row],[% TOTAL RETURN/(LOSS)
(auto-fill)]]*365/Stock[[#This Row],[HOLDING DAYS
(auto-fill)]],POWER((1+Stock[[#This Row],[% TOTAL RETURN/(LOSS)
(auto-fill)]]),1/(Stock[[#This Row],[HOLDING DAYS
(auto-fill)]]/365))-1),"")</f>
        <v/>
      </c>
      <c r="AF1402" s="81"/>
      <c r="AG1402" s="149" t="str">
        <f>IF(Stock[[#This Row],[STATUS
(auto-fill)]]="HOLDING",Stock[[#This Row],[MARKET PRICE]]-Stock[[#This Row],[BUYING PRICE]],"")</f>
        <v/>
      </c>
      <c r="AH1402" s="143" t="str">
        <f>IFERROR(Stock[[#This Row],[CHANGE
(auto-fill)]]/Stock[[#This Row],[BUYING PRICE]],"")</f>
        <v/>
      </c>
      <c r="AI1402" s="130" t="str">
        <f>IF(Stock[[#This Row],[MARKET PRICE]]&gt;0,Stock[[#This Row],[MARKET PRICE]]*Stock[[#This Row],[REMAINING QUANTITY
(auto-fill)]],"")</f>
        <v/>
      </c>
    </row>
    <row r="1403" spans="2:35">
      <c r="B1403" s="110" t="str">
        <f>IF(AND(Stock[[#This Row],[BUYING QUANTITY]]&gt;0,Stock[[#This Row],[REMAINING QUANTITY
(auto-fill)]]=0),"SOLD OUT",
IF(AND(Stock[[#This Row],[BUYING QUANTITY]]&gt;0,Stock[[#This Row],[REMAINING QUANTITY
(auto-fill)]]&gt;0),"HOLDING",""))</f>
        <v/>
      </c>
      <c r="C1403" s="113">
        <f t="shared" si="21"/>
        <v>1390</v>
      </c>
      <c r="D1403" s="79"/>
      <c r="E1403" s="80"/>
      <c r="F1403" s="162"/>
      <c r="G1403" s="85"/>
      <c r="H1403" s="86"/>
      <c r="I1403" s="164"/>
      <c r="J1403" s="115" t="str">
        <f>IF(Stock[[#This Row],[BUYING QUANTITY]]&gt;0,Stock[[#This Row],[BUYING PRICE]]*Stock[[#This Row],[BUYING QUANTITY]]*Stock[[#This Row],[% BUYING FEE]],"")</f>
        <v/>
      </c>
      <c r="K1403" s="89"/>
      <c r="L1403" s="90"/>
      <c r="M1403" s="117" t="str">
        <f>IF(Stock[[#This Row],[BUYING QUANTITY]]&gt;0,Stock[[#This Row],[BUYING PRICE]]*(1+Stock[[#This Row],[% THRESHOLD (RETURN)_1]]),"")</f>
        <v/>
      </c>
      <c r="N1403" s="91"/>
      <c r="O1403" s="117" t="str">
        <f>IF(Stock[[#This Row],[BUYING QUANTITY]]&gt;0,Stock[[#This Row],[BUYING PRICE]]*(1+Stock[[#This Row],[% THRESHOLD (RETURN)_2]]),"")</f>
        <v/>
      </c>
      <c r="P1403" s="91"/>
      <c r="Q1403" s="117" t="str">
        <f>IF(Stock[[#This Row],[BUYING QUANTITY]]&gt;0,Stock[[#This Row],[BUYING PRICE]]*(1+Stock[[#This Row],[% THRESHOLD (LOSS)]]),"")</f>
        <v/>
      </c>
      <c r="R1403" s="105"/>
      <c r="S1403" s="118" t="str">
        <f>IF(Stock[[#This Row],[CASH DIVIDEND]]&gt;0,Stock[[#This Row],[CASH DIVIDEND]]/(Stock[[#This Row],[BUYING PRICE]]*Stock[[#This Row],[BUYING QUANTITY]]),"")</f>
        <v/>
      </c>
      <c r="T1403" s="105"/>
      <c r="U1403" s="79"/>
      <c r="V1403" s="97"/>
      <c r="W1403" s="98"/>
      <c r="X1403" s="168"/>
      <c r="Y1403" s="126" t="str">
        <f>IF(Stock[[#This Row],[SELLING QUANTITY]]&gt;0,Stock[[#This Row],[SELLING PRICE]]*Stock[[#This Row],[SELLING QUANTITY]]*Stock[[#This Row],[% SELLING FEE]]+Stock[[#This Row],[SELLING PRICE]]*Stock[[#This Row],[SELLING QUANTITY]]*$D$12,"")</f>
        <v/>
      </c>
      <c r="Z1403" s="121">
        <f>Stock[[#This Row],[BUYING QUANTITY]]+Stock[[#This Row],[STOCK DIVIDEND]]-Stock[[#This Row],[SELLING QUANTITY]]</f>
        <v>0</v>
      </c>
      <c r="AA14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3" s="121">
        <f ca="1">IF(Stock[[#This Row],[SELLING DATE]]&gt;0,Stock[[#This Row],[SELLING DATE]]-Stock[[#This Row],[BUY DATE]]+1,IF(Stock[[#This Row],[BUY DATE]]=0,0,TODAY()-Stock[[#This Row],[BUY DATE]]+1))</f>
        <v>0</v>
      </c>
      <c r="AC1403" s="122" t="str">
        <f>IFERROR(Stock[[#This Row],[CASH DIVIDEND]]+Stock[[#This Row],[RETURN/(LOSS) FROM TRADING
(auto-fill)]],"")</f>
        <v/>
      </c>
      <c r="AD14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3" s="146" t="str">
        <f ca="1">IFERROR(IF(Stock[[#This Row],[HOLDING DAYS
(auto-fill)]]&lt;365,Stock[[#This Row],[% TOTAL RETURN/(LOSS)
(auto-fill)]]*365/Stock[[#This Row],[HOLDING DAYS
(auto-fill)]],POWER((1+Stock[[#This Row],[% TOTAL RETURN/(LOSS)
(auto-fill)]]),1/(Stock[[#This Row],[HOLDING DAYS
(auto-fill)]]/365))-1),"")</f>
        <v/>
      </c>
      <c r="AF1403" s="81"/>
      <c r="AG1403" s="149" t="str">
        <f>IF(Stock[[#This Row],[STATUS
(auto-fill)]]="HOLDING",Stock[[#This Row],[MARKET PRICE]]-Stock[[#This Row],[BUYING PRICE]],"")</f>
        <v/>
      </c>
      <c r="AH1403" s="143" t="str">
        <f>IFERROR(Stock[[#This Row],[CHANGE
(auto-fill)]]/Stock[[#This Row],[BUYING PRICE]],"")</f>
        <v/>
      </c>
      <c r="AI1403" s="130" t="str">
        <f>IF(Stock[[#This Row],[MARKET PRICE]]&gt;0,Stock[[#This Row],[MARKET PRICE]]*Stock[[#This Row],[REMAINING QUANTITY
(auto-fill)]],"")</f>
        <v/>
      </c>
    </row>
    <row r="1404" spans="2:35">
      <c r="B1404" s="110" t="str">
        <f>IF(AND(Stock[[#This Row],[BUYING QUANTITY]]&gt;0,Stock[[#This Row],[REMAINING QUANTITY
(auto-fill)]]=0),"SOLD OUT",
IF(AND(Stock[[#This Row],[BUYING QUANTITY]]&gt;0,Stock[[#This Row],[REMAINING QUANTITY
(auto-fill)]]&gt;0),"HOLDING",""))</f>
        <v/>
      </c>
      <c r="C1404" s="113">
        <f t="shared" si="21"/>
        <v>1391</v>
      </c>
      <c r="D1404" s="79"/>
      <c r="E1404" s="80"/>
      <c r="F1404" s="162"/>
      <c r="G1404" s="85"/>
      <c r="H1404" s="86"/>
      <c r="I1404" s="164"/>
      <c r="J1404" s="115" t="str">
        <f>IF(Stock[[#This Row],[BUYING QUANTITY]]&gt;0,Stock[[#This Row],[BUYING PRICE]]*Stock[[#This Row],[BUYING QUANTITY]]*Stock[[#This Row],[% BUYING FEE]],"")</f>
        <v/>
      </c>
      <c r="K1404" s="89"/>
      <c r="L1404" s="90"/>
      <c r="M1404" s="117" t="str">
        <f>IF(Stock[[#This Row],[BUYING QUANTITY]]&gt;0,Stock[[#This Row],[BUYING PRICE]]*(1+Stock[[#This Row],[% THRESHOLD (RETURN)_1]]),"")</f>
        <v/>
      </c>
      <c r="N1404" s="91"/>
      <c r="O1404" s="117" t="str">
        <f>IF(Stock[[#This Row],[BUYING QUANTITY]]&gt;0,Stock[[#This Row],[BUYING PRICE]]*(1+Stock[[#This Row],[% THRESHOLD (RETURN)_2]]),"")</f>
        <v/>
      </c>
      <c r="P1404" s="91"/>
      <c r="Q1404" s="117" t="str">
        <f>IF(Stock[[#This Row],[BUYING QUANTITY]]&gt;0,Stock[[#This Row],[BUYING PRICE]]*(1+Stock[[#This Row],[% THRESHOLD (LOSS)]]),"")</f>
        <v/>
      </c>
      <c r="R1404" s="105"/>
      <c r="S1404" s="118" t="str">
        <f>IF(Stock[[#This Row],[CASH DIVIDEND]]&gt;0,Stock[[#This Row],[CASH DIVIDEND]]/(Stock[[#This Row],[BUYING PRICE]]*Stock[[#This Row],[BUYING QUANTITY]]),"")</f>
        <v/>
      </c>
      <c r="T1404" s="105"/>
      <c r="U1404" s="79"/>
      <c r="V1404" s="97"/>
      <c r="W1404" s="98"/>
      <c r="X1404" s="168"/>
      <c r="Y1404" s="126" t="str">
        <f>IF(Stock[[#This Row],[SELLING QUANTITY]]&gt;0,Stock[[#This Row],[SELLING PRICE]]*Stock[[#This Row],[SELLING QUANTITY]]*Stock[[#This Row],[% SELLING FEE]]+Stock[[#This Row],[SELLING PRICE]]*Stock[[#This Row],[SELLING QUANTITY]]*$D$12,"")</f>
        <v/>
      </c>
      <c r="Z1404" s="121">
        <f>Stock[[#This Row],[BUYING QUANTITY]]+Stock[[#This Row],[STOCK DIVIDEND]]-Stock[[#This Row],[SELLING QUANTITY]]</f>
        <v>0</v>
      </c>
      <c r="AA14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4" s="121">
        <f ca="1">IF(Stock[[#This Row],[SELLING DATE]]&gt;0,Stock[[#This Row],[SELLING DATE]]-Stock[[#This Row],[BUY DATE]]+1,IF(Stock[[#This Row],[BUY DATE]]=0,0,TODAY()-Stock[[#This Row],[BUY DATE]]+1))</f>
        <v>0</v>
      </c>
      <c r="AC1404" s="122" t="str">
        <f>IFERROR(Stock[[#This Row],[CASH DIVIDEND]]+Stock[[#This Row],[RETURN/(LOSS) FROM TRADING
(auto-fill)]],"")</f>
        <v/>
      </c>
      <c r="AD14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4" s="146" t="str">
        <f ca="1">IFERROR(IF(Stock[[#This Row],[HOLDING DAYS
(auto-fill)]]&lt;365,Stock[[#This Row],[% TOTAL RETURN/(LOSS)
(auto-fill)]]*365/Stock[[#This Row],[HOLDING DAYS
(auto-fill)]],POWER((1+Stock[[#This Row],[% TOTAL RETURN/(LOSS)
(auto-fill)]]),1/(Stock[[#This Row],[HOLDING DAYS
(auto-fill)]]/365))-1),"")</f>
        <v/>
      </c>
      <c r="AF1404" s="81"/>
      <c r="AG1404" s="149" t="str">
        <f>IF(Stock[[#This Row],[STATUS
(auto-fill)]]="HOLDING",Stock[[#This Row],[MARKET PRICE]]-Stock[[#This Row],[BUYING PRICE]],"")</f>
        <v/>
      </c>
      <c r="AH1404" s="143" t="str">
        <f>IFERROR(Stock[[#This Row],[CHANGE
(auto-fill)]]/Stock[[#This Row],[BUYING PRICE]],"")</f>
        <v/>
      </c>
      <c r="AI1404" s="130" t="str">
        <f>IF(Stock[[#This Row],[MARKET PRICE]]&gt;0,Stock[[#This Row],[MARKET PRICE]]*Stock[[#This Row],[REMAINING QUANTITY
(auto-fill)]],"")</f>
        <v/>
      </c>
    </row>
    <row r="1405" spans="2:35">
      <c r="B1405" s="110" t="str">
        <f>IF(AND(Stock[[#This Row],[BUYING QUANTITY]]&gt;0,Stock[[#This Row],[REMAINING QUANTITY
(auto-fill)]]=0),"SOLD OUT",
IF(AND(Stock[[#This Row],[BUYING QUANTITY]]&gt;0,Stock[[#This Row],[REMAINING QUANTITY
(auto-fill)]]&gt;0),"HOLDING",""))</f>
        <v/>
      </c>
      <c r="C1405" s="113">
        <f t="shared" si="21"/>
        <v>1392</v>
      </c>
      <c r="D1405" s="79"/>
      <c r="E1405" s="80"/>
      <c r="F1405" s="162"/>
      <c r="G1405" s="85"/>
      <c r="H1405" s="86"/>
      <c r="I1405" s="164"/>
      <c r="J1405" s="115" t="str">
        <f>IF(Stock[[#This Row],[BUYING QUANTITY]]&gt;0,Stock[[#This Row],[BUYING PRICE]]*Stock[[#This Row],[BUYING QUANTITY]]*Stock[[#This Row],[% BUYING FEE]],"")</f>
        <v/>
      </c>
      <c r="K1405" s="89"/>
      <c r="L1405" s="90"/>
      <c r="M1405" s="117" t="str">
        <f>IF(Stock[[#This Row],[BUYING QUANTITY]]&gt;0,Stock[[#This Row],[BUYING PRICE]]*(1+Stock[[#This Row],[% THRESHOLD (RETURN)_1]]),"")</f>
        <v/>
      </c>
      <c r="N1405" s="91"/>
      <c r="O1405" s="117" t="str">
        <f>IF(Stock[[#This Row],[BUYING QUANTITY]]&gt;0,Stock[[#This Row],[BUYING PRICE]]*(1+Stock[[#This Row],[% THRESHOLD (RETURN)_2]]),"")</f>
        <v/>
      </c>
      <c r="P1405" s="91"/>
      <c r="Q1405" s="117" t="str">
        <f>IF(Stock[[#This Row],[BUYING QUANTITY]]&gt;0,Stock[[#This Row],[BUYING PRICE]]*(1+Stock[[#This Row],[% THRESHOLD (LOSS)]]),"")</f>
        <v/>
      </c>
      <c r="R1405" s="105"/>
      <c r="S1405" s="118" t="str">
        <f>IF(Stock[[#This Row],[CASH DIVIDEND]]&gt;0,Stock[[#This Row],[CASH DIVIDEND]]/(Stock[[#This Row],[BUYING PRICE]]*Stock[[#This Row],[BUYING QUANTITY]]),"")</f>
        <v/>
      </c>
      <c r="T1405" s="105"/>
      <c r="U1405" s="79"/>
      <c r="V1405" s="97"/>
      <c r="W1405" s="98"/>
      <c r="X1405" s="168"/>
      <c r="Y1405" s="126" t="str">
        <f>IF(Stock[[#This Row],[SELLING QUANTITY]]&gt;0,Stock[[#This Row],[SELLING PRICE]]*Stock[[#This Row],[SELLING QUANTITY]]*Stock[[#This Row],[% SELLING FEE]]+Stock[[#This Row],[SELLING PRICE]]*Stock[[#This Row],[SELLING QUANTITY]]*$D$12,"")</f>
        <v/>
      </c>
      <c r="Z1405" s="121">
        <f>Stock[[#This Row],[BUYING QUANTITY]]+Stock[[#This Row],[STOCK DIVIDEND]]-Stock[[#This Row],[SELLING QUANTITY]]</f>
        <v>0</v>
      </c>
      <c r="AA14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5" s="121">
        <f ca="1">IF(Stock[[#This Row],[SELLING DATE]]&gt;0,Stock[[#This Row],[SELLING DATE]]-Stock[[#This Row],[BUY DATE]]+1,IF(Stock[[#This Row],[BUY DATE]]=0,0,TODAY()-Stock[[#This Row],[BUY DATE]]+1))</f>
        <v>0</v>
      </c>
      <c r="AC1405" s="122" t="str">
        <f>IFERROR(Stock[[#This Row],[CASH DIVIDEND]]+Stock[[#This Row],[RETURN/(LOSS) FROM TRADING
(auto-fill)]],"")</f>
        <v/>
      </c>
      <c r="AD14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5" s="146" t="str">
        <f ca="1">IFERROR(IF(Stock[[#This Row],[HOLDING DAYS
(auto-fill)]]&lt;365,Stock[[#This Row],[% TOTAL RETURN/(LOSS)
(auto-fill)]]*365/Stock[[#This Row],[HOLDING DAYS
(auto-fill)]],POWER((1+Stock[[#This Row],[% TOTAL RETURN/(LOSS)
(auto-fill)]]),1/(Stock[[#This Row],[HOLDING DAYS
(auto-fill)]]/365))-1),"")</f>
        <v/>
      </c>
      <c r="AF1405" s="81"/>
      <c r="AG1405" s="149" t="str">
        <f>IF(Stock[[#This Row],[STATUS
(auto-fill)]]="HOLDING",Stock[[#This Row],[MARKET PRICE]]-Stock[[#This Row],[BUYING PRICE]],"")</f>
        <v/>
      </c>
      <c r="AH1405" s="143" t="str">
        <f>IFERROR(Stock[[#This Row],[CHANGE
(auto-fill)]]/Stock[[#This Row],[BUYING PRICE]],"")</f>
        <v/>
      </c>
      <c r="AI1405" s="130" t="str">
        <f>IF(Stock[[#This Row],[MARKET PRICE]]&gt;0,Stock[[#This Row],[MARKET PRICE]]*Stock[[#This Row],[REMAINING QUANTITY
(auto-fill)]],"")</f>
        <v/>
      </c>
    </row>
    <row r="1406" spans="2:35">
      <c r="B1406" s="110" t="str">
        <f>IF(AND(Stock[[#This Row],[BUYING QUANTITY]]&gt;0,Stock[[#This Row],[REMAINING QUANTITY
(auto-fill)]]=0),"SOLD OUT",
IF(AND(Stock[[#This Row],[BUYING QUANTITY]]&gt;0,Stock[[#This Row],[REMAINING QUANTITY
(auto-fill)]]&gt;0),"HOLDING",""))</f>
        <v/>
      </c>
      <c r="C1406" s="113">
        <f t="shared" si="21"/>
        <v>1393</v>
      </c>
      <c r="D1406" s="79"/>
      <c r="E1406" s="80"/>
      <c r="F1406" s="162"/>
      <c r="G1406" s="85"/>
      <c r="H1406" s="86"/>
      <c r="I1406" s="164"/>
      <c r="J1406" s="115" t="str">
        <f>IF(Stock[[#This Row],[BUYING QUANTITY]]&gt;0,Stock[[#This Row],[BUYING PRICE]]*Stock[[#This Row],[BUYING QUANTITY]]*Stock[[#This Row],[% BUYING FEE]],"")</f>
        <v/>
      </c>
      <c r="K1406" s="89"/>
      <c r="L1406" s="90"/>
      <c r="M1406" s="117" t="str">
        <f>IF(Stock[[#This Row],[BUYING QUANTITY]]&gt;0,Stock[[#This Row],[BUYING PRICE]]*(1+Stock[[#This Row],[% THRESHOLD (RETURN)_1]]),"")</f>
        <v/>
      </c>
      <c r="N1406" s="91"/>
      <c r="O1406" s="117" t="str">
        <f>IF(Stock[[#This Row],[BUYING QUANTITY]]&gt;0,Stock[[#This Row],[BUYING PRICE]]*(1+Stock[[#This Row],[% THRESHOLD (RETURN)_2]]),"")</f>
        <v/>
      </c>
      <c r="P1406" s="91"/>
      <c r="Q1406" s="117" t="str">
        <f>IF(Stock[[#This Row],[BUYING QUANTITY]]&gt;0,Stock[[#This Row],[BUYING PRICE]]*(1+Stock[[#This Row],[% THRESHOLD (LOSS)]]),"")</f>
        <v/>
      </c>
      <c r="R1406" s="105"/>
      <c r="S1406" s="118" t="str">
        <f>IF(Stock[[#This Row],[CASH DIVIDEND]]&gt;0,Stock[[#This Row],[CASH DIVIDEND]]/(Stock[[#This Row],[BUYING PRICE]]*Stock[[#This Row],[BUYING QUANTITY]]),"")</f>
        <v/>
      </c>
      <c r="T1406" s="105"/>
      <c r="U1406" s="79"/>
      <c r="V1406" s="97"/>
      <c r="W1406" s="98"/>
      <c r="X1406" s="168"/>
      <c r="Y1406" s="126" t="str">
        <f>IF(Stock[[#This Row],[SELLING QUANTITY]]&gt;0,Stock[[#This Row],[SELLING PRICE]]*Stock[[#This Row],[SELLING QUANTITY]]*Stock[[#This Row],[% SELLING FEE]]+Stock[[#This Row],[SELLING PRICE]]*Stock[[#This Row],[SELLING QUANTITY]]*$D$12,"")</f>
        <v/>
      </c>
      <c r="Z1406" s="121">
        <f>Stock[[#This Row],[BUYING QUANTITY]]+Stock[[#This Row],[STOCK DIVIDEND]]-Stock[[#This Row],[SELLING QUANTITY]]</f>
        <v>0</v>
      </c>
      <c r="AA14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6" s="121">
        <f ca="1">IF(Stock[[#This Row],[SELLING DATE]]&gt;0,Stock[[#This Row],[SELLING DATE]]-Stock[[#This Row],[BUY DATE]]+1,IF(Stock[[#This Row],[BUY DATE]]=0,0,TODAY()-Stock[[#This Row],[BUY DATE]]+1))</f>
        <v>0</v>
      </c>
      <c r="AC1406" s="122" t="str">
        <f>IFERROR(Stock[[#This Row],[CASH DIVIDEND]]+Stock[[#This Row],[RETURN/(LOSS) FROM TRADING
(auto-fill)]],"")</f>
        <v/>
      </c>
      <c r="AD14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6" s="146" t="str">
        <f ca="1">IFERROR(IF(Stock[[#This Row],[HOLDING DAYS
(auto-fill)]]&lt;365,Stock[[#This Row],[% TOTAL RETURN/(LOSS)
(auto-fill)]]*365/Stock[[#This Row],[HOLDING DAYS
(auto-fill)]],POWER((1+Stock[[#This Row],[% TOTAL RETURN/(LOSS)
(auto-fill)]]),1/(Stock[[#This Row],[HOLDING DAYS
(auto-fill)]]/365))-1),"")</f>
        <v/>
      </c>
      <c r="AF1406" s="81"/>
      <c r="AG1406" s="149" t="str">
        <f>IF(Stock[[#This Row],[STATUS
(auto-fill)]]="HOLDING",Stock[[#This Row],[MARKET PRICE]]-Stock[[#This Row],[BUYING PRICE]],"")</f>
        <v/>
      </c>
      <c r="AH1406" s="143" t="str">
        <f>IFERROR(Stock[[#This Row],[CHANGE
(auto-fill)]]/Stock[[#This Row],[BUYING PRICE]],"")</f>
        <v/>
      </c>
      <c r="AI1406" s="130" t="str">
        <f>IF(Stock[[#This Row],[MARKET PRICE]]&gt;0,Stock[[#This Row],[MARKET PRICE]]*Stock[[#This Row],[REMAINING QUANTITY
(auto-fill)]],"")</f>
        <v/>
      </c>
    </row>
    <row r="1407" spans="2:35">
      <c r="B1407" s="110" t="str">
        <f>IF(AND(Stock[[#This Row],[BUYING QUANTITY]]&gt;0,Stock[[#This Row],[REMAINING QUANTITY
(auto-fill)]]=0),"SOLD OUT",
IF(AND(Stock[[#This Row],[BUYING QUANTITY]]&gt;0,Stock[[#This Row],[REMAINING QUANTITY
(auto-fill)]]&gt;0),"HOLDING",""))</f>
        <v/>
      </c>
      <c r="C1407" s="113">
        <f t="shared" si="21"/>
        <v>1394</v>
      </c>
      <c r="D1407" s="79"/>
      <c r="E1407" s="80"/>
      <c r="F1407" s="162"/>
      <c r="G1407" s="85"/>
      <c r="H1407" s="86"/>
      <c r="I1407" s="164"/>
      <c r="J1407" s="115" t="str">
        <f>IF(Stock[[#This Row],[BUYING QUANTITY]]&gt;0,Stock[[#This Row],[BUYING PRICE]]*Stock[[#This Row],[BUYING QUANTITY]]*Stock[[#This Row],[% BUYING FEE]],"")</f>
        <v/>
      </c>
      <c r="K1407" s="89"/>
      <c r="L1407" s="90"/>
      <c r="M1407" s="117" t="str">
        <f>IF(Stock[[#This Row],[BUYING QUANTITY]]&gt;0,Stock[[#This Row],[BUYING PRICE]]*(1+Stock[[#This Row],[% THRESHOLD (RETURN)_1]]),"")</f>
        <v/>
      </c>
      <c r="N1407" s="91"/>
      <c r="O1407" s="117" t="str">
        <f>IF(Stock[[#This Row],[BUYING QUANTITY]]&gt;0,Stock[[#This Row],[BUYING PRICE]]*(1+Stock[[#This Row],[% THRESHOLD (RETURN)_2]]),"")</f>
        <v/>
      </c>
      <c r="P1407" s="91"/>
      <c r="Q1407" s="117" t="str">
        <f>IF(Stock[[#This Row],[BUYING QUANTITY]]&gt;0,Stock[[#This Row],[BUYING PRICE]]*(1+Stock[[#This Row],[% THRESHOLD (LOSS)]]),"")</f>
        <v/>
      </c>
      <c r="R1407" s="105"/>
      <c r="S1407" s="118" t="str">
        <f>IF(Stock[[#This Row],[CASH DIVIDEND]]&gt;0,Stock[[#This Row],[CASH DIVIDEND]]/(Stock[[#This Row],[BUYING PRICE]]*Stock[[#This Row],[BUYING QUANTITY]]),"")</f>
        <v/>
      </c>
      <c r="T1407" s="105"/>
      <c r="U1407" s="79"/>
      <c r="V1407" s="97"/>
      <c r="W1407" s="98"/>
      <c r="X1407" s="168"/>
      <c r="Y1407" s="126" t="str">
        <f>IF(Stock[[#This Row],[SELLING QUANTITY]]&gt;0,Stock[[#This Row],[SELLING PRICE]]*Stock[[#This Row],[SELLING QUANTITY]]*Stock[[#This Row],[% SELLING FEE]]+Stock[[#This Row],[SELLING PRICE]]*Stock[[#This Row],[SELLING QUANTITY]]*$D$12,"")</f>
        <v/>
      </c>
      <c r="Z1407" s="121">
        <f>Stock[[#This Row],[BUYING QUANTITY]]+Stock[[#This Row],[STOCK DIVIDEND]]-Stock[[#This Row],[SELLING QUANTITY]]</f>
        <v>0</v>
      </c>
      <c r="AA14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7" s="121">
        <f ca="1">IF(Stock[[#This Row],[SELLING DATE]]&gt;0,Stock[[#This Row],[SELLING DATE]]-Stock[[#This Row],[BUY DATE]]+1,IF(Stock[[#This Row],[BUY DATE]]=0,0,TODAY()-Stock[[#This Row],[BUY DATE]]+1))</f>
        <v>0</v>
      </c>
      <c r="AC1407" s="122" t="str">
        <f>IFERROR(Stock[[#This Row],[CASH DIVIDEND]]+Stock[[#This Row],[RETURN/(LOSS) FROM TRADING
(auto-fill)]],"")</f>
        <v/>
      </c>
      <c r="AD14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7" s="146" t="str">
        <f ca="1">IFERROR(IF(Stock[[#This Row],[HOLDING DAYS
(auto-fill)]]&lt;365,Stock[[#This Row],[% TOTAL RETURN/(LOSS)
(auto-fill)]]*365/Stock[[#This Row],[HOLDING DAYS
(auto-fill)]],POWER((1+Stock[[#This Row],[% TOTAL RETURN/(LOSS)
(auto-fill)]]),1/(Stock[[#This Row],[HOLDING DAYS
(auto-fill)]]/365))-1),"")</f>
        <v/>
      </c>
      <c r="AF1407" s="81"/>
      <c r="AG1407" s="149" t="str">
        <f>IF(Stock[[#This Row],[STATUS
(auto-fill)]]="HOLDING",Stock[[#This Row],[MARKET PRICE]]-Stock[[#This Row],[BUYING PRICE]],"")</f>
        <v/>
      </c>
      <c r="AH1407" s="143" t="str">
        <f>IFERROR(Stock[[#This Row],[CHANGE
(auto-fill)]]/Stock[[#This Row],[BUYING PRICE]],"")</f>
        <v/>
      </c>
      <c r="AI1407" s="130" t="str">
        <f>IF(Stock[[#This Row],[MARKET PRICE]]&gt;0,Stock[[#This Row],[MARKET PRICE]]*Stock[[#This Row],[REMAINING QUANTITY
(auto-fill)]],"")</f>
        <v/>
      </c>
    </row>
    <row r="1408" spans="2:35">
      <c r="B1408" s="110" t="str">
        <f>IF(AND(Stock[[#This Row],[BUYING QUANTITY]]&gt;0,Stock[[#This Row],[REMAINING QUANTITY
(auto-fill)]]=0),"SOLD OUT",
IF(AND(Stock[[#This Row],[BUYING QUANTITY]]&gt;0,Stock[[#This Row],[REMAINING QUANTITY
(auto-fill)]]&gt;0),"HOLDING",""))</f>
        <v/>
      </c>
      <c r="C1408" s="113">
        <f t="shared" si="21"/>
        <v>1395</v>
      </c>
      <c r="D1408" s="79"/>
      <c r="E1408" s="80"/>
      <c r="F1408" s="162"/>
      <c r="G1408" s="85"/>
      <c r="H1408" s="86"/>
      <c r="I1408" s="164"/>
      <c r="J1408" s="115" t="str">
        <f>IF(Stock[[#This Row],[BUYING QUANTITY]]&gt;0,Stock[[#This Row],[BUYING PRICE]]*Stock[[#This Row],[BUYING QUANTITY]]*Stock[[#This Row],[% BUYING FEE]],"")</f>
        <v/>
      </c>
      <c r="K1408" s="89"/>
      <c r="L1408" s="90"/>
      <c r="M1408" s="117" t="str">
        <f>IF(Stock[[#This Row],[BUYING QUANTITY]]&gt;0,Stock[[#This Row],[BUYING PRICE]]*(1+Stock[[#This Row],[% THRESHOLD (RETURN)_1]]),"")</f>
        <v/>
      </c>
      <c r="N1408" s="91"/>
      <c r="O1408" s="117" t="str">
        <f>IF(Stock[[#This Row],[BUYING QUANTITY]]&gt;0,Stock[[#This Row],[BUYING PRICE]]*(1+Stock[[#This Row],[% THRESHOLD (RETURN)_2]]),"")</f>
        <v/>
      </c>
      <c r="P1408" s="91"/>
      <c r="Q1408" s="117" t="str">
        <f>IF(Stock[[#This Row],[BUYING QUANTITY]]&gt;0,Stock[[#This Row],[BUYING PRICE]]*(1+Stock[[#This Row],[% THRESHOLD (LOSS)]]),"")</f>
        <v/>
      </c>
      <c r="R1408" s="105"/>
      <c r="S1408" s="118" t="str">
        <f>IF(Stock[[#This Row],[CASH DIVIDEND]]&gt;0,Stock[[#This Row],[CASH DIVIDEND]]/(Stock[[#This Row],[BUYING PRICE]]*Stock[[#This Row],[BUYING QUANTITY]]),"")</f>
        <v/>
      </c>
      <c r="T1408" s="105"/>
      <c r="U1408" s="79"/>
      <c r="V1408" s="97"/>
      <c r="W1408" s="98"/>
      <c r="X1408" s="168"/>
      <c r="Y1408" s="126" t="str">
        <f>IF(Stock[[#This Row],[SELLING QUANTITY]]&gt;0,Stock[[#This Row],[SELLING PRICE]]*Stock[[#This Row],[SELLING QUANTITY]]*Stock[[#This Row],[% SELLING FEE]]+Stock[[#This Row],[SELLING PRICE]]*Stock[[#This Row],[SELLING QUANTITY]]*$D$12,"")</f>
        <v/>
      </c>
      <c r="Z1408" s="121">
        <f>Stock[[#This Row],[BUYING QUANTITY]]+Stock[[#This Row],[STOCK DIVIDEND]]-Stock[[#This Row],[SELLING QUANTITY]]</f>
        <v>0</v>
      </c>
      <c r="AA14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8" s="121">
        <f ca="1">IF(Stock[[#This Row],[SELLING DATE]]&gt;0,Stock[[#This Row],[SELLING DATE]]-Stock[[#This Row],[BUY DATE]]+1,IF(Stock[[#This Row],[BUY DATE]]=0,0,TODAY()-Stock[[#This Row],[BUY DATE]]+1))</f>
        <v>0</v>
      </c>
      <c r="AC1408" s="122" t="str">
        <f>IFERROR(Stock[[#This Row],[CASH DIVIDEND]]+Stock[[#This Row],[RETURN/(LOSS) FROM TRADING
(auto-fill)]],"")</f>
        <v/>
      </c>
      <c r="AD14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8" s="146" t="str">
        <f ca="1">IFERROR(IF(Stock[[#This Row],[HOLDING DAYS
(auto-fill)]]&lt;365,Stock[[#This Row],[% TOTAL RETURN/(LOSS)
(auto-fill)]]*365/Stock[[#This Row],[HOLDING DAYS
(auto-fill)]],POWER((1+Stock[[#This Row],[% TOTAL RETURN/(LOSS)
(auto-fill)]]),1/(Stock[[#This Row],[HOLDING DAYS
(auto-fill)]]/365))-1),"")</f>
        <v/>
      </c>
      <c r="AF1408" s="81"/>
      <c r="AG1408" s="149" t="str">
        <f>IF(Stock[[#This Row],[STATUS
(auto-fill)]]="HOLDING",Stock[[#This Row],[MARKET PRICE]]-Stock[[#This Row],[BUYING PRICE]],"")</f>
        <v/>
      </c>
      <c r="AH1408" s="143" t="str">
        <f>IFERROR(Stock[[#This Row],[CHANGE
(auto-fill)]]/Stock[[#This Row],[BUYING PRICE]],"")</f>
        <v/>
      </c>
      <c r="AI1408" s="130" t="str">
        <f>IF(Stock[[#This Row],[MARKET PRICE]]&gt;0,Stock[[#This Row],[MARKET PRICE]]*Stock[[#This Row],[REMAINING QUANTITY
(auto-fill)]],"")</f>
        <v/>
      </c>
    </row>
    <row r="1409" spans="2:35">
      <c r="B1409" s="110" t="str">
        <f>IF(AND(Stock[[#This Row],[BUYING QUANTITY]]&gt;0,Stock[[#This Row],[REMAINING QUANTITY
(auto-fill)]]=0),"SOLD OUT",
IF(AND(Stock[[#This Row],[BUYING QUANTITY]]&gt;0,Stock[[#This Row],[REMAINING QUANTITY
(auto-fill)]]&gt;0),"HOLDING",""))</f>
        <v/>
      </c>
      <c r="C1409" s="113">
        <f t="shared" si="21"/>
        <v>1396</v>
      </c>
      <c r="D1409" s="79"/>
      <c r="E1409" s="80"/>
      <c r="F1409" s="162"/>
      <c r="G1409" s="85"/>
      <c r="H1409" s="86"/>
      <c r="I1409" s="164"/>
      <c r="J1409" s="115" t="str">
        <f>IF(Stock[[#This Row],[BUYING QUANTITY]]&gt;0,Stock[[#This Row],[BUYING PRICE]]*Stock[[#This Row],[BUYING QUANTITY]]*Stock[[#This Row],[% BUYING FEE]],"")</f>
        <v/>
      </c>
      <c r="K1409" s="89"/>
      <c r="L1409" s="90"/>
      <c r="M1409" s="117" t="str">
        <f>IF(Stock[[#This Row],[BUYING QUANTITY]]&gt;0,Stock[[#This Row],[BUYING PRICE]]*(1+Stock[[#This Row],[% THRESHOLD (RETURN)_1]]),"")</f>
        <v/>
      </c>
      <c r="N1409" s="91"/>
      <c r="O1409" s="117" t="str">
        <f>IF(Stock[[#This Row],[BUYING QUANTITY]]&gt;0,Stock[[#This Row],[BUYING PRICE]]*(1+Stock[[#This Row],[% THRESHOLD (RETURN)_2]]),"")</f>
        <v/>
      </c>
      <c r="P1409" s="91"/>
      <c r="Q1409" s="117" t="str">
        <f>IF(Stock[[#This Row],[BUYING QUANTITY]]&gt;0,Stock[[#This Row],[BUYING PRICE]]*(1+Stock[[#This Row],[% THRESHOLD (LOSS)]]),"")</f>
        <v/>
      </c>
      <c r="R1409" s="105"/>
      <c r="S1409" s="118" t="str">
        <f>IF(Stock[[#This Row],[CASH DIVIDEND]]&gt;0,Stock[[#This Row],[CASH DIVIDEND]]/(Stock[[#This Row],[BUYING PRICE]]*Stock[[#This Row],[BUYING QUANTITY]]),"")</f>
        <v/>
      </c>
      <c r="T1409" s="105"/>
      <c r="U1409" s="79"/>
      <c r="V1409" s="97"/>
      <c r="W1409" s="98"/>
      <c r="X1409" s="168"/>
      <c r="Y1409" s="126" t="str">
        <f>IF(Stock[[#This Row],[SELLING QUANTITY]]&gt;0,Stock[[#This Row],[SELLING PRICE]]*Stock[[#This Row],[SELLING QUANTITY]]*Stock[[#This Row],[% SELLING FEE]]+Stock[[#This Row],[SELLING PRICE]]*Stock[[#This Row],[SELLING QUANTITY]]*$D$12,"")</f>
        <v/>
      </c>
      <c r="Z1409" s="121">
        <f>Stock[[#This Row],[BUYING QUANTITY]]+Stock[[#This Row],[STOCK DIVIDEND]]-Stock[[#This Row],[SELLING QUANTITY]]</f>
        <v>0</v>
      </c>
      <c r="AA14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09" s="121">
        <f ca="1">IF(Stock[[#This Row],[SELLING DATE]]&gt;0,Stock[[#This Row],[SELLING DATE]]-Stock[[#This Row],[BUY DATE]]+1,IF(Stock[[#This Row],[BUY DATE]]=0,0,TODAY()-Stock[[#This Row],[BUY DATE]]+1))</f>
        <v>0</v>
      </c>
      <c r="AC1409" s="122" t="str">
        <f>IFERROR(Stock[[#This Row],[CASH DIVIDEND]]+Stock[[#This Row],[RETURN/(LOSS) FROM TRADING
(auto-fill)]],"")</f>
        <v/>
      </c>
      <c r="AD14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09" s="146" t="str">
        <f ca="1">IFERROR(IF(Stock[[#This Row],[HOLDING DAYS
(auto-fill)]]&lt;365,Stock[[#This Row],[% TOTAL RETURN/(LOSS)
(auto-fill)]]*365/Stock[[#This Row],[HOLDING DAYS
(auto-fill)]],POWER((1+Stock[[#This Row],[% TOTAL RETURN/(LOSS)
(auto-fill)]]),1/(Stock[[#This Row],[HOLDING DAYS
(auto-fill)]]/365))-1),"")</f>
        <v/>
      </c>
      <c r="AF1409" s="81"/>
      <c r="AG1409" s="149" t="str">
        <f>IF(Stock[[#This Row],[STATUS
(auto-fill)]]="HOLDING",Stock[[#This Row],[MARKET PRICE]]-Stock[[#This Row],[BUYING PRICE]],"")</f>
        <v/>
      </c>
      <c r="AH1409" s="143" t="str">
        <f>IFERROR(Stock[[#This Row],[CHANGE
(auto-fill)]]/Stock[[#This Row],[BUYING PRICE]],"")</f>
        <v/>
      </c>
      <c r="AI1409" s="130" t="str">
        <f>IF(Stock[[#This Row],[MARKET PRICE]]&gt;0,Stock[[#This Row],[MARKET PRICE]]*Stock[[#This Row],[REMAINING QUANTITY
(auto-fill)]],"")</f>
        <v/>
      </c>
    </row>
    <row r="1410" spans="2:35">
      <c r="B1410" s="110" t="str">
        <f>IF(AND(Stock[[#This Row],[BUYING QUANTITY]]&gt;0,Stock[[#This Row],[REMAINING QUANTITY
(auto-fill)]]=0),"SOLD OUT",
IF(AND(Stock[[#This Row],[BUYING QUANTITY]]&gt;0,Stock[[#This Row],[REMAINING QUANTITY
(auto-fill)]]&gt;0),"HOLDING",""))</f>
        <v/>
      </c>
      <c r="C1410" s="113">
        <f t="shared" si="21"/>
        <v>1397</v>
      </c>
      <c r="D1410" s="79"/>
      <c r="E1410" s="80"/>
      <c r="F1410" s="162"/>
      <c r="G1410" s="85"/>
      <c r="H1410" s="86"/>
      <c r="I1410" s="164"/>
      <c r="J1410" s="115" t="str">
        <f>IF(Stock[[#This Row],[BUYING QUANTITY]]&gt;0,Stock[[#This Row],[BUYING PRICE]]*Stock[[#This Row],[BUYING QUANTITY]]*Stock[[#This Row],[% BUYING FEE]],"")</f>
        <v/>
      </c>
      <c r="K1410" s="89"/>
      <c r="L1410" s="90"/>
      <c r="M1410" s="117" t="str">
        <f>IF(Stock[[#This Row],[BUYING QUANTITY]]&gt;0,Stock[[#This Row],[BUYING PRICE]]*(1+Stock[[#This Row],[% THRESHOLD (RETURN)_1]]),"")</f>
        <v/>
      </c>
      <c r="N1410" s="91"/>
      <c r="O1410" s="117" t="str">
        <f>IF(Stock[[#This Row],[BUYING QUANTITY]]&gt;0,Stock[[#This Row],[BUYING PRICE]]*(1+Stock[[#This Row],[% THRESHOLD (RETURN)_2]]),"")</f>
        <v/>
      </c>
      <c r="P1410" s="91"/>
      <c r="Q1410" s="117" t="str">
        <f>IF(Stock[[#This Row],[BUYING QUANTITY]]&gt;0,Stock[[#This Row],[BUYING PRICE]]*(1+Stock[[#This Row],[% THRESHOLD (LOSS)]]),"")</f>
        <v/>
      </c>
      <c r="R1410" s="105"/>
      <c r="S1410" s="118" t="str">
        <f>IF(Stock[[#This Row],[CASH DIVIDEND]]&gt;0,Stock[[#This Row],[CASH DIVIDEND]]/(Stock[[#This Row],[BUYING PRICE]]*Stock[[#This Row],[BUYING QUANTITY]]),"")</f>
        <v/>
      </c>
      <c r="T1410" s="105"/>
      <c r="U1410" s="79"/>
      <c r="V1410" s="97"/>
      <c r="W1410" s="98"/>
      <c r="X1410" s="168"/>
      <c r="Y1410" s="126" t="str">
        <f>IF(Stock[[#This Row],[SELLING QUANTITY]]&gt;0,Stock[[#This Row],[SELLING PRICE]]*Stock[[#This Row],[SELLING QUANTITY]]*Stock[[#This Row],[% SELLING FEE]]+Stock[[#This Row],[SELLING PRICE]]*Stock[[#This Row],[SELLING QUANTITY]]*$D$12,"")</f>
        <v/>
      </c>
      <c r="Z1410" s="121">
        <f>Stock[[#This Row],[BUYING QUANTITY]]+Stock[[#This Row],[STOCK DIVIDEND]]-Stock[[#This Row],[SELLING QUANTITY]]</f>
        <v>0</v>
      </c>
      <c r="AA14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0" s="121">
        <f ca="1">IF(Stock[[#This Row],[SELLING DATE]]&gt;0,Stock[[#This Row],[SELLING DATE]]-Stock[[#This Row],[BUY DATE]]+1,IF(Stock[[#This Row],[BUY DATE]]=0,0,TODAY()-Stock[[#This Row],[BUY DATE]]+1))</f>
        <v>0</v>
      </c>
      <c r="AC1410" s="122" t="str">
        <f>IFERROR(Stock[[#This Row],[CASH DIVIDEND]]+Stock[[#This Row],[RETURN/(LOSS) FROM TRADING
(auto-fill)]],"")</f>
        <v/>
      </c>
      <c r="AD14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0" s="146" t="str">
        <f ca="1">IFERROR(IF(Stock[[#This Row],[HOLDING DAYS
(auto-fill)]]&lt;365,Stock[[#This Row],[% TOTAL RETURN/(LOSS)
(auto-fill)]]*365/Stock[[#This Row],[HOLDING DAYS
(auto-fill)]],POWER((1+Stock[[#This Row],[% TOTAL RETURN/(LOSS)
(auto-fill)]]),1/(Stock[[#This Row],[HOLDING DAYS
(auto-fill)]]/365))-1),"")</f>
        <v/>
      </c>
      <c r="AF1410" s="81"/>
      <c r="AG1410" s="149" t="str">
        <f>IF(Stock[[#This Row],[STATUS
(auto-fill)]]="HOLDING",Stock[[#This Row],[MARKET PRICE]]-Stock[[#This Row],[BUYING PRICE]],"")</f>
        <v/>
      </c>
      <c r="AH1410" s="143" t="str">
        <f>IFERROR(Stock[[#This Row],[CHANGE
(auto-fill)]]/Stock[[#This Row],[BUYING PRICE]],"")</f>
        <v/>
      </c>
      <c r="AI1410" s="130" t="str">
        <f>IF(Stock[[#This Row],[MARKET PRICE]]&gt;0,Stock[[#This Row],[MARKET PRICE]]*Stock[[#This Row],[REMAINING QUANTITY
(auto-fill)]],"")</f>
        <v/>
      </c>
    </row>
    <row r="1411" spans="2:35">
      <c r="B1411" s="110" t="str">
        <f>IF(AND(Stock[[#This Row],[BUYING QUANTITY]]&gt;0,Stock[[#This Row],[REMAINING QUANTITY
(auto-fill)]]=0),"SOLD OUT",
IF(AND(Stock[[#This Row],[BUYING QUANTITY]]&gt;0,Stock[[#This Row],[REMAINING QUANTITY
(auto-fill)]]&gt;0),"HOLDING",""))</f>
        <v/>
      </c>
      <c r="C1411" s="113">
        <f t="shared" si="21"/>
        <v>1398</v>
      </c>
      <c r="D1411" s="79"/>
      <c r="E1411" s="80"/>
      <c r="F1411" s="162"/>
      <c r="G1411" s="85"/>
      <c r="H1411" s="86"/>
      <c r="I1411" s="164"/>
      <c r="J1411" s="115" t="str">
        <f>IF(Stock[[#This Row],[BUYING QUANTITY]]&gt;0,Stock[[#This Row],[BUYING PRICE]]*Stock[[#This Row],[BUYING QUANTITY]]*Stock[[#This Row],[% BUYING FEE]],"")</f>
        <v/>
      </c>
      <c r="K1411" s="89"/>
      <c r="L1411" s="90"/>
      <c r="M1411" s="117" t="str">
        <f>IF(Stock[[#This Row],[BUYING QUANTITY]]&gt;0,Stock[[#This Row],[BUYING PRICE]]*(1+Stock[[#This Row],[% THRESHOLD (RETURN)_1]]),"")</f>
        <v/>
      </c>
      <c r="N1411" s="91"/>
      <c r="O1411" s="117" t="str">
        <f>IF(Stock[[#This Row],[BUYING QUANTITY]]&gt;0,Stock[[#This Row],[BUYING PRICE]]*(1+Stock[[#This Row],[% THRESHOLD (RETURN)_2]]),"")</f>
        <v/>
      </c>
      <c r="P1411" s="91"/>
      <c r="Q1411" s="117" t="str">
        <f>IF(Stock[[#This Row],[BUYING QUANTITY]]&gt;0,Stock[[#This Row],[BUYING PRICE]]*(1+Stock[[#This Row],[% THRESHOLD (LOSS)]]),"")</f>
        <v/>
      </c>
      <c r="R1411" s="105"/>
      <c r="S1411" s="118" t="str">
        <f>IF(Stock[[#This Row],[CASH DIVIDEND]]&gt;0,Stock[[#This Row],[CASH DIVIDEND]]/(Stock[[#This Row],[BUYING PRICE]]*Stock[[#This Row],[BUYING QUANTITY]]),"")</f>
        <v/>
      </c>
      <c r="T1411" s="105"/>
      <c r="U1411" s="79"/>
      <c r="V1411" s="97"/>
      <c r="W1411" s="98"/>
      <c r="X1411" s="168"/>
      <c r="Y1411" s="126" t="str">
        <f>IF(Stock[[#This Row],[SELLING QUANTITY]]&gt;0,Stock[[#This Row],[SELLING PRICE]]*Stock[[#This Row],[SELLING QUANTITY]]*Stock[[#This Row],[% SELLING FEE]]+Stock[[#This Row],[SELLING PRICE]]*Stock[[#This Row],[SELLING QUANTITY]]*$D$12,"")</f>
        <v/>
      </c>
      <c r="Z1411" s="121">
        <f>Stock[[#This Row],[BUYING QUANTITY]]+Stock[[#This Row],[STOCK DIVIDEND]]-Stock[[#This Row],[SELLING QUANTITY]]</f>
        <v>0</v>
      </c>
      <c r="AA14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1" s="121">
        <f ca="1">IF(Stock[[#This Row],[SELLING DATE]]&gt;0,Stock[[#This Row],[SELLING DATE]]-Stock[[#This Row],[BUY DATE]]+1,IF(Stock[[#This Row],[BUY DATE]]=0,0,TODAY()-Stock[[#This Row],[BUY DATE]]+1))</f>
        <v>0</v>
      </c>
      <c r="AC1411" s="122" t="str">
        <f>IFERROR(Stock[[#This Row],[CASH DIVIDEND]]+Stock[[#This Row],[RETURN/(LOSS) FROM TRADING
(auto-fill)]],"")</f>
        <v/>
      </c>
      <c r="AD14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1" s="146" t="str">
        <f ca="1">IFERROR(IF(Stock[[#This Row],[HOLDING DAYS
(auto-fill)]]&lt;365,Stock[[#This Row],[% TOTAL RETURN/(LOSS)
(auto-fill)]]*365/Stock[[#This Row],[HOLDING DAYS
(auto-fill)]],POWER((1+Stock[[#This Row],[% TOTAL RETURN/(LOSS)
(auto-fill)]]),1/(Stock[[#This Row],[HOLDING DAYS
(auto-fill)]]/365))-1),"")</f>
        <v/>
      </c>
      <c r="AF1411" s="81"/>
      <c r="AG1411" s="149" t="str">
        <f>IF(Stock[[#This Row],[STATUS
(auto-fill)]]="HOLDING",Stock[[#This Row],[MARKET PRICE]]-Stock[[#This Row],[BUYING PRICE]],"")</f>
        <v/>
      </c>
      <c r="AH1411" s="143" t="str">
        <f>IFERROR(Stock[[#This Row],[CHANGE
(auto-fill)]]/Stock[[#This Row],[BUYING PRICE]],"")</f>
        <v/>
      </c>
      <c r="AI1411" s="130" t="str">
        <f>IF(Stock[[#This Row],[MARKET PRICE]]&gt;0,Stock[[#This Row],[MARKET PRICE]]*Stock[[#This Row],[REMAINING QUANTITY
(auto-fill)]],"")</f>
        <v/>
      </c>
    </row>
    <row r="1412" spans="2:35">
      <c r="B1412" s="110" t="str">
        <f>IF(AND(Stock[[#This Row],[BUYING QUANTITY]]&gt;0,Stock[[#This Row],[REMAINING QUANTITY
(auto-fill)]]=0),"SOLD OUT",
IF(AND(Stock[[#This Row],[BUYING QUANTITY]]&gt;0,Stock[[#This Row],[REMAINING QUANTITY
(auto-fill)]]&gt;0),"HOLDING",""))</f>
        <v/>
      </c>
      <c r="C1412" s="113">
        <f t="shared" si="21"/>
        <v>1399</v>
      </c>
      <c r="D1412" s="79"/>
      <c r="E1412" s="80"/>
      <c r="F1412" s="162"/>
      <c r="G1412" s="85"/>
      <c r="H1412" s="86"/>
      <c r="I1412" s="164"/>
      <c r="J1412" s="115" t="str">
        <f>IF(Stock[[#This Row],[BUYING QUANTITY]]&gt;0,Stock[[#This Row],[BUYING PRICE]]*Stock[[#This Row],[BUYING QUANTITY]]*Stock[[#This Row],[% BUYING FEE]],"")</f>
        <v/>
      </c>
      <c r="K1412" s="89"/>
      <c r="L1412" s="90"/>
      <c r="M1412" s="117" t="str">
        <f>IF(Stock[[#This Row],[BUYING QUANTITY]]&gt;0,Stock[[#This Row],[BUYING PRICE]]*(1+Stock[[#This Row],[% THRESHOLD (RETURN)_1]]),"")</f>
        <v/>
      </c>
      <c r="N1412" s="91"/>
      <c r="O1412" s="117" t="str">
        <f>IF(Stock[[#This Row],[BUYING QUANTITY]]&gt;0,Stock[[#This Row],[BUYING PRICE]]*(1+Stock[[#This Row],[% THRESHOLD (RETURN)_2]]),"")</f>
        <v/>
      </c>
      <c r="P1412" s="91"/>
      <c r="Q1412" s="117" t="str">
        <f>IF(Stock[[#This Row],[BUYING QUANTITY]]&gt;0,Stock[[#This Row],[BUYING PRICE]]*(1+Stock[[#This Row],[% THRESHOLD (LOSS)]]),"")</f>
        <v/>
      </c>
      <c r="R1412" s="105"/>
      <c r="S1412" s="118" t="str">
        <f>IF(Stock[[#This Row],[CASH DIVIDEND]]&gt;0,Stock[[#This Row],[CASH DIVIDEND]]/(Stock[[#This Row],[BUYING PRICE]]*Stock[[#This Row],[BUYING QUANTITY]]),"")</f>
        <v/>
      </c>
      <c r="T1412" s="105"/>
      <c r="U1412" s="79"/>
      <c r="V1412" s="97"/>
      <c r="W1412" s="98"/>
      <c r="X1412" s="168"/>
      <c r="Y1412" s="126" t="str">
        <f>IF(Stock[[#This Row],[SELLING QUANTITY]]&gt;0,Stock[[#This Row],[SELLING PRICE]]*Stock[[#This Row],[SELLING QUANTITY]]*Stock[[#This Row],[% SELLING FEE]]+Stock[[#This Row],[SELLING PRICE]]*Stock[[#This Row],[SELLING QUANTITY]]*$D$12,"")</f>
        <v/>
      </c>
      <c r="Z1412" s="121">
        <f>Stock[[#This Row],[BUYING QUANTITY]]+Stock[[#This Row],[STOCK DIVIDEND]]-Stock[[#This Row],[SELLING QUANTITY]]</f>
        <v>0</v>
      </c>
      <c r="AA14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2" s="121">
        <f ca="1">IF(Stock[[#This Row],[SELLING DATE]]&gt;0,Stock[[#This Row],[SELLING DATE]]-Stock[[#This Row],[BUY DATE]]+1,IF(Stock[[#This Row],[BUY DATE]]=0,0,TODAY()-Stock[[#This Row],[BUY DATE]]+1))</f>
        <v>0</v>
      </c>
      <c r="AC1412" s="122" t="str">
        <f>IFERROR(Stock[[#This Row],[CASH DIVIDEND]]+Stock[[#This Row],[RETURN/(LOSS) FROM TRADING
(auto-fill)]],"")</f>
        <v/>
      </c>
      <c r="AD14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2" s="146" t="str">
        <f ca="1">IFERROR(IF(Stock[[#This Row],[HOLDING DAYS
(auto-fill)]]&lt;365,Stock[[#This Row],[% TOTAL RETURN/(LOSS)
(auto-fill)]]*365/Stock[[#This Row],[HOLDING DAYS
(auto-fill)]],POWER((1+Stock[[#This Row],[% TOTAL RETURN/(LOSS)
(auto-fill)]]),1/(Stock[[#This Row],[HOLDING DAYS
(auto-fill)]]/365))-1),"")</f>
        <v/>
      </c>
      <c r="AF1412" s="81"/>
      <c r="AG1412" s="149" t="str">
        <f>IF(Stock[[#This Row],[STATUS
(auto-fill)]]="HOLDING",Stock[[#This Row],[MARKET PRICE]]-Stock[[#This Row],[BUYING PRICE]],"")</f>
        <v/>
      </c>
      <c r="AH1412" s="143" t="str">
        <f>IFERROR(Stock[[#This Row],[CHANGE
(auto-fill)]]/Stock[[#This Row],[BUYING PRICE]],"")</f>
        <v/>
      </c>
      <c r="AI1412" s="130" t="str">
        <f>IF(Stock[[#This Row],[MARKET PRICE]]&gt;0,Stock[[#This Row],[MARKET PRICE]]*Stock[[#This Row],[REMAINING QUANTITY
(auto-fill)]],"")</f>
        <v/>
      </c>
    </row>
    <row r="1413" spans="2:35">
      <c r="B1413" s="110" t="str">
        <f>IF(AND(Stock[[#This Row],[BUYING QUANTITY]]&gt;0,Stock[[#This Row],[REMAINING QUANTITY
(auto-fill)]]=0),"SOLD OUT",
IF(AND(Stock[[#This Row],[BUYING QUANTITY]]&gt;0,Stock[[#This Row],[REMAINING QUANTITY
(auto-fill)]]&gt;0),"HOLDING",""))</f>
        <v/>
      </c>
      <c r="C1413" s="113">
        <f t="shared" si="21"/>
        <v>1400</v>
      </c>
      <c r="D1413" s="79"/>
      <c r="E1413" s="80"/>
      <c r="F1413" s="162"/>
      <c r="G1413" s="85"/>
      <c r="H1413" s="86"/>
      <c r="I1413" s="164"/>
      <c r="J1413" s="115" t="str">
        <f>IF(Stock[[#This Row],[BUYING QUANTITY]]&gt;0,Stock[[#This Row],[BUYING PRICE]]*Stock[[#This Row],[BUYING QUANTITY]]*Stock[[#This Row],[% BUYING FEE]],"")</f>
        <v/>
      </c>
      <c r="K1413" s="89"/>
      <c r="L1413" s="90"/>
      <c r="M1413" s="117" t="str">
        <f>IF(Stock[[#This Row],[BUYING QUANTITY]]&gt;0,Stock[[#This Row],[BUYING PRICE]]*(1+Stock[[#This Row],[% THRESHOLD (RETURN)_1]]),"")</f>
        <v/>
      </c>
      <c r="N1413" s="91"/>
      <c r="O1413" s="117" t="str">
        <f>IF(Stock[[#This Row],[BUYING QUANTITY]]&gt;0,Stock[[#This Row],[BUYING PRICE]]*(1+Stock[[#This Row],[% THRESHOLD (RETURN)_2]]),"")</f>
        <v/>
      </c>
      <c r="P1413" s="91"/>
      <c r="Q1413" s="117" t="str">
        <f>IF(Stock[[#This Row],[BUYING QUANTITY]]&gt;0,Stock[[#This Row],[BUYING PRICE]]*(1+Stock[[#This Row],[% THRESHOLD (LOSS)]]),"")</f>
        <v/>
      </c>
      <c r="R1413" s="105"/>
      <c r="S1413" s="118" t="str">
        <f>IF(Stock[[#This Row],[CASH DIVIDEND]]&gt;0,Stock[[#This Row],[CASH DIVIDEND]]/(Stock[[#This Row],[BUYING PRICE]]*Stock[[#This Row],[BUYING QUANTITY]]),"")</f>
        <v/>
      </c>
      <c r="T1413" s="105"/>
      <c r="U1413" s="79"/>
      <c r="V1413" s="97"/>
      <c r="W1413" s="98"/>
      <c r="X1413" s="168"/>
      <c r="Y1413" s="126" t="str">
        <f>IF(Stock[[#This Row],[SELLING QUANTITY]]&gt;0,Stock[[#This Row],[SELLING PRICE]]*Stock[[#This Row],[SELLING QUANTITY]]*Stock[[#This Row],[% SELLING FEE]]+Stock[[#This Row],[SELLING PRICE]]*Stock[[#This Row],[SELLING QUANTITY]]*$D$12,"")</f>
        <v/>
      </c>
      <c r="Z1413" s="121">
        <f>Stock[[#This Row],[BUYING QUANTITY]]+Stock[[#This Row],[STOCK DIVIDEND]]-Stock[[#This Row],[SELLING QUANTITY]]</f>
        <v>0</v>
      </c>
      <c r="AA14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3" s="121">
        <f ca="1">IF(Stock[[#This Row],[SELLING DATE]]&gt;0,Stock[[#This Row],[SELLING DATE]]-Stock[[#This Row],[BUY DATE]]+1,IF(Stock[[#This Row],[BUY DATE]]=0,0,TODAY()-Stock[[#This Row],[BUY DATE]]+1))</f>
        <v>0</v>
      </c>
      <c r="AC1413" s="122" t="str">
        <f>IFERROR(Stock[[#This Row],[CASH DIVIDEND]]+Stock[[#This Row],[RETURN/(LOSS) FROM TRADING
(auto-fill)]],"")</f>
        <v/>
      </c>
      <c r="AD14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3" s="146" t="str">
        <f ca="1">IFERROR(IF(Stock[[#This Row],[HOLDING DAYS
(auto-fill)]]&lt;365,Stock[[#This Row],[% TOTAL RETURN/(LOSS)
(auto-fill)]]*365/Stock[[#This Row],[HOLDING DAYS
(auto-fill)]],POWER((1+Stock[[#This Row],[% TOTAL RETURN/(LOSS)
(auto-fill)]]),1/(Stock[[#This Row],[HOLDING DAYS
(auto-fill)]]/365))-1),"")</f>
        <v/>
      </c>
      <c r="AF1413" s="81"/>
      <c r="AG1413" s="149" t="str">
        <f>IF(Stock[[#This Row],[STATUS
(auto-fill)]]="HOLDING",Stock[[#This Row],[MARKET PRICE]]-Stock[[#This Row],[BUYING PRICE]],"")</f>
        <v/>
      </c>
      <c r="AH1413" s="143" t="str">
        <f>IFERROR(Stock[[#This Row],[CHANGE
(auto-fill)]]/Stock[[#This Row],[BUYING PRICE]],"")</f>
        <v/>
      </c>
      <c r="AI1413" s="130" t="str">
        <f>IF(Stock[[#This Row],[MARKET PRICE]]&gt;0,Stock[[#This Row],[MARKET PRICE]]*Stock[[#This Row],[REMAINING QUANTITY
(auto-fill)]],"")</f>
        <v/>
      </c>
    </row>
    <row r="1414" spans="2:35">
      <c r="B1414" s="110" t="str">
        <f>IF(AND(Stock[[#This Row],[BUYING QUANTITY]]&gt;0,Stock[[#This Row],[REMAINING QUANTITY
(auto-fill)]]=0),"SOLD OUT",
IF(AND(Stock[[#This Row],[BUYING QUANTITY]]&gt;0,Stock[[#This Row],[REMAINING QUANTITY
(auto-fill)]]&gt;0),"HOLDING",""))</f>
        <v/>
      </c>
      <c r="C1414" s="113">
        <f t="shared" si="21"/>
        <v>1401</v>
      </c>
      <c r="D1414" s="79"/>
      <c r="E1414" s="80"/>
      <c r="F1414" s="162"/>
      <c r="G1414" s="85"/>
      <c r="H1414" s="86"/>
      <c r="I1414" s="164"/>
      <c r="J1414" s="115" t="str">
        <f>IF(Stock[[#This Row],[BUYING QUANTITY]]&gt;0,Stock[[#This Row],[BUYING PRICE]]*Stock[[#This Row],[BUYING QUANTITY]]*Stock[[#This Row],[% BUYING FEE]],"")</f>
        <v/>
      </c>
      <c r="K1414" s="89"/>
      <c r="L1414" s="90"/>
      <c r="M1414" s="117" t="str">
        <f>IF(Stock[[#This Row],[BUYING QUANTITY]]&gt;0,Stock[[#This Row],[BUYING PRICE]]*(1+Stock[[#This Row],[% THRESHOLD (RETURN)_1]]),"")</f>
        <v/>
      </c>
      <c r="N1414" s="91"/>
      <c r="O1414" s="117" t="str">
        <f>IF(Stock[[#This Row],[BUYING QUANTITY]]&gt;0,Stock[[#This Row],[BUYING PRICE]]*(1+Stock[[#This Row],[% THRESHOLD (RETURN)_2]]),"")</f>
        <v/>
      </c>
      <c r="P1414" s="91"/>
      <c r="Q1414" s="117" t="str">
        <f>IF(Stock[[#This Row],[BUYING QUANTITY]]&gt;0,Stock[[#This Row],[BUYING PRICE]]*(1+Stock[[#This Row],[% THRESHOLD (LOSS)]]),"")</f>
        <v/>
      </c>
      <c r="R1414" s="105"/>
      <c r="S1414" s="118" t="str">
        <f>IF(Stock[[#This Row],[CASH DIVIDEND]]&gt;0,Stock[[#This Row],[CASH DIVIDEND]]/(Stock[[#This Row],[BUYING PRICE]]*Stock[[#This Row],[BUYING QUANTITY]]),"")</f>
        <v/>
      </c>
      <c r="T1414" s="105"/>
      <c r="U1414" s="79"/>
      <c r="V1414" s="97"/>
      <c r="W1414" s="98"/>
      <c r="X1414" s="168"/>
      <c r="Y1414" s="126" t="str">
        <f>IF(Stock[[#This Row],[SELLING QUANTITY]]&gt;0,Stock[[#This Row],[SELLING PRICE]]*Stock[[#This Row],[SELLING QUANTITY]]*Stock[[#This Row],[% SELLING FEE]]+Stock[[#This Row],[SELLING PRICE]]*Stock[[#This Row],[SELLING QUANTITY]]*$D$12,"")</f>
        <v/>
      </c>
      <c r="Z1414" s="121">
        <f>Stock[[#This Row],[BUYING QUANTITY]]+Stock[[#This Row],[STOCK DIVIDEND]]-Stock[[#This Row],[SELLING QUANTITY]]</f>
        <v>0</v>
      </c>
      <c r="AA14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4" s="121">
        <f ca="1">IF(Stock[[#This Row],[SELLING DATE]]&gt;0,Stock[[#This Row],[SELLING DATE]]-Stock[[#This Row],[BUY DATE]]+1,IF(Stock[[#This Row],[BUY DATE]]=0,0,TODAY()-Stock[[#This Row],[BUY DATE]]+1))</f>
        <v>0</v>
      </c>
      <c r="AC1414" s="122" t="str">
        <f>IFERROR(Stock[[#This Row],[CASH DIVIDEND]]+Stock[[#This Row],[RETURN/(LOSS) FROM TRADING
(auto-fill)]],"")</f>
        <v/>
      </c>
      <c r="AD14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4" s="146" t="str">
        <f ca="1">IFERROR(IF(Stock[[#This Row],[HOLDING DAYS
(auto-fill)]]&lt;365,Stock[[#This Row],[% TOTAL RETURN/(LOSS)
(auto-fill)]]*365/Stock[[#This Row],[HOLDING DAYS
(auto-fill)]],POWER((1+Stock[[#This Row],[% TOTAL RETURN/(LOSS)
(auto-fill)]]),1/(Stock[[#This Row],[HOLDING DAYS
(auto-fill)]]/365))-1),"")</f>
        <v/>
      </c>
      <c r="AF1414" s="81"/>
      <c r="AG1414" s="149" t="str">
        <f>IF(Stock[[#This Row],[STATUS
(auto-fill)]]="HOLDING",Stock[[#This Row],[MARKET PRICE]]-Stock[[#This Row],[BUYING PRICE]],"")</f>
        <v/>
      </c>
      <c r="AH1414" s="143" t="str">
        <f>IFERROR(Stock[[#This Row],[CHANGE
(auto-fill)]]/Stock[[#This Row],[BUYING PRICE]],"")</f>
        <v/>
      </c>
      <c r="AI1414" s="130" t="str">
        <f>IF(Stock[[#This Row],[MARKET PRICE]]&gt;0,Stock[[#This Row],[MARKET PRICE]]*Stock[[#This Row],[REMAINING QUANTITY
(auto-fill)]],"")</f>
        <v/>
      </c>
    </row>
    <row r="1415" spans="2:35">
      <c r="B1415" s="110" t="str">
        <f>IF(AND(Stock[[#This Row],[BUYING QUANTITY]]&gt;0,Stock[[#This Row],[REMAINING QUANTITY
(auto-fill)]]=0),"SOLD OUT",
IF(AND(Stock[[#This Row],[BUYING QUANTITY]]&gt;0,Stock[[#This Row],[REMAINING QUANTITY
(auto-fill)]]&gt;0),"HOLDING",""))</f>
        <v/>
      </c>
      <c r="C1415" s="113">
        <f t="shared" si="21"/>
        <v>1402</v>
      </c>
      <c r="D1415" s="79"/>
      <c r="E1415" s="80"/>
      <c r="F1415" s="162"/>
      <c r="G1415" s="85"/>
      <c r="H1415" s="86"/>
      <c r="I1415" s="164"/>
      <c r="J1415" s="115" t="str">
        <f>IF(Stock[[#This Row],[BUYING QUANTITY]]&gt;0,Stock[[#This Row],[BUYING PRICE]]*Stock[[#This Row],[BUYING QUANTITY]]*Stock[[#This Row],[% BUYING FEE]],"")</f>
        <v/>
      </c>
      <c r="K1415" s="89"/>
      <c r="L1415" s="90"/>
      <c r="M1415" s="117" t="str">
        <f>IF(Stock[[#This Row],[BUYING QUANTITY]]&gt;0,Stock[[#This Row],[BUYING PRICE]]*(1+Stock[[#This Row],[% THRESHOLD (RETURN)_1]]),"")</f>
        <v/>
      </c>
      <c r="N1415" s="91"/>
      <c r="O1415" s="117" t="str">
        <f>IF(Stock[[#This Row],[BUYING QUANTITY]]&gt;0,Stock[[#This Row],[BUYING PRICE]]*(1+Stock[[#This Row],[% THRESHOLD (RETURN)_2]]),"")</f>
        <v/>
      </c>
      <c r="P1415" s="91"/>
      <c r="Q1415" s="117" t="str">
        <f>IF(Stock[[#This Row],[BUYING QUANTITY]]&gt;0,Stock[[#This Row],[BUYING PRICE]]*(1+Stock[[#This Row],[% THRESHOLD (LOSS)]]),"")</f>
        <v/>
      </c>
      <c r="R1415" s="105"/>
      <c r="S1415" s="118" t="str">
        <f>IF(Stock[[#This Row],[CASH DIVIDEND]]&gt;0,Stock[[#This Row],[CASH DIVIDEND]]/(Stock[[#This Row],[BUYING PRICE]]*Stock[[#This Row],[BUYING QUANTITY]]),"")</f>
        <v/>
      </c>
      <c r="T1415" s="105"/>
      <c r="U1415" s="79"/>
      <c r="V1415" s="97"/>
      <c r="W1415" s="98"/>
      <c r="X1415" s="168"/>
      <c r="Y1415" s="126" t="str">
        <f>IF(Stock[[#This Row],[SELLING QUANTITY]]&gt;0,Stock[[#This Row],[SELLING PRICE]]*Stock[[#This Row],[SELLING QUANTITY]]*Stock[[#This Row],[% SELLING FEE]]+Stock[[#This Row],[SELLING PRICE]]*Stock[[#This Row],[SELLING QUANTITY]]*$D$12,"")</f>
        <v/>
      </c>
      <c r="Z1415" s="121">
        <f>Stock[[#This Row],[BUYING QUANTITY]]+Stock[[#This Row],[STOCK DIVIDEND]]-Stock[[#This Row],[SELLING QUANTITY]]</f>
        <v>0</v>
      </c>
      <c r="AA14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5" s="121">
        <f ca="1">IF(Stock[[#This Row],[SELLING DATE]]&gt;0,Stock[[#This Row],[SELLING DATE]]-Stock[[#This Row],[BUY DATE]]+1,IF(Stock[[#This Row],[BUY DATE]]=0,0,TODAY()-Stock[[#This Row],[BUY DATE]]+1))</f>
        <v>0</v>
      </c>
      <c r="AC1415" s="122" t="str">
        <f>IFERROR(Stock[[#This Row],[CASH DIVIDEND]]+Stock[[#This Row],[RETURN/(LOSS) FROM TRADING
(auto-fill)]],"")</f>
        <v/>
      </c>
      <c r="AD14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5" s="146" t="str">
        <f ca="1">IFERROR(IF(Stock[[#This Row],[HOLDING DAYS
(auto-fill)]]&lt;365,Stock[[#This Row],[% TOTAL RETURN/(LOSS)
(auto-fill)]]*365/Stock[[#This Row],[HOLDING DAYS
(auto-fill)]],POWER((1+Stock[[#This Row],[% TOTAL RETURN/(LOSS)
(auto-fill)]]),1/(Stock[[#This Row],[HOLDING DAYS
(auto-fill)]]/365))-1),"")</f>
        <v/>
      </c>
      <c r="AF1415" s="81"/>
      <c r="AG1415" s="149" t="str">
        <f>IF(Stock[[#This Row],[STATUS
(auto-fill)]]="HOLDING",Stock[[#This Row],[MARKET PRICE]]-Stock[[#This Row],[BUYING PRICE]],"")</f>
        <v/>
      </c>
      <c r="AH1415" s="143" t="str">
        <f>IFERROR(Stock[[#This Row],[CHANGE
(auto-fill)]]/Stock[[#This Row],[BUYING PRICE]],"")</f>
        <v/>
      </c>
      <c r="AI1415" s="130" t="str">
        <f>IF(Stock[[#This Row],[MARKET PRICE]]&gt;0,Stock[[#This Row],[MARKET PRICE]]*Stock[[#This Row],[REMAINING QUANTITY
(auto-fill)]],"")</f>
        <v/>
      </c>
    </row>
    <row r="1416" spans="2:35">
      <c r="B1416" s="110" t="str">
        <f>IF(AND(Stock[[#This Row],[BUYING QUANTITY]]&gt;0,Stock[[#This Row],[REMAINING QUANTITY
(auto-fill)]]=0),"SOLD OUT",
IF(AND(Stock[[#This Row],[BUYING QUANTITY]]&gt;0,Stock[[#This Row],[REMAINING QUANTITY
(auto-fill)]]&gt;0),"HOLDING",""))</f>
        <v/>
      </c>
      <c r="C1416" s="113">
        <f t="shared" si="21"/>
        <v>1403</v>
      </c>
      <c r="D1416" s="79"/>
      <c r="E1416" s="80"/>
      <c r="F1416" s="162"/>
      <c r="G1416" s="85"/>
      <c r="H1416" s="86"/>
      <c r="I1416" s="164"/>
      <c r="J1416" s="115" t="str">
        <f>IF(Stock[[#This Row],[BUYING QUANTITY]]&gt;0,Stock[[#This Row],[BUYING PRICE]]*Stock[[#This Row],[BUYING QUANTITY]]*Stock[[#This Row],[% BUYING FEE]],"")</f>
        <v/>
      </c>
      <c r="K1416" s="89"/>
      <c r="L1416" s="90"/>
      <c r="M1416" s="117" t="str">
        <f>IF(Stock[[#This Row],[BUYING QUANTITY]]&gt;0,Stock[[#This Row],[BUYING PRICE]]*(1+Stock[[#This Row],[% THRESHOLD (RETURN)_1]]),"")</f>
        <v/>
      </c>
      <c r="N1416" s="91"/>
      <c r="O1416" s="117" t="str">
        <f>IF(Stock[[#This Row],[BUYING QUANTITY]]&gt;0,Stock[[#This Row],[BUYING PRICE]]*(1+Stock[[#This Row],[% THRESHOLD (RETURN)_2]]),"")</f>
        <v/>
      </c>
      <c r="P1416" s="91"/>
      <c r="Q1416" s="117" t="str">
        <f>IF(Stock[[#This Row],[BUYING QUANTITY]]&gt;0,Stock[[#This Row],[BUYING PRICE]]*(1+Stock[[#This Row],[% THRESHOLD (LOSS)]]),"")</f>
        <v/>
      </c>
      <c r="R1416" s="105"/>
      <c r="S1416" s="118" t="str">
        <f>IF(Stock[[#This Row],[CASH DIVIDEND]]&gt;0,Stock[[#This Row],[CASH DIVIDEND]]/(Stock[[#This Row],[BUYING PRICE]]*Stock[[#This Row],[BUYING QUANTITY]]),"")</f>
        <v/>
      </c>
      <c r="T1416" s="105"/>
      <c r="U1416" s="79"/>
      <c r="V1416" s="97"/>
      <c r="W1416" s="98"/>
      <c r="X1416" s="168"/>
      <c r="Y1416" s="126" t="str">
        <f>IF(Stock[[#This Row],[SELLING QUANTITY]]&gt;0,Stock[[#This Row],[SELLING PRICE]]*Stock[[#This Row],[SELLING QUANTITY]]*Stock[[#This Row],[% SELLING FEE]]+Stock[[#This Row],[SELLING PRICE]]*Stock[[#This Row],[SELLING QUANTITY]]*$D$12,"")</f>
        <v/>
      </c>
      <c r="Z1416" s="121">
        <f>Stock[[#This Row],[BUYING QUANTITY]]+Stock[[#This Row],[STOCK DIVIDEND]]-Stock[[#This Row],[SELLING QUANTITY]]</f>
        <v>0</v>
      </c>
      <c r="AA14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6" s="121">
        <f ca="1">IF(Stock[[#This Row],[SELLING DATE]]&gt;0,Stock[[#This Row],[SELLING DATE]]-Stock[[#This Row],[BUY DATE]]+1,IF(Stock[[#This Row],[BUY DATE]]=0,0,TODAY()-Stock[[#This Row],[BUY DATE]]+1))</f>
        <v>0</v>
      </c>
      <c r="AC1416" s="122" t="str">
        <f>IFERROR(Stock[[#This Row],[CASH DIVIDEND]]+Stock[[#This Row],[RETURN/(LOSS) FROM TRADING
(auto-fill)]],"")</f>
        <v/>
      </c>
      <c r="AD14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6" s="146" t="str">
        <f ca="1">IFERROR(IF(Stock[[#This Row],[HOLDING DAYS
(auto-fill)]]&lt;365,Stock[[#This Row],[% TOTAL RETURN/(LOSS)
(auto-fill)]]*365/Stock[[#This Row],[HOLDING DAYS
(auto-fill)]],POWER((1+Stock[[#This Row],[% TOTAL RETURN/(LOSS)
(auto-fill)]]),1/(Stock[[#This Row],[HOLDING DAYS
(auto-fill)]]/365))-1),"")</f>
        <v/>
      </c>
      <c r="AF1416" s="81"/>
      <c r="AG1416" s="149" t="str">
        <f>IF(Stock[[#This Row],[STATUS
(auto-fill)]]="HOLDING",Stock[[#This Row],[MARKET PRICE]]-Stock[[#This Row],[BUYING PRICE]],"")</f>
        <v/>
      </c>
      <c r="AH1416" s="143" t="str">
        <f>IFERROR(Stock[[#This Row],[CHANGE
(auto-fill)]]/Stock[[#This Row],[BUYING PRICE]],"")</f>
        <v/>
      </c>
      <c r="AI1416" s="130" t="str">
        <f>IF(Stock[[#This Row],[MARKET PRICE]]&gt;0,Stock[[#This Row],[MARKET PRICE]]*Stock[[#This Row],[REMAINING QUANTITY
(auto-fill)]],"")</f>
        <v/>
      </c>
    </row>
    <row r="1417" spans="2:35">
      <c r="B1417" s="110" t="str">
        <f>IF(AND(Stock[[#This Row],[BUYING QUANTITY]]&gt;0,Stock[[#This Row],[REMAINING QUANTITY
(auto-fill)]]=0),"SOLD OUT",
IF(AND(Stock[[#This Row],[BUYING QUANTITY]]&gt;0,Stock[[#This Row],[REMAINING QUANTITY
(auto-fill)]]&gt;0),"HOLDING",""))</f>
        <v/>
      </c>
      <c r="C1417" s="113">
        <f t="shared" si="21"/>
        <v>1404</v>
      </c>
      <c r="D1417" s="79"/>
      <c r="E1417" s="80"/>
      <c r="F1417" s="162"/>
      <c r="G1417" s="85"/>
      <c r="H1417" s="86"/>
      <c r="I1417" s="164"/>
      <c r="J1417" s="115" t="str">
        <f>IF(Stock[[#This Row],[BUYING QUANTITY]]&gt;0,Stock[[#This Row],[BUYING PRICE]]*Stock[[#This Row],[BUYING QUANTITY]]*Stock[[#This Row],[% BUYING FEE]],"")</f>
        <v/>
      </c>
      <c r="K1417" s="89"/>
      <c r="L1417" s="90"/>
      <c r="M1417" s="117" t="str">
        <f>IF(Stock[[#This Row],[BUYING QUANTITY]]&gt;0,Stock[[#This Row],[BUYING PRICE]]*(1+Stock[[#This Row],[% THRESHOLD (RETURN)_1]]),"")</f>
        <v/>
      </c>
      <c r="N1417" s="91"/>
      <c r="O1417" s="117" t="str">
        <f>IF(Stock[[#This Row],[BUYING QUANTITY]]&gt;0,Stock[[#This Row],[BUYING PRICE]]*(1+Stock[[#This Row],[% THRESHOLD (RETURN)_2]]),"")</f>
        <v/>
      </c>
      <c r="P1417" s="91"/>
      <c r="Q1417" s="117" t="str">
        <f>IF(Stock[[#This Row],[BUYING QUANTITY]]&gt;0,Stock[[#This Row],[BUYING PRICE]]*(1+Stock[[#This Row],[% THRESHOLD (LOSS)]]),"")</f>
        <v/>
      </c>
      <c r="R1417" s="105"/>
      <c r="S1417" s="118" t="str">
        <f>IF(Stock[[#This Row],[CASH DIVIDEND]]&gt;0,Stock[[#This Row],[CASH DIVIDEND]]/(Stock[[#This Row],[BUYING PRICE]]*Stock[[#This Row],[BUYING QUANTITY]]),"")</f>
        <v/>
      </c>
      <c r="T1417" s="105"/>
      <c r="U1417" s="79"/>
      <c r="V1417" s="97"/>
      <c r="W1417" s="98"/>
      <c r="X1417" s="168"/>
      <c r="Y1417" s="126" t="str">
        <f>IF(Stock[[#This Row],[SELLING QUANTITY]]&gt;0,Stock[[#This Row],[SELLING PRICE]]*Stock[[#This Row],[SELLING QUANTITY]]*Stock[[#This Row],[% SELLING FEE]]+Stock[[#This Row],[SELLING PRICE]]*Stock[[#This Row],[SELLING QUANTITY]]*$D$12,"")</f>
        <v/>
      </c>
      <c r="Z1417" s="121">
        <f>Stock[[#This Row],[BUYING QUANTITY]]+Stock[[#This Row],[STOCK DIVIDEND]]-Stock[[#This Row],[SELLING QUANTITY]]</f>
        <v>0</v>
      </c>
      <c r="AA14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7" s="121">
        <f ca="1">IF(Stock[[#This Row],[SELLING DATE]]&gt;0,Stock[[#This Row],[SELLING DATE]]-Stock[[#This Row],[BUY DATE]]+1,IF(Stock[[#This Row],[BUY DATE]]=0,0,TODAY()-Stock[[#This Row],[BUY DATE]]+1))</f>
        <v>0</v>
      </c>
      <c r="AC1417" s="122" t="str">
        <f>IFERROR(Stock[[#This Row],[CASH DIVIDEND]]+Stock[[#This Row],[RETURN/(LOSS) FROM TRADING
(auto-fill)]],"")</f>
        <v/>
      </c>
      <c r="AD14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7" s="146" t="str">
        <f ca="1">IFERROR(IF(Stock[[#This Row],[HOLDING DAYS
(auto-fill)]]&lt;365,Stock[[#This Row],[% TOTAL RETURN/(LOSS)
(auto-fill)]]*365/Stock[[#This Row],[HOLDING DAYS
(auto-fill)]],POWER((1+Stock[[#This Row],[% TOTAL RETURN/(LOSS)
(auto-fill)]]),1/(Stock[[#This Row],[HOLDING DAYS
(auto-fill)]]/365))-1),"")</f>
        <v/>
      </c>
      <c r="AF1417" s="81"/>
      <c r="AG1417" s="149" t="str">
        <f>IF(Stock[[#This Row],[STATUS
(auto-fill)]]="HOLDING",Stock[[#This Row],[MARKET PRICE]]-Stock[[#This Row],[BUYING PRICE]],"")</f>
        <v/>
      </c>
      <c r="AH1417" s="143" t="str">
        <f>IFERROR(Stock[[#This Row],[CHANGE
(auto-fill)]]/Stock[[#This Row],[BUYING PRICE]],"")</f>
        <v/>
      </c>
      <c r="AI1417" s="130" t="str">
        <f>IF(Stock[[#This Row],[MARKET PRICE]]&gt;0,Stock[[#This Row],[MARKET PRICE]]*Stock[[#This Row],[REMAINING QUANTITY
(auto-fill)]],"")</f>
        <v/>
      </c>
    </row>
    <row r="1418" spans="2:35">
      <c r="B1418" s="110" t="str">
        <f>IF(AND(Stock[[#This Row],[BUYING QUANTITY]]&gt;0,Stock[[#This Row],[REMAINING QUANTITY
(auto-fill)]]=0),"SOLD OUT",
IF(AND(Stock[[#This Row],[BUYING QUANTITY]]&gt;0,Stock[[#This Row],[REMAINING QUANTITY
(auto-fill)]]&gt;0),"HOLDING",""))</f>
        <v/>
      </c>
      <c r="C1418" s="113">
        <f t="shared" si="21"/>
        <v>1405</v>
      </c>
      <c r="D1418" s="79"/>
      <c r="E1418" s="80"/>
      <c r="F1418" s="162"/>
      <c r="G1418" s="85"/>
      <c r="H1418" s="86"/>
      <c r="I1418" s="164"/>
      <c r="J1418" s="115" t="str">
        <f>IF(Stock[[#This Row],[BUYING QUANTITY]]&gt;0,Stock[[#This Row],[BUYING PRICE]]*Stock[[#This Row],[BUYING QUANTITY]]*Stock[[#This Row],[% BUYING FEE]],"")</f>
        <v/>
      </c>
      <c r="K1418" s="89"/>
      <c r="L1418" s="90"/>
      <c r="M1418" s="117" t="str">
        <f>IF(Stock[[#This Row],[BUYING QUANTITY]]&gt;0,Stock[[#This Row],[BUYING PRICE]]*(1+Stock[[#This Row],[% THRESHOLD (RETURN)_1]]),"")</f>
        <v/>
      </c>
      <c r="N1418" s="91"/>
      <c r="O1418" s="117" t="str">
        <f>IF(Stock[[#This Row],[BUYING QUANTITY]]&gt;0,Stock[[#This Row],[BUYING PRICE]]*(1+Stock[[#This Row],[% THRESHOLD (RETURN)_2]]),"")</f>
        <v/>
      </c>
      <c r="P1418" s="91"/>
      <c r="Q1418" s="117" t="str">
        <f>IF(Stock[[#This Row],[BUYING QUANTITY]]&gt;0,Stock[[#This Row],[BUYING PRICE]]*(1+Stock[[#This Row],[% THRESHOLD (LOSS)]]),"")</f>
        <v/>
      </c>
      <c r="R1418" s="105"/>
      <c r="S1418" s="118" t="str">
        <f>IF(Stock[[#This Row],[CASH DIVIDEND]]&gt;0,Stock[[#This Row],[CASH DIVIDEND]]/(Stock[[#This Row],[BUYING PRICE]]*Stock[[#This Row],[BUYING QUANTITY]]),"")</f>
        <v/>
      </c>
      <c r="T1418" s="105"/>
      <c r="U1418" s="79"/>
      <c r="V1418" s="97"/>
      <c r="W1418" s="98"/>
      <c r="X1418" s="168"/>
      <c r="Y1418" s="126" t="str">
        <f>IF(Stock[[#This Row],[SELLING QUANTITY]]&gt;0,Stock[[#This Row],[SELLING PRICE]]*Stock[[#This Row],[SELLING QUANTITY]]*Stock[[#This Row],[% SELLING FEE]]+Stock[[#This Row],[SELLING PRICE]]*Stock[[#This Row],[SELLING QUANTITY]]*$D$12,"")</f>
        <v/>
      </c>
      <c r="Z1418" s="121">
        <f>Stock[[#This Row],[BUYING QUANTITY]]+Stock[[#This Row],[STOCK DIVIDEND]]-Stock[[#This Row],[SELLING QUANTITY]]</f>
        <v>0</v>
      </c>
      <c r="AA14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8" s="121">
        <f ca="1">IF(Stock[[#This Row],[SELLING DATE]]&gt;0,Stock[[#This Row],[SELLING DATE]]-Stock[[#This Row],[BUY DATE]]+1,IF(Stock[[#This Row],[BUY DATE]]=0,0,TODAY()-Stock[[#This Row],[BUY DATE]]+1))</f>
        <v>0</v>
      </c>
      <c r="AC1418" s="122" t="str">
        <f>IFERROR(Stock[[#This Row],[CASH DIVIDEND]]+Stock[[#This Row],[RETURN/(LOSS) FROM TRADING
(auto-fill)]],"")</f>
        <v/>
      </c>
      <c r="AD14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8" s="146" t="str">
        <f ca="1">IFERROR(IF(Stock[[#This Row],[HOLDING DAYS
(auto-fill)]]&lt;365,Stock[[#This Row],[% TOTAL RETURN/(LOSS)
(auto-fill)]]*365/Stock[[#This Row],[HOLDING DAYS
(auto-fill)]],POWER((1+Stock[[#This Row],[% TOTAL RETURN/(LOSS)
(auto-fill)]]),1/(Stock[[#This Row],[HOLDING DAYS
(auto-fill)]]/365))-1),"")</f>
        <v/>
      </c>
      <c r="AF1418" s="81"/>
      <c r="AG1418" s="149" t="str">
        <f>IF(Stock[[#This Row],[STATUS
(auto-fill)]]="HOLDING",Stock[[#This Row],[MARKET PRICE]]-Stock[[#This Row],[BUYING PRICE]],"")</f>
        <v/>
      </c>
      <c r="AH1418" s="143" t="str">
        <f>IFERROR(Stock[[#This Row],[CHANGE
(auto-fill)]]/Stock[[#This Row],[BUYING PRICE]],"")</f>
        <v/>
      </c>
      <c r="AI1418" s="130" t="str">
        <f>IF(Stock[[#This Row],[MARKET PRICE]]&gt;0,Stock[[#This Row],[MARKET PRICE]]*Stock[[#This Row],[REMAINING QUANTITY
(auto-fill)]],"")</f>
        <v/>
      </c>
    </row>
    <row r="1419" spans="2:35">
      <c r="B1419" s="110" t="str">
        <f>IF(AND(Stock[[#This Row],[BUYING QUANTITY]]&gt;0,Stock[[#This Row],[REMAINING QUANTITY
(auto-fill)]]=0),"SOLD OUT",
IF(AND(Stock[[#This Row],[BUYING QUANTITY]]&gt;0,Stock[[#This Row],[REMAINING QUANTITY
(auto-fill)]]&gt;0),"HOLDING",""))</f>
        <v/>
      </c>
      <c r="C1419" s="113">
        <f t="shared" si="21"/>
        <v>1406</v>
      </c>
      <c r="D1419" s="79"/>
      <c r="E1419" s="80"/>
      <c r="F1419" s="162"/>
      <c r="G1419" s="85"/>
      <c r="H1419" s="86"/>
      <c r="I1419" s="164"/>
      <c r="J1419" s="115" t="str">
        <f>IF(Stock[[#This Row],[BUYING QUANTITY]]&gt;0,Stock[[#This Row],[BUYING PRICE]]*Stock[[#This Row],[BUYING QUANTITY]]*Stock[[#This Row],[% BUYING FEE]],"")</f>
        <v/>
      </c>
      <c r="K1419" s="89"/>
      <c r="L1419" s="90"/>
      <c r="M1419" s="117" t="str">
        <f>IF(Stock[[#This Row],[BUYING QUANTITY]]&gt;0,Stock[[#This Row],[BUYING PRICE]]*(1+Stock[[#This Row],[% THRESHOLD (RETURN)_1]]),"")</f>
        <v/>
      </c>
      <c r="N1419" s="91"/>
      <c r="O1419" s="117" t="str">
        <f>IF(Stock[[#This Row],[BUYING QUANTITY]]&gt;0,Stock[[#This Row],[BUYING PRICE]]*(1+Stock[[#This Row],[% THRESHOLD (RETURN)_2]]),"")</f>
        <v/>
      </c>
      <c r="P1419" s="91"/>
      <c r="Q1419" s="117" t="str">
        <f>IF(Stock[[#This Row],[BUYING QUANTITY]]&gt;0,Stock[[#This Row],[BUYING PRICE]]*(1+Stock[[#This Row],[% THRESHOLD (LOSS)]]),"")</f>
        <v/>
      </c>
      <c r="R1419" s="105"/>
      <c r="S1419" s="118" t="str">
        <f>IF(Stock[[#This Row],[CASH DIVIDEND]]&gt;0,Stock[[#This Row],[CASH DIVIDEND]]/(Stock[[#This Row],[BUYING PRICE]]*Stock[[#This Row],[BUYING QUANTITY]]),"")</f>
        <v/>
      </c>
      <c r="T1419" s="105"/>
      <c r="U1419" s="79"/>
      <c r="V1419" s="97"/>
      <c r="W1419" s="98"/>
      <c r="X1419" s="168"/>
      <c r="Y1419" s="126" t="str">
        <f>IF(Stock[[#This Row],[SELLING QUANTITY]]&gt;0,Stock[[#This Row],[SELLING PRICE]]*Stock[[#This Row],[SELLING QUANTITY]]*Stock[[#This Row],[% SELLING FEE]]+Stock[[#This Row],[SELLING PRICE]]*Stock[[#This Row],[SELLING QUANTITY]]*$D$12,"")</f>
        <v/>
      </c>
      <c r="Z1419" s="121">
        <f>Stock[[#This Row],[BUYING QUANTITY]]+Stock[[#This Row],[STOCK DIVIDEND]]-Stock[[#This Row],[SELLING QUANTITY]]</f>
        <v>0</v>
      </c>
      <c r="AA14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19" s="121">
        <f ca="1">IF(Stock[[#This Row],[SELLING DATE]]&gt;0,Stock[[#This Row],[SELLING DATE]]-Stock[[#This Row],[BUY DATE]]+1,IF(Stock[[#This Row],[BUY DATE]]=0,0,TODAY()-Stock[[#This Row],[BUY DATE]]+1))</f>
        <v>0</v>
      </c>
      <c r="AC1419" s="122" t="str">
        <f>IFERROR(Stock[[#This Row],[CASH DIVIDEND]]+Stock[[#This Row],[RETURN/(LOSS) FROM TRADING
(auto-fill)]],"")</f>
        <v/>
      </c>
      <c r="AD14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19" s="146" t="str">
        <f ca="1">IFERROR(IF(Stock[[#This Row],[HOLDING DAYS
(auto-fill)]]&lt;365,Stock[[#This Row],[% TOTAL RETURN/(LOSS)
(auto-fill)]]*365/Stock[[#This Row],[HOLDING DAYS
(auto-fill)]],POWER((1+Stock[[#This Row],[% TOTAL RETURN/(LOSS)
(auto-fill)]]),1/(Stock[[#This Row],[HOLDING DAYS
(auto-fill)]]/365))-1),"")</f>
        <v/>
      </c>
      <c r="AF1419" s="81"/>
      <c r="AG1419" s="149" t="str">
        <f>IF(Stock[[#This Row],[STATUS
(auto-fill)]]="HOLDING",Stock[[#This Row],[MARKET PRICE]]-Stock[[#This Row],[BUYING PRICE]],"")</f>
        <v/>
      </c>
      <c r="AH1419" s="143" t="str">
        <f>IFERROR(Stock[[#This Row],[CHANGE
(auto-fill)]]/Stock[[#This Row],[BUYING PRICE]],"")</f>
        <v/>
      </c>
      <c r="AI1419" s="130" t="str">
        <f>IF(Stock[[#This Row],[MARKET PRICE]]&gt;0,Stock[[#This Row],[MARKET PRICE]]*Stock[[#This Row],[REMAINING QUANTITY
(auto-fill)]],"")</f>
        <v/>
      </c>
    </row>
    <row r="1420" spans="2:35">
      <c r="B1420" s="110" t="str">
        <f>IF(AND(Stock[[#This Row],[BUYING QUANTITY]]&gt;0,Stock[[#This Row],[REMAINING QUANTITY
(auto-fill)]]=0),"SOLD OUT",
IF(AND(Stock[[#This Row],[BUYING QUANTITY]]&gt;0,Stock[[#This Row],[REMAINING QUANTITY
(auto-fill)]]&gt;0),"HOLDING",""))</f>
        <v/>
      </c>
      <c r="C1420" s="113">
        <f t="shared" si="21"/>
        <v>1407</v>
      </c>
      <c r="D1420" s="79"/>
      <c r="E1420" s="80"/>
      <c r="F1420" s="162"/>
      <c r="G1420" s="85"/>
      <c r="H1420" s="86"/>
      <c r="I1420" s="164"/>
      <c r="J1420" s="115" t="str">
        <f>IF(Stock[[#This Row],[BUYING QUANTITY]]&gt;0,Stock[[#This Row],[BUYING PRICE]]*Stock[[#This Row],[BUYING QUANTITY]]*Stock[[#This Row],[% BUYING FEE]],"")</f>
        <v/>
      </c>
      <c r="K1420" s="89"/>
      <c r="L1420" s="90"/>
      <c r="M1420" s="117" t="str">
        <f>IF(Stock[[#This Row],[BUYING QUANTITY]]&gt;0,Stock[[#This Row],[BUYING PRICE]]*(1+Stock[[#This Row],[% THRESHOLD (RETURN)_1]]),"")</f>
        <v/>
      </c>
      <c r="N1420" s="91"/>
      <c r="O1420" s="117" t="str">
        <f>IF(Stock[[#This Row],[BUYING QUANTITY]]&gt;0,Stock[[#This Row],[BUYING PRICE]]*(1+Stock[[#This Row],[% THRESHOLD (RETURN)_2]]),"")</f>
        <v/>
      </c>
      <c r="P1420" s="91"/>
      <c r="Q1420" s="117" t="str">
        <f>IF(Stock[[#This Row],[BUYING QUANTITY]]&gt;0,Stock[[#This Row],[BUYING PRICE]]*(1+Stock[[#This Row],[% THRESHOLD (LOSS)]]),"")</f>
        <v/>
      </c>
      <c r="R1420" s="105"/>
      <c r="S1420" s="118" t="str">
        <f>IF(Stock[[#This Row],[CASH DIVIDEND]]&gt;0,Stock[[#This Row],[CASH DIVIDEND]]/(Stock[[#This Row],[BUYING PRICE]]*Stock[[#This Row],[BUYING QUANTITY]]),"")</f>
        <v/>
      </c>
      <c r="T1420" s="105"/>
      <c r="U1420" s="79"/>
      <c r="V1420" s="97"/>
      <c r="W1420" s="98"/>
      <c r="X1420" s="168"/>
      <c r="Y1420" s="126" t="str">
        <f>IF(Stock[[#This Row],[SELLING QUANTITY]]&gt;0,Stock[[#This Row],[SELLING PRICE]]*Stock[[#This Row],[SELLING QUANTITY]]*Stock[[#This Row],[% SELLING FEE]]+Stock[[#This Row],[SELLING PRICE]]*Stock[[#This Row],[SELLING QUANTITY]]*$D$12,"")</f>
        <v/>
      </c>
      <c r="Z1420" s="121">
        <f>Stock[[#This Row],[BUYING QUANTITY]]+Stock[[#This Row],[STOCK DIVIDEND]]-Stock[[#This Row],[SELLING QUANTITY]]</f>
        <v>0</v>
      </c>
      <c r="AA14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0" s="121">
        <f ca="1">IF(Stock[[#This Row],[SELLING DATE]]&gt;0,Stock[[#This Row],[SELLING DATE]]-Stock[[#This Row],[BUY DATE]]+1,IF(Stock[[#This Row],[BUY DATE]]=0,0,TODAY()-Stock[[#This Row],[BUY DATE]]+1))</f>
        <v>0</v>
      </c>
      <c r="AC1420" s="122" t="str">
        <f>IFERROR(Stock[[#This Row],[CASH DIVIDEND]]+Stock[[#This Row],[RETURN/(LOSS) FROM TRADING
(auto-fill)]],"")</f>
        <v/>
      </c>
      <c r="AD14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0" s="146" t="str">
        <f ca="1">IFERROR(IF(Stock[[#This Row],[HOLDING DAYS
(auto-fill)]]&lt;365,Stock[[#This Row],[% TOTAL RETURN/(LOSS)
(auto-fill)]]*365/Stock[[#This Row],[HOLDING DAYS
(auto-fill)]],POWER((1+Stock[[#This Row],[% TOTAL RETURN/(LOSS)
(auto-fill)]]),1/(Stock[[#This Row],[HOLDING DAYS
(auto-fill)]]/365))-1),"")</f>
        <v/>
      </c>
      <c r="AF1420" s="81"/>
      <c r="AG1420" s="149" t="str">
        <f>IF(Stock[[#This Row],[STATUS
(auto-fill)]]="HOLDING",Stock[[#This Row],[MARKET PRICE]]-Stock[[#This Row],[BUYING PRICE]],"")</f>
        <v/>
      </c>
      <c r="AH1420" s="143" t="str">
        <f>IFERROR(Stock[[#This Row],[CHANGE
(auto-fill)]]/Stock[[#This Row],[BUYING PRICE]],"")</f>
        <v/>
      </c>
      <c r="AI1420" s="130" t="str">
        <f>IF(Stock[[#This Row],[MARKET PRICE]]&gt;0,Stock[[#This Row],[MARKET PRICE]]*Stock[[#This Row],[REMAINING QUANTITY
(auto-fill)]],"")</f>
        <v/>
      </c>
    </row>
    <row r="1421" spans="2:35">
      <c r="B1421" s="110" t="str">
        <f>IF(AND(Stock[[#This Row],[BUYING QUANTITY]]&gt;0,Stock[[#This Row],[REMAINING QUANTITY
(auto-fill)]]=0),"SOLD OUT",
IF(AND(Stock[[#This Row],[BUYING QUANTITY]]&gt;0,Stock[[#This Row],[REMAINING QUANTITY
(auto-fill)]]&gt;0),"HOLDING",""))</f>
        <v/>
      </c>
      <c r="C1421" s="113">
        <f t="shared" si="21"/>
        <v>1408</v>
      </c>
      <c r="D1421" s="79"/>
      <c r="E1421" s="80"/>
      <c r="F1421" s="162"/>
      <c r="G1421" s="85"/>
      <c r="H1421" s="86"/>
      <c r="I1421" s="164"/>
      <c r="J1421" s="115" t="str">
        <f>IF(Stock[[#This Row],[BUYING QUANTITY]]&gt;0,Stock[[#This Row],[BUYING PRICE]]*Stock[[#This Row],[BUYING QUANTITY]]*Stock[[#This Row],[% BUYING FEE]],"")</f>
        <v/>
      </c>
      <c r="K1421" s="89"/>
      <c r="L1421" s="90"/>
      <c r="M1421" s="117" t="str">
        <f>IF(Stock[[#This Row],[BUYING QUANTITY]]&gt;0,Stock[[#This Row],[BUYING PRICE]]*(1+Stock[[#This Row],[% THRESHOLD (RETURN)_1]]),"")</f>
        <v/>
      </c>
      <c r="N1421" s="91"/>
      <c r="O1421" s="117" t="str">
        <f>IF(Stock[[#This Row],[BUYING QUANTITY]]&gt;0,Stock[[#This Row],[BUYING PRICE]]*(1+Stock[[#This Row],[% THRESHOLD (RETURN)_2]]),"")</f>
        <v/>
      </c>
      <c r="P1421" s="91"/>
      <c r="Q1421" s="117" t="str">
        <f>IF(Stock[[#This Row],[BUYING QUANTITY]]&gt;0,Stock[[#This Row],[BUYING PRICE]]*(1+Stock[[#This Row],[% THRESHOLD (LOSS)]]),"")</f>
        <v/>
      </c>
      <c r="R1421" s="105"/>
      <c r="S1421" s="118" t="str">
        <f>IF(Stock[[#This Row],[CASH DIVIDEND]]&gt;0,Stock[[#This Row],[CASH DIVIDEND]]/(Stock[[#This Row],[BUYING PRICE]]*Stock[[#This Row],[BUYING QUANTITY]]),"")</f>
        <v/>
      </c>
      <c r="T1421" s="105"/>
      <c r="U1421" s="79"/>
      <c r="V1421" s="97"/>
      <c r="W1421" s="98"/>
      <c r="X1421" s="168"/>
      <c r="Y1421" s="126" t="str">
        <f>IF(Stock[[#This Row],[SELLING QUANTITY]]&gt;0,Stock[[#This Row],[SELLING PRICE]]*Stock[[#This Row],[SELLING QUANTITY]]*Stock[[#This Row],[% SELLING FEE]]+Stock[[#This Row],[SELLING PRICE]]*Stock[[#This Row],[SELLING QUANTITY]]*$D$12,"")</f>
        <v/>
      </c>
      <c r="Z1421" s="121">
        <f>Stock[[#This Row],[BUYING QUANTITY]]+Stock[[#This Row],[STOCK DIVIDEND]]-Stock[[#This Row],[SELLING QUANTITY]]</f>
        <v>0</v>
      </c>
      <c r="AA14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1" s="121">
        <f ca="1">IF(Stock[[#This Row],[SELLING DATE]]&gt;0,Stock[[#This Row],[SELLING DATE]]-Stock[[#This Row],[BUY DATE]]+1,IF(Stock[[#This Row],[BUY DATE]]=0,0,TODAY()-Stock[[#This Row],[BUY DATE]]+1))</f>
        <v>0</v>
      </c>
      <c r="AC1421" s="122" t="str">
        <f>IFERROR(Stock[[#This Row],[CASH DIVIDEND]]+Stock[[#This Row],[RETURN/(LOSS) FROM TRADING
(auto-fill)]],"")</f>
        <v/>
      </c>
      <c r="AD14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1" s="146" t="str">
        <f ca="1">IFERROR(IF(Stock[[#This Row],[HOLDING DAYS
(auto-fill)]]&lt;365,Stock[[#This Row],[% TOTAL RETURN/(LOSS)
(auto-fill)]]*365/Stock[[#This Row],[HOLDING DAYS
(auto-fill)]],POWER((1+Stock[[#This Row],[% TOTAL RETURN/(LOSS)
(auto-fill)]]),1/(Stock[[#This Row],[HOLDING DAYS
(auto-fill)]]/365))-1),"")</f>
        <v/>
      </c>
      <c r="AF1421" s="81"/>
      <c r="AG1421" s="149" t="str">
        <f>IF(Stock[[#This Row],[STATUS
(auto-fill)]]="HOLDING",Stock[[#This Row],[MARKET PRICE]]-Stock[[#This Row],[BUYING PRICE]],"")</f>
        <v/>
      </c>
      <c r="AH1421" s="143" t="str">
        <f>IFERROR(Stock[[#This Row],[CHANGE
(auto-fill)]]/Stock[[#This Row],[BUYING PRICE]],"")</f>
        <v/>
      </c>
      <c r="AI1421" s="130" t="str">
        <f>IF(Stock[[#This Row],[MARKET PRICE]]&gt;0,Stock[[#This Row],[MARKET PRICE]]*Stock[[#This Row],[REMAINING QUANTITY
(auto-fill)]],"")</f>
        <v/>
      </c>
    </row>
    <row r="1422" spans="2:35">
      <c r="B1422" s="110" t="str">
        <f>IF(AND(Stock[[#This Row],[BUYING QUANTITY]]&gt;0,Stock[[#This Row],[REMAINING QUANTITY
(auto-fill)]]=0),"SOLD OUT",
IF(AND(Stock[[#This Row],[BUYING QUANTITY]]&gt;0,Stock[[#This Row],[REMAINING QUANTITY
(auto-fill)]]&gt;0),"HOLDING",""))</f>
        <v/>
      </c>
      <c r="C1422" s="113">
        <f t="shared" si="21"/>
        <v>1409</v>
      </c>
      <c r="D1422" s="79"/>
      <c r="E1422" s="80"/>
      <c r="F1422" s="162"/>
      <c r="G1422" s="85"/>
      <c r="H1422" s="86"/>
      <c r="I1422" s="164"/>
      <c r="J1422" s="115" t="str">
        <f>IF(Stock[[#This Row],[BUYING QUANTITY]]&gt;0,Stock[[#This Row],[BUYING PRICE]]*Stock[[#This Row],[BUYING QUANTITY]]*Stock[[#This Row],[% BUYING FEE]],"")</f>
        <v/>
      </c>
      <c r="K1422" s="89"/>
      <c r="L1422" s="90"/>
      <c r="M1422" s="117" t="str">
        <f>IF(Stock[[#This Row],[BUYING QUANTITY]]&gt;0,Stock[[#This Row],[BUYING PRICE]]*(1+Stock[[#This Row],[% THRESHOLD (RETURN)_1]]),"")</f>
        <v/>
      </c>
      <c r="N1422" s="91"/>
      <c r="O1422" s="117" t="str">
        <f>IF(Stock[[#This Row],[BUYING QUANTITY]]&gt;0,Stock[[#This Row],[BUYING PRICE]]*(1+Stock[[#This Row],[% THRESHOLD (RETURN)_2]]),"")</f>
        <v/>
      </c>
      <c r="P1422" s="91"/>
      <c r="Q1422" s="117" t="str">
        <f>IF(Stock[[#This Row],[BUYING QUANTITY]]&gt;0,Stock[[#This Row],[BUYING PRICE]]*(1+Stock[[#This Row],[% THRESHOLD (LOSS)]]),"")</f>
        <v/>
      </c>
      <c r="R1422" s="105"/>
      <c r="S1422" s="118" t="str">
        <f>IF(Stock[[#This Row],[CASH DIVIDEND]]&gt;0,Stock[[#This Row],[CASH DIVIDEND]]/(Stock[[#This Row],[BUYING PRICE]]*Stock[[#This Row],[BUYING QUANTITY]]),"")</f>
        <v/>
      </c>
      <c r="T1422" s="105"/>
      <c r="U1422" s="79"/>
      <c r="V1422" s="97"/>
      <c r="W1422" s="98"/>
      <c r="X1422" s="168"/>
      <c r="Y1422" s="126" t="str">
        <f>IF(Stock[[#This Row],[SELLING QUANTITY]]&gt;0,Stock[[#This Row],[SELLING PRICE]]*Stock[[#This Row],[SELLING QUANTITY]]*Stock[[#This Row],[% SELLING FEE]]+Stock[[#This Row],[SELLING PRICE]]*Stock[[#This Row],[SELLING QUANTITY]]*$D$12,"")</f>
        <v/>
      </c>
      <c r="Z1422" s="121">
        <f>Stock[[#This Row],[BUYING QUANTITY]]+Stock[[#This Row],[STOCK DIVIDEND]]-Stock[[#This Row],[SELLING QUANTITY]]</f>
        <v>0</v>
      </c>
      <c r="AA14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2" s="121">
        <f ca="1">IF(Stock[[#This Row],[SELLING DATE]]&gt;0,Stock[[#This Row],[SELLING DATE]]-Stock[[#This Row],[BUY DATE]]+1,IF(Stock[[#This Row],[BUY DATE]]=0,0,TODAY()-Stock[[#This Row],[BUY DATE]]+1))</f>
        <v>0</v>
      </c>
      <c r="AC1422" s="122" t="str">
        <f>IFERROR(Stock[[#This Row],[CASH DIVIDEND]]+Stock[[#This Row],[RETURN/(LOSS) FROM TRADING
(auto-fill)]],"")</f>
        <v/>
      </c>
      <c r="AD14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2" s="146" t="str">
        <f ca="1">IFERROR(IF(Stock[[#This Row],[HOLDING DAYS
(auto-fill)]]&lt;365,Stock[[#This Row],[% TOTAL RETURN/(LOSS)
(auto-fill)]]*365/Stock[[#This Row],[HOLDING DAYS
(auto-fill)]],POWER((1+Stock[[#This Row],[% TOTAL RETURN/(LOSS)
(auto-fill)]]),1/(Stock[[#This Row],[HOLDING DAYS
(auto-fill)]]/365))-1),"")</f>
        <v/>
      </c>
      <c r="AF1422" s="81"/>
      <c r="AG1422" s="149" t="str">
        <f>IF(Stock[[#This Row],[STATUS
(auto-fill)]]="HOLDING",Stock[[#This Row],[MARKET PRICE]]-Stock[[#This Row],[BUYING PRICE]],"")</f>
        <v/>
      </c>
      <c r="AH1422" s="143" t="str">
        <f>IFERROR(Stock[[#This Row],[CHANGE
(auto-fill)]]/Stock[[#This Row],[BUYING PRICE]],"")</f>
        <v/>
      </c>
      <c r="AI1422" s="130" t="str">
        <f>IF(Stock[[#This Row],[MARKET PRICE]]&gt;0,Stock[[#This Row],[MARKET PRICE]]*Stock[[#This Row],[REMAINING QUANTITY
(auto-fill)]],"")</f>
        <v/>
      </c>
    </row>
    <row r="1423" spans="2:35">
      <c r="B1423" s="110" t="str">
        <f>IF(AND(Stock[[#This Row],[BUYING QUANTITY]]&gt;0,Stock[[#This Row],[REMAINING QUANTITY
(auto-fill)]]=0),"SOLD OUT",
IF(AND(Stock[[#This Row],[BUYING QUANTITY]]&gt;0,Stock[[#This Row],[REMAINING QUANTITY
(auto-fill)]]&gt;0),"HOLDING",""))</f>
        <v/>
      </c>
      <c r="C1423" s="113">
        <f t="shared" si="21"/>
        <v>1410</v>
      </c>
      <c r="D1423" s="79"/>
      <c r="E1423" s="80"/>
      <c r="F1423" s="162"/>
      <c r="G1423" s="85"/>
      <c r="H1423" s="86"/>
      <c r="I1423" s="164"/>
      <c r="J1423" s="115" t="str">
        <f>IF(Stock[[#This Row],[BUYING QUANTITY]]&gt;0,Stock[[#This Row],[BUYING PRICE]]*Stock[[#This Row],[BUYING QUANTITY]]*Stock[[#This Row],[% BUYING FEE]],"")</f>
        <v/>
      </c>
      <c r="K1423" s="89"/>
      <c r="L1423" s="90"/>
      <c r="M1423" s="117" t="str">
        <f>IF(Stock[[#This Row],[BUYING QUANTITY]]&gt;0,Stock[[#This Row],[BUYING PRICE]]*(1+Stock[[#This Row],[% THRESHOLD (RETURN)_1]]),"")</f>
        <v/>
      </c>
      <c r="N1423" s="91"/>
      <c r="O1423" s="117" t="str">
        <f>IF(Stock[[#This Row],[BUYING QUANTITY]]&gt;0,Stock[[#This Row],[BUYING PRICE]]*(1+Stock[[#This Row],[% THRESHOLD (RETURN)_2]]),"")</f>
        <v/>
      </c>
      <c r="P1423" s="91"/>
      <c r="Q1423" s="117" t="str">
        <f>IF(Stock[[#This Row],[BUYING QUANTITY]]&gt;0,Stock[[#This Row],[BUYING PRICE]]*(1+Stock[[#This Row],[% THRESHOLD (LOSS)]]),"")</f>
        <v/>
      </c>
      <c r="R1423" s="105"/>
      <c r="S1423" s="118" t="str">
        <f>IF(Stock[[#This Row],[CASH DIVIDEND]]&gt;0,Stock[[#This Row],[CASH DIVIDEND]]/(Stock[[#This Row],[BUYING PRICE]]*Stock[[#This Row],[BUYING QUANTITY]]),"")</f>
        <v/>
      </c>
      <c r="T1423" s="105"/>
      <c r="U1423" s="79"/>
      <c r="V1423" s="97"/>
      <c r="W1423" s="98"/>
      <c r="X1423" s="168"/>
      <c r="Y1423" s="126" t="str">
        <f>IF(Stock[[#This Row],[SELLING QUANTITY]]&gt;0,Stock[[#This Row],[SELLING PRICE]]*Stock[[#This Row],[SELLING QUANTITY]]*Stock[[#This Row],[% SELLING FEE]]+Stock[[#This Row],[SELLING PRICE]]*Stock[[#This Row],[SELLING QUANTITY]]*$D$12,"")</f>
        <v/>
      </c>
      <c r="Z1423" s="121">
        <f>Stock[[#This Row],[BUYING QUANTITY]]+Stock[[#This Row],[STOCK DIVIDEND]]-Stock[[#This Row],[SELLING QUANTITY]]</f>
        <v>0</v>
      </c>
      <c r="AA14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3" s="121">
        <f ca="1">IF(Stock[[#This Row],[SELLING DATE]]&gt;0,Stock[[#This Row],[SELLING DATE]]-Stock[[#This Row],[BUY DATE]]+1,IF(Stock[[#This Row],[BUY DATE]]=0,0,TODAY()-Stock[[#This Row],[BUY DATE]]+1))</f>
        <v>0</v>
      </c>
      <c r="AC1423" s="122" t="str">
        <f>IFERROR(Stock[[#This Row],[CASH DIVIDEND]]+Stock[[#This Row],[RETURN/(LOSS) FROM TRADING
(auto-fill)]],"")</f>
        <v/>
      </c>
      <c r="AD14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3" s="146" t="str">
        <f ca="1">IFERROR(IF(Stock[[#This Row],[HOLDING DAYS
(auto-fill)]]&lt;365,Stock[[#This Row],[% TOTAL RETURN/(LOSS)
(auto-fill)]]*365/Stock[[#This Row],[HOLDING DAYS
(auto-fill)]],POWER((1+Stock[[#This Row],[% TOTAL RETURN/(LOSS)
(auto-fill)]]),1/(Stock[[#This Row],[HOLDING DAYS
(auto-fill)]]/365))-1),"")</f>
        <v/>
      </c>
      <c r="AF1423" s="81"/>
      <c r="AG1423" s="149" t="str">
        <f>IF(Stock[[#This Row],[STATUS
(auto-fill)]]="HOLDING",Stock[[#This Row],[MARKET PRICE]]-Stock[[#This Row],[BUYING PRICE]],"")</f>
        <v/>
      </c>
      <c r="AH1423" s="143" t="str">
        <f>IFERROR(Stock[[#This Row],[CHANGE
(auto-fill)]]/Stock[[#This Row],[BUYING PRICE]],"")</f>
        <v/>
      </c>
      <c r="AI1423" s="130" t="str">
        <f>IF(Stock[[#This Row],[MARKET PRICE]]&gt;0,Stock[[#This Row],[MARKET PRICE]]*Stock[[#This Row],[REMAINING QUANTITY
(auto-fill)]],"")</f>
        <v/>
      </c>
    </row>
    <row r="1424" spans="2:35">
      <c r="B1424" s="110" t="str">
        <f>IF(AND(Stock[[#This Row],[BUYING QUANTITY]]&gt;0,Stock[[#This Row],[REMAINING QUANTITY
(auto-fill)]]=0),"SOLD OUT",
IF(AND(Stock[[#This Row],[BUYING QUANTITY]]&gt;0,Stock[[#This Row],[REMAINING QUANTITY
(auto-fill)]]&gt;0),"HOLDING",""))</f>
        <v/>
      </c>
      <c r="C1424" s="113">
        <f t="shared" ref="C1424:C1487" si="22">C1423+1</f>
        <v>1411</v>
      </c>
      <c r="D1424" s="79"/>
      <c r="E1424" s="80"/>
      <c r="F1424" s="162"/>
      <c r="G1424" s="85"/>
      <c r="H1424" s="86"/>
      <c r="I1424" s="164"/>
      <c r="J1424" s="115" t="str">
        <f>IF(Stock[[#This Row],[BUYING QUANTITY]]&gt;0,Stock[[#This Row],[BUYING PRICE]]*Stock[[#This Row],[BUYING QUANTITY]]*Stock[[#This Row],[% BUYING FEE]],"")</f>
        <v/>
      </c>
      <c r="K1424" s="89"/>
      <c r="L1424" s="90"/>
      <c r="M1424" s="117" t="str">
        <f>IF(Stock[[#This Row],[BUYING QUANTITY]]&gt;0,Stock[[#This Row],[BUYING PRICE]]*(1+Stock[[#This Row],[% THRESHOLD (RETURN)_1]]),"")</f>
        <v/>
      </c>
      <c r="N1424" s="91"/>
      <c r="O1424" s="117" t="str">
        <f>IF(Stock[[#This Row],[BUYING QUANTITY]]&gt;0,Stock[[#This Row],[BUYING PRICE]]*(1+Stock[[#This Row],[% THRESHOLD (RETURN)_2]]),"")</f>
        <v/>
      </c>
      <c r="P1424" s="91"/>
      <c r="Q1424" s="117" t="str">
        <f>IF(Stock[[#This Row],[BUYING QUANTITY]]&gt;0,Stock[[#This Row],[BUYING PRICE]]*(1+Stock[[#This Row],[% THRESHOLD (LOSS)]]),"")</f>
        <v/>
      </c>
      <c r="R1424" s="105"/>
      <c r="S1424" s="118" t="str">
        <f>IF(Stock[[#This Row],[CASH DIVIDEND]]&gt;0,Stock[[#This Row],[CASH DIVIDEND]]/(Stock[[#This Row],[BUYING PRICE]]*Stock[[#This Row],[BUYING QUANTITY]]),"")</f>
        <v/>
      </c>
      <c r="T1424" s="105"/>
      <c r="U1424" s="79"/>
      <c r="V1424" s="97"/>
      <c r="W1424" s="98"/>
      <c r="X1424" s="168"/>
      <c r="Y1424" s="126" t="str">
        <f>IF(Stock[[#This Row],[SELLING QUANTITY]]&gt;0,Stock[[#This Row],[SELLING PRICE]]*Stock[[#This Row],[SELLING QUANTITY]]*Stock[[#This Row],[% SELLING FEE]]+Stock[[#This Row],[SELLING PRICE]]*Stock[[#This Row],[SELLING QUANTITY]]*$D$12,"")</f>
        <v/>
      </c>
      <c r="Z1424" s="121">
        <f>Stock[[#This Row],[BUYING QUANTITY]]+Stock[[#This Row],[STOCK DIVIDEND]]-Stock[[#This Row],[SELLING QUANTITY]]</f>
        <v>0</v>
      </c>
      <c r="AA14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4" s="121">
        <f ca="1">IF(Stock[[#This Row],[SELLING DATE]]&gt;0,Stock[[#This Row],[SELLING DATE]]-Stock[[#This Row],[BUY DATE]]+1,IF(Stock[[#This Row],[BUY DATE]]=0,0,TODAY()-Stock[[#This Row],[BUY DATE]]+1))</f>
        <v>0</v>
      </c>
      <c r="AC1424" s="122" t="str">
        <f>IFERROR(Stock[[#This Row],[CASH DIVIDEND]]+Stock[[#This Row],[RETURN/(LOSS) FROM TRADING
(auto-fill)]],"")</f>
        <v/>
      </c>
      <c r="AD14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4" s="146" t="str">
        <f ca="1">IFERROR(IF(Stock[[#This Row],[HOLDING DAYS
(auto-fill)]]&lt;365,Stock[[#This Row],[% TOTAL RETURN/(LOSS)
(auto-fill)]]*365/Stock[[#This Row],[HOLDING DAYS
(auto-fill)]],POWER((1+Stock[[#This Row],[% TOTAL RETURN/(LOSS)
(auto-fill)]]),1/(Stock[[#This Row],[HOLDING DAYS
(auto-fill)]]/365))-1),"")</f>
        <v/>
      </c>
      <c r="AF1424" s="81"/>
      <c r="AG1424" s="149" t="str">
        <f>IF(Stock[[#This Row],[STATUS
(auto-fill)]]="HOLDING",Stock[[#This Row],[MARKET PRICE]]-Stock[[#This Row],[BUYING PRICE]],"")</f>
        <v/>
      </c>
      <c r="AH1424" s="143" t="str">
        <f>IFERROR(Stock[[#This Row],[CHANGE
(auto-fill)]]/Stock[[#This Row],[BUYING PRICE]],"")</f>
        <v/>
      </c>
      <c r="AI1424" s="130" t="str">
        <f>IF(Stock[[#This Row],[MARKET PRICE]]&gt;0,Stock[[#This Row],[MARKET PRICE]]*Stock[[#This Row],[REMAINING QUANTITY
(auto-fill)]],"")</f>
        <v/>
      </c>
    </row>
    <row r="1425" spans="2:35">
      <c r="B1425" s="110" t="str">
        <f>IF(AND(Stock[[#This Row],[BUYING QUANTITY]]&gt;0,Stock[[#This Row],[REMAINING QUANTITY
(auto-fill)]]=0),"SOLD OUT",
IF(AND(Stock[[#This Row],[BUYING QUANTITY]]&gt;0,Stock[[#This Row],[REMAINING QUANTITY
(auto-fill)]]&gt;0),"HOLDING",""))</f>
        <v/>
      </c>
      <c r="C1425" s="113">
        <f t="shared" si="22"/>
        <v>1412</v>
      </c>
      <c r="D1425" s="79"/>
      <c r="E1425" s="80"/>
      <c r="F1425" s="162"/>
      <c r="G1425" s="85"/>
      <c r="H1425" s="86"/>
      <c r="I1425" s="164"/>
      <c r="J1425" s="115" t="str">
        <f>IF(Stock[[#This Row],[BUYING QUANTITY]]&gt;0,Stock[[#This Row],[BUYING PRICE]]*Stock[[#This Row],[BUYING QUANTITY]]*Stock[[#This Row],[% BUYING FEE]],"")</f>
        <v/>
      </c>
      <c r="K1425" s="89"/>
      <c r="L1425" s="90"/>
      <c r="M1425" s="117" t="str">
        <f>IF(Stock[[#This Row],[BUYING QUANTITY]]&gt;0,Stock[[#This Row],[BUYING PRICE]]*(1+Stock[[#This Row],[% THRESHOLD (RETURN)_1]]),"")</f>
        <v/>
      </c>
      <c r="N1425" s="91"/>
      <c r="O1425" s="117" t="str">
        <f>IF(Stock[[#This Row],[BUYING QUANTITY]]&gt;0,Stock[[#This Row],[BUYING PRICE]]*(1+Stock[[#This Row],[% THRESHOLD (RETURN)_2]]),"")</f>
        <v/>
      </c>
      <c r="P1425" s="91"/>
      <c r="Q1425" s="117" t="str">
        <f>IF(Stock[[#This Row],[BUYING QUANTITY]]&gt;0,Stock[[#This Row],[BUYING PRICE]]*(1+Stock[[#This Row],[% THRESHOLD (LOSS)]]),"")</f>
        <v/>
      </c>
      <c r="R1425" s="105"/>
      <c r="S1425" s="118" t="str">
        <f>IF(Stock[[#This Row],[CASH DIVIDEND]]&gt;0,Stock[[#This Row],[CASH DIVIDEND]]/(Stock[[#This Row],[BUYING PRICE]]*Stock[[#This Row],[BUYING QUANTITY]]),"")</f>
        <v/>
      </c>
      <c r="T1425" s="105"/>
      <c r="U1425" s="79"/>
      <c r="V1425" s="97"/>
      <c r="W1425" s="98"/>
      <c r="X1425" s="168"/>
      <c r="Y1425" s="126" t="str">
        <f>IF(Stock[[#This Row],[SELLING QUANTITY]]&gt;0,Stock[[#This Row],[SELLING PRICE]]*Stock[[#This Row],[SELLING QUANTITY]]*Stock[[#This Row],[% SELLING FEE]]+Stock[[#This Row],[SELLING PRICE]]*Stock[[#This Row],[SELLING QUANTITY]]*$D$12,"")</f>
        <v/>
      </c>
      <c r="Z1425" s="121">
        <f>Stock[[#This Row],[BUYING QUANTITY]]+Stock[[#This Row],[STOCK DIVIDEND]]-Stock[[#This Row],[SELLING QUANTITY]]</f>
        <v>0</v>
      </c>
      <c r="AA14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5" s="121">
        <f ca="1">IF(Stock[[#This Row],[SELLING DATE]]&gt;0,Stock[[#This Row],[SELLING DATE]]-Stock[[#This Row],[BUY DATE]]+1,IF(Stock[[#This Row],[BUY DATE]]=0,0,TODAY()-Stock[[#This Row],[BUY DATE]]+1))</f>
        <v>0</v>
      </c>
      <c r="AC1425" s="122" t="str">
        <f>IFERROR(Stock[[#This Row],[CASH DIVIDEND]]+Stock[[#This Row],[RETURN/(LOSS) FROM TRADING
(auto-fill)]],"")</f>
        <v/>
      </c>
      <c r="AD14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5" s="146" t="str">
        <f ca="1">IFERROR(IF(Stock[[#This Row],[HOLDING DAYS
(auto-fill)]]&lt;365,Stock[[#This Row],[% TOTAL RETURN/(LOSS)
(auto-fill)]]*365/Stock[[#This Row],[HOLDING DAYS
(auto-fill)]],POWER((1+Stock[[#This Row],[% TOTAL RETURN/(LOSS)
(auto-fill)]]),1/(Stock[[#This Row],[HOLDING DAYS
(auto-fill)]]/365))-1),"")</f>
        <v/>
      </c>
      <c r="AF1425" s="81"/>
      <c r="AG1425" s="149" t="str">
        <f>IF(Stock[[#This Row],[STATUS
(auto-fill)]]="HOLDING",Stock[[#This Row],[MARKET PRICE]]-Stock[[#This Row],[BUYING PRICE]],"")</f>
        <v/>
      </c>
      <c r="AH1425" s="143" t="str">
        <f>IFERROR(Stock[[#This Row],[CHANGE
(auto-fill)]]/Stock[[#This Row],[BUYING PRICE]],"")</f>
        <v/>
      </c>
      <c r="AI1425" s="130" t="str">
        <f>IF(Stock[[#This Row],[MARKET PRICE]]&gt;0,Stock[[#This Row],[MARKET PRICE]]*Stock[[#This Row],[REMAINING QUANTITY
(auto-fill)]],"")</f>
        <v/>
      </c>
    </row>
    <row r="1426" spans="2:35">
      <c r="B1426" s="110" t="str">
        <f>IF(AND(Stock[[#This Row],[BUYING QUANTITY]]&gt;0,Stock[[#This Row],[REMAINING QUANTITY
(auto-fill)]]=0),"SOLD OUT",
IF(AND(Stock[[#This Row],[BUYING QUANTITY]]&gt;0,Stock[[#This Row],[REMAINING QUANTITY
(auto-fill)]]&gt;0),"HOLDING",""))</f>
        <v/>
      </c>
      <c r="C1426" s="113">
        <f t="shared" si="22"/>
        <v>1413</v>
      </c>
      <c r="D1426" s="79"/>
      <c r="E1426" s="80"/>
      <c r="F1426" s="162"/>
      <c r="G1426" s="85"/>
      <c r="H1426" s="86"/>
      <c r="I1426" s="164"/>
      <c r="J1426" s="115" t="str">
        <f>IF(Stock[[#This Row],[BUYING QUANTITY]]&gt;0,Stock[[#This Row],[BUYING PRICE]]*Stock[[#This Row],[BUYING QUANTITY]]*Stock[[#This Row],[% BUYING FEE]],"")</f>
        <v/>
      </c>
      <c r="K1426" s="89"/>
      <c r="L1426" s="90"/>
      <c r="M1426" s="117" t="str">
        <f>IF(Stock[[#This Row],[BUYING QUANTITY]]&gt;0,Stock[[#This Row],[BUYING PRICE]]*(1+Stock[[#This Row],[% THRESHOLD (RETURN)_1]]),"")</f>
        <v/>
      </c>
      <c r="N1426" s="91"/>
      <c r="O1426" s="117" t="str">
        <f>IF(Stock[[#This Row],[BUYING QUANTITY]]&gt;0,Stock[[#This Row],[BUYING PRICE]]*(1+Stock[[#This Row],[% THRESHOLD (RETURN)_2]]),"")</f>
        <v/>
      </c>
      <c r="P1426" s="91"/>
      <c r="Q1426" s="117" t="str">
        <f>IF(Stock[[#This Row],[BUYING QUANTITY]]&gt;0,Stock[[#This Row],[BUYING PRICE]]*(1+Stock[[#This Row],[% THRESHOLD (LOSS)]]),"")</f>
        <v/>
      </c>
      <c r="R1426" s="105"/>
      <c r="S1426" s="118" t="str">
        <f>IF(Stock[[#This Row],[CASH DIVIDEND]]&gt;0,Stock[[#This Row],[CASH DIVIDEND]]/(Stock[[#This Row],[BUYING PRICE]]*Stock[[#This Row],[BUYING QUANTITY]]),"")</f>
        <v/>
      </c>
      <c r="T1426" s="105"/>
      <c r="U1426" s="79"/>
      <c r="V1426" s="97"/>
      <c r="W1426" s="98"/>
      <c r="X1426" s="168"/>
      <c r="Y1426" s="126" t="str">
        <f>IF(Stock[[#This Row],[SELLING QUANTITY]]&gt;0,Stock[[#This Row],[SELLING PRICE]]*Stock[[#This Row],[SELLING QUANTITY]]*Stock[[#This Row],[% SELLING FEE]]+Stock[[#This Row],[SELLING PRICE]]*Stock[[#This Row],[SELLING QUANTITY]]*$D$12,"")</f>
        <v/>
      </c>
      <c r="Z1426" s="121">
        <f>Stock[[#This Row],[BUYING QUANTITY]]+Stock[[#This Row],[STOCK DIVIDEND]]-Stock[[#This Row],[SELLING QUANTITY]]</f>
        <v>0</v>
      </c>
      <c r="AA14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6" s="121">
        <f ca="1">IF(Stock[[#This Row],[SELLING DATE]]&gt;0,Stock[[#This Row],[SELLING DATE]]-Stock[[#This Row],[BUY DATE]]+1,IF(Stock[[#This Row],[BUY DATE]]=0,0,TODAY()-Stock[[#This Row],[BUY DATE]]+1))</f>
        <v>0</v>
      </c>
      <c r="AC1426" s="122" t="str">
        <f>IFERROR(Stock[[#This Row],[CASH DIVIDEND]]+Stock[[#This Row],[RETURN/(LOSS) FROM TRADING
(auto-fill)]],"")</f>
        <v/>
      </c>
      <c r="AD14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6" s="146" t="str">
        <f ca="1">IFERROR(IF(Stock[[#This Row],[HOLDING DAYS
(auto-fill)]]&lt;365,Stock[[#This Row],[% TOTAL RETURN/(LOSS)
(auto-fill)]]*365/Stock[[#This Row],[HOLDING DAYS
(auto-fill)]],POWER((1+Stock[[#This Row],[% TOTAL RETURN/(LOSS)
(auto-fill)]]),1/(Stock[[#This Row],[HOLDING DAYS
(auto-fill)]]/365))-1),"")</f>
        <v/>
      </c>
      <c r="AF1426" s="81"/>
      <c r="AG1426" s="149" t="str">
        <f>IF(Stock[[#This Row],[STATUS
(auto-fill)]]="HOLDING",Stock[[#This Row],[MARKET PRICE]]-Stock[[#This Row],[BUYING PRICE]],"")</f>
        <v/>
      </c>
      <c r="AH1426" s="143" t="str">
        <f>IFERROR(Stock[[#This Row],[CHANGE
(auto-fill)]]/Stock[[#This Row],[BUYING PRICE]],"")</f>
        <v/>
      </c>
      <c r="AI1426" s="130" t="str">
        <f>IF(Stock[[#This Row],[MARKET PRICE]]&gt;0,Stock[[#This Row],[MARKET PRICE]]*Stock[[#This Row],[REMAINING QUANTITY
(auto-fill)]],"")</f>
        <v/>
      </c>
    </row>
    <row r="1427" spans="2:35">
      <c r="B1427" s="110" t="str">
        <f>IF(AND(Stock[[#This Row],[BUYING QUANTITY]]&gt;0,Stock[[#This Row],[REMAINING QUANTITY
(auto-fill)]]=0),"SOLD OUT",
IF(AND(Stock[[#This Row],[BUYING QUANTITY]]&gt;0,Stock[[#This Row],[REMAINING QUANTITY
(auto-fill)]]&gt;0),"HOLDING",""))</f>
        <v/>
      </c>
      <c r="C1427" s="113">
        <f t="shared" si="22"/>
        <v>1414</v>
      </c>
      <c r="D1427" s="79"/>
      <c r="E1427" s="80"/>
      <c r="F1427" s="162"/>
      <c r="G1427" s="85"/>
      <c r="H1427" s="86"/>
      <c r="I1427" s="164"/>
      <c r="J1427" s="115" t="str">
        <f>IF(Stock[[#This Row],[BUYING QUANTITY]]&gt;0,Stock[[#This Row],[BUYING PRICE]]*Stock[[#This Row],[BUYING QUANTITY]]*Stock[[#This Row],[% BUYING FEE]],"")</f>
        <v/>
      </c>
      <c r="K1427" s="89"/>
      <c r="L1427" s="90"/>
      <c r="M1427" s="117" t="str">
        <f>IF(Stock[[#This Row],[BUYING QUANTITY]]&gt;0,Stock[[#This Row],[BUYING PRICE]]*(1+Stock[[#This Row],[% THRESHOLD (RETURN)_1]]),"")</f>
        <v/>
      </c>
      <c r="N1427" s="91"/>
      <c r="O1427" s="117" t="str">
        <f>IF(Stock[[#This Row],[BUYING QUANTITY]]&gt;0,Stock[[#This Row],[BUYING PRICE]]*(1+Stock[[#This Row],[% THRESHOLD (RETURN)_2]]),"")</f>
        <v/>
      </c>
      <c r="P1427" s="91"/>
      <c r="Q1427" s="117" t="str">
        <f>IF(Stock[[#This Row],[BUYING QUANTITY]]&gt;0,Stock[[#This Row],[BUYING PRICE]]*(1+Stock[[#This Row],[% THRESHOLD (LOSS)]]),"")</f>
        <v/>
      </c>
      <c r="R1427" s="105"/>
      <c r="S1427" s="118" t="str">
        <f>IF(Stock[[#This Row],[CASH DIVIDEND]]&gt;0,Stock[[#This Row],[CASH DIVIDEND]]/(Stock[[#This Row],[BUYING PRICE]]*Stock[[#This Row],[BUYING QUANTITY]]),"")</f>
        <v/>
      </c>
      <c r="T1427" s="105"/>
      <c r="U1427" s="79"/>
      <c r="V1427" s="97"/>
      <c r="W1427" s="98"/>
      <c r="X1427" s="168"/>
      <c r="Y1427" s="126" t="str">
        <f>IF(Stock[[#This Row],[SELLING QUANTITY]]&gt;0,Stock[[#This Row],[SELLING PRICE]]*Stock[[#This Row],[SELLING QUANTITY]]*Stock[[#This Row],[% SELLING FEE]]+Stock[[#This Row],[SELLING PRICE]]*Stock[[#This Row],[SELLING QUANTITY]]*$D$12,"")</f>
        <v/>
      </c>
      <c r="Z1427" s="121">
        <f>Stock[[#This Row],[BUYING QUANTITY]]+Stock[[#This Row],[STOCK DIVIDEND]]-Stock[[#This Row],[SELLING QUANTITY]]</f>
        <v>0</v>
      </c>
      <c r="AA14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7" s="121">
        <f ca="1">IF(Stock[[#This Row],[SELLING DATE]]&gt;0,Stock[[#This Row],[SELLING DATE]]-Stock[[#This Row],[BUY DATE]]+1,IF(Stock[[#This Row],[BUY DATE]]=0,0,TODAY()-Stock[[#This Row],[BUY DATE]]+1))</f>
        <v>0</v>
      </c>
      <c r="AC1427" s="122" t="str">
        <f>IFERROR(Stock[[#This Row],[CASH DIVIDEND]]+Stock[[#This Row],[RETURN/(LOSS) FROM TRADING
(auto-fill)]],"")</f>
        <v/>
      </c>
      <c r="AD14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7" s="146" t="str">
        <f ca="1">IFERROR(IF(Stock[[#This Row],[HOLDING DAYS
(auto-fill)]]&lt;365,Stock[[#This Row],[% TOTAL RETURN/(LOSS)
(auto-fill)]]*365/Stock[[#This Row],[HOLDING DAYS
(auto-fill)]],POWER((1+Stock[[#This Row],[% TOTAL RETURN/(LOSS)
(auto-fill)]]),1/(Stock[[#This Row],[HOLDING DAYS
(auto-fill)]]/365))-1),"")</f>
        <v/>
      </c>
      <c r="AF1427" s="81"/>
      <c r="AG1427" s="149" t="str">
        <f>IF(Stock[[#This Row],[STATUS
(auto-fill)]]="HOLDING",Stock[[#This Row],[MARKET PRICE]]-Stock[[#This Row],[BUYING PRICE]],"")</f>
        <v/>
      </c>
      <c r="AH1427" s="143" t="str">
        <f>IFERROR(Stock[[#This Row],[CHANGE
(auto-fill)]]/Stock[[#This Row],[BUYING PRICE]],"")</f>
        <v/>
      </c>
      <c r="AI1427" s="130" t="str">
        <f>IF(Stock[[#This Row],[MARKET PRICE]]&gt;0,Stock[[#This Row],[MARKET PRICE]]*Stock[[#This Row],[REMAINING QUANTITY
(auto-fill)]],"")</f>
        <v/>
      </c>
    </row>
    <row r="1428" spans="2:35">
      <c r="B1428" s="110" t="str">
        <f>IF(AND(Stock[[#This Row],[BUYING QUANTITY]]&gt;0,Stock[[#This Row],[REMAINING QUANTITY
(auto-fill)]]=0),"SOLD OUT",
IF(AND(Stock[[#This Row],[BUYING QUANTITY]]&gt;0,Stock[[#This Row],[REMAINING QUANTITY
(auto-fill)]]&gt;0),"HOLDING",""))</f>
        <v/>
      </c>
      <c r="C1428" s="113">
        <f t="shared" si="22"/>
        <v>1415</v>
      </c>
      <c r="D1428" s="79"/>
      <c r="E1428" s="80"/>
      <c r="F1428" s="162"/>
      <c r="G1428" s="85"/>
      <c r="H1428" s="86"/>
      <c r="I1428" s="164"/>
      <c r="J1428" s="115" t="str">
        <f>IF(Stock[[#This Row],[BUYING QUANTITY]]&gt;0,Stock[[#This Row],[BUYING PRICE]]*Stock[[#This Row],[BUYING QUANTITY]]*Stock[[#This Row],[% BUYING FEE]],"")</f>
        <v/>
      </c>
      <c r="K1428" s="89"/>
      <c r="L1428" s="90"/>
      <c r="M1428" s="117" t="str">
        <f>IF(Stock[[#This Row],[BUYING QUANTITY]]&gt;0,Stock[[#This Row],[BUYING PRICE]]*(1+Stock[[#This Row],[% THRESHOLD (RETURN)_1]]),"")</f>
        <v/>
      </c>
      <c r="N1428" s="91"/>
      <c r="O1428" s="117" t="str">
        <f>IF(Stock[[#This Row],[BUYING QUANTITY]]&gt;0,Stock[[#This Row],[BUYING PRICE]]*(1+Stock[[#This Row],[% THRESHOLD (RETURN)_2]]),"")</f>
        <v/>
      </c>
      <c r="P1428" s="91"/>
      <c r="Q1428" s="117" t="str">
        <f>IF(Stock[[#This Row],[BUYING QUANTITY]]&gt;0,Stock[[#This Row],[BUYING PRICE]]*(1+Stock[[#This Row],[% THRESHOLD (LOSS)]]),"")</f>
        <v/>
      </c>
      <c r="R1428" s="105"/>
      <c r="S1428" s="118" t="str">
        <f>IF(Stock[[#This Row],[CASH DIVIDEND]]&gt;0,Stock[[#This Row],[CASH DIVIDEND]]/(Stock[[#This Row],[BUYING PRICE]]*Stock[[#This Row],[BUYING QUANTITY]]),"")</f>
        <v/>
      </c>
      <c r="T1428" s="105"/>
      <c r="U1428" s="79"/>
      <c r="V1428" s="97"/>
      <c r="W1428" s="98"/>
      <c r="X1428" s="168"/>
      <c r="Y1428" s="126" t="str">
        <f>IF(Stock[[#This Row],[SELLING QUANTITY]]&gt;0,Stock[[#This Row],[SELLING PRICE]]*Stock[[#This Row],[SELLING QUANTITY]]*Stock[[#This Row],[% SELLING FEE]]+Stock[[#This Row],[SELLING PRICE]]*Stock[[#This Row],[SELLING QUANTITY]]*$D$12,"")</f>
        <v/>
      </c>
      <c r="Z1428" s="121">
        <f>Stock[[#This Row],[BUYING QUANTITY]]+Stock[[#This Row],[STOCK DIVIDEND]]-Stock[[#This Row],[SELLING QUANTITY]]</f>
        <v>0</v>
      </c>
      <c r="AA14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8" s="121">
        <f ca="1">IF(Stock[[#This Row],[SELLING DATE]]&gt;0,Stock[[#This Row],[SELLING DATE]]-Stock[[#This Row],[BUY DATE]]+1,IF(Stock[[#This Row],[BUY DATE]]=0,0,TODAY()-Stock[[#This Row],[BUY DATE]]+1))</f>
        <v>0</v>
      </c>
      <c r="AC1428" s="122" t="str">
        <f>IFERROR(Stock[[#This Row],[CASH DIVIDEND]]+Stock[[#This Row],[RETURN/(LOSS) FROM TRADING
(auto-fill)]],"")</f>
        <v/>
      </c>
      <c r="AD14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8" s="146" t="str">
        <f ca="1">IFERROR(IF(Stock[[#This Row],[HOLDING DAYS
(auto-fill)]]&lt;365,Stock[[#This Row],[% TOTAL RETURN/(LOSS)
(auto-fill)]]*365/Stock[[#This Row],[HOLDING DAYS
(auto-fill)]],POWER((1+Stock[[#This Row],[% TOTAL RETURN/(LOSS)
(auto-fill)]]),1/(Stock[[#This Row],[HOLDING DAYS
(auto-fill)]]/365))-1),"")</f>
        <v/>
      </c>
      <c r="AF1428" s="81"/>
      <c r="AG1428" s="149" t="str">
        <f>IF(Stock[[#This Row],[STATUS
(auto-fill)]]="HOLDING",Stock[[#This Row],[MARKET PRICE]]-Stock[[#This Row],[BUYING PRICE]],"")</f>
        <v/>
      </c>
      <c r="AH1428" s="143" t="str">
        <f>IFERROR(Stock[[#This Row],[CHANGE
(auto-fill)]]/Stock[[#This Row],[BUYING PRICE]],"")</f>
        <v/>
      </c>
      <c r="AI1428" s="130" t="str">
        <f>IF(Stock[[#This Row],[MARKET PRICE]]&gt;0,Stock[[#This Row],[MARKET PRICE]]*Stock[[#This Row],[REMAINING QUANTITY
(auto-fill)]],"")</f>
        <v/>
      </c>
    </row>
    <row r="1429" spans="2:35">
      <c r="B1429" s="110" t="str">
        <f>IF(AND(Stock[[#This Row],[BUYING QUANTITY]]&gt;0,Stock[[#This Row],[REMAINING QUANTITY
(auto-fill)]]=0),"SOLD OUT",
IF(AND(Stock[[#This Row],[BUYING QUANTITY]]&gt;0,Stock[[#This Row],[REMAINING QUANTITY
(auto-fill)]]&gt;0),"HOLDING",""))</f>
        <v/>
      </c>
      <c r="C1429" s="113">
        <f t="shared" si="22"/>
        <v>1416</v>
      </c>
      <c r="D1429" s="79"/>
      <c r="E1429" s="80"/>
      <c r="F1429" s="162"/>
      <c r="G1429" s="85"/>
      <c r="H1429" s="86"/>
      <c r="I1429" s="164"/>
      <c r="J1429" s="115" t="str">
        <f>IF(Stock[[#This Row],[BUYING QUANTITY]]&gt;0,Stock[[#This Row],[BUYING PRICE]]*Stock[[#This Row],[BUYING QUANTITY]]*Stock[[#This Row],[% BUYING FEE]],"")</f>
        <v/>
      </c>
      <c r="K1429" s="89"/>
      <c r="L1429" s="90"/>
      <c r="M1429" s="117" t="str">
        <f>IF(Stock[[#This Row],[BUYING QUANTITY]]&gt;0,Stock[[#This Row],[BUYING PRICE]]*(1+Stock[[#This Row],[% THRESHOLD (RETURN)_1]]),"")</f>
        <v/>
      </c>
      <c r="N1429" s="91"/>
      <c r="O1429" s="117" t="str">
        <f>IF(Stock[[#This Row],[BUYING QUANTITY]]&gt;0,Stock[[#This Row],[BUYING PRICE]]*(1+Stock[[#This Row],[% THRESHOLD (RETURN)_2]]),"")</f>
        <v/>
      </c>
      <c r="P1429" s="91"/>
      <c r="Q1429" s="117" t="str">
        <f>IF(Stock[[#This Row],[BUYING QUANTITY]]&gt;0,Stock[[#This Row],[BUYING PRICE]]*(1+Stock[[#This Row],[% THRESHOLD (LOSS)]]),"")</f>
        <v/>
      </c>
      <c r="R1429" s="105"/>
      <c r="S1429" s="118" t="str">
        <f>IF(Stock[[#This Row],[CASH DIVIDEND]]&gt;0,Stock[[#This Row],[CASH DIVIDEND]]/(Stock[[#This Row],[BUYING PRICE]]*Stock[[#This Row],[BUYING QUANTITY]]),"")</f>
        <v/>
      </c>
      <c r="T1429" s="105"/>
      <c r="U1429" s="79"/>
      <c r="V1429" s="97"/>
      <c r="W1429" s="98"/>
      <c r="X1429" s="168"/>
      <c r="Y1429" s="126" t="str">
        <f>IF(Stock[[#This Row],[SELLING QUANTITY]]&gt;0,Stock[[#This Row],[SELLING PRICE]]*Stock[[#This Row],[SELLING QUANTITY]]*Stock[[#This Row],[% SELLING FEE]]+Stock[[#This Row],[SELLING PRICE]]*Stock[[#This Row],[SELLING QUANTITY]]*$D$12,"")</f>
        <v/>
      </c>
      <c r="Z1429" s="121">
        <f>Stock[[#This Row],[BUYING QUANTITY]]+Stock[[#This Row],[STOCK DIVIDEND]]-Stock[[#This Row],[SELLING QUANTITY]]</f>
        <v>0</v>
      </c>
      <c r="AA14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29" s="121">
        <f ca="1">IF(Stock[[#This Row],[SELLING DATE]]&gt;0,Stock[[#This Row],[SELLING DATE]]-Stock[[#This Row],[BUY DATE]]+1,IF(Stock[[#This Row],[BUY DATE]]=0,0,TODAY()-Stock[[#This Row],[BUY DATE]]+1))</f>
        <v>0</v>
      </c>
      <c r="AC1429" s="122" t="str">
        <f>IFERROR(Stock[[#This Row],[CASH DIVIDEND]]+Stock[[#This Row],[RETURN/(LOSS) FROM TRADING
(auto-fill)]],"")</f>
        <v/>
      </c>
      <c r="AD14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29" s="146" t="str">
        <f ca="1">IFERROR(IF(Stock[[#This Row],[HOLDING DAYS
(auto-fill)]]&lt;365,Stock[[#This Row],[% TOTAL RETURN/(LOSS)
(auto-fill)]]*365/Stock[[#This Row],[HOLDING DAYS
(auto-fill)]],POWER((1+Stock[[#This Row],[% TOTAL RETURN/(LOSS)
(auto-fill)]]),1/(Stock[[#This Row],[HOLDING DAYS
(auto-fill)]]/365))-1),"")</f>
        <v/>
      </c>
      <c r="AF1429" s="81"/>
      <c r="AG1429" s="149" t="str">
        <f>IF(Stock[[#This Row],[STATUS
(auto-fill)]]="HOLDING",Stock[[#This Row],[MARKET PRICE]]-Stock[[#This Row],[BUYING PRICE]],"")</f>
        <v/>
      </c>
      <c r="AH1429" s="143" t="str">
        <f>IFERROR(Stock[[#This Row],[CHANGE
(auto-fill)]]/Stock[[#This Row],[BUYING PRICE]],"")</f>
        <v/>
      </c>
      <c r="AI1429" s="130" t="str">
        <f>IF(Stock[[#This Row],[MARKET PRICE]]&gt;0,Stock[[#This Row],[MARKET PRICE]]*Stock[[#This Row],[REMAINING QUANTITY
(auto-fill)]],"")</f>
        <v/>
      </c>
    </row>
    <row r="1430" spans="2:35">
      <c r="B1430" s="110" t="str">
        <f>IF(AND(Stock[[#This Row],[BUYING QUANTITY]]&gt;0,Stock[[#This Row],[REMAINING QUANTITY
(auto-fill)]]=0),"SOLD OUT",
IF(AND(Stock[[#This Row],[BUYING QUANTITY]]&gt;0,Stock[[#This Row],[REMAINING QUANTITY
(auto-fill)]]&gt;0),"HOLDING",""))</f>
        <v/>
      </c>
      <c r="C1430" s="113">
        <f t="shared" si="22"/>
        <v>1417</v>
      </c>
      <c r="D1430" s="79"/>
      <c r="E1430" s="80"/>
      <c r="F1430" s="162"/>
      <c r="G1430" s="85"/>
      <c r="H1430" s="86"/>
      <c r="I1430" s="164"/>
      <c r="J1430" s="115" t="str">
        <f>IF(Stock[[#This Row],[BUYING QUANTITY]]&gt;0,Stock[[#This Row],[BUYING PRICE]]*Stock[[#This Row],[BUYING QUANTITY]]*Stock[[#This Row],[% BUYING FEE]],"")</f>
        <v/>
      </c>
      <c r="K1430" s="89"/>
      <c r="L1430" s="90"/>
      <c r="M1430" s="117" t="str">
        <f>IF(Stock[[#This Row],[BUYING QUANTITY]]&gt;0,Stock[[#This Row],[BUYING PRICE]]*(1+Stock[[#This Row],[% THRESHOLD (RETURN)_1]]),"")</f>
        <v/>
      </c>
      <c r="N1430" s="91"/>
      <c r="O1430" s="117" t="str">
        <f>IF(Stock[[#This Row],[BUYING QUANTITY]]&gt;0,Stock[[#This Row],[BUYING PRICE]]*(1+Stock[[#This Row],[% THRESHOLD (RETURN)_2]]),"")</f>
        <v/>
      </c>
      <c r="P1430" s="91"/>
      <c r="Q1430" s="117" t="str">
        <f>IF(Stock[[#This Row],[BUYING QUANTITY]]&gt;0,Stock[[#This Row],[BUYING PRICE]]*(1+Stock[[#This Row],[% THRESHOLD (LOSS)]]),"")</f>
        <v/>
      </c>
      <c r="R1430" s="105"/>
      <c r="S1430" s="118" t="str">
        <f>IF(Stock[[#This Row],[CASH DIVIDEND]]&gt;0,Stock[[#This Row],[CASH DIVIDEND]]/(Stock[[#This Row],[BUYING PRICE]]*Stock[[#This Row],[BUYING QUANTITY]]),"")</f>
        <v/>
      </c>
      <c r="T1430" s="105"/>
      <c r="U1430" s="79"/>
      <c r="V1430" s="97"/>
      <c r="W1430" s="98"/>
      <c r="X1430" s="168"/>
      <c r="Y1430" s="126" t="str">
        <f>IF(Stock[[#This Row],[SELLING QUANTITY]]&gt;0,Stock[[#This Row],[SELLING PRICE]]*Stock[[#This Row],[SELLING QUANTITY]]*Stock[[#This Row],[% SELLING FEE]]+Stock[[#This Row],[SELLING PRICE]]*Stock[[#This Row],[SELLING QUANTITY]]*$D$12,"")</f>
        <v/>
      </c>
      <c r="Z1430" s="121">
        <f>Stock[[#This Row],[BUYING QUANTITY]]+Stock[[#This Row],[STOCK DIVIDEND]]-Stock[[#This Row],[SELLING QUANTITY]]</f>
        <v>0</v>
      </c>
      <c r="AA14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0" s="121">
        <f ca="1">IF(Stock[[#This Row],[SELLING DATE]]&gt;0,Stock[[#This Row],[SELLING DATE]]-Stock[[#This Row],[BUY DATE]]+1,IF(Stock[[#This Row],[BUY DATE]]=0,0,TODAY()-Stock[[#This Row],[BUY DATE]]+1))</f>
        <v>0</v>
      </c>
      <c r="AC1430" s="122" t="str">
        <f>IFERROR(Stock[[#This Row],[CASH DIVIDEND]]+Stock[[#This Row],[RETURN/(LOSS) FROM TRADING
(auto-fill)]],"")</f>
        <v/>
      </c>
      <c r="AD14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0" s="146" t="str">
        <f ca="1">IFERROR(IF(Stock[[#This Row],[HOLDING DAYS
(auto-fill)]]&lt;365,Stock[[#This Row],[% TOTAL RETURN/(LOSS)
(auto-fill)]]*365/Stock[[#This Row],[HOLDING DAYS
(auto-fill)]],POWER((1+Stock[[#This Row],[% TOTAL RETURN/(LOSS)
(auto-fill)]]),1/(Stock[[#This Row],[HOLDING DAYS
(auto-fill)]]/365))-1),"")</f>
        <v/>
      </c>
      <c r="AF1430" s="81"/>
      <c r="AG1430" s="149" t="str">
        <f>IF(Stock[[#This Row],[STATUS
(auto-fill)]]="HOLDING",Stock[[#This Row],[MARKET PRICE]]-Stock[[#This Row],[BUYING PRICE]],"")</f>
        <v/>
      </c>
      <c r="AH1430" s="143" t="str">
        <f>IFERROR(Stock[[#This Row],[CHANGE
(auto-fill)]]/Stock[[#This Row],[BUYING PRICE]],"")</f>
        <v/>
      </c>
      <c r="AI1430" s="130" t="str">
        <f>IF(Stock[[#This Row],[MARKET PRICE]]&gt;0,Stock[[#This Row],[MARKET PRICE]]*Stock[[#This Row],[REMAINING QUANTITY
(auto-fill)]],"")</f>
        <v/>
      </c>
    </row>
    <row r="1431" spans="2:35">
      <c r="B1431" s="110" t="str">
        <f>IF(AND(Stock[[#This Row],[BUYING QUANTITY]]&gt;0,Stock[[#This Row],[REMAINING QUANTITY
(auto-fill)]]=0),"SOLD OUT",
IF(AND(Stock[[#This Row],[BUYING QUANTITY]]&gt;0,Stock[[#This Row],[REMAINING QUANTITY
(auto-fill)]]&gt;0),"HOLDING",""))</f>
        <v/>
      </c>
      <c r="C1431" s="113">
        <f t="shared" si="22"/>
        <v>1418</v>
      </c>
      <c r="D1431" s="79"/>
      <c r="E1431" s="80"/>
      <c r="F1431" s="162"/>
      <c r="G1431" s="85"/>
      <c r="H1431" s="86"/>
      <c r="I1431" s="164"/>
      <c r="J1431" s="115" t="str">
        <f>IF(Stock[[#This Row],[BUYING QUANTITY]]&gt;0,Stock[[#This Row],[BUYING PRICE]]*Stock[[#This Row],[BUYING QUANTITY]]*Stock[[#This Row],[% BUYING FEE]],"")</f>
        <v/>
      </c>
      <c r="K1431" s="89"/>
      <c r="L1431" s="90"/>
      <c r="M1431" s="117" t="str">
        <f>IF(Stock[[#This Row],[BUYING QUANTITY]]&gt;0,Stock[[#This Row],[BUYING PRICE]]*(1+Stock[[#This Row],[% THRESHOLD (RETURN)_1]]),"")</f>
        <v/>
      </c>
      <c r="N1431" s="91"/>
      <c r="O1431" s="117" t="str">
        <f>IF(Stock[[#This Row],[BUYING QUANTITY]]&gt;0,Stock[[#This Row],[BUYING PRICE]]*(1+Stock[[#This Row],[% THRESHOLD (RETURN)_2]]),"")</f>
        <v/>
      </c>
      <c r="P1431" s="91"/>
      <c r="Q1431" s="117" t="str">
        <f>IF(Stock[[#This Row],[BUYING QUANTITY]]&gt;0,Stock[[#This Row],[BUYING PRICE]]*(1+Stock[[#This Row],[% THRESHOLD (LOSS)]]),"")</f>
        <v/>
      </c>
      <c r="R1431" s="105"/>
      <c r="S1431" s="118" t="str">
        <f>IF(Stock[[#This Row],[CASH DIVIDEND]]&gt;0,Stock[[#This Row],[CASH DIVIDEND]]/(Stock[[#This Row],[BUYING PRICE]]*Stock[[#This Row],[BUYING QUANTITY]]),"")</f>
        <v/>
      </c>
      <c r="T1431" s="105"/>
      <c r="U1431" s="79"/>
      <c r="V1431" s="97"/>
      <c r="W1431" s="98"/>
      <c r="X1431" s="168"/>
      <c r="Y1431" s="126" t="str">
        <f>IF(Stock[[#This Row],[SELLING QUANTITY]]&gt;0,Stock[[#This Row],[SELLING PRICE]]*Stock[[#This Row],[SELLING QUANTITY]]*Stock[[#This Row],[% SELLING FEE]]+Stock[[#This Row],[SELLING PRICE]]*Stock[[#This Row],[SELLING QUANTITY]]*$D$12,"")</f>
        <v/>
      </c>
      <c r="Z1431" s="121">
        <f>Stock[[#This Row],[BUYING QUANTITY]]+Stock[[#This Row],[STOCK DIVIDEND]]-Stock[[#This Row],[SELLING QUANTITY]]</f>
        <v>0</v>
      </c>
      <c r="AA14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1" s="121">
        <f ca="1">IF(Stock[[#This Row],[SELLING DATE]]&gt;0,Stock[[#This Row],[SELLING DATE]]-Stock[[#This Row],[BUY DATE]]+1,IF(Stock[[#This Row],[BUY DATE]]=0,0,TODAY()-Stock[[#This Row],[BUY DATE]]+1))</f>
        <v>0</v>
      </c>
      <c r="AC1431" s="122" t="str">
        <f>IFERROR(Stock[[#This Row],[CASH DIVIDEND]]+Stock[[#This Row],[RETURN/(LOSS) FROM TRADING
(auto-fill)]],"")</f>
        <v/>
      </c>
      <c r="AD14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1" s="146" t="str">
        <f ca="1">IFERROR(IF(Stock[[#This Row],[HOLDING DAYS
(auto-fill)]]&lt;365,Stock[[#This Row],[% TOTAL RETURN/(LOSS)
(auto-fill)]]*365/Stock[[#This Row],[HOLDING DAYS
(auto-fill)]],POWER((1+Stock[[#This Row],[% TOTAL RETURN/(LOSS)
(auto-fill)]]),1/(Stock[[#This Row],[HOLDING DAYS
(auto-fill)]]/365))-1),"")</f>
        <v/>
      </c>
      <c r="AF1431" s="81"/>
      <c r="AG1431" s="149" t="str">
        <f>IF(Stock[[#This Row],[STATUS
(auto-fill)]]="HOLDING",Stock[[#This Row],[MARKET PRICE]]-Stock[[#This Row],[BUYING PRICE]],"")</f>
        <v/>
      </c>
      <c r="AH1431" s="143" t="str">
        <f>IFERROR(Stock[[#This Row],[CHANGE
(auto-fill)]]/Stock[[#This Row],[BUYING PRICE]],"")</f>
        <v/>
      </c>
      <c r="AI1431" s="130" t="str">
        <f>IF(Stock[[#This Row],[MARKET PRICE]]&gt;0,Stock[[#This Row],[MARKET PRICE]]*Stock[[#This Row],[REMAINING QUANTITY
(auto-fill)]],"")</f>
        <v/>
      </c>
    </row>
    <row r="1432" spans="2:35">
      <c r="B1432" s="110" t="str">
        <f>IF(AND(Stock[[#This Row],[BUYING QUANTITY]]&gt;0,Stock[[#This Row],[REMAINING QUANTITY
(auto-fill)]]=0),"SOLD OUT",
IF(AND(Stock[[#This Row],[BUYING QUANTITY]]&gt;0,Stock[[#This Row],[REMAINING QUANTITY
(auto-fill)]]&gt;0),"HOLDING",""))</f>
        <v/>
      </c>
      <c r="C1432" s="113">
        <f t="shared" si="22"/>
        <v>1419</v>
      </c>
      <c r="D1432" s="79"/>
      <c r="E1432" s="80"/>
      <c r="F1432" s="162"/>
      <c r="G1432" s="85"/>
      <c r="H1432" s="86"/>
      <c r="I1432" s="164"/>
      <c r="J1432" s="115" t="str">
        <f>IF(Stock[[#This Row],[BUYING QUANTITY]]&gt;0,Stock[[#This Row],[BUYING PRICE]]*Stock[[#This Row],[BUYING QUANTITY]]*Stock[[#This Row],[% BUYING FEE]],"")</f>
        <v/>
      </c>
      <c r="K1432" s="89"/>
      <c r="L1432" s="90"/>
      <c r="M1432" s="117" t="str">
        <f>IF(Stock[[#This Row],[BUYING QUANTITY]]&gt;0,Stock[[#This Row],[BUYING PRICE]]*(1+Stock[[#This Row],[% THRESHOLD (RETURN)_1]]),"")</f>
        <v/>
      </c>
      <c r="N1432" s="91"/>
      <c r="O1432" s="117" t="str">
        <f>IF(Stock[[#This Row],[BUYING QUANTITY]]&gt;0,Stock[[#This Row],[BUYING PRICE]]*(1+Stock[[#This Row],[% THRESHOLD (RETURN)_2]]),"")</f>
        <v/>
      </c>
      <c r="P1432" s="91"/>
      <c r="Q1432" s="117" t="str">
        <f>IF(Stock[[#This Row],[BUYING QUANTITY]]&gt;0,Stock[[#This Row],[BUYING PRICE]]*(1+Stock[[#This Row],[% THRESHOLD (LOSS)]]),"")</f>
        <v/>
      </c>
      <c r="R1432" s="105"/>
      <c r="S1432" s="118" t="str">
        <f>IF(Stock[[#This Row],[CASH DIVIDEND]]&gt;0,Stock[[#This Row],[CASH DIVIDEND]]/(Stock[[#This Row],[BUYING PRICE]]*Stock[[#This Row],[BUYING QUANTITY]]),"")</f>
        <v/>
      </c>
      <c r="T1432" s="105"/>
      <c r="U1432" s="79"/>
      <c r="V1432" s="97"/>
      <c r="W1432" s="98"/>
      <c r="X1432" s="168"/>
      <c r="Y1432" s="126" t="str">
        <f>IF(Stock[[#This Row],[SELLING QUANTITY]]&gt;0,Stock[[#This Row],[SELLING PRICE]]*Stock[[#This Row],[SELLING QUANTITY]]*Stock[[#This Row],[% SELLING FEE]]+Stock[[#This Row],[SELLING PRICE]]*Stock[[#This Row],[SELLING QUANTITY]]*$D$12,"")</f>
        <v/>
      </c>
      <c r="Z1432" s="121">
        <f>Stock[[#This Row],[BUYING QUANTITY]]+Stock[[#This Row],[STOCK DIVIDEND]]-Stock[[#This Row],[SELLING QUANTITY]]</f>
        <v>0</v>
      </c>
      <c r="AA14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2" s="121">
        <f ca="1">IF(Stock[[#This Row],[SELLING DATE]]&gt;0,Stock[[#This Row],[SELLING DATE]]-Stock[[#This Row],[BUY DATE]]+1,IF(Stock[[#This Row],[BUY DATE]]=0,0,TODAY()-Stock[[#This Row],[BUY DATE]]+1))</f>
        <v>0</v>
      </c>
      <c r="AC1432" s="122" t="str">
        <f>IFERROR(Stock[[#This Row],[CASH DIVIDEND]]+Stock[[#This Row],[RETURN/(LOSS) FROM TRADING
(auto-fill)]],"")</f>
        <v/>
      </c>
      <c r="AD14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2" s="146" t="str">
        <f ca="1">IFERROR(IF(Stock[[#This Row],[HOLDING DAYS
(auto-fill)]]&lt;365,Stock[[#This Row],[% TOTAL RETURN/(LOSS)
(auto-fill)]]*365/Stock[[#This Row],[HOLDING DAYS
(auto-fill)]],POWER((1+Stock[[#This Row],[% TOTAL RETURN/(LOSS)
(auto-fill)]]),1/(Stock[[#This Row],[HOLDING DAYS
(auto-fill)]]/365))-1),"")</f>
        <v/>
      </c>
      <c r="AF1432" s="81"/>
      <c r="AG1432" s="149" t="str">
        <f>IF(Stock[[#This Row],[STATUS
(auto-fill)]]="HOLDING",Stock[[#This Row],[MARKET PRICE]]-Stock[[#This Row],[BUYING PRICE]],"")</f>
        <v/>
      </c>
      <c r="AH1432" s="143" t="str">
        <f>IFERROR(Stock[[#This Row],[CHANGE
(auto-fill)]]/Stock[[#This Row],[BUYING PRICE]],"")</f>
        <v/>
      </c>
      <c r="AI1432" s="130" t="str">
        <f>IF(Stock[[#This Row],[MARKET PRICE]]&gt;0,Stock[[#This Row],[MARKET PRICE]]*Stock[[#This Row],[REMAINING QUANTITY
(auto-fill)]],"")</f>
        <v/>
      </c>
    </row>
    <row r="1433" spans="2:35">
      <c r="B1433" s="110" t="str">
        <f>IF(AND(Stock[[#This Row],[BUYING QUANTITY]]&gt;0,Stock[[#This Row],[REMAINING QUANTITY
(auto-fill)]]=0),"SOLD OUT",
IF(AND(Stock[[#This Row],[BUYING QUANTITY]]&gt;0,Stock[[#This Row],[REMAINING QUANTITY
(auto-fill)]]&gt;0),"HOLDING",""))</f>
        <v/>
      </c>
      <c r="C1433" s="113">
        <f t="shared" si="22"/>
        <v>1420</v>
      </c>
      <c r="D1433" s="79"/>
      <c r="E1433" s="80"/>
      <c r="F1433" s="162"/>
      <c r="G1433" s="85"/>
      <c r="H1433" s="86"/>
      <c r="I1433" s="164"/>
      <c r="J1433" s="115" t="str">
        <f>IF(Stock[[#This Row],[BUYING QUANTITY]]&gt;0,Stock[[#This Row],[BUYING PRICE]]*Stock[[#This Row],[BUYING QUANTITY]]*Stock[[#This Row],[% BUYING FEE]],"")</f>
        <v/>
      </c>
      <c r="K1433" s="89"/>
      <c r="L1433" s="90"/>
      <c r="M1433" s="117" t="str">
        <f>IF(Stock[[#This Row],[BUYING QUANTITY]]&gt;0,Stock[[#This Row],[BUYING PRICE]]*(1+Stock[[#This Row],[% THRESHOLD (RETURN)_1]]),"")</f>
        <v/>
      </c>
      <c r="N1433" s="91"/>
      <c r="O1433" s="117" t="str">
        <f>IF(Stock[[#This Row],[BUYING QUANTITY]]&gt;0,Stock[[#This Row],[BUYING PRICE]]*(1+Stock[[#This Row],[% THRESHOLD (RETURN)_2]]),"")</f>
        <v/>
      </c>
      <c r="P1433" s="91"/>
      <c r="Q1433" s="117" t="str">
        <f>IF(Stock[[#This Row],[BUYING QUANTITY]]&gt;0,Stock[[#This Row],[BUYING PRICE]]*(1+Stock[[#This Row],[% THRESHOLD (LOSS)]]),"")</f>
        <v/>
      </c>
      <c r="R1433" s="105"/>
      <c r="S1433" s="118" t="str">
        <f>IF(Stock[[#This Row],[CASH DIVIDEND]]&gt;0,Stock[[#This Row],[CASH DIVIDEND]]/(Stock[[#This Row],[BUYING PRICE]]*Stock[[#This Row],[BUYING QUANTITY]]),"")</f>
        <v/>
      </c>
      <c r="T1433" s="105"/>
      <c r="U1433" s="79"/>
      <c r="V1433" s="97"/>
      <c r="W1433" s="98"/>
      <c r="X1433" s="168"/>
      <c r="Y1433" s="126" t="str">
        <f>IF(Stock[[#This Row],[SELLING QUANTITY]]&gt;0,Stock[[#This Row],[SELLING PRICE]]*Stock[[#This Row],[SELLING QUANTITY]]*Stock[[#This Row],[% SELLING FEE]]+Stock[[#This Row],[SELLING PRICE]]*Stock[[#This Row],[SELLING QUANTITY]]*$D$12,"")</f>
        <v/>
      </c>
      <c r="Z1433" s="121">
        <f>Stock[[#This Row],[BUYING QUANTITY]]+Stock[[#This Row],[STOCK DIVIDEND]]-Stock[[#This Row],[SELLING QUANTITY]]</f>
        <v>0</v>
      </c>
      <c r="AA14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3" s="121">
        <f ca="1">IF(Stock[[#This Row],[SELLING DATE]]&gt;0,Stock[[#This Row],[SELLING DATE]]-Stock[[#This Row],[BUY DATE]]+1,IF(Stock[[#This Row],[BUY DATE]]=0,0,TODAY()-Stock[[#This Row],[BUY DATE]]+1))</f>
        <v>0</v>
      </c>
      <c r="AC1433" s="122" t="str">
        <f>IFERROR(Stock[[#This Row],[CASH DIVIDEND]]+Stock[[#This Row],[RETURN/(LOSS) FROM TRADING
(auto-fill)]],"")</f>
        <v/>
      </c>
      <c r="AD14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3" s="146" t="str">
        <f ca="1">IFERROR(IF(Stock[[#This Row],[HOLDING DAYS
(auto-fill)]]&lt;365,Stock[[#This Row],[% TOTAL RETURN/(LOSS)
(auto-fill)]]*365/Stock[[#This Row],[HOLDING DAYS
(auto-fill)]],POWER((1+Stock[[#This Row],[% TOTAL RETURN/(LOSS)
(auto-fill)]]),1/(Stock[[#This Row],[HOLDING DAYS
(auto-fill)]]/365))-1),"")</f>
        <v/>
      </c>
      <c r="AF1433" s="81"/>
      <c r="AG1433" s="149" t="str">
        <f>IF(Stock[[#This Row],[STATUS
(auto-fill)]]="HOLDING",Stock[[#This Row],[MARKET PRICE]]-Stock[[#This Row],[BUYING PRICE]],"")</f>
        <v/>
      </c>
      <c r="AH1433" s="143" t="str">
        <f>IFERROR(Stock[[#This Row],[CHANGE
(auto-fill)]]/Stock[[#This Row],[BUYING PRICE]],"")</f>
        <v/>
      </c>
      <c r="AI1433" s="130" t="str">
        <f>IF(Stock[[#This Row],[MARKET PRICE]]&gt;0,Stock[[#This Row],[MARKET PRICE]]*Stock[[#This Row],[REMAINING QUANTITY
(auto-fill)]],"")</f>
        <v/>
      </c>
    </row>
    <row r="1434" spans="2:35">
      <c r="B1434" s="110" t="str">
        <f>IF(AND(Stock[[#This Row],[BUYING QUANTITY]]&gt;0,Stock[[#This Row],[REMAINING QUANTITY
(auto-fill)]]=0),"SOLD OUT",
IF(AND(Stock[[#This Row],[BUYING QUANTITY]]&gt;0,Stock[[#This Row],[REMAINING QUANTITY
(auto-fill)]]&gt;0),"HOLDING",""))</f>
        <v/>
      </c>
      <c r="C1434" s="113">
        <f t="shared" si="22"/>
        <v>1421</v>
      </c>
      <c r="D1434" s="79"/>
      <c r="E1434" s="80"/>
      <c r="F1434" s="162"/>
      <c r="G1434" s="85"/>
      <c r="H1434" s="86"/>
      <c r="I1434" s="164"/>
      <c r="J1434" s="115" t="str">
        <f>IF(Stock[[#This Row],[BUYING QUANTITY]]&gt;0,Stock[[#This Row],[BUYING PRICE]]*Stock[[#This Row],[BUYING QUANTITY]]*Stock[[#This Row],[% BUYING FEE]],"")</f>
        <v/>
      </c>
      <c r="K1434" s="89"/>
      <c r="L1434" s="90"/>
      <c r="M1434" s="117" t="str">
        <f>IF(Stock[[#This Row],[BUYING QUANTITY]]&gt;0,Stock[[#This Row],[BUYING PRICE]]*(1+Stock[[#This Row],[% THRESHOLD (RETURN)_1]]),"")</f>
        <v/>
      </c>
      <c r="N1434" s="91"/>
      <c r="O1434" s="117" t="str">
        <f>IF(Stock[[#This Row],[BUYING QUANTITY]]&gt;0,Stock[[#This Row],[BUYING PRICE]]*(1+Stock[[#This Row],[% THRESHOLD (RETURN)_2]]),"")</f>
        <v/>
      </c>
      <c r="P1434" s="91"/>
      <c r="Q1434" s="117" t="str">
        <f>IF(Stock[[#This Row],[BUYING QUANTITY]]&gt;0,Stock[[#This Row],[BUYING PRICE]]*(1+Stock[[#This Row],[% THRESHOLD (LOSS)]]),"")</f>
        <v/>
      </c>
      <c r="R1434" s="105"/>
      <c r="S1434" s="118" t="str">
        <f>IF(Stock[[#This Row],[CASH DIVIDEND]]&gt;0,Stock[[#This Row],[CASH DIVIDEND]]/(Stock[[#This Row],[BUYING PRICE]]*Stock[[#This Row],[BUYING QUANTITY]]),"")</f>
        <v/>
      </c>
      <c r="T1434" s="105"/>
      <c r="U1434" s="79"/>
      <c r="V1434" s="97"/>
      <c r="W1434" s="98"/>
      <c r="X1434" s="168"/>
      <c r="Y1434" s="126" t="str">
        <f>IF(Stock[[#This Row],[SELLING QUANTITY]]&gt;0,Stock[[#This Row],[SELLING PRICE]]*Stock[[#This Row],[SELLING QUANTITY]]*Stock[[#This Row],[% SELLING FEE]]+Stock[[#This Row],[SELLING PRICE]]*Stock[[#This Row],[SELLING QUANTITY]]*$D$12,"")</f>
        <v/>
      </c>
      <c r="Z1434" s="121">
        <f>Stock[[#This Row],[BUYING QUANTITY]]+Stock[[#This Row],[STOCK DIVIDEND]]-Stock[[#This Row],[SELLING QUANTITY]]</f>
        <v>0</v>
      </c>
      <c r="AA14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4" s="121">
        <f ca="1">IF(Stock[[#This Row],[SELLING DATE]]&gt;0,Stock[[#This Row],[SELLING DATE]]-Stock[[#This Row],[BUY DATE]]+1,IF(Stock[[#This Row],[BUY DATE]]=0,0,TODAY()-Stock[[#This Row],[BUY DATE]]+1))</f>
        <v>0</v>
      </c>
      <c r="AC1434" s="122" t="str">
        <f>IFERROR(Stock[[#This Row],[CASH DIVIDEND]]+Stock[[#This Row],[RETURN/(LOSS) FROM TRADING
(auto-fill)]],"")</f>
        <v/>
      </c>
      <c r="AD14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4" s="146" t="str">
        <f ca="1">IFERROR(IF(Stock[[#This Row],[HOLDING DAYS
(auto-fill)]]&lt;365,Stock[[#This Row],[% TOTAL RETURN/(LOSS)
(auto-fill)]]*365/Stock[[#This Row],[HOLDING DAYS
(auto-fill)]],POWER((1+Stock[[#This Row],[% TOTAL RETURN/(LOSS)
(auto-fill)]]),1/(Stock[[#This Row],[HOLDING DAYS
(auto-fill)]]/365))-1),"")</f>
        <v/>
      </c>
      <c r="AF1434" s="81"/>
      <c r="AG1434" s="149" t="str">
        <f>IF(Stock[[#This Row],[STATUS
(auto-fill)]]="HOLDING",Stock[[#This Row],[MARKET PRICE]]-Stock[[#This Row],[BUYING PRICE]],"")</f>
        <v/>
      </c>
      <c r="AH1434" s="143" t="str">
        <f>IFERROR(Stock[[#This Row],[CHANGE
(auto-fill)]]/Stock[[#This Row],[BUYING PRICE]],"")</f>
        <v/>
      </c>
      <c r="AI1434" s="130" t="str">
        <f>IF(Stock[[#This Row],[MARKET PRICE]]&gt;0,Stock[[#This Row],[MARKET PRICE]]*Stock[[#This Row],[REMAINING QUANTITY
(auto-fill)]],"")</f>
        <v/>
      </c>
    </row>
    <row r="1435" spans="2:35">
      <c r="B1435" s="110" t="str">
        <f>IF(AND(Stock[[#This Row],[BUYING QUANTITY]]&gt;0,Stock[[#This Row],[REMAINING QUANTITY
(auto-fill)]]=0),"SOLD OUT",
IF(AND(Stock[[#This Row],[BUYING QUANTITY]]&gt;0,Stock[[#This Row],[REMAINING QUANTITY
(auto-fill)]]&gt;0),"HOLDING",""))</f>
        <v/>
      </c>
      <c r="C1435" s="113">
        <f t="shared" si="22"/>
        <v>1422</v>
      </c>
      <c r="D1435" s="79"/>
      <c r="E1435" s="80"/>
      <c r="F1435" s="162"/>
      <c r="G1435" s="85"/>
      <c r="H1435" s="86"/>
      <c r="I1435" s="164"/>
      <c r="J1435" s="115" t="str">
        <f>IF(Stock[[#This Row],[BUYING QUANTITY]]&gt;0,Stock[[#This Row],[BUYING PRICE]]*Stock[[#This Row],[BUYING QUANTITY]]*Stock[[#This Row],[% BUYING FEE]],"")</f>
        <v/>
      </c>
      <c r="K1435" s="89"/>
      <c r="L1435" s="90"/>
      <c r="M1435" s="117" t="str">
        <f>IF(Stock[[#This Row],[BUYING QUANTITY]]&gt;0,Stock[[#This Row],[BUYING PRICE]]*(1+Stock[[#This Row],[% THRESHOLD (RETURN)_1]]),"")</f>
        <v/>
      </c>
      <c r="N1435" s="91"/>
      <c r="O1435" s="117" t="str">
        <f>IF(Stock[[#This Row],[BUYING QUANTITY]]&gt;0,Stock[[#This Row],[BUYING PRICE]]*(1+Stock[[#This Row],[% THRESHOLD (RETURN)_2]]),"")</f>
        <v/>
      </c>
      <c r="P1435" s="91"/>
      <c r="Q1435" s="117" t="str">
        <f>IF(Stock[[#This Row],[BUYING QUANTITY]]&gt;0,Stock[[#This Row],[BUYING PRICE]]*(1+Stock[[#This Row],[% THRESHOLD (LOSS)]]),"")</f>
        <v/>
      </c>
      <c r="R1435" s="105"/>
      <c r="S1435" s="118" t="str">
        <f>IF(Stock[[#This Row],[CASH DIVIDEND]]&gt;0,Stock[[#This Row],[CASH DIVIDEND]]/(Stock[[#This Row],[BUYING PRICE]]*Stock[[#This Row],[BUYING QUANTITY]]),"")</f>
        <v/>
      </c>
      <c r="T1435" s="105"/>
      <c r="U1435" s="79"/>
      <c r="V1435" s="97"/>
      <c r="W1435" s="98"/>
      <c r="X1435" s="168"/>
      <c r="Y1435" s="126" t="str">
        <f>IF(Stock[[#This Row],[SELLING QUANTITY]]&gt;0,Stock[[#This Row],[SELLING PRICE]]*Stock[[#This Row],[SELLING QUANTITY]]*Stock[[#This Row],[% SELLING FEE]]+Stock[[#This Row],[SELLING PRICE]]*Stock[[#This Row],[SELLING QUANTITY]]*$D$12,"")</f>
        <v/>
      </c>
      <c r="Z1435" s="121">
        <f>Stock[[#This Row],[BUYING QUANTITY]]+Stock[[#This Row],[STOCK DIVIDEND]]-Stock[[#This Row],[SELLING QUANTITY]]</f>
        <v>0</v>
      </c>
      <c r="AA14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5" s="121">
        <f ca="1">IF(Stock[[#This Row],[SELLING DATE]]&gt;0,Stock[[#This Row],[SELLING DATE]]-Stock[[#This Row],[BUY DATE]]+1,IF(Stock[[#This Row],[BUY DATE]]=0,0,TODAY()-Stock[[#This Row],[BUY DATE]]+1))</f>
        <v>0</v>
      </c>
      <c r="AC1435" s="122" t="str">
        <f>IFERROR(Stock[[#This Row],[CASH DIVIDEND]]+Stock[[#This Row],[RETURN/(LOSS) FROM TRADING
(auto-fill)]],"")</f>
        <v/>
      </c>
      <c r="AD14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5" s="146" t="str">
        <f ca="1">IFERROR(IF(Stock[[#This Row],[HOLDING DAYS
(auto-fill)]]&lt;365,Stock[[#This Row],[% TOTAL RETURN/(LOSS)
(auto-fill)]]*365/Stock[[#This Row],[HOLDING DAYS
(auto-fill)]],POWER((1+Stock[[#This Row],[% TOTAL RETURN/(LOSS)
(auto-fill)]]),1/(Stock[[#This Row],[HOLDING DAYS
(auto-fill)]]/365))-1),"")</f>
        <v/>
      </c>
      <c r="AF1435" s="81"/>
      <c r="AG1435" s="149" t="str">
        <f>IF(Stock[[#This Row],[STATUS
(auto-fill)]]="HOLDING",Stock[[#This Row],[MARKET PRICE]]-Stock[[#This Row],[BUYING PRICE]],"")</f>
        <v/>
      </c>
      <c r="AH1435" s="143" t="str">
        <f>IFERROR(Stock[[#This Row],[CHANGE
(auto-fill)]]/Stock[[#This Row],[BUYING PRICE]],"")</f>
        <v/>
      </c>
      <c r="AI1435" s="130" t="str">
        <f>IF(Stock[[#This Row],[MARKET PRICE]]&gt;0,Stock[[#This Row],[MARKET PRICE]]*Stock[[#This Row],[REMAINING QUANTITY
(auto-fill)]],"")</f>
        <v/>
      </c>
    </row>
    <row r="1436" spans="2:35">
      <c r="B1436" s="110" t="str">
        <f>IF(AND(Stock[[#This Row],[BUYING QUANTITY]]&gt;0,Stock[[#This Row],[REMAINING QUANTITY
(auto-fill)]]=0),"SOLD OUT",
IF(AND(Stock[[#This Row],[BUYING QUANTITY]]&gt;0,Stock[[#This Row],[REMAINING QUANTITY
(auto-fill)]]&gt;0),"HOLDING",""))</f>
        <v/>
      </c>
      <c r="C1436" s="113">
        <f t="shared" si="22"/>
        <v>1423</v>
      </c>
      <c r="D1436" s="79"/>
      <c r="E1436" s="80"/>
      <c r="F1436" s="162"/>
      <c r="G1436" s="85"/>
      <c r="H1436" s="86"/>
      <c r="I1436" s="164"/>
      <c r="J1436" s="115" t="str">
        <f>IF(Stock[[#This Row],[BUYING QUANTITY]]&gt;0,Stock[[#This Row],[BUYING PRICE]]*Stock[[#This Row],[BUYING QUANTITY]]*Stock[[#This Row],[% BUYING FEE]],"")</f>
        <v/>
      </c>
      <c r="K1436" s="89"/>
      <c r="L1436" s="90"/>
      <c r="M1436" s="117" t="str">
        <f>IF(Stock[[#This Row],[BUYING QUANTITY]]&gt;0,Stock[[#This Row],[BUYING PRICE]]*(1+Stock[[#This Row],[% THRESHOLD (RETURN)_1]]),"")</f>
        <v/>
      </c>
      <c r="N1436" s="91"/>
      <c r="O1436" s="117" t="str">
        <f>IF(Stock[[#This Row],[BUYING QUANTITY]]&gt;0,Stock[[#This Row],[BUYING PRICE]]*(1+Stock[[#This Row],[% THRESHOLD (RETURN)_2]]),"")</f>
        <v/>
      </c>
      <c r="P1436" s="91"/>
      <c r="Q1436" s="117" t="str">
        <f>IF(Stock[[#This Row],[BUYING QUANTITY]]&gt;0,Stock[[#This Row],[BUYING PRICE]]*(1+Stock[[#This Row],[% THRESHOLD (LOSS)]]),"")</f>
        <v/>
      </c>
      <c r="R1436" s="105"/>
      <c r="S1436" s="118" t="str">
        <f>IF(Stock[[#This Row],[CASH DIVIDEND]]&gt;0,Stock[[#This Row],[CASH DIVIDEND]]/(Stock[[#This Row],[BUYING PRICE]]*Stock[[#This Row],[BUYING QUANTITY]]),"")</f>
        <v/>
      </c>
      <c r="T1436" s="105"/>
      <c r="U1436" s="79"/>
      <c r="V1436" s="97"/>
      <c r="W1436" s="98"/>
      <c r="X1436" s="168"/>
      <c r="Y1436" s="126" t="str">
        <f>IF(Stock[[#This Row],[SELLING QUANTITY]]&gt;0,Stock[[#This Row],[SELLING PRICE]]*Stock[[#This Row],[SELLING QUANTITY]]*Stock[[#This Row],[% SELLING FEE]]+Stock[[#This Row],[SELLING PRICE]]*Stock[[#This Row],[SELLING QUANTITY]]*$D$12,"")</f>
        <v/>
      </c>
      <c r="Z1436" s="121">
        <f>Stock[[#This Row],[BUYING QUANTITY]]+Stock[[#This Row],[STOCK DIVIDEND]]-Stock[[#This Row],[SELLING QUANTITY]]</f>
        <v>0</v>
      </c>
      <c r="AA14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6" s="121">
        <f ca="1">IF(Stock[[#This Row],[SELLING DATE]]&gt;0,Stock[[#This Row],[SELLING DATE]]-Stock[[#This Row],[BUY DATE]]+1,IF(Stock[[#This Row],[BUY DATE]]=0,0,TODAY()-Stock[[#This Row],[BUY DATE]]+1))</f>
        <v>0</v>
      </c>
      <c r="AC1436" s="122" t="str">
        <f>IFERROR(Stock[[#This Row],[CASH DIVIDEND]]+Stock[[#This Row],[RETURN/(LOSS) FROM TRADING
(auto-fill)]],"")</f>
        <v/>
      </c>
      <c r="AD14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6" s="146" t="str">
        <f ca="1">IFERROR(IF(Stock[[#This Row],[HOLDING DAYS
(auto-fill)]]&lt;365,Stock[[#This Row],[% TOTAL RETURN/(LOSS)
(auto-fill)]]*365/Stock[[#This Row],[HOLDING DAYS
(auto-fill)]],POWER((1+Stock[[#This Row],[% TOTAL RETURN/(LOSS)
(auto-fill)]]),1/(Stock[[#This Row],[HOLDING DAYS
(auto-fill)]]/365))-1),"")</f>
        <v/>
      </c>
      <c r="AF1436" s="81"/>
      <c r="AG1436" s="149" t="str">
        <f>IF(Stock[[#This Row],[STATUS
(auto-fill)]]="HOLDING",Stock[[#This Row],[MARKET PRICE]]-Stock[[#This Row],[BUYING PRICE]],"")</f>
        <v/>
      </c>
      <c r="AH1436" s="143" t="str">
        <f>IFERROR(Stock[[#This Row],[CHANGE
(auto-fill)]]/Stock[[#This Row],[BUYING PRICE]],"")</f>
        <v/>
      </c>
      <c r="AI1436" s="130" t="str">
        <f>IF(Stock[[#This Row],[MARKET PRICE]]&gt;0,Stock[[#This Row],[MARKET PRICE]]*Stock[[#This Row],[REMAINING QUANTITY
(auto-fill)]],"")</f>
        <v/>
      </c>
    </row>
    <row r="1437" spans="2:35">
      <c r="B1437" s="110" t="str">
        <f>IF(AND(Stock[[#This Row],[BUYING QUANTITY]]&gt;0,Stock[[#This Row],[REMAINING QUANTITY
(auto-fill)]]=0),"SOLD OUT",
IF(AND(Stock[[#This Row],[BUYING QUANTITY]]&gt;0,Stock[[#This Row],[REMAINING QUANTITY
(auto-fill)]]&gt;0),"HOLDING",""))</f>
        <v/>
      </c>
      <c r="C1437" s="113">
        <f t="shared" si="22"/>
        <v>1424</v>
      </c>
      <c r="D1437" s="79"/>
      <c r="E1437" s="80"/>
      <c r="F1437" s="162"/>
      <c r="G1437" s="85"/>
      <c r="H1437" s="86"/>
      <c r="I1437" s="164"/>
      <c r="J1437" s="115" t="str">
        <f>IF(Stock[[#This Row],[BUYING QUANTITY]]&gt;0,Stock[[#This Row],[BUYING PRICE]]*Stock[[#This Row],[BUYING QUANTITY]]*Stock[[#This Row],[% BUYING FEE]],"")</f>
        <v/>
      </c>
      <c r="K1437" s="89"/>
      <c r="L1437" s="90"/>
      <c r="M1437" s="117" t="str">
        <f>IF(Stock[[#This Row],[BUYING QUANTITY]]&gt;0,Stock[[#This Row],[BUYING PRICE]]*(1+Stock[[#This Row],[% THRESHOLD (RETURN)_1]]),"")</f>
        <v/>
      </c>
      <c r="N1437" s="91"/>
      <c r="O1437" s="117" t="str">
        <f>IF(Stock[[#This Row],[BUYING QUANTITY]]&gt;0,Stock[[#This Row],[BUYING PRICE]]*(1+Stock[[#This Row],[% THRESHOLD (RETURN)_2]]),"")</f>
        <v/>
      </c>
      <c r="P1437" s="91"/>
      <c r="Q1437" s="117" t="str">
        <f>IF(Stock[[#This Row],[BUYING QUANTITY]]&gt;0,Stock[[#This Row],[BUYING PRICE]]*(1+Stock[[#This Row],[% THRESHOLD (LOSS)]]),"")</f>
        <v/>
      </c>
      <c r="R1437" s="105"/>
      <c r="S1437" s="118" t="str">
        <f>IF(Stock[[#This Row],[CASH DIVIDEND]]&gt;0,Stock[[#This Row],[CASH DIVIDEND]]/(Stock[[#This Row],[BUYING PRICE]]*Stock[[#This Row],[BUYING QUANTITY]]),"")</f>
        <v/>
      </c>
      <c r="T1437" s="105"/>
      <c r="U1437" s="79"/>
      <c r="V1437" s="97"/>
      <c r="W1437" s="98"/>
      <c r="X1437" s="168"/>
      <c r="Y1437" s="126" t="str">
        <f>IF(Stock[[#This Row],[SELLING QUANTITY]]&gt;0,Stock[[#This Row],[SELLING PRICE]]*Stock[[#This Row],[SELLING QUANTITY]]*Stock[[#This Row],[% SELLING FEE]]+Stock[[#This Row],[SELLING PRICE]]*Stock[[#This Row],[SELLING QUANTITY]]*$D$12,"")</f>
        <v/>
      </c>
      <c r="Z1437" s="121">
        <f>Stock[[#This Row],[BUYING QUANTITY]]+Stock[[#This Row],[STOCK DIVIDEND]]-Stock[[#This Row],[SELLING QUANTITY]]</f>
        <v>0</v>
      </c>
      <c r="AA14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7" s="121">
        <f ca="1">IF(Stock[[#This Row],[SELLING DATE]]&gt;0,Stock[[#This Row],[SELLING DATE]]-Stock[[#This Row],[BUY DATE]]+1,IF(Stock[[#This Row],[BUY DATE]]=0,0,TODAY()-Stock[[#This Row],[BUY DATE]]+1))</f>
        <v>0</v>
      </c>
      <c r="AC1437" s="122" t="str">
        <f>IFERROR(Stock[[#This Row],[CASH DIVIDEND]]+Stock[[#This Row],[RETURN/(LOSS) FROM TRADING
(auto-fill)]],"")</f>
        <v/>
      </c>
      <c r="AD14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7" s="146" t="str">
        <f ca="1">IFERROR(IF(Stock[[#This Row],[HOLDING DAYS
(auto-fill)]]&lt;365,Stock[[#This Row],[% TOTAL RETURN/(LOSS)
(auto-fill)]]*365/Stock[[#This Row],[HOLDING DAYS
(auto-fill)]],POWER((1+Stock[[#This Row],[% TOTAL RETURN/(LOSS)
(auto-fill)]]),1/(Stock[[#This Row],[HOLDING DAYS
(auto-fill)]]/365))-1),"")</f>
        <v/>
      </c>
      <c r="AF1437" s="81"/>
      <c r="AG1437" s="149" t="str">
        <f>IF(Stock[[#This Row],[STATUS
(auto-fill)]]="HOLDING",Stock[[#This Row],[MARKET PRICE]]-Stock[[#This Row],[BUYING PRICE]],"")</f>
        <v/>
      </c>
      <c r="AH1437" s="143" t="str">
        <f>IFERROR(Stock[[#This Row],[CHANGE
(auto-fill)]]/Stock[[#This Row],[BUYING PRICE]],"")</f>
        <v/>
      </c>
      <c r="AI1437" s="130" t="str">
        <f>IF(Stock[[#This Row],[MARKET PRICE]]&gt;0,Stock[[#This Row],[MARKET PRICE]]*Stock[[#This Row],[REMAINING QUANTITY
(auto-fill)]],"")</f>
        <v/>
      </c>
    </row>
    <row r="1438" spans="2:35">
      <c r="B1438" s="110" t="str">
        <f>IF(AND(Stock[[#This Row],[BUYING QUANTITY]]&gt;0,Stock[[#This Row],[REMAINING QUANTITY
(auto-fill)]]=0),"SOLD OUT",
IF(AND(Stock[[#This Row],[BUYING QUANTITY]]&gt;0,Stock[[#This Row],[REMAINING QUANTITY
(auto-fill)]]&gt;0),"HOLDING",""))</f>
        <v/>
      </c>
      <c r="C1438" s="113">
        <f t="shared" si="22"/>
        <v>1425</v>
      </c>
      <c r="D1438" s="79"/>
      <c r="E1438" s="80"/>
      <c r="F1438" s="162"/>
      <c r="G1438" s="85"/>
      <c r="H1438" s="86"/>
      <c r="I1438" s="164"/>
      <c r="J1438" s="115" t="str">
        <f>IF(Stock[[#This Row],[BUYING QUANTITY]]&gt;0,Stock[[#This Row],[BUYING PRICE]]*Stock[[#This Row],[BUYING QUANTITY]]*Stock[[#This Row],[% BUYING FEE]],"")</f>
        <v/>
      </c>
      <c r="K1438" s="89"/>
      <c r="L1438" s="90"/>
      <c r="M1438" s="117" t="str">
        <f>IF(Stock[[#This Row],[BUYING QUANTITY]]&gt;0,Stock[[#This Row],[BUYING PRICE]]*(1+Stock[[#This Row],[% THRESHOLD (RETURN)_1]]),"")</f>
        <v/>
      </c>
      <c r="N1438" s="91"/>
      <c r="O1438" s="117" t="str">
        <f>IF(Stock[[#This Row],[BUYING QUANTITY]]&gt;0,Stock[[#This Row],[BUYING PRICE]]*(1+Stock[[#This Row],[% THRESHOLD (RETURN)_2]]),"")</f>
        <v/>
      </c>
      <c r="P1438" s="91"/>
      <c r="Q1438" s="117" t="str">
        <f>IF(Stock[[#This Row],[BUYING QUANTITY]]&gt;0,Stock[[#This Row],[BUYING PRICE]]*(1+Stock[[#This Row],[% THRESHOLD (LOSS)]]),"")</f>
        <v/>
      </c>
      <c r="R1438" s="105"/>
      <c r="S1438" s="118" t="str">
        <f>IF(Stock[[#This Row],[CASH DIVIDEND]]&gt;0,Stock[[#This Row],[CASH DIVIDEND]]/(Stock[[#This Row],[BUYING PRICE]]*Stock[[#This Row],[BUYING QUANTITY]]),"")</f>
        <v/>
      </c>
      <c r="T1438" s="105"/>
      <c r="U1438" s="79"/>
      <c r="V1438" s="97"/>
      <c r="W1438" s="98"/>
      <c r="X1438" s="168"/>
      <c r="Y1438" s="126" t="str">
        <f>IF(Stock[[#This Row],[SELLING QUANTITY]]&gt;0,Stock[[#This Row],[SELLING PRICE]]*Stock[[#This Row],[SELLING QUANTITY]]*Stock[[#This Row],[% SELLING FEE]]+Stock[[#This Row],[SELLING PRICE]]*Stock[[#This Row],[SELLING QUANTITY]]*$D$12,"")</f>
        <v/>
      </c>
      <c r="Z1438" s="121">
        <f>Stock[[#This Row],[BUYING QUANTITY]]+Stock[[#This Row],[STOCK DIVIDEND]]-Stock[[#This Row],[SELLING QUANTITY]]</f>
        <v>0</v>
      </c>
      <c r="AA14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8" s="121">
        <f ca="1">IF(Stock[[#This Row],[SELLING DATE]]&gt;0,Stock[[#This Row],[SELLING DATE]]-Stock[[#This Row],[BUY DATE]]+1,IF(Stock[[#This Row],[BUY DATE]]=0,0,TODAY()-Stock[[#This Row],[BUY DATE]]+1))</f>
        <v>0</v>
      </c>
      <c r="AC1438" s="122" t="str">
        <f>IFERROR(Stock[[#This Row],[CASH DIVIDEND]]+Stock[[#This Row],[RETURN/(LOSS) FROM TRADING
(auto-fill)]],"")</f>
        <v/>
      </c>
      <c r="AD14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8" s="146" t="str">
        <f ca="1">IFERROR(IF(Stock[[#This Row],[HOLDING DAYS
(auto-fill)]]&lt;365,Stock[[#This Row],[% TOTAL RETURN/(LOSS)
(auto-fill)]]*365/Stock[[#This Row],[HOLDING DAYS
(auto-fill)]],POWER((1+Stock[[#This Row],[% TOTAL RETURN/(LOSS)
(auto-fill)]]),1/(Stock[[#This Row],[HOLDING DAYS
(auto-fill)]]/365))-1),"")</f>
        <v/>
      </c>
      <c r="AF1438" s="81"/>
      <c r="AG1438" s="149" t="str">
        <f>IF(Stock[[#This Row],[STATUS
(auto-fill)]]="HOLDING",Stock[[#This Row],[MARKET PRICE]]-Stock[[#This Row],[BUYING PRICE]],"")</f>
        <v/>
      </c>
      <c r="AH1438" s="143" t="str">
        <f>IFERROR(Stock[[#This Row],[CHANGE
(auto-fill)]]/Stock[[#This Row],[BUYING PRICE]],"")</f>
        <v/>
      </c>
      <c r="AI1438" s="130" t="str">
        <f>IF(Stock[[#This Row],[MARKET PRICE]]&gt;0,Stock[[#This Row],[MARKET PRICE]]*Stock[[#This Row],[REMAINING QUANTITY
(auto-fill)]],"")</f>
        <v/>
      </c>
    </row>
    <row r="1439" spans="2:35">
      <c r="B1439" s="110" t="str">
        <f>IF(AND(Stock[[#This Row],[BUYING QUANTITY]]&gt;0,Stock[[#This Row],[REMAINING QUANTITY
(auto-fill)]]=0),"SOLD OUT",
IF(AND(Stock[[#This Row],[BUYING QUANTITY]]&gt;0,Stock[[#This Row],[REMAINING QUANTITY
(auto-fill)]]&gt;0),"HOLDING",""))</f>
        <v/>
      </c>
      <c r="C1439" s="113">
        <f t="shared" si="22"/>
        <v>1426</v>
      </c>
      <c r="D1439" s="79"/>
      <c r="E1439" s="80"/>
      <c r="F1439" s="162"/>
      <c r="G1439" s="85"/>
      <c r="H1439" s="86"/>
      <c r="I1439" s="164"/>
      <c r="J1439" s="115" t="str">
        <f>IF(Stock[[#This Row],[BUYING QUANTITY]]&gt;0,Stock[[#This Row],[BUYING PRICE]]*Stock[[#This Row],[BUYING QUANTITY]]*Stock[[#This Row],[% BUYING FEE]],"")</f>
        <v/>
      </c>
      <c r="K1439" s="89"/>
      <c r="L1439" s="90"/>
      <c r="M1439" s="117" t="str">
        <f>IF(Stock[[#This Row],[BUYING QUANTITY]]&gt;0,Stock[[#This Row],[BUYING PRICE]]*(1+Stock[[#This Row],[% THRESHOLD (RETURN)_1]]),"")</f>
        <v/>
      </c>
      <c r="N1439" s="91"/>
      <c r="O1439" s="117" t="str">
        <f>IF(Stock[[#This Row],[BUYING QUANTITY]]&gt;0,Stock[[#This Row],[BUYING PRICE]]*(1+Stock[[#This Row],[% THRESHOLD (RETURN)_2]]),"")</f>
        <v/>
      </c>
      <c r="P1439" s="91"/>
      <c r="Q1439" s="117" t="str">
        <f>IF(Stock[[#This Row],[BUYING QUANTITY]]&gt;0,Stock[[#This Row],[BUYING PRICE]]*(1+Stock[[#This Row],[% THRESHOLD (LOSS)]]),"")</f>
        <v/>
      </c>
      <c r="R1439" s="105"/>
      <c r="S1439" s="118" t="str">
        <f>IF(Stock[[#This Row],[CASH DIVIDEND]]&gt;0,Stock[[#This Row],[CASH DIVIDEND]]/(Stock[[#This Row],[BUYING PRICE]]*Stock[[#This Row],[BUYING QUANTITY]]),"")</f>
        <v/>
      </c>
      <c r="T1439" s="105"/>
      <c r="U1439" s="79"/>
      <c r="V1439" s="97"/>
      <c r="W1439" s="98"/>
      <c r="X1439" s="168"/>
      <c r="Y1439" s="126" t="str">
        <f>IF(Stock[[#This Row],[SELLING QUANTITY]]&gt;0,Stock[[#This Row],[SELLING PRICE]]*Stock[[#This Row],[SELLING QUANTITY]]*Stock[[#This Row],[% SELLING FEE]]+Stock[[#This Row],[SELLING PRICE]]*Stock[[#This Row],[SELLING QUANTITY]]*$D$12,"")</f>
        <v/>
      </c>
      <c r="Z1439" s="121">
        <f>Stock[[#This Row],[BUYING QUANTITY]]+Stock[[#This Row],[STOCK DIVIDEND]]-Stock[[#This Row],[SELLING QUANTITY]]</f>
        <v>0</v>
      </c>
      <c r="AA14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39" s="121">
        <f ca="1">IF(Stock[[#This Row],[SELLING DATE]]&gt;0,Stock[[#This Row],[SELLING DATE]]-Stock[[#This Row],[BUY DATE]]+1,IF(Stock[[#This Row],[BUY DATE]]=0,0,TODAY()-Stock[[#This Row],[BUY DATE]]+1))</f>
        <v>0</v>
      </c>
      <c r="AC1439" s="122" t="str">
        <f>IFERROR(Stock[[#This Row],[CASH DIVIDEND]]+Stock[[#This Row],[RETURN/(LOSS) FROM TRADING
(auto-fill)]],"")</f>
        <v/>
      </c>
      <c r="AD14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39" s="146" t="str">
        <f ca="1">IFERROR(IF(Stock[[#This Row],[HOLDING DAYS
(auto-fill)]]&lt;365,Stock[[#This Row],[% TOTAL RETURN/(LOSS)
(auto-fill)]]*365/Stock[[#This Row],[HOLDING DAYS
(auto-fill)]],POWER((1+Stock[[#This Row],[% TOTAL RETURN/(LOSS)
(auto-fill)]]),1/(Stock[[#This Row],[HOLDING DAYS
(auto-fill)]]/365))-1),"")</f>
        <v/>
      </c>
      <c r="AF1439" s="81"/>
      <c r="AG1439" s="149" t="str">
        <f>IF(Stock[[#This Row],[STATUS
(auto-fill)]]="HOLDING",Stock[[#This Row],[MARKET PRICE]]-Stock[[#This Row],[BUYING PRICE]],"")</f>
        <v/>
      </c>
      <c r="AH1439" s="143" t="str">
        <f>IFERROR(Stock[[#This Row],[CHANGE
(auto-fill)]]/Stock[[#This Row],[BUYING PRICE]],"")</f>
        <v/>
      </c>
      <c r="AI1439" s="130" t="str">
        <f>IF(Stock[[#This Row],[MARKET PRICE]]&gt;0,Stock[[#This Row],[MARKET PRICE]]*Stock[[#This Row],[REMAINING QUANTITY
(auto-fill)]],"")</f>
        <v/>
      </c>
    </row>
    <row r="1440" spans="2:35">
      <c r="B1440" s="110" t="str">
        <f>IF(AND(Stock[[#This Row],[BUYING QUANTITY]]&gt;0,Stock[[#This Row],[REMAINING QUANTITY
(auto-fill)]]=0),"SOLD OUT",
IF(AND(Stock[[#This Row],[BUYING QUANTITY]]&gt;0,Stock[[#This Row],[REMAINING QUANTITY
(auto-fill)]]&gt;0),"HOLDING",""))</f>
        <v/>
      </c>
      <c r="C1440" s="113">
        <f t="shared" si="22"/>
        <v>1427</v>
      </c>
      <c r="D1440" s="79"/>
      <c r="E1440" s="80"/>
      <c r="F1440" s="162"/>
      <c r="G1440" s="85"/>
      <c r="H1440" s="86"/>
      <c r="I1440" s="164"/>
      <c r="J1440" s="115" t="str">
        <f>IF(Stock[[#This Row],[BUYING QUANTITY]]&gt;0,Stock[[#This Row],[BUYING PRICE]]*Stock[[#This Row],[BUYING QUANTITY]]*Stock[[#This Row],[% BUYING FEE]],"")</f>
        <v/>
      </c>
      <c r="K1440" s="89"/>
      <c r="L1440" s="90"/>
      <c r="M1440" s="117" t="str">
        <f>IF(Stock[[#This Row],[BUYING QUANTITY]]&gt;0,Stock[[#This Row],[BUYING PRICE]]*(1+Stock[[#This Row],[% THRESHOLD (RETURN)_1]]),"")</f>
        <v/>
      </c>
      <c r="N1440" s="91"/>
      <c r="O1440" s="117" t="str">
        <f>IF(Stock[[#This Row],[BUYING QUANTITY]]&gt;0,Stock[[#This Row],[BUYING PRICE]]*(1+Stock[[#This Row],[% THRESHOLD (RETURN)_2]]),"")</f>
        <v/>
      </c>
      <c r="P1440" s="91"/>
      <c r="Q1440" s="117" t="str">
        <f>IF(Stock[[#This Row],[BUYING QUANTITY]]&gt;0,Stock[[#This Row],[BUYING PRICE]]*(1+Stock[[#This Row],[% THRESHOLD (LOSS)]]),"")</f>
        <v/>
      </c>
      <c r="R1440" s="105"/>
      <c r="S1440" s="118" t="str">
        <f>IF(Stock[[#This Row],[CASH DIVIDEND]]&gt;0,Stock[[#This Row],[CASH DIVIDEND]]/(Stock[[#This Row],[BUYING PRICE]]*Stock[[#This Row],[BUYING QUANTITY]]),"")</f>
        <v/>
      </c>
      <c r="T1440" s="105"/>
      <c r="U1440" s="79"/>
      <c r="V1440" s="97"/>
      <c r="W1440" s="98"/>
      <c r="X1440" s="168"/>
      <c r="Y1440" s="126" t="str">
        <f>IF(Stock[[#This Row],[SELLING QUANTITY]]&gt;0,Stock[[#This Row],[SELLING PRICE]]*Stock[[#This Row],[SELLING QUANTITY]]*Stock[[#This Row],[% SELLING FEE]]+Stock[[#This Row],[SELLING PRICE]]*Stock[[#This Row],[SELLING QUANTITY]]*$D$12,"")</f>
        <v/>
      </c>
      <c r="Z1440" s="121">
        <f>Stock[[#This Row],[BUYING QUANTITY]]+Stock[[#This Row],[STOCK DIVIDEND]]-Stock[[#This Row],[SELLING QUANTITY]]</f>
        <v>0</v>
      </c>
      <c r="AA14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0" s="121">
        <f ca="1">IF(Stock[[#This Row],[SELLING DATE]]&gt;0,Stock[[#This Row],[SELLING DATE]]-Stock[[#This Row],[BUY DATE]]+1,IF(Stock[[#This Row],[BUY DATE]]=0,0,TODAY()-Stock[[#This Row],[BUY DATE]]+1))</f>
        <v>0</v>
      </c>
      <c r="AC1440" s="122" t="str">
        <f>IFERROR(Stock[[#This Row],[CASH DIVIDEND]]+Stock[[#This Row],[RETURN/(LOSS) FROM TRADING
(auto-fill)]],"")</f>
        <v/>
      </c>
      <c r="AD14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0" s="146" t="str">
        <f ca="1">IFERROR(IF(Stock[[#This Row],[HOLDING DAYS
(auto-fill)]]&lt;365,Stock[[#This Row],[% TOTAL RETURN/(LOSS)
(auto-fill)]]*365/Stock[[#This Row],[HOLDING DAYS
(auto-fill)]],POWER((1+Stock[[#This Row],[% TOTAL RETURN/(LOSS)
(auto-fill)]]),1/(Stock[[#This Row],[HOLDING DAYS
(auto-fill)]]/365))-1),"")</f>
        <v/>
      </c>
      <c r="AF1440" s="81"/>
      <c r="AG1440" s="149" t="str">
        <f>IF(Stock[[#This Row],[STATUS
(auto-fill)]]="HOLDING",Stock[[#This Row],[MARKET PRICE]]-Stock[[#This Row],[BUYING PRICE]],"")</f>
        <v/>
      </c>
      <c r="AH1440" s="143" t="str">
        <f>IFERROR(Stock[[#This Row],[CHANGE
(auto-fill)]]/Stock[[#This Row],[BUYING PRICE]],"")</f>
        <v/>
      </c>
      <c r="AI1440" s="130" t="str">
        <f>IF(Stock[[#This Row],[MARKET PRICE]]&gt;0,Stock[[#This Row],[MARKET PRICE]]*Stock[[#This Row],[REMAINING QUANTITY
(auto-fill)]],"")</f>
        <v/>
      </c>
    </row>
    <row r="1441" spans="2:35">
      <c r="B1441" s="110" t="str">
        <f>IF(AND(Stock[[#This Row],[BUYING QUANTITY]]&gt;0,Stock[[#This Row],[REMAINING QUANTITY
(auto-fill)]]=0),"SOLD OUT",
IF(AND(Stock[[#This Row],[BUYING QUANTITY]]&gt;0,Stock[[#This Row],[REMAINING QUANTITY
(auto-fill)]]&gt;0),"HOLDING",""))</f>
        <v/>
      </c>
      <c r="C1441" s="113">
        <f t="shared" si="22"/>
        <v>1428</v>
      </c>
      <c r="D1441" s="79"/>
      <c r="E1441" s="80"/>
      <c r="F1441" s="162"/>
      <c r="G1441" s="85"/>
      <c r="H1441" s="86"/>
      <c r="I1441" s="164"/>
      <c r="J1441" s="115" t="str">
        <f>IF(Stock[[#This Row],[BUYING QUANTITY]]&gt;0,Stock[[#This Row],[BUYING PRICE]]*Stock[[#This Row],[BUYING QUANTITY]]*Stock[[#This Row],[% BUYING FEE]],"")</f>
        <v/>
      </c>
      <c r="K1441" s="89"/>
      <c r="L1441" s="90"/>
      <c r="M1441" s="117" t="str">
        <f>IF(Stock[[#This Row],[BUYING QUANTITY]]&gt;0,Stock[[#This Row],[BUYING PRICE]]*(1+Stock[[#This Row],[% THRESHOLD (RETURN)_1]]),"")</f>
        <v/>
      </c>
      <c r="N1441" s="91"/>
      <c r="O1441" s="117" t="str">
        <f>IF(Stock[[#This Row],[BUYING QUANTITY]]&gt;0,Stock[[#This Row],[BUYING PRICE]]*(1+Stock[[#This Row],[% THRESHOLD (RETURN)_2]]),"")</f>
        <v/>
      </c>
      <c r="P1441" s="91"/>
      <c r="Q1441" s="117" t="str">
        <f>IF(Stock[[#This Row],[BUYING QUANTITY]]&gt;0,Stock[[#This Row],[BUYING PRICE]]*(1+Stock[[#This Row],[% THRESHOLD (LOSS)]]),"")</f>
        <v/>
      </c>
      <c r="R1441" s="105"/>
      <c r="S1441" s="118" t="str">
        <f>IF(Stock[[#This Row],[CASH DIVIDEND]]&gt;0,Stock[[#This Row],[CASH DIVIDEND]]/(Stock[[#This Row],[BUYING PRICE]]*Stock[[#This Row],[BUYING QUANTITY]]),"")</f>
        <v/>
      </c>
      <c r="T1441" s="105"/>
      <c r="U1441" s="79"/>
      <c r="V1441" s="97"/>
      <c r="W1441" s="98"/>
      <c r="X1441" s="168"/>
      <c r="Y1441" s="126" t="str">
        <f>IF(Stock[[#This Row],[SELLING QUANTITY]]&gt;0,Stock[[#This Row],[SELLING PRICE]]*Stock[[#This Row],[SELLING QUANTITY]]*Stock[[#This Row],[% SELLING FEE]]+Stock[[#This Row],[SELLING PRICE]]*Stock[[#This Row],[SELLING QUANTITY]]*$D$12,"")</f>
        <v/>
      </c>
      <c r="Z1441" s="121">
        <f>Stock[[#This Row],[BUYING QUANTITY]]+Stock[[#This Row],[STOCK DIVIDEND]]-Stock[[#This Row],[SELLING QUANTITY]]</f>
        <v>0</v>
      </c>
      <c r="AA14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1" s="121">
        <f ca="1">IF(Stock[[#This Row],[SELLING DATE]]&gt;0,Stock[[#This Row],[SELLING DATE]]-Stock[[#This Row],[BUY DATE]]+1,IF(Stock[[#This Row],[BUY DATE]]=0,0,TODAY()-Stock[[#This Row],[BUY DATE]]+1))</f>
        <v>0</v>
      </c>
      <c r="AC1441" s="122" t="str">
        <f>IFERROR(Stock[[#This Row],[CASH DIVIDEND]]+Stock[[#This Row],[RETURN/(LOSS) FROM TRADING
(auto-fill)]],"")</f>
        <v/>
      </c>
      <c r="AD14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1" s="146" t="str">
        <f ca="1">IFERROR(IF(Stock[[#This Row],[HOLDING DAYS
(auto-fill)]]&lt;365,Stock[[#This Row],[% TOTAL RETURN/(LOSS)
(auto-fill)]]*365/Stock[[#This Row],[HOLDING DAYS
(auto-fill)]],POWER((1+Stock[[#This Row],[% TOTAL RETURN/(LOSS)
(auto-fill)]]),1/(Stock[[#This Row],[HOLDING DAYS
(auto-fill)]]/365))-1),"")</f>
        <v/>
      </c>
      <c r="AF1441" s="81"/>
      <c r="AG1441" s="149" t="str">
        <f>IF(Stock[[#This Row],[STATUS
(auto-fill)]]="HOLDING",Stock[[#This Row],[MARKET PRICE]]-Stock[[#This Row],[BUYING PRICE]],"")</f>
        <v/>
      </c>
      <c r="AH1441" s="143" t="str">
        <f>IFERROR(Stock[[#This Row],[CHANGE
(auto-fill)]]/Stock[[#This Row],[BUYING PRICE]],"")</f>
        <v/>
      </c>
      <c r="AI1441" s="130" t="str">
        <f>IF(Stock[[#This Row],[MARKET PRICE]]&gt;0,Stock[[#This Row],[MARKET PRICE]]*Stock[[#This Row],[REMAINING QUANTITY
(auto-fill)]],"")</f>
        <v/>
      </c>
    </row>
    <row r="1442" spans="2:35">
      <c r="B1442" s="110" t="str">
        <f>IF(AND(Stock[[#This Row],[BUYING QUANTITY]]&gt;0,Stock[[#This Row],[REMAINING QUANTITY
(auto-fill)]]=0),"SOLD OUT",
IF(AND(Stock[[#This Row],[BUYING QUANTITY]]&gt;0,Stock[[#This Row],[REMAINING QUANTITY
(auto-fill)]]&gt;0),"HOLDING",""))</f>
        <v/>
      </c>
      <c r="C1442" s="113">
        <f t="shared" si="22"/>
        <v>1429</v>
      </c>
      <c r="D1442" s="79"/>
      <c r="E1442" s="80"/>
      <c r="F1442" s="162"/>
      <c r="G1442" s="85"/>
      <c r="H1442" s="86"/>
      <c r="I1442" s="164"/>
      <c r="J1442" s="115" t="str">
        <f>IF(Stock[[#This Row],[BUYING QUANTITY]]&gt;0,Stock[[#This Row],[BUYING PRICE]]*Stock[[#This Row],[BUYING QUANTITY]]*Stock[[#This Row],[% BUYING FEE]],"")</f>
        <v/>
      </c>
      <c r="K1442" s="89"/>
      <c r="L1442" s="90"/>
      <c r="M1442" s="117" t="str">
        <f>IF(Stock[[#This Row],[BUYING QUANTITY]]&gt;0,Stock[[#This Row],[BUYING PRICE]]*(1+Stock[[#This Row],[% THRESHOLD (RETURN)_1]]),"")</f>
        <v/>
      </c>
      <c r="N1442" s="91"/>
      <c r="O1442" s="117" t="str">
        <f>IF(Stock[[#This Row],[BUYING QUANTITY]]&gt;0,Stock[[#This Row],[BUYING PRICE]]*(1+Stock[[#This Row],[% THRESHOLD (RETURN)_2]]),"")</f>
        <v/>
      </c>
      <c r="P1442" s="91"/>
      <c r="Q1442" s="117" t="str">
        <f>IF(Stock[[#This Row],[BUYING QUANTITY]]&gt;0,Stock[[#This Row],[BUYING PRICE]]*(1+Stock[[#This Row],[% THRESHOLD (LOSS)]]),"")</f>
        <v/>
      </c>
      <c r="R1442" s="105"/>
      <c r="S1442" s="118" t="str">
        <f>IF(Stock[[#This Row],[CASH DIVIDEND]]&gt;0,Stock[[#This Row],[CASH DIVIDEND]]/(Stock[[#This Row],[BUYING PRICE]]*Stock[[#This Row],[BUYING QUANTITY]]),"")</f>
        <v/>
      </c>
      <c r="T1442" s="105"/>
      <c r="U1442" s="79"/>
      <c r="V1442" s="97"/>
      <c r="W1442" s="98"/>
      <c r="X1442" s="168"/>
      <c r="Y1442" s="126" t="str">
        <f>IF(Stock[[#This Row],[SELLING QUANTITY]]&gt;0,Stock[[#This Row],[SELLING PRICE]]*Stock[[#This Row],[SELLING QUANTITY]]*Stock[[#This Row],[% SELLING FEE]]+Stock[[#This Row],[SELLING PRICE]]*Stock[[#This Row],[SELLING QUANTITY]]*$D$12,"")</f>
        <v/>
      </c>
      <c r="Z1442" s="121">
        <f>Stock[[#This Row],[BUYING QUANTITY]]+Stock[[#This Row],[STOCK DIVIDEND]]-Stock[[#This Row],[SELLING QUANTITY]]</f>
        <v>0</v>
      </c>
      <c r="AA14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2" s="121">
        <f ca="1">IF(Stock[[#This Row],[SELLING DATE]]&gt;0,Stock[[#This Row],[SELLING DATE]]-Stock[[#This Row],[BUY DATE]]+1,IF(Stock[[#This Row],[BUY DATE]]=0,0,TODAY()-Stock[[#This Row],[BUY DATE]]+1))</f>
        <v>0</v>
      </c>
      <c r="AC1442" s="122" t="str">
        <f>IFERROR(Stock[[#This Row],[CASH DIVIDEND]]+Stock[[#This Row],[RETURN/(LOSS) FROM TRADING
(auto-fill)]],"")</f>
        <v/>
      </c>
      <c r="AD14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2" s="146" t="str">
        <f ca="1">IFERROR(IF(Stock[[#This Row],[HOLDING DAYS
(auto-fill)]]&lt;365,Stock[[#This Row],[% TOTAL RETURN/(LOSS)
(auto-fill)]]*365/Stock[[#This Row],[HOLDING DAYS
(auto-fill)]],POWER((1+Stock[[#This Row],[% TOTAL RETURN/(LOSS)
(auto-fill)]]),1/(Stock[[#This Row],[HOLDING DAYS
(auto-fill)]]/365))-1),"")</f>
        <v/>
      </c>
      <c r="AF1442" s="81"/>
      <c r="AG1442" s="149" t="str">
        <f>IF(Stock[[#This Row],[STATUS
(auto-fill)]]="HOLDING",Stock[[#This Row],[MARKET PRICE]]-Stock[[#This Row],[BUYING PRICE]],"")</f>
        <v/>
      </c>
      <c r="AH1442" s="143" t="str">
        <f>IFERROR(Stock[[#This Row],[CHANGE
(auto-fill)]]/Stock[[#This Row],[BUYING PRICE]],"")</f>
        <v/>
      </c>
      <c r="AI1442" s="130" t="str">
        <f>IF(Stock[[#This Row],[MARKET PRICE]]&gt;0,Stock[[#This Row],[MARKET PRICE]]*Stock[[#This Row],[REMAINING QUANTITY
(auto-fill)]],"")</f>
        <v/>
      </c>
    </row>
    <row r="1443" spans="2:35">
      <c r="B1443" s="110" t="str">
        <f>IF(AND(Stock[[#This Row],[BUYING QUANTITY]]&gt;0,Stock[[#This Row],[REMAINING QUANTITY
(auto-fill)]]=0),"SOLD OUT",
IF(AND(Stock[[#This Row],[BUYING QUANTITY]]&gt;0,Stock[[#This Row],[REMAINING QUANTITY
(auto-fill)]]&gt;0),"HOLDING",""))</f>
        <v/>
      </c>
      <c r="C1443" s="113">
        <f t="shared" si="22"/>
        <v>1430</v>
      </c>
      <c r="D1443" s="79"/>
      <c r="E1443" s="80"/>
      <c r="F1443" s="162"/>
      <c r="G1443" s="85"/>
      <c r="H1443" s="86"/>
      <c r="I1443" s="164"/>
      <c r="J1443" s="115" t="str">
        <f>IF(Stock[[#This Row],[BUYING QUANTITY]]&gt;0,Stock[[#This Row],[BUYING PRICE]]*Stock[[#This Row],[BUYING QUANTITY]]*Stock[[#This Row],[% BUYING FEE]],"")</f>
        <v/>
      </c>
      <c r="K1443" s="89"/>
      <c r="L1443" s="90"/>
      <c r="M1443" s="117" t="str">
        <f>IF(Stock[[#This Row],[BUYING QUANTITY]]&gt;0,Stock[[#This Row],[BUYING PRICE]]*(1+Stock[[#This Row],[% THRESHOLD (RETURN)_1]]),"")</f>
        <v/>
      </c>
      <c r="N1443" s="91"/>
      <c r="O1443" s="117" t="str">
        <f>IF(Stock[[#This Row],[BUYING QUANTITY]]&gt;0,Stock[[#This Row],[BUYING PRICE]]*(1+Stock[[#This Row],[% THRESHOLD (RETURN)_2]]),"")</f>
        <v/>
      </c>
      <c r="P1443" s="91"/>
      <c r="Q1443" s="117" t="str">
        <f>IF(Stock[[#This Row],[BUYING QUANTITY]]&gt;0,Stock[[#This Row],[BUYING PRICE]]*(1+Stock[[#This Row],[% THRESHOLD (LOSS)]]),"")</f>
        <v/>
      </c>
      <c r="R1443" s="105"/>
      <c r="S1443" s="118" t="str">
        <f>IF(Stock[[#This Row],[CASH DIVIDEND]]&gt;0,Stock[[#This Row],[CASH DIVIDEND]]/(Stock[[#This Row],[BUYING PRICE]]*Stock[[#This Row],[BUYING QUANTITY]]),"")</f>
        <v/>
      </c>
      <c r="T1443" s="105"/>
      <c r="U1443" s="79"/>
      <c r="V1443" s="97"/>
      <c r="W1443" s="98"/>
      <c r="X1443" s="168"/>
      <c r="Y1443" s="126" t="str">
        <f>IF(Stock[[#This Row],[SELLING QUANTITY]]&gt;0,Stock[[#This Row],[SELLING PRICE]]*Stock[[#This Row],[SELLING QUANTITY]]*Stock[[#This Row],[% SELLING FEE]]+Stock[[#This Row],[SELLING PRICE]]*Stock[[#This Row],[SELLING QUANTITY]]*$D$12,"")</f>
        <v/>
      </c>
      <c r="Z1443" s="121">
        <f>Stock[[#This Row],[BUYING QUANTITY]]+Stock[[#This Row],[STOCK DIVIDEND]]-Stock[[#This Row],[SELLING QUANTITY]]</f>
        <v>0</v>
      </c>
      <c r="AA14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3" s="121">
        <f ca="1">IF(Stock[[#This Row],[SELLING DATE]]&gt;0,Stock[[#This Row],[SELLING DATE]]-Stock[[#This Row],[BUY DATE]]+1,IF(Stock[[#This Row],[BUY DATE]]=0,0,TODAY()-Stock[[#This Row],[BUY DATE]]+1))</f>
        <v>0</v>
      </c>
      <c r="AC1443" s="122" t="str">
        <f>IFERROR(Stock[[#This Row],[CASH DIVIDEND]]+Stock[[#This Row],[RETURN/(LOSS) FROM TRADING
(auto-fill)]],"")</f>
        <v/>
      </c>
      <c r="AD14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3" s="146" t="str">
        <f ca="1">IFERROR(IF(Stock[[#This Row],[HOLDING DAYS
(auto-fill)]]&lt;365,Stock[[#This Row],[% TOTAL RETURN/(LOSS)
(auto-fill)]]*365/Stock[[#This Row],[HOLDING DAYS
(auto-fill)]],POWER((1+Stock[[#This Row],[% TOTAL RETURN/(LOSS)
(auto-fill)]]),1/(Stock[[#This Row],[HOLDING DAYS
(auto-fill)]]/365))-1),"")</f>
        <v/>
      </c>
      <c r="AF1443" s="81"/>
      <c r="AG1443" s="149" t="str">
        <f>IF(Stock[[#This Row],[STATUS
(auto-fill)]]="HOLDING",Stock[[#This Row],[MARKET PRICE]]-Stock[[#This Row],[BUYING PRICE]],"")</f>
        <v/>
      </c>
      <c r="AH1443" s="143" t="str">
        <f>IFERROR(Stock[[#This Row],[CHANGE
(auto-fill)]]/Stock[[#This Row],[BUYING PRICE]],"")</f>
        <v/>
      </c>
      <c r="AI1443" s="130" t="str">
        <f>IF(Stock[[#This Row],[MARKET PRICE]]&gt;0,Stock[[#This Row],[MARKET PRICE]]*Stock[[#This Row],[REMAINING QUANTITY
(auto-fill)]],"")</f>
        <v/>
      </c>
    </row>
    <row r="1444" spans="2:35">
      <c r="B1444" s="110" t="str">
        <f>IF(AND(Stock[[#This Row],[BUYING QUANTITY]]&gt;0,Stock[[#This Row],[REMAINING QUANTITY
(auto-fill)]]=0),"SOLD OUT",
IF(AND(Stock[[#This Row],[BUYING QUANTITY]]&gt;0,Stock[[#This Row],[REMAINING QUANTITY
(auto-fill)]]&gt;0),"HOLDING",""))</f>
        <v/>
      </c>
      <c r="C1444" s="113">
        <f t="shared" si="22"/>
        <v>1431</v>
      </c>
      <c r="D1444" s="79"/>
      <c r="E1444" s="80"/>
      <c r="F1444" s="162"/>
      <c r="G1444" s="85"/>
      <c r="H1444" s="86"/>
      <c r="I1444" s="164"/>
      <c r="J1444" s="115" t="str">
        <f>IF(Stock[[#This Row],[BUYING QUANTITY]]&gt;0,Stock[[#This Row],[BUYING PRICE]]*Stock[[#This Row],[BUYING QUANTITY]]*Stock[[#This Row],[% BUYING FEE]],"")</f>
        <v/>
      </c>
      <c r="K1444" s="89"/>
      <c r="L1444" s="90"/>
      <c r="M1444" s="117" t="str">
        <f>IF(Stock[[#This Row],[BUYING QUANTITY]]&gt;0,Stock[[#This Row],[BUYING PRICE]]*(1+Stock[[#This Row],[% THRESHOLD (RETURN)_1]]),"")</f>
        <v/>
      </c>
      <c r="N1444" s="91"/>
      <c r="O1444" s="117" t="str">
        <f>IF(Stock[[#This Row],[BUYING QUANTITY]]&gt;0,Stock[[#This Row],[BUYING PRICE]]*(1+Stock[[#This Row],[% THRESHOLD (RETURN)_2]]),"")</f>
        <v/>
      </c>
      <c r="P1444" s="91"/>
      <c r="Q1444" s="117" t="str">
        <f>IF(Stock[[#This Row],[BUYING QUANTITY]]&gt;0,Stock[[#This Row],[BUYING PRICE]]*(1+Stock[[#This Row],[% THRESHOLD (LOSS)]]),"")</f>
        <v/>
      </c>
      <c r="R1444" s="105"/>
      <c r="S1444" s="118" t="str">
        <f>IF(Stock[[#This Row],[CASH DIVIDEND]]&gt;0,Stock[[#This Row],[CASH DIVIDEND]]/(Stock[[#This Row],[BUYING PRICE]]*Stock[[#This Row],[BUYING QUANTITY]]),"")</f>
        <v/>
      </c>
      <c r="T1444" s="105"/>
      <c r="U1444" s="79"/>
      <c r="V1444" s="97"/>
      <c r="W1444" s="98"/>
      <c r="X1444" s="168"/>
      <c r="Y1444" s="126" t="str">
        <f>IF(Stock[[#This Row],[SELLING QUANTITY]]&gt;0,Stock[[#This Row],[SELLING PRICE]]*Stock[[#This Row],[SELLING QUANTITY]]*Stock[[#This Row],[% SELLING FEE]]+Stock[[#This Row],[SELLING PRICE]]*Stock[[#This Row],[SELLING QUANTITY]]*$D$12,"")</f>
        <v/>
      </c>
      <c r="Z1444" s="121">
        <f>Stock[[#This Row],[BUYING QUANTITY]]+Stock[[#This Row],[STOCK DIVIDEND]]-Stock[[#This Row],[SELLING QUANTITY]]</f>
        <v>0</v>
      </c>
      <c r="AA14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4" s="121">
        <f ca="1">IF(Stock[[#This Row],[SELLING DATE]]&gt;0,Stock[[#This Row],[SELLING DATE]]-Stock[[#This Row],[BUY DATE]]+1,IF(Stock[[#This Row],[BUY DATE]]=0,0,TODAY()-Stock[[#This Row],[BUY DATE]]+1))</f>
        <v>0</v>
      </c>
      <c r="AC1444" s="122" t="str">
        <f>IFERROR(Stock[[#This Row],[CASH DIVIDEND]]+Stock[[#This Row],[RETURN/(LOSS) FROM TRADING
(auto-fill)]],"")</f>
        <v/>
      </c>
      <c r="AD14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4" s="146" t="str">
        <f ca="1">IFERROR(IF(Stock[[#This Row],[HOLDING DAYS
(auto-fill)]]&lt;365,Stock[[#This Row],[% TOTAL RETURN/(LOSS)
(auto-fill)]]*365/Stock[[#This Row],[HOLDING DAYS
(auto-fill)]],POWER((1+Stock[[#This Row],[% TOTAL RETURN/(LOSS)
(auto-fill)]]),1/(Stock[[#This Row],[HOLDING DAYS
(auto-fill)]]/365))-1),"")</f>
        <v/>
      </c>
      <c r="AF1444" s="81"/>
      <c r="AG1444" s="149" t="str">
        <f>IF(Stock[[#This Row],[STATUS
(auto-fill)]]="HOLDING",Stock[[#This Row],[MARKET PRICE]]-Stock[[#This Row],[BUYING PRICE]],"")</f>
        <v/>
      </c>
      <c r="AH1444" s="143" t="str">
        <f>IFERROR(Stock[[#This Row],[CHANGE
(auto-fill)]]/Stock[[#This Row],[BUYING PRICE]],"")</f>
        <v/>
      </c>
      <c r="AI1444" s="130" t="str">
        <f>IF(Stock[[#This Row],[MARKET PRICE]]&gt;0,Stock[[#This Row],[MARKET PRICE]]*Stock[[#This Row],[REMAINING QUANTITY
(auto-fill)]],"")</f>
        <v/>
      </c>
    </row>
    <row r="1445" spans="2:35">
      <c r="B1445" s="110" t="str">
        <f>IF(AND(Stock[[#This Row],[BUYING QUANTITY]]&gt;0,Stock[[#This Row],[REMAINING QUANTITY
(auto-fill)]]=0),"SOLD OUT",
IF(AND(Stock[[#This Row],[BUYING QUANTITY]]&gt;0,Stock[[#This Row],[REMAINING QUANTITY
(auto-fill)]]&gt;0),"HOLDING",""))</f>
        <v/>
      </c>
      <c r="C1445" s="113">
        <f t="shared" si="22"/>
        <v>1432</v>
      </c>
      <c r="D1445" s="79"/>
      <c r="E1445" s="80"/>
      <c r="F1445" s="162"/>
      <c r="G1445" s="85"/>
      <c r="H1445" s="86"/>
      <c r="I1445" s="164"/>
      <c r="J1445" s="115" t="str">
        <f>IF(Stock[[#This Row],[BUYING QUANTITY]]&gt;0,Stock[[#This Row],[BUYING PRICE]]*Stock[[#This Row],[BUYING QUANTITY]]*Stock[[#This Row],[% BUYING FEE]],"")</f>
        <v/>
      </c>
      <c r="K1445" s="89"/>
      <c r="L1445" s="90"/>
      <c r="M1445" s="117" t="str">
        <f>IF(Stock[[#This Row],[BUYING QUANTITY]]&gt;0,Stock[[#This Row],[BUYING PRICE]]*(1+Stock[[#This Row],[% THRESHOLD (RETURN)_1]]),"")</f>
        <v/>
      </c>
      <c r="N1445" s="91"/>
      <c r="O1445" s="117" t="str">
        <f>IF(Stock[[#This Row],[BUYING QUANTITY]]&gt;0,Stock[[#This Row],[BUYING PRICE]]*(1+Stock[[#This Row],[% THRESHOLD (RETURN)_2]]),"")</f>
        <v/>
      </c>
      <c r="P1445" s="91"/>
      <c r="Q1445" s="117" t="str">
        <f>IF(Stock[[#This Row],[BUYING QUANTITY]]&gt;0,Stock[[#This Row],[BUYING PRICE]]*(1+Stock[[#This Row],[% THRESHOLD (LOSS)]]),"")</f>
        <v/>
      </c>
      <c r="R1445" s="105"/>
      <c r="S1445" s="118" t="str">
        <f>IF(Stock[[#This Row],[CASH DIVIDEND]]&gt;0,Stock[[#This Row],[CASH DIVIDEND]]/(Stock[[#This Row],[BUYING PRICE]]*Stock[[#This Row],[BUYING QUANTITY]]),"")</f>
        <v/>
      </c>
      <c r="T1445" s="105"/>
      <c r="U1445" s="79"/>
      <c r="V1445" s="97"/>
      <c r="W1445" s="98"/>
      <c r="X1445" s="168"/>
      <c r="Y1445" s="126" t="str">
        <f>IF(Stock[[#This Row],[SELLING QUANTITY]]&gt;0,Stock[[#This Row],[SELLING PRICE]]*Stock[[#This Row],[SELLING QUANTITY]]*Stock[[#This Row],[% SELLING FEE]]+Stock[[#This Row],[SELLING PRICE]]*Stock[[#This Row],[SELLING QUANTITY]]*$D$12,"")</f>
        <v/>
      </c>
      <c r="Z1445" s="121">
        <f>Stock[[#This Row],[BUYING QUANTITY]]+Stock[[#This Row],[STOCK DIVIDEND]]-Stock[[#This Row],[SELLING QUANTITY]]</f>
        <v>0</v>
      </c>
      <c r="AA14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5" s="121">
        <f ca="1">IF(Stock[[#This Row],[SELLING DATE]]&gt;0,Stock[[#This Row],[SELLING DATE]]-Stock[[#This Row],[BUY DATE]]+1,IF(Stock[[#This Row],[BUY DATE]]=0,0,TODAY()-Stock[[#This Row],[BUY DATE]]+1))</f>
        <v>0</v>
      </c>
      <c r="AC1445" s="122" t="str">
        <f>IFERROR(Stock[[#This Row],[CASH DIVIDEND]]+Stock[[#This Row],[RETURN/(LOSS) FROM TRADING
(auto-fill)]],"")</f>
        <v/>
      </c>
      <c r="AD14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5" s="146" t="str">
        <f ca="1">IFERROR(IF(Stock[[#This Row],[HOLDING DAYS
(auto-fill)]]&lt;365,Stock[[#This Row],[% TOTAL RETURN/(LOSS)
(auto-fill)]]*365/Stock[[#This Row],[HOLDING DAYS
(auto-fill)]],POWER((1+Stock[[#This Row],[% TOTAL RETURN/(LOSS)
(auto-fill)]]),1/(Stock[[#This Row],[HOLDING DAYS
(auto-fill)]]/365))-1),"")</f>
        <v/>
      </c>
      <c r="AF1445" s="81"/>
      <c r="AG1445" s="149" t="str">
        <f>IF(Stock[[#This Row],[STATUS
(auto-fill)]]="HOLDING",Stock[[#This Row],[MARKET PRICE]]-Stock[[#This Row],[BUYING PRICE]],"")</f>
        <v/>
      </c>
      <c r="AH1445" s="143" t="str">
        <f>IFERROR(Stock[[#This Row],[CHANGE
(auto-fill)]]/Stock[[#This Row],[BUYING PRICE]],"")</f>
        <v/>
      </c>
      <c r="AI1445" s="130" t="str">
        <f>IF(Stock[[#This Row],[MARKET PRICE]]&gt;0,Stock[[#This Row],[MARKET PRICE]]*Stock[[#This Row],[REMAINING QUANTITY
(auto-fill)]],"")</f>
        <v/>
      </c>
    </row>
    <row r="1446" spans="2:35">
      <c r="B1446" s="110" t="str">
        <f>IF(AND(Stock[[#This Row],[BUYING QUANTITY]]&gt;0,Stock[[#This Row],[REMAINING QUANTITY
(auto-fill)]]=0),"SOLD OUT",
IF(AND(Stock[[#This Row],[BUYING QUANTITY]]&gt;0,Stock[[#This Row],[REMAINING QUANTITY
(auto-fill)]]&gt;0),"HOLDING",""))</f>
        <v/>
      </c>
      <c r="C1446" s="113">
        <f t="shared" si="22"/>
        <v>1433</v>
      </c>
      <c r="D1446" s="79"/>
      <c r="E1446" s="80"/>
      <c r="F1446" s="162"/>
      <c r="G1446" s="85"/>
      <c r="H1446" s="86"/>
      <c r="I1446" s="164"/>
      <c r="J1446" s="115" t="str">
        <f>IF(Stock[[#This Row],[BUYING QUANTITY]]&gt;0,Stock[[#This Row],[BUYING PRICE]]*Stock[[#This Row],[BUYING QUANTITY]]*Stock[[#This Row],[% BUYING FEE]],"")</f>
        <v/>
      </c>
      <c r="K1446" s="89"/>
      <c r="L1446" s="90"/>
      <c r="M1446" s="117" t="str">
        <f>IF(Stock[[#This Row],[BUYING QUANTITY]]&gt;0,Stock[[#This Row],[BUYING PRICE]]*(1+Stock[[#This Row],[% THRESHOLD (RETURN)_1]]),"")</f>
        <v/>
      </c>
      <c r="N1446" s="91"/>
      <c r="O1446" s="117" t="str">
        <f>IF(Stock[[#This Row],[BUYING QUANTITY]]&gt;0,Stock[[#This Row],[BUYING PRICE]]*(1+Stock[[#This Row],[% THRESHOLD (RETURN)_2]]),"")</f>
        <v/>
      </c>
      <c r="P1446" s="91"/>
      <c r="Q1446" s="117" t="str">
        <f>IF(Stock[[#This Row],[BUYING QUANTITY]]&gt;0,Stock[[#This Row],[BUYING PRICE]]*(1+Stock[[#This Row],[% THRESHOLD (LOSS)]]),"")</f>
        <v/>
      </c>
      <c r="R1446" s="105"/>
      <c r="S1446" s="118" t="str">
        <f>IF(Stock[[#This Row],[CASH DIVIDEND]]&gt;0,Stock[[#This Row],[CASH DIVIDEND]]/(Stock[[#This Row],[BUYING PRICE]]*Stock[[#This Row],[BUYING QUANTITY]]),"")</f>
        <v/>
      </c>
      <c r="T1446" s="105"/>
      <c r="U1446" s="79"/>
      <c r="V1446" s="97"/>
      <c r="W1446" s="98"/>
      <c r="X1446" s="168"/>
      <c r="Y1446" s="126" t="str">
        <f>IF(Stock[[#This Row],[SELLING QUANTITY]]&gt;0,Stock[[#This Row],[SELLING PRICE]]*Stock[[#This Row],[SELLING QUANTITY]]*Stock[[#This Row],[% SELLING FEE]]+Stock[[#This Row],[SELLING PRICE]]*Stock[[#This Row],[SELLING QUANTITY]]*$D$12,"")</f>
        <v/>
      </c>
      <c r="Z1446" s="121">
        <f>Stock[[#This Row],[BUYING QUANTITY]]+Stock[[#This Row],[STOCK DIVIDEND]]-Stock[[#This Row],[SELLING QUANTITY]]</f>
        <v>0</v>
      </c>
      <c r="AA14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6" s="121">
        <f ca="1">IF(Stock[[#This Row],[SELLING DATE]]&gt;0,Stock[[#This Row],[SELLING DATE]]-Stock[[#This Row],[BUY DATE]]+1,IF(Stock[[#This Row],[BUY DATE]]=0,0,TODAY()-Stock[[#This Row],[BUY DATE]]+1))</f>
        <v>0</v>
      </c>
      <c r="AC1446" s="122" t="str">
        <f>IFERROR(Stock[[#This Row],[CASH DIVIDEND]]+Stock[[#This Row],[RETURN/(LOSS) FROM TRADING
(auto-fill)]],"")</f>
        <v/>
      </c>
      <c r="AD14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6" s="146" t="str">
        <f ca="1">IFERROR(IF(Stock[[#This Row],[HOLDING DAYS
(auto-fill)]]&lt;365,Stock[[#This Row],[% TOTAL RETURN/(LOSS)
(auto-fill)]]*365/Stock[[#This Row],[HOLDING DAYS
(auto-fill)]],POWER((1+Stock[[#This Row],[% TOTAL RETURN/(LOSS)
(auto-fill)]]),1/(Stock[[#This Row],[HOLDING DAYS
(auto-fill)]]/365))-1),"")</f>
        <v/>
      </c>
      <c r="AF1446" s="81"/>
      <c r="AG1446" s="149" t="str">
        <f>IF(Stock[[#This Row],[STATUS
(auto-fill)]]="HOLDING",Stock[[#This Row],[MARKET PRICE]]-Stock[[#This Row],[BUYING PRICE]],"")</f>
        <v/>
      </c>
      <c r="AH1446" s="143" t="str">
        <f>IFERROR(Stock[[#This Row],[CHANGE
(auto-fill)]]/Stock[[#This Row],[BUYING PRICE]],"")</f>
        <v/>
      </c>
      <c r="AI1446" s="130" t="str">
        <f>IF(Stock[[#This Row],[MARKET PRICE]]&gt;0,Stock[[#This Row],[MARKET PRICE]]*Stock[[#This Row],[REMAINING QUANTITY
(auto-fill)]],"")</f>
        <v/>
      </c>
    </row>
    <row r="1447" spans="2:35">
      <c r="B1447" s="110" t="str">
        <f>IF(AND(Stock[[#This Row],[BUYING QUANTITY]]&gt;0,Stock[[#This Row],[REMAINING QUANTITY
(auto-fill)]]=0),"SOLD OUT",
IF(AND(Stock[[#This Row],[BUYING QUANTITY]]&gt;0,Stock[[#This Row],[REMAINING QUANTITY
(auto-fill)]]&gt;0),"HOLDING",""))</f>
        <v/>
      </c>
      <c r="C1447" s="113">
        <f t="shared" si="22"/>
        <v>1434</v>
      </c>
      <c r="D1447" s="79"/>
      <c r="E1447" s="80"/>
      <c r="F1447" s="162"/>
      <c r="G1447" s="85"/>
      <c r="H1447" s="86"/>
      <c r="I1447" s="164"/>
      <c r="J1447" s="115" t="str">
        <f>IF(Stock[[#This Row],[BUYING QUANTITY]]&gt;0,Stock[[#This Row],[BUYING PRICE]]*Stock[[#This Row],[BUYING QUANTITY]]*Stock[[#This Row],[% BUYING FEE]],"")</f>
        <v/>
      </c>
      <c r="K1447" s="89"/>
      <c r="L1447" s="90"/>
      <c r="M1447" s="117" t="str">
        <f>IF(Stock[[#This Row],[BUYING QUANTITY]]&gt;0,Stock[[#This Row],[BUYING PRICE]]*(1+Stock[[#This Row],[% THRESHOLD (RETURN)_1]]),"")</f>
        <v/>
      </c>
      <c r="N1447" s="91"/>
      <c r="O1447" s="117" t="str">
        <f>IF(Stock[[#This Row],[BUYING QUANTITY]]&gt;0,Stock[[#This Row],[BUYING PRICE]]*(1+Stock[[#This Row],[% THRESHOLD (RETURN)_2]]),"")</f>
        <v/>
      </c>
      <c r="P1447" s="91"/>
      <c r="Q1447" s="117" t="str">
        <f>IF(Stock[[#This Row],[BUYING QUANTITY]]&gt;0,Stock[[#This Row],[BUYING PRICE]]*(1+Stock[[#This Row],[% THRESHOLD (LOSS)]]),"")</f>
        <v/>
      </c>
      <c r="R1447" s="105"/>
      <c r="S1447" s="118" t="str">
        <f>IF(Stock[[#This Row],[CASH DIVIDEND]]&gt;0,Stock[[#This Row],[CASH DIVIDEND]]/(Stock[[#This Row],[BUYING PRICE]]*Stock[[#This Row],[BUYING QUANTITY]]),"")</f>
        <v/>
      </c>
      <c r="T1447" s="105"/>
      <c r="U1447" s="79"/>
      <c r="V1447" s="97"/>
      <c r="W1447" s="98"/>
      <c r="X1447" s="168"/>
      <c r="Y1447" s="126" t="str">
        <f>IF(Stock[[#This Row],[SELLING QUANTITY]]&gt;0,Stock[[#This Row],[SELLING PRICE]]*Stock[[#This Row],[SELLING QUANTITY]]*Stock[[#This Row],[% SELLING FEE]]+Stock[[#This Row],[SELLING PRICE]]*Stock[[#This Row],[SELLING QUANTITY]]*$D$12,"")</f>
        <v/>
      </c>
      <c r="Z1447" s="121">
        <f>Stock[[#This Row],[BUYING QUANTITY]]+Stock[[#This Row],[STOCK DIVIDEND]]-Stock[[#This Row],[SELLING QUANTITY]]</f>
        <v>0</v>
      </c>
      <c r="AA14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7" s="121">
        <f ca="1">IF(Stock[[#This Row],[SELLING DATE]]&gt;0,Stock[[#This Row],[SELLING DATE]]-Stock[[#This Row],[BUY DATE]]+1,IF(Stock[[#This Row],[BUY DATE]]=0,0,TODAY()-Stock[[#This Row],[BUY DATE]]+1))</f>
        <v>0</v>
      </c>
      <c r="AC1447" s="122" t="str">
        <f>IFERROR(Stock[[#This Row],[CASH DIVIDEND]]+Stock[[#This Row],[RETURN/(LOSS) FROM TRADING
(auto-fill)]],"")</f>
        <v/>
      </c>
      <c r="AD14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7" s="146" t="str">
        <f ca="1">IFERROR(IF(Stock[[#This Row],[HOLDING DAYS
(auto-fill)]]&lt;365,Stock[[#This Row],[% TOTAL RETURN/(LOSS)
(auto-fill)]]*365/Stock[[#This Row],[HOLDING DAYS
(auto-fill)]],POWER((1+Stock[[#This Row],[% TOTAL RETURN/(LOSS)
(auto-fill)]]),1/(Stock[[#This Row],[HOLDING DAYS
(auto-fill)]]/365))-1),"")</f>
        <v/>
      </c>
      <c r="AF1447" s="81"/>
      <c r="AG1447" s="149" t="str">
        <f>IF(Stock[[#This Row],[STATUS
(auto-fill)]]="HOLDING",Stock[[#This Row],[MARKET PRICE]]-Stock[[#This Row],[BUYING PRICE]],"")</f>
        <v/>
      </c>
      <c r="AH1447" s="143" t="str">
        <f>IFERROR(Stock[[#This Row],[CHANGE
(auto-fill)]]/Stock[[#This Row],[BUYING PRICE]],"")</f>
        <v/>
      </c>
      <c r="AI1447" s="130" t="str">
        <f>IF(Stock[[#This Row],[MARKET PRICE]]&gt;0,Stock[[#This Row],[MARKET PRICE]]*Stock[[#This Row],[REMAINING QUANTITY
(auto-fill)]],"")</f>
        <v/>
      </c>
    </row>
    <row r="1448" spans="2:35">
      <c r="B1448" s="110" t="str">
        <f>IF(AND(Stock[[#This Row],[BUYING QUANTITY]]&gt;0,Stock[[#This Row],[REMAINING QUANTITY
(auto-fill)]]=0),"SOLD OUT",
IF(AND(Stock[[#This Row],[BUYING QUANTITY]]&gt;0,Stock[[#This Row],[REMAINING QUANTITY
(auto-fill)]]&gt;0),"HOLDING",""))</f>
        <v/>
      </c>
      <c r="C1448" s="113">
        <f t="shared" si="22"/>
        <v>1435</v>
      </c>
      <c r="D1448" s="79"/>
      <c r="E1448" s="80"/>
      <c r="F1448" s="162"/>
      <c r="G1448" s="85"/>
      <c r="H1448" s="86"/>
      <c r="I1448" s="164"/>
      <c r="J1448" s="115" t="str">
        <f>IF(Stock[[#This Row],[BUYING QUANTITY]]&gt;0,Stock[[#This Row],[BUYING PRICE]]*Stock[[#This Row],[BUYING QUANTITY]]*Stock[[#This Row],[% BUYING FEE]],"")</f>
        <v/>
      </c>
      <c r="K1448" s="89"/>
      <c r="L1448" s="90"/>
      <c r="M1448" s="117" t="str">
        <f>IF(Stock[[#This Row],[BUYING QUANTITY]]&gt;0,Stock[[#This Row],[BUYING PRICE]]*(1+Stock[[#This Row],[% THRESHOLD (RETURN)_1]]),"")</f>
        <v/>
      </c>
      <c r="N1448" s="91"/>
      <c r="O1448" s="117" t="str">
        <f>IF(Stock[[#This Row],[BUYING QUANTITY]]&gt;0,Stock[[#This Row],[BUYING PRICE]]*(1+Stock[[#This Row],[% THRESHOLD (RETURN)_2]]),"")</f>
        <v/>
      </c>
      <c r="P1448" s="91"/>
      <c r="Q1448" s="117" t="str">
        <f>IF(Stock[[#This Row],[BUYING QUANTITY]]&gt;0,Stock[[#This Row],[BUYING PRICE]]*(1+Stock[[#This Row],[% THRESHOLD (LOSS)]]),"")</f>
        <v/>
      </c>
      <c r="R1448" s="105"/>
      <c r="S1448" s="118" t="str">
        <f>IF(Stock[[#This Row],[CASH DIVIDEND]]&gt;0,Stock[[#This Row],[CASH DIVIDEND]]/(Stock[[#This Row],[BUYING PRICE]]*Stock[[#This Row],[BUYING QUANTITY]]),"")</f>
        <v/>
      </c>
      <c r="T1448" s="105"/>
      <c r="U1448" s="79"/>
      <c r="V1448" s="97"/>
      <c r="W1448" s="98"/>
      <c r="X1448" s="168"/>
      <c r="Y1448" s="126" t="str">
        <f>IF(Stock[[#This Row],[SELLING QUANTITY]]&gt;0,Stock[[#This Row],[SELLING PRICE]]*Stock[[#This Row],[SELLING QUANTITY]]*Stock[[#This Row],[% SELLING FEE]]+Stock[[#This Row],[SELLING PRICE]]*Stock[[#This Row],[SELLING QUANTITY]]*$D$12,"")</f>
        <v/>
      </c>
      <c r="Z1448" s="121">
        <f>Stock[[#This Row],[BUYING QUANTITY]]+Stock[[#This Row],[STOCK DIVIDEND]]-Stock[[#This Row],[SELLING QUANTITY]]</f>
        <v>0</v>
      </c>
      <c r="AA14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8" s="121">
        <f ca="1">IF(Stock[[#This Row],[SELLING DATE]]&gt;0,Stock[[#This Row],[SELLING DATE]]-Stock[[#This Row],[BUY DATE]]+1,IF(Stock[[#This Row],[BUY DATE]]=0,0,TODAY()-Stock[[#This Row],[BUY DATE]]+1))</f>
        <v>0</v>
      </c>
      <c r="AC1448" s="122" t="str">
        <f>IFERROR(Stock[[#This Row],[CASH DIVIDEND]]+Stock[[#This Row],[RETURN/(LOSS) FROM TRADING
(auto-fill)]],"")</f>
        <v/>
      </c>
      <c r="AD14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8" s="146" t="str">
        <f ca="1">IFERROR(IF(Stock[[#This Row],[HOLDING DAYS
(auto-fill)]]&lt;365,Stock[[#This Row],[% TOTAL RETURN/(LOSS)
(auto-fill)]]*365/Stock[[#This Row],[HOLDING DAYS
(auto-fill)]],POWER((1+Stock[[#This Row],[% TOTAL RETURN/(LOSS)
(auto-fill)]]),1/(Stock[[#This Row],[HOLDING DAYS
(auto-fill)]]/365))-1),"")</f>
        <v/>
      </c>
      <c r="AF1448" s="81"/>
      <c r="AG1448" s="149" t="str">
        <f>IF(Stock[[#This Row],[STATUS
(auto-fill)]]="HOLDING",Stock[[#This Row],[MARKET PRICE]]-Stock[[#This Row],[BUYING PRICE]],"")</f>
        <v/>
      </c>
      <c r="AH1448" s="143" t="str">
        <f>IFERROR(Stock[[#This Row],[CHANGE
(auto-fill)]]/Stock[[#This Row],[BUYING PRICE]],"")</f>
        <v/>
      </c>
      <c r="AI1448" s="130" t="str">
        <f>IF(Stock[[#This Row],[MARKET PRICE]]&gt;0,Stock[[#This Row],[MARKET PRICE]]*Stock[[#This Row],[REMAINING QUANTITY
(auto-fill)]],"")</f>
        <v/>
      </c>
    </row>
    <row r="1449" spans="2:35">
      <c r="B1449" s="110" t="str">
        <f>IF(AND(Stock[[#This Row],[BUYING QUANTITY]]&gt;0,Stock[[#This Row],[REMAINING QUANTITY
(auto-fill)]]=0),"SOLD OUT",
IF(AND(Stock[[#This Row],[BUYING QUANTITY]]&gt;0,Stock[[#This Row],[REMAINING QUANTITY
(auto-fill)]]&gt;0),"HOLDING",""))</f>
        <v/>
      </c>
      <c r="C1449" s="113">
        <f t="shared" si="22"/>
        <v>1436</v>
      </c>
      <c r="D1449" s="79"/>
      <c r="E1449" s="80"/>
      <c r="F1449" s="162"/>
      <c r="G1449" s="85"/>
      <c r="H1449" s="86"/>
      <c r="I1449" s="164"/>
      <c r="J1449" s="115" t="str">
        <f>IF(Stock[[#This Row],[BUYING QUANTITY]]&gt;0,Stock[[#This Row],[BUYING PRICE]]*Stock[[#This Row],[BUYING QUANTITY]]*Stock[[#This Row],[% BUYING FEE]],"")</f>
        <v/>
      </c>
      <c r="K1449" s="89"/>
      <c r="L1449" s="90"/>
      <c r="M1449" s="117" t="str">
        <f>IF(Stock[[#This Row],[BUYING QUANTITY]]&gt;0,Stock[[#This Row],[BUYING PRICE]]*(1+Stock[[#This Row],[% THRESHOLD (RETURN)_1]]),"")</f>
        <v/>
      </c>
      <c r="N1449" s="91"/>
      <c r="O1449" s="117" t="str">
        <f>IF(Stock[[#This Row],[BUYING QUANTITY]]&gt;0,Stock[[#This Row],[BUYING PRICE]]*(1+Stock[[#This Row],[% THRESHOLD (RETURN)_2]]),"")</f>
        <v/>
      </c>
      <c r="P1449" s="91"/>
      <c r="Q1449" s="117" t="str">
        <f>IF(Stock[[#This Row],[BUYING QUANTITY]]&gt;0,Stock[[#This Row],[BUYING PRICE]]*(1+Stock[[#This Row],[% THRESHOLD (LOSS)]]),"")</f>
        <v/>
      </c>
      <c r="R1449" s="105"/>
      <c r="S1449" s="118" t="str">
        <f>IF(Stock[[#This Row],[CASH DIVIDEND]]&gt;0,Stock[[#This Row],[CASH DIVIDEND]]/(Stock[[#This Row],[BUYING PRICE]]*Stock[[#This Row],[BUYING QUANTITY]]),"")</f>
        <v/>
      </c>
      <c r="T1449" s="105"/>
      <c r="U1449" s="79"/>
      <c r="V1449" s="97"/>
      <c r="W1449" s="98"/>
      <c r="X1449" s="168"/>
      <c r="Y1449" s="126" t="str">
        <f>IF(Stock[[#This Row],[SELLING QUANTITY]]&gt;0,Stock[[#This Row],[SELLING PRICE]]*Stock[[#This Row],[SELLING QUANTITY]]*Stock[[#This Row],[% SELLING FEE]]+Stock[[#This Row],[SELLING PRICE]]*Stock[[#This Row],[SELLING QUANTITY]]*$D$12,"")</f>
        <v/>
      </c>
      <c r="Z1449" s="121">
        <f>Stock[[#This Row],[BUYING QUANTITY]]+Stock[[#This Row],[STOCK DIVIDEND]]-Stock[[#This Row],[SELLING QUANTITY]]</f>
        <v>0</v>
      </c>
      <c r="AA14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49" s="121">
        <f ca="1">IF(Stock[[#This Row],[SELLING DATE]]&gt;0,Stock[[#This Row],[SELLING DATE]]-Stock[[#This Row],[BUY DATE]]+1,IF(Stock[[#This Row],[BUY DATE]]=0,0,TODAY()-Stock[[#This Row],[BUY DATE]]+1))</f>
        <v>0</v>
      </c>
      <c r="AC1449" s="122" t="str">
        <f>IFERROR(Stock[[#This Row],[CASH DIVIDEND]]+Stock[[#This Row],[RETURN/(LOSS) FROM TRADING
(auto-fill)]],"")</f>
        <v/>
      </c>
      <c r="AD14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49" s="146" t="str">
        <f ca="1">IFERROR(IF(Stock[[#This Row],[HOLDING DAYS
(auto-fill)]]&lt;365,Stock[[#This Row],[% TOTAL RETURN/(LOSS)
(auto-fill)]]*365/Stock[[#This Row],[HOLDING DAYS
(auto-fill)]],POWER((1+Stock[[#This Row],[% TOTAL RETURN/(LOSS)
(auto-fill)]]),1/(Stock[[#This Row],[HOLDING DAYS
(auto-fill)]]/365))-1),"")</f>
        <v/>
      </c>
      <c r="AF1449" s="81"/>
      <c r="AG1449" s="149" t="str">
        <f>IF(Stock[[#This Row],[STATUS
(auto-fill)]]="HOLDING",Stock[[#This Row],[MARKET PRICE]]-Stock[[#This Row],[BUYING PRICE]],"")</f>
        <v/>
      </c>
      <c r="AH1449" s="143" t="str">
        <f>IFERROR(Stock[[#This Row],[CHANGE
(auto-fill)]]/Stock[[#This Row],[BUYING PRICE]],"")</f>
        <v/>
      </c>
      <c r="AI1449" s="130" t="str">
        <f>IF(Stock[[#This Row],[MARKET PRICE]]&gt;0,Stock[[#This Row],[MARKET PRICE]]*Stock[[#This Row],[REMAINING QUANTITY
(auto-fill)]],"")</f>
        <v/>
      </c>
    </row>
    <row r="1450" spans="2:35">
      <c r="B1450" s="110" t="str">
        <f>IF(AND(Stock[[#This Row],[BUYING QUANTITY]]&gt;0,Stock[[#This Row],[REMAINING QUANTITY
(auto-fill)]]=0),"SOLD OUT",
IF(AND(Stock[[#This Row],[BUYING QUANTITY]]&gt;0,Stock[[#This Row],[REMAINING QUANTITY
(auto-fill)]]&gt;0),"HOLDING",""))</f>
        <v/>
      </c>
      <c r="C1450" s="113">
        <f t="shared" si="22"/>
        <v>1437</v>
      </c>
      <c r="D1450" s="79"/>
      <c r="E1450" s="80"/>
      <c r="F1450" s="162"/>
      <c r="G1450" s="85"/>
      <c r="H1450" s="86"/>
      <c r="I1450" s="164"/>
      <c r="J1450" s="115" t="str">
        <f>IF(Stock[[#This Row],[BUYING QUANTITY]]&gt;0,Stock[[#This Row],[BUYING PRICE]]*Stock[[#This Row],[BUYING QUANTITY]]*Stock[[#This Row],[% BUYING FEE]],"")</f>
        <v/>
      </c>
      <c r="K1450" s="89"/>
      <c r="L1450" s="90"/>
      <c r="M1450" s="117" t="str">
        <f>IF(Stock[[#This Row],[BUYING QUANTITY]]&gt;0,Stock[[#This Row],[BUYING PRICE]]*(1+Stock[[#This Row],[% THRESHOLD (RETURN)_1]]),"")</f>
        <v/>
      </c>
      <c r="N1450" s="91"/>
      <c r="O1450" s="117" t="str">
        <f>IF(Stock[[#This Row],[BUYING QUANTITY]]&gt;0,Stock[[#This Row],[BUYING PRICE]]*(1+Stock[[#This Row],[% THRESHOLD (RETURN)_2]]),"")</f>
        <v/>
      </c>
      <c r="P1450" s="91"/>
      <c r="Q1450" s="117" t="str">
        <f>IF(Stock[[#This Row],[BUYING QUANTITY]]&gt;0,Stock[[#This Row],[BUYING PRICE]]*(1+Stock[[#This Row],[% THRESHOLD (LOSS)]]),"")</f>
        <v/>
      </c>
      <c r="R1450" s="105"/>
      <c r="S1450" s="118" t="str">
        <f>IF(Stock[[#This Row],[CASH DIVIDEND]]&gt;0,Stock[[#This Row],[CASH DIVIDEND]]/(Stock[[#This Row],[BUYING PRICE]]*Stock[[#This Row],[BUYING QUANTITY]]),"")</f>
        <v/>
      </c>
      <c r="T1450" s="105"/>
      <c r="U1450" s="79"/>
      <c r="V1450" s="97"/>
      <c r="W1450" s="98"/>
      <c r="X1450" s="168"/>
      <c r="Y1450" s="126" t="str">
        <f>IF(Stock[[#This Row],[SELLING QUANTITY]]&gt;0,Stock[[#This Row],[SELLING PRICE]]*Stock[[#This Row],[SELLING QUANTITY]]*Stock[[#This Row],[% SELLING FEE]]+Stock[[#This Row],[SELLING PRICE]]*Stock[[#This Row],[SELLING QUANTITY]]*$D$12,"")</f>
        <v/>
      </c>
      <c r="Z1450" s="121">
        <f>Stock[[#This Row],[BUYING QUANTITY]]+Stock[[#This Row],[STOCK DIVIDEND]]-Stock[[#This Row],[SELLING QUANTITY]]</f>
        <v>0</v>
      </c>
      <c r="AA14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0" s="121">
        <f ca="1">IF(Stock[[#This Row],[SELLING DATE]]&gt;0,Stock[[#This Row],[SELLING DATE]]-Stock[[#This Row],[BUY DATE]]+1,IF(Stock[[#This Row],[BUY DATE]]=0,0,TODAY()-Stock[[#This Row],[BUY DATE]]+1))</f>
        <v>0</v>
      </c>
      <c r="AC1450" s="122" t="str">
        <f>IFERROR(Stock[[#This Row],[CASH DIVIDEND]]+Stock[[#This Row],[RETURN/(LOSS) FROM TRADING
(auto-fill)]],"")</f>
        <v/>
      </c>
      <c r="AD14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0" s="146" t="str">
        <f ca="1">IFERROR(IF(Stock[[#This Row],[HOLDING DAYS
(auto-fill)]]&lt;365,Stock[[#This Row],[% TOTAL RETURN/(LOSS)
(auto-fill)]]*365/Stock[[#This Row],[HOLDING DAYS
(auto-fill)]],POWER((1+Stock[[#This Row],[% TOTAL RETURN/(LOSS)
(auto-fill)]]),1/(Stock[[#This Row],[HOLDING DAYS
(auto-fill)]]/365))-1),"")</f>
        <v/>
      </c>
      <c r="AF1450" s="81"/>
      <c r="AG1450" s="149" t="str">
        <f>IF(Stock[[#This Row],[STATUS
(auto-fill)]]="HOLDING",Stock[[#This Row],[MARKET PRICE]]-Stock[[#This Row],[BUYING PRICE]],"")</f>
        <v/>
      </c>
      <c r="AH1450" s="143" t="str">
        <f>IFERROR(Stock[[#This Row],[CHANGE
(auto-fill)]]/Stock[[#This Row],[BUYING PRICE]],"")</f>
        <v/>
      </c>
      <c r="AI1450" s="130" t="str">
        <f>IF(Stock[[#This Row],[MARKET PRICE]]&gt;0,Stock[[#This Row],[MARKET PRICE]]*Stock[[#This Row],[REMAINING QUANTITY
(auto-fill)]],"")</f>
        <v/>
      </c>
    </row>
    <row r="1451" spans="2:35">
      <c r="B1451" s="110" t="str">
        <f>IF(AND(Stock[[#This Row],[BUYING QUANTITY]]&gt;0,Stock[[#This Row],[REMAINING QUANTITY
(auto-fill)]]=0),"SOLD OUT",
IF(AND(Stock[[#This Row],[BUYING QUANTITY]]&gt;0,Stock[[#This Row],[REMAINING QUANTITY
(auto-fill)]]&gt;0),"HOLDING",""))</f>
        <v/>
      </c>
      <c r="C1451" s="113">
        <f t="shared" si="22"/>
        <v>1438</v>
      </c>
      <c r="D1451" s="79"/>
      <c r="E1451" s="80"/>
      <c r="F1451" s="162"/>
      <c r="G1451" s="85"/>
      <c r="H1451" s="86"/>
      <c r="I1451" s="164"/>
      <c r="J1451" s="115" t="str">
        <f>IF(Stock[[#This Row],[BUYING QUANTITY]]&gt;0,Stock[[#This Row],[BUYING PRICE]]*Stock[[#This Row],[BUYING QUANTITY]]*Stock[[#This Row],[% BUYING FEE]],"")</f>
        <v/>
      </c>
      <c r="K1451" s="89"/>
      <c r="L1451" s="90"/>
      <c r="M1451" s="117" t="str">
        <f>IF(Stock[[#This Row],[BUYING QUANTITY]]&gt;0,Stock[[#This Row],[BUYING PRICE]]*(1+Stock[[#This Row],[% THRESHOLD (RETURN)_1]]),"")</f>
        <v/>
      </c>
      <c r="N1451" s="91"/>
      <c r="O1451" s="117" t="str">
        <f>IF(Stock[[#This Row],[BUYING QUANTITY]]&gt;0,Stock[[#This Row],[BUYING PRICE]]*(1+Stock[[#This Row],[% THRESHOLD (RETURN)_2]]),"")</f>
        <v/>
      </c>
      <c r="P1451" s="91"/>
      <c r="Q1451" s="117" t="str">
        <f>IF(Stock[[#This Row],[BUYING QUANTITY]]&gt;0,Stock[[#This Row],[BUYING PRICE]]*(1+Stock[[#This Row],[% THRESHOLD (LOSS)]]),"")</f>
        <v/>
      </c>
      <c r="R1451" s="105"/>
      <c r="S1451" s="118" t="str">
        <f>IF(Stock[[#This Row],[CASH DIVIDEND]]&gt;0,Stock[[#This Row],[CASH DIVIDEND]]/(Stock[[#This Row],[BUYING PRICE]]*Stock[[#This Row],[BUYING QUANTITY]]),"")</f>
        <v/>
      </c>
      <c r="T1451" s="105"/>
      <c r="U1451" s="79"/>
      <c r="V1451" s="97"/>
      <c r="W1451" s="98"/>
      <c r="X1451" s="168"/>
      <c r="Y1451" s="126" t="str">
        <f>IF(Stock[[#This Row],[SELLING QUANTITY]]&gt;0,Stock[[#This Row],[SELLING PRICE]]*Stock[[#This Row],[SELLING QUANTITY]]*Stock[[#This Row],[% SELLING FEE]]+Stock[[#This Row],[SELLING PRICE]]*Stock[[#This Row],[SELLING QUANTITY]]*$D$12,"")</f>
        <v/>
      </c>
      <c r="Z1451" s="121">
        <f>Stock[[#This Row],[BUYING QUANTITY]]+Stock[[#This Row],[STOCK DIVIDEND]]-Stock[[#This Row],[SELLING QUANTITY]]</f>
        <v>0</v>
      </c>
      <c r="AA14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1" s="121">
        <f ca="1">IF(Stock[[#This Row],[SELLING DATE]]&gt;0,Stock[[#This Row],[SELLING DATE]]-Stock[[#This Row],[BUY DATE]]+1,IF(Stock[[#This Row],[BUY DATE]]=0,0,TODAY()-Stock[[#This Row],[BUY DATE]]+1))</f>
        <v>0</v>
      </c>
      <c r="AC1451" s="122" t="str">
        <f>IFERROR(Stock[[#This Row],[CASH DIVIDEND]]+Stock[[#This Row],[RETURN/(LOSS) FROM TRADING
(auto-fill)]],"")</f>
        <v/>
      </c>
      <c r="AD14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1" s="146" t="str">
        <f ca="1">IFERROR(IF(Stock[[#This Row],[HOLDING DAYS
(auto-fill)]]&lt;365,Stock[[#This Row],[% TOTAL RETURN/(LOSS)
(auto-fill)]]*365/Stock[[#This Row],[HOLDING DAYS
(auto-fill)]],POWER((1+Stock[[#This Row],[% TOTAL RETURN/(LOSS)
(auto-fill)]]),1/(Stock[[#This Row],[HOLDING DAYS
(auto-fill)]]/365))-1),"")</f>
        <v/>
      </c>
      <c r="AF1451" s="81"/>
      <c r="AG1451" s="149" t="str">
        <f>IF(Stock[[#This Row],[STATUS
(auto-fill)]]="HOLDING",Stock[[#This Row],[MARKET PRICE]]-Stock[[#This Row],[BUYING PRICE]],"")</f>
        <v/>
      </c>
      <c r="AH1451" s="143" t="str">
        <f>IFERROR(Stock[[#This Row],[CHANGE
(auto-fill)]]/Stock[[#This Row],[BUYING PRICE]],"")</f>
        <v/>
      </c>
      <c r="AI1451" s="130" t="str">
        <f>IF(Stock[[#This Row],[MARKET PRICE]]&gt;0,Stock[[#This Row],[MARKET PRICE]]*Stock[[#This Row],[REMAINING QUANTITY
(auto-fill)]],"")</f>
        <v/>
      </c>
    </row>
    <row r="1452" spans="2:35">
      <c r="B1452" s="110" t="str">
        <f>IF(AND(Stock[[#This Row],[BUYING QUANTITY]]&gt;0,Stock[[#This Row],[REMAINING QUANTITY
(auto-fill)]]=0),"SOLD OUT",
IF(AND(Stock[[#This Row],[BUYING QUANTITY]]&gt;0,Stock[[#This Row],[REMAINING QUANTITY
(auto-fill)]]&gt;0),"HOLDING",""))</f>
        <v/>
      </c>
      <c r="C1452" s="113">
        <f t="shared" si="22"/>
        <v>1439</v>
      </c>
      <c r="D1452" s="79"/>
      <c r="E1452" s="80"/>
      <c r="F1452" s="162"/>
      <c r="G1452" s="85"/>
      <c r="H1452" s="86"/>
      <c r="I1452" s="164"/>
      <c r="J1452" s="115" t="str">
        <f>IF(Stock[[#This Row],[BUYING QUANTITY]]&gt;0,Stock[[#This Row],[BUYING PRICE]]*Stock[[#This Row],[BUYING QUANTITY]]*Stock[[#This Row],[% BUYING FEE]],"")</f>
        <v/>
      </c>
      <c r="K1452" s="89"/>
      <c r="L1452" s="90"/>
      <c r="M1452" s="117" t="str">
        <f>IF(Stock[[#This Row],[BUYING QUANTITY]]&gt;0,Stock[[#This Row],[BUYING PRICE]]*(1+Stock[[#This Row],[% THRESHOLD (RETURN)_1]]),"")</f>
        <v/>
      </c>
      <c r="N1452" s="91"/>
      <c r="O1452" s="117" t="str">
        <f>IF(Stock[[#This Row],[BUYING QUANTITY]]&gt;0,Stock[[#This Row],[BUYING PRICE]]*(1+Stock[[#This Row],[% THRESHOLD (RETURN)_2]]),"")</f>
        <v/>
      </c>
      <c r="P1452" s="91"/>
      <c r="Q1452" s="117" t="str">
        <f>IF(Stock[[#This Row],[BUYING QUANTITY]]&gt;0,Stock[[#This Row],[BUYING PRICE]]*(1+Stock[[#This Row],[% THRESHOLD (LOSS)]]),"")</f>
        <v/>
      </c>
      <c r="R1452" s="105"/>
      <c r="S1452" s="118" t="str">
        <f>IF(Stock[[#This Row],[CASH DIVIDEND]]&gt;0,Stock[[#This Row],[CASH DIVIDEND]]/(Stock[[#This Row],[BUYING PRICE]]*Stock[[#This Row],[BUYING QUANTITY]]),"")</f>
        <v/>
      </c>
      <c r="T1452" s="105"/>
      <c r="U1452" s="79"/>
      <c r="V1452" s="97"/>
      <c r="W1452" s="98"/>
      <c r="X1452" s="168"/>
      <c r="Y1452" s="126" t="str">
        <f>IF(Stock[[#This Row],[SELLING QUANTITY]]&gt;0,Stock[[#This Row],[SELLING PRICE]]*Stock[[#This Row],[SELLING QUANTITY]]*Stock[[#This Row],[% SELLING FEE]]+Stock[[#This Row],[SELLING PRICE]]*Stock[[#This Row],[SELLING QUANTITY]]*$D$12,"")</f>
        <v/>
      </c>
      <c r="Z1452" s="121">
        <f>Stock[[#This Row],[BUYING QUANTITY]]+Stock[[#This Row],[STOCK DIVIDEND]]-Stock[[#This Row],[SELLING QUANTITY]]</f>
        <v>0</v>
      </c>
      <c r="AA14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2" s="121">
        <f ca="1">IF(Stock[[#This Row],[SELLING DATE]]&gt;0,Stock[[#This Row],[SELLING DATE]]-Stock[[#This Row],[BUY DATE]]+1,IF(Stock[[#This Row],[BUY DATE]]=0,0,TODAY()-Stock[[#This Row],[BUY DATE]]+1))</f>
        <v>0</v>
      </c>
      <c r="AC1452" s="122" t="str">
        <f>IFERROR(Stock[[#This Row],[CASH DIVIDEND]]+Stock[[#This Row],[RETURN/(LOSS) FROM TRADING
(auto-fill)]],"")</f>
        <v/>
      </c>
      <c r="AD14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2" s="146" t="str">
        <f ca="1">IFERROR(IF(Stock[[#This Row],[HOLDING DAYS
(auto-fill)]]&lt;365,Stock[[#This Row],[% TOTAL RETURN/(LOSS)
(auto-fill)]]*365/Stock[[#This Row],[HOLDING DAYS
(auto-fill)]],POWER((1+Stock[[#This Row],[% TOTAL RETURN/(LOSS)
(auto-fill)]]),1/(Stock[[#This Row],[HOLDING DAYS
(auto-fill)]]/365))-1),"")</f>
        <v/>
      </c>
      <c r="AF1452" s="81"/>
      <c r="AG1452" s="149" t="str">
        <f>IF(Stock[[#This Row],[STATUS
(auto-fill)]]="HOLDING",Stock[[#This Row],[MARKET PRICE]]-Stock[[#This Row],[BUYING PRICE]],"")</f>
        <v/>
      </c>
      <c r="AH1452" s="143" t="str">
        <f>IFERROR(Stock[[#This Row],[CHANGE
(auto-fill)]]/Stock[[#This Row],[BUYING PRICE]],"")</f>
        <v/>
      </c>
      <c r="AI1452" s="130" t="str">
        <f>IF(Stock[[#This Row],[MARKET PRICE]]&gt;0,Stock[[#This Row],[MARKET PRICE]]*Stock[[#This Row],[REMAINING QUANTITY
(auto-fill)]],"")</f>
        <v/>
      </c>
    </row>
    <row r="1453" spans="2:35">
      <c r="B1453" s="110" t="str">
        <f>IF(AND(Stock[[#This Row],[BUYING QUANTITY]]&gt;0,Stock[[#This Row],[REMAINING QUANTITY
(auto-fill)]]=0),"SOLD OUT",
IF(AND(Stock[[#This Row],[BUYING QUANTITY]]&gt;0,Stock[[#This Row],[REMAINING QUANTITY
(auto-fill)]]&gt;0),"HOLDING",""))</f>
        <v/>
      </c>
      <c r="C1453" s="113">
        <f t="shared" si="22"/>
        <v>1440</v>
      </c>
      <c r="D1453" s="79"/>
      <c r="E1453" s="80"/>
      <c r="F1453" s="162"/>
      <c r="G1453" s="85"/>
      <c r="H1453" s="86"/>
      <c r="I1453" s="164"/>
      <c r="J1453" s="115" t="str">
        <f>IF(Stock[[#This Row],[BUYING QUANTITY]]&gt;0,Stock[[#This Row],[BUYING PRICE]]*Stock[[#This Row],[BUYING QUANTITY]]*Stock[[#This Row],[% BUYING FEE]],"")</f>
        <v/>
      </c>
      <c r="K1453" s="89"/>
      <c r="L1453" s="90"/>
      <c r="M1453" s="117" t="str">
        <f>IF(Stock[[#This Row],[BUYING QUANTITY]]&gt;0,Stock[[#This Row],[BUYING PRICE]]*(1+Stock[[#This Row],[% THRESHOLD (RETURN)_1]]),"")</f>
        <v/>
      </c>
      <c r="N1453" s="91"/>
      <c r="O1453" s="117" t="str">
        <f>IF(Stock[[#This Row],[BUYING QUANTITY]]&gt;0,Stock[[#This Row],[BUYING PRICE]]*(1+Stock[[#This Row],[% THRESHOLD (RETURN)_2]]),"")</f>
        <v/>
      </c>
      <c r="P1453" s="91"/>
      <c r="Q1453" s="117" t="str">
        <f>IF(Stock[[#This Row],[BUYING QUANTITY]]&gt;0,Stock[[#This Row],[BUYING PRICE]]*(1+Stock[[#This Row],[% THRESHOLD (LOSS)]]),"")</f>
        <v/>
      </c>
      <c r="R1453" s="105"/>
      <c r="S1453" s="118" t="str">
        <f>IF(Stock[[#This Row],[CASH DIVIDEND]]&gt;0,Stock[[#This Row],[CASH DIVIDEND]]/(Stock[[#This Row],[BUYING PRICE]]*Stock[[#This Row],[BUYING QUANTITY]]),"")</f>
        <v/>
      </c>
      <c r="T1453" s="105"/>
      <c r="U1453" s="79"/>
      <c r="V1453" s="97"/>
      <c r="W1453" s="98"/>
      <c r="X1453" s="168"/>
      <c r="Y1453" s="126" t="str">
        <f>IF(Stock[[#This Row],[SELLING QUANTITY]]&gt;0,Stock[[#This Row],[SELLING PRICE]]*Stock[[#This Row],[SELLING QUANTITY]]*Stock[[#This Row],[% SELLING FEE]]+Stock[[#This Row],[SELLING PRICE]]*Stock[[#This Row],[SELLING QUANTITY]]*$D$12,"")</f>
        <v/>
      </c>
      <c r="Z1453" s="121">
        <f>Stock[[#This Row],[BUYING QUANTITY]]+Stock[[#This Row],[STOCK DIVIDEND]]-Stock[[#This Row],[SELLING QUANTITY]]</f>
        <v>0</v>
      </c>
      <c r="AA14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3" s="121">
        <f ca="1">IF(Stock[[#This Row],[SELLING DATE]]&gt;0,Stock[[#This Row],[SELLING DATE]]-Stock[[#This Row],[BUY DATE]]+1,IF(Stock[[#This Row],[BUY DATE]]=0,0,TODAY()-Stock[[#This Row],[BUY DATE]]+1))</f>
        <v>0</v>
      </c>
      <c r="AC1453" s="122" t="str">
        <f>IFERROR(Stock[[#This Row],[CASH DIVIDEND]]+Stock[[#This Row],[RETURN/(LOSS) FROM TRADING
(auto-fill)]],"")</f>
        <v/>
      </c>
      <c r="AD14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3" s="146" t="str">
        <f ca="1">IFERROR(IF(Stock[[#This Row],[HOLDING DAYS
(auto-fill)]]&lt;365,Stock[[#This Row],[% TOTAL RETURN/(LOSS)
(auto-fill)]]*365/Stock[[#This Row],[HOLDING DAYS
(auto-fill)]],POWER((1+Stock[[#This Row],[% TOTAL RETURN/(LOSS)
(auto-fill)]]),1/(Stock[[#This Row],[HOLDING DAYS
(auto-fill)]]/365))-1),"")</f>
        <v/>
      </c>
      <c r="AF1453" s="81"/>
      <c r="AG1453" s="149" t="str">
        <f>IF(Stock[[#This Row],[STATUS
(auto-fill)]]="HOLDING",Stock[[#This Row],[MARKET PRICE]]-Stock[[#This Row],[BUYING PRICE]],"")</f>
        <v/>
      </c>
      <c r="AH1453" s="143" t="str">
        <f>IFERROR(Stock[[#This Row],[CHANGE
(auto-fill)]]/Stock[[#This Row],[BUYING PRICE]],"")</f>
        <v/>
      </c>
      <c r="AI1453" s="130" t="str">
        <f>IF(Stock[[#This Row],[MARKET PRICE]]&gt;0,Stock[[#This Row],[MARKET PRICE]]*Stock[[#This Row],[REMAINING QUANTITY
(auto-fill)]],"")</f>
        <v/>
      </c>
    </row>
    <row r="1454" spans="2:35">
      <c r="B1454" s="110" t="str">
        <f>IF(AND(Stock[[#This Row],[BUYING QUANTITY]]&gt;0,Stock[[#This Row],[REMAINING QUANTITY
(auto-fill)]]=0),"SOLD OUT",
IF(AND(Stock[[#This Row],[BUYING QUANTITY]]&gt;0,Stock[[#This Row],[REMAINING QUANTITY
(auto-fill)]]&gt;0),"HOLDING",""))</f>
        <v/>
      </c>
      <c r="C1454" s="113">
        <f t="shared" si="22"/>
        <v>1441</v>
      </c>
      <c r="D1454" s="79"/>
      <c r="E1454" s="80"/>
      <c r="F1454" s="162"/>
      <c r="G1454" s="85"/>
      <c r="H1454" s="86"/>
      <c r="I1454" s="164"/>
      <c r="J1454" s="115" t="str">
        <f>IF(Stock[[#This Row],[BUYING QUANTITY]]&gt;0,Stock[[#This Row],[BUYING PRICE]]*Stock[[#This Row],[BUYING QUANTITY]]*Stock[[#This Row],[% BUYING FEE]],"")</f>
        <v/>
      </c>
      <c r="K1454" s="89"/>
      <c r="L1454" s="90"/>
      <c r="M1454" s="117" t="str">
        <f>IF(Stock[[#This Row],[BUYING QUANTITY]]&gt;0,Stock[[#This Row],[BUYING PRICE]]*(1+Stock[[#This Row],[% THRESHOLD (RETURN)_1]]),"")</f>
        <v/>
      </c>
      <c r="N1454" s="91"/>
      <c r="O1454" s="117" t="str">
        <f>IF(Stock[[#This Row],[BUYING QUANTITY]]&gt;0,Stock[[#This Row],[BUYING PRICE]]*(1+Stock[[#This Row],[% THRESHOLD (RETURN)_2]]),"")</f>
        <v/>
      </c>
      <c r="P1454" s="91"/>
      <c r="Q1454" s="117" t="str">
        <f>IF(Stock[[#This Row],[BUYING QUANTITY]]&gt;0,Stock[[#This Row],[BUYING PRICE]]*(1+Stock[[#This Row],[% THRESHOLD (LOSS)]]),"")</f>
        <v/>
      </c>
      <c r="R1454" s="105"/>
      <c r="S1454" s="118" t="str">
        <f>IF(Stock[[#This Row],[CASH DIVIDEND]]&gt;0,Stock[[#This Row],[CASH DIVIDEND]]/(Stock[[#This Row],[BUYING PRICE]]*Stock[[#This Row],[BUYING QUANTITY]]),"")</f>
        <v/>
      </c>
      <c r="T1454" s="105"/>
      <c r="U1454" s="79"/>
      <c r="V1454" s="97"/>
      <c r="W1454" s="98"/>
      <c r="X1454" s="168"/>
      <c r="Y1454" s="126" t="str">
        <f>IF(Stock[[#This Row],[SELLING QUANTITY]]&gt;0,Stock[[#This Row],[SELLING PRICE]]*Stock[[#This Row],[SELLING QUANTITY]]*Stock[[#This Row],[% SELLING FEE]]+Stock[[#This Row],[SELLING PRICE]]*Stock[[#This Row],[SELLING QUANTITY]]*$D$12,"")</f>
        <v/>
      </c>
      <c r="Z1454" s="121">
        <f>Stock[[#This Row],[BUYING QUANTITY]]+Stock[[#This Row],[STOCK DIVIDEND]]-Stock[[#This Row],[SELLING QUANTITY]]</f>
        <v>0</v>
      </c>
      <c r="AA14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4" s="121">
        <f ca="1">IF(Stock[[#This Row],[SELLING DATE]]&gt;0,Stock[[#This Row],[SELLING DATE]]-Stock[[#This Row],[BUY DATE]]+1,IF(Stock[[#This Row],[BUY DATE]]=0,0,TODAY()-Stock[[#This Row],[BUY DATE]]+1))</f>
        <v>0</v>
      </c>
      <c r="AC1454" s="122" t="str">
        <f>IFERROR(Stock[[#This Row],[CASH DIVIDEND]]+Stock[[#This Row],[RETURN/(LOSS) FROM TRADING
(auto-fill)]],"")</f>
        <v/>
      </c>
      <c r="AD14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4" s="146" t="str">
        <f ca="1">IFERROR(IF(Stock[[#This Row],[HOLDING DAYS
(auto-fill)]]&lt;365,Stock[[#This Row],[% TOTAL RETURN/(LOSS)
(auto-fill)]]*365/Stock[[#This Row],[HOLDING DAYS
(auto-fill)]],POWER((1+Stock[[#This Row],[% TOTAL RETURN/(LOSS)
(auto-fill)]]),1/(Stock[[#This Row],[HOLDING DAYS
(auto-fill)]]/365))-1),"")</f>
        <v/>
      </c>
      <c r="AF1454" s="81"/>
      <c r="AG1454" s="149" t="str">
        <f>IF(Stock[[#This Row],[STATUS
(auto-fill)]]="HOLDING",Stock[[#This Row],[MARKET PRICE]]-Stock[[#This Row],[BUYING PRICE]],"")</f>
        <v/>
      </c>
      <c r="AH1454" s="143" t="str">
        <f>IFERROR(Stock[[#This Row],[CHANGE
(auto-fill)]]/Stock[[#This Row],[BUYING PRICE]],"")</f>
        <v/>
      </c>
      <c r="AI1454" s="130" t="str">
        <f>IF(Stock[[#This Row],[MARKET PRICE]]&gt;0,Stock[[#This Row],[MARKET PRICE]]*Stock[[#This Row],[REMAINING QUANTITY
(auto-fill)]],"")</f>
        <v/>
      </c>
    </row>
    <row r="1455" spans="2:35">
      <c r="B1455" s="110" t="str">
        <f>IF(AND(Stock[[#This Row],[BUYING QUANTITY]]&gt;0,Stock[[#This Row],[REMAINING QUANTITY
(auto-fill)]]=0),"SOLD OUT",
IF(AND(Stock[[#This Row],[BUYING QUANTITY]]&gt;0,Stock[[#This Row],[REMAINING QUANTITY
(auto-fill)]]&gt;0),"HOLDING",""))</f>
        <v/>
      </c>
      <c r="C1455" s="113">
        <f t="shared" si="22"/>
        <v>1442</v>
      </c>
      <c r="D1455" s="79"/>
      <c r="E1455" s="80"/>
      <c r="F1455" s="162"/>
      <c r="G1455" s="85"/>
      <c r="H1455" s="86"/>
      <c r="I1455" s="164"/>
      <c r="J1455" s="115" t="str">
        <f>IF(Stock[[#This Row],[BUYING QUANTITY]]&gt;0,Stock[[#This Row],[BUYING PRICE]]*Stock[[#This Row],[BUYING QUANTITY]]*Stock[[#This Row],[% BUYING FEE]],"")</f>
        <v/>
      </c>
      <c r="K1455" s="89"/>
      <c r="L1455" s="90"/>
      <c r="M1455" s="117" t="str">
        <f>IF(Stock[[#This Row],[BUYING QUANTITY]]&gt;0,Stock[[#This Row],[BUYING PRICE]]*(1+Stock[[#This Row],[% THRESHOLD (RETURN)_1]]),"")</f>
        <v/>
      </c>
      <c r="N1455" s="91"/>
      <c r="O1455" s="117" t="str">
        <f>IF(Stock[[#This Row],[BUYING QUANTITY]]&gt;0,Stock[[#This Row],[BUYING PRICE]]*(1+Stock[[#This Row],[% THRESHOLD (RETURN)_2]]),"")</f>
        <v/>
      </c>
      <c r="P1455" s="91"/>
      <c r="Q1455" s="117" t="str">
        <f>IF(Stock[[#This Row],[BUYING QUANTITY]]&gt;0,Stock[[#This Row],[BUYING PRICE]]*(1+Stock[[#This Row],[% THRESHOLD (LOSS)]]),"")</f>
        <v/>
      </c>
      <c r="R1455" s="105"/>
      <c r="S1455" s="118" t="str">
        <f>IF(Stock[[#This Row],[CASH DIVIDEND]]&gt;0,Stock[[#This Row],[CASH DIVIDEND]]/(Stock[[#This Row],[BUYING PRICE]]*Stock[[#This Row],[BUYING QUANTITY]]),"")</f>
        <v/>
      </c>
      <c r="T1455" s="105"/>
      <c r="U1455" s="79"/>
      <c r="V1455" s="97"/>
      <c r="W1455" s="98"/>
      <c r="X1455" s="168"/>
      <c r="Y1455" s="126" t="str">
        <f>IF(Stock[[#This Row],[SELLING QUANTITY]]&gt;0,Stock[[#This Row],[SELLING PRICE]]*Stock[[#This Row],[SELLING QUANTITY]]*Stock[[#This Row],[% SELLING FEE]]+Stock[[#This Row],[SELLING PRICE]]*Stock[[#This Row],[SELLING QUANTITY]]*$D$12,"")</f>
        <v/>
      </c>
      <c r="Z1455" s="121">
        <f>Stock[[#This Row],[BUYING QUANTITY]]+Stock[[#This Row],[STOCK DIVIDEND]]-Stock[[#This Row],[SELLING QUANTITY]]</f>
        <v>0</v>
      </c>
      <c r="AA14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5" s="121">
        <f ca="1">IF(Stock[[#This Row],[SELLING DATE]]&gt;0,Stock[[#This Row],[SELLING DATE]]-Stock[[#This Row],[BUY DATE]]+1,IF(Stock[[#This Row],[BUY DATE]]=0,0,TODAY()-Stock[[#This Row],[BUY DATE]]+1))</f>
        <v>0</v>
      </c>
      <c r="AC1455" s="122" t="str">
        <f>IFERROR(Stock[[#This Row],[CASH DIVIDEND]]+Stock[[#This Row],[RETURN/(LOSS) FROM TRADING
(auto-fill)]],"")</f>
        <v/>
      </c>
      <c r="AD14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5" s="146" t="str">
        <f ca="1">IFERROR(IF(Stock[[#This Row],[HOLDING DAYS
(auto-fill)]]&lt;365,Stock[[#This Row],[% TOTAL RETURN/(LOSS)
(auto-fill)]]*365/Stock[[#This Row],[HOLDING DAYS
(auto-fill)]],POWER((1+Stock[[#This Row],[% TOTAL RETURN/(LOSS)
(auto-fill)]]),1/(Stock[[#This Row],[HOLDING DAYS
(auto-fill)]]/365))-1),"")</f>
        <v/>
      </c>
      <c r="AF1455" s="81"/>
      <c r="AG1455" s="149" t="str">
        <f>IF(Stock[[#This Row],[STATUS
(auto-fill)]]="HOLDING",Stock[[#This Row],[MARKET PRICE]]-Stock[[#This Row],[BUYING PRICE]],"")</f>
        <v/>
      </c>
      <c r="AH1455" s="143" t="str">
        <f>IFERROR(Stock[[#This Row],[CHANGE
(auto-fill)]]/Stock[[#This Row],[BUYING PRICE]],"")</f>
        <v/>
      </c>
      <c r="AI1455" s="130" t="str">
        <f>IF(Stock[[#This Row],[MARKET PRICE]]&gt;0,Stock[[#This Row],[MARKET PRICE]]*Stock[[#This Row],[REMAINING QUANTITY
(auto-fill)]],"")</f>
        <v/>
      </c>
    </row>
    <row r="1456" spans="2:35">
      <c r="B1456" s="110" t="str">
        <f>IF(AND(Stock[[#This Row],[BUYING QUANTITY]]&gt;0,Stock[[#This Row],[REMAINING QUANTITY
(auto-fill)]]=0),"SOLD OUT",
IF(AND(Stock[[#This Row],[BUYING QUANTITY]]&gt;0,Stock[[#This Row],[REMAINING QUANTITY
(auto-fill)]]&gt;0),"HOLDING",""))</f>
        <v/>
      </c>
      <c r="C1456" s="113">
        <f t="shared" si="22"/>
        <v>1443</v>
      </c>
      <c r="D1456" s="79"/>
      <c r="E1456" s="80"/>
      <c r="F1456" s="162"/>
      <c r="G1456" s="85"/>
      <c r="H1456" s="86"/>
      <c r="I1456" s="164"/>
      <c r="J1456" s="115" t="str">
        <f>IF(Stock[[#This Row],[BUYING QUANTITY]]&gt;0,Stock[[#This Row],[BUYING PRICE]]*Stock[[#This Row],[BUYING QUANTITY]]*Stock[[#This Row],[% BUYING FEE]],"")</f>
        <v/>
      </c>
      <c r="K1456" s="89"/>
      <c r="L1456" s="90"/>
      <c r="M1456" s="117" t="str">
        <f>IF(Stock[[#This Row],[BUYING QUANTITY]]&gt;0,Stock[[#This Row],[BUYING PRICE]]*(1+Stock[[#This Row],[% THRESHOLD (RETURN)_1]]),"")</f>
        <v/>
      </c>
      <c r="N1456" s="91"/>
      <c r="O1456" s="117" t="str">
        <f>IF(Stock[[#This Row],[BUYING QUANTITY]]&gt;0,Stock[[#This Row],[BUYING PRICE]]*(1+Stock[[#This Row],[% THRESHOLD (RETURN)_2]]),"")</f>
        <v/>
      </c>
      <c r="P1456" s="91"/>
      <c r="Q1456" s="117" t="str">
        <f>IF(Stock[[#This Row],[BUYING QUANTITY]]&gt;0,Stock[[#This Row],[BUYING PRICE]]*(1+Stock[[#This Row],[% THRESHOLD (LOSS)]]),"")</f>
        <v/>
      </c>
      <c r="R1456" s="105"/>
      <c r="S1456" s="118" t="str">
        <f>IF(Stock[[#This Row],[CASH DIVIDEND]]&gt;0,Stock[[#This Row],[CASH DIVIDEND]]/(Stock[[#This Row],[BUYING PRICE]]*Stock[[#This Row],[BUYING QUANTITY]]),"")</f>
        <v/>
      </c>
      <c r="T1456" s="105"/>
      <c r="U1456" s="79"/>
      <c r="V1456" s="97"/>
      <c r="W1456" s="98"/>
      <c r="X1456" s="168"/>
      <c r="Y1456" s="126" t="str">
        <f>IF(Stock[[#This Row],[SELLING QUANTITY]]&gt;0,Stock[[#This Row],[SELLING PRICE]]*Stock[[#This Row],[SELLING QUANTITY]]*Stock[[#This Row],[% SELLING FEE]]+Stock[[#This Row],[SELLING PRICE]]*Stock[[#This Row],[SELLING QUANTITY]]*$D$12,"")</f>
        <v/>
      </c>
      <c r="Z1456" s="121">
        <f>Stock[[#This Row],[BUYING QUANTITY]]+Stock[[#This Row],[STOCK DIVIDEND]]-Stock[[#This Row],[SELLING QUANTITY]]</f>
        <v>0</v>
      </c>
      <c r="AA14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6" s="121">
        <f ca="1">IF(Stock[[#This Row],[SELLING DATE]]&gt;0,Stock[[#This Row],[SELLING DATE]]-Stock[[#This Row],[BUY DATE]]+1,IF(Stock[[#This Row],[BUY DATE]]=0,0,TODAY()-Stock[[#This Row],[BUY DATE]]+1))</f>
        <v>0</v>
      </c>
      <c r="AC1456" s="122" t="str">
        <f>IFERROR(Stock[[#This Row],[CASH DIVIDEND]]+Stock[[#This Row],[RETURN/(LOSS) FROM TRADING
(auto-fill)]],"")</f>
        <v/>
      </c>
      <c r="AD14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6" s="146" t="str">
        <f ca="1">IFERROR(IF(Stock[[#This Row],[HOLDING DAYS
(auto-fill)]]&lt;365,Stock[[#This Row],[% TOTAL RETURN/(LOSS)
(auto-fill)]]*365/Stock[[#This Row],[HOLDING DAYS
(auto-fill)]],POWER((1+Stock[[#This Row],[% TOTAL RETURN/(LOSS)
(auto-fill)]]),1/(Stock[[#This Row],[HOLDING DAYS
(auto-fill)]]/365))-1),"")</f>
        <v/>
      </c>
      <c r="AF1456" s="81"/>
      <c r="AG1456" s="149" t="str">
        <f>IF(Stock[[#This Row],[STATUS
(auto-fill)]]="HOLDING",Stock[[#This Row],[MARKET PRICE]]-Stock[[#This Row],[BUYING PRICE]],"")</f>
        <v/>
      </c>
      <c r="AH1456" s="143" t="str">
        <f>IFERROR(Stock[[#This Row],[CHANGE
(auto-fill)]]/Stock[[#This Row],[BUYING PRICE]],"")</f>
        <v/>
      </c>
      <c r="AI1456" s="130" t="str">
        <f>IF(Stock[[#This Row],[MARKET PRICE]]&gt;0,Stock[[#This Row],[MARKET PRICE]]*Stock[[#This Row],[REMAINING QUANTITY
(auto-fill)]],"")</f>
        <v/>
      </c>
    </row>
    <row r="1457" spans="2:35">
      <c r="B1457" s="110" t="str">
        <f>IF(AND(Stock[[#This Row],[BUYING QUANTITY]]&gt;0,Stock[[#This Row],[REMAINING QUANTITY
(auto-fill)]]=0),"SOLD OUT",
IF(AND(Stock[[#This Row],[BUYING QUANTITY]]&gt;0,Stock[[#This Row],[REMAINING QUANTITY
(auto-fill)]]&gt;0),"HOLDING",""))</f>
        <v/>
      </c>
      <c r="C1457" s="113">
        <f t="shared" si="22"/>
        <v>1444</v>
      </c>
      <c r="D1457" s="79"/>
      <c r="E1457" s="80"/>
      <c r="F1457" s="162"/>
      <c r="G1457" s="85"/>
      <c r="H1457" s="86"/>
      <c r="I1457" s="164"/>
      <c r="J1457" s="115" t="str">
        <f>IF(Stock[[#This Row],[BUYING QUANTITY]]&gt;0,Stock[[#This Row],[BUYING PRICE]]*Stock[[#This Row],[BUYING QUANTITY]]*Stock[[#This Row],[% BUYING FEE]],"")</f>
        <v/>
      </c>
      <c r="K1457" s="89"/>
      <c r="L1457" s="90"/>
      <c r="M1457" s="117" t="str">
        <f>IF(Stock[[#This Row],[BUYING QUANTITY]]&gt;0,Stock[[#This Row],[BUYING PRICE]]*(1+Stock[[#This Row],[% THRESHOLD (RETURN)_1]]),"")</f>
        <v/>
      </c>
      <c r="N1457" s="91"/>
      <c r="O1457" s="117" t="str">
        <f>IF(Stock[[#This Row],[BUYING QUANTITY]]&gt;0,Stock[[#This Row],[BUYING PRICE]]*(1+Stock[[#This Row],[% THRESHOLD (RETURN)_2]]),"")</f>
        <v/>
      </c>
      <c r="P1457" s="91"/>
      <c r="Q1457" s="117" t="str">
        <f>IF(Stock[[#This Row],[BUYING QUANTITY]]&gt;0,Stock[[#This Row],[BUYING PRICE]]*(1+Stock[[#This Row],[% THRESHOLD (LOSS)]]),"")</f>
        <v/>
      </c>
      <c r="R1457" s="105"/>
      <c r="S1457" s="118" t="str">
        <f>IF(Stock[[#This Row],[CASH DIVIDEND]]&gt;0,Stock[[#This Row],[CASH DIVIDEND]]/(Stock[[#This Row],[BUYING PRICE]]*Stock[[#This Row],[BUYING QUANTITY]]),"")</f>
        <v/>
      </c>
      <c r="T1457" s="105"/>
      <c r="U1457" s="79"/>
      <c r="V1457" s="97"/>
      <c r="W1457" s="98"/>
      <c r="X1457" s="168"/>
      <c r="Y1457" s="126" t="str">
        <f>IF(Stock[[#This Row],[SELLING QUANTITY]]&gt;0,Stock[[#This Row],[SELLING PRICE]]*Stock[[#This Row],[SELLING QUANTITY]]*Stock[[#This Row],[% SELLING FEE]]+Stock[[#This Row],[SELLING PRICE]]*Stock[[#This Row],[SELLING QUANTITY]]*$D$12,"")</f>
        <v/>
      </c>
      <c r="Z1457" s="121">
        <f>Stock[[#This Row],[BUYING QUANTITY]]+Stock[[#This Row],[STOCK DIVIDEND]]-Stock[[#This Row],[SELLING QUANTITY]]</f>
        <v>0</v>
      </c>
      <c r="AA14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7" s="121">
        <f ca="1">IF(Stock[[#This Row],[SELLING DATE]]&gt;0,Stock[[#This Row],[SELLING DATE]]-Stock[[#This Row],[BUY DATE]]+1,IF(Stock[[#This Row],[BUY DATE]]=0,0,TODAY()-Stock[[#This Row],[BUY DATE]]+1))</f>
        <v>0</v>
      </c>
      <c r="AC1457" s="122" t="str">
        <f>IFERROR(Stock[[#This Row],[CASH DIVIDEND]]+Stock[[#This Row],[RETURN/(LOSS) FROM TRADING
(auto-fill)]],"")</f>
        <v/>
      </c>
      <c r="AD14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7" s="146" t="str">
        <f ca="1">IFERROR(IF(Stock[[#This Row],[HOLDING DAYS
(auto-fill)]]&lt;365,Stock[[#This Row],[% TOTAL RETURN/(LOSS)
(auto-fill)]]*365/Stock[[#This Row],[HOLDING DAYS
(auto-fill)]],POWER((1+Stock[[#This Row],[% TOTAL RETURN/(LOSS)
(auto-fill)]]),1/(Stock[[#This Row],[HOLDING DAYS
(auto-fill)]]/365))-1),"")</f>
        <v/>
      </c>
      <c r="AF1457" s="81"/>
      <c r="AG1457" s="149" t="str">
        <f>IF(Stock[[#This Row],[STATUS
(auto-fill)]]="HOLDING",Stock[[#This Row],[MARKET PRICE]]-Stock[[#This Row],[BUYING PRICE]],"")</f>
        <v/>
      </c>
      <c r="AH1457" s="143" t="str">
        <f>IFERROR(Stock[[#This Row],[CHANGE
(auto-fill)]]/Stock[[#This Row],[BUYING PRICE]],"")</f>
        <v/>
      </c>
      <c r="AI1457" s="130" t="str">
        <f>IF(Stock[[#This Row],[MARKET PRICE]]&gt;0,Stock[[#This Row],[MARKET PRICE]]*Stock[[#This Row],[REMAINING QUANTITY
(auto-fill)]],"")</f>
        <v/>
      </c>
    </row>
    <row r="1458" spans="2:35">
      <c r="B1458" s="110" t="str">
        <f>IF(AND(Stock[[#This Row],[BUYING QUANTITY]]&gt;0,Stock[[#This Row],[REMAINING QUANTITY
(auto-fill)]]=0),"SOLD OUT",
IF(AND(Stock[[#This Row],[BUYING QUANTITY]]&gt;0,Stock[[#This Row],[REMAINING QUANTITY
(auto-fill)]]&gt;0),"HOLDING",""))</f>
        <v/>
      </c>
      <c r="C1458" s="113">
        <f t="shared" si="22"/>
        <v>1445</v>
      </c>
      <c r="D1458" s="79"/>
      <c r="E1458" s="80"/>
      <c r="F1458" s="162"/>
      <c r="G1458" s="85"/>
      <c r="H1458" s="86"/>
      <c r="I1458" s="164"/>
      <c r="J1458" s="115" t="str">
        <f>IF(Stock[[#This Row],[BUYING QUANTITY]]&gt;0,Stock[[#This Row],[BUYING PRICE]]*Stock[[#This Row],[BUYING QUANTITY]]*Stock[[#This Row],[% BUYING FEE]],"")</f>
        <v/>
      </c>
      <c r="K1458" s="89"/>
      <c r="L1458" s="90"/>
      <c r="M1458" s="117" t="str">
        <f>IF(Stock[[#This Row],[BUYING QUANTITY]]&gt;0,Stock[[#This Row],[BUYING PRICE]]*(1+Stock[[#This Row],[% THRESHOLD (RETURN)_1]]),"")</f>
        <v/>
      </c>
      <c r="N1458" s="91"/>
      <c r="O1458" s="117" t="str">
        <f>IF(Stock[[#This Row],[BUYING QUANTITY]]&gt;0,Stock[[#This Row],[BUYING PRICE]]*(1+Stock[[#This Row],[% THRESHOLD (RETURN)_2]]),"")</f>
        <v/>
      </c>
      <c r="P1458" s="91"/>
      <c r="Q1458" s="117" t="str">
        <f>IF(Stock[[#This Row],[BUYING QUANTITY]]&gt;0,Stock[[#This Row],[BUYING PRICE]]*(1+Stock[[#This Row],[% THRESHOLD (LOSS)]]),"")</f>
        <v/>
      </c>
      <c r="R1458" s="105"/>
      <c r="S1458" s="118" t="str">
        <f>IF(Stock[[#This Row],[CASH DIVIDEND]]&gt;0,Stock[[#This Row],[CASH DIVIDEND]]/(Stock[[#This Row],[BUYING PRICE]]*Stock[[#This Row],[BUYING QUANTITY]]),"")</f>
        <v/>
      </c>
      <c r="T1458" s="105"/>
      <c r="U1458" s="79"/>
      <c r="V1458" s="97"/>
      <c r="W1458" s="98"/>
      <c r="X1458" s="168"/>
      <c r="Y1458" s="126" t="str">
        <f>IF(Stock[[#This Row],[SELLING QUANTITY]]&gt;0,Stock[[#This Row],[SELLING PRICE]]*Stock[[#This Row],[SELLING QUANTITY]]*Stock[[#This Row],[% SELLING FEE]]+Stock[[#This Row],[SELLING PRICE]]*Stock[[#This Row],[SELLING QUANTITY]]*$D$12,"")</f>
        <v/>
      </c>
      <c r="Z1458" s="121">
        <f>Stock[[#This Row],[BUYING QUANTITY]]+Stock[[#This Row],[STOCK DIVIDEND]]-Stock[[#This Row],[SELLING QUANTITY]]</f>
        <v>0</v>
      </c>
      <c r="AA14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8" s="121">
        <f ca="1">IF(Stock[[#This Row],[SELLING DATE]]&gt;0,Stock[[#This Row],[SELLING DATE]]-Stock[[#This Row],[BUY DATE]]+1,IF(Stock[[#This Row],[BUY DATE]]=0,0,TODAY()-Stock[[#This Row],[BUY DATE]]+1))</f>
        <v>0</v>
      </c>
      <c r="AC1458" s="122" t="str">
        <f>IFERROR(Stock[[#This Row],[CASH DIVIDEND]]+Stock[[#This Row],[RETURN/(LOSS) FROM TRADING
(auto-fill)]],"")</f>
        <v/>
      </c>
      <c r="AD14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8" s="146" t="str">
        <f ca="1">IFERROR(IF(Stock[[#This Row],[HOLDING DAYS
(auto-fill)]]&lt;365,Stock[[#This Row],[% TOTAL RETURN/(LOSS)
(auto-fill)]]*365/Stock[[#This Row],[HOLDING DAYS
(auto-fill)]],POWER((1+Stock[[#This Row],[% TOTAL RETURN/(LOSS)
(auto-fill)]]),1/(Stock[[#This Row],[HOLDING DAYS
(auto-fill)]]/365))-1),"")</f>
        <v/>
      </c>
      <c r="AF1458" s="81"/>
      <c r="AG1458" s="149" t="str">
        <f>IF(Stock[[#This Row],[STATUS
(auto-fill)]]="HOLDING",Stock[[#This Row],[MARKET PRICE]]-Stock[[#This Row],[BUYING PRICE]],"")</f>
        <v/>
      </c>
      <c r="AH1458" s="143" t="str">
        <f>IFERROR(Stock[[#This Row],[CHANGE
(auto-fill)]]/Stock[[#This Row],[BUYING PRICE]],"")</f>
        <v/>
      </c>
      <c r="AI1458" s="130" t="str">
        <f>IF(Stock[[#This Row],[MARKET PRICE]]&gt;0,Stock[[#This Row],[MARKET PRICE]]*Stock[[#This Row],[REMAINING QUANTITY
(auto-fill)]],"")</f>
        <v/>
      </c>
    </row>
    <row r="1459" spans="2:35">
      <c r="B1459" s="110" t="str">
        <f>IF(AND(Stock[[#This Row],[BUYING QUANTITY]]&gt;0,Stock[[#This Row],[REMAINING QUANTITY
(auto-fill)]]=0),"SOLD OUT",
IF(AND(Stock[[#This Row],[BUYING QUANTITY]]&gt;0,Stock[[#This Row],[REMAINING QUANTITY
(auto-fill)]]&gt;0),"HOLDING",""))</f>
        <v/>
      </c>
      <c r="C1459" s="113">
        <f t="shared" si="22"/>
        <v>1446</v>
      </c>
      <c r="D1459" s="79"/>
      <c r="E1459" s="80"/>
      <c r="F1459" s="162"/>
      <c r="G1459" s="85"/>
      <c r="H1459" s="86"/>
      <c r="I1459" s="164"/>
      <c r="J1459" s="115" t="str">
        <f>IF(Stock[[#This Row],[BUYING QUANTITY]]&gt;0,Stock[[#This Row],[BUYING PRICE]]*Stock[[#This Row],[BUYING QUANTITY]]*Stock[[#This Row],[% BUYING FEE]],"")</f>
        <v/>
      </c>
      <c r="K1459" s="89"/>
      <c r="L1459" s="90"/>
      <c r="M1459" s="117" t="str">
        <f>IF(Stock[[#This Row],[BUYING QUANTITY]]&gt;0,Stock[[#This Row],[BUYING PRICE]]*(1+Stock[[#This Row],[% THRESHOLD (RETURN)_1]]),"")</f>
        <v/>
      </c>
      <c r="N1459" s="91"/>
      <c r="O1459" s="117" t="str">
        <f>IF(Stock[[#This Row],[BUYING QUANTITY]]&gt;0,Stock[[#This Row],[BUYING PRICE]]*(1+Stock[[#This Row],[% THRESHOLD (RETURN)_2]]),"")</f>
        <v/>
      </c>
      <c r="P1459" s="91"/>
      <c r="Q1459" s="117" t="str">
        <f>IF(Stock[[#This Row],[BUYING QUANTITY]]&gt;0,Stock[[#This Row],[BUYING PRICE]]*(1+Stock[[#This Row],[% THRESHOLD (LOSS)]]),"")</f>
        <v/>
      </c>
      <c r="R1459" s="105"/>
      <c r="S1459" s="118" t="str">
        <f>IF(Stock[[#This Row],[CASH DIVIDEND]]&gt;0,Stock[[#This Row],[CASH DIVIDEND]]/(Stock[[#This Row],[BUYING PRICE]]*Stock[[#This Row],[BUYING QUANTITY]]),"")</f>
        <v/>
      </c>
      <c r="T1459" s="105"/>
      <c r="U1459" s="79"/>
      <c r="V1459" s="97"/>
      <c r="W1459" s="98"/>
      <c r="X1459" s="168"/>
      <c r="Y1459" s="126" t="str">
        <f>IF(Stock[[#This Row],[SELLING QUANTITY]]&gt;0,Stock[[#This Row],[SELLING PRICE]]*Stock[[#This Row],[SELLING QUANTITY]]*Stock[[#This Row],[% SELLING FEE]]+Stock[[#This Row],[SELLING PRICE]]*Stock[[#This Row],[SELLING QUANTITY]]*$D$12,"")</f>
        <v/>
      </c>
      <c r="Z1459" s="121">
        <f>Stock[[#This Row],[BUYING QUANTITY]]+Stock[[#This Row],[STOCK DIVIDEND]]-Stock[[#This Row],[SELLING QUANTITY]]</f>
        <v>0</v>
      </c>
      <c r="AA14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59" s="121">
        <f ca="1">IF(Stock[[#This Row],[SELLING DATE]]&gt;0,Stock[[#This Row],[SELLING DATE]]-Stock[[#This Row],[BUY DATE]]+1,IF(Stock[[#This Row],[BUY DATE]]=0,0,TODAY()-Stock[[#This Row],[BUY DATE]]+1))</f>
        <v>0</v>
      </c>
      <c r="AC1459" s="122" t="str">
        <f>IFERROR(Stock[[#This Row],[CASH DIVIDEND]]+Stock[[#This Row],[RETURN/(LOSS) FROM TRADING
(auto-fill)]],"")</f>
        <v/>
      </c>
      <c r="AD14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59" s="146" t="str">
        <f ca="1">IFERROR(IF(Stock[[#This Row],[HOLDING DAYS
(auto-fill)]]&lt;365,Stock[[#This Row],[% TOTAL RETURN/(LOSS)
(auto-fill)]]*365/Stock[[#This Row],[HOLDING DAYS
(auto-fill)]],POWER((1+Stock[[#This Row],[% TOTAL RETURN/(LOSS)
(auto-fill)]]),1/(Stock[[#This Row],[HOLDING DAYS
(auto-fill)]]/365))-1),"")</f>
        <v/>
      </c>
      <c r="AF1459" s="81"/>
      <c r="AG1459" s="149" t="str">
        <f>IF(Stock[[#This Row],[STATUS
(auto-fill)]]="HOLDING",Stock[[#This Row],[MARKET PRICE]]-Stock[[#This Row],[BUYING PRICE]],"")</f>
        <v/>
      </c>
      <c r="AH1459" s="143" t="str">
        <f>IFERROR(Stock[[#This Row],[CHANGE
(auto-fill)]]/Stock[[#This Row],[BUYING PRICE]],"")</f>
        <v/>
      </c>
      <c r="AI1459" s="130" t="str">
        <f>IF(Stock[[#This Row],[MARKET PRICE]]&gt;0,Stock[[#This Row],[MARKET PRICE]]*Stock[[#This Row],[REMAINING QUANTITY
(auto-fill)]],"")</f>
        <v/>
      </c>
    </row>
    <row r="1460" spans="2:35">
      <c r="B1460" s="110" t="str">
        <f>IF(AND(Stock[[#This Row],[BUYING QUANTITY]]&gt;0,Stock[[#This Row],[REMAINING QUANTITY
(auto-fill)]]=0),"SOLD OUT",
IF(AND(Stock[[#This Row],[BUYING QUANTITY]]&gt;0,Stock[[#This Row],[REMAINING QUANTITY
(auto-fill)]]&gt;0),"HOLDING",""))</f>
        <v/>
      </c>
      <c r="C1460" s="113">
        <f t="shared" si="22"/>
        <v>1447</v>
      </c>
      <c r="D1460" s="79"/>
      <c r="E1460" s="80"/>
      <c r="F1460" s="162"/>
      <c r="G1460" s="85"/>
      <c r="H1460" s="86"/>
      <c r="I1460" s="164"/>
      <c r="J1460" s="115" t="str">
        <f>IF(Stock[[#This Row],[BUYING QUANTITY]]&gt;0,Stock[[#This Row],[BUYING PRICE]]*Stock[[#This Row],[BUYING QUANTITY]]*Stock[[#This Row],[% BUYING FEE]],"")</f>
        <v/>
      </c>
      <c r="K1460" s="89"/>
      <c r="L1460" s="90"/>
      <c r="M1460" s="117" t="str">
        <f>IF(Stock[[#This Row],[BUYING QUANTITY]]&gt;0,Stock[[#This Row],[BUYING PRICE]]*(1+Stock[[#This Row],[% THRESHOLD (RETURN)_1]]),"")</f>
        <v/>
      </c>
      <c r="N1460" s="91"/>
      <c r="O1460" s="117" t="str">
        <f>IF(Stock[[#This Row],[BUYING QUANTITY]]&gt;0,Stock[[#This Row],[BUYING PRICE]]*(1+Stock[[#This Row],[% THRESHOLD (RETURN)_2]]),"")</f>
        <v/>
      </c>
      <c r="P1460" s="91"/>
      <c r="Q1460" s="117" t="str">
        <f>IF(Stock[[#This Row],[BUYING QUANTITY]]&gt;0,Stock[[#This Row],[BUYING PRICE]]*(1+Stock[[#This Row],[% THRESHOLD (LOSS)]]),"")</f>
        <v/>
      </c>
      <c r="R1460" s="105"/>
      <c r="S1460" s="118" t="str">
        <f>IF(Stock[[#This Row],[CASH DIVIDEND]]&gt;0,Stock[[#This Row],[CASH DIVIDEND]]/(Stock[[#This Row],[BUYING PRICE]]*Stock[[#This Row],[BUYING QUANTITY]]),"")</f>
        <v/>
      </c>
      <c r="T1460" s="105"/>
      <c r="U1460" s="79"/>
      <c r="V1460" s="97"/>
      <c r="W1460" s="98"/>
      <c r="X1460" s="168"/>
      <c r="Y1460" s="126" t="str">
        <f>IF(Stock[[#This Row],[SELLING QUANTITY]]&gt;0,Stock[[#This Row],[SELLING PRICE]]*Stock[[#This Row],[SELLING QUANTITY]]*Stock[[#This Row],[% SELLING FEE]]+Stock[[#This Row],[SELLING PRICE]]*Stock[[#This Row],[SELLING QUANTITY]]*$D$12,"")</f>
        <v/>
      </c>
      <c r="Z1460" s="121">
        <f>Stock[[#This Row],[BUYING QUANTITY]]+Stock[[#This Row],[STOCK DIVIDEND]]-Stock[[#This Row],[SELLING QUANTITY]]</f>
        <v>0</v>
      </c>
      <c r="AA14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0" s="121">
        <f ca="1">IF(Stock[[#This Row],[SELLING DATE]]&gt;0,Stock[[#This Row],[SELLING DATE]]-Stock[[#This Row],[BUY DATE]]+1,IF(Stock[[#This Row],[BUY DATE]]=0,0,TODAY()-Stock[[#This Row],[BUY DATE]]+1))</f>
        <v>0</v>
      </c>
      <c r="AC1460" s="122" t="str">
        <f>IFERROR(Stock[[#This Row],[CASH DIVIDEND]]+Stock[[#This Row],[RETURN/(LOSS) FROM TRADING
(auto-fill)]],"")</f>
        <v/>
      </c>
      <c r="AD14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0" s="146" t="str">
        <f ca="1">IFERROR(IF(Stock[[#This Row],[HOLDING DAYS
(auto-fill)]]&lt;365,Stock[[#This Row],[% TOTAL RETURN/(LOSS)
(auto-fill)]]*365/Stock[[#This Row],[HOLDING DAYS
(auto-fill)]],POWER((1+Stock[[#This Row],[% TOTAL RETURN/(LOSS)
(auto-fill)]]),1/(Stock[[#This Row],[HOLDING DAYS
(auto-fill)]]/365))-1),"")</f>
        <v/>
      </c>
      <c r="AF1460" s="81"/>
      <c r="AG1460" s="149" t="str">
        <f>IF(Stock[[#This Row],[STATUS
(auto-fill)]]="HOLDING",Stock[[#This Row],[MARKET PRICE]]-Stock[[#This Row],[BUYING PRICE]],"")</f>
        <v/>
      </c>
      <c r="AH1460" s="143" t="str">
        <f>IFERROR(Stock[[#This Row],[CHANGE
(auto-fill)]]/Stock[[#This Row],[BUYING PRICE]],"")</f>
        <v/>
      </c>
      <c r="AI1460" s="130" t="str">
        <f>IF(Stock[[#This Row],[MARKET PRICE]]&gt;0,Stock[[#This Row],[MARKET PRICE]]*Stock[[#This Row],[REMAINING QUANTITY
(auto-fill)]],"")</f>
        <v/>
      </c>
    </row>
    <row r="1461" spans="2:35">
      <c r="B1461" s="110" t="str">
        <f>IF(AND(Stock[[#This Row],[BUYING QUANTITY]]&gt;0,Stock[[#This Row],[REMAINING QUANTITY
(auto-fill)]]=0),"SOLD OUT",
IF(AND(Stock[[#This Row],[BUYING QUANTITY]]&gt;0,Stock[[#This Row],[REMAINING QUANTITY
(auto-fill)]]&gt;0),"HOLDING",""))</f>
        <v/>
      </c>
      <c r="C1461" s="113">
        <f t="shared" si="22"/>
        <v>1448</v>
      </c>
      <c r="D1461" s="79"/>
      <c r="E1461" s="80"/>
      <c r="F1461" s="162"/>
      <c r="G1461" s="85"/>
      <c r="H1461" s="86"/>
      <c r="I1461" s="164"/>
      <c r="J1461" s="115" t="str">
        <f>IF(Stock[[#This Row],[BUYING QUANTITY]]&gt;0,Stock[[#This Row],[BUYING PRICE]]*Stock[[#This Row],[BUYING QUANTITY]]*Stock[[#This Row],[% BUYING FEE]],"")</f>
        <v/>
      </c>
      <c r="K1461" s="89"/>
      <c r="L1461" s="90"/>
      <c r="M1461" s="117" t="str">
        <f>IF(Stock[[#This Row],[BUYING QUANTITY]]&gt;0,Stock[[#This Row],[BUYING PRICE]]*(1+Stock[[#This Row],[% THRESHOLD (RETURN)_1]]),"")</f>
        <v/>
      </c>
      <c r="N1461" s="91"/>
      <c r="O1461" s="117" t="str">
        <f>IF(Stock[[#This Row],[BUYING QUANTITY]]&gt;0,Stock[[#This Row],[BUYING PRICE]]*(1+Stock[[#This Row],[% THRESHOLD (RETURN)_2]]),"")</f>
        <v/>
      </c>
      <c r="P1461" s="91"/>
      <c r="Q1461" s="117" t="str">
        <f>IF(Stock[[#This Row],[BUYING QUANTITY]]&gt;0,Stock[[#This Row],[BUYING PRICE]]*(1+Stock[[#This Row],[% THRESHOLD (LOSS)]]),"")</f>
        <v/>
      </c>
      <c r="R1461" s="105"/>
      <c r="S1461" s="118" t="str">
        <f>IF(Stock[[#This Row],[CASH DIVIDEND]]&gt;0,Stock[[#This Row],[CASH DIVIDEND]]/(Stock[[#This Row],[BUYING PRICE]]*Stock[[#This Row],[BUYING QUANTITY]]),"")</f>
        <v/>
      </c>
      <c r="T1461" s="105"/>
      <c r="U1461" s="79"/>
      <c r="V1461" s="97"/>
      <c r="W1461" s="98"/>
      <c r="X1461" s="168"/>
      <c r="Y1461" s="126" t="str">
        <f>IF(Stock[[#This Row],[SELLING QUANTITY]]&gt;0,Stock[[#This Row],[SELLING PRICE]]*Stock[[#This Row],[SELLING QUANTITY]]*Stock[[#This Row],[% SELLING FEE]]+Stock[[#This Row],[SELLING PRICE]]*Stock[[#This Row],[SELLING QUANTITY]]*$D$12,"")</f>
        <v/>
      </c>
      <c r="Z1461" s="121">
        <f>Stock[[#This Row],[BUYING QUANTITY]]+Stock[[#This Row],[STOCK DIVIDEND]]-Stock[[#This Row],[SELLING QUANTITY]]</f>
        <v>0</v>
      </c>
      <c r="AA14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1" s="121">
        <f ca="1">IF(Stock[[#This Row],[SELLING DATE]]&gt;0,Stock[[#This Row],[SELLING DATE]]-Stock[[#This Row],[BUY DATE]]+1,IF(Stock[[#This Row],[BUY DATE]]=0,0,TODAY()-Stock[[#This Row],[BUY DATE]]+1))</f>
        <v>0</v>
      </c>
      <c r="AC1461" s="122" t="str">
        <f>IFERROR(Stock[[#This Row],[CASH DIVIDEND]]+Stock[[#This Row],[RETURN/(LOSS) FROM TRADING
(auto-fill)]],"")</f>
        <v/>
      </c>
      <c r="AD14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1" s="146" t="str">
        <f ca="1">IFERROR(IF(Stock[[#This Row],[HOLDING DAYS
(auto-fill)]]&lt;365,Stock[[#This Row],[% TOTAL RETURN/(LOSS)
(auto-fill)]]*365/Stock[[#This Row],[HOLDING DAYS
(auto-fill)]],POWER((1+Stock[[#This Row],[% TOTAL RETURN/(LOSS)
(auto-fill)]]),1/(Stock[[#This Row],[HOLDING DAYS
(auto-fill)]]/365))-1),"")</f>
        <v/>
      </c>
      <c r="AF1461" s="81"/>
      <c r="AG1461" s="149" t="str">
        <f>IF(Stock[[#This Row],[STATUS
(auto-fill)]]="HOLDING",Stock[[#This Row],[MARKET PRICE]]-Stock[[#This Row],[BUYING PRICE]],"")</f>
        <v/>
      </c>
      <c r="AH1461" s="143" t="str">
        <f>IFERROR(Stock[[#This Row],[CHANGE
(auto-fill)]]/Stock[[#This Row],[BUYING PRICE]],"")</f>
        <v/>
      </c>
      <c r="AI1461" s="130" t="str">
        <f>IF(Stock[[#This Row],[MARKET PRICE]]&gt;0,Stock[[#This Row],[MARKET PRICE]]*Stock[[#This Row],[REMAINING QUANTITY
(auto-fill)]],"")</f>
        <v/>
      </c>
    </row>
    <row r="1462" spans="2:35">
      <c r="B1462" s="110" t="str">
        <f>IF(AND(Stock[[#This Row],[BUYING QUANTITY]]&gt;0,Stock[[#This Row],[REMAINING QUANTITY
(auto-fill)]]=0),"SOLD OUT",
IF(AND(Stock[[#This Row],[BUYING QUANTITY]]&gt;0,Stock[[#This Row],[REMAINING QUANTITY
(auto-fill)]]&gt;0),"HOLDING",""))</f>
        <v/>
      </c>
      <c r="C1462" s="113">
        <f t="shared" si="22"/>
        <v>1449</v>
      </c>
      <c r="D1462" s="79"/>
      <c r="E1462" s="80"/>
      <c r="F1462" s="162"/>
      <c r="G1462" s="85"/>
      <c r="H1462" s="86"/>
      <c r="I1462" s="164"/>
      <c r="J1462" s="115" t="str">
        <f>IF(Stock[[#This Row],[BUYING QUANTITY]]&gt;0,Stock[[#This Row],[BUYING PRICE]]*Stock[[#This Row],[BUYING QUANTITY]]*Stock[[#This Row],[% BUYING FEE]],"")</f>
        <v/>
      </c>
      <c r="K1462" s="89"/>
      <c r="L1462" s="90"/>
      <c r="M1462" s="117" t="str">
        <f>IF(Stock[[#This Row],[BUYING QUANTITY]]&gt;0,Stock[[#This Row],[BUYING PRICE]]*(1+Stock[[#This Row],[% THRESHOLD (RETURN)_1]]),"")</f>
        <v/>
      </c>
      <c r="N1462" s="91"/>
      <c r="O1462" s="117" t="str">
        <f>IF(Stock[[#This Row],[BUYING QUANTITY]]&gt;0,Stock[[#This Row],[BUYING PRICE]]*(1+Stock[[#This Row],[% THRESHOLD (RETURN)_2]]),"")</f>
        <v/>
      </c>
      <c r="P1462" s="91"/>
      <c r="Q1462" s="117" t="str">
        <f>IF(Stock[[#This Row],[BUYING QUANTITY]]&gt;0,Stock[[#This Row],[BUYING PRICE]]*(1+Stock[[#This Row],[% THRESHOLD (LOSS)]]),"")</f>
        <v/>
      </c>
      <c r="R1462" s="105"/>
      <c r="S1462" s="118" t="str">
        <f>IF(Stock[[#This Row],[CASH DIVIDEND]]&gt;0,Stock[[#This Row],[CASH DIVIDEND]]/(Stock[[#This Row],[BUYING PRICE]]*Stock[[#This Row],[BUYING QUANTITY]]),"")</f>
        <v/>
      </c>
      <c r="T1462" s="105"/>
      <c r="U1462" s="79"/>
      <c r="V1462" s="97"/>
      <c r="W1462" s="98"/>
      <c r="X1462" s="168"/>
      <c r="Y1462" s="126" t="str">
        <f>IF(Stock[[#This Row],[SELLING QUANTITY]]&gt;0,Stock[[#This Row],[SELLING PRICE]]*Stock[[#This Row],[SELLING QUANTITY]]*Stock[[#This Row],[% SELLING FEE]]+Stock[[#This Row],[SELLING PRICE]]*Stock[[#This Row],[SELLING QUANTITY]]*$D$12,"")</f>
        <v/>
      </c>
      <c r="Z1462" s="121">
        <f>Stock[[#This Row],[BUYING QUANTITY]]+Stock[[#This Row],[STOCK DIVIDEND]]-Stock[[#This Row],[SELLING QUANTITY]]</f>
        <v>0</v>
      </c>
      <c r="AA14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2" s="121">
        <f ca="1">IF(Stock[[#This Row],[SELLING DATE]]&gt;0,Stock[[#This Row],[SELLING DATE]]-Stock[[#This Row],[BUY DATE]]+1,IF(Stock[[#This Row],[BUY DATE]]=0,0,TODAY()-Stock[[#This Row],[BUY DATE]]+1))</f>
        <v>0</v>
      </c>
      <c r="AC1462" s="122" t="str">
        <f>IFERROR(Stock[[#This Row],[CASH DIVIDEND]]+Stock[[#This Row],[RETURN/(LOSS) FROM TRADING
(auto-fill)]],"")</f>
        <v/>
      </c>
      <c r="AD14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2" s="146" t="str">
        <f ca="1">IFERROR(IF(Stock[[#This Row],[HOLDING DAYS
(auto-fill)]]&lt;365,Stock[[#This Row],[% TOTAL RETURN/(LOSS)
(auto-fill)]]*365/Stock[[#This Row],[HOLDING DAYS
(auto-fill)]],POWER((1+Stock[[#This Row],[% TOTAL RETURN/(LOSS)
(auto-fill)]]),1/(Stock[[#This Row],[HOLDING DAYS
(auto-fill)]]/365))-1),"")</f>
        <v/>
      </c>
      <c r="AF1462" s="81"/>
      <c r="AG1462" s="149" t="str">
        <f>IF(Stock[[#This Row],[STATUS
(auto-fill)]]="HOLDING",Stock[[#This Row],[MARKET PRICE]]-Stock[[#This Row],[BUYING PRICE]],"")</f>
        <v/>
      </c>
      <c r="AH1462" s="143" t="str">
        <f>IFERROR(Stock[[#This Row],[CHANGE
(auto-fill)]]/Stock[[#This Row],[BUYING PRICE]],"")</f>
        <v/>
      </c>
      <c r="AI1462" s="130" t="str">
        <f>IF(Stock[[#This Row],[MARKET PRICE]]&gt;0,Stock[[#This Row],[MARKET PRICE]]*Stock[[#This Row],[REMAINING QUANTITY
(auto-fill)]],"")</f>
        <v/>
      </c>
    </row>
    <row r="1463" spans="2:35">
      <c r="B1463" s="110" t="str">
        <f>IF(AND(Stock[[#This Row],[BUYING QUANTITY]]&gt;0,Stock[[#This Row],[REMAINING QUANTITY
(auto-fill)]]=0),"SOLD OUT",
IF(AND(Stock[[#This Row],[BUYING QUANTITY]]&gt;0,Stock[[#This Row],[REMAINING QUANTITY
(auto-fill)]]&gt;0),"HOLDING",""))</f>
        <v/>
      </c>
      <c r="C1463" s="113">
        <f t="shared" si="22"/>
        <v>1450</v>
      </c>
      <c r="D1463" s="79"/>
      <c r="E1463" s="80"/>
      <c r="F1463" s="162"/>
      <c r="G1463" s="85"/>
      <c r="H1463" s="86"/>
      <c r="I1463" s="164"/>
      <c r="J1463" s="115" t="str">
        <f>IF(Stock[[#This Row],[BUYING QUANTITY]]&gt;0,Stock[[#This Row],[BUYING PRICE]]*Stock[[#This Row],[BUYING QUANTITY]]*Stock[[#This Row],[% BUYING FEE]],"")</f>
        <v/>
      </c>
      <c r="K1463" s="89"/>
      <c r="L1463" s="90"/>
      <c r="M1463" s="117" t="str">
        <f>IF(Stock[[#This Row],[BUYING QUANTITY]]&gt;0,Stock[[#This Row],[BUYING PRICE]]*(1+Stock[[#This Row],[% THRESHOLD (RETURN)_1]]),"")</f>
        <v/>
      </c>
      <c r="N1463" s="91"/>
      <c r="O1463" s="117" t="str">
        <f>IF(Stock[[#This Row],[BUYING QUANTITY]]&gt;0,Stock[[#This Row],[BUYING PRICE]]*(1+Stock[[#This Row],[% THRESHOLD (RETURN)_2]]),"")</f>
        <v/>
      </c>
      <c r="P1463" s="91"/>
      <c r="Q1463" s="117" t="str">
        <f>IF(Stock[[#This Row],[BUYING QUANTITY]]&gt;0,Stock[[#This Row],[BUYING PRICE]]*(1+Stock[[#This Row],[% THRESHOLD (LOSS)]]),"")</f>
        <v/>
      </c>
      <c r="R1463" s="105"/>
      <c r="S1463" s="118" t="str">
        <f>IF(Stock[[#This Row],[CASH DIVIDEND]]&gt;0,Stock[[#This Row],[CASH DIVIDEND]]/(Stock[[#This Row],[BUYING PRICE]]*Stock[[#This Row],[BUYING QUANTITY]]),"")</f>
        <v/>
      </c>
      <c r="T1463" s="105"/>
      <c r="U1463" s="79"/>
      <c r="V1463" s="97"/>
      <c r="W1463" s="98"/>
      <c r="X1463" s="168"/>
      <c r="Y1463" s="126" t="str">
        <f>IF(Stock[[#This Row],[SELLING QUANTITY]]&gt;0,Stock[[#This Row],[SELLING PRICE]]*Stock[[#This Row],[SELLING QUANTITY]]*Stock[[#This Row],[% SELLING FEE]]+Stock[[#This Row],[SELLING PRICE]]*Stock[[#This Row],[SELLING QUANTITY]]*$D$12,"")</f>
        <v/>
      </c>
      <c r="Z1463" s="121">
        <f>Stock[[#This Row],[BUYING QUANTITY]]+Stock[[#This Row],[STOCK DIVIDEND]]-Stock[[#This Row],[SELLING QUANTITY]]</f>
        <v>0</v>
      </c>
      <c r="AA14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3" s="121">
        <f ca="1">IF(Stock[[#This Row],[SELLING DATE]]&gt;0,Stock[[#This Row],[SELLING DATE]]-Stock[[#This Row],[BUY DATE]]+1,IF(Stock[[#This Row],[BUY DATE]]=0,0,TODAY()-Stock[[#This Row],[BUY DATE]]+1))</f>
        <v>0</v>
      </c>
      <c r="AC1463" s="122" t="str">
        <f>IFERROR(Stock[[#This Row],[CASH DIVIDEND]]+Stock[[#This Row],[RETURN/(LOSS) FROM TRADING
(auto-fill)]],"")</f>
        <v/>
      </c>
      <c r="AD14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3" s="146" t="str">
        <f ca="1">IFERROR(IF(Stock[[#This Row],[HOLDING DAYS
(auto-fill)]]&lt;365,Stock[[#This Row],[% TOTAL RETURN/(LOSS)
(auto-fill)]]*365/Stock[[#This Row],[HOLDING DAYS
(auto-fill)]],POWER((1+Stock[[#This Row],[% TOTAL RETURN/(LOSS)
(auto-fill)]]),1/(Stock[[#This Row],[HOLDING DAYS
(auto-fill)]]/365))-1),"")</f>
        <v/>
      </c>
      <c r="AF1463" s="81"/>
      <c r="AG1463" s="149" t="str">
        <f>IF(Stock[[#This Row],[STATUS
(auto-fill)]]="HOLDING",Stock[[#This Row],[MARKET PRICE]]-Stock[[#This Row],[BUYING PRICE]],"")</f>
        <v/>
      </c>
      <c r="AH1463" s="143" t="str">
        <f>IFERROR(Stock[[#This Row],[CHANGE
(auto-fill)]]/Stock[[#This Row],[BUYING PRICE]],"")</f>
        <v/>
      </c>
      <c r="AI1463" s="130" t="str">
        <f>IF(Stock[[#This Row],[MARKET PRICE]]&gt;0,Stock[[#This Row],[MARKET PRICE]]*Stock[[#This Row],[REMAINING QUANTITY
(auto-fill)]],"")</f>
        <v/>
      </c>
    </row>
    <row r="1464" spans="2:35">
      <c r="B1464" s="110" t="str">
        <f>IF(AND(Stock[[#This Row],[BUYING QUANTITY]]&gt;0,Stock[[#This Row],[REMAINING QUANTITY
(auto-fill)]]=0),"SOLD OUT",
IF(AND(Stock[[#This Row],[BUYING QUANTITY]]&gt;0,Stock[[#This Row],[REMAINING QUANTITY
(auto-fill)]]&gt;0),"HOLDING",""))</f>
        <v/>
      </c>
      <c r="C1464" s="113">
        <f t="shared" si="22"/>
        <v>1451</v>
      </c>
      <c r="D1464" s="79"/>
      <c r="E1464" s="80"/>
      <c r="F1464" s="162"/>
      <c r="G1464" s="85"/>
      <c r="H1464" s="86"/>
      <c r="I1464" s="164"/>
      <c r="J1464" s="115" t="str">
        <f>IF(Stock[[#This Row],[BUYING QUANTITY]]&gt;0,Stock[[#This Row],[BUYING PRICE]]*Stock[[#This Row],[BUYING QUANTITY]]*Stock[[#This Row],[% BUYING FEE]],"")</f>
        <v/>
      </c>
      <c r="K1464" s="89"/>
      <c r="L1464" s="90"/>
      <c r="M1464" s="117" t="str">
        <f>IF(Stock[[#This Row],[BUYING QUANTITY]]&gt;0,Stock[[#This Row],[BUYING PRICE]]*(1+Stock[[#This Row],[% THRESHOLD (RETURN)_1]]),"")</f>
        <v/>
      </c>
      <c r="N1464" s="91"/>
      <c r="O1464" s="117" t="str">
        <f>IF(Stock[[#This Row],[BUYING QUANTITY]]&gt;0,Stock[[#This Row],[BUYING PRICE]]*(1+Stock[[#This Row],[% THRESHOLD (RETURN)_2]]),"")</f>
        <v/>
      </c>
      <c r="P1464" s="91"/>
      <c r="Q1464" s="117" t="str">
        <f>IF(Stock[[#This Row],[BUYING QUANTITY]]&gt;0,Stock[[#This Row],[BUYING PRICE]]*(1+Stock[[#This Row],[% THRESHOLD (LOSS)]]),"")</f>
        <v/>
      </c>
      <c r="R1464" s="105"/>
      <c r="S1464" s="118" t="str">
        <f>IF(Stock[[#This Row],[CASH DIVIDEND]]&gt;0,Stock[[#This Row],[CASH DIVIDEND]]/(Stock[[#This Row],[BUYING PRICE]]*Stock[[#This Row],[BUYING QUANTITY]]),"")</f>
        <v/>
      </c>
      <c r="T1464" s="105"/>
      <c r="U1464" s="79"/>
      <c r="V1464" s="97"/>
      <c r="W1464" s="98"/>
      <c r="X1464" s="168"/>
      <c r="Y1464" s="126" t="str">
        <f>IF(Stock[[#This Row],[SELLING QUANTITY]]&gt;0,Stock[[#This Row],[SELLING PRICE]]*Stock[[#This Row],[SELLING QUANTITY]]*Stock[[#This Row],[% SELLING FEE]]+Stock[[#This Row],[SELLING PRICE]]*Stock[[#This Row],[SELLING QUANTITY]]*$D$12,"")</f>
        <v/>
      </c>
      <c r="Z1464" s="121">
        <f>Stock[[#This Row],[BUYING QUANTITY]]+Stock[[#This Row],[STOCK DIVIDEND]]-Stock[[#This Row],[SELLING QUANTITY]]</f>
        <v>0</v>
      </c>
      <c r="AA14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4" s="121">
        <f ca="1">IF(Stock[[#This Row],[SELLING DATE]]&gt;0,Stock[[#This Row],[SELLING DATE]]-Stock[[#This Row],[BUY DATE]]+1,IF(Stock[[#This Row],[BUY DATE]]=0,0,TODAY()-Stock[[#This Row],[BUY DATE]]+1))</f>
        <v>0</v>
      </c>
      <c r="AC1464" s="122" t="str">
        <f>IFERROR(Stock[[#This Row],[CASH DIVIDEND]]+Stock[[#This Row],[RETURN/(LOSS) FROM TRADING
(auto-fill)]],"")</f>
        <v/>
      </c>
      <c r="AD14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4" s="146" t="str">
        <f ca="1">IFERROR(IF(Stock[[#This Row],[HOLDING DAYS
(auto-fill)]]&lt;365,Stock[[#This Row],[% TOTAL RETURN/(LOSS)
(auto-fill)]]*365/Stock[[#This Row],[HOLDING DAYS
(auto-fill)]],POWER((1+Stock[[#This Row],[% TOTAL RETURN/(LOSS)
(auto-fill)]]),1/(Stock[[#This Row],[HOLDING DAYS
(auto-fill)]]/365))-1),"")</f>
        <v/>
      </c>
      <c r="AF1464" s="81"/>
      <c r="AG1464" s="149" t="str">
        <f>IF(Stock[[#This Row],[STATUS
(auto-fill)]]="HOLDING",Stock[[#This Row],[MARKET PRICE]]-Stock[[#This Row],[BUYING PRICE]],"")</f>
        <v/>
      </c>
      <c r="AH1464" s="143" t="str">
        <f>IFERROR(Stock[[#This Row],[CHANGE
(auto-fill)]]/Stock[[#This Row],[BUYING PRICE]],"")</f>
        <v/>
      </c>
      <c r="AI1464" s="130" t="str">
        <f>IF(Stock[[#This Row],[MARKET PRICE]]&gt;0,Stock[[#This Row],[MARKET PRICE]]*Stock[[#This Row],[REMAINING QUANTITY
(auto-fill)]],"")</f>
        <v/>
      </c>
    </row>
    <row r="1465" spans="2:35">
      <c r="B1465" s="110" t="str">
        <f>IF(AND(Stock[[#This Row],[BUYING QUANTITY]]&gt;0,Stock[[#This Row],[REMAINING QUANTITY
(auto-fill)]]=0),"SOLD OUT",
IF(AND(Stock[[#This Row],[BUYING QUANTITY]]&gt;0,Stock[[#This Row],[REMAINING QUANTITY
(auto-fill)]]&gt;0),"HOLDING",""))</f>
        <v/>
      </c>
      <c r="C1465" s="113">
        <f t="shared" si="22"/>
        <v>1452</v>
      </c>
      <c r="D1465" s="79"/>
      <c r="E1465" s="80"/>
      <c r="F1465" s="162"/>
      <c r="G1465" s="85"/>
      <c r="H1465" s="86"/>
      <c r="I1465" s="164"/>
      <c r="J1465" s="115" t="str">
        <f>IF(Stock[[#This Row],[BUYING QUANTITY]]&gt;0,Stock[[#This Row],[BUYING PRICE]]*Stock[[#This Row],[BUYING QUANTITY]]*Stock[[#This Row],[% BUYING FEE]],"")</f>
        <v/>
      </c>
      <c r="K1465" s="89"/>
      <c r="L1465" s="90"/>
      <c r="M1465" s="117" t="str">
        <f>IF(Stock[[#This Row],[BUYING QUANTITY]]&gt;0,Stock[[#This Row],[BUYING PRICE]]*(1+Stock[[#This Row],[% THRESHOLD (RETURN)_1]]),"")</f>
        <v/>
      </c>
      <c r="N1465" s="91"/>
      <c r="O1465" s="117" t="str">
        <f>IF(Stock[[#This Row],[BUYING QUANTITY]]&gt;0,Stock[[#This Row],[BUYING PRICE]]*(1+Stock[[#This Row],[% THRESHOLD (RETURN)_2]]),"")</f>
        <v/>
      </c>
      <c r="P1465" s="91"/>
      <c r="Q1465" s="117" t="str">
        <f>IF(Stock[[#This Row],[BUYING QUANTITY]]&gt;0,Stock[[#This Row],[BUYING PRICE]]*(1+Stock[[#This Row],[% THRESHOLD (LOSS)]]),"")</f>
        <v/>
      </c>
      <c r="R1465" s="105"/>
      <c r="S1465" s="118" t="str">
        <f>IF(Stock[[#This Row],[CASH DIVIDEND]]&gt;0,Stock[[#This Row],[CASH DIVIDEND]]/(Stock[[#This Row],[BUYING PRICE]]*Stock[[#This Row],[BUYING QUANTITY]]),"")</f>
        <v/>
      </c>
      <c r="T1465" s="105"/>
      <c r="U1465" s="79"/>
      <c r="V1465" s="97"/>
      <c r="W1465" s="98"/>
      <c r="X1465" s="168"/>
      <c r="Y1465" s="126" t="str">
        <f>IF(Stock[[#This Row],[SELLING QUANTITY]]&gt;0,Stock[[#This Row],[SELLING PRICE]]*Stock[[#This Row],[SELLING QUANTITY]]*Stock[[#This Row],[% SELLING FEE]]+Stock[[#This Row],[SELLING PRICE]]*Stock[[#This Row],[SELLING QUANTITY]]*$D$12,"")</f>
        <v/>
      </c>
      <c r="Z1465" s="121">
        <f>Stock[[#This Row],[BUYING QUANTITY]]+Stock[[#This Row],[STOCK DIVIDEND]]-Stock[[#This Row],[SELLING QUANTITY]]</f>
        <v>0</v>
      </c>
      <c r="AA14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5" s="121">
        <f ca="1">IF(Stock[[#This Row],[SELLING DATE]]&gt;0,Stock[[#This Row],[SELLING DATE]]-Stock[[#This Row],[BUY DATE]]+1,IF(Stock[[#This Row],[BUY DATE]]=0,0,TODAY()-Stock[[#This Row],[BUY DATE]]+1))</f>
        <v>0</v>
      </c>
      <c r="AC1465" s="122" t="str">
        <f>IFERROR(Stock[[#This Row],[CASH DIVIDEND]]+Stock[[#This Row],[RETURN/(LOSS) FROM TRADING
(auto-fill)]],"")</f>
        <v/>
      </c>
      <c r="AD14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5" s="146" t="str">
        <f ca="1">IFERROR(IF(Stock[[#This Row],[HOLDING DAYS
(auto-fill)]]&lt;365,Stock[[#This Row],[% TOTAL RETURN/(LOSS)
(auto-fill)]]*365/Stock[[#This Row],[HOLDING DAYS
(auto-fill)]],POWER((1+Stock[[#This Row],[% TOTAL RETURN/(LOSS)
(auto-fill)]]),1/(Stock[[#This Row],[HOLDING DAYS
(auto-fill)]]/365))-1),"")</f>
        <v/>
      </c>
      <c r="AF1465" s="81"/>
      <c r="AG1465" s="149" t="str">
        <f>IF(Stock[[#This Row],[STATUS
(auto-fill)]]="HOLDING",Stock[[#This Row],[MARKET PRICE]]-Stock[[#This Row],[BUYING PRICE]],"")</f>
        <v/>
      </c>
      <c r="AH1465" s="143" t="str">
        <f>IFERROR(Stock[[#This Row],[CHANGE
(auto-fill)]]/Stock[[#This Row],[BUYING PRICE]],"")</f>
        <v/>
      </c>
      <c r="AI1465" s="130" t="str">
        <f>IF(Stock[[#This Row],[MARKET PRICE]]&gt;0,Stock[[#This Row],[MARKET PRICE]]*Stock[[#This Row],[REMAINING QUANTITY
(auto-fill)]],"")</f>
        <v/>
      </c>
    </row>
    <row r="1466" spans="2:35">
      <c r="B1466" s="110" t="str">
        <f>IF(AND(Stock[[#This Row],[BUYING QUANTITY]]&gt;0,Stock[[#This Row],[REMAINING QUANTITY
(auto-fill)]]=0),"SOLD OUT",
IF(AND(Stock[[#This Row],[BUYING QUANTITY]]&gt;0,Stock[[#This Row],[REMAINING QUANTITY
(auto-fill)]]&gt;0),"HOLDING",""))</f>
        <v/>
      </c>
      <c r="C1466" s="113">
        <f t="shared" si="22"/>
        <v>1453</v>
      </c>
      <c r="D1466" s="79"/>
      <c r="E1466" s="80"/>
      <c r="F1466" s="162"/>
      <c r="G1466" s="85"/>
      <c r="H1466" s="86"/>
      <c r="I1466" s="164"/>
      <c r="J1466" s="115" t="str">
        <f>IF(Stock[[#This Row],[BUYING QUANTITY]]&gt;0,Stock[[#This Row],[BUYING PRICE]]*Stock[[#This Row],[BUYING QUANTITY]]*Stock[[#This Row],[% BUYING FEE]],"")</f>
        <v/>
      </c>
      <c r="K1466" s="89"/>
      <c r="L1466" s="90"/>
      <c r="M1466" s="117" t="str">
        <f>IF(Stock[[#This Row],[BUYING QUANTITY]]&gt;0,Stock[[#This Row],[BUYING PRICE]]*(1+Stock[[#This Row],[% THRESHOLD (RETURN)_1]]),"")</f>
        <v/>
      </c>
      <c r="N1466" s="91"/>
      <c r="O1466" s="117" t="str">
        <f>IF(Stock[[#This Row],[BUYING QUANTITY]]&gt;0,Stock[[#This Row],[BUYING PRICE]]*(1+Stock[[#This Row],[% THRESHOLD (RETURN)_2]]),"")</f>
        <v/>
      </c>
      <c r="P1466" s="91"/>
      <c r="Q1466" s="117" t="str">
        <f>IF(Stock[[#This Row],[BUYING QUANTITY]]&gt;0,Stock[[#This Row],[BUYING PRICE]]*(1+Stock[[#This Row],[% THRESHOLD (LOSS)]]),"")</f>
        <v/>
      </c>
      <c r="R1466" s="105"/>
      <c r="S1466" s="118" t="str">
        <f>IF(Stock[[#This Row],[CASH DIVIDEND]]&gt;0,Stock[[#This Row],[CASH DIVIDEND]]/(Stock[[#This Row],[BUYING PRICE]]*Stock[[#This Row],[BUYING QUANTITY]]),"")</f>
        <v/>
      </c>
      <c r="T1466" s="105"/>
      <c r="U1466" s="79"/>
      <c r="V1466" s="97"/>
      <c r="W1466" s="98"/>
      <c r="X1466" s="168"/>
      <c r="Y1466" s="126" t="str">
        <f>IF(Stock[[#This Row],[SELLING QUANTITY]]&gt;0,Stock[[#This Row],[SELLING PRICE]]*Stock[[#This Row],[SELLING QUANTITY]]*Stock[[#This Row],[% SELLING FEE]]+Stock[[#This Row],[SELLING PRICE]]*Stock[[#This Row],[SELLING QUANTITY]]*$D$12,"")</f>
        <v/>
      </c>
      <c r="Z1466" s="121">
        <f>Stock[[#This Row],[BUYING QUANTITY]]+Stock[[#This Row],[STOCK DIVIDEND]]-Stock[[#This Row],[SELLING QUANTITY]]</f>
        <v>0</v>
      </c>
      <c r="AA14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6" s="121">
        <f ca="1">IF(Stock[[#This Row],[SELLING DATE]]&gt;0,Stock[[#This Row],[SELLING DATE]]-Stock[[#This Row],[BUY DATE]]+1,IF(Stock[[#This Row],[BUY DATE]]=0,0,TODAY()-Stock[[#This Row],[BUY DATE]]+1))</f>
        <v>0</v>
      </c>
      <c r="AC1466" s="122" t="str">
        <f>IFERROR(Stock[[#This Row],[CASH DIVIDEND]]+Stock[[#This Row],[RETURN/(LOSS) FROM TRADING
(auto-fill)]],"")</f>
        <v/>
      </c>
      <c r="AD14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6" s="146" t="str">
        <f ca="1">IFERROR(IF(Stock[[#This Row],[HOLDING DAYS
(auto-fill)]]&lt;365,Stock[[#This Row],[% TOTAL RETURN/(LOSS)
(auto-fill)]]*365/Stock[[#This Row],[HOLDING DAYS
(auto-fill)]],POWER((1+Stock[[#This Row],[% TOTAL RETURN/(LOSS)
(auto-fill)]]),1/(Stock[[#This Row],[HOLDING DAYS
(auto-fill)]]/365))-1),"")</f>
        <v/>
      </c>
      <c r="AF1466" s="81"/>
      <c r="AG1466" s="149" t="str">
        <f>IF(Stock[[#This Row],[STATUS
(auto-fill)]]="HOLDING",Stock[[#This Row],[MARKET PRICE]]-Stock[[#This Row],[BUYING PRICE]],"")</f>
        <v/>
      </c>
      <c r="AH1466" s="143" t="str">
        <f>IFERROR(Stock[[#This Row],[CHANGE
(auto-fill)]]/Stock[[#This Row],[BUYING PRICE]],"")</f>
        <v/>
      </c>
      <c r="AI1466" s="130" t="str">
        <f>IF(Stock[[#This Row],[MARKET PRICE]]&gt;0,Stock[[#This Row],[MARKET PRICE]]*Stock[[#This Row],[REMAINING QUANTITY
(auto-fill)]],"")</f>
        <v/>
      </c>
    </row>
    <row r="1467" spans="2:35">
      <c r="B1467" s="110" t="str">
        <f>IF(AND(Stock[[#This Row],[BUYING QUANTITY]]&gt;0,Stock[[#This Row],[REMAINING QUANTITY
(auto-fill)]]=0),"SOLD OUT",
IF(AND(Stock[[#This Row],[BUYING QUANTITY]]&gt;0,Stock[[#This Row],[REMAINING QUANTITY
(auto-fill)]]&gt;0),"HOLDING",""))</f>
        <v/>
      </c>
      <c r="C1467" s="113">
        <f t="shared" si="22"/>
        <v>1454</v>
      </c>
      <c r="D1467" s="79"/>
      <c r="E1467" s="80"/>
      <c r="F1467" s="162"/>
      <c r="G1467" s="85"/>
      <c r="H1467" s="86"/>
      <c r="I1467" s="164"/>
      <c r="J1467" s="115" t="str">
        <f>IF(Stock[[#This Row],[BUYING QUANTITY]]&gt;0,Stock[[#This Row],[BUYING PRICE]]*Stock[[#This Row],[BUYING QUANTITY]]*Stock[[#This Row],[% BUYING FEE]],"")</f>
        <v/>
      </c>
      <c r="K1467" s="89"/>
      <c r="L1467" s="90"/>
      <c r="M1467" s="117" t="str">
        <f>IF(Stock[[#This Row],[BUYING QUANTITY]]&gt;0,Stock[[#This Row],[BUYING PRICE]]*(1+Stock[[#This Row],[% THRESHOLD (RETURN)_1]]),"")</f>
        <v/>
      </c>
      <c r="N1467" s="91"/>
      <c r="O1467" s="117" t="str">
        <f>IF(Stock[[#This Row],[BUYING QUANTITY]]&gt;0,Stock[[#This Row],[BUYING PRICE]]*(1+Stock[[#This Row],[% THRESHOLD (RETURN)_2]]),"")</f>
        <v/>
      </c>
      <c r="P1467" s="91"/>
      <c r="Q1467" s="117" t="str">
        <f>IF(Stock[[#This Row],[BUYING QUANTITY]]&gt;0,Stock[[#This Row],[BUYING PRICE]]*(1+Stock[[#This Row],[% THRESHOLD (LOSS)]]),"")</f>
        <v/>
      </c>
      <c r="R1467" s="105"/>
      <c r="S1467" s="118" t="str">
        <f>IF(Stock[[#This Row],[CASH DIVIDEND]]&gt;0,Stock[[#This Row],[CASH DIVIDEND]]/(Stock[[#This Row],[BUYING PRICE]]*Stock[[#This Row],[BUYING QUANTITY]]),"")</f>
        <v/>
      </c>
      <c r="T1467" s="105"/>
      <c r="U1467" s="79"/>
      <c r="V1467" s="97"/>
      <c r="W1467" s="98"/>
      <c r="X1467" s="168"/>
      <c r="Y1467" s="126" t="str">
        <f>IF(Stock[[#This Row],[SELLING QUANTITY]]&gt;0,Stock[[#This Row],[SELLING PRICE]]*Stock[[#This Row],[SELLING QUANTITY]]*Stock[[#This Row],[% SELLING FEE]]+Stock[[#This Row],[SELLING PRICE]]*Stock[[#This Row],[SELLING QUANTITY]]*$D$12,"")</f>
        <v/>
      </c>
      <c r="Z1467" s="121">
        <f>Stock[[#This Row],[BUYING QUANTITY]]+Stock[[#This Row],[STOCK DIVIDEND]]-Stock[[#This Row],[SELLING QUANTITY]]</f>
        <v>0</v>
      </c>
      <c r="AA14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7" s="121">
        <f ca="1">IF(Stock[[#This Row],[SELLING DATE]]&gt;0,Stock[[#This Row],[SELLING DATE]]-Stock[[#This Row],[BUY DATE]]+1,IF(Stock[[#This Row],[BUY DATE]]=0,0,TODAY()-Stock[[#This Row],[BUY DATE]]+1))</f>
        <v>0</v>
      </c>
      <c r="AC1467" s="122" t="str">
        <f>IFERROR(Stock[[#This Row],[CASH DIVIDEND]]+Stock[[#This Row],[RETURN/(LOSS) FROM TRADING
(auto-fill)]],"")</f>
        <v/>
      </c>
      <c r="AD14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7" s="146" t="str">
        <f ca="1">IFERROR(IF(Stock[[#This Row],[HOLDING DAYS
(auto-fill)]]&lt;365,Stock[[#This Row],[% TOTAL RETURN/(LOSS)
(auto-fill)]]*365/Stock[[#This Row],[HOLDING DAYS
(auto-fill)]],POWER((1+Stock[[#This Row],[% TOTAL RETURN/(LOSS)
(auto-fill)]]),1/(Stock[[#This Row],[HOLDING DAYS
(auto-fill)]]/365))-1),"")</f>
        <v/>
      </c>
      <c r="AF1467" s="81"/>
      <c r="AG1467" s="149" t="str">
        <f>IF(Stock[[#This Row],[STATUS
(auto-fill)]]="HOLDING",Stock[[#This Row],[MARKET PRICE]]-Stock[[#This Row],[BUYING PRICE]],"")</f>
        <v/>
      </c>
      <c r="AH1467" s="143" t="str">
        <f>IFERROR(Stock[[#This Row],[CHANGE
(auto-fill)]]/Stock[[#This Row],[BUYING PRICE]],"")</f>
        <v/>
      </c>
      <c r="AI1467" s="130" t="str">
        <f>IF(Stock[[#This Row],[MARKET PRICE]]&gt;0,Stock[[#This Row],[MARKET PRICE]]*Stock[[#This Row],[REMAINING QUANTITY
(auto-fill)]],"")</f>
        <v/>
      </c>
    </row>
    <row r="1468" spans="2:35">
      <c r="B1468" s="110" t="str">
        <f>IF(AND(Stock[[#This Row],[BUYING QUANTITY]]&gt;0,Stock[[#This Row],[REMAINING QUANTITY
(auto-fill)]]=0),"SOLD OUT",
IF(AND(Stock[[#This Row],[BUYING QUANTITY]]&gt;0,Stock[[#This Row],[REMAINING QUANTITY
(auto-fill)]]&gt;0),"HOLDING",""))</f>
        <v/>
      </c>
      <c r="C1468" s="113">
        <f t="shared" si="22"/>
        <v>1455</v>
      </c>
      <c r="D1468" s="79"/>
      <c r="E1468" s="80"/>
      <c r="F1468" s="162"/>
      <c r="G1468" s="85"/>
      <c r="H1468" s="86"/>
      <c r="I1468" s="164"/>
      <c r="J1468" s="115" t="str">
        <f>IF(Stock[[#This Row],[BUYING QUANTITY]]&gt;0,Stock[[#This Row],[BUYING PRICE]]*Stock[[#This Row],[BUYING QUANTITY]]*Stock[[#This Row],[% BUYING FEE]],"")</f>
        <v/>
      </c>
      <c r="K1468" s="89"/>
      <c r="L1468" s="90"/>
      <c r="M1468" s="117" t="str">
        <f>IF(Stock[[#This Row],[BUYING QUANTITY]]&gt;0,Stock[[#This Row],[BUYING PRICE]]*(1+Stock[[#This Row],[% THRESHOLD (RETURN)_1]]),"")</f>
        <v/>
      </c>
      <c r="N1468" s="91"/>
      <c r="O1468" s="117" t="str">
        <f>IF(Stock[[#This Row],[BUYING QUANTITY]]&gt;0,Stock[[#This Row],[BUYING PRICE]]*(1+Stock[[#This Row],[% THRESHOLD (RETURN)_2]]),"")</f>
        <v/>
      </c>
      <c r="P1468" s="91"/>
      <c r="Q1468" s="117" t="str">
        <f>IF(Stock[[#This Row],[BUYING QUANTITY]]&gt;0,Stock[[#This Row],[BUYING PRICE]]*(1+Stock[[#This Row],[% THRESHOLD (LOSS)]]),"")</f>
        <v/>
      </c>
      <c r="R1468" s="105"/>
      <c r="S1468" s="118" t="str">
        <f>IF(Stock[[#This Row],[CASH DIVIDEND]]&gt;0,Stock[[#This Row],[CASH DIVIDEND]]/(Stock[[#This Row],[BUYING PRICE]]*Stock[[#This Row],[BUYING QUANTITY]]),"")</f>
        <v/>
      </c>
      <c r="T1468" s="105"/>
      <c r="U1468" s="79"/>
      <c r="V1468" s="97"/>
      <c r="W1468" s="98"/>
      <c r="X1468" s="168"/>
      <c r="Y1468" s="126" t="str">
        <f>IF(Stock[[#This Row],[SELLING QUANTITY]]&gt;0,Stock[[#This Row],[SELLING PRICE]]*Stock[[#This Row],[SELLING QUANTITY]]*Stock[[#This Row],[% SELLING FEE]]+Stock[[#This Row],[SELLING PRICE]]*Stock[[#This Row],[SELLING QUANTITY]]*$D$12,"")</f>
        <v/>
      </c>
      <c r="Z1468" s="121">
        <f>Stock[[#This Row],[BUYING QUANTITY]]+Stock[[#This Row],[STOCK DIVIDEND]]-Stock[[#This Row],[SELLING QUANTITY]]</f>
        <v>0</v>
      </c>
      <c r="AA14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8" s="121">
        <f ca="1">IF(Stock[[#This Row],[SELLING DATE]]&gt;0,Stock[[#This Row],[SELLING DATE]]-Stock[[#This Row],[BUY DATE]]+1,IF(Stock[[#This Row],[BUY DATE]]=0,0,TODAY()-Stock[[#This Row],[BUY DATE]]+1))</f>
        <v>0</v>
      </c>
      <c r="AC1468" s="122" t="str">
        <f>IFERROR(Stock[[#This Row],[CASH DIVIDEND]]+Stock[[#This Row],[RETURN/(LOSS) FROM TRADING
(auto-fill)]],"")</f>
        <v/>
      </c>
      <c r="AD14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8" s="146" t="str">
        <f ca="1">IFERROR(IF(Stock[[#This Row],[HOLDING DAYS
(auto-fill)]]&lt;365,Stock[[#This Row],[% TOTAL RETURN/(LOSS)
(auto-fill)]]*365/Stock[[#This Row],[HOLDING DAYS
(auto-fill)]],POWER((1+Stock[[#This Row],[% TOTAL RETURN/(LOSS)
(auto-fill)]]),1/(Stock[[#This Row],[HOLDING DAYS
(auto-fill)]]/365))-1),"")</f>
        <v/>
      </c>
      <c r="AF1468" s="81"/>
      <c r="AG1468" s="149" t="str">
        <f>IF(Stock[[#This Row],[STATUS
(auto-fill)]]="HOLDING",Stock[[#This Row],[MARKET PRICE]]-Stock[[#This Row],[BUYING PRICE]],"")</f>
        <v/>
      </c>
      <c r="AH1468" s="143" t="str">
        <f>IFERROR(Stock[[#This Row],[CHANGE
(auto-fill)]]/Stock[[#This Row],[BUYING PRICE]],"")</f>
        <v/>
      </c>
      <c r="AI1468" s="130" t="str">
        <f>IF(Stock[[#This Row],[MARKET PRICE]]&gt;0,Stock[[#This Row],[MARKET PRICE]]*Stock[[#This Row],[REMAINING QUANTITY
(auto-fill)]],"")</f>
        <v/>
      </c>
    </row>
    <row r="1469" spans="2:35">
      <c r="B1469" s="110" t="str">
        <f>IF(AND(Stock[[#This Row],[BUYING QUANTITY]]&gt;0,Stock[[#This Row],[REMAINING QUANTITY
(auto-fill)]]=0),"SOLD OUT",
IF(AND(Stock[[#This Row],[BUYING QUANTITY]]&gt;0,Stock[[#This Row],[REMAINING QUANTITY
(auto-fill)]]&gt;0),"HOLDING",""))</f>
        <v/>
      </c>
      <c r="C1469" s="113">
        <f t="shared" si="22"/>
        <v>1456</v>
      </c>
      <c r="D1469" s="79"/>
      <c r="E1469" s="80"/>
      <c r="F1469" s="162"/>
      <c r="G1469" s="85"/>
      <c r="H1469" s="86"/>
      <c r="I1469" s="164"/>
      <c r="J1469" s="115" t="str">
        <f>IF(Stock[[#This Row],[BUYING QUANTITY]]&gt;0,Stock[[#This Row],[BUYING PRICE]]*Stock[[#This Row],[BUYING QUANTITY]]*Stock[[#This Row],[% BUYING FEE]],"")</f>
        <v/>
      </c>
      <c r="K1469" s="89"/>
      <c r="L1469" s="90"/>
      <c r="M1469" s="117" t="str">
        <f>IF(Stock[[#This Row],[BUYING QUANTITY]]&gt;0,Stock[[#This Row],[BUYING PRICE]]*(1+Stock[[#This Row],[% THRESHOLD (RETURN)_1]]),"")</f>
        <v/>
      </c>
      <c r="N1469" s="91"/>
      <c r="O1469" s="117" t="str">
        <f>IF(Stock[[#This Row],[BUYING QUANTITY]]&gt;0,Stock[[#This Row],[BUYING PRICE]]*(1+Stock[[#This Row],[% THRESHOLD (RETURN)_2]]),"")</f>
        <v/>
      </c>
      <c r="P1469" s="91"/>
      <c r="Q1469" s="117" t="str">
        <f>IF(Stock[[#This Row],[BUYING QUANTITY]]&gt;0,Stock[[#This Row],[BUYING PRICE]]*(1+Stock[[#This Row],[% THRESHOLD (LOSS)]]),"")</f>
        <v/>
      </c>
      <c r="R1469" s="105"/>
      <c r="S1469" s="118" t="str">
        <f>IF(Stock[[#This Row],[CASH DIVIDEND]]&gt;0,Stock[[#This Row],[CASH DIVIDEND]]/(Stock[[#This Row],[BUYING PRICE]]*Stock[[#This Row],[BUYING QUANTITY]]),"")</f>
        <v/>
      </c>
      <c r="T1469" s="105"/>
      <c r="U1469" s="79"/>
      <c r="V1469" s="97"/>
      <c r="W1469" s="98"/>
      <c r="X1469" s="168"/>
      <c r="Y1469" s="126" t="str">
        <f>IF(Stock[[#This Row],[SELLING QUANTITY]]&gt;0,Stock[[#This Row],[SELLING PRICE]]*Stock[[#This Row],[SELLING QUANTITY]]*Stock[[#This Row],[% SELLING FEE]]+Stock[[#This Row],[SELLING PRICE]]*Stock[[#This Row],[SELLING QUANTITY]]*$D$12,"")</f>
        <v/>
      </c>
      <c r="Z1469" s="121">
        <f>Stock[[#This Row],[BUYING QUANTITY]]+Stock[[#This Row],[STOCK DIVIDEND]]-Stock[[#This Row],[SELLING QUANTITY]]</f>
        <v>0</v>
      </c>
      <c r="AA14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69" s="121">
        <f ca="1">IF(Stock[[#This Row],[SELLING DATE]]&gt;0,Stock[[#This Row],[SELLING DATE]]-Stock[[#This Row],[BUY DATE]]+1,IF(Stock[[#This Row],[BUY DATE]]=0,0,TODAY()-Stock[[#This Row],[BUY DATE]]+1))</f>
        <v>0</v>
      </c>
      <c r="AC1469" s="122" t="str">
        <f>IFERROR(Stock[[#This Row],[CASH DIVIDEND]]+Stock[[#This Row],[RETURN/(LOSS) FROM TRADING
(auto-fill)]],"")</f>
        <v/>
      </c>
      <c r="AD14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69" s="146" t="str">
        <f ca="1">IFERROR(IF(Stock[[#This Row],[HOLDING DAYS
(auto-fill)]]&lt;365,Stock[[#This Row],[% TOTAL RETURN/(LOSS)
(auto-fill)]]*365/Stock[[#This Row],[HOLDING DAYS
(auto-fill)]],POWER((1+Stock[[#This Row],[% TOTAL RETURN/(LOSS)
(auto-fill)]]),1/(Stock[[#This Row],[HOLDING DAYS
(auto-fill)]]/365))-1),"")</f>
        <v/>
      </c>
      <c r="AF1469" s="81"/>
      <c r="AG1469" s="149" t="str">
        <f>IF(Stock[[#This Row],[STATUS
(auto-fill)]]="HOLDING",Stock[[#This Row],[MARKET PRICE]]-Stock[[#This Row],[BUYING PRICE]],"")</f>
        <v/>
      </c>
      <c r="AH1469" s="143" t="str">
        <f>IFERROR(Stock[[#This Row],[CHANGE
(auto-fill)]]/Stock[[#This Row],[BUYING PRICE]],"")</f>
        <v/>
      </c>
      <c r="AI1469" s="130" t="str">
        <f>IF(Stock[[#This Row],[MARKET PRICE]]&gt;0,Stock[[#This Row],[MARKET PRICE]]*Stock[[#This Row],[REMAINING QUANTITY
(auto-fill)]],"")</f>
        <v/>
      </c>
    </row>
    <row r="1470" spans="2:35">
      <c r="B1470" s="110" t="str">
        <f>IF(AND(Stock[[#This Row],[BUYING QUANTITY]]&gt;0,Stock[[#This Row],[REMAINING QUANTITY
(auto-fill)]]=0),"SOLD OUT",
IF(AND(Stock[[#This Row],[BUYING QUANTITY]]&gt;0,Stock[[#This Row],[REMAINING QUANTITY
(auto-fill)]]&gt;0),"HOLDING",""))</f>
        <v/>
      </c>
      <c r="C1470" s="113">
        <f t="shared" si="22"/>
        <v>1457</v>
      </c>
      <c r="D1470" s="79"/>
      <c r="E1470" s="80"/>
      <c r="F1470" s="162"/>
      <c r="G1470" s="85"/>
      <c r="H1470" s="86"/>
      <c r="I1470" s="164"/>
      <c r="J1470" s="115" t="str">
        <f>IF(Stock[[#This Row],[BUYING QUANTITY]]&gt;0,Stock[[#This Row],[BUYING PRICE]]*Stock[[#This Row],[BUYING QUANTITY]]*Stock[[#This Row],[% BUYING FEE]],"")</f>
        <v/>
      </c>
      <c r="K1470" s="89"/>
      <c r="L1470" s="90"/>
      <c r="M1470" s="117" t="str">
        <f>IF(Stock[[#This Row],[BUYING QUANTITY]]&gt;0,Stock[[#This Row],[BUYING PRICE]]*(1+Stock[[#This Row],[% THRESHOLD (RETURN)_1]]),"")</f>
        <v/>
      </c>
      <c r="N1470" s="91"/>
      <c r="O1470" s="117" t="str">
        <f>IF(Stock[[#This Row],[BUYING QUANTITY]]&gt;0,Stock[[#This Row],[BUYING PRICE]]*(1+Stock[[#This Row],[% THRESHOLD (RETURN)_2]]),"")</f>
        <v/>
      </c>
      <c r="P1470" s="91"/>
      <c r="Q1470" s="117" t="str">
        <f>IF(Stock[[#This Row],[BUYING QUANTITY]]&gt;0,Stock[[#This Row],[BUYING PRICE]]*(1+Stock[[#This Row],[% THRESHOLD (LOSS)]]),"")</f>
        <v/>
      </c>
      <c r="R1470" s="105"/>
      <c r="S1470" s="118" t="str">
        <f>IF(Stock[[#This Row],[CASH DIVIDEND]]&gt;0,Stock[[#This Row],[CASH DIVIDEND]]/(Stock[[#This Row],[BUYING PRICE]]*Stock[[#This Row],[BUYING QUANTITY]]),"")</f>
        <v/>
      </c>
      <c r="T1470" s="105"/>
      <c r="U1470" s="79"/>
      <c r="V1470" s="97"/>
      <c r="W1470" s="98"/>
      <c r="X1470" s="168"/>
      <c r="Y1470" s="126" t="str">
        <f>IF(Stock[[#This Row],[SELLING QUANTITY]]&gt;0,Stock[[#This Row],[SELLING PRICE]]*Stock[[#This Row],[SELLING QUANTITY]]*Stock[[#This Row],[% SELLING FEE]]+Stock[[#This Row],[SELLING PRICE]]*Stock[[#This Row],[SELLING QUANTITY]]*$D$12,"")</f>
        <v/>
      </c>
      <c r="Z1470" s="121">
        <f>Stock[[#This Row],[BUYING QUANTITY]]+Stock[[#This Row],[STOCK DIVIDEND]]-Stock[[#This Row],[SELLING QUANTITY]]</f>
        <v>0</v>
      </c>
      <c r="AA14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0" s="121">
        <f ca="1">IF(Stock[[#This Row],[SELLING DATE]]&gt;0,Stock[[#This Row],[SELLING DATE]]-Stock[[#This Row],[BUY DATE]]+1,IF(Stock[[#This Row],[BUY DATE]]=0,0,TODAY()-Stock[[#This Row],[BUY DATE]]+1))</f>
        <v>0</v>
      </c>
      <c r="AC1470" s="122" t="str">
        <f>IFERROR(Stock[[#This Row],[CASH DIVIDEND]]+Stock[[#This Row],[RETURN/(LOSS) FROM TRADING
(auto-fill)]],"")</f>
        <v/>
      </c>
      <c r="AD14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0" s="146" t="str">
        <f ca="1">IFERROR(IF(Stock[[#This Row],[HOLDING DAYS
(auto-fill)]]&lt;365,Stock[[#This Row],[% TOTAL RETURN/(LOSS)
(auto-fill)]]*365/Stock[[#This Row],[HOLDING DAYS
(auto-fill)]],POWER((1+Stock[[#This Row],[% TOTAL RETURN/(LOSS)
(auto-fill)]]),1/(Stock[[#This Row],[HOLDING DAYS
(auto-fill)]]/365))-1),"")</f>
        <v/>
      </c>
      <c r="AF1470" s="81"/>
      <c r="AG1470" s="149" t="str">
        <f>IF(Stock[[#This Row],[STATUS
(auto-fill)]]="HOLDING",Stock[[#This Row],[MARKET PRICE]]-Stock[[#This Row],[BUYING PRICE]],"")</f>
        <v/>
      </c>
      <c r="AH1470" s="143" t="str">
        <f>IFERROR(Stock[[#This Row],[CHANGE
(auto-fill)]]/Stock[[#This Row],[BUYING PRICE]],"")</f>
        <v/>
      </c>
      <c r="AI1470" s="130" t="str">
        <f>IF(Stock[[#This Row],[MARKET PRICE]]&gt;0,Stock[[#This Row],[MARKET PRICE]]*Stock[[#This Row],[REMAINING QUANTITY
(auto-fill)]],"")</f>
        <v/>
      </c>
    </row>
    <row r="1471" spans="2:35">
      <c r="B1471" s="110" t="str">
        <f>IF(AND(Stock[[#This Row],[BUYING QUANTITY]]&gt;0,Stock[[#This Row],[REMAINING QUANTITY
(auto-fill)]]=0),"SOLD OUT",
IF(AND(Stock[[#This Row],[BUYING QUANTITY]]&gt;0,Stock[[#This Row],[REMAINING QUANTITY
(auto-fill)]]&gt;0),"HOLDING",""))</f>
        <v/>
      </c>
      <c r="C1471" s="113">
        <f t="shared" si="22"/>
        <v>1458</v>
      </c>
      <c r="D1471" s="79"/>
      <c r="E1471" s="80"/>
      <c r="F1471" s="162"/>
      <c r="G1471" s="85"/>
      <c r="H1471" s="86"/>
      <c r="I1471" s="164"/>
      <c r="J1471" s="115" t="str">
        <f>IF(Stock[[#This Row],[BUYING QUANTITY]]&gt;0,Stock[[#This Row],[BUYING PRICE]]*Stock[[#This Row],[BUYING QUANTITY]]*Stock[[#This Row],[% BUYING FEE]],"")</f>
        <v/>
      </c>
      <c r="K1471" s="89"/>
      <c r="L1471" s="90"/>
      <c r="M1471" s="117" t="str">
        <f>IF(Stock[[#This Row],[BUYING QUANTITY]]&gt;0,Stock[[#This Row],[BUYING PRICE]]*(1+Stock[[#This Row],[% THRESHOLD (RETURN)_1]]),"")</f>
        <v/>
      </c>
      <c r="N1471" s="91"/>
      <c r="O1471" s="117" t="str">
        <f>IF(Stock[[#This Row],[BUYING QUANTITY]]&gt;0,Stock[[#This Row],[BUYING PRICE]]*(1+Stock[[#This Row],[% THRESHOLD (RETURN)_2]]),"")</f>
        <v/>
      </c>
      <c r="P1471" s="91"/>
      <c r="Q1471" s="117" t="str">
        <f>IF(Stock[[#This Row],[BUYING QUANTITY]]&gt;0,Stock[[#This Row],[BUYING PRICE]]*(1+Stock[[#This Row],[% THRESHOLD (LOSS)]]),"")</f>
        <v/>
      </c>
      <c r="R1471" s="105"/>
      <c r="S1471" s="118" t="str">
        <f>IF(Stock[[#This Row],[CASH DIVIDEND]]&gt;0,Stock[[#This Row],[CASH DIVIDEND]]/(Stock[[#This Row],[BUYING PRICE]]*Stock[[#This Row],[BUYING QUANTITY]]),"")</f>
        <v/>
      </c>
      <c r="T1471" s="105"/>
      <c r="U1471" s="79"/>
      <c r="V1471" s="97"/>
      <c r="W1471" s="98"/>
      <c r="X1471" s="168"/>
      <c r="Y1471" s="126" t="str">
        <f>IF(Stock[[#This Row],[SELLING QUANTITY]]&gt;0,Stock[[#This Row],[SELLING PRICE]]*Stock[[#This Row],[SELLING QUANTITY]]*Stock[[#This Row],[% SELLING FEE]]+Stock[[#This Row],[SELLING PRICE]]*Stock[[#This Row],[SELLING QUANTITY]]*$D$12,"")</f>
        <v/>
      </c>
      <c r="Z1471" s="121">
        <f>Stock[[#This Row],[BUYING QUANTITY]]+Stock[[#This Row],[STOCK DIVIDEND]]-Stock[[#This Row],[SELLING QUANTITY]]</f>
        <v>0</v>
      </c>
      <c r="AA14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1" s="121">
        <f ca="1">IF(Stock[[#This Row],[SELLING DATE]]&gt;0,Stock[[#This Row],[SELLING DATE]]-Stock[[#This Row],[BUY DATE]]+1,IF(Stock[[#This Row],[BUY DATE]]=0,0,TODAY()-Stock[[#This Row],[BUY DATE]]+1))</f>
        <v>0</v>
      </c>
      <c r="AC1471" s="122" t="str">
        <f>IFERROR(Stock[[#This Row],[CASH DIVIDEND]]+Stock[[#This Row],[RETURN/(LOSS) FROM TRADING
(auto-fill)]],"")</f>
        <v/>
      </c>
      <c r="AD14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1" s="146" t="str">
        <f ca="1">IFERROR(IF(Stock[[#This Row],[HOLDING DAYS
(auto-fill)]]&lt;365,Stock[[#This Row],[% TOTAL RETURN/(LOSS)
(auto-fill)]]*365/Stock[[#This Row],[HOLDING DAYS
(auto-fill)]],POWER((1+Stock[[#This Row],[% TOTAL RETURN/(LOSS)
(auto-fill)]]),1/(Stock[[#This Row],[HOLDING DAYS
(auto-fill)]]/365))-1),"")</f>
        <v/>
      </c>
      <c r="AF1471" s="81"/>
      <c r="AG1471" s="149" t="str">
        <f>IF(Stock[[#This Row],[STATUS
(auto-fill)]]="HOLDING",Stock[[#This Row],[MARKET PRICE]]-Stock[[#This Row],[BUYING PRICE]],"")</f>
        <v/>
      </c>
      <c r="AH1471" s="143" t="str">
        <f>IFERROR(Stock[[#This Row],[CHANGE
(auto-fill)]]/Stock[[#This Row],[BUYING PRICE]],"")</f>
        <v/>
      </c>
      <c r="AI1471" s="130" t="str">
        <f>IF(Stock[[#This Row],[MARKET PRICE]]&gt;0,Stock[[#This Row],[MARKET PRICE]]*Stock[[#This Row],[REMAINING QUANTITY
(auto-fill)]],"")</f>
        <v/>
      </c>
    </row>
    <row r="1472" spans="2:35">
      <c r="B1472" s="110" t="str">
        <f>IF(AND(Stock[[#This Row],[BUYING QUANTITY]]&gt;0,Stock[[#This Row],[REMAINING QUANTITY
(auto-fill)]]=0),"SOLD OUT",
IF(AND(Stock[[#This Row],[BUYING QUANTITY]]&gt;0,Stock[[#This Row],[REMAINING QUANTITY
(auto-fill)]]&gt;0),"HOLDING",""))</f>
        <v/>
      </c>
      <c r="C1472" s="113">
        <f t="shared" si="22"/>
        <v>1459</v>
      </c>
      <c r="D1472" s="79"/>
      <c r="E1472" s="80"/>
      <c r="F1472" s="162"/>
      <c r="G1472" s="85"/>
      <c r="H1472" s="86"/>
      <c r="I1472" s="164"/>
      <c r="J1472" s="115" t="str">
        <f>IF(Stock[[#This Row],[BUYING QUANTITY]]&gt;0,Stock[[#This Row],[BUYING PRICE]]*Stock[[#This Row],[BUYING QUANTITY]]*Stock[[#This Row],[% BUYING FEE]],"")</f>
        <v/>
      </c>
      <c r="K1472" s="89"/>
      <c r="L1472" s="90"/>
      <c r="M1472" s="117" t="str">
        <f>IF(Stock[[#This Row],[BUYING QUANTITY]]&gt;0,Stock[[#This Row],[BUYING PRICE]]*(1+Stock[[#This Row],[% THRESHOLD (RETURN)_1]]),"")</f>
        <v/>
      </c>
      <c r="N1472" s="91"/>
      <c r="O1472" s="117" t="str">
        <f>IF(Stock[[#This Row],[BUYING QUANTITY]]&gt;0,Stock[[#This Row],[BUYING PRICE]]*(1+Stock[[#This Row],[% THRESHOLD (RETURN)_2]]),"")</f>
        <v/>
      </c>
      <c r="P1472" s="91"/>
      <c r="Q1472" s="117" t="str">
        <f>IF(Stock[[#This Row],[BUYING QUANTITY]]&gt;0,Stock[[#This Row],[BUYING PRICE]]*(1+Stock[[#This Row],[% THRESHOLD (LOSS)]]),"")</f>
        <v/>
      </c>
      <c r="R1472" s="105"/>
      <c r="S1472" s="118" t="str">
        <f>IF(Stock[[#This Row],[CASH DIVIDEND]]&gt;0,Stock[[#This Row],[CASH DIVIDEND]]/(Stock[[#This Row],[BUYING PRICE]]*Stock[[#This Row],[BUYING QUANTITY]]),"")</f>
        <v/>
      </c>
      <c r="T1472" s="105"/>
      <c r="U1472" s="79"/>
      <c r="V1472" s="97"/>
      <c r="W1472" s="98"/>
      <c r="X1472" s="168"/>
      <c r="Y1472" s="126" t="str">
        <f>IF(Stock[[#This Row],[SELLING QUANTITY]]&gt;0,Stock[[#This Row],[SELLING PRICE]]*Stock[[#This Row],[SELLING QUANTITY]]*Stock[[#This Row],[% SELLING FEE]]+Stock[[#This Row],[SELLING PRICE]]*Stock[[#This Row],[SELLING QUANTITY]]*$D$12,"")</f>
        <v/>
      </c>
      <c r="Z1472" s="121">
        <f>Stock[[#This Row],[BUYING QUANTITY]]+Stock[[#This Row],[STOCK DIVIDEND]]-Stock[[#This Row],[SELLING QUANTITY]]</f>
        <v>0</v>
      </c>
      <c r="AA14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2" s="121">
        <f ca="1">IF(Stock[[#This Row],[SELLING DATE]]&gt;0,Stock[[#This Row],[SELLING DATE]]-Stock[[#This Row],[BUY DATE]]+1,IF(Stock[[#This Row],[BUY DATE]]=0,0,TODAY()-Stock[[#This Row],[BUY DATE]]+1))</f>
        <v>0</v>
      </c>
      <c r="AC1472" s="122" t="str">
        <f>IFERROR(Stock[[#This Row],[CASH DIVIDEND]]+Stock[[#This Row],[RETURN/(LOSS) FROM TRADING
(auto-fill)]],"")</f>
        <v/>
      </c>
      <c r="AD14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2" s="146" t="str">
        <f ca="1">IFERROR(IF(Stock[[#This Row],[HOLDING DAYS
(auto-fill)]]&lt;365,Stock[[#This Row],[% TOTAL RETURN/(LOSS)
(auto-fill)]]*365/Stock[[#This Row],[HOLDING DAYS
(auto-fill)]],POWER((1+Stock[[#This Row],[% TOTAL RETURN/(LOSS)
(auto-fill)]]),1/(Stock[[#This Row],[HOLDING DAYS
(auto-fill)]]/365))-1),"")</f>
        <v/>
      </c>
      <c r="AF1472" s="81"/>
      <c r="AG1472" s="149" t="str">
        <f>IF(Stock[[#This Row],[STATUS
(auto-fill)]]="HOLDING",Stock[[#This Row],[MARKET PRICE]]-Stock[[#This Row],[BUYING PRICE]],"")</f>
        <v/>
      </c>
      <c r="AH1472" s="143" t="str">
        <f>IFERROR(Stock[[#This Row],[CHANGE
(auto-fill)]]/Stock[[#This Row],[BUYING PRICE]],"")</f>
        <v/>
      </c>
      <c r="AI1472" s="130" t="str">
        <f>IF(Stock[[#This Row],[MARKET PRICE]]&gt;0,Stock[[#This Row],[MARKET PRICE]]*Stock[[#This Row],[REMAINING QUANTITY
(auto-fill)]],"")</f>
        <v/>
      </c>
    </row>
    <row r="1473" spans="2:35">
      <c r="B1473" s="110" t="str">
        <f>IF(AND(Stock[[#This Row],[BUYING QUANTITY]]&gt;0,Stock[[#This Row],[REMAINING QUANTITY
(auto-fill)]]=0),"SOLD OUT",
IF(AND(Stock[[#This Row],[BUYING QUANTITY]]&gt;0,Stock[[#This Row],[REMAINING QUANTITY
(auto-fill)]]&gt;0),"HOLDING",""))</f>
        <v/>
      </c>
      <c r="C1473" s="113">
        <f t="shared" si="22"/>
        <v>1460</v>
      </c>
      <c r="D1473" s="79"/>
      <c r="E1473" s="80"/>
      <c r="F1473" s="162"/>
      <c r="G1473" s="85"/>
      <c r="H1473" s="86"/>
      <c r="I1473" s="164"/>
      <c r="J1473" s="115" t="str">
        <f>IF(Stock[[#This Row],[BUYING QUANTITY]]&gt;0,Stock[[#This Row],[BUYING PRICE]]*Stock[[#This Row],[BUYING QUANTITY]]*Stock[[#This Row],[% BUYING FEE]],"")</f>
        <v/>
      </c>
      <c r="K1473" s="89"/>
      <c r="L1473" s="90"/>
      <c r="M1473" s="117" t="str">
        <f>IF(Stock[[#This Row],[BUYING QUANTITY]]&gt;0,Stock[[#This Row],[BUYING PRICE]]*(1+Stock[[#This Row],[% THRESHOLD (RETURN)_1]]),"")</f>
        <v/>
      </c>
      <c r="N1473" s="91"/>
      <c r="O1473" s="117" t="str">
        <f>IF(Stock[[#This Row],[BUYING QUANTITY]]&gt;0,Stock[[#This Row],[BUYING PRICE]]*(1+Stock[[#This Row],[% THRESHOLD (RETURN)_2]]),"")</f>
        <v/>
      </c>
      <c r="P1473" s="91"/>
      <c r="Q1473" s="117" t="str">
        <f>IF(Stock[[#This Row],[BUYING QUANTITY]]&gt;0,Stock[[#This Row],[BUYING PRICE]]*(1+Stock[[#This Row],[% THRESHOLD (LOSS)]]),"")</f>
        <v/>
      </c>
      <c r="R1473" s="105"/>
      <c r="S1473" s="118" t="str">
        <f>IF(Stock[[#This Row],[CASH DIVIDEND]]&gt;0,Stock[[#This Row],[CASH DIVIDEND]]/(Stock[[#This Row],[BUYING PRICE]]*Stock[[#This Row],[BUYING QUANTITY]]),"")</f>
        <v/>
      </c>
      <c r="T1473" s="105"/>
      <c r="U1473" s="79"/>
      <c r="V1473" s="97"/>
      <c r="W1473" s="98"/>
      <c r="X1473" s="168"/>
      <c r="Y1473" s="126" t="str">
        <f>IF(Stock[[#This Row],[SELLING QUANTITY]]&gt;0,Stock[[#This Row],[SELLING PRICE]]*Stock[[#This Row],[SELLING QUANTITY]]*Stock[[#This Row],[% SELLING FEE]]+Stock[[#This Row],[SELLING PRICE]]*Stock[[#This Row],[SELLING QUANTITY]]*$D$12,"")</f>
        <v/>
      </c>
      <c r="Z1473" s="121">
        <f>Stock[[#This Row],[BUYING QUANTITY]]+Stock[[#This Row],[STOCK DIVIDEND]]-Stock[[#This Row],[SELLING QUANTITY]]</f>
        <v>0</v>
      </c>
      <c r="AA14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3" s="121">
        <f ca="1">IF(Stock[[#This Row],[SELLING DATE]]&gt;0,Stock[[#This Row],[SELLING DATE]]-Stock[[#This Row],[BUY DATE]]+1,IF(Stock[[#This Row],[BUY DATE]]=0,0,TODAY()-Stock[[#This Row],[BUY DATE]]+1))</f>
        <v>0</v>
      </c>
      <c r="AC1473" s="122" t="str">
        <f>IFERROR(Stock[[#This Row],[CASH DIVIDEND]]+Stock[[#This Row],[RETURN/(LOSS) FROM TRADING
(auto-fill)]],"")</f>
        <v/>
      </c>
      <c r="AD14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3" s="146" t="str">
        <f ca="1">IFERROR(IF(Stock[[#This Row],[HOLDING DAYS
(auto-fill)]]&lt;365,Stock[[#This Row],[% TOTAL RETURN/(LOSS)
(auto-fill)]]*365/Stock[[#This Row],[HOLDING DAYS
(auto-fill)]],POWER((1+Stock[[#This Row],[% TOTAL RETURN/(LOSS)
(auto-fill)]]),1/(Stock[[#This Row],[HOLDING DAYS
(auto-fill)]]/365))-1),"")</f>
        <v/>
      </c>
      <c r="AF1473" s="81"/>
      <c r="AG1473" s="149" t="str">
        <f>IF(Stock[[#This Row],[STATUS
(auto-fill)]]="HOLDING",Stock[[#This Row],[MARKET PRICE]]-Stock[[#This Row],[BUYING PRICE]],"")</f>
        <v/>
      </c>
      <c r="AH1473" s="143" t="str">
        <f>IFERROR(Stock[[#This Row],[CHANGE
(auto-fill)]]/Stock[[#This Row],[BUYING PRICE]],"")</f>
        <v/>
      </c>
      <c r="AI1473" s="130" t="str">
        <f>IF(Stock[[#This Row],[MARKET PRICE]]&gt;0,Stock[[#This Row],[MARKET PRICE]]*Stock[[#This Row],[REMAINING QUANTITY
(auto-fill)]],"")</f>
        <v/>
      </c>
    </row>
    <row r="1474" spans="2:35">
      <c r="B1474" s="110" t="str">
        <f>IF(AND(Stock[[#This Row],[BUYING QUANTITY]]&gt;0,Stock[[#This Row],[REMAINING QUANTITY
(auto-fill)]]=0),"SOLD OUT",
IF(AND(Stock[[#This Row],[BUYING QUANTITY]]&gt;0,Stock[[#This Row],[REMAINING QUANTITY
(auto-fill)]]&gt;0),"HOLDING",""))</f>
        <v/>
      </c>
      <c r="C1474" s="113">
        <f t="shared" si="22"/>
        <v>1461</v>
      </c>
      <c r="D1474" s="79"/>
      <c r="E1474" s="80"/>
      <c r="F1474" s="162"/>
      <c r="G1474" s="85"/>
      <c r="H1474" s="86"/>
      <c r="I1474" s="164"/>
      <c r="J1474" s="115" t="str">
        <f>IF(Stock[[#This Row],[BUYING QUANTITY]]&gt;0,Stock[[#This Row],[BUYING PRICE]]*Stock[[#This Row],[BUYING QUANTITY]]*Stock[[#This Row],[% BUYING FEE]],"")</f>
        <v/>
      </c>
      <c r="K1474" s="89"/>
      <c r="L1474" s="90"/>
      <c r="M1474" s="117" t="str">
        <f>IF(Stock[[#This Row],[BUYING QUANTITY]]&gt;0,Stock[[#This Row],[BUYING PRICE]]*(1+Stock[[#This Row],[% THRESHOLD (RETURN)_1]]),"")</f>
        <v/>
      </c>
      <c r="N1474" s="91"/>
      <c r="O1474" s="117" t="str">
        <f>IF(Stock[[#This Row],[BUYING QUANTITY]]&gt;0,Stock[[#This Row],[BUYING PRICE]]*(1+Stock[[#This Row],[% THRESHOLD (RETURN)_2]]),"")</f>
        <v/>
      </c>
      <c r="P1474" s="91"/>
      <c r="Q1474" s="117" t="str">
        <f>IF(Stock[[#This Row],[BUYING QUANTITY]]&gt;0,Stock[[#This Row],[BUYING PRICE]]*(1+Stock[[#This Row],[% THRESHOLD (LOSS)]]),"")</f>
        <v/>
      </c>
      <c r="R1474" s="105"/>
      <c r="S1474" s="118" t="str">
        <f>IF(Stock[[#This Row],[CASH DIVIDEND]]&gt;0,Stock[[#This Row],[CASH DIVIDEND]]/(Stock[[#This Row],[BUYING PRICE]]*Stock[[#This Row],[BUYING QUANTITY]]),"")</f>
        <v/>
      </c>
      <c r="T1474" s="105"/>
      <c r="U1474" s="79"/>
      <c r="V1474" s="97"/>
      <c r="W1474" s="98"/>
      <c r="X1474" s="168"/>
      <c r="Y1474" s="126" t="str">
        <f>IF(Stock[[#This Row],[SELLING QUANTITY]]&gt;0,Stock[[#This Row],[SELLING PRICE]]*Stock[[#This Row],[SELLING QUANTITY]]*Stock[[#This Row],[% SELLING FEE]]+Stock[[#This Row],[SELLING PRICE]]*Stock[[#This Row],[SELLING QUANTITY]]*$D$12,"")</f>
        <v/>
      </c>
      <c r="Z1474" s="121">
        <f>Stock[[#This Row],[BUYING QUANTITY]]+Stock[[#This Row],[STOCK DIVIDEND]]-Stock[[#This Row],[SELLING QUANTITY]]</f>
        <v>0</v>
      </c>
      <c r="AA14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4" s="121">
        <f ca="1">IF(Stock[[#This Row],[SELLING DATE]]&gt;0,Stock[[#This Row],[SELLING DATE]]-Stock[[#This Row],[BUY DATE]]+1,IF(Stock[[#This Row],[BUY DATE]]=0,0,TODAY()-Stock[[#This Row],[BUY DATE]]+1))</f>
        <v>0</v>
      </c>
      <c r="AC1474" s="122" t="str">
        <f>IFERROR(Stock[[#This Row],[CASH DIVIDEND]]+Stock[[#This Row],[RETURN/(LOSS) FROM TRADING
(auto-fill)]],"")</f>
        <v/>
      </c>
      <c r="AD14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4" s="146" t="str">
        <f ca="1">IFERROR(IF(Stock[[#This Row],[HOLDING DAYS
(auto-fill)]]&lt;365,Stock[[#This Row],[% TOTAL RETURN/(LOSS)
(auto-fill)]]*365/Stock[[#This Row],[HOLDING DAYS
(auto-fill)]],POWER((1+Stock[[#This Row],[% TOTAL RETURN/(LOSS)
(auto-fill)]]),1/(Stock[[#This Row],[HOLDING DAYS
(auto-fill)]]/365))-1),"")</f>
        <v/>
      </c>
      <c r="AF1474" s="81"/>
      <c r="AG1474" s="149" t="str">
        <f>IF(Stock[[#This Row],[STATUS
(auto-fill)]]="HOLDING",Stock[[#This Row],[MARKET PRICE]]-Stock[[#This Row],[BUYING PRICE]],"")</f>
        <v/>
      </c>
      <c r="AH1474" s="143" t="str">
        <f>IFERROR(Stock[[#This Row],[CHANGE
(auto-fill)]]/Stock[[#This Row],[BUYING PRICE]],"")</f>
        <v/>
      </c>
      <c r="AI1474" s="130" t="str">
        <f>IF(Stock[[#This Row],[MARKET PRICE]]&gt;0,Stock[[#This Row],[MARKET PRICE]]*Stock[[#This Row],[REMAINING QUANTITY
(auto-fill)]],"")</f>
        <v/>
      </c>
    </row>
    <row r="1475" spans="2:35">
      <c r="B1475" s="110" t="str">
        <f>IF(AND(Stock[[#This Row],[BUYING QUANTITY]]&gt;0,Stock[[#This Row],[REMAINING QUANTITY
(auto-fill)]]=0),"SOLD OUT",
IF(AND(Stock[[#This Row],[BUYING QUANTITY]]&gt;0,Stock[[#This Row],[REMAINING QUANTITY
(auto-fill)]]&gt;0),"HOLDING",""))</f>
        <v/>
      </c>
      <c r="C1475" s="113">
        <f t="shared" si="22"/>
        <v>1462</v>
      </c>
      <c r="D1475" s="79"/>
      <c r="E1475" s="80"/>
      <c r="F1475" s="162"/>
      <c r="G1475" s="85"/>
      <c r="H1475" s="86"/>
      <c r="I1475" s="164"/>
      <c r="J1475" s="115" t="str">
        <f>IF(Stock[[#This Row],[BUYING QUANTITY]]&gt;0,Stock[[#This Row],[BUYING PRICE]]*Stock[[#This Row],[BUYING QUANTITY]]*Stock[[#This Row],[% BUYING FEE]],"")</f>
        <v/>
      </c>
      <c r="K1475" s="89"/>
      <c r="L1475" s="90"/>
      <c r="M1475" s="117" t="str">
        <f>IF(Stock[[#This Row],[BUYING QUANTITY]]&gt;0,Stock[[#This Row],[BUYING PRICE]]*(1+Stock[[#This Row],[% THRESHOLD (RETURN)_1]]),"")</f>
        <v/>
      </c>
      <c r="N1475" s="91"/>
      <c r="O1475" s="117" t="str">
        <f>IF(Stock[[#This Row],[BUYING QUANTITY]]&gt;0,Stock[[#This Row],[BUYING PRICE]]*(1+Stock[[#This Row],[% THRESHOLD (RETURN)_2]]),"")</f>
        <v/>
      </c>
      <c r="P1475" s="91"/>
      <c r="Q1475" s="117" t="str">
        <f>IF(Stock[[#This Row],[BUYING QUANTITY]]&gt;0,Stock[[#This Row],[BUYING PRICE]]*(1+Stock[[#This Row],[% THRESHOLD (LOSS)]]),"")</f>
        <v/>
      </c>
      <c r="R1475" s="105"/>
      <c r="S1475" s="118" t="str">
        <f>IF(Stock[[#This Row],[CASH DIVIDEND]]&gt;0,Stock[[#This Row],[CASH DIVIDEND]]/(Stock[[#This Row],[BUYING PRICE]]*Stock[[#This Row],[BUYING QUANTITY]]),"")</f>
        <v/>
      </c>
      <c r="T1475" s="105"/>
      <c r="U1475" s="79"/>
      <c r="V1475" s="97"/>
      <c r="W1475" s="98"/>
      <c r="X1475" s="168"/>
      <c r="Y1475" s="126" t="str">
        <f>IF(Stock[[#This Row],[SELLING QUANTITY]]&gt;0,Stock[[#This Row],[SELLING PRICE]]*Stock[[#This Row],[SELLING QUANTITY]]*Stock[[#This Row],[% SELLING FEE]]+Stock[[#This Row],[SELLING PRICE]]*Stock[[#This Row],[SELLING QUANTITY]]*$D$12,"")</f>
        <v/>
      </c>
      <c r="Z1475" s="121">
        <f>Stock[[#This Row],[BUYING QUANTITY]]+Stock[[#This Row],[STOCK DIVIDEND]]-Stock[[#This Row],[SELLING QUANTITY]]</f>
        <v>0</v>
      </c>
      <c r="AA14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5" s="121">
        <f ca="1">IF(Stock[[#This Row],[SELLING DATE]]&gt;0,Stock[[#This Row],[SELLING DATE]]-Stock[[#This Row],[BUY DATE]]+1,IF(Stock[[#This Row],[BUY DATE]]=0,0,TODAY()-Stock[[#This Row],[BUY DATE]]+1))</f>
        <v>0</v>
      </c>
      <c r="AC1475" s="122" t="str">
        <f>IFERROR(Stock[[#This Row],[CASH DIVIDEND]]+Stock[[#This Row],[RETURN/(LOSS) FROM TRADING
(auto-fill)]],"")</f>
        <v/>
      </c>
      <c r="AD14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5" s="146" t="str">
        <f ca="1">IFERROR(IF(Stock[[#This Row],[HOLDING DAYS
(auto-fill)]]&lt;365,Stock[[#This Row],[% TOTAL RETURN/(LOSS)
(auto-fill)]]*365/Stock[[#This Row],[HOLDING DAYS
(auto-fill)]],POWER((1+Stock[[#This Row],[% TOTAL RETURN/(LOSS)
(auto-fill)]]),1/(Stock[[#This Row],[HOLDING DAYS
(auto-fill)]]/365))-1),"")</f>
        <v/>
      </c>
      <c r="AF1475" s="81"/>
      <c r="AG1475" s="149" t="str">
        <f>IF(Stock[[#This Row],[STATUS
(auto-fill)]]="HOLDING",Stock[[#This Row],[MARKET PRICE]]-Stock[[#This Row],[BUYING PRICE]],"")</f>
        <v/>
      </c>
      <c r="AH1475" s="143" t="str">
        <f>IFERROR(Stock[[#This Row],[CHANGE
(auto-fill)]]/Stock[[#This Row],[BUYING PRICE]],"")</f>
        <v/>
      </c>
      <c r="AI1475" s="130" t="str">
        <f>IF(Stock[[#This Row],[MARKET PRICE]]&gt;0,Stock[[#This Row],[MARKET PRICE]]*Stock[[#This Row],[REMAINING QUANTITY
(auto-fill)]],"")</f>
        <v/>
      </c>
    </row>
    <row r="1476" spans="2:35">
      <c r="B1476" s="110" t="str">
        <f>IF(AND(Stock[[#This Row],[BUYING QUANTITY]]&gt;0,Stock[[#This Row],[REMAINING QUANTITY
(auto-fill)]]=0),"SOLD OUT",
IF(AND(Stock[[#This Row],[BUYING QUANTITY]]&gt;0,Stock[[#This Row],[REMAINING QUANTITY
(auto-fill)]]&gt;0),"HOLDING",""))</f>
        <v/>
      </c>
      <c r="C1476" s="113">
        <f t="shared" si="22"/>
        <v>1463</v>
      </c>
      <c r="D1476" s="79"/>
      <c r="E1476" s="80"/>
      <c r="F1476" s="162"/>
      <c r="G1476" s="85"/>
      <c r="H1476" s="86"/>
      <c r="I1476" s="164"/>
      <c r="J1476" s="115" t="str">
        <f>IF(Stock[[#This Row],[BUYING QUANTITY]]&gt;0,Stock[[#This Row],[BUYING PRICE]]*Stock[[#This Row],[BUYING QUANTITY]]*Stock[[#This Row],[% BUYING FEE]],"")</f>
        <v/>
      </c>
      <c r="K1476" s="89"/>
      <c r="L1476" s="90"/>
      <c r="M1476" s="117" t="str">
        <f>IF(Stock[[#This Row],[BUYING QUANTITY]]&gt;0,Stock[[#This Row],[BUYING PRICE]]*(1+Stock[[#This Row],[% THRESHOLD (RETURN)_1]]),"")</f>
        <v/>
      </c>
      <c r="N1476" s="91"/>
      <c r="O1476" s="117" t="str">
        <f>IF(Stock[[#This Row],[BUYING QUANTITY]]&gt;0,Stock[[#This Row],[BUYING PRICE]]*(1+Stock[[#This Row],[% THRESHOLD (RETURN)_2]]),"")</f>
        <v/>
      </c>
      <c r="P1476" s="91"/>
      <c r="Q1476" s="117" t="str">
        <f>IF(Stock[[#This Row],[BUYING QUANTITY]]&gt;0,Stock[[#This Row],[BUYING PRICE]]*(1+Stock[[#This Row],[% THRESHOLD (LOSS)]]),"")</f>
        <v/>
      </c>
      <c r="R1476" s="105"/>
      <c r="S1476" s="118" t="str">
        <f>IF(Stock[[#This Row],[CASH DIVIDEND]]&gt;0,Stock[[#This Row],[CASH DIVIDEND]]/(Stock[[#This Row],[BUYING PRICE]]*Stock[[#This Row],[BUYING QUANTITY]]),"")</f>
        <v/>
      </c>
      <c r="T1476" s="105"/>
      <c r="U1476" s="79"/>
      <c r="V1476" s="97"/>
      <c r="W1476" s="98"/>
      <c r="X1476" s="168"/>
      <c r="Y1476" s="126" t="str">
        <f>IF(Stock[[#This Row],[SELLING QUANTITY]]&gt;0,Stock[[#This Row],[SELLING PRICE]]*Stock[[#This Row],[SELLING QUANTITY]]*Stock[[#This Row],[% SELLING FEE]]+Stock[[#This Row],[SELLING PRICE]]*Stock[[#This Row],[SELLING QUANTITY]]*$D$12,"")</f>
        <v/>
      </c>
      <c r="Z1476" s="121">
        <f>Stock[[#This Row],[BUYING QUANTITY]]+Stock[[#This Row],[STOCK DIVIDEND]]-Stock[[#This Row],[SELLING QUANTITY]]</f>
        <v>0</v>
      </c>
      <c r="AA14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6" s="121">
        <f ca="1">IF(Stock[[#This Row],[SELLING DATE]]&gt;0,Stock[[#This Row],[SELLING DATE]]-Stock[[#This Row],[BUY DATE]]+1,IF(Stock[[#This Row],[BUY DATE]]=0,0,TODAY()-Stock[[#This Row],[BUY DATE]]+1))</f>
        <v>0</v>
      </c>
      <c r="AC1476" s="122" t="str">
        <f>IFERROR(Stock[[#This Row],[CASH DIVIDEND]]+Stock[[#This Row],[RETURN/(LOSS) FROM TRADING
(auto-fill)]],"")</f>
        <v/>
      </c>
      <c r="AD14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6" s="146" t="str">
        <f ca="1">IFERROR(IF(Stock[[#This Row],[HOLDING DAYS
(auto-fill)]]&lt;365,Stock[[#This Row],[% TOTAL RETURN/(LOSS)
(auto-fill)]]*365/Stock[[#This Row],[HOLDING DAYS
(auto-fill)]],POWER((1+Stock[[#This Row],[% TOTAL RETURN/(LOSS)
(auto-fill)]]),1/(Stock[[#This Row],[HOLDING DAYS
(auto-fill)]]/365))-1),"")</f>
        <v/>
      </c>
      <c r="AF1476" s="81"/>
      <c r="AG1476" s="149" t="str">
        <f>IF(Stock[[#This Row],[STATUS
(auto-fill)]]="HOLDING",Stock[[#This Row],[MARKET PRICE]]-Stock[[#This Row],[BUYING PRICE]],"")</f>
        <v/>
      </c>
      <c r="AH1476" s="143" t="str">
        <f>IFERROR(Stock[[#This Row],[CHANGE
(auto-fill)]]/Stock[[#This Row],[BUYING PRICE]],"")</f>
        <v/>
      </c>
      <c r="AI1476" s="130" t="str">
        <f>IF(Stock[[#This Row],[MARKET PRICE]]&gt;0,Stock[[#This Row],[MARKET PRICE]]*Stock[[#This Row],[REMAINING QUANTITY
(auto-fill)]],"")</f>
        <v/>
      </c>
    </row>
    <row r="1477" spans="2:35">
      <c r="B1477" s="110" t="str">
        <f>IF(AND(Stock[[#This Row],[BUYING QUANTITY]]&gt;0,Stock[[#This Row],[REMAINING QUANTITY
(auto-fill)]]=0),"SOLD OUT",
IF(AND(Stock[[#This Row],[BUYING QUANTITY]]&gt;0,Stock[[#This Row],[REMAINING QUANTITY
(auto-fill)]]&gt;0),"HOLDING",""))</f>
        <v/>
      </c>
      <c r="C1477" s="113">
        <f t="shared" si="22"/>
        <v>1464</v>
      </c>
      <c r="D1477" s="79"/>
      <c r="E1477" s="80"/>
      <c r="F1477" s="162"/>
      <c r="G1477" s="85"/>
      <c r="H1477" s="86"/>
      <c r="I1477" s="164"/>
      <c r="J1477" s="115" t="str">
        <f>IF(Stock[[#This Row],[BUYING QUANTITY]]&gt;0,Stock[[#This Row],[BUYING PRICE]]*Stock[[#This Row],[BUYING QUANTITY]]*Stock[[#This Row],[% BUYING FEE]],"")</f>
        <v/>
      </c>
      <c r="K1477" s="89"/>
      <c r="L1477" s="90"/>
      <c r="M1477" s="117" t="str">
        <f>IF(Stock[[#This Row],[BUYING QUANTITY]]&gt;0,Stock[[#This Row],[BUYING PRICE]]*(1+Stock[[#This Row],[% THRESHOLD (RETURN)_1]]),"")</f>
        <v/>
      </c>
      <c r="N1477" s="91"/>
      <c r="O1477" s="117" t="str">
        <f>IF(Stock[[#This Row],[BUYING QUANTITY]]&gt;0,Stock[[#This Row],[BUYING PRICE]]*(1+Stock[[#This Row],[% THRESHOLD (RETURN)_2]]),"")</f>
        <v/>
      </c>
      <c r="P1477" s="91"/>
      <c r="Q1477" s="117" t="str">
        <f>IF(Stock[[#This Row],[BUYING QUANTITY]]&gt;0,Stock[[#This Row],[BUYING PRICE]]*(1+Stock[[#This Row],[% THRESHOLD (LOSS)]]),"")</f>
        <v/>
      </c>
      <c r="R1477" s="105"/>
      <c r="S1477" s="118" t="str">
        <f>IF(Stock[[#This Row],[CASH DIVIDEND]]&gt;0,Stock[[#This Row],[CASH DIVIDEND]]/(Stock[[#This Row],[BUYING PRICE]]*Stock[[#This Row],[BUYING QUANTITY]]),"")</f>
        <v/>
      </c>
      <c r="T1477" s="105"/>
      <c r="U1477" s="79"/>
      <c r="V1477" s="97"/>
      <c r="W1477" s="98"/>
      <c r="X1477" s="168"/>
      <c r="Y1477" s="126" t="str">
        <f>IF(Stock[[#This Row],[SELLING QUANTITY]]&gt;0,Stock[[#This Row],[SELLING PRICE]]*Stock[[#This Row],[SELLING QUANTITY]]*Stock[[#This Row],[% SELLING FEE]]+Stock[[#This Row],[SELLING PRICE]]*Stock[[#This Row],[SELLING QUANTITY]]*$D$12,"")</f>
        <v/>
      </c>
      <c r="Z1477" s="121">
        <f>Stock[[#This Row],[BUYING QUANTITY]]+Stock[[#This Row],[STOCK DIVIDEND]]-Stock[[#This Row],[SELLING QUANTITY]]</f>
        <v>0</v>
      </c>
      <c r="AA14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7" s="121">
        <f ca="1">IF(Stock[[#This Row],[SELLING DATE]]&gt;0,Stock[[#This Row],[SELLING DATE]]-Stock[[#This Row],[BUY DATE]]+1,IF(Stock[[#This Row],[BUY DATE]]=0,0,TODAY()-Stock[[#This Row],[BUY DATE]]+1))</f>
        <v>0</v>
      </c>
      <c r="AC1477" s="122" t="str">
        <f>IFERROR(Stock[[#This Row],[CASH DIVIDEND]]+Stock[[#This Row],[RETURN/(LOSS) FROM TRADING
(auto-fill)]],"")</f>
        <v/>
      </c>
      <c r="AD14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7" s="146" t="str">
        <f ca="1">IFERROR(IF(Stock[[#This Row],[HOLDING DAYS
(auto-fill)]]&lt;365,Stock[[#This Row],[% TOTAL RETURN/(LOSS)
(auto-fill)]]*365/Stock[[#This Row],[HOLDING DAYS
(auto-fill)]],POWER((1+Stock[[#This Row],[% TOTAL RETURN/(LOSS)
(auto-fill)]]),1/(Stock[[#This Row],[HOLDING DAYS
(auto-fill)]]/365))-1),"")</f>
        <v/>
      </c>
      <c r="AF1477" s="81"/>
      <c r="AG1477" s="149" t="str">
        <f>IF(Stock[[#This Row],[STATUS
(auto-fill)]]="HOLDING",Stock[[#This Row],[MARKET PRICE]]-Stock[[#This Row],[BUYING PRICE]],"")</f>
        <v/>
      </c>
      <c r="AH1477" s="143" t="str">
        <f>IFERROR(Stock[[#This Row],[CHANGE
(auto-fill)]]/Stock[[#This Row],[BUYING PRICE]],"")</f>
        <v/>
      </c>
      <c r="AI1477" s="130" t="str">
        <f>IF(Stock[[#This Row],[MARKET PRICE]]&gt;0,Stock[[#This Row],[MARKET PRICE]]*Stock[[#This Row],[REMAINING QUANTITY
(auto-fill)]],"")</f>
        <v/>
      </c>
    </row>
    <row r="1478" spans="2:35">
      <c r="B1478" s="110" t="str">
        <f>IF(AND(Stock[[#This Row],[BUYING QUANTITY]]&gt;0,Stock[[#This Row],[REMAINING QUANTITY
(auto-fill)]]=0),"SOLD OUT",
IF(AND(Stock[[#This Row],[BUYING QUANTITY]]&gt;0,Stock[[#This Row],[REMAINING QUANTITY
(auto-fill)]]&gt;0),"HOLDING",""))</f>
        <v/>
      </c>
      <c r="C1478" s="113">
        <f t="shared" si="22"/>
        <v>1465</v>
      </c>
      <c r="D1478" s="79"/>
      <c r="E1478" s="80"/>
      <c r="F1478" s="162"/>
      <c r="G1478" s="85"/>
      <c r="H1478" s="86"/>
      <c r="I1478" s="164"/>
      <c r="J1478" s="115" t="str">
        <f>IF(Stock[[#This Row],[BUYING QUANTITY]]&gt;0,Stock[[#This Row],[BUYING PRICE]]*Stock[[#This Row],[BUYING QUANTITY]]*Stock[[#This Row],[% BUYING FEE]],"")</f>
        <v/>
      </c>
      <c r="K1478" s="89"/>
      <c r="L1478" s="90"/>
      <c r="M1478" s="117" t="str">
        <f>IF(Stock[[#This Row],[BUYING QUANTITY]]&gt;0,Stock[[#This Row],[BUYING PRICE]]*(1+Stock[[#This Row],[% THRESHOLD (RETURN)_1]]),"")</f>
        <v/>
      </c>
      <c r="N1478" s="91"/>
      <c r="O1478" s="117" t="str">
        <f>IF(Stock[[#This Row],[BUYING QUANTITY]]&gt;0,Stock[[#This Row],[BUYING PRICE]]*(1+Stock[[#This Row],[% THRESHOLD (RETURN)_2]]),"")</f>
        <v/>
      </c>
      <c r="P1478" s="91"/>
      <c r="Q1478" s="117" t="str">
        <f>IF(Stock[[#This Row],[BUYING QUANTITY]]&gt;0,Stock[[#This Row],[BUYING PRICE]]*(1+Stock[[#This Row],[% THRESHOLD (LOSS)]]),"")</f>
        <v/>
      </c>
      <c r="R1478" s="105"/>
      <c r="S1478" s="118" t="str">
        <f>IF(Stock[[#This Row],[CASH DIVIDEND]]&gt;0,Stock[[#This Row],[CASH DIVIDEND]]/(Stock[[#This Row],[BUYING PRICE]]*Stock[[#This Row],[BUYING QUANTITY]]),"")</f>
        <v/>
      </c>
      <c r="T1478" s="105"/>
      <c r="U1478" s="79"/>
      <c r="V1478" s="97"/>
      <c r="W1478" s="98"/>
      <c r="X1478" s="168"/>
      <c r="Y1478" s="126" t="str">
        <f>IF(Stock[[#This Row],[SELLING QUANTITY]]&gt;0,Stock[[#This Row],[SELLING PRICE]]*Stock[[#This Row],[SELLING QUANTITY]]*Stock[[#This Row],[% SELLING FEE]]+Stock[[#This Row],[SELLING PRICE]]*Stock[[#This Row],[SELLING QUANTITY]]*$D$12,"")</f>
        <v/>
      </c>
      <c r="Z1478" s="121">
        <f>Stock[[#This Row],[BUYING QUANTITY]]+Stock[[#This Row],[STOCK DIVIDEND]]-Stock[[#This Row],[SELLING QUANTITY]]</f>
        <v>0</v>
      </c>
      <c r="AA14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8" s="121">
        <f ca="1">IF(Stock[[#This Row],[SELLING DATE]]&gt;0,Stock[[#This Row],[SELLING DATE]]-Stock[[#This Row],[BUY DATE]]+1,IF(Stock[[#This Row],[BUY DATE]]=0,0,TODAY()-Stock[[#This Row],[BUY DATE]]+1))</f>
        <v>0</v>
      </c>
      <c r="AC1478" s="122" t="str">
        <f>IFERROR(Stock[[#This Row],[CASH DIVIDEND]]+Stock[[#This Row],[RETURN/(LOSS) FROM TRADING
(auto-fill)]],"")</f>
        <v/>
      </c>
      <c r="AD14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8" s="146" t="str">
        <f ca="1">IFERROR(IF(Stock[[#This Row],[HOLDING DAYS
(auto-fill)]]&lt;365,Stock[[#This Row],[% TOTAL RETURN/(LOSS)
(auto-fill)]]*365/Stock[[#This Row],[HOLDING DAYS
(auto-fill)]],POWER((1+Stock[[#This Row],[% TOTAL RETURN/(LOSS)
(auto-fill)]]),1/(Stock[[#This Row],[HOLDING DAYS
(auto-fill)]]/365))-1),"")</f>
        <v/>
      </c>
      <c r="AF1478" s="81"/>
      <c r="AG1478" s="149" t="str">
        <f>IF(Stock[[#This Row],[STATUS
(auto-fill)]]="HOLDING",Stock[[#This Row],[MARKET PRICE]]-Stock[[#This Row],[BUYING PRICE]],"")</f>
        <v/>
      </c>
      <c r="AH1478" s="143" t="str">
        <f>IFERROR(Stock[[#This Row],[CHANGE
(auto-fill)]]/Stock[[#This Row],[BUYING PRICE]],"")</f>
        <v/>
      </c>
      <c r="AI1478" s="130" t="str">
        <f>IF(Stock[[#This Row],[MARKET PRICE]]&gt;0,Stock[[#This Row],[MARKET PRICE]]*Stock[[#This Row],[REMAINING QUANTITY
(auto-fill)]],"")</f>
        <v/>
      </c>
    </row>
    <row r="1479" spans="2:35">
      <c r="B1479" s="110" t="str">
        <f>IF(AND(Stock[[#This Row],[BUYING QUANTITY]]&gt;0,Stock[[#This Row],[REMAINING QUANTITY
(auto-fill)]]=0),"SOLD OUT",
IF(AND(Stock[[#This Row],[BUYING QUANTITY]]&gt;0,Stock[[#This Row],[REMAINING QUANTITY
(auto-fill)]]&gt;0),"HOLDING",""))</f>
        <v/>
      </c>
      <c r="C1479" s="113">
        <f t="shared" si="22"/>
        <v>1466</v>
      </c>
      <c r="D1479" s="79"/>
      <c r="E1479" s="80"/>
      <c r="F1479" s="162"/>
      <c r="G1479" s="85"/>
      <c r="H1479" s="86"/>
      <c r="I1479" s="164"/>
      <c r="J1479" s="115" t="str">
        <f>IF(Stock[[#This Row],[BUYING QUANTITY]]&gt;0,Stock[[#This Row],[BUYING PRICE]]*Stock[[#This Row],[BUYING QUANTITY]]*Stock[[#This Row],[% BUYING FEE]],"")</f>
        <v/>
      </c>
      <c r="K1479" s="89"/>
      <c r="L1479" s="90"/>
      <c r="M1479" s="117" t="str">
        <f>IF(Stock[[#This Row],[BUYING QUANTITY]]&gt;0,Stock[[#This Row],[BUYING PRICE]]*(1+Stock[[#This Row],[% THRESHOLD (RETURN)_1]]),"")</f>
        <v/>
      </c>
      <c r="N1479" s="91"/>
      <c r="O1479" s="117" t="str">
        <f>IF(Stock[[#This Row],[BUYING QUANTITY]]&gt;0,Stock[[#This Row],[BUYING PRICE]]*(1+Stock[[#This Row],[% THRESHOLD (RETURN)_2]]),"")</f>
        <v/>
      </c>
      <c r="P1479" s="91"/>
      <c r="Q1479" s="117" t="str">
        <f>IF(Stock[[#This Row],[BUYING QUANTITY]]&gt;0,Stock[[#This Row],[BUYING PRICE]]*(1+Stock[[#This Row],[% THRESHOLD (LOSS)]]),"")</f>
        <v/>
      </c>
      <c r="R1479" s="105"/>
      <c r="S1479" s="118" t="str">
        <f>IF(Stock[[#This Row],[CASH DIVIDEND]]&gt;0,Stock[[#This Row],[CASH DIVIDEND]]/(Stock[[#This Row],[BUYING PRICE]]*Stock[[#This Row],[BUYING QUANTITY]]),"")</f>
        <v/>
      </c>
      <c r="T1479" s="105"/>
      <c r="U1479" s="79"/>
      <c r="V1479" s="97"/>
      <c r="W1479" s="98"/>
      <c r="X1479" s="168"/>
      <c r="Y1479" s="126" t="str">
        <f>IF(Stock[[#This Row],[SELLING QUANTITY]]&gt;0,Stock[[#This Row],[SELLING PRICE]]*Stock[[#This Row],[SELLING QUANTITY]]*Stock[[#This Row],[% SELLING FEE]]+Stock[[#This Row],[SELLING PRICE]]*Stock[[#This Row],[SELLING QUANTITY]]*$D$12,"")</f>
        <v/>
      </c>
      <c r="Z1479" s="121">
        <f>Stock[[#This Row],[BUYING QUANTITY]]+Stock[[#This Row],[STOCK DIVIDEND]]-Stock[[#This Row],[SELLING QUANTITY]]</f>
        <v>0</v>
      </c>
      <c r="AA14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79" s="121">
        <f ca="1">IF(Stock[[#This Row],[SELLING DATE]]&gt;0,Stock[[#This Row],[SELLING DATE]]-Stock[[#This Row],[BUY DATE]]+1,IF(Stock[[#This Row],[BUY DATE]]=0,0,TODAY()-Stock[[#This Row],[BUY DATE]]+1))</f>
        <v>0</v>
      </c>
      <c r="AC1479" s="122" t="str">
        <f>IFERROR(Stock[[#This Row],[CASH DIVIDEND]]+Stock[[#This Row],[RETURN/(LOSS) FROM TRADING
(auto-fill)]],"")</f>
        <v/>
      </c>
      <c r="AD14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79" s="146" t="str">
        <f ca="1">IFERROR(IF(Stock[[#This Row],[HOLDING DAYS
(auto-fill)]]&lt;365,Stock[[#This Row],[% TOTAL RETURN/(LOSS)
(auto-fill)]]*365/Stock[[#This Row],[HOLDING DAYS
(auto-fill)]],POWER((1+Stock[[#This Row],[% TOTAL RETURN/(LOSS)
(auto-fill)]]),1/(Stock[[#This Row],[HOLDING DAYS
(auto-fill)]]/365))-1),"")</f>
        <v/>
      </c>
      <c r="AF1479" s="81"/>
      <c r="AG1479" s="149" t="str">
        <f>IF(Stock[[#This Row],[STATUS
(auto-fill)]]="HOLDING",Stock[[#This Row],[MARKET PRICE]]-Stock[[#This Row],[BUYING PRICE]],"")</f>
        <v/>
      </c>
      <c r="AH1479" s="143" t="str">
        <f>IFERROR(Stock[[#This Row],[CHANGE
(auto-fill)]]/Stock[[#This Row],[BUYING PRICE]],"")</f>
        <v/>
      </c>
      <c r="AI1479" s="130" t="str">
        <f>IF(Stock[[#This Row],[MARKET PRICE]]&gt;0,Stock[[#This Row],[MARKET PRICE]]*Stock[[#This Row],[REMAINING QUANTITY
(auto-fill)]],"")</f>
        <v/>
      </c>
    </row>
    <row r="1480" spans="2:35">
      <c r="B1480" s="110" t="str">
        <f>IF(AND(Stock[[#This Row],[BUYING QUANTITY]]&gt;0,Stock[[#This Row],[REMAINING QUANTITY
(auto-fill)]]=0),"SOLD OUT",
IF(AND(Stock[[#This Row],[BUYING QUANTITY]]&gt;0,Stock[[#This Row],[REMAINING QUANTITY
(auto-fill)]]&gt;0),"HOLDING",""))</f>
        <v/>
      </c>
      <c r="C1480" s="113">
        <f t="shared" si="22"/>
        <v>1467</v>
      </c>
      <c r="D1480" s="79"/>
      <c r="E1480" s="80"/>
      <c r="F1480" s="162"/>
      <c r="G1480" s="85"/>
      <c r="H1480" s="86"/>
      <c r="I1480" s="164"/>
      <c r="J1480" s="115" t="str">
        <f>IF(Stock[[#This Row],[BUYING QUANTITY]]&gt;0,Stock[[#This Row],[BUYING PRICE]]*Stock[[#This Row],[BUYING QUANTITY]]*Stock[[#This Row],[% BUYING FEE]],"")</f>
        <v/>
      </c>
      <c r="K1480" s="89"/>
      <c r="L1480" s="90"/>
      <c r="M1480" s="117" t="str">
        <f>IF(Stock[[#This Row],[BUYING QUANTITY]]&gt;0,Stock[[#This Row],[BUYING PRICE]]*(1+Stock[[#This Row],[% THRESHOLD (RETURN)_1]]),"")</f>
        <v/>
      </c>
      <c r="N1480" s="91"/>
      <c r="O1480" s="117" t="str">
        <f>IF(Stock[[#This Row],[BUYING QUANTITY]]&gt;0,Stock[[#This Row],[BUYING PRICE]]*(1+Stock[[#This Row],[% THRESHOLD (RETURN)_2]]),"")</f>
        <v/>
      </c>
      <c r="P1480" s="91"/>
      <c r="Q1480" s="117" t="str">
        <f>IF(Stock[[#This Row],[BUYING QUANTITY]]&gt;0,Stock[[#This Row],[BUYING PRICE]]*(1+Stock[[#This Row],[% THRESHOLD (LOSS)]]),"")</f>
        <v/>
      </c>
      <c r="R1480" s="105"/>
      <c r="S1480" s="118" t="str">
        <f>IF(Stock[[#This Row],[CASH DIVIDEND]]&gt;0,Stock[[#This Row],[CASH DIVIDEND]]/(Stock[[#This Row],[BUYING PRICE]]*Stock[[#This Row],[BUYING QUANTITY]]),"")</f>
        <v/>
      </c>
      <c r="T1480" s="105"/>
      <c r="U1480" s="79"/>
      <c r="V1480" s="97"/>
      <c r="W1480" s="98"/>
      <c r="X1480" s="168"/>
      <c r="Y1480" s="126" t="str">
        <f>IF(Stock[[#This Row],[SELLING QUANTITY]]&gt;0,Stock[[#This Row],[SELLING PRICE]]*Stock[[#This Row],[SELLING QUANTITY]]*Stock[[#This Row],[% SELLING FEE]]+Stock[[#This Row],[SELLING PRICE]]*Stock[[#This Row],[SELLING QUANTITY]]*$D$12,"")</f>
        <v/>
      </c>
      <c r="Z1480" s="121">
        <f>Stock[[#This Row],[BUYING QUANTITY]]+Stock[[#This Row],[STOCK DIVIDEND]]-Stock[[#This Row],[SELLING QUANTITY]]</f>
        <v>0</v>
      </c>
      <c r="AA14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0" s="121">
        <f ca="1">IF(Stock[[#This Row],[SELLING DATE]]&gt;0,Stock[[#This Row],[SELLING DATE]]-Stock[[#This Row],[BUY DATE]]+1,IF(Stock[[#This Row],[BUY DATE]]=0,0,TODAY()-Stock[[#This Row],[BUY DATE]]+1))</f>
        <v>0</v>
      </c>
      <c r="AC1480" s="122" t="str">
        <f>IFERROR(Stock[[#This Row],[CASH DIVIDEND]]+Stock[[#This Row],[RETURN/(LOSS) FROM TRADING
(auto-fill)]],"")</f>
        <v/>
      </c>
      <c r="AD14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0" s="146" t="str">
        <f ca="1">IFERROR(IF(Stock[[#This Row],[HOLDING DAYS
(auto-fill)]]&lt;365,Stock[[#This Row],[% TOTAL RETURN/(LOSS)
(auto-fill)]]*365/Stock[[#This Row],[HOLDING DAYS
(auto-fill)]],POWER((1+Stock[[#This Row],[% TOTAL RETURN/(LOSS)
(auto-fill)]]),1/(Stock[[#This Row],[HOLDING DAYS
(auto-fill)]]/365))-1),"")</f>
        <v/>
      </c>
      <c r="AF1480" s="81"/>
      <c r="AG1480" s="149" t="str">
        <f>IF(Stock[[#This Row],[STATUS
(auto-fill)]]="HOLDING",Stock[[#This Row],[MARKET PRICE]]-Stock[[#This Row],[BUYING PRICE]],"")</f>
        <v/>
      </c>
      <c r="AH1480" s="143" t="str">
        <f>IFERROR(Stock[[#This Row],[CHANGE
(auto-fill)]]/Stock[[#This Row],[BUYING PRICE]],"")</f>
        <v/>
      </c>
      <c r="AI1480" s="130" t="str">
        <f>IF(Stock[[#This Row],[MARKET PRICE]]&gt;0,Stock[[#This Row],[MARKET PRICE]]*Stock[[#This Row],[REMAINING QUANTITY
(auto-fill)]],"")</f>
        <v/>
      </c>
    </row>
    <row r="1481" spans="2:35">
      <c r="B1481" s="110" t="str">
        <f>IF(AND(Stock[[#This Row],[BUYING QUANTITY]]&gt;0,Stock[[#This Row],[REMAINING QUANTITY
(auto-fill)]]=0),"SOLD OUT",
IF(AND(Stock[[#This Row],[BUYING QUANTITY]]&gt;0,Stock[[#This Row],[REMAINING QUANTITY
(auto-fill)]]&gt;0),"HOLDING",""))</f>
        <v/>
      </c>
      <c r="C1481" s="113">
        <f t="shared" si="22"/>
        <v>1468</v>
      </c>
      <c r="D1481" s="79"/>
      <c r="E1481" s="80"/>
      <c r="F1481" s="162"/>
      <c r="G1481" s="85"/>
      <c r="H1481" s="86"/>
      <c r="I1481" s="164"/>
      <c r="J1481" s="115" t="str">
        <f>IF(Stock[[#This Row],[BUYING QUANTITY]]&gt;0,Stock[[#This Row],[BUYING PRICE]]*Stock[[#This Row],[BUYING QUANTITY]]*Stock[[#This Row],[% BUYING FEE]],"")</f>
        <v/>
      </c>
      <c r="K1481" s="89"/>
      <c r="L1481" s="90"/>
      <c r="M1481" s="117" t="str">
        <f>IF(Stock[[#This Row],[BUYING QUANTITY]]&gt;0,Stock[[#This Row],[BUYING PRICE]]*(1+Stock[[#This Row],[% THRESHOLD (RETURN)_1]]),"")</f>
        <v/>
      </c>
      <c r="N1481" s="91"/>
      <c r="O1481" s="117" t="str">
        <f>IF(Stock[[#This Row],[BUYING QUANTITY]]&gt;0,Stock[[#This Row],[BUYING PRICE]]*(1+Stock[[#This Row],[% THRESHOLD (RETURN)_2]]),"")</f>
        <v/>
      </c>
      <c r="P1481" s="91"/>
      <c r="Q1481" s="117" t="str">
        <f>IF(Stock[[#This Row],[BUYING QUANTITY]]&gt;0,Stock[[#This Row],[BUYING PRICE]]*(1+Stock[[#This Row],[% THRESHOLD (LOSS)]]),"")</f>
        <v/>
      </c>
      <c r="R1481" s="105"/>
      <c r="S1481" s="118" t="str">
        <f>IF(Stock[[#This Row],[CASH DIVIDEND]]&gt;0,Stock[[#This Row],[CASH DIVIDEND]]/(Stock[[#This Row],[BUYING PRICE]]*Stock[[#This Row],[BUYING QUANTITY]]),"")</f>
        <v/>
      </c>
      <c r="T1481" s="105"/>
      <c r="U1481" s="79"/>
      <c r="V1481" s="97"/>
      <c r="W1481" s="98"/>
      <c r="X1481" s="168"/>
      <c r="Y1481" s="126" t="str">
        <f>IF(Stock[[#This Row],[SELLING QUANTITY]]&gt;0,Stock[[#This Row],[SELLING PRICE]]*Stock[[#This Row],[SELLING QUANTITY]]*Stock[[#This Row],[% SELLING FEE]]+Stock[[#This Row],[SELLING PRICE]]*Stock[[#This Row],[SELLING QUANTITY]]*$D$12,"")</f>
        <v/>
      </c>
      <c r="Z1481" s="121">
        <f>Stock[[#This Row],[BUYING QUANTITY]]+Stock[[#This Row],[STOCK DIVIDEND]]-Stock[[#This Row],[SELLING QUANTITY]]</f>
        <v>0</v>
      </c>
      <c r="AA14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1" s="121">
        <f ca="1">IF(Stock[[#This Row],[SELLING DATE]]&gt;0,Stock[[#This Row],[SELLING DATE]]-Stock[[#This Row],[BUY DATE]]+1,IF(Stock[[#This Row],[BUY DATE]]=0,0,TODAY()-Stock[[#This Row],[BUY DATE]]+1))</f>
        <v>0</v>
      </c>
      <c r="AC1481" s="122" t="str">
        <f>IFERROR(Stock[[#This Row],[CASH DIVIDEND]]+Stock[[#This Row],[RETURN/(LOSS) FROM TRADING
(auto-fill)]],"")</f>
        <v/>
      </c>
      <c r="AD14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1" s="146" t="str">
        <f ca="1">IFERROR(IF(Stock[[#This Row],[HOLDING DAYS
(auto-fill)]]&lt;365,Stock[[#This Row],[% TOTAL RETURN/(LOSS)
(auto-fill)]]*365/Stock[[#This Row],[HOLDING DAYS
(auto-fill)]],POWER((1+Stock[[#This Row],[% TOTAL RETURN/(LOSS)
(auto-fill)]]),1/(Stock[[#This Row],[HOLDING DAYS
(auto-fill)]]/365))-1),"")</f>
        <v/>
      </c>
      <c r="AF1481" s="81"/>
      <c r="AG1481" s="149" t="str">
        <f>IF(Stock[[#This Row],[STATUS
(auto-fill)]]="HOLDING",Stock[[#This Row],[MARKET PRICE]]-Stock[[#This Row],[BUYING PRICE]],"")</f>
        <v/>
      </c>
      <c r="AH1481" s="143" t="str">
        <f>IFERROR(Stock[[#This Row],[CHANGE
(auto-fill)]]/Stock[[#This Row],[BUYING PRICE]],"")</f>
        <v/>
      </c>
      <c r="AI1481" s="130" t="str">
        <f>IF(Stock[[#This Row],[MARKET PRICE]]&gt;0,Stock[[#This Row],[MARKET PRICE]]*Stock[[#This Row],[REMAINING QUANTITY
(auto-fill)]],"")</f>
        <v/>
      </c>
    </row>
    <row r="1482" spans="2:35">
      <c r="B1482" s="110" t="str">
        <f>IF(AND(Stock[[#This Row],[BUYING QUANTITY]]&gt;0,Stock[[#This Row],[REMAINING QUANTITY
(auto-fill)]]=0),"SOLD OUT",
IF(AND(Stock[[#This Row],[BUYING QUANTITY]]&gt;0,Stock[[#This Row],[REMAINING QUANTITY
(auto-fill)]]&gt;0),"HOLDING",""))</f>
        <v/>
      </c>
      <c r="C1482" s="113">
        <f t="shared" si="22"/>
        <v>1469</v>
      </c>
      <c r="D1482" s="79"/>
      <c r="E1482" s="80"/>
      <c r="F1482" s="162"/>
      <c r="G1482" s="85"/>
      <c r="H1482" s="86"/>
      <c r="I1482" s="164"/>
      <c r="J1482" s="115" t="str">
        <f>IF(Stock[[#This Row],[BUYING QUANTITY]]&gt;0,Stock[[#This Row],[BUYING PRICE]]*Stock[[#This Row],[BUYING QUANTITY]]*Stock[[#This Row],[% BUYING FEE]],"")</f>
        <v/>
      </c>
      <c r="K1482" s="89"/>
      <c r="L1482" s="90"/>
      <c r="M1482" s="117" t="str">
        <f>IF(Stock[[#This Row],[BUYING QUANTITY]]&gt;0,Stock[[#This Row],[BUYING PRICE]]*(1+Stock[[#This Row],[% THRESHOLD (RETURN)_1]]),"")</f>
        <v/>
      </c>
      <c r="N1482" s="91"/>
      <c r="O1482" s="117" t="str">
        <f>IF(Stock[[#This Row],[BUYING QUANTITY]]&gt;0,Stock[[#This Row],[BUYING PRICE]]*(1+Stock[[#This Row],[% THRESHOLD (RETURN)_2]]),"")</f>
        <v/>
      </c>
      <c r="P1482" s="91"/>
      <c r="Q1482" s="117" t="str">
        <f>IF(Stock[[#This Row],[BUYING QUANTITY]]&gt;0,Stock[[#This Row],[BUYING PRICE]]*(1+Stock[[#This Row],[% THRESHOLD (LOSS)]]),"")</f>
        <v/>
      </c>
      <c r="R1482" s="105"/>
      <c r="S1482" s="118" t="str">
        <f>IF(Stock[[#This Row],[CASH DIVIDEND]]&gt;0,Stock[[#This Row],[CASH DIVIDEND]]/(Stock[[#This Row],[BUYING PRICE]]*Stock[[#This Row],[BUYING QUANTITY]]),"")</f>
        <v/>
      </c>
      <c r="T1482" s="105"/>
      <c r="U1482" s="79"/>
      <c r="V1482" s="97"/>
      <c r="W1482" s="98"/>
      <c r="X1482" s="168"/>
      <c r="Y1482" s="126" t="str">
        <f>IF(Stock[[#This Row],[SELLING QUANTITY]]&gt;0,Stock[[#This Row],[SELLING PRICE]]*Stock[[#This Row],[SELLING QUANTITY]]*Stock[[#This Row],[% SELLING FEE]]+Stock[[#This Row],[SELLING PRICE]]*Stock[[#This Row],[SELLING QUANTITY]]*$D$12,"")</f>
        <v/>
      </c>
      <c r="Z1482" s="121">
        <f>Stock[[#This Row],[BUYING QUANTITY]]+Stock[[#This Row],[STOCK DIVIDEND]]-Stock[[#This Row],[SELLING QUANTITY]]</f>
        <v>0</v>
      </c>
      <c r="AA14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2" s="121">
        <f ca="1">IF(Stock[[#This Row],[SELLING DATE]]&gt;0,Stock[[#This Row],[SELLING DATE]]-Stock[[#This Row],[BUY DATE]]+1,IF(Stock[[#This Row],[BUY DATE]]=0,0,TODAY()-Stock[[#This Row],[BUY DATE]]+1))</f>
        <v>0</v>
      </c>
      <c r="AC1482" s="122" t="str">
        <f>IFERROR(Stock[[#This Row],[CASH DIVIDEND]]+Stock[[#This Row],[RETURN/(LOSS) FROM TRADING
(auto-fill)]],"")</f>
        <v/>
      </c>
      <c r="AD14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2" s="146" t="str">
        <f ca="1">IFERROR(IF(Stock[[#This Row],[HOLDING DAYS
(auto-fill)]]&lt;365,Stock[[#This Row],[% TOTAL RETURN/(LOSS)
(auto-fill)]]*365/Stock[[#This Row],[HOLDING DAYS
(auto-fill)]],POWER((1+Stock[[#This Row],[% TOTAL RETURN/(LOSS)
(auto-fill)]]),1/(Stock[[#This Row],[HOLDING DAYS
(auto-fill)]]/365))-1),"")</f>
        <v/>
      </c>
      <c r="AF1482" s="81"/>
      <c r="AG1482" s="149" t="str">
        <f>IF(Stock[[#This Row],[STATUS
(auto-fill)]]="HOLDING",Stock[[#This Row],[MARKET PRICE]]-Stock[[#This Row],[BUYING PRICE]],"")</f>
        <v/>
      </c>
      <c r="AH1482" s="143" t="str">
        <f>IFERROR(Stock[[#This Row],[CHANGE
(auto-fill)]]/Stock[[#This Row],[BUYING PRICE]],"")</f>
        <v/>
      </c>
      <c r="AI1482" s="130" t="str">
        <f>IF(Stock[[#This Row],[MARKET PRICE]]&gt;0,Stock[[#This Row],[MARKET PRICE]]*Stock[[#This Row],[REMAINING QUANTITY
(auto-fill)]],"")</f>
        <v/>
      </c>
    </row>
    <row r="1483" spans="2:35">
      <c r="B1483" s="110" t="str">
        <f>IF(AND(Stock[[#This Row],[BUYING QUANTITY]]&gt;0,Stock[[#This Row],[REMAINING QUANTITY
(auto-fill)]]=0),"SOLD OUT",
IF(AND(Stock[[#This Row],[BUYING QUANTITY]]&gt;0,Stock[[#This Row],[REMAINING QUANTITY
(auto-fill)]]&gt;0),"HOLDING",""))</f>
        <v/>
      </c>
      <c r="C1483" s="113">
        <f t="shared" si="22"/>
        <v>1470</v>
      </c>
      <c r="D1483" s="79"/>
      <c r="E1483" s="80"/>
      <c r="F1483" s="162"/>
      <c r="G1483" s="85"/>
      <c r="H1483" s="86"/>
      <c r="I1483" s="164"/>
      <c r="J1483" s="115" t="str">
        <f>IF(Stock[[#This Row],[BUYING QUANTITY]]&gt;0,Stock[[#This Row],[BUYING PRICE]]*Stock[[#This Row],[BUYING QUANTITY]]*Stock[[#This Row],[% BUYING FEE]],"")</f>
        <v/>
      </c>
      <c r="K1483" s="89"/>
      <c r="L1483" s="90"/>
      <c r="M1483" s="117" t="str">
        <f>IF(Stock[[#This Row],[BUYING QUANTITY]]&gt;0,Stock[[#This Row],[BUYING PRICE]]*(1+Stock[[#This Row],[% THRESHOLD (RETURN)_1]]),"")</f>
        <v/>
      </c>
      <c r="N1483" s="91"/>
      <c r="O1483" s="117" t="str">
        <f>IF(Stock[[#This Row],[BUYING QUANTITY]]&gt;0,Stock[[#This Row],[BUYING PRICE]]*(1+Stock[[#This Row],[% THRESHOLD (RETURN)_2]]),"")</f>
        <v/>
      </c>
      <c r="P1483" s="91"/>
      <c r="Q1483" s="117" t="str">
        <f>IF(Stock[[#This Row],[BUYING QUANTITY]]&gt;0,Stock[[#This Row],[BUYING PRICE]]*(1+Stock[[#This Row],[% THRESHOLD (LOSS)]]),"")</f>
        <v/>
      </c>
      <c r="R1483" s="105"/>
      <c r="S1483" s="118" t="str">
        <f>IF(Stock[[#This Row],[CASH DIVIDEND]]&gt;0,Stock[[#This Row],[CASH DIVIDEND]]/(Stock[[#This Row],[BUYING PRICE]]*Stock[[#This Row],[BUYING QUANTITY]]),"")</f>
        <v/>
      </c>
      <c r="T1483" s="105"/>
      <c r="U1483" s="79"/>
      <c r="V1483" s="97"/>
      <c r="W1483" s="98"/>
      <c r="X1483" s="168"/>
      <c r="Y1483" s="126" t="str">
        <f>IF(Stock[[#This Row],[SELLING QUANTITY]]&gt;0,Stock[[#This Row],[SELLING PRICE]]*Stock[[#This Row],[SELLING QUANTITY]]*Stock[[#This Row],[% SELLING FEE]]+Stock[[#This Row],[SELLING PRICE]]*Stock[[#This Row],[SELLING QUANTITY]]*$D$12,"")</f>
        <v/>
      </c>
      <c r="Z1483" s="121">
        <f>Stock[[#This Row],[BUYING QUANTITY]]+Stock[[#This Row],[STOCK DIVIDEND]]-Stock[[#This Row],[SELLING QUANTITY]]</f>
        <v>0</v>
      </c>
      <c r="AA14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3" s="121">
        <f ca="1">IF(Stock[[#This Row],[SELLING DATE]]&gt;0,Stock[[#This Row],[SELLING DATE]]-Stock[[#This Row],[BUY DATE]]+1,IF(Stock[[#This Row],[BUY DATE]]=0,0,TODAY()-Stock[[#This Row],[BUY DATE]]+1))</f>
        <v>0</v>
      </c>
      <c r="AC1483" s="122" t="str">
        <f>IFERROR(Stock[[#This Row],[CASH DIVIDEND]]+Stock[[#This Row],[RETURN/(LOSS) FROM TRADING
(auto-fill)]],"")</f>
        <v/>
      </c>
      <c r="AD14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3" s="146" t="str">
        <f ca="1">IFERROR(IF(Stock[[#This Row],[HOLDING DAYS
(auto-fill)]]&lt;365,Stock[[#This Row],[% TOTAL RETURN/(LOSS)
(auto-fill)]]*365/Stock[[#This Row],[HOLDING DAYS
(auto-fill)]],POWER((1+Stock[[#This Row],[% TOTAL RETURN/(LOSS)
(auto-fill)]]),1/(Stock[[#This Row],[HOLDING DAYS
(auto-fill)]]/365))-1),"")</f>
        <v/>
      </c>
      <c r="AF1483" s="81"/>
      <c r="AG1483" s="149" t="str">
        <f>IF(Stock[[#This Row],[STATUS
(auto-fill)]]="HOLDING",Stock[[#This Row],[MARKET PRICE]]-Stock[[#This Row],[BUYING PRICE]],"")</f>
        <v/>
      </c>
      <c r="AH1483" s="143" t="str">
        <f>IFERROR(Stock[[#This Row],[CHANGE
(auto-fill)]]/Stock[[#This Row],[BUYING PRICE]],"")</f>
        <v/>
      </c>
      <c r="AI1483" s="130" t="str">
        <f>IF(Stock[[#This Row],[MARKET PRICE]]&gt;0,Stock[[#This Row],[MARKET PRICE]]*Stock[[#This Row],[REMAINING QUANTITY
(auto-fill)]],"")</f>
        <v/>
      </c>
    </row>
    <row r="1484" spans="2:35">
      <c r="B1484" s="110" t="str">
        <f>IF(AND(Stock[[#This Row],[BUYING QUANTITY]]&gt;0,Stock[[#This Row],[REMAINING QUANTITY
(auto-fill)]]=0),"SOLD OUT",
IF(AND(Stock[[#This Row],[BUYING QUANTITY]]&gt;0,Stock[[#This Row],[REMAINING QUANTITY
(auto-fill)]]&gt;0),"HOLDING",""))</f>
        <v/>
      </c>
      <c r="C1484" s="113">
        <f t="shared" si="22"/>
        <v>1471</v>
      </c>
      <c r="D1484" s="79"/>
      <c r="E1484" s="80"/>
      <c r="F1484" s="162"/>
      <c r="G1484" s="85"/>
      <c r="H1484" s="86"/>
      <c r="I1484" s="164"/>
      <c r="J1484" s="115" t="str">
        <f>IF(Stock[[#This Row],[BUYING QUANTITY]]&gt;0,Stock[[#This Row],[BUYING PRICE]]*Stock[[#This Row],[BUYING QUANTITY]]*Stock[[#This Row],[% BUYING FEE]],"")</f>
        <v/>
      </c>
      <c r="K1484" s="89"/>
      <c r="L1484" s="90"/>
      <c r="M1484" s="117" t="str">
        <f>IF(Stock[[#This Row],[BUYING QUANTITY]]&gt;0,Stock[[#This Row],[BUYING PRICE]]*(1+Stock[[#This Row],[% THRESHOLD (RETURN)_1]]),"")</f>
        <v/>
      </c>
      <c r="N1484" s="91"/>
      <c r="O1484" s="117" t="str">
        <f>IF(Stock[[#This Row],[BUYING QUANTITY]]&gt;0,Stock[[#This Row],[BUYING PRICE]]*(1+Stock[[#This Row],[% THRESHOLD (RETURN)_2]]),"")</f>
        <v/>
      </c>
      <c r="P1484" s="91"/>
      <c r="Q1484" s="117" t="str">
        <f>IF(Stock[[#This Row],[BUYING QUANTITY]]&gt;0,Stock[[#This Row],[BUYING PRICE]]*(1+Stock[[#This Row],[% THRESHOLD (LOSS)]]),"")</f>
        <v/>
      </c>
      <c r="R1484" s="105"/>
      <c r="S1484" s="118" t="str">
        <f>IF(Stock[[#This Row],[CASH DIVIDEND]]&gt;0,Stock[[#This Row],[CASH DIVIDEND]]/(Stock[[#This Row],[BUYING PRICE]]*Stock[[#This Row],[BUYING QUANTITY]]),"")</f>
        <v/>
      </c>
      <c r="T1484" s="105"/>
      <c r="U1484" s="79"/>
      <c r="V1484" s="97"/>
      <c r="W1484" s="98"/>
      <c r="X1484" s="168"/>
      <c r="Y1484" s="126" t="str">
        <f>IF(Stock[[#This Row],[SELLING QUANTITY]]&gt;0,Stock[[#This Row],[SELLING PRICE]]*Stock[[#This Row],[SELLING QUANTITY]]*Stock[[#This Row],[% SELLING FEE]]+Stock[[#This Row],[SELLING PRICE]]*Stock[[#This Row],[SELLING QUANTITY]]*$D$12,"")</f>
        <v/>
      </c>
      <c r="Z1484" s="121">
        <f>Stock[[#This Row],[BUYING QUANTITY]]+Stock[[#This Row],[STOCK DIVIDEND]]-Stock[[#This Row],[SELLING QUANTITY]]</f>
        <v>0</v>
      </c>
      <c r="AA14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4" s="121">
        <f ca="1">IF(Stock[[#This Row],[SELLING DATE]]&gt;0,Stock[[#This Row],[SELLING DATE]]-Stock[[#This Row],[BUY DATE]]+1,IF(Stock[[#This Row],[BUY DATE]]=0,0,TODAY()-Stock[[#This Row],[BUY DATE]]+1))</f>
        <v>0</v>
      </c>
      <c r="AC1484" s="122" t="str">
        <f>IFERROR(Stock[[#This Row],[CASH DIVIDEND]]+Stock[[#This Row],[RETURN/(LOSS) FROM TRADING
(auto-fill)]],"")</f>
        <v/>
      </c>
      <c r="AD14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4" s="146" t="str">
        <f ca="1">IFERROR(IF(Stock[[#This Row],[HOLDING DAYS
(auto-fill)]]&lt;365,Stock[[#This Row],[% TOTAL RETURN/(LOSS)
(auto-fill)]]*365/Stock[[#This Row],[HOLDING DAYS
(auto-fill)]],POWER((1+Stock[[#This Row],[% TOTAL RETURN/(LOSS)
(auto-fill)]]),1/(Stock[[#This Row],[HOLDING DAYS
(auto-fill)]]/365))-1),"")</f>
        <v/>
      </c>
      <c r="AF1484" s="81"/>
      <c r="AG1484" s="149" t="str">
        <f>IF(Stock[[#This Row],[STATUS
(auto-fill)]]="HOLDING",Stock[[#This Row],[MARKET PRICE]]-Stock[[#This Row],[BUYING PRICE]],"")</f>
        <v/>
      </c>
      <c r="AH1484" s="143" t="str">
        <f>IFERROR(Stock[[#This Row],[CHANGE
(auto-fill)]]/Stock[[#This Row],[BUYING PRICE]],"")</f>
        <v/>
      </c>
      <c r="AI1484" s="130" t="str">
        <f>IF(Stock[[#This Row],[MARKET PRICE]]&gt;0,Stock[[#This Row],[MARKET PRICE]]*Stock[[#This Row],[REMAINING QUANTITY
(auto-fill)]],"")</f>
        <v/>
      </c>
    </row>
    <row r="1485" spans="2:35">
      <c r="B1485" s="110" t="str">
        <f>IF(AND(Stock[[#This Row],[BUYING QUANTITY]]&gt;0,Stock[[#This Row],[REMAINING QUANTITY
(auto-fill)]]=0),"SOLD OUT",
IF(AND(Stock[[#This Row],[BUYING QUANTITY]]&gt;0,Stock[[#This Row],[REMAINING QUANTITY
(auto-fill)]]&gt;0),"HOLDING",""))</f>
        <v/>
      </c>
      <c r="C1485" s="113">
        <f t="shared" si="22"/>
        <v>1472</v>
      </c>
      <c r="D1485" s="79"/>
      <c r="E1485" s="80"/>
      <c r="F1485" s="162"/>
      <c r="G1485" s="85"/>
      <c r="H1485" s="86"/>
      <c r="I1485" s="164"/>
      <c r="J1485" s="115" t="str">
        <f>IF(Stock[[#This Row],[BUYING QUANTITY]]&gt;0,Stock[[#This Row],[BUYING PRICE]]*Stock[[#This Row],[BUYING QUANTITY]]*Stock[[#This Row],[% BUYING FEE]],"")</f>
        <v/>
      </c>
      <c r="K1485" s="89"/>
      <c r="L1485" s="90"/>
      <c r="M1485" s="117" t="str">
        <f>IF(Stock[[#This Row],[BUYING QUANTITY]]&gt;0,Stock[[#This Row],[BUYING PRICE]]*(1+Stock[[#This Row],[% THRESHOLD (RETURN)_1]]),"")</f>
        <v/>
      </c>
      <c r="N1485" s="91"/>
      <c r="O1485" s="117" t="str">
        <f>IF(Stock[[#This Row],[BUYING QUANTITY]]&gt;0,Stock[[#This Row],[BUYING PRICE]]*(1+Stock[[#This Row],[% THRESHOLD (RETURN)_2]]),"")</f>
        <v/>
      </c>
      <c r="P1485" s="91"/>
      <c r="Q1485" s="117" t="str">
        <f>IF(Stock[[#This Row],[BUYING QUANTITY]]&gt;0,Stock[[#This Row],[BUYING PRICE]]*(1+Stock[[#This Row],[% THRESHOLD (LOSS)]]),"")</f>
        <v/>
      </c>
      <c r="R1485" s="105"/>
      <c r="S1485" s="118" t="str">
        <f>IF(Stock[[#This Row],[CASH DIVIDEND]]&gt;0,Stock[[#This Row],[CASH DIVIDEND]]/(Stock[[#This Row],[BUYING PRICE]]*Stock[[#This Row],[BUYING QUANTITY]]),"")</f>
        <v/>
      </c>
      <c r="T1485" s="105"/>
      <c r="U1485" s="79"/>
      <c r="V1485" s="97"/>
      <c r="W1485" s="98"/>
      <c r="X1485" s="168"/>
      <c r="Y1485" s="126" t="str">
        <f>IF(Stock[[#This Row],[SELLING QUANTITY]]&gt;0,Stock[[#This Row],[SELLING PRICE]]*Stock[[#This Row],[SELLING QUANTITY]]*Stock[[#This Row],[% SELLING FEE]]+Stock[[#This Row],[SELLING PRICE]]*Stock[[#This Row],[SELLING QUANTITY]]*$D$12,"")</f>
        <v/>
      </c>
      <c r="Z1485" s="121">
        <f>Stock[[#This Row],[BUYING QUANTITY]]+Stock[[#This Row],[STOCK DIVIDEND]]-Stock[[#This Row],[SELLING QUANTITY]]</f>
        <v>0</v>
      </c>
      <c r="AA14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5" s="121">
        <f ca="1">IF(Stock[[#This Row],[SELLING DATE]]&gt;0,Stock[[#This Row],[SELLING DATE]]-Stock[[#This Row],[BUY DATE]]+1,IF(Stock[[#This Row],[BUY DATE]]=0,0,TODAY()-Stock[[#This Row],[BUY DATE]]+1))</f>
        <v>0</v>
      </c>
      <c r="AC1485" s="122" t="str">
        <f>IFERROR(Stock[[#This Row],[CASH DIVIDEND]]+Stock[[#This Row],[RETURN/(LOSS) FROM TRADING
(auto-fill)]],"")</f>
        <v/>
      </c>
      <c r="AD14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5" s="146" t="str">
        <f ca="1">IFERROR(IF(Stock[[#This Row],[HOLDING DAYS
(auto-fill)]]&lt;365,Stock[[#This Row],[% TOTAL RETURN/(LOSS)
(auto-fill)]]*365/Stock[[#This Row],[HOLDING DAYS
(auto-fill)]],POWER((1+Stock[[#This Row],[% TOTAL RETURN/(LOSS)
(auto-fill)]]),1/(Stock[[#This Row],[HOLDING DAYS
(auto-fill)]]/365))-1),"")</f>
        <v/>
      </c>
      <c r="AF1485" s="81"/>
      <c r="AG1485" s="149" t="str">
        <f>IF(Stock[[#This Row],[STATUS
(auto-fill)]]="HOLDING",Stock[[#This Row],[MARKET PRICE]]-Stock[[#This Row],[BUYING PRICE]],"")</f>
        <v/>
      </c>
      <c r="AH1485" s="143" t="str">
        <f>IFERROR(Stock[[#This Row],[CHANGE
(auto-fill)]]/Stock[[#This Row],[BUYING PRICE]],"")</f>
        <v/>
      </c>
      <c r="AI1485" s="130" t="str">
        <f>IF(Stock[[#This Row],[MARKET PRICE]]&gt;0,Stock[[#This Row],[MARKET PRICE]]*Stock[[#This Row],[REMAINING QUANTITY
(auto-fill)]],"")</f>
        <v/>
      </c>
    </row>
    <row r="1486" spans="2:35">
      <c r="B1486" s="110" t="str">
        <f>IF(AND(Stock[[#This Row],[BUYING QUANTITY]]&gt;0,Stock[[#This Row],[REMAINING QUANTITY
(auto-fill)]]=0),"SOLD OUT",
IF(AND(Stock[[#This Row],[BUYING QUANTITY]]&gt;0,Stock[[#This Row],[REMAINING QUANTITY
(auto-fill)]]&gt;0),"HOLDING",""))</f>
        <v/>
      </c>
      <c r="C1486" s="113">
        <f t="shared" si="22"/>
        <v>1473</v>
      </c>
      <c r="D1486" s="79"/>
      <c r="E1486" s="80"/>
      <c r="F1486" s="162"/>
      <c r="G1486" s="85"/>
      <c r="H1486" s="86"/>
      <c r="I1486" s="164"/>
      <c r="J1486" s="115" t="str">
        <f>IF(Stock[[#This Row],[BUYING QUANTITY]]&gt;0,Stock[[#This Row],[BUYING PRICE]]*Stock[[#This Row],[BUYING QUANTITY]]*Stock[[#This Row],[% BUYING FEE]],"")</f>
        <v/>
      </c>
      <c r="K1486" s="89"/>
      <c r="L1486" s="90"/>
      <c r="M1486" s="117" t="str">
        <f>IF(Stock[[#This Row],[BUYING QUANTITY]]&gt;0,Stock[[#This Row],[BUYING PRICE]]*(1+Stock[[#This Row],[% THRESHOLD (RETURN)_1]]),"")</f>
        <v/>
      </c>
      <c r="N1486" s="91"/>
      <c r="O1486" s="117" t="str">
        <f>IF(Stock[[#This Row],[BUYING QUANTITY]]&gt;0,Stock[[#This Row],[BUYING PRICE]]*(1+Stock[[#This Row],[% THRESHOLD (RETURN)_2]]),"")</f>
        <v/>
      </c>
      <c r="P1486" s="91"/>
      <c r="Q1486" s="117" t="str">
        <f>IF(Stock[[#This Row],[BUYING QUANTITY]]&gt;0,Stock[[#This Row],[BUYING PRICE]]*(1+Stock[[#This Row],[% THRESHOLD (LOSS)]]),"")</f>
        <v/>
      </c>
      <c r="R1486" s="105"/>
      <c r="S1486" s="118" t="str">
        <f>IF(Stock[[#This Row],[CASH DIVIDEND]]&gt;0,Stock[[#This Row],[CASH DIVIDEND]]/(Stock[[#This Row],[BUYING PRICE]]*Stock[[#This Row],[BUYING QUANTITY]]),"")</f>
        <v/>
      </c>
      <c r="T1486" s="105"/>
      <c r="U1486" s="79"/>
      <c r="V1486" s="97"/>
      <c r="W1486" s="98"/>
      <c r="X1486" s="168"/>
      <c r="Y1486" s="126" t="str">
        <f>IF(Stock[[#This Row],[SELLING QUANTITY]]&gt;0,Stock[[#This Row],[SELLING PRICE]]*Stock[[#This Row],[SELLING QUANTITY]]*Stock[[#This Row],[% SELLING FEE]]+Stock[[#This Row],[SELLING PRICE]]*Stock[[#This Row],[SELLING QUANTITY]]*$D$12,"")</f>
        <v/>
      </c>
      <c r="Z1486" s="121">
        <f>Stock[[#This Row],[BUYING QUANTITY]]+Stock[[#This Row],[STOCK DIVIDEND]]-Stock[[#This Row],[SELLING QUANTITY]]</f>
        <v>0</v>
      </c>
      <c r="AA14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6" s="121">
        <f ca="1">IF(Stock[[#This Row],[SELLING DATE]]&gt;0,Stock[[#This Row],[SELLING DATE]]-Stock[[#This Row],[BUY DATE]]+1,IF(Stock[[#This Row],[BUY DATE]]=0,0,TODAY()-Stock[[#This Row],[BUY DATE]]+1))</f>
        <v>0</v>
      </c>
      <c r="AC1486" s="122" t="str">
        <f>IFERROR(Stock[[#This Row],[CASH DIVIDEND]]+Stock[[#This Row],[RETURN/(LOSS) FROM TRADING
(auto-fill)]],"")</f>
        <v/>
      </c>
      <c r="AD14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6" s="146" t="str">
        <f ca="1">IFERROR(IF(Stock[[#This Row],[HOLDING DAYS
(auto-fill)]]&lt;365,Stock[[#This Row],[% TOTAL RETURN/(LOSS)
(auto-fill)]]*365/Stock[[#This Row],[HOLDING DAYS
(auto-fill)]],POWER((1+Stock[[#This Row],[% TOTAL RETURN/(LOSS)
(auto-fill)]]),1/(Stock[[#This Row],[HOLDING DAYS
(auto-fill)]]/365))-1),"")</f>
        <v/>
      </c>
      <c r="AF1486" s="81"/>
      <c r="AG1486" s="149" t="str">
        <f>IF(Stock[[#This Row],[STATUS
(auto-fill)]]="HOLDING",Stock[[#This Row],[MARKET PRICE]]-Stock[[#This Row],[BUYING PRICE]],"")</f>
        <v/>
      </c>
      <c r="AH1486" s="143" t="str">
        <f>IFERROR(Stock[[#This Row],[CHANGE
(auto-fill)]]/Stock[[#This Row],[BUYING PRICE]],"")</f>
        <v/>
      </c>
      <c r="AI1486" s="130" t="str">
        <f>IF(Stock[[#This Row],[MARKET PRICE]]&gt;0,Stock[[#This Row],[MARKET PRICE]]*Stock[[#This Row],[REMAINING QUANTITY
(auto-fill)]],"")</f>
        <v/>
      </c>
    </row>
    <row r="1487" spans="2:35">
      <c r="B1487" s="110" t="str">
        <f>IF(AND(Stock[[#This Row],[BUYING QUANTITY]]&gt;0,Stock[[#This Row],[REMAINING QUANTITY
(auto-fill)]]=0),"SOLD OUT",
IF(AND(Stock[[#This Row],[BUYING QUANTITY]]&gt;0,Stock[[#This Row],[REMAINING QUANTITY
(auto-fill)]]&gt;0),"HOLDING",""))</f>
        <v/>
      </c>
      <c r="C1487" s="113">
        <f t="shared" si="22"/>
        <v>1474</v>
      </c>
      <c r="D1487" s="79"/>
      <c r="E1487" s="80"/>
      <c r="F1487" s="162"/>
      <c r="G1487" s="85"/>
      <c r="H1487" s="86"/>
      <c r="I1487" s="164"/>
      <c r="J1487" s="115" t="str">
        <f>IF(Stock[[#This Row],[BUYING QUANTITY]]&gt;0,Stock[[#This Row],[BUYING PRICE]]*Stock[[#This Row],[BUYING QUANTITY]]*Stock[[#This Row],[% BUYING FEE]],"")</f>
        <v/>
      </c>
      <c r="K1487" s="89"/>
      <c r="L1487" s="90"/>
      <c r="M1487" s="117" t="str">
        <f>IF(Stock[[#This Row],[BUYING QUANTITY]]&gt;0,Stock[[#This Row],[BUYING PRICE]]*(1+Stock[[#This Row],[% THRESHOLD (RETURN)_1]]),"")</f>
        <v/>
      </c>
      <c r="N1487" s="91"/>
      <c r="O1487" s="117" t="str">
        <f>IF(Stock[[#This Row],[BUYING QUANTITY]]&gt;0,Stock[[#This Row],[BUYING PRICE]]*(1+Stock[[#This Row],[% THRESHOLD (RETURN)_2]]),"")</f>
        <v/>
      </c>
      <c r="P1487" s="91"/>
      <c r="Q1487" s="117" t="str">
        <f>IF(Stock[[#This Row],[BUYING QUANTITY]]&gt;0,Stock[[#This Row],[BUYING PRICE]]*(1+Stock[[#This Row],[% THRESHOLD (LOSS)]]),"")</f>
        <v/>
      </c>
      <c r="R1487" s="105"/>
      <c r="S1487" s="118" t="str">
        <f>IF(Stock[[#This Row],[CASH DIVIDEND]]&gt;0,Stock[[#This Row],[CASH DIVIDEND]]/(Stock[[#This Row],[BUYING PRICE]]*Stock[[#This Row],[BUYING QUANTITY]]),"")</f>
        <v/>
      </c>
      <c r="T1487" s="105"/>
      <c r="U1487" s="79"/>
      <c r="V1487" s="97"/>
      <c r="W1487" s="98"/>
      <c r="X1487" s="168"/>
      <c r="Y1487" s="126" t="str">
        <f>IF(Stock[[#This Row],[SELLING QUANTITY]]&gt;0,Stock[[#This Row],[SELLING PRICE]]*Stock[[#This Row],[SELLING QUANTITY]]*Stock[[#This Row],[% SELLING FEE]]+Stock[[#This Row],[SELLING PRICE]]*Stock[[#This Row],[SELLING QUANTITY]]*$D$12,"")</f>
        <v/>
      </c>
      <c r="Z1487" s="121">
        <f>Stock[[#This Row],[BUYING QUANTITY]]+Stock[[#This Row],[STOCK DIVIDEND]]-Stock[[#This Row],[SELLING QUANTITY]]</f>
        <v>0</v>
      </c>
      <c r="AA14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7" s="121">
        <f ca="1">IF(Stock[[#This Row],[SELLING DATE]]&gt;0,Stock[[#This Row],[SELLING DATE]]-Stock[[#This Row],[BUY DATE]]+1,IF(Stock[[#This Row],[BUY DATE]]=0,0,TODAY()-Stock[[#This Row],[BUY DATE]]+1))</f>
        <v>0</v>
      </c>
      <c r="AC1487" s="122" t="str">
        <f>IFERROR(Stock[[#This Row],[CASH DIVIDEND]]+Stock[[#This Row],[RETURN/(LOSS) FROM TRADING
(auto-fill)]],"")</f>
        <v/>
      </c>
      <c r="AD14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7" s="146" t="str">
        <f ca="1">IFERROR(IF(Stock[[#This Row],[HOLDING DAYS
(auto-fill)]]&lt;365,Stock[[#This Row],[% TOTAL RETURN/(LOSS)
(auto-fill)]]*365/Stock[[#This Row],[HOLDING DAYS
(auto-fill)]],POWER((1+Stock[[#This Row],[% TOTAL RETURN/(LOSS)
(auto-fill)]]),1/(Stock[[#This Row],[HOLDING DAYS
(auto-fill)]]/365))-1),"")</f>
        <v/>
      </c>
      <c r="AF1487" s="81"/>
      <c r="AG1487" s="149" t="str">
        <f>IF(Stock[[#This Row],[STATUS
(auto-fill)]]="HOLDING",Stock[[#This Row],[MARKET PRICE]]-Stock[[#This Row],[BUYING PRICE]],"")</f>
        <v/>
      </c>
      <c r="AH1487" s="143" t="str">
        <f>IFERROR(Stock[[#This Row],[CHANGE
(auto-fill)]]/Stock[[#This Row],[BUYING PRICE]],"")</f>
        <v/>
      </c>
      <c r="AI1487" s="130" t="str">
        <f>IF(Stock[[#This Row],[MARKET PRICE]]&gt;0,Stock[[#This Row],[MARKET PRICE]]*Stock[[#This Row],[REMAINING QUANTITY
(auto-fill)]],"")</f>
        <v/>
      </c>
    </row>
    <row r="1488" spans="2:35">
      <c r="B1488" s="110" t="str">
        <f>IF(AND(Stock[[#This Row],[BUYING QUANTITY]]&gt;0,Stock[[#This Row],[REMAINING QUANTITY
(auto-fill)]]=0),"SOLD OUT",
IF(AND(Stock[[#This Row],[BUYING QUANTITY]]&gt;0,Stock[[#This Row],[REMAINING QUANTITY
(auto-fill)]]&gt;0),"HOLDING",""))</f>
        <v/>
      </c>
      <c r="C1488" s="113">
        <f t="shared" ref="C1488:C1551" si="23">C1487+1</f>
        <v>1475</v>
      </c>
      <c r="D1488" s="79"/>
      <c r="E1488" s="80"/>
      <c r="F1488" s="162"/>
      <c r="G1488" s="85"/>
      <c r="H1488" s="86"/>
      <c r="I1488" s="164"/>
      <c r="J1488" s="115" t="str">
        <f>IF(Stock[[#This Row],[BUYING QUANTITY]]&gt;0,Stock[[#This Row],[BUYING PRICE]]*Stock[[#This Row],[BUYING QUANTITY]]*Stock[[#This Row],[% BUYING FEE]],"")</f>
        <v/>
      </c>
      <c r="K1488" s="89"/>
      <c r="L1488" s="90"/>
      <c r="M1488" s="117" t="str">
        <f>IF(Stock[[#This Row],[BUYING QUANTITY]]&gt;0,Stock[[#This Row],[BUYING PRICE]]*(1+Stock[[#This Row],[% THRESHOLD (RETURN)_1]]),"")</f>
        <v/>
      </c>
      <c r="N1488" s="91"/>
      <c r="O1488" s="117" t="str">
        <f>IF(Stock[[#This Row],[BUYING QUANTITY]]&gt;0,Stock[[#This Row],[BUYING PRICE]]*(1+Stock[[#This Row],[% THRESHOLD (RETURN)_2]]),"")</f>
        <v/>
      </c>
      <c r="P1488" s="91"/>
      <c r="Q1488" s="117" t="str">
        <f>IF(Stock[[#This Row],[BUYING QUANTITY]]&gt;0,Stock[[#This Row],[BUYING PRICE]]*(1+Stock[[#This Row],[% THRESHOLD (LOSS)]]),"")</f>
        <v/>
      </c>
      <c r="R1488" s="105"/>
      <c r="S1488" s="118" t="str">
        <f>IF(Stock[[#This Row],[CASH DIVIDEND]]&gt;0,Stock[[#This Row],[CASH DIVIDEND]]/(Stock[[#This Row],[BUYING PRICE]]*Stock[[#This Row],[BUYING QUANTITY]]),"")</f>
        <v/>
      </c>
      <c r="T1488" s="105"/>
      <c r="U1488" s="79"/>
      <c r="V1488" s="97"/>
      <c r="W1488" s="98"/>
      <c r="X1488" s="168"/>
      <c r="Y1488" s="126" t="str">
        <f>IF(Stock[[#This Row],[SELLING QUANTITY]]&gt;0,Stock[[#This Row],[SELLING PRICE]]*Stock[[#This Row],[SELLING QUANTITY]]*Stock[[#This Row],[% SELLING FEE]]+Stock[[#This Row],[SELLING PRICE]]*Stock[[#This Row],[SELLING QUANTITY]]*$D$12,"")</f>
        <v/>
      </c>
      <c r="Z1488" s="121">
        <f>Stock[[#This Row],[BUYING QUANTITY]]+Stock[[#This Row],[STOCK DIVIDEND]]-Stock[[#This Row],[SELLING QUANTITY]]</f>
        <v>0</v>
      </c>
      <c r="AA14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8" s="121">
        <f ca="1">IF(Stock[[#This Row],[SELLING DATE]]&gt;0,Stock[[#This Row],[SELLING DATE]]-Stock[[#This Row],[BUY DATE]]+1,IF(Stock[[#This Row],[BUY DATE]]=0,0,TODAY()-Stock[[#This Row],[BUY DATE]]+1))</f>
        <v>0</v>
      </c>
      <c r="AC1488" s="122" t="str">
        <f>IFERROR(Stock[[#This Row],[CASH DIVIDEND]]+Stock[[#This Row],[RETURN/(LOSS) FROM TRADING
(auto-fill)]],"")</f>
        <v/>
      </c>
      <c r="AD14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8" s="146" t="str">
        <f ca="1">IFERROR(IF(Stock[[#This Row],[HOLDING DAYS
(auto-fill)]]&lt;365,Stock[[#This Row],[% TOTAL RETURN/(LOSS)
(auto-fill)]]*365/Stock[[#This Row],[HOLDING DAYS
(auto-fill)]],POWER((1+Stock[[#This Row],[% TOTAL RETURN/(LOSS)
(auto-fill)]]),1/(Stock[[#This Row],[HOLDING DAYS
(auto-fill)]]/365))-1),"")</f>
        <v/>
      </c>
      <c r="AF1488" s="81"/>
      <c r="AG1488" s="149" t="str">
        <f>IF(Stock[[#This Row],[STATUS
(auto-fill)]]="HOLDING",Stock[[#This Row],[MARKET PRICE]]-Stock[[#This Row],[BUYING PRICE]],"")</f>
        <v/>
      </c>
      <c r="AH1488" s="143" t="str">
        <f>IFERROR(Stock[[#This Row],[CHANGE
(auto-fill)]]/Stock[[#This Row],[BUYING PRICE]],"")</f>
        <v/>
      </c>
      <c r="AI1488" s="130" t="str">
        <f>IF(Stock[[#This Row],[MARKET PRICE]]&gt;0,Stock[[#This Row],[MARKET PRICE]]*Stock[[#This Row],[REMAINING QUANTITY
(auto-fill)]],"")</f>
        <v/>
      </c>
    </row>
    <row r="1489" spans="2:35">
      <c r="B1489" s="110" t="str">
        <f>IF(AND(Stock[[#This Row],[BUYING QUANTITY]]&gt;0,Stock[[#This Row],[REMAINING QUANTITY
(auto-fill)]]=0),"SOLD OUT",
IF(AND(Stock[[#This Row],[BUYING QUANTITY]]&gt;0,Stock[[#This Row],[REMAINING QUANTITY
(auto-fill)]]&gt;0),"HOLDING",""))</f>
        <v/>
      </c>
      <c r="C1489" s="113">
        <f t="shared" si="23"/>
        <v>1476</v>
      </c>
      <c r="D1489" s="79"/>
      <c r="E1489" s="80"/>
      <c r="F1489" s="162"/>
      <c r="G1489" s="85"/>
      <c r="H1489" s="86"/>
      <c r="I1489" s="164"/>
      <c r="J1489" s="115" t="str">
        <f>IF(Stock[[#This Row],[BUYING QUANTITY]]&gt;0,Stock[[#This Row],[BUYING PRICE]]*Stock[[#This Row],[BUYING QUANTITY]]*Stock[[#This Row],[% BUYING FEE]],"")</f>
        <v/>
      </c>
      <c r="K1489" s="89"/>
      <c r="L1489" s="90"/>
      <c r="M1489" s="117" t="str">
        <f>IF(Stock[[#This Row],[BUYING QUANTITY]]&gt;0,Stock[[#This Row],[BUYING PRICE]]*(1+Stock[[#This Row],[% THRESHOLD (RETURN)_1]]),"")</f>
        <v/>
      </c>
      <c r="N1489" s="91"/>
      <c r="O1489" s="117" t="str">
        <f>IF(Stock[[#This Row],[BUYING QUANTITY]]&gt;0,Stock[[#This Row],[BUYING PRICE]]*(1+Stock[[#This Row],[% THRESHOLD (RETURN)_2]]),"")</f>
        <v/>
      </c>
      <c r="P1489" s="91"/>
      <c r="Q1489" s="117" t="str">
        <f>IF(Stock[[#This Row],[BUYING QUANTITY]]&gt;0,Stock[[#This Row],[BUYING PRICE]]*(1+Stock[[#This Row],[% THRESHOLD (LOSS)]]),"")</f>
        <v/>
      </c>
      <c r="R1489" s="105"/>
      <c r="S1489" s="118" t="str">
        <f>IF(Stock[[#This Row],[CASH DIVIDEND]]&gt;0,Stock[[#This Row],[CASH DIVIDEND]]/(Stock[[#This Row],[BUYING PRICE]]*Stock[[#This Row],[BUYING QUANTITY]]),"")</f>
        <v/>
      </c>
      <c r="T1489" s="105"/>
      <c r="U1489" s="79"/>
      <c r="V1489" s="97"/>
      <c r="W1489" s="98"/>
      <c r="X1489" s="168"/>
      <c r="Y1489" s="126" t="str">
        <f>IF(Stock[[#This Row],[SELLING QUANTITY]]&gt;0,Stock[[#This Row],[SELLING PRICE]]*Stock[[#This Row],[SELLING QUANTITY]]*Stock[[#This Row],[% SELLING FEE]]+Stock[[#This Row],[SELLING PRICE]]*Stock[[#This Row],[SELLING QUANTITY]]*$D$12,"")</f>
        <v/>
      </c>
      <c r="Z1489" s="121">
        <f>Stock[[#This Row],[BUYING QUANTITY]]+Stock[[#This Row],[STOCK DIVIDEND]]-Stock[[#This Row],[SELLING QUANTITY]]</f>
        <v>0</v>
      </c>
      <c r="AA14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89" s="121">
        <f ca="1">IF(Stock[[#This Row],[SELLING DATE]]&gt;0,Stock[[#This Row],[SELLING DATE]]-Stock[[#This Row],[BUY DATE]]+1,IF(Stock[[#This Row],[BUY DATE]]=0,0,TODAY()-Stock[[#This Row],[BUY DATE]]+1))</f>
        <v>0</v>
      </c>
      <c r="AC1489" s="122" t="str">
        <f>IFERROR(Stock[[#This Row],[CASH DIVIDEND]]+Stock[[#This Row],[RETURN/(LOSS) FROM TRADING
(auto-fill)]],"")</f>
        <v/>
      </c>
      <c r="AD14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89" s="146" t="str">
        <f ca="1">IFERROR(IF(Stock[[#This Row],[HOLDING DAYS
(auto-fill)]]&lt;365,Stock[[#This Row],[% TOTAL RETURN/(LOSS)
(auto-fill)]]*365/Stock[[#This Row],[HOLDING DAYS
(auto-fill)]],POWER((1+Stock[[#This Row],[% TOTAL RETURN/(LOSS)
(auto-fill)]]),1/(Stock[[#This Row],[HOLDING DAYS
(auto-fill)]]/365))-1),"")</f>
        <v/>
      </c>
      <c r="AF1489" s="81"/>
      <c r="AG1489" s="149" t="str">
        <f>IF(Stock[[#This Row],[STATUS
(auto-fill)]]="HOLDING",Stock[[#This Row],[MARKET PRICE]]-Stock[[#This Row],[BUYING PRICE]],"")</f>
        <v/>
      </c>
      <c r="AH1489" s="143" t="str">
        <f>IFERROR(Stock[[#This Row],[CHANGE
(auto-fill)]]/Stock[[#This Row],[BUYING PRICE]],"")</f>
        <v/>
      </c>
      <c r="AI1489" s="130" t="str">
        <f>IF(Stock[[#This Row],[MARKET PRICE]]&gt;0,Stock[[#This Row],[MARKET PRICE]]*Stock[[#This Row],[REMAINING QUANTITY
(auto-fill)]],"")</f>
        <v/>
      </c>
    </row>
    <row r="1490" spans="2:35">
      <c r="B1490" s="110" t="str">
        <f>IF(AND(Stock[[#This Row],[BUYING QUANTITY]]&gt;0,Stock[[#This Row],[REMAINING QUANTITY
(auto-fill)]]=0),"SOLD OUT",
IF(AND(Stock[[#This Row],[BUYING QUANTITY]]&gt;0,Stock[[#This Row],[REMAINING QUANTITY
(auto-fill)]]&gt;0),"HOLDING",""))</f>
        <v/>
      </c>
      <c r="C1490" s="113">
        <f t="shared" si="23"/>
        <v>1477</v>
      </c>
      <c r="D1490" s="79"/>
      <c r="E1490" s="80"/>
      <c r="F1490" s="162"/>
      <c r="G1490" s="85"/>
      <c r="H1490" s="86"/>
      <c r="I1490" s="164"/>
      <c r="J1490" s="115" t="str">
        <f>IF(Stock[[#This Row],[BUYING QUANTITY]]&gt;0,Stock[[#This Row],[BUYING PRICE]]*Stock[[#This Row],[BUYING QUANTITY]]*Stock[[#This Row],[% BUYING FEE]],"")</f>
        <v/>
      </c>
      <c r="K1490" s="89"/>
      <c r="L1490" s="90"/>
      <c r="M1490" s="117" t="str">
        <f>IF(Stock[[#This Row],[BUYING QUANTITY]]&gt;0,Stock[[#This Row],[BUYING PRICE]]*(1+Stock[[#This Row],[% THRESHOLD (RETURN)_1]]),"")</f>
        <v/>
      </c>
      <c r="N1490" s="91"/>
      <c r="O1490" s="117" t="str">
        <f>IF(Stock[[#This Row],[BUYING QUANTITY]]&gt;0,Stock[[#This Row],[BUYING PRICE]]*(1+Stock[[#This Row],[% THRESHOLD (RETURN)_2]]),"")</f>
        <v/>
      </c>
      <c r="P1490" s="91"/>
      <c r="Q1490" s="117" t="str">
        <f>IF(Stock[[#This Row],[BUYING QUANTITY]]&gt;0,Stock[[#This Row],[BUYING PRICE]]*(1+Stock[[#This Row],[% THRESHOLD (LOSS)]]),"")</f>
        <v/>
      </c>
      <c r="R1490" s="105"/>
      <c r="S1490" s="118" t="str">
        <f>IF(Stock[[#This Row],[CASH DIVIDEND]]&gt;0,Stock[[#This Row],[CASH DIVIDEND]]/(Stock[[#This Row],[BUYING PRICE]]*Stock[[#This Row],[BUYING QUANTITY]]),"")</f>
        <v/>
      </c>
      <c r="T1490" s="105"/>
      <c r="U1490" s="79"/>
      <c r="V1490" s="97"/>
      <c r="W1490" s="98"/>
      <c r="X1490" s="168"/>
      <c r="Y1490" s="126" t="str">
        <f>IF(Stock[[#This Row],[SELLING QUANTITY]]&gt;0,Stock[[#This Row],[SELLING PRICE]]*Stock[[#This Row],[SELLING QUANTITY]]*Stock[[#This Row],[% SELLING FEE]]+Stock[[#This Row],[SELLING PRICE]]*Stock[[#This Row],[SELLING QUANTITY]]*$D$12,"")</f>
        <v/>
      </c>
      <c r="Z1490" s="121">
        <f>Stock[[#This Row],[BUYING QUANTITY]]+Stock[[#This Row],[STOCK DIVIDEND]]-Stock[[#This Row],[SELLING QUANTITY]]</f>
        <v>0</v>
      </c>
      <c r="AA14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0" s="121">
        <f ca="1">IF(Stock[[#This Row],[SELLING DATE]]&gt;0,Stock[[#This Row],[SELLING DATE]]-Stock[[#This Row],[BUY DATE]]+1,IF(Stock[[#This Row],[BUY DATE]]=0,0,TODAY()-Stock[[#This Row],[BUY DATE]]+1))</f>
        <v>0</v>
      </c>
      <c r="AC1490" s="122" t="str">
        <f>IFERROR(Stock[[#This Row],[CASH DIVIDEND]]+Stock[[#This Row],[RETURN/(LOSS) FROM TRADING
(auto-fill)]],"")</f>
        <v/>
      </c>
      <c r="AD14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0" s="146" t="str">
        <f ca="1">IFERROR(IF(Stock[[#This Row],[HOLDING DAYS
(auto-fill)]]&lt;365,Stock[[#This Row],[% TOTAL RETURN/(LOSS)
(auto-fill)]]*365/Stock[[#This Row],[HOLDING DAYS
(auto-fill)]],POWER((1+Stock[[#This Row],[% TOTAL RETURN/(LOSS)
(auto-fill)]]),1/(Stock[[#This Row],[HOLDING DAYS
(auto-fill)]]/365))-1),"")</f>
        <v/>
      </c>
      <c r="AF1490" s="81"/>
      <c r="AG1490" s="149" t="str">
        <f>IF(Stock[[#This Row],[STATUS
(auto-fill)]]="HOLDING",Stock[[#This Row],[MARKET PRICE]]-Stock[[#This Row],[BUYING PRICE]],"")</f>
        <v/>
      </c>
      <c r="AH1490" s="143" t="str">
        <f>IFERROR(Stock[[#This Row],[CHANGE
(auto-fill)]]/Stock[[#This Row],[BUYING PRICE]],"")</f>
        <v/>
      </c>
      <c r="AI1490" s="130" t="str">
        <f>IF(Stock[[#This Row],[MARKET PRICE]]&gt;0,Stock[[#This Row],[MARKET PRICE]]*Stock[[#This Row],[REMAINING QUANTITY
(auto-fill)]],"")</f>
        <v/>
      </c>
    </row>
    <row r="1491" spans="2:35">
      <c r="B1491" s="110" t="str">
        <f>IF(AND(Stock[[#This Row],[BUYING QUANTITY]]&gt;0,Stock[[#This Row],[REMAINING QUANTITY
(auto-fill)]]=0),"SOLD OUT",
IF(AND(Stock[[#This Row],[BUYING QUANTITY]]&gt;0,Stock[[#This Row],[REMAINING QUANTITY
(auto-fill)]]&gt;0),"HOLDING",""))</f>
        <v/>
      </c>
      <c r="C1491" s="113">
        <f t="shared" si="23"/>
        <v>1478</v>
      </c>
      <c r="D1491" s="79"/>
      <c r="E1491" s="80"/>
      <c r="F1491" s="162"/>
      <c r="G1491" s="85"/>
      <c r="H1491" s="86"/>
      <c r="I1491" s="164"/>
      <c r="J1491" s="115" t="str">
        <f>IF(Stock[[#This Row],[BUYING QUANTITY]]&gt;0,Stock[[#This Row],[BUYING PRICE]]*Stock[[#This Row],[BUYING QUANTITY]]*Stock[[#This Row],[% BUYING FEE]],"")</f>
        <v/>
      </c>
      <c r="K1491" s="89"/>
      <c r="L1491" s="90"/>
      <c r="M1491" s="117" t="str">
        <f>IF(Stock[[#This Row],[BUYING QUANTITY]]&gt;0,Stock[[#This Row],[BUYING PRICE]]*(1+Stock[[#This Row],[% THRESHOLD (RETURN)_1]]),"")</f>
        <v/>
      </c>
      <c r="N1491" s="91"/>
      <c r="O1491" s="117" t="str">
        <f>IF(Stock[[#This Row],[BUYING QUANTITY]]&gt;0,Stock[[#This Row],[BUYING PRICE]]*(1+Stock[[#This Row],[% THRESHOLD (RETURN)_2]]),"")</f>
        <v/>
      </c>
      <c r="P1491" s="91"/>
      <c r="Q1491" s="117" t="str">
        <f>IF(Stock[[#This Row],[BUYING QUANTITY]]&gt;0,Stock[[#This Row],[BUYING PRICE]]*(1+Stock[[#This Row],[% THRESHOLD (LOSS)]]),"")</f>
        <v/>
      </c>
      <c r="R1491" s="105"/>
      <c r="S1491" s="118" t="str">
        <f>IF(Stock[[#This Row],[CASH DIVIDEND]]&gt;0,Stock[[#This Row],[CASH DIVIDEND]]/(Stock[[#This Row],[BUYING PRICE]]*Stock[[#This Row],[BUYING QUANTITY]]),"")</f>
        <v/>
      </c>
      <c r="T1491" s="105"/>
      <c r="U1491" s="79"/>
      <c r="V1491" s="97"/>
      <c r="W1491" s="98"/>
      <c r="X1491" s="168"/>
      <c r="Y1491" s="126" t="str">
        <f>IF(Stock[[#This Row],[SELLING QUANTITY]]&gt;0,Stock[[#This Row],[SELLING PRICE]]*Stock[[#This Row],[SELLING QUANTITY]]*Stock[[#This Row],[% SELLING FEE]]+Stock[[#This Row],[SELLING PRICE]]*Stock[[#This Row],[SELLING QUANTITY]]*$D$12,"")</f>
        <v/>
      </c>
      <c r="Z1491" s="121">
        <f>Stock[[#This Row],[BUYING QUANTITY]]+Stock[[#This Row],[STOCK DIVIDEND]]-Stock[[#This Row],[SELLING QUANTITY]]</f>
        <v>0</v>
      </c>
      <c r="AA14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1" s="121">
        <f ca="1">IF(Stock[[#This Row],[SELLING DATE]]&gt;0,Stock[[#This Row],[SELLING DATE]]-Stock[[#This Row],[BUY DATE]]+1,IF(Stock[[#This Row],[BUY DATE]]=0,0,TODAY()-Stock[[#This Row],[BUY DATE]]+1))</f>
        <v>0</v>
      </c>
      <c r="AC1491" s="122" t="str">
        <f>IFERROR(Stock[[#This Row],[CASH DIVIDEND]]+Stock[[#This Row],[RETURN/(LOSS) FROM TRADING
(auto-fill)]],"")</f>
        <v/>
      </c>
      <c r="AD14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1" s="146" t="str">
        <f ca="1">IFERROR(IF(Stock[[#This Row],[HOLDING DAYS
(auto-fill)]]&lt;365,Stock[[#This Row],[% TOTAL RETURN/(LOSS)
(auto-fill)]]*365/Stock[[#This Row],[HOLDING DAYS
(auto-fill)]],POWER((1+Stock[[#This Row],[% TOTAL RETURN/(LOSS)
(auto-fill)]]),1/(Stock[[#This Row],[HOLDING DAYS
(auto-fill)]]/365))-1),"")</f>
        <v/>
      </c>
      <c r="AF1491" s="81"/>
      <c r="AG1491" s="149" t="str">
        <f>IF(Stock[[#This Row],[STATUS
(auto-fill)]]="HOLDING",Stock[[#This Row],[MARKET PRICE]]-Stock[[#This Row],[BUYING PRICE]],"")</f>
        <v/>
      </c>
      <c r="AH1491" s="143" t="str">
        <f>IFERROR(Stock[[#This Row],[CHANGE
(auto-fill)]]/Stock[[#This Row],[BUYING PRICE]],"")</f>
        <v/>
      </c>
      <c r="AI1491" s="130" t="str">
        <f>IF(Stock[[#This Row],[MARKET PRICE]]&gt;0,Stock[[#This Row],[MARKET PRICE]]*Stock[[#This Row],[REMAINING QUANTITY
(auto-fill)]],"")</f>
        <v/>
      </c>
    </row>
    <row r="1492" spans="2:35">
      <c r="B1492" s="110" t="str">
        <f>IF(AND(Stock[[#This Row],[BUYING QUANTITY]]&gt;0,Stock[[#This Row],[REMAINING QUANTITY
(auto-fill)]]=0),"SOLD OUT",
IF(AND(Stock[[#This Row],[BUYING QUANTITY]]&gt;0,Stock[[#This Row],[REMAINING QUANTITY
(auto-fill)]]&gt;0),"HOLDING",""))</f>
        <v/>
      </c>
      <c r="C1492" s="113">
        <f t="shared" si="23"/>
        <v>1479</v>
      </c>
      <c r="D1492" s="79"/>
      <c r="E1492" s="80"/>
      <c r="F1492" s="162"/>
      <c r="G1492" s="85"/>
      <c r="H1492" s="86"/>
      <c r="I1492" s="164"/>
      <c r="J1492" s="115" t="str">
        <f>IF(Stock[[#This Row],[BUYING QUANTITY]]&gt;0,Stock[[#This Row],[BUYING PRICE]]*Stock[[#This Row],[BUYING QUANTITY]]*Stock[[#This Row],[% BUYING FEE]],"")</f>
        <v/>
      </c>
      <c r="K1492" s="89"/>
      <c r="L1492" s="90"/>
      <c r="M1492" s="117" t="str">
        <f>IF(Stock[[#This Row],[BUYING QUANTITY]]&gt;0,Stock[[#This Row],[BUYING PRICE]]*(1+Stock[[#This Row],[% THRESHOLD (RETURN)_1]]),"")</f>
        <v/>
      </c>
      <c r="N1492" s="91"/>
      <c r="O1492" s="117" t="str">
        <f>IF(Stock[[#This Row],[BUYING QUANTITY]]&gt;0,Stock[[#This Row],[BUYING PRICE]]*(1+Stock[[#This Row],[% THRESHOLD (RETURN)_2]]),"")</f>
        <v/>
      </c>
      <c r="P1492" s="91"/>
      <c r="Q1492" s="117" t="str">
        <f>IF(Stock[[#This Row],[BUYING QUANTITY]]&gt;0,Stock[[#This Row],[BUYING PRICE]]*(1+Stock[[#This Row],[% THRESHOLD (LOSS)]]),"")</f>
        <v/>
      </c>
      <c r="R1492" s="105"/>
      <c r="S1492" s="118" t="str">
        <f>IF(Stock[[#This Row],[CASH DIVIDEND]]&gt;0,Stock[[#This Row],[CASH DIVIDEND]]/(Stock[[#This Row],[BUYING PRICE]]*Stock[[#This Row],[BUYING QUANTITY]]),"")</f>
        <v/>
      </c>
      <c r="T1492" s="105"/>
      <c r="U1492" s="79"/>
      <c r="V1492" s="97"/>
      <c r="W1492" s="98"/>
      <c r="X1492" s="168"/>
      <c r="Y1492" s="126" t="str">
        <f>IF(Stock[[#This Row],[SELLING QUANTITY]]&gt;0,Stock[[#This Row],[SELLING PRICE]]*Stock[[#This Row],[SELLING QUANTITY]]*Stock[[#This Row],[% SELLING FEE]]+Stock[[#This Row],[SELLING PRICE]]*Stock[[#This Row],[SELLING QUANTITY]]*$D$12,"")</f>
        <v/>
      </c>
      <c r="Z1492" s="121">
        <f>Stock[[#This Row],[BUYING QUANTITY]]+Stock[[#This Row],[STOCK DIVIDEND]]-Stock[[#This Row],[SELLING QUANTITY]]</f>
        <v>0</v>
      </c>
      <c r="AA14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2" s="121">
        <f ca="1">IF(Stock[[#This Row],[SELLING DATE]]&gt;0,Stock[[#This Row],[SELLING DATE]]-Stock[[#This Row],[BUY DATE]]+1,IF(Stock[[#This Row],[BUY DATE]]=0,0,TODAY()-Stock[[#This Row],[BUY DATE]]+1))</f>
        <v>0</v>
      </c>
      <c r="AC1492" s="122" t="str">
        <f>IFERROR(Stock[[#This Row],[CASH DIVIDEND]]+Stock[[#This Row],[RETURN/(LOSS) FROM TRADING
(auto-fill)]],"")</f>
        <v/>
      </c>
      <c r="AD14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2" s="146" t="str">
        <f ca="1">IFERROR(IF(Stock[[#This Row],[HOLDING DAYS
(auto-fill)]]&lt;365,Stock[[#This Row],[% TOTAL RETURN/(LOSS)
(auto-fill)]]*365/Stock[[#This Row],[HOLDING DAYS
(auto-fill)]],POWER((1+Stock[[#This Row],[% TOTAL RETURN/(LOSS)
(auto-fill)]]),1/(Stock[[#This Row],[HOLDING DAYS
(auto-fill)]]/365))-1),"")</f>
        <v/>
      </c>
      <c r="AF1492" s="81"/>
      <c r="AG1492" s="149" t="str">
        <f>IF(Stock[[#This Row],[STATUS
(auto-fill)]]="HOLDING",Stock[[#This Row],[MARKET PRICE]]-Stock[[#This Row],[BUYING PRICE]],"")</f>
        <v/>
      </c>
      <c r="AH1492" s="143" t="str">
        <f>IFERROR(Stock[[#This Row],[CHANGE
(auto-fill)]]/Stock[[#This Row],[BUYING PRICE]],"")</f>
        <v/>
      </c>
      <c r="AI1492" s="130" t="str">
        <f>IF(Stock[[#This Row],[MARKET PRICE]]&gt;0,Stock[[#This Row],[MARKET PRICE]]*Stock[[#This Row],[REMAINING QUANTITY
(auto-fill)]],"")</f>
        <v/>
      </c>
    </row>
    <row r="1493" spans="2:35">
      <c r="B1493" s="110" t="str">
        <f>IF(AND(Stock[[#This Row],[BUYING QUANTITY]]&gt;0,Stock[[#This Row],[REMAINING QUANTITY
(auto-fill)]]=0),"SOLD OUT",
IF(AND(Stock[[#This Row],[BUYING QUANTITY]]&gt;0,Stock[[#This Row],[REMAINING QUANTITY
(auto-fill)]]&gt;0),"HOLDING",""))</f>
        <v/>
      </c>
      <c r="C1493" s="113">
        <f t="shared" si="23"/>
        <v>1480</v>
      </c>
      <c r="D1493" s="79"/>
      <c r="E1493" s="80"/>
      <c r="F1493" s="162"/>
      <c r="G1493" s="85"/>
      <c r="H1493" s="86"/>
      <c r="I1493" s="164"/>
      <c r="J1493" s="115" t="str">
        <f>IF(Stock[[#This Row],[BUYING QUANTITY]]&gt;0,Stock[[#This Row],[BUYING PRICE]]*Stock[[#This Row],[BUYING QUANTITY]]*Stock[[#This Row],[% BUYING FEE]],"")</f>
        <v/>
      </c>
      <c r="K1493" s="89"/>
      <c r="L1493" s="90"/>
      <c r="M1493" s="117" t="str">
        <f>IF(Stock[[#This Row],[BUYING QUANTITY]]&gt;0,Stock[[#This Row],[BUYING PRICE]]*(1+Stock[[#This Row],[% THRESHOLD (RETURN)_1]]),"")</f>
        <v/>
      </c>
      <c r="N1493" s="91"/>
      <c r="O1493" s="117" t="str">
        <f>IF(Stock[[#This Row],[BUYING QUANTITY]]&gt;0,Stock[[#This Row],[BUYING PRICE]]*(1+Stock[[#This Row],[% THRESHOLD (RETURN)_2]]),"")</f>
        <v/>
      </c>
      <c r="P1493" s="91"/>
      <c r="Q1493" s="117" t="str">
        <f>IF(Stock[[#This Row],[BUYING QUANTITY]]&gt;0,Stock[[#This Row],[BUYING PRICE]]*(1+Stock[[#This Row],[% THRESHOLD (LOSS)]]),"")</f>
        <v/>
      </c>
      <c r="R1493" s="105"/>
      <c r="S1493" s="118" t="str">
        <f>IF(Stock[[#This Row],[CASH DIVIDEND]]&gt;0,Stock[[#This Row],[CASH DIVIDEND]]/(Stock[[#This Row],[BUYING PRICE]]*Stock[[#This Row],[BUYING QUANTITY]]),"")</f>
        <v/>
      </c>
      <c r="T1493" s="105"/>
      <c r="U1493" s="79"/>
      <c r="V1493" s="97"/>
      <c r="W1493" s="98"/>
      <c r="X1493" s="168"/>
      <c r="Y1493" s="126" t="str">
        <f>IF(Stock[[#This Row],[SELLING QUANTITY]]&gt;0,Stock[[#This Row],[SELLING PRICE]]*Stock[[#This Row],[SELLING QUANTITY]]*Stock[[#This Row],[% SELLING FEE]]+Stock[[#This Row],[SELLING PRICE]]*Stock[[#This Row],[SELLING QUANTITY]]*$D$12,"")</f>
        <v/>
      </c>
      <c r="Z1493" s="121">
        <f>Stock[[#This Row],[BUYING QUANTITY]]+Stock[[#This Row],[STOCK DIVIDEND]]-Stock[[#This Row],[SELLING QUANTITY]]</f>
        <v>0</v>
      </c>
      <c r="AA14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3" s="121">
        <f ca="1">IF(Stock[[#This Row],[SELLING DATE]]&gt;0,Stock[[#This Row],[SELLING DATE]]-Stock[[#This Row],[BUY DATE]]+1,IF(Stock[[#This Row],[BUY DATE]]=0,0,TODAY()-Stock[[#This Row],[BUY DATE]]+1))</f>
        <v>0</v>
      </c>
      <c r="AC1493" s="122" t="str">
        <f>IFERROR(Stock[[#This Row],[CASH DIVIDEND]]+Stock[[#This Row],[RETURN/(LOSS) FROM TRADING
(auto-fill)]],"")</f>
        <v/>
      </c>
      <c r="AD14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3" s="146" t="str">
        <f ca="1">IFERROR(IF(Stock[[#This Row],[HOLDING DAYS
(auto-fill)]]&lt;365,Stock[[#This Row],[% TOTAL RETURN/(LOSS)
(auto-fill)]]*365/Stock[[#This Row],[HOLDING DAYS
(auto-fill)]],POWER((1+Stock[[#This Row],[% TOTAL RETURN/(LOSS)
(auto-fill)]]),1/(Stock[[#This Row],[HOLDING DAYS
(auto-fill)]]/365))-1),"")</f>
        <v/>
      </c>
      <c r="AF1493" s="81"/>
      <c r="AG1493" s="149" t="str">
        <f>IF(Stock[[#This Row],[STATUS
(auto-fill)]]="HOLDING",Stock[[#This Row],[MARKET PRICE]]-Stock[[#This Row],[BUYING PRICE]],"")</f>
        <v/>
      </c>
      <c r="AH1493" s="143" t="str">
        <f>IFERROR(Stock[[#This Row],[CHANGE
(auto-fill)]]/Stock[[#This Row],[BUYING PRICE]],"")</f>
        <v/>
      </c>
      <c r="AI1493" s="130" t="str">
        <f>IF(Stock[[#This Row],[MARKET PRICE]]&gt;0,Stock[[#This Row],[MARKET PRICE]]*Stock[[#This Row],[REMAINING QUANTITY
(auto-fill)]],"")</f>
        <v/>
      </c>
    </row>
    <row r="1494" spans="2:35">
      <c r="B1494" s="110" t="str">
        <f>IF(AND(Stock[[#This Row],[BUYING QUANTITY]]&gt;0,Stock[[#This Row],[REMAINING QUANTITY
(auto-fill)]]=0),"SOLD OUT",
IF(AND(Stock[[#This Row],[BUYING QUANTITY]]&gt;0,Stock[[#This Row],[REMAINING QUANTITY
(auto-fill)]]&gt;0),"HOLDING",""))</f>
        <v/>
      </c>
      <c r="C1494" s="113">
        <f t="shared" si="23"/>
        <v>1481</v>
      </c>
      <c r="D1494" s="79"/>
      <c r="E1494" s="80"/>
      <c r="F1494" s="162"/>
      <c r="G1494" s="85"/>
      <c r="H1494" s="86"/>
      <c r="I1494" s="164"/>
      <c r="J1494" s="115" t="str">
        <f>IF(Stock[[#This Row],[BUYING QUANTITY]]&gt;0,Stock[[#This Row],[BUYING PRICE]]*Stock[[#This Row],[BUYING QUANTITY]]*Stock[[#This Row],[% BUYING FEE]],"")</f>
        <v/>
      </c>
      <c r="K1494" s="89"/>
      <c r="L1494" s="90"/>
      <c r="M1494" s="117" t="str">
        <f>IF(Stock[[#This Row],[BUYING QUANTITY]]&gt;0,Stock[[#This Row],[BUYING PRICE]]*(1+Stock[[#This Row],[% THRESHOLD (RETURN)_1]]),"")</f>
        <v/>
      </c>
      <c r="N1494" s="91"/>
      <c r="O1494" s="117" t="str">
        <f>IF(Stock[[#This Row],[BUYING QUANTITY]]&gt;0,Stock[[#This Row],[BUYING PRICE]]*(1+Stock[[#This Row],[% THRESHOLD (RETURN)_2]]),"")</f>
        <v/>
      </c>
      <c r="P1494" s="91"/>
      <c r="Q1494" s="117" t="str">
        <f>IF(Stock[[#This Row],[BUYING QUANTITY]]&gt;0,Stock[[#This Row],[BUYING PRICE]]*(1+Stock[[#This Row],[% THRESHOLD (LOSS)]]),"")</f>
        <v/>
      </c>
      <c r="R1494" s="105"/>
      <c r="S1494" s="118" t="str">
        <f>IF(Stock[[#This Row],[CASH DIVIDEND]]&gt;0,Stock[[#This Row],[CASH DIVIDEND]]/(Stock[[#This Row],[BUYING PRICE]]*Stock[[#This Row],[BUYING QUANTITY]]),"")</f>
        <v/>
      </c>
      <c r="T1494" s="105"/>
      <c r="U1494" s="79"/>
      <c r="V1494" s="97"/>
      <c r="W1494" s="98"/>
      <c r="X1494" s="168"/>
      <c r="Y1494" s="126" t="str">
        <f>IF(Stock[[#This Row],[SELLING QUANTITY]]&gt;0,Stock[[#This Row],[SELLING PRICE]]*Stock[[#This Row],[SELLING QUANTITY]]*Stock[[#This Row],[% SELLING FEE]]+Stock[[#This Row],[SELLING PRICE]]*Stock[[#This Row],[SELLING QUANTITY]]*$D$12,"")</f>
        <v/>
      </c>
      <c r="Z1494" s="121">
        <f>Stock[[#This Row],[BUYING QUANTITY]]+Stock[[#This Row],[STOCK DIVIDEND]]-Stock[[#This Row],[SELLING QUANTITY]]</f>
        <v>0</v>
      </c>
      <c r="AA14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4" s="121">
        <f ca="1">IF(Stock[[#This Row],[SELLING DATE]]&gt;0,Stock[[#This Row],[SELLING DATE]]-Stock[[#This Row],[BUY DATE]]+1,IF(Stock[[#This Row],[BUY DATE]]=0,0,TODAY()-Stock[[#This Row],[BUY DATE]]+1))</f>
        <v>0</v>
      </c>
      <c r="AC1494" s="122" t="str">
        <f>IFERROR(Stock[[#This Row],[CASH DIVIDEND]]+Stock[[#This Row],[RETURN/(LOSS) FROM TRADING
(auto-fill)]],"")</f>
        <v/>
      </c>
      <c r="AD14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4" s="146" t="str">
        <f ca="1">IFERROR(IF(Stock[[#This Row],[HOLDING DAYS
(auto-fill)]]&lt;365,Stock[[#This Row],[% TOTAL RETURN/(LOSS)
(auto-fill)]]*365/Stock[[#This Row],[HOLDING DAYS
(auto-fill)]],POWER((1+Stock[[#This Row],[% TOTAL RETURN/(LOSS)
(auto-fill)]]),1/(Stock[[#This Row],[HOLDING DAYS
(auto-fill)]]/365))-1),"")</f>
        <v/>
      </c>
      <c r="AF1494" s="81"/>
      <c r="AG1494" s="149" t="str">
        <f>IF(Stock[[#This Row],[STATUS
(auto-fill)]]="HOLDING",Stock[[#This Row],[MARKET PRICE]]-Stock[[#This Row],[BUYING PRICE]],"")</f>
        <v/>
      </c>
      <c r="AH1494" s="143" t="str">
        <f>IFERROR(Stock[[#This Row],[CHANGE
(auto-fill)]]/Stock[[#This Row],[BUYING PRICE]],"")</f>
        <v/>
      </c>
      <c r="AI1494" s="130" t="str">
        <f>IF(Stock[[#This Row],[MARKET PRICE]]&gt;0,Stock[[#This Row],[MARKET PRICE]]*Stock[[#This Row],[REMAINING QUANTITY
(auto-fill)]],"")</f>
        <v/>
      </c>
    </row>
    <row r="1495" spans="2:35">
      <c r="B1495" s="110" t="str">
        <f>IF(AND(Stock[[#This Row],[BUYING QUANTITY]]&gt;0,Stock[[#This Row],[REMAINING QUANTITY
(auto-fill)]]=0),"SOLD OUT",
IF(AND(Stock[[#This Row],[BUYING QUANTITY]]&gt;0,Stock[[#This Row],[REMAINING QUANTITY
(auto-fill)]]&gt;0),"HOLDING",""))</f>
        <v/>
      </c>
      <c r="C1495" s="113">
        <f t="shared" si="23"/>
        <v>1482</v>
      </c>
      <c r="D1495" s="79"/>
      <c r="E1495" s="80"/>
      <c r="F1495" s="162"/>
      <c r="G1495" s="85"/>
      <c r="H1495" s="86"/>
      <c r="I1495" s="164"/>
      <c r="J1495" s="115" t="str">
        <f>IF(Stock[[#This Row],[BUYING QUANTITY]]&gt;0,Stock[[#This Row],[BUYING PRICE]]*Stock[[#This Row],[BUYING QUANTITY]]*Stock[[#This Row],[% BUYING FEE]],"")</f>
        <v/>
      </c>
      <c r="K1495" s="89"/>
      <c r="L1495" s="90"/>
      <c r="M1495" s="117" t="str">
        <f>IF(Stock[[#This Row],[BUYING QUANTITY]]&gt;0,Stock[[#This Row],[BUYING PRICE]]*(1+Stock[[#This Row],[% THRESHOLD (RETURN)_1]]),"")</f>
        <v/>
      </c>
      <c r="N1495" s="91"/>
      <c r="O1495" s="117" t="str">
        <f>IF(Stock[[#This Row],[BUYING QUANTITY]]&gt;0,Stock[[#This Row],[BUYING PRICE]]*(1+Stock[[#This Row],[% THRESHOLD (RETURN)_2]]),"")</f>
        <v/>
      </c>
      <c r="P1495" s="91"/>
      <c r="Q1495" s="117" t="str">
        <f>IF(Stock[[#This Row],[BUYING QUANTITY]]&gt;0,Stock[[#This Row],[BUYING PRICE]]*(1+Stock[[#This Row],[% THRESHOLD (LOSS)]]),"")</f>
        <v/>
      </c>
      <c r="R1495" s="105"/>
      <c r="S1495" s="118" t="str">
        <f>IF(Stock[[#This Row],[CASH DIVIDEND]]&gt;0,Stock[[#This Row],[CASH DIVIDEND]]/(Stock[[#This Row],[BUYING PRICE]]*Stock[[#This Row],[BUYING QUANTITY]]),"")</f>
        <v/>
      </c>
      <c r="T1495" s="105"/>
      <c r="U1495" s="79"/>
      <c r="V1495" s="97"/>
      <c r="W1495" s="98"/>
      <c r="X1495" s="168"/>
      <c r="Y1495" s="126" t="str">
        <f>IF(Stock[[#This Row],[SELLING QUANTITY]]&gt;0,Stock[[#This Row],[SELLING PRICE]]*Stock[[#This Row],[SELLING QUANTITY]]*Stock[[#This Row],[% SELLING FEE]]+Stock[[#This Row],[SELLING PRICE]]*Stock[[#This Row],[SELLING QUANTITY]]*$D$12,"")</f>
        <v/>
      </c>
      <c r="Z1495" s="121">
        <f>Stock[[#This Row],[BUYING QUANTITY]]+Stock[[#This Row],[STOCK DIVIDEND]]-Stock[[#This Row],[SELLING QUANTITY]]</f>
        <v>0</v>
      </c>
      <c r="AA14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5" s="121">
        <f ca="1">IF(Stock[[#This Row],[SELLING DATE]]&gt;0,Stock[[#This Row],[SELLING DATE]]-Stock[[#This Row],[BUY DATE]]+1,IF(Stock[[#This Row],[BUY DATE]]=0,0,TODAY()-Stock[[#This Row],[BUY DATE]]+1))</f>
        <v>0</v>
      </c>
      <c r="AC1495" s="122" t="str">
        <f>IFERROR(Stock[[#This Row],[CASH DIVIDEND]]+Stock[[#This Row],[RETURN/(LOSS) FROM TRADING
(auto-fill)]],"")</f>
        <v/>
      </c>
      <c r="AD14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5" s="146" t="str">
        <f ca="1">IFERROR(IF(Stock[[#This Row],[HOLDING DAYS
(auto-fill)]]&lt;365,Stock[[#This Row],[% TOTAL RETURN/(LOSS)
(auto-fill)]]*365/Stock[[#This Row],[HOLDING DAYS
(auto-fill)]],POWER((1+Stock[[#This Row],[% TOTAL RETURN/(LOSS)
(auto-fill)]]),1/(Stock[[#This Row],[HOLDING DAYS
(auto-fill)]]/365))-1),"")</f>
        <v/>
      </c>
      <c r="AF1495" s="81"/>
      <c r="AG1495" s="149" t="str">
        <f>IF(Stock[[#This Row],[STATUS
(auto-fill)]]="HOLDING",Stock[[#This Row],[MARKET PRICE]]-Stock[[#This Row],[BUYING PRICE]],"")</f>
        <v/>
      </c>
      <c r="AH1495" s="143" t="str">
        <f>IFERROR(Stock[[#This Row],[CHANGE
(auto-fill)]]/Stock[[#This Row],[BUYING PRICE]],"")</f>
        <v/>
      </c>
      <c r="AI1495" s="130" t="str">
        <f>IF(Stock[[#This Row],[MARKET PRICE]]&gt;0,Stock[[#This Row],[MARKET PRICE]]*Stock[[#This Row],[REMAINING QUANTITY
(auto-fill)]],"")</f>
        <v/>
      </c>
    </row>
    <row r="1496" spans="2:35">
      <c r="B1496" s="110" t="str">
        <f>IF(AND(Stock[[#This Row],[BUYING QUANTITY]]&gt;0,Stock[[#This Row],[REMAINING QUANTITY
(auto-fill)]]=0),"SOLD OUT",
IF(AND(Stock[[#This Row],[BUYING QUANTITY]]&gt;0,Stock[[#This Row],[REMAINING QUANTITY
(auto-fill)]]&gt;0),"HOLDING",""))</f>
        <v/>
      </c>
      <c r="C1496" s="113">
        <f t="shared" si="23"/>
        <v>1483</v>
      </c>
      <c r="D1496" s="79"/>
      <c r="E1496" s="80"/>
      <c r="F1496" s="162"/>
      <c r="G1496" s="85"/>
      <c r="H1496" s="86"/>
      <c r="I1496" s="164"/>
      <c r="J1496" s="115" t="str">
        <f>IF(Stock[[#This Row],[BUYING QUANTITY]]&gt;0,Stock[[#This Row],[BUYING PRICE]]*Stock[[#This Row],[BUYING QUANTITY]]*Stock[[#This Row],[% BUYING FEE]],"")</f>
        <v/>
      </c>
      <c r="K1496" s="89"/>
      <c r="L1496" s="90"/>
      <c r="M1496" s="117" t="str">
        <f>IF(Stock[[#This Row],[BUYING QUANTITY]]&gt;0,Stock[[#This Row],[BUYING PRICE]]*(1+Stock[[#This Row],[% THRESHOLD (RETURN)_1]]),"")</f>
        <v/>
      </c>
      <c r="N1496" s="91"/>
      <c r="O1496" s="117" t="str">
        <f>IF(Stock[[#This Row],[BUYING QUANTITY]]&gt;0,Stock[[#This Row],[BUYING PRICE]]*(1+Stock[[#This Row],[% THRESHOLD (RETURN)_2]]),"")</f>
        <v/>
      </c>
      <c r="P1496" s="91"/>
      <c r="Q1496" s="117" t="str">
        <f>IF(Stock[[#This Row],[BUYING QUANTITY]]&gt;0,Stock[[#This Row],[BUYING PRICE]]*(1+Stock[[#This Row],[% THRESHOLD (LOSS)]]),"")</f>
        <v/>
      </c>
      <c r="R1496" s="105"/>
      <c r="S1496" s="118" t="str">
        <f>IF(Stock[[#This Row],[CASH DIVIDEND]]&gt;0,Stock[[#This Row],[CASH DIVIDEND]]/(Stock[[#This Row],[BUYING PRICE]]*Stock[[#This Row],[BUYING QUANTITY]]),"")</f>
        <v/>
      </c>
      <c r="T1496" s="105"/>
      <c r="U1496" s="79"/>
      <c r="V1496" s="97"/>
      <c r="W1496" s="98"/>
      <c r="X1496" s="168"/>
      <c r="Y1496" s="126" t="str">
        <f>IF(Stock[[#This Row],[SELLING QUANTITY]]&gt;0,Stock[[#This Row],[SELLING PRICE]]*Stock[[#This Row],[SELLING QUANTITY]]*Stock[[#This Row],[% SELLING FEE]]+Stock[[#This Row],[SELLING PRICE]]*Stock[[#This Row],[SELLING QUANTITY]]*$D$12,"")</f>
        <v/>
      </c>
      <c r="Z1496" s="121">
        <f>Stock[[#This Row],[BUYING QUANTITY]]+Stock[[#This Row],[STOCK DIVIDEND]]-Stock[[#This Row],[SELLING QUANTITY]]</f>
        <v>0</v>
      </c>
      <c r="AA14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6" s="121">
        <f ca="1">IF(Stock[[#This Row],[SELLING DATE]]&gt;0,Stock[[#This Row],[SELLING DATE]]-Stock[[#This Row],[BUY DATE]]+1,IF(Stock[[#This Row],[BUY DATE]]=0,0,TODAY()-Stock[[#This Row],[BUY DATE]]+1))</f>
        <v>0</v>
      </c>
      <c r="AC1496" s="122" t="str">
        <f>IFERROR(Stock[[#This Row],[CASH DIVIDEND]]+Stock[[#This Row],[RETURN/(LOSS) FROM TRADING
(auto-fill)]],"")</f>
        <v/>
      </c>
      <c r="AD14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6" s="146" t="str">
        <f ca="1">IFERROR(IF(Stock[[#This Row],[HOLDING DAYS
(auto-fill)]]&lt;365,Stock[[#This Row],[% TOTAL RETURN/(LOSS)
(auto-fill)]]*365/Stock[[#This Row],[HOLDING DAYS
(auto-fill)]],POWER((1+Stock[[#This Row],[% TOTAL RETURN/(LOSS)
(auto-fill)]]),1/(Stock[[#This Row],[HOLDING DAYS
(auto-fill)]]/365))-1),"")</f>
        <v/>
      </c>
      <c r="AF1496" s="81"/>
      <c r="AG1496" s="149" t="str">
        <f>IF(Stock[[#This Row],[STATUS
(auto-fill)]]="HOLDING",Stock[[#This Row],[MARKET PRICE]]-Stock[[#This Row],[BUYING PRICE]],"")</f>
        <v/>
      </c>
      <c r="AH1496" s="143" t="str">
        <f>IFERROR(Stock[[#This Row],[CHANGE
(auto-fill)]]/Stock[[#This Row],[BUYING PRICE]],"")</f>
        <v/>
      </c>
      <c r="AI1496" s="130" t="str">
        <f>IF(Stock[[#This Row],[MARKET PRICE]]&gt;0,Stock[[#This Row],[MARKET PRICE]]*Stock[[#This Row],[REMAINING QUANTITY
(auto-fill)]],"")</f>
        <v/>
      </c>
    </row>
    <row r="1497" spans="2:35">
      <c r="B1497" s="110" t="str">
        <f>IF(AND(Stock[[#This Row],[BUYING QUANTITY]]&gt;0,Stock[[#This Row],[REMAINING QUANTITY
(auto-fill)]]=0),"SOLD OUT",
IF(AND(Stock[[#This Row],[BUYING QUANTITY]]&gt;0,Stock[[#This Row],[REMAINING QUANTITY
(auto-fill)]]&gt;0),"HOLDING",""))</f>
        <v/>
      </c>
      <c r="C1497" s="113">
        <f t="shared" si="23"/>
        <v>1484</v>
      </c>
      <c r="D1497" s="79"/>
      <c r="E1497" s="80"/>
      <c r="F1497" s="162"/>
      <c r="G1497" s="85"/>
      <c r="H1497" s="86"/>
      <c r="I1497" s="164"/>
      <c r="J1497" s="115" t="str">
        <f>IF(Stock[[#This Row],[BUYING QUANTITY]]&gt;0,Stock[[#This Row],[BUYING PRICE]]*Stock[[#This Row],[BUYING QUANTITY]]*Stock[[#This Row],[% BUYING FEE]],"")</f>
        <v/>
      </c>
      <c r="K1497" s="89"/>
      <c r="L1497" s="90"/>
      <c r="M1497" s="117" t="str">
        <f>IF(Stock[[#This Row],[BUYING QUANTITY]]&gt;0,Stock[[#This Row],[BUYING PRICE]]*(1+Stock[[#This Row],[% THRESHOLD (RETURN)_1]]),"")</f>
        <v/>
      </c>
      <c r="N1497" s="91"/>
      <c r="O1497" s="117" t="str">
        <f>IF(Stock[[#This Row],[BUYING QUANTITY]]&gt;0,Stock[[#This Row],[BUYING PRICE]]*(1+Stock[[#This Row],[% THRESHOLD (RETURN)_2]]),"")</f>
        <v/>
      </c>
      <c r="P1497" s="91"/>
      <c r="Q1497" s="117" t="str">
        <f>IF(Stock[[#This Row],[BUYING QUANTITY]]&gt;0,Stock[[#This Row],[BUYING PRICE]]*(1+Stock[[#This Row],[% THRESHOLD (LOSS)]]),"")</f>
        <v/>
      </c>
      <c r="R1497" s="105"/>
      <c r="S1497" s="118" t="str">
        <f>IF(Stock[[#This Row],[CASH DIVIDEND]]&gt;0,Stock[[#This Row],[CASH DIVIDEND]]/(Stock[[#This Row],[BUYING PRICE]]*Stock[[#This Row],[BUYING QUANTITY]]),"")</f>
        <v/>
      </c>
      <c r="T1497" s="105"/>
      <c r="U1497" s="79"/>
      <c r="V1497" s="97"/>
      <c r="W1497" s="98"/>
      <c r="X1497" s="168"/>
      <c r="Y1497" s="126" t="str">
        <f>IF(Stock[[#This Row],[SELLING QUANTITY]]&gt;0,Stock[[#This Row],[SELLING PRICE]]*Stock[[#This Row],[SELLING QUANTITY]]*Stock[[#This Row],[% SELLING FEE]]+Stock[[#This Row],[SELLING PRICE]]*Stock[[#This Row],[SELLING QUANTITY]]*$D$12,"")</f>
        <v/>
      </c>
      <c r="Z1497" s="121">
        <f>Stock[[#This Row],[BUYING QUANTITY]]+Stock[[#This Row],[STOCK DIVIDEND]]-Stock[[#This Row],[SELLING QUANTITY]]</f>
        <v>0</v>
      </c>
      <c r="AA14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7" s="121">
        <f ca="1">IF(Stock[[#This Row],[SELLING DATE]]&gt;0,Stock[[#This Row],[SELLING DATE]]-Stock[[#This Row],[BUY DATE]]+1,IF(Stock[[#This Row],[BUY DATE]]=0,0,TODAY()-Stock[[#This Row],[BUY DATE]]+1))</f>
        <v>0</v>
      </c>
      <c r="AC1497" s="122" t="str">
        <f>IFERROR(Stock[[#This Row],[CASH DIVIDEND]]+Stock[[#This Row],[RETURN/(LOSS) FROM TRADING
(auto-fill)]],"")</f>
        <v/>
      </c>
      <c r="AD14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7" s="146" t="str">
        <f ca="1">IFERROR(IF(Stock[[#This Row],[HOLDING DAYS
(auto-fill)]]&lt;365,Stock[[#This Row],[% TOTAL RETURN/(LOSS)
(auto-fill)]]*365/Stock[[#This Row],[HOLDING DAYS
(auto-fill)]],POWER((1+Stock[[#This Row],[% TOTAL RETURN/(LOSS)
(auto-fill)]]),1/(Stock[[#This Row],[HOLDING DAYS
(auto-fill)]]/365))-1),"")</f>
        <v/>
      </c>
      <c r="AF1497" s="81"/>
      <c r="AG1497" s="149" t="str">
        <f>IF(Stock[[#This Row],[STATUS
(auto-fill)]]="HOLDING",Stock[[#This Row],[MARKET PRICE]]-Stock[[#This Row],[BUYING PRICE]],"")</f>
        <v/>
      </c>
      <c r="AH1497" s="143" t="str">
        <f>IFERROR(Stock[[#This Row],[CHANGE
(auto-fill)]]/Stock[[#This Row],[BUYING PRICE]],"")</f>
        <v/>
      </c>
      <c r="AI1497" s="130" t="str">
        <f>IF(Stock[[#This Row],[MARKET PRICE]]&gt;0,Stock[[#This Row],[MARKET PRICE]]*Stock[[#This Row],[REMAINING QUANTITY
(auto-fill)]],"")</f>
        <v/>
      </c>
    </row>
    <row r="1498" spans="2:35">
      <c r="B1498" s="110" t="str">
        <f>IF(AND(Stock[[#This Row],[BUYING QUANTITY]]&gt;0,Stock[[#This Row],[REMAINING QUANTITY
(auto-fill)]]=0),"SOLD OUT",
IF(AND(Stock[[#This Row],[BUYING QUANTITY]]&gt;0,Stock[[#This Row],[REMAINING QUANTITY
(auto-fill)]]&gt;0),"HOLDING",""))</f>
        <v/>
      </c>
      <c r="C1498" s="113">
        <f t="shared" si="23"/>
        <v>1485</v>
      </c>
      <c r="D1498" s="79"/>
      <c r="E1498" s="80"/>
      <c r="F1498" s="162"/>
      <c r="G1498" s="85"/>
      <c r="H1498" s="86"/>
      <c r="I1498" s="164"/>
      <c r="J1498" s="115" t="str">
        <f>IF(Stock[[#This Row],[BUYING QUANTITY]]&gt;0,Stock[[#This Row],[BUYING PRICE]]*Stock[[#This Row],[BUYING QUANTITY]]*Stock[[#This Row],[% BUYING FEE]],"")</f>
        <v/>
      </c>
      <c r="K1498" s="89"/>
      <c r="L1498" s="90"/>
      <c r="M1498" s="117" t="str">
        <f>IF(Stock[[#This Row],[BUYING QUANTITY]]&gt;0,Stock[[#This Row],[BUYING PRICE]]*(1+Stock[[#This Row],[% THRESHOLD (RETURN)_1]]),"")</f>
        <v/>
      </c>
      <c r="N1498" s="91"/>
      <c r="O1498" s="117" t="str">
        <f>IF(Stock[[#This Row],[BUYING QUANTITY]]&gt;0,Stock[[#This Row],[BUYING PRICE]]*(1+Stock[[#This Row],[% THRESHOLD (RETURN)_2]]),"")</f>
        <v/>
      </c>
      <c r="P1498" s="91"/>
      <c r="Q1498" s="117" t="str">
        <f>IF(Stock[[#This Row],[BUYING QUANTITY]]&gt;0,Stock[[#This Row],[BUYING PRICE]]*(1+Stock[[#This Row],[% THRESHOLD (LOSS)]]),"")</f>
        <v/>
      </c>
      <c r="R1498" s="105"/>
      <c r="S1498" s="118" t="str">
        <f>IF(Stock[[#This Row],[CASH DIVIDEND]]&gt;0,Stock[[#This Row],[CASH DIVIDEND]]/(Stock[[#This Row],[BUYING PRICE]]*Stock[[#This Row],[BUYING QUANTITY]]),"")</f>
        <v/>
      </c>
      <c r="T1498" s="105"/>
      <c r="U1498" s="79"/>
      <c r="V1498" s="97"/>
      <c r="W1498" s="98"/>
      <c r="X1498" s="168"/>
      <c r="Y1498" s="126" t="str">
        <f>IF(Stock[[#This Row],[SELLING QUANTITY]]&gt;0,Stock[[#This Row],[SELLING PRICE]]*Stock[[#This Row],[SELLING QUANTITY]]*Stock[[#This Row],[% SELLING FEE]]+Stock[[#This Row],[SELLING PRICE]]*Stock[[#This Row],[SELLING QUANTITY]]*$D$12,"")</f>
        <v/>
      </c>
      <c r="Z1498" s="121">
        <f>Stock[[#This Row],[BUYING QUANTITY]]+Stock[[#This Row],[STOCK DIVIDEND]]-Stock[[#This Row],[SELLING QUANTITY]]</f>
        <v>0</v>
      </c>
      <c r="AA14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8" s="121">
        <f ca="1">IF(Stock[[#This Row],[SELLING DATE]]&gt;0,Stock[[#This Row],[SELLING DATE]]-Stock[[#This Row],[BUY DATE]]+1,IF(Stock[[#This Row],[BUY DATE]]=0,0,TODAY()-Stock[[#This Row],[BUY DATE]]+1))</f>
        <v>0</v>
      </c>
      <c r="AC1498" s="122" t="str">
        <f>IFERROR(Stock[[#This Row],[CASH DIVIDEND]]+Stock[[#This Row],[RETURN/(LOSS) FROM TRADING
(auto-fill)]],"")</f>
        <v/>
      </c>
      <c r="AD14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8" s="146" t="str">
        <f ca="1">IFERROR(IF(Stock[[#This Row],[HOLDING DAYS
(auto-fill)]]&lt;365,Stock[[#This Row],[% TOTAL RETURN/(LOSS)
(auto-fill)]]*365/Stock[[#This Row],[HOLDING DAYS
(auto-fill)]],POWER((1+Stock[[#This Row],[% TOTAL RETURN/(LOSS)
(auto-fill)]]),1/(Stock[[#This Row],[HOLDING DAYS
(auto-fill)]]/365))-1),"")</f>
        <v/>
      </c>
      <c r="AF1498" s="81"/>
      <c r="AG1498" s="149" t="str">
        <f>IF(Stock[[#This Row],[STATUS
(auto-fill)]]="HOLDING",Stock[[#This Row],[MARKET PRICE]]-Stock[[#This Row],[BUYING PRICE]],"")</f>
        <v/>
      </c>
      <c r="AH1498" s="143" t="str">
        <f>IFERROR(Stock[[#This Row],[CHANGE
(auto-fill)]]/Stock[[#This Row],[BUYING PRICE]],"")</f>
        <v/>
      </c>
      <c r="AI1498" s="130" t="str">
        <f>IF(Stock[[#This Row],[MARKET PRICE]]&gt;0,Stock[[#This Row],[MARKET PRICE]]*Stock[[#This Row],[REMAINING QUANTITY
(auto-fill)]],"")</f>
        <v/>
      </c>
    </row>
    <row r="1499" spans="2:35">
      <c r="B1499" s="110" t="str">
        <f>IF(AND(Stock[[#This Row],[BUYING QUANTITY]]&gt;0,Stock[[#This Row],[REMAINING QUANTITY
(auto-fill)]]=0),"SOLD OUT",
IF(AND(Stock[[#This Row],[BUYING QUANTITY]]&gt;0,Stock[[#This Row],[REMAINING QUANTITY
(auto-fill)]]&gt;0),"HOLDING",""))</f>
        <v/>
      </c>
      <c r="C1499" s="113">
        <f t="shared" si="23"/>
        <v>1486</v>
      </c>
      <c r="D1499" s="79"/>
      <c r="E1499" s="80"/>
      <c r="F1499" s="162"/>
      <c r="G1499" s="85"/>
      <c r="H1499" s="86"/>
      <c r="I1499" s="164"/>
      <c r="J1499" s="115" t="str">
        <f>IF(Stock[[#This Row],[BUYING QUANTITY]]&gt;0,Stock[[#This Row],[BUYING PRICE]]*Stock[[#This Row],[BUYING QUANTITY]]*Stock[[#This Row],[% BUYING FEE]],"")</f>
        <v/>
      </c>
      <c r="K1499" s="89"/>
      <c r="L1499" s="90"/>
      <c r="M1499" s="117" t="str">
        <f>IF(Stock[[#This Row],[BUYING QUANTITY]]&gt;0,Stock[[#This Row],[BUYING PRICE]]*(1+Stock[[#This Row],[% THRESHOLD (RETURN)_1]]),"")</f>
        <v/>
      </c>
      <c r="N1499" s="91"/>
      <c r="O1499" s="117" t="str">
        <f>IF(Stock[[#This Row],[BUYING QUANTITY]]&gt;0,Stock[[#This Row],[BUYING PRICE]]*(1+Stock[[#This Row],[% THRESHOLD (RETURN)_2]]),"")</f>
        <v/>
      </c>
      <c r="P1499" s="91"/>
      <c r="Q1499" s="117" t="str">
        <f>IF(Stock[[#This Row],[BUYING QUANTITY]]&gt;0,Stock[[#This Row],[BUYING PRICE]]*(1+Stock[[#This Row],[% THRESHOLD (LOSS)]]),"")</f>
        <v/>
      </c>
      <c r="R1499" s="105"/>
      <c r="S1499" s="118" t="str">
        <f>IF(Stock[[#This Row],[CASH DIVIDEND]]&gt;0,Stock[[#This Row],[CASH DIVIDEND]]/(Stock[[#This Row],[BUYING PRICE]]*Stock[[#This Row],[BUYING QUANTITY]]),"")</f>
        <v/>
      </c>
      <c r="T1499" s="105"/>
      <c r="U1499" s="79"/>
      <c r="V1499" s="97"/>
      <c r="W1499" s="98"/>
      <c r="X1499" s="168"/>
      <c r="Y1499" s="126" t="str">
        <f>IF(Stock[[#This Row],[SELLING QUANTITY]]&gt;0,Stock[[#This Row],[SELLING PRICE]]*Stock[[#This Row],[SELLING QUANTITY]]*Stock[[#This Row],[% SELLING FEE]]+Stock[[#This Row],[SELLING PRICE]]*Stock[[#This Row],[SELLING QUANTITY]]*$D$12,"")</f>
        <v/>
      </c>
      <c r="Z1499" s="121">
        <f>Stock[[#This Row],[BUYING QUANTITY]]+Stock[[#This Row],[STOCK DIVIDEND]]-Stock[[#This Row],[SELLING QUANTITY]]</f>
        <v>0</v>
      </c>
      <c r="AA14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499" s="121">
        <f ca="1">IF(Stock[[#This Row],[SELLING DATE]]&gt;0,Stock[[#This Row],[SELLING DATE]]-Stock[[#This Row],[BUY DATE]]+1,IF(Stock[[#This Row],[BUY DATE]]=0,0,TODAY()-Stock[[#This Row],[BUY DATE]]+1))</f>
        <v>0</v>
      </c>
      <c r="AC1499" s="122" t="str">
        <f>IFERROR(Stock[[#This Row],[CASH DIVIDEND]]+Stock[[#This Row],[RETURN/(LOSS) FROM TRADING
(auto-fill)]],"")</f>
        <v/>
      </c>
      <c r="AD14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499" s="146" t="str">
        <f ca="1">IFERROR(IF(Stock[[#This Row],[HOLDING DAYS
(auto-fill)]]&lt;365,Stock[[#This Row],[% TOTAL RETURN/(LOSS)
(auto-fill)]]*365/Stock[[#This Row],[HOLDING DAYS
(auto-fill)]],POWER((1+Stock[[#This Row],[% TOTAL RETURN/(LOSS)
(auto-fill)]]),1/(Stock[[#This Row],[HOLDING DAYS
(auto-fill)]]/365))-1),"")</f>
        <v/>
      </c>
      <c r="AF1499" s="81"/>
      <c r="AG1499" s="149" t="str">
        <f>IF(Stock[[#This Row],[STATUS
(auto-fill)]]="HOLDING",Stock[[#This Row],[MARKET PRICE]]-Stock[[#This Row],[BUYING PRICE]],"")</f>
        <v/>
      </c>
      <c r="AH1499" s="143" t="str">
        <f>IFERROR(Stock[[#This Row],[CHANGE
(auto-fill)]]/Stock[[#This Row],[BUYING PRICE]],"")</f>
        <v/>
      </c>
      <c r="AI1499" s="130" t="str">
        <f>IF(Stock[[#This Row],[MARKET PRICE]]&gt;0,Stock[[#This Row],[MARKET PRICE]]*Stock[[#This Row],[REMAINING QUANTITY
(auto-fill)]],"")</f>
        <v/>
      </c>
    </row>
    <row r="1500" spans="2:35">
      <c r="B1500" s="110" t="str">
        <f>IF(AND(Stock[[#This Row],[BUYING QUANTITY]]&gt;0,Stock[[#This Row],[REMAINING QUANTITY
(auto-fill)]]=0),"SOLD OUT",
IF(AND(Stock[[#This Row],[BUYING QUANTITY]]&gt;0,Stock[[#This Row],[REMAINING QUANTITY
(auto-fill)]]&gt;0),"HOLDING",""))</f>
        <v/>
      </c>
      <c r="C1500" s="113">
        <f t="shared" si="23"/>
        <v>1487</v>
      </c>
      <c r="D1500" s="79"/>
      <c r="E1500" s="80"/>
      <c r="F1500" s="162"/>
      <c r="G1500" s="85"/>
      <c r="H1500" s="86"/>
      <c r="I1500" s="164"/>
      <c r="J1500" s="115" t="str">
        <f>IF(Stock[[#This Row],[BUYING QUANTITY]]&gt;0,Stock[[#This Row],[BUYING PRICE]]*Stock[[#This Row],[BUYING QUANTITY]]*Stock[[#This Row],[% BUYING FEE]],"")</f>
        <v/>
      </c>
      <c r="K1500" s="89"/>
      <c r="L1500" s="90"/>
      <c r="M1500" s="117" t="str">
        <f>IF(Stock[[#This Row],[BUYING QUANTITY]]&gt;0,Stock[[#This Row],[BUYING PRICE]]*(1+Stock[[#This Row],[% THRESHOLD (RETURN)_1]]),"")</f>
        <v/>
      </c>
      <c r="N1500" s="91"/>
      <c r="O1500" s="117" t="str">
        <f>IF(Stock[[#This Row],[BUYING QUANTITY]]&gt;0,Stock[[#This Row],[BUYING PRICE]]*(1+Stock[[#This Row],[% THRESHOLD (RETURN)_2]]),"")</f>
        <v/>
      </c>
      <c r="P1500" s="91"/>
      <c r="Q1500" s="117" t="str">
        <f>IF(Stock[[#This Row],[BUYING QUANTITY]]&gt;0,Stock[[#This Row],[BUYING PRICE]]*(1+Stock[[#This Row],[% THRESHOLD (LOSS)]]),"")</f>
        <v/>
      </c>
      <c r="R1500" s="105"/>
      <c r="S1500" s="118" t="str">
        <f>IF(Stock[[#This Row],[CASH DIVIDEND]]&gt;0,Stock[[#This Row],[CASH DIVIDEND]]/(Stock[[#This Row],[BUYING PRICE]]*Stock[[#This Row],[BUYING QUANTITY]]),"")</f>
        <v/>
      </c>
      <c r="T1500" s="105"/>
      <c r="U1500" s="79"/>
      <c r="V1500" s="97"/>
      <c r="W1500" s="98"/>
      <c r="X1500" s="168"/>
      <c r="Y1500" s="126" t="str">
        <f>IF(Stock[[#This Row],[SELLING QUANTITY]]&gt;0,Stock[[#This Row],[SELLING PRICE]]*Stock[[#This Row],[SELLING QUANTITY]]*Stock[[#This Row],[% SELLING FEE]]+Stock[[#This Row],[SELLING PRICE]]*Stock[[#This Row],[SELLING QUANTITY]]*$D$12,"")</f>
        <v/>
      </c>
      <c r="Z1500" s="121">
        <f>Stock[[#This Row],[BUYING QUANTITY]]+Stock[[#This Row],[STOCK DIVIDEND]]-Stock[[#This Row],[SELLING QUANTITY]]</f>
        <v>0</v>
      </c>
      <c r="AA15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0" s="121">
        <f ca="1">IF(Stock[[#This Row],[SELLING DATE]]&gt;0,Stock[[#This Row],[SELLING DATE]]-Stock[[#This Row],[BUY DATE]]+1,IF(Stock[[#This Row],[BUY DATE]]=0,0,TODAY()-Stock[[#This Row],[BUY DATE]]+1))</f>
        <v>0</v>
      </c>
      <c r="AC1500" s="122" t="str">
        <f>IFERROR(Stock[[#This Row],[CASH DIVIDEND]]+Stock[[#This Row],[RETURN/(LOSS) FROM TRADING
(auto-fill)]],"")</f>
        <v/>
      </c>
      <c r="AD15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0" s="146" t="str">
        <f ca="1">IFERROR(IF(Stock[[#This Row],[HOLDING DAYS
(auto-fill)]]&lt;365,Stock[[#This Row],[% TOTAL RETURN/(LOSS)
(auto-fill)]]*365/Stock[[#This Row],[HOLDING DAYS
(auto-fill)]],POWER((1+Stock[[#This Row],[% TOTAL RETURN/(LOSS)
(auto-fill)]]),1/(Stock[[#This Row],[HOLDING DAYS
(auto-fill)]]/365))-1),"")</f>
        <v/>
      </c>
      <c r="AF1500" s="81"/>
      <c r="AG1500" s="149" t="str">
        <f>IF(Stock[[#This Row],[STATUS
(auto-fill)]]="HOLDING",Stock[[#This Row],[MARKET PRICE]]-Stock[[#This Row],[BUYING PRICE]],"")</f>
        <v/>
      </c>
      <c r="AH1500" s="143" t="str">
        <f>IFERROR(Stock[[#This Row],[CHANGE
(auto-fill)]]/Stock[[#This Row],[BUYING PRICE]],"")</f>
        <v/>
      </c>
      <c r="AI1500" s="130" t="str">
        <f>IF(Stock[[#This Row],[MARKET PRICE]]&gt;0,Stock[[#This Row],[MARKET PRICE]]*Stock[[#This Row],[REMAINING QUANTITY
(auto-fill)]],"")</f>
        <v/>
      </c>
    </row>
    <row r="1501" spans="2:35">
      <c r="B1501" s="110" t="str">
        <f>IF(AND(Stock[[#This Row],[BUYING QUANTITY]]&gt;0,Stock[[#This Row],[REMAINING QUANTITY
(auto-fill)]]=0),"SOLD OUT",
IF(AND(Stock[[#This Row],[BUYING QUANTITY]]&gt;0,Stock[[#This Row],[REMAINING QUANTITY
(auto-fill)]]&gt;0),"HOLDING",""))</f>
        <v/>
      </c>
      <c r="C1501" s="113">
        <f t="shared" si="23"/>
        <v>1488</v>
      </c>
      <c r="D1501" s="79"/>
      <c r="E1501" s="80"/>
      <c r="F1501" s="162"/>
      <c r="G1501" s="85"/>
      <c r="H1501" s="86"/>
      <c r="I1501" s="164"/>
      <c r="J1501" s="115" t="str">
        <f>IF(Stock[[#This Row],[BUYING QUANTITY]]&gt;0,Stock[[#This Row],[BUYING PRICE]]*Stock[[#This Row],[BUYING QUANTITY]]*Stock[[#This Row],[% BUYING FEE]],"")</f>
        <v/>
      </c>
      <c r="K1501" s="89"/>
      <c r="L1501" s="90"/>
      <c r="M1501" s="117" t="str">
        <f>IF(Stock[[#This Row],[BUYING QUANTITY]]&gt;0,Stock[[#This Row],[BUYING PRICE]]*(1+Stock[[#This Row],[% THRESHOLD (RETURN)_1]]),"")</f>
        <v/>
      </c>
      <c r="N1501" s="91"/>
      <c r="O1501" s="117" t="str">
        <f>IF(Stock[[#This Row],[BUYING QUANTITY]]&gt;0,Stock[[#This Row],[BUYING PRICE]]*(1+Stock[[#This Row],[% THRESHOLD (RETURN)_2]]),"")</f>
        <v/>
      </c>
      <c r="P1501" s="91"/>
      <c r="Q1501" s="117" t="str">
        <f>IF(Stock[[#This Row],[BUYING QUANTITY]]&gt;0,Stock[[#This Row],[BUYING PRICE]]*(1+Stock[[#This Row],[% THRESHOLD (LOSS)]]),"")</f>
        <v/>
      </c>
      <c r="R1501" s="105"/>
      <c r="S1501" s="118" t="str">
        <f>IF(Stock[[#This Row],[CASH DIVIDEND]]&gt;0,Stock[[#This Row],[CASH DIVIDEND]]/(Stock[[#This Row],[BUYING PRICE]]*Stock[[#This Row],[BUYING QUANTITY]]),"")</f>
        <v/>
      </c>
      <c r="T1501" s="105"/>
      <c r="U1501" s="79"/>
      <c r="V1501" s="97"/>
      <c r="W1501" s="98"/>
      <c r="X1501" s="168"/>
      <c r="Y1501" s="126" t="str">
        <f>IF(Stock[[#This Row],[SELLING QUANTITY]]&gt;0,Stock[[#This Row],[SELLING PRICE]]*Stock[[#This Row],[SELLING QUANTITY]]*Stock[[#This Row],[% SELLING FEE]]+Stock[[#This Row],[SELLING PRICE]]*Stock[[#This Row],[SELLING QUANTITY]]*$D$12,"")</f>
        <v/>
      </c>
      <c r="Z1501" s="121">
        <f>Stock[[#This Row],[BUYING QUANTITY]]+Stock[[#This Row],[STOCK DIVIDEND]]-Stock[[#This Row],[SELLING QUANTITY]]</f>
        <v>0</v>
      </c>
      <c r="AA15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1" s="121">
        <f ca="1">IF(Stock[[#This Row],[SELLING DATE]]&gt;0,Stock[[#This Row],[SELLING DATE]]-Stock[[#This Row],[BUY DATE]]+1,IF(Stock[[#This Row],[BUY DATE]]=0,0,TODAY()-Stock[[#This Row],[BUY DATE]]+1))</f>
        <v>0</v>
      </c>
      <c r="AC1501" s="122" t="str">
        <f>IFERROR(Stock[[#This Row],[CASH DIVIDEND]]+Stock[[#This Row],[RETURN/(LOSS) FROM TRADING
(auto-fill)]],"")</f>
        <v/>
      </c>
      <c r="AD15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1" s="146" t="str">
        <f ca="1">IFERROR(IF(Stock[[#This Row],[HOLDING DAYS
(auto-fill)]]&lt;365,Stock[[#This Row],[% TOTAL RETURN/(LOSS)
(auto-fill)]]*365/Stock[[#This Row],[HOLDING DAYS
(auto-fill)]],POWER((1+Stock[[#This Row],[% TOTAL RETURN/(LOSS)
(auto-fill)]]),1/(Stock[[#This Row],[HOLDING DAYS
(auto-fill)]]/365))-1),"")</f>
        <v/>
      </c>
      <c r="AF1501" s="81"/>
      <c r="AG1501" s="149" t="str">
        <f>IF(Stock[[#This Row],[STATUS
(auto-fill)]]="HOLDING",Stock[[#This Row],[MARKET PRICE]]-Stock[[#This Row],[BUYING PRICE]],"")</f>
        <v/>
      </c>
      <c r="AH1501" s="143" t="str">
        <f>IFERROR(Stock[[#This Row],[CHANGE
(auto-fill)]]/Stock[[#This Row],[BUYING PRICE]],"")</f>
        <v/>
      </c>
      <c r="AI1501" s="130" t="str">
        <f>IF(Stock[[#This Row],[MARKET PRICE]]&gt;0,Stock[[#This Row],[MARKET PRICE]]*Stock[[#This Row],[REMAINING QUANTITY
(auto-fill)]],"")</f>
        <v/>
      </c>
    </row>
    <row r="1502" spans="2:35">
      <c r="B1502" s="110" t="str">
        <f>IF(AND(Stock[[#This Row],[BUYING QUANTITY]]&gt;0,Stock[[#This Row],[REMAINING QUANTITY
(auto-fill)]]=0),"SOLD OUT",
IF(AND(Stock[[#This Row],[BUYING QUANTITY]]&gt;0,Stock[[#This Row],[REMAINING QUANTITY
(auto-fill)]]&gt;0),"HOLDING",""))</f>
        <v/>
      </c>
      <c r="C1502" s="113">
        <f t="shared" si="23"/>
        <v>1489</v>
      </c>
      <c r="D1502" s="79"/>
      <c r="E1502" s="80"/>
      <c r="F1502" s="162"/>
      <c r="G1502" s="85"/>
      <c r="H1502" s="86"/>
      <c r="I1502" s="164"/>
      <c r="J1502" s="115" t="str">
        <f>IF(Stock[[#This Row],[BUYING QUANTITY]]&gt;0,Stock[[#This Row],[BUYING PRICE]]*Stock[[#This Row],[BUYING QUANTITY]]*Stock[[#This Row],[% BUYING FEE]],"")</f>
        <v/>
      </c>
      <c r="K1502" s="89"/>
      <c r="L1502" s="90"/>
      <c r="M1502" s="117" t="str">
        <f>IF(Stock[[#This Row],[BUYING QUANTITY]]&gt;0,Stock[[#This Row],[BUYING PRICE]]*(1+Stock[[#This Row],[% THRESHOLD (RETURN)_1]]),"")</f>
        <v/>
      </c>
      <c r="N1502" s="91"/>
      <c r="O1502" s="117" t="str">
        <f>IF(Stock[[#This Row],[BUYING QUANTITY]]&gt;0,Stock[[#This Row],[BUYING PRICE]]*(1+Stock[[#This Row],[% THRESHOLD (RETURN)_2]]),"")</f>
        <v/>
      </c>
      <c r="P1502" s="91"/>
      <c r="Q1502" s="117" t="str">
        <f>IF(Stock[[#This Row],[BUYING QUANTITY]]&gt;0,Stock[[#This Row],[BUYING PRICE]]*(1+Stock[[#This Row],[% THRESHOLD (LOSS)]]),"")</f>
        <v/>
      </c>
      <c r="R1502" s="105"/>
      <c r="S1502" s="118" t="str">
        <f>IF(Stock[[#This Row],[CASH DIVIDEND]]&gt;0,Stock[[#This Row],[CASH DIVIDEND]]/(Stock[[#This Row],[BUYING PRICE]]*Stock[[#This Row],[BUYING QUANTITY]]),"")</f>
        <v/>
      </c>
      <c r="T1502" s="105"/>
      <c r="U1502" s="79"/>
      <c r="V1502" s="97"/>
      <c r="W1502" s="98"/>
      <c r="X1502" s="168"/>
      <c r="Y1502" s="126" t="str">
        <f>IF(Stock[[#This Row],[SELLING QUANTITY]]&gt;0,Stock[[#This Row],[SELLING PRICE]]*Stock[[#This Row],[SELLING QUANTITY]]*Stock[[#This Row],[% SELLING FEE]]+Stock[[#This Row],[SELLING PRICE]]*Stock[[#This Row],[SELLING QUANTITY]]*$D$12,"")</f>
        <v/>
      </c>
      <c r="Z1502" s="121">
        <f>Stock[[#This Row],[BUYING QUANTITY]]+Stock[[#This Row],[STOCK DIVIDEND]]-Stock[[#This Row],[SELLING QUANTITY]]</f>
        <v>0</v>
      </c>
      <c r="AA15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2" s="121">
        <f ca="1">IF(Stock[[#This Row],[SELLING DATE]]&gt;0,Stock[[#This Row],[SELLING DATE]]-Stock[[#This Row],[BUY DATE]]+1,IF(Stock[[#This Row],[BUY DATE]]=0,0,TODAY()-Stock[[#This Row],[BUY DATE]]+1))</f>
        <v>0</v>
      </c>
      <c r="AC1502" s="122" t="str">
        <f>IFERROR(Stock[[#This Row],[CASH DIVIDEND]]+Stock[[#This Row],[RETURN/(LOSS) FROM TRADING
(auto-fill)]],"")</f>
        <v/>
      </c>
      <c r="AD15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2" s="146" t="str">
        <f ca="1">IFERROR(IF(Stock[[#This Row],[HOLDING DAYS
(auto-fill)]]&lt;365,Stock[[#This Row],[% TOTAL RETURN/(LOSS)
(auto-fill)]]*365/Stock[[#This Row],[HOLDING DAYS
(auto-fill)]],POWER((1+Stock[[#This Row],[% TOTAL RETURN/(LOSS)
(auto-fill)]]),1/(Stock[[#This Row],[HOLDING DAYS
(auto-fill)]]/365))-1),"")</f>
        <v/>
      </c>
      <c r="AF1502" s="81"/>
      <c r="AG1502" s="149" t="str">
        <f>IF(Stock[[#This Row],[STATUS
(auto-fill)]]="HOLDING",Stock[[#This Row],[MARKET PRICE]]-Stock[[#This Row],[BUYING PRICE]],"")</f>
        <v/>
      </c>
      <c r="AH1502" s="143" t="str">
        <f>IFERROR(Stock[[#This Row],[CHANGE
(auto-fill)]]/Stock[[#This Row],[BUYING PRICE]],"")</f>
        <v/>
      </c>
      <c r="AI1502" s="130" t="str">
        <f>IF(Stock[[#This Row],[MARKET PRICE]]&gt;0,Stock[[#This Row],[MARKET PRICE]]*Stock[[#This Row],[REMAINING QUANTITY
(auto-fill)]],"")</f>
        <v/>
      </c>
    </row>
    <row r="1503" spans="2:35">
      <c r="B1503" s="110" t="str">
        <f>IF(AND(Stock[[#This Row],[BUYING QUANTITY]]&gt;0,Stock[[#This Row],[REMAINING QUANTITY
(auto-fill)]]=0),"SOLD OUT",
IF(AND(Stock[[#This Row],[BUYING QUANTITY]]&gt;0,Stock[[#This Row],[REMAINING QUANTITY
(auto-fill)]]&gt;0),"HOLDING",""))</f>
        <v/>
      </c>
      <c r="C1503" s="113">
        <f t="shared" si="23"/>
        <v>1490</v>
      </c>
      <c r="D1503" s="79"/>
      <c r="E1503" s="80"/>
      <c r="F1503" s="162"/>
      <c r="G1503" s="85"/>
      <c r="H1503" s="86"/>
      <c r="I1503" s="164"/>
      <c r="J1503" s="115" t="str">
        <f>IF(Stock[[#This Row],[BUYING QUANTITY]]&gt;0,Stock[[#This Row],[BUYING PRICE]]*Stock[[#This Row],[BUYING QUANTITY]]*Stock[[#This Row],[% BUYING FEE]],"")</f>
        <v/>
      </c>
      <c r="K1503" s="89"/>
      <c r="L1503" s="90"/>
      <c r="M1503" s="117" t="str">
        <f>IF(Stock[[#This Row],[BUYING QUANTITY]]&gt;0,Stock[[#This Row],[BUYING PRICE]]*(1+Stock[[#This Row],[% THRESHOLD (RETURN)_1]]),"")</f>
        <v/>
      </c>
      <c r="N1503" s="91"/>
      <c r="O1503" s="117" t="str">
        <f>IF(Stock[[#This Row],[BUYING QUANTITY]]&gt;0,Stock[[#This Row],[BUYING PRICE]]*(1+Stock[[#This Row],[% THRESHOLD (RETURN)_2]]),"")</f>
        <v/>
      </c>
      <c r="P1503" s="91"/>
      <c r="Q1503" s="117" t="str">
        <f>IF(Stock[[#This Row],[BUYING QUANTITY]]&gt;0,Stock[[#This Row],[BUYING PRICE]]*(1+Stock[[#This Row],[% THRESHOLD (LOSS)]]),"")</f>
        <v/>
      </c>
      <c r="R1503" s="105"/>
      <c r="S1503" s="118" t="str">
        <f>IF(Stock[[#This Row],[CASH DIVIDEND]]&gt;0,Stock[[#This Row],[CASH DIVIDEND]]/(Stock[[#This Row],[BUYING PRICE]]*Stock[[#This Row],[BUYING QUANTITY]]),"")</f>
        <v/>
      </c>
      <c r="T1503" s="105"/>
      <c r="U1503" s="79"/>
      <c r="V1503" s="97"/>
      <c r="W1503" s="98"/>
      <c r="X1503" s="168"/>
      <c r="Y1503" s="126" t="str">
        <f>IF(Stock[[#This Row],[SELLING QUANTITY]]&gt;0,Stock[[#This Row],[SELLING PRICE]]*Stock[[#This Row],[SELLING QUANTITY]]*Stock[[#This Row],[% SELLING FEE]]+Stock[[#This Row],[SELLING PRICE]]*Stock[[#This Row],[SELLING QUANTITY]]*$D$12,"")</f>
        <v/>
      </c>
      <c r="Z1503" s="121">
        <f>Stock[[#This Row],[BUYING QUANTITY]]+Stock[[#This Row],[STOCK DIVIDEND]]-Stock[[#This Row],[SELLING QUANTITY]]</f>
        <v>0</v>
      </c>
      <c r="AA15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3" s="121">
        <f ca="1">IF(Stock[[#This Row],[SELLING DATE]]&gt;0,Stock[[#This Row],[SELLING DATE]]-Stock[[#This Row],[BUY DATE]]+1,IF(Stock[[#This Row],[BUY DATE]]=0,0,TODAY()-Stock[[#This Row],[BUY DATE]]+1))</f>
        <v>0</v>
      </c>
      <c r="AC1503" s="122" t="str">
        <f>IFERROR(Stock[[#This Row],[CASH DIVIDEND]]+Stock[[#This Row],[RETURN/(LOSS) FROM TRADING
(auto-fill)]],"")</f>
        <v/>
      </c>
      <c r="AD15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3" s="146" t="str">
        <f ca="1">IFERROR(IF(Stock[[#This Row],[HOLDING DAYS
(auto-fill)]]&lt;365,Stock[[#This Row],[% TOTAL RETURN/(LOSS)
(auto-fill)]]*365/Stock[[#This Row],[HOLDING DAYS
(auto-fill)]],POWER((1+Stock[[#This Row],[% TOTAL RETURN/(LOSS)
(auto-fill)]]),1/(Stock[[#This Row],[HOLDING DAYS
(auto-fill)]]/365))-1),"")</f>
        <v/>
      </c>
      <c r="AF1503" s="81"/>
      <c r="AG1503" s="149" t="str">
        <f>IF(Stock[[#This Row],[STATUS
(auto-fill)]]="HOLDING",Stock[[#This Row],[MARKET PRICE]]-Stock[[#This Row],[BUYING PRICE]],"")</f>
        <v/>
      </c>
      <c r="AH1503" s="143" t="str">
        <f>IFERROR(Stock[[#This Row],[CHANGE
(auto-fill)]]/Stock[[#This Row],[BUYING PRICE]],"")</f>
        <v/>
      </c>
      <c r="AI1503" s="130" t="str">
        <f>IF(Stock[[#This Row],[MARKET PRICE]]&gt;0,Stock[[#This Row],[MARKET PRICE]]*Stock[[#This Row],[REMAINING QUANTITY
(auto-fill)]],"")</f>
        <v/>
      </c>
    </row>
    <row r="1504" spans="2:35">
      <c r="B1504" s="110" t="str">
        <f>IF(AND(Stock[[#This Row],[BUYING QUANTITY]]&gt;0,Stock[[#This Row],[REMAINING QUANTITY
(auto-fill)]]=0),"SOLD OUT",
IF(AND(Stock[[#This Row],[BUYING QUANTITY]]&gt;0,Stock[[#This Row],[REMAINING QUANTITY
(auto-fill)]]&gt;0),"HOLDING",""))</f>
        <v/>
      </c>
      <c r="C1504" s="113">
        <f t="shared" si="23"/>
        <v>1491</v>
      </c>
      <c r="D1504" s="79"/>
      <c r="E1504" s="80"/>
      <c r="F1504" s="162"/>
      <c r="G1504" s="85"/>
      <c r="H1504" s="86"/>
      <c r="I1504" s="164"/>
      <c r="J1504" s="115" t="str">
        <f>IF(Stock[[#This Row],[BUYING QUANTITY]]&gt;0,Stock[[#This Row],[BUYING PRICE]]*Stock[[#This Row],[BUYING QUANTITY]]*Stock[[#This Row],[% BUYING FEE]],"")</f>
        <v/>
      </c>
      <c r="K1504" s="89"/>
      <c r="L1504" s="90"/>
      <c r="M1504" s="117" t="str">
        <f>IF(Stock[[#This Row],[BUYING QUANTITY]]&gt;0,Stock[[#This Row],[BUYING PRICE]]*(1+Stock[[#This Row],[% THRESHOLD (RETURN)_1]]),"")</f>
        <v/>
      </c>
      <c r="N1504" s="91"/>
      <c r="O1504" s="117" t="str">
        <f>IF(Stock[[#This Row],[BUYING QUANTITY]]&gt;0,Stock[[#This Row],[BUYING PRICE]]*(1+Stock[[#This Row],[% THRESHOLD (RETURN)_2]]),"")</f>
        <v/>
      </c>
      <c r="P1504" s="91"/>
      <c r="Q1504" s="117" t="str">
        <f>IF(Stock[[#This Row],[BUYING QUANTITY]]&gt;0,Stock[[#This Row],[BUYING PRICE]]*(1+Stock[[#This Row],[% THRESHOLD (LOSS)]]),"")</f>
        <v/>
      </c>
      <c r="R1504" s="105"/>
      <c r="S1504" s="118" t="str">
        <f>IF(Stock[[#This Row],[CASH DIVIDEND]]&gt;0,Stock[[#This Row],[CASH DIVIDEND]]/(Stock[[#This Row],[BUYING PRICE]]*Stock[[#This Row],[BUYING QUANTITY]]),"")</f>
        <v/>
      </c>
      <c r="T1504" s="105"/>
      <c r="U1504" s="79"/>
      <c r="V1504" s="97"/>
      <c r="W1504" s="98"/>
      <c r="X1504" s="168"/>
      <c r="Y1504" s="126" t="str">
        <f>IF(Stock[[#This Row],[SELLING QUANTITY]]&gt;0,Stock[[#This Row],[SELLING PRICE]]*Stock[[#This Row],[SELLING QUANTITY]]*Stock[[#This Row],[% SELLING FEE]]+Stock[[#This Row],[SELLING PRICE]]*Stock[[#This Row],[SELLING QUANTITY]]*$D$12,"")</f>
        <v/>
      </c>
      <c r="Z1504" s="121">
        <f>Stock[[#This Row],[BUYING QUANTITY]]+Stock[[#This Row],[STOCK DIVIDEND]]-Stock[[#This Row],[SELLING QUANTITY]]</f>
        <v>0</v>
      </c>
      <c r="AA15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4" s="121">
        <f ca="1">IF(Stock[[#This Row],[SELLING DATE]]&gt;0,Stock[[#This Row],[SELLING DATE]]-Stock[[#This Row],[BUY DATE]]+1,IF(Stock[[#This Row],[BUY DATE]]=0,0,TODAY()-Stock[[#This Row],[BUY DATE]]+1))</f>
        <v>0</v>
      </c>
      <c r="AC1504" s="122" t="str">
        <f>IFERROR(Stock[[#This Row],[CASH DIVIDEND]]+Stock[[#This Row],[RETURN/(LOSS) FROM TRADING
(auto-fill)]],"")</f>
        <v/>
      </c>
      <c r="AD15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4" s="146" t="str">
        <f ca="1">IFERROR(IF(Stock[[#This Row],[HOLDING DAYS
(auto-fill)]]&lt;365,Stock[[#This Row],[% TOTAL RETURN/(LOSS)
(auto-fill)]]*365/Stock[[#This Row],[HOLDING DAYS
(auto-fill)]],POWER((1+Stock[[#This Row],[% TOTAL RETURN/(LOSS)
(auto-fill)]]),1/(Stock[[#This Row],[HOLDING DAYS
(auto-fill)]]/365))-1),"")</f>
        <v/>
      </c>
      <c r="AF1504" s="81"/>
      <c r="AG1504" s="149" t="str">
        <f>IF(Stock[[#This Row],[STATUS
(auto-fill)]]="HOLDING",Stock[[#This Row],[MARKET PRICE]]-Stock[[#This Row],[BUYING PRICE]],"")</f>
        <v/>
      </c>
      <c r="AH1504" s="143" t="str">
        <f>IFERROR(Stock[[#This Row],[CHANGE
(auto-fill)]]/Stock[[#This Row],[BUYING PRICE]],"")</f>
        <v/>
      </c>
      <c r="AI1504" s="130" t="str">
        <f>IF(Stock[[#This Row],[MARKET PRICE]]&gt;0,Stock[[#This Row],[MARKET PRICE]]*Stock[[#This Row],[REMAINING QUANTITY
(auto-fill)]],"")</f>
        <v/>
      </c>
    </row>
    <row r="1505" spans="2:35">
      <c r="B1505" s="110" t="str">
        <f>IF(AND(Stock[[#This Row],[BUYING QUANTITY]]&gt;0,Stock[[#This Row],[REMAINING QUANTITY
(auto-fill)]]=0),"SOLD OUT",
IF(AND(Stock[[#This Row],[BUYING QUANTITY]]&gt;0,Stock[[#This Row],[REMAINING QUANTITY
(auto-fill)]]&gt;0),"HOLDING",""))</f>
        <v/>
      </c>
      <c r="C1505" s="113">
        <f t="shared" si="23"/>
        <v>1492</v>
      </c>
      <c r="D1505" s="79"/>
      <c r="E1505" s="80"/>
      <c r="F1505" s="162"/>
      <c r="G1505" s="85"/>
      <c r="H1505" s="86"/>
      <c r="I1505" s="164"/>
      <c r="J1505" s="115" t="str">
        <f>IF(Stock[[#This Row],[BUYING QUANTITY]]&gt;0,Stock[[#This Row],[BUYING PRICE]]*Stock[[#This Row],[BUYING QUANTITY]]*Stock[[#This Row],[% BUYING FEE]],"")</f>
        <v/>
      </c>
      <c r="K1505" s="89"/>
      <c r="L1505" s="90"/>
      <c r="M1505" s="117" t="str">
        <f>IF(Stock[[#This Row],[BUYING QUANTITY]]&gt;0,Stock[[#This Row],[BUYING PRICE]]*(1+Stock[[#This Row],[% THRESHOLD (RETURN)_1]]),"")</f>
        <v/>
      </c>
      <c r="N1505" s="91"/>
      <c r="O1505" s="117" t="str">
        <f>IF(Stock[[#This Row],[BUYING QUANTITY]]&gt;0,Stock[[#This Row],[BUYING PRICE]]*(1+Stock[[#This Row],[% THRESHOLD (RETURN)_2]]),"")</f>
        <v/>
      </c>
      <c r="P1505" s="91"/>
      <c r="Q1505" s="117" t="str">
        <f>IF(Stock[[#This Row],[BUYING QUANTITY]]&gt;0,Stock[[#This Row],[BUYING PRICE]]*(1+Stock[[#This Row],[% THRESHOLD (LOSS)]]),"")</f>
        <v/>
      </c>
      <c r="R1505" s="105"/>
      <c r="S1505" s="118" t="str">
        <f>IF(Stock[[#This Row],[CASH DIVIDEND]]&gt;0,Stock[[#This Row],[CASH DIVIDEND]]/(Stock[[#This Row],[BUYING PRICE]]*Stock[[#This Row],[BUYING QUANTITY]]),"")</f>
        <v/>
      </c>
      <c r="T1505" s="105"/>
      <c r="U1505" s="79"/>
      <c r="V1505" s="97"/>
      <c r="W1505" s="98"/>
      <c r="X1505" s="168"/>
      <c r="Y1505" s="126" t="str">
        <f>IF(Stock[[#This Row],[SELLING QUANTITY]]&gt;0,Stock[[#This Row],[SELLING PRICE]]*Stock[[#This Row],[SELLING QUANTITY]]*Stock[[#This Row],[% SELLING FEE]]+Stock[[#This Row],[SELLING PRICE]]*Stock[[#This Row],[SELLING QUANTITY]]*$D$12,"")</f>
        <v/>
      </c>
      <c r="Z1505" s="121">
        <f>Stock[[#This Row],[BUYING QUANTITY]]+Stock[[#This Row],[STOCK DIVIDEND]]-Stock[[#This Row],[SELLING QUANTITY]]</f>
        <v>0</v>
      </c>
      <c r="AA15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5" s="121">
        <f ca="1">IF(Stock[[#This Row],[SELLING DATE]]&gt;0,Stock[[#This Row],[SELLING DATE]]-Stock[[#This Row],[BUY DATE]]+1,IF(Stock[[#This Row],[BUY DATE]]=0,0,TODAY()-Stock[[#This Row],[BUY DATE]]+1))</f>
        <v>0</v>
      </c>
      <c r="AC1505" s="122" t="str">
        <f>IFERROR(Stock[[#This Row],[CASH DIVIDEND]]+Stock[[#This Row],[RETURN/(LOSS) FROM TRADING
(auto-fill)]],"")</f>
        <v/>
      </c>
      <c r="AD15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5" s="146" t="str">
        <f ca="1">IFERROR(IF(Stock[[#This Row],[HOLDING DAYS
(auto-fill)]]&lt;365,Stock[[#This Row],[% TOTAL RETURN/(LOSS)
(auto-fill)]]*365/Stock[[#This Row],[HOLDING DAYS
(auto-fill)]],POWER((1+Stock[[#This Row],[% TOTAL RETURN/(LOSS)
(auto-fill)]]),1/(Stock[[#This Row],[HOLDING DAYS
(auto-fill)]]/365))-1),"")</f>
        <v/>
      </c>
      <c r="AF1505" s="81"/>
      <c r="AG1505" s="149" t="str">
        <f>IF(Stock[[#This Row],[STATUS
(auto-fill)]]="HOLDING",Stock[[#This Row],[MARKET PRICE]]-Stock[[#This Row],[BUYING PRICE]],"")</f>
        <v/>
      </c>
      <c r="AH1505" s="143" t="str">
        <f>IFERROR(Stock[[#This Row],[CHANGE
(auto-fill)]]/Stock[[#This Row],[BUYING PRICE]],"")</f>
        <v/>
      </c>
      <c r="AI1505" s="130" t="str">
        <f>IF(Stock[[#This Row],[MARKET PRICE]]&gt;0,Stock[[#This Row],[MARKET PRICE]]*Stock[[#This Row],[REMAINING QUANTITY
(auto-fill)]],"")</f>
        <v/>
      </c>
    </row>
    <row r="1506" spans="2:35">
      <c r="B1506" s="110" t="str">
        <f>IF(AND(Stock[[#This Row],[BUYING QUANTITY]]&gt;0,Stock[[#This Row],[REMAINING QUANTITY
(auto-fill)]]=0),"SOLD OUT",
IF(AND(Stock[[#This Row],[BUYING QUANTITY]]&gt;0,Stock[[#This Row],[REMAINING QUANTITY
(auto-fill)]]&gt;0),"HOLDING",""))</f>
        <v/>
      </c>
      <c r="C1506" s="113">
        <f t="shared" si="23"/>
        <v>1493</v>
      </c>
      <c r="D1506" s="79"/>
      <c r="E1506" s="80"/>
      <c r="F1506" s="162"/>
      <c r="G1506" s="85"/>
      <c r="H1506" s="86"/>
      <c r="I1506" s="164"/>
      <c r="J1506" s="115" t="str">
        <f>IF(Stock[[#This Row],[BUYING QUANTITY]]&gt;0,Stock[[#This Row],[BUYING PRICE]]*Stock[[#This Row],[BUYING QUANTITY]]*Stock[[#This Row],[% BUYING FEE]],"")</f>
        <v/>
      </c>
      <c r="K1506" s="89"/>
      <c r="L1506" s="90"/>
      <c r="M1506" s="117" t="str">
        <f>IF(Stock[[#This Row],[BUYING QUANTITY]]&gt;0,Stock[[#This Row],[BUYING PRICE]]*(1+Stock[[#This Row],[% THRESHOLD (RETURN)_1]]),"")</f>
        <v/>
      </c>
      <c r="N1506" s="91"/>
      <c r="O1506" s="117" t="str">
        <f>IF(Stock[[#This Row],[BUYING QUANTITY]]&gt;0,Stock[[#This Row],[BUYING PRICE]]*(1+Stock[[#This Row],[% THRESHOLD (RETURN)_2]]),"")</f>
        <v/>
      </c>
      <c r="P1506" s="91"/>
      <c r="Q1506" s="117" t="str">
        <f>IF(Stock[[#This Row],[BUYING QUANTITY]]&gt;0,Stock[[#This Row],[BUYING PRICE]]*(1+Stock[[#This Row],[% THRESHOLD (LOSS)]]),"")</f>
        <v/>
      </c>
      <c r="R1506" s="105"/>
      <c r="S1506" s="118" t="str">
        <f>IF(Stock[[#This Row],[CASH DIVIDEND]]&gt;0,Stock[[#This Row],[CASH DIVIDEND]]/(Stock[[#This Row],[BUYING PRICE]]*Stock[[#This Row],[BUYING QUANTITY]]),"")</f>
        <v/>
      </c>
      <c r="T1506" s="105"/>
      <c r="U1506" s="79"/>
      <c r="V1506" s="97"/>
      <c r="W1506" s="98"/>
      <c r="X1506" s="168"/>
      <c r="Y1506" s="126" t="str">
        <f>IF(Stock[[#This Row],[SELLING QUANTITY]]&gt;0,Stock[[#This Row],[SELLING PRICE]]*Stock[[#This Row],[SELLING QUANTITY]]*Stock[[#This Row],[% SELLING FEE]]+Stock[[#This Row],[SELLING PRICE]]*Stock[[#This Row],[SELLING QUANTITY]]*$D$12,"")</f>
        <v/>
      </c>
      <c r="Z1506" s="121">
        <f>Stock[[#This Row],[BUYING QUANTITY]]+Stock[[#This Row],[STOCK DIVIDEND]]-Stock[[#This Row],[SELLING QUANTITY]]</f>
        <v>0</v>
      </c>
      <c r="AA15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6" s="121">
        <f ca="1">IF(Stock[[#This Row],[SELLING DATE]]&gt;0,Stock[[#This Row],[SELLING DATE]]-Stock[[#This Row],[BUY DATE]]+1,IF(Stock[[#This Row],[BUY DATE]]=0,0,TODAY()-Stock[[#This Row],[BUY DATE]]+1))</f>
        <v>0</v>
      </c>
      <c r="AC1506" s="122" t="str">
        <f>IFERROR(Stock[[#This Row],[CASH DIVIDEND]]+Stock[[#This Row],[RETURN/(LOSS) FROM TRADING
(auto-fill)]],"")</f>
        <v/>
      </c>
      <c r="AD15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6" s="146" t="str">
        <f ca="1">IFERROR(IF(Stock[[#This Row],[HOLDING DAYS
(auto-fill)]]&lt;365,Stock[[#This Row],[% TOTAL RETURN/(LOSS)
(auto-fill)]]*365/Stock[[#This Row],[HOLDING DAYS
(auto-fill)]],POWER((1+Stock[[#This Row],[% TOTAL RETURN/(LOSS)
(auto-fill)]]),1/(Stock[[#This Row],[HOLDING DAYS
(auto-fill)]]/365))-1),"")</f>
        <v/>
      </c>
      <c r="AF1506" s="81"/>
      <c r="AG1506" s="149" t="str">
        <f>IF(Stock[[#This Row],[STATUS
(auto-fill)]]="HOLDING",Stock[[#This Row],[MARKET PRICE]]-Stock[[#This Row],[BUYING PRICE]],"")</f>
        <v/>
      </c>
      <c r="AH1506" s="143" t="str">
        <f>IFERROR(Stock[[#This Row],[CHANGE
(auto-fill)]]/Stock[[#This Row],[BUYING PRICE]],"")</f>
        <v/>
      </c>
      <c r="AI1506" s="130" t="str">
        <f>IF(Stock[[#This Row],[MARKET PRICE]]&gt;0,Stock[[#This Row],[MARKET PRICE]]*Stock[[#This Row],[REMAINING QUANTITY
(auto-fill)]],"")</f>
        <v/>
      </c>
    </row>
    <row r="1507" spans="2:35">
      <c r="B1507" s="110" t="str">
        <f>IF(AND(Stock[[#This Row],[BUYING QUANTITY]]&gt;0,Stock[[#This Row],[REMAINING QUANTITY
(auto-fill)]]=0),"SOLD OUT",
IF(AND(Stock[[#This Row],[BUYING QUANTITY]]&gt;0,Stock[[#This Row],[REMAINING QUANTITY
(auto-fill)]]&gt;0),"HOLDING",""))</f>
        <v/>
      </c>
      <c r="C1507" s="113">
        <f t="shared" si="23"/>
        <v>1494</v>
      </c>
      <c r="D1507" s="79"/>
      <c r="E1507" s="80"/>
      <c r="F1507" s="162"/>
      <c r="G1507" s="85"/>
      <c r="H1507" s="86"/>
      <c r="I1507" s="164"/>
      <c r="J1507" s="115" t="str">
        <f>IF(Stock[[#This Row],[BUYING QUANTITY]]&gt;0,Stock[[#This Row],[BUYING PRICE]]*Stock[[#This Row],[BUYING QUANTITY]]*Stock[[#This Row],[% BUYING FEE]],"")</f>
        <v/>
      </c>
      <c r="K1507" s="89"/>
      <c r="L1507" s="90"/>
      <c r="M1507" s="117" t="str">
        <f>IF(Stock[[#This Row],[BUYING QUANTITY]]&gt;0,Stock[[#This Row],[BUYING PRICE]]*(1+Stock[[#This Row],[% THRESHOLD (RETURN)_1]]),"")</f>
        <v/>
      </c>
      <c r="N1507" s="91"/>
      <c r="O1507" s="117" t="str">
        <f>IF(Stock[[#This Row],[BUYING QUANTITY]]&gt;0,Stock[[#This Row],[BUYING PRICE]]*(1+Stock[[#This Row],[% THRESHOLD (RETURN)_2]]),"")</f>
        <v/>
      </c>
      <c r="P1507" s="91"/>
      <c r="Q1507" s="117" t="str">
        <f>IF(Stock[[#This Row],[BUYING QUANTITY]]&gt;0,Stock[[#This Row],[BUYING PRICE]]*(1+Stock[[#This Row],[% THRESHOLD (LOSS)]]),"")</f>
        <v/>
      </c>
      <c r="R1507" s="105"/>
      <c r="S1507" s="118" t="str">
        <f>IF(Stock[[#This Row],[CASH DIVIDEND]]&gt;0,Stock[[#This Row],[CASH DIVIDEND]]/(Stock[[#This Row],[BUYING PRICE]]*Stock[[#This Row],[BUYING QUANTITY]]),"")</f>
        <v/>
      </c>
      <c r="T1507" s="105"/>
      <c r="U1507" s="79"/>
      <c r="V1507" s="97"/>
      <c r="W1507" s="98"/>
      <c r="X1507" s="168"/>
      <c r="Y1507" s="126" t="str">
        <f>IF(Stock[[#This Row],[SELLING QUANTITY]]&gt;0,Stock[[#This Row],[SELLING PRICE]]*Stock[[#This Row],[SELLING QUANTITY]]*Stock[[#This Row],[% SELLING FEE]]+Stock[[#This Row],[SELLING PRICE]]*Stock[[#This Row],[SELLING QUANTITY]]*$D$12,"")</f>
        <v/>
      </c>
      <c r="Z1507" s="121">
        <f>Stock[[#This Row],[BUYING QUANTITY]]+Stock[[#This Row],[STOCK DIVIDEND]]-Stock[[#This Row],[SELLING QUANTITY]]</f>
        <v>0</v>
      </c>
      <c r="AA15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7" s="121">
        <f ca="1">IF(Stock[[#This Row],[SELLING DATE]]&gt;0,Stock[[#This Row],[SELLING DATE]]-Stock[[#This Row],[BUY DATE]]+1,IF(Stock[[#This Row],[BUY DATE]]=0,0,TODAY()-Stock[[#This Row],[BUY DATE]]+1))</f>
        <v>0</v>
      </c>
      <c r="AC1507" s="122" t="str">
        <f>IFERROR(Stock[[#This Row],[CASH DIVIDEND]]+Stock[[#This Row],[RETURN/(LOSS) FROM TRADING
(auto-fill)]],"")</f>
        <v/>
      </c>
      <c r="AD15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7" s="146" t="str">
        <f ca="1">IFERROR(IF(Stock[[#This Row],[HOLDING DAYS
(auto-fill)]]&lt;365,Stock[[#This Row],[% TOTAL RETURN/(LOSS)
(auto-fill)]]*365/Stock[[#This Row],[HOLDING DAYS
(auto-fill)]],POWER((1+Stock[[#This Row],[% TOTAL RETURN/(LOSS)
(auto-fill)]]),1/(Stock[[#This Row],[HOLDING DAYS
(auto-fill)]]/365))-1),"")</f>
        <v/>
      </c>
      <c r="AF1507" s="81"/>
      <c r="AG1507" s="149" t="str">
        <f>IF(Stock[[#This Row],[STATUS
(auto-fill)]]="HOLDING",Stock[[#This Row],[MARKET PRICE]]-Stock[[#This Row],[BUYING PRICE]],"")</f>
        <v/>
      </c>
      <c r="AH1507" s="143" t="str">
        <f>IFERROR(Stock[[#This Row],[CHANGE
(auto-fill)]]/Stock[[#This Row],[BUYING PRICE]],"")</f>
        <v/>
      </c>
      <c r="AI1507" s="130" t="str">
        <f>IF(Stock[[#This Row],[MARKET PRICE]]&gt;0,Stock[[#This Row],[MARKET PRICE]]*Stock[[#This Row],[REMAINING QUANTITY
(auto-fill)]],"")</f>
        <v/>
      </c>
    </row>
    <row r="1508" spans="2:35">
      <c r="B1508" s="110" t="str">
        <f>IF(AND(Stock[[#This Row],[BUYING QUANTITY]]&gt;0,Stock[[#This Row],[REMAINING QUANTITY
(auto-fill)]]=0),"SOLD OUT",
IF(AND(Stock[[#This Row],[BUYING QUANTITY]]&gt;0,Stock[[#This Row],[REMAINING QUANTITY
(auto-fill)]]&gt;0),"HOLDING",""))</f>
        <v/>
      </c>
      <c r="C1508" s="113">
        <f t="shared" si="23"/>
        <v>1495</v>
      </c>
      <c r="D1508" s="79"/>
      <c r="E1508" s="80"/>
      <c r="F1508" s="162"/>
      <c r="G1508" s="85"/>
      <c r="H1508" s="86"/>
      <c r="I1508" s="164"/>
      <c r="J1508" s="115" t="str">
        <f>IF(Stock[[#This Row],[BUYING QUANTITY]]&gt;0,Stock[[#This Row],[BUYING PRICE]]*Stock[[#This Row],[BUYING QUANTITY]]*Stock[[#This Row],[% BUYING FEE]],"")</f>
        <v/>
      </c>
      <c r="K1508" s="89"/>
      <c r="L1508" s="90"/>
      <c r="M1508" s="117" t="str">
        <f>IF(Stock[[#This Row],[BUYING QUANTITY]]&gt;0,Stock[[#This Row],[BUYING PRICE]]*(1+Stock[[#This Row],[% THRESHOLD (RETURN)_1]]),"")</f>
        <v/>
      </c>
      <c r="N1508" s="91"/>
      <c r="O1508" s="117" t="str">
        <f>IF(Stock[[#This Row],[BUYING QUANTITY]]&gt;0,Stock[[#This Row],[BUYING PRICE]]*(1+Stock[[#This Row],[% THRESHOLD (RETURN)_2]]),"")</f>
        <v/>
      </c>
      <c r="P1508" s="91"/>
      <c r="Q1508" s="117" t="str">
        <f>IF(Stock[[#This Row],[BUYING QUANTITY]]&gt;0,Stock[[#This Row],[BUYING PRICE]]*(1+Stock[[#This Row],[% THRESHOLD (LOSS)]]),"")</f>
        <v/>
      </c>
      <c r="R1508" s="105"/>
      <c r="S1508" s="118" t="str">
        <f>IF(Stock[[#This Row],[CASH DIVIDEND]]&gt;0,Stock[[#This Row],[CASH DIVIDEND]]/(Stock[[#This Row],[BUYING PRICE]]*Stock[[#This Row],[BUYING QUANTITY]]),"")</f>
        <v/>
      </c>
      <c r="T1508" s="105"/>
      <c r="U1508" s="79"/>
      <c r="V1508" s="97"/>
      <c r="W1508" s="98"/>
      <c r="X1508" s="168"/>
      <c r="Y1508" s="126" t="str">
        <f>IF(Stock[[#This Row],[SELLING QUANTITY]]&gt;0,Stock[[#This Row],[SELLING PRICE]]*Stock[[#This Row],[SELLING QUANTITY]]*Stock[[#This Row],[% SELLING FEE]]+Stock[[#This Row],[SELLING PRICE]]*Stock[[#This Row],[SELLING QUANTITY]]*$D$12,"")</f>
        <v/>
      </c>
      <c r="Z1508" s="121">
        <f>Stock[[#This Row],[BUYING QUANTITY]]+Stock[[#This Row],[STOCK DIVIDEND]]-Stock[[#This Row],[SELLING QUANTITY]]</f>
        <v>0</v>
      </c>
      <c r="AA15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8" s="121">
        <f ca="1">IF(Stock[[#This Row],[SELLING DATE]]&gt;0,Stock[[#This Row],[SELLING DATE]]-Stock[[#This Row],[BUY DATE]]+1,IF(Stock[[#This Row],[BUY DATE]]=0,0,TODAY()-Stock[[#This Row],[BUY DATE]]+1))</f>
        <v>0</v>
      </c>
      <c r="AC1508" s="122" t="str">
        <f>IFERROR(Stock[[#This Row],[CASH DIVIDEND]]+Stock[[#This Row],[RETURN/(LOSS) FROM TRADING
(auto-fill)]],"")</f>
        <v/>
      </c>
      <c r="AD15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8" s="146" t="str">
        <f ca="1">IFERROR(IF(Stock[[#This Row],[HOLDING DAYS
(auto-fill)]]&lt;365,Stock[[#This Row],[% TOTAL RETURN/(LOSS)
(auto-fill)]]*365/Stock[[#This Row],[HOLDING DAYS
(auto-fill)]],POWER((1+Stock[[#This Row],[% TOTAL RETURN/(LOSS)
(auto-fill)]]),1/(Stock[[#This Row],[HOLDING DAYS
(auto-fill)]]/365))-1),"")</f>
        <v/>
      </c>
      <c r="AF1508" s="81"/>
      <c r="AG1508" s="149" t="str">
        <f>IF(Stock[[#This Row],[STATUS
(auto-fill)]]="HOLDING",Stock[[#This Row],[MARKET PRICE]]-Stock[[#This Row],[BUYING PRICE]],"")</f>
        <v/>
      </c>
      <c r="AH1508" s="143" t="str">
        <f>IFERROR(Stock[[#This Row],[CHANGE
(auto-fill)]]/Stock[[#This Row],[BUYING PRICE]],"")</f>
        <v/>
      </c>
      <c r="AI1508" s="130" t="str">
        <f>IF(Stock[[#This Row],[MARKET PRICE]]&gt;0,Stock[[#This Row],[MARKET PRICE]]*Stock[[#This Row],[REMAINING QUANTITY
(auto-fill)]],"")</f>
        <v/>
      </c>
    </row>
    <row r="1509" spans="2:35">
      <c r="B1509" s="110" t="str">
        <f>IF(AND(Stock[[#This Row],[BUYING QUANTITY]]&gt;0,Stock[[#This Row],[REMAINING QUANTITY
(auto-fill)]]=0),"SOLD OUT",
IF(AND(Stock[[#This Row],[BUYING QUANTITY]]&gt;0,Stock[[#This Row],[REMAINING QUANTITY
(auto-fill)]]&gt;0),"HOLDING",""))</f>
        <v/>
      </c>
      <c r="C1509" s="113">
        <f t="shared" si="23"/>
        <v>1496</v>
      </c>
      <c r="D1509" s="79"/>
      <c r="E1509" s="80"/>
      <c r="F1509" s="162"/>
      <c r="G1509" s="85"/>
      <c r="H1509" s="86"/>
      <c r="I1509" s="164"/>
      <c r="J1509" s="115" t="str">
        <f>IF(Stock[[#This Row],[BUYING QUANTITY]]&gt;0,Stock[[#This Row],[BUYING PRICE]]*Stock[[#This Row],[BUYING QUANTITY]]*Stock[[#This Row],[% BUYING FEE]],"")</f>
        <v/>
      </c>
      <c r="K1509" s="89"/>
      <c r="L1509" s="90"/>
      <c r="M1509" s="117" t="str">
        <f>IF(Stock[[#This Row],[BUYING QUANTITY]]&gt;0,Stock[[#This Row],[BUYING PRICE]]*(1+Stock[[#This Row],[% THRESHOLD (RETURN)_1]]),"")</f>
        <v/>
      </c>
      <c r="N1509" s="91"/>
      <c r="O1509" s="117" t="str">
        <f>IF(Stock[[#This Row],[BUYING QUANTITY]]&gt;0,Stock[[#This Row],[BUYING PRICE]]*(1+Stock[[#This Row],[% THRESHOLD (RETURN)_2]]),"")</f>
        <v/>
      </c>
      <c r="P1509" s="91"/>
      <c r="Q1509" s="117" t="str">
        <f>IF(Stock[[#This Row],[BUYING QUANTITY]]&gt;0,Stock[[#This Row],[BUYING PRICE]]*(1+Stock[[#This Row],[% THRESHOLD (LOSS)]]),"")</f>
        <v/>
      </c>
      <c r="R1509" s="105"/>
      <c r="S1509" s="118" t="str">
        <f>IF(Stock[[#This Row],[CASH DIVIDEND]]&gt;0,Stock[[#This Row],[CASH DIVIDEND]]/(Stock[[#This Row],[BUYING PRICE]]*Stock[[#This Row],[BUYING QUANTITY]]),"")</f>
        <v/>
      </c>
      <c r="T1509" s="105"/>
      <c r="U1509" s="79"/>
      <c r="V1509" s="97"/>
      <c r="W1509" s="98"/>
      <c r="X1509" s="168"/>
      <c r="Y1509" s="126" t="str">
        <f>IF(Stock[[#This Row],[SELLING QUANTITY]]&gt;0,Stock[[#This Row],[SELLING PRICE]]*Stock[[#This Row],[SELLING QUANTITY]]*Stock[[#This Row],[% SELLING FEE]]+Stock[[#This Row],[SELLING PRICE]]*Stock[[#This Row],[SELLING QUANTITY]]*$D$12,"")</f>
        <v/>
      </c>
      <c r="Z1509" s="121">
        <f>Stock[[#This Row],[BUYING QUANTITY]]+Stock[[#This Row],[STOCK DIVIDEND]]-Stock[[#This Row],[SELLING QUANTITY]]</f>
        <v>0</v>
      </c>
      <c r="AA15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09" s="121">
        <f ca="1">IF(Stock[[#This Row],[SELLING DATE]]&gt;0,Stock[[#This Row],[SELLING DATE]]-Stock[[#This Row],[BUY DATE]]+1,IF(Stock[[#This Row],[BUY DATE]]=0,0,TODAY()-Stock[[#This Row],[BUY DATE]]+1))</f>
        <v>0</v>
      </c>
      <c r="AC1509" s="122" t="str">
        <f>IFERROR(Stock[[#This Row],[CASH DIVIDEND]]+Stock[[#This Row],[RETURN/(LOSS) FROM TRADING
(auto-fill)]],"")</f>
        <v/>
      </c>
      <c r="AD15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09" s="146" t="str">
        <f ca="1">IFERROR(IF(Stock[[#This Row],[HOLDING DAYS
(auto-fill)]]&lt;365,Stock[[#This Row],[% TOTAL RETURN/(LOSS)
(auto-fill)]]*365/Stock[[#This Row],[HOLDING DAYS
(auto-fill)]],POWER((1+Stock[[#This Row],[% TOTAL RETURN/(LOSS)
(auto-fill)]]),1/(Stock[[#This Row],[HOLDING DAYS
(auto-fill)]]/365))-1),"")</f>
        <v/>
      </c>
      <c r="AF1509" s="81"/>
      <c r="AG1509" s="149" t="str">
        <f>IF(Stock[[#This Row],[STATUS
(auto-fill)]]="HOLDING",Stock[[#This Row],[MARKET PRICE]]-Stock[[#This Row],[BUYING PRICE]],"")</f>
        <v/>
      </c>
      <c r="AH1509" s="143" t="str">
        <f>IFERROR(Stock[[#This Row],[CHANGE
(auto-fill)]]/Stock[[#This Row],[BUYING PRICE]],"")</f>
        <v/>
      </c>
      <c r="AI1509" s="130" t="str">
        <f>IF(Stock[[#This Row],[MARKET PRICE]]&gt;0,Stock[[#This Row],[MARKET PRICE]]*Stock[[#This Row],[REMAINING QUANTITY
(auto-fill)]],"")</f>
        <v/>
      </c>
    </row>
    <row r="1510" spans="2:35">
      <c r="B1510" s="110" t="str">
        <f>IF(AND(Stock[[#This Row],[BUYING QUANTITY]]&gt;0,Stock[[#This Row],[REMAINING QUANTITY
(auto-fill)]]=0),"SOLD OUT",
IF(AND(Stock[[#This Row],[BUYING QUANTITY]]&gt;0,Stock[[#This Row],[REMAINING QUANTITY
(auto-fill)]]&gt;0),"HOLDING",""))</f>
        <v/>
      </c>
      <c r="C1510" s="113">
        <f t="shared" si="23"/>
        <v>1497</v>
      </c>
      <c r="D1510" s="79"/>
      <c r="E1510" s="80"/>
      <c r="F1510" s="162"/>
      <c r="G1510" s="85"/>
      <c r="H1510" s="86"/>
      <c r="I1510" s="164"/>
      <c r="J1510" s="115" t="str">
        <f>IF(Stock[[#This Row],[BUYING QUANTITY]]&gt;0,Stock[[#This Row],[BUYING PRICE]]*Stock[[#This Row],[BUYING QUANTITY]]*Stock[[#This Row],[% BUYING FEE]],"")</f>
        <v/>
      </c>
      <c r="K1510" s="89"/>
      <c r="L1510" s="90"/>
      <c r="M1510" s="117" t="str">
        <f>IF(Stock[[#This Row],[BUYING QUANTITY]]&gt;0,Stock[[#This Row],[BUYING PRICE]]*(1+Stock[[#This Row],[% THRESHOLD (RETURN)_1]]),"")</f>
        <v/>
      </c>
      <c r="N1510" s="91"/>
      <c r="O1510" s="117" t="str">
        <f>IF(Stock[[#This Row],[BUYING QUANTITY]]&gt;0,Stock[[#This Row],[BUYING PRICE]]*(1+Stock[[#This Row],[% THRESHOLD (RETURN)_2]]),"")</f>
        <v/>
      </c>
      <c r="P1510" s="91"/>
      <c r="Q1510" s="117" t="str">
        <f>IF(Stock[[#This Row],[BUYING QUANTITY]]&gt;0,Stock[[#This Row],[BUYING PRICE]]*(1+Stock[[#This Row],[% THRESHOLD (LOSS)]]),"")</f>
        <v/>
      </c>
      <c r="R1510" s="105"/>
      <c r="S1510" s="118" t="str">
        <f>IF(Stock[[#This Row],[CASH DIVIDEND]]&gt;0,Stock[[#This Row],[CASH DIVIDEND]]/(Stock[[#This Row],[BUYING PRICE]]*Stock[[#This Row],[BUYING QUANTITY]]),"")</f>
        <v/>
      </c>
      <c r="T1510" s="105"/>
      <c r="U1510" s="79"/>
      <c r="V1510" s="97"/>
      <c r="W1510" s="98"/>
      <c r="X1510" s="168"/>
      <c r="Y1510" s="126" t="str">
        <f>IF(Stock[[#This Row],[SELLING QUANTITY]]&gt;0,Stock[[#This Row],[SELLING PRICE]]*Stock[[#This Row],[SELLING QUANTITY]]*Stock[[#This Row],[% SELLING FEE]]+Stock[[#This Row],[SELLING PRICE]]*Stock[[#This Row],[SELLING QUANTITY]]*$D$12,"")</f>
        <v/>
      </c>
      <c r="Z1510" s="121">
        <f>Stock[[#This Row],[BUYING QUANTITY]]+Stock[[#This Row],[STOCK DIVIDEND]]-Stock[[#This Row],[SELLING QUANTITY]]</f>
        <v>0</v>
      </c>
      <c r="AA15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0" s="121">
        <f ca="1">IF(Stock[[#This Row],[SELLING DATE]]&gt;0,Stock[[#This Row],[SELLING DATE]]-Stock[[#This Row],[BUY DATE]]+1,IF(Stock[[#This Row],[BUY DATE]]=0,0,TODAY()-Stock[[#This Row],[BUY DATE]]+1))</f>
        <v>0</v>
      </c>
      <c r="AC1510" s="122" t="str">
        <f>IFERROR(Stock[[#This Row],[CASH DIVIDEND]]+Stock[[#This Row],[RETURN/(LOSS) FROM TRADING
(auto-fill)]],"")</f>
        <v/>
      </c>
      <c r="AD15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0" s="146" t="str">
        <f ca="1">IFERROR(IF(Stock[[#This Row],[HOLDING DAYS
(auto-fill)]]&lt;365,Stock[[#This Row],[% TOTAL RETURN/(LOSS)
(auto-fill)]]*365/Stock[[#This Row],[HOLDING DAYS
(auto-fill)]],POWER((1+Stock[[#This Row],[% TOTAL RETURN/(LOSS)
(auto-fill)]]),1/(Stock[[#This Row],[HOLDING DAYS
(auto-fill)]]/365))-1),"")</f>
        <v/>
      </c>
      <c r="AF1510" s="81"/>
      <c r="AG1510" s="149" t="str">
        <f>IF(Stock[[#This Row],[STATUS
(auto-fill)]]="HOLDING",Stock[[#This Row],[MARKET PRICE]]-Stock[[#This Row],[BUYING PRICE]],"")</f>
        <v/>
      </c>
      <c r="AH1510" s="143" t="str">
        <f>IFERROR(Stock[[#This Row],[CHANGE
(auto-fill)]]/Stock[[#This Row],[BUYING PRICE]],"")</f>
        <v/>
      </c>
      <c r="AI1510" s="130" t="str">
        <f>IF(Stock[[#This Row],[MARKET PRICE]]&gt;0,Stock[[#This Row],[MARKET PRICE]]*Stock[[#This Row],[REMAINING QUANTITY
(auto-fill)]],"")</f>
        <v/>
      </c>
    </row>
    <row r="1511" spans="2:35">
      <c r="B1511" s="110" t="str">
        <f>IF(AND(Stock[[#This Row],[BUYING QUANTITY]]&gt;0,Stock[[#This Row],[REMAINING QUANTITY
(auto-fill)]]=0),"SOLD OUT",
IF(AND(Stock[[#This Row],[BUYING QUANTITY]]&gt;0,Stock[[#This Row],[REMAINING QUANTITY
(auto-fill)]]&gt;0),"HOLDING",""))</f>
        <v/>
      </c>
      <c r="C1511" s="113">
        <f t="shared" si="23"/>
        <v>1498</v>
      </c>
      <c r="D1511" s="79"/>
      <c r="E1511" s="80"/>
      <c r="F1511" s="162"/>
      <c r="G1511" s="85"/>
      <c r="H1511" s="86"/>
      <c r="I1511" s="164"/>
      <c r="J1511" s="115" t="str">
        <f>IF(Stock[[#This Row],[BUYING QUANTITY]]&gt;0,Stock[[#This Row],[BUYING PRICE]]*Stock[[#This Row],[BUYING QUANTITY]]*Stock[[#This Row],[% BUYING FEE]],"")</f>
        <v/>
      </c>
      <c r="K1511" s="89"/>
      <c r="L1511" s="90"/>
      <c r="M1511" s="117" t="str">
        <f>IF(Stock[[#This Row],[BUYING QUANTITY]]&gt;0,Stock[[#This Row],[BUYING PRICE]]*(1+Stock[[#This Row],[% THRESHOLD (RETURN)_1]]),"")</f>
        <v/>
      </c>
      <c r="N1511" s="91"/>
      <c r="O1511" s="117" t="str">
        <f>IF(Stock[[#This Row],[BUYING QUANTITY]]&gt;0,Stock[[#This Row],[BUYING PRICE]]*(1+Stock[[#This Row],[% THRESHOLD (RETURN)_2]]),"")</f>
        <v/>
      </c>
      <c r="P1511" s="91"/>
      <c r="Q1511" s="117" t="str">
        <f>IF(Stock[[#This Row],[BUYING QUANTITY]]&gt;0,Stock[[#This Row],[BUYING PRICE]]*(1+Stock[[#This Row],[% THRESHOLD (LOSS)]]),"")</f>
        <v/>
      </c>
      <c r="R1511" s="105"/>
      <c r="S1511" s="118" t="str">
        <f>IF(Stock[[#This Row],[CASH DIVIDEND]]&gt;0,Stock[[#This Row],[CASH DIVIDEND]]/(Stock[[#This Row],[BUYING PRICE]]*Stock[[#This Row],[BUYING QUANTITY]]),"")</f>
        <v/>
      </c>
      <c r="T1511" s="105"/>
      <c r="U1511" s="79"/>
      <c r="V1511" s="97"/>
      <c r="W1511" s="98"/>
      <c r="X1511" s="168"/>
      <c r="Y1511" s="126" t="str">
        <f>IF(Stock[[#This Row],[SELLING QUANTITY]]&gt;0,Stock[[#This Row],[SELLING PRICE]]*Stock[[#This Row],[SELLING QUANTITY]]*Stock[[#This Row],[% SELLING FEE]]+Stock[[#This Row],[SELLING PRICE]]*Stock[[#This Row],[SELLING QUANTITY]]*$D$12,"")</f>
        <v/>
      </c>
      <c r="Z1511" s="121">
        <f>Stock[[#This Row],[BUYING QUANTITY]]+Stock[[#This Row],[STOCK DIVIDEND]]-Stock[[#This Row],[SELLING QUANTITY]]</f>
        <v>0</v>
      </c>
      <c r="AA15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1" s="121">
        <f ca="1">IF(Stock[[#This Row],[SELLING DATE]]&gt;0,Stock[[#This Row],[SELLING DATE]]-Stock[[#This Row],[BUY DATE]]+1,IF(Stock[[#This Row],[BUY DATE]]=0,0,TODAY()-Stock[[#This Row],[BUY DATE]]+1))</f>
        <v>0</v>
      </c>
      <c r="AC1511" s="122" t="str">
        <f>IFERROR(Stock[[#This Row],[CASH DIVIDEND]]+Stock[[#This Row],[RETURN/(LOSS) FROM TRADING
(auto-fill)]],"")</f>
        <v/>
      </c>
      <c r="AD15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1" s="146" t="str">
        <f ca="1">IFERROR(IF(Stock[[#This Row],[HOLDING DAYS
(auto-fill)]]&lt;365,Stock[[#This Row],[% TOTAL RETURN/(LOSS)
(auto-fill)]]*365/Stock[[#This Row],[HOLDING DAYS
(auto-fill)]],POWER((1+Stock[[#This Row],[% TOTAL RETURN/(LOSS)
(auto-fill)]]),1/(Stock[[#This Row],[HOLDING DAYS
(auto-fill)]]/365))-1),"")</f>
        <v/>
      </c>
      <c r="AF1511" s="81"/>
      <c r="AG1511" s="149" t="str">
        <f>IF(Stock[[#This Row],[STATUS
(auto-fill)]]="HOLDING",Stock[[#This Row],[MARKET PRICE]]-Stock[[#This Row],[BUYING PRICE]],"")</f>
        <v/>
      </c>
      <c r="AH1511" s="143" t="str">
        <f>IFERROR(Stock[[#This Row],[CHANGE
(auto-fill)]]/Stock[[#This Row],[BUYING PRICE]],"")</f>
        <v/>
      </c>
      <c r="AI1511" s="130" t="str">
        <f>IF(Stock[[#This Row],[MARKET PRICE]]&gt;0,Stock[[#This Row],[MARKET PRICE]]*Stock[[#This Row],[REMAINING QUANTITY
(auto-fill)]],"")</f>
        <v/>
      </c>
    </row>
    <row r="1512" spans="2:35">
      <c r="B1512" s="110" t="str">
        <f>IF(AND(Stock[[#This Row],[BUYING QUANTITY]]&gt;0,Stock[[#This Row],[REMAINING QUANTITY
(auto-fill)]]=0),"SOLD OUT",
IF(AND(Stock[[#This Row],[BUYING QUANTITY]]&gt;0,Stock[[#This Row],[REMAINING QUANTITY
(auto-fill)]]&gt;0),"HOLDING",""))</f>
        <v/>
      </c>
      <c r="C1512" s="113">
        <f t="shared" si="23"/>
        <v>1499</v>
      </c>
      <c r="D1512" s="79"/>
      <c r="E1512" s="80"/>
      <c r="F1512" s="162"/>
      <c r="G1512" s="85"/>
      <c r="H1512" s="86"/>
      <c r="I1512" s="164"/>
      <c r="J1512" s="115" t="str">
        <f>IF(Stock[[#This Row],[BUYING QUANTITY]]&gt;0,Stock[[#This Row],[BUYING PRICE]]*Stock[[#This Row],[BUYING QUANTITY]]*Stock[[#This Row],[% BUYING FEE]],"")</f>
        <v/>
      </c>
      <c r="K1512" s="89"/>
      <c r="L1512" s="90"/>
      <c r="M1512" s="117" t="str">
        <f>IF(Stock[[#This Row],[BUYING QUANTITY]]&gt;0,Stock[[#This Row],[BUYING PRICE]]*(1+Stock[[#This Row],[% THRESHOLD (RETURN)_1]]),"")</f>
        <v/>
      </c>
      <c r="N1512" s="91"/>
      <c r="O1512" s="117" t="str">
        <f>IF(Stock[[#This Row],[BUYING QUANTITY]]&gt;0,Stock[[#This Row],[BUYING PRICE]]*(1+Stock[[#This Row],[% THRESHOLD (RETURN)_2]]),"")</f>
        <v/>
      </c>
      <c r="P1512" s="91"/>
      <c r="Q1512" s="117" t="str">
        <f>IF(Stock[[#This Row],[BUYING QUANTITY]]&gt;0,Stock[[#This Row],[BUYING PRICE]]*(1+Stock[[#This Row],[% THRESHOLD (LOSS)]]),"")</f>
        <v/>
      </c>
      <c r="R1512" s="105"/>
      <c r="S1512" s="118" t="str">
        <f>IF(Stock[[#This Row],[CASH DIVIDEND]]&gt;0,Stock[[#This Row],[CASH DIVIDEND]]/(Stock[[#This Row],[BUYING PRICE]]*Stock[[#This Row],[BUYING QUANTITY]]),"")</f>
        <v/>
      </c>
      <c r="T1512" s="105"/>
      <c r="U1512" s="79"/>
      <c r="V1512" s="97"/>
      <c r="W1512" s="98"/>
      <c r="X1512" s="168"/>
      <c r="Y1512" s="126" t="str">
        <f>IF(Stock[[#This Row],[SELLING QUANTITY]]&gt;0,Stock[[#This Row],[SELLING PRICE]]*Stock[[#This Row],[SELLING QUANTITY]]*Stock[[#This Row],[% SELLING FEE]]+Stock[[#This Row],[SELLING PRICE]]*Stock[[#This Row],[SELLING QUANTITY]]*$D$12,"")</f>
        <v/>
      </c>
      <c r="Z1512" s="121">
        <f>Stock[[#This Row],[BUYING QUANTITY]]+Stock[[#This Row],[STOCK DIVIDEND]]-Stock[[#This Row],[SELLING QUANTITY]]</f>
        <v>0</v>
      </c>
      <c r="AA15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2" s="121">
        <f ca="1">IF(Stock[[#This Row],[SELLING DATE]]&gt;0,Stock[[#This Row],[SELLING DATE]]-Stock[[#This Row],[BUY DATE]]+1,IF(Stock[[#This Row],[BUY DATE]]=0,0,TODAY()-Stock[[#This Row],[BUY DATE]]+1))</f>
        <v>0</v>
      </c>
      <c r="AC1512" s="122" t="str">
        <f>IFERROR(Stock[[#This Row],[CASH DIVIDEND]]+Stock[[#This Row],[RETURN/(LOSS) FROM TRADING
(auto-fill)]],"")</f>
        <v/>
      </c>
      <c r="AD15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2" s="146" t="str">
        <f ca="1">IFERROR(IF(Stock[[#This Row],[HOLDING DAYS
(auto-fill)]]&lt;365,Stock[[#This Row],[% TOTAL RETURN/(LOSS)
(auto-fill)]]*365/Stock[[#This Row],[HOLDING DAYS
(auto-fill)]],POWER((1+Stock[[#This Row],[% TOTAL RETURN/(LOSS)
(auto-fill)]]),1/(Stock[[#This Row],[HOLDING DAYS
(auto-fill)]]/365))-1),"")</f>
        <v/>
      </c>
      <c r="AF1512" s="81"/>
      <c r="AG1512" s="149" t="str">
        <f>IF(Stock[[#This Row],[STATUS
(auto-fill)]]="HOLDING",Stock[[#This Row],[MARKET PRICE]]-Stock[[#This Row],[BUYING PRICE]],"")</f>
        <v/>
      </c>
      <c r="AH1512" s="143" t="str">
        <f>IFERROR(Stock[[#This Row],[CHANGE
(auto-fill)]]/Stock[[#This Row],[BUYING PRICE]],"")</f>
        <v/>
      </c>
      <c r="AI1512" s="130" t="str">
        <f>IF(Stock[[#This Row],[MARKET PRICE]]&gt;0,Stock[[#This Row],[MARKET PRICE]]*Stock[[#This Row],[REMAINING QUANTITY
(auto-fill)]],"")</f>
        <v/>
      </c>
    </row>
    <row r="1513" spans="2:35">
      <c r="B1513" s="110" t="str">
        <f>IF(AND(Stock[[#This Row],[BUYING QUANTITY]]&gt;0,Stock[[#This Row],[REMAINING QUANTITY
(auto-fill)]]=0),"SOLD OUT",
IF(AND(Stock[[#This Row],[BUYING QUANTITY]]&gt;0,Stock[[#This Row],[REMAINING QUANTITY
(auto-fill)]]&gt;0),"HOLDING",""))</f>
        <v/>
      </c>
      <c r="C1513" s="113">
        <f t="shared" si="23"/>
        <v>1500</v>
      </c>
      <c r="D1513" s="79"/>
      <c r="E1513" s="80"/>
      <c r="F1513" s="162"/>
      <c r="G1513" s="85"/>
      <c r="H1513" s="86"/>
      <c r="I1513" s="164"/>
      <c r="J1513" s="115" t="str">
        <f>IF(Stock[[#This Row],[BUYING QUANTITY]]&gt;0,Stock[[#This Row],[BUYING PRICE]]*Stock[[#This Row],[BUYING QUANTITY]]*Stock[[#This Row],[% BUYING FEE]],"")</f>
        <v/>
      </c>
      <c r="K1513" s="89"/>
      <c r="L1513" s="90"/>
      <c r="M1513" s="117" t="str">
        <f>IF(Stock[[#This Row],[BUYING QUANTITY]]&gt;0,Stock[[#This Row],[BUYING PRICE]]*(1+Stock[[#This Row],[% THRESHOLD (RETURN)_1]]),"")</f>
        <v/>
      </c>
      <c r="N1513" s="91"/>
      <c r="O1513" s="117" t="str">
        <f>IF(Stock[[#This Row],[BUYING QUANTITY]]&gt;0,Stock[[#This Row],[BUYING PRICE]]*(1+Stock[[#This Row],[% THRESHOLD (RETURN)_2]]),"")</f>
        <v/>
      </c>
      <c r="P1513" s="91"/>
      <c r="Q1513" s="117" t="str">
        <f>IF(Stock[[#This Row],[BUYING QUANTITY]]&gt;0,Stock[[#This Row],[BUYING PRICE]]*(1+Stock[[#This Row],[% THRESHOLD (LOSS)]]),"")</f>
        <v/>
      </c>
      <c r="R1513" s="105"/>
      <c r="S1513" s="118" t="str">
        <f>IF(Stock[[#This Row],[CASH DIVIDEND]]&gt;0,Stock[[#This Row],[CASH DIVIDEND]]/(Stock[[#This Row],[BUYING PRICE]]*Stock[[#This Row],[BUYING QUANTITY]]),"")</f>
        <v/>
      </c>
      <c r="T1513" s="105"/>
      <c r="U1513" s="79"/>
      <c r="V1513" s="97"/>
      <c r="W1513" s="98"/>
      <c r="X1513" s="168"/>
      <c r="Y1513" s="126" t="str">
        <f>IF(Stock[[#This Row],[SELLING QUANTITY]]&gt;0,Stock[[#This Row],[SELLING PRICE]]*Stock[[#This Row],[SELLING QUANTITY]]*Stock[[#This Row],[% SELLING FEE]]+Stock[[#This Row],[SELLING PRICE]]*Stock[[#This Row],[SELLING QUANTITY]]*$D$12,"")</f>
        <v/>
      </c>
      <c r="Z1513" s="121">
        <f>Stock[[#This Row],[BUYING QUANTITY]]+Stock[[#This Row],[STOCK DIVIDEND]]-Stock[[#This Row],[SELLING QUANTITY]]</f>
        <v>0</v>
      </c>
      <c r="AA15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3" s="121">
        <f ca="1">IF(Stock[[#This Row],[SELLING DATE]]&gt;0,Stock[[#This Row],[SELLING DATE]]-Stock[[#This Row],[BUY DATE]]+1,IF(Stock[[#This Row],[BUY DATE]]=0,0,TODAY()-Stock[[#This Row],[BUY DATE]]+1))</f>
        <v>0</v>
      </c>
      <c r="AC1513" s="122" t="str">
        <f>IFERROR(Stock[[#This Row],[CASH DIVIDEND]]+Stock[[#This Row],[RETURN/(LOSS) FROM TRADING
(auto-fill)]],"")</f>
        <v/>
      </c>
      <c r="AD15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3" s="146" t="str">
        <f ca="1">IFERROR(IF(Stock[[#This Row],[HOLDING DAYS
(auto-fill)]]&lt;365,Stock[[#This Row],[% TOTAL RETURN/(LOSS)
(auto-fill)]]*365/Stock[[#This Row],[HOLDING DAYS
(auto-fill)]],POWER((1+Stock[[#This Row],[% TOTAL RETURN/(LOSS)
(auto-fill)]]),1/(Stock[[#This Row],[HOLDING DAYS
(auto-fill)]]/365))-1),"")</f>
        <v/>
      </c>
      <c r="AF1513" s="81"/>
      <c r="AG1513" s="149" t="str">
        <f>IF(Stock[[#This Row],[STATUS
(auto-fill)]]="HOLDING",Stock[[#This Row],[MARKET PRICE]]-Stock[[#This Row],[BUYING PRICE]],"")</f>
        <v/>
      </c>
      <c r="AH1513" s="143" t="str">
        <f>IFERROR(Stock[[#This Row],[CHANGE
(auto-fill)]]/Stock[[#This Row],[BUYING PRICE]],"")</f>
        <v/>
      </c>
      <c r="AI1513" s="130" t="str">
        <f>IF(Stock[[#This Row],[MARKET PRICE]]&gt;0,Stock[[#This Row],[MARKET PRICE]]*Stock[[#This Row],[REMAINING QUANTITY
(auto-fill)]],"")</f>
        <v/>
      </c>
    </row>
    <row r="1514" spans="2:35">
      <c r="B1514" s="110" t="str">
        <f>IF(AND(Stock[[#This Row],[BUYING QUANTITY]]&gt;0,Stock[[#This Row],[REMAINING QUANTITY
(auto-fill)]]=0),"SOLD OUT",
IF(AND(Stock[[#This Row],[BUYING QUANTITY]]&gt;0,Stock[[#This Row],[REMAINING QUANTITY
(auto-fill)]]&gt;0),"HOLDING",""))</f>
        <v/>
      </c>
      <c r="C1514" s="113">
        <f t="shared" si="23"/>
        <v>1501</v>
      </c>
      <c r="D1514" s="79"/>
      <c r="E1514" s="80"/>
      <c r="F1514" s="162"/>
      <c r="G1514" s="85"/>
      <c r="H1514" s="86"/>
      <c r="I1514" s="164"/>
      <c r="J1514" s="115" t="str">
        <f>IF(Stock[[#This Row],[BUYING QUANTITY]]&gt;0,Stock[[#This Row],[BUYING PRICE]]*Stock[[#This Row],[BUYING QUANTITY]]*Stock[[#This Row],[% BUYING FEE]],"")</f>
        <v/>
      </c>
      <c r="K1514" s="89"/>
      <c r="L1514" s="90"/>
      <c r="M1514" s="117" t="str">
        <f>IF(Stock[[#This Row],[BUYING QUANTITY]]&gt;0,Stock[[#This Row],[BUYING PRICE]]*(1+Stock[[#This Row],[% THRESHOLD (RETURN)_1]]),"")</f>
        <v/>
      </c>
      <c r="N1514" s="91"/>
      <c r="O1514" s="117" t="str">
        <f>IF(Stock[[#This Row],[BUYING QUANTITY]]&gt;0,Stock[[#This Row],[BUYING PRICE]]*(1+Stock[[#This Row],[% THRESHOLD (RETURN)_2]]),"")</f>
        <v/>
      </c>
      <c r="P1514" s="91"/>
      <c r="Q1514" s="117" t="str">
        <f>IF(Stock[[#This Row],[BUYING QUANTITY]]&gt;0,Stock[[#This Row],[BUYING PRICE]]*(1+Stock[[#This Row],[% THRESHOLD (LOSS)]]),"")</f>
        <v/>
      </c>
      <c r="R1514" s="105"/>
      <c r="S1514" s="118" t="str">
        <f>IF(Stock[[#This Row],[CASH DIVIDEND]]&gt;0,Stock[[#This Row],[CASH DIVIDEND]]/(Stock[[#This Row],[BUYING PRICE]]*Stock[[#This Row],[BUYING QUANTITY]]),"")</f>
        <v/>
      </c>
      <c r="T1514" s="105"/>
      <c r="U1514" s="79"/>
      <c r="V1514" s="97"/>
      <c r="W1514" s="98"/>
      <c r="X1514" s="168"/>
      <c r="Y1514" s="126" t="str">
        <f>IF(Stock[[#This Row],[SELLING QUANTITY]]&gt;0,Stock[[#This Row],[SELLING PRICE]]*Stock[[#This Row],[SELLING QUANTITY]]*Stock[[#This Row],[% SELLING FEE]]+Stock[[#This Row],[SELLING PRICE]]*Stock[[#This Row],[SELLING QUANTITY]]*$D$12,"")</f>
        <v/>
      </c>
      <c r="Z1514" s="121">
        <f>Stock[[#This Row],[BUYING QUANTITY]]+Stock[[#This Row],[STOCK DIVIDEND]]-Stock[[#This Row],[SELLING QUANTITY]]</f>
        <v>0</v>
      </c>
      <c r="AA15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4" s="121">
        <f ca="1">IF(Stock[[#This Row],[SELLING DATE]]&gt;0,Stock[[#This Row],[SELLING DATE]]-Stock[[#This Row],[BUY DATE]]+1,IF(Stock[[#This Row],[BUY DATE]]=0,0,TODAY()-Stock[[#This Row],[BUY DATE]]+1))</f>
        <v>0</v>
      </c>
      <c r="AC1514" s="122" t="str">
        <f>IFERROR(Stock[[#This Row],[CASH DIVIDEND]]+Stock[[#This Row],[RETURN/(LOSS) FROM TRADING
(auto-fill)]],"")</f>
        <v/>
      </c>
      <c r="AD15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4" s="146" t="str">
        <f ca="1">IFERROR(IF(Stock[[#This Row],[HOLDING DAYS
(auto-fill)]]&lt;365,Stock[[#This Row],[% TOTAL RETURN/(LOSS)
(auto-fill)]]*365/Stock[[#This Row],[HOLDING DAYS
(auto-fill)]],POWER((1+Stock[[#This Row],[% TOTAL RETURN/(LOSS)
(auto-fill)]]),1/(Stock[[#This Row],[HOLDING DAYS
(auto-fill)]]/365))-1),"")</f>
        <v/>
      </c>
      <c r="AF1514" s="81"/>
      <c r="AG1514" s="149" t="str">
        <f>IF(Stock[[#This Row],[STATUS
(auto-fill)]]="HOLDING",Stock[[#This Row],[MARKET PRICE]]-Stock[[#This Row],[BUYING PRICE]],"")</f>
        <v/>
      </c>
      <c r="AH1514" s="143" t="str">
        <f>IFERROR(Stock[[#This Row],[CHANGE
(auto-fill)]]/Stock[[#This Row],[BUYING PRICE]],"")</f>
        <v/>
      </c>
      <c r="AI1514" s="130" t="str">
        <f>IF(Stock[[#This Row],[MARKET PRICE]]&gt;0,Stock[[#This Row],[MARKET PRICE]]*Stock[[#This Row],[REMAINING QUANTITY
(auto-fill)]],"")</f>
        <v/>
      </c>
    </row>
    <row r="1515" spans="2:35">
      <c r="B1515" s="110" t="str">
        <f>IF(AND(Stock[[#This Row],[BUYING QUANTITY]]&gt;0,Stock[[#This Row],[REMAINING QUANTITY
(auto-fill)]]=0),"SOLD OUT",
IF(AND(Stock[[#This Row],[BUYING QUANTITY]]&gt;0,Stock[[#This Row],[REMAINING QUANTITY
(auto-fill)]]&gt;0),"HOLDING",""))</f>
        <v/>
      </c>
      <c r="C1515" s="113">
        <f t="shared" si="23"/>
        <v>1502</v>
      </c>
      <c r="D1515" s="79"/>
      <c r="E1515" s="80"/>
      <c r="F1515" s="162"/>
      <c r="G1515" s="85"/>
      <c r="H1515" s="86"/>
      <c r="I1515" s="164"/>
      <c r="J1515" s="115" t="str">
        <f>IF(Stock[[#This Row],[BUYING QUANTITY]]&gt;0,Stock[[#This Row],[BUYING PRICE]]*Stock[[#This Row],[BUYING QUANTITY]]*Stock[[#This Row],[% BUYING FEE]],"")</f>
        <v/>
      </c>
      <c r="K1515" s="89"/>
      <c r="L1515" s="90"/>
      <c r="M1515" s="117" t="str">
        <f>IF(Stock[[#This Row],[BUYING QUANTITY]]&gt;0,Stock[[#This Row],[BUYING PRICE]]*(1+Stock[[#This Row],[% THRESHOLD (RETURN)_1]]),"")</f>
        <v/>
      </c>
      <c r="N1515" s="91"/>
      <c r="O1515" s="117" t="str">
        <f>IF(Stock[[#This Row],[BUYING QUANTITY]]&gt;0,Stock[[#This Row],[BUYING PRICE]]*(1+Stock[[#This Row],[% THRESHOLD (RETURN)_2]]),"")</f>
        <v/>
      </c>
      <c r="P1515" s="91"/>
      <c r="Q1515" s="117" t="str">
        <f>IF(Stock[[#This Row],[BUYING QUANTITY]]&gt;0,Stock[[#This Row],[BUYING PRICE]]*(1+Stock[[#This Row],[% THRESHOLD (LOSS)]]),"")</f>
        <v/>
      </c>
      <c r="R1515" s="105"/>
      <c r="S1515" s="118" t="str">
        <f>IF(Stock[[#This Row],[CASH DIVIDEND]]&gt;0,Stock[[#This Row],[CASH DIVIDEND]]/(Stock[[#This Row],[BUYING PRICE]]*Stock[[#This Row],[BUYING QUANTITY]]),"")</f>
        <v/>
      </c>
      <c r="T1515" s="105"/>
      <c r="U1515" s="79"/>
      <c r="V1515" s="97"/>
      <c r="W1515" s="98"/>
      <c r="X1515" s="168"/>
      <c r="Y1515" s="126" t="str">
        <f>IF(Stock[[#This Row],[SELLING QUANTITY]]&gt;0,Stock[[#This Row],[SELLING PRICE]]*Stock[[#This Row],[SELLING QUANTITY]]*Stock[[#This Row],[% SELLING FEE]]+Stock[[#This Row],[SELLING PRICE]]*Stock[[#This Row],[SELLING QUANTITY]]*$D$12,"")</f>
        <v/>
      </c>
      <c r="Z1515" s="121">
        <f>Stock[[#This Row],[BUYING QUANTITY]]+Stock[[#This Row],[STOCK DIVIDEND]]-Stock[[#This Row],[SELLING QUANTITY]]</f>
        <v>0</v>
      </c>
      <c r="AA15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5" s="121">
        <f ca="1">IF(Stock[[#This Row],[SELLING DATE]]&gt;0,Stock[[#This Row],[SELLING DATE]]-Stock[[#This Row],[BUY DATE]]+1,IF(Stock[[#This Row],[BUY DATE]]=0,0,TODAY()-Stock[[#This Row],[BUY DATE]]+1))</f>
        <v>0</v>
      </c>
      <c r="AC1515" s="122" t="str">
        <f>IFERROR(Stock[[#This Row],[CASH DIVIDEND]]+Stock[[#This Row],[RETURN/(LOSS) FROM TRADING
(auto-fill)]],"")</f>
        <v/>
      </c>
      <c r="AD15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5" s="146" t="str">
        <f ca="1">IFERROR(IF(Stock[[#This Row],[HOLDING DAYS
(auto-fill)]]&lt;365,Stock[[#This Row],[% TOTAL RETURN/(LOSS)
(auto-fill)]]*365/Stock[[#This Row],[HOLDING DAYS
(auto-fill)]],POWER((1+Stock[[#This Row],[% TOTAL RETURN/(LOSS)
(auto-fill)]]),1/(Stock[[#This Row],[HOLDING DAYS
(auto-fill)]]/365))-1),"")</f>
        <v/>
      </c>
      <c r="AF1515" s="81"/>
      <c r="AG1515" s="149" t="str">
        <f>IF(Stock[[#This Row],[STATUS
(auto-fill)]]="HOLDING",Stock[[#This Row],[MARKET PRICE]]-Stock[[#This Row],[BUYING PRICE]],"")</f>
        <v/>
      </c>
      <c r="AH1515" s="143" t="str">
        <f>IFERROR(Stock[[#This Row],[CHANGE
(auto-fill)]]/Stock[[#This Row],[BUYING PRICE]],"")</f>
        <v/>
      </c>
      <c r="AI1515" s="130" t="str">
        <f>IF(Stock[[#This Row],[MARKET PRICE]]&gt;0,Stock[[#This Row],[MARKET PRICE]]*Stock[[#This Row],[REMAINING QUANTITY
(auto-fill)]],"")</f>
        <v/>
      </c>
    </row>
    <row r="1516" spans="2:35">
      <c r="B1516" s="110" t="str">
        <f>IF(AND(Stock[[#This Row],[BUYING QUANTITY]]&gt;0,Stock[[#This Row],[REMAINING QUANTITY
(auto-fill)]]=0),"SOLD OUT",
IF(AND(Stock[[#This Row],[BUYING QUANTITY]]&gt;0,Stock[[#This Row],[REMAINING QUANTITY
(auto-fill)]]&gt;0),"HOLDING",""))</f>
        <v/>
      </c>
      <c r="C1516" s="113">
        <f t="shared" si="23"/>
        <v>1503</v>
      </c>
      <c r="D1516" s="79"/>
      <c r="E1516" s="80"/>
      <c r="F1516" s="162"/>
      <c r="G1516" s="85"/>
      <c r="H1516" s="86"/>
      <c r="I1516" s="164"/>
      <c r="J1516" s="115" t="str">
        <f>IF(Stock[[#This Row],[BUYING QUANTITY]]&gt;0,Stock[[#This Row],[BUYING PRICE]]*Stock[[#This Row],[BUYING QUANTITY]]*Stock[[#This Row],[% BUYING FEE]],"")</f>
        <v/>
      </c>
      <c r="K1516" s="89"/>
      <c r="L1516" s="90"/>
      <c r="M1516" s="117" t="str">
        <f>IF(Stock[[#This Row],[BUYING QUANTITY]]&gt;0,Stock[[#This Row],[BUYING PRICE]]*(1+Stock[[#This Row],[% THRESHOLD (RETURN)_1]]),"")</f>
        <v/>
      </c>
      <c r="N1516" s="91"/>
      <c r="O1516" s="117" t="str">
        <f>IF(Stock[[#This Row],[BUYING QUANTITY]]&gt;0,Stock[[#This Row],[BUYING PRICE]]*(1+Stock[[#This Row],[% THRESHOLD (RETURN)_2]]),"")</f>
        <v/>
      </c>
      <c r="P1516" s="91"/>
      <c r="Q1516" s="117" t="str">
        <f>IF(Stock[[#This Row],[BUYING QUANTITY]]&gt;0,Stock[[#This Row],[BUYING PRICE]]*(1+Stock[[#This Row],[% THRESHOLD (LOSS)]]),"")</f>
        <v/>
      </c>
      <c r="R1516" s="105"/>
      <c r="S1516" s="118" t="str">
        <f>IF(Stock[[#This Row],[CASH DIVIDEND]]&gt;0,Stock[[#This Row],[CASH DIVIDEND]]/(Stock[[#This Row],[BUYING PRICE]]*Stock[[#This Row],[BUYING QUANTITY]]),"")</f>
        <v/>
      </c>
      <c r="T1516" s="105"/>
      <c r="U1516" s="79"/>
      <c r="V1516" s="97"/>
      <c r="W1516" s="98"/>
      <c r="X1516" s="168"/>
      <c r="Y1516" s="126" t="str">
        <f>IF(Stock[[#This Row],[SELLING QUANTITY]]&gt;0,Stock[[#This Row],[SELLING PRICE]]*Stock[[#This Row],[SELLING QUANTITY]]*Stock[[#This Row],[% SELLING FEE]]+Stock[[#This Row],[SELLING PRICE]]*Stock[[#This Row],[SELLING QUANTITY]]*$D$12,"")</f>
        <v/>
      </c>
      <c r="Z1516" s="121">
        <f>Stock[[#This Row],[BUYING QUANTITY]]+Stock[[#This Row],[STOCK DIVIDEND]]-Stock[[#This Row],[SELLING QUANTITY]]</f>
        <v>0</v>
      </c>
      <c r="AA15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6" s="121">
        <f ca="1">IF(Stock[[#This Row],[SELLING DATE]]&gt;0,Stock[[#This Row],[SELLING DATE]]-Stock[[#This Row],[BUY DATE]]+1,IF(Stock[[#This Row],[BUY DATE]]=0,0,TODAY()-Stock[[#This Row],[BUY DATE]]+1))</f>
        <v>0</v>
      </c>
      <c r="AC1516" s="122" t="str">
        <f>IFERROR(Stock[[#This Row],[CASH DIVIDEND]]+Stock[[#This Row],[RETURN/(LOSS) FROM TRADING
(auto-fill)]],"")</f>
        <v/>
      </c>
      <c r="AD15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6" s="146" t="str">
        <f ca="1">IFERROR(IF(Stock[[#This Row],[HOLDING DAYS
(auto-fill)]]&lt;365,Stock[[#This Row],[% TOTAL RETURN/(LOSS)
(auto-fill)]]*365/Stock[[#This Row],[HOLDING DAYS
(auto-fill)]],POWER((1+Stock[[#This Row],[% TOTAL RETURN/(LOSS)
(auto-fill)]]),1/(Stock[[#This Row],[HOLDING DAYS
(auto-fill)]]/365))-1),"")</f>
        <v/>
      </c>
      <c r="AF1516" s="81"/>
      <c r="AG1516" s="149" t="str">
        <f>IF(Stock[[#This Row],[STATUS
(auto-fill)]]="HOLDING",Stock[[#This Row],[MARKET PRICE]]-Stock[[#This Row],[BUYING PRICE]],"")</f>
        <v/>
      </c>
      <c r="AH1516" s="143" t="str">
        <f>IFERROR(Stock[[#This Row],[CHANGE
(auto-fill)]]/Stock[[#This Row],[BUYING PRICE]],"")</f>
        <v/>
      </c>
      <c r="AI1516" s="130" t="str">
        <f>IF(Stock[[#This Row],[MARKET PRICE]]&gt;0,Stock[[#This Row],[MARKET PRICE]]*Stock[[#This Row],[REMAINING QUANTITY
(auto-fill)]],"")</f>
        <v/>
      </c>
    </row>
    <row r="1517" spans="2:35">
      <c r="B1517" s="110" t="str">
        <f>IF(AND(Stock[[#This Row],[BUYING QUANTITY]]&gt;0,Stock[[#This Row],[REMAINING QUANTITY
(auto-fill)]]=0),"SOLD OUT",
IF(AND(Stock[[#This Row],[BUYING QUANTITY]]&gt;0,Stock[[#This Row],[REMAINING QUANTITY
(auto-fill)]]&gt;0),"HOLDING",""))</f>
        <v/>
      </c>
      <c r="C1517" s="113">
        <f t="shared" si="23"/>
        <v>1504</v>
      </c>
      <c r="D1517" s="79"/>
      <c r="E1517" s="80"/>
      <c r="F1517" s="162"/>
      <c r="G1517" s="85"/>
      <c r="H1517" s="86"/>
      <c r="I1517" s="164"/>
      <c r="J1517" s="115" t="str">
        <f>IF(Stock[[#This Row],[BUYING QUANTITY]]&gt;0,Stock[[#This Row],[BUYING PRICE]]*Stock[[#This Row],[BUYING QUANTITY]]*Stock[[#This Row],[% BUYING FEE]],"")</f>
        <v/>
      </c>
      <c r="K1517" s="89"/>
      <c r="L1517" s="90"/>
      <c r="M1517" s="117" t="str">
        <f>IF(Stock[[#This Row],[BUYING QUANTITY]]&gt;0,Stock[[#This Row],[BUYING PRICE]]*(1+Stock[[#This Row],[% THRESHOLD (RETURN)_1]]),"")</f>
        <v/>
      </c>
      <c r="N1517" s="91"/>
      <c r="O1517" s="117" t="str">
        <f>IF(Stock[[#This Row],[BUYING QUANTITY]]&gt;0,Stock[[#This Row],[BUYING PRICE]]*(1+Stock[[#This Row],[% THRESHOLD (RETURN)_2]]),"")</f>
        <v/>
      </c>
      <c r="P1517" s="91"/>
      <c r="Q1517" s="117" t="str">
        <f>IF(Stock[[#This Row],[BUYING QUANTITY]]&gt;0,Stock[[#This Row],[BUYING PRICE]]*(1+Stock[[#This Row],[% THRESHOLD (LOSS)]]),"")</f>
        <v/>
      </c>
      <c r="R1517" s="105"/>
      <c r="S1517" s="118" t="str">
        <f>IF(Stock[[#This Row],[CASH DIVIDEND]]&gt;0,Stock[[#This Row],[CASH DIVIDEND]]/(Stock[[#This Row],[BUYING PRICE]]*Stock[[#This Row],[BUYING QUANTITY]]),"")</f>
        <v/>
      </c>
      <c r="T1517" s="105"/>
      <c r="U1517" s="79"/>
      <c r="V1517" s="97"/>
      <c r="W1517" s="98"/>
      <c r="X1517" s="168"/>
      <c r="Y1517" s="126" t="str">
        <f>IF(Stock[[#This Row],[SELLING QUANTITY]]&gt;0,Stock[[#This Row],[SELLING PRICE]]*Stock[[#This Row],[SELLING QUANTITY]]*Stock[[#This Row],[% SELLING FEE]]+Stock[[#This Row],[SELLING PRICE]]*Stock[[#This Row],[SELLING QUANTITY]]*$D$12,"")</f>
        <v/>
      </c>
      <c r="Z1517" s="121">
        <f>Stock[[#This Row],[BUYING QUANTITY]]+Stock[[#This Row],[STOCK DIVIDEND]]-Stock[[#This Row],[SELLING QUANTITY]]</f>
        <v>0</v>
      </c>
      <c r="AA15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7" s="121">
        <f ca="1">IF(Stock[[#This Row],[SELLING DATE]]&gt;0,Stock[[#This Row],[SELLING DATE]]-Stock[[#This Row],[BUY DATE]]+1,IF(Stock[[#This Row],[BUY DATE]]=0,0,TODAY()-Stock[[#This Row],[BUY DATE]]+1))</f>
        <v>0</v>
      </c>
      <c r="AC1517" s="122" t="str">
        <f>IFERROR(Stock[[#This Row],[CASH DIVIDEND]]+Stock[[#This Row],[RETURN/(LOSS) FROM TRADING
(auto-fill)]],"")</f>
        <v/>
      </c>
      <c r="AD15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7" s="146" t="str">
        <f ca="1">IFERROR(IF(Stock[[#This Row],[HOLDING DAYS
(auto-fill)]]&lt;365,Stock[[#This Row],[% TOTAL RETURN/(LOSS)
(auto-fill)]]*365/Stock[[#This Row],[HOLDING DAYS
(auto-fill)]],POWER((1+Stock[[#This Row],[% TOTAL RETURN/(LOSS)
(auto-fill)]]),1/(Stock[[#This Row],[HOLDING DAYS
(auto-fill)]]/365))-1),"")</f>
        <v/>
      </c>
      <c r="AF1517" s="81"/>
      <c r="AG1517" s="149" t="str">
        <f>IF(Stock[[#This Row],[STATUS
(auto-fill)]]="HOLDING",Stock[[#This Row],[MARKET PRICE]]-Stock[[#This Row],[BUYING PRICE]],"")</f>
        <v/>
      </c>
      <c r="AH1517" s="143" t="str">
        <f>IFERROR(Stock[[#This Row],[CHANGE
(auto-fill)]]/Stock[[#This Row],[BUYING PRICE]],"")</f>
        <v/>
      </c>
      <c r="AI1517" s="130" t="str">
        <f>IF(Stock[[#This Row],[MARKET PRICE]]&gt;0,Stock[[#This Row],[MARKET PRICE]]*Stock[[#This Row],[REMAINING QUANTITY
(auto-fill)]],"")</f>
        <v/>
      </c>
    </row>
    <row r="1518" spans="2:35">
      <c r="B1518" s="110" t="str">
        <f>IF(AND(Stock[[#This Row],[BUYING QUANTITY]]&gt;0,Stock[[#This Row],[REMAINING QUANTITY
(auto-fill)]]=0),"SOLD OUT",
IF(AND(Stock[[#This Row],[BUYING QUANTITY]]&gt;0,Stock[[#This Row],[REMAINING QUANTITY
(auto-fill)]]&gt;0),"HOLDING",""))</f>
        <v/>
      </c>
      <c r="C1518" s="113">
        <f t="shared" si="23"/>
        <v>1505</v>
      </c>
      <c r="D1518" s="79"/>
      <c r="E1518" s="80"/>
      <c r="F1518" s="162"/>
      <c r="G1518" s="85"/>
      <c r="H1518" s="86"/>
      <c r="I1518" s="164"/>
      <c r="J1518" s="115" t="str">
        <f>IF(Stock[[#This Row],[BUYING QUANTITY]]&gt;0,Stock[[#This Row],[BUYING PRICE]]*Stock[[#This Row],[BUYING QUANTITY]]*Stock[[#This Row],[% BUYING FEE]],"")</f>
        <v/>
      </c>
      <c r="K1518" s="89"/>
      <c r="L1518" s="90"/>
      <c r="M1518" s="117" t="str">
        <f>IF(Stock[[#This Row],[BUYING QUANTITY]]&gt;0,Stock[[#This Row],[BUYING PRICE]]*(1+Stock[[#This Row],[% THRESHOLD (RETURN)_1]]),"")</f>
        <v/>
      </c>
      <c r="N1518" s="91"/>
      <c r="O1518" s="117" t="str">
        <f>IF(Stock[[#This Row],[BUYING QUANTITY]]&gt;0,Stock[[#This Row],[BUYING PRICE]]*(1+Stock[[#This Row],[% THRESHOLD (RETURN)_2]]),"")</f>
        <v/>
      </c>
      <c r="P1518" s="91"/>
      <c r="Q1518" s="117" t="str">
        <f>IF(Stock[[#This Row],[BUYING QUANTITY]]&gt;0,Stock[[#This Row],[BUYING PRICE]]*(1+Stock[[#This Row],[% THRESHOLD (LOSS)]]),"")</f>
        <v/>
      </c>
      <c r="R1518" s="105"/>
      <c r="S1518" s="118" t="str">
        <f>IF(Stock[[#This Row],[CASH DIVIDEND]]&gt;0,Stock[[#This Row],[CASH DIVIDEND]]/(Stock[[#This Row],[BUYING PRICE]]*Stock[[#This Row],[BUYING QUANTITY]]),"")</f>
        <v/>
      </c>
      <c r="T1518" s="105"/>
      <c r="U1518" s="79"/>
      <c r="V1518" s="97"/>
      <c r="W1518" s="98"/>
      <c r="X1518" s="168"/>
      <c r="Y1518" s="126" t="str">
        <f>IF(Stock[[#This Row],[SELLING QUANTITY]]&gt;0,Stock[[#This Row],[SELLING PRICE]]*Stock[[#This Row],[SELLING QUANTITY]]*Stock[[#This Row],[% SELLING FEE]]+Stock[[#This Row],[SELLING PRICE]]*Stock[[#This Row],[SELLING QUANTITY]]*$D$12,"")</f>
        <v/>
      </c>
      <c r="Z1518" s="121">
        <f>Stock[[#This Row],[BUYING QUANTITY]]+Stock[[#This Row],[STOCK DIVIDEND]]-Stock[[#This Row],[SELLING QUANTITY]]</f>
        <v>0</v>
      </c>
      <c r="AA15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8" s="121">
        <f ca="1">IF(Stock[[#This Row],[SELLING DATE]]&gt;0,Stock[[#This Row],[SELLING DATE]]-Stock[[#This Row],[BUY DATE]]+1,IF(Stock[[#This Row],[BUY DATE]]=0,0,TODAY()-Stock[[#This Row],[BUY DATE]]+1))</f>
        <v>0</v>
      </c>
      <c r="AC1518" s="122" t="str">
        <f>IFERROR(Stock[[#This Row],[CASH DIVIDEND]]+Stock[[#This Row],[RETURN/(LOSS) FROM TRADING
(auto-fill)]],"")</f>
        <v/>
      </c>
      <c r="AD15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8" s="146" t="str">
        <f ca="1">IFERROR(IF(Stock[[#This Row],[HOLDING DAYS
(auto-fill)]]&lt;365,Stock[[#This Row],[% TOTAL RETURN/(LOSS)
(auto-fill)]]*365/Stock[[#This Row],[HOLDING DAYS
(auto-fill)]],POWER((1+Stock[[#This Row],[% TOTAL RETURN/(LOSS)
(auto-fill)]]),1/(Stock[[#This Row],[HOLDING DAYS
(auto-fill)]]/365))-1),"")</f>
        <v/>
      </c>
      <c r="AF1518" s="81"/>
      <c r="AG1518" s="149" t="str">
        <f>IF(Stock[[#This Row],[STATUS
(auto-fill)]]="HOLDING",Stock[[#This Row],[MARKET PRICE]]-Stock[[#This Row],[BUYING PRICE]],"")</f>
        <v/>
      </c>
      <c r="AH1518" s="143" t="str">
        <f>IFERROR(Stock[[#This Row],[CHANGE
(auto-fill)]]/Stock[[#This Row],[BUYING PRICE]],"")</f>
        <v/>
      </c>
      <c r="AI1518" s="130" t="str">
        <f>IF(Stock[[#This Row],[MARKET PRICE]]&gt;0,Stock[[#This Row],[MARKET PRICE]]*Stock[[#This Row],[REMAINING QUANTITY
(auto-fill)]],"")</f>
        <v/>
      </c>
    </row>
    <row r="1519" spans="2:35">
      <c r="B1519" s="110" t="str">
        <f>IF(AND(Stock[[#This Row],[BUYING QUANTITY]]&gt;0,Stock[[#This Row],[REMAINING QUANTITY
(auto-fill)]]=0),"SOLD OUT",
IF(AND(Stock[[#This Row],[BUYING QUANTITY]]&gt;0,Stock[[#This Row],[REMAINING QUANTITY
(auto-fill)]]&gt;0),"HOLDING",""))</f>
        <v/>
      </c>
      <c r="C1519" s="113">
        <f t="shared" si="23"/>
        <v>1506</v>
      </c>
      <c r="D1519" s="79"/>
      <c r="E1519" s="80"/>
      <c r="F1519" s="162"/>
      <c r="G1519" s="85"/>
      <c r="H1519" s="86"/>
      <c r="I1519" s="164"/>
      <c r="J1519" s="115" t="str">
        <f>IF(Stock[[#This Row],[BUYING QUANTITY]]&gt;0,Stock[[#This Row],[BUYING PRICE]]*Stock[[#This Row],[BUYING QUANTITY]]*Stock[[#This Row],[% BUYING FEE]],"")</f>
        <v/>
      </c>
      <c r="K1519" s="89"/>
      <c r="L1519" s="90"/>
      <c r="M1519" s="117" t="str">
        <f>IF(Stock[[#This Row],[BUYING QUANTITY]]&gt;0,Stock[[#This Row],[BUYING PRICE]]*(1+Stock[[#This Row],[% THRESHOLD (RETURN)_1]]),"")</f>
        <v/>
      </c>
      <c r="N1519" s="91"/>
      <c r="O1519" s="117" t="str">
        <f>IF(Stock[[#This Row],[BUYING QUANTITY]]&gt;0,Stock[[#This Row],[BUYING PRICE]]*(1+Stock[[#This Row],[% THRESHOLD (RETURN)_2]]),"")</f>
        <v/>
      </c>
      <c r="P1519" s="91"/>
      <c r="Q1519" s="117" t="str">
        <f>IF(Stock[[#This Row],[BUYING QUANTITY]]&gt;0,Stock[[#This Row],[BUYING PRICE]]*(1+Stock[[#This Row],[% THRESHOLD (LOSS)]]),"")</f>
        <v/>
      </c>
      <c r="R1519" s="105"/>
      <c r="S1519" s="118" t="str">
        <f>IF(Stock[[#This Row],[CASH DIVIDEND]]&gt;0,Stock[[#This Row],[CASH DIVIDEND]]/(Stock[[#This Row],[BUYING PRICE]]*Stock[[#This Row],[BUYING QUANTITY]]),"")</f>
        <v/>
      </c>
      <c r="T1519" s="105"/>
      <c r="U1519" s="79"/>
      <c r="V1519" s="97"/>
      <c r="W1519" s="98"/>
      <c r="X1519" s="168"/>
      <c r="Y1519" s="126" t="str">
        <f>IF(Stock[[#This Row],[SELLING QUANTITY]]&gt;0,Stock[[#This Row],[SELLING PRICE]]*Stock[[#This Row],[SELLING QUANTITY]]*Stock[[#This Row],[% SELLING FEE]]+Stock[[#This Row],[SELLING PRICE]]*Stock[[#This Row],[SELLING QUANTITY]]*$D$12,"")</f>
        <v/>
      </c>
      <c r="Z1519" s="121">
        <f>Stock[[#This Row],[BUYING QUANTITY]]+Stock[[#This Row],[STOCK DIVIDEND]]-Stock[[#This Row],[SELLING QUANTITY]]</f>
        <v>0</v>
      </c>
      <c r="AA15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19" s="121">
        <f ca="1">IF(Stock[[#This Row],[SELLING DATE]]&gt;0,Stock[[#This Row],[SELLING DATE]]-Stock[[#This Row],[BUY DATE]]+1,IF(Stock[[#This Row],[BUY DATE]]=0,0,TODAY()-Stock[[#This Row],[BUY DATE]]+1))</f>
        <v>0</v>
      </c>
      <c r="AC1519" s="122" t="str">
        <f>IFERROR(Stock[[#This Row],[CASH DIVIDEND]]+Stock[[#This Row],[RETURN/(LOSS) FROM TRADING
(auto-fill)]],"")</f>
        <v/>
      </c>
      <c r="AD15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19" s="146" t="str">
        <f ca="1">IFERROR(IF(Stock[[#This Row],[HOLDING DAYS
(auto-fill)]]&lt;365,Stock[[#This Row],[% TOTAL RETURN/(LOSS)
(auto-fill)]]*365/Stock[[#This Row],[HOLDING DAYS
(auto-fill)]],POWER((1+Stock[[#This Row],[% TOTAL RETURN/(LOSS)
(auto-fill)]]),1/(Stock[[#This Row],[HOLDING DAYS
(auto-fill)]]/365))-1),"")</f>
        <v/>
      </c>
      <c r="AF1519" s="81"/>
      <c r="AG1519" s="149" t="str">
        <f>IF(Stock[[#This Row],[STATUS
(auto-fill)]]="HOLDING",Stock[[#This Row],[MARKET PRICE]]-Stock[[#This Row],[BUYING PRICE]],"")</f>
        <v/>
      </c>
      <c r="AH1519" s="143" t="str">
        <f>IFERROR(Stock[[#This Row],[CHANGE
(auto-fill)]]/Stock[[#This Row],[BUYING PRICE]],"")</f>
        <v/>
      </c>
      <c r="AI1519" s="130" t="str">
        <f>IF(Stock[[#This Row],[MARKET PRICE]]&gt;0,Stock[[#This Row],[MARKET PRICE]]*Stock[[#This Row],[REMAINING QUANTITY
(auto-fill)]],"")</f>
        <v/>
      </c>
    </row>
    <row r="1520" spans="2:35">
      <c r="B1520" s="110" t="str">
        <f>IF(AND(Stock[[#This Row],[BUYING QUANTITY]]&gt;0,Stock[[#This Row],[REMAINING QUANTITY
(auto-fill)]]=0),"SOLD OUT",
IF(AND(Stock[[#This Row],[BUYING QUANTITY]]&gt;0,Stock[[#This Row],[REMAINING QUANTITY
(auto-fill)]]&gt;0),"HOLDING",""))</f>
        <v/>
      </c>
      <c r="C1520" s="113">
        <f t="shared" si="23"/>
        <v>1507</v>
      </c>
      <c r="D1520" s="79"/>
      <c r="E1520" s="80"/>
      <c r="F1520" s="162"/>
      <c r="G1520" s="85"/>
      <c r="H1520" s="86"/>
      <c r="I1520" s="164"/>
      <c r="J1520" s="115" t="str">
        <f>IF(Stock[[#This Row],[BUYING QUANTITY]]&gt;0,Stock[[#This Row],[BUYING PRICE]]*Stock[[#This Row],[BUYING QUANTITY]]*Stock[[#This Row],[% BUYING FEE]],"")</f>
        <v/>
      </c>
      <c r="K1520" s="89"/>
      <c r="L1520" s="90"/>
      <c r="M1520" s="117" t="str">
        <f>IF(Stock[[#This Row],[BUYING QUANTITY]]&gt;0,Stock[[#This Row],[BUYING PRICE]]*(1+Stock[[#This Row],[% THRESHOLD (RETURN)_1]]),"")</f>
        <v/>
      </c>
      <c r="N1520" s="91"/>
      <c r="O1520" s="117" t="str">
        <f>IF(Stock[[#This Row],[BUYING QUANTITY]]&gt;0,Stock[[#This Row],[BUYING PRICE]]*(1+Stock[[#This Row],[% THRESHOLD (RETURN)_2]]),"")</f>
        <v/>
      </c>
      <c r="P1520" s="91"/>
      <c r="Q1520" s="117" t="str">
        <f>IF(Stock[[#This Row],[BUYING QUANTITY]]&gt;0,Stock[[#This Row],[BUYING PRICE]]*(1+Stock[[#This Row],[% THRESHOLD (LOSS)]]),"")</f>
        <v/>
      </c>
      <c r="R1520" s="105"/>
      <c r="S1520" s="118" t="str">
        <f>IF(Stock[[#This Row],[CASH DIVIDEND]]&gt;0,Stock[[#This Row],[CASH DIVIDEND]]/(Stock[[#This Row],[BUYING PRICE]]*Stock[[#This Row],[BUYING QUANTITY]]),"")</f>
        <v/>
      </c>
      <c r="T1520" s="105"/>
      <c r="U1520" s="79"/>
      <c r="V1520" s="97"/>
      <c r="W1520" s="98"/>
      <c r="X1520" s="168"/>
      <c r="Y1520" s="126" t="str">
        <f>IF(Stock[[#This Row],[SELLING QUANTITY]]&gt;0,Stock[[#This Row],[SELLING PRICE]]*Stock[[#This Row],[SELLING QUANTITY]]*Stock[[#This Row],[% SELLING FEE]]+Stock[[#This Row],[SELLING PRICE]]*Stock[[#This Row],[SELLING QUANTITY]]*$D$12,"")</f>
        <v/>
      </c>
      <c r="Z1520" s="121">
        <f>Stock[[#This Row],[BUYING QUANTITY]]+Stock[[#This Row],[STOCK DIVIDEND]]-Stock[[#This Row],[SELLING QUANTITY]]</f>
        <v>0</v>
      </c>
      <c r="AA15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0" s="121">
        <f ca="1">IF(Stock[[#This Row],[SELLING DATE]]&gt;0,Stock[[#This Row],[SELLING DATE]]-Stock[[#This Row],[BUY DATE]]+1,IF(Stock[[#This Row],[BUY DATE]]=0,0,TODAY()-Stock[[#This Row],[BUY DATE]]+1))</f>
        <v>0</v>
      </c>
      <c r="AC1520" s="122" t="str">
        <f>IFERROR(Stock[[#This Row],[CASH DIVIDEND]]+Stock[[#This Row],[RETURN/(LOSS) FROM TRADING
(auto-fill)]],"")</f>
        <v/>
      </c>
      <c r="AD15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0" s="146" t="str">
        <f ca="1">IFERROR(IF(Stock[[#This Row],[HOLDING DAYS
(auto-fill)]]&lt;365,Stock[[#This Row],[% TOTAL RETURN/(LOSS)
(auto-fill)]]*365/Stock[[#This Row],[HOLDING DAYS
(auto-fill)]],POWER((1+Stock[[#This Row],[% TOTAL RETURN/(LOSS)
(auto-fill)]]),1/(Stock[[#This Row],[HOLDING DAYS
(auto-fill)]]/365))-1),"")</f>
        <v/>
      </c>
      <c r="AF1520" s="81"/>
      <c r="AG1520" s="149" t="str">
        <f>IF(Stock[[#This Row],[STATUS
(auto-fill)]]="HOLDING",Stock[[#This Row],[MARKET PRICE]]-Stock[[#This Row],[BUYING PRICE]],"")</f>
        <v/>
      </c>
      <c r="AH1520" s="143" t="str">
        <f>IFERROR(Stock[[#This Row],[CHANGE
(auto-fill)]]/Stock[[#This Row],[BUYING PRICE]],"")</f>
        <v/>
      </c>
      <c r="AI1520" s="130" t="str">
        <f>IF(Stock[[#This Row],[MARKET PRICE]]&gt;0,Stock[[#This Row],[MARKET PRICE]]*Stock[[#This Row],[REMAINING QUANTITY
(auto-fill)]],"")</f>
        <v/>
      </c>
    </row>
    <row r="1521" spans="2:35">
      <c r="B1521" s="110" t="str">
        <f>IF(AND(Stock[[#This Row],[BUYING QUANTITY]]&gt;0,Stock[[#This Row],[REMAINING QUANTITY
(auto-fill)]]=0),"SOLD OUT",
IF(AND(Stock[[#This Row],[BUYING QUANTITY]]&gt;0,Stock[[#This Row],[REMAINING QUANTITY
(auto-fill)]]&gt;0),"HOLDING",""))</f>
        <v/>
      </c>
      <c r="C1521" s="113">
        <f t="shared" si="23"/>
        <v>1508</v>
      </c>
      <c r="D1521" s="79"/>
      <c r="E1521" s="80"/>
      <c r="F1521" s="162"/>
      <c r="G1521" s="85"/>
      <c r="H1521" s="86"/>
      <c r="I1521" s="164"/>
      <c r="J1521" s="115" t="str">
        <f>IF(Stock[[#This Row],[BUYING QUANTITY]]&gt;0,Stock[[#This Row],[BUYING PRICE]]*Stock[[#This Row],[BUYING QUANTITY]]*Stock[[#This Row],[% BUYING FEE]],"")</f>
        <v/>
      </c>
      <c r="K1521" s="89"/>
      <c r="L1521" s="90"/>
      <c r="M1521" s="117" t="str">
        <f>IF(Stock[[#This Row],[BUYING QUANTITY]]&gt;0,Stock[[#This Row],[BUYING PRICE]]*(1+Stock[[#This Row],[% THRESHOLD (RETURN)_1]]),"")</f>
        <v/>
      </c>
      <c r="N1521" s="91"/>
      <c r="O1521" s="117" t="str">
        <f>IF(Stock[[#This Row],[BUYING QUANTITY]]&gt;0,Stock[[#This Row],[BUYING PRICE]]*(1+Stock[[#This Row],[% THRESHOLD (RETURN)_2]]),"")</f>
        <v/>
      </c>
      <c r="P1521" s="91"/>
      <c r="Q1521" s="117" t="str">
        <f>IF(Stock[[#This Row],[BUYING QUANTITY]]&gt;0,Stock[[#This Row],[BUYING PRICE]]*(1+Stock[[#This Row],[% THRESHOLD (LOSS)]]),"")</f>
        <v/>
      </c>
      <c r="R1521" s="105"/>
      <c r="S1521" s="118" t="str">
        <f>IF(Stock[[#This Row],[CASH DIVIDEND]]&gt;0,Stock[[#This Row],[CASH DIVIDEND]]/(Stock[[#This Row],[BUYING PRICE]]*Stock[[#This Row],[BUYING QUANTITY]]),"")</f>
        <v/>
      </c>
      <c r="T1521" s="105"/>
      <c r="U1521" s="79"/>
      <c r="V1521" s="97"/>
      <c r="W1521" s="98"/>
      <c r="X1521" s="168"/>
      <c r="Y1521" s="126" t="str">
        <f>IF(Stock[[#This Row],[SELLING QUANTITY]]&gt;0,Stock[[#This Row],[SELLING PRICE]]*Stock[[#This Row],[SELLING QUANTITY]]*Stock[[#This Row],[% SELLING FEE]]+Stock[[#This Row],[SELLING PRICE]]*Stock[[#This Row],[SELLING QUANTITY]]*$D$12,"")</f>
        <v/>
      </c>
      <c r="Z1521" s="121">
        <f>Stock[[#This Row],[BUYING QUANTITY]]+Stock[[#This Row],[STOCK DIVIDEND]]-Stock[[#This Row],[SELLING QUANTITY]]</f>
        <v>0</v>
      </c>
      <c r="AA15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1" s="121">
        <f ca="1">IF(Stock[[#This Row],[SELLING DATE]]&gt;0,Stock[[#This Row],[SELLING DATE]]-Stock[[#This Row],[BUY DATE]]+1,IF(Stock[[#This Row],[BUY DATE]]=0,0,TODAY()-Stock[[#This Row],[BUY DATE]]+1))</f>
        <v>0</v>
      </c>
      <c r="AC1521" s="122" t="str">
        <f>IFERROR(Stock[[#This Row],[CASH DIVIDEND]]+Stock[[#This Row],[RETURN/(LOSS) FROM TRADING
(auto-fill)]],"")</f>
        <v/>
      </c>
      <c r="AD15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1" s="146" t="str">
        <f ca="1">IFERROR(IF(Stock[[#This Row],[HOLDING DAYS
(auto-fill)]]&lt;365,Stock[[#This Row],[% TOTAL RETURN/(LOSS)
(auto-fill)]]*365/Stock[[#This Row],[HOLDING DAYS
(auto-fill)]],POWER((1+Stock[[#This Row],[% TOTAL RETURN/(LOSS)
(auto-fill)]]),1/(Stock[[#This Row],[HOLDING DAYS
(auto-fill)]]/365))-1),"")</f>
        <v/>
      </c>
      <c r="AF1521" s="81"/>
      <c r="AG1521" s="149" t="str">
        <f>IF(Stock[[#This Row],[STATUS
(auto-fill)]]="HOLDING",Stock[[#This Row],[MARKET PRICE]]-Stock[[#This Row],[BUYING PRICE]],"")</f>
        <v/>
      </c>
      <c r="AH1521" s="143" t="str">
        <f>IFERROR(Stock[[#This Row],[CHANGE
(auto-fill)]]/Stock[[#This Row],[BUYING PRICE]],"")</f>
        <v/>
      </c>
      <c r="AI1521" s="130" t="str">
        <f>IF(Stock[[#This Row],[MARKET PRICE]]&gt;0,Stock[[#This Row],[MARKET PRICE]]*Stock[[#This Row],[REMAINING QUANTITY
(auto-fill)]],"")</f>
        <v/>
      </c>
    </row>
    <row r="1522" spans="2:35">
      <c r="B1522" s="110" t="str">
        <f>IF(AND(Stock[[#This Row],[BUYING QUANTITY]]&gt;0,Stock[[#This Row],[REMAINING QUANTITY
(auto-fill)]]=0),"SOLD OUT",
IF(AND(Stock[[#This Row],[BUYING QUANTITY]]&gt;0,Stock[[#This Row],[REMAINING QUANTITY
(auto-fill)]]&gt;0),"HOLDING",""))</f>
        <v/>
      </c>
      <c r="C1522" s="113">
        <f t="shared" si="23"/>
        <v>1509</v>
      </c>
      <c r="D1522" s="79"/>
      <c r="E1522" s="80"/>
      <c r="F1522" s="162"/>
      <c r="G1522" s="85"/>
      <c r="H1522" s="86"/>
      <c r="I1522" s="164"/>
      <c r="J1522" s="115" t="str">
        <f>IF(Stock[[#This Row],[BUYING QUANTITY]]&gt;0,Stock[[#This Row],[BUYING PRICE]]*Stock[[#This Row],[BUYING QUANTITY]]*Stock[[#This Row],[% BUYING FEE]],"")</f>
        <v/>
      </c>
      <c r="K1522" s="89"/>
      <c r="L1522" s="90"/>
      <c r="M1522" s="117" t="str">
        <f>IF(Stock[[#This Row],[BUYING QUANTITY]]&gt;0,Stock[[#This Row],[BUYING PRICE]]*(1+Stock[[#This Row],[% THRESHOLD (RETURN)_1]]),"")</f>
        <v/>
      </c>
      <c r="N1522" s="91"/>
      <c r="O1522" s="117" t="str">
        <f>IF(Stock[[#This Row],[BUYING QUANTITY]]&gt;0,Stock[[#This Row],[BUYING PRICE]]*(1+Stock[[#This Row],[% THRESHOLD (RETURN)_2]]),"")</f>
        <v/>
      </c>
      <c r="P1522" s="91"/>
      <c r="Q1522" s="117" t="str">
        <f>IF(Stock[[#This Row],[BUYING QUANTITY]]&gt;0,Stock[[#This Row],[BUYING PRICE]]*(1+Stock[[#This Row],[% THRESHOLD (LOSS)]]),"")</f>
        <v/>
      </c>
      <c r="R1522" s="105"/>
      <c r="S1522" s="118" t="str">
        <f>IF(Stock[[#This Row],[CASH DIVIDEND]]&gt;0,Stock[[#This Row],[CASH DIVIDEND]]/(Stock[[#This Row],[BUYING PRICE]]*Stock[[#This Row],[BUYING QUANTITY]]),"")</f>
        <v/>
      </c>
      <c r="T1522" s="105"/>
      <c r="U1522" s="79"/>
      <c r="V1522" s="97"/>
      <c r="W1522" s="98"/>
      <c r="X1522" s="168"/>
      <c r="Y1522" s="126" t="str">
        <f>IF(Stock[[#This Row],[SELLING QUANTITY]]&gt;0,Stock[[#This Row],[SELLING PRICE]]*Stock[[#This Row],[SELLING QUANTITY]]*Stock[[#This Row],[% SELLING FEE]]+Stock[[#This Row],[SELLING PRICE]]*Stock[[#This Row],[SELLING QUANTITY]]*$D$12,"")</f>
        <v/>
      </c>
      <c r="Z1522" s="121">
        <f>Stock[[#This Row],[BUYING QUANTITY]]+Stock[[#This Row],[STOCK DIVIDEND]]-Stock[[#This Row],[SELLING QUANTITY]]</f>
        <v>0</v>
      </c>
      <c r="AA15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2" s="121">
        <f ca="1">IF(Stock[[#This Row],[SELLING DATE]]&gt;0,Stock[[#This Row],[SELLING DATE]]-Stock[[#This Row],[BUY DATE]]+1,IF(Stock[[#This Row],[BUY DATE]]=0,0,TODAY()-Stock[[#This Row],[BUY DATE]]+1))</f>
        <v>0</v>
      </c>
      <c r="AC1522" s="122" t="str">
        <f>IFERROR(Stock[[#This Row],[CASH DIVIDEND]]+Stock[[#This Row],[RETURN/(LOSS) FROM TRADING
(auto-fill)]],"")</f>
        <v/>
      </c>
      <c r="AD15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2" s="146" t="str">
        <f ca="1">IFERROR(IF(Stock[[#This Row],[HOLDING DAYS
(auto-fill)]]&lt;365,Stock[[#This Row],[% TOTAL RETURN/(LOSS)
(auto-fill)]]*365/Stock[[#This Row],[HOLDING DAYS
(auto-fill)]],POWER((1+Stock[[#This Row],[% TOTAL RETURN/(LOSS)
(auto-fill)]]),1/(Stock[[#This Row],[HOLDING DAYS
(auto-fill)]]/365))-1),"")</f>
        <v/>
      </c>
      <c r="AF1522" s="81"/>
      <c r="AG1522" s="149" t="str">
        <f>IF(Stock[[#This Row],[STATUS
(auto-fill)]]="HOLDING",Stock[[#This Row],[MARKET PRICE]]-Stock[[#This Row],[BUYING PRICE]],"")</f>
        <v/>
      </c>
      <c r="AH1522" s="143" t="str">
        <f>IFERROR(Stock[[#This Row],[CHANGE
(auto-fill)]]/Stock[[#This Row],[BUYING PRICE]],"")</f>
        <v/>
      </c>
      <c r="AI1522" s="130" t="str">
        <f>IF(Stock[[#This Row],[MARKET PRICE]]&gt;0,Stock[[#This Row],[MARKET PRICE]]*Stock[[#This Row],[REMAINING QUANTITY
(auto-fill)]],"")</f>
        <v/>
      </c>
    </row>
    <row r="1523" spans="2:35">
      <c r="B1523" s="110" t="str">
        <f>IF(AND(Stock[[#This Row],[BUYING QUANTITY]]&gt;0,Stock[[#This Row],[REMAINING QUANTITY
(auto-fill)]]=0),"SOLD OUT",
IF(AND(Stock[[#This Row],[BUYING QUANTITY]]&gt;0,Stock[[#This Row],[REMAINING QUANTITY
(auto-fill)]]&gt;0),"HOLDING",""))</f>
        <v/>
      </c>
      <c r="C1523" s="113">
        <f t="shared" si="23"/>
        <v>1510</v>
      </c>
      <c r="D1523" s="79"/>
      <c r="E1523" s="80"/>
      <c r="F1523" s="162"/>
      <c r="G1523" s="85"/>
      <c r="H1523" s="86"/>
      <c r="I1523" s="164"/>
      <c r="J1523" s="115" t="str">
        <f>IF(Stock[[#This Row],[BUYING QUANTITY]]&gt;0,Stock[[#This Row],[BUYING PRICE]]*Stock[[#This Row],[BUYING QUANTITY]]*Stock[[#This Row],[% BUYING FEE]],"")</f>
        <v/>
      </c>
      <c r="K1523" s="89"/>
      <c r="L1523" s="90"/>
      <c r="M1523" s="117" t="str">
        <f>IF(Stock[[#This Row],[BUYING QUANTITY]]&gt;0,Stock[[#This Row],[BUYING PRICE]]*(1+Stock[[#This Row],[% THRESHOLD (RETURN)_1]]),"")</f>
        <v/>
      </c>
      <c r="N1523" s="91"/>
      <c r="O1523" s="117" t="str">
        <f>IF(Stock[[#This Row],[BUYING QUANTITY]]&gt;0,Stock[[#This Row],[BUYING PRICE]]*(1+Stock[[#This Row],[% THRESHOLD (RETURN)_2]]),"")</f>
        <v/>
      </c>
      <c r="P1523" s="91"/>
      <c r="Q1523" s="117" t="str">
        <f>IF(Stock[[#This Row],[BUYING QUANTITY]]&gt;0,Stock[[#This Row],[BUYING PRICE]]*(1+Stock[[#This Row],[% THRESHOLD (LOSS)]]),"")</f>
        <v/>
      </c>
      <c r="R1523" s="105"/>
      <c r="S1523" s="118" t="str">
        <f>IF(Stock[[#This Row],[CASH DIVIDEND]]&gt;0,Stock[[#This Row],[CASH DIVIDEND]]/(Stock[[#This Row],[BUYING PRICE]]*Stock[[#This Row],[BUYING QUANTITY]]),"")</f>
        <v/>
      </c>
      <c r="T1523" s="105"/>
      <c r="U1523" s="79"/>
      <c r="V1523" s="97"/>
      <c r="W1523" s="98"/>
      <c r="X1523" s="168"/>
      <c r="Y1523" s="126" t="str">
        <f>IF(Stock[[#This Row],[SELLING QUANTITY]]&gt;0,Stock[[#This Row],[SELLING PRICE]]*Stock[[#This Row],[SELLING QUANTITY]]*Stock[[#This Row],[% SELLING FEE]]+Stock[[#This Row],[SELLING PRICE]]*Stock[[#This Row],[SELLING QUANTITY]]*$D$12,"")</f>
        <v/>
      </c>
      <c r="Z1523" s="121">
        <f>Stock[[#This Row],[BUYING QUANTITY]]+Stock[[#This Row],[STOCK DIVIDEND]]-Stock[[#This Row],[SELLING QUANTITY]]</f>
        <v>0</v>
      </c>
      <c r="AA15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3" s="121">
        <f ca="1">IF(Stock[[#This Row],[SELLING DATE]]&gt;0,Stock[[#This Row],[SELLING DATE]]-Stock[[#This Row],[BUY DATE]]+1,IF(Stock[[#This Row],[BUY DATE]]=0,0,TODAY()-Stock[[#This Row],[BUY DATE]]+1))</f>
        <v>0</v>
      </c>
      <c r="AC1523" s="122" t="str">
        <f>IFERROR(Stock[[#This Row],[CASH DIVIDEND]]+Stock[[#This Row],[RETURN/(LOSS) FROM TRADING
(auto-fill)]],"")</f>
        <v/>
      </c>
      <c r="AD15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3" s="146" t="str">
        <f ca="1">IFERROR(IF(Stock[[#This Row],[HOLDING DAYS
(auto-fill)]]&lt;365,Stock[[#This Row],[% TOTAL RETURN/(LOSS)
(auto-fill)]]*365/Stock[[#This Row],[HOLDING DAYS
(auto-fill)]],POWER((1+Stock[[#This Row],[% TOTAL RETURN/(LOSS)
(auto-fill)]]),1/(Stock[[#This Row],[HOLDING DAYS
(auto-fill)]]/365))-1),"")</f>
        <v/>
      </c>
      <c r="AF1523" s="81"/>
      <c r="AG1523" s="149" t="str">
        <f>IF(Stock[[#This Row],[STATUS
(auto-fill)]]="HOLDING",Stock[[#This Row],[MARKET PRICE]]-Stock[[#This Row],[BUYING PRICE]],"")</f>
        <v/>
      </c>
      <c r="AH1523" s="143" t="str">
        <f>IFERROR(Stock[[#This Row],[CHANGE
(auto-fill)]]/Stock[[#This Row],[BUYING PRICE]],"")</f>
        <v/>
      </c>
      <c r="AI1523" s="130" t="str">
        <f>IF(Stock[[#This Row],[MARKET PRICE]]&gt;0,Stock[[#This Row],[MARKET PRICE]]*Stock[[#This Row],[REMAINING QUANTITY
(auto-fill)]],"")</f>
        <v/>
      </c>
    </row>
    <row r="1524" spans="2:35">
      <c r="B1524" s="110" t="str">
        <f>IF(AND(Stock[[#This Row],[BUYING QUANTITY]]&gt;0,Stock[[#This Row],[REMAINING QUANTITY
(auto-fill)]]=0),"SOLD OUT",
IF(AND(Stock[[#This Row],[BUYING QUANTITY]]&gt;0,Stock[[#This Row],[REMAINING QUANTITY
(auto-fill)]]&gt;0),"HOLDING",""))</f>
        <v/>
      </c>
      <c r="C1524" s="113">
        <f t="shared" si="23"/>
        <v>1511</v>
      </c>
      <c r="D1524" s="79"/>
      <c r="E1524" s="80"/>
      <c r="F1524" s="162"/>
      <c r="G1524" s="85"/>
      <c r="H1524" s="86"/>
      <c r="I1524" s="164"/>
      <c r="J1524" s="115" t="str">
        <f>IF(Stock[[#This Row],[BUYING QUANTITY]]&gt;0,Stock[[#This Row],[BUYING PRICE]]*Stock[[#This Row],[BUYING QUANTITY]]*Stock[[#This Row],[% BUYING FEE]],"")</f>
        <v/>
      </c>
      <c r="K1524" s="89"/>
      <c r="L1524" s="90"/>
      <c r="M1524" s="117" t="str">
        <f>IF(Stock[[#This Row],[BUYING QUANTITY]]&gt;0,Stock[[#This Row],[BUYING PRICE]]*(1+Stock[[#This Row],[% THRESHOLD (RETURN)_1]]),"")</f>
        <v/>
      </c>
      <c r="N1524" s="91"/>
      <c r="O1524" s="117" t="str">
        <f>IF(Stock[[#This Row],[BUYING QUANTITY]]&gt;0,Stock[[#This Row],[BUYING PRICE]]*(1+Stock[[#This Row],[% THRESHOLD (RETURN)_2]]),"")</f>
        <v/>
      </c>
      <c r="P1524" s="91"/>
      <c r="Q1524" s="117" t="str">
        <f>IF(Stock[[#This Row],[BUYING QUANTITY]]&gt;0,Stock[[#This Row],[BUYING PRICE]]*(1+Stock[[#This Row],[% THRESHOLD (LOSS)]]),"")</f>
        <v/>
      </c>
      <c r="R1524" s="105"/>
      <c r="S1524" s="118" t="str">
        <f>IF(Stock[[#This Row],[CASH DIVIDEND]]&gt;0,Stock[[#This Row],[CASH DIVIDEND]]/(Stock[[#This Row],[BUYING PRICE]]*Stock[[#This Row],[BUYING QUANTITY]]),"")</f>
        <v/>
      </c>
      <c r="T1524" s="105"/>
      <c r="U1524" s="79"/>
      <c r="V1524" s="97"/>
      <c r="W1524" s="98"/>
      <c r="X1524" s="168"/>
      <c r="Y1524" s="126" t="str">
        <f>IF(Stock[[#This Row],[SELLING QUANTITY]]&gt;0,Stock[[#This Row],[SELLING PRICE]]*Stock[[#This Row],[SELLING QUANTITY]]*Stock[[#This Row],[% SELLING FEE]]+Stock[[#This Row],[SELLING PRICE]]*Stock[[#This Row],[SELLING QUANTITY]]*$D$12,"")</f>
        <v/>
      </c>
      <c r="Z1524" s="121">
        <f>Stock[[#This Row],[BUYING QUANTITY]]+Stock[[#This Row],[STOCK DIVIDEND]]-Stock[[#This Row],[SELLING QUANTITY]]</f>
        <v>0</v>
      </c>
      <c r="AA15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4" s="121">
        <f ca="1">IF(Stock[[#This Row],[SELLING DATE]]&gt;0,Stock[[#This Row],[SELLING DATE]]-Stock[[#This Row],[BUY DATE]]+1,IF(Stock[[#This Row],[BUY DATE]]=0,0,TODAY()-Stock[[#This Row],[BUY DATE]]+1))</f>
        <v>0</v>
      </c>
      <c r="AC1524" s="122" t="str">
        <f>IFERROR(Stock[[#This Row],[CASH DIVIDEND]]+Stock[[#This Row],[RETURN/(LOSS) FROM TRADING
(auto-fill)]],"")</f>
        <v/>
      </c>
      <c r="AD15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4" s="146" t="str">
        <f ca="1">IFERROR(IF(Stock[[#This Row],[HOLDING DAYS
(auto-fill)]]&lt;365,Stock[[#This Row],[% TOTAL RETURN/(LOSS)
(auto-fill)]]*365/Stock[[#This Row],[HOLDING DAYS
(auto-fill)]],POWER((1+Stock[[#This Row],[% TOTAL RETURN/(LOSS)
(auto-fill)]]),1/(Stock[[#This Row],[HOLDING DAYS
(auto-fill)]]/365))-1),"")</f>
        <v/>
      </c>
      <c r="AF1524" s="81"/>
      <c r="AG1524" s="149" t="str">
        <f>IF(Stock[[#This Row],[STATUS
(auto-fill)]]="HOLDING",Stock[[#This Row],[MARKET PRICE]]-Stock[[#This Row],[BUYING PRICE]],"")</f>
        <v/>
      </c>
      <c r="AH1524" s="143" t="str">
        <f>IFERROR(Stock[[#This Row],[CHANGE
(auto-fill)]]/Stock[[#This Row],[BUYING PRICE]],"")</f>
        <v/>
      </c>
      <c r="AI1524" s="130" t="str">
        <f>IF(Stock[[#This Row],[MARKET PRICE]]&gt;0,Stock[[#This Row],[MARKET PRICE]]*Stock[[#This Row],[REMAINING QUANTITY
(auto-fill)]],"")</f>
        <v/>
      </c>
    </row>
    <row r="1525" spans="2:35">
      <c r="B1525" s="110" t="str">
        <f>IF(AND(Stock[[#This Row],[BUYING QUANTITY]]&gt;0,Stock[[#This Row],[REMAINING QUANTITY
(auto-fill)]]=0),"SOLD OUT",
IF(AND(Stock[[#This Row],[BUYING QUANTITY]]&gt;0,Stock[[#This Row],[REMAINING QUANTITY
(auto-fill)]]&gt;0),"HOLDING",""))</f>
        <v/>
      </c>
      <c r="C1525" s="113">
        <f t="shared" si="23"/>
        <v>1512</v>
      </c>
      <c r="D1525" s="79"/>
      <c r="E1525" s="80"/>
      <c r="F1525" s="162"/>
      <c r="G1525" s="85"/>
      <c r="H1525" s="86"/>
      <c r="I1525" s="164"/>
      <c r="J1525" s="115" t="str">
        <f>IF(Stock[[#This Row],[BUYING QUANTITY]]&gt;0,Stock[[#This Row],[BUYING PRICE]]*Stock[[#This Row],[BUYING QUANTITY]]*Stock[[#This Row],[% BUYING FEE]],"")</f>
        <v/>
      </c>
      <c r="K1525" s="89"/>
      <c r="L1525" s="90"/>
      <c r="M1525" s="117" t="str">
        <f>IF(Stock[[#This Row],[BUYING QUANTITY]]&gt;0,Stock[[#This Row],[BUYING PRICE]]*(1+Stock[[#This Row],[% THRESHOLD (RETURN)_1]]),"")</f>
        <v/>
      </c>
      <c r="N1525" s="91"/>
      <c r="O1525" s="117" t="str">
        <f>IF(Stock[[#This Row],[BUYING QUANTITY]]&gt;0,Stock[[#This Row],[BUYING PRICE]]*(1+Stock[[#This Row],[% THRESHOLD (RETURN)_2]]),"")</f>
        <v/>
      </c>
      <c r="P1525" s="91"/>
      <c r="Q1525" s="117" t="str">
        <f>IF(Stock[[#This Row],[BUYING QUANTITY]]&gt;0,Stock[[#This Row],[BUYING PRICE]]*(1+Stock[[#This Row],[% THRESHOLD (LOSS)]]),"")</f>
        <v/>
      </c>
      <c r="R1525" s="105"/>
      <c r="S1525" s="118" t="str">
        <f>IF(Stock[[#This Row],[CASH DIVIDEND]]&gt;0,Stock[[#This Row],[CASH DIVIDEND]]/(Stock[[#This Row],[BUYING PRICE]]*Stock[[#This Row],[BUYING QUANTITY]]),"")</f>
        <v/>
      </c>
      <c r="T1525" s="105"/>
      <c r="U1525" s="79"/>
      <c r="V1525" s="97"/>
      <c r="W1525" s="98"/>
      <c r="X1525" s="168"/>
      <c r="Y1525" s="126" t="str">
        <f>IF(Stock[[#This Row],[SELLING QUANTITY]]&gt;0,Stock[[#This Row],[SELLING PRICE]]*Stock[[#This Row],[SELLING QUANTITY]]*Stock[[#This Row],[% SELLING FEE]]+Stock[[#This Row],[SELLING PRICE]]*Stock[[#This Row],[SELLING QUANTITY]]*$D$12,"")</f>
        <v/>
      </c>
      <c r="Z1525" s="121">
        <f>Stock[[#This Row],[BUYING QUANTITY]]+Stock[[#This Row],[STOCK DIVIDEND]]-Stock[[#This Row],[SELLING QUANTITY]]</f>
        <v>0</v>
      </c>
      <c r="AA15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5" s="121">
        <f ca="1">IF(Stock[[#This Row],[SELLING DATE]]&gt;0,Stock[[#This Row],[SELLING DATE]]-Stock[[#This Row],[BUY DATE]]+1,IF(Stock[[#This Row],[BUY DATE]]=0,0,TODAY()-Stock[[#This Row],[BUY DATE]]+1))</f>
        <v>0</v>
      </c>
      <c r="AC1525" s="122" t="str">
        <f>IFERROR(Stock[[#This Row],[CASH DIVIDEND]]+Stock[[#This Row],[RETURN/(LOSS) FROM TRADING
(auto-fill)]],"")</f>
        <v/>
      </c>
      <c r="AD15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5" s="146" t="str">
        <f ca="1">IFERROR(IF(Stock[[#This Row],[HOLDING DAYS
(auto-fill)]]&lt;365,Stock[[#This Row],[% TOTAL RETURN/(LOSS)
(auto-fill)]]*365/Stock[[#This Row],[HOLDING DAYS
(auto-fill)]],POWER((1+Stock[[#This Row],[% TOTAL RETURN/(LOSS)
(auto-fill)]]),1/(Stock[[#This Row],[HOLDING DAYS
(auto-fill)]]/365))-1),"")</f>
        <v/>
      </c>
      <c r="AF1525" s="81"/>
      <c r="AG1525" s="149" t="str">
        <f>IF(Stock[[#This Row],[STATUS
(auto-fill)]]="HOLDING",Stock[[#This Row],[MARKET PRICE]]-Stock[[#This Row],[BUYING PRICE]],"")</f>
        <v/>
      </c>
      <c r="AH1525" s="143" t="str">
        <f>IFERROR(Stock[[#This Row],[CHANGE
(auto-fill)]]/Stock[[#This Row],[BUYING PRICE]],"")</f>
        <v/>
      </c>
      <c r="AI1525" s="130" t="str">
        <f>IF(Stock[[#This Row],[MARKET PRICE]]&gt;0,Stock[[#This Row],[MARKET PRICE]]*Stock[[#This Row],[REMAINING QUANTITY
(auto-fill)]],"")</f>
        <v/>
      </c>
    </row>
    <row r="1526" spans="2:35">
      <c r="B1526" s="110" t="str">
        <f>IF(AND(Stock[[#This Row],[BUYING QUANTITY]]&gt;0,Stock[[#This Row],[REMAINING QUANTITY
(auto-fill)]]=0),"SOLD OUT",
IF(AND(Stock[[#This Row],[BUYING QUANTITY]]&gt;0,Stock[[#This Row],[REMAINING QUANTITY
(auto-fill)]]&gt;0),"HOLDING",""))</f>
        <v/>
      </c>
      <c r="C1526" s="113">
        <f t="shared" si="23"/>
        <v>1513</v>
      </c>
      <c r="D1526" s="79"/>
      <c r="E1526" s="80"/>
      <c r="F1526" s="162"/>
      <c r="G1526" s="85"/>
      <c r="H1526" s="86"/>
      <c r="I1526" s="164"/>
      <c r="J1526" s="115" t="str">
        <f>IF(Stock[[#This Row],[BUYING QUANTITY]]&gt;0,Stock[[#This Row],[BUYING PRICE]]*Stock[[#This Row],[BUYING QUANTITY]]*Stock[[#This Row],[% BUYING FEE]],"")</f>
        <v/>
      </c>
      <c r="K1526" s="89"/>
      <c r="L1526" s="90"/>
      <c r="M1526" s="117" t="str">
        <f>IF(Stock[[#This Row],[BUYING QUANTITY]]&gt;0,Stock[[#This Row],[BUYING PRICE]]*(1+Stock[[#This Row],[% THRESHOLD (RETURN)_1]]),"")</f>
        <v/>
      </c>
      <c r="N1526" s="91"/>
      <c r="O1526" s="117" t="str">
        <f>IF(Stock[[#This Row],[BUYING QUANTITY]]&gt;0,Stock[[#This Row],[BUYING PRICE]]*(1+Stock[[#This Row],[% THRESHOLD (RETURN)_2]]),"")</f>
        <v/>
      </c>
      <c r="P1526" s="91"/>
      <c r="Q1526" s="117" t="str">
        <f>IF(Stock[[#This Row],[BUYING QUANTITY]]&gt;0,Stock[[#This Row],[BUYING PRICE]]*(1+Stock[[#This Row],[% THRESHOLD (LOSS)]]),"")</f>
        <v/>
      </c>
      <c r="R1526" s="105"/>
      <c r="S1526" s="118" t="str">
        <f>IF(Stock[[#This Row],[CASH DIVIDEND]]&gt;0,Stock[[#This Row],[CASH DIVIDEND]]/(Stock[[#This Row],[BUYING PRICE]]*Stock[[#This Row],[BUYING QUANTITY]]),"")</f>
        <v/>
      </c>
      <c r="T1526" s="105"/>
      <c r="U1526" s="79"/>
      <c r="V1526" s="97"/>
      <c r="W1526" s="98"/>
      <c r="X1526" s="168"/>
      <c r="Y1526" s="126" t="str">
        <f>IF(Stock[[#This Row],[SELLING QUANTITY]]&gt;0,Stock[[#This Row],[SELLING PRICE]]*Stock[[#This Row],[SELLING QUANTITY]]*Stock[[#This Row],[% SELLING FEE]]+Stock[[#This Row],[SELLING PRICE]]*Stock[[#This Row],[SELLING QUANTITY]]*$D$12,"")</f>
        <v/>
      </c>
      <c r="Z1526" s="121">
        <f>Stock[[#This Row],[BUYING QUANTITY]]+Stock[[#This Row],[STOCK DIVIDEND]]-Stock[[#This Row],[SELLING QUANTITY]]</f>
        <v>0</v>
      </c>
      <c r="AA15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6" s="121">
        <f ca="1">IF(Stock[[#This Row],[SELLING DATE]]&gt;0,Stock[[#This Row],[SELLING DATE]]-Stock[[#This Row],[BUY DATE]]+1,IF(Stock[[#This Row],[BUY DATE]]=0,0,TODAY()-Stock[[#This Row],[BUY DATE]]+1))</f>
        <v>0</v>
      </c>
      <c r="AC1526" s="122" t="str">
        <f>IFERROR(Stock[[#This Row],[CASH DIVIDEND]]+Stock[[#This Row],[RETURN/(LOSS) FROM TRADING
(auto-fill)]],"")</f>
        <v/>
      </c>
      <c r="AD15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6" s="146" t="str">
        <f ca="1">IFERROR(IF(Stock[[#This Row],[HOLDING DAYS
(auto-fill)]]&lt;365,Stock[[#This Row],[% TOTAL RETURN/(LOSS)
(auto-fill)]]*365/Stock[[#This Row],[HOLDING DAYS
(auto-fill)]],POWER((1+Stock[[#This Row],[% TOTAL RETURN/(LOSS)
(auto-fill)]]),1/(Stock[[#This Row],[HOLDING DAYS
(auto-fill)]]/365))-1),"")</f>
        <v/>
      </c>
      <c r="AF1526" s="81"/>
      <c r="AG1526" s="149" t="str">
        <f>IF(Stock[[#This Row],[STATUS
(auto-fill)]]="HOLDING",Stock[[#This Row],[MARKET PRICE]]-Stock[[#This Row],[BUYING PRICE]],"")</f>
        <v/>
      </c>
      <c r="AH1526" s="143" t="str">
        <f>IFERROR(Stock[[#This Row],[CHANGE
(auto-fill)]]/Stock[[#This Row],[BUYING PRICE]],"")</f>
        <v/>
      </c>
      <c r="AI1526" s="130" t="str">
        <f>IF(Stock[[#This Row],[MARKET PRICE]]&gt;0,Stock[[#This Row],[MARKET PRICE]]*Stock[[#This Row],[REMAINING QUANTITY
(auto-fill)]],"")</f>
        <v/>
      </c>
    </row>
    <row r="1527" spans="2:35">
      <c r="B1527" s="110" t="str">
        <f>IF(AND(Stock[[#This Row],[BUYING QUANTITY]]&gt;0,Stock[[#This Row],[REMAINING QUANTITY
(auto-fill)]]=0),"SOLD OUT",
IF(AND(Stock[[#This Row],[BUYING QUANTITY]]&gt;0,Stock[[#This Row],[REMAINING QUANTITY
(auto-fill)]]&gt;0),"HOLDING",""))</f>
        <v/>
      </c>
      <c r="C1527" s="113">
        <f t="shared" si="23"/>
        <v>1514</v>
      </c>
      <c r="D1527" s="79"/>
      <c r="E1527" s="80"/>
      <c r="F1527" s="162"/>
      <c r="G1527" s="85"/>
      <c r="H1527" s="86"/>
      <c r="I1527" s="164"/>
      <c r="J1527" s="115" t="str">
        <f>IF(Stock[[#This Row],[BUYING QUANTITY]]&gt;0,Stock[[#This Row],[BUYING PRICE]]*Stock[[#This Row],[BUYING QUANTITY]]*Stock[[#This Row],[% BUYING FEE]],"")</f>
        <v/>
      </c>
      <c r="K1527" s="89"/>
      <c r="L1527" s="90"/>
      <c r="M1527" s="117" t="str">
        <f>IF(Stock[[#This Row],[BUYING QUANTITY]]&gt;0,Stock[[#This Row],[BUYING PRICE]]*(1+Stock[[#This Row],[% THRESHOLD (RETURN)_1]]),"")</f>
        <v/>
      </c>
      <c r="N1527" s="91"/>
      <c r="O1527" s="117" t="str">
        <f>IF(Stock[[#This Row],[BUYING QUANTITY]]&gt;0,Stock[[#This Row],[BUYING PRICE]]*(1+Stock[[#This Row],[% THRESHOLD (RETURN)_2]]),"")</f>
        <v/>
      </c>
      <c r="P1527" s="91"/>
      <c r="Q1527" s="117" t="str">
        <f>IF(Stock[[#This Row],[BUYING QUANTITY]]&gt;0,Stock[[#This Row],[BUYING PRICE]]*(1+Stock[[#This Row],[% THRESHOLD (LOSS)]]),"")</f>
        <v/>
      </c>
      <c r="R1527" s="105"/>
      <c r="S1527" s="118" t="str">
        <f>IF(Stock[[#This Row],[CASH DIVIDEND]]&gt;0,Stock[[#This Row],[CASH DIVIDEND]]/(Stock[[#This Row],[BUYING PRICE]]*Stock[[#This Row],[BUYING QUANTITY]]),"")</f>
        <v/>
      </c>
      <c r="T1527" s="105"/>
      <c r="U1527" s="79"/>
      <c r="V1527" s="97"/>
      <c r="W1527" s="98"/>
      <c r="X1527" s="168"/>
      <c r="Y1527" s="126" t="str">
        <f>IF(Stock[[#This Row],[SELLING QUANTITY]]&gt;0,Stock[[#This Row],[SELLING PRICE]]*Stock[[#This Row],[SELLING QUANTITY]]*Stock[[#This Row],[% SELLING FEE]]+Stock[[#This Row],[SELLING PRICE]]*Stock[[#This Row],[SELLING QUANTITY]]*$D$12,"")</f>
        <v/>
      </c>
      <c r="Z1527" s="121">
        <f>Stock[[#This Row],[BUYING QUANTITY]]+Stock[[#This Row],[STOCK DIVIDEND]]-Stock[[#This Row],[SELLING QUANTITY]]</f>
        <v>0</v>
      </c>
      <c r="AA15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7" s="121">
        <f ca="1">IF(Stock[[#This Row],[SELLING DATE]]&gt;0,Stock[[#This Row],[SELLING DATE]]-Stock[[#This Row],[BUY DATE]]+1,IF(Stock[[#This Row],[BUY DATE]]=0,0,TODAY()-Stock[[#This Row],[BUY DATE]]+1))</f>
        <v>0</v>
      </c>
      <c r="AC1527" s="122" t="str">
        <f>IFERROR(Stock[[#This Row],[CASH DIVIDEND]]+Stock[[#This Row],[RETURN/(LOSS) FROM TRADING
(auto-fill)]],"")</f>
        <v/>
      </c>
      <c r="AD15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7" s="146" t="str">
        <f ca="1">IFERROR(IF(Stock[[#This Row],[HOLDING DAYS
(auto-fill)]]&lt;365,Stock[[#This Row],[% TOTAL RETURN/(LOSS)
(auto-fill)]]*365/Stock[[#This Row],[HOLDING DAYS
(auto-fill)]],POWER((1+Stock[[#This Row],[% TOTAL RETURN/(LOSS)
(auto-fill)]]),1/(Stock[[#This Row],[HOLDING DAYS
(auto-fill)]]/365))-1),"")</f>
        <v/>
      </c>
      <c r="AF1527" s="81"/>
      <c r="AG1527" s="149" t="str">
        <f>IF(Stock[[#This Row],[STATUS
(auto-fill)]]="HOLDING",Stock[[#This Row],[MARKET PRICE]]-Stock[[#This Row],[BUYING PRICE]],"")</f>
        <v/>
      </c>
      <c r="AH1527" s="143" t="str">
        <f>IFERROR(Stock[[#This Row],[CHANGE
(auto-fill)]]/Stock[[#This Row],[BUYING PRICE]],"")</f>
        <v/>
      </c>
      <c r="AI1527" s="130" t="str">
        <f>IF(Stock[[#This Row],[MARKET PRICE]]&gt;0,Stock[[#This Row],[MARKET PRICE]]*Stock[[#This Row],[REMAINING QUANTITY
(auto-fill)]],"")</f>
        <v/>
      </c>
    </row>
    <row r="1528" spans="2:35">
      <c r="B1528" s="110" t="str">
        <f>IF(AND(Stock[[#This Row],[BUYING QUANTITY]]&gt;0,Stock[[#This Row],[REMAINING QUANTITY
(auto-fill)]]=0),"SOLD OUT",
IF(AND(Stock[[#This Row],[BUYING QUANTITY]]&gt;0,Stock[[#This Row],[REMAINING QUANTITY
(auto-fill)]]&gt;0),"HOLDING",""))</f>
        <v/>
      </c>
      <c r="C1528" s="113">
        <f t="shared" si="23"/>
        <v>1515</v>
      </c>
      <c r="D1528" s="79"/>
      <c r="E1528" s="80"/>
      <c r="F1528" s="162"/>
      <c r="G1528" s="85"/>
      <c r="H1528" s="86"/>
      <c r="I1528" s="164"/>
      <c r="J1528" s="115" t="str">
        <f>IF(Stock[[#This Row],[BUYING QUANTITY]]&gt;0,Stock[[#This Row],[BUYING PRICE]]*Stock[[#This Row],[BUYING QUANTITY]]*Stock[[#This Row],[% BUYING FEE]],"")</f>
        <v/>
      </c>
      <c r="K1528" s="89"/>
      <c r="L1528" s="90"/>
      <c r="M1528" s="117" t="str">
        <f>IF(Stock[[#This Row],[BUYING QUANTITY]]&gt;0,Stock[[#This Row],[BUYING PRICE]]*(1+Stock[[#This Row],[% THRESHOLD (RETURN)_1]]),"")</f>
        <v/>
      </c>
      <c r="N1528" s="91"/>
      <c r="O1528" s="117" t="str">
        <f>IF(Stock[[#This Row],[BUYING QUANTITY]]&gt;0,Stock[[#This Row],[BUYING PRICE]]*(1+Stock[[#This Row],[% THRESHOLD (RETURN)_2]]),"")</f>
        <v/>
      </c>
      <c r="P1528" s="91"/>
      <c r="Q1528" s="117" t="str">
        <f>IF(Stock[[#This Row],[BUYING QUANTITY]]&gt;0,Stock[[#This Row],[BUYING PRICE]]*(1+Stock[[#This Row],[% THRESHOLD (LOSS)]]),"")</f>
        <v/>
      </c>
      <c r="R1528" s="105"/>
      <c r="S1528" s="118" t="str">
        <f>IF(Stock[[#This Row],[CASH DIVIDEND]]&gt;0,Stock[[#This Row],[CASH DIVIDEND]]/(Stock[[#This Row],[BUYING PRICE]]*Stock[[#This Row],[BUYING QUANTITY]]),"")</f>
        <v/>
      </c>
      <c r="T1528" s="105"/>
      <c r="U1528" s="79"/>
      <c r="V1528" s="97"/>
      <c r="W1528" s="98"/>
      <c r="X1528" s="168"/>
      <c r="Y1528" s="126" t="str">
        <f>IF(Stock[[#This Row],[SELLING QUANTITY]]&gt;0,Stock[[#This Row],[SELLING PRICE]]*Stock[[#This Row],[SELLING QUANTITY]]*Stock[[#This Row],[% SELLING FEE]]+Stock[[#This Row],[SELLING PRICE]]*Stock[[#This Row],[SELLING QUANTITY]]*$D$12,"")</f>
        <v/>
      </c>
      <c r="Z1528" s="121">
        <f>Stock[[#This Row],[BUYING QUANTITY]]+Stock[[#This Row],[STOCK DIVIDEND]]-Stock[[#This Row],[SELLING QUANTITY]]</f>
        <v>0</v>
      </c>
      <c r="AA15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8" s="121">
        <f ca="1">IF(Stock[[#This Row],[SELLING DATE]]&gt;0,Stock[[#This Row],[SELLING DATE]]-Stock[[#This Row],[BUY DATE]]+1,IF(Stock[[#This Row],[BUY DATE]]=0,0,TODAY()-Stock[[#This Row],[BUY DATE]]+1))</f>
        <v>0</v>
      </c>
      <c r="AC1528" s="122" t="str">
        <f>IFERROR(Stock[[#This Row],[CASH DIVIDEND]]+Stock[[#This Row],[RETURN/(LOSS) FROM TRADING
(auto-fill)]],"")</f>
        <v/>
      </c>
      <c r="AD15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8" s="146" t="str">
        <f ca="1">IFERROR(IF(Stock[[#This Row],[HOLDING DAYS
(auto-fill)]]&lt;365,Stock[[#This Row],[% TOTAL RETURN/(LOSS)
(auto-fill)]]*365/Stock[[#This Row],[HOLDING DAYS
(auto-fill)]],POWER((1+Stock[[#This Row],[% TOTAL RETURN/(LOSS)
(auto-fill)]]),1/(Stock[[#This Row],[HOLDING DAYS
(auto-fill)]]/365))-1),"")</f>
        <v/>
      </c>
      <c r="AF1528" s="81"/>
      <c r="AG1528" s="149" t="str">
        <f>IF(Stock[[#This Row],[STATUS
(auto-fill)]]="HOLDING",Stock[[#This Row],[MARKET PRICE]]-Stock[[#This Row],[BUYING PRICE]],"")</f>
        <v/>
      </c>
      <c r="AH1528" s="143" t="str">
        <f>IFERROR(Stock[[#This Row],[CHANGE
(auto-fill)]]/Stock[[#This Row],[BUYING PRICE]],"")</f>
        <v/>
      </c>
      <c r="AI1528" s="130" t="str">
        <f>IF(Stock[[#This Row],[MARKET PRICE]]&gt;0,Stock[[#This Row],[MARKET PRICE]]*Stock[[#This Row],[REMAINING QUANTITY
(auto-fill)]],"")</f>
        <v/>
      </c>
    </row>
    <row r="1529" spans="2:35">
      <c r="B1529" s="110" t="str">
        <f>IF(AND(Stock[[#This Row],[BUYING QUANTITY]]&gt;0,Stock[[#This Row],[REMAINING QUANTITY
(auto-fill)]]=0),"SOLD OUT",
IF(AND(Stock[[#This Row],[BUYING QUANTITY]]&gt;0,Stock[[#This Row],[REMAINING QUANTITY
(auto-fill)]]&gt;0),"HOLDING",""))</f>
        <v/>
      </c>
      <c r="C1529" s="113">
        <f t="shared" si="23"/>
        <v>1516</v>
      </c>
      <c r="D1529" s="79"/>
      <c r="E1529" s="80"/>
      <c r="F1529" s="162"/>
      <c r="G1529" s="85"/>
      <c r="H1529" s="86"/>
      <c r="I1529" s="164"/>
      <c r="J1529" s="115" t="str">
        <f>IF(Stock[[#This Row],[BUYING QUANTITY]]&gt;0,Stock[[#This Row],[BUYING PRICE]]*Stock[[#This Row],[BUYING QUANTITY]]*Stock[[#This Row],[% BUYING FEE]],"")</f>
        <v/>
      </c>
      <c r="K1529" s="89"/>
      <c r="L1529" s="90"/>
      <c r="M1529" s="117" t="str">
        <f>IF(Stock[[#This Row],[BUYING QUANTITY]]&gt;0,Stock[[#This Row],[BUYING PRICE]]*(1+Stock[[#This Row],[% THRESHOLD (RETURN)_1]]),"")</f>
        <v/>
      </c>
      <c r="N1529" s="91"/>
      <c r="O1529" s="117" t="str">
        <f>IF(Stock[[#This Row],[BUYING QUANTITY]]&gt;0,Stock[[#This Row],[BUYING PRICE]]*(1+Stock[[#This Row],[% THRESHOLD (RETURN)_2]]),"")</f>
        <v/>
      </c>
      <c r="P1529" s="91"/>
      <c r="Q1529" s="117" t="str">
        <f>IF(Stock[[#This Row],[BUYING QUANTITY]]&gt;0,Stock[[#This Row],[BUYING PRICE]]*(1+Stock[[#This Row],[% THRESHOLD (LOSS)]]),"")</f>
        <v/>
      </c>
      <c r="R1529" s="105"/>
      <c r="S1529" s="118" t="str">
        <f>IF(Stock[[#This Row],[CASH DIVIDEND]]&gt;0,Stock[[#This Row],[CASH DIVIDEND]]/(Stock[[#This Row],[BUYING PRICE]]*Stock[[#This Row],[BUYING QUANTITY]]),"")</f>
        <v/>
      </c>
      <c r="T1529" s="105"/>
      <c r="U1529" s="79"/>
      <c r="V1529" s="97"/>
      <c r="W1529" s="98"/>
      <c r="X1529" s="168"/>
      <c r="Y1529" s="126" t="str">
        <f>IF(Stock[[#This Row],[SELLING QUANTITY]]&gt;0,Stock[[#This Row],[SELLING PRICE]]*Stock[[#This Row],[SELLING QUANTITY]]*Stock[[#This Row],[% SELLING FEE]]+Stock[[#This Row],[SELLING PRICE]]*Stock[[#This Row],[SELLING QUANTITY]]*$D$12,"")</f>
        <v/>
      </c>
      <c r="Z1529" s="121">
        <f>Stock[[#This Row],[BUYING QUANTITY]]+Stock[[#This Row],[STOCK DIVIDEND]]-Stock[[#This Row],[SELLING QUANTITY]]</f>
        <v>0</v>
      </c>
      <c r="AA15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29" s="121">
        <f ca="1">IF(Stock[[#This Row],[SELLING DATE]]&gt;0,Stock[[#This Row],[SELLING DATE]]-Stock[[#This Row],[BUY DATE]]+1,IF(Stock[[#This Row],[BUY DATE]]=0,0,TODAY()-Stock[[#This Row],[BUY DATE]]+1))</f>
        <v>0</v>
      </c>
      <c r="AC1529" s="122" t="str">
        <f>IFERROR(Stock[[#This Row],[CASH DIVIDEND]]+Stock[[#This Row],[RETURN/(LOSS) FROM TRADING
(auto-fill)]],"")</f>
        <v/>
      </c>
      <c r="AD15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29" s="146" t="str">
        <f ca="1">IFERROR(IF(Stock[[#This Row],[HOLDING DAYS
(auto-fill)]]&lt;365,Stock[[#This Row],[% TOTAL RETURN/(LOSS)
(auto-fill)]]*365/Stock[[#This Row],[HOLDING DAYS
(auto-fill)]],POWER((1+Stock[[#This Row],[% TOTAL RETURN/(LOSS)
(auto-fill)]]),1/(Stock[[#This Row],[HOLDING DAYS
(auto-fill)]]/365))-1),"")</f>
        <v/>
      </c>
      <c r="AF1529" s="81"/>
      <c r="AG1529" s="149" t="str">
        <f>IF(Stock[[#This Row],[STATUS
(auto-fill)]]="HOLDING",Stock[[#This Row],[MARKET PRICE]]-Stock[[#This Row],[BUYING PRICE]],"")</f>
        <v/>
      </c>
      <c r="AH1529" s="143" t="str">
        <f>IFERROR(Stock[[#This Row],[CHANGE
(auto-fill)]]/Stock[[#This Row],[BUYING PRICE]],"")</f>
        <v/>
      </c>
      <c r="AI1529" s="130" t="str">
        <f>IF(Stock[[#This Row],[MARKET PRICE]]&gt;0,Stock[[#This Row],[MARKET PRICE]]*Stock[[#This Row],[REMAINING QUANTITY
(auto-fill)]],"")</f>
        <v/>
      </c>
    </row>
    <row r="1530" spans="2:35">
      <c r="B1530" s="110" t="str">
        <f>IF(AND(Stock[[#This Row],[BUYING QUANTITY]]&gt;0,Stock[[#This Row],[REMAINING QUANTITY
(auto-fill)]]=0),"SOLD OUT",
IF(AND(Stock[[#This Row],[BUYING QUANTITY]]&gt;0,Stock[[#This Row],[REMAINING QUANTITY
(auto-fill)]]&gt;0),"HOLDING",""))</f>
        <v/>
      </c>
      <c r="C1530" s="113">
        <f t="shared" si="23"/>
        <v>1517</v>
      </c>
      <c r="D1530" s="79"/>
      <c r="E1530" s="80"/>
      <c r="F1530" s="162"/>
      <c r="G1530" s="85"/>
      <c r="H1530" s="86"/>
      <c r="I1530" s="164"/>
      <c r="J1530" s="115" t="str">
        <f>IF(Stock[[#This Row],[BUYING QUANTITY]]&gt;0,Stock[[#This Row],[BUYING PRICE]]*Stock[[#This Row],[BUYING QUANTITY]]*Stock[[#This Row],[% BUYING FEE]],"")</f>
        <v/>
      </c>
      <c r="K1530" s="89"/>
      <c r="L1530" s="90"/>
      <c r="M1530" s="117" t="str">
        <f>IF(Stock[[#This Row],[BUYING QUANTITY]]&gt;0,Stock[[#This Row],[BUYING PRICE]]*(1+Stock[[#This Row],[% THRESHOLD (RETURN)_1]]),"")</f>
        <v/>
      </c>
      <c r="N1530" s="91"/>
      <c r="O1530" s="117" t="str">
        <f>IF(Stock[[#This Row],[BUYING QUANTITY]]&gt;0,Stock[[#This Row],[BUYING PRICE]]*(1+Stock[[#This Row],[% THRESHOLD (RETURN)_2]]),"")</f>
        <v/>
      </c>
      <c r="P1530" s="91"/>
      <c r="Q1530" s="117" t="str">
        <f>IF(Stock[[#This Row],[BUYING QUANTITY]]&gt;0,Stock[[#This Row],[BUYING PRICE]]*(1+Stock[[#This Row],[% THRESHOLD (LOSS)]]),"")</f>
        <v/>
      </c>
      <c r="R1530" s="105"/>
      <c r="S1530" s="118" t="str">
        <f>IF(Stock[[#This Row],[CASH DIVIDEND]]&gt;0,Stock[[#This Row],[CASH DIVIDEND]]/(Stock[[#This Row],[BUYING PRICE]]*Stock[[#This Row],[BUYING QUANTITY]]),"")</f>
        <v/>
      </c>
      <c r="T1530" s="105"/>
      <c r="U1530" s="79"/>
      <c r="V1530" s="97"/>
      <c r="W1530" s="98"/>
      <c r="X1530" s="168"/>
      <c r="Y1530" s="126" t="str">
        <f>IF(Stock[[#This Row],[SELLING QUANTITY]]&gt;0,Stock[[#This Row],[SELLING PRICE]]*Stock[[#This Row],[SELLING QUANTITY]]*Stock[[#This Row],[% SELLING FEE]]+Stock[[#This Row],[SELLING PRICE]]*Stock[[#This Row],[SELLING QUANTITY]]*$D$12,"")</f>
        <v/>
      </c>
      <c r="Z1530" s="121">
        <f>Stock[[#This Row],[BUYING QUANTITY]]+Stock[[#This Row],[STOCK DIVIDEND]]-Stock[[#This Row],[SELLING QUANTITY]]</f>
        <v>0</v>
      </c>
      <c r="AA15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0" s="121">
        <f ca="1">IF(Stock[[#This Row],[SELLING DATE]]&gt;0,Stock[[#This Row],[SELLING DATE]]-Stock[[#This Row],[BUY DATE]]+1,IF(Stock[[#This Row],[BUY DATE]]=0,0,TODAY()-Stock[[#This Row],[BUY DATE]]+1))</f>
        <v>0</v>
      </c>
      <c r="AC1530" s="122" t="str">
        <f>IFERROR(Stock[[#This Row],[CASH DIVIDEND]]+Stock[[#This Row],[RETURN/(LOSS) FROM TRADING
(auto-fill)]],"")</f>
        <v/>
      </c>
      <c r="AD15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0" s="146" t="str">
        <f ca="1">IFERROR(IF(Stock[[#This Row],[HOLDING DAYS
(auto-fill)]]&lt;365,Stock[[#This Row],[% TOTAL RETURN/(LOSS)
(auto-fill)]]*365/Stock[[#This Row],[HOLDING DAYS
(auto-fill)]],POWER((1+Stock[[#This Row],[% TOTAL RETURN/(LOSS)
(auto-fill)]]),1/(Stock[[#This Row],[HOLDING DAYS
(auto-fill)]]/365))-1),"")</f>
        <v/>
      </c>
      <c r="AF1530" s="81"/>
      <c r="AG1530" s="149" t="str">
        <f>IF(Stock[[#This Row],[STATUS
(auto-fill)]]="HOLDING",Stock[[#This Row],[MARKET PRICE]]-Stock[[#This Row],[BUYING PRICE]],"")</f>
        <v/>
      </c>
      <c r="AH1530" s="143" t="str">
        <f>IFERROR(Stock[[#This Row],[CHANGE
(auto-fill)]]/Stock[[#This Row],[BUYING PRICE]],"")</f>
        <v/>
      </c>
      <c r="AI1530" s="130" t="str">
        <f>IF(Stock[[#This Row],[MARKET PRICE]]&gt;0,Stock[[#This Row],[MARKET PRICE]]*Stock[[#This Row],[REMAINING QUANTITY
(auto-fill)]],"")</f>
        <v/>
      </c>
    </row>
    <row r="1531" spans="2:35">
      <c r="B1531" s="110" t="str">
        <f>IF(AND(Stock[[#This Row],[BUYING QUANTITY]]&gt;0,Stock[[#This Row],[REMAINING QUANTITY
(auto-fill)]]=0),"SOLD OUT",
IF(AND(Stock[[#This Row],[BUYING QUANTITY]]&gt;0,Stock[[#This Row],[REMAINING QUANTITY
(auto-fill)]]&gt;0),"HOLDING",""))</f>
        <v/>
      </c>
      <c r="C1531" s="113">
        <f t="shared" si="23"/>
        <v>1518</v>
      </c>
      <c r="D1531" s="79"/>
      <c r="E1531" s="80"/>
      <c r="F1531" s="162"/>
      <c r="G1531" s="85"/>
      <c r="H1531" s="86"/>
      <c r="I1531" s="164"/>
      <c r="J1531" s="115" t="str">
        <f>IF(Stock[[#This Row],[BUYING QUANTITY]]&gt;0,Stock[[#This Row],[BUYING PRICE]]*Stock[[#This Row],[BUYING QUANTITY]]*Stock[[#This Row],[% BUYING FEE]],"")</f>
        <v/>
      </c>
      <c r="K1531" s="89"/>
      <c r="L1531" s="90"/>
      <c r="M1531" s="117" t="str">
        <f>IF(Stock[[#This Row],[BUYING QUANTITY]]&gt;0,Stock[[#This Row],[BUYING PRICE]]*(1+Stock[[#This Row],[% THRESHOLD (RETURN)_1]]),"")</f>
        <v/>
      </c>
      <c r="N1531" s="91"/>
      <c r="O1531" s="117" t="str">
        <f>IF(Stock[[#This Row],[BUYING QUANTITY]]&gt;0,Stock[[#This Row],[BUYING PRICE]]*(1+Stock[[#This Row],[% THRESHOLD (RETURN)_2]]),"")</f>
        <v/>
      </c>
      <c r="P1531" s="91"/>
      <c r="Q1531" s="117" t="str">
        <f>IF(Stock[[#This Row],[BUYING QUANTITY]]&gt;0,Stock[[#This Row],[BUYING PRICE]]*(1+Stock[[#This Row],[% THRESHOLD (LOSS)]]),"")</f>
        <v/>
      </c>
      <c r="R1531" s="105"/>
      <c r="S1531" s="118" t="str">
        <f>IF(Stock[[#This Row],[CASH DIVIDEND]]&gt;0,Stock[[#This Row],[CASH DIVIDEND]]/(Stock[[#This Row],[BUYING PRICE]]*Stock[[#This Row],[BUYING QUANTITY]]),"")</f>
        <v/>
      </c>
      <c r="T1531" s="105"/>
      <c r="U1531" s="79"/>
      <c r="V1531" s="97"/>
      <c r="W1531" s="98"/>
      <c r="X1531" s="168"/>
      <c r="Y1531" s="126" t="str">
        <f>IF(Stock[[#This Row],[SELLING QUANTITY]]&gt;0,Stock[[#This Row],[SELLING PRICE]]*Stock[[#This Row],[SELLING QUANTITY]]*Stock[[#This Row],[% SELLING FEE]]+Stock[[#This Row],[SELLING PRICE]]*Stock[[#This Row],[SELLING QUANTITY]]*$D$12,"")</f>
        <v/>
      </c>
      <c r="Z1531" s="121">
        <f>Stock[[#This Row],[BUYING QUANTITY]]+Stock[[#This Row],[STOCK DIVIDEND]]-Stock[[#This Row],[SELLING QUANTITY]]</f>
        <v>0</v>
      </c>
      <c r="AA15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1" s="121">
        <f ca="1">IF(Stock[[#This Row],[SELLING DATE]]&gt;0,Stock[[#This Row],[SELLING DATE]]-Stock[[#This Row],[BUY DATE]]+1,IF(Stock[[#This Row],[BUY DATE]]=0,0,TODAY()-Stock[[#This Row],[BUY DATE]]+1))</f>
        <v>0</v>
      </c>
      <c r="AC1531" s="122" t="str">
        <f>IFERROR(Stock[[#This Row],[CASH DIVIDEND]]+Stock[[#This Row],[RETURN/(LOSS) FROM TRADING
(auto-fill)]],"")</f>
        <v/>
      </c>
      <c r="AD15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1" s="146" t="str">
        <f ca="1">IFERROR(IF(Stock[[#This Row],[HOLDING DAYS
(auto-fill)]]&lt;365,Stock[[#This Row],[% TOTAL RETURN/(LOSS)
(auto-fill)]]*365/Stock[[#This Row],[HOLDING DAYS
(auto-fill)]],POWER((1+Stock[[#This Row],[% TOTAL RETURN/(LOSS)
(auto-fill)]]),1/(Stock[[#This Row],[HOLDING DAYS
(auto-fill)]]/365))-1),"")</f>
        <v/>
      </c>
      <c r="AF1531" s="81"/>
      <c r="AG1531" s="149" t="str">
        <f>IF(Stock[[#This Row],[STATUS
(auto-fill)]]="HOLDING",Stock[[#This Row],[MARKET PRICE]]-Stock[[#This Row],[BUYING PRICE]],"")</f>
        <v/>
      </c>
      <c r="AH1531" s="143" t="str">
        <f>IFERROR(Stock[[#This Row],[CHANGE
(auto-fill)]]/Stock[[#This Row],[BUYING PRICE]],"")</f>
        <v/>
      </c>
      <c r="AI1531" s="130" t="str">
        <f>IF(Stock[[#This Row],[MARKET PRICE]]&gt;0,Stock[[#This Row],[MARKET PRICE]]*Stock[[#This Row],[REMAINING QUANTITY
(auto-fill)]],"")</f>
        <v/>
      </c>
    </row>
    <row r="1532" spans="2:35">
      <c r="B1532" s="110" t="str">
        <f>IF(AND(Stock[[#This Row],[BUYING QUANTITY]]&gt;0,Stock[[#This Row],[REMAINING QUANTITY
(auto-fill)]]=0),"SOLD OUT",
IF(AND(Stock[[#This Row],[BUYING QUANTITY]]&gt;0,Stock[[#This Row],[REMAINING QUANTITY
(auto-fill)]]&gt;0),"HOLDING",""))</f>
        <v/>
      </c>
      <c r="C1532" s="113">
        <f t="shared" si="23"/>
        <v>1519</v>
      </c>
      <c r="D1532" s="79"/>
      <c r="E1532" s="80"/>
      <c r="F1532" s="162"/>
      <c r="G1532" s="85"/>
      <c r="H1532" s="86"/>
      <c r="I1532" s="164"/>
      <c r="J1532" s="115" t="str">
        <f>IF(Stock[[#This Row],[BUYING QUANTITY]]&gt;0,Stock[[#This Row],[BUYING PRICE]]*Stock[[#This Row],[BUYING QUANTITY]]*Stock[[#This Row],[% BUYING FEE]],"")</f>
        <v/>
      </c>
      <c r="K1532" s="89"/>
      <c r="L1532" s="90"/>
      <c r="M1532" s="117" t="str">
        <f>IF(Stock[[#This Row],[BUYING QUANTITY]]&gt;0,Stock[[#This Row],[BUYING PRICE]]*(1+Stock[[#This Row],[% THRESHOLD (RETURN)_1]]),"")</f>
        <v/>
      </c>
      <c r="N1532" s="91"/>
      <c r="O1532" s="117" t="str">
        <f>IF(Stock[[#This Row],[BUYING QUANTITY]]&gt;0,Stock[[#This Row],[BUYING PRICE]]*(1+Stock[[#This Row],[% THRESHOLD (RETURN)_2]]),"")</f>
        <v/>
      </c>
      <c r="P1532" s="91"/>
      <c r="Q1532" s="117" t="str">
        <f>IF(Stock[[#This Row],[BUYING QUANTITY]]&gt;0,Stock[[#This Row],[BUYING PRICE]]*(1+Stock[[#This Row],[% THRESHOLD (LOSS)]]),"")</f>
        <v/>
      </c>
      <c r="R1532" s="105"/>
      <c r="S1532" s="118" t="str">
        <f>IF(Stock[[#This Row],[CASH DIVIDEND]]&gt;0,Stock[[#This Row],[CASH DIVIDEND]]/(Stock[[#This Row],[BUYING PRICE]]*Stock[[#This Row],[BUYING QUANTITY]]),"")</f>
        <v/>
      </c>
      <c r="T1532" s="105"/>
      <c r="U1532" s="79"/>
      <c r="V1532" s="97"/>
      <c r="W1532" s="98"/>
      <c r="X1532" s="168"/>
      <c r="Y1532" s="126" t="str">
        <f>IF(Stock[[#This Row],[SELLING QUANTITY]]&gt;0,Stock[[#This Row],[SELLING PRICE]]*Stock[[#This Row],[SELLING QUANTITY]]*Stock[[#This Row],[% SELLING FEE]]+Stock[[#This Row],[SELLING PRICE]]*Stock[[#This Row],[SELLING QUANTITY]]*$D$12,"")</f>
        <v/>
      </c>
      <c r="Z1532" s="121">
        <f>Stock[[#This Row],[BUYING QUANTITY]]+Stock[[#This Row],[STOCK DIVIDEND]]-Stock[[#This Row],[SELLING QUANTITY]]</f>
        <v>0</v>
      </c>
      <c r="AA15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2" s="121">
        <f ca="1">IF(Stock[[#This Row],[SELLING DATE]]&gt;0,Stock[[#This Row],[SELLING DATE]]-Stock[[#This Row],[BUY DATE]]+1,IF(Stock[[#This Row],[BUY DATE]]=0,0,TODAY()-Stock[[#This Row],[BUY DATE]]+1))</f>
        <v>0</v>
      </c>
      <c r="AC1532" s="122" t="str">
        <f>IFERROR(Stock[[#This Row],[CASH DIVIDEND]]+Stock[[#This Row],[RETURN/(LOSS) FROM TRADING
(auto-fill)]],"")</f>
        <v/>
      </c>
      <c r="AD15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2" s="146" t="str">
        <f ca="1">IFERROR(IF(Stock[[#This Row],[HOLDING DAYS
(auto-fill)]]&lt;365,Stock[[#This Row],[% TOTAL RETURN/(LOSS)
(auto-fill)]]*365/Stock[[#This Row],[HOLDING DAYS
(auto-fill)]],POWER((1+Stock[[#This Row],[% TOTAL RETURN/(LOSS)
(auto-fill)]]),1/(Stock[[#This Row],[HOLDING DAYS
(auto-fill)]]/365))-1),"")</f>
        <v/>
      </c>
      <c r="AF1532" s="81"/>
      <c r="AG1532" s="149" t="str">
        <f>IF(Stock[[#This Row],[STATUS
(auto-fill)]]="HOLDING",Stock[[#This Row],[MARKET PRICE]]-Stock[[#This Row],[BUYING PRICE]],"")</f>
        <v/>
      </c>
      <c r="AH1532" s="143" t="str">
        <f>IFERROR(Stock[[#This Row],[CHANGE
(auto-fill)]]/Stock[[#This Row],[BUYING PRICE]],"")</f>
        <v/>
      </c>
      <c r="AI1532" s="130" t="str">
        <f>IF(Stock[[#This Row],[MARKET PRICE]]&gt;0,Stock[[#This Row],[MARKET PRICE]]*Stock[[#This Row],[REMAINING QUANTITY
(auto-fill)]],"")</f>
        <v/>
      </c>
    </row>
    <row r="1533" spans="2:35">
      <c r="B1533" s="110" t="str">
        <f>IF(AND(Stock[[#This Row],[BUYING QUANTITY]]&gt;0,Stock[[#This Row],[REMAINING QUANTITY
(auto-fill)]]=0),"SOLD OUT",
IF(AND(Stock[[#This Row],[BUYING QUANTITY]]&gt;0,Stock[[#This Row],[REMAINING QUANTITY
(auto-fill)]]&gt;0),"HOLDING",""))</f>
        <v/>
      </c>
      <c r="C1533" s="113">
        <f t="shared" si="23"/>
        <v>1520</v>
      </c>
      <c r="D1533" s="79"/>
      <c r="E1533" s="80"/>
      <c r="F1533" s="162"/>
      <c r="G1533" s="85"/>
      <c r="H1533" s="86"/>
      <c r="I1533" s="164"/>
      <c r="J1533" s="115" t="str">
        <f>IF(Stock[[#This Row],[BUYING QUANTITY]]&gt;0,Stock[[#This Row],[BUYING PRICE]]*Stock[[#This Row],[BUYING QUANTITY]]*Stock[[#This Row],[% BUYING FEE]],"")</f>
        <v/>
      </c>
      <c r="K1533" s="89"/>
      <c r="L1533" s="90"/>
      <c r="M1533" s="117" t="str">
        <f>IF(Stock[[#This Row],[BUYING QUANTITY]]&gt;0,Stock[[#This Row],[BUYING PRICE]]*(1+Stock[[#This Row],[% THRESHOLD (RETURN)_1]]),"")</f>
        <v/>
      </c>
      <c r="N1533" s="91"/>
      <c r="O1533" s="117" t="str">
        <f>IF(Stock[[#This Row],[BUYING QUANTITY]]&gt;0,Stock[[#This Row],[BUYING PRICE]]*(1+Stock[[#This Row],[% THRESHOLD (RETURN)_2]]),"")</f>
        <v/>
      </c>
      <c r="P1533" s="91"/>
      <c r="Q1533" s="117" t="str">
        <f>IF(Stock[[#This Row],[BUYING QUANTITY]]&gt;0,Stock[[#This Row],[BUYING PRICE]]*(1+Stock[[#This Row],[% THRESHOLD (LOSS)]]),"")</f>
        <v/>
      </c>
      <c r="R1533" s="105"/>
      <c r="S1533" s="118" t="str">
        <f>IF(Stock[[#This Row],[CASH DIVIDEND]]&gt;0,Stock[[#This Row],[CASH DIVIDEND]]/(Stock[[#This Row],[BUYING PRICE]]*Stock[[#This Row],[BUYING QUANTITY]]),"")</f>
        <v/>
      </c>
      <c r="T1533" s="105"/>
      <c r="U1533" s="79"/>
      <c r="V1533" s="97"/>
      <c r="W1533" s="98"/>
      <c r="X1533" s="168"/>
      <c r="Y1533" s="126" t="str">
        <f>IF(Stock[[#This Row],[SELLING QUANTITY]]&gt;0,Stock[[#This Row],[SELLING PRICE]]*Stock[[#This Row],[SELLING QUANTITY]]*Stock[[#This Row],[% SELLING FEE]]+Stock[[#This Row],[SELLING PRICE]]*Stock[[#This Row],[SELLING QUANTITY]]*$D$12,"")</f>
        <v/>
      </c>
      <c r="Z1533" s="121">
        <f>Stock[[#This Row],[BUYING QUANTITY]]+Stock[[#This Row],[STOCK DIVIDEND]]-Stock[[#This Row],[SELLING QUANTITY]]</f>
        <v>0</v>
      </c>
      <c r="AA15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3" s="121">
        <f ca="1">IF(Stock[[#This Row],[SELLING DATE]]&gt;0,Stock[[#This Row],[SELLING DATE]]-Stock[[#This Row],[BUY DATE]]+1,IF(Stock[[#This Row],[BUY DATE]]=0,0,TODAY()-Stock[[#This Row],[BUY DATE]]+1))</f>
        <v>0</v>
      </c>
      <c r="AC1533" s="122" t="str">
        <f>IFERROR(Stock[[#This Row],[CASH DIVIDEND]]+Stock[[#This Row],[RETURN/(LOSS) FROM TRADING
(auto-fill)]],"")</f>
        <v/>
      </c>
      <c r="AD15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3" s="146" t="str">
        <f ca="1">IFERROR(IF(Stock[[#This Row],[HOLDING DAYS
(auto-fill)]]&lt;365,Stock[[#This Row],[% TOTAL RETURN/(LOSS)
(auto-fill)]]*365/Stock[[#This Row],[HOLDING DAYS
(auto-fill)]],POWER((1+Stock[[#This Row],[% TOTAL RETURN/(LOSS)
(auto-fill)]]),1/(Stock[[#This Row],[HOLDING DAYS
(auto-fill)]]/365))-1),"")</f>
        <v/>
      </c>
      <c r="AF1533" s="81"/>
      <c r="AG1533" s="149" t="str">
        <f>IF(Stock[[#This Row],[STATUS
(auto-fill)]]="HOLDING",Stock[[#This Row],[MARKET PRICE]]-Stock[[#This Row],[BUYING PRICE]],"")</f>
        <v/>
      </c>
      <c r="AH1533" s="143" t="str">
        <f>IFERROR(Stock[[#This Row],[CHANGE
(auto-fill)]]/Stock[[#This Row],[BUYING PRICE]],"")</f>
        <v/>
      </c>
      <c r="AI1533" s="130" t="str">
        <f>IF(Stock[[#This Row],[MARKET PRICE]]&gt;0,Stock[[#This Row],[MARKET PRICE]]*Stock[[#This Row],[REMAINING QUANTITY
(auto-fill)]],"")</f>
        <v/>
      </c>
    </row>
    <row r="1534" spans="2:35">
      <c r="B1534" s="110" t="str">
        <f>IF(AND(Stock[[#This Row],[BUYING QUANTITY]]&gt;0,Stock[[#This Row],[REMAINING QUANTITY
(auto-fill)]]=0),"SOLD OUT",
IF(AND(Stock[[#This Row],[BUYING QUANTITY]]&gt;0,Stock[[#This Row],[REMAINING QUANTITY
(auto-fill)]]&gt;0),"HOLDING",""))</f>
        <v/>
      </c>
      <c r="C1534" s="113">
        <f t="shared" si="23"/>
        <v>1521</v>
      </c>
      <c r="D1534" s="79"/>
      <c r="E1534" s="80"/>
      <c r="F1534" s="162"/>
      <c r="G1534" s="85"/>
      <c r="H1534" s="86"/>
      <c r="I1534" s="164"/>
      <c r="J1534" s="115" t="str">
        <f>IF(Stock[[#This Row],[BUYING QUANTITY]]&gt;0,Stock[[#This Row],[BUYING PRICE]]*Stock[[#This Row],[BUYING QUANTITY]]*Stock[[#This Row],[% BUYING FEE]],"")</f>
        <v/>
      </c>
      <c r="K1534" s="89"/>
      <c r="L1534" s="90"/>
      <c r="M1534" s="117" t="str">
        <f>IF(Stock[[#This Row],[BUYING QUANTITY]]&gt;0,Stock[[#This Row],[BUYING PRICE]]*(1+Stock[[#This Row],[% THRESHOLD (RETURN)_1]]),"")</f>
        <v/>
      </c>
      <c r="N1534" s="91"/>
      <c r="O1534" s="117" t="str">
        <f>IF(Stock[[#This Row],[BUYING QUANTITY]]&gt;0,Stock[[#This Row],[BUYING PRICE]]*(1+Stock[[#This Row],[% THRESHOLD (RETURN)_2]]),"")</f>
        <v/>
      </c>
      <c r="P1534" s="91"/>
      <c r="Q1534" s="117" t="str">
        <f>IF(Stock[[#This Row],[BUYING QUANTITY]]&gt;0,Stock[[#This Row],[BUYING PRICE]]*(1+Stock[[#This Row],[% THRESHOLD (LOSS)]]),"")</f>
        <v/>
      </c>
      <c r="R1534" s="105"/>
      <c r="S1534" s="118" t="str">
        <f>IF(Stock[[#This Row],[CASH DIVIDEND]]&gt;0,Stock[[#This Row],[CASH DIVIDEND]]/(Stock[[#This Row],[BUYING PRICE]]*Stock[[#This Row],[BUYING QUANTITY]]),"")</f>
        <v/>
      </c>
      <c r="T1534" s="105"/>
      <c r="U1534" s="79"/>
      <c r="V1534" s="97"/>
      <c r="W1534" s="98"/>
      <c r="X1534" s="168"/>
      <c r="Y1534" s="126" t="str">
        <f>IF(Stock[[#This Row],[SELLING QUANTITY]]&gt;0,Stock[[#This Row],[SELLING PRICE]]*Stock[[#This Row],[SELLING QUANTITY]]*Stock[[#This Row],[% SELLING FEE]]+Stock[[#This Row],[SELLING PRICE]]*Stock[[#This Row],[SELLING QUANTITY]]*$D$12,"")</f>
        <v/>
      </c>
      <c r="Z1534" s="121">
        <f>Stock[[#This Row],[BUYING QUANTITY]]+Stock[[#This Row],[STOCK DIVIDEND]]-Stock[[#This Row],[SELLING QUANTITY]]</f>
        <v>0</v>
      </c>
      <c r="AA15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4" s="121">
        <f ca="1">IF(Stock[[#This Row],[SELLING DATE]]&gt;0,Stock[[#This Row],[SELLING DATE]]-Stock[[#This Row],[BUY DATE]]+1,IF(Stock[[#This Row],[BUY DATE]]=0,0,TODAY()-Stock[[#This Row],[BUY DATE]]+1))</f>
        <v>0</v>
      </c>
      <c r="AC1534" s="122" t="str">
        <f>IFERROR(Stock[[#This Row],[CASH DIVIDEND]]+Stock[[#This Row],[RETURN/(LOSS) FROM TRADING
(auto-fill)]],"")</f>
        <v/>
      </c>
      <c r="AD15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4" s="146" t="str">
        <f ca="1">IFERROR(IF(Stock[[#This Row],[HOLDING DAYS
(auto-fill)]]&lt;365,Stock[[#This Row],[% TOTAL RETURN/(LOSS)
(auto-fill)]]*365/Stock[[#This Row],[HOLDING DAYS
(auto-fill)]],POWER((1+Stock[[#This Row],[% TOTAL RETURN/(LOSS)
(auto-fill)]]),1/(Stock[[#This Row],[HOLDING DAYS
(auto-fill)]]/365))-1),"")</f>
        <v/>
      </c>
      <c r="AF1534" s="81"/>
      <c r="AG1534" s="149" t="str">
        <f>IF(Stock[[#This Row],[STATUS
(auto-fill)]]="HOLDING",Stock[[#This Row],[MARKET PRICE]]-Stock[[#This Row],[BUYING PRICE]],"")</f>
        <v/>
      </c>
      <c r="AH1534" s="143" t="str">
        <f>IFERROR(Stock[[#This Row],[CHANGE
(auto-fill)]]/Stock[[#This Row],[BUYING PRICE]],"")</f>
        <v/>
      </c>
      <c r="AI1534" s="130" t="str">
        <f>IF(Stock[[#This Row],[MARKET PRICE]]&gt;0,Stock[[#This Row],[MARKET PRICE]]*Stock[[#This Row],[REMAINING QUANTITY
(auto-fill)]],"")</f>
        <v/>
      </c>
    </row>
    <row r="1535" spans="2:35">
      <c r="B1535" s="110" t="str">
        <f>IF(AND(Stock[[#This Row],[BUYING QUANTITY]]&gt;0,Stock[[#This Row],[REMAINING QUANTITY
(auto-fill)]]=0),"SOLD OUT",
IF(AND(Stock[[#This Row],[BUYING QUANTITY]]&gt;0,Stock[[#This Row],[REMAINING QUANTITY
(auto-fill)]]&gt;0),"HOLDING",""))</f>
        <v/>
      </c>
      <c r="C1535" s="113">
        <f t="shared" si="23"/>
        <v>1522</v>
      </c>
      <c r="D1535" s="79"/>
      <c r="E1535" s="80"/>
      <c r="F1535" s="162"/>
      <c r="G1535" s="85"/>
      <c r="H1535" s="86"/>
      <c r="I1535" s="164"/>
      <c r="J1535" s="115" t="str">
        <f>IF(Stock[[#This Row],[BUYING QUANTITY]]&gt;0,Stock[[#This Row],[BUYING PRICE]]*Stock[[#This Row],[BUYING QUANTITY]]*Stock[[#This Row],[% BUYING FEE]],"")</f>
        <v/>
      </c>
      <c r="K1535" s="89"/>
      <c r="L1535" s="90"/>
      <c r="M1535" s="117" t="str">
        <f>IF(Stock[[#This Row],[BUYING QUANTITY]]&gt;0,Stock[[#This Row],[BUYING PRICE]]*(1+Stock[[#This Row],[% THRESHOLD (RETURN)_1]]),"")</f>
        <v/>
      </c>
      <c r="N1535" s="91"/>
      <c r="O1535" s="117" t="str">
        <f>IF(Stock[[#This Row],[BUYING QUANTITY]]&gt;0,Stock[[#This Row],[BUYING PRICE]]*(1+Stock[[#This Row],[% THRESHOLD (RETURN)_2]]),"")</f>
        <v/>
      </c>
      <c r="P1535" s="91"/>
      <c r="Q1535" s="117" t="str">
        <f>IF(Stock[[#This Row],[BUYING QUANTITY]]&gt;0,Stock[[#This Row],[BUYING PRICE]]*(1+Stock[[#This Row],[% THRESHOLD (LOSS)]]),"")</f>
        <v/>
      </c>
      <c r="R1535" s="105"/>
      <c r="S1535" s="118" t="str">
        <f>IF(Stock[[#This Row],[CASH DIVIDEND]]&gt;0,Stock[[#This Row],[CASH DIVIDEND]]/(Stock[[#This Row],[BUYING PRICE]]*Stock[[#This Row],[BUYING QUANTITY]]),"")</f>
        <v/>
      </c>
      <c r="T1535" s="105"/>
      <c r="U1535" s="79"/>
      <c r="V1535" s="97"/>
      <c r="W1535" s="98"/>
      <c r="X1535" s="168"/>
      <c r="Y1535" s="126" t="str">
        <f>IF(Stock[[#This Row],[SELLING QUANTITY]]&gt;0,Stock[[#This Row],[SELLING PRICE]]*Stock[[#This Row],[SELLING QUANTITY]]*Stock[[#This Row],[% SELLING FEE]]+Stock[[#This Row],[SELLING PRICE]]*Stock[[#This Row],[SELLING QUANTITY]]*$D$12,"")</f>
        <v/>
      </c>
      <c r="Z1535" s="121">
        <f>Stock[[#This Row],[BUYING QUANTITY]]+Stock[[#This Row],[STOCK DIVIDEND]]-Stock[[#This Row],[SELLING QUANTITY]]</f>
        <v>0</v>
      </c>
      <c r="AA15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5" s="121">
        <f ca="1">IF(Stock[[#This Row],[SELLING DATE]]&gt;0,Stock[[#This Row],[SELLING DATE]]-Stock[[#This Row],[BUY DATE]]+1,IF(Stock[[#This Row],[BUY DATE]]=0,0,TODAY()-Stock[[#This Row],[BUY DATE]]+1))</f>
        <v>0</v>
      </c>
      <c r="AC1535" s="122" t="str">
        <f>IFERROR(Stock[[#This Row],[CASH DIVIDEND]]+Stock[[#This Row],[RETURN/(LOSS) FROM TRADING
(auto-fill)]],"")</f>
        <v/>
      </c>
      <c r="AD15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5" s="146" t="str">
        <f ca="1">IFERROR(IF(Stock[[#This Row],[HOLDING DAYS
(auto-fill)]]&lt;365,Stock[[#This Row],[% TOTAL RETURN/(LOSS)
(auto-fill)]]*365/Stock[[#This Row],[HOLDING DAYS
(auto-fill)]],POWER((1+Stock[[#This Row],[% TOTAL RETURN/(LOSS)
(auto-fill)]]),1/(Stock[[#This Row],[HOLDING DAYS
(auto-fill)]]/365))-1),"")</f>
        <v/>
      </c>
      <c r="AF1535" s="81"/>
      <c r="AG1535" s="149" t="str">
        <f>IF(Stock[[#This Row],[STATUS
(auto-fill)]]="HOLDING",Stock[[#This Row],[MARKET PRICE]]-Stock[[#This Row],[BUYING PRICE]],"")</f>
        <v/>
      </c>
      <c r="AH1535" s="143" t="str">
        <f>IFERROR(Stock[[#This Row],[CHANGE
(auto-fill)]]/Stock[[#This Row],[BUYING PRICE]],"")</f>
        <v/>
      </c>
      <c r="AI1535" s="130" t="str">
        <f>IF(Stock[[#This Row],[MARKET PRICE]]&gt;0,Stock[[#This Row],[MARKET PRICE]]*Stock[[#This Row],[REMAINING QUANTITY
(auto-fill)]],"")</f>
        <v/>
      </c>
    </row>
    <row r="1536" spans="2:35">
      <c r="B1536" s="110" t="str">
        <f>IF(AND(Stock[[#This Row],[BUYING QUANTITY]]&gt;0,Stock[[#This Row],[REMAINING QUANTITY
(auto-fill)]]=0),"SOLD OUT",
IF(AND(Stock[[#This Row],[BUYING QUANTITY]]&gt;0,Stock[[#This Row],[REMAINING QUANTITY
(auto-fill)]]&gt;0),"HOLDING",""))</f>
        <v/>
      </c>
      <c r="C1536" s="113">
        <f t="shared" si="23"/>
        <v>1523</v>
      </c>
      <c r="D1536" s="79"/>
      <c r="E1536" s="80"/>
      <c r="F1536" s="162"/>
      <c r="G1536" s="85"/>
      <c r="H1536" s="86"/>
      <c r="I1536" s="164"/>
      <c r="J1536" s="115" t="str">
        <f>IF(Stock[[#This Row],[BUYING QUANTITY]]&gt;0,Stock[[#This Row],[BUYING PRICE]]*Stock[[#This Row],[BUYING QUANTITY]]*Stock[[#This Row],[% BUYING FEE]],"")</f>
        <v/>
      </c>
      <c r="K1536" s="89"/>
      <c r="L1536" s="90"/>
      <c r="M1536" s="117" t="str">
        <f>IF(Stock[[#This Row],[BUYING QUANTITY]]&gt;0,Stock[[#This Row],[BUYING PRICE]]*(1+Stock[[#This Row],[% THRESHOLD (RETURN)_1]]),"")</f>
        <v/>
      </c>
      <c r="N1536" s="91"/>
      <c r="O1536" s="117" t="str">
        <f>IF(Stock[[#This Row],[BUYING QUANTITY]]&gt;0,Stock[[#This Row],[BUYING PRICE]]*(1+Stock[[#This Row],[% THRESHOLD (RETURN)_2]]),"")</f>
        <v/>
      </c>
      <c r="P1536" s="91"/>
      <c r="Q1536" s="117" t="str">
        <f>IF(Stock[[#This Row],[BUYING QUANTITY]]&gt;0,Stock[[#This Row],[BUYING PRICE]]*(1+Stock[[#This Row],[% THRESHOLD (LOSS)]]),"")</f>
        <v/>
      </c>
      <c r="R1536" s="105"/>
      <c r="S1536" s="118" t="str">
        <f>IF(Stock[[#This Row],[CASH DIVIDEND]]&gt;0,Stock[[#This Row],[CASH DIVIDEND]]/(Stock[[#This Row],[BUYING PRICE]]*Stock[[#This Row],[BUYING QUANTITY]]),"")</f>
        <v/>
      </c>
      <c r="T1536" s="105"/>
      <c r="U1536" s="79"/>
      <c r="V1536" s="97"/>
      <c r="W1536" s="98"/>
      <c r="X1536" s="168"/>
      <c r="Y1536" s="126" t="str">
        <f>IF(Stock[[#This Row],[SELLING QUANTITY]]&gt;0,Stock[[#This Row],[SELLING PRICE]]*Stock[[#This Row],[SELLING QUANTITY]]*Stock[[#This Row],[% SELLING FEE]]+Stock[[#This Row],[SELLING PRICE]]*Stock[[#This Row],[SELLING QUANTITY]]*$D$12,"")</f>
        <v/>
      </c>
      <c r="Z1536" s="121">
        <f>Stock[[#This Row],[BUYING QUANTITY]]+Stock[[#This Row],[STOCK DIVIDEND]]-Stock[[#This Row],[SELLING QUANTITY]]</f>
        <v>0</v>
      </c>
      <c r="AA15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6" s="121">
        <f ca="1">IF(Stock[[#This Row],[SELLING DATE]]&gt;0,Stock[[#This Row],[SELLING DATE]]-Stock[[#This Row],[BUY DATE]]+1,IF(Stock[[#This Row],[BUY DATE]]=0,0,TODAY()-Stock[[#This Row],[BUY DATE]]+1))</f>
        <v>0</v>
      </c>
      <c r="AC1536" s="122" t="str">
        <f>IFERROR(Stock[[#This Row],[CASH DIVIDEND]]+Stock[[#This Row],[RETURN/(LOSS) FROM TRADING
(auto-fill)]],"")</f>
        <v/>
      </c>
      <c r="AD15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6" s="146" t="str">
        <f ca="1">IFERROR(IF(Stock[[#This Row],[HOLDING DAYS
(auto-fill)]]&lt;365,Stock[[#This Row],[% TOTAL RETURN/(LOSS)
(auto-fill)]]*365/Stock[[#This Row],[HOLDING DAYS
(auto-fill)]],POWER((1+Stock[[#This Row],[% TOTAL RETURN/(LOSS)
(auto-fill)]]),1/(Stock[[#This Row],[HOLDING DAYS
(auto-fill)]]/365))-1),"")</f>
        <v/>
      </c>
      <c r="AF1536" s="81"/>
      <c r="AG1536" s="149" t="str">
        <f>IF(Stock[[#This Row],[STATUS
(auto-fill)]]="HOLDING",Stock[[#This Row],[MARKET PRICE]]-Stock[[#This Row],[BUYING PRICE]],"")</f>
        <v/>
      </c>
      <c r="AH1536" s="143" t="str">
        <f>IFERROR(Stock[[#This Row],[CHANGE
(auto-fill)]]/Stock[[#This Row],[BUYING PRICE]],"")</f>
        <v/>
      </c>
      <c r="AI1536" s="130" t="str">
        <f>IF(Stock[[#This Row],[MARKET PRICE]]&gt;0,Stock[[#This Row],[MARKET PRICE]]*Stock[[#This Row],[REMAINING QUANTITY
(auto-fill)]],"")</f>
        <v/>
      </c>
    </row>
    <row r="1537" spans="2:35">
      <c r="B1537" s="110" t="str">
        <f>IF(AND(Stock[[#This Row],[BUYING QUANTITY]]&gt;0,Stock[[#This Row],[REMAINING QUANTITY
(auto-fill)]]=0),"SOLD OUT",
IF(AND(Stock[[#This Row],[BUYING QUANTITY]]&gt;0,Stock[[#This Row],[REMAINING QUANTITY
(auto-fill)]]&gt;0),"HOLDING",""))</f>
        <v/>
      </c>
      <c r="C1537" s="113">
        <f t="shared" si="23"/>
        <v>1524</v>
      </c>
      <c r="D1537" s="79"/>
      <c r="E1537" s="80"/>
      <c r="F1537" s="162"/>
      <c r="G1537" s="85"/>
      <c r="H1537" s="86"/>
      <c r="I1537" s="164"/>
      <c r="J1537" s="115" t="str">
        <f>IF(Stock[[#This Row],[BUYING QUANTITY]]&gt;0,Stock[[#This Row],[BUYING PRICE]]*Stock[[#This Row],[BUYING QUANTITY]]*Stock[[#This Row],[% BUYING FEE]],"")</f>
        <v/>
      </c>
      <c r="K1537" s="89"/>
      <c r="L1537" s="90"/>
      <c r="M1537" s="117" t="str">
        <f>IF(Stock[[#This Row],[BUYING QUANTITY]]&gt;0,Stock[[#This Row],[BUYING PRICE]]*(1+Stock[[#This Row],[% THRESHOLD (RETURN)_1]]),"")</f>
        <v/>
      </c>
      <c r="N1537" s="91"/>
      <c r="O1537" s="117" t="str">
        <f>IF(Stock[[#This Row],[BUYING QUANTITY]]&gt;0,Stock[[#This Row],[BUYING PRICE]]*(1+Stock[[#This Row],[% THRESHOLD (RETURN)_2]]),"")</f>
        <v/>
      </c>
      <c r="P1537" s="91"/>
      <c r="Q1537" s="117" t="str">
        <f>IF(Stock[[#This Row],[BUYING QUANTITY]]&gt;0,Stock[[#This Row],[BUYING PRICE]]*(1+Stock[[#This Row],[% THRESHOLD (LOSS)]]),"")</f>
        <v/>
      </c>
      <c r="R1537" s="105"/>
      <c r="S1537" s="118" t="str">
        <f>IF(Stock[[#This Row],[CASH DIVIDEND]]&gt;0,Stock[[#This Row],[CASH DIVIDEND]]/(Stock[[#This Row],[BUYING PRICE]]*Stock[[#This Row],[BUYING QUANTITY]]),"")</f>
        <v/>
      </c>
      <c r="T1537" s="105"/>
      <c r="U1537" s="79"/>
      <c r="V1537" s="97"/>
      <c r="W1537" s="98"/>
      <c r="X1537" s="168"/>
      <c r="Y1537" s="126" t="str">
        <f>IF(Stock[[#This Row],[SELLING QUANTITY]]&gt;0,Stock[[#This Row],[SELLING PRICE]]*Stock[[#This Row],[SELLING QUANTITY]]*Stock[[#This Row],[% SELLING FEE]]+Stock[[#This Row],[SELLING PRICE]]*Stock[[#This Row],[SELLING QUANTITY]]*$D$12,"")</f>
        <v/>
      </c>
      <c r="Z1537" s="121">
        <f>Stock[[#This Row],[BUYING QUANTITY]]+Stock[[#This Row],[STOCK DIVIDEND]]-Stock[[#This Row],[SELLING QUANTITY]]</f>
        <v>0</v>
      </c>
      <c r="AA15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7" s="121">
        <f ca="1">IF(Stock[[#This Row],[SELLING DATE]]&gt;0,Stock[[#This Row],[SELLING DATE]]-Stock[[#This Row],[BUY DATE]]+1,IF(Stock[[#This Row],[BUY DATE]]=0,0,TODAY()-Stock[[#This Row],[BUY DATE]]+1))</f>
        <v>0</v>
      </c>
      <c r="AC1537" s="122" t="str">
        <f>IFERROR(Stock[[#This Row],[CASH DIVIDEND]]+Stock[[#This Row],[RETURN/(LOSS) FROM TRADING
(auto-fill)]],"")</f>
        <v/>
      </c>
      <c r="AD15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7" s="146" t="str">
        <f ca="1">IFERROR(IF(Stock[[#This Row],[HOLDING DAYS
(auto-fill)]]&lt;365,Stock[[#This Row],[% TOTAL RETURN/(LOSS)
(auto-fill)]]*365/Stock[[#This Row],[HOLDING DAYS
(auto-fill)]],POWER((1+Stock[[#This Row],[% TOTAL RETURN/(LOSS)
(auto-fill)]]),1/(Stock[[#This Row],[HOLDING DAYS
(auto-fill)]]/365))-1),"")</f>
        <v/>
      </c>
      <c r="AF1537" s="81"/>
      <c r="AG1537" s="149" t="str">
        <f>IF(Stock[[#This Row],[STATUS
(auto-fill)]]="HOLDING",Stock[[#This Row],[MARKET PRICE]]-Stock[[#This Row],[BUYING PRICE]],"")</f>
        <v/>
      </c>
      <c r="AH1537" s="143" t="str">
        <f>IFERROR(Stock[[#This Row],[CHANGE
(auto-fill)]]/Stock[[#This Row],[BUYING PRICE]],"")</f>
        <v/>
      </c>
      <c r="AI1537" s="130" t="str">
        <f>IF(Stock[[#This Row],[MARKET PRICE]]&gt;0,Stock[[#This Row],[MARKET PRICE]]*Stock[[#This Row],[REMAINING QUANTITY
(auto-fill)]],"")</f>
        <v/>
      </c>
    </row>
    <row r="1538" spans="2:35">
      <c r="B1538" s="110" t="str">
        <f>IF(AND(Stock[[#This Row],[BUYING QUANTITY]]&gt;0,Stock[[#This Row],[REMAINING QUANTITY
(auto-fill)]]=0),"SOLD OUT",
IF(AND(Stock[[#This Row],[BUYING QUANTITY]]&gt;0,Stock[[#This Row],[REMAINING QUANTITY
(auto-fill)]]&gt;0),"HOLDING",""))</f>
        <v/>
      </c>
      <c r="C1538" s="113">
        <f t="shared" si="23"/>
        <v>1525</v>
      </c>
      <c r="D1538" s="79"/>
      <c r="E1538" s="80"/>
      <c r="F1538" s="162"/>
      <c r="G1538" s="85"/>
      <c r="H1538" s="86"/>
      <c r="I1538" s="164"/>
      <c r="J1538" s="115" t="str">
        <f>IF(Stock[[#This Row],[BUYING QUANTITY]]&gt;0,Stock[[#This Row],[BUYING PRICE]]*Stock[[#This Row],[BUYING QUANTITY]]*Stock[[#This Row],[% BUYING FEE]],"")</f>
        <v/>
      </c>
      <c r="K1538" s="89"/>
      <c r="L1538" s="90"/>
      <c r="M1538" s="117" t="str">
        <f>IF(Stock[[#This Row],[BUYING QUANTITY]]&gt;0,Stock[[#This Row],[BUYING PRICE]]*(1+Stock[[#This Row],[% THRESHOLD (RETURN)_1]]),"")</f>
        <v/>
      </c>
      <c r="N1538" s="91"/>
      <c r="O1538" s="117" t="str">
        <f>IF(Stock[[#This Row],[BUYING QUANTITY]]&gt;0,Stock[[#This Row],[BUYING PRICE]]*(1+Stock[[#This Row],[% THRESHOLD (RETURN)_2]]),"")</f>
        <v/>
      </c>
      <c r="P1538" s="91"/>
      <c r="Q1538" s="117" t="str">
        <f>IF(Stock[[#This Row],[BUYING QUANTITY]]&gt;0,Stock[[#This Row],[BUYING PRICE]]*(1+Stock[[#This Row],[% THRESHOLD (LOSS)]]),"")</f>
        <v/>
      </c>
      <c r="R1538" s="105"/>
      <c r="S1538" s="118" t="str">
        <f>IF(Stock[[#This Row],[CASH DIVIDEND]]&gt;0,Stock[[#This Row],[CASH DIVIDEND]]/(Stock[[#This Row],[BUYING PRICE]]*Stock[[#This Row],[BUYING QUANTITY]]),"")</f>
        <v/>
      </c>
      <c r="T1538" s="105"/>
      <c r="U1538" s="79"/>
      <c r="V1538" s="97"/>
      <c r="W1538" s="98"/>
      <c r="X1538" s="168"/>
      <c r="Y1538" s="126" t="str">
        <f>IF(Stock[[#This Row],[SELLING QUANTITY]]&gt;0,Stock[[#This Row],[SELLING PRICE]]*Stock[[#This Row],[SELLING QUANTITY]]*Stock[[#This Row],[% SELLING FEE]]+Stock[[#This Row],[SELLING PRICE]]*Stock[[#This Row],[SELLING QUANTITY]]*$D$12,"")</f>
        <v/>
      </c>
      <c r="Z1538" s="121">
        <f>Stock[[#This Row],[BUYING QUANTITY]]+Stock[[#This Row],[STOCK DIVIDEND]]-Stock[[#This Row],[SELLING QUANTITY]]</f>
        <v>0</v>
      </c>
      <c r="AA15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8" s="121">
        <f ca="1">IF(Stock[[#This Row],[SELLING DATE]]&gt;0,Stock[[#This Row],[SELLING DATE]]-Stock[[#This Row],[BUY DATE]]+1,IF(Stock[[#This Row],[BUY DATE]]=0,0,TODAY()-Stock[[#This Row],[BUY DATE]]+1))</f>
        <v>0</v>
      </c>
      <c r="AC1538" s="122" t="str">
        <f>IFERROR(Stock[[#This Row],[CASH DIVIDEND]]+Stock[[#This Row],[RETURN/(LOSS) FROM TRADING
(auto-fill)]],"")</f>
        <v/>
      </c>
      <c r="AD15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8" s="146" t="str">
        <f ca="1">IFERROR(IF(Stock[[#This Row],[HOLDING DAYS
(auto-fill)]]&lt;365,Stock[[#This Row],[% TOTAL RETURN/(LOSS)
(auto-fill)]]*365/Stock[[#This Row],[HOLDING DAYS
(auto-fill)]],POWER((1+Stock[[#This Row],[% TOTAL RETURN/(LOSS)
(auto-fill)]]),1/(Stock[[#This Row],[HOLDING DAYS
(auto-fill)]]/365))-1),"")</f>
        <v/>
      </c>
      <c r="AF1538" s="81"/>
      <c r="AG1538" s="149" t="str">
        <f>IF(Stock[[#This Row],[STATUS
(auto-fill)]]="HOLDING",Stock[[#This Row],[MARKET PRICE]]-Stock[[#This Row],[BUYING PRICE]],"")</f>
        <v/>
      </c>
      <c r="AH1538" s="143" t="str">
        <f>IFERROR(Stock[[#This Row],[CHANGE
(auto-fill)]]/Stock[[#This Row],[BUYING PRICE]],"")</f>
        <v/>
      </c>
      <c r="AI1538" s="130" t="str">
        <f>IF(Stock[[#This Row],[MARKET PRICE]]&gt;0,Stock[[#This Row],[MARKET PRICE]]*Stock[[#This Row],[REMAINING QUANTITY
(auto-fill)]],"")</f>
        <v/>
      </c>
    </row>
    <row r="1539" spans="2:35">
      <c r="B1539" s="110" t="str">
        <f>IF(AND(Stock[[#This Row],[BUYING QUANTITY]]&gt;0,Stock[[#This Row],[REMAINING QUANTITY
(auto-fill)]]=0),"SOLD OUT",
IF(AND(Stock[[#This Row],[BUYING QUANTITY]]&gt;0,Stock[[#This Row],[REMAINING QUANTITY
(auto-fill)]]&gt;0),"HOLDING",""))</f>
        <v/>
      </c>
      <c r="C1539" s="113">
        <f t="shared" si="23"/>
        <v>1526</v>
      </c>
      <c r="D1539" s="79"/>
      <c r="E1539" s="80"/>
      <c r="F1539" s="162"/>
      <c r="G1539" s="85"/>
      <c r="H1539" s="86"/>
      <c r="I1539" s="164"/>
      <c r="J1539" s="115" t="str">
        <f>IF(Stock[[#This Row],[BUYING QUANTITY]]&gt;0,Stock[[#This Row],[BUYING PRICE]]*Stock[[#This Row],[BUYING QUANTITY]]*Stock[[#This Row],[% BUYING FEE]],"")</f>
        <v/>
      </c>
      <c r="K1539" s="89"/>
      <c r="L1539" s="90"/>
      <c r="M1539" s="117" t="str">
        <f>IF(Stock[[#This Row],[BUYING QUANTITY]]&gt;0,Stock[[#This Row],[BUYING PRICE]]*(1+Stock[[#This Row],[% THRESHOLD (RETURN)_1]]),"")</f>
        <v/>
      </c>
      <c r="N1539" s="91"/>
      <c r="O1539" s="117" t="str">
        <f>IF(Stock[[#This Row],[BUYING QUANTITY]]&gt;0,Stock[[#This Row],[BUYING PRICE]]*(1+Stock[[#This Row],[% THRESHOLD (RETURN)_2]]),"")</f>
        <v/>
      </c>
      <c r="P1539" s="91"/>
      <c r="Q1539" s="117" t="str">
        <f>IF(Stock[[#This Row],[BUYING QUANTITY]]&gt;0,Stock[[#This Row],[BUYING PRICE]]*(1+Stock[[#This Row],[% THRESHOLD (LOSS)]]),"")</f>
        <v/>
      </c>
      <c r="R1539" s="105"/>
      <c r="S1539" s="118" t="str">
        <f>IF(Stock[[#This Row],[CASH DIVIDEND]]&gt;0,Stock[[#This Row],[CASH DIVIDEND]]/(Stock[[#This Row],[BUYING PRICE]]*Stock[[#This Row],[BUYING QUANTITY]]),"")</f>
        <v/>
      </c>
      <c r="T1539" s="105"/>
      <c r="U1539" s="79"/>
      <c r="V1539" s="97"/>
      <c r="W1539" s="98"/>
      <c r="X1539" s="168"/>
      <c r="Y1539" s="126" t="str">
        <f>IF(Stock[[#This Row],[SELLING QUANTITY]]&gt;0,Stock[[#This Row],[SELLING PRICE]]*Stock[[#This Row],[SELLING QUANTITY]]*Stock[[#This Row],[% SELLING FEE]]+Stock[[#This Row],[SELLING PRICE]]*Stock[[#This Row],[SELLING QUANTITY]]*$D$12,"")</f>
        <v/>
      </c>
      <c r="Z1539" s="121">
        <f>Stock[[#This Row],[BUYING QUANTITY]]+Stock[[#This Row],[STOCK DIVIDEND]]-Stock[[#This Row],[SELLING QUANTITY]]</f>
        <v>0</v>
      </c>
      <c r="AA15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39" s="121">
        <f ca="1">IF(Stock[[#This Row],[SELLING DATE]]&gt;0,Stock[[#This Row],[SELLING DATE]]-Stock[[#This Row],[BUY DATE]]+1,IF(Stock[[#This Row],[BUY DATE]]=0,0,TODAY()-Stock[[#This Row],[BUY DATE]]+1))</f>
        <v>0</v>
      </c>
      <c r="AC1539" s="122" t="str">
        <f>IFERROR(Stock[[#This Row],[CASH DIVIDEND]]+Stock[[#This Row],[RETURN/(LOSS) FROM TRADING
(auto-fill)]],"")</f>
        <v/>
      </c>
      <c r="AD15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39" s="146" t="str">
        <f ca="1">IFERROR(IF(Stock[[#This Row],[HOLDING DAYS
(auto-fill)]]&lt;365,Stock[[#This Row],[% TOTAL RETURN/(LOSS)
(auto-fill)]]*365/Stock[[#This Row],[HOLDING DAYS
(auto-fill)]],POWER((1+Stock[[#This Row],[% TOTAL RETURN/(LOSS)
(auto-fill)]]),1/(Stock[[#This Row],[HOLDING DAYS
(auto-fill)]]/365))-1),"")</f>
        <v/>
      </c>
      <c r="AF1539" s="81"/>
      <c r="AG1539" s="149" t="str">
        <f>IF(Stock[[#This Row],[STATUS
(auto-fill)]]="HOLDING",Stock[[#This Row],[MARKET PRICE]]-Stock[[#This Row],[BUYING PRICE]],"")</f>
        <v/>
      </c>
      <c r="AH1539" s="143" t="str">
        <f>IFERROR(Stock[[#This Row],[CHANGE
(auto-fill)]]/Stock[[#This Row],[BUYING PRICE]],"")</f>
        <v/>
      </c>
      <c r="AI1539" s="130" t="str">
        <f>IF(Stock[[#This Row],[MARKET PRICE]]&gt;0,Stock[[#This Row],[MARKET PRICE]]*Stock[[#This Row],[REMAINING QUANTITY
(auto-fill)]],"")</f>
        <v/>
      </c>
    </row>
    <row r="1540" spans="2:35">
      <c r="B1540" s="110" t="str">
        <f>IF(AND(Stock[[#This Row],[BUYING QUANTITY]]&gt;0,Stock[[#This Row],[REMAINING QUANTITY
(auto-fill)]]=0),"SOLD OUT",
IF(AND(Stock[[#This Row],[BUYING QUANTITY]]&gt;0,Stock[[#This Row],[REMAINING QUANTITY
(auto-fill)]]&gt;0),"HOLDING",""))</f>
        <v/>
      </c>
      <c r="C1540" s="113">
        <f t="shared" si="23"/>
        <v>1527</v>
      </c>
      <c r="D1540" s="79"/>
      <c r="E1540" s="80"/>
      <c r="F1540" s="162"/>
      <c r="G1540" s="85"/>
      <c r="H1540" s="86"/>
      <c r="I1540" s="164"/>
      <c r="J1540" s="115" t="str">
        <f>IF(Stock[[#This Row],[BUYING QUANTITY]]&gt;0,Stock[[#This Row],[BUYING PRICE]]*Stock[[#This Row],[BUYING QUANTITY]]*Stock[[#This Row],[% BUYING FEE]],"")</f>
        <v/>
      </c>
      <c r="K1540" s="89"/>
      <c r="L1540" s="90"/>
      <c r="M1540" s="117" t="str">
        <f>IF(Stock[[#This Row],[BUYING QUANTITY]]&gt;0,Stock[[#This Row],[BUYING PRICE]]*(1+Stock[[#This Row],[% THRESHOLD (RETURN)_1]]),"")</f>
        <v/>
      </c>
      <c r="N1540" s="91"/>
      <c r="O1540" s="117" t="str">
        <f>IF(Stock[[#This Row],[BUYING QUANTITY]]&gt;0,Stock[[#This Row],[BUYING PRICE]]*(1+Stock[[#This Row],[% THRESHOLD (RETURN)_2]]),"")</f>
        <v/>
      </c>
      <c r="P1540" s="91"/>
      <c r="Q1540" s="117" t="str">
        <f>IF(Stock[[#This Row],[BUYING QUANTITY]]&gt;0,Stock[[#This Row],[BUYING PRICE]]*(1+Stock[[#This Row],[% THRESHOLD (LOSS)]]),"")</f>
        <v/>
      </c>
      <c r="R1540" s="105"/>
      <c r="S1540" s="118" t="str">
        <f>IF(Stock[[#This Row],[CASH DIVIDEND]]&gt;0,Stock[[#This Row],[CASH DIVIDEND]]/(Stock[[#This Row],[BUYING PRICE]]*Stock[[#This Row],[BUYING QUANTITY]]),"")</f>
        <v/>
      </c>
      <c r="T1540" s="105"/>
      <c r="U1540" s="79"/>
      <c r="V1540" s="97"/>
      <c r="W1540" s="98"/>
      <c r="X1540" s="168"/>
      <c r="Y1540" s="126" t="str">
        <f>IF(Stock[[#This Row],[SELLING QUANTITY]]&gt;0,Stock[[#This Row],[SELLING PRICE]]*Stock[[#This Row],[SELLING QUANTITY]]*Stock[[#This Row],[% SELLING FEE]]+Stock[[#This Row],[SELLING PRICE]]*Stock[[#This Row],[SELLING QUANTITY]]*$D$12,"")</f>
        <v/>
      </c>
      <c r="Z1540" s="121">
        <f>Stock[[#This Row],[BUYING QUANTITY]]+Stock[[#This Row],[STOCK DIVIDEND]]-Stock[[#This Row],[SELLING QUANTITY]]</f>
        <v>0</v>
      </c>
      <c r="AA15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0" s="121">
        <f ca="1">IF(Stock[[#This Row],[SELLING DATE]]&gt;0,Stock[[#This Row],[SELLING DATE]]-Stock[[#This Row],[BUY DATE]]+1,IF(Stock[[#This Row],[BUY DATE]]=0,0,TODAY()-Stock[[#This Row],[BUY DATE]]+1))</f>
        <v>0</v>
      </c>
      <c r="AC1540" s="122" t="str">
        <f>IFERROR(Stock[[#This Row],[CASH DIVIDEND]]+Stock[[#This Row],[RETURN/(LOSS) FROM TRADING
(auto-fill)]],"")</f>
        <v/>
      </c>
      <c r="AD15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0" s="146" t="str">
        <f ca="1">IFERROR(IF(Stock[[#This Row],[HOLDING DAYS
(auto-fill)]]&lt;365,Stock[[#This Row],[% TOTAL RETURN/(LOSS)
(auto-fill)]]*365/Stock[[#This Row],[HOLDING DAYS
(auto-fill)]],POWER((1+Stock[[#This Row],[% TOTAL RETURN/(LOSS)
(auto-fill)]]),1/(Stock[[#This Row],[HOLDING DAYS
(auto-fill)]]/365))-1),"")</f>
        <v/>
      </c>
      <c r="AF1540" s="81"/>
      <c r="AG1540" s="149" t="str">
        <f>IF(Stock[[#This Row],[STATUS
(auto-fill)]]="HOLDING",Stock[[#This Row],[MARKET PRICE]]-Stock[[#This Row],[BUYING PRICE]],"")</f>
        <v/>
      </c>
      <c r="AH1540" s="143" t="str">
        <f>IFERROR(Stock[[#This Row],[CHANGE
(auto-fill)]]/Stock[[#This Row],[BUYING PRICE]],"")</f>
        <v/>
      </c>
      <c r="AI1540" s="130" t="str">
        <f>IF(Stock[[#This Row],[MARKET PRICE]]&gt;0,Stock[[#This Row],[MARKET PRICE]]*Stock[[#This Row],[REMAINING QUANTITY
(auto-fill)]],"")</f>
        <v/>
      </c>
    </row>
    <row r="1541" spans="2:35">
      <c r="B1541" s="110" t="str">
        <f>IF(AND(Stock[[#This Row],[BUYING QUANTITY]]&gt;0,Stock[[#This Row],[REMAINING QUANTITY
(auto-fill)]]=0),"SOLD OUT",
IF(AND(Stock[[#This Row],[BUYING QUANTITY]]&gt;0,Stock[[#This Row],[REMAINING QUANTITY
(auto-fill)]]&gt;0),"HOLDING",""))</f>
        <v/>
      </c>
      <c r="C1541" s="113">
        <f t="shared" si="23"/>
        <v>1528</v>
      </c>
      <c r="D1541" s="79"/>
      <c r="E1541" s="80"/>
      <c r="F1541" s="162"/>
      <c r="G1541" s="85"/>
      <c r="H1541" s="86"/>
      <c r="I1541" s="164"/>
      <c r="J1541" s="115" t="str">
        <f>IF(Stock[[#This Row],[BUYING QUANTITY]]&gt;0,Stock[[#This Row],[BUYING PRICE]]*Stock[[#This Row],[BUYING QUANTITY]]*Stock[[#This Row],[% BUYING FEE]],"")</f>
        <v/>
      </c>
      <c r="K1541" s="89"/>
      <c r="L1541" s="90"/>
      <c r="M1541" s="117" t="str">
        <f>IF(Stock[[#This Row],[BUYING QUANTITY]]&gt;0,Stock[[#This Row],[BUYING PRICE]]*(1+Stock[[#This Row],[% THRESHOLD (RETURN)_1]]),"")</f>
        <v/>
      </c>
      <c r="N1541" s="91"/>
      <c r="O1541" s="117" t="str">
        <f>IF(Stock[[#This Row],[BUYING QUANTITY]]&gt;0,Stock[[#This Row],[BUYING PRICE]]*(1+Stock[[#This Row],[% THRESHOLD (RETURN)_2]]),"")</f>
        <v/>
      </c>
      <c r="P1541" s="91"/>
      <c r="Q1541" s="117" t="str">
        <f>IF(Stock[[#This Row],[BUYING QUANTITY]]&gt;0,Stock[[#This Row],[BUYING PRICE]]*(1+Stock[[#This Row],[% THRESHOLD (LOSS)]]),"")</f>
        <v/>
      </c>
      <c r="R1541" s="105"/>
      <c r="S1541" s="118" t="str">
        <f>IF(Stock[[#This Row],[CASH DIVIDEND]]&gt;0,Stock[[#This Row],[CASH DIVIDEND]]/(Stock[[#This Row],[BUYING PRICE]]*Stock[[#This Row],[BUYING QUANTITY]]),"")</f>
        <v/>
      </c>
      <c r="T1541" s="105"/>
      <c r="U1541" s="79"/>
      <c r="V1541" s="97"/>
      <c r="W1541" s="98"/>
      <c r="X1541" s="168"/>
      <c r="Y1541" s="126" t="str">
        <f>IF(Stock[[#This Row],[SELLING QUANTITY]]&gt;0,Stock[[#This Row],[SELLING PRICE]]*Stock[[#This Row],[SELLING QUANTITY]]*Stock[[#This Row],[% SELLING FEE]]+Stock[[#This Row],[SELLING PRICE]]*Stock[[#This Row],[SELLING QUANTITY]]*$D$12,"")</f>
        <v/>
      </c>
      <c r="Z1541" s="121">
        <f>Stock[[#This Row],[BUYING QUANTITY]]+Stock[[#This Row],[STOCK DIVIDEND]]-Stock[[#This Row],[SELLING QUANTITY]]</f>
        <v>0</v>
      </c>
      <c r="AA15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1" s="121">
        <f ca="1">IF(Stock[[#This Row],[SELLING DATE]]&gt;0,Stock[[#This Row],[SELLING DATE]]-Stock[[#This Row],[BUY DATE]]+1,IF(Stock[[#This Row],[BUY DATE]]=0,0,TODAY()-Stock[[#This Row],[BUY DATE]]+1))</f>
        <v>0</v>
      </c>
      <c r="AC1541" s="122" t="str">
        <f>IFERROR(Stock[[#This Row],[CASH DIVIDEND]]+Stock[[#This Row],[RETURN/(LOSS) FROM TRADING
(auto-fill)]],"")</f>
        <v/>
      </c>
      <c r="AD15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1" s="146" t="str">
        <f ca="1">IFERROR(IF(Stock[[#This Row],[HOLDING DAYS
(auto-fill)]]&lt;365,Stock[[#This Row],[% TOTAL RETURN/(LOSS)
(auto-fill)]]*365/Stock[[#This Row],[HOLDING DAYS
(auto-fill)]],POWER((1+Stock[[#This Row],[% TOTAL RETURN/(LOSS)
(auto-fill)]]),1/(Stock[[#This Row],[HOLDING DAYS
(auto-fill)]]/365))-1),"")</f>
        <v/>
      </c>
      <c r="AF1541" s="81"/>
      <c r="AG1541" s="149" t="str">
        <f>IF(Stock[[#This Row],[STATUS
(auto-fill)]]="HOLDING",Stock[[#This Row],[MARKET PRICE]]-Stock[[#This Row],[BUYING PRICE]],"")</f>
        <v/>
      </c>
      <c r="AH1541" s="143" t="str">
        <f>IFERROR(Stock[[#This Row],[CHANGE
(auto-fill)]]/Stock[[#This Row],[BUYING PRICE]],"")</f>
        <v/>
      </c>
      <c r="AI1541" s="130" t="str">
        <f>IF(Stock[[#This Row],[MARKET PRICE]]&gt;0,Stock[[#This Row],[MARKET PRICE]]*Stock[[#This Row],[REMAINING QUANTITY
(auto-fill)]],"")</f>
        <v/>
      </c>
    </row>
    <row r="1542" spans="2:35">
      <c r="B1542" s="110" t="str">
        <f>IF(AND(Stock[[#This Row],[BUYING QUANTITY]]&gt;0,Stock[[#This Row],[REMAINING QUANTITY
(auto-fill)]]=0),"SOLD OUT",
IF(AND(Stock[[#This Row],[BUYING QUANTITY]]&gt;0,Stock[[#This Row],[REMAINING QUANTITY
(auto-fill)]]&gt;0),"HOLDING",""))</f>
        <v/>
      </c>
      <c r="C1542" s="113">
        <f t="shared" si="23"/>
        <v>1529</v>
      </c>
      <c r="D1542" s="79"/>
      <c r="E1542" s="80"/>
      <c r="F1542" s="162"/>
      <c r="G1542" s="85"/>
      <c r="H1542" s="86"/>
      <c r="I1542" s="164"/>
      <c r="J1542" s="115" t="str">
        <f>IF(Stock[[#This Row],[BUYING QUANTITY]]&gt;0,Stock[[#This Row],[BUYING PRICE]]*Stock[[#This Row],[BUYING QUANTITY]]*Stock[[#This Row],[% BUYING FEE]],"")</f>
        <v/>
      </c>
      <c r="K1542" s="89"/>
      <c r="L1542" s="90"/>
      <c r="M1542" s="117" t="str">
        <f>IF(Stock[[#This Row],[BUYING QUANTITY]]&gt;0,Stock[[#This Row],[BUYING PRICE]]*(1+Stock[[#This Row],[% THRESHOLD (RETURN)_1]]),"")</f>
        <v/>
      </c>
      <c r="N1542" s="91"/>
      <c r="O1542" s="117" t="str">
        <f>IF(Stock[[#This Row],[BUYING QUANTITY]]&gt;0,Stock[[#This Row],[BUYING PRICE]]*(1+Stock[[#This Row],[% THRESHOLD (RETURN)_2]]),"")</f>
        <v/>
      </c>
      <c r="P1542" s="91"/>
      <c r="Q1542" s="117" t="str">
        <f>IF(Stock[[#This Row],[BUYING QUANTITY]]&gt;0,Stock[[#This Row],[BUYING PRICE]]*(1+Stock[[#This Row],[% THRESHOLD (LOSS)]]),"")</f>
        <v/>
      </c>
      <c r="R1542" s="105"/>
      <c r="S1542" s="118" t="str">
        <f>IF(Stock[[#This Row],[CASH DIVIDEND]]&gt;0,Stock[[#This Row],[CASH DIVIDEND]]/(Stock[[#This Row],[BUYING PRICE]]*Stock[[#This Row],[BUYING QUANTITY]]),"")</f>
        <v/>
      </c>
      <c r="T1542" s="105"/>
      <c r="U1542" s="79"/>
      <c r="V1542" s="97"/>
      <c r="W1542" s="98"/>
      <c r="X1542" s="168"/>
      <c r="Y1542" s="126" t="str">
        <f>IF(Stock[[#This Row],[SELLING QUANTITY]]&gt;0,Stock[[#This Row],[SELLING PRICE]]*Stock[[#This Row],[SELLING QUANTITY]]*Stock[[#This Row],[% SELLING FEE]]+Stock[[#This Row],[SELLING PRICE]]*Stock[[#This Row],[SELLING QUANTITY]]*$D$12,"")</f>
        <v/>
      </c>
      <c r="Z1542" s="121">
        <f>Stock[[#This Row],[BUYING QUANTITY]]+Stock[[#This Row],[STOCK DIVIDEND]]-Stock[[#This Row],[SELLING QUANTITY]]</f>
        <v>0</v>
      </c>
      <c r="AA15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2" s="121">
        <f ca="1">IF(Stock[[#This Row],[SELLING DATE]]&gt;0,Stock[[#This Row],[SELLING DATE]]-Stock[[#This Row],[BUY DATE]]+1,IF(Stock[[#This Row],[BUY DATE]]=0,0,TODAY()-Stock[[#This Row],[BUY DATE]]+1))</f>
        <v>0</v>
      </c>
      <c r="AC1542" s="122" t="str">
        <f>IFERROR(Stock[[#This Row],[CASH DIVIDEND]]+Stock[[#This Row],[RETURN/(LOSS) FROM TRADING
(auto-fill)]],"")</f>
        <v/>
      </c>
      <c r="AD15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2" s="146" t="str">
        <f ca="1">IFERROR(IF(Stock[[#This Row],[HOLDING DAYS
(auto-fill)]]&lt;365,Stock[[#This Row],[% TOTAL RETURN/(LOSS)
(auto-fill)]]*365/Stock[[#This Row],[HOLDING DAYS
(auto-fill)]],POWER((1+Stock[[#This Row],[% TOTAL RETURN/(LOSS)
(auto-fill)]]),1/(Stock[[#This Row],[HOLDING DAYS
(auto-fill)]]/365))-1),"")</f>
        <v/>
      </c>
      <c r="AF1542" s="81"/>
      <c r="AG1542" s="149" t="str">
        <f>IF(Stock[[#This Row],[STATUS
(auto-fill)]]="HOLDING",Stock[[#This Row],[MARKET PRICE]]-Stock[[#This Row],[BUYING PRICE]],"")</f>
        <v/>
      </c>
      <c r="AH1542" s="143" t="str">
        <f>IFERROR(Stock[[#This Row],[CHANGE
(auto-fill)]]/Stock[[#This Row],[BUYING PRICE]],"")</f>
        <v/>
      </c>
      <c r="AI1542" s="130" t="str">
        <f>IF(Stock[[#This Row],[MARKET PRICE]]&gt;0,Stock[[#This Row],[MARKET PRICE]]*Stock[[#This Row],[REMAINING QUANTITY
(auto-fill)]],"")</f>
        <v/>
      </c>
    </row>
    <row r="1543" spans="2:35">
      <c r="B1543" s="110" t="str">
        <f>IF(AND(Stock[[#This Row],[BUYING QUANTITY]]&gt;0,Stock[[#This Row],[REMAINING QUANTITY
(auto-fill)]]=0),"SOLD OUT",
IF(AND(Stock[[#This Row],[BUYING QUANTITY]]&gt;0,Stock[[#This Row],[REMAINING QUANTITY
(auto-fill)]]&gt;0),"HOLDING",""))</f>
        <v/>
      </c>
      <c r="C1543" s="113">
        <f t="shared" si="23"/>
        <v>1530</v>
      </c>
      <c r="D1543" s="79"/>
      <c r="E1543" s="80"/>
      <c r="F1543" s="162"/>
      <c r="G1543" s="85"/>
      <c r="H1543" s="86"/>
      <c r="I1543" s="164"/>
      <c r="J1543" s="115" t="str">
        <f>IF(Stock[[#This Row],[BUYING QUANTITY]]&gt;0,Stock[[#This Row],[BUYING PRICE]]*Stock[[#This Row],[BUYING QUANTITY]]*Stock[[#This Row],[% BUYING FEE]],"")</f>
        <v/>
      </c>
      <c r="K1543" s="89"/>
      <c r="L1543" s="90"/>
      <c r="M1543" s="117" t="str">
        <f>IF(Stock[[#This Row],[BUYING QUANTITY]]&gt;0,Stock[[#This Row],[BUYING PRICE]]*(1+Stock[[#This Row],[% THRESHOLD (RETURN)_1]]),"")</f>
        <v/>
      </c>
      <c r="N1543" s="91"/>
      <c r="O1543" s="117" t="str">
        <f>IF(Stock[[#This Row],[BUYING QUANTITY]]&gt;0,Stock[[#This Row],[BUYING PRICE]]*(1+Stock[[#This Row],[% THRESHOLD (RETURN)_2]]),"")</f>
        <v/>
      </c>
      <c r="P1543" s="91"/>
      <c r="Q1543" s="117" t="str">
        <f>IF(Stock[[#This Row],[BUYING QUANTITY]]&gt;0,Stock[[#This Row],[BUYING PRICE]]*(1+Stock[[#This Row],[% THRESHOLD (LOSS)]]),"")</f>
        <v/>
      </c>
      <c r="R1543" s="105"/>
      <c r="S1543" s="118" t="str">
        <f>IF(Stock[[#This Row],[CASH DIVIDEND]]&gt;0,Stock[[#This Row],[CASH DIVIDEND]]/(Stock[[#This Row],[BUYING PRICE]]*Stock[[#This Row],[BUYING QUANTITY]]),"")</f>
        <v/>
      </c>
      <c r="T1543" s="105"/>
      <c r="U1543" s="79"/>
      <c r="V1543" s="97"/>
      <c r="W1543" s="98"/>
      <c r="X1543" s="168"/>
      <c r="Y1543" s="126" t="str">
        <f>IF(Stock[[#This Row],[SELLING QUANTITY]]&gt;0,Stock[[#This Row],[SELLING PRICE]]*Stock[[#This Row],[SELLING QUANTITY]]*Stock[[#This Row],[% SELLING FEE]]+Stock[[#This Row],[SELLING PRICE]]*Stock[[#This Row],[SELLING QUANTITY]]*$D$12,"")</f>
        <v/>
      </c>
      <c r="Z1543" s="121">
        <f>Stock[[#This Row],[BUYING QUANTITY]]+Stock[[#This Row],[STOCK DIVIDEND]]-Stock[[#This Row],[SELLING QUANTITY]]</f>
        <v>0</v>
      </c>
      <c r="AA15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3" s="121">
        <f ca="1">IF(Stock[[#This Row],[SELLING DATE]]&gt;0,Stock[[#This Row],[SELLING DATE]]-Stock[[#This Row],[BUY DATE]]+1,IF(Stock[[#This Row],[BUY DATE]]=0,0,TODAY()-Stock[[#This Row],[BUY DATE]]+1))</f>
        <v>0</v>
      </c>
      <c r="AC1543" s="122" t="str">
        <f>IFERROR(Stock[[#This Row],[CASH DIVIDEND]]+Stock[[#This Row],[RETURN/(LOSS) FROM TRADING
(auto-fill)]],"")</f>
        <v/>
      </c>
      <c r="AD15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3" s="146" t="str">
        <f ca="1">IFERROR(IF(Stock[[#This Row],[HOLDING DAYS
(auto-fill)]]&lt;365,Stock[[#This Row],[% TOTAL RETURN/(LOSS)
(auto-fill)]]*365/Stock[[#This Row],[HOLDING DAYS
(auto-fill)]],POWER((1+Stock[[#This Row],[% TOTAL RETURN/(LOSS)
(auto-fill)]]),1/(Stock[[#This Row],[HOLDING DAYS
(auto-fill)]]/365))-1),"")</f>
        <v/>
      </c>
      <c r="AF1543" s="81"/>
      <c r="AG1543" s="149" t="str">
        <f>IF(Stock[[#This Row],[STATUS
(auto-fill)]]="HOLDING",Stock[[#This Row],[MARKET PRICE]]-Stock[[#This Row],[BUYING PRICE]],"")</f>
        <v/>
      </c>
      <c r="AH1543" s="143" t="str">
        <f>IFERROR(Stock[[#This Row],[CHANGE
(auto-fill)]]/Stock[[#This Row],[BUYING PRICE]],"")</f>
        <v/>
      </c>
      <c r="AI1543" s="130" t="str">
        <f>IF(Stock[[#This Row],[MARKET PRICE]]&gt;0,Stock[[#This Row],[MARKET PRICE]]*Stock[[#This Row],[REMAINING QUANTITY
(auto-fill)]],"")</f>
        <v/>
      </c>
    </row>
    <row r="1544" spans="2:35">
      <c r="B1544" s="110" t="str">
        <f>IF(AND(Stock[[#This Row],[BUYING QUANTITY]]&gt;0,Stock[[#This Row],[REMAINING QUANTITY
(auto-fill)]]=0),"SOLD OUT",
IF(AND(Stock[[#This Row],[BUYING QUANTITY]]&gt;0,Stock[[#This Row],[REMAINING QUANTITY
(auto-fill)]]&gt;0),"HOLDING",""))</f>
        <v/>
      </c>
      <c r="C1544" s="113">
        <f t="shared" si="23"/>
        <v>1531</v>
      </c>
      <c r="D1544" s="79"/>
      <c r="E1544" s="80"/>
      <c r="F1544" s="162"/>
      <c r="G1544" s="85"/>
      <c r="H1544" s="86"/>
      <c r="I1544" s="164"/>
      <c r="J1544" s="115" t="str">
        <f>IF(Stock[[#This Row],[BUYING QUANTITY]]&gt;0,Stock[[#This Row],[BUYING PRICE]]*Stock[[#This Row],[BUYING QUANTITY]]*Stock[[#This Row],[% BUYING FEE]],"")</f>
        <v/>
      </c>
      <c r="K1544" s="89"/>
      <c r="L1544" s="90"/>
      <c r="M1544" s="117" t="str">
        <f>IF(Stock[[#This Row],[BUYING QUANTITY]]&gt;0,Stock[[#This Row],[BUYING PRICE]]*(1+Stock[[#This Row],[% THRESHOLD (RETURN)_1]]),"")</f>
        <v/>
      </c>
      <c r="N1544" s="91"/>
      <c r="O1544" s="117" t="str">
        <f>IF(Stock[[#This Row],[BUYING QUANTITY]]&gt;0,Stock[[#This Row],[BUYING PRICE]]*(1+Stock[[#This Row],[% THRESHOLD (RETURN)_2]]),"")</f>
        <v/>
      </c>
      <c r="P1544" s="91"/>
      <c r="Q1544" s="117" t="str">
        <f>IF(Stock[[#This Row],[BUYING QUANTITY]]&gt;0,Stock[[#This Row],[BUYING PRICE]]*(1+Stock[[#This Row],[% THRESHOLD (LOSS)]]),"")</f>
        <v/>
      </c>
      <c r="R1544" s="105"/>
      <c r="S1544" s="118" t="str">
        <f>IF(Stock[[#This Row],[CASH DIVIDEND]]&gt;0,Stock[[#This Row],[CASH DIVIDEND]]/(Stock[[#This Row],[BUYING PRICE]]*Stock[[#This Row],[BUYING QUANTITY]]),"")</f>
        <v/>
      </c>
      <c r="T1544" s="105"/>
      <c r="U1544" s="79"/>
      <c r="V1544" s="97"/>
      <c r="W1544" s="98"/>
      <c r="X1544" s="168"/>
      <c r="Y1544" s="126" t="str">
        <f>IF(Stock[[#This Row],[SELLING QUANTITY]]&gt;0,Stock[[#This Row],[SELLING PRICE]]*Stock[[#This Row],[SELLING QUANTITY]]*Stock[[#This Row],[% SELLING FEE]]+Stock[[#This Row],[SELLING PRICE]]*Stock[[#This Row],[SELLING QUANTITY]]*$D$12,"")</f>
        <v/>
      </c>
      <c r="Z1544" s="121">
        <f>Stock[[#This Row],[BUYING QUANTITY]]+Stock[[#This Row],[STOCK DIVIDEND]]-Stock[[#This Row],[SELLING QUANTITY]]</f>
        <v>0</v>
      </c>
      <c r="AA15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4" s="121">
        <f ca="1">IF(Stock[[#This Row],[SELLING DATE]]&gt;0,Stock[[#This Row],[SELLING DATE]]-Stock[[#This Row],[BUY DATE]]+1,IF(Stock[[#This Row],[BUY DATE]]=0,0,TODAY()-Stock[[#This Row],[BUY DATE]]+1))</f>
        <v>0</v>
      </c>
      <c r="AC1544" s="122" t="str">
        <f>IFERROR(Stock[[#This Row],[CASH DIVIDEND]]+Stock[[#This Row],[RETURN/(LOSS) FROM TRADING
(auto-fill)]],"")</f>
        <v/>
      </c>
      <c r="AD15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4" s="146" t="str">
        <f ca="1">IFERROR(IF(Stock[[#This Row],[HOLDING DAYS
(auto-fill)]]&lt;365,Stock[[#This Row],[% TOTAL RETURN/(LOSS)
(auto-fill)]]*365/Stock[[#This Row],[HOLDING DAYS
(auto-fill)]],POWER((1+Stock[[#This Row],[% TOTAL RETURN/(LOSS)
(auto-fill)]]),1/(Stock[[#This Row],[HOLDING DAYS
(auto-fill)]]/365))-1),"")</f>
        <v/>
      </c>
      <c r="AF1544" s="81"/>
      <c r="AG1544" s="149" t="str">
        <f>IF(Stock[[#This Row],[STATUS
(auto-fill)]]="HOLDING",Stock[[#This Row],[MARKET PRICE]]-Stock[[#This Row],[BUYING PRICE]],"")</f>
        <v/>
      </c>
      <c r="AH1544" s="143" t="str">
        <f>IFERROR(Stock[[#This Row],[CHANGE
(auto-fill)]]/Stock[[#This Row],[BUYING PRICE]],"")</f>
        <v/>
      </c>
      <c r="AI1544" s="130" t="str">
        <f>IF(Stock[[#This Row],[MARKET PRICE]]&gt;0,Stock[[#This Row],[MARKET PRICE]]*Stock[[#This Row],[REMAINING QUANTITY
(auto-fill)]],"")</f>
        <v/>
      </c>
    </row>
    <row r="1545" spans="2:35">
      <c r="B1545" s="110" t="str">
        <f>IF(AND(Stock[[#This Row],[BUYING QUANTITY]]&gt;0,Stock[[#This Row],[REMAINING QUANTITY
(auto-fill)]]=0),"SOLD OUT",
IF(AND(Stock[[#This Row],[BUYING QUANTITY]]&gt;0,Stock[[#This Row],[REMAINING QUANTITY
(auto-fill)]]&gt;0),"HOLDING",""))</f>
        <v/>
      </c>
      <c r="C1545" s="113">
        <f t="shared" si="23"/>
        <v>1532</v>
      </c>
      <c r="D1545" s="79"/>
      <c r="E1545" s="80"/>
      <c r="F1545" s="162"/>
      <c r="G1545" s="85"/>
      <c r="H1545" s="86"/>
      <c r="I1545" s="164"/>
      <c r="J1545" s="115" t="str">
        <f>IF(Stock[[#This Row],[BUYING QUANTITY]]&gt;0,Stock[[#This Row],[BUYING PRICE]]*Stock[[#This Row],[BUYING QUANTITY]]*Stock[[#This Row],[% BUYING FEE]],"")</f>
        <v/>
      </c>
      <c r="K1545" s="89"/>
      <c r="L1545" s="90"/>
      <c r="M1545" s="117" t="str">
        <f>IF(Stock[[#This Row],[BUYING QUANTITY]]&gt;0,Stock[[#This Row],[BUYING PRICE]]*(1+Stock[[#This Row],[% THRESHOLD (RETURN)_1]]),"")</f>
        <v/>
      </c>
      <c r="N1545" s="91"/>
      <c r="O1545" s="117" t="str">
        <f>IF(Stock[[#This Row],[BUYING QUANTITY]]&gt;0,Stock[[#This Row],[BUYING PRICE]]*(1+Stock[[#This Row],[% THRESHOLD (RETURN)_2]]),"")</f>
        <v/>
      </c>
      <c r="P1545" s="91"/>
      <c r="Q1545" s="117" t="str">
        <f>IF(Stock[[#This Row],[BUYING QUANTITY]]&gt;0,Stock[[#This Row],[BUYING PRICE]]*(1+Stock[[#This Row],[% THRESHOLD (LOSS)]]),"")</f>
        <v/>
      </c>
      <c r="R1545" s="105"/>
      <c r="S1545" s="118" t="str">
        <f>IF(Stock[[#This Row],[CASH DIVIDEND]]&gt;0,Stock[[#This Row],[CASH DIVIDEND]]/(Stock[[#This Row],[BUYING PRICE]]*Stock[[#This Row],[BUYING QUANTITY]]),"")</f>
        <v/>
      </c>
      <c r="T1545" s="105"/>
      <c r="U1545" s="79"/>
      <c r="V1545" s="97"/>
      <c r="W1545" s="98"/>
      <c r="X1545" s="168"/>
      <c r="Y1545" s="126" t="str">
        <f>IF(Stock[[#This Row],[SELLING QUANTITY]]&gt;0,Stock[[#This Row],[SELLING PRICE]]*Stock[[#This Row],[SELLING QUANTITY]]*Stock[[#This Row],[% SELLING FEE]]+Stock[[#This Row],[SELLING PRICE]]*Stock[[#This Row],[SELLING QUANTITY]]*$D$12,"")</f>
        <v/>
      </c>
      <c r="Z1545" s="121">
        <f>Stock[[#This Row],[BUYING QUANTITY]]+Stock[[#This Row],[STOCK DIVIDEND]]-Stock[[#This Row],[SELLING QUANTITY]]</f>
        <v>0</v>
      </c>
      <c r="AA15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5" s="121">
        <f ca="1">IF(Stock[[#This Row],[SELLING DATE]]&gt;0,Stock[[#This Row],[SELLING DATE]]-Stock[[#This Row],[BUY DATE]]+1,IF(Stock[[#This Row],[BUY DATE]]=0,0,TODAY()-Stock[[#This Row],[BUY DATE]]+1))</f>
        <v>0</v>
      </c>
      <c r="AC1545" s="122" t="str">
        <f>IFERROR(Stock[[#This Row],[CASH DIVIDEND]]+Stock[[#This Row],[RETURN/(LOSS) FROM TRADING
(auto-fill)]],"")</f>
        <v/>
      </c>
      <c r="AD15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5" s="146" t="str">
        <f ca="1">IFERROR(IF(Stock[[#This Row],[HOLDING DAYS
(auto-fill)]]&lt;365,Stock[[#This Row],[% TOTAL RETURN/(LOSS)
(auto-fill)]]*365/Stock[[#This Row],[HOLDING DAYS
(auto-fill)]],POWER((1+Stock[[#This Row],[% TOTAL RETURN/(LOSS)
(auto-fill)]]),1/(Stock[[#This Row],[HOLDING DAYS
(auto-fill)]]/365))-1),"")</f>
        <v/>
      </c>
      <c r="AF1545" s="81"/>
      <c r="AG1545" s="149" t="str">
        <f>IF(Stock[[#This Row],[STATUS
(auto-fill)]]="HOLDING",Stock[[#This Row],[MARKET PRICE]]-Stock[[#This Row],[BUYING PRICE]],"")</f>
        <v/>
      </c>
      <c r="AH1545" s="143" t="str">
        <f>IFERROR(Stock[[#This Row],[CHANGE
(auto-fill)]]/Stock[[#This Row],[BUYING PRICE]],"")</f>
        <v/>
      </c>
      <c r="AI1545" s="130" t="str">
        <f>IF(Stock[[#This Row],[MARKET PRICE]]&gt;0,Stock[[#This Row],[MARKET PRICE]]*Stock[[#This Row],[REMAINING QUANTITY
(auto-fill)]],"")</f>
        <v/>
      </c>
    </row>
    <row r="1546" spans="2:35">
      <c r="B1546" s="110" t="str">
        <f>IF(AND(Stock[[#This Row],[BUYING QUANTITY]]&gt;0,Stock[[#This Row],[REMAINING QUANTITY
(auto-fill)]]=0),"SOLD OUT",
IF(AND(Stock[[#This Row],[BUYING QUANTITY]]&gt;0,Stock[[#This Row],[REMAINING QUANTITY
(auto-fill)]]&gt;0),"HOLDING",""))</f>
        <v/>
      </c>
      <c r="C1546" s="113">
        <f t="shared" si="23"/>
        <v>1533</v>
      </c>
      <c r="D1546" s="79"/>
      <c r="E1546" s="80"/>
      <c r="F1546" s="162"/>
      <c r="G1546" s="85"/>
      <c r="H1546" s="86"/>
      <c r="I1546" s="164"/>
      <c r="J1546" s="115" t="str">
        <f>IF(Stock[[#This Row],[BUYING QUANTITY]]&gt;0,Stock[[#This Row],[BUYING PRICE]]*Stock[[#This Row],[BUYING QUANTITY]]*Stock[[#This Row],[% BUYING FEE]],"")</f>
        <v/>
      </c>
      <c r="K1546" s="89"/>
      <c r="L1546" s="90"/>
      <c r="M1546" s="117" t="str">
        <f>IF(Stock[[#This Row],[BUYING QUANTITY]]&gt;0,Stock[[#This Row],[BUYING PRICE]]*(1+Stock[[#This Row],[% THRESHOLD (RETURN)_1]]),"")</f>
        <v/>
      </c>
      <c r="N1546" s="91"/>
      <c r="O1546" s="117" t="str">
        <f>IF(Stock[[#This Row],[BUYING QUANTITY]]&gt;0,Stock[[#This Row],[BUYING PRICE]]*(1+Stock[[#This Row],[% THRESHOLD (RETURN)_2]]),"")</f>
        <v/>
      </c>
      <c r="P1546" s="91"/>
      <c r="Q1546" s="117" t="str">
        <f>IF(Stock[[#This Row],[BUYING QUANTITY]]&gt;0,Stock[[#This Row],[BUYING PRICE]]*(1+Stock[[#This Row],[% THRESHOLD (LOSS)]]),"")</f>
        <v/>
      </c>
      <c r="R1546" s="105"/>
      <c r="S1546" s="118" t="str">
        <f>IF(Stock[[#This Row],[CASH DIVIDEND]]&gt;0,Stock[[#This Row],[CASH DIVIDEND]]/(Stock[[#This Row],[BUYING PRICE]]*Stock[[#This Row],[BUYING QUANTITY]]),"")</f>
        <v/>
      </c>
      <c r="T1546" s="105"/>
      <c r="U1546" s="79"/>
      <c r="V1546" s="97"/>
      <c r="W1546" s="98"/>
      <c r="X1546" s="168"/>
      <c r="Y1546" s="126" t="str">
        <f>IF(Stock[[#This Row],[SELLING QUANTITY]]&gt;0,Stock[[#This Row],[SELLING PRICE]]*Stock[[#This Row],[SELLING QUANTITY]]*Stock[[#This Row],[% SELLING FEE]]+Stock[[#This Row],[SELLING PRICE]]*Stock[[#This Row],[SELLING QUANTITY]]*$D$12,"")</f>
        <v/>
      </c>
      <c r="Z1546" s="121">
        <f>Stock[[#This Row],[BUYING QUANTITY]]+Stock[[#This Row],[STOCK DIVIDEND]]-Stock[[#This Row],[SELLING QUANTITY]]</f>
        <v>0</v>
      </c>
      <c r="AA15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6" s="121">
        <f ca="1">IF(Stock[[#This Row],[SELLING DATE]]&gt;0,Stock[[#This Row],[SELLING DATE]]-Stock[[#This Row],[BUY DATE]]+1,IF(Stock[[#This Row],[BUY DATE]]=0,0,TODAY()-Stock[[#This Row],[BUY DATE]]+1))</f>
        <v>0</v>
      </c>
      <c r="AC1546" s="122" t="str">
        <f>IFERROR(Stock[[#This Row],[CASH DIVIDEND]]+Stock[[#This Row],[RETURN/(LOSS) FROM TRADING
(auto-fill)]],"")</f>
        <v/>
      </c>
      <c r="AD15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6" s="146" t="str">
        <f ca="1">IFERROR(IF(Stock[[#This Row],[HOLDING DAYS
(auto-fill)]]&lt;365,Stock[[#This Row],[% TOTAL RETURN/(LOSS)
(auto-fill)]]*365/Stock[[#This Row],[HOLDING DAYS
(auto-fill)]],POWER((1+Stock[[#This Row],[% TOTAL RETURN/(LOSS)
(auto-fill)]]),1/(Stock[[#This Row],[HOLDING DAYS
(auto-fill)]]/365))-1),"")</f>
        <v/>
      </c>
      <c r="AF1546" s="81"/>
      <c r="AG1546" s="149" t="str">
        <f>IF(Stock[[#This Row],[STATUS
(auto-fill)]]="HOLDING",Stock[[#This Row],[MARKET PRICE]]-Stock[[#This Row],[BUYING PRICE]],"")</f>
        <v/>
      </c>
      <c r="AH1546" s="143" t="str">
        <f>IFERROR(Stock[[#This Row],[CHANGE
(auto-fill)]]/Stock[[#This Row],[BUYING PRICE]],"")</f>
        <v/>
      </c>
      <c r="AI1546" s="130" t="str">
        <f>IF(Stock[[#This Row],[MARKET PRICE]]&gt;0,Stock[[#This Row],[MARKET PRICE]]*Stock[[#This Row],[REMAINING QUANTITY
(auto-fill)]],"")</f>
        <v/>
      </c>
    </row>
    <row r="1547" spans="2:35">
      <c r="B1547" s="110" t="str">
        <f>IF(AND(Stock[[#This Row],[BUYING QUANTITY]]&gt;0,Stock[[#This Row],[REMAINING QUANTITY
(auto-fill)]]=0),"SOLD OUT",
IF(AND(Stock[[#This Row],[BUYING QUANTITY]]&gt;0,Stock[[#This Row],[REMAINING QUANTITY
(auto-fill)]]&gt;0),"HOLDING",""))</f>
        <v/>
      </c>
      <c r="C1547" s="113">
        <f t="shared" si="23"/>
        <v>1534</v>
      </c>
      <c r="D1547" s="79"/>
      <c r="E1547" s="80"/>
      <c r="F1547" s="162"/>
      <c r="G1547" s="85"/>
      <c r="H1547" s="86"/>
      <c r="I1547" s="164"/>
      <c r="J1547" s="115" t="str">
        <f>IF(Stock[[#This Row],[BUYING QUANTITY]]&gt;0,Stock[[#This Row],[BUYING PRICE]]*Stock[[#This Row],[BUYING QUANTITY]]*Stock[[#This Row],[% BUYING FEE]],"")</f>
        <v/>
      </c>
      <c r="K1547" s="89"/>
      <c r="L1547" s="90"/>
      <c r="M1547" s="117" t="str">
        <f>IF(Stock[[#This Row],[BUYING QUANTITY]]&gt;0,Stock[[#This Row],[BUYING PRICE]]*(1+Stock[[#This Row],[% THRESHOLD (RETURN)_1]]),"")</f>
        <v/>
      </c>
      <c r="N1547" s="91"/>
      <c r="O1547" s="117" t="str">
        <f>IF(Stock[[#This Row],[BUYING QUANTITY]]&gt;0,Stock[[#This Row],[BUYING PRICE]]*(1+Stock[[#This Row],[% THRESHOLD (RETURN)_2]]),"")</f>
        <v/>
      </c>
      <c r="P1547" s="91"/>
      <c r="Q1547" s="117" t="str">
        <f>IF(Stock[[#This Row],[BUYING QUANTITY]]&gt;0,Stock[[#This Row],[BUYING PRICE]]*(1+Stock[[#This Row],[% THRESHOLD (LOSS)]]),"")</f>
        <v/>
      </c>
      <c r="R1547" s="105"/>
      <c r="S1547" s="118" t="str">
        <f>IF(Stock[[#This Row],[CASH DIVIDEND]]&gt;0,Stock[[#This Row],[CASH DIVIDEND]]/(Stock[[#This Row],[BUYING PRICE]]*Stock[[#This Row],[BUYING QUANTITY]]),"")</f>
        <v/>
      </c>
      <c r="T1547" s="105"/>
      <c r="U1547" s="79"/>
      <c r="V1547" s="97"/>
      <c r="W1547" s="98"/>
      <c r="X1547" s="168"/>
      <c r="Y1547" s="126" t="str">
        <f>IF(Stock[[#This Row],[SELLING QUANTITY]]&gt;0,Stock[[#This Row],[SELLING PRICE]]*Stock[[#This Row],[SELLING QUANTITY]]*Stock[[#This Row],[% SELLING FEE]]+Stock[[#This Row],[SELLING PRICE]]*Stock[[#This Row],[SELLING QUANTITY]]*$D$12,"")</f>
        <v/>
      </c>
      <c r="Z1547" s="121">
        <f>Stock[[#This Row],[BUYING QUANTITY]]+Stock[[#This Row],[STOCK DIVIDEND]]-Stock[[#This Row],[SELLING QUANTITY]]</f>
        <v>0</v>
      </c>
      <c r="AA15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7" s="121">
        <f ca="1">IF(Stock[[#This Row],[SELLING DATE]]&gt;0,Stock[[#This Row],[SELLING DATE]]-Stock[[#This Row],[BUY DATE]]+1,IF(Stock[[#This Row],[BUY DATE]]=0,0,TODAY()-Stock[[#This Row],[BUY DATE]]+1))</f>
        <v>0</v>
      </c>
      <c r="AC1547" s="122" t="str">
        <f>IFERROR(Stock[[#This Row],[CASH DIVIDEND]]+Stock[[#This Row],[RETURN/(LOSS) FROM TRADING
(auto-fill)]],"")</f>
        <v/>
      </c>
      <c r="AD15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7" s="146" t="str">
        <f ca="1">IFERROR(IF(Stock[[#This Row],[HOLDING DAYS
(auto-fill)]]&lt;365,Stock[[#This Row],[% TOTAL RETURN/(LOSS)
(auto-fill)]]*365/Stock[[#This Row],[HOLDING DAYS
(auto-fill)]],POWER((1+Stock[[#This Row],[% TOTAL RETURN/(LOSS)
(auto-fill)]]),1/(Stock[[#This Row],[HOLDING DAYS
(auto-fill)]]/365))-1),"")</f>
        <v/>
      </c>
      <c r="AF1547" s="81"/>
      <c r="AG1547" s="149" t="str">
        <f>IF(Stock[[#This Row],[STATUS
(auto-fill)]]="HOLDING",Stock[[#This Row],[MARKET PRICE]]-Stock[[#This Row],[BUYING PRICE]],"")</f>
        <v/>
      </c>
      <c r="AH1547" s="143" t="str">
        <f>IFERROR(Stock[[#This Row],[CHANGE
(auto-fill)]]/Stock[[#This Row],[BUYING PRICE]],"")</f>
        <v/>
      </c>
      <c r="AI1547" s="130" t="str">
        <f>IF(Stock[[#This Row],[MARKET PRICE]]&gt;0,Stock[[#This Row],[MARKET PRICE]]*Stock[[#This Row],[REMAINING QUANTITY
(auto-fill)]],"")</f>
        <v/>
      </c>
    </row>
    <row r="1548" spans="2:35">
      <c r="B1548" s="110" t="str">
        <f>IF(AND(Stock[[#This Row],[BUYING QUANTITY]]&gt;0,Stock[[#This Row],[REMAINING QUANTITY
(auto-fill)]]=0),"SOLD OUT",
IF(AND(Stock[[#This Row],[BUYING QUANTITY]]&gt;0,Stock[[#This Row],[REMAINING QUANTITY
(auto-fill)]]&gt;0),"HOLDING",""))</f>
        <v/>
      </c>
      <c r="C1548" s="113">
        <f t="shared" si="23"/>
        <v>1535</v>
      </c>
      <c r="D1548" s="79"/>
      <c r="E1548" s="80"/>
      <c r="F1548" s="162"/>
      <c r="G1548" s="85"/>
      <c r="H1548" s="86"/>
      <c r="I1548" s="164"/>
      <c r="J1548" s="115" t="str">
        <f>IF(Stock[[#This Row],[BUYING QUANTITY]]&gt;0,Stock[[#This Row],[BUYING PRICE]]*Stock[[#This Row],[BUYING QUANTITY]]*Stock[[#This Row],[% BUYING FEE]],"")</f>
        <v/>
      </c>
      <c r="K1548" s="89"/>
      <c r="L1548" s="90"/>
      <c r="M1548" s="117" t="str">
        <f>IF(Stock[[#This Row],[BUYING QUANTITY]]&gt;0,Stock[[#This Row],[BUYING PRICE]]*(1+Stock[[#This Row],[% THRESHOLD (RETURN)_1]]),"")</f>
        <v/>
      </c>
      <c r="N1548" s="91"/>
      <c r="O1548" s="117" t="str">
        <f>IF(Stock[[#This Row],[BUYING QUANTITY]]&gt;0,Stock[[#This Row],[BUYING PRICE]]*(1+Stock[[#This Row],[% THRESHOLD (RETURN)_2]]),"")</f>
        <v/>
      </c>
      <c r="P1548" s="91"/>
      <c r="Q1548" s="117" t="str">
        <f>IF(Stock[[#This Row],[BUYING QUANTITY]]&gt;0,Stock[[#This Row],[BUYING PRICE]]*(1+Stock[[#This Row],[% THRESHOLD (LOSS)]]),"")</f>
        <v/>
      </c>
      <c r="R1548" s="105"/>
      <c r="S1548" s="118" t="str">
        <f>IF(Stock[[#This Row],[CASH DIVIDEND]]&gt;0,Stock[[#This Row],[CASH DIVIDEND]]/(Stock[[#This Row],[BUYING PRICE]]*Stock[[#This Row],[BUYING QUANTITY]]),"")</f>
        <v/>
      </c>
      <c r="T1548" s="105"/>
      <c r="U1548" s="79"/>
      <c r="V1548" s="97"/>
      <c r="W1548" s="98"/>
      <c r="X1548" s="168"/>
      <c r="Y1548" s="126" t="str">
        <f>IF(Stock[[#This Row],[SELLING QUANTITY]]&gt;0,Stock[[#This Row],[SELLING PRICE]]*Stock[[#This Row],[SELLING QUANTITY]]*Stock[[#This Row],[% SELLING FEE]]+Stock[[#This Row],[SELLING PRICE]]*Stock[[#This Row],[SELLING QUANTITY]]*$D$12,"")</f>
        <v/>
      </c>
      <c r="Z1548" s="121">
        <f>Stock[[#This Row],[BUYING QUANTITY]]+Stock[[#This Row],[STOCK DIVIDEND]]-Stock[[#This Row],[SELLING QUANTITY]]</f>
        <v>0</v>
      </c>
      <c r="AA15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8" s="121">
        <f ca="1">IF(Stock[[#This Row],[SELLING DATE]]&gt;0,Stock[[#This Row],[SELLING DATE]]-Stock[[#This Row],[BUY DATE]]+1,IF(Stock[[#This Row],[BUY DATE]]=0,0,TODAY()-Stock[[#This Row],[BUY DATE]]+1))</f>
        <v>0</v>
      </c>
      <c r="AC1548" s="122" t="str">
        <f>IFERROR(Stock[[#This Row],[CASH DIVIDEND]]+Stock[[#This Row],[RETURN/(LOSS) FROM TRADING
(auto-fill)]],"")</f>
        <v/>
      </c>
      <c r="AD15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8" s="146" t="str">
        <f ca="1">IFERROR(IF(Stock[[#This Row],[HOLDING DAYS
(auto-fill)]]&lt;365,Stock[[#This Row],[% TOTAL RETURN/(LOSS)
(auto-fill)]]*365/Stock[[#This Row],[HOLDING DAYS
(auto-fill)]],POWER((1+Stock[[#This Row],[% TOTAL RETURN/(LOSS)
(auto-fill)]]),1/(Stock[[#This Row],[HOLDING DAYS
(auto-fill)]]/365))-1),"")</f>
        <v/>
      </c>
      <c r="AF1548" s="81"/>
      <c r="AG1548" s="149" t="str">
        <f>IF(Stock[[#This Row],[STATUS
(auto-fill)]]="HOLDING",Stock[[#This Row],[MARKET PRICE]]-Stock[[#This Row],[BUYING PRICE]],"")</f>
        <v/>
      </c>
      <c r="AH1548" s="143" t="str">
        <f>IFERROR(Stock[[#This Row],[CHANGE
(auto-fill)]]/Stock[[#This Row],[BUYING PRICE]],"")</f>
        <v/>
      </c>
      <c r="AI1548" s="130" t="str">
        <f>IF(Stock[[#This Row],[MARKET PRICE]]&gt;0,Stock[[#This Row],[MARKET PRICE]]*Stock[[#This Row],[REMAINING QUANTITY
(auto-fill)]],"")</f>
        <v/>
      </c>
    </row>
    <row r="1549" spans="2:35">
      <c r="B1549" s="110" t="str">
        <f>IF(AND(Stock[[#This Row],[BUYING QUANTITY]]&gt;0,Stock[[#This Row],[REMAINING QUANTITY
(auto-fill)]]=0),"SOLD OUT",
IF(AND(Stock[[#This Row],[BUYING QUANTITY]]&gt;0,Stock[[#This Row],[REMAINING QUANTITY
(auto-fill)]]&gt;0),"HOLDING",""))</f>
        <v/>
      </c>
      <c r="C1549" s="113">
        <f t="shared" si="23"/>
        <v>1536</v>
      </c>
      <c r="D1549" s="79"/>
      <c r="E1549" s="80"/>
      <c r="F1549" s="162"/>
      <c r="G1549" s="85"/>
      <c r="H1549" s="86"/>
      <c r="I1549" s="164"/>
      <c r="J1549" s="115" t="str">
        <f>IF(Stock[[#This Row],[BUYING QUANTITY]]&gt;0,Stock[[#This Row],[BUYING PRICE]]*Stock[[#This Row],[BUYING QUANTITY]]*Stock[[#This Row],[% BUYING FEE]],"")</f>
        <v/>
      </c>
      <c r="K1549" s="89"/>
      <c r="L1549" s="90"/>
      <c r="M1549" s="117" t="str">
        <f>IF(Stock[[#This Row],[BUYING QUANTITY]]&gt;0,Stock[[#This Row],[BUYING PRICE]]*(1+Stock[[#This Row],[% THRESHOLD (RETURN)_1]]),"")</f>
        <v/>
      </c>
      <c r="N1549" s="91"/>
      <c r="O1549" s="117" t="str">
        <f>IF(Stock[[#This Row],[BUYING QUANTITY]]&gt;0,Stock[[#This Row],[BUYING PRICE]]*(1+Stock[[#This Row],[% THRESHOLD (RETURN)_2]]),"")</f>
        <v/>
      </c>
      <c r="P1549" s="91"/>
      <c r="Q1549" s="117" t="str">
        <f>IF(Stock[[#This Row],[BUYING QUANTITY]]&gt;0,Stock[[#This Row],[BUYING PRICE]]*(1+Stock[[#This Row],[% THRESHOLD (LOSS)]]),"")</f>
        <v/>
      </c>
      <c r="R1549" s="105"/>
      <c r="S1549" s="118" t="str">
        <f>IF(Stock[[#This Row],[CASH DIVIDEND]]&gt;0,Stock[[#This Row],[CASH DIVIDEND]]/(Stock[[#This Row],[BUYING PRICE]]*Stock[[#This Row],[BUYING QUANTITY]]),"")</f>
        <v/>
      </c>
      <c r="T1549" s="105"/>
      <c r="U1549" s="79"/>
      <c r="V1549" s="97"/>
      <c r="W1549" s="98"/>
      <c r="X1549" s="168"/>
      <c r="Y1549" s="126" t="str">
        <f>IF(Stock[[#This Row],[SELLING QUANTITY]]&gt;0,Stock[[#This Row],[SELLING PRICE]]*Stock[[#This Row],[SELLING QUANTITY]]*Stock[[#This Row],[% SELLING FEE]]+Stock[[#This Row],[SELLING PRICE]]*Stock[[#This Row],[SELLING QUANTITY]]*$D$12,"")</f>
        <v/>
      </c>
      <c r="Z1549" s="121">
        <f>Stock[[#This Row],[BUYING QUANTITY]]+Stock[[#This Row],[STOCK DIVIDEND]]-Stock[[#This Row],[SELLING QUANTITY]]</f>
        <v>0</v>
      </c>
      <c r="AA15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49" s="121">
        <f ca="1">IF(Stock[[#This Row],[SELLING DATE]]&gt;0,Stock[[#This Row],[SELLING DATE]]-Stock[[#This Row],[BUY DATE]]+1,IF(Stock[[#This Row],[BUY DATE]]=0,0,TODAY()-Stock[[#This Row],[BUY DATE]]+1))</f>
        <v>0</v>
      </c>
      <c r="AC1549" s="122" t="str">
        <f>IFERROR(Stock[[#This Row],[CASH DIVIDEND]]+Stock[[#This Row],[RETURN/(LOSS) FROM TRADING
(auto-fill)]],"")</f>
        <v/>
      </c>
      <c r="AD15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49" s="146" t="str">
        <f ca="1">IFERROR(IF(Stock[[#This Row],[HOLDING DAYS
(auto-fill)]]&lt;365,Stock[[#This Row],[% TOTAL RETURN/(LOSS)
(auto-fill)]]*365/Stock[[#This Row],[HOLDING DAYS
(auto-fill)]],POWER((1+Stock[[#This Row],[% TOTAL RETURN/(LOSS)
(auto-fill)]]),1/(Stock[[#This Row],[HOLDING DAYS
(auto-fill)]]/365))-1),"")</f>
        <v/>
      </c>
      <c r="AF1549" s="81"/>
      <c r="AG1549" s="149" t="str">
        <f>IF(Stock[[#This Row],[STATUS
(auto-fill)]]="HOLDING",Stock[[#This Row],[MARKET PRICE]]-Stock[[#This Row],[BUYING PRICE]],"")</f>
        <v/>
      </c>
      <c r="AH1549" s="143" t="str">
        <f>IFERROR(Stock[[#This Row],[CHANGE
(auto-fill)]]/Stock[[#This Row],[BUYING PRICE]],"")</f>
        <v/>
      </c>
      <c r="AI1549" s="130" t="str">
        <f>IF(Stock[[#This Row],[MARKET PRICE]]&gt;0,Stock[[#This Row],[MARKET PRICE]]*Stock[[#This Row],[REMAINING QUANTITY
(auto-fill)]],"")</f>
        <v/>
      </c>
    </row>
    <row r="1550" spans="2:35">
      <c r="B1550" s="110" t="str">
        <f>IF(AND(Stock[[#This Row],[BUYING QUANTITY]]&gt;0,Stock[[#This Row],[REMAINING QUANTITY
(auto-fill)]]=0),"SOLD OUT",
IF(AND(Stock[[#This Row],[BUYING QUANTITY]]&gt;0,Stock[[#This Row],[REMAINING QUANTITY
(auto-fill)]]&gt;0),"HOLDING",""))</f>
        <v/>
      </c>
      <c r="C1550" s="113">
        <f t="shared" si="23"/>
        <v>1537</v>
      </c>
      <c r="D1550" s="79"/>
      <c r="E1550" s="80"/>
      <c r="F1550" s="162"/>
      <c r="G1550" s="85"/>
      <c r="H1550" s="86"/>
      <c r="I1550" s="164"/>
      <c r="J1550" s="115" t="str">
        <f>IF(Stock[[#This Row],[BUYING QUANTITY]]&gt;0,Stock[[#This Row],[BUYING PRICE]]*Stock[[#This Row],[BUYING QUANTITY]]*Stock[[#This Row],[% BUYING FEE]],"")</f>
        <v/>
      </c>
      <c r="K1550" s="89"/>
      <c r="L1550" s="90"/>
      <c r="M1550" s="117" t="str">
        <f>IF(Stock[[#This Row],[BUYING QUANTITY]]&gt;0,Stock[[#This Row],[BUYING PRICE]]*(1+Stock[[#This Row],[% THRESHOLD (RETURN)_1]]),"")</f>
        <v/>
      </c>
      <c r="N1550" s="91"/>
      <c r="O1550" s="117" t="str">
        <f>IF(Stock[[#This Row],[BUYING QUANTITY]]&gt;0,Stock[[#This Row],[BUYING PRICE]]*(1+Stock[[#This Row],[% THRESHOLD (RETURN)_2]]),"")</f>
        <v/>
      </c>
      <c r="P1550" s="91"/>
      <c r="Q1550" s="117" t="str">
        <f>IF(Stock[[#This Row],[BUYING QUANTITY]]&gt;0,Stock[[#This Row],[BUYING PRICE]]*(1+Stock[[#This Row],[% THRESHOLD (LOSS)]]),"")</f>
        <v/>
      </c>
      <c r="R1550" s="105"/>
      <c r="S1550" s="118" t="str">
        <f>IF(Stock[[#This Row],[CASH DIVIDEND]]&gt;0,Stock[[#This Row],[CASH DIVIDEND]]/(Stock[[#This Row],[BUYING PRICE]]*Stock[[#This Row],[BUYING QUANTITY]]),"")</f>
        <v/>
      </c>
      <c r="T1550" s="105"/>
      <c r="U1550" s="79"/>
      <c r="V1550" s="97"/>
      <c r="W1550" s="98"/>
      <c r="X1550" s="168"/>
      <c r="Y1550" s="126" t="str">
        <f>IF(Stock[[#This Row],[SELLING QUANTITY]]&gt;0,Stock[[#This Row],[SELLING PRICE]]*Stock[[#This Row],[SELLING QUANTITY]]*Stock[[#This Row],[% SELLING FEE]]+Stock[[#This Row],[SELLING PRICE]]*Stock[[#This Row],[SELLING QUANTITY]]*$D$12,"")</f>
        <v/>
      </c>
      <c r="Z1550" s="121">
        <f>Stock[[#This Row],[BUYING QUANTITY]]+Stock[[#This Row],[STOCK DIVIDEND]]-Stock[[#This Row],[SELLING QUANTITY]]</f>
        <v>0</v>
      </c>
      <c r="AA15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0" s="121">
        <f ca="1">IF(Stock[[#This Row],[SELLING DATE]]&gt;0,Stock[[#This Row],[SELLING DATE]]-Stock[[#This Row],[BUY DATE]]+1,IF(Stock[[#This Row],[BUY DATE]]=0,0,TODAY()-Stock[[#This Row],[BUY DATE]]+1))</f>
        <v>0</v>
      </c>
      <c r="AC1550" s="122" t="str">
        <f>IFERROR(Stock[[#This Row],[CASH DIVIDEND]]+Stock[[#This Row],[RETURN/(LOSS) FROM TRADING
(auto-fill)]],"")</f>
        <v/>
      </c>
      <c r="AD15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0" s="146" t="str">
        <f ca="1">IFERROR(IF(Stock[[#This Row],[HOLDING DAYS
(auto-fill)]]&lt;365,Stock[[#This Row],[% TOTAL RETURN/(LOSS)
(auto-fill)]]*365/Stock[[#This Row],[HOLDING DAYS
(auto-fill)]],POWER((1+Stock[[#This Row],[% TOTAL RETURN/(LOSS)
(auto-fill)]]),1/(Stock[[#This Row],[HOLDING DAYS
(auto-fill)]]/365))-1),"")</f>
        <v/>
      </c>
      <c r="AF1550" s="81"/>
      <c r="AG1550" s="149" t="str">
        <f>IF(Stock[[#This Row],[STATUS
(auto-fill)]]="HOLDING",Stock[[#This Row],[MARKET PRICE]]-Stock[[#This Row],[BUYING PRICE]],"")</f>
        <v/>
      </c>
      <c r="AH1550" s="143" t="str">
        <f>IFERROR(Stock[[#This Row],[CHANGE
(auto-fill)]]/Stock[[#This Row],[BUYING PRICE]],"")</f>
        <v/>
      </c>
      <c r="AI1550" s="130" t="str">
        <f>IF(Stock[[#This Row],[MARKET PRICE]]&gt;0,Stock[[#This Row],[MARKET PRICE]]*Stock[[#This Row],[REMAINING QUANTITY
(auto-fill)]],"")</f>
        <v/>
      </c>
    </row>
    <row r="1551" spans="2:35">
      <c r="B1551" s="110" t="str">
        <f>IF(AND(Stock[[#This Row],[BUYING QUANTITY]]&gt;0,Stock[[#This Row],[REMAINING QUANTITY
(auto-fill)]]=0),"SOLD OUT",
IF(AND(Stock[[#This Row],[BUYING QUANTITY]]&gt;0,Stock[[#This Row],[REMAINING QUANTITY
(auto-fill)]]&gt;0),"HOLDING",""))</f>
        <v/>
      </c>
      <c r="C1551" s="113">
        <f t="shared" si="23"/>
        <v>1538</v>
      </c>
      <c r="D1551" s="79"/>
      <c r="E1551" s="80"/>
      <c r="F1551" s="162"/>
      <c r="G1551" s="85"/>
      <c r="H1551" s="86"/>
      <c r="I1551" s="164"/>
      <c r="J1551" s="115" t="str">
        <f>IF(Stock[[#This Row],[BUYING QUANTITY]]&gt;0,Stock[[#This Row],[BUYING PRICE]]*Stock[[#This Row],[BUYING QUANTITY]]*Stock[[#This Row],[% BUYING FEE]],"")</f>
        <v/>
      </c>
      <c r="K1551" s="89"/>
      <c r="L1551" s="90"/>
      <c r="M1551" s="117" t="str">
        <f>IF(Stock[[#This Row],[BUYING QUANTITY]]&gt;0,Stock[[#This Row],[BUYING PRICE]]*(1+Stock[[#This Row],[% THRESHOLD (RETURN)_1]]),"")</f>
        <v/>
      </c>
      <c r="N1551" s="91"/>
      <c r="O1551" s="117" t="str">
        <f>IF(Stock[[#This Row],[BUYING QUANTITY]]&gt;0,Stock[[#This Row],[BUYING PRICE]]*(1+Stock[[#This Row],[% THRESHOLD (RETURN)_2]]),"")</f>
        <v/>
      </c>
      <c r="P1551" s="91"/>
      <c r="Q1551" s="117" t="str">
        <f>IF(Stock[[#This Row],[BUYING QUANTITY]]&gt;0,Stock[[#This Row],[BUYING PRICE]]*(1+Stock[[#This Row],[% THRESHOLD (LOSS)]]),"")</f>
        <v/>
      </c>
      <c r="R1551" s="105"/>
      <c r="S1551" s="118" t="str">
        <f>IF(Stock[[#This Row],[CASH DIVIDEND]]&gt;0,Stock[[#This Row],[CASH DIVIDEND]]/(Stock[[#This Row],[BUYING PRICE]]*Stock[[#This Row],[BUYING QUANTITY]]),"")</f>
        <v/>
      </c>
      <c r="T1551" s="105"/>
      <c r="U1551" s="79"/>
      <c r="V1551" s="97"/>
      <c r="W1551" s="98"/>
      <c r="X1551" s="168"/>
      <c r="Y1551" s="126" t="str">
        <f>IF(Stock[[#This Row],[SELLING QUANTITY]]&gt;0,Stock[[#This Row],[SELLING PRICE]]*Stock[[#This Row],[SELLING QUANTITY]]*Stock[[#This Row],[% SELLING FEE]]+Stock[[#This Row],[SELLING PRICE]]*Stock[[#This Row],[SELLING QUANTITY]]*$D$12,"")</f>
        <v/>
      </c>
      <c r="Z1551" s="121">
        <f>Stock[[#This Row],[BUYING QUANTITY]]+Stock[[#This Row],[STOCK DIVIDEND]]-Stock[[#This Row],[SELLING QUANTITY]]</f>
        <v>0</v>
      </c>
      <c r="AA15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1" s="121">
        <f ca="1">IF(Stock[[#This Row],[SELLING DATE]]&gt;0,Stock[[#This Row],[SELLING DATE]]-Stock[[#This Row],[BUY DATE]]+1,IF(Stock[[#This Row],[BUY DATE]]=0,0,TODAY()-Stock[[#This Row],[BUY DATE]]+1))</f>
        <v>0</v>
      </c>
      <c r="AC1551" s="122" t="str">
        <f>IFERROR(Stock[[#This Row],[CASH DIVIDEND]]+Stock[[#This Row],[RETURN/(LOSS) FROM TRADING
(auto-fill)]],"")</f>
        <v/>
      </c>
      <c r="AD15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1" s="146" t="str">
        <f ca="1">IFERROR(IF(Stock[[#This Row],[HOLDING DAYS
(auto-fill)]]&lt;365,Stock[[#This Row],[% TOTAL RETURN/(LOSS)
(auto-fill)]]*365/Stock[[#This Row],[HOLDING DAYS
(auto-fill)]],POWER((1+Stock[[#This Row],[% TOTAL RETURN/(LOSS)
(auto-fill)]]),1/(Stock[[#This Row],[HOLDING DAYS
(auto-fill)]]/365))-1),"")</f>
        <v/>
      </c>
      <c r="AF1551" s="81"/>
      <c r="AG1551" s="149" t="str">
        <f>IF(Stock[[#This Row],[STATUS
(auto-fill)]]="HOLDING",Stock[[#This Row],[MARKET PRICE]]-Stock[[#This Row],[BUYING PRICE]],"")</f>
        <v/>
      </c>
      <c r="AH1551" s="143" t="str">
        <f>IFERROR(Stock[[#This Row],[CHANGE
(auto-fill)]]/Stock[[#This Row],[BUYING PRICE]],"")</f>
        <v/>
      </c>
      <c r="AI1551" s="130" t="str">
        <f>IF(Stock[[#This Row],[MARKET PRICE]]&gt;0,Stock[[#This Row],[MARKET PRICE]]*Stock[[#This Row],[REMAINING QUANTITY
(auto-fill)]],"")</f>
        <v/>
      </c>
    </row>
    <row r="1552" spans="2:35">
      <c r="B1552" s="110" t="str">
        <f>IF(AND(Stock[[#This Row],[BUYING QUANTITY]]&gt;0,Stock[[#This Row],[REMAINING QUANTITY
(auto-fill)]]=0),"SOLD OUT",
IF(AND(Stock[[#This Row],[BUYING QUANTITY]]&gt;0,Stock[[#This Row],[REMAINING QUANTITY
(auto-fill)]]&gt;0),"HOLDING",""))</f>
        <v/>
      </c>
      <c r="C1552" s="113">
        <f t="shared" ref="C1552:C1615" si="24">C1551+1</f>
        <v>1539</v>
      </c>
      <c r="D1552" s="79"/>
      <c r="E1552" s="80"/>
      <c r="F1552" s="162"/>
      <c r="G1552" s="85"/>
      <c r="H1552" s="86"/>
      <c r="I1552" s="164"/>
      <c r="J1552" s="115" t="str">
        <f>IF(Stock[[#This Row],[BUYING QUANTITY]]&gt;0,Stock[[#This Row],[BUYING PRICE]]*Stock[[#This Row],[BUYING QUANTITY]]*Stock[[#This Row],[% BUYING FEE]],"")</f>
        <v/>
      </c>
      <c r="K1552" s="89"/>
      <c r="L1552" s="90"/>
      <c r="M1552" s="117" t="str">
        <f>IF(Stock[[#This Row],[BUYING QUANTITY]]&gt;0,Stock[[#This Row],[BUYING PRICE]]*(1+Stock[[#This Row],[% THRESHOLD (RETURN)_1]]),"")</f>
        <v/>
      </c>
      <c r="N1552" s="91"/>
      <c r="O1552" s="117" t="str">
        <f>IF(Stock[[#This Row],[BUYING QUANTITY]]&gt;0,Stock[[#This Row],[BUYING PRICE]]*(1+Stock[[#This Row],[% THRESHOLD (RETURN)_2]]),"")</f>
        <v/>
      </c>
      <c r="P1552" s="91"/>
      <c r="Q1552" s="117" t="str">
        <f>IF(Stock[[#This Row],[BUYING QUANTITY]]&gt;0,Stock[[#This Row],[BUYING PRICE]]*(1+Stock[[#This Row],[% THRESHOLD (LOSS)]]),"")</f>
        <v/>
      </c>
      <c r="R1552" s="105"/>
      <c r="S1552" s="118" t="str">
        <f>IF(Stock[[#This Row],[CASH DIVIDEND]]&gt;0,Stock[[#This Row],[CASH DIVIDEND]]/(Stock[[#This Row],[BUYING PRICE]]*Stock[[#This Row],[BUYING QUANTITY]]),"")</f>
        <v/>
      </c>
      <c r="T1552" s="105"/>
      <c r="U1552" s="79"/>
      <c r="V1552" s="97"/>
      <c r="W1552" s="98"/>
      <c r="X1552" s="168"/>
      <c r="Y1552" s="126" t="str">
        <f>IF(Stock[[#This Row],[SELLING QUANTITY]]&gt;0,Stock[[#This Row],[SELLING PRICE]]*Stock[[#This Row],[SELLING QUANTITY]]*Stock[[#This Row],[% SELLING FEE]]+Stock[[#This Row],[SELLING PRICE]]*Stock[[#This Row],[SELLING QUANTITY]]*$D$12,"")</f>
        <v/>
      </c>
      <c r="Z1552" s="121">
        <f>Stock[[#This Row],[BUYING QUANTITY]]+Stock[[#This Row],[STOCK DIVIDEND]]-Stock[[#This Row],[SELLING QUANTITY]]</f>
        <v>0</v>
      </c>
      <c r="AA15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2" s="121">
        <f ca="1">IF(Stock[[#This Row],[SELLING DATE]]&gt;0,Stock[[#This Row],[SELLING DATE]]-Stock[[#This Row],[BUY DATE]]+1,IF(Stock[[#This Row],[BUY DATE]]=0,0,TODAY()-Stock[[#This Row],[BUY DATE]]+1))</f>
        <v>0</v>
      </c>
      <c r="AC1552" s="122" t="str">
        <f>IFERROR(Stock[[#This Row],[CASH DIVIDEND]]+Stock[[#This Row],[RETURN/(LOSS) FROM TRADING
(auto-fill)]],"")</f>
        <v/>
      </c>
      <c r="AD15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2" s="146" t="str">
        <f ca="1">IFERROR(IF(Stock[[#This Row],[HOLDING DAYS
(auto-fill)]]&lt;365,Stock[[#This Row],[% TOTAL RETURN/(LOSS)
(auto-fill)]]*365/Stock[[#This Row],[HOLDING DAYS
(auto-fill)]],POWER((1+Stock[[#This Row],[% TOTAL RETURN/(LOSS)
(auto-fill)]]),1/(Stock[[#This Row],[HOLDING DAYS
(auto-fill)]]/365))-1),"")</f>
        <v/>
      </c>
      <c r="AF1552" s="81"/>
      <c r="AG1552" s="149" t="str">
        <f>IF(Stock[[#This Row],[STATUS
(auto-fill)]]="HOLDING",Stock[[#This Row],[MARKET PRICE]]-Stock[[#This Row],[BUYING PRICE]],"")</f>
        <v/>
      </c>
      <c r="AH1552" s="143" t="str">
        <f>IFERROR(Stock[[#This Row],[CHANGE
(auto-fill)]]/Stock[[#This Row],[BUYING PRICE]],"")</f>
        <v/>
      </c>
      <c r="AI1552" s="130" t="str">
        <f>IF(Stock[[#This Row],[MARKET PRICE]]&gt;0,Stock[[#This Row],[MARKET PRICE]]*Stock[[#This Row],[REMAINING QUANTITY
(auto-fill)]],"")</f>
        <v/>
      </c>
    </row>
    <row r="1553" spans="2:35">
      <c r="B1553" s="110" t="str">
        <f>IF(AND(Stock[[#This Row],[BUYING QUANTITY]]&gt;0,Stock[[#This Row],[REMAINING QUANTITY
(auto-fill)]]=0),"SOLD OUT",
IF(AND(Stock[[#This Row],[BUYING QUANTITY]]&gt;0,Stock[[#This Row],[REMAINING QUANTITY
(auto-fill)]]&gt;0),"HOLDING",""))</f>
        <v/>
      </c>
      <c r="C1553" s="113">
        <f t="shared" si="24"/>
        <v>1540</v>
      </c>
      <c r="D1553" s="79"/>
      <c r="E1553" s="80"/>
      <c r="F1553" s="162"/>
      <c r="G1553" s="85"/>
      <c r="H1553" s="86"/>
      <c r="I1553" s="164"/>
      <c r="J1553" s="115" t="str">
        <f>IF(Stock[[#This Row],[BUYING QUANTITY]]&gt;0,Stock[[#This Row],[BUYING PRICE]]*Stock[[#This Row],[BUYING QUANTITY]]*Stock[[#This Row],[% BUYING FEE]],"")</f>
        <v/>
      </c>
      <c r="K1553" s="89"/>
      <c r="L1553" s="90"/>
      <c r="M1553" s="117" t="str">
        <f>IF(Stock[[#This Row],[BUYING QUANTITY]]&gt;0,Stock[[#This Row],[BUYING PRICE]]*(1+Stock[[#This Row],[% THRESHOLD (RETURN)_1]]),"")</f>
        <v/>
      </c>
      <c r="N1553" s="91"/>
      <c r="O1553" s="117" t="str">
        <f>IF(Stock[[#This Row],[BUYING QUANTITY]]&gt;0,Stock[[#This Row],[BUYING PRICE]]*(1+Stock[[#This Row],[% THRESHOLD (RETURN)_2]]),"")</f>
        <v/>
      </c>
      <c r="P1553" s="91"/>
      <c r="Q1553" s="117" t="str">
        <f>IF(Stock[[#This Row],[BUYING QUANTITY]]&gt;0,Stock[[#This Row],[BUYING PRICE]]*(1+Stock[[#This Row],[% THRESHOLD (LOSS)]]),"")</f>
        <v/>
      </c>
      <c r="R1553" s="105"/>
      <c r="S1553" s="118" t="str">
        <f>IF(Stock[[#This Row],[CASH DIVIDEND]]&gt;0,Stock[[#This Row],[CASH DIVIDEND]]/(Stock[[#This Row],[BUYING PRICE]]*Stock[[#This Row],[BUYING QUANTITY]]),"")</f>
        <v/>
      </c>
      <c r="T1553" s="105"/>
      <c r="U1553" s="79"/>
      <c r="V1553" s="97"/>
      <c r="W1553" s="98"/>
      <c r="X1553" s="168"/>
      <c r="Y1553" s="126" t="str">
        <f>IF(Stock[[#This Row],[SELLING QUANTITY]]&gt;0,Stock[[#This Row],[SELLING PRICE]]*Stock[[#This Row],[SELLING QUANTITY]]*Stock[[#This Row],[% SELLING FEE]]+Stock[[#This Row],[SELLING PRICE]]*Stock[[#This Row],[SELLING QUANTITY]]*$D$12,"")</f>
        <v/>
      </c>
      <c r="Z1553" s="121">
        <f>Stock[[#This Row],[BUYING QUANTITY]]+Stock[[#This Row],[STOCK DIVIDEND]]-Stock[[#This Row],[SELLING QUANTITY]]</f>
        <v>0</v>
      </c>
      <c r="AA15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3" s="121">
        <f ca="1">IF(Stock[[#This Row],[SELLING DATE]]&gt;0,Stock[[#This Row],[SELLING DATE]]-Stock[[#This Row],[BUY DATE]]+1,IF(Stock[[#This Row],[BUY DATE]]=0,0,TODAY()-Stock[[#This Row],[BUY DATE]]+1))</f>
        <v>0</v>
      </c>
      <c r="AC1553" s="122" t="str">
        <f>IFERROR(Stock[[#This Row],[CASH DIVIDEND]]+Stock[[#This Row],[RETURN/(LOSS) FROM TRADING
(auto-fill)]],"")</f>
        <v/>
      </c>
      <c r="AD15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3" s="146" t="str">
        <f ca="1">IFERROR(IF(Stock[[#This Row],[HOLDING DAYS
(auto-fill)]]&lt;365,Stock[[#This Row],[% TOTAL RETURN/(LOSS)
(auto-fill)]]*365/Stock[[#This Row],[HOLDING DAYS
(auto-fill)]],POWER((1+Stock[[#This Row],[% TOTAL RETURN/(LOSS)
(auto-fill)]]),1/(Stock[[#This Row],[HOLDING DAYS
(auto-fill)]]/365))-1),"")</f>
        <v/>
      </c>
      <c r="AF1553" s="81"/>
      <c r="AG1553" s="149" t="str">
        <f>IF(Stock[[#This Row],[STATUS
(auto-fill)]]="HOLDING",Stock[[#This Row],[MARKET PRICE]]-Stock[[#This Row],[BUYING PRICE]],"")</f>
        <v/>
      </c>
      <c r="AH1553" s="143" t="str">
        <f>IFERROR(Stock[[#This Row],[CHANGE
(auto-fill)]]/Stock[[#This Row],[BUYING PRICE]],"")</f>
        <v/>
      </c>
      <c r="AI1553" s="130" t="str">
        <f>IF(Stock[[#This Row],[MARKET PRICE]]&gt;0,Stock[[#This Row],[MARKET PRICE]]*Stock[[#This Row],[REMAINING QUANTITY
(auto-fill)]],"")</f>
        <v/>
      </c>
    </row>
    <row r="1554" spans="2:35">
      <c r="B1554" s="110" t="str">
        <f>IF(AND(Stock[[#This Row],[BUYING QUANTITY]]&gt;0,Stock[[#This Row],[REMAINING QUANTITY
(auto-fill)]]=0),"SOLD OUT",
IF(AND(Stock[[#This Row],[BUYING QUANTITY]]&gt;0,Stock[[#This Row],[REMAINING QUANTITY
(auto-fill)]]&gt;0),"HOLDING",""))</f>
        <v/>
      </c>
      <c r="C1554" s="113">
        <f t="shared" si="24"/>
        <v>1541</v>
      </c>
      <c r="D1554" s="79"/>
      <c r="E1554" s="80"/>
      <c r="F1554" s="162"/>
      <c r="G1554" s="85"/>
      <c r="H1554" s="86"/>
      <c r="I1554" s="164"/>
      <c r="J1554" s="115" t="str">
        <f>IF(Stock[[#This Row],[BUYING QUANTITY]]&gt;0,Stock[[#This Row],[BUYING PRICE]]*Stock[[#This Row],[BUYING QUANTITY]]*Stock[[#This Row],[% BUYING FEE]],"")</f>
        <v/>
      </c>
      <c r="K1554" s="89"/>
      <c r="L1554" s="90"/>
      <c r="M1554" s="117" t="str">
        <f>IF(Stock[[#This Row],[BUYING QUANTITY]]&gt;0,Stock[[#This Row],[BUYING PRICE]]*(1+Stock[[#This Row],[% THRESHOLD (RETURN)_1]]),"")</f>
        <v/>
      </c>
      <c r="N1554" s="91"/>
      <c r="O1554" s="117" t="str">
        <f>IF(Stock[[#This Row],[BUYING QUANTITY]]&gt;0,Stock[[#This Row],[BUYING PRICE]]*(1+Stock[[#This Row],[% THRESHOLD (RETURN)_2]]),"")</f>
        <v/>
      </c>
      <c r="P1554" s="91"/>
      <c r="Q1554" s="117" t="str">
        <f>IF(Stock[[#This Row],[BUYING QUANTITY]]&gt;0,Stock[[#This Row],[BUYING PRICE]]*(1+Stock[[#This Row],[% THRESHOLD (LOSS)]]),"")</f>
        <v/>
      </c>
      <c r="R1554" s="105"/>
      <c r="S1554" s="118" t="str">
        <f>IF(Stock[[#This Row],[CASH DIVIDEND]]&gt;0,Stock[[#This Row],[CASH DIVIDEND]]/(Stock[[#This Row],[BUYING PRICE]]*Stock[[#This Row],[BUYING QUANTITY]]),"")</f>
        <v/>
      </c>
      <c r="T1554" s="105"/>
      <c r="U1554" s="79"/>
      <c r="V1554" s="97"/>
      <c r="W1554" s="98"/>
      <c r="X1554" s="168"/>
      <c r="Y1554" s="126" t="str">
        <f>IF(Stock[[#This Row],[SELLING QUANTITY]]&gt;0,Stock[[#This Row],[SELLING PRICE]]*Stock[[#This Row],[SELLING QUANTITY]]*Stock[[#This Row],[% SELLING FEE]]+Stock[[#This Row],[SELLING PRICE]]*Stock[[#This Row],[SELLING QUANTITY]]*$D$12,"")</f>
        <v/>
      </c>
      <c r="Z1554" s="121">
        <f>Stock[[#This Row],[BUYING QUANTITY]]+Stock[[#This Row],[STOCK DIVIDEND]]-Stock[[#This Row],[SELLING QUANTITY]]</f>
        <v>0</v>
      </c>
      <c r="AA15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4" s="121">
        <f ca="1">IF(Stock[[#This Row],[SELLING DATE]]&gt;0,Stock[[#This Row],[SELLING DATE]]-Stock[[#This Row],[BUY DATE]]+1,IF(Stock[[#This Row],[BUY DATE]]=0,0,TODAY()-Stock[[#This Row],[BUY DATE]]+1))</f>
        <v>0</v>
      </c>
      <c r="AC1554" s="122" t="str">
        <f>IFERROR(Stock[[#This Row],[CASH DIVIDEND]]+Stock[[#This Row],[RETURN/(LOSS) FROM TRADING
(auto-fill)]],"")</f>
        <v/>
      </c>
      <c r="AD15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4" s="146" t="str">
        <f ca="1">IFERROR(IF(Stock[[#This Row],[HOLDING DAYS
(auto-fill)]]&lt;365,Stock[[#This Row],[% TOTAL RETURN/(LOSS)
(auto-fill)]]*365/Stock[[#This Row],[HOLDING DAYS
(auto-fill)]],POWER((1+Stock[[#This Row],[% TOTAL RETURN/(LOSS)
(auto-fill)]]),1/(Stock[[#This Row],[HOLDING DAYS
(auto-fill)]]/365))-1),"")</f>
        <v/>
      </c>
      <c r="AF1554" s="81"/>
      <c r="AG1554" s="149" t="str">
        <f>IF(Stock[[#This Row],[STATUS
(auto-fill)]]="HOLDING",Stock[[#This Row],[MARKET PRICE]]-Stock[[#This Row],[BUYING PRICE]],"")</f>
        <v/>
      </c>
      <c r="AH1554" s="143" t="str">
        <f>IFERROR(Stock[[#This Row],[CHANGE
(auto-fill)]]/Stock[[#This Row],[BUYING PRICE]],"")</f>
        <v/>
      </c>
      <c r="AI1554" s="130" t="str">
        <f>IF(Stock[[#This Row],[MARKET PRICE]]&gt;0,Stock[[#This Row],[MARKET PRICE]]*Stock[[#This Row],[REMAINING QUANTITY
(auto-fill)]],"")</f>
        <v/>
      </c>
    </row>
    <row r="1555" spans="2:35">
      <c r="B1555" s="110" t="str">
        <f>IF(AND(Stock[[#This Row],[BUYING QUANTITY]]&gt;0,Stock[[#This Row],[REMAINING QUANTITY
(auto-fill)]]=0),"SOLD OUT",
IF(AND(Stock[[#This Row],[BUYING QUANTITY]]&gt;0,Stock[[#This Row],[REMAINING QUANTITY
(auto-fill)]]&gt;0),"HOLDING",""))</f>
        <v/>
      </c>
      <c r="C1555" s="113">
        <f t="shared" si="24"/>
        <v>1542</v>
      </c>
      <c r="D1555" s="79"/>
      <c r="E1555" s="80"/>
      <c r="F1555" s="162"/>
      <c r="G1555" s="85"/>
      <c r="H1555" s="86"/>
      <c r="I1555" s="164"/>
      <c r="J1555" s="115" t="str">
        <f>IF(Stock[[#This Row],[BUYING QUANTITY]]&gt;0,Stock[[#This Row],[BUYING PRICE]]*Stock[[#This Row],[BUYING QUANTITY]]*Stock[[#This Row],[% BUYING FEE]],"")</f>
        <v/>
      </c>
      <c r="K1555" s="89"/>
      <c r="L1555" s="90"/>
      <c r="M1555" s="117" t="str">
        <f>IF(Stock[[#This Row],[BUYING QUANTITY]]&gt;0,Stock[[#This Row],[BUYING PRICE]]*(1+Stock[[#This Row],[% THRESHOLD (RETURN)_1]]),"")</f>
        <v/>
      </c>
      <c r="N1555" s="91"/>
      <c r="O1555" s="117" t="str">
        <f>IF(Stock[[#This Row],[BUYING QUANTITY]]&gt;0,Stock[[#This Row],[BUYING PRICE]]*(1+Stock[[#This Row],[% THRESHOLD (RETURN)_2]]),"")</f>
        <v/>
      </c>
      <c r="P1555" s="91"/>
      <c r="Q1555" s="117" t="str">
        <f>IF(Stock[[#This Row],[BUYING QUANTITY]]&gt;0,Stock[[#This Row],[BUYING PRICE]]*(1+Stock[[#This Row],[% THRESHOLD (LOSS)]]),"")</f>
        <v/>
      </c>
      <c r="R1555" s="105"/>
      <c r="S1555" s="118" t="str">
        <f>IF(Stock[[#This Row],[CASH DIVIDEND]]&gt;0,Stock[[#This Row],[CASH DIVIDEND]]/(Stock[[#This Row],[BUYING PRICE]]*Stock[[#This Row],[BUYING QUANTITY]]),"")</f>
        <v/>
      </c>
      <c r="T1555" s="105"/>
      <c r="U1555" s="79"/>
      <c r="V1555" s="97"/>
      <c r="W1555" s="98"/>
      <c r="X1555" s="168"/>
      <c r="Y1555" s="126" t="str">
        <f>IF(Stock[[#This Row],[SELLING QUANTITY]]&gt;0,Stock[[#This Row],[SELLING PRICE]]*Stock[[#This Row],[SELLING QUANTITY]]*Stock[[#This Row],[% SELLING FEE]]+Stock[[#This Row],[SELLING PRICE]]*Stock[[#This Row],[SELLING QUANTITY]]*$D$12,"")</f>
        <v/>
      </c>
      <c r="Z1555" s="121">
        <f>Stock[[#This Row],[BUYING QUANTITY]]+Stock[[#This Row],[STOCK DIVIDEND]]-Stock[[#This Row],[SELLING QUANTITY]]</f>
        <v>0</v>
      </c>
      <c r="AA15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5" s="121">
        <f ca="1">IF(Stock[[#This Row],[SELLING DATE]]&gt;0,Stock[[#This Row],[SELLING DATE]]-Stock[[#This Row],[BUY DATE]]+1,IF(Stock[[#This Row],[BUY DATE]]=0,0,TODAY()-Stock[[#This Row],[BUY DATE]]+1))</f>
        <v>0</v>
      </c>
      <c r="AC1555" s="122" t="str">
        <f>IFERROR(Stock[[#This Row],[CASH DIVIDEND]]+Stock[[#This Row],[RETURN/(LOSS) FROM TRADING
(auto-fill)]],"")</f>
        <v/>
      </c>
      <c r="AD15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5" s="146" t="str">
        <f ca="1">IFERROR(IF(Stock[[#This Row],[HOLDING DAYS
(auto-fill)]]&lt;365,Stock[[#This Row],[% TOTAL RETURN/(LOSS)
(auto-fill)]]*365/Stock[[#This Row],[HOLDING DAYS
(auto-fill)]],POWER((1+Stock[[#This Row],[% TOTAL RETURN/(LOSS)
(auto-fill)]]),1/(Stock[[#This Row],[HOLDING DAYS
(auto-fill)]]/365))-1),"")</f>
        <v/>
      </c>
      <c r="AF1555" s="81"/>
      <c r="AG1555" s="149" t="str">
        <f>IF(Stock[[#This Row],[STATUS
(auto-fill)]]="HOLDING",Stock[[#This Row],[MARKET PRICE]]-Stock[[#This Row],[BUYING PRICE]],"")</f>
        <v/>
      </c>
      <c r="AH1555" s="143" t="str">
        <f>IFERROR(Stock[[#This Row],[CHANGE
(auto-fill)]]/Stock[[#This Row],[BUYING PRICE]],"")</f>
        <v/>
      </c>
      <c r="AI1555" s="130" t="str">
        <f>IF(Stock[[#This Row],[MARKET PRICE]]&gt;0,Stock[[#This Row],[MARKET PRICE]]*Stock[[#This Row],[REMAINING QUANTITY
(auto-fill)]],"")</f>
        <v/>
      </c>
    </row>
    <row r="1556" spans="2:35">
      <c r="B1556" s="110" t="str">
        <f>IF(AND(Stock[[#This Row],[BUYING QUANTITY]]&gt;0,Stock[[#This Row],[REMAINING QUANTITY
(auto-fill)]]=0),"SOLD OUT",
IF(AND(Stock[[#This Row],[BUYING QUANTITY]]&gt;0,Stock[[#This Row],[REMAINING QUANTITY
(auto-fill)]]&gt;0),"HOLDING",""))</f>
        <v/>
      </c>
      <c r="C1556" s="113">
        <f t="shared" si="24"/>
        <v>1543</v>
      </c>
      <c r="D1556" s="79"/>
      <c r="E1556" s="80"/>
      <c r="F1556" s="162"/>
      <c r="G1556" s="85"/>
      <c r="H1556" s="86"/>
      <c r="I1556" s="164"/>
      <c r="J1556" s="115" t="str">
        <f>IF(Stock[[#This Row],[BUYING QUANTITY]]&gt;0,Stock[[#This Row],[BUYING PRICE]]*Stock[[#This Row],[BUYING QUANTITY]]*Stock[[#This Row],[% BUYING FEE]],"")</f>
        <v/>
      </c>
      <c r="K1556" s="89"/>
      <c r="L1556" s="90"/>
      <c r="M1556" s="117" t="str">
        <f>IF(Stock[[#This Row],[BUYING QUANTITY]]&gt;0,Stock[[#This Row],[BUYING PRICE]]*(1+Stock[[#This Row],[% THRESHOLD (RETURN)_1]]),"")</f>
        <v/>
      </c>
      <c r="N1556" s="91"/>
      <c r="O1556" s="117" t="str">
        <f>IF(Stock[[#This Row],[BUYING QUANTITY]]&gt;0,Stock[[#This Row],[BUYING PRICE]]*(1+Stock[[#This Row],[% THRESHOLD (RETURN)_2]]),"")</f>
        <v/>
      </c>
      <c r="P1556" s="91"/>
      <c r="Q1556" s="117" t="str">
        <f>IF(Stock[[#This Row],[BUYING QUANTITY]]&gt;0,Stock[[#This Row],[BUYING PRICE]]*(1+Stock[[#This Row],[% THRESHOLD (LOSS)]]),"")</f>
        <v/>
      </c>
      <c r="R1556" s="105"/>
      <c r="S1556" s="118" t="str">
        <f>IF(Stock[[#This Row],[CASH DIVIDEND]]&gt;0,Stock[[#This Row],[CASH DIVIDEND]]/(Stock[[#This Row],[BUYING PRICE]]*Stock[[#This Row],[BUYING QUANTITY]]),"")</f>
        <v/>
      </c>
      <c r="T1556" s="105"/>
      <c r="U1556" s="79"/>
      <c r="V1556" s="97"/>
      <c r="W1556" s="98"/>
      <c r="X1556" s="168"/>
      <c r="Y1556" s="126" t="str">
        <f>IF(Stock[[#This Row],[SELLING QUANTITY]]&gt;0,Stock[[#This Row],[SELLING PRICE]]*Stock[[#This Row],[SELLING QUANTITY]]*Stock[[#This Row],[% SELLING FEE]]+Stock[[#This Row],[SELLING PRICE]]*Stock[[#This Row],[SELLING QUANTITY]]*$D$12,"")</f>
        <v/>
      </c>
      <c r="Z1556" s="121">
        <f>Stock[[#This Row],[BUYING QUANTITY]]+Stock[[#This Row],[STOCK DIVIDEND]]-Stock[[#This Row],[SELLING QUANTITY]]</f>
        <v>0</v>
      </c>
      <c r="AA15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6" s="121">
        <f ca="1">IF(Stock[[#This Row],[SELLING DATE]]&gt;0,Stock[[#This Row],[SELLING DATE]]-Stock[[#This Row],[BUY DATE]]+1,IF(Stock[[#This Row],[BUY DATE]]=0,0,TODAY()-Stock[[#This Row],[BUY DATE]]+1))</f>
        <v>0</v>
      </c>
      <c r="AC1556" s="122" t="str">
        <f>IFERROR(Stock[[#This Row],[CASH DIVIDEND]]+Stock[[#This Row],[RETURN/(LOSS) FROM TRADING
(auto-fill)]],"")</f>
        <v/>
      </c>
      <c r="AD15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6" s="146" t="str">
        <f ca="1">IFERROR(IF(Stock[[#This Row],[HOLDING DAYS
(auto-fill)]]&lt;365,Stock[[#This Row],[% TOTAL RETURN/(LOSS)
(auto-fill)]]*365/Stock[[#This Row],[HOLDING DAYS
(auto-fill)]],POWER((1+Stock[[#This Row],[% TOTAL RETURN/(LOSS)
(auto-fill)]]),1/(Stock[[#This Row],[HOLDING DAYS
(auto-fill)]]/365))-1),"")</f>
        <v/>
      </c>
      <c r="AF1556" s="81"/>
      <c r="AG1556" s="149" t="str">
        <f>IF(Stock[[#This Row],[STATUS
(auto-fill)]]="HOLDING",Stock[[#This Row],[MARKET PRICE]]-Stock[[#This Row],[BUYING PRICE]],"")</f>
        <v/>
      </c>
      <c r="AH1556" s="143" t="str">
        <f>IFERROR(Stock[[#This Row],[CHANGE
(auto-fill)]]/Stock[[#This Row],[BUYING PRICE]],"")</f>
        <v/>
      </c>
      <c r="AI1556" s="130" t="str">
        <f>IF(Stock[[#This Row],[MARKET PRICE]]&gt;0,Stock[[#This Row],[MARKET PRICE]]*Stock[[#This Row],[REMAINING QUANTITY
(auto-fill)]],"")</f>
        <v/>
      </c>
    </row>
    <row r="1557" spans="2:35">
      <c r="B1557" s="110" t="str">
        <f>IF(AND(Stock[[#This Row],[BUYING QUANTITY]]&gt;0,Stock[[#This Row],[REMAINING QUANTITY
(auto-fill)]]=0),"SOLD OUT",
IF(AND(Stock[[#This Row],[BUYING QUANTITY]]&gt;0,Stock[[#This Row],[REMAINING QUANTITY
(auto-fill)]]&gt;0),"HOLDING",""))</f>
        <v/>
      </c>
      <c r="C1557" s="113">
        <f t="shared" si="24"/>
        <v>1544</v>
      </c>
      <c r="D1557" s="79"/>
      <c r="E1557" s="80"/>
      <c r="F1557" s="162"/>
      <c r="G1557" s="85"/>
      <c r="H1557" s="86"/>
      <c r="I1557" s="164"/>
      <c r="J1557" s="115" t="str">
        <f>IF(Stock[[#This Row],[BUYING QUANTITY]]&gt;0,Stock[[#This Row],[BUYING PRICE]]*Stock[[#This Row],[BUYING QUANTITY]]*Stock[[#This Row],[% BUYING FEE]],"")</f>
        <v/>
      </c>
      <c r="K1557" s="89"/>
      <c r="L1557" s="90"/>
      <c r="M1557" s="117" t="str">
        <f>IF(Stock[[#This Row],[BUYING QUANTITY]]&gt;0,Stock[[#This Row],[BUYING PRICE]]*(1+Stock[[#This Row],[% THRESHOLD (RETURN)_1]]),"")</f>
        <v/>
      </c>
      <c r="N1557" s="91"/>
      <c r="O1557" s="117" t="str">
        <f>IF(Stock[[#This Row],[BUYING QUANTITY]]&gt;0,Stock[[#This Row],[BUYING PRICE]]*(1+Stock[[#This Row],[% THRESHOLD (RETURN)_2]]),"")</f>
        <v/>
      </c>
      <c r="P1557" s="91"/>
      <c r="Q1557" s="117" t="str">
        <f>IF(Stock[[#This Row],[BUYING QUANTITY]]&gt;0,Stock[[#This Row],[BUYING PRICE]]*(1+Stock[[#This Row],[% THRESHOLD (LOSS)]]),"")</f>
        <v/>
      </c>
      <c r="R1557" s="105"/>
      <c r="S1557" s="118" t="str">
        <f>IF(Stock[[#This Row],[CASH DIVIDEND]]&gt;0,Stock[[#This Row],[CASH DIVIDEND]]/(Stock[[#This Row],[BUYING PRICE]]*Stock[[#This Row],[BUYING QUANTITY]]),"")</f>
        <v/>
      </c>
      <c r="T1557" s="105"/>
      <c r="U1557" s="79"/>
      <c r="V1557" s="97"/>
      <c r="W1557" s="98"/>
      <c r="X1557" s="168"/>
      <c r="Y1557" s="126" t="str">
        <f>IF(Stock[[#This Row],[SELLING QUANTITY]]&gt;0,Stock[[#This Row],[SELLING PRICE]]*Stock[[#This Row],[SELLING QUANTITY]]*Stock[[#This Row],[% SELLING FEE]]+Stock[[#This Row],[SELLING PRICE]]*Stock[[#This Row],[SELLING QUANTITY]]*$D$12,"")</f>
        <v/>
      </c>
      <c r="Z1557" s="121">
        <f>Stock[[#This Row],[BUYING QUANTITY]]+Stock[[#This Row],[STOCK DIVIDEND]]-Stock[[#This Row],[SELLING QUANTITY]]</f>
        <v>0</v>
      </c>
      <c r="AA15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7" s="121">
        <f ca="1">IF(Stock[[#This Row],[SELLING DATE]]&gt;0,Stock[[#This Row],[SELLING DATE]]-Stock[[#This Row],[BUY DATE]]+1,IF(Stock[[#This Row],[BUY DATE]]=0,0,TODAY()-Stock[[#This Row],[BUY DATE]]+1))</f>
        <v>0</v>
      </c>
      <c r="AC1557" s="122" t="str">
        <f>IFERROR(Stock[[#This Row],[CASH DIVIDEND]]+Stock[[#This Row],[RETURN/(LOSS) FROM TRADING
(auto-fill)]],"")</f>
        <v/>
      </c>
      <c r="AD15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7" s="146" t="str">
        <f ca="1">IFERROR(IF(Stock[[#This Row],[HOLDING DAYS
(auto-fill)]]&lt;365,Stock[[#This Row],[% TOTAL RETURN/(LOSS)
(auto-fill)]]*365/Stock[[#This Row],[HOLDING DAYS
(auto-fill)]],POWER((1+Stock[[#This Row],[% TOTAL RETURN/(LOSS)
(auto-fill)]]),1/(Stock[[#This Row],[HOLDING DAYS
(auto-fill)]]/365))-1),"")</f>
        <v/>
      </c>
      <c r="AF1557" s="81"/>
      <c r="AG1557" s="149" t="str">
        <f>IF(Stock[[#This Row],[STATUS
(auto-fill)]]="HOLDING",Stock[[#This Row],[MARKET PRICE]]-Stock[[#This Row],[BUYING PRICE]],"")</f>
        <v/>
      </c>
      <c r="AH1557" s="143" t="str">
        <f>IFERROR(Stock[[#This Row],[CHANGE
(auto-fill)]]/Stock[[#This Row],[BUYING PRICE]],"")</f>
        <v/>
      </c>
      <c r="AI1557" s="130" t="str">
        <f>IF(Stock[[#This Row],[MARKET PRICE]]&gt;0,Stock[[#This Row],[MARKET PRICE]]*Stock[[#This Row],[REMAINING QUANTITY
(auto-fill)]],"")</f>
        <v/>
      </c>
    </row>
    <row r="1558" spans="2:35">
      <c r="B1558" s="110" t="str">
        <f>IF(AND(Stock[[#This Row],[BUYING QUANTITY]]&gt;0,Stock[[#This Row],[REMAINING QUANTITY
(auto-fill)]]=0),"SOLD OUT",
IF(AND(Stock[[#This Row],[BUYING QUANTITY]]&gt;0,Stock[[#This Row],[REMAINING QUANTITY
(auto-fill)]]&gt;0),"HOLDING",""))</f>
        <v/>
      </c>
      <c r="C1558" s="113">
        <f t="shared" si="24"/>
        <v>1545</v>
      </c>
      <c r="D1558" s="79"/>
      <c r="E1558" s="80"/>
      <c r="F1558" s="162"/>
      <c r="G1558" s="85"/>
      <c r="H1558" s="86"/>
      <c r="I1558" s="164"/>
      <c r="J1558" s="115" t="str">
        <f>IF(Stock[[#This Row],[BUYING QUANTITY]]&gt;0,Stock[[#This Row],[BUYING PRICE]]*Stock[[#This Row],[BUYING QUANTITY]]*Stock[[#This Row],[% BUYING FEE]],"")</f>
        <v/>
      </c>
      <c r="K1558" s="89"/>
      <c r="L1558" s="90"/>
      <c r="M1558" s="117" t="str">
        <f>IF(Stock[[#This Row],[BUYING QUANTITY]]&gt;0,Stock[[#This Row],[BUYING PRICE]]*(1+Stock[[#This Row],[% THRESHOLD (RETURN)_1]]),"")</f>
        <v/>
      </c>
      <c r="N1558" s="91"/>
      <c r="O1558" s="117" t="str">
        <f>IF(Stock[[#This Row],[BUYING QUANTITY]]&gt;0,Stock[[#This Row],[BUYING PRICE]]*(1+Stock[[#This Row],[% THRESHOLD (RETURN)_2]]),"")</f>
        <v/>
      </c>
      <c r="P1558" s="91"/>
      <c r="Q1558" s="117" t="str">
        <f>IF(Stock[[#This Row],[BUYING QUANTITY]]&gt;0,Stock[[#This Row],[BUYING PRICE]]*(1+Stock[[#This Row],[% THRESHOLD (LOSS)]]),"")</f>
        <v/>
      </c>
      <c r="R1558" s="105"/>
      <c r="S1558" s="118" t="str">
        <f>IF(Stock[[#This Row],[CASH DIVIDEND]]&gt;0,Stock[[#This Row],[CASH DIVIDEND]]/(Stock[[#This Row],[BUYING PRICE]]*Stock[[#This Row],[BUYING QUANTITY]]),"")</f>
        <v/>
      </c>
      <c r="T1558" s="105"/>
      <c r="U1558" s="79"/>
      <c r="V1558" s="97"/>
      <c r="W1558" s="98"/>
      <c r="X1558" s="168"/>
      <c r="Y1558" s="126" t="str">
        <f>IF(Stock[[#This Row],[SELLING QUANTITY]]&gt;0,Stock[[#This Row],[SELLING PRICE]]*Stock[[#This Row],[SELLING QUANTITY]]*Stock[[#This Row],[% SELLING FEE]]+Stock[[#This Row],[SELLING PRICE]]*Stock[[#This Row],[SELLING QUANTITY]]*$D$12,"")</f>
        <v/>
      </c>
      <c r="Z1558" s="121">
        <f>Stock[[#This Row],[BUYING QUANTITY]]+Stock[[#This Row],[STOCK DIVIDEND]]-Stock[[#This Row],[SELLING QUANTITY]]</f>
        <v>0</v>
      </c>
      <c r="AA15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8" s="121">
        <f ca="1">IF(Stock[[#This Row],[SELLING DATE]]&gt;0,Stock[[#This Row],[SELLING DATE]]-Stock[[#This Row],[BUY DATE]]+1,IF(Stock[[#This Row],[BUY DATE]]=0,0,TODAY()-Stock[[#This Row],[BUY DATE]]+1))</f>
        <v>0</v>
      </c>
      <c r="AC1558" s="122" t="str">
        <f>IFERROR(Stock[[#This Row],[CASH DIVIDEND]]+Stock[[#This Row],[RETURN/(LOSS) FROM TRADING
(auto-fill)]],"")</f>
        <v/>
      </c>
      <c r="AD15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8" s="146" t="str">
        <f ca="1">IFERROR(IF(Stock[[#This Row],[HOLDING DAYS
(auto-fill)]]&lt;365,Stock[[#This Row],[% TOTAL RETURN/(LOSS)
(auto-fill)]]*365/Stock[[#This Row],[HOLDING DAYS
(auto-fill)]],POWER((1+Stock[[#This Row],[% TOTAL RETURN/(LOSS)
(auto-fill)]]),1/(Stock[[#This Row],[HOLDING DAYS
(auto-fill)]]/365))-1),"")</f>
        <v/>
      </c>
      <c r="AF1558" s="81"/>
      <c r="AG1558" s="149" t="str">
        <f>IF(Stock[[#This Row],[STATUS
(auto-fill)]]="HOLDING",Stock[[#This Row],[MARKET PRICE]]-Stock[[#This Row],[BUYING PRICE]],"")</f>
        <v/>
      </c>
      <c r="AH1558" s="143" t="str">
        <f>IFERROR(Stock[[#This Row],[CHANGE
(auto-fill)]]/Stock[[#This Row],[BUYING PRICE]],"")</f>
        <v/>
      </c>
      <c r="AI1558" s="130" t="str">
        <f>IF(Stock[[#This Row],[MARKET PRICE]]&gt;0,Stock[[#This Row],[MARKET PRICE]]*Stock[[#This Row],[REMAINING QUANTITY
(auto-fill)]],"")</f>
        <v/>
      </c>
    </row>
    <row r="1559" spans="2:35">
      <c r="B1559" s="110" t="str">
        <f>IF(AND(Stock[[#This Row],[BUYING QUANTITY]]&gt;0,Stock[[#This Row],[REMAINING QUANTITY
(auto-fill)]]=0),"SOLD OUT",
IF(AND(Stock[[#This Row],[BUYING QUANTITY]]&gt;0,Stock[[#This Row],[REMAINING QUANTITY
(auto-fill)]]&gt;0),"HOLDING",""))</f>
        <v/>
      </c>
      <c r="C1559" s="113">
        <f t="shared" si="24"/>
        <v>1546</v>
      </c>
      <c r="D1559" s="79"/>
      <c r="E1559" s="80"/>
      <c r="F1559" s="162"/>
      <c r="G1559" s="85"/>
      <c r="H1559" s="86"/>
      <c r="I1559" s="164"/>
      <c r="J1559" s="115" t="str">
        <f>IF(Stock[[#This Row],[BUYING QUANTITY]]&gt;0,Stock[[#This Row],[BUYING PRICE]]*Stock[[#This Row],[BUYING QUANTITY]]*Stock[[#This Row],[% BUYING FEE]],"")</f>
        <v/>
      </c>
      <c r="K1559" s="89"/>
      <c r="L1559" s="90"/>
      <c r="M1559" s="117" t="str">
        <f>IF(Stock[[#This Row],[BUYING QUANTITY]]&gt;0,Stock[[#This Row],[BUYING PRICE]]*(1+Stock[[#This Row],[% THRESHOLD (RETURN)_1]]),"")</f>
        <v/>
      </c>
      <c r="N1559" s="91"/>
      <c r="O1559" s="117" t="str">
        <f>IF(Stock[[#This Row],[BUYING QUANTITY]]&gt;0,Stock[[#This Row],[BUYING PRICE]]*(1+Stock[[#This Row],[% THRESHOLD (RETURN)_2]]),"")</f>
        <v/>
      </c>
      <c r="P1559" s="91"/>
      <c r="Q1559" s="117" t="str">
        <f>IF(Stock[[#This Row],[BUYING QUANTITY]]&gt;0,Stock[[#This Row],[BUYING PRICE]]*(1+Stock[[#This Row],[% THRESHOLD (LOSS)]]),"")</f>
        <v/>
      </c>
      <c r="R1559" s="105"/>
      <c r="S1559" s="118" t="str">
        <f>IF(Stock[[#This Row],[CASH DIVIDEND]]&gt;0,Stock[[#This Row],[CASH DIVIDEND]]/(Stock[[#This Row],[BUYING PRICE]]*Stock[[#This Row],[BUYING QUANTITY]]),"")</f>
        <v/>
      </c>
      <c r="T1559" s="105"/>
      <c r="U1559" s="79"/>
      <c r="V1559" s="97"/>
      <c r="W1559" s="98"/>
      <c r="X1559" s="168"/>
      <c r="Y1559" s="126" t="str">
        <f>IF(Stock[[#This Row],[SELLING QUANTITY]]&gt;0,Stock[[#This Row],[SELLING PRICE]]*Stock[[#This Row],[SELLING QUANTITY]]*Stock[[#This Row],[% SELLING FEE]]+Stock[[#This Row],[SELLING PRICE]]*Stock[[#This Row],[SELLING QUANTITY]]*$D$12,"")</f>
        <v/>
      </c>
      <c r="Z1559" s="121">
        <f>Stock[[#This Row],[BUYING QUANTITY]]+Stock[[#This Row],[STOCK DIVIDEND]]-Stock[[#This Row],[SELLING QUANTITY]]</f>
        <v>0</v>
      </c>
      <c r="AA15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59" s="121">
        <f ca="1">IF(Stock[[#This Row],[SELLING DATE]]&gt;0,Stock[[#This Row],[SELLING DATE]]-Stock[[#This Row],[BUY DATE]]+1,IF(Stock[[#This Row],[BUY DATE]]=0,0,TODAY()-Stock[[#This Row],[BUY DATE]]+1))</f>
        <v>0</v>
      </c>
      <c r="AC1559" s="122" t="str">
        <f>IFERROR(Stock[[#This Row],[CASH DIVIDEND]]+Stock[[#This Row],[RETURN/(LOSS) FROM TRADING
(auto-fill)]],"")</f>
        <v/>
      </c>
      <c r="AD15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59" s="146" t="str">
        <f ca="1">IFERROR(IF(Stock[[#This Row],[HOLDING DAYS
(auto-fill)]]&lt;365,Stock[[#This Row],[% TOTAL RETURN/(LOSS)
(auto-fill)]]*365/Stock[[#This Row],[HOLDING DAYS
(auto-fill)]],POWER((1+Stock[[#This Row],[% TOTAL RETURN/(LOSS)
(auto-fill)]]),1/(Stock[[#This Row],[HOLDING DAYS
(auto-fill)]]/365))-1),"")</f>
        <v/>
      </c>
      <c r="AF1559" s="81"/>
      <c r="AG1559" s="149" t="str">
        <f>IF(Stock[[#This Row],[STATUS
(auto-fill)]]="HOLDING",Stock[[#This Row],[MARKET PRICE]]-Stock[[#This Row],[BUYING PRICE]],"")</f>
        <v/>
      </c>
      <c r="AH1559" s="143" t="str">
        <f>IFERROR(Stock[[#This Row],[CHANGE
(auto-fill)]]/Stock[[#This Row],[BUYING PRICE]],"")</f>
        <v/>
      </c>
      <c r="AI1559" s="130" t="str">
        <f>IF(Stock[[#This Row],[MARKET PRICE]]&gt;0,Stock[[#This Row],[MARKET PRICE]]*Stock[[#This Row],[REMAINING QUANTITY
(auto-fill)]],"")</f>
        <v/>
      </c>
    </row>
    <row r="1560" spans="2:35">
      <c r="B1560" s="110" t="str">
        <f>IF(AND(Stock[[#This Row],[BUYING QUANTITY]]&gt;0,Stock[[#This Row],[REMAINING QUANTITY
(auto-fill)]]=0),"SOLD OUT",
IF(AND(Stock[[#This Row],[BUYING QUANTITY]]&gt;0,Stock[[#This Row],[REMAINING QUANTITY
(auto-fill)]]&gt;0),"HOLDING",""))</f>
        <v/>
      </c>
      <c r="C1560" s="113">
        <f t="shared" si="24"/>
        <v>1547</v>
      </c>
      <c r="D1560" s="79"/>
      <c r="E1560" s="80"/>
      <c r="F1560" s="162"/>
      <c r="G1560" s="85"/>
      <c r="H1560" s="86"/>
      <c r="I1560" s="164"/>
      <c r="J1560" s="115" t="str">
        <f>IF(Stock[[#This Row],[BUYING QUANTITY]]&gt;0,Stock[[#This Row],[BUYING PRICE]]*Stock[[#This Row],[BUYING QUANTITY]]*Stock[[#This Row],[% BUYING FEE]],"")</f>
        <v/>
      </c>
      <c r="K1560" s="89"/>
      <c r="L1560" s="90"/>
      <c r="M1560" s="117" t="str">
        <f>IF(Stock[[#This Row],[BUYING QUANTITY]]&gt;0,Stock[[#This Row],[BUYING PRICE]]*(1+Stock[[#This Row],[% THRESHOLD (RETURN)_1]]),"")</f>
        <v/>
      </c>
      <c r="N1560" s="91"/>
      <c r="O1560" s="117" t="str">
        <f>IF(Stock[[#This Row],[BUYING QUANTITY]]&gt;0,Stock[[#This Row],[BUYING PRICE]]*(1+Stock[[#This Row],[% THRESHOLD (RETURN)_2]]),"")</f>
        <v/>
      </c>
      <c r="P1560" s="91"/>
      <c r="Q1560" s="117" t="str">
        <f>IF(Stock[[#This Row],[BUYING QUANTITY]]&gt;0,Stock[[#This Row],[BUYING PRICE]]*(1+Stock[[#This Row],[% THRESHOLD (LOSS)]]),"")</f>
        <v/>
      </c>
      <c r="R1560" s="105"/>
      <c r="S1560" s="118" t="str">
        <f>IF(Stock[[#This Row],[CASH DIVIDEND]]&gt;0,Stock[[#This Row],[CASH DIVIDEND]]/(Stock[[#This Row],[BUYING PRICE]]*Stock[[#This Row],[BUYING QUANTITY]]),"")</f>
        <v/>
      </c>
      <c r="T1560" s="105"/>
      <c r="U1560" s="79"/>
      <c r="V1560" s="97"/>
      <c r="W1560" s="98"/>
      <c r="X1560" s="168"/>
      <c r="Y1560" s="126" t="str">
        <f>IF(Stock[[#This Row],[SELLING QUANTITY]]&gt;0,Stock[[#This Row],[SELLING PRICE]]*Stock[[#This Row],[SELLING QUANTITY]]*Stock[[#This Row],[% SELLING FEE]]+Stock[[#This Row],[SELLING PRICE]]*Stock[[#This Row],[SELLING QUANTITY]]*$D$12,"")</f>
        <v/>
      </c>
      <c r="Z1560" s="121">
        <f>Stock[[#This Row],[BUYING QUANTITY]]+Stock[[#This Row],[STOCK DIVIDEND]]-Stock[[#This Row],[SELLING QUANTITY]]</f>
        <v>0</v>
      </c>
      <c r="AA15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0" s="121">
        <f ca="1">IF(Stock[[#This Row],[SELLING DATE]]&gt;0,Stock[[#This Row],[SELLING DATE]]-Stock[[#This Row],[BUY DATE]]+1,IF(Stock[[#This Row],[BUY DATE]]=0,0,TODAY()-Stock[[#This Row],[BUY DATE]]+1))</f>
        <v>0</v>
      </c>
      <c r="AC1560" s="122" t="str">
        <f>IFERROR(Stock[[#This Row],[CASH DIVIDEND]]+Stock[[#This Row],[RETURN/(LOSS) FROM TRADING
(auto-fill)]],"")</f>
        <v/>
      </c>
      <c r="AD15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0" s="146" t="str">
        <f ca="1">IFERROR(IF(Stock[[#This Row],[HOLDING DAYS
(auto-fill)]]&lt;365,Stock[[#This Row],[% TOTAL RETURN/(LOSS)
(auto-fill)]]*365/Stock[[#This Row],[HOLDING DAYS
(auto-fill)]],POWER((1+Stock[[#This Row],[% TOTAL RETURN/(LOSS)
(auto-fill)]]),1/(Stock[[#This Row],[HOLDING DAYS
(auto-fill)]]/365))-1),"")</f>
        <v/>
      </c>
      <c r="AF1560" s="81"/>
      <c r="AG1560" s="149" t="str">
        <f>IF(Stock[[#This Row],[STATUS
(auto-fill)]]="HOLDING",Stock[[#This Row],[MARKET PRICE]]-Stock[[#This Row],[BUYING PRICE]],"")</f>
        <v/>
      </c>
      <c r="AH1560" s="143" t="str">
        <f>IFERROR(Stock[[#This Row],[CHANGE
(auto-fill)]]/Stock[[#This Row],[BUYING PRICE]],"")</f>
        <v/>
      </c>
      <c r="AI1560" s="130" t="str">
        <f>IF(Stock[[#This Row],[MARKET PRICE]]&gt;0,Stock[[#This Row],[MARKET PRICE]]*Stock[[#This Row],[REMAINING QUANTITY
(auto-fill)]],"")</f>
        <v/>
      </c>
    </row>
    <row r="1561" spans="2:35">
      <c r="B1561" s="110" t="str">
        <f>IF(AND(Stock[[#This Row],[BUYING QUANTITY]]&gt;0,Stock[[#This Row],[REMAINING QUANTITY
(auto-fill)]]=0),"SOLD OUT",
IF(AND(Stock[[#This Row],[BUYING QUANTITY]]&gt;0,Stock[[#This Row],[REMAINING QUANTITY
(auto-fill)]]&gt;0),"HOLDING",""))</f>
        <v/>
      </c>
      <c r="C1561" s="113">
        <f t="shared" si="24"/>
        <v>1548</v>
      </c>
      <c r="D1561" s="79"/>
      <c r="E1561" s="80"/>
      <c r="F1561" s="162"/>
      <c r="G1561" s="85"/>
      <c r="H1561" s="86"/>
      <c r="I1561" s="164"/>
      <c r="J1561" s="115" t="str">
        <f>IF(Stock[[#This Row],[BUYING QUANTITY]]&gt;0,Stock[[#This Row],[BUYING PRICE]]*Stock[[#This Row],[BUYING QUANTITY]]*Stock[[#This Row],[% BUYING FEE]],"")</f>
        <v/>
      </c>
      <c r="K1561" s="89"/>
      <c r="L1561" s="90"/>
      <c r="M1561" s="117" t="str">
        <f>IF(Stock[[#This Row],[BUYING QUANTITY]]&gt;0,Stock[[#This Row],[BUYING PRICE]]*(1+Stock[[#This Row],[% THRESHOLD (RETURN)_1]]),"")</f>
        <v/>
      </c>
      <c r="N1561" s="91"/>
      <c r="O1561" s="117" t="str">
        <f>IF(Stock[[#This Row],[BUYING QUANTITY]]&gt;0,Stock[[#This Row],[BUYING PRICE]]*(1+Stock[[#This Row],[% THRESHOLD (RETURN)_2]]),"")</f>
        <v/>
      </c>
      <c r="P1561" s="91"/>
      <c r="Q1561" s="117" t="str">
        <f>IF(Stock[[#This Row],[BUYING QUANTITY]]&gt;0,Stock[[#This Row],[BUYING PRICE]]*(1+Stock[[#This Row],[% THRESHOLD (LOSS)]]),"")</f>
        <v/>
      </c>
      <c r="R1561" s="105"/>
      <c r="S1561" s="118" t="str">
        <f>IF(Stock[[#This Row],[CASH DIVIDEND]]&gt;0,Stock[[#This Row],[CASH DIVIDEND]]/(Stock[[#This Row],[BUYING PRICE]]*Stock[[#This Row],[BUYING QUANTITY]]),"")</f>
        <v/>
      </c>
      <c r="T1561" s="105"/>
      <c r="U1561" s="79"/>
      <c r="V1561" s="97"/>
      <c r="W1561" s="98"/>
      <c r="X1561" s="168"/>
      <c r="Y1561" s="126" t="str">
        <f>IF(Stock[[#This Row],[SELLING QUANTITY]]&gt;0,Stock[[#This Row],[SELLING PRICE]]*Stock[[#This Row],[SELLING QUANTITY]]*Stock[[#This Row],[% SELLING FEE]]+Stock[[#This Row],[SELLING PRICE]]*Stock[[#This Row],[SELLING QUANTITY]]*$D$12,"")</f>
        <v/>
      </c>
      <c r="Z1561" s="121">
        <f>Stock[[#This Row],[BUYING QUANTITY]]+Stock[[#This Row],[STOCK DIVIDEND]]-Stock[[#This Row],[SELLING QUANTITY]]</f>
        <v>0</v>
      </c>
      <c r="AA15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1" s="121">
        <f ca="1">IF(Stock[[#This Row],[SELLING DATE]]&gt;0,Stock[[#This Row],[SELLING DATE]]-Stock[[#This Row],[BUY DATE]]+1,IF(Stock[[#This Row],[BUY DATE]]=0,0,TODAY()-Stock[[#This Row],[BUY DATE]]+1))</f>
        <v>0</v>
      </c>
      <c r="AC1561" s="122" t="str">
        <f>IFERROR(Stock[[#This Row],[CASH DIVIDEND]]+Stock[[#This Row],[RETURN/(LOSS) FROM TRADING
(auto-fill)]],"")</f>
        <v/>
      </c>
      <c r="AD15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1" s="146" t="str">
        <f ca="1">IFERROR(IF(Stock[[#This Row],[HOLDING DAYS
(auto-fill)]]&lt;365,Stock[[#This Row],[% TOTAL RETURN/(LOSS)
(auto-fill)]]*365/Stock[[#This Row],[HOLDING DAYS
(auto-fill)]],POWER((1+Stock[[#This Row],[% TOTAL RETURN/(LOSS)
(auto-fill)]]),1/(Stock[[#This Row],[HOLDING DAYS
(auto-fill)]]/365))-1),"")</f>
        <v/>
      </c>
      <c r="AF1561" s="81"/>
      <c r="AG1561" s="149" t="str">
        <f>IF(Stock[[#This Row],[STATUS
(auto-fill)]]="HOLDING",Stock[[#This Row],[MARKET PRICE]]-Stock[[#This Row],[BUYING PRICE]],"")</f>
        <v/>
      </c>
      <c r="AH1561" s="143" t="str">
        <f>IFERROR(Stock[[#This Row],[CHANGE
(auto-fill)]]/Stock[[#This Row],[BUYING PRICE]],"")</f>
        <v/>
      </c>
      <c r="AI1561" s="130" t="str">
        <f>IF(Stock[[#This Row],[MARKET PRICE]]&gt;0,Stock[[#This Row],[MARKET PRICE]]*Stock[[#This Row],[REMAINING QUANTITY
(auto-fill)]],"")</f>
        <v/>
      </c>
    </row>
    <row r="1562" spans="2:35">
      <c r="B1562" s="110" t="str">
        <f>IF(AND(Stock[[#This Row],[BUYING QUANTITY]]&gt;0,Stock[[#This Row],[REMAINING QUANTITY
(auto-fill)]]=0),"SOLD OUT",
IF(AND(Stock[[#This Row],[BUYING QUANTITY]]&gt;0,Stock[[#This Row],[REMAINING QUANTITY
(auto-fill)]]&gt;0),"HOLDING",""))</f>
        <v/>
      </c>
      <c r="C1562" s="113">
        <f t="shared" si="24"/>
        <v>1549</v>
      </c>
      <c r="D1562" s="79"/>
      <c r="E1562" s="80"/>
      <c r="F1562" s="162"/>
      <c r="G1562" s="85"/>
      <c r="H1562" s="86"/>
      <c r="I1562" s="164"/>
      <c r="J1562" s="115" t="str">
        <f>IF(Stock[[#This Row],[BUYING QUANTITY]]&gt;0,Stock[[#This Row],[BUYING PRICE]]*Stock[[#This Row],[BUYING QUANTITY]]*Stock[[#This Row],[% BUYING FEE]],"")</f>
        <v/>
      </c>
      <c r="K1562" s="89"/>
      <c r="L1562" s="90"/>
      <c r="M1562" s="117" t="str">
        <f>IF(Stock[[#This Row],[BUYING QUANTITY]]&gt;0,Stock[[#This Row],[BUYING PRICE]]*(1+Stock[[#This Row],[% THRESHOLD (RETURN)_1]]),"")</f>
        <v/>
      </c>
      <c r="N1562" s="91"/>
      <c r="O1562" s="117" t="str">
        <f>IF(Stock[[#This Row],[BUYING QUANTITY]]&gt;0,Stock[[#This Row],[BUYING PRICE]]*(1+Stock[[#This Row],[% THRESHOLD (RETURN)_2]]),"")</f>
        <v/>
      </c>
      <c r="P1562" s="91"/>
      <c r="Q1562" s="117" t="str">
        <f>IF(Stock[[#This Row],[BUYING QUANTITY]]&gt;0,Stock[[#This Row],[BUYING PRICE]]*(1+Stock[[#This Row],[% THRESHOLD (LOSS)]]),"")</f>
        <v/>
      </c>
      <c r="R1562" s="105"/>
      <c r="S1562" s="118" t="str">
        <f>IF(Stock[[#This Row],[CASH DIVIDEND]]&gt;0,Stock[[#This Row],[CASH DIVIDEND]]/(Stock[[#This Row],[BUYING PRICE]]*Stock[[#This Row],[BUYING QUANTITY]]),"")</f>
        <v/>
      </c>
      <c r="T1562" s="105"/>
      <c r="U1562" s="79"/>
      <c r="V1562" s="97"/>
      <c r="W1562" s="98"/>
      <c r="X1562" s="168"/>
      <c r="Y1562" s="126" t="str">
        <f>IF(Stock[[#This Row],[SELLING QUANTITY]]&gt;0,Stock[[#This Row],[SELLING PRICE]]*Stock[[#This Row],[SELLING QUANTITY]]*Stock[[#This Row],[% SELLING FEE]]+Stock[[#This Row],[SELLING PRICE]]*Stock[[#This Row],[SELLING QUANTITY]]*$D$12,"")</f>
        <v/>
      </c>
      <c r="Z1562" s="121">
        <f>Stock[[#This Row],[BUYING QUANTITY]]+Stock[[#This Row],[STOCK DIVIDEND]]-Stock[[#This Row],[SELLING QUANTITY]]</f>
        <v>0</v>
      </c>
      <c r="AA15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2" s="121">
        <f ca="1">IF(Stock[[#This Row],[SELLING DATE]]&gt;0,Stock[[#This Row],[SELLING DATE]]-Stock[[#This Row],[BUY DATE]]+1,IF(Stock[[#This Row],[BUY DATE]]=0,0,TODAY()-Stock[[#This Row],[BUY DATE]]+1))</f>
        <v>0</v>
      </c>
      <c r="AC1562" s="122" t="str">
        <f>IFERROR(Stock[[#This Row],[CASH DIVIDEND]]+Stock[[#This Row],[RETURN/(LOSS) FROM TRADING
(auto-fill)]],"")</f>
        <v/>
      </c>
      <c r="AD15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2" s="146" t="str">
        <f ca="1">IFERROR(IF(Stock[[#This Row],[HOLDING DAYS
(auto-fill)]]&lt;365,Stock[[#This Row],[% TOTAL RETURN/(LOSS)
(auto-fill)]]*365/Stock[[#This Row],[HOLDING DAYS
(auto-fill)]],POWER((1+Stock[[#This Row],[% TOTAL RETURN/(LOSS)
(auto-fill)]]),1/(Stock[[#This Row],[HOLDING DAYS
(auto-fill)]]/365))-1),"")</f>
        <v/>
      </c>
      <c r="AF1562" s="81"/>
      <c r="AG1562" s="149" t="str">
        <f>IF(Stock[[#This Row],[STATUS
(auto-fill)]]="HOLDING",Stock[[#This Row],[MARKET PRICE]]-Stock[[#This Row],[BUYING PRICE]],"")</f>
        <v/>
      </c>
      <c r="AH1562" s="143" t="str">
        <f>IFERROR(Stock[[#This Row],[CHANGE
(auto-fill)]]/Stock[[#This Row],[BUYING PRICE]],"")</f>
        <v/>
      </c>
      <c r="AI1562" s="130" t="str">
        <f>IF(Stock[[#This Row],[MARKET PRICE]]&gt;0,Stock[[#This Row],[MARKET PRICE]]*Stock[[#This Row],[REMAINING QUANTITY
(auto-fill)]],"")</f>
        <v/>
      </c>
    </row>
    <row r="1563" spans="2:35">
      <c r="B1563" s="110" t="str">
        <f>IF(AND(Stock[[#This Row],[BUYING QUANTITY]]&gt;0,Stock[[#This Row],[REMAINING QUANTITY
(auto-fill)]]=0),"SOLD OUT",
IF(AND(Stock[[#This Row],[BUYING QUANTITY]]&gt;0,Stock[[#This Row],[REMAINING QUANTITY
(auto-fill)]]&gt;0),"HOLDING",""))</f>
        <v/>
      </c>
      <c r="C1563" s="113">
        <f t="shared" si="24"/>
        <v>1550</v>
      </c>
      <c r="D1563" s="79"/>
      <c r="E1563" s="80"/>
      <c r="F1563" s="162"/>
      <c r="G1563" s="85"/>
      <c r="H1563" s="86"/>
      <c r="I1563" s="164"/>
      <c r="J1563" s="115" t="str">
        <f>IF(Stock[[#This Row],[BUYING QUANTITY]]&gt;0,Stock[[#This Row],[BUYING PRICE]]*Stock[[#This Row],[BUYING QUANTITY]]*Stock[[#This Row],[% BUYING FEE]],"")</f>
        <v/>
      </c>
      <c r="K1563" s="89"/>
      <c r="L1563" s="90"/>
      <c r="M1563" s="117" t="str">
        <f>IF(Stock[[#This Row],[BUYING QUANTITY]]&gt;0,Stock[[#This Row],[BUYING PRICE]]*(1+Stock[[#This Row],[% THRESHOLD (RETURN)_1]]),"")</f>
        <v/>
      </c>
      <c r="N1563" s="91"/>
      <c r="O1563" s="117" t="str">
        <f>IF(Stock[[#This Row],[BUYING QUANTITY]]&gt;0,Stock[[#This Row],[BUYING PRICE]]*(1+Stock[[#This Row],[% THRESHOLD (RETURN)_2]]),"")</f>
        <v/>
      </c>
      <c r="P1563" s="91"/>
      <c r="Q1563" s="117" t="str">
        <f>IF(Stock[[#This Row],[BUYING QUANTITY]]&gt;0,Stock[[#This Row],[BUYING PRICE]]*(1+Stock[[#This Row],[% THRESHOLD (LOSS)]]),"")</f>
        <v/>
      </c>
      <c r="R1563" s="105"/>
      <c r="S1563" s="118" t="str">
        <f>IF(Stock[[#This Row],[CASH DIVIDEND]]&gt;0,Stock[[#This Row],[CASH DIVIDEND]]/(Stock[[#This Row],[BUYING PRICE]]*Stock[[#This Row],[BUYING QUANTITY]]),"")</f>
        <v/>
      </c>
      <c r="T1563" s="105"/>
      <c r="U1563" s="79"/>
      <c r="V1563" s="97"/>
      <c r="W1563" s="98"/>
      <c r="X1563" s="168"/>
      <c r="Y1563" s="126" t="str">
        <f>IF(Stock[[#This Row],[SELLING QUANTITY]]&gt;0,Stock[[#This Row],[SELLING PRICE]]*Stock[[#This Row],[SELLING QUANTITY]]*Stock[[#This Row],[% SELLING FEE]]+Stock[[#This Row],[SELLING PRICE]]*Stock[[#This Row],[SELLING QUANTITY]]*$D$12,"")</f>
        <v/>
      </c>
      <c r="Z1563" s="121">
        <f>Stock[[#This Row],[BUYING QUANTITY]]+Stock[[#This Row],[STOCK DIVIDEND]]-Stock[[#This Row],[SELLING QUANTITY]]</f>
        <v>0</v>
      </c>
      <c r="AA15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3" s="121">
        <f ca="1">IF(Stock[[#This Row],[SELLING DATE]]&gt;0,Stock[[#This Row],[SELLING DATE]]-Stock[[#This Row],[BUY DATE]]+1,IF(Stock[[#This Row],[BUY DATE]]=0,0,TODAY()-Stock[[#This Row],[BUY DATE]]+1))</f>
        <v>0</v>
      </c>
      <c r="AC1563" s="122" t="str">
        <f>IFERROR(Stock[[#This Row],[CASH DIVIDEND]]+Stock[[#This Row],[RETURN/(LOSS) FROM TRADING
(auto-fill)]],"")</f>
        <v/>
      </c>
      <c r="AD15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3" s="146" t="str">
        <f ca="1">IFERROR(IF(Stock[[#This Row],[HOLDING DAYS
(auto-fill)]]&lt;365,Stock[[#This Row],[% TOTAL RETURN/(LOSS)
(auto-fill)]]*365/Stock[[#This Row],[HOLDING DAYS
(auto-fill)]],POWER((1+Stock[[#This Row],[% TOTAL RETURN/(LOSS)
(auto-fill)]]),1/(Stock[[#This Row],[HOLDING DAYS
(auto-fill)]]/365))-1),"")</f>
        <v/>
      </c>
      <c r="AF1563" s="81"/>
      <c r="AG1563" s="149" t="str">
        <f>IF(Stock[[#This Row],[STATUS
(auto-fill)]]="HOLDING",Stock[[#This Row],[MARKET PRICE]]-Stock[[#This Row],[BUYING PRICE]],"")</f>
        <v/>
      </c>
      <c r="AH1563" s="143" t="str">
        <f>IFERROR(Stock[[#This Row],[CHANGE
(auto-fill)]]/Stock[[#This Row],[BUYING PRICE]],"")</f>
        <v/>
      </c>
      <c r="AI1563" s="130" t="str">
        <f>IF(Stock[[#This Row],[MARKET PRICE]]&gt;0,Stock[[#This Row],[MARKET PRICE]]*Stock[[#This Row],[REMAINING QUANTITY
(auto-fill)]],"")</f>
        <v/>
      </c>
    </row>
    <row r="1564" spans="2:35">
      <c r="B1564" s="110" t="str">
        <f>IF(AND(Stock[[#This Row],[BUYING QUANTITY]]&gt;0,Stock[[#This Row],[REMAINING QUANTITY
(auto-fill)]]=0),"SOLD OUT",
IF(AND(Stock[[#This Row],[BUYING QUANTITY]]&gt;0,Stock[[#This Row],[REMAINING QUANTITY
(auto-fill)]]&gt;0),"HOLDING",""))</f>
        <v/>
      </c>
      <c r="C1564" s="113">
        <f t="shared" si="24"/>
        <v>1551</v>
      </c>
      <c r="D1564" s="79"/>
      <c r="E1564" s="80"/>
      <c r="F1564" s="162"/>
      <c r="G1564" s="85"/>
      <c r="H1564" s="86"/>
      <c r="I1564" s="164"/>
      <c r="J1564" s="115" t="str">
        <f>IF(Stock[[#This Row],[BUYING QUANTITY]]&gt;0,Stock[[#This Row],[BUYING PRICE]]*Stock[[#This Row],[BUYING QUANTITY]]*Stock[[#This Row],[% BUYING FEE]],"")</f>
        <v/>
      </c>
      <c r="K1564" s="89"/>
      <c r="L1564" s="90"/>
      <c r="M1564" s="117" t="str">
        <f>IF(Stock[[#This Row],[BUYING QUANTITY]]&gt;0,Stock[[#This Row],[BUYING PRICE]]*(1+Stock[[#This Row],[% THRESHOLD (RETURN)_1]]),"")</f>
        <v/>
      </c>
      <c r="N1564" s="91"/>
      <c r="O1564" s="117" t="str">
        <f>IF(Stock[[#This Row],[BUYING QUANTITY]]&gt;0,Stock[[#This Row],[BUYING PRICE]]*(1+Stock[[#This Row],[% THRESHOLD (RETURN)_2]]),"")</f>
        <v/>
      </c>
      <c r="P1564" s="91"/>
      <c r="Q1564" s="117" t="str">
        <f>IF(Stock[[#This Row],[BUYING QUANTITY]]&gt;0,Stock[[#This Row],[BUYING PRICE]]*(1+Stock[[#This Row],[% THRESHOLD (LOSS)]]),"")</f>
        <v/>
      </c>
      <c r="R1564" s="105"/>
      <c r="S1564" s="118" t="str">
        <f>IF(Stock[[#This Row],[CASH DIVIDEND]]&gt;0,Stock[[#This Row],[CASH DIVIDEND]]/(Stock[[#This Row],[BUYING PRICE]]*Stock[[#This Row],[BUYING QUANTITY]]),"")</f>
        <v/>
      </c>
      <c r="T1564" s="105"/>
      <c r="U1564" s="79"/>
      <c r="V1564" s="97"/>
      <c r="W1564" s="98"/>
      <c r="X1564" s="168"/>
      <c r="Y1564" s="126" t="str">
        <f>IF(Stock[[#This Row],[SELLING QUANTITY]]&gt;0,Stock[[#This Row],[SELLING PRICE]]*Stock[[#This Row],[SELLING QUANTITY]]*Stock[[#This Row],[% SELLING FEE]]+Stock[[#This Row],[SELLING PRICE]]*Stock[[#This Row],[SELLING QUANTITY]]*$D$12,"")</f>
        <v/>
      </c>
      <c r="Z1564" s="121">
        <f>Stock[[#This Row],[BUYING QUANTITY]]+Stock[[#This Row],[STOCK DIVIDEND]]-Stock[[#This Row],[SELLING QUANTITY]]</f>
        <v>0</v>
      </c>
      <c r="AA15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4" s="121">
        <f ca="1">IF(Stock[[#This Row],[SELLING DATE]]&gt;0,Stock[[#This Row],[SELLING DATE]]-Stock[[#This Row],[BUY DATE]]+1,IF(Stock[[#This Row],[BUY DATE]]=0,0,TODAY()-Stock[[#This Row],[BUY DATE]]+1))</f>
        <v>0</v>
      </c>
      <c r="AC1564" s="122" t="str">
        <f>IFERROR(Stock[[#This Row],[CASH DIVIDEND]]+Stock[[#This Row],[RETURN/(LOSS) FROM TRADING
(auto-fill)]],"")</f>
        <v/>
      </c>
      <c r="AD15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4" s="146" t="str">
        <f ca="1">IFERROR(IF(Stock[[#This Row],[HOLDING DAYS
(auto-fill)]]&lt;365,Stock[[#This Row],[% TOTAL RETURN/(LOSS)
(auto-fill)]]*365/Stock[[#This Row],[HOLDING DAYS
(auto-fill)]],POWER((1+Stock[[#This Row],[% TOTAL RETURN/(LOSS)
(auto-fill)]]),1/(Stock[[#This Row],[HOLDING DAYS
(auto-fill)]]/365))-1),"")</f>
        <v/>
      </c>
      <c r="AF1564" s="81"/>
      <c r="AG1564" s="149" t="str">
        <f>IF(Stock[[#This Row],[STATUS
(auto-fill)]]="HOLDING",Stock[[#This Row],[MARKET PRICE]]-Stock[[#This Row],[BUYING PRICE]],"")</f>
        <v/>
      </c>
      <c r="AH1564" s="143" t="str">
        <f>IFERROR(Stock[[#This Row],[CHANGE
(auto-fill)]]/Stock[[#This Row],[BUYING PRICE]],"")</f>
        <v/>
      </c>
      <c r="AI1564" s="130" t="str">
        <f>IF(Stock[[#This Row],[MARKET PRICE]]&gt;0,Stock[[#This Row],[MARKET PRICE]]*Stock[[#This Row],[REMAINING QUANTITY
(auto-fill)]],"")</f>
        <v/>
      </c>
    </row>
    <row r="1565" spans="2:35">
      <c r="B1565" s="110" t="str">
        <f>IF(AND(Stock[[#This Row],[BUYING QUANTITY]]&gt;0,Stock[[#This Row],[REMAINING QUANTITY
(auto-fill)]]=0),"SOLD OUT",
IF(AND(Stock[[#This Row],[BUYING QUANTITY]]&gt;0,Stock[[#This Row],[REMAINING QUANTITY
(auto-fill)]]&gt;0),"HOLDING",""))</f>
        <v/>
      </c>
      <c r="C1565" s="113">
        <f t="shared" si="24"/>
        <v>1552</v>
      </c>
      <c r="D1565" s="79"/>
      <c r="E1565" s="80"/>
      <c r="F1565" s="162"/>
      <c r="G1565" s="85"/>
      <c r="H1565" s="86"/>
      <c r="I1565" s="164"/>
      <c r="J1565" s="115" t="str">
        <f>IF(Stock[[#This Row],[BUYING QUANTITY]]&gt;0,Stock[[#This Row],[BUYING PRICE]]*Stock[[#This Row],[BUYING QUANTITY]]*Stock[[#This Row],[% BUYING FEE]],"")</f>
        <v/>
      </c>
      <c r="K1565" s="89"/>
      <c r="L1565" s="90"/>
      <c r="M1565" s="117" t="str">
        <f>IF(Stock[[#This Row],[BUYING QUANTITY]]&gt;0,Stock[[#This Row],[BUYING PRICE]]*(1+Stock[[#This Row],[% THRESHOLD (RETURN)_1]]),"")</f>
        <v/>
      </c>
      <c r="N1565" s="91"/>
      <c r="O1565" s="117" t="str">
        <f>IF(Stock[[#This Row],[BUYING QUANTITY]]&gt;0,Stock[[#This Row],[BUYING PRICE]]*(1+Stock[[#This Row],[% THRESHOLD (RETURN)_2]]),"")</f>
        <v/>
      </c>
      <c r="P1565" s="91"/>
      <c r="Q1565" s="117" t="str">
        <f>IF(Stock[[#This Row],[BUYING QUANTITY]]&gt;0,Stock[[#This Row],[BUYING PRICE]]*(1+Stock[[#This Row],[% THRESHOLD (LOSS)]]),"")</f>
        <v/>
      </c>
      <c r="R1565" s="105"/>
      <c r="S1565" s="118" t="str">
        <f>IF(Stock[[#This Row],[CASH DIVIDEND]]&gt;0,Stock[[#This Row],[CASH DIVIDEND]]/(Stock[[#This Row],[BUYING PRICE]]*Stock[[#This Row],[BUYING QUANTITY]]),"")</f>
        <v/>
      </c>
      <c r="T1565" s="105"/>
      <c r="U1565" s="79"/>
      <c r="V1565" s="97"/>
      <c r="W1565" s="98"/>
      <c r="X1565" s="168"/>
      <c r="Y1565" s="126" t="str">
        <f>IF(Stock[[#This Row],[SELLING QUANTITY]]&gt;0,Stock[[#This Row],[SELLING PRICE]]*Stock[[#This Row],[SELLING QUANTITY]]*Stock[[#This Row],[% SELLING FEE]]+Stock[[#This Row],[SELLING PRICE]]*Stock[[#This Row],[SELLING QUANTITY]]*$D$12,"")</f>
        <v/>
      </c>
      <c r="Z1565" s="121">
        <f>Stock[[#This Row],[BUYING QUANTITY]]+Stock[[#This Row],[STOCK DIVIDEND]]-Stock[[#This Row],[SELLING QUANTITY]]</f>
        <v>0</v>
      </c>
      <c r="AA15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5" s="121">
        <f ca="1">IF(Stock[[#This Row],[SELLING DATE]]&gt;0,Stock[[#This Row],[SELLING DATE]]-Stock[[#This Row],[BUY DATE]]+1,IF(Stock[[#This Row],[BUY DATE]]=0,0,TODAY()-Stock[[#This Row],[BUY DATE]]+1))</f>
        <v>0</v>
      </c>
      <c r="AC1565" s="122" t="str">
        <f>IFERROR(Stock[[#This Row],[CASH DIVIDEND]]+Stock[[#This Row],[RETURN/(LOSS) FROM TRADING
(auto-fill)]],"")</f>
        <v/>
      </c>
      <c r="AD15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5" s="146" t="str">
        <f ca="1">IFERROR(IF(Stock[[#This Row],[HOLDING DAYS
(auto-fill)]]&lt;365,Stock[[#This Row],[% TOTAL RETURN/(LOSS)
(auto-fill)]]*365/Stock[[#This Row],[HOLDING DAYS
(auto-fill)]],POWER((1+Stock[[#This Row],[% TOTAL RETURN/(LOSS)
(auto-fill)]]),1/(Stock[[#This Row],[HOLDING DAYS
(auto-fill)]]/365))-1),"")</f>
        <v/>
      </c>
      <c r="AF1565" s="81"/>
      <c r="AG1565" s="149" t="str">
        <f>IF(Stock[[#This Row],[STATUS
(auto-fill)]]="HOLDING",Stock[[#This Row],[MARKET PRICE]]-Stock[[#This Row],[BUYING PRICE]],"")</f>
        <v/>
      </c>
      <c r="AH1565" s="143" t="str">
        <f>IFERROR(Stock[[#This Row],[CHANGE
(auto-fill)]]/Stock[[#This Row],[BUYING PRICE]],"")</f>
        <v/>
      </c>
      <c r="AI1565" s="130" t="str">
        <f>IF(Stock[[#This Row],[MARKET PRICE]]&gt;0,Stock[[#This Row],[MARKET PRICE]]*Stock[[#This Row],[REMAINING QUANTITY
(auto-fill)]],"")</f>
        <v/>
      </c>
    </row>
    <row r="1566" spans="2:35">
      <c r="B1566" s="110" t="str">
        <f>IF(AND(Stock[[#This Row],[BUYING QUANTITY]]&gt;0,Stock[[#This Row],[REMAINING QUANTITY
(auto-fill)]]=0),"SOLD OUT",
IF(AND(Stock[[#This Row],[BUYING QUANTITY]]&gt;0,Stock[[#This Row],[REMAINING QUANTITY
(auto-fill)]]&gt;0),"HOLDING",""))</f>
        <v/>
      </c>
      <c r="C1566" s="113">
        <f t="shared" si="24"/>
        <v>1553</v>
      </c>
      <c r="D1566" s="79"/>
      <c r="E1566" s="80"/>
      <c r="F1566" s="162"/>
      <c r="G1566" s="85"/>
      <c r="H1566" s="86"/>
      <c r="I1566" s="164"/>
      <c r="J1566" s="115" t="str">
        <f>IF(Stock[[#This Row],[BUYING QUANTITY]]&gt;0,Stock[[#This Row],[BUYING PRICE]]*Stock[[#This Row],[BUYING QUANTITY]]*Stock[[#This Row],[% BUYING FEE]],"")</f>
        <v/>
      </c>
      <c r="K1566" s="89"/>
      <c r="L1566" s="90"/>
      <c r="M1566" s="117" t="str">
        <f>IF(Stock[[#This Row],[BUYING QUANTITY]]&gt;0,Stock[[#This Row],[BUYING PRICE]]*(1+Stock[[#This Row],[% THRESHOLD (RETURN)_1]]),"")</f>
        <v/>
      </c>
      <c r="N1566" s="91"/>
      <c r="O1566" s="117" t="str">
        <f>IF(Stock[[#This Row],[BUYING QUANTITY]]&gt;0,Stock[[#This Row],[BUYING PRICE]]*(1+Stock[[#This Row],[% THRESHOLD (RETURN)_2]]),"")</f>
        <v/>
      </c>
      <c r="P1566" s="91"/>
      <c r="Q1566" s="117" t="str">
        <f>IF(Stock[[#This Row],[BUYING QUANTITY]]&gt;0,Stock[[#This Row],[BUYING PRICE]]*(1+Stock[[#This Row],[% THRESHOLD (LOSS)]]),"")</f>
        <v/>
      </c>
      <c r="R1566" s="105"/>
      <c r="S1566" s="118" t="str">
        <f>IF(Stock[[#This Row],[CASH DIVIDEND]]&gt;0,Stock[[#This Row],[CASH DIVIDEND]]/(Stock[[#This Row],[BUYING PRICE]]*Stock[[#This Row],[BUYING QUANTITY]]),"")</f>
        <v/>
      </c>
      <c r="T1566" s="105"/>
      <c r="U1566" s="79"/>
      <c r="V1566" s="97"/>
      <c r="W1566" s="98"/>
      <c r="X1566" s="168"/>
      <c r="Y1566" s="126" t="str">
        <f>IF(Stock[[#This Row],[SELLING QUANTITY]]&gt;0,Stock[[#This Row],[SELLING PRICE]]*Stock[[#This Row],[SELLING QUANTITY]]*Stock[[#This Row],[% SELLING FEE]]+Stock[[#This Row],[SELLING PRICE]]*Stock[[#This Row],[SELLING QUANTITY]]*$D$12,"")</f>
        <v/>
      </c>
      <c r="Z1566" s="121">
        <f>Stock[[#This Row],[BUYING QUANTITY]]+Stock[[#This Row],[STOCK DIVIDEND]]-Stock[[#This Row],[SELLING QUANTITY]]</f>
        <v>0</v>
      </c>
      <c r="AA15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6" s="121">
        <f ca="1">IF(Stock[[#This Row],[SELLING DATE]]&gt;0,Stock[[#This Row],[SELLING DATE]]-Stock[[#This Row],[BUY DATE]]+1,IF(Stock[[#This Row],[BUY DATE]]=0,0,TODAY()-Stock[[#This Row],[BUY DATE]]+1))</f>
        <v>0</v>
      </c>
      <c r="AC1566" s="122" t="str">
        <f>IFERROR(Stock[[#This Row],[CASH DIVIDEND]]+Stock[[#This Row],[RETURN/(LOSS) FROM TRADING
(auto-fill)]],"")</f>
        <v/>
      </c>
      <c r="AD15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6" s="146" t="str">
        <f ca="1">IFERROR(IF(Stock[[#This Row],[HOLDING DAYS
(auto-fill)]]&lt;365,Stock[[#This Row],[% TOTAL RETURN/(LOSS)
(auto-fill)]]*365/Stock[[#This Row],[HOLDING DAYS
(auto-fill)]],POWER((1+Stock[[#This Row],[% TOTAL RETURN/(LOSS)
(auto-fill)]]),1/(Stock[[#This Row],[HOLDING DAYS
(auto-fill)]]/365))-1),"")</f>
        <v/>
      </c>
      <c r="AF1566" s="81"/>
      <c r="AG1566" s="149" t="str">
        <f>IF(Stock[[#This Row],[STATUS
(auto-fill)]]="HOLDING",Stock[[#This Row],[MARKET PRICE]]-Stock[[#This Row],[BUYING PRICE]],"")</f>
        <v/>
      </c>
      <c r="AH1566" s="143" t="str">
        <f>IFERROR(Stock[[#This Row],[CHANGE
(auto-fill)]]/Stock[[#This Row],[BUYING PRICE]],"")</f>
        <v/>
      </c>
      <c r="AI1566" s="130" t="str">
        <f>IF(Stock[[#This Row],[MARKET PRICE]]&gt;0,Stock[[#This Row],[MARKET PRICE]]*Stock[[#This Row],[REMAINING QUANTITY
(auto-fill)]],"")</f>
        <v/>
      </c>
    </row>
    <row r="1567" spans="2:35">
      <c r="B1567" s="110" t="str">
        <f>IF(AND(Stock[[#This Row],[BUYING QUANTITY]]&gt;0,Stock[[#This Row],[REMAINING QUANTITY
(auto-fill)]]=0),"SOLD OUT",
IF(AND(Stock[[#This Row],[BUYING QUANTITY]]&gt;0,Stock[[#This Row],[REMAINING QUANTITY
(auto-fill)]]&gt;0),"HOLDING",""))</f>
        <v/>
      </c>
      <c r="C1567" s="113">
        <f t="shared" si="24"/>
        <v>1554</v>
      </c>
      <c r="D1567" s="79"/>
      <c r="E1567" s="80"/>
      <c r="F1567" s="162"/>
      <c r="G1567" s="85"/>
      <c r="H1567" s="86"/>
      <c r="I1567" s="164"/>
      <c r="J1567" s="115" t="str">
        <f>IF(Stock[[#This Row],[BUYING QUANTITY]]&gt;0,Stock[[#This Row],[BUYING PRICE]]*Stock[[#This Row],[BUYING QUANTITY]]*Stock[[#This Row],[% BUYING FEE]],"")</f>
        <v/>
      </c>
      <c r="K1567" s="89"/>
      <c r="L1567" s="90"/>
      <c r="M1567" s="117" t="str">
        <f>IF(Stock[[#This Row],[BUYING QUANTITY]]&gt;0,Stock[[#This Row],[BUYING PRICE]]*(1+Stock[[#This Row],[% THRESHOLD (RETURN)_1]]),"")</f>
        <v/>
      </c>
      <c r="N1567" s="91"/>
      <c r="O1567" s="117" t="str">
        <f>IF(Stock[[#This Row],[BUYING QUANTITY]]&gt;0,Stock[[#This Row],[BUYING PRICE]]*(1+Stock[[#This Row],[% THRESHOLD (RETURN)_2]]),"")</f>
        <v/>
      </c>
      <c r="P1567" s="91"/>
      <c r="Q1567" s="117" t="str">
        <f>IF(Stock[[#This Row],[BUYING QUANTITY]]&gt;0,Stock[[#This Row],[BUYING PRICE]]*(1+Stock[[#This Row],[% THRESHOLD (LOSS)]]),"")</f>
        <v/>
      </c>
      <c r="R1567" s="105"/>
      <c r="S1567" s="118" t="str">
        <f>IF(Stock[[#This Row],[CASH DIVIDEND]]&gt;0,Stock[[#This Row],[CASH DIVIDEND]]/(Stock[[#This Row],[BUYING PRICE]]*Stock[[#This Row],[BUYING QUANTITY]]),"")</f>
        <v/>
      </c>
      <c r="T1567" s="105"/>
      <c r="U1567" s="79"/>
      <c r="V1567" s="97"/>
      <c r="W1567" s="98"/>
      <c r="X1567" s="168"/>
      <c r="Y1567" s="126" t="str">
        <f>IF(Stock[[#This Row],[SELLING QUANTITY]]&gt;0,Stock[[#This Row],[SELLING PRICE]]*Stock[[#This Row],[SELLING QUANTITY]]*Stock[[#This Row],[% SELLING FEE]]+Stock[[#This Row],[SELLING PRICE]]*Stock[[#This Row],[SELLING QUANTITY]]*$D$12,"")</f>
        <v/>
      </c>
      <c r="Z1567" s="121">
        <f>Stock[[#This Row],[BUYING QUANTITY]]+Stock[[#This Row],[STOCK DIVIDEND]]-Stock[[#This Row],[SELLING QUANTITY]]</f>
        <v>0</v>
      </c>
      <c r="AA15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7" s="121">
        <f ca="1">IF(Stock[[#This Row],[SELLING DATE]]&gt;0,Stock[[#This Row],[SELLING DATE]]-Stock[[#This Row],[BUY DATE]]+1,IF(Stock[[#This Row],[BUY DATE]]=0,0,TODAY()-Stock[[#This Row],[BUY DATE]]+1))</f>
        <v>0</v>
      </c>
      <c r="AC1567" s="122" t="str">
        <f>IFERROR(Stock[[#This Row],[CASH DIVIDEND]]+Stock[[#This Row],[RETURN/(LOSS) FROM TRADING
(auto-fill)]],"")</f>
        <v/>
      </c>
      <c r="AD15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7" s="146" t="str">
        <f ca="1">IFERROR(IF(Stock[[#This Row],[HOLDING DAYS
(auto-fill)]]&lt;365,Stock[[#This Row],[% TOTAL RETURN/(LOSS)
(auto-fill)]]*365/Stock[[#This Row],[HOLDING DAYS
(auto-fill)]],POWER((1+Stock[[#This Row],[% TOTAL RETURN/(LOSS)
(auto-fill)]]),1/(Stock[[#This Row],[HOLDING DAYS
(auto-fill)]]/365))-1),"")</f>
        <v/>
      </c>
      <c r="AF1567" s="81"/>
      <c r="AG1567" s="149" t="str">
        <f>IF(Stock[[#This Row],[STATUS
(auto-fill)]]="HOLDING",Stock[[#This Row],[MARKET PRICE]]-Stock[[#This Row],[BUYING PRICE]],"")</f>
        <v/>
      </c>
      <c r="AH1567" s="143" t="str">
        <f>IFERROR(Stock[[#This Row],[CHANGE
(auto-fill)]]/Stock[[#This Row],[BUYING PRICE]],"")</f>
        <v/>
      </c>
      <c r="AI1567" s="130" t="str">
        <f>IF(Stock[[#This Row],[MARKET PRICE]]&gt;0,Stock[[#This Row],[MARKET PRICE]]*Stock[[#This Row],[REMAINING QUANTITY
(auto-fill)]],"")</f>
        <v/>
      </c>
    </row>
    <row r="1568" spans="2:35">
      <c r="B1568" s="110" t="str">
        <f>IF(AND(Stock[[#This Row],[BUYING QUANTITY]]&gt;0,Stock[[#This Row],[REMAINING QUANTITY
(auto-fill)]]=0),"SOLD OUT",
IF(AND(Stock[[#This Row],[BUYING QUANTITY]]&gt;0,Stock[[#This Row],[REMAINING QUANTITY
(auto-fill)]]&gt;0),"HOLDING",""))</f>
        <v/>
      </c>
      <c r="C1568" s="113">
        <f t="shared" si="24"/>
        <v>1555</v>
      </c>
      <c r="D1568" s="79"/>
      <c r="E1568" s="80"/>
      <c r="F1568" s="162"/>
      <c r="G1568" s="85"/>
      <c r="H1568" s="86"/>
      <c r="I1568" s="164"/>
      <c r="J1568" s="115" t="str">
        <f>IF(Stock[[#This Row],[BUYING QUANTITY]]&gt;0,Stock[[#This Row],[BUYING PRICE]]*Stock[[#This Row],[BUYING QUANTITY]]*Stock[[#This Row],[% BUYING FEE]],"")</f>
        <v/>
      </c>
      <c r="K1568" s="89"/>
      <c r="L1568" s="90"/>
      <c r="M1568" s="117" t="str">
        <f>IF(Stock[[#This Row],[BUYING QUANTITY]]&gt;0,Stock[[#This Row],[BUYING PRICE]]*(1+Stock[[#This Row],[% THRESHOLD (RETURN)_1]]),"")</f>
        <v/>
      </c>
      <c r="N1568" s="91"/>
      <c r="O1568" s="117" t="str">
        <f>IF(Stock[[#This Row],[BUYING QUANTITY]]&gt;0,Stock[[#This Row],[BUYING PRICE]]*(1+Stock[[#This Row],[% THRESHOLD (RETURN)_2]]),"")</f>
        <v/>
      </c>
      <c r="P1568" s="91"/>
      <c r="Q1568" s="117" t="str">
        <f>IF(Stock[[#This Row],[BUYING QUANTITY]]&gt;0,Stock[[#This Row],[BUYING PRICE]]*(1+Stock[[#This Row],[% THRESHOLD (LOSS)]]),"")</f>
        <v/>
      </c>
      <c r="R1568" s="105"/>
      <c r="S1568" s="118" t="str">
        <f>IF(Stock[[#This Row],[CASH DIVIDEND]]&gt;0,Stock[[#This Row],[CASH DIVIDEND]]/(Stock[[#This Row],[BUYING PRICE]]*Stock[[#This Row],[BUYING QUANTITY]]),"")</f>
        <v/>
      </c>
      <c r="T1568" s="105"/>
      <c r="U1568" s="79"/>
      <c r="V1568" s="97"/>
      <c r="W1568" s="98"/>
      <c r="X1568" s="168"/>
      <c r="Y1568" s="126" t="str">
        <f>IF(Stock[[#This Row],[SELLING QUANTITY]]&gt;0,Stock[[#This Row],[SELLING PRICE]]*Stock[[#This Row],[SELLING QUANTITY]]*Stock[[#This Row],[% SELLING FEE]]+Stock[[#This Row],[SELLING PRICE]]*Stock[[#This Row],[SELLING QUANTITY]]*$D$12,"")</f>
        <v/>
      </c>
      <c r="Z1568" s="121">
        <f>Stock[[#This Row],[BUYING QUANTITY]]+Stock[[#This Row],[STOCK DIVIDEND]]-Stock[[#This Row],[SELLING QUANTITY]]</f>
        <v>0</v>
      </c>
      <c r="AA15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8" s="121">
        <f ca="1">IF(Stock[[#This Row],[SELLING DATE]]&gt;0,Stock[[#This Row],[SELLING DATE]]-Stock[[#This Row],[BUY DATE]]+1,IF(Stock[[#This Row],[BUY DATE]]=0,0,TODAY()-Stock[[#This Row],[BUY DATE]]+1))</f>
        <v>0</v>
      </c>
      <c r="AC1568" s="122" t="str">
        <f>IFERROR(Stock[[#This Row],[CASH DIVIDEND]]+Stock[[#This Row],[RETURN/(LOSS) FROM TRADING
(auto-fill)]],"")</f>
        <v/>
      </c>
      <c r="AD15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8" s="146" t="str">
        <f ca="1">IFERROR(IF(Stock[[#This Row],[HOLDING DAYS
(auto-fill)]]&lt;365,Stock[[#This Row],[% TOTAL RETURN/(LOSS)
(auto-fill)]]*365/Stock[[#This Row],[HOLDING DAYS
(auto-fill)]],POWER((1+Stock[[#This Row],[% TOTAL RETURN/(LOSS)
(auto-fill)]]),1/(Stock[[#This Row],[HOLDING DAYS
(auto-fill)]]/365))-1),"")</f>
        <v/>
      </c>
      <c r="AF1568" s="81"/>
      <c r="AG1568" s="149" t="str">
        <f>IF(Stock[[#This Row],[STATUS
(auto-fill)]]="HOLDING",Stock[[#This Row],[MARKET PRICE]]-Stock[[#This Row],[BUYING PRICE]],"")</f>
        <v/>
      </c>
      <c r="AH1568" s="143" t="str">
        <f>IFERROR(Stock[[#This Row],[CHANGE
(auto-fill)]]/Stock[[#This Row],[BUYING PRICE]],"")</f>
        <v/>
      </c>
      <c r="AI1568" s="130" t="str">
        <f>IF(Stock[[#This Row],[MARKET PRICE]]&gt;0,Stock[[#This Row],[MARKET PRICE]]*Stock[[#This Row],[REMAINING QUANTITY
(auto-fill)]],"")</f>
        <v/>
      </c>
    </row>
    <row r="1569" spans="2:35">
      <c r="B1569" s="110" t="str">
        <f>IF(AND(Stock[[#This Row],[BUYING QUANTITY]]&gt;0,Stock[[#This Row],[REMAINING QUANTITY
(auto-fill)]]=0),"SOLD OUT",
IF(AND(Stock[[#This Row],[BUYING QUANTITY]]&gt;0,Stock[[#This Row],[REMAINING QUANTITY
(auto-fill)]]&gt;0),"HOLDING",""))</f>
        <v/>
      </c>
      <c r="C1569" s="113">
        <f t="shared" si="24"/>
        <v>1556</v>
      </c>
      <c r="D1569" s="79"/>
      <c r="E1569" s="80"/>
      <c r="F1569" s="162"/>
      <c r="G1569" s="85"/>
      <c r="H1569" s="86"/>
      <c r="I1569" s="164"/>
      <c r="J1569" s="115" t="str">
        <f>IF(Stock[[#This Row],[BUYING QUANTITY]]&gt;0,Stock[[#This Row],[BUYING PRICE]]*Stock[[#This Row],[BUYING QUANTITY]]*Stock[[#This Row],[% BUYING FEE]],"")</f>
        <v/>
      </c>
      <c r="K1569" s="89"/>
      <c r="L1569" s="90"/>
      <c r="M1569" s="117" t="str">
        <f>IF(Stock[[#This Row],[BUYING QUANTITY]]&gt;0,Stock[[#This Row],[BUYING PRICE]]*(1+Stock[[#This Row],[% THRESHOLD (RETURN)_1]]),"")</f>
        <v/>
      </c>
      <c r="N1569" s="91"/>
      <c r="O1569" s="117" t="str">
        <f>IF(Stock[[#This Row],[BUYING QUANTITY]]&gt;0,Stock[[#This Row],[BUYING PRICE]]*(1+Stock[[#This Row],[% THRESHOLD (RETURN)_2]]),"")</f>
        <v/>
      </c>
      <c r="P1569" s="91"/>
      <c r="Q1569" s="117" t="str">
        <f>IF(Stock[[#This Row],[BUYING QUANTITY]]&gt;0,Stock[[#This Row],[BUYING PRICE]]*(1+Stock[[#This Row],[% THRESHOLD (LOSS)]]),"")</f>
        <v/>
      </c>
      <c r="R1569" s="105"/>
      <c r="S1569" s="118" t="str">
        <f>IF(Stock[[#This Row],[CASH DIVIDEND]]&gt;0,Stock[[#This Row],[CASH DIVIDEND]]/(Stock[[#This Row],[BUYING PRICE]]*Stock[[#This Row],[BUYING QUANTITY]]),"")</f>
        <v/>
      </c>
      <c r="T1569" s="105"/>
      <c r="U1569" s="79"/>
      <c r="V1569" s="97"/>
      <c r="W1569" s="98"/>
      <c r="X1569" s="168"/>
      <c r="Y1569" s="126" t="str">
        <f>IF(Stock[[#This Row],[SELLING QUANTITY]]&gt;0,Stock[[#This Row],[SELLING PRICE]]*Stock[[#This Row],[SELLING QUANTITY]]*Stock[[#This Row],[% SELLING FEE]]+Stock[[#This Row],[SELLING PRICE]]*Stock[[#This Row],[SELLING QUANTITY]]*$D$12,"")</f>
        <v/>
      </c>
      <c r="Z1569" s="121">
        <f>Stock[[#This Row],[BUYING QUANTITY]]+Stock[[#This Row],[STOCK DIVIDEND]]-Stock[[#This Row],[SELLING QUANTITY]]</f>
        <v>0</v>
      </c>
      <c r="AA15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69" s="121">
        <f ca="1">IF(Stock[[#This Row],[SELLING DATE]]&gt;0,Stock[[#This Row],[SELLING DATE]]-Stock[[#This Row],[BUY DATE]]+1,IF(Stock[[#This Row],[BUY DATE]]=0,0,TODAY()-Stock[[#This Row],[BUY DATE]]+1))</f>
        <v>0</v>
      </c>
      <c r="AC1569" s="122" t="str">
        <f>IFERROR(Stock[[#This Row],[CASH DIVIDEND]]+Stock[[#This Row],[RETURN/(LOSS) FROM TRADING
(auto-fill)]],"")</f>
        <v/>
      </c>
      <c r="AD15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69" s="146" t="str">
        <f ca="1">IFERROR(IF(Stock[[#This Row],[HOLDING DAYS
(auto-fill)]]&lt;365,Stock[[#This Row],[% TOTAL RETURN/(LOSS)
(auto-fill)]]*365/Stock[[#This Row],[HOLDING DAYS
(auto-fill)]],POWER((1+Stock[[#This Row],[% TOTAL RETURN/(LOSS)
(auto-fill)]]),1/(Stock[[#This Row],[HOLDING DAYS
(auto-fill)]]/365))-1),"")</f>
        <v/>
      </c>
      <c r="AF1569" s="81"/>
      <c r="AG1569" s="149" t="str">
        <f>IF(Stock[[#This Row],[STATUS
(auto-fill)]]="HOLDING",Stock[[#This Row],[MARKET PRICE]]-Stock[[#This Row],[BUYING PRICE]],"")</f>
        <v/>
      </c>
      <c r="AH1569" s="143" t="str">
        <f>IFERROR(Stock[[#This Row],[CHANGE
(auto-fill)]]/Stock[[#This Row],[BUYING PRICE]],"")</f>
        <v/>
      </c>
      <c r="AI1569" s="130" t="str">
        <f>IF(Stock[[#This Row],[MARKET PRICE]]&gt;0,Stock[[#This Row],[MARKET PRICE]]*Stock[[#This Row],[REMAINING QUANTITY
(auto-fill)]],"")</f>
        <v/>
      </c>
    </row>
    <row r="1570" spans="2:35">
      <c r="B1570" s="110" t="str">
        <f>IF(AND(Stock[[#This Row],[BUYING QUANTITY]]&gt;0,Stock[[#This Row],[REMAINING QUANTITY
(auto-fill)]]=0),"SOLD OUT",
IF(AND(Stock[[#This Row],[BUYING QUANTITY]]&gt;0,Stock[[#This Row],[REMAINING QUANTITY
(auto-fill)]]&gt;0),"HOLDING",""))</f>
        <v/>
      </c>
      <c r="C1570" s="113">
        <f t="shared" si="24"/>
        <v>1557</v>
      </c>
      <c r="D1570" s="79"/>
      <c r="E1570" s="80"/>
      <c r="F1570" s="162"/>
      <c r="G1570" s="85"/>
      <c r="H1570" s="86"/>
      <c r="I1570" s="164"/>
      <c r="J1570" s="115" t="str">
        <f>IF(Stock[[#This Row],[BUYING QUANTITY]]&gt;0,Stock[[#This Row],[BUYING PRICE]]*Stock[[#This Row],[BUYING QUANTITY]]*Stock[[#This Row],[% BUYING FEE]],"")</f>
        <v/>
      </c>
      <c r="K1570" s="89"/>
      <c r="L1570" s="90"/>
      <c r="M1570" s="117" t="str">
        <f>IF(Stock[[#This Row],[BUYING QUANTITY]]&gt;0,Stock[[#This Row],[BUYING PRICE]]*(1+Stock[[#This Row],[% THRESHOLD (RETURN)_1]]),"")</f>
        <v/>
      </c>
      <c r="N1570" s="91"/>
      <c r="O1570" s="117" t="str">
        <f>IF(Stock[[#This Row],[BUYING QUANTITY]]&gt;0,Stock[[#This Row],[BUYING PRICE]]*(1+Stock[[#This Row],[% THRESHOLD (RETURN)_2]]),"")</f>
        <v/>
      </c>
      <c r="P1570" s="91"/>
      <c r="Q1570" s="117" t="str">
        <f>IF(Stock[[#This Row],[BUYING QUANTITY]]&gt;0,Stock[[#This Row],[BUYING PRICE]]*(1+Stock[[#This Row],[% THRESHOLD (LOSS)]]),"")</f>
        <v/>
      </c>
      <c r="R1570" s="105"/>
      <c r="S1570" s="118" t="str">
        <f>IF(Stock[[#This Row],[CASH DIVIDEND]]&gt;0,Stock[[#This Row],[CASH DIVIDEND]]/(Stock[[#This Row],[BUYING PRICE]]*Stock[[#This Row],[BUYING QUANTITY]]),"")</f>
        <v/>
      </c>
      <c r="T1570" s="105"/>
      <c r="U1570" s="79"/>
      <c r="V1570" s="97"/>
      <c r="W1570" s="98"/>
      <c r="X1570" s="168"/>
      <c r="Y1570" s="126" t="str">
        <f>IF(Stock[[#This Row],[SELLING QUANTITY]]&gt;0,Stock[[#This Row],[SELLING PRICE]]*Stock[[#This Row],[SELLING QUANTITY]]*Stock[[#This Row],[% SELLING FEE]]+Stock[[#This Row],[SELLING PRICE]]*Stock[[#This Row],[SELLING QUANTITY]]*$D$12,"")</f>
        <v/>
      </c>
      <c r="Z1570" s="121">
        <f>Stock[[#This Row],[BUYING QUANTITY]]+Stock[[#This Row],[STOCK DIVIDEND]]-Stock[[#This Row],[SELLING QUANTITY]]</f>
        <v>0</v>
      </c>
      <c r="AA15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0" s="121">
        <f ca="1">IF(Stock[[#This Row],[SELLING DATE]]&gt;0,Stock[[#This Row],[SELLING DATE]]-Stock[[#This Row],[BUY DATE]]+1,IF(Stock[[#This Row],[BUY DATE]]=0,0,TODAY()-Stock[[#This Row],[BUY DATE]]+1))</f>
        <v>0</v>
      </c>
      <c r="AC1570" s="122" t="str">
        <f>IFERROR(Stock[[#This Row],[CASH DIVIDEND]]+Stock[[#This Row],[RETURN/(LOSS) FROM TRADING
(auto-fill)]],"")</f>
        <v/>
      </c>
      <c r="AD15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0" s="146" t="str">
        <f ca="1">IFERROR(IF(Stock[[#This Row],[HOLDING DAYS
(auto-fill)]]&lt;365,Stock[[#This Row],[% TOTAL RETURN/(LOSS)
(auto-fill)]]*365/Stock[[#This Row],[HOLDING DAYS
(auto-fill)]],POWER((1+Stock[[#This Row],[% TOTAL RETURN/(LOSS)
(auto-fill)]]),1/(Stock[[#This Row],[HOLDING DAYS
(auto-fill)]]/365))-1),"")</f>
        <v/>
      </c>
      <c r="AF1570" s="81"/>
      <c r="AG1570" s="149" t="str">
        <f>IF(Stock[[#This Row],[STATUS
(auto-fill)]]="HOLDING",Stock[[#This Row],[MARKET PRICE]]-Stock[[#This Row],[BUYING PRICE]],"")</f>
        <v/>
      </c>
      <c r="AH1570" s="143" t="str">
        <f>IFERROR(Stock[[#This Row],[CHANGE
(auto-fill)]]/Stock[[#This Row],[BUYING PRICE]],"")</f>
        <v/>
      </c>
      <c r="AI1570" s="130" t="str">
        <f>IF(Stock[[#This Row],[MARKET PRICE]]&gt;0,Stock[[#This Row],[MARKET PRICE]]*Stock[[#This Row],[REMAINING QUANTITY
(auto-fill)]],"")</f>
        <v/>
      </c>
    </row>
    <row r="1571" spans="2:35">
      <c r="B1571" s="110" t="str">
        <f>IF(AND(Stock[[#This Row],[BUYING QUANTITY]]&gt;0,Stock[[#This Row],[REMAINING QUANTITY
(auto-fill)]]=0),"SOLD OUT",
IF(AND(Stock[[#This Row],[BUYING QUANTITY]]&gt;0,Stock[[#This Row],[REMAINING QUANTITY
(auto-fill)]]&gt;0),"HOLDING",""))</f>
        <v/>
      </c>
      <c r="C1571" s="113">
        <f t="shared" si="24"/>
        <v>1558</v>
      </c>
      <c r="D1571" s="79"/>
      <c r="E1571" s="80"/>
      <c r="F1571" s="162"/>
      <c r="G1571" s="85"/>
      <c r="H1571" s="86"/>
      <c r="I1571" s="164"/>
      <c r="J1571" s="115" t="str">
        <f>IF(Stock[[#This Row],[BUYING QUANTITY]]&gt;0,Stock[[#This Row],[BUYING PRICE]]*Stock[[#This Row],[BUYING QUANTITY]]*Stock[[#This Row],[% BUYING FEE]],"")</f>
        <v/>
      </c>
      <c r="K1571" s="89"/>
      <c r="L1571" s="90"/>
      <c r="M1571" s="117" t="str">
        <f>IF(Stock[[#This Row],[BUYING QUANTITY]]&gt;0,Stock[[#This Row],[BUYING PRICE]]*(1+Stock[[#This Row],[% THRESHOLD (RETURN)_1]]),"")</f>
        <v/>
      </c>
      <c r="N1571" s="91"/>
      <c r="O1571" s="117" t="str">
        <f>IF(Stock[[#This Row],[BUYING QUANTITY]]&gt;0,Stock[[#This Row],[BUYING PRICE]]*(1+Stock[[#This Row],[% THRESHOLD (RETURN)_2]]),"")</f>
        <v/>
      </c>
      <c r="P1571" s="91"/>
      <c r="Q1571" s="117" t="str">
        <f>IF(Stock[[#This Row],[BUYING QUANTITY]]&gt;0,Stock[[#This Row],[BUYING PRICE]]*(1+Stock[[#This Row],[% THRESHOLD (LOSS)]]),"")</f>
        <v/>
      </c>
      <c r="R1571" s="105"/>
      <c r="S1571" s="118" t="str">
        <f>IF(Stock[[#This Row],[CASH DIVIDEND]]&gt;0,Stock[[#This Row],[CASH DIVIDEND]]/(Stock[[#This Row],[BUYING PRICE]]*Stock[[#This Row],[BUYING QUANTITY]]),"")</f>
        <v/>
      </c>
      <c r="T1571" s="105"/>
      <c r="U1571" s="79"/>
      <c r="V1571" s="97"/>
      <c r="W1571" s="98"/>
      <c r="X1571" s="168"/>
      <c r="Y1571" s="126" t="str">
        <f>IF(Stock[[#This Row],[SELLING QUANTITY]]&gt;0,Stock[[#This Row],[SELLING PRICE]]*Stock[[#This Row],[SELLING QUANTITY]]*Stock[[#This Row],[% SELLING FEE]]+Stock[[#This Row],[SELLING PRICE]]*Stock[[#This Row],[SELLING QUANTITY]]*$D$12,"")</f>
        <v/>
      </c>
      <c r="Z1571" s="121">
        <f>Stock[[#This Row],[BUYING QUANTITY]]+Stock[[#This Row],[STOCK DIVIDEND]]-Stock[[#This Row],[SELLING QUANTITY]]</f>
        <v>0</v>
      </c>
      <c r="AA15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1" s="121">
        <f ca="1">IF(Stock[[#This Row],[SELLING DATE]]&gt;0,Stock[[#This Row],[SELLING DATE]]-Stock[[#This Row],[BUY DATE]]+1,IF(Stock[[#This Row],[BUY DATE]]=0,0,TODAY()-Stock[[#This Row],[BUY DATE]]+1))</f>
        <v>0</v>
      </c>
      <c r="AC1571" s="122" t="str">
        <f>IFERROR(Stock[[#This Row],[CASH DIVIDEND]]+Stock[[#This Row],[RETURN/(LOSS) FROM TRADING
(auto-fill)]],"")</f>
        <v/>
      </c>
      <c r="AD15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1" s="146" t="str">
        <f ca="1">IFERROR(IF(Stock[[#This Row],[HOLDING DAYS
(auto-fill)]]&lt;365,Stock[[#This Row],[% TOTAL RETURN/(LOSS)
(auto-fill)]]*365/Stock[[#This Row],[HOLDING DAYS
(auto-fill)]],POWER((1+Stock[[#This Row],[% TOTAL RETURN/(LOSS)
(auto-fill)]]),1/(Stock[[#This Row],[HOLDING DAYS
(auto-fill)]]/365))-1),"")</f>
        <v/>
      </c>
      <c r="AF1571" s="81"/>
      <c r="AG1571" s="149" t="str">
        <f>IF(Stock[[#This Row],[STATUS
(auto-fill)]]="HOLDING",Stock[[#This Row],[MARKET PRICE]]-Stock[[#This Row],[BUYING PRICE]],"")</f>
        <v/>
      </c>
      <c r="AH1571" s="143" t="str">
        <f>IFERROR(Stock[[#This Row],[CHANGE
(auto-fill)]]/Stock[[#This Row],[BUYING PRICE]],"")</f>
        <v/>
      </c>
      <c r="AI1571" s="130" t="str">
        <f>IF(Stock[[#This Row],[MARKET PRICE]]&gt;0,Stock[[#This Row],[MARKET PRICE]]*Stock[[#This Row],[REMAINING QUANTITY
(auto-fill)]],"")</f>
        <v/>
      </c>
    </row>
    <row r="1572" spans="2:35">
      <c r="B1572" s="110" t="str">
        <f>IF(AND(Stock[[#This Row],[BUYING QUANTITY]]&gt;0,Stock[[#This Row],[REMAINING QUANTITY
(auto-fill)]]=0),"SOLD OUT",
IF(AND(Stock[[#This Row],[BUYING QUANTITY]]&gt;0,Stock[[#This Row],[REMAINING QUANTITY
(auto-fill)]]&gt;0),"HOLDING",""))</f>
        <v/>
      </c>
      <c r="C1572" s="113">
        <f t="shared" si="24"/>
        <v>1559</v>
      </c>
      <c r="D1572" s="79"/>
      <c r="E1572" s="80"/>
      <c r="F1572" s="162"/>
      <c r="G1572" s="85"/>
      <c r="H1572" s="86"/>
      <c r="I1572" s="164"/>
      <c r="J1572" s="115" t="str">
        <f>IF(Stock[[#This Row],[BUYING QUANTITY]]&gt;0,Stock[[#This Row],[BUYING PRICE]]*Stock[[#This Row],[BUYING QUANTITY]]*Stock[[#This Row],[% BUYING FEE]],"")</f>
        <v/>
      </c>
      <c r="K1572" s="89"/>
      <c r="L1572" s="90"/>
      <c r="M1572" s="117" t="str">
        <f>IF(Stock[[#This Row],[BUYING QUANTITY]]&gt;0,Stock[[#This Row],[BUYING PRICE]]*(1+Stock[[#This Row],[% THRESHOLD (RETURN)_1]]),"")</f>
        <v/>
      </c>
      <c r="N1572" s="91"/>
      <c r="O1572" s="117" t="str">
        <f>IF(Stock[[#This Row],[BUYING QUANTITY]]&gt;0,Stock[[#This Row],[BUYING PRICE]]*(1+Stock[[#This Row],[% THRESHOLD (RETURN)_2]]),"")</f>
        <v/>
      </c>
      <c r="P1572" s="91"/>
      <c r="Q1572" s="117" t="str">
        <f>IF(Stock[[#This Row],[BUYING QUANTITY]]&gt;0,Stock[[#This Row],[BUYING PRICE]]*(1+Stock[[#This Row],[% THRESHOLD (LOSS)]]),"")</f>
        <v/>
      </c>
      <c r="R1572" s="105"/>
      <c r="S1572" s="118" t="str">
        <f>IF(Stock[[#This Row],[CASH DIVIDEND]]&gt;0,Stock[[#This Row],[CASH DIVIDEND]]/(Stock[[#This Row],[BUYING PRICE]]*Stock[[#This Row],[BUYING QUANTITY]]),"")</f>
        <v/>
      </c>
      <c r="T1572" s="105"/>
      <c r="U1572" s="79"/>
      <c r="V1572" s="97"/>
      <c r="W1572" s="98"/>
      <c r="X1572" s="168"/>
      <c r="Y1572" s="126" t="str">
        <f>IF(Stock[[#This Row],[SELLING QUANTITY]]&gt;0,Stock[[#This Row],[SELLING PRICE]]*Stock[[#This Row],[SELLING QUANTITY]]*Stock[[#This Row],[% SELLING FEE]]+Stock[[#This Row],[SELLING PRICE]]*Stock[[#This Row],[SELLING QUANTITY]]*$D$12,"")</f>
        <v/>
      </c>
      <c r="Z1572" s="121">
        <f>Stock[[#This Row],[BUYING QUANTITY]]+Stock[[#This Row],[STOCK DIVIDEND]]-Stock[[#This Row],[SELLING QUANTITY]]</f>
        <v>0</v>
      </c>
      <c r="AA15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2" s="121">
        <f ca="1">IF(Stock[[#This Row],[SELLING DATE]]&gt;0,Stock[[#This Row],[SELLING DATE]]-Stock[[#This Row],[BUY DATE]]+1,IF(Stock[[#This Row],[BUY DATE]]=0,0,TODAY()-Stock[[#This Row],[BUY DATE]]+1))</f>
        <v>0</v>
      </c>
      <c r="AC1572" s="122" t="str">
        <f>IFERROR(Stock[[#This Row],[CASH DIVIDEND]]+Stock[[#This Row],[RETURN/(LOSS) FROM TRADING
(auto-fill)]],"")</f>
        <v/>
      </c>
      <c r="AD15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2" s="146" t="str">
        <f ca="1">IFERROR(IF(Stock[[#This Row],[HOLDING DAYS
(auto-fill)]]&lt;365,Stock[[#This Row],[% TOTAL RETURN/(LOSS)
(auto-fill)]]*365/Stock[[#This Row],[HOLDING DAYS
(auto-fill)]],POWER((1+Stock[[#This Row],[% TOTAL RETURN/(LOSS)
(auto-fill)]]),1/(Stock[[#This Row],[HOLDING DAYS
(auto-fill)]]/365))-1),"")</f>
        <v/>
      </c>
      <c r="AF1572" s="81"/>
      <c r="AG1572" s="149" t="str">
        <f>IF(Stock[[#This Row],[STATUS
(auto-fill)]]="HOLDING",Stock[[#This Row],[MARKET PRICE]]-Stock[[#This Row],[BUYING PRICE]],"")</f>
        <v/>
      </c>
      <c r="AH1572" s="143" t="str">
        <f>IFERROR(Stock[[#This Row],[CHANGE
(auto-fill)]]/Stock[[#This Row],[BUYING PRICE]],"")</f>
        <v/>
      </c>
      <c r="AI1572" s="130" t="str">
        <f>IF(Stock[[#This Row],[MARKET PRICE]]&gt;0,Stock[[#This Row],[MARKET PRICE]]*Stock[[#This Row],[REMAINING QUANTITY
(auto-fill)]],"")</f>
        <v/>
      </c>
    </row>
    <row r="1573" spans="2:35">
      <c r="B1573" s="110" t="str">
        <f>IF(AND(Stock[[#This Row],[BUYING QUANTITY]]&gt;0,Stock[[#This Row],[REMAINING QUANTITY
(auto-fill)]]=0),"SOLD OUT",
IF(AND(Stock[[#This Row],[BUYING QUANTITY]]&gt;0,Stock[[#This Row],[REMAINING QUANTITY
(auto-fill)]]&gt;0),"HOLDING",""))</f>
        <v/>
      </c>
      <c r="C1573" s="113">
        <f t="shared" si="24"/>
        <v>1560</v>
      </c>
      <c r="D1573" s="79"/>
      <c r="E1573" s="80"/>
      <c r="F1573" s="162"/>
      <c r="G1573" s="85"/>
      <c r="H1573" s="86"/>
      <c r="I1573" s="164"/>
      <c r="J1573" s="115" t="str">
        <f>IF(Stock[[#This Row],[BUYING QUANTITY]]&gt;0,Stock[[#This Row],[BUYING PRICE]]*Stock[[#This Row],[BUYING QUANTITY]]*Stock[[#This Row],[% BUYING FEE]],"")</f>
        <v/>
      </c>
      <c r="K1573" s="89"/>
      <c r="L1573" s="90"/>
      <c r="M1573" s="117" t="str">
        <f>IF(Stock[[#This Row],[BUYING QUANTITY]]&gt;0,Stock[[#This Row],[BUYING PRICE]]*(1+Stock[[#This Row],[% THRESHOLD (RETURN)_1]]),"")</f>
        <v/>
      </c>
      <c r="N1573" s="91"/>
      <c r="O1573" s="117" t="str">
        <f>IF(Stock[[#This Row],[BUYING QUANTITY]]&gt;0,Stock[[#This Row],[BUYING PRICE]]*(1+Stock[[#This Row],[% THRESHOLD (RETURN)_2]]),"")</f>
        <v/>
      </c>
      <c r="P1573" s="91"/>
      <c r="Q1573" s="117" t="str">
        <f>IF(Stock[[#This Row],[BUYING QUANTITY]]&gt;0,Stock[[#This Row],[BUYING PRICE]]*(1+Stock[[#This Row],[% THRESHOLD (LOSS)]]),"")</f>
        <v/>
      </c>
      <c r="R1573" s="105"/>
      <c r="S1573" s="118" t="str">
        <f>IF(Stock[[#This Row],[CASH DIVIDEND]]&gt;0,Stock[[#This Row],[CASH DIVIDEND]]/(Stock[[#This Row],[BUYING PRICE]]*Stock[[#This Row],[BUYING QUANTITY]]),"")</f>
        <v/>
      </c>
      <c r="T1573" s="105"/>
      <c r="U1573" s="79"/>
      <c r="V1573" s="97"/>
      <c r="W1573" s="98"/>
      <c r="X1573" s="168"/>
      <c r="Y1573" s="126" t="str">
        <f>IF(Stock[[#This Row],[SELLING QUANTITY]]&gt;0,Stock[[#This Row],[SELLING PRICE]]*Stock[[#This Row],[SELLING QUANTITY]]*Stock[[#This Row],[% SELLING FEE]]+Stock[[#This Row],[SELLING PRICE]]*Stock[[#This Row],[SELLING QUANTITY]]*$D$12,"")</f>
        <v/>
      </c>
      <c r="Z1573" s="121">
        <f>Stock[[#This Row],[BUYING QUANTITY]]+Stock[[#This Row],[STOCK DIVIDEND]]-Stock[[#This Row],[SELLING QUANTITY]]</f>
        <v>0</v>
      </c>
      <c r="AA15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3" s="121">
        <f ca="1">IF(Stock[[#This Row],[SELLING DATE]]&gt;0,Stock[[#This Row],[SELLING DATE]]-Stock[[#This Row],[BUY DATE]]+1,IF(Stock[[#This Row],[BUY DATE]]=0,0,TODAY()-Stock[[#This Row],[BUY DATE]]+1))</f>
        <v>0</v>
      </c>
      <c r="AC1573" s="122" t="str">
        <f>IFERROR(Stock[[#This Row],[CASH DIVIDEND]]+Stock[[#This Row],[RETURN/(LOSS) FROM TRADING
(auto-fill)]],"")</f>
        <v/>
      </c>
      <c r="AD15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3" s="146" t="str">
        <f ca="1">IFERROR(IF(Stock[[#This Row],[HOLDING DAYS
(auto-fill)]]&lt;365,Stock[[#This Row],[% TOTAL RETURN/(LOSS)
(auto-fill)]]*365/Stock[[#This Row],[HOLDING DAYS
(auto-fill)]],POWER((1+Stock[[#This Row],[% TOTAL RETURN/(LOSS)
(auto-fill)]]),1/(Stock[[#This Row],[HOLDING DAYS
(auto-fill)]]/365))-1),"")</f>
        <v/>
      </c>
      <c r="AF1573" s="81"/>
      <c r="AG1573" s="149" t="str">
        <f>IF(Stock[[#This Row],[STATUS
(auto-fill)]]="HOLDING",Stock[[#This Row],[MARKET PRICE]]-Stock[[#This Row],[BUYING PRICE]],"")</f>
        <v/>
      </c>
      <c r="AH1573" s="143" t="str">
        <f>IFERROR(Stock[[#This Row],[CHANGE
(auto-fill)]]/Stock[[#This Row],[BUYING PRICE]],"")</f>
        <v/>
      </c>
      <c r="AI1573" s="130" t="str">
        <f>IF(Stock[[#This Row],[MARKET PRICE]]&gt;0,Stock[[#This Row],[MARKET PRICE]]*Stock[[#This Row],[REMAINING QUANTITY
(auto-fill)]],"")</f>
        <v/>
      </c>
    </row>
    <row r="1574" spans="2:35">
      <c r="B1574" s="110" t="str">
        <f>IF(AND(Stock[[#This Row],[BUYING QUANTITY]]&gt;0,Stock[[#This Row],[REMAINING QUANTITY
(auto-fill)]]=0),"SOLD OUT",
IF(AND(Stock[[#This Row],[BUYING QUANTITY]]&gt;0,Stock[[#This Row],[REMAINING QUANTITY
(auto-fill)]]&gt;0),"HOLDING",""))</f>
        <v/>
      </c>
      <c r="C1574" s="113">
        <f t="shared" si="24"/>
        <v>1561</v>
      </c>
      <c r="D1574" s="79"/>
      <c r="E1574" s="80"/>
      <c r="F1574" s="162"/>
      <c r="G1574" s="85"/>
      <c r="H1574" s="86"/>
      <c r="I1574" s="164"/>
      <c r="J1574" s="115" t="str">
        <f>IF(Stock[[#This Row],[BUYING QUANTITY]]&gt;0,Stock[[#This Row],[BUYING PRICE]]*Stock[[#This Row],[BUYING QUANTITY]]*Stock[[#This Row],[% BUYING FEE]],"")</f>
        <v/>
      </c>
      <c r="K1574" s="89"/>
      <c r="L1574" s="90"/>
      <c r="M1574" s="117" t="str">
        <f>IF(Stock[[#This Row],[BUYING QUANTITY]]&gt;0,Stock[[#This Row],[BUYING PRICE]]*(1+Stock[[#This Row],[% THRESHOLD (RETURN)_1]]),"")</f>
        <v/>
      </c>
      <c r="N1574" s="91"/>
      <c r="O1574" s="117" t="str">
        <f>IF(Stock[[#This Row],[BUYING QUANTITY]]&gt;0,Stock[[#This Row],[BUYING PRICE]]*(1+Stock[[#This Row],[% THRESHOLD (RETURN)_2]]),"")</f>
        <v/>
      </c>
      <c r="P1574" s="91"/>
      <c r="Q1574" s="117" t="str">
        <f>IF(Stock[[#This Row],[BUYING QUANTITY]]&gt;0,Stock[[#This Row],[BUYING PRICE]]*(1+Stock[[#This Row],[% THRESHOLD (LOSS)]]),"")</f>
        <v/>
      </c>
      <c r="R1574" s="105"/>
      <c r="S1574" s="118" t="str">
        <f>IF(Stock[[#This Row],[CASH DIVIDEND]]&gt;0,Stock[[#This Row],[CASH DIVIDEND]]/(Stock[[#This Row],[BUYING PRICE]]*Stock[[#This Row],[BUYING QUANTITY]]),"")</f>
        <v/>
      </c>
      <c r="T1574" s="105"/>
      <c r="U1574" s="79"/>
      <c r="V1574" s="97"/>
      <c r="W1574" s="98"/>
      <c r="X1574" s="168"/>
      <c r="Y1574" s="126" t="str">
        <f>IF(Stock[[#This Row],[SELLING QUANTITY]]&gt;0,Stock[[#This Row],[SELLING PRICE]]*Stock[[#This Row],[SELLING QUANTITY]]*Stock[[#This Row],[% SELLING FEE]]+Stock[[#This Row],[SELLING PRICE]]*Stock[[#This Row],[SELLING QUANTITY]]*$D$12,"")</f>
        <v/>
      </c>
      <c r="Z1574" s="121">
        <f>Stock[[#This Row],[BUYING QUANTITY]]+Stock[[#This Row],[STOCK DIVIDEND]]-Stock[[#This Row],[SELLING QUANTITY]]</f>
        <v>0</v>
      </c>
      <c r="AA15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4" s="121">
        <f ca="1">IF(Stock[[#This Row],[SELLING DATE]]&gt;0,Stock[[#This Row],[SELLING DATE]]-Stock[[#This Row],[BUY DATE]]+1,IF(Stock[[#This Row],[BUY DATE]]=0,0,TODAY()-Stock[[#This Row],[BUY DATE]]+1))</f>
        <v>0</v>
      </c>
      <c r="AC1574" s="122" t="str">
        <f>IFERROR(Stock[[#This Row],[CASH DIVIDEND]]+Stock[[#This Row],[RETURN/(LOSS) FROM TRADING
(auto-fill)]],"")</f>
        <v/>
      </c>
      <c r="AD15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4" s="146" t="str">
        <f ca="1">IFERROR(IF(Stock[[#This Row],[HOLDING DAYS
(auto-fill)]]&lt;365,Stock[[#This Row],[% TOTAL RETURN/(LOSS)
(auto-fill)]]*365/Stock[[#This Row],[HOLDING DAYS
(auto-fill)]],POWER((1+Stock[[#This Row],[% TOTAL RETURN/(LOSS)
(auto-fill)]]),1/(Stock[[#This Row],[HOLDING DAYS
(auto-fill)]]/365))-1),"")</f>
        <v/>
      </c>
      <c r="AF1574" s="81"/>
      <c r="AG1574" s="149" t="str">
        <f>IF(Stock[[#This Row],[STATUS
(auto-fill)]]="HOLDING",Stock[[#This Row],[MARKET PRICE]]-Stock[[#This Row],[BUYING PRICE]],"")</f>
        <v/>
      </c>
      <c r="AH1574" s="143" t="str">
        <f>IFERROR(Stock[[#This Row],[CHANGE
(auto-fill)]]/Stock[[#This Row],[BUYING PRICE]],"")</f>
        <v/>
      </c>
      <c r="AI1574" s="130" t="str">
        <f>IF(Stock[[#This Row],[MARKET PRICE]]&gt;0,Stock[[#This Row],[MARKET PRICE]]*Stock[[#This Row],[REMAINING QUANTITY
(auto-fill)]],"")</f>
        <v/>
      </c>
    </row>
    <row r="1575" spans="2:35">
      <c r="B1575" s="110" t="str">
        <f>IF(AND(Stock[[#This Row],[BUYING QUANTITY]]&gt;0,Stock[[#This Row],[REMAINING QUANTITY
(auto-fill)]]=0),"SOLD OUT",
IF(AND(Stock[[#This Row],[BUYING QUANTITY]]&gt;0,Stock[[#This Row],[REMAINING QUANTITY
(auto-fill)]]&gt;0),"HOLDING",""))</f>
        <v/>
      </c>
      <c r="C1575" s="113">
        <f t="shared" si="24"/>
        <v>1562</v>
      </c>
      <c r="D1575" s="79"/>
      <c r="E1575" s="80"/>
      <c r="F1575" s="162"/>
      <c r="G1575" s="85"/>
      <c r="H1575" s="86"/>
      <c r="I1575" s="164"/>
      <c r="J1575" s="115" t="str">
        <f>IF(Stock[[#This Row],[BUYING QUANTITY]]&gt;0,Stock[[#This Row],[BUYING PRICE]]*Stock[[#This Row],[BUYING QUANTITY]]*Stock[[#This Row],[% BUYING FEE]],"")</f>
        <v/>
      </c>
      <c r="K1575" s="89"/>
      <c r="L1575" s="90"/>
      <c r="M1575" s="117" t="str">
        <f>IF(Stock[[#This Row],[BUYING QUANTITY]]&gt;0,Stock[[#This Row],[BUYING PRICE]]*(1+Stock[[#This Row],[% THRESHOLD (RETURN)_1]]),"")</f>
        <v/>
      </c>
      <c r="N1575" s="91"/>
      <c r="O1575" s="117" t="str">
        <f>IF(Stock[[#This Row],[BUYING QUANTITY]]&gt;0,Stock[[#This Row],[BUYING PRICE]]*(1+Stock[[#This Row],[% THRESHOLD (RETURN)_2]]),"")</f>
        <v/>
      </c>
      <c r="P1575" s="91"/>
      <c r="Q1575" s="117" t="str">
        <f>IF(Stock[[#This Row],[BUYING QUANTITY]]&gt;0,Stock[[#This Row],[BUYING PRICE]]*(1+Stock[[#This Row],[% THRESHOLD (LOSS)]]),"")</f>
        <v/>
      </c>
      <c r="R1575" s="105"/>
      <c r="S1575" s="118" t="str">
        <f>IF(Stock[[#This Row],[CASH DIVIDEND]]&gt;0,Stock[[#This Row],[CASH DIVIDEND]]/(Stock[[#This Row],[BUYING PRICE]]*Stock[[#This Row],[BUYING QUANTITY]]),"")</f>
        <v/>
      </c>
      <c r="T1575" s="105"/>
      <c r="U1575" s="79"/>
      <c r="V1575" s="97"/>
      <c r="W1575" s="98"/>
      <c r="X1575" s="168"/>
      <c r="Y1575" s="126" t="str">
        <f>IF(Stock[[#This Row],[SELLING QUANTITY]]&gt;0,Stock[[#This Row],[SELLING PRICE]]*Stock[[#This Row],[SELLING QUANTITY]]*Stock[[#This Row],[% SELLING FEE]]+Stock[[#This Row],[SELLING PRICE]]*Stock[[#This Row],[SELLING QUANTITY]]*$D$12,"")</f>
        <v/>
      </c>
      <c r="Z1575" s="121">
        <f>Stock[[#This Row],[BUYING QUANTITY]]+Stock[[#This Row],[STOCK DIVIDEND]]-Stock[[#This Row],[SELLING QUANTITY]]</f>
        <v>0</v>
      </c>
      <c r="AA15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5" s="121">
        <f ca="1">IF(Stock[[#This Row],[SELLING DATE]]&gt;0,Stock[[#This Row],[SELLING DATE]]-Stock[[#This Row],[BUY DATE]]+1,IF(Stock[[#This Row],[BUY DATE]]=0,0,TODAY()-Stock[[#This Row],[BUY DATE]]+1))</f>
        <v>0</v>
      </c>
      <c r="AC1575" s="122" t="str">
        <f>IFERROR(Stock[[#This Row],[CASH DIVIDEND]]+Stock[[#This Row],[RETURN/(LOSS) FROM TRADING
(auto-fill)]],"")</f>
        <v/>
      </c>
      <c r="AD15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5" s="146" t="str">
        <f ca="1">IFERROR(IF(Stock[[#This Row],[HOLDING DAYS
(auto-fill)]]&lt;365,Stock[[#This Row],[% TOTAL RETURN/(LOSS)
(auto-fill)]]*365/Stock[[#This Row],[HOLDING DAYS
(auto-fill)]],POWER((1+Stock[[#This Row],[% TOTAL RETURN/(LOSS)
(auto-fill)]]),1/(Stock[[#This Row],[HOLDING DAYS
(auto-fill)]]/365))-1),"")</f>
        <v/>
      </c>
      <c r="AF1575" s="81"/>
      <c r="AG1575" s="149" t="str">
        <f>IF(Stock[[#This Row],[STATUS
(auto-fill)]]="HOLDING",Stock[[#This Row],[MARKET PRICE]]-Stock[[#This Row],[BUYING PRICE]],"")</f>
        <v/>
      </c>
      <c r="AH1575" s="143" t="str">
        <f>IFERROR(Stock[[#This Row],[CHANGE
(auto-fill)]]/Stock[[#This Row],[BUYING PRICE]],"")</f>
        <v/>
      </c>
      <c r="AI1575" s="130" t="str">
        <f>IF(Stock[[#This Row],[MARKET PRICE]]&gt;0,Stock[[#This Row],[MARKET PRICE]]*Stock[[#This Row],[REMAINING QUANTITY
(auto-fill)]],"")</f>
        <v/>
      </c>
    </row>
    <row r="1576" spans="2:35">
      <c r="B1576" s="110" t="str">
        <f>IF(AND(Stock[[#This Row],[BUYING QUANTITY]]&gt;0,Stock[[#This Row],[REMAINING QUANTITY
(auto-fill)]]=0),"SOLD OUT",
IF(AND(Stock[[#This Row],[BUYING QUANTITY]]&gt;0,Stock[[#This Row],[REMAINING QUANTITY
(auto-fill)]]&gt;0),"HOLDING",""))</f>
        <v/>
      </c>
      <c r="C1576" s="113">
        <f t="shared" si="24"/>
        <v>1563</v>
      </c>
      <c r="D1576" s="79"/>
      <c r="E1576" s="80"/>
      <c r="F1576" s="162"/>
      <c r="G1576" s="85"/>
      <c r="H1576" s="86"/>
      <c r="I1576" s="164"/>
      <c r="J1576" s="115" t="str">
        <f>IF(Stock[[#This Row],[BUYING QUANTITY]]&gt;0,Stock[[#This Row],[BUYING PRICE]]*Stock[[#This Row],[BUYING QUANTITY]]*Stock[[#This Row],[% BUYING FEE]],"")</f>
        <v/>
      </c>
      <c r="K1576" s="89"/>
      <c r="L1576" s="90"/>
      <c r="M1576" s="117" t="str">
        <f>IF(Stock[[#This Row],[BUYING QUANTITY]]&gt;0,Stock[[#This Row],[BUYING PRICE]]*(1+Stock[[#This Row],[% THRESHOLD (RETURN)_1]]),"")</f>
        <v/>
      </c>
      <c r="N1576" s="91"/>
      <c r="O1576" s="117" t="str">
        <f>IF(Stock[[#This Row],[BUYING QUANTITY]]&gt;0,Stock[[#This Row],[BUYING PRICE]]*(1+Stock[[#This Row],[% THRESHOLD (RETURN)_2]]),"")</f>
        <v/>
      </c>
      <c r="P1576" s="91"/>
      <c r="Q1576" s="117" t="str">
        <f>IF(Stock[[#This Row],[BUYING QUANTITY]]&gt;0,Stock[[#This Row],[BUYING PRICE]]*(1+Stock[[#This Row],[% THRESHOLD (LOSS)]]),"")</f>
        <v/>
      </c>
      <c r="R1576" s="105"/>
      <c r="S1576" s="118" t="str">
        <f>IF(Stock[[#This Row],[CASH DIVIDEND]]&gt;0,Stock[[#This Row],[CASH DIVIDEND]]/(Stock[[#This Row],[BUYING PRICE]]*Stock[[#This Row],[BUYING QUANTITY]]),"")</f>
        <v/>
      </c>
      <c r="T1576" s="105"/>
      <c r="U1576" s="79"/>
      <c r="V1576" s="97"/>
      <c r="W1576" s="98"/>
      <c r="X1576" s="168"/>
      <c r="Y1576" s="126" t="str">
        <f>IF(Stock[[#This Row],[SELLING QUANTITY]]&gt;0,Stock[[#This Row],[SELLING PRICE]]*Stock[[#This Row],[SELLING QUANTITY]]*Stock[[#This Row],[% SELLING FEE]]+Stock[[#This Row],[SELLING PRICE]]*Stock[[#This Row],[SELLING QUANTITY]]*$D$12,"")</f>
        <v/>
      </c>
      <c r="Z1576" s="121">
        <f>Stock[[#This Row],[BUYING QUANTITY]]+Stock[[#This Row],[STOCK DIVIDEND]]-Stock[[#This Row],[SELLING QUANTITY]]</f>
        <v>0</v>
      </c>
      <c r="AA15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6" s="121">
        <f ca="1">IF(Stock[[#This Row],[SELLING DATE]]&gt;0,Stock[[#This Row],[SELLING DATE]]-Stock[[#This Row],[BUY DATE]]+1,IF(Stock[[#This Row],[BUY DATE]]=0,0,TODAY()-Stock[[#This Row],[BUY DATE]]+1))</f>
        <v>0</v>
      </c>
      <c r="AC1576" s="122" t="str">
        <f>IFERROR(Stock[[#This Row],[CASH DIVIDEND]]+Stock[[#This Row],[RETURN/(LOSS) FROM TRADING
(auto-fill)]],"")</f>
        <v/>
      </c>
      <c r="AD15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6" s="146" t="str">
        <f ca="1">IFERROR(IF(Stock[[#This Row],[HOLDING DAYS
(auto-fill)]]&lt;365,Stock[[#This Row],[% TOTAL RETURN/(LOSS)
(auto-fill)]]*365/Stock[[#This Row],[HOLDING DAYS
(auto-fill)]],POWER((1+Stock[[#This Row],[% TOTAL RETURN/(LOSS)
(auto-fill)]]),1/(Stock[[#This Row],[HOLDING DAYS
(auto-fill)]]/365))-1),"")</f>
        <v/>
      </c>
      <c r="AF1576" s="81"/>
      <c r="AG1576" s="149" t="str">
        <f>IF(Stock[[#This Row],[STATUS
(auto-fill)]]="HOLDING",Stock[[#This Row],[MARKET PRICE]]-Stock[[#This Row],[BUYING PRICE]],"")</f>
        <v/>
      </c>
      <c r="AH1576" s="143" t="str">
        <f>IFERROR(Stock[[#This Row],[CHANGE
(auto-fill)]]/Stock[[#This Row],[BUYING PRICE]],"")</f>
        <v/>
      </c>
      <c r="AI1576" s="130" t="str">
        <f>IF(Stock[[#This Row],[MARKET PRICE]]&gt;0,Stock[[#This Row],[MARKET PRICE]]*Stock[[#This Row],[REMAINING QUANTITY
(auto-fill)]],"")</f>
        <v/>
      </c>
    </row>
    <row r="1577" spans="2:35">
      <c r="B1577" s="110" t="str">
        <f>IF(AND(Stock[[#This Row],[BUYING QUANTITY]]&gt;0,Stock[[#This Row],[REMAINING QUANTITY
(auto-fill)]]=0),"SOLD OUT",
IF(AND(Stock[[#This Row],[BUYING QUANTITY]]&gt;0,Stock[[#This Row],[REMAINING QUANTITY
(auto-fill)]]&gt;0),"HOLDING",""))</f>
        <v/>
      </c>
      <c r="C1577" s="113">
        <f t="shared" si="24"/>
        <v>1564</v>
      </c>
      <c r="D1577" s="79"/>
      <c r="E1577" s="80"/>
      <c r="F1577" s="162"/>
      <c r="G1577" s="85"/>
      <c r="H1577" s="86"/>
      <c r="I1577" s="164"/>
      <c r="J1577" s="115" t="str">
        <f>IF(Stock[[#This Row],[BUYING QUANTITY]]&gt;0,Stock[[#This Row],[BUYING PRICE]]*Stock[[#This Row],[BUYING QUANTITY]]*Stock[[#This Row],[% BUYING FEE]],"")</f>
        <v/>
      </c>
      <c r="K1577" s="89"/>
      <c r="L1577" s="90"/>
      <c r="M1577" s="117" t="str">
        <f>IF(Stock[[#This Row],[BUYING QUANTITY]]&gt;0,Stock[[#This Row],[BUYING PRICE]]*(1+Stock[[#This Row],[% THRESHOLD (RETURN)_1]]),"")</f>
        <v/>
      </c>
      <c r="N1577" s="91"/>
      <c r="O1577" s="117" t="str">
        <f>IF(Stock[[#This Row],[BUYING QUANTITY]]&gt;0,Stock[[#This Row],[BUYING PRICE]]*(1+Stock[[#This Row],[% THRESHOLD (RETURN)_2]]),"")</f>
        <v/>
      </c>
      <c r="P1577" s="91"/>
      <c r="Q1577" s="117" t="str">
        <f>IF(Stock[[#This Row],[BUYING QUANTITY]]&gt;0,Stock[[#This Row],[BUYING PRICE]]*(1+Stock[[#This Row],[% THRESHOLD (LOSS)]]),"")</f>
        <v/>
      </c>
      <c r="R1577" s="105"/>
      <c r="S1577" s="118" t="str">
        <f>IF(Stock[[#This Row],[CASH DIVIDEND]]&gt;0,Stock[[#This Row],[CASH DIVIDEND]]/(Stock[[#This Row],[BUYING PRICE]]*Stock[[#This Row],[BUYING QUANTITY]]),"")</f>
        <v/>
      </c>
      <c r="T1577" s="105"/>
      <c r="U1577" s="79"/>
      <c r="V1577" s="97"/>
      <c r="W1577" s="98"/>
      <c r="X1577" s="168"/>
      <c r="Y1577" s="126" t="str">
        <f>IF(Stock[[#This Row],[SELLING QUANTITY]]&gt;0,Stock[[#This Row],[SELLING PRICE]]*Stock[[#This Row],[SELLING QUANTITY]]*Stock[[#This Row],[% SELLING FEE]]+Stock[[#This Row],[SELLING PRICE]]*Stock[[#This Row],[SELLING QUANTITY]]*$D$12,"")</f>
        <v/>
      </c>
      <c r="Z1577" s="121">
        <f>Stock[[#This Row],[BUYING QUANTITY]]+Stock[[#This Row],[STOCK DIVIDEND]]-Stock[[#This Row],[SELLING QUANTITY]]</f>
        <v>0</v>
      </c>
      <c r="AA15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7" s="121">
        <f ca="1">IF(Stock[[#This Row],[SELLING DATE]]&gt;0,Stock[[#This Row],[SELLING DATE]]-Stock[[#This Row],[BUY DATE]]+1,IF(Stock[[#This Row],[BUY DATE]]=0,0,TODAY()-Stock[[#This Row],[BUY DATE]]+1))</f>
        <v>0</v>
      </c>
      <c r="AC1577" s="122" t="str">
        <f>IFERROR(Stock[[#This Row],[CASH DIVIDEND]]+Stock[[#This Row],[RETURN/(LOSS) FROM TRADING
(auto-fill)]],"")</f>
        <v/>
      </c>
      <c r="AD15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7" s="146" t="str">
        <f ca="1">IFERROR(IF(Stock[[#This Row],[HOLDING DAYS
(auto-fill)]]&lt;365,Stock[[#This Row],[% TOTAL RETURN/(LOSS)
(auto-fill)]]*365/Stock[[#This Row],[HOLDING DAYS
(auto-fill)]],POWER((1+Stock[[#This Row],[% TOTAL RETURN/(LOSS)
(auto-fill)]]),1/(Stock[[#This Row],[HOLDING DAYS
(auto-fill)]]/365))-1),"")</f>
        <v/>
      </c>
      <c r="AF1577" s="81"/>
      <c r="AG1577" s="149" t="str">
        <f>IF(Stock[[#This Row],[STATUS
(auto-fill)]]="HOLDING",Stock[[#This Row],[MARKET PRICE]]-Stock[[#This Row],[BUYING PRICE]],"")</f>
        <v/>
      </c>
      <c r="AH1577" s="143" t="str">
        <f>IFERROR(Stock[[#This Row],[CHANGE
(auto-fill)]]/Stock[[#This Row],[BUYING PRICE]],"")</f>
        <v/>
      </c>
      <c r="AI1577" s="130" t="str">
        <f>IF(Stock[[#This Row],[MARKET PRICE]]&gt;0,Stock[[#This Row],[MARKET PRICE]]*Stock[[#This Row],[REMAINING QUANTITY
(auto-fill)]],"")</f>
        <v/>
      </c>
    </row>
    <row r="1578" spans="2:35">
      <c r="B1578" s="110" t="str">
        <f>IF(AND(Stock[[#This Row],[BUYING QUANTITY]]&gt;0,Stock[[#This Row],[REMAINING QUANTITY
(auto-fill)]]=0),"SOLD OUT",
IF(AND(Stock[[#This Row],[BUYING QUANTITY]]&gt;0,Stock[[#This Row],[REMAINING QUANTITY
(auto-fill)]]&gt;0),"HOLDING",""))</f>
        <v/>
      </c>
      <c r="C1578" s="113">
        <f t="shared" si="24"/>
        <v>1565</v>
      </c>
      <c r="D1578" s="79"/>
      <c r="E1578" s="80"/>
      <c r="F1578" s="162"/>
      <c r="G1578" s="85"/>
      <c r="H1578" s="86"/>
      <c r="I1578" s="164"/>
      <c r="J1578" s="115" t="str">
        <f>IF(Stock[[#This Row],[BUYING QUANTITY]]&gt;0,Stock[[#This Row],[BUYING PRICE]]*Stock[[#This Row],[BUYING QUANTITY]]*Stock[[#This Row],[% BUYING FEE]],"")</f>
        <v/>
      </c>
      <c r="K1578" s="89"/>
      <c r="L1578" s="90"/>
      <c r="M1578" s="117" t="str">
        <f>IF(Stock[[#This Row],[BUYING QUANTITY]]&gt;0,Stock[[#This Row],[BUYING PRICE]]*(1+Stock[[#This Row],[% THRESHOLD (RETURN)_1]]),"")</f>
        <v/>
      </c>
      <c r="N1578" s="91"/>
      <c r="O1578" s="117" t="str">
        <f>IF(Stock[[#This Row],[BUYING QUANTITY]]&gt;0,Stock[[#This Row],[BUYING PRICE]]*(1+Stock[[#This Row],[% THRESHOLD (RETURN)_2]]),"")</f>
        <v/>
      </c>
      <c r="P1578" s="91"/>
      <c r="Q1578" s="117" t="str">
        <f>IF(Stock[[#This Row],[BUYING QUANTITY]]&gt;0,Stock[[#This Row],[BUYING PRICE]]*(1+Stock[[#This Row],[% THRESHOLD (LOSS)]]),"")</f>
        <v/>
      </c>
      <c r="R1578" s="105"/>
      <c r="S1578" s="118" t="str">
        <f>IF(Stock[[#This Row],[CASH DIVIDEND]]&gt;0,Stock[[#This Row],[CASH DIVIDEND]]/(Stock[[#This Row],[BUYING PRICE]]*Stock[[#This Row],[BUYING QUANTITY]]),"")</f>
        <v/>
      </c>
      <c r="T1578" s="105"/>
      <c r="U1578" s="79"/>
      <c r="V1578" s="97"/>
      <c r="W1578" s="98"/>
      <c r="X1578" s="168"/>
      <c r="Y1578" s="126" t="str">
        <f>IF(Stock[[#This Row],[SELLING QUANTITY]]&gt;0,Stock[[#This Row],[SELLING PRICE]]*Stock[[#This Row],[SELLING QUANTITY]]*Stock[[#This Row],[% SELLING FEE]]+Stock[[#This Row],[SELLING PRICE]]*Stock[[#This Row],[SELLING QUANTITY]]*$D$12,"")</f>
        <v/>
      </c>
      <c r="Z1578" s="121">
        <f>Stock[[#This Row],[BUYING QUANTITY]]+Stock[[#This Row],[STOCK DIVIDEND]]-Stock[[#This Row],[SELLING QUANTITY]]</f>
        <v>0</v>
      </c>
      <c r="AA15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8" s="121">
        <f ca="1">IF(Stock[[#This Row],[SELLING DATE]]&gt;0,Stock[[#This Row],[SELLING DATE]]-Stock[[#This Row],[BUY DATE]]+1,IF(Stock[[#This Row],[BUY DATE]]=0,0,TODAY()-Stock[[#This Row],[BUY DATE]]+1))</f>
        <v>0</v>
      </c>
      <c r="AC1578" s="122" t="str">
        <f>IFERROR(Stock[[#This Row],[CASH DIVIDEND]]+Stock[[#This Row],[RETURN/(LOSS) FROM TRADING
(auto-fill)]],"")</f>
        <v/>
      </c>
      <c r="AD15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8" s="146" t="str">
        <f ca="1">IFERROR(IF(Stock[[#This Row],[HOLDING DAYS
(auto-fill)]]&lt;365,Stock[[#This Row],[% TOTAL RETURN/(LOSS)
(auto-fill)]]*365/Stock[[#This Row],[HOLDING DAYS
(auto-fill)]],POWER((1+Stock[[#This Row],[% TOTAL RETURN/(LOSS)
(auto-fill)]]),1/(Stock[[#This Row],[HOLDING DAYS
(auto-fill)]]/365))-1),"")</f>
        <v/>
      </c>
      <c r="AF1578" s="81"/>
      <c r="AG1578" s="149" t="str">
        <f>IF(Stock[[#This Row],[STATUS
(auto-fill)]]="HOLDING",Stock[[#This Row],[MARKET PRICE]]-Stock[[#This Row],[BUYING PRICE]],"")</f>
        <v/>
      </c>
      <c r="AH1578" s="143" t="str">
        <f>IFERROR(Stock[[#This Row],[CHANGE
(auto-fill)]]/Stock[[#This Row],[BUYING PRICE]],"")</f>
        <v/>
      </c>
      <c r="AI1578" s="130" t="str">
        <f>IF(Stock[[#This Row],[MARKET PRICE]]&gt;0,Stock[[#This Row],[MARKET PRICE]]*Stock[[#This Row],[REMAINING QUANTITY
(auto-fill)]],"")</f>
        <v/>
      </c>
    </row>
    <row r="1579" spans="2:35">
      <c r="B1579" s="110" t="str">
        <f>IF(AND(Stock[[#This Row],[BUYING QUANTITY]]&gt;0,Stock[[#This Row],[REMAINING QUANTITY
(auto-fill)]]=0),"SOLD OUT",
IF(AND(Stock[[#This Row],[BUYING QUANTITY]]&gt;0,Stock[[#This Row],[REMAINING QUANTITY
(auto-fill)]]&gt;0),"HOLDING",""))</f>
        <v/>
      </c>
      <c r="C1579" s="113">
        <f t="shared" si="24"/>
        <v>1566</v>
      </c>
      <c r="D1579" s="79"/>
      <c r="E1579" s="80"/>
      <c r="F1579" s="162"/>
      <c r="G1579" s="85"/>
      <c r="H1579" s="86"/>
      <c r="I1579" s="164"/>
      <c r="J1579" s="115" t="str">
        <f>IF(Stock[[#This Row],[BUYING QUANTITY]]&gt;0,Stock[[#This Row],[BUYING PRICE]]*Stock[[#This Row],[BUYING QUANTITY]]*Stock[[#This Row],[% BUYING FEE]],"")</f>
        <v/>
      </c>
      <c r="K1579" s="89"/>
      <c r="L1579" s="90"/>
      <c r="M1579" s="117" t="str">
        <f>IF(Stock[[#This Row],[BUYING QUANTITY]]&gt;0,Stock[[#This Row],[BUYING PRICE]]*(1+Stock[[#This Row],[% THRESHOLD (RETURN)_1]]),"")</f>
        <v/>
      </c>
      <c r="N1579" s="91"/>
      <c r="O1579" s="117" t="str">
        <f>IF(Stock[[#This Row],[BUYING QUANTITY]]&gt;0,Stock[[#This Row],[BUYING PRICE]]*(1+Stock[[#This Row],[% THRESHOLD (RETURN)_2]]),"")</f>
        <v/>
      </c>
      <c r="P1579" s="91"/>
      <c r="Q1579" s="117" t="str">
        <f>IF(Stock[[#This Row],[BUYING QUANTITY]]&gt;0,Stock[[#This Row],[BUYING PRICE]]*(1+Stock[[#This Row],[% THRESHOLD (LOSS)]]),"")</f>
        <v/>
      </c>
      <c r="R1579" s="105"/>
      <c r="S1579" s="118" t="str">
        <f>IF(Stock[[#This Row],[CASH DIVIDEND]]&gt;0,Stock[[#This Row],[CASH DIVIDEND]]/(Stock[[#This Row],[BUYING PRICE]]*Stock[[#This Row],[BUYING QUANTITY]]),"")</f>
        <v/>
      </c>
      <c r="T1579" s="105"/>
      <c r="U1579" s="79"/>
      <c r="V1579" s="97"/>
      <c r="W1579" s="98"/>
      <c r="X1579" s="168"/>
      <c r="Y1579" s="126" t="str">
        <f>IF(Stock[[#This Row],[SELLING QUANTITY]]&gt;0,Stock[[#This Row],[SELLING PRICE]]*Stock[[#This Row],[SELLING QUANTITY]]*Stock[[#This Row],[% SELLING FEE]]+Stock[[#This Row],[SELLING PRICE]]*Stock[[#This Row],[SELLING QUANTITY]]*$D$12,"")</f>
        <v/>
      </c>
      <c r="Z1579" s="121">
        <f>Stock[[#This Row],[BUYING QUANTITY]]+Stock[[#This Row],[STOCK DIVIDEND]]-Stock[[#This Row],[SELLING QUANTITY]]</f>
        <v>0</v>
      </c>
      <c r="AA15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79" s="121">
        <f ca="1">IF(Stock[[#This Row],[SELLING DATE]]&gt;0,Stock[[#This Row],[SELLING DATE]]-Stock[[#This Row],[BUY DATE]]+1,IF(Stock[[#This Row],[BUY DATE]]=0,0,TODAY()-Stock[[#This Row],[BUY DATE]]+1))</f>
        <v>0</v>
      </c>
      <c r="AC1579" s="122" t="str">
        <f>IFERROR(Stock[[#This Row],[CASH DIVIDEND]]+Stock[[#This Row],[RETURN/(LOSS) FROM TRADING
(auto-fill)]],"")</f>
        <v/>
      </c>
      <c r="AD15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79" s="146" t="str">
        <f ca="1">IFERROR(IF(Stock[[#This Row],[HOLDING DAYS
(auto-fill)]]&lt;365,Stock[[#This Row],[% TOTAL RETURN/(LOSS)
(auto-fill)]]*365/Stock[[#This Row],[HOLDING DAYS
(auto-fill)]],POWER((1+Stock[[#This Row],[% TOTAL RETURN/(LOSS)
(auto-fill)]]),1/(Stock[[#This Row],[HOLDING DAYS
(auto-fill)]]/365))-1),"")</f>
        <v/>
      </c>
      <c r="AF1579" s="81"/>
      <c r="AG1579" s="149" t="str">
        <f>IF(Stock[[#This Row],[STATUS
(auto-fill)]]="HOLDING",Stock[[#This Row],[MARKET PRICE]]-Stock[[#This Row],[BUYING PRICE]],"")</f>
        <v/>
      </c>
      <c r="AH1579" s="143" t="str">
        <f>IFERROR(Stock[[#This Row],[CHANGE
(auto-fill)]]/Stock[[#This Row],[BUYING PRICE]],"")</f>
        <v/>
      </c>
      <c r="AI1579" s="130" t="str">
        <f>IF(Stock[[#This Row],[MARKET PRICE]]&gt;0,Stock[[#This Row],[MARKET PRICE]]*Stock[[#This Row],[REMAINING QUANTITY
(auto-fill)]],"")</f>
        <v/>
      </c>
    </row>
    <row r="1580" spans="2:35">
      <c r="B1580" s="110" t="str">
        <f>IF(AND(Stock[[#This Row],[BUYING QUANTITY]]&gt;0,Stock[[#This Row],[REMAINING QUANTITY
(auto-fill)]]=0),"SOLD OUT",
IF(AND(Stock[[#This Row],[BUYING QUANTITY]]&gt;0,Stock[[#This Row],[REMAINING QUANTITY
(auto-fill)]]&gt;0),"HOLDING",""))</f>
        <v/>
      </c>
      <c r="C1580" s="113">
        <f t="shared" si="24"/>
        <v>1567</v>
      </c>
      <c r="D1580" s="79"/>
      <c r="E1580" s="80"/>
      <c r="F1580" s="162"/>
      <c r="G1580" s="85"/>
      <c r="H1580" s="86"/>
      <c r="I1580" s="164"/>
      <c r="J1580" s="115" t="str">
        <f>IF(Stock[[#This Row],[BUYING QUANTITY]]&gt;0,Stock[[#This Row],[BUYING PRICE]]*Stock[[#This Row],[BUYING QUANTITY]]*Stock[[#This Row],[% BUYING FEE]],"")</f>
        <v/>
      </c>
      <c r="K1580" s="89"/>
      <c r="L1580" s="90"/>
      <c r="M1580" s="117" t="str">
        <f>IF(Stock[[#This Row],[BUYING QUANTITY]]&gt;0,Stock[[#This Row],[BUYING PRICE]]*(1+Stock[[#This Row],[% THRESHOLD (RETURN)_1]]),"")</f>
        <v/>
      </c>
      <c r="N1580" s="91"/>
      <c r="O1580" s="117" t="str">
        <f>IF(Stock[[#This Row],[BUYING QUANTITY]]&gt;0,Stock[[#This Row],[BUYING PRICE]]*(1+Stock[[#This Row],[% THRESHOLD (RETURN)_2]]),"")</f>
        <v/>
      </c>
      <c r="P1580" s="91"/>
      <c r="Q1580" s="117" t="str">
        <f>IF(Stock[[#This Row],[BUYING QUANTITY]]&gt;0,Stock[[#This Row],[BUYING PRICE]]*(1+Stock[[#This Row],[% THRESHOLD (LOSS)]]),"")</f>
        <v/>
      </c>
      <c r="R1580" s="105"/>
      <c r="S1580" s="118" t="str">
        <f>IF(Stock[[#This Row],[CASH DIVIDEND]]&gt;0,Stock[[#This Row],[CASH DIVIDEND]]/(Stock[[#This Row],[BUYING PRICE]]*Stock[[#This Row],[BUYING QUANTITY]]),"")</f>
        <v/>
      </c>
      <c r="T1580" s="105"/>
      <c r="U1580" s="79"/>
      <c r="V1580" s="97"/>
      <c r="W1580" s="98"/>
      <c r="X1580" s="168"/>
      <c r="Y1580" s="126" t="str">
        <f>IF(Stock[[#This Row],[SELLING QUANTITY]]&gt;0,Stock[[#This Row],[SELLING PRICE]]*Stock[[#This Row],[SELLING QUANTITY]]*Stock[[#This Row],[% SELLING FEE]]+Stock[[#This Row],[SELLING PRICE]]*Stock[[#This Row],[SELLING QUANTITY]]*$D$12,"")</f>
        <v/>
      </c>
      <c r="Z1580" s="121">
        <f>Stock[[#This Row],[BUYING QUANTITY]]+Stock[[#This Row],[STOCK DIVIDEND]]-Stock[[#This Row],[SELLING QUANTITY]]</f>
        <v>0</v>
      </c>
      <c r="AA15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0" s="121">
        <f ca="1">IF(Stock[[#This Row],[SELLING DATE]]&gt;0,Stock[[#This Row],[SELLING DATE]]-Stock[[#This Row],[BUY DATE]]+1,IF(Stock[[#This Row],[BUY DATE]]=0,0,TODAY()-Stock[[#This Row],[BUY DATE]]+1))</f>
        <v>0</v>
      </c>
      <c r="AC1580" s="122" t="str">
        <f>IFERROR(Stock[[#This Row],[CASH DIVIDEND]]+Stock[[#This Row],[RETURN/(LOSS) FROM TRADING
(auto-fill)]],"")</f>
        <v/>
      </c>
      <c r="AD15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0" s="146" t="str">
        <f ca="1">IFERROR(IF(Stock[[#This Row],[HOLDING DAYS
(auto-fill)]]&lt;365,Stock[[#This Row],[% TOTAL RETURN/(LOSS)
(auto-fill)]]*365/Stock[[#This Row],[HOLDING DAYS
(auto-fill)]],POWER((1+Stock[[#This Row],[% TOTAL RETURN/(LOSS)
(auto-fill)]]),1/(Stock[[#This Row],[HOLDING DAYS
(auto-fill)]]/365))-1),"")</f>
        <v/>
      </c>
      <c r="AF1580" s="81"/>
      <c r="AG1580" s="149" t="str">
        <f>IF(Stock[[#This Row],[STATUS
(auto-fill)]]="HOLDING",Stock[[#This Row],[MARKET PRICE]]-Stock[[#This Row],[BUYING PRICE]],"")</f>
        <v/>
      </c>
      <c r="AH1580" s="143" t="str">
        <f>IFERROR(Stock[[#This Row],[CHANGE
(auto-fill)]]/Stock[[#This Row],[BUYING PRICE]],"")</f>
        <v/>
      </c>
      <c r="AI1580" s="130" t="str">
        <f>IF(Stock[[#This Row],[MARKET PRICE]]&gt;0,Stock[[#This Row],[MARKET PRICE]]*Stock[[#This Row],[REMAINING QUANTITY
(auto-fill)]],"")</f>
        <v/>
      </c>
    </row>
    <row r="1581" spans="2:35">
      <c r="B1581" s="110" t="str">
        <f>IF(AND(Stock[[#This Row],[BUYING QUANTITY]]&gt;0,Stock[[#This Row],[REMAINING QUANTITY
(auto-fill)]]=0),"SOLD OUT",
IF(AND(Stock[[#This Row],[BUYING QUANTITY]]&gt;0,Stock[[#This Row],[REMAINING QUANTITY
(auto-fill)]]&gt;0),"HOLDING",""))</f>
        <v/>
      </c>
      <c r="C1581" s="113">
        <f t="shared" si="24"/>
        <v>1568</v>
      </c>
      <c r="D1581" s="79"/>
      <c r="E1581" s="80"/>
      <c r="F1581" s="162"/>
      <c r="G1581" s="85"/>
      <c r="H1581" s="86"/>
      <c r="I1581" s="164"/>
      <c r="J1581" s="115" t="str">
        <f>IF(Stock[[#This Row],[BUYING QUANTITY]]&gt;0,Stock[[#This Row],[BUYING PRICE]]*Stock[[#This Row],[BUYING QUANTITY]]*Stock[[#This Row],[% BUYING FEE]],"")</f>
        <v/>
      </c>
      <c r="K1581" s="89"/>
      <c r="L1581" s="90"/>
      <c r="M1581" s="117" t="str">
        <f>IF(Stock[[#This Row],[BUYING QUANTITY]]&gt;0,Stock[[#This Row],[BUYING PRICE]]*(1+Stock[[#This Row],[% THRESHOLD (RETURN)_1]]),"")</f>
        <v/>
      </c>
      <c r="N1581" s="91"/>
      <c r="O1581" s="117" t="str">
        <f>IF(Stock[[#This Row],[BUYING QUANTITY]]&gt;0,Stock[[#This Row],[BUYING PRICE]]*(1+Stock[[#This Row],[% THRESHOLD (RETURN)_2]]),"")</f>
        <v/>
      </c>
      <c r="P1581" s="91"/>
      <c r="Q1581" s="117" t="str">
        <f>IF(Stock[[#This Row],[BUYING QUANTITY]]&gt;0,Stock[[#This Row],[BUYING PRICE]]*(1+Stock[[#This Row],[% THRESHOLD (LOSS)]]),"")</f>
        <v/>
      </c>
      <c r="R1581" s="105"/>
      <c r="S1581" s="118" t="str">
        <f>IF(Stock[[#This Row],[CASH DIVIDEND]]&gt;0,Stock[[#This Row],[CASH DIVIDEND]]/(Stock[[#This Row],[BUYING PRICE]]*Stock[[#This Row],[BUYING QUANTITY]]),"")</f>
        <v/>
      </c>
      <c r="T1581" s="105"/>
      <c r="U1581" s="79"/>
      <c r="V1581" s="97"/>
      <c r="W1581" s="98"/>
      <c r="X1581" s="168"/>
      <c r="Y1581" s="126" t="str">
        <f>IF(Stock[[#This Row],[SELLING QUANTITY]]&gt;0,Stock[[#This Row],[SELLING PRICE]]*Stock[[#This Row],[SELLING QUANTITY]]*Stock[[#This Row],[% SELLING FEE]]+Stock[[#This Row],[SELLING PRICE]]*Stock[[#This Row],[SELLING QUANTITY]]*$D$12,"")</f>
        <v/>
      </c>
      <c r="Z1581" s="121">
        <f>Stock[[#This Row],[BUYING QUANTITY]]+Stock[[#This Row],[STOCK DIVIDEND]]-Stock[[#This Row],[SELLING QUANTITY]]</f>
        <v>0</v>
      </c>
      <c r="AA15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1" s="121">
        <f ca="1">IF(Stock[[#This Row],[SELLING DATE]]&gt;0,Stock[[#This Row],[SELLING DATE]]-Stock[[#This Row],[BUY DATE]]+1,IF(Stock[[#This Row],[BUY DATE]]=0,0,TODAY()-Stock[[#This Row],[BUY DATE]]+1))</f>
        <v>0</v>
      </c>
      <c r="AC1581" s="122" t="str">
        <f>IFERROR(Stock[[#This Row],[CASH DIVIDEND]]+Stock[[#This Row],[RETURN/(LOSS) FROM TRADING
(auto-fill)]],"")</f>
        <v/>
      </c>
      <c r="AD15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1" s="146" t="str">
        <f ca="1">IFERROR(IF(Stock[[#This Row],[HOLDING DAYS
(auto-fill)]]&lt;365,Stock[[#This Row],[% TOTAL RETURN/(LOSS)
(auto-fill)]]*365/Stock[[#This Row],[HOLDING DAYS
(auto-fill)]],POWER((1+Stock[[#This Row],[% TOTAL RETURN/(LOSS)
(auto-fill)]]),1/(Stock[[#This Row],[HOLDING DAYS
(auto-fill)]]/365))-1),"")</f>
        <v/>
      </c>
      <c r="AF1581" s="81"/>
      <c r="AG1581" s="149" t="str">
        <f>IF(Stock[[#This Row],[STATUS
(auto-fill)]]="HOLDING",Stock[[#This Row],[MARKET PRICE]]-Stock[[#This Row],[BUYING PRICE]],"")</f>
        <v/>
      </c>
      <c r="AH1581" s="143" t="str">
        <f>IFERROR(Stock[[#This Row],[CHANGE
(auto-fill)]]/Stock[[#This Row],[BUYING PRICE]],"")</f>
        <v/>
      </c>
      <c r="AI1581" s="130" t="str">
        <f>IF(Stock[[#This Row],[MARKET PRICE]]&gt;0,Stock[[#This Row],[MARKET PRICE]]*Stock[[#This Row],[REMAINING QUANTITY
(auto-fill)]],"")</f>
        <v/>
      </c>
    </row>
    <row r="1582" spans="2:35">
      <c r="B1582" s="110" t="str">
        <f>IF(AND(Stock[[#This Row],[BUYING QUANTITY]]&gt;0,Stock[[#This Row],[REMAINING QUANTITY
(auto-fill)]]=0),"SOLD OUT",
IF(AND(Stock[[#This Row],[BUYING QUANTITY]]&gt;0,Stock[[#This Row],[REMAINING QUANTITY
(auto-fill)]]&gt;0),"HOLDING",""))</f>
        <v/>
      </c>
      <c r="C1582" s="113">
        <f t="shared" si="24"/>
        <v>1569</v>
      </c>
      <c r="D1582" s="79"/>
      <c r="E1582" s="80"/>
      <c r="F1582" s="162"/>
      <c r="G1582" s="85"/>
      <c r="H1582" s="86"/>
      <c r="I1582" s="164"/>
      <c r="J1582" s="115" t="str">
        <f>IF(Stock[[#This Row],[BUYING QUANTITY]]&gt;0,Stock[[#This Row],[BUYING PRICE]]*Stock[[#This Row],[BUYING QUANTITY]]*Stock[[#This Row],[% BUYING FEE]],"")</f>
        <v/>
      </c>
      <c r="K1582" s="89"/>
      <c r="L1582" s="90"/>
      <c r="M1582" s="117" t="str">
        <f>IF(Stock[[#This Row],[BUYING QUANTITY]]&gt;0,Stock[[#This Row],[BUYING PRICE]]*(1+Stock[[#This Row],[% THRESHOLD (RETURN)_1]]),"")</f>
        <v/>
      </c>
      <c r="N1582" s="91"/>
      <c r="O1582" s="117" t="str">
        <f>IF(Stock[[#This Row],[BUYING QUANTITY]]&gt;0,Stock[[#This Row],[BUYING PRICE]]*(1+Stock[[#This Row],[% THRESHOLD (RETURN)_2]]),"")</f>
        <v/>
      </c>
      <c r="P1582" s="91"/>
      <c r="Q1582" s="117" t="str">
        <f>IF(Stock[[#This Row],[BUYING QUANTITY]]&gt;0,Stock[[#This Row],[BUYING PRICE]]*(1+Stock[[#This Row],[% THRESHOLD (LOSS)]]),"")</f>
        <v/>
      </c>
      <c r="R1582" s="105"/>
      <c r="S1582" s="118" t="str">
        <f>IF(Stock[[#This Row],[CASH DIVIDEND]]&gt;0,Stock[[#This Row],[CASH DIVIDEND]]/(Stock[[#This Row],[BUYING PRICE]]*Stock[[#This Row],[BUYING QUANTITY]]),"")</f>
        <v/>
      </c>
      <c r="T1582" s="105"/>
      <c r="U1582" s="79"/>
      <c r="V1582" s="97"/>
      <c r="W1582" s="98"/>
      <c r="X1582" s="168"/>
      <c r="Y1582" s="126" t="str">
        <f>IF(Stock[[#This Row],[SELLING QUANTITY]]&gt;0,Stock[[#This Row],[SELLING PRICE]]*Stock[[#This Row],[SELLING QUANTITY]]*Stock[[#This Row],[% SELLING FEE]]+Stock[[#This Row],[SELLING PRICE]]*Stock[[#This Row],[SELLING QUANTITY]]*$D$12,"")</f>
        <v/>
      </c>
      <c r="Z1582" s="121">
        <f>Stock[[#This Row],[BUYING QUANTITY]]+Stock[[#This Row],[STOCK DIVIDEND]]-Stock[[#This Row],[SELLING QUANTITY]]</f>
        <v>0</v>
      </c>
      <c r="AA15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2" s="121">
        <f ca="1">IF(Stock[[#This Row],[SELLING DATE]]&gt;0,Stock[[#This Row],[SELLING DATE]]-Stock[[#This Row],[BUY DATE]]+1,IF(Stock[[#This Row],[BUY DATE]]=0,0,TODAY()-Stock[[#This Row],[BUY DATE]]+1))</f>
        <v>0</v>
      </c>
      <c r="AC1582" s="122" t="str">
        <f>IFERROR(Stock[[#This Row],[CASH DIVIDEND]]+Stock[[#This Row],[RETURN/(LOSS) FROM TRADING
(auto-fill)]],"")</f>
        <v/>
      </c>
      <c r="AD15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2" s="146" t="str">
        <f ca="1">IFERROR(IF(Stock[[#This Row],[HOLDING DAYS
(auto-fill)]]&lt;365,Stock[[#This Row],[% TOTAL RETURN/(LOSS)
(auto-fill)]]*365/Stock[[#This Row],[HOLDING DAYS
(auto-fill)]],POWER((1+Stock[[#This Row],[% TOTAL RETURN/(LOSS)
(auto-fill)]]),1/(Stock[[#This Row],[HOLDING DAYS
(auto-fill)]]/365))-1),"")</f>
        <v/>
      </c>
      <c r="AF1582" s="81"/>
      <c r="AG1582" s="149" t="str">
        <f>IF(Stock[[#This Row],[STATUS
(auto-fill)]]="HOLDING",Stock[[#This Row],[MARKET PRICE]]-Stock[[#This Row],[BUYING PRICE]],"")</f>
        <v/>
      </c>
      <c r="AH1582" s="143" t="str">
        <f>IFERROR(Stock[[#This Row],[CHANGE
(auto-fill)]]/Stock[[#This Row],[BUYING PRICE]],"")</f>
        <v/>
      </c>
      <c r="AI1582" s="130" t="str">
        <f>IF(Stock[[#This Row],[MARKET PRICE]]&gt;0,Stock[[#This Row],[MARKET PRICE]]*Stock[[#This Row],[REMAINING QUANTITY
(auto-fill)]],"")</f>
        <v/>
      </c>
    </row>
    <row r="1583" spans="2:35">
      <c r="B1583" s="110" t="str">
        <f>IF(AND(Stock[[#This Row],[BUYING QUANTITY]]&gt;0,Stock[[#This Row],[REMAINING QUANTITY
(auto-fill)]]=0),"SOLD OUT",
IF(AND(Stock[[#This Row],[BUYING QUANTITY]]&gt;0,Stock[[#This Row],[REMAINING QUANTITY
(auto-fill)]]&gt;0),"HOLDING",""))</f>
        <v/>
      </c>
      <c r="C1583" s="113">
        <f t="shared" si="24"/>
        <v>1570</v>
      </c>
      <c r="D1583" s="79"/>
      <c r="E1583" s="80"/>
      <c r="F1583" s="162"/>
      <c r="G1583" s="85"/>
      <c r="H1583" s="86"/>
      <c r="I1583" s="164"/>
      <c r="J1583" s="115" t="str">
        <f>IF(Stock[[#This Row],[BUYING QUANTITY]]&gt;0,Stock[[#This Row],[BUYING PRICE]]*Stock[[#This Row],[BUYING QUANTITY]]*Stock[[#This Row],[% BUYING FEE]],"")</f>
        <v/>
      </c>
      <c r="K1583" s="89"/>
      <c r="L1583" s="90"/>
      <c r="M1583" s="117" t="str">
        <f>IF(Stock[[#This Row],[BUYING QUANTITY]]&gt;0,Stock[[#This Row],[BUYING PRICE]]*(1+Stock[[#This Row],[% THRESHOLD (RETURN)_1]]),"")</f>
        <v/>
      </c>
      <c r="N1583" s="91"/>
      <c r="O1583" s="117" t="str">
        <f>IF(Stock[[#This Row],[BUYING QUANTITY]]&gt;0,Stock[[#This Row],[BUYING PRICE]]*(1+Stock[[#This Row],[% THRESHOLD (RETURN)_2]]),"")</f>
        <v/>
      </c>
      <c r="P1583" s="91"/>
      <c r="Q1583" s="117" t="str">
        <f>IF(Stock[[#This Row],[BUYING QUANTITY]]&gt;0,Stock[[#This Row],[BUYING PRICE]]*(1+Stock[[#This Row],[% THRESHOLD (LOSS)]]),"")</f>
        <v/>
      </c>
      <c r="R1583" s="105"/>
      <c r="S1583" s="118" t="str">
        <f>IF(Stock[[#This Row],[CASH DIVIDEND]]&gt;0,Stock[[#This Row],[CASH DIVIDEND]]/(Stock[[#This Row],[BUYING PRICE]]*Stock[[#This Row],[BUYING QUANTITY]]),"")</f>
        <v/>
      </c>
      <c r="T1583" s="105"/>
      <c r="U1583" s="79"/>
      <c r="V1583" s="97"/>
      <c r="W1583" s="98"/>
      <c r="X1583" s="168"/>
      <c r="Y1583" s="126" t="str">
        <f>IF(Stock[[#This Row],[SELLING QUANTITY]]&gt;0,Stock[[#This Row],[SELLING PRICE]]*Stock[[#This Row],[SELLING QUANTITY]]*Stock[[#This Row],[% SELLING FEE]]+Stock[[#This Row],[SELLING PRICE]]*Stock[[#This Row],[SELLING QUANTITY]]*$D$12,"")</f>
        <v/>
      </c>
      <c r="Z1583" s="121">
        <f>Stock[[#This Row],[BUYING QUANTITY]]+Stock[[#This Row],[STOCK DIVIDEND]]-Stock[[#This Row],[SELLING QUANTITY]]</f>
        <v>0</v>
      </c>
      <c r="AA15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3" s="121">
        <f ca="1">IF(Stock[[#This Row],[SELLING DATE]]&gt;0,Stock[[#This Row],[SELLING DATE]]-Stock[[#This Row],[BUY DATE]]+1,IF(Stock[[#This Row],[BUY DATE]]=0,0,TODAY()-Stock[[#This Row],[BUY DATE]]+1))</f>
        <v>0</v>
      </c>
      <c r="AC1583" s="122" t="str">
        <f>IFERROR(Stock[[#This Row],[CASH DIVIDEND]]+Stock[[#This Row],[RETURN/(LOSS) FROM TRADING
(auto-fill)]],"")</f>
        <v/>
      </c>
      <c r="AD15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3" s="146" t="str">
        <f ca="1">IFERROR(IF(Stock[[#This Row],[HOLDING DAYS
(auto-fill)]]&lt;365,Stock[[#This Row],[% TOTAL RETURN/(LOSS)
(auto-fill)]]*365/Stock[[#This Row],[HOLDING DAYS
(auto-fill)]],POWER((1+Stock[[#This Row],[% TOTAL RETURN/(LOSS)
(auto-fill)]]),1/(Stock[[#This Row],[HOLDING DAYS
(auto-fill)]]/365))-1),"")</f>
        <v/>
      </c>
      <c r="AF1583" s="81"/>
      <c r="AG1583" s="149" t="str">
        <f>IF(Stock[[#This Row],[STATUS
(auto-fill)]]="HOLDING",Stock[[#This Row],[MARKET PRICE]]-Stock[[#This Row],[BUYING PRICE]],"")</f>
        <v/>
      </c>
      <c r="AH1583" s="143" t="str">
        <f>IFERROR(Stock[[#This Row],[CHANGE
(auto-fill)]]/Stock[[#This Row],[BUYING PRICE]],"")</f>
        <v/>
      </c>
      <c r="AI1583" s="130" t="str">
        <f>IF(Stock[[#This Row],[MARKET PRICE]]&gt;0,Stock[[#This Row],[MARKET PRICE]]*Stock[[#This Row],[REMAINING QUANTITY
(auto-fill)]],"")</f>
        <v/>
      </c>
    </row>
    <row r="1584" spans="2:35">
      <c r="B1584" s="110" t="str">
        <f>IF(AND(Stock[[#This Row],[BUYING QUANTITY]]&gt;0,Stock[[#This Row],[REMAINING QUANTITY
(auto-fill)]]=0),"SOLD OUT",
IF(AND(Stock[[#This Row],[BUYING QUANTITY]]&gt;0,Stock[[#This Row],[REMAINING QUANTITY
(auto-fill)]]&gt;0),"HOLDING",""))</f>
        <v/>
      </c>
      <c r="C1584" s="113">
        <f t="shared" si="24"/>
        <v>1571</v>
      </c>
      <c r="D1584" s="79"/>
      <c r="E1584" s="80"/>
      <c r="F1584" s="162"/>
      <c r="G1584" s="85"/>
      <c r="H1584" s="86"/>
      <c r="I1584" s="164"/>
      <c r="J1584" s="115" t="str">
        <f>IF(Stock[[#This Row],[BUYING QUANTITY]]&gt;0,Stock[[#This Row],[BUYING PRICE]]*Stock[[#This Row],[BUYING QUANTITY]]*Stock[[#This Row],[% BUYING FEE]],"")</f>
        <v/>
      </c>
      <c r="K1584" s="89"/>
      <c r="L1584" s="90"/>
      <c r="M1584" s="117" t="str">
        <f>IF(Stock[[#This Row],[BUYING QUANTITY]]&gt;0,Stock[[#This Row],[BUYING PRICE]]*(1+Stock[[#This Row],[% THRESHOLD (RETURN)_1]]),"")</f>
        <v/>
      </c>
      <c r="N1584" s="91"/>
      <c r="O1584" s="117" t="str">
        <f>IF(Stock[[#This Row],[BUYING QUANTITY]]&gt;0,Stock[[#This Row],[BUYING PRICE]]*(1+Stock[[#This Row],[% THRESHOLD (RETURN)_2]]),"")</f>
        <v/>
      </c>
      <c r="P1584" s="91"/>
      <c r="Q1584" s="117" t="str">
        <f>IF(Stock[[#This Row],[BUYING QUANTITY]]&gt;0,Stock[[#This Row],[BUYING PRICE]]*(1+Stock[[#This Row],[% THRESHOLD (LOSS)]]),"")</f>
        <v/>
      </c>
      <c r="R1584" s="105"/>
      <c r="S1584" s="118" t="str">
        <f>IF(Stock[[#This Row],[CASH DIVIDEND]]&gt;0,Stock[[#This Row],[CASH DIVIDEND]]/(Stock[[#This Row],[BUYING PRICE]]*Stock[[#This Row],[BUYING QUANTITY]]),"")</f>
        <v/>
      </c>
      <c r="T1584" s="105"/>
      <c r="U1584" s="79"/>
      <c r="V1584" s="97"/>
      <c r="W1584" s="98"/>
      <c r="X1584" s="168"/>
      <c r="Y1584" s="126" t="str">
        <f>IF(Stock[[#This Row],[SELLING QUANTITY]]&gt;0,Stock[[#This Row],[SELLING PRICE]]*Stock[[#This Row],[SELLING QUANTITY]]*Stock[[#This Row],[% SELLING FEE]]+Stock[[#This Row],[SELLING PRICE]]*Stock[[#This Row],[SELLING QUANTITY]]*$D$12,"")</f>
        <v/>
      </c>
      <c r="Z1584" s="121">
        <f>Stock[[#This Row],[BUYING QUANTITY]]+Stock[[#This Row],[STOCK DIVIDEND]]-Stock[[#This Row],[SELLING QUANTITY]]</f>
        <v>0</v>
      </c>
      <c r="AA15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4" s="121">
        <f ca="1">IF(Stock[[#This Row],[SELLING DATE]]&gt;0,Stock[[#This Row],[SELLING DATE]]-Stock[[#This Row],[BUY DATE]]+1,IF(Stock[[#This Row],[BUY DATE]]=0,0,TODAY()-Stock[[#This Row],[BUY DATE]]+1))</f>
        <v>0</v>
      </c>
      <c r="AC1584" s="122" t="str">
        <f>IFERROR(Stock[[#This Row],[CASH DIVIDEND]]+Stock[[#This Row],[RETURN/(LOSS) FROM TRADING
(auto-fill)]],"")</f>
        <v/>
      </c>
      <c r="AD15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4" s="146" t="str">
        <f ca="1">IFERROR(IF(Stock[[#This Row],[HOLDING DAYS
(auto-fill)]]&lt;365,Stock[[#This Row],[% TOTAL RETURN/(LOSS)
(auto-fill)]]*365/Stock[[#This Row],[HOLDING DAYS
(auto-fill)]],POWER((1+Stock[[#This Row],[% TOTAL RETURN/(LOSS)
(auto-fill)]]),1/(Stock[[#This Row],[HOLDING DAYS
(auto-fill)]]/365))-1),"")</f>
        <v/>
      </c>
      <c r="AF1584" s="81"/>
      <c r="AG1584" s="149" t="str">
        <f>IF(Stock[[#This Row],[STATUS
(auto-fill)]]="HOLDING",Stock[[#This Row],[MARKET PRICE]]-Stock[[#This Row],[BUYING PRICE]],"")</f>
        <v/>
      </c>
      <c r="AH1584" s="143" t="str">
        <f>IFERROR(Stock[[#This Row],[CHANGE
(auto-fill)]]/Stock[[#This Row],[BUYING PRICE]],"")</f>
        <v/>
      </c>
      <c r="AI1584" s="130" t="str">
        <f>IF(Stock[[#This Row],[MARKET PRICE]]&gt;0,Stock[[#This Row],[MARKET PRICE]]*Stock[[#This Row],[REMAINING QUANTITY
(auto-fill)]],"")</f>
        <v/>
      </c>
    </row>
    <row r="1585" spans="2:35">
      <c r="B1585" s="110" t="str">
        <f>IF(AND(Stock[[#This Row],[BUYING QUANTITY]]&gt;0,Stock[[#This Row],[REMAINING QUANTITY
(auto-fill)]]=0),"SOLD OUT",
IF(AND(Stock[[#This Row],[BUYING QUANTITY]]&gt;0,Stock[[#This Row],[REMAINING QUANTITY
(auto-fill)]]&gt;0),"HOLDING",""))</f>
        <v/>
      </c>
      <c r="C1585" s="113">
        <f t="shared" si="24"/>
        <v>1572</v>
      </c>
      <c r="D1585" s="79"/>
      <c r="E1585" s="80"/>
      <c r="F1585" s="162"/>
      <c r="G1585" s="85"/>
      <c r="H1585" s="86"/>
      <c r="I1585" s="164"/>
      <c r="J1585" s="115" t="str">
        <f>IF(Stock[[#This Row],[BUYING QUANTITY]]&gt;0,Stock[[#This Row],[BUYING PRICE]]*Stock[[#This Row],[BUYING QUANTITY]]*Stock[[#This Row],[% BUYING FEE]],"")</f>
        <v/>
      </c>
      <c r="K1585" s="89"/>
      <c r="L1585" s="90"/>
      <c r="M1585" s="117" t="str">
        <f>IF(Stock[[#This Row],[BUYING QUANTITY]]&gt;0,Stock[[#This Row],[BUYING PRICE]]*(1+Stock[[#This Row],[% THRESHOLD (RETURN)_1]]),"")</f>
        <v/>
      </c>
      <c r="N1585" s="91"/>
      <c r="O1585" s="117" t="str">
        <f>IF(Stock[[#This Row],[BUYING QUANTITY]]&gt;0,Stock[[#This Row],[BUYING PRICE]]*(1+Stock[[#This Row],[% THRESHOLD (RETURN)_2]]),"")</f>
        <v/>
      </c>
      <c r="P1585" s="91"/>
      <c r="Q1585" s="117" t="str">
        <f>IF(Stock[[#This Row],[BUYING QUANTITY]]&gt;0,Stock[[#This Row],[BUYING PRICE]]*(1+Stock[[#This Row],[% THRESHOLD (LOSS)]]),"")</f>
        <v/>
      </c>
      <c r="R1585" s="105"/>
      <c r="S1585" s="118" t="str">
        <f>IF(Stock[[#This Row],[CASH DIVIDEND]]&gt;0,Stock[[#This Row],[CASH DIVIDEND]]/(Stock[[#This Row],[BUYING PRICE]]*Stock[[#This Row],[BUYING QUANTITY]]),"")</f>
        <v/>
      </c>
      <c r="T1585" s="105"/>
      <c r="U1585" s="79"/>
      <c r="V1585" s="97"/>
      <c r="W1585" s="98"/>
      <c r="X1585" s="168"/>
      <c r="Y1585" s="126" t="str">
        <f>IF(Stock[[#This Row],[SELLING QUANTITY]]&gt;0,Stock[[#This Row],[SELLING PRICE]]*Stock[[#This Row],[SELLING QUANTITY]]*Stock[[#This Row],[% SELLING FEE]]+Stock[[#This Row],[SELLING PRICE]]*Stock[[#This Row],[SELLING QUANTITY]]*$D$12,"")</f>
        <v/>
      </c>
      <c r="Z1585" s="121">
        <f>Stock[[#This Row],[BUYING QUANTITY]]+Stock[[#This Row],[STOCK DIVIDEND]]-Stock[[#This Row],[SELLING QUANTITY]]</f>
        <v>0</v>
      </c>
      <c r="AA15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5" s="121">
        <f ca="1">IF(Stock[[#This Row],[SELLING DATE]]&gt;0,Stock[[#This Row],[SELLING DATE]]-Stock[[#This Row],[BUY DATE]]+1,IF(Stock[[#This Row],[BUY DATE]]=0,0,TODAY()-Stock[[#This Row],[BUY DATE]]+1))</f>
        <v>0</v>
      </c>
      <c r="AC1585" s="122" t="str">
        <f>IFERROR(Stock[[#This Row],[CASH DIVIDEND]]+Stock[[#This Row],[RETURN/(LOSS) FROM TRADING
(auto-fill)]],"")</f>
        <v/>
      </c>
      <c r="AD15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5" s="146" t="str">
        <f ca="1">IFERROR(IF(Stock[[#This Row],[HOLDING DAYS
(auto-fill)]]&lt;365,Stock[[#This Row],[% TOTAL RETURN/(LOSS)
(auto-fill)]]*365/Stock[[#This Row],[HOLDING DAYS
(auto-fill)]],POWER((1+Stock[[#This Row],[% TOTAL RETURN/(LOSS)
(auto-fill)]]),1/(Stock[[#This Row],[HOLDING DAYS
(auto-fill)]]/365))-1),"")</f>
        <v/>
      </c>
      <c r="AF1585" s="81"/>
      <c r="AG1585" s="149" t="str">
        <f>IF(Stock[[#This Row],[STATUS
(auto-fill)]]="HOLDING",Stock[[#This Row],[MARKET PRICE]]-Stock[[#This Row],[BUYING PRICE]],"")</f>
        <v/>
      </c>
      <c r="AH1585" s="143" t="str">
        <f>IFERROR(Stock[[#This Row],[CHANGE
(auto-fill)]]/Stock[[#This Row],[BUYING PRICE]],"")</f>
        <v/>
      </c>
      <c r="AI1585" s="130" t="str">
        <f>IF(Stock[[#This Row],[MARKET PRICE]]&gt;0,Stock[[#This Row],[MARKET PRICE]]*Stock[[#This Row],[REMAINING QUANTITY
(auto-fill)]],"")</f>
        <v/>
      </c>
    </row>
    <row r="1586" spans="2:35">
      <c r="B1586" s="110" t="str">
        <f>IF(AND(Stock[[#This Row],[BUYING QUANTITY]]&gt;0,Stock[[#This Row],[REMAINING QUANTITY
(auto-fill)]]=0),"SOLD OUT",
IF(AND(Stock[[#This Row],[BUYING QUANTITY]]&gt;0,Stock[[#This Row],[REMAINING QUANTITY
(auto-fill)]]&gt;0),"HOLDING",""))</f>
        <v/>
      </c>
      <c r="C1586" s="113">
        <f t="shared" si="24"/>
        <v>1573</v>
      </c>
      <c r="D1586" s="79"/>
      <c r="E1586" s="80"/>
      <c r="F1586" s="162"/>
      <c r="G1586" s="85"/>
      <c r="H1586" s="86"/>
      <c r="I1586" s="164"/>
      <c r="J1586" s="115" t="str">
        <f>IF(Stock[[#This Row],[BUYING QUANTITY]]&gt;0,Stock[[#This Row],[BUYING PRICE]]*Stock[[#This Row],[BUYING QUANTITY]]*Stock[[#This Row],[% BUYING FEE]],"")</f>
        <v/>
      </c>
      <c r="K1586" s="89"/>
      <c r="L1586" s="90"/>
      <c r="M1586" s="117" t="str">
        <f>IF(Stock[[#This Row],[BUYING QUANTITY]]&gt;0,Stock[[#This Row],[BUYING PRICE]]*(1+Stock[[#This Row],[% THRESHOLD (RETURN)_1]]),"")</f>
        <v/>
      </c>
      <c r="N1586" s="91"/>
      <c r="O1586" s="117" t="str">
        <f>IF(Stock[[#This Row],[BUYING QUANTITY]]&gt;0,Stock[[#This Row],[BUYING PRICE]]*(1+Stock[[#This Row],[% THRESHOLD (RETURN)_2]]),"")</f>
        <v/>
      </c>
      <c r="P1586" s="91"/>
      <c r="Q1586" s="117" t="str">
        <f>IF(Stock[[#This Row],[BUYING QUANTITY]]&gt;0,Stock[[#This Row],[BUYING PRICE]]*(1+Stock[[#This Row],[% THRESHOLD (LOSS)]]),"")</f>
        <v/>
      </c>
      <c r="R1586" s="105"/>
      <c r="S1586" s="118" t="str">
        <f>IF(Stock[[#This Row],[CASH DIVIDEND]]&gt;0,Stock[[#This Row],[CASH DIVIDEND]]/(Stock[[#This Row],[BUYING PRICE]]*Stock[[#This Row],[BUYING QUANTITY]]),"")</f>
        <v/>
      </c>
      <c r="T1586" s="105"/>
      <c r="U1586" s="79"/>
      <c r="V1586" s="97"/>
      <c r="W1586" s="98"/>
      <c r="X1586" s="168"/>
      <c r="Y1586" s="126" t="str">
        <f>IF(Stock[[#This Row],[SELLING QUANTITY]]&gt;0,Stock[[#This Row],[SELLING PRICE]]*Stock[[#This Row],[SELLING QUANTITY]]*Stock[[#This Row],[% SELLING FEE]]+Stock[[#This Row],[SELLING PRICE]]*Stock[[#This Row],[SELLING QUANTITY]]*$D$12,"")</f>
        <v/>
      </c>
      <c r="Z1586" s="121">
        <f>Stock[[#This Row],[BUYING QUANTITY]]+Stock[[#This Row],[STOCK DIVIDEND]]-Stock[[#This Row],[SELLING QUANTITY]]</f>
        <v>0</v>
      </c>
      <c r="AA15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6" s="121">
        <f ca="1">IF(Stock[[#This Row],[SELLING DATE]]&gt;0,Stock[[#This Row],[SELLING DATE]]-Stock[[#This Row],[BUY DATE]]+1,IF(Stock[[#This Row],[BUY DATE]]=0,0,TODAY()-Stock[[#This Row],[BUY DATE]]+1))</f>
        <v>0</v>
      </c>
      <c r="AC1586" s="122" t="str">
        <f>IFERROR(Stock[[#This Row],[CASH DIVIDEND]]+Stock[[#This Row],[RETURN/(LOSS) FROM TRADING
(auto-fill)]],"")</f>
        <v/>
      </c>
      <c r="AD15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6" s="146" t="str">
        <f ca="1">IFERROR(IF(Stock[[#This Row],[HOLDING DAYS
(auto-fill)]]&lt;365,Stock[[#This Row],[% TOTAL RETURN/(LOSS)
(auto-fill)]]*365/Stock[[#This Row],[HOLDING DAYS
(auto-fill)]],POWER((1+Stock[[#This Row],[% TOTAL RETURN/(LOSS)
(auto-fill)]]),1/(Stock[[#This Row],[HOLDING DAYS
(auto-fill)]]/365))-1),"")</f>
        <v/>
      </c>
      <c r="AF1586" s="81"/>
      <c r="AG1586" s="149" t="str">
        <f>IF(Stock[[#This Row],[STATUS
(auto-fill)]]="HOLDING",Stock[[#This Row],[MARKET PRICE]]-Stock[[#This Row],[BUYING PRICE]],"")</f>
        <v/>
      </c>
      <c r="AH1586" s="143" t="str">
        <f>IFERROR(Stock[[#This Row],[CHANGE
(auto-fill)]]/Stock[[#This Row],[BUYING PRICE]],"")</f>
        <v/>
      </c>
      <c r="AI1586" s="130" t="str">
        <f>IF(Stock[[#This Row],[MARKET PRICE]]&gt;0,Stock[[#This Row],[MARKET PRICE]]*Stock[[#This Row],[REMAINING QUANTITY
(auto-fill)]],"")</f>
        <v/>
      </c>
    </row>
    <row r="1587" spans="2:35">
      <c r="B1587" s="110" t="str">
        <f>IF(AND(Stock[[#This Row],[BUYING QUANTITY]]&gt;0,Stock[[#This Row],[REMAINING QUANTITY
(auto-fill)]]=0),"SOLD OUT",
IF(AND(Stock[[#This Row],[BUYING QUANTITY]]&gt;0,Stock[[#This Row],[REMAINING QUANTITY
(auto-fill)]]&gt;0),"HOLDING",""))</f>
        <v/>
      </c>
      <c r="C1587" s="113">
        <f t="shared" si="24"/>
        <v>1574</v>
      </c>
      <c r="D1587" s="79"/>
      <c r="E1587" s="80"/>
      <c r="F1587" s="162"/>
      <c r="G1587" s="85"/>
      <c r="H1587" s="86"/>
      <c r="I1587" s="164"/>
      <c r="J1587" s="115" t="str">
        <f>IF(Stock[[#This Row],[BUYING QUANTITY]]&gt;0,Stock[[#This Row],[BUYING PRICE]]*Stock[[#This Row],[BUYING QUANTITY]]*Stock[[#This Row],[% BUYING FEE]],"")</f>
        <v/>
      </c>
      <c r="K1587" s="89"/>
      <c r="L1587" s="90"/>
      <c r="M1587" s="117" t="str">
        <f>IF(Stock[[#This Row],[BUYING QUANTITY]]&gt;0,Stock[[#This Row],[BUYING PRICE]]*(1+Stock[[#This Row],[% THRESHOLD (RETURN)_1]]),"")</f>
        <v/>
      </c>
      <c r="N1587" s="91"/>
      <c r="O1587" s="117" t="str">
        <f>IF(Stock[[#This Row],[BUYING QUANTITY]]&gt;0,Stock[[#This Row],[BUYING PRICE]]*(1+Stock[[#This Row],[% THRESHOLD (RETURN)_2]]),"")</f>
        <v/>
      </c>
      <c r="P1587" s="91"/>
      <c r="Q1587" s="117" t="str">
        <f>IF(Stock[[#This Row],[BUYING QUANTITY]]&gt;0,Stock[[#This Row],[BUYING PRICE]]*(1+Stock[[#This Row],[% THRESHOLD (LOSS)]]),"")</f>
        <v/>
      </c>
      <c r="R1587" s="105"/>
      <c r="S1587" s="118" t="str">
        <f>IF(Stock[[#This Row],[CASH DIVIDEND]]&gt;0,Stock[[#This Row],[CASH DIVIDEND]]/(Stock[[#This Row],[BUYING PRICE]]*Stock[[#This Row],[BUYING QUANTITY]]),"")</f>
        <v/>
      </c>
      <c r="T1587" s="105"/>
      <c r="U1587" s="79"/>
      <c r="V1587" s="97"/>
      <c r="W1587" s="98"/>
      <c r="X1587" s="168"/>
      <c r="Y1587" s="126" t="str">
        <f>IF(Stock[[#This Row],[SELLING QUANTITY]]&gt;0,Stock[[#This Row],[SELLING PRICE]]*Stock[[#This Row],[SELLING QUANTITY]]*Stock[[#This Row],[% SELLING FEE]]+Stock[[#This Row],[SELLING PRICE]]*Stock[[#This Row],[SELLING QUANTITY]]*$D$12,"")</f>
        <v/>
      </c>
      <c r="Z1587" s="121">
        <f>Stock[[#This Row],[BUYING QUANTITY]]+Stock[[#This Row],[STOCK DIVIDEND]]-Stock[[#This Row],[SELLING QUANTITY]]</f>
        <v>0</v>
      </c>
      <c r="AA15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7" s="121">
        <f ca="1">IF(Stock[[#This Row],[SELLING DATE]]&gt;0,Stock[[#This Row],[SELLING DATE]]-Stock[[#This Row],[BUY DATE]]+1,IF(Stock[[#This Row],[BUY DATE]]=0,0,TODAY()-Stock[[#This Row],[BUY DATE]]+1))</f>
        <v>0</v>
      </c>
      <c r="AC1587" s="122" t="str">
        <f>IFERROR(Stock[[#This Row],[CASH DIVIDEND]]+Stock[[#This Row],[RETURN/(LOSS) FROM TRADING
(auto-fill)]],"")</f>
        <v/>
      </c>
      <c r="AD15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7" s="146" t="str">
        <f ca="1">IFERROR(IF(Stock[[#This Row],[HOLDING DAYS
(auto-fill)]]&lt;365,Stock[[#This Row],[% TOTAL RETURN/(LOSS)
(auto-fill)]]*365/Stock[[#This Row],[HOLDING DAYS
(auto-fill)]],POWER((1+Stock[[#This Row],[% TOTAL RETURN/(LOSS)
(auto-fill)]]),1/(Stock[[#This Row],[HOLDING DAYS
(auto-fill)]]/365))-1),"")</f>
        <v/>
      </c>
      <c r="AF1587" s="81"/>
      <c r="AG1587" s="149" t="str">
        <f>IF(Stock[[#This Row],[STATUS
(auto-fill)]]="HOLDING",Stock[[#This Row],[MARKET PRICE]]-Stock[[#This Row],[BUYING PRICE]],"")</f>
        <v/>
      </c>
      <c r="AH1587" s="143" t="str">
        <f>IFERROR(Stock[[#This Row],[CHANGE
(auto-fill)]]/Stock[[#This Row],[BUYING PRICE]],"")</f>
        <v/>
      </c>
      <c r="AI1587" s="130" t="str">
        <f>IF(Stock[[#This Row],[MARKET PRICE]]&gt;0,Stock[[#This Row],[MARKET PRICE]]*Stock[[#This Row],[REMAINING QUANTITY
(auto-fill)]],"")</f>
        <v/>
      </c>
    </row>
    <row r="1588" spans="2:35">
      <c r="B1588" s="110" t="str">
        <f>IF(AND(Stock[[#This Row],[BUYING QUANTITY]]&gt;0,Stock[[#This Row],[REMAINING QUANTITY
(auto-fill)]]=0),"SOLD OUT",
IF(AND(Stock[[#This Row],[BUYING QUANTITY]]&gt;0,Stock[[#This Row],[REMAINING QUANTITY
(auto-fill)]]&gt;0),"HOLDING",""))</f>
        <v/>
      </c>
      <c r="C1588" s="113">
        <f t="shared" si="24"/>
        <v>1575</v>
      </c>
      <c r="D1588" s="79"/>
      <c r="E1588" s="80"/>
      <c r="F1588" s="162"/>
      <c r="G1588" s="85"/>
      <c r="H1588" s="86"/>
      <c r="I1588" s="164"/>
      <c r="J1588" s="115" t="str">
        <f>IF(Stock[[#This Row],[BUYING QUANTITY]]&gt;0,Stock[[#This Row],[BUYING PRICE]]*Stock[[#This Row],[BUYING QUANTITY]]*Stock[[#This Row],[% BUYING FEE]],"")</f>
        <v/>
      </c>
      <c r="K1588" s="89"/>
      <c r="L1588" s="90"/>
      <c r="M1588" s="117" t="str">
        <f>IF(Stock[[#This Row],[BUYING QUANTITY]]&gt;0,Stock[[#This Row],[BUYING PRICE]]*(1+Stock[[#This Row],[% THRESHOLD (RETURN)_1]]),"")</f>
        <v/>
      </c>
      <c r="N1588" s="91"/>
      <c r="O1588" s="117" t="str">
        <f>IF(Stock[[#This Row],[BUYING QUANTITY]]&gt;0,Stock[[#This Row],[BUYING PRICE]]*(1+Stock[[#This Row],[% THRESHOLD (RETURN)_2]]),"")</f>
        <v/>
      </c>
      <c r="P1588" s="91"/>
      <c r="Q1588" s="117" t="str">
        <f>IF(Stock[[#This Row],[BUYING QUANTITY]]&gt;0,Stock[[#This Row],[BUYING PRICE]]*(1+Stock[[#This Row],[% THRESHOLD (LOSS)]]),"")</f>
        <v/>
      </c>
      <c r="R1588" s="105"/>
      <c r="S1588" s="118" t="str">
        <f>IF(Stock[[#This Row],[CASH DIVIDEND]]&gt;0,Stock[[#This Row],[CASH DIVIDEND]]/(Stock[[#This Row],[BUYING PRICE]]*Stock[[#This Row],[BUYING QUANTITY]]),"")</f>
        <v/>
      </c>
      <c r="T1588" s="105"/>
      <c r="U1588" s="79"/>
      <c r="V1588" s="97"/>
      <c r="W1588" s="98"/>
      <c r="X1588" s="168"/>
      <c r="Y1588" s="126" t="str">
        <f>IF(Stock[[#This Row],[SELLING QUANTITY]]&gt;0,Stock[[#This Row],[SELLING PRICE]]*Stock[[#This Row],[SELLING QUANTITY]]*Stock[[#This Row],[% SELLING FEE]]+Stock[[#This Row],[SELLING PRICE]]*Stock[[#This Row],[SELLING QUANTITY]]*$D$12,"")</f>
        <v/>
      </c>
      <c r="Z1588" s="121">
        <f>Stock[[#This Row],[BUYING QUANTITY]]+Stock[[#This Row],[STOCK DIVIDEND]]-Stock[[#This Row],[SELLING QUANTITY]]</f>
        <v>0</v>
      </c>
      <c r="AA15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8" s="121">
        <f ca="1">IF(Stock[[#This Row],[SELLING DATE]]&gt;0,Stock[[#This Row],[SELLING DATE]]-Stock[[#This Row],[BUY DATE]]+1,IF(Stock[[#This Row],[BUY DATE]]=0,0,TODAY()-Stock[[#This Row],[BUY DATE]]+1))</f>
        <v>0</v>
      </c>
      <c r="AC1588" s="122" t="str">
        <f>IFERROR(Stock[[#This Row],[CASH DIVIDEND]]+Stock[[#This Row],[RETURN/(LOSS) FROM TRADING
(auto-fill)]],"")</f>
        <v/>
      </c>
      <c r="AD15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8" s="146" t="str">
        <f ca="1">IFERROR(IF(Stock[[#This Row],[HOLDING DAYS
(auto-fill)]]&lt;365,Stock[[#This Row],[% TOTAL RETURN/(LOSS)
(auto-fill)]]*365/Stock[[#This Row],[HOLDING DAYS
(auto-fill)]],POWER((1+Stock[[#This Row],[% TOTAL RETURN/(LOSS)
(auto-fill)]]),1/(Stock[[#This Row],[HOLDING DAYS
(auto-fill)]]/365))-1),"")</f>
        <v/>
      </c>
      <c r="AF1588" s="81"/>
      <c r="AG1588" s="149" t="str">
        <f>IF(Stock[[#This Row],[STATUS
(auto-fill)]]="HOLDING",Stock[[#This Row],[MARKET PRICE]]-Stock[[#This Row],[BUYING PRICE]],"")</f>
        <v/>
      </c>
      <c r="AH1588" s="143" t="str">
        <f>IFERROR(Stock[[#This Row],[CHANGE
(auto-fill)]]/Stock[[#This Row],[BUYING PRICE]],"")</f>
        <v/>
      </c>
      <c r="AI1588" s="130" t="str">
        <f>IF(Stock[[#This Row],[MARKET PRICE]]&gt;0,Stock[[#This Row],[MARKET PRICE]]*Stock[[#This Row],[REMAINING QUANTITY
(auto-fill)]],"")</f>
        <v/>
      </c>
    </row>
    <row r="1589" spans="2:35">
      <c r="B1589" s="110" t="str">
        <f>IF(AND(Stock[[#This Row],[BUYING QUANTITY]]&gt;0,Stock[[#This Row],[REMAINING QUANTITY
(auto-fill)]]=0),"SOLD OUT",
IF(AND(Stock[[#This Row],[BUYING QUANTITY]]&gt;0,Stock[[#This Row],[REMAINING QUANTITY
(auto-fill)]]&gt;0),"HOLDING",""))</f>
        <v/>
      </c>
      <c r="C1589" s="113">
        <f t="shared" si="24"/>
        <v>1576</v>
      </c>
      <c r="D1589" s="79"/>
      <c r="E1589" s="80"/>
      <c r="F1589" s="162"/>
      <c r="G1589" s="85"/>
      <c r="H1589" s="86"/>
      <c r="I1589" s="164"/>
      <c r="J1589" s="115" t="str">
        <f>IF(Stock[[#This Row],[BUYING QUANTITY]]&gt;0,Stock[[#This Row],[BUYING PRICE]]*Stock[[#This Row],[BUYING QUANTITY]]*Stock[[#This Row],[% BUYING FEE]],"")</f>
        <v/>
      </c>
      <c r="K1589" s="89"/>
      <c r="L1589" s="90"/>
      <c r="M1589" s="117" t="str">
        <f>IF(Stock[[#This Row],[BUYING QUANTITY]]&gt;0,Stock[[#This Row],[BUYING PRICE]]*(1+Stock[[#This Row],[% THRESHOLD (RETURN)_1]]),"")</f>
        <v/>
      </c>
      <c r="N1589" s="91"/>
      <c r="O1589" s="117" t="str">
        <f>IF(Stock[[#This Row],[BUYING QUANTITY]]&gt;0,Stock[[#This Row],[BUYING PRICE]]*(1+Stock[[#This Row],[% THRESHOLD (RETURN)_2]]),"")</f>
        <v/>
      </c>
      <c r="P1589" s="91"/>
      <c r="Q1589" s="117" t="str">
        <f>IF(Stock[[#This Row],[BUYING QUANTITY]]&gt;0,Stock[[#This Row],[BUYING PRICE]]*(1+Stock[[#This Row],[% THRESHOLD (LOSS)]]),"")</f>
        <v/>
      </c>
      <c r="R1589" s="105"/>
      <c r="S1589" s="118" t="str">
        <f>IF(Stock[[#This Row],[CASH DIVIDEND]]&gt;0,Stock[[#This Row],[CASH DIVIDEND]]/(Stock[[#This Row],[BUYING PRICE]]*Stock[[#This Row],[BUYING QUANTITY]]),"")</f>
        <v/>
      </c>
      <c r="T1589" s="105"/>
      <c r="U1589" s="79"/>
      <c r="V1589" s="97"/>
      <c r="W1589" s="98"/>
      <c r="X1589" s="168"/>
      <c r="Y1589" s="126" t="str">
        <f>IF(Stock[[#This Row],[SELLING QUANTITY]]&gt;0,Stock[[#This Row],[SELLING PRICE]]*Stock[[#This Row],[SELLING QUANTITY]]*Stock[[#This Row],[% SELLING FEE]]+Stock[[#This Row],[SELLING PRICE]]*Stock[[#This Row],[SELLING QUANTITY]]*$D$12,"")</f>
        <v/>
      </c>
      <c r="Z1589" s="121">
        <f>Stock[[#This Row],[BUYING QUANTITY]]+Stock[[#This Row],[STOCK DIVIDEND]]-Stock[[#This Row],[SELLING QUANTITY]]</f>
        <v>0</v>
      </c>
      <c r="AA15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89" s="121">
        <f ca="1">IF(Stock[[#This Row],[SELLING DATE]]&gt;0,Stock[[#This Row],[SELLING DATE]]-Stock[[#This Row],[BUY DATE]]+1,IF(Stock[[#This Row],[BUY DATE]]=0,0,TODAY()-Stock[[#This Row],[BUY DATE]]+1))</f>
        <v>0</v>
      </c>
      <c r="AC1589" s="122" t="str">
        <f>IFERROR(Stock[[#This Row],[CASH DIVIDEND]]+Stock[[#This Row],[RETURN/(LOSS) FROM TRADING
(auto-fill)]],"")</f>
        <v/>
      </c>
      <c r="AD15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89" s="146" t="str">
        <f ca="1">IFERROR(IF(Stock[[#This Row],[HOLDING DAYS
(auto-fill)]]&lt;365,Stock[[#This Row],[% TOTAL RETURN/(LOSS)
(auto-fill)]]*365/Stock[[#This Row],[HOLDING DAYS
(auto-fill)]],POWER((1+Stock[[#This Row],[% TOTAL RETURN/(LOSS)
(auto-fill)]]),1/(Stock[[#This Row],[HOLDING DAYS
(auto-fill)]]/365))-1),"")</f>
        <v/>
      </c>
      <c r="AF1589" s="81"/>
      <c r="AG1589" s="149" t="str">
        <f>IF(Stock[[#This Row],[STATUS
(auto-fill)]]="HOLDING",Stock[[#This Row],[MARKET PRICE]]-Stock[[#This Row],[BUYING PRICE]],"")</f>
        <v/>
      </c>
      <c r="AH1589" s="143" t="str">
        <f>IFERROR(Stock[[#This Row],[CHANGE
(auto-fill)]]/Stock[[#This Row],[BUYING PRICE]],"")</f>
        <v/>
      </c>
      <c r="AI1589" s="130" t="str">
        <f>IF(Stock[[#This Row],[MARKET PRICE]]&gt;0,Stock[[#This Row],[MARKET PRICE]]*Stock[[#This Row],[REMAINING QUANTITY
(auto-fill)]],"")</f>
        <v/>
      </c>
    </row>
    <row r="1590" spans="2:35">
      <c r="B1590" s="110" t="str">
        <f>IF(AND(Stock[[#This Row],[BUYING QUANTITY]]&gt;0,Stock[[#This Row],[REMAINING QUANTITY
(auto-fill)]]=0),"SOLD OUT",
IF(AND(Stock[[#This Row],[BUYING QUANTITY]]&gt;0,Stock[[#This Row],[REMAINING QUANTITY
(auto-fill)]]&gt;0),"HOLDING",""))</f>
        <v/>
      </c>
      <c r="C1590" s="113">
        <f t="shared" si="24"/>
        <v>1577</v>
      </c>
      <c r="D1590" s="79"/>
      <c r="E1590" s="80"/>
      <c r="F1590" s="162"/>
      <c r="G1590" s="85"/>
      <c r="H1590" s="86"/>
      <c r="I1590" s="164"/>
      <c r="J1590" s="115" t="str">
        <f>IF(Stock[[#This Row],[BUYING QUANTITY]]&gt;0,Stock[[#This Row],[BUYING PRICE]]*Stock[[#This Row],[BUYING QUANTITY]]*Stock[[#This Row],[% BUYING FEE]],"")</f>
        <v/>
      </c>
      <c r="K1590" s="89"/>
      <c r="L1590" s="90"/>
      <c r="M1590" s="117" t="str">
        <f>IF(Stock[[#This Row],[BUYING QUANTITY]]&gt;0,Stock[[#This Row],[BUYING PRICE]]*(1+Stock[[#This Row],[% THRESHOLD (RETURN)_1]]),"")</f>
        <v/>
      </c>
      <c r="N1590" s="91"/>
      <c r="O1590" s="117" t="str">
        <f>IF(Stock[[#This Row],[BUYING QUANTITY]]&gt;0,Stock[[#This Row],[BUYING PRICE]]*(1+Stock[[#This Row],[% THRESHOLD (RETURN)_2]]),"")</f>
        <v/>
      </c>
      <c r="P1590" s="91"/>
      <c r="Q1590" s="117" t="str">
        <f>IF(Stock[[#This Row],[BUYING QUANTITY]]&gt;0,Stock[[#This Row],[BUYING PRICE]]*(1+Stock[[#This Row],[% THRESHOLD (LOSS)]]),"")</f>
        <v/>
      </c>
      <c r="R1590" s="105"/>
      <c r="S1590" s="118" t="str">
        <f>IF(Stock[[#This Row],[CASH DIVIDEND]]&gt;0,Stock[[#This Row],[CASH DIVIDEND]]/(Stock[[#This Row],[BUYING PRICE]]*Stock[[#This Row],[BUYING QUANTITY]]),"")</f>
        <v/>
      </c>
      <c r="T1590" s="105"/>
      <c r="U1590" s="79"/>
      <c r="V1590" s="97"/>
      <c r="W1590" s="98"/>
      <c r="X1590" s="168"/>
      <c r="Y1590" s="126" t="str">
        <f>IF(Stock[[#This Row],[SELLING QUANTITY]]&gt;0,Stock[[#This Row],[SELLING PRICE]]*Stock[[#This Row],[SELLING QUANTITY]]*Stock[[#This Row],[% SELLING FEE]]+Stock[[#This Row],[SELLING PRICE]]*Stock[[#This Row],[SELLING QUANTITY]]*$D$12,"")</f>
        <v/>
      </c>
      <c r="Z1590" s="121">
        <f>Stock[[#This Row],[BUYING QUANTITY]]+Stock[[#This Row],[STOCK DIVIDEND]]-Stock[[#This Row],[SELLING QUANTITY]]</f>
        <v>0</v>
      </c>
      <c r="AA15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0" s="121">
        <f ca="1">IF(Stock[[#This Row],[SELLING DATE]]&gt;0,Stock[[#This Row],[SELLING DATE]]-Stock[[#This Row],[BUY DATE]]+1,IF(Stock[[#This Row],[BUY DATE]]=0,0,TODAY()-Stock[[#This Row],[BUY DATE]]+1))</f>
        <v>0</v>
      </c>
      <c r="AC1590" s="122" t="str">
        <f>IFERROR(Stock[[#This Row],[CASH DIVIDEND]]+Stock[[#This Row],[RETURN/(LOSS) FROM TRADING
(auto-fill)]],"")</f>
        <v/>
      </c>
      <c r="AD15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0" s="146" t="str">
        <f ca="1">IFERROR(IF(Stock[[#This Row],[HOLDING DAYS
(auto-fill)]]&lt;365,Stock[[#This Row],[% TOTAL RETURN/(LOSS)
(auto-fill)]]*365/Stock[[#This Row],[HOLDING DAYS
(auto-fill)]],POWER((1+Stock[[#This Row],[% TOTAL RETURN/(LOSS)
(auto-fill)]]),1/(Stock[[#This Row],[HOLDING DAYS
(auto-fill)]]/365))-1),"")</f>
        <v/>
      </c>
      <c r="AF1590" s="81"/>
      <c r="AG1590" s="149" t="str">
        <f>IF(Stock[[#This Row],[STATUS
(auto-fill)]]="HOLDING",Stock[[#This Row],[MARKET PRICE]]-Stock[[#This Row],[BUYING PRICE]],"")</f>
        <v/>
      </c>
      <c r="AH1590" s="143" t="str">
        <f>IFERROR(Stock[[#This Row],[CHANGE
(auto-fill)]]/Stock[[#This Row],[BUYING PRICE]],"")</f>
        <v/>
      </c>
      <c r="AI1590" s="130" t="str">
        <f>IF(Stock[[#This Row],[MARKET PRICE]]&gt;0,Stock[[#This Row],[MARKET PRICE]]*Stock[[#This Row],[REMAINING QUANTITY
(auto-fill)]],"")</f>
        <v/>
      </c>
    </row>
    <row r="1591" spans="2:35">
      <c r="B1591" s="110" t="str">
        <f>IF(AND(Stock[[#This Row],[BUYING QUANTITY]]&gt;0,Stock[[#This Row],[REMAINING QUANTITY
(auto-fill)]]=0),"SOLD OUT",
IF(AND(Stock[[#This Row],[BUYING QUANTITY]]&gt;0,Stock[[#This Row],[REMAINING QUANTITY
(auto-fill)]]&gt;0),"HOLDING",""))</f>
        <v/>
      </c>
      <c r="C1591" s="113">
        <f t="shared" si="24"/>
        <v>1578</v>
      </c>
      <c r="D1591" s="79"/>
      <c r="E1591" s="80"/>
      <c r="F1591" s="162"/>
      <c r="G1591" s="85"/>
      <c r="H1591" s="86"/>
      <c r="I1591" s="164"/>
      <c r="J1591" s="115" t="str">
        <f>IF(Stock[[#This Row],[BUYING QUANTITY]]&gt;0,Stock[[#This Row],[BUYING PRICE]]*Stock[[#This Row],[BUYING QUANTITY]]*Stock[[#This Row],[% BUYING FEE]],"")</f>
        <v/>
      </c>
      <c r="K1591" s="89"/>
      <c r="L1591" s="90"/>
      <c r="M1591" s="117" t="str">
        <f>IF(Stock[[#This Row],[BUYING QUANTITY]]&gt;0,Stock[[#This Row],[BUYING PRICE]]*(1+Stock[[#This Row],[% THRESHOLD (RETURN)_1]]),"")</f>
        <v/>
      </c>
      <c r="N1591" s="91"/>
      <c r="O1591" s="117" t="str">
        <f>IF(Stock[[#This Row],[BUYING QUANTITY]]&gt;0,Stock[[#This Row],[BUYING PRICE]]*(1+Stock[[#This Row],[% THRESHOLD (RETURN)_2]]),"")</f>
        <v/>
      </c>
      <c r="P1591" s="91"/>
      <c r="Q1591" s="117" t="str">
        <f>IF(Stock[[#This Row],[BUYING QUANTITY]]&gt;0,Stock[[#This Row],[BUYING PRICE]]*(1+Stock[[#This Row],[% THRESHOLD (LOSS)]]),"")</f>
        <v/>
      </c>
      <c r="R1591" s="105"/>
      <c r="S1591" s="118" t="str">
        <f>IF(Stock[[#This Row],[CASH DIVIDEND]]&gt;0,Stock[[#This Row],[CASH DIVIDEND]]/(Stock[[#This Row],[BUYING PRICE]]*Stock[[#This Row],[BUYING QUANTITY]]),"")</f>
        <v/>
      </c>
      <c r="T1591" s="105"/>
      <c r="U1591" s="79"/>
      <c r="V1591" s="97"/>
      <c r="W1591" s="98"/>
      <c r="X1591" s="168"/>
      <c r="Y1591" s="126" t="str">
        <f>IF(Stock[[#This Row],[SELLING QUANTITY]]&gt;0,Stock[[#This Row],[SELLING PRICE]]*Stock[[#This Row],[SELLING QUANTITY]]*Stock[[#This Row],[% SELLING FEE]]+Stock[[#This Row],[SELLING PRICE]]*Stock[[#This Row],[SELLING QUANTITY]]*$D$12,"")</f>
        <v/>
      </c>
      <c r="Z1591" s="121">
        <f>Stock[[#This Row],[BUYING QUANTITY]]+Stock[[#This Row],[STOCK DIVIDEND]]-Stock[[#This Row],[SELLING QUANTITY]]</f>
        <v>0</v>
      </c>
      <c r="AA15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1" s="121">
        <f ca="1">IF(Stock[[#This Row],[SELLING DATE]]&gt;0,Stock[[#This Row],[SELLING DATE]]-Stock[[#This Row],[BUY DATE]]+1,IF(Stock[[#This Row],[BUY DATE]]=0,0,TODAY()-Stock[[#This Row],[BUY DATE]]+1))</f>
        <v>0</v>
      </c>
      <c r="AC1591" s="122" t="str">
        <f>IFERROR(Stock[[#This Row],[CASH DIVIDEND]]+Stock[[#This Row],[RETURN/(LOSS) FROM TRADING
(auto-fill)]],"")</f>
        <v/>
      </c>
      <c r="AD15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1" s="146" t="str">
        <f ca="1">IFERROR(IF(Stock[[#This Row],[HOLDING DAYS
(auto-fill)]]&lt;365,Stock[[#This Row],[% TOTAL RETURN/(LOSS)
(auto-fill)]]*365/Stock[[#This Row],[HOLDING DAYS
(auto-fill)]],POWER((1+Stock[[#This Row],[% TOTAL RETURN/(LOSS)
(auto-fill)]]),1/(Stock[[#This Row],[HOLDING DAYS
(auto-fill)]]/365))-1),"")</f>
        <v/>
      </c>
      <c r="AF1591" s="81"/>
      <c r="AG1591" s="149" t="str">
        <f>IF(Stock[[#This Row],[STATUS
(auto-fill)]]="HOLDING",Stock[[#This Row],[MARKET PRICE]]-Stock[[#This Row],[BUYING PRICE]],"")</f>
        <v/>
      </c>
      <c r="AH1591" s="143" t="str">
        <f>IFERROR(Stock[[#This Row],[CHANGE
(auto-fill)]]/Stock[[#This Row],[BUYING PRICE]],"")</f>
        <v/>
      </c>
      <c r="AI1591" s="130" t="str">
        <f>IF(Stock[[#This Row],[MARKET PRICE]]&gt;0,Stock[[#This Row],[MARKET PRICE]]*Stock[[#This Row],[REMAINING QUANTITY
(auto-fill)]],"")</f>
        <v/>
      </c>
    </row>
    <row r="1592" spans="2:35">
      <c r="B1592" s="110" t="str">
        <f>IF(AND(Stock[[#This Row],[BUYING QUANTITY]]&gt;0,Stock[[#This Row],[REMAINING QUANTITY
(auto-fill)]]=0),"SOLD OUT",
IF(AND(Stock[[#This Row],[BUYING QUANTITY]]&gt;0,Stock[[#This Row],[REMAINING QUANTITY
(auto-fill)]]&gt;0),"HOLDING",""))</f>
        <v/>
      </c>
      <c r="C1592" s="113">
        <f t="shared" si="24"/>
        <v>1579</v>
      </c>
      <c r="D1592" s="79"/>
      <c r="E1592" s="80"/>
      <c r="F1592" s="162"/>
      <c r="G1592" s="85"/>
      <c r="H1592" s="86"/>
      <c r="I1592" s="164"/>
      <c r="J1592" s="115" t="str">
        <f>IF(Stock[[#This Row],[BUYING QUANTITY]]&gt;0,Stock[[#This Row],[BUYING PRICE]]*Stock[[#This Row],[BUYING QUANTITY]]*Stock[[#This Row],[% BUYING FEE]],"")</f>
        <v/>
      </c>
      <c r="K1592" s="89"/>
      <c r="L1592" s="90"/>
      <c r="M1592" s="117" t="str">
        <f>IF(Stock[[#This Row],[BUYING QUANTITY]]&gt;0,Stock[[#This Row],[BUYING PRICE]]*(1+Stock[[#This Row],[% THRESHOLD (RETURN)_1]]),"")</f>
        <v/>
      </c>
      <c r="N1592" s="91"/>
      <c r="O1592" s="117" t="str">
        <f>IF(Stock[[#This Row],[BUYING QUANTITY]]&gt;0,Stock[[#This Row],[BUYING PRICE]]*(1+Stock[[#This Row],[% THRESHOLD (RETURN)_2]]),"")</f>
        <v/>
      </c>
      <c r="P1592" s="91"/>
      <c r="Q1592" s="117" t="str">
        <f>IF(Stock[[#This Row],[BUYING QUANTITY]]&gt;0,Stock[[#This Row],[BUYING PRICE]]*(1+Stock[[#This Row],[% THRESHOLD (LOSS)]]),"")</f>
        <v/>
      </c>
      <c r="R1592" s="105"/>
      <c r="S1592" s="118" t="str">
        <f>IF(Stock[[#This Row],[CASH DIVIDEND]]&gt;0,Stock[[#This Row],[CASH DIVIDEND]]/(Stock[[#This Row],[BUYING PRICE]]*Stock[[#This Row],[BUYING QUANTITY]]),"")</f>
        <v/>
      </c>
      <c r="T1592" s="105"/>
      <c r="U1592" s="79"/>
      <c r="V1592" s="97"/>
      <c r="W1592" s="98"/>
      <c r="X1592" s="168"/>
      <c r="Y1592" s="126" t="str">
        <f>IF(Stock[[#This Row],[SELLING QUANTITY]]&gt;0,Stock[[#This Row],[SELLING PRICE]]*Stock[[#This Row],[SELLING QUANTITY]]*Stock[[#This Row],[% SELLING FEE]]+Stock[[#This Row],[SELLING PRICE]]*Stock[[#This Row],[SELLING QUANTITY]]*$D$12,"")</f>
        <v/>
      </c>
      <c r="Z1592" s="121">
        <f>Stock[[#This Row],[BUYING QUANTITY]]+Stock[[#This Row],[STOCK DIVIDEND]]-Stock[[#This Row],[SELLING QUANTITY]]</f>
        <v>0</v>
      </c>
      <c r="AA15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2" s="121">
        <f ca="1">IF(Stock[[#This Row],[SELLING DATE]]&gt;0,Stock[[#This Row],[SELLING DATE]]-Stock[[#This Row],[BUY DATE]]+1,IF(Stock[[#This Row],[BUY DATE]]=0,0,TODAY()-Stock[[#This Row],[BUY DATE]]+1))</f>
        <v>0</v>
      </c>
      <c r="AC1592" s="122" t="str">
        <f>IFERROR(Stock[[#This Row],[CASH DIVIDEND]]+Stock[[#This Row],[RETURN/(LOSS) FROM TRADING
(auto-fill)]],"")</f>
        <v/>
      </c>
      <c r="AD15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2" s="146" t="str">
        <f ca="1">IFERROR(IF(Stock[[#This Row],[HOLDING DAYS
(auto-fill)]]&lt;365,Stock[[#This Row],[% TOTAL RETURN/(LOSS)
(auto-fill)]]*365/Stock[[#This Row],[HOLDING DAYS
(auto-fill)]],POWER((1+Stock[[#This Row],[% TOTAL RETURN/(LOSS)
(auto-fill)]]),1/(Stock[[#This Row],[HOLDING DAYS
(auto-fill)]]/365))-1),"")</f>
        <v/>
      </c>
      <c r="AF1592" s="81"/>
      <c r="AG1592" s="149" t="str">
        <f>IF(Stock[[#This Row],[STATUS
(auto-fill)]]="HOLDING",Stock[[#This Row],[MARKET PRICE]]-Stock[[#This Row],[BUYING PRICE]],"")</f>
        <v/>
      </c>
      <c r="AH1592" s="143" t="str">
        <f>IFERROR(Stock[[#This Row],[CHANGE
(auto-fill)]]/Stock[[#This Row],[BUYING PRICE]],"")</f>
        <v/>
      </c>
      <c r="AI1592" s="130" t="str">
        <f>IF(Stock[[#This Row],[MARKET PRICE]]&gt;0,Stock[[#This Row],[MARKET PRICE]]*Stock[[#This Row],[REMAINING QUANTITY
(auto-fill)]],"")</f>
        <v/>
      </c>
    </row>
    <row r="1593" spans="2:35">
      <c r="B1593" s="110" t="str">
        <f>IF(AND(Stock[[#This Row],[BUYING QUANTITY]]&gt;0,Stock[[#This Row],[REMAINING QUANTITY
(auto-fill)]]=0),"SOLD OUT",
IF(AND(Stock[[#This Row],[BUYING QUANTITY]]&gt;0,Stock[[#This Row],[REMAINING QUANTITY
(auto-fill)]]&gt;0),"HOLDING",""))</f>
        <v/>
      </c>
      <c r="C1593" s="113">
        <f t="shared" si="24"/>
        <v>1580</v>
      </c>
      <c r="D1593" s="79"/>
      <c r="E1593" s="80"/>
      <c r="F1593" s="162"/>
      <c r="G1593" s="85"/>
      <c r="H1593" s="86"/>
      <c r="I1593" s="164"/>
      <c r="J1593" s="115" t="str">
        <f>IF(Stock[[#This Row],[BUYING QUANTITY]]&gt;0,Stock[[#This Row],[BUYING PRICE]]*Stock[[#This Row],[BUYING QUANTITY]]*Stock[[#This Row],[% BUYING FEE]],"")</f>
        <v/>
      </c>
      <c r="K1593" s="89"/>
      <c r="L1593" s="90"/>
      <c r="M1593" s="117" t="str">
        <f>IF(Stock[[#This Row],[BUYING QUANTITY]]&gt;0,Stock[[#This Row],[BUYING PRICE]]*(1+Stock[[#This Row],[% THRESHOLD (RETURN)_1]]),"")</f>
        <v/>
      </c>
      <c r="N1593" s="91"/>
      <c r="O1593" s="117" t="str">
        <f>IF(Stock[[#This Row],[BUYING QUANTITY]]&gt;0,Stock[[#This Row],[BUYING PRICE]]*(1+Stock[[#This Row],[% THRESHOLD (RETURN)_2]]),"")</f>
        <v/>
      </c>
      <c r="P1593" s="91"/>
      <c r="Q1593" s="117" t="str">
        <f>IF(Stock[[#This Row],[BUYING QUANTITY]]&gt;0,Stock[[#This Row],[BUYING PRICE]]*(1+Stock[[#This Row],[% THRESHOLD (LOSS)]]),"")</f>
        <v/>
      </c>
      <c r="R1593" s="105"/>
      <c r="S1593" s="118" t="str">
        <f>IF(Stock[[#This Row],[CASH DIVIDEND]]&gt;0,Stock[[#This Row],[CASH DIVIDEND]]/(Stock[[#This Row],[BUYING PRICE]]*Stock[[#This Row],[BUYING QUANTITY]]),"")</f>
        <v/>
      </c>
      <c r="T1593" s="105"/>
      <c r="U1593" s="79"/>
      <c r="V1593" s="97"/>
      <c r="W1593" s="98"/>
      <c r="X1593" s="168"/>
      <c r="Y1593" s="126" t="str">
        <f>IF(Stock[[#This Row],[SELLING QUANTITY]]&gt;0,Stock[[#This Row],[SELLING PRICE]]*Stock[[#This Row],[SELLING QUANTITY]]*Stock[[#This Row],[% SELLING FEE]]+Stock[[#This Row],[SELLING PRICE]]*Stock[[#This Row],[SELLING QUANTITY]]*$D$12,"")</f>
        <v/>
      </c>
      <c r="Z1593" s="121">
        <f>Stock[[#This Row],[BUYING QUANTITY]]+Stock[[#This Row],[STOCK DIVIDEND]]-Stock[[#This Row],[SELLING QUANTITY]]</f>
        <v>0</v>
      </c>
      <c r="AA15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3" s="121">
        <f ca="1">IF(Stock[[#This Row],[SELLING DATE]]&gt;0,Stock[[#This Row],[SELLING DATE]]-Stock[[#This Row],[BUY DATE]]+1,IF(Stock[[#This Row],[BUY DATE]]=0,0,TODAY()-Stock[[#This Row],[BUY DATE]]+1))</f>
        <v>0</v>
      </c>
      <c r="AC1593" s="122" t="str">
        <f>IFERROR(Stock[[#This Row],[CASH DIVIDEND]]+Stock[[#This Row],[RETURN/(LOSS) FROM TRADING
(auto-fill)]],"")</f>
        <v/>
      </c>
      <c r="AD15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3" s="146" t="str">
        <f ca="1">IFERROR(IF(Stock[[#This Row],[HOLDING DAYS
(auto-fill)]]&lt;365,Stock[[#This Row],[% TOTAL RETURN/(LOSS)
(auto-fill)]]*365/Stock[[#This Row],[HOLDING DAYS
(auto-fill)]],POWER((1+Stock[[#This Row],[% TOTAL RETURN/(LOSS)
(auto-fill)]]),1/(Stock[[#This Row],[HOLDING DAYS
(auto-fill)]]/365))-1),"")</f>
        <v/>
      </c>
      <c r="AF1593" s="81"/>
      <c r="AG1593" s="149" t="str">
        <f>IF(Stock[[#This Row],[STATUS
(auto-fill)]]="HOLDING",Stock[[#This Row],[MARKET PRICE]]-Stock[[#This Row],[BUYING PRICE]],"")</f>
        <v/>
      </c>
      <c r="AH1593" s="143" t="str">
        <f>IFERROR(Stock[[#This Row],[CHANGE
(auto-fill)]]/Stock[[#This Row],[BUYING PRICE]],"")</f>
        <v/>
      </c>
      <c r="AI1593" s="130" t="str">
        <f>IF(Stock[[#This Row],[MARKET PRICE]]&gt;0,Stock[[#This Row],[MARKET PRICE]]*Stock[[#This Row],[REMAINING QUANTITY
(auto-fill)]],"")</f>
        <v/>
      </c>
    </row>
    <row r="1594" spans="2:35">
      <c r="B1594" s="110" t="str">
        <f>IF(AND(Stock[[#This Row],[BUYING QUANTITY]]&gt;0,Stock[[#This Row],[REMAINING QUANTITY
(auto-fill)]]=0),"SOLD OUT",
IF(AND(Stock[[#This Row],[BUYING QUANTITY]]&gt;0,Stock[[#This Row],[REMAINING QUANTITY
(auto-fill)]]&gt;0),"HOLDING",""))</f>
        <v/>
      </c>
      <c r="C1594" s="113">
        <f t="shared" si="24"/>
        <v>1581</v>
      </c>
      <c r="D1594" s="79"/>
      <c r="E1594" s="80"/>
      <c r="F1594" s="162"/>
      <c r="G1594" s="85"/>
      <c r="H1594" s="86"/>
      <c r="I1594" s="164"/>
      <c r="J1594" s="115" t="str">
        <f>IF(Stock[[#This Row],[BUYING QUANTITY]]&gt;0,Stock[[#This Row],[BUYING PRICE]]*Stock[[#This Row],[BUYING QUANTITY]]*Stock[[#This Row],[% BUYING FEE]],"")</f>
        <v/>
      </c>
      <c r="K1594" s="89"/>
      <c r="L1594" s="90"/>
      <c r="M1594" s="117" t="str">
        <f>IF(Stock[[#This Row],[BUYING QUANTITY]]&gt;0,Stock[[#This Row],[BUYING PRICE]]*(1+Stock[[#This Row],[% THRESHOLD (RETURN)_1]]),"")</f>
        <v/>
      </c>
      <c r="N1594" s="91"/>
      <c r="O1594" s="117" t="str">
        <f>IF(Stock[[#This Row],[BUYING QUANTITY]]&gt;0,Stock[[#This Row],[BUYING PRICE]]*(1+Stock[[#This Row],[% THRESHOLD (RETURN)_2]]),"")</f>
        <v/>
      </c>
      <c r="P1594" s="91"/>
      <c r="Q1594" s="117" t="str">
        <f>IF(Stock[[#This Row],[BUYING QUANTITY]]&gt;0,Stock[[#This Row],[BUYING PRICE]]*(1+Stock[[#This Row],[% THRESHOLD (LOSS)]]),"")</f>
        <v/>
      </c>
      <c r="R1594" s="105"/>
      <c r="S1594" s="118" t="str">
        <f>IF(Stock[[#This Row],[CASH DIVIDEND]]&gt;0,Stock[[#This Row],[CASH DIVIDEND]]/(Stock[[#This Row],[BUYING PRICE]]*Stock[[#This Row],[BUYING QUANTITY]]),"")</f>
        <v/>
      </c>
      <c r="T1594" s="105"/>
      <c r="U1594" s="79"/>
      <c r="V1594" s="97"/>
      <c r="W1594" s="98"/>
      <c r="X1594" s="168"/>
      <c r="Y1594" s="126" t="str">
        <f>IF(Stock[[#This Row],[SELLING QUANTITY]]&gt;0,Stock[[#This Row],[SELLING PRICE]]*Stock[[#This Row],[SELLING QUANTITY]]*Stock[[#This Row],[% SELLING FEE]]+Stock[[#This Row],[SELLING PRICE]]*Stock[[#This Row],[SELLING QUANTITY]]*$D$12,"")</f>
        <v/>
      </c>
      <c r="Z1594" s="121">
        <f>Stock[[#This Row],[BUYING QUANTITY]]+Stock[[#This Row],[STOCK DIVIDEND]]-Stock[[#This Row],[SELLING QUANTITY]]</f>
        <v>0</v>
      </c>
      <c r="AA15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4" s="121">
        <f ca="1">IF(Stock[[#This Row],[SELLING DATE]]&gt;0,Stock[[#This Row],[SELLING DATE]]-Stock[[#This Row],[BUY DATE]]+1,IF(Stock[[#This Row],[BUY DATE]]=0,0,TODAY()-Stock[[#This Row],[BUY DATE]]+1))</f>
        <v>0</v>
      </c>
      <c r="AC1594" s="122" t="str">
        <f>IFERROR(Stock[[#This Row],[CASH DIVIDEND]]+Stock[[#This Row],[RETURN/(LOSS) FROM TRADING
(auto-fill)]],"")</f>
        <v/>
      </c>
      <c r="AD15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4" s="146" t="str">
        <f ca="1">IFERROR(IF(Stock[[#This Row],[HOLDING DAYS
(auto-fill)]]&lt;365,Stock[[#This Row],[% TOTAL RETURN/(LOSS)
(auto-fill)]]*365/Stock[[#This Row],[HOLDING DAYS
(auto-fill)]],POWER((1+Stock[[#This Row],[% TOTAL RETURN/(LOSS)
(auto-fill)]]),1/(Stock[[#This Row],[HOLDING DAYS
(auto-fill)]]/365))-1),"")</f>
        <v/>
      </c>
      <c r="AF1594" s="81"/>
      <c r="AG1594" s="149" t="str">
        <f>IF(Stock[[#This Row],[STATUS
(auto-fill)]]="HOLDING",Stock[[#This Row],[MARKET PRICE]]-Stock[[#This Row],[BUYING PRICE]],"")</f>
        <v/>
      </c>
      <c r="AH1594" s="143" t="str">
        <f>IFERROR(Stock[[#This Row],[CHANGE
(auto-fill)]]/Stock[[#This Row],[BUYING PRICE]],"")</f>
        <v/>
      </c>
      <c r="AI1594" s="130" t="str">
        <f>IF(Stock[[#This Row],[MARKET PRICE]]&gt;0,Stock[[#This Row],[MARKET PRICE]]*Stock[[#This Row],[REMAINING QUANTITY
(auto-fill)]],"")</f>
        <v/>
      </c>
    </row>
    <row r="1595" spans="2:35">
      <c r="B1595" s="110" t="str">
        <f>IF(AND(Stock[[#This Row],[BUYING QUANTITY]]&gt;0,Stock[[#This Row],[REMAINING QUANTITY
(auto-fill)]]=0),"SOLD OUT",
IF(AND(Stock[[#This Row],[BUYING QUANTITY]]&gt;0,Stock[[#This Row],[REMAINING QUANTITY
(auto-fill)]]&gt;0),"HOLDING",""))</f>
        <v/>
      </c>
      <c r="C1595" s="113">
        <f t="shared" si="24"/>
        <v>1582</v>
      </c>
      <c r="D1595" s="79"/>
      <c r="E1595" s="80"/>
      <c r="F1595" s="162"/>
      <c r="G1595" s="85"/>
      <c r="H1595" s="86"/>
      <c r="I1595" s="164"/>
      <c r="J1595" s="115" t="str">
        <f>IF(Stock[[#This Row],[BUYING QUANTITY]]&gt;0,Stock[[#This Row],[BUYING PRICE]]*Stock[[#This Row],[BUYING QUANTITY]]*Stock[[#This Row],[% BUYING FEE]],"")</f>
        <v/>
      </c>
      <c r="K1595" s="89"/>
      <c r="L1595" s="90"/>
      <c r="M1595" s="117" t="str">
        <f>IF(Stock[[#This Row],[BUYING QUANTITY]]&gt;0,Stock[[#This Row],[BUYING PRICE]]*(1+Stock[[#This Row],[% THRESHOLD (RETURN)_1]]),"")</f>
        <v/>
      </c>
      <c r="N1595" s="91"/>
      <c r="O1595" s="117" t="str">
        <f>IF(Stock[[#This Row],[BUYING QUANTITY]]&gt;0,Stock[[#This Row],[BUYING PRICE]]*(1+Stock[[#This Row],[% THRESHOLD (RETURN)_2]]),"")</f>
        <v/>
      </c>
      <c r="P1595" s="91"/>
      <c r="Q1595" s="117" t="str">
        <f>IF(Stock[[#This Row],[BUYING QUANTITY]]&gt;0,Stock[[#This Row],[BUYING PRICE]]*(1+Stock[[#This Row],[% THRESHOLD (LOSS)]]),"")</f>
        <v/>
      </c>
      <c r="R1595" s="105"/>
      <c r="S1595" s="118" t="str">
        <f>IF(Stock[[#This Row],[CASH DIVIDEND]]&gt;0,Stock[[#This Row],[CASH DIVIDEND]]/(Stock[[#This Row],[BUYING PRICE]]*Stock[[#This Row],[BUYING QUANTITY]]),"")</f>
        <v/>
      </c>
      <c r="T1595" s="105"/>
      <c r="U1595" s="79"/>
      <c r="V1595" s="97"/>
      <c r="W1595" s="98"/>
      <c r="X1595" s="168"/>
      <c r="Y1595" s="126" t="str">
        <f>IF(Stock[[#This Row],[SELLING QUANTITY]]&gt;0,Stock[[#This Row],[SELLING PRICE]]*Stock[[#This Row],[SELLING QUANTITY]]*Stock[[#This Row],[% SELLING FEE]]+Stock[[#This Row],[SELLING PRICE]]*Stock[[#This Row],[SELLING QUANTITY]]*$D$12,"")</f>
        <v/>
      </c>
      <c r="Z1595" s="121">
        <f>Stock[[#This Row],[BUYING QUANTITY]]+Stock[[#This Row],[STOCK DIVIDEND]]-Stock[[#This Row],[SELLING QUANTITY]]</f>
        <v>0</v>
      </c>
      <c r="AA15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5" s="121">
        <f ca="1">IF(Stock[[#This Row],[SELLING DATE]]&gt;0,Stock[[#This Row],[SELLING DATE]]-Stock[[#This Row],[BUY DATE]]+1,IF(Stock[[#This Row],[BUY DATE]]=0,0,TODAY()-Stock[[#This Row],[BUY DATE]]+1))</f>
        <v>0</v>
      </c>
      <c r="AC1595" s="122" t="str">
        <f>IFERROR(Stock[[#This Row],[CASH DIVIDEND]]+Stock[[#This Row],[RETURN/(LOSS) FROM TRADING
(auto-fill)]],"")</f>
        <v/>
      </c>
      <c r="AD15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5" s="146" t="str">
        <f ca="1">IFERROR(IF(Stock[[#This Row],[HOLDING DAYS
(auto-fill)]]&lt;365,Stock[[#This Row],[% TOTAL RETURN/(LOSS)
(auto-fill)]]*365/Stock[[#This Row],[HOLDING DAYS
(auto-fill)]],POWER((1+Stock[[#This Row],[% TOTAL RETURN/(LOSS)
(auto-fill)]]),1/(Stock[[#This Row],[HOLDING DAYS
(auto-fill)]]/365))-1),"")</f>
        <v/>
      </c>
      <c r="AF1595" s="81"/>
      <c r="AG1595" s="149" t="str">
        <f>IF(Stock[[#This Row],[STATUS
(auto-fill)]]="HOLDING",Stock[[#This Row],[MARKET PRICE]]-Stock[[#This Row],[BUYING PRICE]],"")</f>
        <v/>
      </c>
      <c r="AH1595" s="143" t="str">
        <f>IFERROR(Stock[[#This Row],[CHANGE
(auto-fill)]]/Stock[[#This Row],[BUYING PRICE]],"")</f>
        <v/>
      </c>
      <c r="AI1595" s="130" t="str">
        <f>IF(Stock[[#This Row],[MARKET PRICE]]&gt;0,Stock[[#This Row],[MARKET PRICE]]*Stock[[#This Row],[REMAINING QUANTITY
(auto-fill)]],"")</f>
        <v/>
      </c>
    </row>
    <row r="1596" spans="2:35">
      <c r="B1596" s="110" t="str">
        <f>IF(AND(Stock[[#This Row],[BUYING QUANTITY]]&gt;0,Stock[[#This Row],[REMAINING QUANTITY
(auto-fill)]]=0),"SOLD OUT",
IF(AND(Stock[[#This Row],[BUYING QUANTITY]]&gt;0,Stock[[#This Row],[REMAINING QUANTITY
(auto-fill)]]&gt;0),"HOLDING",""))</f>
        <v/>
      </c>
      <c r="C1596" s="113">
        <f t="shared" si="24"/>
        <v>1583</v>
      </c>
      <c r="D1596" s="79"/>
      <c r="E1596" s="80"/>
      <c r="F1596" s="162"/>
      <c r="G1596" s="85"/>
      <c r="H1596" s="86"/>
      <c r="I1596" s="164"/>
      <c r="J1596" s="115" t="str">
        <f>IF(Stock[[#This Row],[BUYING QUANTITY]]&gt;0,Stock[[#This Row],[BUYING PRICE]]*Stock[[#This Row],[BUYING QUANTITY]]*Stock[[#This Row],[% BUYING FEE]],"")</f>
        <v/>
      </c>
      <c r="K1596" s="89"/>
      <c r="L1596" s="90"/>
      <c r="M1596" s="117" t="str">
        <f>IF(Stock[[#This Row],[BUYING QUANTITY]]&gt;0,Stock[[#This Row],[BUYING PRICE]]*(1+Stock[[#This Row],[% THRESHOLD (RETURN)_1]]),"")</f>
        <v/>
      </c>
      <c r="N1596" s="91"/>
      <c r="O1596" s="117" t="str">
        <f>IF(Stock[[#This Row],[BUYING QUANTITY]]&gt;0,Stock[[#This Row],[BUYING PRICE]]*(1+Stock[[#This Row],[% THRESHOLD (RETURN)_2]]),"")</f>
        <v/>
      </c>
      <c r="P1596" s="91"/>
      <c r="Q1596" s="117" t="str">
        <f>IF(Stock[[#This Row],[BUYING QUANTITY]]&gt;0,Stock[[#This Row],[BUYING PRICE]]*(1+Stock[[#This Row],[% THRESHOLD (LOSS)]]),"")</f>
        <v/>
      </c>
      <c r="R1596" s="105"/>
      <c r="S1596" s="118" t="str">
        <f>IF(Stock[[#This Row],[CASH DIVIDEND]]&gt;0,Stock[[#This Row],[CASH DIVIDEND]]/(Stock[[#This Row],[BUYING PRICE]]*Stock[[#This Row],[BUYING QUANTITY]]),"")</f>
        <v/>
      </c>
      <c r="T1596" s="105"/>
      <c r="U1596" s="79"/>
      <c r="V1596" s="97"/>
      <c r="W1596" s="98"/>
      <c r="X1596" s="168"/>
      <c r="Y1596" s="126" t="str">
        <f>IF(Stock[[#This Row],[SELLING QUANTITY]]&gt;0,Stock[[#This Row],[SELLING PRICE]]*Stock[[#This Row],[SELLING QUANTITY]]*Stock[[#This Row],[% SELLING FEE]]+Stock[[#This Row],[SELLING PRICE]]*Stock[[#This Row],[SELLING QUANTITY]]*$D$12,"")</f>
        <v/>
      </c>
      <c r="Z1596" s="121">
        <f>Stock[[#This Row],[BUYING QUANTITY]]+Stock[[#This Row],[STOCK DIVIDEND]]-Stock[[#This Row],[SELLING QUANTITY]]</f>
        <v>0</v>
      </c>
      <c r="AA15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6" s="121">
        <f ca="1">IF(Stock[[#This Row],[SELLING DATE]]&gt;0,Stock[[#This Row],[SELLING DATE]]-Stock[[#This Row],[BUY DATE]]+1,IF(Stock[[#This Row],[BUY DATE]]=0,0,TODAY()-Stock[[#This Row],[BUY DATE]]+1))</f>
        <v>0</v>
      </c>
      <c r="AC1596" s="122" t="str">
        <f>IFERROR(Stock[[#This Row],[CASH DIVIDEND]]+Stock[[#This Row],[RETURN/(LOSS) FROM TRADING
(auto-fill)]],"")</f>
        <v/>
      </c>
      <c r="AD15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6" s="146" t="str">
        <f ca="1">IFERROR(IF(Stock[[#This Row],[HOLDING DAYS
(auto-fill)]]&lt;365,Stock[[#This Row],[% TOTAL RETURN/(LOSS)
(auto-fill)]]*365/Stock[[#This Row],[HOLDING DAYS
(auto-fill)]],POWER((1+Stock[[#This Row],[% TOTAL RETURN/(LOSS)
(auto-fill)]]),1/(Stock[[#This Row],[HOLDING DAYS
(auto-fill)]]/365))-1),"")</f>
        <v/>
      </c>
      <c r="AF1596" s="81"/>
      <c r="AG1596" s="149" t="str">
        <f>IF(Stock[[#This Row],[STATUS
(auto-fill)]]="HOLDING",Stock[[#This Row],[MARKET PRICE]]-Stock[[#This Row],[BUYING PRICE]],"")</f>
        <v/>
      </c>
      <c r="AH1596" s="143" t="str">
        <f>IFERROR(Stock[[#This Row],[CHANGE
(auto-fill)]]/Stock[[#This Row],[BUYING PRICE]],"")</f>
        <v/>
      </c>
      <c r="AI1596" s="130" t="str">
        <f>IF(Stock[[#This Row],[MARKET PRICE]]&gt;0,Stock[[#This Row],[MARKET PRICE]]*Stock[[#This Row],[REMAINING QUANTITY
(auto-fill)]],"")</f>
        <v/>
      </c>
    </row>
    <row r="1597" spans="2:35">
      <c r="B1597" s="110" t="str">
        <f>IF(AND(Stock[[#This Row],[BUYING QUANTITY]]&gt;0,Stock[[#This Row],[REMAINING QUANTITY
(auto-fill)]]=0),"SOLD OUT",
IF(AND(Stock[[#This Row],[BUYING QUANTITY]]&gt;0,Stock[[#This Row],[REMAINING QUANTITY
(auto-fill)]]&gt;0),"HOLDING",""))</f>
        <v/>
      </c>
      <c r="C1597" s="113">
        <f t="shared" si="24"/>
        <v>1584</v>
      </c>
      <c r="D1597" s="79"/>
      <c r="E1597" s="80"/>
      <c r="F1597" s="162"/>
      <c r="G1597" s="85"/>
      <c r="H1597" s="86"/>
      <c r="I1597" s="164"/>
      <c r="J1597" s="115" t="str">
        <f>IF(Stock[[#This Row],[BUYING QUANTITY]]&gt;0,Stock[[#This Row],[BUYING PRICE]]*Stock[[#This Row],[BUYING QUANTITY]]*Stock[[#This Row],[% BUYING FEE]],"")</f>
        <v/>
      </c>
      <c r="K1597" s="89"/>
      <c r="L1597" s="90"/>
      <c r="M1597" s="117" t="str">
        <f>IF(Stock[[#This Row],[BUYING QUANTITY]]&gt;0,Stock[[#This Row],[BUYING PRICE]]*(1+Stock[[#This Row],[% THRESHOLD (RETURN)_1]]),"")</f>
        <v/>
      </c>
      <c r="N1597" s="91"/>
      <c r="O1597" s="117" t="str">
        <f>IF(Stock[[#This Row],[BUYING QUANTITY]]&gt;0,Stock[[#This Row],[BUYING PRICE]]*(1+Stock[[#This Row],[% THRESHOLD (RETURN)_2]]),"")</f>
        <v/>
      </c>
      <c r="P1597" s="91"/>
      <c r="Q1597" s="117" t="str">
        <f>IF(Stock[[#This Row],[BUYING QUANTITY]]&gt;0,Stock[[#This Row],[BUYING PRICE]]*(1+Stock[[#This Row],[% THRESHOLD (LOSS)]]),"")</f>
        <v/>
      </c>
      <c r="R1597" s="105"/>
      <c r="S1597" s="118" t="str">
        <f>IF(Stock[[#This Row],[CASH DIVIDEND]]&gt;0,Stock[[#This Row],[CASH DIVIDEND]]/(Stock[[#This Row],[BUYING PRICE]]*Stock[[#This Row],[BUYING QUANTITY]]),"")</f>
        <v/>
      </c>
      <c r="T1597" s="105"/>
      <c r="U1597" s="79"/>
      <c r="V1597" s="97"/>
      <c r="W1597" s="98"/>
      <c r="X1597" s="168"/>
      <c r="Y1597" s="126" t="str">
        <f>IF(Stock[[#This Row],[SELLING QUANTITY]]&gt;0,Stock[[#This Row],[SELLING PRICE]]*Stock[[#This Row],[SELLING QUANTITY]]*Stock[[#This Row],[% SELLING FEE]]+Stock[[#This Row],[SELLING PRICE]]*Stock[[#This Row],[SELLING QUANTITY]]*$D$12,"")</f>
        <v/>
      </c>
      <c r="Z1597" s="121">
        <f>Stock[[#This Row],[BUYING QUANTITY]]+Stock[[#This Row],[STOCK DIVIDEND]]-Stock[[#This Row],[SELLING QUANTITY]]</f>
        <v>0</v>
      </c>
      <c r="AA15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7" s="121">
        <f ca="1">IF(Stock[[#This Row],[SELLING DATE]]&gt;0,Stock[[#This Row],[SELLING DATE]]-Stock[[#This Row],[BUY DATE]]+1,IF(Stock[[#This Row],[BUY DATE]]=0,0,TODAY()-Stock[[#This Row],[BUY DATE]]+1))</f>
        <v>0</v>
      </c>
      <c r="AC1597" s="122" t="str">
        <f>IFERROR(Stock[[#This Row],[CASH DIVIDEND]]+Stock[[#This Row],[RETURN/(LOSS) FROM TRADING
(auto-fill)]],"")</f>
        <v/>
      </c>
      <c r="AD15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7" s="146" t="str">
        <f ca="1">IFERROR(IF(Stock[[#This Row],[HOLDING DAYS
(auto-fill)]]&lt;365,Stock[[#This Row],[% TOTAL RETURN/(LOSS)
(auto-fill)]]*365/Stock[[#This Row],[HOLDING DAYS
(auto-fill)]],POWER((1+Stock[[#This Row],[% TOTAL RETURN/(LOSS)
(auto-fill)]]),1/(Stock[[#This Row],[HOLDING DAYS
(auto-fill)]]/365))-1),"")</f>
        <v/>
      </c>
      <c r="AF1597" s="81"/>
      <c r="AG1597" s="149" t="str">
        <f>IF(Stock[[#This Row],[STATUS
(auto-fill)]]="HOLDING",Stock[[#This Row],[MARKET PRICE]]-Stock[[#This Row],[BUYING PRICE]],"")</f>
        <v/>
      </c>
      <c r="AH1597" s="143" t="str">
        <f>IFERROR(Stock[[#This Row],[CHANGE
(auto-fill)]]/Stock[[#This Row],[BUYING PRICE]],"")</f>
        <v/>
      </c>
      <c r="AI1597" s="130" t="str">
        <f>IF(Stock[[#This Row],[MARKET PRICE]]&gt;0,Stock[[#This Row],[MARKET PRICE]]*Stock[[#This Row],[REMAINING QUANTITY
(auto-fill)]],"")</f>
        <v/>
      </c>
    </row>
    <row r="1598" spans="2:35">
      <c r="B1598" s="110" t="str">
        <f>IF(AND(Stock[[#This Row],[BUYING QUANTITY]]&gt;0,Stock[[#This Row],[REMAINING QUANTITY
(auto-fill)]]=0),"SOLD OUT",
IF(AND(Stock[[#This Row],[BUYING QUANTITY]]&gt;0,Stock[[#This Row],[REMAINING QUANTITY
(auto-fill)]]&gt;0),"HOLDING",""))</f>
        <v/>
      </c>
      <c r="C1598" s="113">
        <f t="shared" si="24"/>
        <v>1585</v>
      </c>
      <c r="D1598" s="79"/>
      <c r="E1598" s="80"/>
      <c r="F1598" s="162"/>
      <c r="G1598" s="85"/>
      <c r="H1598" s="86"/>
      <c r="I1598" s="164"/>
      <c r="J1598" s="115" t="str">
        <f>IF(Stock[[#This Row],[BUYING QUANTITY]]&gt;0,Stock[[#This Row],[BUYING PRICE]]*Stock[[#This Row],[BUYING QUANTITY]]*Stock[[#This Row],[% BUYING FEE]],"")</f>
        <v/>
      </c>
      <c r="K1598" s="89"/>
      <c r="L1598" s="90"/>
      <c r="M1598" s="117" t="str">
        <f>IF(Stock[[#This Row],[BUYING QUANTITY]]&gt;0,Stock[[#This Row],[BUYING PRICE]]*(1+Stock[[#This Row],[% THRESHOLD (RETURN)_1]]),"")</f>
        <v/>
      </c>
      <c r="N1598" s="91"/>
      <c r="O1598" s="117" t="str">
        <f>IF(Stock[[#This Row],[BUYING QUANTITY]]&gt;0,Stock[[#This Row],[BUYING PRICE]]*(1+Stock[[#This Row],[% THRESHOLD (RETURN)_2]]),"")</f>
        <v/>
      </c>
      <c r="P1598" s="91"/>
      <c r="Q1598" s="117" t="str">
        <f>IF(Stock[[#This Row],[BUYING QUANTITY]]&gt;0,Stock[[#This Row],[BUYING PRICE]]*(1+Stock[[#This Row],[% THRESHOLD (LOSS)]]),"")</f>
        <v/>
      </c>
      <c r="R1598" s="105"/>
      <c r="S1598" s="118" t="str">
        <f>IF(Stock[[#This Row],[CASH DIVIDEND]]&gt;0,Stock[[#This Row],[CASH DIVIDEND]]/(Stock[[#This Row],[BUYING PRICE]]*Stock[[#This Row],[BUYING QUANTITY]]),"")</f>
        <v/>
      </c>
      <c r="T1598" s="105"/>
      <c r="U1598" s="79"/>
      <c r="V1598" s="97"/>
      <c r="W1598" s="98"/>
      <c r="X1598" s="168"/>
      <c r="Y1598" s="126" t="str">
        <f>IF(Stock[[#This Row],[SELLING QUANTITY]]&gt;0,Stock[[#This Row],[SELLING PRICE]]*Stock[[#This Row],[SELLING QUANTITY]]*Stock[[#This Row],[% SELLING FEE]]+Stock[[#This Row],[SELLING PRICE]]*Stock[[#This Row],[SELLING QUANTITY]]*$D$12,"")</f>
        <v/>
      </c>
      <c r="Z1598" s="121">
        <f>Stock[[#This Row],[BUYING QUANTITY]]+Stock[[#This Row],[STOCK DIVIDEND]]-Stock[[#This Row],[SELLING QUANTITY]]</f>
        <v>0</v>
      </c>
      <c r="AA15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8" s="121">
        <f ca="1">IF(Stock[[#This Row],[SELLING DATE]]&gt;0,Stock[[#This Row],[SELLING DATE]]-Stock[[#This Row],[BUY DATE]]+1,IF(Stock[[#This Row],[BUY DATE]]=0,0,TODAY()-Stock[[#This Row],[BUY DATE]]+1))</f>
        <v>0</v>
      </c>
      <c r="AC1598" s="122" t="str">
        <f>IFERROR(Stock[[#This Row],[CASH DIVIDEND]]+Stock[[#This Row],[RETURN/(LOSS) FROM TRADING
(auto-fill)]],"")</f>
        <v/>
      </c>
      <c r="AD15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8" s="146" t="str">
        <f ca="1">IFERROR(IF(Stock[[#This Row],[HOLDING DAYS
(auto-fill)]]&lt;365,Stock[[#This Row],[% TOTAL RETURN/(LOSS)
(auto-fill)]]*365/Stock[[#This Row],[HOLDING DAYS
(auto-fill)]],POWER((1+Stock[[#This Row],[% TOTAL RETURN/(LOSS)
(auto-fill)]]),1/(Stock[[#This Row],[HOLDING DAYS
(auto-fill)]]/365))-1),"")</f>
        <v/>
      </c>
      <c r="AF1598" s="81"/>
      <c r="AG1598" s="149" t="str">
        <f>IF(Stock[[#This Row],[STATUS
(auto-fill)]]="HOLDING",Stock[[#This Row],[MARKET PRICE]]-Stock[[#This Row],[BUYING PRICE]],"")</f>
        <v/>
      </c>
      <c r="AH1598" s="143" t="str">
        <f>IFERROR(Stock[[#This Row],[CHANGE
(auto-fill)]]/Stock[[#This Row],[BUYING PRICE]],"")</f>
        <v/>
      </c>
      <c r="AI1598" s="130" t="str">
        <f>IF(Stock[[#This Row],[MARKET PRICE]]&gt;0,Stock[[#This Row],[MARKET PRICE]]*Stock[[#This Row],[REMAINING QUANTITY
(auto-fill)]],"")</f>
        <v/>
      </c>
    </row>
    <row r="1599" spans="2:35">
      <c r="B1599" s="110" t="str">
        <f>IF(AND(Stock[[#This Row],[BUYING QUANTITY]]&gt;0,Stock[[#This Row],[REMAINING QUANTITY
(auto-fill)]]=0),"SOLD OUT",
IF(AND(Stock[[#This Row],[BUYING QUANTITY]]&gt;0,Stock[[#This Row],[REMAINING QUANTITY
(auto-fill)]]&gt;0),"HOLDING",""))</f>
        <v/>
      </c>
      <c r="C1599" s="113">
        <f t="shared" si="24"/>
        <v>1586</v>
      </c>
      <c r="D1599" s="79"/>
      <c r="E1599" s="80"/>
      <c r="F1599" s="162"/>
      <c r="G1599" s="85"/>
      <c r="H1599" s="86"/>
      <c r="I1599" s="164"/>
      <c r="J1599" s="115" t="str">
        <f>IF(Stock[[#This Row],[BUYING QUANTITY]]&gt;0,Stock[[#This Row],[BUYING PRICE]]*Stock[[#This Row],[BUYING QUANTITY]]*Stock[[#This Row],[% BUYING FEE]],"")</f>
        <v/>
      </c>
      <c r="K1599" s="89"/>
      <c r="L1599" s="90"/>
      <c r="M1599" s="117" t="str">
        <f>IF(Stock[[#This Row],[BUYING QUANTITY]]&gt;0,Stock[[#This Row],[BUYING PRICE]]*(1+Stock[[#This Row],[% THRESHOLD (RETURN)_1]]),"")</f>
        <v/>
      </c>
      <c r="N1599" s="91"/>
      <c r="O1599" s="117" t="str">
        <f>IF(Stock[[#This Row],[BUYING QUANTITY]]&gt;0,Stock[[#This Row],[BUYING PRICE]]*(1+Stock[[#This Row],[% THRESHOLD (RETURN)_2]]),"")</f>
        <v/>
      </c>
      <c r="P1599" s="91"/>
      <c r="Q1599" s="117" t="str">
        <f>IF(Stock[[#This Row],[BUYING QUANTITY]]&gt;0,Stock[[#This Row],[BUYING PRICE]]*(1+Stock[[#This Row],[% THRESHOLD (LOSS)]]),"")</f>
        <v/>
      </c>
      <c r="R1599" s="105"/>
      <c r="S1599" s="118" t="str">
        <f>IF(Stock[[#This Row],[CASH DIVIDEND]]&gt;0,Stock[[#This Row],[CASH DIVIDEND]]/(Stock[[#This Row],[BUYING PRICE]]*Stock[[#This Row],[BUYING QUANTITY]]),"")</f>
        <v/>
      </c>
      <c r="T1599" s="105"/>
      <c r="U1599" s="79"/>
      <c r="V1599" s="97"/>
      <c r="W1599" s="98"/>
      <c r="X1599" s="168"/>
      <c r="Y1599" s="126" t="str">
        <f>IF(Stock[[#This Row],[SELLING QUANTITY]]&gt;0,Stock[[#This Row],[SELLING PRICE]]*Stock[[#This Row],[SELLING QUANTITY]]*Stock[[#This Row],[% SELLING FEE]]+Stock[[#This Row],[SELLING PRICE]]*Stock[[#This Row],[SELLING QUANTITY]]*$D$12,"")</f>
        <v/>
      </c>
      <c r="Z1599" s="121">
        <f>Stock[[#This Row],[BUYING QUANTITY]]+Stock[[#This Row],[STOCK DIVIDEND]]-Stock[[#This Row],[SELLING QUANTITY]]</f>
        <v>0</v>
      </c>
      <c r="AA15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599" s="121">
        <f ca="1">IF(Stock[[#This Row],[SELLING DATE]]&gt;0,Stock[[#This Row],[SELLING DATE]]-Stock[[#This Row],[BUY DATE]]+1,IF(Stock[[#This Row],[BUY DATE]]=0,0,TODAY()-Stock[[#This Row],[BUY DATE]]+1))</f>
        <v>0</v>
      </c>
      <c r="AC1599" s="122" t="str">
        <f>IFERROR(Stock[[#This Row],[CASH DIVIDEND]]+Stock[[#This Row],[RETURN/(LOSS) FROM TRADING
(auto-fill)]],"")</f>
        <v/>
      </c>
      <c r="AD15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599" s="146" t="str">
        <f ca="1">IFERROR(IF(Stock[[#This Row],[HOLDING DAYS
(auto-fill)]]&lt;365,Stock[[#This Row],[% TOTAL RETURN/(LOSS)
(auto-fill)]]*365/Stock[[#This Row],[HOLDING DAYS
(auto-fill)]],POWER((1+Stock[[#This Row],[% TOTAL RETURN/(LOSS)
(auto-fill)]]),1/(Stock[[#This Row],[HOLDING DAYS
(auto-fill)]]/365))-1),"")</f>
        <v/>
      </c>
      <c r="AF1599" s="81"/>
      <c r="AG1599" s="149" t="str">
        <f>IF(Stock[[#This Row],[STATUS
(auto-fill)]]="HOLDING",Stock[[#This Row],[MARKET PRICE]]-Stock[[#This Row],[BUYING PRICE]],"")</f>
        <v/>
      </c>
      <c r="AH1599" s="143" t="str">
        <f>IFERROR(Stock[[#This Row],[CHANGE
(auto-fill)]]/Stock[[#This Row],[BUYING PRICE]],"")</f>
        <v/>
      </c>
      <c r="AI1599" s="130" t="str">
        <f>IF(Stock[[#This Row],[MARKET PRICE]]&gt;0,Stock[[#This Row],[MARKET PRICE]]*Stock[[#This Row],[REMAINING QUANTITY
(auto-fill)]],"")</f>
        <v/>
      </c>
    </row>
    <row r="1600" spans="2:35">
      <c r="B1600" s="110" t="str">
        <f>IF(AND(Stock[[#This Row],[BUYING QUANTITY]]&gt;0,Stock[[#This Row],[REMAINING QUANTITY
(auto-fill)]]=0),"SOLD OUT",
IF(AND(Stock[[#This Row],[BUYING QUANTITY]]&gt;0,Stock[[#This Row],[REMAINING QUANTITY
(auto-fill)]]&gt;0),"HOLDING",""))</f>
        <v/>
      </c>
      <c r="C1600" s="113">
        <f t="shared" si="24"/>
        <v>1587</v>
      </c>
      <c r="D1600" s="79"/>
      <c r="E1600" s="80"/>
      <c r="F1600" s="162"/>
      <c r="G1600" s="85"/>
      <c r="H1600" s="86"/>
      <c r="I1600" s="164"/>
      <c r="J1600" s="115" t="str">
        <f>IF(Stock[[#This Row],[BUYING QUANTITY]]&gt;0,Stock[[#This Row],[BUYING PRICE]]*Stock[[#This Row],[BUYING QUANTITY]]*Stock[[#This Row],[% BUYING FEE]],"")</f>
        <v/>
      </c>
      <c r="K1600" s="89"/>
      <c r="L1600" s="90"/>
      <c r="M1600" s="117" t="str">
        <f>IF(Stock[[#This Row],[BUYING QUANTITY]]&gt;0,Stock[[#This Row],[BUYING PRICE]]*(1+Stock[[#This Row],[% THRESHOLD (RETURN)_1]]),"")</f>
        <v/>
      </c>
      <c r="N1600" s="91"/>
      <c r="O1600" s="117" t="str">
        <f>IF(Stock[[#This Row],[BUYING QUANTITY]]&gt;0,Stock[[#This Row],[BUYING PRICE]]*(1+Stock[[#This Row],[% THRESHOLD (RETURN)_2]]),"")</f>
        <v/>
      </c>
      <c r="P1600" s="91"/>
      <c r="Q1600" s="117" t="str">
        <f>IF(Stock[[#This Row],[BUYING QUANTITY]]&gt;0,Stock[[#This Row],[BUYING PRICE]]*(1+Stock[[#This Row],[% THRESHOLD (LOSS)]]),"")</f>
        <v/>
      </c>
      <c r="R1600" s="105"/>
      <c r="S1600" s="118" t="str">
        <f>IF(Stock[[#This Row],[CASH DIVIDEND]]&gt;0,Stock[[#This Row],[CASH DIVIDEND]]/(Stock[[#This Row],[BUYING PRICE]]*Stock[[#This Row],[BUYING QUANTITY]]),"")</f>
        <v/>
      </c>
      <c r="T1600" s="105"/>
      <c r="U1600" s="79"/>
      <c r="V1600" s="97"/>
      <c r="W1600" s="98"/>
      <c r="X1600" s="168"/>
      <c r="Y1600" s="126" t="str">
        <f>IF(Stock[[#This Row],[SELLING QUANTITY]]&gt;0,Stock[[#This Row],[SELLING PRICE]]*Stock[[#This Row],[SELLING QUANTITY]]*Stock[[#This Row],[% SELLING FEE]]+Stock[[#This Row],[SELLING PRICE]]*Stock[[#This Row],[SELLING QUANTITY]]*$D$12,"")</f>
        <v/>
      </c>
      <c r="Z1600" s="121">
        <f>Stock[[#This Row],[BUYING QUANTITY]]+Stock[[#This Row],[STOCK DIVIDEND]]-Stock[[#This Row],[SELLING QUANTITY]]</f>
        <v>0</v>
      </c>
      <c r="AA16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0" s="121">
        <f ca="1">IF(Stock[[#This Row],[SELLING DATE]]&gt;0,Stock[[#This Row],[SELLING DATE]]-Stock[[#This Row],[BUY DATE]]+1,IF(Stock[[#This Row],[BUY DATE]]=0,0,TODAY()-Stock[[#This Row],[BUY DATE]]+1))</f>
        <v>0</v>
      </c>
      <c r="AC1600" s="122" t="str">
        <f>IFERROR(Stock[[#This Row],[CASH DIVIDEND]]+Stock[[#This Row],[RETURN/(LOSS) FROM TRADING
(auto-fill)]],"")</f>
        <v/>
      </c>
      <c r="AD16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0" s="146" t="str">
        <f ca="1">IFERROR(IF(Stock[[#This Row],[HOLDING DAYS
(auto-fill)]]&lt;365,Stock[[#This Row],[% TOTAL RETURN/(LOSS)
(auto-fill)]]*365/Stock[[#This Row],[HOLDING DAYS
(auto-fill)]],POWER((1+Stock[[#This Row],[% TOTAL RETURN/(LOSS)
(auto-fill)]]),1/(Stock[[#This Row],[HOLDING DAYS
(auto-fill)]]/365))-1),"")</f>
        <v/>
      </c>
      <c r="AF1600" s="81"/>
      <c r="AG1600" s="149" t="str">
        <f>IF(Stock[[#This Row],[STATUS
(auto-fill)]]="HOLDING",Stock[[#This Row],[MARKET PRICE]]-Stock[[#This Row],[BUYING PRICE]],"")</f>
        <v/>
      </c>
      <c r="AH1600" s="143" t="str">
        <f>IFERROR(Stock[[#This Row],[CHANGE
(auto-fill)]]/Stock[[#This Row],[BUYING PRICE]],"")</f>
        <v/>
      </c>
      <c r="AI1600" s="130" t="str">
        <f>IF(Stock[[#This Row],[MARKET PRICE]]&gt;0,Stock[[#This Row],[MARKET PRICE]]*Stock[[#This Row],[REMAINING QUANTITY
(auto-fill)]],"")</f>
        <v/>
      </c>
    </row>
    <row r="1601" spans="2:35">
      <c r="B1601" s="110" t="str">
        <f>IF(AND(Stock[[#This Row],[BUYING QUANTITY]]&gt;0,Stock[[#This Row],[REMAINING QUANTITY
(auto-fill)]]=0),"SOLD OUT",
IF(AND(Stock[[#This Row],[BUYING QUANTITY]]&gt;0,Stock[[#This Row],[REMAINING QUANTITY
(auto-fill)]]&gt;0),"HOLDING",""))</f>
        <v/>
      </c>
      <c r="C1601" s="113">
        <f t="shared" si="24"/>
        <v>1588</v>
      </c>
      <c r="D1601" s="79"/>
      <c r="E1601" s="80"/>
      <c r="F1601" s="162"/>
      <c r="G1601" s="85"/>
      <c r="H1601" s="86"/>
      <c r="I1601" s="164"/>
      <c r="J1601" s="115" t="str">
        <f>IF(Stock[[#This Row],[BUYING QUANTITY]]&gt;0,Stock[[#This Row],[BUYING PRICE]]*Stock[[#This Row],[BUYING QUANTITY]]*Stock[[#This Row],[% BUYING FEE]],"")</f>
        <v/>
      </c>
      <c r="K1601" s="89"/>
      <c r="L1601" s="90"/>
      <c r="M1601" s="117" t="str">
        <f>IF(Stock[[#This Row],[BUYING QUANTITY]]&gt;0,Stock[[#This Row],[BUYING PRICE]]*(1+Stock[[#This Row],[% THRESHOLD (RETURN)_1]]),"")</f>
        <v/>
      </c>
      <c r="N1601" s="91"/>
      <c r="O1601" s="117" t="str">
        <f>IF(Stock[[#This Row],[BUYING QUANTITY]]&gt;0,Stock[[#This Row],[BUYING PRICE]]*(1+Stock[[#This Row],[% THRESHOLD (RETURN)_2]]),"")</f>
        <v/>
      </c>
      <c r="P1601" s="91"/>
      <c r="Q1601" s="117" t="str">
        <f>IF(Stock[[#This Row],[BUYING QUANTITY]]&gt;0,Stock[[#This Row],[BUYING PRICE]]*(1+Stock[[#This Row],[% THRESHOLD (LOSS)]]),"")</f>
        <v/>
      </c>
      <c r="R1601" s="105"/>
      <c r="S1601" s="118" t="str">
        <f>IF(Stock[[#This Row],[CASH DIVIDEND]]&gt;0,Stock[[#This Row],[CASH DIVIDEND]]/(Stock[[#This Row],[BUYING PRICE]]*Stock[[#This Row],[BUYING QUANTITY]]),"")</f>
        <v/>
      </c>
      <c r="T1601" s="105"/>
      <c r="U1601" s="79"/>
      <c r="V1601" s="97"/>
      <c r="W1601" s="98"/>
      <c r="X1601" s="168"/>
      <c r="Y1601" s="126" t="str">
        <f>IF(Stock[[#This Row],[SELLING QUANTITY]]&gt;0,Stock[[#This Row],[SELLING PRICE]]*Stock[[#This Row],[SELLING QUANTITY]]*Stock[[#This Row],[% SELLING FEE]]+Stock[[#This Row],[SELLING PRICE]]*Stock[[#This Row],[SELLING QUANTITY]]*$D$12,"")</f>
        <v/>
      </c>
      <c r="Z1601" s="121">
        <f>Stock[[#This Row],[BUYING QUANTITY]]+Stock[[#This Row],[STOCK DIVIDEND]]-Stock[[#This Row],[SELLING QUANTITY]]</f>
        <v>0</v>
      </c>
      <c r="AA16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1" s="121">
        <f ca="1">IF(Stock[[#This Row],[SELLING DATE]]&gt;0,Stock[[#This Row],[SELLING DATE]]-Stock[[#This Row],[BUY DATE]]+1,IF(Stock[[#This Row],[BUY DATE]]=0,0,TODAY()-Stock[[#This Row],[BUY DATE]]+1))</f>
        <v>0</v>
      </c>
      <c r="AC1601" s="122" t="str">
        <f>IFERROR(Stock[[#This Row],[CASH DIVIDEND]]+Stock[[#This Row],[RETURN/(LOSS) FROM TRADING
(auto-fill)]],"")</f>
        <v/>
      </c>
      <c r="AD16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1" s="146" t="str">
        <f ca="1">IFERROR(IF(Stock[[#This Row],[HOLDING DAYS
(auto-fill)]]&lt;365,Stock[[#This Row],[% TOTAL RETURN/(LOSS)
(auto-fill)]]*365/Stock[[#This Row],[HOLDING DAYS
(auto-fill)]],POWER((1+Stock[[#This Row],[% TOTAL RETURN/(LOSS)
(auto-fill)]]),1/(Stock[[#This Row],[HOLDING DAYS
(auto-fill)]]/365))-1),"")</f>
        <v/>
      </c>
      <c r="AF1601" s="81"/>
      <c r="AG1601" s="149" t="str">
        <f>IF(Stock[[#This Row],[STATUS
(auto-fill)]]="HOLDING",Stock[[#This Row],[MARKET PRICE]]-Stock[[#This Row],[BUYING PRICE]],"")</f>
        <v/>
      </c>
      <c r="AH1601" s="143" t="str">
        <f>IFERROR(Stock[[#This Row],[CHANGE
(auto-fill)]]/Stock[[#This Row],[BUYING PRICE]],"")</f>
        <v/>
      </c>
      <c r="AI1601" s="130" t="str">
        <f>IF(Stock[[#This Row],[MARKET PRICE]]&gt;0,Stock[[#This Row],[MARKET PRICE]]*Stock[[#This Row],[REMAINING QUANTITY
(auto-fill)]],"")</f>
        <v/>
      </c>
    </row>
    <row r="1602" spans="2:35">
      <c r="B1602" s="110" t="str">
        <f>IF(AND(Stock[[#This Row],[BUYING QUANTITY]]&gt;0,Stock[[#This Row],[REMAINING QUANTITY
(auto-fill)]]=0),"SOLD OUT",
IF(AND(Stock[[#This Row],[BUYING QUANTITY]]&gt;0,Stock[[#This Row],[REMAINING QUANTITY
(auto-fill)]]&gt;0),"HOLDING",""))</f>
        <v/>
      </c>
      <c r="C1602" s="113">
        <f t="shared" si="24"/>
        <v>1589</v>
      </c>
      <c r="D1602" s="79"/>
      <c r="E1602" s="80"/>
      <c r="F1602" s="162"/>
      <c r="G1602" s="85"/>
      <c r="H1602" s="86"/>
      <c r="I1602" s="164"/>
      <c r="J1602" s="115" t="str">
        <f>IF(Stock[[#This Row],[BUYING QUANTITY]]&gt;0,Stock[[#This Row],[BUYING PRICE]]*Stock[[#This Row],[BUYING QUANTITY]]*Stock[[#This Row],[% BUYING FEE]],"")</f>
        <v/>
      </c>
      <c r="K1602" s="89"/>
      <c r="L1602" s="90"/>
      <c r="M1602" s="117" t="str">
        <f>IF(Stock[[#This Row],[BUYING QUANTITY]]&gt;0,Stock[[#This Row],[BUYING PRICE]]*(1+Stock[[#This Row],[% THRESHOLD (RETURN)_1]]),"")</f>
        <v/>
      </c>
      <c r="N1602" s="91"/>
      <c r="O1602" s="117" t="str">
        <f>IF(Stock[[#This Row],[BUYING QUANTITY]]&gt;0,Stock[[#This Row],[BUYING PRICE]]*(1+Stock[[#This Row],[% THRESHOLD (RETURN)_2]]),"")</f>
        <v/>
      </c>
      <c r="P1602" s="91"/>
      <c r="Q1602" s="117" t="str">
        <f>IF(Stock[[#This Row],[BUYING QUANTITY]]&gt;0,Stock[[#This Row],[BUYING PRICE]]*(1+Stock[[#This Row],[% THRESHOLD (LOSS)]]),"")</f>
        <v/>
      </c>
      <c r="R1602" s="105"/>
      <c r="S1602" s="118" t="str">
        <f>IF(Stock[[#This Row],[CASH DIVIDEND]]&gt;0,Stock[[#This Row],[CASH DIVIDEND]]/(Stock[[#This Row],[BUYING PRICE]]*Stock[[#This Row],[BUYING QUANTITY]]),"")</f>
        <v/>
      </c>
      <c r="T1602" s="105"/>
      <c r="U1602" s="79"/>
      <c r="V1602" s="97"/>
      <c r="W1602" s="98"/>
      <c r="X1602" s="168"/>
      <c r="Y1602" s="126" t="str">
        <f>IF(Stock[[#This Row],[SELLING QUANTITY]]&gt;0,Stock[[#This Row],[SELLING PRICE]]*Stock[[#This Row],[SELLING QUANTITY]]*Stock[[#This Row],[% SELLING FEE]]+Stock[[#This Row],[SELLING PRICE]]*Stock[[#This Row],[SELLING QUANTITY]]*$D$12,"")</f>
        <v/>
      </c>
      <c r="Z1602" s="121">
        <f>Stock[[#This Row],[BUYING QUANTITY]]+Stock[[#This Row],[STOCK DIVIDEND]]-Stock[[#This Row],[SELLING QUANTITY]]</f>
        <v>0</v>
      </c>
      <c r="AA16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2" s="121">
        <f ca="1">IF(Stock[[#This Row],[SELLING DATE]]&gt;0,Stock[[#This Row],[SELLING DATE]]-Stock[[#This Row],[BUY DATE]]+1,IF(Stock[[#This Row],[BUY DATE]]=0,0,TODAY()-Stock[[#This Row],[BUY DATE]]+1))</f>
        <v>0</v>
      </c>
      <c r="AC1602" s="122" t="str">
        <f>IFERROR(Stock[[#This Row],[CASH DIVIDEND]]+Stock[[#This Row],[RETURN/(LOSS) FROM TRADING
(auto-fill)]],"")</f>
        <v/>
      </c>
      <c r="AD16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2" s="146" t="str">
        <f ca="1">IFERROR(IF(Stock[[#This Row],[HOLDING DAYS
(auto-fill)]]&lt;365,Stock[[#This Row],[% TOTAL RETURN/(LOSS)
(auto-fill)]]*365/Stock[[#This Row],[HOLDING DAYS
(auto-fill)]],POWER((1+Stock[[#This Row],[% TOTAL RETURN/(LOSS)
(auto-fill)]]),1/(Stock[[#This Row],[HOLDING DAYS
(auto-fill)]]/365))-1),"")</f>
        <v/>
      </c>
      <c r="AF1602" s="81"/>
      <c r="AG1602" s="149" t="str">
        <f>IF(Stock[[#This Row],[STATUS
(auto-fill)]]="HOLDING",Stock[[#This Row],[MARKET PRICE]]-Stock[[#This Row],[BUYING PRICE]],"")</f>
        <v/>
      </c>
      <c r="AH1602" s="143" t="str">
        <f>IFERROR(Stock[[#This Row],[CHANGE
(auto-fill)]]/Stock[[#This Row],[BUYING PRICE]],"")</f>
        <v/>
      </c>
      <c r="AI1602" s="130" t="str">
        <f>IF(Stock[[#This Row],[MARKET PRICE]]&gt;0,Stock[[#This Row],[MARKET PRICE]]*Stock[[#This Row],[REMAINING QUANTITY
(auto-fill)]],"")</f>
        <v/>
      </c>
    </row>
    <row r="1603" spans="2:35">
      <c r="B1603" s="110" t="str">
        <f>IF(AND(Stock[[#This Row],[BUYING QUANTITY]]&gt;0,Stock[[#This Row],[REMAINING QUANTITY
(auto-fill)]]=0),"SOLD OUT",
IF(AND(Stock[[#This Row],[BUYING QUANTITY]]&gt;0,Stock[[#This Row],[REMAINING QUANTITY
(auto-fill)]]&gt;0),"HOLDING",""))</f>
        <v/>
      </c>
      <c r="C1603" s="113">
        <f t="shared" si="24"/>
        <v>1590</v>
      </c>
      <c r="D1603" s="79"/>
      <c r="E1603" s="80"/>
      <c r="F1603" s="162"/>
      <c r="G1603" s="85"/>
      <c r="H1603" s="86"/>
      <c r="I1603" s="164"/>
      <c r="J1603" s="115" t="str">
        <f>IF(Stock[[#This Row],[BUYING QUANTITY]]&gt;0,Stock[[#This Row],[BUYING PRICE]]*Stock[[#This Row],[BUYING QUANTITY]]*Stock[[#This Row],[% BUYING FEE]],"")</f>
        <v/>
      </c>
      <c r="K1603" s="89"/>
      <c r="L1603" s="90"/>
      <c r="M1603" s="117" t="str">
        <f>IF(Stock[[#This Row],[BUYING QUANTITY]]&gt;0,Stock[[#This Row],[BUYING PRICE]]*(1+Stock[[#This Row],[% THRESHOLD (RETURN)_1]]),"")</f>
        <v/>
      </c>
      <c r="N1603" s="91"/>
      <c r="O1603" s="117" t="str">
        <f>IF(Stock[[#This Row],[BUYING QUANTITY]]&gt;0,Stock[[#This Row],[BUYING PRICE]]*(1+Stock[[#This Row],[% THRESHOLD (RETURN)_2]]),"")</f>
        <v/>
      </c>
      <c r="P1603" s="91"/>
      <c r="Q1603" s="117" t="str">
        <f>IF(Stock[[#This Row],[BUYING QUANTITY]]&gt;0,Stock[[#This Row],[BUYING PRICE]]*(1+Stock[[#This Row],[% THRESHOLD (LOSS)]]),"")</f>
        <v/>
      </c>
      <c r="R1603" s="105"/>
      <c r="S1603" s="118" t="str">
        <f>IF(Stock[[#This Row],[CASH DIVIDEND]]&gt;0,Stock[[#This Row],[CASH DIVIDEND]]/(Stock[[#This Row],[BUYING PRICE]]*Stock[[#This Row],[BUYING QUANTITY]]),"")</f>
        <v/>
      </c>
      <c r="T1603" s="105"/>
      <c r="U1603" s="79"/>
      <c r="V1603" s="97"/>
      <c r="W1603" s="98"/>
      <c r="X1603" s="168"/>
      <c r="Y1603" s="126" t="str">
        <f>IF(Stock[[#This Row],[SELLING QUANTITY]]&gt;0,Stock[[#This Row],[SELLING PRICE]]*Stock[[#This Row],[SELLING QUANTITY]]*Stock[[#This Row],[% SELLING FEE]]+Stock[[#This Row],[SELLING PRICE]]*Stock[[#This Row],[SELLING QUANTITY]]*$D$12,"")</f>
        <v/>
      </c>
      <c r="Z1603" s="121">
        <f>Stock[[#This Row],[BUYING QUANTITY]]+Stock[[#This Row],[STOCK DIVIDEND]]-Stock[[#This Row],[SELLING QUANTITY]]</f>
        <v>0</v>
      </c>
      <c r="AA16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3" s="121">
        <f ca="1">IF(Stock[[#This Row],[SELLING DATE]]&gt;0,Stock[[#This Row],[SELLING DATE]]-Stock[[#This Row],[BUY DATE]]+1,IF(Stock[[#This Row],[BUY DATE]]=0,0,TODAY()-Stock[[#This Row],[BUY DATE]]+1))</f>
        <v>0</v>
      </c>
      <c r="AC1603" s="122" t="str">
        <f>IFERROR(Stock[[#This Row],[CASH DIVIDEND]]+Stock[[#This Row],[RETURN/(LOSS) FROM TRADING
(auto-fill)]],"")</f>
        <v/>
      </c>
      <c r="AD16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3" s="146" t="str">
        <f ca="1">IFERROR(IF(Stock[[#This Row],[HOLDING DAYS
(auto-fill)]]&lt;365,Stock[[#This Row],[% TOTAL RETURN/(LOSS)
(auto-fill)]]*365/Stock[[#This Row],[HOLDING DAYS
(auto-fill)]],POWER((1+Stock[[#This Row],[% TOTAL RETURN/(LOSS)
(auto-fill)]]),1/(Stock[[#This Row],[HOLDING DAYS
(auto-fill)]]/365))-1),"")</f>
        <v/>
      </c>
      <c r="AF1603" s="81"/>
      <c r="AG1603" s="149" t="str">
        <f>IF(Stock[[#This Row],[STATUS
(auto-fill)]]="HOLDING",Stock[[#This Row],[MARKET PRICE]]-Stock[[#This Row],[BUYING PRICE]],"")</f>
        <v/>
      </c>
      <c r="AH1603" s="143" t="str">
        <f>IFERROR(Stock[[#This Row],[CHANGE
(auto-fill)]]/Stock[[#This Row],[BUYING PRICE]],"")</f>
        <v/>
      </c>
      <c r="AI1603" s="130" t="str">
        <f>IF(Stock[[#This Row],[MARKET PRICE]]&gt;0,Stock[[#This Row],[MARKET PRICE]]*Stock[[#This Row],[REMAINING QUANTITY
(auto-fill)]],"")</f>
        <v/>
      </c>
    </row>
    <row r="1604" spans="2:35">
      <c r="B1604" s="110" t="str">
        <f>IF(AND(Stock[[#This Row],[BUYING QUANTITY]]&gt;0,Stock[[#This Row],[REMAINING QUANTITY
(auto-fill)]]=0),"SOLD OUT",
IF(AND(Stock[[#This Row],[BUYING QUANTITY]]&gt;0,Stock[[#This Row],[REMAINING QUANTITY
(auto-fill)]]&gt;0),"HOLDING",""))</f>
        <v/>
      </c>
      <c r="C1604" s="113">
        <f t="shared" si="24"/>
        <v>1591</v>
      </c>
      <c r="D1604" s="79"/>
      <c r="E1604" s="80"/>
      <c r="F1604" s="162"/>
      <c r="G1604" s="85"/>
      <c r="H1604" s="86"/>
      <c r="I1604" s="164"/>
      <c r="J1604" s="115" t="str">
        <f>IF(Stock[[#This Row],[BUYING QUANTITY]]&gt;0,Stock[[#This Row],[BUYING PRICE]]*Stock[[#This Row],[BUYING QUANTITY]]*Stock[[#This Row],[% BUYING FEE]],"")</f>
        <v/>
      </c>
      <c r="K1604" s="89"/>
      <c r="L1604" s="90"/>
      <c r="M1604" s="117" t="str">
        <f>IF(Stock[[#This Row],[BUYING QUANTITY]]&gt;0,Stock[[#This Row],[BUYING PRICE]]*(1+Stock[[#This Row],[% THRESHOLD (RETURN)_1]]),"")</f>
        <v/>
      </c>
      <c r="N1604" s="91"/>
      <c r="O1604" s="117" t="str">
        <f>IF(Stock[[#This Row],[BUYING QUANTITY]]&gt;0,Stock[[#This Row],[BUYING PRICE]]*(1+Stock[[#This Row],[% THRESHOLD (RETURN)_2]]),"")</f>
        <v/>
      </c>
      <c r="P1604" s="91"/>
      <c r="Q1604" s="117" t="str">
        <f>IF(Stock[[#This Row],[BUYING QUANTITY]]&gt;0,Stock[[#This Row],[BUYING PRICE]]*(1+Stock[[#This Row],[% THRESHOLD (LOSS)]]),"")</f>
        <v/>
      </c>
      <c r="R1604" s="105"/>
      <c r="S1604" s="118" t="str">
        <f>IF(Stock[[#This Row],[CASH DIVIDEND]]&gt;0,Stock[[#This Row],[CASH DIVIDEND]]/(Stock[[#This Row],[BUYING PRICE]]*Stock[[#This Row],[BUYING QUANTITY]]),"")</f>
        <v/>
      </c>
      <c r="T1604" s="105"/>
      <c r="U1604" s="79"/>
      <c r="V1604" s="97"/>
      <c r="W1604" s="98"/>
      <c r="X1604" s="168"/>
      <c r="Y1604" s="126" t="str">
        <f>IF(Stock[[#This Row],[SELLING QUANTITY]]&gt;0,Stock[[#This Row],[SELLING PRICE]]*Stock[[#This Row],[SELLING QUANTITY]]*Stock[[#This Row],[% SELLING FEE]]+Stock[[#This Row],[SELLING PRICE]]*Stock[[#This Row],[SELLING QUANTITY]]*$D$12,"")</f>
        <v/>
      </c>
      <c r="Z1604" s="121">
        <f>Stock[[#This Row],[BUYING QUANTITY]]+Stock[[#This Row],[STOCK DIVIDEND]]-Stock[[#This Row],[SELLING QUANTITY]]</f>
        <v>0</v>
      </c>
      <c r="AA16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4" s="121">
        <f ca="1">IF(Stock[[#This Row],[SELLING DATE]]&gt;0,Stock[[#This Row],[SELLING DATE]]-Stock[[#This Row],[BUY DATE]]+1,IF(Stock[[#This Row],[BUY DATE]]=0,0,TODAY()-Stock[[#This Row],[BUY DATE]]+1))</f>
        <v>0</v>
      </c>
      <c r="AC1604" s="122" t="str">
        <f>IFERROR(Stock[[#This Row],[CASH DIVIDEND]]+Stock[[#This Row],[RETURN/(LOSS) FROM TRADING
(auto-fill)]],"")</f>
        <v/>
      </c>
      <c r="AD16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4" s="146" t="str">
        <f ca="1">IFERROR(IF(Stock[[#This Row],[HOLDING DAYS
(auto-fill)]]&lt;365,Stock[[#This Row],[% TOTAL RETURN/(LOSS)
(auto-fill)]]*365/Stock[[#This Row],[HOLDING DAYS
(auto-fill)]],POWER((1+Stock[[#This Row],[% TOTAL RETURN/(LOSS)
(auto-fill)]]),1/(Stock[[#This Row],[HOLDING DAYS
(auto-fill)]]/365))-1),"")</f>
        <v/>
      </c>
      <c r="AF1604" s="81"/>
      <c r="AG1604" s="149" t="str">
        <f>IF(Stock[[#This Row],[STATUS
(auto-fill)]]="HOLDING",Stock[[#This Row],[MARKET PRICE]]-Stock[[#This Row],[BUYING PRICE]],"")</f>
        <v/>
      </c>
      <c r="AH1604" s="143" t="str">
        <f>IFERROR(Stock[[#This Row],[CHANGE
(auto-fill)]]/Stock[[#This Row],[BUYING PRICE]],"")</f>
        <v/>
      </c>
      <c r="AI1604" s="130" t="str">
        <f>IF(Stock[[#This Row],[MARKET PRICE]]&gt;0,Stock[[#This Row],[MARKET PRICE]]*Stock[[#This Row],[REMAINING QUANTITY
(auto-fill)]],"")</f>
        <v/>
      </c>
    </row>
    <row r="1605" spans="2:35">
      <c r="B1605" s="110" t="str">
        <f>IF(AND(Stock[[#This Row],[BUYING QUANTITY]]&gt;0,Stock[[#This Row],[REMAINING QUANTITY
(auto-fill)]]=0),"SOLD OUT",
IF(AND(Stock[[#This Row],[BUYING QUANTITY]]&gt;0,Stock[[#This Row],[REMAINING QUANTITY
(auto-fill)]]&gt;0),"HOLDING",""))</f>
        <v/>
      </c>
      <c r="C1605" s="113">
        <f t="shared" si="24"/>
        <v>1592</v>
      </c>
      <c r="D1605" s="79"/>
      <c r="E1605" s="80"/>
      <c r="F1605" s="162"/>
      <c r="G1605" s="85"/>
      <c r="H1605" s="86"/>
      <c r="I1605" s="164"/>
      <c r="J1605" s="115" t="str">
        <f>IF(Stock[[#This Row],[BUYING QUANTITY]]&gt;0,Stock[[#This Row],[BUYING PRICE]]*Stock[[#This Row],[BUYING QUANTITY]]*Stock[[#This Row],[% BUYING FEE]],"")</f>
        <v/>
      </c>
      <c r="K1605" s="89"/>
      <c r="L1605" s="90"/>
      <c r="M1605" s="117" t="str">
        <f>IF(Stock[[#This Row],[BUYING QUANTITY]]&gt;0,Stock[[#This Row],[BUYING PRICE]]*(1+Stock[[#This Row],[% THRESHOLD (RETURN)_1]]),"")</f>
        <v/>
      </c>
      <c r="N1605" s="91"/>
      <c r="O1605" s="117" t="str">
        <f>IF(Stock[[#This Row],[BUYING QUANTITY]]&gt;0,Stock[[#This Row],[BUYING PRICE]]*(1+Stock[[#This Row],[% THRESHOLD (RETURN)_2]]),"")</f>
        <v/>
      </c>
      <c r="P1605" s="91"/>
      <c r="Q1605" s="117" t="str">
        <f>IF(Stock[[#This Row],[BUYING QUANTITY]]&gt;0,Stock[[#This Row],[BUYING PRICE]]*(1+Stock[[#This Row],[% THRESHOLD (LOSS)]]),"")</f>
        <v/>
      </c>
      <c r="R1605" s="105"/>
      <c r="S1605" s="118" t="str">
        <f>IF(Stock[[#This Row],[CASH DIVIDEND]]&gt;0,Stock[[#This Row],[CASH DIVIDEND]]/(Stock[[#This Row],[BUYING PRICE]]*Stock[[#This Row],[BUYING QUANTITY]]),"")</f>
        <v/>
      </c>
      <c r="T1605" s="105"/>
      <c r="U1605" s="79"/>
      <c r="V1605" s="97"/>
      <c r="W1605" s="98"/>
      <c r="X1605" s="168"/>
      <c r="Y1605" s="126" t="str">
        <f>IF(Stock[[#This Row],[SELLING QUANTITY]]&gt;0,Stock[[#This Row],[SELLING PRICE]]*Stock[[#This Row],[SELLING QUANTITY]]*Stock[[#This Row],[% SELLING FEE]]+Stock[[#This Row],[SELLING PRICE]]*Stock[[#This Row],[SELLING QUANTITY]]*$D$12,"")</f>
        <v/>
      </c>
      <c r="Z1605" s="121">
        <f>Stock[[#This Row],[BUYING QUANTITY]]+Stock[[#This Row],[STOCK DIVIDEND]]-Stock[[#This Row],[SELLING QUANTITY]]</f>
        <v>0</v>
      </c>
      <c r="AA16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5" s="121">
        <f ca="1">IF(Stock[[#This Row],[SELLING DATE]]&gt;0,Stock[[#This Row],[SELLING DATE]]-Stock[[#This Row],[BUY DATE]]+1,IF(Stock[[#This Row],[BUY DATE]]=0,0,TODAY()-Stock[[#This Row],[BUY DATE]]+1))</f>
        <v>0</v>
      </c>
      <c r="AC1605" s="122" t="str">
        <f>IFERROR(Stock[[#This Row],[CASH DIVIDEND]]+Stock[[#This Row],[RETURN/(LOSS) FROM TRADING
(auto-fill)]],"")</f>
        <v/>
      </c>
      <c r="AD16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5" s="146" t="str">
        <f ca="1">IFERROR(IF(Stock[[#This Row],[HOLDING DAYS
(auto-fill)]]&lt;365,Stock[[#This Row],[% TOTAL RETURN/(LOSS)
(auto-fill)]]*365/Stock[[#This Row],[HOLDING DAYS
(auto-fill)]],POWER((1+Stock[[#This Row],[% TOTAL RETURN/(LOSS)
(auto-fill)]]),1/(Stock[[#This Row],[HOLDING DAYS
(auto-fill)]]/365))-1),"")</f>
        <v/>
      </c>
      <c r="AF1605" s="81"/>
      <c r="AG1605" s="149" t="str">
        <f>IF(Stock[[#This Row],[STATUS
(auto-fill)]]="HOLDING",Stock[[#This Row],[MARKET PRICE]]-Stock[[#This Row],[BUYING PRICE]],"")</f>
        <v/>
      </c>
      <c r="AH1605" s="143" t="str">
        <f>IFERROR(Stock[[#This Row],[CHANGE
(auto-fill)]]/Stock[[#This Row],[BUYING PRICE]],"")</f>
        <v/>
      </c>
      <c r="AI1605" s="130" t="str">
        <f>IF(Stock[[#This Row],[MARKET PRICE]]&gt;0,Stock[[#This Row],[MARKET PRICE]]*Stock[[#This Row],[REMAINING QUANTITY
(auto-fill)]],"")</f>
        <v/>
      </c>
    </row>
    <row r="1606" spans="2:35">
      <c r="B1606" s="110" t="str">
        <f>IF(AND(Stock[[#This Row],[BUYING QUANTITY]]&gt;0,Stock[[#This Row],[REMAINING QUANTITY
(auto-fill)]]=0),"SOLD OUT",
IF(AND(Stock[[#This Row],[BUYING QUANTITY]]&gt;0,Stock[[#This Row],[REMAINING QUANTITY
(auto-fill)]]&gt;0),"HOLDING",""))</f>
        <v/>
      </c>
      <c r="C1606" s="113">
        <f t="shared" si="24"/>
        <v>1593</v>
      </c>
      <c r="D1606" s="79"/>
      <c r="E1606" s="80"/>
      <c r="F1606" s="162"/>
      <c r="G1606" s="85"/>
      <c r="H1606" s="86"/>
      <c r="I1606" s="164"/>
      <c r="J1606" s="115" t="str">
        <f>IF(Stock[[#This Row],[BUYING QUANTITY]]&gt;0,Stock[[#This Row],[BUYING PRICE]]*Stock[[#This Row],[BUYING QUANTITY]]*Stock[[#This Row],[% BUYING FEE]],"")</f>
        <v/>
      </c>
      <c r="K1606" s="89"/>
      <c r="L1606" s="90"/>
      <c r="M1606" s="117" t="str">
        <f>IF(Stock[[#This Row],[BUYING QUANTITY]]&gt;0,Stock[[#This Row],[BUYING PRICE]]*(1+Stock[[#This Row],[% THRESHOLD (RETURN)_1]]),"")</f>
        <v/>
      </c>
      <c r="N1606" s="91"/>
      <c r="O1606" s="117" t="str">
        <f>IF(Stock[[#This Row],[BUYING QUANTITY]]&gt;0,Stock[[#This Row],[BUYING PRICE]]*(1+Stock[[#This Row],[% THRESHOLD (RETURN)_2]]),"")</f>
        <v/>
      </c>
      <c r="P1606" s="91"/>
      <c r="Q1606" s="117" t="str">
        <f>IF(Stock[[#This Row],[BUYING QUANTITY]]&gt;0,Stock[[#This Row],[BUYING PRICE]]*(1+Stock[[#This Row],[% THRESHOLD (LOSS)]]),"")</f>
        <v/>
      </c>
      <c r="R1606" s="105"/>
      <c r="S1606" s="118" t="str">
        <f>IF(Stock[[#This Row],[CASH DIVIDEND]]&gt;0,Stock[[#This Row],[CASH DIVIDEND]]/(Stock[[#This Row],[BUYING PRICE]]*Stock[[#This Row],[BUYING QUANTITY]]),"")</f>
        <v/>
      </c>
      <c r="T1606" s="105"/>
      <c r="U1606" s="79"/>
      <c r="V1606" s="97"/>
      <c r="W1606" s="98"/>
      <c r="X1606" s="168"/>
      <c r="Y1606" s="126" t="str">
        <f>IF(Stock[[#This Row],[SELLING QUANTITY]]&gt;0,Stock[[#This Row],[SELLING PRICE]]*Stock[[#This Row],[SELLING QUANTITY]]*Stock[[#This Row],[% SELLING FEE]]+Stock[[#This Row],[SELLING PRICE]]*Stock[[#This Row],[SELLING QUANTITY]]*$D$12,"")</f>
        <v/>
      </c>
      <c r="Z1606" s="121">
        <f>Stock[[#This Row],[BUYING QUANTITY]]+Stock[[#This Row],[STOCK DIVIDEND]]-Stock[[#This Row],[SELLING QUANTITY]]</f>
        <v>0</v>
      </c>
      <c r="AA16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6" s="121">
        <f ca="1">IF(Stock[[#This Row],[SELLING DATE]]&gt;0,Stock[[#This Row],[SELLING DATE]]-Stock[[#This Row],[BUY DATE]]+1,IF(Stock[[#This Row],[BUY DATE]]=0,0,TODAY()-Stock[[#This Row],[BUY DATE]]+1))</f>
        <v>0</v>
      </c>
      <c r="AC1606" s="122" t="str">
        <f>IFERROR(Stock[[#This Row],[CASH DIVIDEND]]+Stock[[#This Row],[RETURN/(LOSS) FROM TRADING
(auto-fill)]],"")</f>
        <v/>
      </c>
      <c r="AD16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6" s="146" t="str">
        <f ca="1">IFERROR(IF(Stock[[#This Row],[HOLDING DAYS
(auto-fill)]]&lt;365,Stock[[#This Row],[% TOTAL RETURN/(LOSS)
(auto-fill)]]*365/Stock[[#This Row],[HOLDING DAYS
(auto-fill)]],POWER((1+Stock[[#This Row],[% TOTAL RETURN/(LOSS)
(auto-fill)]]),1/(Stock[[#This Row],[HOLDING DAYS
(auto-fill)]]/365))-1),"")</f>
        <v/>
      </c>
      <c r="AF1606" s="81"/>
      <c r="AG1606" s="149" t="str">
        <f>IF(Stock[[#This Row],[STATUS
(auto-fill)]]="HOLDING",Stock[[#This Row],[MARKET PRICE]]-Stock[[#This Row],[BUYING PRICE]],"")</f>
        <v/>
      </c>
      <c r="AH1606" s="143" t="str">
        <f>IFERROR(Stock[[#This Row],[CHANGE
(auto-fill)]]/Stock[[#This Row],[BUYING PRICE]],"")</f>
        <v/>
      </c>
      <c r="AI1606" s="130" t="str">
        <f>IF(Stock[[#This Row],[MARKET PRICE]]&gt;0,Stock[[#This Row],[MARKET PRICE]]*Stock[[#This Row],[REMAINING QUANTITY
(auto-fill)]],"")</f>
        <v/>
      </c>
    </row>
    <row r="1607" spans="2:35">
      <c r="B1607" s="110" t="str">
        <f>IF(AND(Stock[[#This Row],[BUYING QUANTITY]]&gt;0,Stock[[#This Row],[REMAINING QUANTITY
(auto-fill)]]=0),"SOLD OUT",
IF(AND(Stock[[#This Row],[BUYING QUANTITY]]&gt;0,Stock[[#This Row],[REMAINING QUANTITY
(auto-fill)]]&gt;0),"HOLDING",""))</f>
        <v/>
      </c>
      <c r="C1607" s="113">
        <f t="shared" si="24"/>
        <v>1594</v>
      </c>
      <c r="D1607" s="79"/>
      <c r="E1607" s="80"/>
      <c r="F1607" s="162"/>
      <c r="G1607" s="85"/>
      <c r="H1607" s="86"/>
      <c r="I1607" s="164"/>
      <c r="J1607" s="115" t="str">
        <f>IF(Stock[[#This Row],[BUYING QUANTITY]]&gt;0,Stock[[#This Row],[BUYING PRICE]]*Stock[[#This Row],[BUYING QUANTITY]]*Stock[[#This Row],[% BUYING FEE]],"")</f>
        <v/>
      </c>
      <c r="K1607" s="89"/>
      <c r="L1607" s="90"/>
      <c r="M1607" s="117" t="str">
        <f>IF(Stock[[#This Row],[BUYING QUANTITY]]&gt;0,Stock[[#This Row],[BUYING PRICE]]*(1+Stock[[#This Row],[% THRESHOLD (RETURN)_1]]),"")</f>
        <v/>
      </c>
      <c r="N1607" s="91"/>
      <c r="O1607" s="117" t="str">
        <f>IF(Stock[[#This Row],[BUYING QUANTITY]]&gt;0,Stock[[#This Row],[BUYING PRICE]]*(1+Stock[[#This Row],[% THRESHOLD (RETURN)_2]]),"")</f>
        <v/>
      </c>
      <c r="P1607" s="91"/>
      <c r="Q1607" s="117" t="str">
        <f>IF(Stock[[#This Row],[BUYING QUANTITY]]&gt;0,Stock[[#This Row],[BUYING PRICE]]*(1+Stock[[#This Row],[% THRESHOLD (LOSS)]]),"")</f>
        <v/>
      </c>
      <c r="R1607" s="105"/>
      <c r="S1607" s="118" t="str">
        <f>IF(Stock[[#This Row],[CASH DIVIDEND]]&gt;0,Stock[[#This Row],[CASH DIVIDEND]]/(Stock[[#This Row],[BUYING PRICE]]*Stock[[#This Row],[BUYING QUANTITY]]),"")</f>
        <v/>
      </c>
      <c r="T1607" s="105"/>
      <c r="U1607" s="79"/>
      <c r="V1607" s="97"/>
      <c r="W1607" s="98"/>
      <c r="X1607" s="168"/>
      <c r="Y1607" s="126" t="str">
        <f>IF(Stock[[#This Row],[SELLING QUANTITY]]&gt;0,Stock[[#This Row],[SELLING PRICE]]*Stock[[#This Row],[SELLING QUANTITY]]*Stock[[#This Row],[% SELLING FEE]]+Stock[[#This Row],[SELLING PRICE]]*Stock[[#This Row],[SELLING QUANTITY]]*$D$12,"")</f>
        <v/>
      </c>
      <c r="Z1607" s="121">
        <f>Stock[[#This Row],[BUYING QUANTITY]]+Stock[[#This Row],[STOCK DIVIDEND]]-Stock[[#This Row],[SELLING QUANTITY]]</f>
        <v>0</v>
      </c>
      <c r="AA16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7" s="121">
        <f ca="1">IF(Stock[[#This Row],[SELLING DATE]]&gt;0,Stock[[#This Row],[SELLING DATE]]-Stock[[#This Row],[BUY DATE]]+1,IF(Stock[[#This Row],[BUY DATE]]=0,0,TODAY()-Stock[[#This Row],[BUY DATE]]+1))</f>
        <v>0</v>
      </c>
      <c r="AC1607" s="122" t="str">
        <f>IFERROR(Stock[[#This Row],[CASH DIVIDEND]]+Stock[[#This Row],[RETURN/(LOSS) FROM TRADING
(auto-fill)]],"")</f>
        <v/>
      </c>
      <c r="AD16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7" s="146" t="str">
        <f ca="1">IFERROR(IF(Stock[[#This Row],[HOLDING DAYS
(auto-fill)]]&lt;365,Stock[[#This Row],[% TOTAL RETURN/(LOSS)
(auto-fill)]]*365/Stock[[#This Row],[HOLDING DAYS
(auto-fill)]],POWER((1+Stock[[#This Row],[% TOTAL RETURN/(LOSS)
(auto-fill)]]),1/(Stock[[#This Row],[HOLDING DAYS
(auto-fill)]]/365))-1),"")</f>
        <v/>
      </c>
      <c r="AF1607" s="81"/>
      <c r="AG1607" s="149" t="str">
        <f>IF(Stock[[#This Row],[STATUS
(auto-fill)]]="HOLDING",Stock[[#This Row],[MARKET PRICE]]-Stock[[#This Row],[BUYING PRICE]],"")</f>
        <v/>
      </c>
      <c r="AH1607" s="143" t="str">
        <f>IFERROR(Stock[[#This Row],[CHANGE
(auto-fill)]]/Stock[[#This Row],[BUYING PRICE]],"")</f>
        <v/>
      </c>
      <c r="AI1607" s="130" t="str">
        <f>IF(Stock[[#This Row],[MARKET PRICE]]&gt;0,Stock[[#This Row],[MARKET PRICE]]*Stock[[#This Row],[REMAINING QUANTITY
(auto-fill)]],"")</f>
        <v/>
      </c>
    </row>
    <row r="1608" spans="2:35">
      <c r="B1608" s="110" t="str">
        <f>IF(AND(Stock[[#This Row],[BUYING QUANTITY]]&gt;0,Stock[[#This Row],[REMAINING QUANTITY
(auto-fill)]]=0),"SOLD OUT",
IF(AND(Stock[[#This Row],[BUYING QUANTITY]]&gt;0,Stock[[#This Row],[REMAINING QUANTITY
(auto-fill)]]&gt;0),"HOLDING",""))</f>
        <v/>
      </c>
      <c r="C1608" s="113">
        <f t="shared" si="24"/>
        <v>1595</v>
      </c>
      <c r="D1608" s="79"/>
      <c r="E1608" s="80"/>
      <c r="F1608" s="162"/>
      <c r="G1608" s="85"/>
      <c r="H1608" s="86"/>
      <c r="I1608" s="164"/>
      <c r="J1608" s="115" t="str">
        <f>IF(Stock[[#This Row],[BUYING QUANTITY]]&gt;0,Stock[[#This Row],[BUYING PRICE]]*Stock[[#This Row],[BUYING QUANTITY]]*Stock[[#This Row],[% BUYING FEE]],"")</f>
        <v/>
      </c>
      <c r="K1608" s="89"/>
      <c r="L1608" s="90"/>
      <c r="M1608" s="117" t="str">
        <f>IF(Stock[[#This Row],[BUYING QUANTITY]]&gt;0,Stock[[#This Row],[BUYING PRICE]]*(1+Stock[[#This Row],[% THRESHOLD (RETURN)_1]]),"")</f>
        <v/>
      </c>
      <c r="N1608" s="91"/>
      <c r="O1608" s="117" t="str">
        <f>IF(Stock[[#This Row],[BUYING QUANTITY]]&gt;0,Stock[[#This Row],[BUYING PRICE]]*(1+Stock[[#This Row],[% THRESHOLD (RETURN)_2]]),"")</f>
        <v/>
      </c>
      <c r="P1608" s="91"/>
      <c r="Q1608" s="117" t="str">
        <f>IF(Stock[[#This Row],[BUYING QUANTITY]]&gt;0,Stock[[#This Row],[BUYING PRICE]]*(1+Stock[[#This Row],[% THRESHOLD (LOSS)]]),"")</f>
        <v/>
      </c>
      <c r="R1608" s="105"/>
      <c r="S1608" s="118" t="str">
        <f>IF(Stock[[#This Row],[CASH DIVIDEND]]&gt;0,Stock[[#This Row],[CASH DIVIDEND]]/(Stock[[#This Row],[BUYING PRICE]]*Stock[[#This Row],[BUYING QUANTITY]]),"")</f>
        <v/>
      </c>
      <c r="T1608" s="105"/>
      <c r="U1608" s="79"/>
      <c r="V1608" s="97"/>
      <c r="W1608" s="98"/>
      <c r="X1608" s="168"/>
      <c r="Y1608" s="126" t="str">
        <f>IF(Stock[[#This Row],[SELLING QUANTITY]]&gt;0,Stock[[#This Row],[SELLING PRICE]]*Stock[[#This Row],[SELLING QUANTITY]]*Stock[[#This Row],[% SELLING FEE]]+Stock[[#This Row],[SELLING PRICE]]*Stock[[#This Row],[SELLING QUANTITY]]*$D$12,"")</f>
        <v/>
      </c>
      <c r="Z1608" s="121">
        <f>Stock[[#This Row],[BUYING QUANTITY]]+Stock[[#This Row],[STOCK DIVIDEND]]-Stock[[#This Row],[SELLING QUANTITY]]</f>
        <v>0</v>
      </c>
      <c r="AA16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8" s="121">
        <f ca="1">IF(Stock[[#This Row],[SELLING DATE]]&gt;0,Stock[[#This Row],[SELLING DATE]]-Stock[[#This Row],[BUY DATE]]+1,IF(Stock[[#This Row],[BUY DATE]]=0,0,TODAY()-Stock[[#This Row],[BUY DATE]]+1))</f>
        <v>0</v>
      </c>
      <c r="AC1608" s="122" t="str">
        <f>IFERROR(Stock[[#This Row],[CASH DIVIDEND]]+Stock[[#This Row],[RETURN/(LOSS) FROM TRADING
(auto-fill)]],"")</f>
        <v/>
      </c>
      <c r="AD16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8" s="146" t="str">
        <f ca="1">IFERROR(IF(Stock[[#This Row],[HOLDING DAYS
(auto-fill)]]&lt;365,Stock[[#This Row],[% TOTAL RETURN/(LOSS)
(auto-fill)]]*365/Stock[[#This Row],[HOLDING DAYS
(auto-fill)]],POWER((1+Stock[[#This Row],[% TOTAL RETURN/(LOSS)
(auto-fill)]]),1/(Stock[[#This Row],[HOLDING DAYS
(auto-fill)]]/365))-1),"")</f>
        <v/>
      </c>
      <c r="AF1608" s="81"/>
      <c r="AG1608" s="149" t="str">
        <f>IF(Stock[[#This Row],[STATUS
(auto-fill)]]="HOLDING",Stock[[#This Row],[MARKET PRICE]]-Stock[[#This Row],[BUYING PRICE]],"")</f>
        <v/>
      </c>
      <c r="AH1608" s="143" t="str">
        <f>IFERROR(Stock[[#This Row],[CHANGE
(auto-fill)]]/Stock[[#This Row],[BUYING PRICE]],"")</f>
        <v/>
      </c>
      <c r="AI1608" s="130" t="str">
        <f>IF(Stock[[#This Row],[MARKET PRICE]]&gt;0,Stock[[#This Row],[MARKET PRICE]]*Stock[[#This Row],[REMAINING QUANTITY
(auto-fill)]],"")</f>
        <v/>
      </c>
    </row>
    <row r="1609" spans="2:35">
      <c r="B1609" s="110" t="str">
        <f>IF(AND(Stock[[#This Row],[BUYING QUANTITY]]&gt;0,Stock[[#This Row],[REMAINING QUANTITY
(auto-fill)]]=0),"SOLD OUT",
IF(AND(Stock[[#This Row],[BUYING QUANTITY]]&gt;0,Stock[[#This Row],[REMAINING QUANTITY
(auto-fill)]]&gt;0),"HOLDING",""))</f>
        <v/>
      </c>
      <c r="C1609" s="113">
        <f t="shared" si="24"/>
        <v>1596</v>
      </c>
      <c r="D1609" s="79"/>
      <c r="E1609" s="80"/>
      <c r="F1609" s="162"/>
      <c r="G1609" s="85"/>
      <c r="H1609" s="86"/>
      <c r="I1609" s="164"/>
      <c r="J1609" s="115" t="str">
        <f>IF(Stock[[#This Row],[BUYING QUANTITY]]&gt;0,Stock[[#This Row],[BUYING PRICE]]*Stock[[#This Row],[BUYING QUANTITY]]*Stock[[#This Row],[% BUYING FEE]],"")</f>
        <v/>
      </c>
      <c r="K1609" s="89"/>
      <c r="L1609" s="90"/>
      <c r="M1609" s="117" t="str">
        <f>IF(Stock[[#This Row],[BUYING QUANTITY]]&gt;0,Stock[[#This Row],[BUYING PRICE]]*(1+Stock[[#This Row],[% THRESHOLD (RETURN)_1]]),"")</f>
        <v/>
      </c>
      <c r="N1609" s="91"/>
      <c r="O1609" s="117" t="str">
        <f>IF(Stock[[#This Row],[BUYING QUANTITY]]&gt;0,Stock[[#This Row],[BUYING PRICE]]*(1+Stock[[#This Row],[% THRESHOLD (RETURN)_2]]),"")</f>
        <v/>
      </c>
      <c r="P1609" s="91"/>
      <c r="Q1609" s="117" t="str">
        <f>IF(Stock[[#This Row],[BUYING QUANTITY]]&gt;0,Stock[[#This Row],[BUYING PRICE]]*(1+Stock[[#This Row],[% THRESHOLD (LOSS)]]),"")</f>
        <v/>
      </c>
      <c r="R1609" s="105"/>
      <c r="S1609" s="118" t="str">
        <f>IF(Stock[[#This Row],[CASH DIVIDEND]]&gt;0,Stock[[#This Row],[CASH DIVIDEND]]/(Stock[[#This Row],[BUYING PRICE]]*Stock[[#This Row],[BUYING QUANTITY]]),"")</f>
        <v/>
      </c>
      <c r="T1609" s="105"/>
      <c r="U1609" s="79"/>
      <c r="V1609" s="97"/>
      <c r="W1609" s="98"/>
      <c r="X1609" s="168"/>
      <c r="Y1609" s="126" t="str">
        <f>IF(Stock[[#This Row],[SELLING QUANTITY]]&gt;0,Stock[[#This Row],[SELLING PRICE]]*Stock[[#This Row],[SELLING QUANTITY]]*Stock[[#This Row],[% SELLING FEE]]+Stock[[#This Row],[SELLING PRICE]]*Stock[[#This Row],[SELLING QUANTITY]]*$D$12,"")</f>
        <v/>
      </c>
      <c r="Z1609" s="121">
        <f>Stock[[#This Row],[BUYING QUANTITY]]+Stock[[#This Row],[STOCK DIVIDEND]]-Stock[[#This Row],[SELLING QUANTITY]]</f>
        <v>0</v>
      </c>
      <c r="AA16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09" s="121">
        <f ca="1">IF(Stock[[#This Row],[SELLING DATE]]&gt;0,Stock[[#This Row],[SELLING DATE]]-Stock[[#This Row],[BUY DATE]]+1,IF(Stock[[#This Row],[BUY DATE]]=0,0,TODAY()-Stock[[#This Row],[BUY DATE]]+1))</f>
        <v>0</v>
      </c>
      <c r="AC1609" s="122" t="str">
        <f>IFERROR(Stock[[#This Row],[CASH DIVIDEND]]+Stock[[#This Row],[RETURN/(LOSS) FROM TRADING
(auto-fill)]],"")</f>
        <v/>
      </c>
      <c r="AD16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09" s="146" t="str">
        <f ca="1">IFERROR(IF(Stock[[#This Row],[HOLDING DAYS
(auto-fill)]]&lt;365,Stock[[#This Row],[% TOTAL RETURN/(LOSS)
(auto-fill)]]*365/Stock[[#This Row],[HOLDING DAYS
(auto-fill)]],POWER((1+Stock[[#This Row],[% TOTAL RETURN/(LOSS)
(auto-fill)]]),1/(Stock[[#This Row],[HOLDING DAYS
(auto-fill)]]/365))-1),"")</f>
        <v/>
      </c>
      <c r="AF1609" s="81"/>
      <c r="AG1609" s="149" t="str">
        <f>IF(Stock[[#This Row],[STATUS
(auto-fill)]]="HOLDING",Stock[[#This Row],[MARKET PRICE]]-Stock[[#This Row],[BUYING PRICE]],"")</f>
        <v/>
      </c>
      <c r="AH1609" s="143" t="str">
        <f>IFERROR(Stock[[#This Row],[CHANGE
(auto-fill)]]/Stock[[#This Row],[BUYING PRICE]],"")</f>
        <v/>
      </c>
      <c r="AI1609" s="130" t="str">
        <f>IF(Stock[[#This Row],[MARKET PRICE]]&gt;0,Stock[[#This Row],[MARKET PRICE]]*Stock[[#This Row],[REMAINING QUANTITY
(auto-fill)]],"")</f>
        <v/>
      </c>
    </row>
    <row r="1610" spans="2:35">
      <c r="B1610" s="110" t="str">
        <f>IF(AND(Stock[[#This Row],[BUYING QUANTITY]]&gt;0,Stock[[#This Row],[REMAINING QUANTITY
(auto-fill)]]=0),"SOLD OUT",
IF(AND(Stock[[#This Row],[BUYING QUANTITY]]&gt;0,Stock[[#This Row],[REMAINING QUANTITY
(auto-fill)]]&gt;0),"HOLDING",""))</f>
        <v/>
      </c>
      <c r="C1610" s="113">
        <f t="shared" si="24"/>
        <v>1597</v>
      </c>
      <c r="D1610" s="79"/>
      <c r="E1610" s="80"/>
      <c r="F1610" s="162"/>
      <c r="G1610" s="85"/>
      <c r="H1610" s="86"/>
      <c r="I1610" s="164"/>
      <c r="J1610" s="115" t="str">
        <f>IF(Stock[[#This Row],[BUYING QUANTITY]]&gt;0,Stock[[#This Row],[BUYING PRICE]]*Stock[[#This Row],[BUYING QUANTITY]]*Stock[[#This Row],[% BUYING FEE]],"")</f>
        <v/>
      </c>
      <c r="K1610" s="89"/>
      <c r="L1610" s="90"/>
      <c r="M1610" s="117" t="str">
        <f>IF(Stock[[#This Row],[BUYING QUANTITY]]&gt;0,Stock[[#This Row],[BUYING PRICE]]*(1+Stock[[#This Row],[% THRESHOLD (RETURN)_1]]),"")</f>
        <v/>
      </c>
      <c r="N1610" s="91"/>
      <c r="O1610" s="117" t="str">
        <f>IF(Stock[[#This Row],[BUYING QUANTITY]]&gt;0,Stock[[#This Row],[BUYING PRICE]]*(1+Stock[[#This Row],[% THRESHOLD (RETURN)_2]]),"")</f>
        <v/>
      </c>
      <c r="P1610" s="91"/>
      <c r="Q1610" s="117" t="str">
        <f>IF(Stock[[#This Row],[BUYING QUANTITY]]&gt;0,Stock[[#This Row],[BUYING PRICE]]*(1+Stock[[#This Row],[% THRESHOLD (LOSS)]]),"")</f>
        <v/>
      </c>
      <c r="R1610" s="105"/>
      <c r="S1610" s="118" t="str">
        <f>IF(Stock[[#This Row],[CASH DIVIDEND]]&gt;0,Stock[[#This Row],[CASH DIVIDEND]]/(Stock[[#This Row],[BUYING PRICE]]*Stock[[#This Row],[BUYING QUANTITY]]),"")</f>
        <v/>
      </c>
      <c r="T1610" s="105"/>
      <c r="U1610" s="79"/>
      <c r="V1610" s="97"/>
      <c r="W1610" s="98"/>
      <c r="X1610" s="168"/>
      <c r="Y1610" s="126" t="str">
        <f>IF(Stock[[#This Row],[SELLING QUANTITY]]&gt;0,Stock[[#This Row],[SELLING PRICE]]*Stock[[#This Row],[SELLING QUANTITY]]*Stock[[#This Row],[% SELLING FEE]]+Stock[[#This Row],[SELLING PRICE]]*Stock[[#This Row],[SELLING QUANTITY]]*$D$12,"")</f>
        <v/>
      </c>
      <c r="Z1610" s="121">
        <f>Stock[[#This Row],[BUYING QUANTITY]]+Stock[[#This Row],[STOCK DIVIDEND]]-Stock[[#This Row],[SELLING QUANTITY]]</f>
        <v>0</v>
      </c>
      <c r="AA16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0" s="121">
        <f ca="1">IF(Stock[[#This Row],[SELLING DATE]]&gt;0,Stock[[#This Row],[SELLING DATE]]-Stock[[#This Row],[BUY DATE]]+1,IF(Stock[[#This Row],[BUY DATE]]=0,0,TODAY()-Stock[[#This Row],[BUY DATE]]+1))</f>
        <v>0</v>
      </c>
      <c r="AC1610" s="122" t="str">
        <f>IFERROR(Stock[[#This Row],[CASH DIVIDEND]]+Stock[[#This Row],[RETURN/(LOSS) FROM TRADING
(auto-fill)]],"")</f>
        <v/>
      </c>
      <c r="AD16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0" s="146" t="str">
        <f ca="1">IFERROR(IF(Stock[[#This Row],[HOLDING DAYS
(auto-fill)]]&lt;365,Stock[[#This Row],[% TOTAL RETURN/(LOSS)
(auto-fill)]]*365/Stock[[#This Row],[HOLDING DAYS
(auto-fill)]],POWER((1+Stock[[#This Row],[% TOTAL RETURN/(LOSS)
(auto-fill)]]),1/(Stock[[#This Row],[HOLDING DAYS
(auto-fill)]]/365))-1),"")</f>
        <v/>
      </c>
      <c r="AF1610" s="81"/>
      <c r="AG1610" s="149" t="str">
        <f>IF(Stock[[#This Row],[STATUS
(auto-fill)]]="HOLDING",Stock[[#This Row],[MARKET PRICE]]-Stock[[#This Row],[BUYING PRICE]],"")</f>
        <v/>
      </c>
      <c r="AH1610" s="143" t="str">
        <f>IFERROR(Stock[[#This Row],[CHANGE
(auto-fill)]]/Stock[[#This Row],[BUYING PRICE]],"")</f>
        <v/>
      </c>
      <c r="AI1610" s="130" t="str">
        <f>IF(Stock[[#This Row],[MARKET PRICE]]&gt;0,Stock[[#This Row],[MARKET PRICE]]*Stock[[#This Row],[REMAINING QUANTITY
(auto-fill)]],"")</f>
        <v/>
      </c>
    </row>
    <row r="1611" spans="2:35">
      <c r="B1611" s="110" t="str">
        <f>IF(AND(Stock[[#This Row],[BUYING QUANTITY]]&gt;0,Stock[[#This Row],[REMAINING QUANTITY
(auto-fill)]]=0),"SOLD OUT",
IF(AND(Stock[[#This Row],[BUYING QUANTITY]]&gt;0,Stock[[#This Row],[REMAINING QUANTITY
(auto-fill)]]&gt;0),"HOLDING",""))</f>
        <v/>
      </c>
      <c r="C1611" s="113">
        <f t="shared" si="24"/>
        <v>1598</v>
      </c>
      <c r="D1611" s="79"/>
      <c r="E1611" s="80"/>
      <c r="F1611" s="162"/>
      <c r="G1611" s="85"/>
      <c r="H1611" s="86"/>
      <c r="I1611" s="164"/>
      <c r="J1611" s="115" t="str">
        <f>IF(Stock[[#This Row],[BUYING QUANTITY]]&gt;0,Stock[[#This Row],[BUYING PRICE]]*Stock[[#This Row],[BUYING QUANTITY]]*Stock[[#This Row],[% BUYING FEE]],"")</f>
        <v/>
      </c>
      <c r="K1611" s="89"/>
      <c r="L1611" s="90"/>
      <c r="M1611" s="117" t="str">
        <f>IF(Stock[[#This Row],[BUYING QUANTITY]]&gt;0,Stock[[#This Row],[BUYING PRICE]]*(1+Stock[[#This Row],[% THRESHOLD (RETURN)_1]]),"")</f>
        <v/>
      </c>
      <c r="N1611" s="91"/>
      <c r="O1611" s="117" t="str">
        <f>IF(Stock[[#This Row],[BUYING QUANTITY]]&gt;0,Stock[[#This Row],[BUYING PRICE]]*(1+Stock[[#This Row],[% THRESHOLD (RETURN)_2]]),"")</f>
        <v/>
      </c>
      <c r="P1611" s="91"/>
      <c r="Q1611" s="117" t="str">
        <f>IF(Stock[[#This Row],[BUYING QUANTITY]]&gt;0,Stock[[#This Row],[BUYING PRICE]]*(1+Stock[[#This Row],[% THRESHOLD (LOSS)]]),"")</f>
        <v/>
      </c>
      <c r="R1611" s="105"/>
      <c r="S1611" s="118" t="str">
        <f>IF(Stock[[#This Row],[CASH DIVIDEND]]&gt;0,Stock[[#This Row],[CASH DIVIDEND]]/(Stock[[#This Row],[BUYING PRICE]]*Stock[[#This Row],[BUYING QUANTITY]]),"")</f>
        <v/>
      </c>
      <c r="T1611" s="105"/>
      <c r="U1611" s="79"/>
      <c r="V1611" s="97"/>
      <c r="W1611" s="98"/>
      <c r="X1611" s="168"/>
      <c r="Y1611" s="126" t="str">
        <f>IF(Stock[[#This Row],[SELLING QUANTITY]]&gt;0,Stock[[#This Row],[SELLING PRICE]]*Stock[[#This Row],[SELLING QUANTITY]]*Stock[[#This Row],[% SELLING FEE]]+Stock[[#This Row],[SELLING PRICE]]*Stock[[#This Row],[SELLING QUANTITY]]*$D$12,"")</f>
        <v/>
      </c>
      <c r="Z1611" s="121">
        <f>Stock[[#This Row],[BUYING QUANTITY]]+Stock[[#This Row],[STOCK DIVIDEND]]-Stock[[#This Row],[SELLING QUANTITY]]</f>
        <v>0</v>
      </c>
      <c r="AA16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1" s="121">
        <f ca="1">IF(Stock[[#This Row],[SELLING DATE]]&gt;0,Stock[[#This Row],[SELLING DATE]]-Stock[[#This Row],[BUY DATE]]+1,IF(Stock[[#This Row],[BUY DATE]]=0,0,TODAY()-Stock[[#This Row],[BUY DATE]]+1))</f>
        <v>0</v>
      </c>
      <c r="AC1611" s="122" t="str">
        <f>IFERROR(Stock[[#This Row],[CASH DIVIDEND]]+Stock[[#This Row],[RETURN/(LOSS) FROM TRADING
(auto-fill)]],"")</f>
        <v/>
      </c>
      <c r="AD16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1" s="146" t="str">
        <f ca="1">IFERROR(IF(Stock[[#This Row],[HOLDING DAYS
(auto-fill)]]&lt;365,Stock[[#This Row],[% TOTAL RETURN/(LOSS)
(auto-fill)]]*365/Stock[[#This Row],[HOLDING DAYS
(auto-fill)]],POWER((1+Stock[[#This Row],[% TOTAL RETURN/(LOSS)
(auto-fill)]]),1/(Stock[[#This Row],[HOLDING DAYS
(auto-fill)]]/365))-1),"")</f>
        <v/>
      </c>
      <c r="AF1611" s="81"/>
      <c r="AG1611" s="149" t="str">
        <f>IF(Stock[[#This Row],[STATUS
(auto-fill)]]="HOLDING",Stock[[#This Row],[MARKET PRICE]]-Stock[[#This Row],[BUYING PRICE]],"")</f>
        <v/>
      </c>
      <c r="AH1611" s="143" t="str">
        <f>IFERROR(Stock[[#This Row],[CHANGE
(auto-fill)]]/Stock[[#This Row],[BUYING PRICE]],"")</f>
        <v/>
      </c>
      <c r="AI1611" s="130" t="str">
        <f>IF(Stock[[#This Row],[MARKET PRICE]]&gt;0,Stock[[#This Row],[MARKET PRICE]]*Stock[[#This Row],[REMAINING QUANTITY
(auto-fill)]],"")</f>
        <v/>
      </c>
    </row>
    <row r="1612" spans="2:35">
      <c r="B1612" s="110" t="str">
        <f>IF(AND(Stock[[#This Row],[BUYING QUANTITY]]&gt;0,Stock[[#This Row],[REMAINING QUANTITY
(auto-fill)]]=0),"SOLD OUT",
IF(AND(Stock[[#This Row],[BUYING QUANTITY]]&gt;0,Stock[[#This Row],[REMAINING QUANTITY
(auto-fill)]]&gt;0),"HOLDING",""))</f>
        <v/>
      </c>
      <c r="C1612" s="113">
        <f t="shared" si="24"/>
        <v>1599</v>
      </c>
      <c r="D1612" s="79"/>
      <c r="E1612" s="80"/>
      <c r="F1612" s="162"/>
      <c r="G1612" s="85"/>
      <c r="H1612" s="86"/>
      <c r="I1612" s="164"/>
      <c r="J1612" s="115" t="str">
        <f>IF(Stock[[#This Row],[BUYING QUANTITY]]&gt;0,Stock[[#This Row],[BUYING PRICE]]*Stock[[#This Row],[BUYING QUANTITY]]*Stock[[#This Row],[% BUYING FEE]],"")</f>
        <v/>
      </c>
      <c r="K1612" s="89"/>
      <c r="L1612" s="90"/>
      <c r="M1612" s="117" t="str">
        <f>IF(Stock[[#This Row],[BUYING QUANTITY]]&gt;0,Stock[[#This Row],[BUYING PRICE]]*(1+Stock[[#This Row],[% THRESHOLD (RETURN)_1]]),"")</f>
        <v/>
      </c>
      <c r="N1612" s="91"/>
      <c r="O1612" s="117" t="str">
        <f>IF(Stock[[#This Row],[BUYING QUANTITY]]&gt;0,Stock[[#This Row],[BUYING PRICE]]*(1+Stock[[#This Row],[% THRESHOLD (RETURN)_2]]),"")</f>
        <v/>
      </c>
      <c r="P1612" s="91"/>
      <c r="Q1612" s="117" t="str">
        <f>IF(Stock[[#This Row],[BUYING QUANTITY]]&gt;0,Stock[[#This Row],[BUYING PRICE]]*(1+Stock[[#This Row],[% THRESHOLD (LOSS)]]),"")</f>
        <v/>
      </c>
      <c r="R1612" s="105"/>
      <c r="S1612" s="118" t="str">
        <f>IF(Stock[[#This Row],[CASH DIVIDEND]]&gt;0,Stock[[#This Row],[CASH DIVIDEND]]/(Stock[[#This Row],[BUYING PRICE]]*Stock[[#This Row],[BUYING QUANTITY]]),"")</f>
        <v/>
      </c>
      <c r="T1612" s="105"/>
      <c r="U1612" s="79"/>
      <c r="V1612" s="97"/>
      <c r="W1612" s="98"/>
      <c r="X1612" s="168"/>
      <c r="Y1612" s="126" t="str">
        <f>IF(Stock[[#This Row],[SELLING QUANTITY]]&gt;0,Stock[[#This Row],[SELLING PRICE]]*Stock[[#This Row],[SELLING QUANTITY]]*Stock[[#This Row],[% SELLING FEE]]+Stock[[#This Row],[SELLING PRICE]]*Stock[[#This Row],[SELLING QUANTITY]]*$D$12,"")</f>
        <v/>
      </c>
      <c r="Z1612" s="121">
        <f>Stock[[#This Row],[BUYING QUANTITY]]+Stock[[#This Row],[STOCK DIVIDEND]]-Stock[[#This Row],[SELLING QUANTITY]]</f>
        <v>0</v>
      </c>
      <c r="AA16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2" s="121">
        <f ca="1">IF(Stock[[#This Row],[SELLING DATE]]&gt;0,Stock[[#This Row],[SELLING DATE]]-Stock[[#This Row],[BUY DATE]]+1,IF(Stock[[#This Row],[BUY DATE]]=0,0,TODAY()-Stock[[#This Row],[BUY DATE]]+1))</f>
        <v>0</v>
      </c>
      <c r="AC1612" s="122" t="str">
        <f>IFERROR(Stock[[#This Row],[CASH DIVIDEND]]+Stock[[#This Row],[RETURN/(LOSS) FROM TRADING
(auto-fill)]],"")</f>
        <v/>
      </c>
      <c r="AD16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2" s="146" t="str">
        <f ca="1">IFERROR(IF(Stock[[#This Row],[HOLDING DAYS
(auto-fill)]]&lt;365,Stock[[#This Row],[% TOTAL RETURN/(LOSS)
(auto-fill)]]*365/Stock[[#This Row],[HOLDING DAYS
(auto-fill)]],POWER((1+Stock[[#This Row],[% TOTAL RETURN/(LOSS)
(auto-fill)]]),1/(Stock[[#This Row],[HOLDING DAYS
(auto-fill)]]/365))-1),"")</f>
        <v/>
      </c>
      <c r="AF1612" s="81"/>
      <c r="AG1612" s="149" t="str">
        <f>IF(Stock[[#This Row],[STATUS
(auto-fill)]]="HOLDING",Stock[[#This Row],[MARKET PRICE]]-Stock[[#This Row],[BUYING PRICE]],"")</f>
        <v/>
      </c>
      <c r="AH1612" s="143" t="str">
        <f>IFERROR(Stock[[#This Row],[CHANGE
(auto-fill)]]/Stock[[#This Row],[BUYING PRICE]],"")</f>
        <v/>
      </c>
      <c r="AI1612" s="130" t="str">
        <f>IF(Stock[[#This Row],[MARKET PRICE]]&gt;0,Stock[[#This Row],[MARKET PRICE]]*Stock[[#This Row],[REMAINING QUANTITY
(auto-fill)]],"")</f>
        <v/>
      </c>
    </row>
    <row r="1613" spans="2:35">
      <c r="B1613" s="110" t="str">
        <f>IF(AND(Stock[[#This Row],[BUYING QUANTITY]]&gt;0,Stock[[#This Row],[REMAINING QUANTITY
(auto-fill)]]=0),"SOLD OUT",
IF(AND(Stock[[#This Row],[BUYING QUANTITY]]&gt;0,Stock[[#This Row],[REMAINING QUANTITY
(auto-fill)]]&gt;0),"HOLDING",""))</f>
        <v/>
      </c>
      <c r="C1613" s="113">
        <f t="shared" si="24"/>
        <v>1600</v>
      </c>
      <c r="D1613" s="79"/>
      <c r="E1613" s="80"/>
      <c r="F1613" s="162"/>
      <c r="G1613" s="85"/>
      <c r="H1613" s="86"/>
      <c r="I1613" s="164"/>
      <c r="J1613" s="115" t="str">
        <f>IF(Stock[[#This Row],[BUYING QUANTITY]]&gt;0,Stock[[#This Row],[BUYING PRICE]]*Stock[[#This Row],[BUYING QUANTITY]]*Stock[[#This Row],[% BUYING FEE]],"")</f>
        <v/>
      </c>
      <c r="K1613" s="89"/>
      <c r="L1613" s="90"/>
      <c r="M1613" s="117" t="str">
        <f>IF(Stock[[#This Row],[BUYING QUANTITY]]&gt;0,Stock[[#This Row],[BUYING PRICE]]*(1+Stock[[#This Row],[% THRESHOLD (RETURN)_1]]),"")</f>
        <v/>
      </c>
      <c r="N1613" s="91"/>
      <c r="O1613" s="117" t="str">
        <f>IF(Stock[[#This Row],[BUYING QUANTITY]]&gt;0,Stock[[#This Row],[BUYING PRICE]]*(1+Stock[[#This Row],[% THRESHOLD (RETURN)_2]]),"")</f>
        <v/>
      </c>
      <c r="P1613" s="91"/>
      <c r="Q1613" s="117" t="str">
        <f>IF(Stock[[#This Row],[BUYING QUANTITY]]&gt;0,Stock[[#This Row],[BUYING PRICE]]*(1+Stock[[#This Row],[% THRESHOLD (LOSS)]]),"")</f>
        <v/>
      </c>
      <c r="R1613" s="105"/>
      <c r="S1613" s="118" t="str">
        <f>IF(Stock[[#This Row],[CASH DIVIDEND]]&gt;0,Stock[[#This Row],[CASH DIVIDEND]]/(Stock[[#This Row],[BUYING PRICE]]*Stock[[#This Row],[BUYING QUANTITY]]),"")</f>
        <v/>
      </c>
      <c r="T1613" s="105"/>
      <c r="U1613" s="79"/>
      <c r="V1613" s="97"/>
      <c r="W1613" s="98"/>
      <c r="X1613" s="168"/>
      <c r="Y1613" s="126" t="str">
        <f>IF(Stock[[#This Row],[SELLING QUANTITY]]&gt;0,Stock[[#This Row],[SELLING PRICE]]*Stock[[#This Row],[SELLING QUANTITY]]*Stock[[#This Row],[% SELLING FEE]]+Stock[[#This Row],[SELLING PRICE]]*Stock[[#This Row],[SELLING QUANTITY]]*$D$12,"")</f>
        <v/>
      </c>
      <c r="Z1613" s="121">
        <f>Stock[[#This Row],[BUYING QUANTITY]]+Stock[[#This Row],[STOCK DIVIDEND]]-Stock[[#This Row],[SELLING QUANTITY]]</f>
        <v>0</v>
      </c>
      <c r="AA16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3" s="121">
        <f ca="1">IF(Stock[[#This Row],[SELLING DATE]]&gt;0,Stock[[#This Row],[SELLING DATE]]-Stock[[#This Row],[BUY DATE]]+1,IF(Stock[[#This Row],[BUY DATE]]=0,0,TODAY()-Stock[[#This Row],[BUY DATE]]+1))</f>
        <v>0</v>
      </c>
      <c r="AC1613" s="122" t="str">
        <f>IFERROR(Stock[[#This Row],[CASH DIVIDEND]]+Stock[[#This Row],[RETURN/(LOSS) FROM TRADING
(auto-fill)]],"")</f>
        <v/>
      </c>
      <c r="AD16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3" s="146" t="str">
        <f ca="1">IFERROR(IF(Stock[[#This Row],[HOLDING DAYS
(auto-fill)]]&lt;365,Stock[[#This Row],[% TOTAL RETURN/(LOSS)
(auto-fill)]]*365/Stock[[#This Row],[HOLDING DAYS
(auto-fill)]],POWER((1+Stock[[#This Row],[% TOTAL RETURN/(LOSS)
(auto-fill)]]),1/(Stock[[#This Row],[HOLDING DAYS
(auto-fill)]]/365))-1),"")</f>
        <v/>
      </c>
      <c r="AF1613" s="81"/>
      <c r="AG1613" s="149" t="str">
        <f>IF(Stock[[#This Row],[STATUS
(auto-fill)]]="HOLDING",Stock[[#This Row],[MARKET PRICE]]-Stock[[#This Row],[BUYING PRICE]],"")</f>
        <v/>
      </c>
      <c r="AH1613" s="143" t="str">
        <f>IFERROR(Stock[[#This Row],[CHANGE
(auto-fill)]]/Stock[[#This Row],[BUYING PRICE]],"")</f>
        <v/>
      </c>
      <c r="AI1613" s="130" t="str">
        <f>IF(Stock[[#This Row],[MARKET PRICE]]&gt;0,Stock[[#This Row],[MARKET PRICE]]*Stock[[#This Row],[REMAINING QUANTITY
(auto-fill)]],"")</f>
        <v/>
      </c>
    </row>
    <row r="1614" spans="2:35">
      <c r="B1614" s="110" t="str">
        <f>IF(AND(Stock[[#This Row],[BUYING QUANTITY]]&gt;0,Stock[[#This Row],[REMAINING QUANTITY
(auto-fill)]]=0),"SOLD OUT",
IF(AND(Stock[[#This Row],[BUYING QUANTITY]]&gt;0,Stock[[#This Row],[REMAINING QUANTITY
(auto-fill)]]&gt;0),"HOLDING",""))</f>
        <v/>
      </c>
      <c r="C1614" s="113">
        <f t="shared" si="24"/>
        <v>1601</v>
      </c>
      <c r="D1614" s="79"/>
      <c r="E1614" s="80"/>
      <c r="F1614" s="162"/>
      <c r="G1614" s="85"/>
      <c r="H1614" s="86"/>
      <c r="I1614" s="164"/>
      <c r="J1614" s="115" t="str">
        <f>IF(Stock[[#This Row],[BUYING QUANTITY]]&gt;0,Stock[[#This Row],[BUYING PRICE]]*Stock[[#This Row],[BUYING QUANTITY]]*Stock[[#This Row],[% BUYING FEE]],"")</f>
        <v/>
      </c>
      <c r="K1614" s="89"/>
      <c r="L1614" s="90"/>
      <c r="M1614" s="117" t="str">
        <f>IF(Stock[[#This Row],[BUYING QUANTITY]]&gt;0,Stock[[#This Row],[BUYING PRICE]]*(1+Stock[[#This Row],[% THRESHOLD (RETURN)_1]]),"")</f>
        <v/>
      </c>
      <c r="N1614" s="91"/>
      <c r="O1614" s="117" t="str">
        <f>IF(Stock[[#This Row],[BUYING QUANTITY]]&gt;0,Stock[[#This Row],[BUYING PRICE]]*(1+Stock[[#This Row],[% THRESHOLD (RETURN)_2]]),"")</f>
        <v/>
      </c>
      <c r="P1614" s="91"/>
      <c r="Q1614" s="117" t="str">
        <f>IF(Stock[[#This Row],[BUYING QUANTITY]]&gt;0,Stock[[#This Row],[BUYING PRICE]]*(1+Stock[[#This Row],[% THRESHOLD (LOSS)]]),"")</f>
        <v/>
      </c>
      <c r="R1614" s="105"/>
      <c r="S1614" s="118" t="str">
        <f>IF(Stock[[#This Row],[CASH DIVIDEND]]&gt;0,Stock[[#This Row],[CASH DIVIDEND]]/(Stock[[#This Row],[BUYING PRICE]]*Stock[[#This Row],[BUYING QUANTITY]]),"")</f>
        <v/>
      </c>
      <c r="T1614" s="105"/>
      <c r="U1614" s="79"/>
      <c r="V1614" s="97"/>
      <c r="W1614" s="98"/>
      <c r="X1614" s="168"/>
      <c r="Y1614" s="126" t="str">
        <f>IF(Stock[[#This Row],[SELLING QUANTITY]]&gt;0,Stock[[#This Row],[SELLING PRICE]]*Stock[[#This Row],[SELLING QUANTITY]]*Stock[[#This Row],[% SELLING FEE]]+Stock[[#This Row],[SELLING PRICE]]*Stock[[#This Row],[SELLING QUANTITY]]*$D$12,"")</f>
        <v/>
      </c>
      <c r="Z1614" s="121">
        <f>Stock[[#This Row],[BUYING QUANTITY]]+Stock[[#This Row],[STOCK DIVIDEND]]-Stock[[#This Row],[SELLING QUANTITY]]</f>
        <v>0</v>
      </c>
      <c r="AA16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4" s="121">
        <f ca="1">IF(Stock[[#This Row],[SELLING DATE]]&gt;0,Stock[[#This Row],[SELLING DATE]]-Stock[[#This Row],[BUY DATE]]+1,IF(Stock[[#This Row],[BUY DATE]]=0,0,TODAY()-Stock[[#This Row],[BUY DATE]]+1))</f>
        <v>0</v>
      </c>
      <c r="AC1614" s="122" t="str">
        <f>IFERROR(Stock[[#This Row],[CASH DIVIDEND]]+Stock[[#This Row],[RETURN/(LOSS) FROM TRADING
(auto-fill)]],"")</f>
        <v/>
      </c>
      <c r="AD16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4" s="146" t="str">
        <f ca="1">IFERROR(IF(Stock[[#This Row],[HOLDING DAYS
(auto-fill)]]&lt;365,Stock[[#This Row],[% TOTAL RETURN/(LOSS)
(auto-fill)]]*365/Stock[[#This Row],[HOLDING DAYS
(auto-fill)]],POWER((1+Stock[[#This Row],[% TOTAL RETURN/(LOSS)
(auto-fill)]]),1/(Stock[[#This Row],[HOLDING DAYS
(auto-fill)]]/365))-1),"")</f>
        <v/>
      </c>
      <c r="AF1614" s="81"/>
      <c r="AG1614" s="149" t="str">
        <f>IF(Stock[[#This Row],[STATUS
(auto-fill)]]="HOLDING",Stock[[#This Row],[MARKET PRICE]]-Stock[[#This Row],[BUYING PRICE]],"")</f>
        <v/>
      </c>
      <c r="AH1614" s="143" t="str">
        <f>IFERROR(Stock[[#This Row],[CHANGE
(auto-fill)]]/Stock[[#This Row],[BUYING PRICE]],"")</f>
        <v/>
      </c>
      <c r="AI1614" s="130" t="str">
        <f>IF(Stock[[#This Row],[MARKET PRICE]]&gt;0,Stock[[#This Row],[MARKET PRICE]]*Stock[[#This Row],[REMAINING QUANTITY
(auto-fill)]],"")</f>
        <v/>
      </c>
    </row>
    <row r="1615" spans="2:35">
      <c r="B1615" s="110" t="str">
        <f>IF(AND(Stock[[#This Row],[BUYING QUANTITY]]&gt;0,Stock[[#This Row],[REMAINING QUANTITY
(auto-fill)]]=0),"SOLD OUT",
IF(AND(Stock[[#This Row],[BUYING QUANTITY]]&gt;0,Stock[[#This Row],[REMAINING QUANTITY
(auto-fill)]]&gt;0),"HOLDING",""))</f>
        <v/>
      </c>
      <c r="C1615" s="113">
        <f t="shared" si="24"/>
        <v>1602</v>
      </c>
      <c r="D1615" s="79"/>
      <c r="E1615" s="80"/>
      <c r="F1615" s="162"/>
      <c r="G1615" s="85"/>
      <c r="H1615" s="86"/>
      <c r="I1615" s="164"/>
      <c r="J1615" s="115" t="str">
        <f>IF(Stock[[#This Row],[BUYING QUANTITY]]&gt;0,Stock[[#This Row],[BUYING PRICE]]*Stock[[#This Row],[BUYING QUANTITY]]*Stock[[#This Row],[% BUYING FEE]],"")</f>
        <v/>
      </c>
      <c r="K1615" s="89"/>
      <c r="L1615" s="90"/>
      <c r="M1615" s="117" t="str">
        <f>IF(Stock[[#This Row],[BUYING QUANTITY]]&gt;0,Stock[[#This Row],[BUYING PRICE]]*(1+Stock[[#This Row],[% THRESHOLD (RETURN)_1]]),"")</f>
        <v/>
      </c>
      <c r="N1615" s="91"/>
      <c r="O1615" s="117" t="str">
        <f>IF(Stock[[#This Row],[BUYING QUANTITY]]&gt;0,Stock[[#This Row],[BUYING PRICE]]*(1+Stock[[#This Row],[% THRESHOLD (RETURN)_2]]),"")</f>
        <v/>
      </c>
      <c r="P1615" s="91"/>
      <c r="Q1615" s="117" t="str">
        <f>IF(Stock[[#This Row],[BUYING QUANTITY]]&gt;0,Stock[[#This Row],[BUYING PRICE]]*(1+Stock[[#This Row],[% THRESHOLD (LOSS)]]),"")</f>
        <v/>
      </c>
      <c r="R1615" s="105"/>
      <c r="S1615" s="118" t="str">
        <f>IF(Stock[[#This Row],[CASH DIVIDEND]]&gt;0,Stock[[#This Row],[CASH DIVIDEND]]/(Stock[[#This Row],[BUYING PRICE]]*Stock[[#This Row],[BUYING QUANTITY]]),"")</f>
        <v/>
      </c>
      <c r="T1615" s="105"/>
      <c r="U1615" s="79"/>
      <c r="V1615" s="97"/>
      <c r="W1615" s="98"/>
      <c r="X1615" s="168"/>
      <c r="Y1615" s="126" t="str">
        <f>IF(Stock[[#This Row],[SELLING QUANTITY]]&gt;0,Stock[[#This Row],[SELLING PRICE]]*Stock[[#This Row],[SELLING QUANTITY]]*Stock[[#This Row],[% SELLING FEE]]+Stock[[#This Row],[SELLING PRICE]]*Stock[[#This Row],[SELLING QUANTITY]]*$D$12,"")</f>
        <v/>
      </c>
      <c r="Z1615" s="121">
        <f>Stock[[#This Row],[BUYING QUANTITY]]+Stock[[#This Row],[STOCK DIVIDEND]]-Stock[[#This Row],[SELLING QUANTITY]]</f>
        <v>0</v>
      </c>
      <c r="AA16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5" s="121">
        <f ca="1">IF(Stock[[#This Row],[SELLING DATE]]&gt;0,Stock[[#This Row],[SELLING DATE]]-Stock[[#This Row],[BUY DATE]]+1,IF(Stock[[#This Row],[BUY DATE]]=0,0,TODAY()-Stock[[#This Row],[BUY DATE]]+1))</f>
        <v>0</v>
      </c>
      <c r="AC1615" s="122" t="str">
        <f>IFERROR(Stock[[#This Row],[CASH DIVIDEND]]+Stock[[#This Row],[RETURN/(LOSS) FROM TRADING
(auto-fill)]],"")</f>
        <v/>
      </c>
      <c r="AD16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5" s="146" t="str">
        <f ca="1">IFERROR(IF(Stock[[#This Row],[HOLDING DAYS
(auto-fill)]]&lt;365,Stock[[#This Row],[% TOTAL RETURN/(LOSS)
(auto-fill)]]*365/Stock[[#This Row],[HOLDING DAYS
(auto-fill)]],POWER((1+Stock[[#This Row],[% TOTAL RETURN/(LOSS)
(auto-fill)]]),1/(Stock[[#This Row],[HOLDING DAYS
(auto-fill)]]/365))-1),"")</f>
        <v/>
      </c>
      <c r="AF1615" s="81"/>
      <c r="AG1615" s="149" t="str">
        <f>IF(Stock[[#This Row],[STATUS
(auto-fill)]]="HOLDING",Stock[[#This Row],[MARKET PRICE]]-Stock[[#This Row],[BUYING PRICE]],"")</f>
        <v/>
      </c>
      <c r="AH1615" s="143" t="str">
        <f>IFERROR(Stock[[#This Row],[CHANGE
(auto-fill)]]/Stock[[#This Row],[BUYING PRICE]],"")</f>
        <v/>
      </c>
      <c r="AI1615" s="130" t="str">
        <f>IF(Stock[[#This Row],[MARKET PRICE]]&gt;0,Stock[[#This Row],[MARKET PRICE]]*Stock[[#This Row],[REMAINING QUANTITY
(auto-fill)]],"")</f>
        <v/>
      </c>
    </row>
    <row r="1616" spans="2:35">
      <c r="B1616" s="110" t="str">
        <f>IF(AND(Stock[[#This Row],[BUYING QUANTITY]]&gt;0,Stock[[#This Row],[REMAINING QUANTITY
(auto-fill)]]=0),"SOLD OUT",
IF(AND(Stock[[#This Row],[BUYING QUANTITY]]&gt;0,Stock[[#This Row],[REMAINING QUANTITY
(auto-fill)]]&gt;0),"HOLDING",""))</f>
        <v/>
      </c>
      <c r="C1616" s="113">
        <f t="shared" ref="C1616:C1679" si="25">C1615+1</f>
        <v>1603</v>
      </c>
      <c r="D1616" s="79"/>
      <c r="E1616" s="80"/>
      <c r="F1616" s="162"/>
      <c r="G1616" s="85"/>
      <c r="H1616" s="86"/>
      <c r="I1616" s="164"/>
      <c r="J1616" s="115" t="str">
        <f>IF(Stock[[#This Row],[BUYING QUANTITY]]&gt;0,Stock[[#This Row],[BUYING PRICE]]*Stock[[#This Row],[BUYING QUANTITY]]*Stock[[#This Row],[% BUYING FEE]],"")</f>
        <v/>
      </c>
      <c r="K1616" s="89"/>
      <c r="L1616" s="90"/>
      <c r="M1616" s="117" t="str">
        <f>IF(Stock[[#This Row],[BUYING QUANTITY]]&gt;0,Stock[[#This Row],[BUYING PRICE]]*(1+Stock[[#This Row],[% THRESHOLD (RETURN)_1]]),"")</f>
        <v/>
      </c>
      <c r="N1616" s="91"/>
      <c r="O1616" s="117" t="str">
        <f>IF(Stock[[#This Row],[BUYING QUANTITY]]&gt;0,Stock[[#This Row],[BUYING PRICE]]*(1+Stock[[#This Row],[% THRESHOLD (RETURN)_2]]),"")</f>
        <v/>
      </c>
      <c r="P1616" s="91"/>
      <c r="Q1616" s="117" t="str">
        <f>IF(Stock[[#This Row],[BUYING QUANTITY]]&gt;0,Stock[[#This Row],[BUYING PRICE]]*(1+Stock[[#This Row],[% THRESHOLD (LOSS)]]),"")</f>
        <v/>
      </c>
      <c r="R1616" s="105"/>
      <c r="S1616" s="118" t="str">
        <f>IF(Stock[[#This Row],[CASH DIVIDEND]]&gt;0,Stock[[#This Row],[CASH DIVIDEND]]/(Stock[[#This Row],[BUYING PRICE]]*Stock[[#This Row],[BUYING QUANTITY]]),"")</f>
        <v/>
      </c>
      <c r="T1616" s="105"/>
      <c r="U1616" s="79"/>
      <c r="V1616" s="97"/>
      <c r="W1616" s="98"/>
      <c r="X1616" s="168"/>
      <c r="Y1616" s="126" t="str">
        <f>IF(Stock[[#This Row],[SELLING QUANTITY]]&gt;0,Stock[[#This Row],[SELLING PRICE]]*Stock[[#This Row],[SELLING QUANTITY]]*Stock[[#This Row],[% SELLING FEE]]+Stock[[#This Row],[SELLING PRICE]]*Stock[[#This Row],[SELLING QUANTITY]]*$D$12,"")</f>
        <v/>
      </c>
      <c r="Z1616" s="121">
        <f>Stock[[#This Row],[BUYING QUANTITY]]+Stock[[#This Row],[STOCK DIVIDEND]]-Stock[[#This Row],[SELLING QUANTITY]]</f>
        <v>0</v>
      </c>
      <c r="AA16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6" s="121">
        <f ca="1">IF(Stock[[#This Row],[SELLING DATE]]&gt;0,Stock[[#This Row],[SELLING DATE]]-Stock[[#This Row],[BUY DATE]]+1,IF(Stock[[#This Row],[BUY DATE]]=0,0,TODAY()-Stock[[#This Row],[BUY DATE]]+1))</f>
        <v>0</v>
      </c>
      <c r="AC1616" s="122" t="str">
        <f>IFERROR(Stock[[#This Row],[CASH DIVIDEND]]+Stock[[#This Row],[RETURN/(LOSS) FROM TRADING
(auto-fill)]],"")</f>
        <v/>
      </c>
      <c r="AD16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6" s="146" t="str">
        <f ca="1">IFERROR(IF(Stock[[#This Row],[HOLDING DAYS
(auto-fill)]]&lt;365,Stock[[#This Row],[% TOTAL RETURN/(LOSS)
(auto-fill)]]*365/Stock[[#This Row],[HOLDING DAYS
(auto-fill)]],POWER((1+Stock[[#This Row],[% TOTAL RETURN/(LOSS)
(auto-fill)]]),1/(Stock[[#This Row],[HOLDING DAYS
(auto-fill)]]/365))-1),"")</f>
        <v/>
      </c>
      <c r="AF1616" s="81"/>
      <c r="AG1616" s="149" t="str">
        <f>IF(Stock[[#This Row],[STATUS
(auto-fill)]]="HOLDING",Stock[[#This Row],[MARKET PRICE]]-Stock[[#This Row],[BUYING PRICE]],"")</f>
        <v/>
      </c>
      <c r="AH1616" s="143" t="str">
        <f>IFERROR(Stock[[#This Row],[CHANGE
(auto-fill)]]/Stock[[#This Row],[BUYING PRICE]],"")</f>
        <v/>
      </c>
      <c r="AI1616" s="130" t="str">
        <f>IF(Stock[[#This Row],[MARKET PRICE]]&gt;0,Stock[[#This Row],[MARKET PRICE]]*Stock[[#This Row],[REMAINING QUANTITY
(auto-fill)]],"")</f>
        <v/>
      </c>
    </row>
    <row r="1617" spans="2:35">
      <c r="B1617" s="110" t="str">
        <f>IF(AND(Stock[[#This Row],[BUYING QUANTITY]]&gt;0,Stock[[#This Row],[REMAINING QUANTITY
(auto-fill)]]=0),"SOLD OUT",
IF(AND(Stock[[#This Row],[BUYING QUANTITY]]&gt;0,Stock[[#This Row],[REMAINING QUANTITY
(auto-fill)]]&gt;0),"HOLDING",""))</f>
        <v/>
      </c>
      <c r="C1617" s="113">
        <f t="shared" si="25"/>
        <v>1604</v>
      </c>
      <c r="D1617" s="79"/>
      <c r="E1617" s="80"/>
      <c r="F1617" s="162"/>
      <c r="G1617" s="85"/>
      <c r="H1617" s="86"/>
      <c r="I1617" s="164"/>
      <c r="J1617" s="115" t="str">
        <f>IF(Stock[[#This Row],[BUYING QUANTITY]]&gt;0,Stock[[#This Row],[BUYING PRICE]]*Stock[[#This Row],[BUYING QUANTITY]]*Stock[[#This Row],[% BUYING FEE]],"")</f>
        <v/>
      </c>
      <c r="K1617" s="89"/>
      <c r="L1617" s="90"/>
      <c r="M1617" s="117" t="str">
        <f>IF(Stock[[#This Row],[BUYING QUANTITY]]&gt;0,Stock[[#This Row],[BUYING PRICE]]*(1+Stock[[#This Row],[% THRESHOLD (RETURN)_1]]),"")</f>
        <v/>
      </c>
      <c r="N1617" s="91"/>
      <c r="O1617" s="117" t="str">
        <f>IF(Stock[[#This Row],[BUYING QUANTITY]]&gt;0,Stock[[#This Row],[BUYING PRICE]]*(1+Stock[[#This Row],[% THRESHOLD (RETURN)_2]]),"")</f>
        <v/>
      </c>
      <c r="P1617" s="91"/>
      <c r="Q1617" s="117" t="str">
        <f>IF(Stock[[#This Row],[BUYING QUANTITY]]&gt;0,Stock[[#This Row],[BUYING PRICE]]*(1+Stock[[#This Row],[% THRESHOLD (LOSS)]]),"")</f>
        <v/>
      </c>
      <c r="R1617" s="105"/>
      <c r="S1617" s="118" t="str">
        <f>IF(Stock[[#This Row],[CASH DIVIDEND]]&gt;0,Stock[[#This Row],[CASH DIVIDEND]]/(Stock[[#This Row],[BUYING PRICE]]*Stock[[#This Row],[BUYING QUANTITY]]),"")</f>
        <v/>
      </c>
      <c r="T1617" s="105"/>
      <c r="U1617" s="79"/>
      <c r="V1617" s="97"/>
      <c r="W1617" s="98"/>
      <c r="X1617" s="168"/>
      <c r="Y1617" s="126" t="str">
        <f>IF(Stock[[#This Row],[SELLING QUANTITY]]&gt;0,Stock[[#This Row],[SELLING PRICE]]*Stock[[#This Row],[SELLING QUANTITY]]*Stock[[#This Row],[% SELLING FEE]]+Stock[[#This Row],[SELLING PRICE]]*Stock[[#This Row],[SELLING QUANTITY]]*$D$12,"")</f>
        <v/>
      </c>
      <c r="Z1617" s="121">
        <f>Stock[[#This Row],[BUYING QUANTITY]]+Stock[[#This Row],[STOCK DIVIDEND]]-Stock[[#This Row],[SELLING QUANTITY]]</f>
        <v>0</v>
      </c>
      <c r="AA16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7" s="121">
        <f ca="1">IF(Stock[[#This Row],[SELLING DATE]]&gt;0,Stock[[#This Row],[SELLING DATE]]-Stock[[#This Row],[BUY DATE]]+1,IF(Stock[[#This Row],[BUY DATE]]=0,0,TODAY()-Stock[[#This Row],[BUY DATE]]+1))</f>
        <v>0</v>
      </c>
      <c r="AC1617" s="122" t="str">
        <f>IFERROR(Stock[[#This Row],[CASH DIVIDEND]]+Stock[[#This Row],[RETURN/(LOSS) FROM TRADING
(auto-fill)]],"")</f>
        <v/>
      </c>
      <c r="AD16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7" s="146" t="str">
        <f ca="1">IFERROR(IF(Stock[[#This Row],[HOLDING DAYS
(auto-fill)]]&lt;365,Stock[[#This Row],[% TOTAL RETURN/(LOSS)
(auto-fill)]]*365/Stock[[#This Row],[HOLDING DAYS
(auto-fill)]],POWER((1+Stock[[#This Row],[% TOTAL RETURN/(LOSS)
(auto-fill)]]),1/(Stock[[#This Row],[HOLDING DAYS
(auto-fill)]]/365))-1),"")</f>
        <v/>
      </c>
      <c r="AF1617" s="81"/>
      <c r="AG1617" s="149" t="str">
        <f>IF(Stock[[#This Row],[STATUS
(auto-fill)]]="HOLDING",Stock[[#This Row],[MARKET PRICE]]-Stock[[#This Row],[BUYING PRICE]],"")</f>
        <v/>
      </c>
      <c r="AH1617" s="143" t="str">
        <f>IFERROR(Stock[[#This Row],[CHANGE
(auto-fill)]]/Stock[[#This Row],[BUYING PRICE]],"")</f>
        <v/>
      </c>
      <c r="AI1617" s="130" t="str">
        <f>IF(Stock[[#This Row],[MARKET PRICE]]&gt;0,Stock[[#This Row],[MARKET PRICE]]*Stock[[#This Row],[REMAINING QUANTITY
(auto-fill)]],"")</f>
        <v/>
      </c>
    </row>
    <row r="1618" spans="2:35">
      <c r="B1618" s="110" t="str">
        <f>IF(AND(Stock[[#This Row],[BUYING QUANTITY]]&gt;0,Stock[[#This Row],[REMAINING QUANTITY
(auto-fill)]]=0),"SOLD OUT",
IF(AND(Stock[[#This Row],[BUYING QUANTITY]]&gt;0,Stock[[#This Row],[REMAINING QUANTITY
(auto-fill)]]&gt;0),"HOLDING",""))</f>
        <v/>
      </c>
      <c r="C1618" s="113">
        <f t="shared" si="25"/>
        <v>1605</v>
      </c>
      <c r="D1618" s="79"/>
      <c r="E1618" s="80"/>
      <c r="F1618" s="162"/>
      <c r="G1618" s="85"/>
      <c r="H1618" s="86"/>
      <c r="I1618" s="164"/>
      <c r="J1618" s="115" t="str">
        <f>IF(Stock[[#This Row],[BUYING QUANTITY]]&gt;0,Stock[[#This Row],[BUYING PRICE]]*Stock[[#This Row],[BUYING QUANTITY]]*Stock[[#This Row],[% BUYING FEE]],"")</f>
        <v/>
      </c>
      <c r="K1618" s="89"/>
      <c r="L1618" s="90"/>
      <c r="M1618" s="117" t="str">
        <f>IF(Stock[[#This Row],[BUYING QUANTITY]]&gt;0,Stock[[#This Row],[BUYING PRICE]]*(1+Stock[[#This Row],[% THRESHOLD (RETURN)_1]]),"")</f>
        <v/>
      </c>
      <c r="N1618" s="91"/>
      <c r="O1618" s="117" t="str">
        <f>IF(Stock[[#This Row],[BUYING QUANTITY]]&gt;0,Stock[[#This Row],[BUYING PRICE]]*(1+Stock[[#This Row],[% THRESHOLD (RETURN)_2]]),"")</f>
        <v/>
      </c>
      <c r="P1618" s="91"/>
      <c r="Q1618" s="117" t="str">
        <f>IF(Stock[[#This Row],[BUYING QUANTITY]]&gt;0,Stock[[#This Row],[BUYING PRICE]]*(1+Stock[[#This Row],[% THRESHOLD (LOSS)]]),"")</f>
        <v/>
      </c>
      <c r="R1618" s="105"/>
      <c r="S1618" s="118" t="str">
        <f>IF(Stock[[#This Row],[CASH DIVIDEND]]&gt;0,Stock[[#This Row],[CASH DIVIDEND]]/(Stock[[#This Row],[BUYING PRICE]]*Stock[[#This Row],[BUYING QUANTITY]]),"")</f>
        <v/>
      </c>
      <c r="T1618" s="105"/>
      <c r="U1618" s="79"/>
      <c r="V1618" s="97"/>
      <c r="W1618" s="98"/>
      <c r="X1618" s="168"/>
      <c r="Y1618" s="126" t="str">
        <f>IF(Stock[[#This Row],[SELLING QUANTITY]]&gt;0,Stock[[#This Row],[SELLING PRICE]]*Stock[[#This Row],[SELLING QUANTITY]]*Stock[[#This Row],[% SELLING FEE]]+Stock[[#This Row],[SELLING PRICE]]*Stock[[#This Row],[SELLING QUANTITY]]*$D$12,"")</f>
        <v/>
      </c>
      <c r="Z1618" s="121">
        <f>Stock[[#This Row],[BUYING QUANTITY]]+Stock[[#This Row],[STOCK DIVIDEND]]-Stock[[#This Row],[SELLING QUANTITY]]</f>
        <v>0</v>
      </c>
      <c r="AA16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8" s="121">
        <f ca="1">IF(Stock[[#This Row],[SELLING DATE]]&gt;0,Stock[[#This Row],[SELLING DATE]]-Stock[[#This Row],[BUY DATE]]+1,IF(Stock[[#This Row],[BUY DATE]]=0,0,TODAY()-Stock[[#This Row],[BUY DATE]]+1))</f>
        <v>0</v>
      </c>
      <c r="AC1618" s="122" t="str">
        <f>IFERROR(Stock[[#This Row],[CASH DIVIDEND]]+Stock[[#This Row],[RETURN/(LOSS) FROM TRADING
(auto-fill)]],"")</f>
        <v/>
      </c>
      <c r="AD16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8" s="146" t="str">
        <f ca="1">IFERROR(IF(Stock[[#This Row],[HOLDING DAYS
(auto-fill)]]&lt;365,Stock[[#This Row],[% TOTAL RETURN/(LOSS)
(auto-fill)]]*365/Stock[[#This Row],[HOLDING DAYS
(auto-fill)]],POWER((1+Stock[[#This Row],[% TOTAL RETURN/(LOSS)
(auto-fill)]]),1/(Stock[[#This Row],[HOLDING DAYS
(auto-fill)]]/365))-1),"")</f>
        <v/>
      </c>
      <c r="AF1618" s="81"/>
      <c r="AG1618" s="149" t="str">
        <f>IF(Stock[[#This Row],[STATUS
(auto-fill)]]="HOLDING",Stock[[#This Row],[MARKET PRICE]]-Stock[[#This Row],[BUYING PRICE]],"")</f>
        <v/>
      </c>
      <c r="AH1618" s="143" t="str">
        <f>IFERROR(Stock[[#This Row],[CHANGE
(auto-fill)]]/Stock[[#This Row],[BUYING PRICE]],"")</f>
        <v/>
      </c>
      <c r="AI1618" s="130" t="str">
        <f>IF(Stock[[#This Row],[MARKET PRICE]]&gt;0,Stock[[#This Row],[MARKET PRICE]]*Stock[[#This Row],[REMAINING QUANTITY
(auto-fill)]],"")</f>
        <v/>
      </c>
    </row>
    <row r="1619" spans="2:35">
      <c r="B1619" s="110" t="str">
        <f>IF(AND(Stock[[#This Row],[BUYING QUANTITY]]&gt;0,Stock[[#This Row],[REMAINING QUANTITY
(auto-fill)]]=0),"SOLD OUT",
IF(AND(Stock[[#This Row],[BUYING QUANTITY]]&gt;0,Stock[[#This Row],[REMAINING QUANTITY
(auto-fill)]]&gt;0),"HOLDING",""))</f>
        <v/>
      </c>
      <c r="C1619" s="113">
        <f t="shared" si="25"/>
        <v>1606</v>
      </c>
      <c r="D1619" s="79"/>
      <c r="E1619" s="80"/>
      <c r="F1619" s="162"/>
      <c r="G1619" s="85"/>
      <c r="H1619" s="86"/>
      <c r="I1619" s="164"/>
      <c r="J1619" s="115" t="str">
        <f>IF(Stock[[#This Row],[BUYING QUANTITY]]&gt;0,Stock[[#This Row],[BUYING PRICE]]*Stock[[#This Row],[BUYING QUANTITY]]*Stock[[#This Row],[% BUYING FEE]],"")</f>
        <v/>
      </c>
      <c r="K1619" s="89"/>
      <c r="L1619" s="90"/>
      <c r="M1619" s="117" t="str">
        <f>IF(Stock[[#This Row],[BUYING QUANTITY]]&gt;0,Stock[[#This Row],[BUYING PRICE]]*(1+Stock[[#This Row],[% THRESHOLD (RETURN)_1]]),"")</f>
        <v/>
      </c>
      <c r="N1619" s="91"/>
      <c r="O1619" s="117" t="str">
        <f>IF(Stock[[#This Row],[BUYING QUANTITY]]&gt;0,Stock[[#This Row],[BUYING PRICE]]*(1+Stock[[#This Row],[% THRESHOLD (RETURN)_2]]),"")</f>
        <v/>
      </c>
      <c r="P1619" s="91"/>
      <c r="Q1619" s="117" t="str">
        <f>IF(Stock[[#This Row],[BUYING QUANTITY]]&gt;0,Stock[[#This Row],[BUYING PRICE]]*(1+Stock[[#This Row],[% THRESHOLD (LOSS)]]),"")</f>
        <v/>
      </c>
      <c r="R1619" s="105"/>
      <c r="S1619" s="118" t="str">
        <f>IF(Stock[[#This Row],[CASH DIVIDEND]]&gt;0,Stock[[#This Row],[CASH DIVIDEND]]/(Stock[[#This Row],[BUYING PRICE]]*Stock[[#This Row],[BUYING QUANTITY]]),"")</f>
        <v/>
      </c>
      <c r="T1619" s="105"/>
      <c r="U1619" s="79"/>
      <c r="V1619" s="97"/>
      <c r="W1619" s="98"/>
      <c r="X1619" s="168"/>
      <c r="Y1619" s="126" t="str">
        <f>IF(Stock[[#This Row],[SELLING QUANTITY]]&gt;0,Stock[[#This Row],[SELLING PRICE]]*Stock[[#This Row],[SELLING QUANTITY]]*Stock[[#This Row],[% SELLING FEE]]+Stock[[#This Row],[SELLING PRICE]]*Stock[[#This Row],[SELLING QUANTITY]]*$D$12,"")</f>
        <v/>
      </c>
      <c r="Z1619" s="121">
        <f>Stock[[#This Row],[BUYING QUANTITY]]+Stock[[#This Row],[STOCK DIVIDEND]]-Stock[[#This Row],[SELLING QUANTITY]]</f>
        <v>0</v>
      </c>
      <c r="AA16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19" s="121">
        <f ca="1">IF(Stock[[#This Row],[SELLING DATE]]&gt;0,Stock[[#This Row],[SELLING DATE]]-Stock[[#This Row],[BUY DATE]]+1,IF(Stock[[#This Row],[BUY DATE]]=0,0,TODAY()-Stock[[#This Row],[BUY DATE]]+1))</f>
        <v>0</v>
      </c>
      <c r="AC1619" s="122" t="str">
        <f>IFERROR(Stock[[#This Row],[CASH DIVIDEND]]+Stock[[#This Row],[RETURN/(LOSS) FROM TRADING
(auto-fill)]],"")</f>
        <v/>
      </c>
      <c r="AD16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19" s="146" t="str">
        <f ca="1">IFERROR(IF(Stock[[#This Row],[HOLDING DAYS
(auto-fill)]]&lt;365,Stock[[#This Row],[% TOTAL RETURN/(LOSS)
(auto-fill)]]*365/Stock[[#This Row],[HOLDING DAYS
(auto-fill)]],POWER((1+Stock[[#This Row],[% TOTAL RETURN/(LOSS)
(auto-fill)]]),1/(Stock[[#This Row],[HOLDING DAYS
(auto-fill)]]/365))-1),"")</f>
        <v/>
      </c>
      <c r="AF1619" s="81"/>
      <c r="AG1619" s="149" t="str">
        <f>IF(Stock[[#This Row],[STATUS
(auto-fill)]]="HOLDING",Stock[[#This Row],[MARKET PRICE]]-Stock[[#This Row],[BUYING PRICE]],"")</f>
        <v/>
      </c>
      <c r="AH1619" s="143" t="str">
        <f>IFERROR(Stock[[#This Row],[CHANGE
(auto-fill)]]/Stock[[#This Row],[BUYING PRICE]],"")</f>
        <v/>
      </c>
      <c r="AI1619" s="130" t="str">
        <f>IF(Stock[[#This Row],[MARKET PRICE]]&gt;0,Stock[[#This Row],[MARKET PRICE]]*Stock[[#This Row],[REMAINING QUANTITY
(auto-fill)]],"")</f>
        <v/>
      </c>
    </row>
    <row r="1620" spans="2:35">
      <c r="B1620" s="110" t="str">
        <f>IF(AND(Stock[[#This Row],[BUYING QUANTITY]]&gt;0,Stock[[#This Row],[REMAINING QUANTITY
(auto-fill)]]=0),"SOLD OUT",
IF(AND(Stock[[#This Row],[BUYING QUANTITY]]&gt;0,Stock[[#This Row],[REMAINING QUANTITY
(auto-fill)]]&gt;0),"HOLDING",""))</f>
        <v/>
      </c>
      <c r="C1620" s="113">
        <f t="shared" si="25"/>
        <v>1607</v>
      </c>
      <c r="D1620" s="79"/>
      <c r="E1620" s="80"/>
      <c r="F1620" s="162"/>
      <c r="G1620" s="85"/>
      <c r="H1620" s="86"/>
      <c r="I1620" s="164"/>
      <c r="J1620" s="115" t="str">
        <f>IF(Stock[[#This Row],[BUYING QUANTITY]]&gt;0,Stock[[#This Row],[BUYING PRICE]]*Stock[[#This Row],[BUYING QUANTITY]]*Stock[[#This Row],[% BUYING FEE]],"")</f>
        <v/>
      </c>
      <c r="K1620" s="89"/>
      <c r="L1620" s="90"/>
      <c r="M1620" s="117" t="str">
        <f>IF(Stock[[#This Row],[BUYING QUANTITY]]&gt;0,Stock[[#This Row],[BUYING PRICE]]*(1+Stock[[#This Row],[% THRESHOLD (RETURN)_1]]),"")</f>
        <v/>
      </c>
      <c r="N1620" s="91"/>
      <c r="O1620" s="117" t="str">
        <f>IF(Stock[[#This Row],[BUYING QUANTITY]]&gt;0,Stock[[#This Row],[BUYING PRICE]]*(1+Stock[[#This Row],[% THRESHOLD (RETURN)_2]]),"")</f>
        <v/>
      </c>
      <c r="P1620" s="91"/>
      <c r="Q1620" s="117" t="str">
        <f>IF(Stock[[#This Row],[BUYING QUANTITY]]&gt;0,Stock[[#This Row],[BUYING PRICE]]*(1+Stock[[#This Row],[% THRESHOLD (LOSS)]]),"")</f>
        <v/>
      </c>
      <c r="R1620" s="105"/>
      <c r="S1620" s="118" t="str">
        <f>IF(Stock[[#This Row],[CASH DIVIDEND]]&gt;0,Stock[[#This Row],[CASH DIVIDEND]]/(Stock[[#This Row],[BUYING PRICE]]*Stock[[#This Row],[BUYING QUANTITY]]),"")</f>
        <v/>
      </c>
      <c r="T1620" s="105"/>
      <c r="U1620" s="79"/>
      <c r="V1620" s="97"/>
      <c r="W1620" s="98"/>
      <c r="X1620" s="168"/>
      <c r="Y1620" s="126" t="str">
        <f>IF(Stock[[#This Row],[SELLING QUANTITY]]&gt;0,Stock[[#This Row],[SELLING PRICE]]*Stock[[#This Row],[SELLING QUANTITY]]*Stock[[#This Row],[% SELLING FEE]]+Stock[[#This Row],[SELLING PRICE]]*Stock[[#This Row],[SELLING QUANTITY]]*$D$12,"")</f>
        <v/>
      </c>
      <c r="Z1620" s="121">
        <f>Stock[[#This Row],[BUYING QUANTITY]]+Stock[[#This Row],[STOCK DIVIDEND]]-Stock[[#This Row],[SELLING QUANTITY]]</f>
        <v>0</v>
      </c>
      <c r="AA16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0" s="121">
        <f ca="1">IF(Stock[[#This Row],[SELLING DATE]]&gt;0,Stock[[#This Row],[SELLING DATE]]-Stock[[#This Row],[BUY DATE]]+1,IF(Stock[[#This Row],[BUY DATE]]=0,0,TODAY()-Stock[[#This Row],[BUY DATE]]+1))</f>
        <v>0</v>
      </c>
      <c r="AC1620" s="122" t="str">
        <f>IFERROR(Stock[[#This Row],[CASH DIVIDEND]]+Stock[[#This Row],[RETURN/(LOSS) FROM TRADING
(auto-fill)]],"")</f>
        <v/>
      </c>
      <c r="AD16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0" s="146" t="str">
        <f ca="1">IFERROR(IF(Stock[[#This Row],[HOLDING DAYS
(auto-fill)]]&lt;365,Stock[[#This Row],[% TOTAL RETURN/(LOSS)
(auto-fill)]]*365/Stock[[#This Row],[HOLDING DAYS
(auto-fill)]],POWER((1+Stock[[#This Row],[% TOTAL RETURN/(LOSS)
(auto-fill)]]),1/(Stock[[#This Row],[HOLDING DAYS
(auto-fill)]]/365))-1),"")</f>
        <v/>
      </c>
      <c r="AF1620" s="81"/>
      <c r="AG1620" s="149" t="str">
        <f>IF(Stock[[#This Row],[STATUS
(auto-fill)]]="HOLDING",Stock[[#This Row],[MARKET PRICE]]-Stock[[#This Row],[BUYING PRICE]],"")</f>
        <v/>
      </c>
      <c r="AH1620" s="143" t="str">
        <f>IFERROR(Stock[[#This Row],[CHANGE
(auto-fill)]]/Stock[[#This Row],[BUYING PRICE]],"")</f>
        <v/>
      </c>
      <c r="AI1620" s="130" t="str">
        <f>IF(Stock[[#This Row],[MARKET PRICE]]&gt;0,Stock[[#This Row],[MARKET PRICE]]*Stock[[#This Row],[REMAINING QUANTITY
(auto-fill)]],"")</f>
        <v/>
      </c>
    </row>
    <row r="1621" spans="2:35">
      <c r="B1621" s="110" t="str">
        <f>IF(AND(Stock[[#This Row],[BUYING QUANTITY]]&gt;0,Stock[[#This Row],[REMAINING QUANTITY
(auto-fill)]]=0),"SOLD OUT",
IF(AND(Stock[[#This Row],[BUYING QUANTITY]]&gt;0,Stock[[#This Row],[REMAINING QUANTITY
(auto-fill)]]&gt;0),"HOLDING",""))</f>
        <v/>
      </c>
      <c r="C1621" s="113">
        <f t="shared" si="25"/>
        <v>1608</v>
      </c>
      <c r="D1621" s="79"/>
      <c r="E1621" s="80"/>
      <c r="F1621" s="162"/>
      <c r="G1621" s="85"/>
      <c r="H1621" s="86"/>
      <c r="I1621" s="164"/>
      <c r="J1621" s="115" t="str">
        <f>IF(Stock[[#This Row],[BUYING QUANTITY]]&gt;0,Stock[[#This Row],[BUYING PRICE]]*Stock[[#This Row],[BUYING QUANTITY]]*Stock[[#This Row],[% BUYING FEE]],"")</f>
        <v/>
      </c>
      <c r="K1621" s="89"/>
      <c r="L1621" s="90"/>
      <c r="M1621" s="117" t="str">
        <f>IF(Stock[[#This Row],[BUYING QUANTITY]]&gt;0,Stock[[#This Row],[BUYING PRICE]]*(1+Stock[[#This Row],[% THRESHOLD (RETURN)_1]]),"")</f>
        <v/>
      </c>
      <c r="N1621" s="91"/>
      <c r="O1621" s="117" t="str">
        <f>IF(Stock[[#This Row],[BUYING QUANTITY]]&gt;0,Stock[[#This Row],[BUYING PRICE]]*(1+Stock[[#This Row],[% THRESHOLD (RETURN)_2]]),"")</f>
        <v/>
      </c>
      <c r="P1621" s="91"/>
      <c r="Q1621" s="117" t="str">
        <f>IF(Stock[[#This Row],[BUYING QUANTITY]]&gt;0,Stock[[#This Row],[BUYING PRICE]]*(1+Stock[[#This Row],[% THRESHOLD (LOSS)]]),"")</f>
        <v/>
      </c>
      <c r="R1621" s="105"/>
      <c r="S1621" s="118" t="str">
        <f>IF(Stock[[#This Row],[CASH DIVIDEND]]&gt;0,Stock[[#This Row],[CASH DIVIDEND]]/(Stock[[#This Row],[BUYING PRICE]]*Stock[[#This Row],[BUYING QUANTITY]]),"")</f>
        <v/>
      </c>
      <c r="T1621" s="105"/>
      <c r="U1621" s="79"/>
      <c r="V1621" s="97"/>
      <c r="W1621" s="98"/>
      <c r="X1621" s="168"/>
      <c r="Y1621" s="126" t="str">
        <f>IF(Stock[[#This Row],[SELLING QUANTITY]]&gt;0,Stock[[#This Row],[SELLING PRICE]]*Stock[[#This Row],[SELLING QUANTITY]]*Stock[[#This Row],[% SELLING FEE]]+Stock[[#This Row],[SELLING PRICE]]*Stock[[#This Row],[SELLING QUANTITY]]*$D$12,"")</f>
        <v/>
      </c>
      <c r="Z1621" s="121">
        <f>Stock[[#This Row],[BUYING QUANTITY]]+Stock[[#This Row],[STOCK DIVIDEND]]-Stock[[#This Row],[SELLING QUANTITY]]</f>
        <v>0</v>
      </c>
      <c r="AA16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1" s="121">
        <f ca="1">IF(Stock[[#This Row],[SELLING DATE]]&gt;0,Stock[[#This Row],[SELLING DATE]]-Stock[[#This Row],[BUY DATE]]+1,IF(Stock[[#This Row],[BUY DATE]]=0,0,TODAY()-Stock[[#This Row],[BUY DATE]]+1))</f>
        <v>0</v>
      </c>
      <c r="AC1621" s="122" t="str">
        <f>IFERROR(Stock[[#This Row],[CASH DIVIDEND]]+Stock[[#This Row],[RETURN/(LOSS) FROM TRADING
(auto-fill)]],"")</f>
        <v/>
      </c>
      <c r="AD16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1" s="146" t="str">
        <f ca="1">IFERROR(IF(Stock[[#This Row],[HOLDING DAYS
(auto-fill)]]&lt;365,Stock[[#This Row],[% TOTAL RETURN/(LOSS)
(auto-fill)]]*365/Stock[[#This Row],[HOLDING DAYS
(auto-fill)]],POWER((1+Stock[[#This Row],[% TOTAL RETURN/(LOSS)
(auto-fill)]]),1/(Stock[[#This Row],[HOLDING DAYS
(auto-fill)]]/365))-1),"")</f>
        <v/>
      </c>
      <c r="AF1621" s="81"/>
      <c r="AG1621" s="149" t="str">
        <f>IF(Stock[[#This Row],[STATUS
(auto-fill)]]="HOLDING",Stock[[#This Row],[MARKET PRICE]]-Stock[[#This Row],[BUYING PRICE]],"")</f>
        <v/>
      </c>
      <c r="AH1621" s="143" t="str">
        <f>IFERROR(Stock[[#This Row],[CHANGE
(auto-fill)]]/Stock[[#This Row],[BUYING PRICE]],"")</f>
        <v/>
      </c>
      <c r="AI1621" s="130" t="str">
        <f>IF(Stock[[#This Row],[MARKET PRICE]]&gt;0,Stock[[#This Row],[MARKET PRICE]]*Stock[[#This Row],[REMAINING QUANTITY
(auto-fill)]],"")</f>
        <v/>
      </c>
    </row>
    <row r="1622" spans="2:35">
      <c r="B1622" s="110" t="str">
        <f>IF(AND(Stock[[#This Row],[BUYING QUANTITY]]&gt;0,Stock[[#This Row],[REMAINING QUANTITY
(auto-fill)]]=0),"SOLD OUT",
IF(AND(Stock[[#This Row],[BUYING QUANTITY]]&gt;0,Stock[[#This Row],[REMAINING QUANTITY
(auto-fill)]]&gt;0),"HOLDING",""))</f>
        <v/>
      </c>
      <c r="C1622" s="113">
        <f t="shared" si="25"/>
        <v>1609</v>
      </c>
      <c r="D1622" s="79"/>
      <c r="E1622" s="80"/>
      <c r="F1622" s="162"/>
      <c r="G1622" s="85"/>
      <c r="H1622" s="86"/>
      <c r="I1622" s="164"/>
      <c r="J1622" s="115" t="str">
        <f>IF(Stock[[#This Row],[BUYING QUANTITY]]&gt;0,Stock[[#This Row],[BUYING PRICE]]*Stock[[#This Row],[BUYING QUANTITY]]*Stock[[#This Row],[% BUYING FEE]],"")</f>
        <v/>
      </c>
      <c r="K1622" s="89"/>
      <c r="L1622" s="90"/>
      <c r="M1622" s="117" t="str">
        <f>IF(Stock[[#This Row],[BUYING QUANTITY]]&gt;0,Stock[[#This Row],[BUYING PRICE]]*(1+Stock[[#This Row],[% THRESHOLD (RETURN)_1]]),"")</f>
        <v/>
      </c>
      <c r="N1622" s="91"/>
      <c r="O1622" s="117" t="str">
        <f>IF(Stock[[#This Row],[BUYING QUANTITY]]&gt;0,Stock[[#This Row],[BUYING PRICE]]*(1+Stock[[#This Row],[% THRESHOLD (RETURN)_2]]),"")</f>
        <v/>
      </c>
      <c r="P1622" s="91"/>
      <c r="Q1622" s="117" t="str">
        <f>IF(Stock[[#This Row],[BUYING QUANTITY]]&gt;0,Stock[[#This Row],[BUYING PRICE]]*(1+Stock[[#This Row],[% THRESHOLD (LOSS)]]),"")</f>
        <v/>
      </c>
      <c r="R1622" s="105"/>
      <c r="S1622" s="118" t="str">
        <f>IF(Stock[[#This Row],[CASH DIVIDEND]]&gt;0,Stock[[#This Row],[CASH DIVIDEND]]/(Stock[[#This Row],[BUYING PRICE]]*Stock[[#This Row],[BUYING QUANTITY]]),"")</f>
        <v/>
      </c>
      <c r="T1622" s="105"/>
      <c r="U1622" s="79"/>
      <c r="V1622" s="97"/>
      <c r="W1622" s="98"/>
      <c r="X1622" s="168"/>
      <c r="Y1622" s="126" t="str">
        <f>IF(Stock[[#This Row],[SELLING QUANTITY]]&gt;0,Stock[[#This Row],[SELLING PRICE]]*Stock[[#This Row],[SELLING QUANTITY]]*Stock[[#This Row],[% SELLING FEE]]+Stock[[#This Row],[SELLING PRICE]]*Stock[[#This Row],[SELLING QUANTITY]]*$D$12,"")</f>
        <v/>
      </c>
      <c r="Z1622" s="121">
        <f>Stock[[#This Row],[BUYING QUANTITY]]+Stock[[#This Row],[STOCK DIVIDEND]]-Stock[[#This Row],[SELLING QUANTITY]]</f>
        <v>0</v>
      </c>
      <c r="AA16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2" s="121">
        <f ca="1">IF(Stock[[#This Row],[SELLING DATE]]&gt;0,Stock[[#This Row],[SELLING DATE]]-Stock[[#This Row],[BUY DATE]]+1,IF(Stock[[#This Row],[BUY DATE]]=0,0,TODAY()-Stock[[#This Row],[BUY DATE]]+1))</f>
        <v>0</v>
      </c>
      <c r="AC1622" s="122" t="str">
        <f>IFERROR(Stock[[#This Row],[CASH DIVIDEND]]+Stock[[#This Row],[RETURN/(LOSS) FROM TRADING
(auto-fill)]],"")</f>
        <v/>
      </c>
      <c r="AD16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2" s="146" t="str">
        <f ca="1">IFERROR(IF(Stock[[#This Row],[HOLDING DAYS
(auto-fill)]]&lt;365,Stock[[#This Row],[% TOTAL RETURN/(LOSS)
(auto-fill)]]*365/Stock[[#This Row],[HOLDING DAYS
(auto-fill)]],POWER((1+Stock[[#This Row],[% TOTAL RETURN/(LOSS)
(auto-fill)]]),1/(Stock[[#This Row],[HOLDING DAYS
(auto-fill)]]/365))-1),"")</f>
        <v/>
      </c>
      <c r="AF1622" s="81"/>
      <c r="AG1622" s="149" t="str">
        <f>IF(Stock[[#This Row],[STATUS
(auto-fill)]]="HOLDING",Stock[[#This Row],[MARKET PRICE]]-Stock[[#This Row],[BUYING PRICE]],"")</f>
        <v/>
      </c>
      <c r="AH1622" s="143" t="str">
        <f>IFERROR(Stock[[#This Row],[CHANGE
(auto-fill)]]/Stock[[#This Row],[BUYING PRICE]],"")</f>
        <v/>
      </c>
      <c r="AI1622" s="130" t="str">
        <f>IF(Stock[[#This Row],[MARKET PRICE]]&gt;0,Stock[[#This Row],[MARKET PRICE]]*Stock[[#This Row],[REMAINING QUANTITY
(auto-fill)]],"")</f>
        <v/>
      </c>
    </row>
    <row r="1623" spans="2:35">
      <c r="B1623" s="110" t="str">
        <f>IF(AND(Stock[[#This Row],[BUYING QUANTITY]]&gt;0,Stock[[#This Row],[REMAINING QUANTITY
(auto-fill)]]=0),"SOLD OUT",
IF(AND(Stock[[#This Row],[BUYING QUANTITY]]&gt;0,Stock[[#This Row],[REMAINING QUANTITY
(auto-fill)]]&gt;0),"HOLDING",""))</f>
        <v/>
      </c>
      <c r="C1623" s="113">
        <f t="shared" si="25"/>
        <v>1610</v>
      </c>
      <c r="D1623" s="79"/>
      <c r="E1623" s="80"/>
      <c r="F1623" s="162"/>
      <c r="G1623" s="85"/>
      <c r="H1623" s="86"/>
      <c r="I1623" s="164"/>
      <c r="J1623" s="115" t="str">
        <f>IF(Stock[[#This Row],[BUYING QUANTITY]]&gt;0,Stock[[#This Row],[BUYING PRICE]]*Stock[[#This Row],[BUYING QUANTITY]]*Stock[[#This Row],[% BUYING FEE]],"")</f>
        <v/>
      </c>
      <c r="K1623" s="89"/>
      <c r="L1623" s="90"/>
      <c r="M1623" s="117" t="str">
        <f>IF(Stock[[#This Row],[BUYING QUANTITY]]&gt;0,Stock[[#This Row],[BUYING PRICE]]*(1+Stock[[#This Row],[% THRESHOLD (RETURN)_1]]),"")</f>
        <v/>
      </c>
      <c r="N1623" s="91"/>
      <c r="O1623" s="117" t="str">
        <f>IF(Stock[[#This Row],[BUYING QUANTITY]]&gt;0,Stock[[#This Row],[BUYING PRICE]]*(1+Stock[[#This Row],[% THRESHOLD (RETURN)_2]]),"")</f>
        <v/>
      </c>
      <c r="P1623" s="91"/>
      <c r="Q1623" s="117" t="str">
        <f>IF(Stock[[#This Row],[BUYING QUANTITY]]&gt;0,Stock[[#This Row],[BUYING PRICE]]*(1+Stock[[#This Row],[% THRESHOLD (LOSS)]]),"")</f>
        <v/>
      </c>
      <c r="R1623" s="105"/>
      <c r="S1623" s="118" t="str">
        <f>IF(Stock[[#This Row],[CASH DIVIDEND]]&gt;0,Stock[[#This Row],[CASH DIVIDEND]]/(Stock[[#This Row],[BUYING PRICE]]*Stock[[#This Row],[BUYING QUANTITY]]),"")</f>
        <v/>
      </c>
      <c r="T1623" s="105"/>
      <c r="U1623" s="79"/>
      <c r="V1623" s="97"/>
      <c r="W1623" s="98"/>
      <c r="X1623" s="168"/>
      <c r="Y1623" s="126" t="str">
        <f>IF(Stock[[#This Row],[SELLING QUANTITY]]&gt;0,Stock[[#This Row],[SELLING PRICE]]*Stock[[#This Row],[SELLING QUANTITY]]*Stock[[#This Row],[% SELLING FEE]]+Stock[[#This Row],[SELLING PRICE]]*Stock[[#This Row],[SELLING QUANTITY]]*$D$12,"")</f>
        <v/>
      </c>
      <c r="Z1623" s="121">
        <f>Stock[[#This Row],[BUYING QUANTITY]]+Stock[[#This Row],[STOCK DIVIDEND]]-Stock[[#This Row],[SELLING QUANTITY]]</f>
        <v>0</v>
      </c>
      <c r="AA16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3" s="121">
        <f ca="1">IF(Stock[[#This Row],[SELLING DATE]]&gt;0,Stock[[#This Row],[SELLING DATE]]-Stock[[#This Row],[BUY DATE]]+1,IF(Stock[[#This Row],[BUY DATE]]=0,0,TODAY()-Stock[[#This Row],[BUY DATE]]+1))</f>
        <v>0</v>
      </c>
      <c r="AC1623" s="122" t="str">
        <f>IFERROR(Stock[[#This Row],[CASH DIVIDEND]]+Stock[[#This Row],[RETURN/(LOSS) FROM TRADING
(auto-fill)]],"")</f>
        <v/>
      </c>
      <c r="AD16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3" s="146" t="str">
        <f ca="1">IFERROR(IF(Stock[[#This Row],[HOLDING DAYS
(auto-fill)]]&lt;365,Stock[[#This Row],[% TOTAL RETURN/(LOSS)
(auto-fill)]]*365/Stock[[#This Row],[HOLDING DAYS
(auto-fill)]],POWER((1+Stock[[#This Row],[% TOTAL RETURN/(LOSS)
(auto-fill)]]),1/(Stock[[#This Row],[HOLDING DAYS
(auto-fill)]]/365))-1),"")</f>
        <v/>
      </c>
      <c r="AF1623" s="81"/>
      <c r="AG1623" s="149" t="str">
        <f>IF(Stock[[#This Row],[STATUS
(auto-fill)]]="HOLDING",Stock[[#This Row],[MARKET PRICE]]-Stock[[#This Row],[BUYING PRICE]],"")</f>
        <v/>
      </c>
      <c r="AH1623" s="143" t="str">
        <f>IFERROR(Stock[[#This Row],[CHANGE
(auto-fill)]]/Stock[[#This Row],[BUYING PRICE]],"")</f>
        <v/>
      </c>
      <c r="AI1623" s="130" t="str">
        <f>IF(Stock[[#This Row],[MARKET PRICE]]&gt;0,Stock[[#This Row],[MARKET PRICE]]*Stock[[#This Row],[REMAINING QUANTITY
(auto-fill)]],"")</f>
        <v/>
      </c>
    </row>
    <row r="1624" spans="2:35">
      <c r="B1624" s="110" t="str">
        <f>IF(AND(Stock[[#This Row],[BUYING QUANTITY]]&gt;0,Stock[[#This Row],[REMAINING QUANTITY
(auto-fill)]]=0),"SOLD OUT",
IF(AND(Stock[[#This Row],[BUYING QUANTITY]]&gt;0,Stock[[#This Row],[REMAINING QUANTITY
(auto-fill)]]&gt;0),"HOLDING",""))</f>
        <v/>
      </c>
      <c r="C1624" s="113">
        <f t="shared" si="25"/>
        <v>1611</v>
      </c>
      <c r="D1624" s="79"/>
      <c r="E1624" s="80"/>
      <c r="F1624" s="162"/>
      <c r="G1624" s="85"/>
      <c r="H1624" s="86"/>
      <c r="I1624" s="164"/>
      <c r="J1624" s="115" t="str">
        <f>IF(Stock[[#This Row],[BUYING QUANTITY]]&gt;0,Stock[[#This Row],[BUYING PRICE]]*Stock[[#This Row],[BUYING QUANTITY]]*Stock[[#This Row],[% BUYING FEE]],"")</f>
        <v/>
      </c>
      <c r="K1624" s="89"/>
      <c r="L1624" s="90"/>
      <c r="M1624" s="117" t="str">
        <f>IF(Stock[[#This Row],[BUYING QUANTITY]]&gt;0,Stock[[#This Row],[BUYING PRICE]]*(1+Stock[[#This Row],[% THRESHOLD (RETURN)_1]]),"")</f>
        <v/>
      </c>
      <c r="N1624" s="91"/>
      <c r="O1624" s="117" t="str">
        <f>IF(Stock[[#This Row],[BUYING QUANTITY]]&gt;0,Stock[[#This Row],[BUYING PRICE]]*(1+Stock[[#This Row],[% THRESHOLD (RETURN)_2]]),"")</f>
        <v/>
      </c>
      <c r="P1624" s="91"/>
      <c r="Q1624" s="117" t="str">
        <f>IF(Stock[[#This Row],[BUYING QUANTITY]]&gt;0,Stock[[#This Row],[BUYING PRICE]]*(1+Stock[[#This Row],[% THRESHOLD (LOSS)]]),"")</f>
        <v/>
      </c>
      <c r="R1624" s="105"/>
      <c r="S1624" s="118" t="str">
        <f>IF(Stock[[#This Row],[CASH DIVIDEND]]&gt;0,Stock[[#This Row],[CASH DIVIDEND]]/(Stock[[#This Row],[BUYING PRICE]]*Stock[[#This Row],[BUYING QUANTITY]]),"")</f>
        <v/>
      </c>
      <c r="T1624" s="105"/>
      <c r="U1624" s="79"/>
      <c r="V1624" s="97"/>
      <c r="W1624" s="98"/>
      <c r="X1624" s="168"/>
      <c r="Y1624" s="126" t="str">
        <f>IF(Stock[[#This Row],[SELLING QUANTITY]]&gt;0,Stock[[#This Row],[SELLING PRICE]]*Stock[[#This Row],[SELLING QUANTITY]]*Stock[[#This Row],[% SELLING FEE]]+Stock[[#This Row],[SELLING PRICE]]*Stock[[#This Row],[SELLING QUANTITY]]*$D$12,"")</f>
        <v/>
      </c>
      <c r="Z1624" s="121">
        <f>Stock[[#This Row],[BUYING QUANTITY]]+Stock[[#This Row],[STOCK DIVIDEND]]-Stock[[#This Row],[SELLING QUANTITY]]</f>
        <v>0</v>
      </c>
      <c r="AA16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4" s="121">
        <f ca="1">IF(Stock[[#This Row],[SELLING DATE]]&gt;0,Stock[[#This Row],[SELLING DATE]]-Stock[[#This Row],[BUY DATE]]+1,IF(Stock[[#This Row],[BUY DATE]]=0,0,TODAY()-Stock[[#This Row],[BUY DATE]]+1))</f>
        <v>0</v>
      </c>
      <c r="AC1624" s="122" t="str">
        <f>IFERROR(Stock[[#This Row],[CASH DIVIDEND]]+Stock[[#This Row],[RETURN/(LOSS) FROM TRADING
(auto-fill)]],"")</f>
        <v/>
      </c>
      <c r="AD16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4" s="146" t="str">
        <f ca="1">IFERROR(IF(Stock[[#This Row],[HOLDING DAYS
(auto-fill)]]&lt;365,Stock[[#This Row],[% TOTAL RETURN/(LOSS)
(auto-fill)]]*365/Stock[[#This Row],[HOLDING DAYS
(auto-fill)]],POWER((1+Stock[[#This Row],[% TOTAL RETURN/(LOSS)
(auto-fill)]]),1/(Stock[[#This Row],[HOLDING DAYS
(auto-fill)]]/365))-1),"")</f>
        <v/>
      </c>
      <c r="AF1624" s="81"/>
      <c r="AG1624" s="149" t="str">
        <f>IF(Stock[[#This Row],[STATUS
(auto-fill)]]="HOLDING",Stock[[#This Row],[MARKET PRICE]]-Stock[[#This Row],[BUYING PRICE]],"")</f>
        <v/>
      </c>
      <c r="AH1624" s="143" t="str">
        <f>IFERROR(Stock[[#This Row],[CHANGE
(auto-fill)]]/Stock[[#This Row],[BUYING PRICE]],"")</f>
        <v/>
      </c>
      <c r="AI1624" s="130" t="str">
        <f>IF(Stock[[#This Row],[MARKET PRICE]]&gt;0,Stock[[#This Row],[MARKET PRICE]]*Stock[[#This Row],[REMAINING QUANTITY
(auto-fill)]],"")</f>
        <v/>
      </c>
    </row>
    <row r="1625" spans="2:35">
      <c r="B1625" s="110" t="str">
        <f>IF(AND(Stock[[#This Row],[BUYING QUANTITY]]&gt;0,Stock[[#This Row],[REMAINING QUANTITY
(auto-fill)]]=0),"SOLD OUT",
IF(AND(Stock[[#This Row],[BUYING QUANTITY]]&gt;0,Stock[[#This Row],[REMAINING QUANTITY
(auto-fill)]]&gt;0),"HOLDING",""))</f>
        <v/>
      </c>
      <c r="C1625" s="113">
        <f t="shared" si="25"/>
        <v>1612</v>
      </c>
      <c r="D1625" s="79"/>
      <c r="E1625" s="80"/>
      <c r="F1625" s="162"/>
      <c r="G1625" s="85"/>
      <c r="H1625" s="86"/>
      <c r="I1625" s="164"/>
      <c r="J1625" s="115" t="str">
        <f>IF(Stock[[#This Row],[BUYING QUANTITY]]&gt;0,Stock[[#This Row],[BUYING PRICE]]*Stock[[#This Row],[BUYING QUANTITY]]*Stock[[#This Row],[% BUYING FEE]],"")</f>
        <v/>
      </c>
      <c r="K1625" s="89"/>
      <c r="L1625" s="90"/>
      <c r="M1625" s="117" t="str">
        <f>IF(Stock[[#This Row],[BUYING QUANTITY]]&gt;0,Stock[[#This Row],[BUYING PRICE]]*(1+Stock[[#This Row],[% THRESHOLD (RETURN)_1]]),"")</f>
        <v/>
      </c>
      <c r="N1625" s="91"/>
      <c r="O1625" s="117" t="str">
        <f>IF(Stock[[#This Row],[BUYING QUANTITY]]&gt;0,Stock[[#This Row],[BUYING PRICE]]*(1+Stock[[#This Row],[% THRESHOLD (RETURN)_2]]),"")</f>
        <v/>
      </c>
      <c r="P1625" s="91"/>
      <c r="Q1625" s="117" t="str">
        <f>IF(Stock[[#This Row],[BUYING QUANTITY]]&gt;0,Stock[[#This Row],[BUYING PRICE]]*(1+Stock[[#This Row],[% THRESHOLD (LOSS)]]),"")</f>
        <v/>
      </c>
      <c r="R1625" s="105"/>
      <c r="S1625" s="118" t="str">
        <f>IF(Stock[[#This Row],[CASH DIVIDEND]]&gt;0,Stock[[#This Row],[CASH DIVIDEND]]/(Stock[[#This Row],[BUYING PRICE]]*Stock[[#This Row],[BUYING QUANTITY]]),"")</f>
        <v/>
      </c>
      <c r="T1625" s="105"/>
      <c r="U1625" s="79"/>
      <c r="V1625" s="97"/>
      <c r="W1625" s="98"/>
      <c r="X1625" s="168"/>
      <c r="Y1625" s="126" t="str">
        <f>IF(Stock[[#This Row],[SELLING QUANTITY]]&gt;0,Stock[[#This Row],[SELLING PRICE]]*Stock[[#This Row],[SELLING QUANTITY]]*Stock[[#This Row],[% SELLING FEE]]+Stock[[#This Row],[SELLING PRICE]]*Stock[[#This Row],[SELLING QUANTITY]]*$D$12,"")</f>
        <v/>
      </c>
      <c r="Z1625" s="121">
        <f>Stock[[#This Row],[BUYING QUANTITY]]+Stock[[#This Row],[STOCK DIVIDEND]]-Stock[[#This Row],[SELLING QUANTITY]]</f>
        <v>0</v>
      </c>
      <c r="AA16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5" s="121">
        <f ca="1">IF(Stock[[#This Row],[SELLING DATE]]&gt;0,Stock[[#This Row],[SELLING DATE]]-Stock[[#This Row],[BUY DATE]]+1,IF(Stock[[#This Row],[BUY DATE]]=0,0,TODAY()-Stock[[#This Row],[BUY DATE]]+1))</f>
        <v>0</v>
      </c>
      <c r="AC1625" s="122" t="str">
        <f>IFERROR(Stock[[#This Row],[CASH DIVIDEND]]+Stock[[#This Row],[RETURN/(LOSS) FROM TRADING
(auto-fill)]],"")</f>
        <v/>
      </c>
      <c r="AD16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5" s="146" t="str">
        <f ca="1">IFERROR(IF(Stock[[#This Row],[HOLDING DAYS
(auto-fill)]]&lt;365,Stock[[#This Row],[% TOTAL RETURN/(LOSS)
(auto-fill)]]*365/Stock[[#This Row],[HOLDING DAYS
(auto-fill)]],POWER((1+Stock[[#This Row],[% TOTAL RETURN/(LOSS)
(auto-fill)]]),1/(Stock[[#This Row],[HOLDING DAYS
(auto-fill)]]/365))-1),"")</f>
        <v/>
      </c>
      <c r="AF1625" s="81"/>
      <c r="AG1625" s="149" t="str">
        <f>IF(Stock[[#This Row],[STATUS
(auto-fill)]]="HOLDING",Stock[[#This Row],[MARKET PRICE]]-Stock[[#This Row],[BUYING PRICE]],"")</f>
        <v/>
      </c>
      <c r="AH1625" s="143" t="str">
        <f>IFERROR(Stock[[#This Row],[CHANGE
(auto-fill)]]/Stock[[#This Row],[BUYING PRICE]],"")</f>
        <v/>
      </c>
      <c r="AI1625" s="130" t="str">
        <f>IF(Stock[[#This Row],[MARKET PRICE]]&gt;0,Stock[[#This Row],[MARKET PRICE]]*Stock[[#This Row],[REMAINING QUANTITY
(auto-fill)]],"")</f>
        <v/>
      </c>
    </row>
    <row r="1626" spans="2:35">
      <c r="B1626" s="110" t="str">
        <f>IF(AND(Stock[[#This Row],[BUYING QUANTITY]]&gt;0,Stock[[#This Row],[REMAINING QUANTITY
(auto-fill)]]=0),"SOLD OUT",
IF(AND(Stock[[#This Row],[BUYING QUANTITY]]&gt;0,Stock[[#This Row],[REMAINING QUANTITY
(auto-fill)]]&gt;0),"HOLDING",""))</f>
        <v/>
      </c>
      <c r="C1626" s="113">
        <f t="shared" si="25"/>
        <v>1613</v>
      </c>
      <c r="D1626" s="79"/>
      <c r="E1626" s="80"/>
      <c r="F1626" s="162"/>
      <c r="G1626" s="85"/>
      <c r="H1626" s="86"/>
      <c r="I1626" s="164"/>
      <c r="J1626" s="115" t="str">
        <f>IF(Stock[[#This Row],[BUYING QUANTITY]]&gt;0,Stock[[#This Row],[BUYING PRICE]]*Stock[[#This Row],[BUYING QUANTITY]]*Stock[[#This Row],[% BUYING FEE]],"")</f>
        <v/>
      </c>
      <c r="K1626" s="89"/>
      <c r="L1626" s="90"/>
      <c r="M1626" s="117" t="str">
        <f>IF(Stock[[#This Row],[BUYING QUANTITY]]&gt;0,Stock[[#This Row],[BUYING PRICE]]*(1+Stock[[#This Row],[% THRESHOLD (RETURN)_1]]),"")</f>
        <v/>
      </c>
      <c r="N1626" s="91"/>
      <c r="O1626" s="117" t="str">
        <f>IF(Stock[[#This Row],[BUYING QUANTITY]]&gt;0,Stock[[#This Row],[BUYING PRICE]]*(1+Stock[[#This Row],[% THRESHOLD (RETURN)_2]]),"")</f>
        <v/>
      </c>
      <c r="P1626" s="91"/>
      <c r="Q1626" s="117" t="str">
        <f>IF(Stock[[#This Row],[BUYING QUANTITY]]&gt;0,Stock[[#This Row],[BUYING PRICE]]*(1+Stock[[#This Row],[% THRESHOLD (LOSS)]]),"")</f>
        <v/>
      </c>
      <c r="R1626" s="105"/>
      <c r="S1626" s="118" t="str">
        <f>IF(Stock[[#This Row],[CASH DIVIDEND]]&gt;0,Stock[[#This Row],[CASH DIVIDEND]]/(Stock[[#This Row],[BUYING PRICE]]*Stock[[#This Row],[BUYING QUANTITY]]),"")</f>
        <v/>
      </c>
      <c r="T1626" s="105"/>
      <c r="U1626" s="79"/>
      <c r="V1626" s="97"/>
      <c r="W1626" s="98"/>
      <c r="X1626" s="168"/>
      <c r="Y1626" s="126" t="str">
        <f>IF(Stock[[#This Row],[SELLING QUANTITY]]&gt;0,Stock[[#This Row],[SELLING PRICE]]*Stock[[#This Row],[SELLING QUANTITY]]*Stock[[#This Row],[% SELLING FEE]]+Stock[[#This Row],[SELLING PRICE]]*Stock[[#This Row],[SELLING QUANTITY]]*$D$12,"")</f>
        <v/>
      </c>
      <c r="Z1626" s="121">
        <f>Stock[[#This Row],[BUYING QUANTITY]]+Stock[[#This Row],[STOCK DIVIDEND]]-Stock[[#This Row],[SELLING QUANTITY]]</f>
        <v>0</v>
      </c>
      <c r="AA16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6" s="121">
        <f ca="1">IF(Stock[[#This Row],[SELLING DATE]]&gt;0,Stock[[#This Row],[SELLING DATE]]-Stock[[#This Row],[BUY DATE]]+1,IF(Stock[[#This Row],[BUY DATE]]=0,0,TODAY()-Stock[[#This Row],[BUY DATE]]+1))</f>
        <v>0</v>
      </c>
      <c r="AC1626" s="122" t="str">
        <f>IFERROR(Stock[[#This Row],[CASH DIVIDEND]]+Stock[[#This Row],[RETURN/(LOSS) FROM TRADING
(auto-fill)]],"")</f>
        <v/>
      </c>
      <c r="AD16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6" s="146" t="str">
        <f ca="1">IFERROR(IF(Stock[[#This Row],[HOLDING DAYS
(auto-fill)]]&lt;365,Stock[[#This Row],[% TOTAL RETURN/(LOSS)
(auto-fill)]]*365/Stock[[#This Row],[HOLDING DAYS
(auto-fill)]],POWER((1+Stock[[#This Row],[% TOTAL RETURN/(LOSS)
(auto-fill)]]),1/(Stock[[#This Row],[HOLDING DAYS
(auto-fill)]]/365))-1),"")</f>
        <v/>
      </c>
      <c r="AF1626" s="81"/>
      <c r="AG1626" s="149" t="str">
        <f>IF(Stock[[#This Row],[STATUS
(auto-fill)]]="HOLDING",Stock[[#This Row],[MARKET PRICE]]-Stock[[#This Row],[BUYING PRICE]],"")</f>
        <v/>
      </c>
      <c r="AH1626" s="143" t="str">
        <f>IFERROR(Stock[[#This Row],[CHANGE
(auto-fill)]]/Stock[[#This Row],[BUYING PRICE]],"")</f>
        <v/>
      </c>
      <c r="AI1626" s="130" t="str">
        <f>IF(Stock[[#This Row],[MARKET PRICE]]&gt;0,Stock[[#This Row],[MARKET PRICE]]*Stock[[#This Row],[REMAINING QUANTITY
(auto-fill)]],"")</f>
        <v/>
      </c>
    </row>
    <row r="1627" spans="2:35">
      <c r="B1627" s="110" t="str">
        <f>IF(AND(Stock[[#This Row],[BUYING QUANTITY]]&gt;0,Stock[[#This Row],[REMAINING QUANTITY
(auto-fill)]]=0),"SOLD OUT",
IF(AND(Stock[[#This Row],[BUYING QUANTITY]]&gt;0,Stock[[#This Row],[REMAINING QUANTITY
(auto-fill)]]&gt;0),"HOLDING",""))</f>
        <v/>
      </c>
      <c r="C1627" s="113">
        <f t="shared" si="25"/>
        <v>1614</v>
      </c>
      <c r="D1627" s="79"/>
      <c r="E1627" s="80"/>
      <c r="F1627" s="162"/>
      <c r="G1627" s="85"/>
      <c r="H1627" s="86"/>
      <c r="I1627" s="164"/>
      <c r="J1627" s="115" t="str">
        <f>IF(Stock[[#This Row],[BUYING QUANTITY]]&gt;0,Stock[[#This Row],[BUYING PRICE]]*Stock[[#This Row],[BUYING QUANTITY]]*Stock[[#This Row],[% BUYING FEE]],"")</f>
        <v/>
      </c>
      <c r="K1627" s="89"/>
      <c r="L1627" s="90"/>
      <c r="M1627" s="117" t="str">
        <f>IF(Stock[[#This Row],[BUYING QUANTITY]]&gt;0,Stock[[#This Row],[BUYING PRICE]]*(1+Stock[[#This Row],[% THRESHOLD (RETURN)_1]]),"")</f>
        <v/>
      </c>
      <c r="N1627" s="91"/>
      <c r="O1627" s="117" t="str">
        <f>IF(Stock[[#This Row],[BUYING QUANTITY]]&gt;0,Stock[[#This Row],[BUYING PRICE]]*(1+Stock[[#This Row],[% THRESHOLD (RETURN)_2]]),"")</f>
        <v/>
      </c>
      <c r="P1627" s="91"/>
      <c r="Q1627" s="117" t="str">
        <f>IF(Stock[[#This Row],[BUYING QUANTITY]]&gt;0,Stock[[#This Row],[BUYING PRICE]]*(1+Stock[[#This Row],[% THRESHOLD (LOSS)]]),"")</f>
        <v/>
      </c>
      <c r="R1627" s="105"/>
      <c r="S1627" s="118" t="str">
        <f>IF(Stock[[#This Row],[CASH DIVIDEND]]&gt;0,Stock[[#This Row],[CASH DIVIDEND]]/(Stock[[#This Row],[BUYING PRICE]]*Stock[[#This Row],[BUYING QUANTITY]]),"")</f>
        <v/>
      </c>
      <c r="T1627" s="105"/>
      <c r="U1627" s="79"/>
      <c r="V1627" s="97"/>
      <c r="W1627" s="98"/>
      <c r="X1627" s="168"/>
      <c r="Y1627" s="126" t="str">
        <f>IF(Stock[[#This Row],[SELLING QUANTITY]]&gt;0,Stock[[#This Row],[SELLING PRICE]]*Stock[[#This Row],[SELLING QUANTITY]]*Stock[[#This Row],[% SELLING FEE]]+Stock[[#This Row],[SELLING PRICE]]*Stock[[#This Row],[SELLING QUANTITY]]*$D$12,"")</f>
        <v/>
      </c>
      <c r="Z1627" s="121">
        <f>Stock[[#This Row],[BUYING QUANTITY]]+Stock[[#This Row],[STOCK DIVIDEND]]-Stock[[#This Row],[SELLING QUANTITY]]</f>
        <v>0</v>
      </c>
      <c r="AA16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7" s="121">
        <f ca="1">IF(Stock[[#This Row],[SELLING DATE]]&gt;0,Stock[[#This Row],[SELLING DATE]]-Stock[[#This Row],[BUY DATE]]+1,IF(Stock[[#This Row],[BUY DATE]]=0,0,TODAY()-Stock[[#This Row],[BUY DATE]]+1))</f>
        <v>0</v>
      </c>
      <c r="AC1627" s="122" t="str">
        <f>IFERROR(Stock[[#This Row],[CASH DIVIDEND]]+Stock[[#This Row],[RETURN/(LOSS) FROM TRADING
(auto-fill)]],"")</f>
        <v/>
      </c>
      <c r="AD16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7" s="146" t="str">
        <f ca="1">IFERROR(IF(Stock[[#This Row],[HOLDING DAYS
(auto-fill)]]&lt;365,Stock[[#This Row],[% TOTAL RETURN/(LOSS)
(auto-fill)]]*365/Stock[[#This Row],[HOLDING DAYS
(auto-fill)]],POWER((1+Stock[[#This Row],[% TOTAL RETURN/(LOSS)
(auto-fill)]]),1/(Stock[[#This Row],[HOLDING DAYS
(auto-fill)]]/365))-1),"")</f>
        <v/>
      </c>
      <c r="AF1627" s="81"/>
      <c r="AG1627" s="149" t="str">
        <f>IF(Stock[[#This Row],[STATUS
(auto-fill)]]="HOLDING",Stock[[#This Row],[MARKET PRICE]]-Stock[[#This Row],[BUYING PRICE]],"")</f>
        <v/>
      </c>
      <c r="AH1627" s="143" t="str">
        <f>IFERROR(Stock[[#This Row],[CHANGE
(auto-fill)]]/Stock[[#This Row],[BUYING PRICE]],"")</f>
        <v/>
      </c>
      <c r="AI1627" s="130" t="str">
        <f>IF(Stock[[#This Row],[MARKET PRICE]]&gt;0,Stock[[#This Row],[MARKET PRICE]]*Stock[[#This Row],[REMAINING QUANTITY
(auto-fill)]],"")</f>
        <v/>
      </c>
    </row>
    <row r="1628" spans="2:35">
      <c r="B1628" s="110" t="str">
        <f>IF(AND(Stock[[#This Row],[BUYING QUANTITY]]&gt;0,Stock[[#This Row],[REMAINING QUANTITY
(auto-fill)]]=0),"SOLD OUT",
IF(AND(Stock[[#This Row],[BUYING QUANTITY]]&gt;0,Stock[[#This Row],[REMAINING QUANTITY
(auto-fill)]]&gt;0),"HOLDING",""))</f>
        <v/>
      </c>
      <c r="C1628" s="113">
        <f t="shared" si="25"/>
        <v>1615</v>
      </c>
      <c r="D1628" s="79"/>
      <c r="E1628" s="80"/>
      <c r="F1628" s="162"/>
      <c r="G1628" s="85"/>
      <c r="H1628" s="86"/>
      <c r="I1628" s="164"/>
      <c r="J1628" s="115" t="str">
        <f>IF(Stock[[#This Row],[BUYING QUANTITY]]&gt;0,Stock[[#This Row],[BUYING PRICE]]*Stock[[#This Row],[BUYING QUANTITY]]*Stock[[#This Row],[% BUYING FEE]],"")</f>
        <v/>
      </c>
      <c r="K1628" s="89"/>
      <c r="L1628" s="90"/>
      <c r="M1628" s="117" t="str">
        <f>IF(Stock[[#This Row],[BUYING QUANTITY]]&gt;0,Stock[[#This Row],[BUYING PRICE]]*(1+Stock[[#This Row],[% THRESHOLD (RETURN)_1]]),"")</f>
        <v/>
      </c>
      <c r="N1628" s="91"/>
      <c r="O1628" s="117" t="str">
        <f>IF(Stock[[#This Row],[BUYING QUANTITY]]&gt;0,Stock[[#This Row],[BUYING PRICE]]*(1+Stock[[#This Row],[% THRESHOLD (RETURN)_2]]),"")</f>
        <v/>
      </c>
      <c r="P1628" s="91"/>
      <c r="Q1628" s="117" t="str">
        <f>IF(Stock[[#This Row],[BUYING QUANTITY]]&gt;0,Stock[[#This Row],[BUYING PRICE]]*(1+Stock[[#This Row],[% THRESHOLD (LOSS)]]),"")</f>
        <v/>
      </c>
      <c r="R1628" s="105"/>
      <c r="S1628" s="118" t="str">
        <f>IF(Stock[[#This Row],[CASH DIVIDEND]]&gt;0,Stock[[#This Row],[CASH DIVIDEND]]/(Stock[[#This Row],[BUYING PRICE]]*Stock[[#This Row],[BUYING QUANTITY]]),"")</f>
        <v/>
      </c>
      <c r="T1628" s="105"/>
      <c r="U1628" s="79"/>
      <c r="V1628" s="97"/>
      <c r="W1628" s="98"/>
      <c r="X1628" s="168"/>
      <c r="Y1628" s="126" t="str">
        <f>IF(Stock[[#This Row],[SELLING QUANTITY]]&gt;0,Stock[[#This Row],[SELLING PRICE]]*Stock[[#This Row],[SELLING QUANTITY]]*Stock[[#This Row],[% SELLING FEE]]+Stock[[#This Row],[SELLING PRICE]]*Stock[[#This Row],[SELLING QUANTITY]]*$D$12,"")</f>
        <v/>
      </c>
      <c r="Z1628" s="121">
        <f>Stock[[#This Row],[BUYING QUANTITY]]+Stock[[#This Row],[STOCK DIVIDEND]]-Stock[[#This Row],[SELLING QUANTITY]]</f>
        <v>0</v>
      </c>
      <c r="AA16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8" s="121">
        <f ca="1">IF(Stock[[#This Row],[SELLING DATE]]&gt;0,Stock[[#This Row],[SELLING DATE]]-Stock[[#This Row],[BUY DATE]]+1,IF(Stock[[#This Row],[BUY DATE]]=0,0,TODAY()-Stock[[#This Row],[BUY DATE]]+1))</f>
        <v>0</v>
      </c>
      <c r="AC1628" s="122" t="str">
        <f>IFERROR(Stock[[#This Row],[CASH DIVIDEND]]+Stock[[#This Row],[RETURN/(LOSS) FROM TRADING
(auto-fill)]],"")</f>
        <v/>
      </c>
      <c r="AD16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8" s="146" t="str">
        <f ca="1">IFERROR(IF(Stock[[#This Row],[HOLDING DAYS
(auto-fill)]]&lt;365,Stock[[#This Row],[% TOTAL RETURN/(LOSS)
(auto-fill)]]*365/Stock[[#This Row],[HOLDING DAYS
(auto-fill)]],POWER((1+Stock[[#This Row],[% TOTAL RETURN/(LOSS)
(auto-fill)]]),1/(Stock[[#This Row],[HOLDING DAYS
(auto-fill)]]/365))-1),"")</f>
        <v/>
      </c>
      <c r="AF1628" s="81"/>
      <c r="AG1628" s="149" t="str">
        <f>IF(Stock[[#This Row],[STATUS
(auto-fill)]]="HOLDING",Stock[[#This Row],[MARKET PRICE]]-Stock[[#This Row],[BUYING PRICE]],"")</f>
        <v/>
      </c>
      <c r="AH1628" s="143" t="str">
        <f>IFERROR(Stock[[#This Row],[CHANGE
(auto-fill)]]/Stock[[#This Row],[BUYING PRICE]],"")</f>
        <v/>
      </c>
      <c r="AI1628" s="130" t="str">
        <f>IF(Stock[[#This Row],[MARKET PRICE]]&gt;0,Stock[[#This Row],[MARKET PRICE]]*Stock[[#This Row],[REMAINING QUANTITY
(auto-fill)]],"")</f>
        <v/>
      </c>
    </row>
    <row r="1629" spans="2:35">
      <c r="B1629" s="110" t="str">
        <f>IF(AND(Stock[[#This Row],[BUYING QUANTITY]]&gt;0,Stock[[#This Row],[REMAINING QUANTITY
(auto-fill)]]=0),"SOLD OUT",
IF(AND(Stock[[#This Row],[BUYING QUANTITY]]&gt;0,Stock[[#This Row],[REMAINING QUANTITY
(auto-fill)]]&gt;0),"HOLDING",""))</f>
        <v/>
      </c>
      <c r="C1629" s="113">
        <f t="shared" si="25"/>
        <v>1616</v>
      </c>
      <c r="D1629" s="79"/>
      <c r="E1629" s="80"/>
      <c r="F1629" s="162"/>
      <c r="G1629" s="85"/>
      <c r="H1629" s="86"/>
      <c r="I1629" s="164"/>
      <c r="J1629" s="115" t="str">
        <f>IF(Stock[[#This Row],[BUYING QUANTITY]]&gt;0,Stock[[#This Row],[BUYING PRICE]]*Stock[[#This Row],[BUYING QUANTITY]]*Stock[[#This Row],[% BUYING FEE]],"")</f>
        <v/>
      </c>
      <c r="K1629" s="89"/>
      <c r="L1629" s="90"/>
      <c r="M1629" s="117" t="str">
        <f>IF(Stock[[#This Row],[BUYING QUANTITY]]&gt;0,Stock[[#This Row],[BUYING PRICE]]*(1+Stock[[#This Row],[% THRESHOLD (RETURN)_1]]),"")</f>
        <v/>
      </c>
      <c r="N1629" s="91"/>
      <c r="O1629" s="117" t="str">
        <f>IF(Stock[[#This Row],[BUYING QUANTITY]]&gt;0,Stock[[#This Row],[BUYING PRICE]]*(1+Stock[[#This Row],[% THRESHOLD (RETURN)_2]]),"")</f>
        <v/>
      </c>
      <c r="P1629" s="91"/>
      <c r="Q1629" s="117" t="str">
        <f>IF(Stock[[#This Row],[BUYING QUANTITY]]&gt;0,Stock[[#This Row],[BUYING PRICE]]*(1+Stock[[#This Row],[% THRESHOLD (LOSS)]]),"")</f>
        <v/>
      </c>
      <c r="R1629" s="105"/>
      <c r="S1629" s="118" t="str">
        <f>IF(Stock[[#This Row],[CASH DIVIDEND]]&gt;0,Stock[[#This Row],[CASH DIVIDEND]]/(Stock[[#This Row],[BUYING PRICE]]*Stock[[#This Row],[BUYING QUANTITY]]),"")</f>
        <v/>
      </c>
      <c r="T1629" s="105"/>
      <c r="U1629" s="79"/>
      <c r="V1629" s="97"/>
      <c r="W1629" s="98"/>
      <c r="X1629" s="168"/>
      <c r="Y1629" s="126" t="str">
        <f>IF(Stock[[#This Row],[SELLING QUANTITY]]&gt;0,Stock[[#This Row],[SELLING PRICE]]*Stock[[#This Row],[SELLING QUANTITY]]*Stock[[#This Row],[% SELLING FEE]]+Stock[[#This Row],[SELLING PRICE]]*Stock[[#This Row],[SELLING QUANTITY]]*$D$12,"")</f>
        <v/>
      </c>
      <c r="Z1629" s="121">
        <f>Stock[[#This Row],[BUYING QUANTITY]]+Stock[[#This Row],[STOCK DIVIDEND]]-Stock[[#This Row],[SELLING QUANTITY]]</f>
        <v>0</v>
      </c>
      <c r="AA16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29" s="121">
        <f ca="1">IF(Stock[[#This Row],[SELLING DATE]]&gt;0,Stock[[#This Row],[SELLING DATE]]-Stock[[#This Row],[BUY DATE]]+1,IF(Stock[[#This Row],[BUY DATE]]=0,0,TODAY()-Stock[[#This Row],[BUY DATE]]+1))</f>
        <v>0</v>
      </c>
      <c r="AC1629" s="122" t="str">
        <f>IFERROR(Stock[[#This Row],[CASH DIVIDEND]]+Stock[[#This Row],[RETURN/(LOSS) FROM TRADING
(auto-fill)]],"")</f>
        <v/>
      </c>
      <c r="AD16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29" s="146" t="str">
        <f ca="1">IFERROR(IF(Stock[[#This Row],[HOLDING DAYS
(auto-fill)]]&lt;365,Stock[[#This Row],[% TOTAL RETURN/(LOSS)
(auto-fill)]]*365/Stock[[#This Row],[HOLDING DAYS
(auto-fill)]],POWER((1+Stock[[#This Row],[% TOTAL RETURN/(LOSS)
(auto-fill)]]),1/(Stock[[#This Row],[HOLDING DAYS
(auto-fill)]]/365))-1),"")</f>
        <v/>
      </c>
      <c r="AF1629" s="81"/>
      <c r="AG1629" s="149" t="str">
        <f>IF(Stock[[#This Row],[STATUS
(auto-fill)]]="HOLDING",Stock[[#This Row],[MARKET PRICE]]-Stock[[#This Row],[BUYING PRICE]],"")</f>
        <v/>
      </c>
      <c r="AH1629" s="143" t="str">
        <f>IFERROR(Stock[[#This Row],[CHANGE
(auto-fill)]]/Stock[[#This Row],[BUYING PRICE]],"")</f>
        <v/>
      </c>
      <c r="AI1629" s="130" t="str">
        <f>IF(Stock[[#This Row],[MARKET PRICE]]&gt;0,Stock[[#This Row],[MARKET PRICE]]*Stock[[#This Row],[REMAINING QUANTITY
(auto-fill)]],"")</f>
        <v/>
      </c>
    </row>
    <row r="1630" spans="2:35">
      <c r="B1630" s="110" t="str">
        <f>IF(AND(Stock[[#This Row],[BUYING QUANTITY]]&gt;0,Stock[[#This Row],[REMAINING QUANTITY
(auto-fill)]]=0),"SOLD OUT",
IF(AND(Stock[[#This Row],[BUYING QUANTITY]]&gt;0,Stock[[#This Row],[REMAINING QUANTITY
(auto-fill)]]&gt;0),"HOLDING",""))</f>
        <v/>
      </c>
      <c r="C1630" s="113">
        <f t="shared" si="25"/>
        <v>1617</v>
      </c>
      <c r="D1630" s="79"/>
      <c r="E1630" s="80"/>
      <c r="F1630" s="162"/>
      <c r="G1630" s="85"/>
      <c r="H1630" s="86"/>
      <c r="I1630" s="164"/>
      <c r="J1630" s="115" t="str">
        <f>IF(Stock[[#This Row],[BUYING QUANTITY]]&gt;0,Stock[[#This Row],[BUYING PRICE]]*Stock[[#This Row],[BUYING QUANTITY]]*Stock[[#This Row],[% BUYING FEE]],"")</f>
        <v/>
      </c>
      <c r="K1630" s="89"/>
      <c r="L1630" s="90"/>
      <c r="M1630" s="117" t="str">
        <f>IF(Stock[[#This Row],[BUYING QUANTITY]]&gt;0,Stock[[#This Row],[BUYING PRICE]]*(1+Stock[[#This Row],[% THRESHOLD (RETURN)_1]]),"")</f>
        <v/>
      </c>
      <c r="N1630" s="91"/>
      <c r="O1630" s="117" t="str">
        <f>IF(Stock[[#This Row],[BUYING QUANTITY]]&gt;0,Stock[[#This Row],[BUYING PRICE]]*(1+Stock[[#This Row],[% THRESHOLD (RETURN)_2]]),"")</f>
        <v/>
      </c>
      <c r="P1630" s="91"/>
      <c r="Q1630" s="117" t="str">
        <f>IF(Stock[[#This Row],[BUYING QUANTITY]]&gt;0,Stock[[#This Row],[BUYING PRICE]]*(1+Stock[[#This Row],[% THRESHOLD (LOSS)]]),"")</f>
        <v/>
      </c>
      <c r="R1630" s="105"/>
      <c r="S1630" s="118" t="str">
        <f>IF(Stock[[#This Row],[CASH DIVIDEND]]&gt;0,Stock[[#This Row],[CASH DIVIDEND]]/(Stock[[#This Row],[BUYING PRICE]]*Stock[[#This Row],[BUYING QUANTITY]]),"")</f>
        <v/>
      </c>
      <c r="T1630" s="105"/>
      <c r="U1630" s="79"/>
      <c r="V1630" s="97"/>
      <c r="W1630" s="98"/>
      <c r="X1630" s="168"/>
      <c r="Y1630" s="126" t="str">
        <f>IF(Stock[[#This Row],[SELLING QUANTITY]]&gt;0,Stock[[#This Row],[SELLING PRICE]]*Stock[[#This Row],[SELLING QUANTITY]]*Stock[[#This Row],[% SELLING FEE]]+Stock[[#This Row],[SELLING PRICE]]*Stock[[#This Row],[SELLING QUANTITY]]*$D$12,"")</f>
        <v/>
      </c>
      <c r="Z1630" s="121">
        <f>Stock[[#This Row],[BUYING QUANTITY]]+Stock[[#This Row],[STOCK DIVIDEND]]-Stock[[#This Row],[SELLING QUANTITY]]</f>
        <v>0</v>
      </c>
      <c r="AA16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0" s="121">
        <f ca="1">IF(Stock[[#This Row],[SELLING DATE]]&gt;0,Stock[[#This Row],[SELLING DATE]]-Stock[[#This Row],[BUY DATE]]+1,IF(Stock[[#This Row],[BUY DATE]]=0,0,TODAY()-Stock[[#This Row],[BUY DATE]]+1))</f>
        <v>0</v>
      </c>
      <c r="AC1630" s="122" t="str">
        <f>IFERROR(Stock[[#This Row],[CASH DIVIDEND]]+Stock[[#This Row],[RETURN/(LOSS) FROM TRADING
(auto-fill)]],"")</f>
        <v/>
      </c>
      <c r="AD16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0" s="146" t="str">
        <f ca="1">IFERROR(IF(Stock[[#This Row],[HOLDING DAYS
(auto-fill)]]&lt;365,Stock[[#This Row],[% TOTAL RETURN/(LOSS)
(auto-fill)]]*365/Stock[[#This Row],[HOLDING DAYS
(auto-fill)]],POWER((1+Stock[[#This Row],[% TOTAL RETURN/(LOSS)
(auto-fill)]]),1/(Stock[[#This Row],[HOLDING DAYS
(auto-fill)]]/365))-1),"")</f>
        <v/>
      </c>
      <c r="AF1630" s="81"/>
      <c r="AG1630" s="149" t="str">
        <f>IF(Stock[[#This Row],[STATUS
(auto-fill)]]="HOLDING",Stock[[#This Row],[MARKET PRICE]]-Stock[[#This Row],[BUYING PRICE]],"")</f>
        <v/>
      </c>
      <c r="AH1630" s="143" t="str">
        <f>IFERROR(Stock[[#This Row],[CHANGE
(auto-fill)]]/Stock[[#This Row],[BUYING PRICE]],"")</f>
        <v/>
      </c>
      <c r="AI1630" s="130" t="str">
        <f>IF(Stock[[#This Row],[MARKET PRICE]]&gt;0,Stock[[#This Row],[MARKET PRICE]]*Stock[[#This Row],[REMAINING QUANTITY
(auto-fill)]],"")</f>
        <v/>
      </c>
    </row>
    <row r="1631" spans="2:35">
      <c r="B1631" s="110" t="str">
        <f>IF(AND(Stock[[#This Row],[BUYING QUANTITY]]&gt;0,Stock[[#This Row],[REMAINING QUANTITY
(auto-fill)]]=0),"SOLD OUT",
IF(AND(Stock[[#This Row],[BUYING QUANTITY]]&gt;0,Stock[[#This Row],[REMAINING QUANTITY
(auto-fill)]]&gt;0),"HOLDING",""))</f>
        <v/>
      </c>
      <c r="C1631" s="113">
        <f t="shared" si="25"/>
        <v>1618</v>
      </c>
      <c r="D1631" s="79"/>
      <c r="E1631" s="80"/>
      <c r="F1631" s="162"/>
      <c r="G1631" s="85"/>
      <c r="H1631" s="86"/>
      <c r="I1631" s="164"/>
      <c r="J1631" s="115" t="str">
        <f>IF(Stock[[#This Row],[BUYING QUANTITY]]&gt;0,Stock[[#This Row],[BUYING PRICE]]*Stock[[#This Row],[BUYING QUANTITY]]*Stock[[#This Row],[% BUYING FEE]],"")</f>
        <v/>
      </c>
      <c r="K1631" s="89"/>
      <c r="L1631" s="90"/>
      <c r="M1631" s="117" t="str">
        <f>IF(Stock[[#This Row],[BUYING QUANTITY]]&gt;0,Stock[[#This Row],[BUYING PRICE]]*(1+Stock[[#This Row],[% THRESHOLD (RETURN)_1]]),"")</f>
        <v/>
      </c>
      <c r="N1631" s="91"/>
      <c r="O1631" s="117" t="str">
        <f>IF(Stock[[#This Row],[BUYING QUANTITY]]&gt;0,Stock[[#This Row],[BUYING PRICE]]*(1+Stock[[#This Row],[% THRESHOLD (RETURN)_2]]),"")</f>
        <v/>
      </c>
      <c r="P1631" s="91"/>
      <c r="Q1631" s="117" t="str">
        <f>IF(Stock[[#This Row],[BUYING QUANTITY]]&gt;0,Stock[[#This Row],[BUYING PRICE]]*(1+Stock[[#This Row],[% THRESHOLD (LOSS)]]),"")</f>
        <v/>
      </c>
      <c r="R1631" s="105"/>
      <c r="S1631" s="118" t="str">
        <f>IF(Stock[[#This Row],[CASH DIVIDEND]]&gt;0,Stock[[#This Row],[CASH DIVIDEND]]/(Stock[[#This Row],[BUYING PRICE]]*Stock[[#This Row],[BUYING QUANTITY]]),"")</f>
        <v/>
      </c>
      <c r="T1631" s="105"/>
      <c r="U1631" s="79"/>
      <c r="V1631" s="97"/>
      <c r="W1631" s="98"/>
      <c r="X1631" s="168"/>
      <c r="Y1631" s="126" t="str">
        <f>IF(Stock[[#This Row],[SELLING QUANTITY]]&gt;0,Stock[[#This Row],[SELLING PRICE]]*Stock[[#This Row],[SELLING QUANTITY]]*Stock[[#This Row],[% SELLING FEE]]+Stock[[#This Row],[SELLING PRICE]]*Stock[[#This Row],[SELLING QUANTITY]]*$D$12,"")</f>
        <v/>
      </c>
      <c r="Z1631" s="121">
        <f>Stock[[#This Row],[BUYING QUANTITY]]+Stock[[#This Row],[STOCK DIVIDEND]]-Stock[[#This Row],[SELLING QUANTITY]]</f>
        <v>0</v>
      </c>
      <c r="AA16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1" s="121">
        <f ca="1">IF(Stock[[#This Row],[SELLING DATE]]&gt;0,Stock[[#This Row],[SELLING DATE]]-Stock[[#This Row],[BUY DATE]]+1,IF(Stock[[#This Row],[BUY DATE]]=0,0,TODAY()-Stock[[#This Row],[BUY DATE]]+1))</f>
        <v>0</v>
      </c>
      <c r="AC1631" s="122" t="str">
        <f>IFERROR(Stock[[#This Row],[CASH DIVIDEND]]+Stock[[#This Row],[RETURN/(LOSS) FROM TRADING
(auto-fill)]],"")</f>
        <v/>
      </c>
      <c r="AD16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1" s="146" t="str">
        <f ca="1">IFERROR(IF(Stock[[#This Row],[HOLDING DAYS
(auto-fill)]]&lt;365,Stock[[#This Row],[% TOTAL RETURN/(LOSS)
(auto-fill)]]*365/Stock[[#This Row],[HOLDING DAYS
(auto-fill)]],POWER((1+Stock[[#This Row],[% TOTAL RETURN/(LOSS)
(auto-fill)]]),1/(Stock[[#This Row],[HOLDING DAYS
(auto-fill)]]/365))-1),"")</f>
        <v/>
      </c>
      <c r="AF1631" s="81"/>
      <c r="AG1631" s="149" t="str">
        <f>IF(Stock[[#This Row],[STATUS
(auto-fill)]]="HOLDING",Stock[[#This Row],[MARKET PRICE]]-Stock[[#This Row],[BUYING PRICE]],"")</f>
        <v/>
      </c>
      <c r="AH1631" s="143" t="str">
        <f>IFERROR(Stock[[#This Row],[CHANGE
(auto-fill)]]/Stock[[#This Row],[BUYING PRICE]],"")</f>
        <v/>
      </c>
      <c r="AI1631" s="130" t="str">
        <f>IF(Stock[[#This Row],[MARKET PRICE]]&gt;0,Stock[[#This Row],[MARKET PRICE]]*Stock[[#This Row],[REMAINING QUANTITY
(auto-fill)]],"")</f>
        <v/>
      </c>
    </row>
    <row r="1632" spans="2:35">
      <c r="B1632" s="110" t="str">
        <f>IF(AND(Stock[[#This Row],[BUYING QUANTITY]]&gt;0,Stock[[#This Row],[REMAINING QUANTITY
(auto-fill)]]=0),"SOLD OUT",
IF(AND(Stock[[#This Row],[BUYING QUANTITY]]&gt;0,Stock[[#This Row],[REMAINING QUANTITY
(auto-fill)]]&gt;0),"HOLDING",""))</f>
        <v/>
      </c>
      <c r="C1632" s="113">
        <f t="shared" si="25"/>
        <v>1619</v>
      </c>
      <c r="D1632" s="79"/>
      <c r="E1632" s="80"/>
      <c r="F1632" s="162"/>
      <c r="G1632" s="85"/>
      <c r="H1632" s="86"/>
      <c r="I1632" s="164"/>
      <c r="J1632" s="115" t="str">
        <f>IF(Stock[[#This Row],[BUYING QUANTITY]]&gt;0,Stock[[#This Row],[BUYING PRICE]]*Stock[[#This Row],[BUYING QUANTITY]]*Stock[[#This Row],[% BUYING FEE]],"")</f>
        <v/>
      </c>
      <c r="K1632" s="89"/>
      <c r="L1632" s="90"/>
      <c r="M1632" s="117" t="str">
        <f>IF(Stock[[#This Row],[BUYING QUANTITY]]&gt;0,Stock[[#This Row],[BUYING PRICE]]*(1+Stock[[#This Row],[% THRESHOLD (RETURN)_1]]),"")</f>
        <v/>
      </c>
      <c r="N1632" s="91"/>
      <c r="O1632" s="117" t="str">
        <f>IF(Stock[[#This Row],[BUYING QUANTITY]]&gt;0,Stock[[#This Row],[BUYING PRICE]]*(1+Stock[[#This Row],[% THRESHOLD (RETURN)_2]]),"")</f>
        <v/>
      </c>
      <c r="P1632" s="91"/>
      <c r="Q1632" s="117" t="str">
        <f>IF(Stock[[#This Row],[BUYING QUANTITY]]&gt;0,Stock[[#This Row],[BUYING PRICE]]*(1+Stock[[#This Row],[% THRESHOLD (LOSS)]]),"")</f>
        <v/>
      </c>
      <c r="R1632" s="105"/>
      <c r="S1632" s="118" t="str">
        <f>IF(Stock[[#This Row],[CASH DIVIDEND]]&gt;0,Stock[[#This Row],[CASH DIVIDEND]]/(Stock[[#This Row],[BUYING PRICE]]*Stock[[#This Row],[BUYING QUANTITY]]),"")</f>
        <v/>
      </c>
      <c r="T1632" s="105"/>
      <c r="U1632" s="79"/>
      <c r="V1632" s="97"/>
      <c r="W1632" s="98"/>
      <c r="X1632" s="168"/>
      <c r="Y1632" s="126" t="str">
        <f>IF(Stock[[#This Row],[SELLING QUANTITY]]&gt;0,Stock[[#This Row],[SELLING PRICE]]*Stock[[#This Row],[SELLING QUANTITY]]*Stock[[#This Row],[% SELLING FEE]]+Stock[[#This Row],[SELLING PRICE]]*Stock[[#This Row],[SELLING QUANTITY]]*$D$12,"")</f>
        <v/>
      </c>
      <c r="Z1632" s="121">
        <f>Stock[[#This Row],[BUYING QUANTITY]]+Stock[[#This Row],[STOCK DIVIDEND]]-Stock[[#This Row],[SELLING QUANTITY]]</f>
        <v>0</v>
      </c>
      <c r="AA16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2" s="121">
        <f ca="1">IF(Stock[[#This Row],[SELLING DATE]]&gt;0,Stock[[#This Row],[SELLING DATE]]-Stock[[#This Row],[BUY DATE]]+1,IF(Stock[[#This Row],[BUY DATE]]=0,0,TODAY()-Stock[[#This Row],[BUY DATE]]+1))</f>
        <v>0</v>
      </c>
      <c r="AC1632" s="122" t="str">
        <f>IFERROR(Stock[[#This Row],[CASH DIVIDEND]]+Stock[[#This Row],[RETURN/(LOSS) FROM TRADING
(auto-fill)]],"")</f>
        <v/>
      </c>
      <c r="AD16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2" s="146" t="str">
        <f ca="1">IFERROR(IF(Stock[[#This Row],[HOLDING DAYS
(auto-fill)]]&lt;365,Stock[[#This Row],[% TOTAL RETURN/(LOSS)
(auto-fill)]]*365/Stock[[#This Row],[HOLDING DAYS
(auto-fill)]],POWER((1+Stock[[#This Row],[% TOTAL RETURN/(LOSS)
(auto-fill)]]),1/(Stock[[#This Row],[HOLDING DAYS
(auto-fill)]]/365))-1),"")</f>
        <v/>
      </c>
      <c r="AF1632" s="81"/>
      <c r="AG1632" s="149" t="str">
        <f>IF(Stock[[#This Row],[STATUS
(auto-fill)]]="HOLDING",Stock[[#This Row],[MARKET PRICE]]-Stock[[#This Row],[BUYING PRICE]],"")</f>
        <v/>
      </c>
      <c r="AH1632" s="143" t="str">
        <f>IFERROR(Stock[[#This Row],[CHANGE
(auto-fill)]]/Stock[[#This Row],[BUYING PRICE]],"")</f>
        <v/>
      </c>
      <c r="AI1632" s="130" t="str">
        <f>IF(Stock[[#This Row],[MARKET PRICE]]&gt;0,Stock[[#This Row],[MARKET PRICE]]*Stock[[#This Row],[REMAINING QUANTITY
(auto-fill)]],"")</f>
        <v/>
      </c>
    </row>
    <row r="1633" spans="2:35">
      <c r="B1633" s="110" t="str">
        <f>IF(AND(Stock[[#This Row],[BUYING QUANTITY]]&gt;0,Stock[[#This Row],[REMAINING QUANTITY
(auto-fill)]]=0),"SOLD OUT",
IF(AND(Stock[[#This Row],[BUYING QUANTITY]]&gt;0,Stock[[#This Row],[REMAINING QUANTITY
(auto-fill)]]&gt;0),"HOLDING",""))</f>
        <v/>
      </c>
      <c r="C1633" s="113">
        <f t="shared" si="25"/>
        <v>1620</v>
      </c>
      <c r="D1633" s="79"/>
      <c r="E1633" s="80"/>
      <c r="F1633" s="162"/>
      <c r="G1633" s="85"/>
      <c r="H1633" s="86"/>
      <c r="I1633" s="164"/>
      <c r="J1633" s="115" t="str">
        <f>IF(Stock[[#This Row],[BUYING QUANTITY]]&gt;0,Stock[[#This Row],[BUYING PRICE]]*Stock[[#This Row],[BUYING QUANTITY]]*Stock[[#This Row],[% BUYING FEE]],"")</f>
        <v/>
      </c>
      <c r="K1633" s="89"/>
      <c r="L1633" s="90"/>
      <c r="M1633" s="117" t="str">
        <f>IF(Stock[[#This Row],[BUYING QUANTITY]]&gt;0,Stock[[#This Row],[BUYING PRICE]]*(1+Stock[[#This Row],[% THRESHOLD (RETURN)_1]]),"")</f>
        <v/>
      </c>
      <c r="N1633" s="91"/>
      <c r="O1633" s="117" t="str">
        <f>IF(Stock[[#This Row],[BUYING QUANTITY]]&gt;0,Stock[[#This Row],[BUYING PRICE]]*(1+Stock[[#This Row],[% THRESHOLD (RETURN)_2]]),"")</f>
        <v/>
      </c>
      <c r="P1633" s="91"/>
      <c r="Q1633" s="117" t="str">
        <f>IF(Stock[[#This Row],[BUYING QUANTITY]]&gt;0,Stock[[#This Row],[BUYING PRICE]]*(1+Stock[[#This Row],[% THRESHOLD (LOSS)]]),"")</f>
        <v/>
      </c>
      <c r="R1633" s="105"/>
      <c r="S1633" s="118" t="str">
        <f>IF(Stock[[#This Row],[CASH DIVIDEND]]&gt;0,Stock[[#This Row],[CASH DIVIDEND]]/(Stock[[#This Row],[BUYING PRICE]]*Stock[[#This Row],[BUYING QUANTITY]]),"")</f>
        <v/>
      </c>
      <c r="T1633" s="105"/>
      <c r="U1633" s="79"/>
      <c r="V1633" s="97"/>
      <c r="W1633" s="98"/>
      <c r="X1633" s="168"/>
      <c r="Y1633" s="126" t="str">
        <f>IF(Stock[[#This Row],[SELLING QUANTITY]]&gt;0,Stock[[#This Row],[SELLING PRICE]]*Stock[[#This Row],[SELLING QUANTITY]]*Stock[[#This Row],[% SELLING FEE]]+Stock[[#This Row],[SELLING PRICE]]*Stock[[#This Row],[SELLING QUANTITY]]*$D$12,"")</f>
        <v/>
      </c>
      <c r="Z1633" s="121">
        <f>Stock[[#This Row],[BUYING QUANTITY]]+Stock[[#This Row],[STOCK DIVIDEND]]-Stock[[#This Row],[SELLING QUANTITY]]</f>
        <v>0</v>
      </c>
      <c r="AA16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3" s="121">
        <f ca="1">IF(Stock[[#This Row],[SELLING DATE]]&gt;0,Stock[[#This Row],[SELLING DATE]]-Stock[[#This Row],[BUY DATE]]+1,IF(Stock[[#This Row],[BUY DATE]]=0,0,TODAY()-Stock[[#This Row],[BUY DATE]]+1))</f>
        <v>0</v>
      </c>
      <c r="AC1633" s="122" t="str">
        <f>IFERROR(Stock[[#This Row],[CASH DIVIDEND]]+Stock[[#This Row],[RETURN/(LOSS) FROM TRADING
(auto-fill)]],"")</f>
        <v/>
      </c>
      <c r="AD16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3" s="146" t="str">
        <f ca="1">IFERROR(IF(Stock[[#This Row],[HOLDING DAYS
(auto-fill)]]&lt;365,Stock[[#This Row],[% TOTAL RETURN/(LOSS)
(auto-fill)]]*365/Stock[[#This Row],[HOLDING DAYS
(auto-fill)]],POWER((1+Stock[[#This Row],[% TOTAL RETURN/(LOSS)
(auto-fill)]]),1/(Stock[[#This Row],[HOLDING DAYS
(auto-fill)]]/365))-1),"")</f>
        <v/>
      </c>
      <c r="AF1633" s="81"/>
      <c r="AG1633" s="149" t="str">
        <f>IF(Stock[[#This Row],[STATUS
(auto-fill)]]="HOLDING",Stock[[#This Row],[MARKET PRICE]]-Stock[[#This Row],[BUYING PRICE]],"")</f>
        <v/>
      </c>
      <c r="AH1633" s="143" t="str">
        <f>IFERROR(Stock[[#This Row],[CHANGE
(auto-fill)]]/Stock[[#This Row],[BUYING PRICE]],"")</f>
        <v/>
      </c>
      <c r="AI1633" s="130" t="str">
        <f>IF(Stock[[#This Row],[MARKET PRICE]]&gt;0,Stock[[#This Row],[MARKET PRICE]]*Stock[[#This Row],[REMAINING QUANTITY
(auto-fill)]],"")</f>
        <v/>
      </c>
    </row>
    <row r="1634" spans="2:35">
      <c r="B1634" s="110" t="str">
        <f>IF(AND(Stock[[#This Row],[BUYING QUANTITY]]&gt;0,Stock[[#This Row],[REMAINING QUANTITY
(auto-fill)]]=0),"SOLD OUT",
IF(AND(Stock[[#This Row],[BUYING QUANTITY]]&gt;0,Stock[[#This Row],[REMAINING QUANTITY
(auto-fill)]]&gt;0),"HOLDING",""))</f>
        <v/>
      </c>
      <c r="C1634" s="113">
        <f t="shared" si="25"/>
        <v>1621</v>
      </c>
      <c r="D1634" s="79"/>
      <c r="E1634" s="80"/>
      <c r="F1634" s="162"/>
      <c r="G1634" s="85"/>
      <c r="H1634" s="86"/>
      <c r="I1634" s="164"/>
      <c r="J1634" s="115" t="str">
        <f>IF(Stock[[#This Row],[BUYING QUANTITY]]&gt;0,Stock[[#This Row],[BUYING PRICE]]*Stock[[#This Row],[BUYING QUANTITY]]*Stock[[#This Row],[% BUYING FEE]],"")</f>
        <v/>
      </c>
      <c r="K1634" s="89"/>
      <c r="L1634" s="90"/>
      <c r="M1634" s="117" t="str">
        <f>IF(Stock[[#This Row],[BUYING QUANTITY]]&gt;0,Stock[[#This Row],[BUYING PRICE]]*(1+Stock[[#This Row],[% THRESHOLD (RETURN)_1]]),"")</f>
        <v/>
      </c>
      <c r="N1634" s="91"/>
      <c r="O1634" s="117" t="str">
        <f>IF(Stock[[#This Row],[BUYING QUANTITY]]&gt;0,Stock[[#This Row],[BUYING PRICE]]*(1+Stock[[#This Row],[% THRESHOLD (RETURN)_2]]),"")</f>
        <v/>
      </c>
      <c r="P1634" s="91"/>
      <c r="Q1634" s="117" t="str">
        <f>IF(Stock[[#This Row],[BUYING QUANTITY]]&gt;0,Stock[[#This Row],[BUYING PRICE]]*(1+Stock[[#This Row],[% THRESHOLD (LOSS)]]),"")</f>
        <v/>
      </c>
      <c r="R1634" s="105"/>
      <c r="S1634" s="118" t="str">
        <f>IF(Stock[[#This Row],[CASH DIVIDEND]]&gt;0,Stock[[#This Row],[CASH DIVIDEND]]/(Stock[[#This Row],[BUYING PRICE]]*Stock[[#This Row],[BUYING QUANTITY]]),"")</f>
        <v/>
      </c>
      <c r="T1634" s="105"/>
      <c r="U1634" s="79"/>
      <c r="V1634" s="97"/>
      <c r="W1634" s="98"/>
      <c r="X1634" s="168"/>
      <c r="Y1634" s="126" t="str">
        <f>IF(Stock[[#This Row],[SELLING QUANTITY]]&gt;0,Stock[[#This Row],[SELLING PRICE]]*Stock[[#This Row],[SELLING QUANTITY]]*Stock[[#This Row],[% SELLING FEE]]+Stock[[#This Row],[SELLING PRICE]]*Stock[[#This Row],[SELLING QUANTITY]]*$D$12,"")</f>
        <v/>
      </c>
      <c r="Z1634" s="121">
        <f>Stock[[#This Row],[BUYING QUANTITY]]+Stock[[#This Row],[STOCK DIVIDEND]]-Stock[[#This Row],[SELLING QUANTITY]]</f>
        <v>0</v>
      </c>
      <c r="AA16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4" s="121">
        <f ca="1">IF(Stock[[#This Row],[SELLING DATE]]&gt;0,Stock[[#This Row],[SELLING DATE]]-Stock[[#This Row],[BUY DATE]]+1,IF(Stock[[#This Row],[BUY DATE]]=0,0,TODAY()-Stock[[#This Row],[BUY DATE]]+1))</f>
        <v>0</v>
      </c>
      <c r="AC1634" s="122" t="str">
        <f>IFERROR(Stock[[#This Row],[CASH DIVIDEND]]+Stock[[#This Row],[RETURN/(LOSS) FROM TRADING
(auto-fill)]],"")</f>
        <v/>
      </c>
      <c r="AD16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4" s="146" t="str">
        <f ca="1">IFERROR(IF(Stock[[#This Row],[HOLDING DAYS
(auto-fill)]]&lt;365,Stock[[#This Row],[% TOTAL RETURN/(LOSS)
(auto-fill)]]*365/Stock[[#This Row],[HOLDING DAYS
(auto-fill)]],POWER((1+Stock[[#This Row],[% TOTAL RETURN/(LOSS)
(auto-fill)]]),1/(Stock[[#This Row],[HOLDING DAYS
(auto-fill)]]/365))-1),"")</f>
        <v/>
      </c>
      <c r="AF1634" s="81"/>
      <c r="AG1634" s="149" t="str">
        <f>IF(Stock[[#This Row],[STATUS
(auto-fill)]]="HOLDING",Stock[[#This Row],[MARKET PRICE]]-Stock[[#This Row],[BUYING PRICE]],"")</f>
        <v/>
      </c>
      <c r="AH1634" s="143" t="str">
        <f>IFERROR(Stock[[#This Row],[CHANGE
(auto-fill)]]/Stock[[#This Row],[BUYING PRICE]],"")</f>
        <v/>
      </c>
      <c r="AI1634" s="130" t="str">
        <f>IF(Stock[[#This Row],[MARKET PRICE]]&gt;0,Stock[[#This Row],[MARKET PRICE]]*Stock[[#This Row],[REMAINING QUANTITY
(auto-fill)]],"")</f>
        <v/>
      </c>
    </row>
    <row r="1635" spans="2:35">
      <c r="B1635" s="110" t="str">
        <f>IF(AND(Stock[[#This Row],[BUYING QUANTITY]]&gt;0,Stock[[#This Row],[REMAINING QUANTITY
(auto-fill)]]=0),"SOLD OUT",
IF(AND(Stock[[#This Row],[BUYING QUANTITY]]&gt;0,Stock[[#This Row],[REMAINING QUANTITY
(auto-fill)]]&gt;0),"HOLDING",""))</f>
        <v/>
      </c>
      <c r="C1635" s="113">
        <f t="shared" si="25"/>
        <v>1622</v>
      </c>
      <c r="D1635" s="79"/>
      <c r="E1635" s="80"/>
      <c r="F1635" s="162"/>
      <c r="G1635" s="85"/>
      <c r="H1635" s="86"/>
      <c r="I1635" s="164"/>
      <c r="J1635" s="115" t="str">
        <f>IF(Stock[[#This Row],[BUYING QUANTITY]]&gt;0,Stock[[#This Row],[BUYING PRICE]]*Stock[[#This Row],[BUYING QUANTITY]]*Stock[[#This Row],[% BUYING FEE]],"")</f>
        <v/>
      </c>
      <c r="K1635" s="89"/>
      <c r="L1635" s="90"/>
      <c r="M1635" s="117" t="str">
        <f>IF(Stock[[#This Row],[BUYING QUANTITY]]&gt;0,Stock[[#This Row],[BUYING PRICE]]*(1+Stock[[#This Row],[% THRESHOLD (RETURN)_1]]),"")</f>
        <v/>
      </c>
      <c r="N1635" s="91"/>
      <c r="O1635" s="117" t="str">
        <f>IF(Stock[[#This Row],[BUYING QUANTITY]]&gt;0,Stock[[#This Row],[BUYING PRICE]]*(1+Stock[[#This Row],[% THRESHOLD (RETURN)_2]]),"")</f>
        <v/>
      </c>
      <c r="P1635" s="91"/>
      <c r="Q1635" s="117" t="str">
        <f>IF(Stock[[#This Row],[BUYING QUANTITY]]&gt;0,Stock[[#This Row],[BUYING PRICE]]*(1+Stock[[#This Row],[% THRESHOLD (LOSS)]]),"")</f>
        <v/>
      </c>
      <c r="R1635" s="105"/>
      <c r="S1635" s="118" t="str">
        <f>IF(Stock[[#This Row],[CASH DIVIDEND]]&gt;0,Stock[[#This Row],[CASH DIVIDEND]]/(Stock[[#This Row],[BUYING PRICE]]*Stock[[#This Row],[BUYING QUANTITY]]),"")</f>
        <v/>
      </c>
      <c r="T1635" s="105"/>
      <c r="U1635" s="79"/>
      <c r="V1635" s="97"/>
      <c r="W1635" s="98"/>
      <c r="X1635" s="168"/>
      <c r="Y1635" s="126" t="str">
        <f>IF(Stock[[#This Row],[SELLING QUANTITY]]&gt;0,Stock[[#This Row],[SELLING PRICE]]*Stock[[#This Row],[SELLING QUANTITY]]*Stock[[#This Row],[% SELLING FEE]]+Stock[[#This Row],[SELLING PRICE]]*Stock[[#This Row],[SELLING QUANTITY]]*$D$12,"")</f>
        <v/>
      </c>
      <c r="Z1635" s="121">
        <f>Stock[[#This Row],[BUYING QUANTITY]]+Stock[[#This Row],[STOCK DIVIDEND]]-Stock[[#This Row],[SELLING QUANTITY]]</f>
        <v>0</v>
      </c>
      <c r="AA16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5" s="121">
        <f ca="1">IF(Stock[[#This Row],[SELLING DATE]]&gt;0,Stock[[#This Row],[SELLING DATE]]-Stock[[#This Row],[BUY DATE]]+1,IF(Stock[[#This Row],[BUY DATE]]=0,0,TODAY()-Stock[[#This Row],[BUY DATE]]+1))</f>
        <v>0</v>
      </c>
      <c r="AC1635" s="122" t="str">
        <f>IFERROR(Stock[[#This Row],[CASH DIVIDEND]]+Stock[[#This Row],[RETURN/(LOSS) FROM TRADING
(auto-fill)]],"")</f>
        <v/>
      </c>
      <c r="AD16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5" s="146" t="str">
        <f ca="1">IFERROR(IF(Stock[[#This Row],[HOLDING DAYS
(auto-fill)]]&lt;365,Stock[[#This Row],[% TOTAL RETURN/(LOSS)
(auto-fill)]]*365/Stock[[#This Row],[HOLDING DAYS
(auto-fill)]],POWER((1+Stock[[#This Row],[% TOTAL RETURN/(LOSS)
(auto-fill)]]),1/(Stock[[#This Row],[HOLDING DAYS
(auto-fill)]]/365))-1),"")</f>
        <v/>
      </c>
      <c r="AF1635" s="81"/>
      <c r="AG1635" s="149" t="str">
        <f>IF(Stock[[#This Row],[STATUS
(auto-fill)]]="HOLDING",Stock[[#This Row],[MARKET PRICE]]-Stock[[#This Row],[BUYING PRICE]],"")</f>
        <v/>
      </c>
      <c r="AH1635" s="143" t="str">
        <f>IFERROR(Stock[[#This Row],[CHANGE
(auto-fill)]]/Stock[[#This Row],[BUYING PRICE]],"")</f>
        <v/>
      </c>
      <c r="AI1635" s="130" t="str">
        <f>IF(Stock[[#This Row],[MARKET PRICE]]&gt;0,Stock[[#This Row],[MARKET PRICE]]*Stock[[#This Row],[REMAINING QUANTITY
(auto-fill)]],"")</f>
        <v/>
      </c>
    </row>
    <row r="1636" spans="2:35">
      <c r="B1636" s="110" t="str">
        <f>IF(AND(Stock[[#This Row],[BUYING QUANTITY]]&gt;0,Stock[[#This Row],[REMAINING QUANTITY
(auto-fill)]]=0),"SOLD OUT",
IF(AND(Stock[[#This Row],[BUYING QUANTITY]]&gt;0,Stock[[#This Row],[REMAINING QUANTITY
(auto-fill)]]&gt;0),"HOLDING",""))</f>
        <v/>
      </c>
      <c r="C1636" s="113">
        <f t="shared" si="25"/>
        <v>1623</v>
      </c>
      <c r="D1636" s="79"/>
      <c r="E1636" s="80"/>
      <c r="F1636" s="162"/>
      <c r="G1636" s="85"/>
      <c r="H1636" s="86"/>
      <c r="I1636" s="164"/>
      <c r="J1636" s="115" t="str">
        <f>IF(Stock[[#This Row],[BUYING QUANTITY]]&gt;0,Stock[[#This Row],[BUYING PRICE]]*Stock[[#This Row],[BUYING QUANTITY]]*Stock[[#This Row],[% BUYING FEE]],"")</f>
        <v/>
      </c>
      <c r="K1636" s="89"/>
      <c r="L1636" s="90"/>
      <c r="M1636" s="117" t="str">
        <f>IF(Stock[[#This Row],[BUYING QUANTITY]]&gt;0,Stock[[#This Row],[BUYING PRICE]]*(1+Stock[[#This Row],[% THRESHOLD (RETURN)_1]]),"")</f>
        <v/>
      </c>
      <c r="N1636" s="91"/>
      <c r="O1636" s="117" t="str">
        <f>IF(Stock[[#This Row],[BUYING QUANTITY]]&gt;0,Stock[[#This Row],[BUYING PRICE]]*(1+Stock[[#This Row],[% THRESHOLD (RETURN)_2]]),"")</f>
        <v/>
      </c>
      <c r="P1636" s="91"/>
      <c r="Q1636" s="117" t="str">
        <f>IF(Stock[[#This Row],[BUYING QUANTITY]]&gt;0,Stock[[#This Row],[BUYING PRICE]]*(1+Stock[[#This Row],[% THRESHOLD (LOSS)]]),"")</f>
        <v/>
      </c>
      <c r="R1636" s="105"/>
      <c r="S1636" s="118" t="str">
        <f>IF(Stock[[#This Row],[CASH DIVIDEND]]&gt;0,Stock[[#This Row],[CASH DIVIDEND]]/(Stock[[#This Row],[BUYING PRICE]]*Stock[[#This Row],[BUYING QUANTITY]]),"")</f>
        <v/>
      </c>
      <c r="T1636" s="105"/>
      <c r="U1636" s="79"/>
      <c r="V1636" s="97"/>
      <c r="W1636" s="98"/>
      <c r="X1636" s="168"/>
      <c r="Y1636" s="126" t="str">
        <f>IF(Stock[[#This Row],[SELLING QUANTITY]]&gt;0,Stock[[#This Row],[SELLING PRICE]]*Stock[[#This Row],[SELLING QUANTITY]]*Stock[[#This Row],[% SELLING FEE]]+Stock[[#This Row],[SELLING PRICE]]*Stock[[#This Row],[SELLING QUANTITY]]*$D$12,"")</f>
        <v/>
      </c>
      <c r="Z1636" s="121">
        <f>Stock[[#This Row],[BUYING QUANTITY]]+Stock[[#This Row],[STOCK DIVIDEND]]-Stock[[#This Row],[SELLING QUANTITY]]</f>
        <v>0</v>
      </c>
      <c r="AA16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6" s="121">
        <f ca="1">IF(Stock[[#This Row],[SELLING DATE]]&gt;0,Stock[[#This Row],[SELLING DATE]]-Stock[[#This Row],[BUY DATE]]+1,IF(Stock[[#This Row],[BUY DATE]]=0,0,TODAY()-Stock[[#This Row],[BUY DATE]]+1))</f>
        <v>0</v>
      </c>
      <c r="AC1636" s="122" t="str">
        <f>IFERROR(Stock[[#This Row],[CASH DIVIDEND]]+Stock[[#This Row],[RETURN/(LOSS) FROM TRADING
(auto-fill)]],"")</f>
        <v/>
      </c>
      <c r="AD16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6" s="146" t="str">
        <f ca="1">IFERROR(IF(Stock[[#This Row],[HOLDING DAYS
(auto-fill)]]&lt;365,Stock[[#This Row],[% TOTAL RETURN/(LOSS)
(auto-fill)]]*365/Stock[[#This Row],[HOLDING DAYS
(auto-fill)]],POWER((1+Stock[[#This Row],[% TOTAL RETURN/(LOSS)
(auto-fill)]]),1/(Stock[[#This Row],[HOLDING DAYS
(auto-fill)]]/365))-1),"")</f>
        <v/>
      </c>
      <c r="AF1636" s="81"/>
      <c r="AG1636" s="149" t="str">
        <f>IF(Stock[[#This Row],[STATUS
(auto-fill)]]="HOLDING",Stock[[#This Row],[MARKET PRICE]]-Stock[[#This Row],[BUYING PRICE]],"")</f>
        <v/>
      </c>
      <c r="AH1636" s="143" t="str">
        <f>IFERROR(Stock[[#This Row],[CHANGE
(auto-fill)]]/Stock[[#This Row],[BUYING PRICE]],"")</f>
        <v/>
      </c>
      <c r="AI1636" s="130" t="str">
        <f>IF(Stock[[#This Row],[MARKET PRICE]]&gt;0,Stock[[#This Row],[MARKET PRICE]]*Stock[[#This Row],[REMAINING QUANTITY
(auto-fill)]],"")</f>
        <v/>
      </c>
    </row>
    <row r="1637" spans="2:35">
      <c r="B1637" s="110" t="str">
        <f>IF(AND(Stock[[#This Row],[BUYING QUANTITY]]&gt;0,Stock[[#This Row],[REMAINING QUANTITY
(auto-fill)]]=0),"SOLD OUT",
IF(AND(Stock[[#This Row],[BUYING QUANTITY]]&gt;0,Stock[[#This Row],[REMAINING QUANTITY
(auto-fill)]]&gt;0),"HOLDING",""))</f>
        <v/>
      </c>
      <c r="C1637" s="113">
        <f t="shared" si="25"/>
        <v>1624</v>
      </c>
      <c r="D1637" s="79"/>
      <c r="E1637" s="80"/>
      <c r="F1637" s="162"/>
      <c r="G1637" s="85"/>
      <c r="H1637" s="86"/>
      <c r="I1637" s="164"/>
      <c r="J1637" s="115" t="str">
        <f>IF(Stock[[#This Row],[BUYING QUANTITY]]&gt;0,Stock[[#This Row],[BUYING PRICE]]*Stock[[#This Row],[BUYING QUANTITY]]*Stock[[#This Row],[% BUYING FEE]],"")</f>
        <v/>
      </c>
      <c r="K1637" s="89"/>
      <c r="L1637" s="90"/>
      <c r="M1637" s="117" t="str">
        <f>IF(Stock[[#This Row],[BUYING QUANTITY]]&gt;0,Stock[[#This Row],[BUYING PRICE]]*(1+Stock[[#This Row],[% THRESHOLD (RETURN)_1]]),"")</f>
        <v/>
      </c>
      <c r="N1637" s="91"/>
      <c r="O1637" s="117" t="str">
        <f>IF(Stock[[#This Row],[BUYING QUANTITY]]&gt;0,Stock[[#This Row],[BUYING PRICE]]*(1+Stock[[#This Row],[% THRESHOLD (RETURN)_2]]),"")</f>
        <v/>
      </c>
      <c r="P1637" s="91"/>
      <c r="Q1637" s="117" t="str">
        <f>IF(Stock[[#This Row],[BUYING QUANTITY]]&gt;0,Stock[[#This Row],[BUYING PRICE]]*(1+Stock[[#This Row],[% THRESHOLD (LOSS)]]),"")</f>
        <v/>
      </c>
      <c r="R1637" s="105"/>
      <c r="S1637" s="118" t="str">
        <f>IF(Stock[[#This Row],[CASH DIVIDEND]]&gt;0,Stock[[#This Row],[CASH DIVIDEND]]/(Stock[[#This Row],[BUYING PRICE]]*Stock[[#This Row],[BUYING QUANTITY]]),"")</f>
        <v/>
      </c>
      <c r="T1637" s="105"/>
      <c r="U1637" s="79"/>
      <c r="V1637" s="97"/>
      <c r="W1637" s="98"/>
      <c r="X1637" s="168"/>
      <c r="Y1637" s="126" t="str">
        <f>IF(Stock[[#This Row],[SELLING QUANTITY]]&gt;0,Stock[[#This Row],[SELLING PRICE]]*Stock[[#This Row],[SELLING QUANTITY]]*Stock[[#This Row],[% SELLING FEE]]+Stock[[#This Row],[SELLING PRICE]]*Stock[[#This Row],[SELLING QUANTITY]]*$D$12,"")</f>
        <v/>
      </c>
      <c r="Z1637" s="121">
        <f>Stock[[#This Row],[BUYING QUANTITY]]+Stock[[#This Row],[STOCK DIVIDEND]]-Stock[[#This Row],[SELLING QUANTITY]]</f>
        <v>0</v>
      </c>
      <c r="AA16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7" s="121">
        <f ca="1">IF(Stock[[#This Row],[SELLING DATE]]&gt;0,Stock[[#This Row],[SELLING DATE]]-Stock[[#This Row],[BUY DATE]]+1,IF(Stock[[#This Row],[BUY DATE]]=0,0,TODAY()-Stock[[#This Row],[BUY DATE]]+1))</f>
        <v>0</v>
      </c>
      <c r="AC1637" s="122" t="str">
        <f>IFERROR(Stock[[#This Row],[CASH DIVIDEND]]+Stock[[#This Row],[RETURN/(LOSS) FROM TRADING
(auto-fill)]],"")</f>
        <v/>
      </c>
      <c r="AD16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7" s="146" t="str">
        <f ca="1">IFERROR(IF(Stock[[#This Row],[HOLDING DAYS
(auto-fill)]]&lt;365,Stock[[#This Row],[% TOTAL RETURN/(LOSS)
(auto-fill)]]*365/Stock[[#This Row],[HOLDING DAYS
(auto-fill)]],POWER((1+Stock[[#This Row],[% TOTAL RETURN/(LOSS)
(auto-fill)]]),1/(Stock[[#This Row],[HOLDING DAYS
(auto-fill)]]/365))-1),"")</f>
        <v/>
      </c>
      <c r="AF1637" s="81"/>
      <c r="AG1637" s="149" t="str">
        <f>IF(Stock[[#This Row],[STATUS
(auto-fill)]]="HOLDING",Stock[[#This Row],[MARKET PRICE]]-Stock[[#This Row],[BUYING PRICE]],"")</f>
        <v/>
      </c>
      <c r="AH1637" s="143" t="str">
        <f>IFERROR(Stock[[#This Row],[CHANGE
(auto-fill)]]/Stock[[#This Row],[BUYING PRICE]],"")</f>
        <v/>
      </c>
      <c r="AI1637" s="130" t="str">
        <f>IF(Stock[[#This Row],[MARKET PRICE]]&gt;0,Stock[[#This Row],[MARKET PRICE]]*Stock[[#This Row],[REMAINING QUANTITY
(auto-fill)]],"")</f>
        <v/>
      </c>
    </row>
    <row r="1638" spans="2:35">
      <c r="B1638" s="110" t="str">
        <f>IF(AND(Stock[[#This Row],[BUYING QUANTITY]]&gt;0,Stock[[#This Row],[REMAINING QUANTITY
(auto-fill)]]=0),"SOLD OUT",
IF(AND(Stock[[#This Row],[BUYING QUANTITY]]&gt;0,Stock[[#This Row],[REMAINING QUANTITY
(auto-fill)]]&gt;0),"HOLDING",""))</f>
        <v/>
      </c>
      <c r="C1638" s="113">
        <f t="shared" si="25"/>
        <v>1625</v>
      </c>
      <c r="D1638" s="79"/>
      <c r="E1638" s="80"/>
      <c r="F1638" s="162"/>
      <c r="G1638" s="85"/>
      <c r="H1638" s="86"/>
      <c r="I1638" s="164"/>
      <c r="J1638" s="115" t="str">
        <f>IF(Stock[[#This Row],[BUYING QUANTITY]]&gt;0,Stock[[#This Row],[BUYING PRICE]]*Stock[[#This Row],[BUYING QUANTITY]]*Stock[[#This Row],[% BUYING FEE]],"")</f>
        <v/>
      </c>
      <c r="K1638" s="89"/>
      <c r="L1638" s="90"/>
      <c r="M1638" s="117" t="str">
        <f>IF(Stock[[#This Row],[BUYING QUANTITY]]&gt;0,Stock[[#This Row],[BUYING PRICE]]*(1+Stock[[#This Row],[% THRESHOLD (RETURN)_1]]),"")</f>
        <v/>
      </c>
      <c r="N1638" s="91"/>
      <c r="O1638" s="117" t="str">
        <f>IF(Stock[[#This Row],[BUYING QUANTITY]]&gt;0,Stock[[#This Row],[BUYING PRICE]]*(1+Stock[[#This Row],[% THRESHOLD (RETURN)_2]]),"")</f>
        <v/>
      </c>
      <c r="P1638" s="91"/>
      <c r="Q1638" s="117" t="str">
        <f>IF(Stock[[#This Row],[BUYING QUANTITY]]&gt;0,Stock[[#This Row],[BUYING PRICE]]*(1+Stock[[#This Row],[% THRESHOLD (LOSS)]]),"")</f>
        <v/>
      </c>
      <c r="R1638" s="105"/>
      <c r="S1638" s="118" t="str">
        <f>IF(Stock[[#This Row],[CASH DIVIDEND]]&gt;0,Stock[[#This Row],[CASH DIVIDEND]]/(Stock[[#This Row],[BUYING PRICE]]*Stock[[#This Row],[BUYING QUANTITY]]),"")</f>
        <v/>
      </c>
      <c r="T1638" s="105"/>
      <c r="U1638" s="79"/>
      <c r="V1638" s="97"/>
      <c r="W1638" s="98"/>
      <c r="X1638" s="168"/>
      <c r="Y1638" s="126" t="str">
        <f>IF(Stock[[#This Row],[SELLING QUANTITY]]&gt;0,Stock[[#This Row],[SELLING PRICE]]*Stock[[#This Row],[SELLING QUANTITY]]*Stock[[#This Row],[% SELLING FEE]]+Stock[[#This Row],[SELLING PRICE]]*Stock[[#This Row],[SELLING QUANTITY]]*$D$12,"")</f>
        <v/>
      </c>
      <c r="Z1638" s="121">
        <f>Stock[[#This Row],[BUYING QUANTITY]]+Stock[[#This Row],[STOCK DIVIDEND]]-Stock[[#This Row],[SELLING QUANTITY]]</f>
        <v>0</v>
      </c>
      <c r="AA16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8" s="121">
        <f ca="1">IF(Stock[[#This Row],[SELLING DATE]]&gt;0,Stock[[#This Row],[SELLING DATE]]-Stock[[#This Row],[BUY DATE]]+1,IF(Stock[[#This Row],[BUY DATE]]=0,0,TODAY()-Stock[[#This Row],[BUY DATE]]+1))</f>
        <v>0</v>
      </c>
      <c r="AC1638" s="122" t="str">
        <f>IFERROR(Stock[[#This Row],[CASH DIVIDEND]]+Stock[[#This Row],[RETURN/(LOSS) FROM TRADING
(auto-fill)]],"")</f>
        <v/>
      </c>
      <c r="AD16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8" s="146" t="str">
        <f ca="1">IFERROR(IF(Stock[[#This Row],[HOLDING DAYS
(auto-fill)]]&lt;365,Stock[[#This Row],[% TOTAL RETURN/(LOSS)
(auto-fill)]]*365/Stock[[#This Row],[HOLDING DAYS
(auto-fill)]],POWER((1+Stock[[#This Row],[% TOTAL RETURN/(LOSS)
(auto-fill)]]),1/(Stock[[#This Row],[HOLDING DAYS
(auto-fill)]]/365))-1),"")</f>
        <v/>
      </c>
      <c r="AF1638" s="81"/>
      <c r="AG1638" s="149" t="str">
        <f>IF(Stock[[#This Row],[STATUS
(auto-fill)]]="HOLDING",Stock[[#This Row],[MARKET PRICE]]-Stock[[#This Row],[BUYING PRICE]],"")</f>
        <v/>
      </c>
      <c r="AH1638" s="143" t="str">
        <f>IFERROR(Stock[[#This Row],[CHANGE
(auto-fill)]]/Stock[[#This Row],[BUYING PRICE]],"")</f>
        <v/>
      </c>
      <c r="AI1638" s="130" t="str">
        <f>IF(Stock[[#This Row],[MARKET PRICE]]&gt;0,Stock[[#This Row],[MARKET PRICE]]*Stock[[#This Row],[REMAINING QUANTITY
(auto-fill)]],"")</f>
        <v/>
      </c>
    </row>
    <row r="1639" spans="2:35">
      <c r="B1639" s="110" t="str">
        <f>IF(AND(Stock[[#This Row],[BUYING QUANTITY]]&gt;0,Stock[[#This Row],[REMAINING QUANTITY
(auto-fill)]]=0),"SOLD OUT",
IF(AND(Stock[[#This Row],[BUYING QUANTITY]]&gt;0,Stock[[#This Row],[REMAINING QUANTITY
(auto-fill)]]&gt;0),"HOLDING",""))</f>
        <v/>
      </c>
      <c r="C1639" s="113">
        <f t="shared" si="25"/>
        <v>1626</v>
      </c>
      <c r="D1639" s="79"/>
      <c r="E1639" s="80"/>
      <c r="F1639" s="162"/>
      <c r="G1639" s="85"/>
      <c r="H1639" s="86"/>
      <c r="I1639" s="164"/>
      <c r="J1639" s="115" t="str">
        <f>IF(Stock[[#This Row],[BUYING QUANTITY]]&gt;0,Stock[[#This Row],[BUYING PRICE]]*Stock[[#This Row],[BUYING QUANTITY]]*Stock[[#This Row],[% BUYING FEE]],"")</f>
        <v/>
      </c>
      <c r="K1639" s="89"/>
      <c r="L1639" s="90"/>
      <c r="M1639" s="117" t="str">
        <f>IF(Stock[[#This Row],[BUYING QUANTITY]]&gt;0,Stock[[#This Row],[BUYING PRICE]]*(1+Stock[[#This Row],[% THRESHOLD (RETURN)_1]]),"")</f>
        <v/>
      </c>
      <c r="N1639" s="91"/>
      <c r="O1639" s="117" t="str">
        <f>IF(Stock[[#This Row],[BUYING QUANTITY]]&gt;0,Stock[[#This Row],[BUYING PRICE]]*(1+Stock[[#This Row],[% THRESHOLD (RETURN)_2]]),"")</f>
        <v/>
      </c>
      <c r="P1639" s="91"/>
      <c r="Q1639" s="117" t="str">
        <f>IF(Stock[[#This Row],[BUYING QUANTITY]]&gt;0,Stock[[#This Row],[BUYING PRICE]]*(1+Stock[[#This Row],[% THRESHOLD (LOSS)]]),"")</f>
        <v/>
      </c>
      <c r="R1639" s="105"/>
      <c r="S1639" s="118" t="str">
        <f>IF(Stock[[#This Row],[CASH DIVIDEND]]&gt;0,Stock[[#This Row],[CASH DIVIDEND]]/(Stock[[#This Row],[BUYING PRICE]]*Stock[[#This Row],[BUYING QUANTITY]]),"")</f>
        <v/>
      </c>
      <c r="T1639" s="105"/>
      <c r="U1639" s="79"/>
      <c r="V1639" s="97"/>
      <c r="W1639" s="98"/>
      <c r="X1639" s="168"/>
      <c r="Y1639" s="126" t="str">
        <f>IF(Stock[[#This Row],[SELLING QUANTITY]]&gt;0,Stock[[#This Row],[SELLING PRICE]]*Stock[[#This Row],[SELLING QUANTITY]]*Stock[[#This Row],[% SELLING FEE]]+Stock[[#This Row],[SELLING PRICE]]*Stock[[#This Row],[SELLING QUANTITY]]*$D$12,"")</f>
        <v/>
      </c>
      <c r="Z1639" s="121">
        <f>Stock[[#This Row],[BUYING QUANTITY]]+Stock[[#This Row],[STOCK DIVIDEND]]-Stock[[#This Row],[SELLING QUANTITY]]</f>
        <v>0</v>
      </c>
      <c r="AA16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39" s="121">
        <f ca="1">IF(Stock[[#This Row],[SELLING DATE]]&gt;0,Stock[[#This Row],[SELLING DATE]]-Stock[[#This Row],[BUY DATE]]+1,IF(Stock[[#This Row],[BUY DATE]]=0,0,TODAY()-Stock[[#This Row],[BUY DATE]]+1))</f>
        <v>0</v>
      </c>
      <c r="AC1639" s="122" t="str">
        <f>IFERROR(Stock[[#This Row],[CASH DIVIDEND]]+Stock[[#This Row],[RETURN/(LOSS) FROM TRADING
(auto-fill)]],"")</f>
        <v/>
      </c>
      <c r="AD16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39" s="146" t="str">
        <f ca="1">IFERROR(IF(Stock[[#This Row],[HOLDING DAYS
(auto-fill)]]&lt;365,Stock[[#This Row],[% TOTAL RETURN/(LOSS)
(auto-fill)]]*365/Stock[[#This Row],[HOLDING DAYS
(auto-fill)]],POWER((1+Stock[[#This Row],[% TOTAL RETURN/(LOSS)
(auto-fill)]]),1/(Stock[[#This Row],[HOLDING DAYS
(auto-fill)]]/365))-1),"")</f>
        <v/>
      </c>
      <c r="AF1639" s="81"/>
      <c r="AG1639" s="149" t="str">
        <f>IF(Stock[[#This Row],[STATUS
(auto-fill)]]="HOLDING",Stock[[#This Row],[MARKET PRICE]]-Stock[[#This Row],[BUYING PRICE]],"")</f>
        <v/>
      </c>
      <c r="AH1639" s="143" t="str">
        <f>IFERROR(Stock[[#This Row],[CHANGE
(auto-fill)]]/Stock[[#This Row],[BUYING PRICE]],"")</f>
        <v/>
      </c>
      <c r="AI1639" s="130" t="str">
        <f>IF(Stock[[#This Row],[MARKET PRICE]]&gt;0,Stock[[#This Row],[MARKET PRICE]]*Stock[[#This Row],[REMAINING QUANTITY
(auto-fill)]],"")</f>
        <v/>
      </c>
    </row>
    <row r="1640" spans="2:35">
      <c r="B1640" s="110" t="str">
        <f>IF(AND(Stock[[#This Row],[BUYING QUANTITY]]&gt;0,Stock[[#This Row],[REMAINING QUANTITY
(auto-fill)]]=0),"SOLD OUT",
IF(AND(Stock[[#This Row],[BUYING QUANTITY]]&gt;0,Stock[[#This Row],[REMAINING QUANTITY
(auto-fill)]]&gt;0),"HOLDING",""))</f>
        <v/>
      </c>
      <c r="C1640" s="113">
        <f t="shared" si="25"/>
        <v>1627</v>
      </c>
      <c r="D1640" s="79"/>
      <c r="E1640" s="80"/>
      <c r="F1640" s="162"/>
      <c r="G1640" s="85"/>
      <c r="H1640" s="86"/>
      <c r="I1640" s="164"/>
      <c r="J1640" s="115" t="str">
        <f>IF(Stock[[#This Row],[BUYING QUANTITY]]&gt;0,Stock[[#This Row],[BUYING PRICE]]*Stock[[#This Row],[BUYING QUANTITY]]*Stock[[#This Row],[% BUYING FEE]],"")</f>
        <v/>
      </c>
      <c r="K1640" s="89"/>
      <c r="L1640" s="90"/>
      <c r="M1640" s="117" t="str">
        <f>IF(Stock[[#This Row],[BUYING QUANTITY]]&gt;0,Stock[[#This Row],[BUYING PRICE]]*(1+Stock[[#This Row],[% THRESHOLD (RETURN)_1]]),"")</f>
        <v/>
      </c>
      <c r="N1640" s="91"/>
      <c r="O1640" s="117" t="str">
        <f>IF(Stock[[#This Row],[BUYING QUANTITY]]&gt;0,Stock[[#This Row],[BUYING PRICE]]*(1+Stock[[#This Row],[% THRESHOLD (RETURN)_2]]),"")</f>
        <v/>
      </c>
      <c r="P1640" s="91"/>
      <c r="Q1640" s="117" t="str">
        <f>IF(Stock[[#This Row],[BUYING QUANTITY]]&gt;0,Stock[[#This Row],[BUYING PRICE]]*(1+Stock[[#This Row],[% THRESHOLD (LOSS)]]),"")</f>
        <v/>
      </c>
      <c r="R1640" s="105"/>
      <c r="S1640" s="118" t="str">
        <f>IF(Stock[[#This Row],[CASH DIVIDEND]]&gt;0,Stock[[#This Row],[CASH DIVIDEND]]/(Stock[[#This Row],[BUYING PRICE]]*Stock[[#This Row],[BUYING QUANTITY]]),"")</f>
        <v/>
      </c>
      <c r="T1640" s="105"/>
      <c r="U1640" s="79"/>
      <c r="V1640" s="97"/>
      <c r="W1640" s="98"/>
      <c r="X1640" s="168"/>
      <c r="Y1640" s="126" t="str">
        <f>IF(Stock[[#This Row],[SELLING QUANTITY]]&gt;0,Stock[[#This Row],[SELLING PRICE]]*Stock[[#This Row],[SELLING QUANTITY]]*Stock[[#This Row],[% SELLING FEE]]+Stock[[#This Row],[SELLING PRICE]]*Stock[[#This Row],[SELLING QUANTITY]]*$D$12,"")</f>
        <v/>
      </c>
      <c r="Z1640" s="121">
        <f>Stock[[#This Row],[BUYING QUANTITY]]+Stock[[#This Row],[STOCK DIVIDEND]]-Stock[[#This Row],[SELLING QUANTITY]]</f>
        <v>0</v>
      </c>
      <c r="AA16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0" s="121">
        <f ca="1">IF(Stock[[#This Row],[SELLING DATE]]&gt;0,Stock[[#This Row],[SELLING DATE]]-Stock[[#This Row],[BUY DATE]]+1,IF(Stock[[#This Row],[BUY DATE]]=0,0,TODAY()-Stock[[#This Row],[BUY DATE]]+1))</f>
        <v>0</v>
      </c>
      <c r="AC1640" s="122" t="str">
        <f>IFERROR(Stock[[#This Row],[CASH DIVIDEND]]+Stock[[#This Row],[RETURN/(LOSS) FROM TRADING
(auto-fill)]],"")</f>
        <v/>
      </c>
      <c r="AD16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0" s="146" t="str">
        <f ca="1">IFERROR(IF(Stock[[#This Row],[HOLDING DAYS
(auto-fill)]]&lt;365,Stock[[#This Row],[% TOTAL RETURN/(LOSS)
(auto-fill)]]*365/Stock[[#This Row],[HOLDING DAYS
(auto-fill)]],POWER((1+Stock[[#This Row],[% TOTAL RETURN/(LOSS)
(auto-fill)]]),1/(Stock[[#This Row],[HOLDING DAYS
(auto-fill)]]/365))-1),"")</f>
        <v/>
      </c>
      <c r="AF1640" s="81"/>
      <c r="AG1640" s="149" t="str">
        <f>IF(Stock[[#This Row],[STATUS
(auto-fill)]]="HOLDING",Stock[[#This Row],[MARKET PRICE]]-Stock[[#This Row],[BUYING PRICE]],"")</f>
        <v/>
      </c>
      <c r="AH1640" s="143" t="str">
        <f>IFERROR(Stock[[#This Row],[CHANGE
(auto-fill)]]/Stock[[#This Row],[BUYING PRICE]],"")</f>
        <v/>
      </c>
      <c r="AI1640" s="130" t="str">
        <f>IF(Stock[[#This Row],[MARKET PRICE]]&gt;0,Stock[[#This Row],[MARKET PRICE]]*Stock[[#This Row],[REMAINING QUANTITY
(auto-fill)]],"")</f>
        <v/>
      </c>
    </row>
    <row r="1641" spans="2:35">
      <c r="B1641" s="110" t="str">
        <f>IF(AND(Stock[[#This Row],[BUYING QUANTITY]]&gt;0,Stock[[#This Row],[REMAINING QUANTITY
(auto-fill)]]=0),"SOLD OUT",
IF(AND(Stock[[#This Row],[BUYING QUANTITY]]&gt;0,Stock[[#This Row],[REMAINING QUANTITY
(auto-fill)]]&gt;0),"HOLDING",""))</f>
        <v/>
      </c>
      <c r="C1641" s="113">
        <f t="shared" si="25"/>
        <v>1628</v>
      </c>
      <c r="D1641" s="79"/>
      <c r="E1641" s="80"/>
      <c r="F1641" s="162"/>
      <c r="G1641" s="85"/>
      <c r="H1641" s="86"/>
      <c r="I1641" s="164"/>
      <c r="J1641" s="115" t="str">
        <f>IF(Stock[[#This Row],[BUYING QUANTITY]]&gt;0,Stock[[#This Row],[BUYING PRICE]]*Stock[[#This Row],[BUYING QUANTITY]]*Stock[[#This Row],[% BUYING FEE]],"")</f>
        <v/>
      </c>
      <c r="K1641" s="89"/>
      <c r="L1641" s="90"/>
      <c r="M1641" s="117" t="str">
        <f>IF(Stock[[#This Row],[BUYING QUANTITY]]&gt;0,Stock[[#This Row],[BUYING PRICE]]*(1+Stock[[#This Row],[% THRESHOLD (RETURN)_1]]),"")</f>
        <v/>
      </c>
      <c r="N1641" s="91"/>
      <c r="O1641" s="117" t="str">
        <f>IF(Stock[[#This Row],[BUYING QUANTITY]]&gt;0,Stock[[#This Row],[BUYING PRICE]]*(1+Stock[[#This Row],[% THRESHOLD (RETURN)_2]]),"")</f>
        <v/>
      </c>
      <c r="P1641" s="91"/>
      <c r="Q1641" s="117" t="str">
        <f>IF(Stock[[#This Row],[BUYING QUANTITY]]&gt;0,Stock[[#This Row],[BUYING PRICE]]*(1+Stock[[#This Row],[% THRESHOLD (LOSS)]]),"")</f>
        <v/>
      </c>
      <c r="R1641" s="105"/>
      <c r="S1641" s="118" t="str">
        <f>IF(Stock[[#This Row],[CASH DIVIDEND]]&gt;0,Stock[[#This Row],[CASH DIVIDEND]]/(Stock[[#This Row],[BUYING PRICE]]*Stock[[#This Row],[BUYING QUANTITY]]),"")</f>
        <v/>
      </c>
      <c r="T1641" s="105"/>
      <c r="U1641" s="79"/>
      <c r="V1641" s="97"/>
      <c r="W1641" s="98"/>
      <c r="X1641" s="168"/>
      <c r="Y1641" s="126" t="str">
        <f>IF(Stock[[#This Row],[SELLING QUANTITY]]&gt;0,Stock[[#This Row],[SELLING PRICE]]*Stock[[#This Row],[SELLING QUANTITY]]*Stock[[#This Row],[% SELLING FEE]]+Stock[[#This Row],[SELLING PRICE]]*Stock[[#This Row],[SELLING QUANTITY]]*$D$12,"")</f>
        <v/>
      </c>
      <c r="Z1641" s="121">
        <f>Stock[[#This Row],[BUYING QUANTITY]]+Stock[[#This Row],[STOCK DIVIDEND]]-Stock[[#This Row],[SELLING QUANTITY]]</f>
        <v>0</v>
      </c>
      <c r="AA16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1" s="121">
        <f ca="1">IF(Stock[[#This Row],[SELLING DATE]]&gt;0,Stock[[#This Row],[SELLING DATE]]-Stock[[#This Row],[BUY DATE]]+1,IF(Stock[[#This Row],[BUY DATE]]=0,0,TODAY()-Stock[[#This Row],[BUY DATE]]+1))</f>
        <v>0</v>
      </c>
      <c r="AC1641" s="122" t="str">
        <f>IFERROR(Stock[[#This Row],[CASH DIVIDEND]]+Stock[[#This Row],[RETURN/(LOSS) FROM TRADING
(auto-fill)]],"")</f>
        <v/>
      </c>
      <c r="AD16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1" s="146" t="str">
        <f ca="1">IFERROR(IF(Stock[[#This Row],[HOLDING DAYS
(auto-fill)]]&lt;365,Stock[[#This Row],[% TOTAL RETURN/(LOSS)
(auto-fill)]]*365/Stock[[#This Row],[HOLDING DAYS
(auto-fill)]],POWER((1+Stock[[#This Row],[% TOTAL RETURN/(LOSS)
(auto-fill)]]),1/(Stock[[#This Row],[HOLDING DAYS
(auto-fill)]]/365))-1),"")</f>
        <v/>
      </c>
      <c r="AF1641" s="81"/>
      <c r="AG1641" s="149" t="str">
        <f>IF(Stock[[#This Row],[STATUS
(auto-fill)]]="HOLDING",Stock[[#This Row],[MARKET PRICE]]-Stock[[#This Row],[BUYING PRICE]],"")</f>
        <v/>
      </c>
      <c r="AH1641" s="143" t="str">
        <f>IFERROR(Stock[[#This Row],[CHANGE
(auto-fill)]]/Stock[[#This Row],[BUYING PRICE]],"")</f>
        <v/>
      </c>
      <c r="AI1641" s="130" t="str">
        <f>IF(Stock[[#This Row],[MARKET PRICE]]&gt;0,Stock[[#This Row],[MARKET PRICE]]*Stock[[#This Row],[REMAINING QUANTITY
(auto-fill)]],"")</f>
        <v/>
      </c>
    </row>
    <row r="1642" spans="2:35">
      <c r="B1642" s="110" t="str">
        <f>IF(AND(Stock[[#This Row],[BUYING QUANTITY]]&gt;0,Stock[[#This Row],[REMAINING QUANTITY
(auto-fill)]]=0),"SOLD OUT",
IF(AND(Stock[[#This Row],[BUYING QUANTITY]]&gt;0,Stock[[#This Row],[REMAINING QUANTITY
(auto-fill)]]&gt;0),"HOLDING",""))</f>
        <v/>
      </c>
      <c r="C1642" s="113">
        <f t="shared" si="25"/>
        <v>1629</v>
      </c>
      <c r="D1642" s="79"/>
      <c r="E1642" s="80"/>
      <c r="F1642" s="162"/>
      <c r="G1642" s="85"/>
      <c r="H1642" s="86"/>
      <c r="I1642" s="164"/>
      <c r="J1642" s="115" t="str">
        <f>IF(Stock[[#This Row],[BUYING QUANTITY]]&gt;0,Stock[[#This Row],[BUYING PRICE]]*Stock[[#This Row],[BUYING QUANTITY]]*Stock[[#This Row],[% BUYING FEE]],"")</f>
        <v/>
      </c>
      <c r="K1642" s="89"/>
      <c r="L1642" s="90"/>
      <c r="M1642" s="117" t="str">
        <f>IF(Stock[[#This Row],[BUYING QUANTITY]]&gt;0,Stock[[#This Row],[BUYING PRICE]]*(1+Stock[[#This Row],[% THRESHOLD (RETURN)_1]]),"")</f>
        <v/>
      </c>
      <c r="N1642" s="91"/>
      <c r="O1642" s="117" t="str">
        <f>IF(Stock[[#This Row],[BUYING QUANTITY]]&gt;0,Stock[[#This Row],[BUYING PRICE]]*(1+Stock[[#This Row],[% THRESHOLD (RETURN)_2]]),"")</f>
        <v/>
      </c>
      <c r="P1642" s="91"/>
      <c r="Q1642" s="117" t="str">
        <f>IF(Stock[[#This Row],[BUYING QUANTITY]]&gt;0,Stock[[#This Row],[BUYING PRICE]]*(1+Stock[[#This Row],[% THRESHOLD (LOSS)]]),"")</f>
        <v/>
      </c>
      <c r="R1642" s="105"/>
      <c r="S1642" s="118" t="str">
        <f>IF(Stock[[#This Row],[CASH DIVIDEND]]&gt;0,Stock[[#This Row],[CASH DIVIDEND]]/(Stock[[#This Row],[BUYING PRICE]]*Stock[[#This Row],[BUYING QUANTITY]]),"")</f>
        <v/>
      </c>
      <c r="T1642" s="105"/>
      <c r="U1642" s="79"/>
      <c r="V1642" s="97"/>
      <c r="W1642" s="98"/>
      <c r="X1642" s="168"/>
      <c r="Y1642" s="126" t="str">
        <f>IF(Stock[[#This Row],[SELLING QUANTITY]]&gt;0,Stock[[#This Row],[SELLING PRICE]]*Stock[[#This Row],[SELLING QUANTITY]]*Stock[[#This Row],[% SELLING FEE]]+Stock[[#This Row],[SELLING PRICE]]*Stock[[#This Row],[SELLING QUANTITY]]*$D$12,"")</f>
        <v/>
      </c>
      <c r="Z1642" s="121">
        <f>Stock[[#This Row],[BUYING QUANTITY]]+Stock[[#This Row],[STOCK DIVIDEND]]-Stock[[#This Row],[SELLING QUANTITY]]</f>
        <v>0</v>
      </c>
      <c r="AA16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2" s="121">
        <f ca="1">IF(Stock[[#This Row],[SELLING DATE]]&gt;0,Stock[[#This Row],[SELLING DATE]]-Stock[[#This Row],[BUY DATE]]+1,IF(Stock[[#This Row],[BUY DATE]]=0,0,TODAY()-Stock[[#This Row],[BUY DATE]]+1))</f>
        <v>0</v>
      </c>
      <c r="AC1642" s="122" t="str">
        <f>IFERROR(Stock[[#This Row],[CASH DIVIDEND]]+Stock[[#This Row],[RETURN/(LOSS) FROM TRADING
(auto-fill)]],"")</f>
        <v/>
      </c>
      <c r="AD16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2" s="146" t="str">
        <f ca="1">IFERROR(IF(Stock[[#This Row],[HOLDING DAYS
(auto-fill)]]&lt;365,Stock[[#This Row],[% TOTAL RETURN/(LOSS)
(auto-fill)]]*365/Stock[[#This Row],[HOLDING DAYS
(auto-fill)]],POWER((1+Stock[[#This Row],[% TOTAL RETURN/(LOSS)
(auto-fill)]]),1/(Stock[[#This Row],[HOLDING DAYS
(auto-fill)]]/365))-1),"")</f>
        <v/>
      </c>
      <c r="AF1642" s="81"/>
      <c r="AG1642" s="149" t="str">
        <f>IF(Stock[[#This Row],[STATUS
(auto-fill)]]="HOLDING",Stock[[#This Row],[MARKET PRICE]]-Stock[[#This Row],[BUYING PRICE]],"")</f>
        <v/>
      </c>
      <c r="AH1642" s="143" t="str">
        <f>IFERROR(Stock[[#This Row],[CHANGE
(auto-fill)]]/Stock[[#This Row],[BUYING PRICE]],"")</f>
        <v/>
      </c>
      <c r="AI1642" s="130" t="str">
        <f>IF(Stock[[#This Row],[MARKET PRICE]]&gt;0,Stock[[#This Row],[MARKET PRICE]]*Stock[[#This Row],[REMAINING QUANTITY
(auto-fill)]],"")</f>
        <v/>
      </c>
    </row>
    <row r="1643" spans="2:35">
      <c r="B1643" s="110" t="str">
        <f>IF(AND(Stock[[#This Row],[BUYING QUANTITY]]&gt;0,Stock[[#This Row],[REMAINING QUANTITY
(auto-fill)]]=0),"SOLD OUT",
IF(AND(Stock[[#This Row],[BUYING QUANTITY]]&gt;0,Stock[[#This Row],[REMAINING QUANTITY
(auto-fill)]]&gt;0),"HOLDING",""))</f>
        <v/>
      </c>
      <c r="C1643" s="113">
        <f t="shared" si="25"/>
        <v>1630</v>
      </c>
      <c r="D1643" s="79"/>
      <c r="E1643" s="80"/>
      <c r="F1643" s="162"/>
      <c r="G1643" s="85"/>
      <c r="H1643" s="86"/>
      <c r="I1643" s="164"/>
      <c r="J1643" s="115" t="str">
        <f>IF(Stock[[#This Row],[BUYING QUANTITY]]&gt;0,Stock[[#This Row],[BUYING PRICE]]*Stock[[#This Row],[BUYING QUANTITY]]*Stock[[#This Row],[% BUYING FEE]],"")</f>
        <v/>
      </c>
      <c r="K1643" s="89"/>
      <c r="L1643" s="90"/>
      <c r="M1643" s="117" t="str">
        <f>IF(Stock[[#This Row],[BUYING QUANTITY]]&gt;0,Stock[[#This Row],[BUYING PRICE]]*(1+Stock[[#This Row],[% THRESHOLD (RETURN)_1]]),"")</f>
        <v/>
      </c>
      <c r="N1643" s="91"/>
      <c r="O1643" s="117" t="str">
        <f>IF(Stock[[#This Row],[BUYING QUANTITY]]&gt;0,Stock[[#This Row],[BUYING PRICE]]*(1+Stock[[#This Row],[% THRESHOLD (RETURN)_2]]),"")</f>
        <v/>
      </c>
      <c r="P1643" s="91"/>
      <c r="Q1643" s="117" t="str">
        <f>IF(Stock[[#This Row],[BUYING QUANTITY]]&gt;0,Stock[[#This Row],[BUYING PRICE]]*(1+Stock[[#This Row],[% THRESHOLD (LOSS)]]),"")</f>
        <v/>
      </c>
      <c r="R1643" s="105"/>
      <c r="S1643" s="118" t="str">
        <f>IF(Stock[[#This Row],[CASH DIVIDEND]]&gt;0,Stock[[#This Row],[CASH DIVIDEND]]/(Stock[[#This Row],[BUYING PRICE]]*Stock[[#This Row],[BUYING QUANTITY]]),"")</f>
        <v/>
      </c>
      <c r="T1643" s="105"/>
      <c r="U1643" s="79"/>
      <c r="V1643" s="97"/>
      <c r="W1643" s="98"/>
      <c r="X1643" s="168"/>
      <c r="Y1643" s="126" t="str">
        <f>IF(Stock[[#This Row],[SELLING QUANTITY]]&gt;0,Stock[[#This Row],[SELLING PRICE]]*Stock[[#This Row],[SELLING QUANTITY]]*Stock[[#This Row],[% SELLING FEE]]+Stock[[#This Row],[SELLING PRICE]]*Stock[[#This Row],[SELLING QUANTITY]]*$D$12,"")</f>
        <v/>
      </c>
      <c r="Z1643" s="121">
        <f>Stock[[#This Row],[BUYING QUANTITY]]+Stock[[#This Row],[STOCK DIVIDEND]]-Stock[[#This Row],[SELLING QUANTITY]]</f>
        <v>0</v>
      </c>
      <c r="AA16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3" s="121">
        <f ca="1">IF(Stock[[#This Row],[SELLING DATE]]&gt;0,Stock[[#This Row],[SELLING DATE]]-Stock[[#This Row],[BUY DATE]]+1,IF(Stock[[#This Row],[BUY DATE]]=0,0,TODAY()-Stock[[#This Row],[BUY DATE]]+1))</f>
        <v>0</v>
      </c>
      <c r="AC1643" s="122" t="str">
        <f>IFERROR(Stock[[#This Row],[CASH DIVIDEND]]+Stock[[#This Row],[RETURN/(LOSS) FROM TRADING
(auto-fill)]],"")</f>
        <v/>
      </c>
      <c r="AD16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3" s="146" t="str">
        <f ca="1">IFERROR(IF(Stock[[#This Row],[HOLDING DAYS
(auto-fill)]]&lt;365,Stock[[#This Row],[% TOTAL RETURN/(LOSS)
(auto-fill)]]*365/Stock[[#This Row],[HOLDING DAYS
(auto-fill)]],POWER((1+Stock[[#This Row],[% TOTAL RETURN/(LOSS)
(auto-fill)]]),1/(Stock[[#This Row],[HOLDING DAYS
(auto-fill)]]/365))-1),"")</f>
        <v/>
      </c>
      <c r="AF1643" s="81"/>
      <c r="AG1643" s="149" t="str">
        <f>IF(Stock[[#This Row],[STATUS
(auto-fill)]]="HOLDING",Stock[[#This Row],[MARKET PRICE]]-Stock[[#This Row],[BUYING PRICE]],"")</f>
        <v/>
      </c>
      <c r="AH1643" s="143" t="str">
        <f>IFERROR(Stock[[#This Row],[CHANGE
(auto-fill)]]/Stock[[#This Row],[BUYING PRICE]],"")</f>
        <v/>
      </c>
      <c r="AI1643" s="130" t="str">
        <f>IF(Stock[[#This Row],[MARKET PRICE]]&gt;0,Stock[[#This Row],[MARKET PRICE]]*Stock[[#This Row],[REMAINING QUANTITY
(auto-fill)]],"")</f>
        <v/>
      </c>
    </row>
    <row r="1644" spans="2:35">
      <c r="B1644" s="110" t="str">
        <f>IF(AND(Stock[[#This Row],[BUYING QUANTITY]]&gt;0,Stock[[#This Row],[REMAINING QUANTITY
(auto-fill)]]=0),"SOLD OUT",
IF(AND(Stock[[#This Row],[BUYING QUANTITY]]&gt;0,Stock[[#This Row],[REMAINING QUANTITY
(auto-fill)]]&gt;0),"HOLDING",""))</f>
        <v/>
      </c>
      <c r="C1644" s="113">
        <f t="shared" si="25"/>
        <v>1631</v>
      </c>
      <c r="D1644" s="79"/>
      <c r="E1644" s="80"/>
      <c r="F1644" s="162"/>
      <c r="G1644" s="85"/>
      <c r="H1644" s="86"/>
      <c r="I1644" s="164"/>
      <c r="J1644" s="115" t="str">
        <f>IF(Stock[[#This Row],[BUYING QUANTITY]]&gt;0,Stock[[#This Row],[BUYING PRICE]]*Stock[[#This Row],[BUYING QUANTITY]]*Stock[[#This Row],[% BUYING FEE]],"")</f>
        <v/>
      </c>
      <c r="K1644" s="89"/>
      <c r="L1644" s="90"/>
      <c r="M1644" s="117" t="str">
        <f>IF(Stock[[#This Row],[BUYING QUANTITY]]&gt;0,Stock[[#This Row],[BUYING PRICE]]*(1+Stock[[#This Row],[% THRESHOLD (RETURN)_1]]),"")</f>
        <v/>
      </c>
      <c r="N1644" s="91"/>
      <c r="O1644" s="117" t="str">
        <f>IF(Stock[[#This Row],[BUYING QUANTITY]]&gt;0,Stock[[#This Row],[BUYING PRICE]]*(1+Stock[[#This Row],[% THRESHOLD (RETURN)_2]]),"")</f>
        <v/>
      </c>
      <c r="P1644" s="91"/>
      <c r="Q1644" s="117" t="str">
        <f>IF(Stock[[#This Row],[BUYING QUANTITY]]&gt;0,Stock[[#This Row],[BUYING PRICE]]*(1+Stock[[#This Row],[% THRESHOLD (LOSS)]]),"")</f>
        <v/>
      </c>
      <c r="R1644" s="105"/>
      <c r="S1644" s="118" t="str">
        <f>IF(Stock[[#This Row],[CASH DIVIDEND]]&gt;0,Stock[[#This Row],[CASH DIVIDEND]]/(Stock[[#This Row],[BUYING PRICE]]*Stock[[#This Row],[BUYING QUANTITY]]),"")</f>
        <v/>
      </c>
      <c r="T1644" s="105"/>
      <c r="U1644" s="79"/>
      <c r="V1644" s="97"/>
      <c r="W1644" s="98"/>
      <c r="X1644" s="168"/>
      <c r="Y1644" s="126" t="str">
        <f>IF(Stock[[#This Row],[SELLING QUANTITY]]&gt;0,Stock[[#This Row],[SELLING PRICE]]*Stock[[#This Row],[SELLING QUANTITY]]*Stock[[#This Row],[% SELLING FEE]]+Stock[[#This Row],[SELLING PRICE]]*Stock[[#This Row],[SELLING QUANTITY]]*$D$12,"")</f>
        <v/>
      </c>
      <c r="Z1644" s="121">
        <f>Stock[[#This Row],[BUYING QUANTITY]]+Stock[[#This Row],[STOCK DIVIDEND]]-Stock[[#This Row],[SELLING QUANTITY]]</f>
        <v>0</v>
      </c>
      <c r="AA16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4" s="121">
        <f ca="1">IF(Stock[[#This Row],[SELLING DATE]]&gt;0,Stock[[#This Row],[SELLING DATE]]-Stock[[#This Row],[BUY DATE]]+1,IF(Stock[[#This Row],[BUY DATE]]=0,0,TODAY()-Stock[[#This Row],[BUY DATE]]+1))</f>
        <v>0</v>
      </c>
      <c r="AC1644" s="122" t="str">
        <f>IFERROR(Stock[[#This Row],[CASH DIVIDEND]]+Stock[[#This Row],[RETURN/(LOSS) FROM TRADING
(auto-fill)]],"")</f>
        <v/>
      </c>
      <c r="AD16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4" s="146" t="str">
        <f ca="1">IFERROR(IF(Stock[[#This Row],[HOLDING DAYS
(auto-fill)]]&lt;365,Stock[[#This Row],[% TOTAL RETURN/(LOSS)
(auto-fill)]]*365/Stock[[#This Row],[HOLDING DAYS
(auto-fill)]],POWER((1+Stock[[#This Row],[% TOTAL RETURN/(LOSS)
(auto-fill)]]),1/(Stock[[#This Row],[HOLDING DAYS
(auto-fill)]]/365))-1),"")</f>
        <v/>
      </c>
      <c r="AF1644" s="81"/>
      <c r="AG1644" s="149" t="str">
        <f>IF(Stock[[#This Row],[STATUS
(auto-fill)]]="HOLDING",Stock[[#This Row],[MARKET PRICE]]-Stock[[#This Row],[BUYING PRICE]],"")</f>
        <v/>
      </c>
      <c r="AH1644" s="143" t="str">
        <f>IFERROR(Stock[[#This Row],[CHANGE
(auto-fill)]]/Stock[[#This Row],[BUYING PRICE]],"")</f>
        <v/>
      </c>
      <c r="AI1644" s="130" t="str">
        <f>IF(Stock[[#This Row],[MARKET PRICE]]&gt;0,Stock[[#This Row],[MARKET PRICE]]*Stock[[#This Row],[REMAINING QUANTITY
(auto-fill)]],"")</f>
        <v/>
      </c>
    </row>
    <row r="1645" spans="2:35">
      <c r="B1645" s="110" t="str">
        <f>IF(AND(Stock[[#This Row],[BUYING QUANTITY]]&gt;0,Stock[[#This Row],[REMAINING QUANTITY
(auto-fill)]]=0),"SOLD OUT",
IF(AND(Stock[[#This Row],[BUYING QUANTITY]]&gt;0,Stock[[#This Row],[REMAINING QUANTITY
(auto-fill)]]&gt;0),"HOLDING",""))</f>
        <v/>
      </c>
      <c r="C1645" s="113">
        <f t="shared" si="25"/>
        <v>1632</v>
      </c>
      <c r="D1645" s="79"/>
      <c r="E1645" s="80"/>
      <c r="F1645" s="162"/>
      <c r="G1645" s="85"/>
      <c r="H1645" s="86"/>
      <c r="I1645" s="164"/>
      <c r="J1645" s="115" t="str">
        <f>IF(Stock[[#This Row],[BUYING QUANTITY]]&gt;0,Stock[[#This Row],[BUYING PRICE]]*Stock[[#This Row],[BUYING QUANTITY]]*Stock[[#This Row],[% BUYING FEE]],"")</f>
        <v/>
      </c>
      <c r="K1645" s="89"/>
      <c r="L1645" s="90"/>
      <c r="M1645" s="117" t="str">
        <f>IF(Stock[[#This Row],[BUYING QUANTITY]]&gt;0,Stock[[#This Row],[BUYING PRICE]]*(1+Stock[[#This Row],[% THRESHOLD (RETURN)_1]]),"")</f>
        <v/>
      </c>
      <c r="N1645" s="91"/>
      <c r="O1645" s="117" t="str">
        <f>IF(Stock[[#This Row],[BUYING QUANTITY]]&gt;0,Stock[[#This Row],[BUYING PRICE]]*(1+Stock[[#This Row],[% THRESHOLD (RETURN)_2]]),"")</f>
        <v/>
      </c>
      <c r="P1645" s="91"/>
      <c r="Q1645" s="117" t="str">
        <f>IF(Stock[[#This Row],[BUYING QUANTITY]]&gt;0,Stock[[#This Row],[BUYING PRICE]]*(1+Stock[[#This Row],[% THRESHOLD (LOSS)]]),"")</f>
        <v/>
      </c>
      <c r="R1645" s="105"/>
      <c r="S1645" s="118" t="str">
        <f>IF(Stock[[#This Row],[CASH DIVIDEND]]&gt;0,Stock[[#This Row],[CASH DIVIDEND]]/(Stock[[#This Row],[BUYING PRICE]]*Stock[[#This Row],[BUYING QUANTITY]]),"")</f>
        <v/>
      </c>
      <c r="T1645" s="105"/>
      <c r="U1645" s="79"/>
      <c r="V1645" s="97"/>
      <c r="W1645" s="98"/>
      <c r="X1645" s="168"/>
      <c r="Y1645" s="126" t="str">
        <f>IF(Stock[[#This Row],[SELLING QUANTITY]]&gt;0,Stock[[#This Row],[SELLING PRICE]]*Stock[[#This Row],[SELLING QUANTITY]]*Stock[[#This Row],[% SELLING FEE]]+Stock[[#This Row],[SELLING PRICE]]*Stock[[#This Row],[SELLING QUANTITY]]*$D$12,"")</f>
        <v/>
      </c>
      <c r="Z1645" s="121">
        <f>Stock[[#This Row],[BUYING QUANTITY]]+Stock[[#This Row],[STOCK DIVIDEND]]-Stock[[#This Row],[SELLING QUANTITY]]</f>
        <v>0</v>
      </c>
      <c r="AA16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5" s="121">
        <f ca="1">IF(Stock[[#This Row],[SELLING DATE]]&gt;0,Stock[[#This Row],[SELLING DATE]]-Stock[[#This Row],[BUY DATE]]+1,IF(Stock[[#This Row],[BUY DATE]]=0,0,TODAY()-Stock[[#This Row],[BUY DATE]]+1))</f>
        <v>0</v>
      </c>
      <c r="AC1645" s="122" t="str">
        <f>IFERROR(Stock[[#This Row],[CASH DIVIDEND]]+Stock[[#This Row],[RETURN/(LOSS) FROM TRADING
(auto-fill)]],"")</f>
        <v/>
      </c>
      <c r="AD16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5" s="146" t="str">
        <f ca="1">IFERROR(IF(Stock[[#This Row],[HOLDING DAYS
(auto-fill)]]&lt;365,Stock[[#This Row],[% TOTAL RETURN/(LOSS)
(auto-fill)]]*365/Stock[[#This Row],[HOLDING DAYS
(auto-fill)]],POWER((1+Stock[[#This Row],[% TOTAL RETURN/(LOSS)
(auto-fill)]]),1/(Stock[[#This Row],[HOLDING DAYS
(auto-fill)]]/365))-1),"")</f>
        <v/>
      </c>
      <c r="AF1645" s="81"/>
      <c r="AG1645" s="149" t="str">
        <f>IF(Stock[[#This Row],[STATUS
(auto-fill)]]="HOLDING",Stock[[#This Row],[MARKET PRICE]]-Stock[[#This Row],[BUYING PRICE]],"")</f>
        <v/>
      </c>
      <c r="AH1645" s="143" t="str">
        <f>IFERROR(Stock[[#This Row],[CHANGE
(auto-fill)]]/Stock[[#This Row],[BUYING PRICE]],"")</f>
        <v/>
      </c>
      <c r="AI1645" s="130" t="str">
        <f>IF(Stock[[#This Row],[MARKET PRICE]]&gt;0,Stock[[#This Row],[MARKET PRICE]]*Stock[[#This Row],[REMAINING QUANTITY
(auto-fill)]],"")</f>
        <v/>
      </c>
    </row>
    <row r="1646" spans="2:35">
      <c r="B1646" s="110" t="str">
        <f>IF(AND(Stock[[#This Row],[BUYING QUANTITY]]&gt;0,Stock[[#This Row],[REMAINING QUANTITY
(auto-fill)]]=0),"SOLD OUT",
IF(AND(Stock[[#This Row],[BUYING QUANTITY]]&gt;0,Stock[[#This Row],[REMAINING QUANTITY
(auto-fill)]]&gt;0),"HOLDING",""))</f>
        <v/>
      </c>
      <c r="C1646" s="113">
        <f t="shared" si="25"/>
        <v>1633</v>
      </c>
      <c r="D1646" s="79"/>
      <c r="E1646" s="80"/>
      <c r="F1646" s="162"/>
      <c r="G1646" s="85"/>
      <c r="H1646" s="86"/>
      <c r="I1646" s="164"/>
      <c r="J1646" s="115" t="str">
        <f>IF(Stock[[#This Row],[BUYING QUANTITY]]&gt;0,Stock[[#This Row],[BUYING PRICE]]*Stock[[#This Row],[BUYING QUANTITY]]*Stock[[#This Row],[% BUYING FEE]],"")</f>
        <v/>
      </c>
      <c r="K1646" s="89"/>
      <c r="L1646" s="90"/>
      <c r="M1646" s="117" t="str">
        <f>IF(Stock[[#This Row],[BUYING QUANTITY]]&gt;0,Stock[[#This Row],[BUYING PRICE]]*(1+Stock[[#This Row],[% THRESHOLD (RETURN)_1]]),"")</f>
        <v/>
      </c>
      <c r="N1646" s="91"/>
      <c r="O1646" s="117" t="str">
        <f>IF(Stock[[#This Row],[BUYING QUANTITY]]&gt;0,Stock[[#This Row],[BUYING PRICE]]*(1+Stock[[#This Row],[% THRESHOLD (RETURN)_2]]),"")</f>
        <v/>
      </c>
      <c r="P1646" s="91"/>
      <c r="Q1646" s="117" t="str">
        <f>IF(Stock[[#This Row],[BUYING QUANTITY]]&gt;0,Stock[[#This Row],[BUYING PRICE]]*(1+Stock[[#This Row],[% THRESHOLD (LOSS)]]),"")</f>
        <v/>
      </c>
      <c r="R1646" s="105"/>
      <c r="S1646" s="118" t="str">
        <f>IF(Stock[[#This Row],[CASH DIVIDEND]]&gt;0,Stock[[#This Row],[CASH DIVIDEND]]/(Stock[[#This Row],[BUYING PRICE]]*Stock[[#This Row],[BUYING QUANTITY]]),"")</f>
        <v/>
      </c>
      <c r="T1646" s="105"/>
      <c r="U1646" s="79"/>
      <c r="V1646" s="97"/>
      <c r="W1646" s="98"/>
      <c r="X1646" s="168"/>
      <c r="Y1646" s="126" t="str">
        <f>IF(Stock[[#This Row],[SELLING QUANTITY]]&gt;0,Stock[[#This Row],[SELLING PRICE]]*Stock[[#This Row],[SELLING QUANTITY]]*Stock[[#This Row],[% SELLING FEE]]+Stock[[#This Row],[SELLING PRICE]]*Stock[[#This Row],[SELLING QUANTITY]]*$D$12,"")</f>
        <v/>
      </c>
      <c r="Z1646" s="121">
        <f>Stock[[#This Row],[BUYING QUANTITY]]+Stock[[#This Row],[STOCK DIVIDEND]]-Stock[[#This Row],[SELLING QUANTITY]]</f>
        <v>0</v>
      </c>
      <c r="AA16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6" s="121">
        <f ca="1">IF(Stock[[#This Row],[SELLING DATE]]&gt;0,Stock[[#This Row],[SELLING DATE]]-Stock[[#This Row],[BUY DATE]]+1,IF(Stock[[#This Row],[BUY DATE]]=0,0,TODAY()-Stock[[#This Row],[BUY DATE]]+1))</f>
        <v>0</v>
      </c>
      <c r="AC1646" s="122" t="str">
        <f>IFERROR(Stock[[#This Row],[CASH DIVIDEND]]+Stock[[#This Row],[RETURN/(LOSS) FROM TRADING
(auto-fill)]],"")</f>
        <v/>
      </c>
      <c r="AD16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6" s="146" t="str">
        <f ca="1">IFERROR(IF(Stock[[#This Row],[HOLDING DAYS
(auto-fill)]]&lt;365,Stock[[#This Row],[% TOTAL RETURN/(LOSS)
(auto-fill)]]*365/Stock[[#This Row],[HOLDING DAYS
(auto-fill)]],POWER((1+Stock[[#This Row],[% TOTAL RETURN/(LOSS)
(auto-fill)]]),1/(Stock[[#This Row],[HOLDING DAYS
(auto-fill)]]/365))-1),"")</f>
        <v/>
      </c>
      <c r="AF1646" s="81"/>
      <c r="AG1646" s="149" t="str">
        <f>IF(Stock[[#This Row],[STATUS
(auto-fill)]]="HOLDING",Stock[[#This Row],[MARKET PRICE]]-Stock[[#This Row],[BUYING PRICE]],"")</f>
        <v/>
      </c>
      <c r="AH1646" s="143" t="str">
        <f>IFERROR(Stock[[#This Row],[CHANGE
(auto-fill)]]/Stock[[#This Row],[BUYING PRICE]],"")</f>
        <v/>
      </c>
      <c r="AI1646" s="130" t="str">
        <f>IF(Stock[[#This Row],[MARKET PRICE]]&gt;0,Stock[[#This Row],[MARKET PRICE]]*Stock[[#This Row],[REMAINING QUANTITY
(auto-fill)]],"")</f>
        <v/>
      </c>
    </row>
    <row r="1647" spans="2:35">
      <c r="B1647" s="110" t="str">
        <f>IF(AND(Stock[[#This Row],[BUYING QUANTITY]]&gt;0,Stock[[#This Row],[REMAINING QUANTITY
(auto-fill)]]=0),"SOLD OUT",
IF(AND(Stock[[#This Row],[BUYING QUANTITY]]&gt;0,Stock[[#This Row],[REMAINING QUANTITY
(auto-fill)]]&gt;0),"HOLDING",""))</f>
        <v/>
      </c>
      <c r="C1647" s="113">
        <f t="shared" si="25"/>
        <v>1634</v>
      </c>
      <c r="D1647" s="79"/>
      <c r="E1647" s="80"/>
      <c r="F1647" s="162"/>
      <c r="G1647" s="85"/>
      <c r="H1647" s="86"/>
      <c r="I1647" s="164"/>
      <c r="J1647" s="115" t="str">
        <f>IF(Stock[[#This Row],[BUYING QUANTITY]]&gt;0,Stock[[#This Row],[BUYING PRICE]]*Stock[[#This Row],[BUYING QUANTITY]]*Stock[[#This Row],[% BUYING FEE]],"")</f>
        <v/>
      </c>
      <c r="K1647" s="89"/>
      <c r="L1647" s="90"/>
      <c r="M1647" s="117" t="str">
        <f>IF(Stock[[#This Row],[BUYING QUANTITY]]&gt;0,Stock[[#This Row],[BUYING PRICE]]*(1+Stock[[#This Row],[% THRESHOLD (RETURN)_1]]),"")</f>
        <v/>
      </c>
      <c r="N1647" s="91"/>
      <c r="O1647" s="117" t="str">
        <f>IF(Stock[[#This Row],[BUYING QUANTITY]]&gt;0,Stock[[#This Row],[BUYING PRICE]]*(1+Stock[[#This Row],[% THRESHOLD (RETURN)_2]]),"")</f>
        <v/>
      </c>
      <c r="P1647" s="91"/>
      <c r="Q1647" s="117" t="str">
        <f>IF(Stock[[#This Row],[BUYING QUANTITY]]&gt;0,Stock[[#This Row],[BUYING PRICE]]*(1+Stock[[#This Row],[% THRESHOLD (LOSS)]]),"")</f>
        <v/>
      </c>
      <c r="R1647" s="105"/>
      <c r="S1647" s="118" t="str">
        <f>IF(Stock[[#This Row],[CASH DIVIDEND]]&gt;0,Stock[[#This Row],[CASH DIVIDEND]]/(Stock[[#This Row],[BUYING PRICE]]*Stock[[#This Row],[BUYING QUANTITY]]),"")</f>
        <v/>
      </c>
      <c r="T1647" s="105"/>
      <c r="U1647" s="79"/>
      <c r="V1647" s="97"/>
      <c r="W1647" s="98"/>
      <c r="X1647" s="168"/>
      <c r="Y1647" s="126" t="str">
        <f>IF(Stock[[#This Row],[SELLING QUANTITY]]&gt;0,Stock[[#This Row],[SELLING PRICE]]*Stock[[#This Row],[SELLING QUANTITY]]*Stock[[#This Row],[% SELLING FEE]]+Stock[[#This Row],[SELLING PRICE]]*Stock[[#This Row],[SELLING QUANTITY]]*$D$12,"")</f>
        <v/>
      </c>
      <c r="Z1647" s="121">
        <f>Stock[[#This Row],[BUYING QUANTITY]]+Stock[[#This Row],[STOCK DIVIDEND]]-Stock[[#This Row],[SELLING QUANTITY]]</f>
        <v>0</v>
      </c>
      <c r="AA16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7" s="121">
        <f ca="1">IF(Stock[[#This Row],[SELLING DATE]]&gt;0,Stock[[#This Row],[SELLING DATE]]-Stock[[#This Row],[BUY DATE]]+1,IF(Stock[[#This Row],[BUY DATE]]=0,0,TODAY()-Stock[[#This Row],[BUY DATE]]+1))</f>
        <v>0</v>
      </c>
      <c r="AC1647" s="122" t="str">
        <f>IFERROR(Stock[[#This Row],[CASH DIVIDEND]]+Stock[[#This Row],[RETURN/(LOSS) FROM TRADING
(auto-fill)]],"")</f>
        <v/>
      </c>
      <c r="AD16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7" s="146" t="str">
        <f ca="1">IFERROR(IF(Stock[[#This Row],[HOLDING DAYS
(auto-fill)]]&lt;365,Stock[[#This Row],[% TOTAL RETURN/(LOSS)
(auto-fill)]]*365/Stock[[#This Row],[HOLDING DAYS
(auto-fill)]],POWER((1+Stock[[#This Row],[% TOTAL RETURN/(LOSS)
(auto-fill)]]),1/(Stock[[#This Row],[HOLDING DAYS
(auto-fill)]]/365))-1),"")</f>
        <v/>
      </c>
      <c r="AF1647" s="81"/>
      <c r="AG1647" s="149" t="str">
        <f>IF(Stock[[#This Row],[STATUS
(auto-fill)]]="HOLDING",Stock[[#This Row],[MARKET PRICE]]-Stock[[#This Row],[BUYING PRICE]],"")</f>
        <v/>
      </c>
      <c r="AH1647" s="143" t="str">
        <f>IFERROR(Stock[[#This Row],[CHANGE
(auto-fill)]]/Stock[[#This Row],[BUYING PRICE]],"")</f>
        <v/>
      </c>
      <c r="AI1647" s="130" t="str">
        <f>IF(Stock[[#This Row],[MARKET PRICE]]&gt;0,Stock[[#This Row],[MARKET PRICE]]*Stock[[#This Row],[REMAINING QUANTITY
(auto-fill)]],"")</f>
        <v/>
      </c>
    </row>
    <row r="1648" spans="2:35">
      <c r="B1648" s="110" t="str">
        <f>IF(AND(Stock[[#This Row],[BUYING QUANTITY]]&gt;0,Stock[[#This Row],[REMAINING QUANTITY
(auto-fill)]]=0),"SOLD OUT",
IF(AND(Stock[[#This Row],[BUYING QUANTITY]]&gt;0,Stock[[#This Row],[REMAINING QUANTITY
(auto-fill)]]&gt;0),"HOLDING",""))</f>
        <v/>
      </c>
      <c r="C1648" s="113">
        <f t="shared" si="25"/>
        <v>1635</v>
      </c>
      <c r="D1648" s="79"/>
      <c r="E1648" s="80"/>
      <c r="F1648" s="162"/>
      <c r="G1648" s="85"/>
      <c r="H1648" s="86"/>
      <c r="I1648" s="164"/>
      <c r="J1648" s="115" t="str">
        <f>IF(Stock[[#This Row],[BUYING QUANTITY]]&gt;0,Stock[[#This Row],[BUYING PRICE]]*Stock[[#This Row],[BUYING QUANTITY]]*Stock[[#This Row],[% BUYING FEE]],"")</f>
        <v/>
      </c>
      <c r="K1648" s="89"/>
      <c r="L1648" s="90"/>
      <c r="M1648" s="117" t="str">
        <f>IF(Stock[[#This Row],[BUYING QUANTITY]]&gt;0,Stock[[#This Row],[BUYING PRICE]]*(1+Stock[[#This Row],[% THRESHOLD (RETURN)_1]]),"")</f>
        <v/>
      </c>
      <c r="N1648" s="91"/>
      <c r="O1648" s="117" t="str">
        <f>IF(Stock[[#This Row],[BUYING QUANTITY]]&gt;0,Stock[[#This Row],[BUYING PRICE]]*(1+Stock[[#This Row],[% THRESHOLD (RETURN)_2]]),"")</f>
        <v/>
      </c>
      <c r="P1648" s="91"/>
      <c r="Q1648" s="117" t="str">
        <f>IF(Stock[[#This Row],[BUYING QUANTITY]]&gt;0,Stock[[#This Row],[BUYING PRICE]]*(1+Stock[[#This Row],[% THRESHOLD (LOSS)]]),"")</f>
        <v/>
      </c>
      <c r="R1648" s="105"/>
      <c r="S1648" s="118" t="str">
        <f>IF(Stock[[#This Row],[CASH DIVIDEND]]&gt;0,Stock[[#This Row],[CASH DIVIDEND]]/(Stock[[#This Row],[BUYING PRICE]]*Stock[[#This Row],[BUYING QUANTITY]]),"")</f>
        <v/>
      </c>
      <c r="T1648" s="105"/>
      <c r="U1648" s="79"/>
      <c r="V1648" s="97"/>
      <c r="W1648" s="98"/>
      <c r="X1648" s="168"/>
      <c r="Y1648" s="126" t="str">
        <f>IF(Stock[[#This Row],[SELLING QUANTITY]]&gt;0,Stock[[#This Row],[SELLING PRICE]]*Stock[[#This Row],[SELLING QUANTITY]]*Stock[[#This Row],[% SELLING FEE]]+Stock[[#This Row],[SELLING PRICE]]*Stock[[#This Row],[SELLING QUANTITY]]*$D$12,"")</f>
        <v/>
      </c>
      <c r="Z1648" s="121">
        <f>Stock[[#This Row],[BUYING QUANTITY]]+Stock[[#This Row],[STOCK DIVIDEND]]-Stock[[#This Row],[SELLING QUANTITY]]</f>
        <v>0</v>
      </c>
      <c r="AA16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8" s="121">
        <f ca="1">IF(Stock[[#This Row],[SELLING DATE]]&gt;0,Stock[[#This Row],[SELLING DATE]]-Stock[[#This Row],[BUY DATE]]+1,IF(Stock[[#This Row],[BUY DATE]]=0,0,TODAY()-Stock[[#This Row],[BUY DATE]]+1))</f>
        <v>0</v>
      </c>
      <c r="AC1648" s="122" t="str">
        <f>IFERROR(Stock[[#This Row],[CASH DIVIDEND]]+Stock[[#This Row],[RETURN/(LOSS) FROM TRADING
(auto-fill)]],"")</f>
        <v/>
      </c>
      <c r="AD16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8" s="146" t="str">
        <f ca="1">IFERROR(IF(Stock[[#This Row],[HOLDING DAYS
(auto-fill)]]&lt;365,Stock[[#This Row],[% TOTAL RETURN/(LOSS)
(auto-fill)]]*365/Stock[[#This Row],[HOLDING DAYS
(auto-fill)]],POWER((1+Stock[[#This Row],[% TOTAL RETURN/(LOSS)
(auto-fill)]]),1/(Stock[[#This Row],[HOLDING DAYS
(auto-fill)]]/365))-1),"")</f>
        <v/>
      </c>
      <c r="AF1648" s="81"/>
      <c r="AG1648" s="149" t="str">
        <f>IF(Stock[[#This Row],[STATUS
(auto-fill)]]="HOLDING",Stock[[#This Row],[MARKET PRICE]]-Stock[[#This Row],[BUYING PRICE]],"")</f>
        <v/>
      </c>
      <c r="AH1648" s="143" t="str">
        <f>IFERROR(Stock[[#This Row],[CHANGE
(auto-fill)]]/Stock[[#This Row],[BUYING PRICE]],"")</f>
        <v/>
      </c>
      <c r="AI1648" s="130" t="str">
        <f>IF(Stock[[#This Row],[MARKET PRICE]]&gt;0,Stock[[#This Row],[MARKET PRICE]]*Stock[[#This Row],[REMAINING QUANTITY
(auto-fill)]],"")</f>
        <v/>
      </c>
    </row>
    <row r="1649" spans="2:35">
      <c r="B1649" s="110" t="str">
        <f>IF(AND(Stock[[#This Row],[BUYING QUANTITY]]&gt;0,Stock[[#This Row],[REMAINING QUANTITY
(auto-fill)]]=0),"SOLD OUT",
IF(AND(Stock[[#This Row],[BUYING QUANTITY]]&gt;0,Stock[[#This Row],[REMAINING QUANTITY
(auto-fill)]]&gt;0),"HOLDING",""))</f>
        <v/>
      </c>
      <c r="C1649" s="113">
        <f t="shared" si="25"/>
        <v>1636</v>
      </c>
      <c r="D1649" s="79"/>
      <c r="E1649" s="80"/>
      <c r="F1649" s="162"/>
      <c r="G1649" s="85"/>
      <c r="H1649" s="86"/>
      <c r="I1649" s="164"/>
      <c r="J1649" s="115" t="str">
        <f>IF(Stock[[#This Row],[BUYING QUANTITY]]&gt;0,Stock[[#This Row],[BUYING PRICE]]*Stock[[#This Row],[BUYING QUANTITY]]*Stock[[#This Row],[% BUYING FEE]],"")</f>
        <v/>
      </c>
      <c r="K1649" s="89"/>
      <c r="L1649" s="90"/>
      <c r="M1649" s="117" t="str">
        <f>IF(Stock[[#This Row],[BUYING QUANTITY]]&gt;0,Stock[[#This Row],[BUYING PRICE]]*(1+Stock[[#This Row],[% THRESHOLD (RETURN)_1]]),"")</f>
        <v/>
      </c>
      <c r="N1649" s="91"/>
      <c r="O1649" s="117" t="str">
        <f>IF(Stock[[#This Row],[BUYING QUANTITY]]&gt;0,Stock[[#This Row],[BUYING PRICE]]*(1+Stock[[#This Row],[% THRESHOLD (RETURN)_2]]),"")</f>
        <v/>
      </c>
      <c r="P1649" s="91"/>
      <c r="Q1649" s="117" t="str">
        <f>IF(Stock[[#This Row],[BUYING QUANTITY]]&gt;0,Stock[[#This Row],[BUYING PRICE]]*(1+Stock[[#This Row],[% THRESHOLD (LOSS)]]),"")</f>
        <v/>
      </c>
      <c r="R1649" s="105"/>
      <c r="S1649" s="118" t="str">
        <f>IF(Stock[[#This Row],[CASH DIVIDEND]]&gt;0,Stock[[#This Row],[CASH DIVIDEND]]/(Stock[[#This Row],[BUYING PRICE]]*Stock[[#This Row],[BUYING QUANTITY]]),"")</f>
        <v/>
      </c>
      <c r="T1649" s="105"/>
      <c r="U1649" s="79"/>
      <c r="V1649" s="97"/>
      <c r="W1649" s="98"/>
      <c r="X1649" s="168"/>
      <c r="Y1649" s="126" t="str">
        <f>IF(Stock[[#This Row],[SELLING QUANTITY]]&gt;0,Stock[[#This Row],[SELLING PRICE]]*Stock[[#This Row],[SELLING QUANTITY]]*Stock[[#This Row],[% SELLING FEE]]+Stock[[#This Row],[SELLING PRICE]]*Stock[[#This Row],[SELLING QUANTITY]]*$D$12,"")</f>
        <v/>
      </c>
      <c r="Z1649" s="121">
        <f>Stock[[#This Row],[BUYING QUANTITY]]+Stock[[#This Row],[STOCK DIVIDEND]]-Stock[[#This Row],[SELLING QUANTITY]]</f>
        <v>0</v>
      </c>
      <c r="AA16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49" s="121">
        <f ca="1">IF(Stock[[#This Row],[SELLING DATE]]&gt;0,Stock[[#This Row],[SELLING DATE]]-Stock[[#This Row],[BUY DATE]]+1,IF(Stock[[#This Row],[BUY DATE]]=0,0,TODAY()-Stock[[#This Row],[BUY DATE]]+1))</f>
        <v>0</v>
      </c>
      <c r="AC1649" s="122" t="str">
        <f>IFERROR(Stock[[#This Row],[CASH DIVIDEND]]+Stock[[#This Row],[RETURN/(LOSS) FROM TRADING
(auto-fill)]],"")</f>
        <v/>
      </c>
      <c r="AD16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49" s="146" t="str">
        <f ca="1">IFERROR(IF(Stock[[#This Row],[HOLDING DAYS
(auto-fill)]]&lt;365,Stock[[#This Row],[% TOTAL RETURN/(LOSS)
(auto-fill)]]*365/Stock[[#This Row],[HOLDING DAYS
(auto-fill)]],POWER((1+Stock[[#This Row],[% TOTAL RETURN/(LOSS)
(auto-fill)]]),1/(Stock[[#This Row],[HOLDING DAYS
(auto-fill)]]/365))-1),"")</f>
        <v/>
      </c>
      <c r="AF1649" s="81"/>
      <c r="AG1649" s="149" t="str">
        <f>IF(Stock[[#This Row],[STATUS
(auto-fill)]]="HOLDING",Stock[[#This Row],[MARKET PRICE]]-Stock[[#This Row],[BUYING PRICE]],"")</f>
        <v/>
      </c>
      <c r="AH1649" s="143" t="str">
        <f>IFERROR(Stock[[#This Row],[CHANGE
(auto-fill)]]/Stock[[#This Row],[BUYING PRICE]],"")</f>
        <v/>
      </c>
      <c r="AI1649" s="130" t="str">
        <f>IF(Stock[[#This Row],[MARKET PRICE]]&gt;0,Stock[[#This Row],[MARKET PRICE]]*Stock[[#This Row],[REMAINING QUANTITY
(auto-fill)]],"")</f>
        <v/>
      </c>
    </row>
    <row r="1650" spans="2:35">
      <c r="B1650" s="110" t="str">
        <f>IF(AND(Stock[[#This Row],[BUYING QUANTITY]]&gt;0,Stock[[#This Row],[REMAINING QUANTITY
(auto-fill)]]=0),"SOLD OUT",
IF(AND(Stock[[#This Row],[BUYING QUANTITY]]&gt;0,Stock[[#This Row],[REMAINING QUANTITY
(auto-fill)]]&gt;0),"HOLDING",""))</f>
        <v/>
      </c>
      <c r="C1650" s="113">
        <f t="shared" si="25"/>
        <v>1637</v>
      </c>
      <c r="D1650" s="79"/>
      <c r="E1650" s="80"/>
      <c r="F1650" s="162"/>
      <c r="G1650" s="85"/>
      <c r="H1650" s="86"/>
      <c r="I1650" s="164"/>
      <c r="J1650" s="115" t="str">
        <f>IF(Stock[[#This Row],[BUYING QUANTITY]]&gt;0,Stock[[#This Row],[BUYING PRICE]]*Stock[[#This Row],[BUYING QUANTITY]]*Stock[[#This Row],[% BUYING FEE]],"")</f>
        <v/>
      </c>
      <c r="K1650" s="89"/>
      <c r="L1650" s="90"/>
      <c r="M1650" s="117" t="str">
        <f>IF(Stock[[#This Row],[BUYING QUANTITY]]&gt;0,Stock[[#This Row],[BUYING PRICE]]*(1+Stock[[#This Row],[% THRESHOLD (RETURN)_1]]),"")</f>
        <v/>
      </c>
      <c r="N1650" s="91"/>
      <c r="O1650" s="117" t="str">
        <f>IF(Stock[[#This Row],[BUYING QUANTITY]]&gt;0,Stock[[#This Row],[BUYING PRICE]]*(1+Stock[[#This Row],[% THRESHOLD (RETURN)_2]]),"")</f>
        <v/>
      </c>
      <c r="P1650" s="91"/>
      <c r="Q1650" s="117" t="str">
        <f>IF(Stock[[#This Row],[BUYING QUANTITY]]&gt;0,Stock[[#This Row],[BUYING PRICE]]*(1+Stock[[#This Row],[% THRESHOLD (LOSS)]]),"")</f>
        <v/>
      </c>
      <c r="R1650" s="105"/>
      <c r="S1650" s="118" t="str">
        <f>IF(Stock[[#This Row],[CASH DIVIDEND]]&gt;0,Stock[[#This Row],[CASH DIVIDEND]]/(Stock[[#This Row],[BUYING PRICE]]*Stock[[#This Row],[BUYING QUANTITY]]),"")</f>
        <v/>
      </c>
      <c r="T1650" s="105"/>
      <c r="U1650" s="79"/>
      <c r="V1650" s="97"/>
      <c r="W1650" s="98"/>
      <c r="X1650" s="168"/>
      <c r="Y1650" s="126" t="str">
        <f>IF(Stock[[#This Row],[SELLING QUANTITY]]&gt;0,Stock[[#This Row],[SELLING PRICE]]*Stock[[#This Row],[SELLING QUANTITY]]*Stock[[#This Row],[% SELLING FEE]]+Stock[[#This Row],[SELLING PRICE]]*Stock[[#This Row],[SELLING QUANTITY]]*$D$12,"")</f>
        <v/>
      </c>
      <c r="Z1650" s="121">
        <f>Stock[[#This Row],[BUYING QUANTITY]]+Stock[[#This Row],[STOCK DIVIDEND]]-Stock[[#This Row],[SELLING QUANTITY]]</f>
        <v>0</v>
      </c>
      <c r="AA16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0" s="121">
        <f ca="1">IF(Stock[[#This Row],[SELLING DATE]]&gt;0,Stock[[#This Row],[SELLING DATE]]-Stock[[#This Row],[BUY DATE]]+1,IF(Stock[[#This Row],[BUY DATE]]=0,0,TODAY()-Stock[[#This Row],[BUY DATE]]+1))</f>
        <v>0</v>
      </c>
      <c r="AC1650" s="122" t="str">
        <f>IFERROR(Stock[[#This Row],[CASH DIVIDEND]]+Stock[[#This Row],[RETURN/(LOSS) FROM TRADING
(auto-fill)]],"")</f>
        <v/>
      </c>
      <c r="AD16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0" s="146" t="str">
        <f ca="1">IFERROR(IF(Stock[[#This Row],[HOLDING DAYS
(auto-fill)]]&lt;365,Stock[[#This Row],[% TOTAL RETURN/(LOSS)
(auto-fill)]]*365/Stock[[#This Row],[HOLDING DAYS
(auto-fill)]],POWER((1+Stock[[#This Row],[% TOTAL RETURN/(LOSS)
(auto-fill)]]),1/(Stock[[#This Row],[HOLDING DAYS
(auto-fill)]]/365))-1),"")</f>
        <v/>
      </c>
      <c r="AF1650" s="81"/>
      <c r="AG1650" s="149" t="str">
        <f>IF(Stock[[#This Row],[STATUS
(auto-fill)]]="HOLDING",Stock[[#This Row],[MARKET PRICE]]-Stock[[#This Row],[BUYING PRICE]],"")</f>
        <v/>
      </c>
      <c r="AH1650" s="143" t="str">
        <f>IFERROR(Stock[[#This Row],[CHANGE
(auto-fill)]]/Stock[[#This Row],[BUYING PRICE]],"")</f>
        <v/>
      </c>
      <c r="AI1650" s="130" t="str">
        <f>IF(Stock[[#This Row],[MARKET PRICE]]&gt;0,Stock[[#This Row],[MARKET PRICE]]*Stock[[#This Row],[REMAINING QUANTITY
(auto-fill)]],"")</f>
        <v/>
      </c>
    </row>
    <row r="1651" spans="2:35">
      <c r="B1651" s="110" t="str">
        <f>IF(AND(Stock[[#This Row],[BUYING QUANTITY]]&gt;0,Stock[[#This Row],[REMAINING QUANTITY
(auto-fill)]]=0),"SOLD OUT",
IF(AND(Stock[[#This Row],[BUYING QUANTITY]]&gt;0,Stock[[#This Row],[REMAINING QUANTITY
(auto-fill)]]&gt;0),"HOLDING",""))</f>
        <v/>
      </c>
      <c r="C1651" s="113">
        <f t="shared" si="25"/>
        <v>1638</v>
      </c>
      <c r="D1651" s="79"/>
      <c r="E1651" s="80"/>
      <c r="F1651" s="162"/>
      <c r="G1651" s="85"/>
      <c r="H1651" s="86"/>
      <c r="I1651" s="164"/>
      <c r="J1651" s="115" t="str">
        <f>IF(Stock[[#This Row],[BUYING QUANTITY]]&gt;0,Stock[[#This Row],[BUYING PRICE]]*Stock[[#This Row],[BUYING QUANTITY]]*Stock[[#This Row],[% BUYING FEE]],"")</f>
        <v/>
      </c>
      <c r="K1651" s="89"/>
      <c r="L1651" s="90"/>
      <c r="M1651" s="117" t="str">
        <f>IF(Stock[[#This Row],[BUYING QUANTITY]]&gt;0,Stock[[#This Row],[BUYING PRICE]]*(1+Stock[[#This Row],[% THRESHOLD (RETURN)_1]]),"")</f>
        <v/>
      </c>
      <c r="N1651" s="91"/>
      <c r="O1651" s="117" t="str">
        <f>IF(Stock[[#This Row],[BUYING QUANTITY]]&gt;0,Stock[[#This Row],[BUYING PRICE]]*(1+Stock[[#This Row],[% THRESHOLD (RETURN)_2]]),"")</f>
        <v/>
      </c>
      <c r="P1651" s="91"/>
      <c r="Q1651" s="117" t="str">
        <f>IF(Stock[[#This Row],[BUYING QUANTITY]]&gt;0,Stock[[#This Row],[BUYING PRICE]]*(1+Stock[[#This Row],[% THRESHOLD (LOSS)]]),"")</f>
        <v/>
      </c>
      <c r="R1651" s="105"/>
      <c r="S1651" s="118" t="str">
        <f>IF(Stock[[#This Row],[CASH DIVIDEND]]&gt;0,Stock[[#This Row],[CASH DIVIDEND]]/(Stock[[#This Row],[BUYING PRICE]]*Stock[[#This Row],[BUYING QUANTITY]]),"")</f>
        <v/>
      </c>
      <c r="T1651" s="105"/>
      <c r="U1651" s="79"/>
      <c r="V1651" s="97"/>
      <c r="W1651" s="98"/>
      <c r="X1651" s="168"/>
      <c r="Y1651" s="126" t="str">
        <f>IF(Stock[[#This Row],[SELLING QUANTITY]]&gt;0,Stock[[#This Row],[SELLING PRICE]]*Stock[[#This Row],[SELLING QUANTITY]]*Stock[[#This Row],[% SELLING FEE]]+Stock[[#This Row],[SELLING PRICE]]*Stock[[#This Row],[SELLING QUANTITY]]*$D$12,"")</f>
        <v/>
      </c>
      <c r="Z1651" s="121">
        <f>Stock[[#This Row],[BUYING QUANTITY]]+Stock[[#This Row],[STOCK DIVIDEND]]-Stock[[#This Row],[SELLING QUANTITY]]</f>
        <v>0</v>
      </c>
      <c r="AA16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1" s="121">
        <f ca="1">IF(Stock[[#This Row],[SELLING DATE]]&gt;0,Stock[[#This Row],[SELLING DATE]]-Stock[[#This Row],[BUY DATE]]+1,IF(Stock[[#This Row],[BUY DATE]]=0,0,TODAY()-Stock[[#This Row],[BUY DATE]]+1))</f>
        <v>0</v>
      </c>
      <c r="AC1651" s="122" t="str">
        <f>IFERROR(Stock[[#This Row],[CASH DIVIDEND]]+Stock[[#This Row],[RETURN/(LOSS) FROM TRADING
(auto-fill)]],"")</f>
        <v/>
      </c>
      <c r="AD16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1" s="146" t="str">
        <f ca="1">IFERROR(IF(Stock[[#This Row],[HOLDING DAYS
(auto-fill)]]&lt;365,Stock[[#This Row],[% TOTAL RETURN/(LOSS)
(auto-fill)]]*365/Stock[[#This Row],[HOLDING DAYS
(auto-fill)]],POWER((1+Stock[[#This Row],[% TOTAL RETURN/(LOSS)
(auto-fill)]]),1/(Stock[[#This Row],[HOLDING DAYS
(auto-fill)]]/365))-1),"")</f>
        <v/>
      </c>
      <c r="AF1651" s="81"/>
      <c r="AG1651" s="149" t="str">
        <f>IF(Stock[[#This Row],[STATUS
(auto-fill)]]="HOLDING",Stock[[#This Row],[MARKET PRICE]]-Stock[[#This Row],[BUYING PRICE]],"")</f>
        <v/>
      </c>
      <c r="AH1651" s="143" t="str">
        <f>IFERROR(Stock[[#This Row],[CHANGE
(auto-fill)]]/Stock[[#This Row],[BUYING PRICE]],"")</f>
        <v/>
      </c>
      <c r="AI1651" s="130" t="str">
        <f>IF(Stock[[#This Row],[MARKET PRICE]]&gt;0,Stock[[#This Row],[MARKET PRICE]]*Stock[[#This Row],[REMAINING QUANTITY
(auto-fill)]],"")</f>
        <v/>
      </c>
    </row>
    <row r="1652" spans="2:35">
      <c r="B1652" s="110" t="str">
        <f>IF(AND(Stock[[#This Row],[BUYING QUANTITY]]&gt;0,Stock[[#This Row],[REMAINING QUANTITY
(auto-fill)]]=0),"SOLD OUT",
IF(AND(Stock[[#This Row],[BUYING QUANTITY]]&gt;0,Stock[[#This Row],[REMAINING QUANTITY
(auto-fill)]]&gt;0),"HOLDING",""))</f>
        <v/>
      </c>
      <c r="C1652" s="113">
        <f t="shared" si="25"/>
        <v>1639</v>
      </c>
      <c r="D1652" s="79"/>
      <c r="E1652" s="80"/>
      <c r="F1652" s="162"/>
      <c r="G1652" s="85"/>
      <c r="H1652" s="86"/>
      <c r="I1652" s="164"/>
      <c r="J1652" s="115" t="str">
        <f>IF(Stock[[#This Row],[BUYING QUANTITY]]&gt;0,Stock[[#This Row],[BUYING PRICE]]*Stock[[#This Row],[BUYING QUANTITY]]*Stock[[#This Row],[% BUYING FEE]],"")</f>
        <v/>
      </c>
      <c r="K1652" s="89"/>
      <c r="L1652" s="90"/>
      <c r="M1652" s="117" t="str">
        <f>IF(Stock[[#This Row],[BUYING QUANTITY]]&gt;0,Stock[[#This Row],[BUYING PRICE]]*(1+Stock[[#This Row],[% THRESHOLD (RETURN)_1]]),"")</f>
        <v/>
      </c>
      <c r="N1652" s="91"/>
      <c r="O1652" s="117" t="str">
        <f>IF(Stock[[#This Row],[BUYING QUANTITY]]&gt;0,Stock[[#This Row],[BUYING PRICE]]*(1+Stock[[#This Row],[% THRESHOLD (RETURN)_2]]),"")</f>
        <v/>
      </c>
      <c r="P1652" s="91"/>
      <c r="Q1652" s="117" t="str">
        <f>IF(Stock[[#This Row],[BUYING QUANTITY]]&gt;0,Stock[[#This Row],[BUYING PRICE]]*(1+Stock[[#This Row],[% THRESHOLD (LOSS)]]),"")</f>
        <v/>
      </c>
      <c r="R1652" s="105"/>
      <c r="S1652" s="118" t="str">
        <f>IF(Stock[[#This Row],[CASH DIVIDEND]]&gt;0,Stock[[#This Row],[CASH DIVIDEND]]/(Stock[[#This Row],[BUYING PRICE]]*Stock[[#This Row],[BUYING QUANTITY]]),"")</f>
        <v/>
      </c>
      <c r="T1652" s="105"/>
      <c r="U1652" s="79"/>
      <c r="V1652" s="97"/>
      <c r="W1652" s="98"/>
      <c r="X1652" s="168"/>
      <c r="Y1652" s="126" t="str">
        <f>IF(Stock[[#This Row],[SELLING QUANTITY]]&gt;0,Stock[[#This Row],[SELLING PRICE]]*Stock[[#This Row],[SELLING QUANTITY]]*Stock[[#This Row],[% SELLING FEE]]+Stock[[#This Row],[SELLING PRICE]]*Stock[[#This Row],[SELLING QUANTITY]]*$D$12,"")</f>
        <v/>
      </c>
      <c r="Z1652" s="121">
        <f>Stock[[#This Row],[BUYING QUANTITY]]+Stock[[#This Row],[STOCK DIVIDEND]]-Stock[[#This Row],[SELLING QUANTITY]]</f>
        <v>0</v>
      </c>
      <c r="AA16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2" s="121">
        <f ca="1">IF(Stock[[#This Row],[SELLING DATE]]&gt;0,Stock[[#This Row],[SELLING DATE]]-Stock[[#This Row],[BUY DATE]]+1,IF(Stock[[#This Row],[BUY DATE]]=0,0,TODAY()-Stock[[#This Row],[BUY DATE]]+1))</f>
        <v>0</v>
      </c>
      <c r="AC1652" s="122" t="str">
        <f>IFERROR(Stock[[#This Row],[CASH DIVIDEND]]+Stock[[#This Row],[RETURN/(LOSS) FROM TRADING
(auto-fill)]],"")</f>
        <v/>
      </c>
      <c r="AD16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2" s="146" t="str">
        <f ca="1">IFERROR(IF(Stock[[#This Row],[HOLDING DAYS
(auto-fill)]]&lt;365,Stock[[#This Row],[% TOTAL RETURN/(LOSS)
(auto-fill)]]*365/Stock[[#This Row],[HOLDING DAYS
(auto-fill)]],POWER((1+Stock[[#This Row],[% TOTAL RETURN/(LOSS)
(auto-fill)]]),1/(Stock[[#This Row],[HOLDING DAYS
(auto-fill)]]/365))-1),"")</f>
        <v/>
      </c>
      <c r="AF1652" s="81"/>
      <c r="AG1652" s="149" t="str">
        <f>IF(Stock[[#This Row],[STATUS
(auto-fill)]]="HOLDING",Stock[[#This Row],[MARKET PRICE]]-Stock[[#This Row],[BUYING PRICE]],"")</f>
        <v/>
      </c>
      <c r="AH1652" s="143" t="str">
        <f>IFERROR(Stock[[#This Row],[CHANGE
(auto-fill)]]/Stock[[#This Row],[BUYING PRICE]],"")</f>
        <v/>
      </c>
      <c r="AI1652" s="130" t="str">
        <f>IF(Stock[[#This Row],[MARKET PRICE]]&gt;0,Stock[[#This Row],[MARKET PRICE]]*Stock[[#This Row],[REMAINING QUANTITY
(auto-fill)]],"")</f>
        <v/>
      </c>
    </row>
    <row r="1653" spans="2:35">
      <c r="B1653" s="110" t="str">
        <f>IF(AND(Stock[[#This Row],[BUYING QUANTITY]]&gt;0,Stock[[#This Row],[REMAINING QUANTITY
(auto-fill)]]=0),"SOLD OUT",
IF(AND(Stock[[#This Row],[BUYING QUANTITY]]&gt;0,Stock[[#This Row],[REMAINING QUANTITY
(auto-fill)]]&gt;0),"HOLDING",""))</f>
        <v/>
      </c>
      <c r="C1653" s="113">
        <f t="shared" si="25"/>
        <v>1640</v>
      </c>
      <c r="D1653" s="79"/>
      <c r="E1653" s="80"/>
      <c r="F1653" s="162"/>
      <c r="G1653" s="85"/>
      <c r="H1653" s="86"/>
      <c r="I1653" s="164"/>
      <c r="J1653" s="115" t="str">
        <f>IF(Stock[[#This Row],[BUYING QUANTITY]]&gt;0,Stock[[#This Row],[BUYING PRICE]]*Stock[[#This Row],[BUYING QUANTITY]]*Stock[[#This Row],[% BUYING FEE]],"")</f>
        <v/>
      </c>
      <c r="K1653" s="89"/>
      <c r="L1653" s="90"/>
      <c r="M1653" s="117" t="str">
        <f>IF(Stock[[#This Row],[BUYING QUANTITY]]&gt;0,Stock[[#This Row],[BUYING PRICE]]*(1+Stock[[#This Row],[% THRESHOLD (RETURN)_1]]),"")</f>
        <v/>
      </c>
      <c r="N1653" s="91"/>
      <c r="O1653" s="117" t="str">
        <f>IF(Stock[[#This Row],[BUYING QUANTITY]]&gt;0,Stock[[#This Row],[BUYING PRICE]]*(1+Stock[[#This Row],[% THRESHOLD (RETURN)_2]]),"")</f>
        <v/>
      </c>
      <c r="P1653" s="91"/>
      <c r="Q1653" s="117" t="str">
        <f>IF(Stock[[#This Row],[BUYING QUANTITY]]&gt;0,Stock[[#This Row],[BUYING PRICE]]*(1+Stock[[#This Row],[% THRESHOLD (LOSS)]]),"")</f>
        <v/>
      </c>
      <c r="R1653" s="105"/>
      <c r="S1653" s="118" t="str">
        <f>IF(Stock[[#This Row],[CASH DIVIDEND]]&gt;0,Stock[[#This Row],[CASH DIVIDEND]]/(Stock[[#This Row],[BUYING PRICE]]*Stock[[#This Row],[BUYING QUANTITY]]),"")</f>
        <v/>
      </c>
      <c r="T1653" s="105"/>
      <c r="U1653" s="79"/>
      <c r="V1653" s="97"/>
      <c r="W1653" s="98"/>
      <c r="X1653" s="168"/>
      <c r="Y1653" s="126" t="str">
        <f>IF(Stock[[#This Row],[SELLING QUANTITY]]&gt;0,Stock[[#This Row],[SELLING PRICE]]*Stock[[#This Row],[SELLING QUANTITY]]*Stock[[#This Row],[% SELLING FEE]]+Stock[[#This Row],[SELLING PRICE]]*Stock[[#This Row],[SELLING QUANTITY]]*$D$12,"")</f>
        <v/>
      </c>
      <c r="Z1653" s="121">
        <f>Stock[[#This Row],[BUYING QUANTITY]]+Stock[[#This Row],[STOCK DIVIDEND]]-Stock[[#This Row],[SELLING QUANTITY]]</f>
        <v>0</v>
      </c>
      <c r="AA16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3" s="121">
        <f ca="1">IF(Stock[[#This Row],[SELLING DATE]]&gt;0,Stock[[#This Row],[SELLING DATE]]-Stock[[#This Row],[BUY DATE]]+1,IF(Stock[[#This Row],[BUY DATE]]=0,0,TODAY()-Stock[[#This Row],[BUY DATE]]+1))</f>
        <v>0</v>
      </c>
      <c r="AC1653" s="122" t="str">
        <f>IFERROR(Stock[[#This Row],[CASH DIVIDEND]]+Stock[[#This Row],[RETURN/(LOSS) FROM TRADING
(auto-fill)]],"")</f>
        <v/>
      </c>
      <c r="AD16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3" s="146" t="str">
        <f ca="1">IFERROR(IF(Stock[[#This Row],[HOLDING DAYS
(auto-fill)]]&lt;365,Stock[[#This Row],[% TOTAL RETURN/(LOSS)
(auto-fill)]]*365/Stock[[#This Row],[HOLDING DAYS
(auto-fill)]],POWER((1+Stock[[#This Row],[% TOTAL RETURN/(LOSS)
(auto-fill)]]),1/(Stock[[#This Row],[HOLDING DAYS
(auto-fill)]]/365))-1),"")</f>
        <v/>
      </c>
      <c r="AF1653" s="81"/>
      <c r="AG1653" s="149" t="str">
        <f>IF(Stock[[#This Row],[STATUS
(auto-fill)]]="HOLDING",Stock[[#This Row],[MARKET PRICE]]-Stock[[#This Row],[BUYING PRICE]],"")</f>
        <v/>
      </c>
      <c r="AH1653" s="143" t="str">
        <f>IFERROR(Stock[[#This Row],[CHANGE
(auto-fill)]]/Stock[[#This Row],[BUYING PRICE]],"")</f>
        <v/>
      </c>
      <c r="AI1653" s="130" t="str">
        <f>IF(Stock[[#This Row],[MARKET PRICE]]&gt;0,Stock[[#This Row],[MARKET PRICE]]*Stock[[#This Row],[REMAINING QUANTITY
(auto-fill)]],"")</f>
        <v/>
      </c>
    </row>
    <row r="1654" spans="2:35">
      <c r="B1654" s="110" t="str">
        <f>IF(AND(Stock[[#This Row],[BUYING QUANTITY]]&gt;0,Stock[[#This Row],[REMAINING QUANTITY
(auto-fill)]]=0),"SOLD OUT",
IF(AND(Stock[[#This Row],[BUYING QUANTITY]]&gt;0,Stock[[#This Row],[REMAINING QUANTITY
(auto-fill)]]&gt;0),"HOLDING",""))</f>
        <v/>
      </c>
      <c r="C1654" s="113">
        <f t="shared" si="25"/>
        <v>1641</v>
      </c>
      <c r="D1654" s="79"/>
      <c r="E1654" s="80"/>
      <c r="F1654" s="162"/>
      <c r="G1654" s="85"/>
      <c r="H1654" s="86"/>
      <c r="I1654" s="164"/>
      <c r="J1654" s="115" t="str">
        <f>IF(Stock[[#This Row],[BUYING QUANTITY]]&gt;0,Stock[[#This Row],[BUYING PRICE]]*Stock[[#This Row],[BUYING QUANTITY]]*Stock[[#This Row],[% BUYING FEE]],"")</f>
        <v/>
      </c>
      <c r="K1654" s="89"/>
      <c r="L1654" s="90"/>
      <c r="M1654" s="117" t="str">
        <f>IF(Stock[[#This Row],[BUYING QUANTITY]]&gt;0,Stock[[#This Row],[BUYING PRICE]]*(1+Stock[[#This Row],[% THRESHOLD (RETURN)_1]]),"")</f>
        <v/>
      </c>
      <c r="N1654" s="91"/>
      <c r="O1654" s="117" t="str">
        <f>IF(Stock[[#This Row],[BUYING QUANTITY]]&gt;0,Stock[[#This Row],[BUYING PRICE]]*(1+Stock[[#This Row],[% THRESHOLD (RETURN)_2]]),"")</f>
        <v/>
      </c>
      <c r="P1654" s="91"/>
      <c r="Q1654" s="117" t="str">
        <f>IF(Stock[[#This Row],[BUYING QUANTITY]]&gt;0,Stock[[#This Row],[BUYING PRICE]]*(1+Stock[[#This Row],[% THRESHOLD (LOSS)]]),"")</f>
        <v/>
      </c>
      <c r="R1654" s="105"/>
      <c r="S1654" s="118" t="str">
        <f>IF(Stock[[#This Row],[CASH DIVIDEND]]&gt;0,Stock[[#This Row],[CASH DIVIDEND]]/(Stock[[#This Row],[BUYING PRICE]]*Stock[[#This Row],[BUYING QUANTITY]]),"")</f>
        <v/>
      </c>
      <c r="T1654" s="105"/>
      <c r="U1654" s="79"/>
      <c r="V1654" s="97"/>
      <c r="W1654" s="98"/>
      <c r="X1654" s="168"/>
      <c r="Y1654" s="126" t="str">
        <f>IF(Stock[[#This Row],[SELLING QUANTITY]]&gt;0,Stock[[#This Row],[SELLING PRICE]]*Stock[[#This Row],[SELLING QUANTITY]]*Stock[[#This Row],[% SELLING FEE]]+Stock[[#This Row],[SELLING PRICE]]*Stock[[#This Row],[SELLING QUANTITY]]*$D$12,"")</f>
        <v/>
      </c>
      <c r="Z1654" s="121">
        <f>Stock[[#This Row],[BUYING QUANTITY]]+Stock[[#This Row],[STOCK DIVIDEND]]-Stock[[#This Row],[SELLING QUANTITY]]</f>
        <v>0</v>
      </c>
      <c r="AA16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4" s="121">
        <f ca="1">IF(Stock[[#This Row],[SELLING DATE]]&gt;0,Stock[[#This Row],[SELLING DATE]]-Stock[[#This Row],[BUY DATE]]+1,IF(Stock[[#This Row],[BUY DATE]]=0,0,TODAY()-Stock[[#This Row],[BUY DATE]]+1))</f>
        <v>0</v>
      </c>
      <c r="AC1654" s="122" t="str">
        <f>IFERROR(Stock[[#This Row],[CASH DIVIDEND]]+Stock[[#This Row],[RETURN/(LOSS) FROM TRADING
(auto-fill)]],"")</f>
        <v/>
      </c>
      <c r="AD16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4" s="146" t="str">
        <f ca="1">IFERROR(IF(Stock[[#This Row],[HOLDING DAYS
(auto-fill)]]&lt;365,Stock[[#This Row],[% TOTAL RETURN/(LOSS)
(auto-fill)]]*365/Stock[[#This Row],[HOLDING DAYS
(auto-fill)]],POWER((1+Stock[[#This Row],[% TOTAL RETURN/(LOSS)
(auto-fill)]]),1/(Stock[[#This Row],[HOLDING DAYS
(auto-fill)]]/365))-1),"")</f>
        <v/>
      </c>
      <c r="AF1654" s="81"/>
      <c r="AG1654" s="149" t="str">
        <f>IF(Stock[[#This Row],[STATUS
(auto-fill)]]="HOLDING",Stock[[#This Row],[MARKET PRICE]]-Stock[[#This Row],[BUYING PRICE]],"")</f>
        <v/>
      </c>
      <c r="AH1654" s="143" t="str">
        <f>IFERROR(Stock[[#This Row],[CHANGE
(auto-fill)]]/Stock[[#This Row],[BUYING PRICE]],"")</f>
        <v/>
      </c>
      <c r="AI1654" s="130" t="str">
        <f>IF(Stock[[#This Row],[MARKET PRICE]]&gt;0,Stock[[#This Row],[MARKET PRICE]]*Stock[[#This Row],[REMAINING QUANTITY
(auto-fill)]],"")</f>
        <v/>
      </c>
    </row>
    <row r="1655" spans="2:35">
      <c r="B1655" s="110" t="str">
        <f>IF(AND(Stock[[#This Row],[BUYING QUANTITY]]&gt;0,Stock[[#This Row],[REMAINING QUANTITY
(auto-fill)]]=0),"SOLD OUT",
IF(AND(Stock[[#This Row],[BUYING QUANTITY]]&gt;0,Stock[[#This Row],[REMAINING QUANTITY
(auto-fill)]]&gt;0),"HOLDING",""))</f>
        <v/>
      </c>
      <c r="C1655" s="113">
        <f t="shared" si="25"/>
        <v>1642</v>
      </c>
      <c r="D1655" s="79"/>
      <c r="E1655" s="80"/>
      <c r="F1655" s="162"/>
      <c r="G1655" s="85"/>
      <c r="H1655" s="86"/>
      <c r="I1655" s="164"/>
      <c r="J1655" s="115" t="str">
        <f>IF(Stock[[#This Row],[BUYING QUANTITY]]&gt;0,Stock[[#This Row],[BUYING PRICE]]*Stock[[#This Row],[BUYING QUANTITY]]*Stock[[#This Row],[% BUYING FEE]],"")</f>
        <v/>
      </c>
      <c r="K1655" s="89"/>
      <c r="L1655" s="90"/>
      <c r="M1655" s="117" t="str">
        <f>IF(Stock[[#This Row],[BUYING QUANTITY]]&gt;0,Stock[[#This Row],[BUYING PRICE]]*(1+Stock[[#This Row],[% THRESHOLD (RETURN)_1]]),"")</f>
        <v/>
      </c>
      <c r="N1655" s="91"/>
      <c r="O1655" s="117" t="str">
        <f>IF(Stock[[#This Row],[BUYING QUANTITY]]&gt;0,Stock[[#This Row],[BUYING PRICE]]*(1+Stock[[#This Row],[% THRESHOLD (RETURN)_2]]),"")</f>
        <v/>
      </c>
      <c r="P1655" s="91"/>
      <c r="Q1655" s="117" t="str">
        <f>IF(Stock[[#This Row],[BUYING QUANTITY]]&gt;0,Stock[[#This Row],[BUYING PRICE]]*(1+Stock[[#This Row],[% THRESHOLD (LOSS)]]),"")</f>
        <v/>
      </c>
      <c r="R1655" s="105"/>
      <c r="S1655" s="118" t="str">
        <f>IF(Stock[[#This Row],[CASH DIVIDEND]]&gt;0,Stock[[#This Row],[CASH DIVIDEND]]/(Stock[[#This Row],[BUYING PRICE]]*Stock[[#This Row],[BUYING QUANTITY]]),"")</f>
        <v/>
      </c>
      <c r="T1655" s="105"/>
      <c r="U1655" s="79"/>
      <c r="V1655" s="97"/>
      <c r="W1655" s="98"/>
      <c r="X1655" s="168"/>
      <c r="Y1655" s="126" t="str">
        <f>IF(Stock[[#This Row],[SELLING QUANTITY]]&gt;0,Stock[[#This Row],[SELLING PRICE]]*Stock[[#This Row],[SELLING QUANTITY]]*Stock[[#This Row],[% SELLING FEE]]+Stock[[#This Row],[SELLING PRICE]]*Stock[[#This Row],[SELLING QUANTITY]]*$D$12,"")</f>
        <v/>
      </c>
      <c r="Z1655" s="121">
        <f>Stock[[#This Row],[BUYING QUANTITY]]+Stock[[#This Row],[STOCK DIVIDEND]]-Stock[[#This Row],[SELLING QUANTITY]]</f>
        <v>0</v>
      </c>
      <c r="AA16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5" s="121">
        <f ca="1">IF(Stock[[#This Row],[SELLING DATE]]&gt;0,Stock[[#This Row],[SELLING DATE]]-Stock[[#This Row],[BUY DATE]]+1,IF(Stock[[#This Row],[BUY DATE]]=0,0,TODAY()-Stock[[#This Row],[BUY DATE]]+1))</f>
        <v>0</v>
      </c>
      <c r="AC1655" s="122" t="str">
        <f>IFERROR(Stock[[#This Row],[CASH DIVIDEND]]+Stock[[#This Row],[RETURN/(LOSS) FROM TRADING
(auto-fill)]],"")</f>
        <v/>
      </c>
      <c r="AD16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5" s="146" t="str">
        <f ca="1">IFERROR(IF(Stock[[#This Row],[HOLDING DAYS
(auto-fill)]]&lt;365,Stock[[#This Row],[% TOTAL RETURN/(LOSS)
(auto-fill)]]*365/Stock[[#This Row],[HOLDING DAYS
(auto-fill)]],POWER((1+Stock[[#This Row],[% TOTAL RETURN/(LOSS)
(auto-fill)]]),1/(Stock[[#This Row],[HOLDING DAYS
(auto-fill)]]/365))-1),"")</f>
        <v/>
      </c>
      <c r="AF1655" s="81"/>
      <c r="AG1655" s="149" t="str">
        <f>IF(Stock[[#This Row],[STATUS
(auto-fill)]]="HOLDING",Stock[[#This Row],[MARKET PRICE]]-Stock[[#This Row],[BUYING PRICE]],"")</f>
        <v/>
      </c>
      <c r="AH1655" s="143" t="str">
        <f>IFERROR(Stock[[#This Row],[CHANGE
(auto-fill)]]/Stock[[#This Row],[BUYING PRICE]],"")</f>
        <v/>
      </c>
      <c r="AI1655" s="130" t="str">
        <f>IF(Stock[[#This Row],[MARKET PRICE]]&gt;0,Stock[[#This Row],[MARKET PRICE]]*Stock[[#This Row],[REMAINING QUANTITY
(auto-fill)]],"")</f>
        <v/>
      </c>
    </row>
    <row r="1656" spans="2:35">
      <c r="B1656" s="110" t="str">
        <f>IF(AND(Stock[[#This Row],[BUYING QUANTITY]]&gt;0,Stock[[#This Row],[REMAINING QUANTITY
(auto-fill)]]=0),"SOLD OUT",
IF(AND(Stock[[#This Row],[BUYING QUANTITY]]&gt;0,Stock[[#This Row],[REMAINING QUANTITY
(auto-fill)]]&gt;0),"HOLDING",""))</f>
        <v/>
      </c>
      <c r="C1656" s="113">
        <f t="shared" si="25"/>
        <v>1643</v>
      </c>
      <c r="D1656" s="79"/>
      <c r="E1656" s="80"/>
      <c r="F1656" s="162"/>
      <c r="G1656" s="85"/>
      <c r="H1656" s="86"/>
      <c r="I1656" s="164"/>
      <c r="J1656" s="115" t="str">
        <f>IF(Stock[[#This Row],[BUYING QUANTITY]]&gt;0,Stock[[#This Row],[BUYING PRICE]]*Stock[[#This Row],[BUYING QUANTITY]]*Stock[[#This Row],[% BUYING FEE]],"")</f>
        <v/>
      </c>
      <c r="K1656" s="89"/>
      <c r="L1656" s="90"/>
      <c r="M1656" s="117" t="str">
        <f>IF(Stock[[#This Row],[BUYING QUANTITY]]&gt;0,Stock[[#This Row],[BUYING PRICE]]*(1+Stock[[#This Row],[% THRESHOLD (RETURN)_1]]),"")</f>
        <v/>
      </c>
      <c r="N1656" s="91"/>
      <c r="O1656" s="117" t="str">
        <f>IF(Stock[[#This Row],[BUYING QUANTITY]]&gt;0,Stock[[#This Row],[BUYING PRICE]]*(1+Stock[[#This Row],[% THRESHOLD (RETURN)_2]]),"")</f>
        <v/>
      </c>
      <c r="P1656" s="91"/>
      <c r="Q1656" s="117" t="str">
        <f>IF(Stock[[#This Row],[BUYING QUANTITY]]&gt;0,Stock[[#This Row],[BUYING PRICE]]*(1+Stock[[#This Row],[% THRESHOLD (LOSS)]]),"")</f>
        <v/>
      </c>
      <c r="R1656" s="105"/>
      <c r="S1656" s="118" t="str">
        <f>IF(Stock[[#This Row],[CASH DIVIDEND]]&gt;0,Stock[[#This Row],[CASH DIVIDEND]]/(Stock[[#This Row],[BUYING PRICE]]*Stock[[#This Row],[BUYING QUANTITY]]),"")</f>
        <v/>
      </c>
      <c r="T1656" s="105"/>
      <c r="U1656" s="79"/>
      <c r="V1656" s="97"/>
      <c r="W1656" s="98"/>
      <c r="X1656" s="168"/>
      <c r="Y1656" s="126" t="str">
        <f>IF(Stock[[#This Row],[SELLING QUANTITY]]&gt;0,Stock[[#This Row],[SELLING PRICE]]*Stock[[#This Row],[SELLING QUANTITY]]*Stock[[#This Row],[% SELLING FEE]]+Stock[[#This Row],[SELLING PRICE]]*Stock[[#This Row],[SELLING QUANTITY]]*$D$12,"")</f>
        <v/>
      </c>
      <c r="Z1656" s="121">
        <f>Stock[[#This Row],[BUYING QUANTITY]]+Stock[[#This Row],[STOCK DIVIDEND]]-Stock[[#This Row],[SELLING QUANTITY]]</f>
        <v>0</v>
      </c>
      <c r="AA16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6" s="121">
        <f ca="1">IF(Stock[[#This Row],[SELLING DATE]]&gt;0,Stock[[#This Row],[SELLING DATE]]-Stock[[#This Row],[BUY DATE]]+1,IF(Stock[[#This Row],[BUY DATE]]=0,0,TODAY()-Stock[[#This Row],[BUY DATE]]+1))</f>
        <v>0</v>
      </c>
      <c r="AC1656" s="122" t="str">
        <f>IFERROR(Stock[[#This Row],[CASH DIVIDEND]]+Stock[[#This Row],[RETURN/(LOSS) FROM TRADING
(auto-fill)]],"")</f>
        <v/>
      </c>
      <c r="AD16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6" s="146" t="str">
        <f ca="1">IFERROR(IF(Stock[[#This Row],[HOLDING DAYS
(auto-fill)]]&lt;365,Stock[[#This Row],[% TOTAL RETURN/(LOSS)
(auto-fill)]]*365/Stock[[#This Row],[HOLDING DAYS
(auto-fill)]],POWER((1+Stock[[#This Row],[% TOTAL RETURN/(LOSS)
(auto-fill)]]),1/(Stock[[#This Row],[HOLDING DAYS
(auto-fill)]]/365))-1),"")</f>
        <v/>
      </c>
      <c r="AF1656" s="81"/>
      <c r="AG1656" s="149" t="str">
        <f>IF(Stock[[#This Row],[STATUS
(auto-fill)]]="HOLDING",Stock[[#This Row],[MARKET PRICE]]-Stock[[#This Row],[BUYING PRICE]],"")</f>
        <v/>
      </c>
      <c r="AH1656" s="143" t="str">
        <f>IFERROR(Stock[[#This Row],[CHANGE
(auto-fill)]]/Stock[[#This Row],[BUYING PRICE]],"")</f>
        <v/>
      </c>
      <c r="AI1656" s="130" t="str">
        <f>IF(Stock[[#This Row],[MARKET PRICE]]&gt;0,Stock[[#This Row],[MARKET PRICE]]*Stock[[#This Row],[REMAINING QUANTITY
(auto-fill)]],"")</f>
        <v/>
      </c>
    </row>
    <row r="1657" spans="2:35">
      <c r="B1657" s="110" t="str">
        <f>IF(AND(Stock[[#This Row],[BUYING QUANTITY]]&gt;0,Stock[[#This Row],[REMAINING QUANTITY
(auto-fill)]]=0),"SOLD OUT",
IF(AND(Stock[[#This Row],[BUYING QUANTITY]]&gt;0,Stock[[#This Row],[REMAINING QUANTITY
(auto-fill)]]&gt;0),"HOLDING",""))</f>
        <v/>
      </c>
      <c r="C1657" s="113">
        <f t="shared" si="25"/>
        <v>1644</v>
      </c>
      <c r="D1657" s="79"/>
      <c r="E1657" s="80"/>
      <c r="F1657" s="162"/>
      <c r="G1657" s="85"/>
      <c r="H1657" s="86"/>
      <c r="I1657" s="164"/>
      <c r="J1657" s="115" t="str">
        <f>IF(Stock[[#This Row],[BUYING QUANTITY]]&gt;0,Stock[[#This Row],[BUYING PRICE]]*Stock[[#This Row],[BUYING QUANTITY]]*Stock[[#This Row],[% BUYING FEE]],"")</f>
        <v/>
      </c>
      <c r="K1657" s="89"/>
      <c r="L1657" s="90"/>
      <c r="M1657" s="117" t="str">
        <f>IF(Stock[[#This Row],[BUYING QUANTITY]]&gt;0,Stock[[#This Row],[BUYING PRICE]]*(1+Stock[[#This Row],[% THRESHOLD (RETURN)_1]]),"")</f>
        <v/>
      </c>
      <c r="N1657" s="91"/>
      <c r="O1657" s="117" t="str">
        <f>IF(Stock[[#This Row],[BUYING QUANTITY]]&gt;0,Stock[[#This Row],[BUYING PRICE]]*(1+Stock[[#This Row],[% THRESHOLD (RETURN)_2]]),"")</f>
        <v/>
      </c>
      <c r="P1657" s="91"/>
      <c r="Q1657" s="117" t="str">
        <f>IF(Stock[[#This Row],[BUYING QUANTITY]]&gt;0,Stock[[#This Row],[BUYING PRICE]]*(1+Stock[[#This Row],[% THRESHOLD (LOSS)]]),"")</f>
        <v/>
      </c>
      <c r="R1657" s="105"/>
      <c r="S1657" s="118" t="str">
        <f>IF(Stock[[#This Row],[CASH DIVIDEND]]&gt;0,Stock[[#This Row],[CASH DIVIDEND]]/(Stock[[#This Row],[BUYING PRICE]]*Stock[[#This Row],[BUYING QUANTITY]]),"")</f>
        <v/>
      </c>
      <c r="T1657" s="105"/>
      <c r="U1657" s="79"/>
      <c r="V1657" s="97"/>
      <c r="W1657" s="98"/>
      <c r="X1657" s="168"/>
      <c r="Y1657" s="126" t="str">
        <f>IF(Stock[[#This Row],[SELLING QUANTITY]]&gt;0,Stock[[#This Row],[SELLING PRICE]]*Stock[[#This Row],[SELLING QUANTITY]]*Stock[[#This Row],[% SELLING FEE]]+Stock[[#This Row],[SELLING PRICE]]*Stock[[#This Row],[SELLING QUANTITY]]*$D$12,"")</f>
        <v/>
      </c>
      <c r="Z1657" s="121">
        <f>Stock[[#This Row],[BUYING QUANTITY]]+Stock[[#This Row],[STOCK DIVIDEND]]-Stock[[#This Row],[SELLING QUANTITY]]</f>
        <v>0</v>
      </c>
      <c r="AA16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7" s="121">
        <f ca="1">IF(Stock[[#This Row],[SELLING DATE]]&gt;0,Stock[[#This Row],[SELLING DATE]]-Stock[[#This Row],[BUY DATE]]+1,IF(Stock[[#This Row],[BUY DATE]]=0,0,TODAY()-Stock[[#This Row],[BUY DATE]]+1))</f>
        <v>0</v>
      </c>
      <c r="AC1657" s="122" t="str">
        <f>IFERROR(Stock[[#This Row],[CASH DIVIDEND]]+Stock[[#This Row],[RETURN/(LOSS) FROM TRADING
(auto-fill)]],"")</f>
        <v/>
      </c>
      <c r="AD16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7" s="146" t="str">
        <f ca="1">IFERROR(IF(Stock[[#This Row],[HOLDING DAYS
(auto-fill)]]&lt;365,Stock[[#This Row],[% TOTAL RETURN/(LOSS)
(auto-fill)]]*365/Stock[[#This Row],[HOLDING DAYS
(auto-fill)]],POWER((1+Stock[[#This Row],[% TOTAL RETURN/(LOSS)
(auto-fill)]]),1/(Stock[[#This Row],[HOLDING DAYS
(auto-fill)]]/365))-1),"")</f>
        <v/>
      </c>
      <c r="AF1657" s="81"/>
      <c r="AG1657" s="149" t="str">
        <f>IF(Stock[[#This Row],[STATUS
(auto-fill)]]="HOLDING",Stock[[#This Row],[MARKET PRICE]]-Stock[[#This Row],[BUYING PRICE]],"")</f>
        <v/>
      </c>
      <c r="AH1657" s="143" t="str">
        <f>IFERROR(Stock[[#This Row],[CHANGE
(auto-fill)]]/Stock[[#This Row],[BUYING PRICE]],"")</f>
        <v/>
      </c>
      <c r="AI1657" s="130" t="str">
        <f>IF(Stock[[#This Row],[MARKET PRICE]]&gt;0,Stock[[#This Row],[MARKET PRICE]]*Stock[[#This Row],[REMAINING QUANTITY
(auto-fill)]],"")</f>
        <v/>
      </c>
    </row>
    <row r="1658" spans="2:35">
      <c r="B1658" s="110" t="str">
        <f>IF(AND(Stock[[#This Row],[BUYING QUANTITY]]&gt;0,Stock[[#This Row],[REMAINING QUANTITY
(auto-fill)]]=0),"SOLD OUT",
IF(AND(Stock[[#This Row],[BUYING QUANTITY]]&gt;0,Stock[[#This Row],[REMAINING QUANTITY
(auto-fill)]]&gt;0),"HOLDING",""))</f>
        <v/>
      </c>
      <c r="C1658" s="113">
        <f t="shared" si="25"/>
        <v>1645</v>
      </c>
      <c r="D1658" s="79"/>
      <c r="E1658" s="80"/>
      <c r="F1658" s="162"/>
      <c r="G1658" s="85"/>
      <c r="H1658" s="86"/>
      <c r="I1658" s="164"/>
      <c r="J1658" s="115" t="str">
        <f>IF(Stock[[#This Row],[BUYING QUANTITY]]&gt;0,Stock[[#This Row],[BUYING PRICE]]*Stock[[#This Row],[BUYING QUANTITY]]*Stock[[#This Row],[% BUYING FEE]],"")</f>
        <v/>
      </c>
      <c r="K1658" s="89"/>
      <c r="L1658" s="90"/>
      <c r="M1658" s="117" t="str">
        <f>IF(Stock[[#This Row],[BUYING QUANTITY]]&gt;0,Stock[[#This Row],[BUYING PRICE]]*(1+Stock[[#This Row],[% THRESHOLD (RETURN)_1]]),"")</f>
        <v/>
      </c>
      <c r="N1658" s="91"/>
      <c r="O1658" s="117" t="str">
        <f>IF(Stock[[#This Row],[BUYING QUANTITY]]&gt;0,Stock[[#This Row],[BUYING PRICE]]*(1+Stock[[#This Row],[% THRESHOLD (RETURN)_2]]),"")</f>
        <v/>
      </c>
      <c r="P1658" s="91"/>
      <c r="Q1658" s="117" t="str">
        <f>IF(Stock[[#This Row],[BUYING QUANTITY]]&gt;0,Stock[[#This Row],[BUYING PRICE]]*(1+Stock[[#This Row],[% THRESHOLD (LOSS)]]),"")</f>
        <v/>
      </c>
      <c r="R1658" s="105"/>
      <c r="S1658" s="118" t="str">
        <f>IF(Stock[[#This Row],[CASH DIVIDEND]]&gt;0,Stock[[#This Row],[CASH DIVIDEND]]/(Stock[[#This Row],[BUYING PRICE]]*Stock[[#This Row],[BUYING QUANTITY]]),"")</f>
        <v/>
      </c>
      <c r="T1658" s="105"/>
      <c r="U1658" s="79"/>
      <c r="V1658" s="97"/>
      <c r="W1658" s="98"/>
      <c r="X1658" s="168"/>
      <c r="Y1658" s="126" t="str">
        <f>IF(Stock[[#This Row],[SELLING QUANTITY]]&gt;0,Stock[[#This Row],[SELLING PRICE]]*Stock[[#This Row],[SELLING QUANTITY]]*Stock[[#This Row],[% SELLING FEE]]+Stock[[#This Row],[SELLING PRICE]]*Stock[[#This Row],[SELLING QUANTITY]]*$D$12,"")</f>
        <v/>
      </c>
      <c r="Z1658" s="121">
        <f>Stock[[#This Row],[BUYING QUANTITY]]+Stock[[#This Row],[STOCK DIVIDEND]]-Stock[[#This Row],[SELLING QUANTITY]]</f>
        <v>0</v>
      </c>
      <c r="AA16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8" s="121">
        <f ca="1">IF(Stock[[#This Row],[SELLING DATE]]&gt;0,Stock[[#This Row],[SELLING DATE]]-Stock[[#This Row],[BUY DATE]]+1,IF(Stock[[#This Row],[BUY DATE]]=0,0,TODAY()-Stock[[#This Row],[BUY DATE]]+1))</f>
        <v>0</v>
      </c>
      <c r="AC1658" s="122" t="str">
        <f>IFERROR(Stock[[#This Row],[CASH DIVIDEND]]+Stock[[#This Row],[RETURN/(LOSS) FROM TRADING
(auto-fill)]],"")</f>
        <v/>
      </c>
      <c r="AD16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8" s="146" t="str">
        <f ca="1">IFERROR(IF(Stock[[#This Row],[HOLDING DAYS
(auto-fill)]]&lt;365,Stock[[#This Row],[% TOTAL RETURN/(LOSS)
(auto-fill)]]*365/Stock[[#This Row],[HOLDING DAYS
(auto-fill)]],POWER((1+Stock[[#This Row],[% TOTAL RETURN/(LOSS)
(auto-fill)]]),1/(Stock[[#This Row],[HOLDING DAYS
(auto-fill)]]/365))-1),"")</f>
        <v/>
      </c>
      <c r="AF1658" s="81"/>
      <c r="AG1658" s="149" t="str">
        <f>IF(Stock[[#This Row],[STATUS
(auto-fill)]]="HOLDING",Stock[[#This Row],[MARKET PRICE]]-Stock[[#This Row],[BUYING PRICE]],"")</f>
        <v/>
      </c>
      <c r="AH1658" s="143" t="str">
        <f>IFERROR(Stock[[#This Row],[CHANGE
(auto-fill)]]/Stock[[#This Row],[BUYING PRICE]],"")</f>
        <v/>
      </c>
      <c r="AI1658" s="130" t="str">
        <f>IF(Stock[[#This Row],[MARKET PRICE]]&gt;0,Stock[[#This Row],[MARKET PRICE]]*Stock[[#This Row],[REMAINING QUANTITY
(auto-fill)]],"")</f>
        <v/>
      </c>
    </row>
    <row r="1659" spans="2:35">
      <c r="B1659" s="110" t="str">
        <f>IF(AND(Stock[[#This Row],[BUYING QUANTITY]]&gt;0,Stock[[#This Row],[REMAINING QUANTITY
(auto-fill)]]=0),"SOLD OUT",
IF(AND(Stock[[#This Row],[BUYING QUANTITY]]&gt;0,Stock[[#This Row],[REMAINING QUANTITY
(auto-fill)]]&gt;0),"HOLDING",""))</f>
        <v/>
      </c>
      <c r="C1659" s="113">
        <f t="shared" si="25"/>
        <v>1646</v>
      </c>
      <c r="D1659" s="79"/>
      <c r="E1659" s="80"/>
      <c r="F1659" s="162"/>
      <c r="G1659" s="85"/>
      <c r="H1659" s="86"/>
      <c r="I1659" s="164"/>
      <c r="J1659" s="115" t="str">
        <f>IF(Stock[[#This Row],[BUYING QUANTITY]]&gt;0,Stock[[#This Row],[BUYING PRICE]]*Stock[[#This Row],[BUYING QUANTITY]]*Stock[[#This Row],[% BUYING FEE]],"")</f>
        <v/>
      </c>
      <c r="K1659" s="89"/>
      <c r="L1659" s="90"/>
      <c r="M1659" s="117" t="str">
        <f>IF(Stock[[#This Row],[BUYING QUANTITY]]&gt;0,Stock[[#This Row],[BUYING PRICE]]*(1+Stock[[#This Row],[% THRESHOLD (RETURN)_1]]),"")</f>
        <v/>
      </c>
      <c r="N1659" s="91"/>
      <c r="O1659" s="117" t="str">
        <f>IF(Stock[[#This Row],[BUYING QUANTITY]]&gt;0,Stock[[#This Row],[BUYING PRICE]]*(1+Stock[[#This Row],[% THRESHOLD (RETURN)_2]]),"")</f>
        <v/>
      </c>
      <c r="P1659" s="91"/>
      <c r="Q1659" s="117" t="str">
        <f>IF(Stock[[#This Row],[BUYING QUANTITY]]&gt;0,Stock[[#This Row],[BUYING PRICE]]*(1+Stock[[#This Row],[% THRESHOLD (LOSS)]]),"")</f>
        <v/>
      </c>
      <c r="R1659" s="105"/>
      <c r="S1659" s="118" t="str">
        <f>IF(Stock[[#This Row],[CASH DIVIDEND]]&gt;0,Stock[[#This Row],[CASH DIVIDEND]]/(Stock[[#This Row],[BUYING PRICE]]*Stock[[#This Row],[BUYING QUANTITY]]),"")</f>
        <v/>
      </c>
      <c r="T1659" s="105"/>
      <c r="U1659" s="79"/>
      <c r="V1659" s="97"/>
      <c r="W1659" s="98"/>
      <c r="X1659" s="168"/>
      <c r="Y1659" s="126" t="str">
        <f>IF(Stock[[#This Row],[SELLING QUANTITY]]&gt;0,Stock[[#This Row],[SELLING PRICE]]*Stock[[#This Row],[SELLING QUANTITY]]*Stock[[#This Row],[% SELLING FEE]]+Stock[[#This Row],[SELLING PRICE]]*Stock[[#This Row],[SELLING QUANTITY]]*$D$12,"")</f>
        <v/>
      </c>
      <c r="Z1659" s="121">
        <f>Stock[[#This Row],[BUYING QUANTITY]]+Stock[[#This Row],[STOCK DIVIDEND]]-Stock[[#This Row],[SELLING QUANTITY]]</f>
        <v>0</v>
      </c>
      <c r="AA16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59" s="121">
        <f ca="1">IF(Stock[[#This Row],[SELLING DATE]]&gt;0,Stock[[#This Row],[SELLING DATE]]-Stock[[#This Row],[BUY DATE]]+1,IF(Stock[[#This Row],[BUY DATE]]=0,0,TODAY()-Stock[[#This Row],[BUY DATE]]+1))</f>
        <v>0</v>
      </c>
      <c r="AC1659" s="122" t="str">
        <f>IFERROR(Stock[[#This Row],[CASH DIVIDEND]]+Stock[[#This Row],[RETURN/(LOSS) FROM TRADING
(auto-fill)]],"")</f>
        <v/>
      </c>
      <c r="AD16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59" s="146" t="str">
        <f ca="1">IFERROR(IF(Stock[[#This Row],[HOLDING DAYS
(auto-fill)]]&lt;365,Stock[[#This Row],[% TOTAL RETURN/(LOSS)
(auto-fill)]]*365/Stock[[#This Row],[HOLDING DAYS
(auto-fill)]],POWER((1+Stock[[#This Row],[% TOTAL RETURN/(LOSS)
(auto-fill)]]),1/(Stock[[#This Row],[HOLDING DAYS
(auto-fill)]]/365))-1),"")</f>
        <v/>
      </c>
      <c r="AF1659" s="81"/>
      <c r="AG1659" s="149" t="str">
        <f>IF(Stock[[#This Row],[STATUS
(auto-fill)]]="HOLDING",Stock[[#This Row],[MARKET PRICE]]-Stock[[#This Row],[BUYING PRICE]],"")</f>
        <v/>
      </c>
      <c r="AH1659" s="143" t="str">
        <f>IFERROR(Stock[[#This Row],[CHANGE
(auto-fill)]]/Stock[[#This Row],[BUYING PRICE]],"")</f>
        <v/>
      </c>
      <c r="AI1659" s="130" t="str">
        <f>IF(Stock[[#This Row],[MARKET PRICE]]&gt;0,Stock[[#This Row],[MARKET PRICE]]*Stock[[#This Row],[REMAINING QUANTITY
(auto-fill)]],"")</f>
        <v/>
      </c>
    </row>
    <row r="1660" spans="2:35">
      <c r="B1660" s="110" t="str">
        <f>IF(AND(Stock[[#This Row],[BUYING QUANTITY]]&gt;0,Stock[[#This Row],[REMAINING QUANTITY
(auto-fill)]]=0),"SOLD OUT",
IF(AND(Stock[[#This Row],[BUYING QUANTITY]]&gt;0,Stock[[#This Row],[REMAINING QUANTITY
(auto-fill)]]&gt;0),"HOLDING",""))</f>
        <v/>
      </c>
      <c r="C1660" s="113">
        <f t="shared" si="25"/>
        <v>1647</v>
      </c>
      <c r="D1660" s="79"/>
      <c r="E1660" s="80"/>
      <c r="F1660" s="162"/>
      <c r="G1660" s="85"/>
      <c r="H1660" s="86"/>
      <c r="I1660" s="164"/>
      <c r="J1660" s="115" t="str">
        <f>IF(Stock[[#This Row],[BUYING QUANTITY]]&gt;0,Stock[[#This Row],[BUYING PRICE]]*Stock[[#This Row],[BUYING QUANTITY]]*Stock[[#This Row],[% BUYING FEE]],"")</f>
        <v/>
      </c>
      <c r="K1660" s="89"/>
      <c r="L1660" s="90"/>
      <c r="M1660" s="117" t="str">
        <f>IF(Stock[[#This Row],[BUYING QUANTITY]]&gt;0,Stock[[#This Row],[BUYING PRICE]]*(1+Stock[[#This Row],[% THRESHOLD (RETURN)_1]]),"")</f>
        <v/>
      </c>
      <c r="N1660" s="91"/>
      <c r="O1660" s="117" t="str">
        <f>IF(Stock[[#This Row],[BUYING QUANTITY]]&gt;0,Stock[[#This Row],[BUYING PRICE]]*(1+Stock[[#This Row],[% THRESHOLD (RETURN)_2]]),"")</f>
        <v/>
      </c>
      <c r="P1660" s="91"/>
      <c r="Q1660" s="117" t="str">
        <f>IF(Stock[[#This Row],[BUYING QUANTITY]]&gt;0,Stock[[#This Row],[BUYING PRICE]]*(1+Stock[[#This Row],[% THRESHOLD (LOSS)]]),"")</f>
        <v/>
      </c>
      <c r="R1660" s="105"/>
      <c r="S1660" s="118" t="str">
        <f>IF(Stock[[#This Row],[CASH DIVIDEND]]&gt;0,Stock[[#This Row],[CASH DIVIDEND]]/(Stock[[#This Row],[BUYING PRICE]]*Stock[[#This Row],[BUYING QUANTITY]]),"")</f>
        <v/>
      </c>
      <c r="T1660" s="105"/>
      <c r="U1660" s="79"/>
      <c r="V1660" s="97"/>
      <c r="W1660" s="98"/>
      <c r="X1660" s="168"/>
      <c r="Y1660" s="126" t="str">
        <f>IF(Stock[[#This Row],[SELLING QUANTITY]]&gt;0,Stock[[#This Row],[SELLING PRICE]]*Stock[[#This Row],[SELLING QUANTITY]]*Stock[[#This Row],[% SELLING FEE]]+Stock[[#This Row],[SELLING PRICE]]*Stock[[#This Row],[SELLING QUANTITY]]*$D$12,"")</f>
        <v/>
      </c>
      <c r="Z1660" s="121">
        <f>Stock[[#This Row],[BUYING QUANTITY]]+Stock[[#This Row],[STOCK DIVIDEND]]-Stock[[#This Row],[SELLING QUANTITY]]</f>
        <v>0</v>
      </c>
      <c r="AA16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0" s="121">
        <f ca="1">IF(Stock[[#This Row],[SELLING DATE]]&gt;0,Stock[[#This Row],[SELLING DATE]]-Stock[[#This Row],[BUY DATE]]+1,IF(Stock[[#This Row],[BUY DATE]]=0,0,TODAY()-Stock[[#This Row],[BUY DATE]]+1))</f>
        <v>0</v>
      </c>
      <c r="AC1660" s="122" t="str">
        <f>IFERROR(Stock[[#This Row],[CASH DIVIDEND]]+Stock[[#This Row],[RETURN/(LOSS) FROM TRADING
(auto-fill)]],"")</f>
        <v/>
      </c>
      <c r="AD16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0" s="146" t="str">
        <f ca="1">IFERROR(IF(Stock[[#This Row],[HOLDING DAYS
(auto-fill)]]&lt;365,Stock[[#This Row],[% TOTAL RETURN/(LOSS)
(auto-fill)]]*365/Stock[[#This Row],[HOLDING DAYS
(auto-fill)]],POWER((1+Stock[[#This Row],[% TOTAL RETURN/(LOSS)
(auto-fill)]]),1/(Stock[[#This Row],[HOLDING DAYS
(auto-fill)]]/365))-1),"")</f>
        <v/>
      </c>
      <c r="AF1660" s="81"/>
      <c r="AG1660" s="149" t="str">
        <f>IF(Stock[[#This Row],[STATUS
(auto-fill)]]="HOLDING",Stock[[#This Row],[MARKET PRICE]]-Stock[[#This Row],[BUYING PRICE]],"")</f>
        <v/>
      </c>
      <c r="AH1660" s="143" t="str">
        <f>IFERROR(Stock[[#This Row],[CHANGE
(auto-fill)]]/Stock[[#This Row],[BUYING PRICE]],"")</f>
        <v/>
      </c>
      <c r="AI1660" s="130" t="str">
        <f>IF(Stock[[#This Row],[MARKET PRICE]]&gt;0,Stock[[#This Row],[MARKET PRICE]]*Stock[[#This Row],[REMAINING QUANTITY
(auto-fill)]],"")</f>
        <v/>
      </c>
    </row>
    <row r="1661" spans="2:35">
      <c r="B1661" s="110" t="str">
        <f>IF(AND(Stock[[#This Row],[BUYING QUANTITY]]&gt;0,Stock[[#This Row],[REMAINING QUANTITY
(auto-fill)]]=0),"SOLD OUT",
IF(AND(Stock[[#This Row],[BUYING QUANTITY]]&gt;0,Stock[[#This Row],[REMAINING QUANTITY
(auto-fill)]]&gt;0),"HOLDING",""))</f>
        <v/>
      </c>
      <c r="C1661" s="113">
        <f t="shared" si="25"/>
        <v>1648</v>
      </c>
      <c r="D1661" s="79"/>
      <c r="E1661" s="80"/>
      <c r="F1661" s="162"/>
      <c r="G1661" s="85"/>
      <c r="H1661" s="86"/>
      <c r="I1661" s="164"/>
      <c r="J1661" s="115" t="str">
        <f>IF(Stock[[#This Row],[BUYING QUANTITY]]&gt;0,Stock[[#This Row],[BUYING PRICE]]*Stock[[#This Row],[BUYING QUANTITY]]*Stock[[#This Row],[% BUYING FEE]],"")</f>
        <v/>
      </c>
      <c r="K1661" s="89"/>
      <c r="L1661" s="90"/>
      <c r="M1661" s="117" t="str">
        <f>IF(Stock[[#This Row],[BUYING QUANTITY]]&gt;0,Stock[[#This Row],[BUYING PRICE]]*(1+Stock[[#This Row],[% THRESHOLD (RETURN)_1]]),"")</f>
        <v/>
      </c>
      <c r="N1661" s="91"/>
      <c r="O1661" s="117" t="str">
        <f>IF(Stock[[#This Row],[BUYING QUANTITY]]&gt;0,Stock[[#This Row],[BUYING PRICE]]*(1+Stock[[#This Row],[% THRESHOLD (RETURN)_2]]),"")</f>
        <v/>
      </c>
      <c r="P1661" s="91"/>
      <c r="Q1661" s="117" t="str">
        <f>IF(Stock[[#This Row],[BUYING QUANTITY]]&gt;0,Stock[[#This Row],[BUYING PRICE]]*(1+Stock[[#This Row],[% THRESHOLD (LOSS)]]),"")</f>
        <v/>
      </c>
      <c r="R1661" s="105"/>
      <c r="S1661" s="118" t="str">
        <f>IF(Stock[[#This Row],[CASH DIVIDEND]]&gt;0,Stock[[#This Row],[CASH DIVIDEND]]/(Stock[[#This Row],[BUYING PRICE]]*Stock[[#This Row],[BUYING QUANTITY]]),"")</f>
        <v/>
      </c>
      <c r="T1661" s="105"/>
      <c r="U1661" s="79"/>
      <c r="V1661" s="97"/>
      <c r="W1661" s="98"/>
      <c r="X1661" s="168"/>
      <c r="Y1661" s="126" t="str">
        <f>IF(Stock[[#This Row],[SELLING QUANTITY]]&gt;0,Stock[[#This Row],[SELLING PRICE]]*Stock[[#This Row],[SELLING QUANTITY]]*Stock[[#This Row],[% SELLING FEE]]+Stock[[#This Row],[SELLING PRICE]]*Stock[[#This Row],[SELLING QUANTITY]]*$D$12,"")</f>
        <v/>
      </c>
      <c r="Z1661" s="121">
        <f>Stock[[#This Row],[BUYING QUANTITY]]+Stock[[#This Row],[STOCK DIVIDEND]]-Stock[[#This Row],[SELLING QUANTITY]]</f>
        <v>0</v>
      </c>
      <c r="AA16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1" s="121">
        <f ca="1">IF(Stock[[#This Row],[SELLING DATE]]&gt;0,Stock[[#This Row],[SELLING DATE]]-Stock[[#This Row],[BUY DATE]]+1,IF(Stock[[#This Row],[BUY DATE]]=0,0,TODAY()-Stock[[#This Row],[BUY DATE]]+1))</f>
        <v>0</v>
      </c>
      <c r="AC1661" s="122" t="str">
        <f>IFERROR(Stock[[#This Row],[CASH DIVIDEND]]+Stock[[#This Row],[RETURN/(LOSS) FROM TRADING
(auto-fill)]],"")</f>
        <v/>
      </c>
      <c r="AD16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1" s="146" t="str">
        <f ca="1">IFERROR(IF(Stock[[#This Row],[HOLDING DAYS
(auto-fill)]]&lt;365,Stock[[#This Row],[% TOTAL RETURN/(LOSS)
(auto-fill)]]*365/Stock[[#This Row],[HOLDING DAYS
(auto-fill)]],POWER((1+Stock[[#This Row],[% TOTAL RETURN/(LOSS)
(auto-fill)]]),1/(Stock[[#This Row],[HOLDING DAYS
(auto-fill)]]/365))-1),"")</f>
        <v/>
      </c>
      <c r="AF1661" s="81"/>
      <c r="AG1661" s="149" t="str">
        <f>IF(Stock[[#This Row],[STATUS
(auto-fill)]]="HOLDING",Stock[[#This Row],[MARKET PRICE]]-Stock[[#This Row],[BUYING PRICE]],"")</f>
        <v/>
      </c>
      <c r="AH1661" s="143" t="str">
        <f>IFERROR(Stock[[#This Row],[CHANGE
(auto-fill)]]/Stock[[#This Row],[BUYING PRICE]],"")</f>
        <v/>
      </c>
      <c r="AI1661" s="130" t="str">
        <f>IF(Stock[[#This Row],[MARKET PRICE]]&gt;0,Stock[[#This Row],[MARKET PRICE]]*Stock[[#This Row],[REMAINING QUANTITY
(auto-fill)]],"")</f>
        <v/>
      </c>
    </row>
    <row r="1662" spans="2:35">
      <c r="B1662" s="110" t="str">
        <f>IF(AND(Stock[[#This Row],[BUYING QUANTITY]]&gt;0,Stock[[#This Row],[REMAINING QUANTITY
(auto-fill)]]=0),"SOLD OUT",
IF(AND(Stock[[#This Row],[BUYING QUANTITY]]&gt;0,Stock[[#This Row],[REMAINING QUANTITY
(auto-fill)]]&gt;0),"HOLDING",""))</f>
        <v/>
      </c>
      <c r="C1662" s="113">
        <f t="shared" si="25"/>
        <v>1649</v>
      </c>
      <c r="D1662" s="79"/>
      <c r="E1662" s="80"/>
      <c r="F1662" s="162"/>
      <c r="G1662" s="85"/>
      <c r="H1662" s="86"/>
      <c r="I1662" s="164"/>
      <c r="J1662" s="115" t="str">
        <f>IF(Stock[[#This Row],[BUYING QUANTITY]]&gt;0,Stock[[#This Row],[BUYING PRICE]]*Stock[[#This Row],[BUYING QUANTITY]]*Stock[[#This Row],[% BUYING FEE]],"")</f>
        <v/>
      </c>
      <c r="K1662" s="89"/>
      <c r="L1662" s="90"/>
      <c r="M1662" s="117" t="str">
        <f>IF(Stock[[#This Row],[BUYING QUANTITY]]&gt;0,Stock[[#This Row],[BUYING PRICE]]*(1+Stock[[#This Row],[% THRESHOLD (RETURN)_1]]),"")</f>
        <v/>
      </c>
      <c r="N1662" s="91"/>
      <c r="O1662" s="117" t="str">
        <f>IF(Stock[[#This Row],[BUYING QUANTITY]]&gt;0,Stock[[#This Row],[BUYING PRICE]]*(1+Stock[[#This Row],[% THRESHOLD (RETURN)_2]]),"")</f>
        <v/>
      </c>
      <c r="P1662" s="91"/>
      <c r="Q1662" s="117" t="str">
        <f>IF(Stock[[#This Row],[BUYING QUANTITY]]&gt;0,Stock[[#This Row],[BUYING PRICE]]*(1+Stock[[#This Row],[% THRESHOLD (LOSS)]]),"")</f>
        <v/>
      </c>
      <c r="R1662" s="105"/>
      <c r="S1662" s="118" t="str">
        <f>IF(Stock[[#This Row],[CASH DIVIDEND]]&gt;0,Stock[[#This Row],[CASH DIVIDEND]]/(Stock[[#This Row],[BUYING PRICE]]*Stock[[#This Row],[BUYING QUANTITY]]),"")</f>
        <v/>
      </c>
      <c r="T1662" s="105"/>
      <c r="U1662" s="79"/>
      <c r="V1662" s="97"/>
      <c r="W1662" s="98"/>
      <c r="X1662" s="168"/>
      <c r="Y1662" s="126" t="str">
        <f>IF(Stock[[#This Row],[SELLING QUANTITY]]&gt;0,Stock[[#This Row],[SELLING PRICE]]*Stock[[#This Row],[SELLING QUANTITY]]*Stock[[#This Row],[% SELLING FEE]]+Stock[[#This Row],[SELLING PRICE]]*Stock[[#This Row],[SELLING QUANTITY]]*$D$12,"")</f>
        <v/>
      </c>
      <c r="Z1662" s="121">
        <f>Stock[[#This Row],[BUYING QUANTITY]]+Stock[[#This Row],[STOCK DIVIDEND]]-Stock[[#This Row],[SELLING QUANTITY]]</f>
        <v>0</v>
      </c>
      <c r="AA16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2" s="121">
        <f ca="1">IF(Stock[[#This Row],[SELLING DATE]]&gt;0,Stock[[#This Row],[SELLING DATE]]-Stock[[#This Row],[BUY DATE]]+1,IF(Stock[[#This Row],[BUY DATE]]=0,0,TODAY()-Stock[[#This Row],[BUY DATE]]+1))</f>
        <v>0</v>
      </c>
      <c r="AC1662" s="122" t="str">
        <f>IFERROR(Stock[[#This Row],[CASH DIVIDEND]]+Stock[[#This Row],[RETURN/(LOSS) FROM TRADING
(auto-fill)]],"")</f>
        <v/>
      </c>
      <c r="AD16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2" s="146" t="str">
        <f ca="1">IFERROR(IF(Stock[[#This Row],[HOLDING DAYS
(auto-fill)]]&lt;365,Stock[[#This Row],[% TOTAL RETURN/(LOSS)
(auto-fill)]]*365/Stock[[#This Row],[HOLDING DAYS
(auto-fill)]],POWER((1+Stock[[#This Row],[% TOTAL RETURN/(LOSS)
(auto-fill)]]),1/(Stock[[#This Row],[HOLDING DAYS
(auto-fill)]]/365))-1),"")</f>
        <v/>
      </c>
      <c r="AF1662" s="81"/>
      <c r="AG1662" s="149" t="str">
        <f>IF(Stock[[#This Row],[STATUS
(auto-fill)]]="HOLDING",Stock[[#This Row],[MARKET PRICE]]-Stock[[#This Row],[BUYING PRICE]],"")</f>
        <v/>
      </c>
      <c r="AH1662" s="143" t="str">
        <f>IFERROR(Stock[[#This Row],[CHANGE
(auto-fill)]]/Stock[[#This Row],[BUYING PRICE]],"")</f>
        <v/>
      </c>
      <c r="AI1662" s="130" t="str">
        <f>IF(Stock[[#This Row],[MARKET PRICE]]&gt;0,Stock[[#This Row],[MARKET PRICE]]*Stock[[#This Row],[REMAINING QUANTITY
(auto-fill)]],"")</f>
        <v/>
      </c>
    </row>
    <row r="1663" spans="2:35">
      <c r="B1663" s="110" t="str">
        <f>IF(AND(Stock[[#This Row],[BUYING QUANTITY]]&gt;0,Stock[[#This Row],[REMAINING QUANTITY
(auto-fill)]]=0),"SOLD OUT",
IF(AND(Stock[[#This Row],[BUYING QUANTITY]]&gt;0,Stock[[#This Row],[REMAINING QUANTITY
(auto-fill)]]&gt;0),"HOLDING",""))</f>
        <v/>
      </c>
      <c r="C1663" s="113">
        <f t="shared" si="25"/>
        <v>1650</v>
      </c>
      <c r="D1663" s="79"/>
      <c r="E1663" s="80"/>
      <c r="F1663" s="162"/>
      <c r="G1663" s="85"/>
      <c r="H1663" s="86"/>
      <c r="I1663" s="164"/>
      <c r="J1663" s="115" t="str">
        <f>IF(Stock[[#This Row],[BUYING QUANTITY]]&gt;0,Stock[[#This Row],[BUYING PRICE]]*Stock[[#This Row],[BUYING QUANTITY]]*Stock[[#This Row],[% BUYING FEE]],"")</f>
        <v/>
      </c>
      <c r="K1663" s="89"/>
      <c r="L1663" s="90"/>
      <c r="M1663" s="117" t="str">
        <f>IF(Stock[[#This Row],[BUYING QUANTITY]]&gt;0,Stock[[#This Row],[BUYING PRICE]]*(1+Stock[[#This Row],[% THRESHOLD (RETURN)_1]]),"")</f>
        <v/>
      </c>
      <c r="N1663" s="91"/>
      <c r="O1663" s="117" t="str">
        <f>IF(Stock[[#This Row],[BUYING QUANTITY]]&gt;0,Stock[[#This Row],[BUYING PRICE]]*(1+Stock[[#This Row],[% THRESHOLD (RETURN)_2]]),"")</f>
        <v/>
      </c>
      <c r="P1663" s="91"/>
      <c r="Q1663" s="117" t="str">
        <f>IF(Stock[[#This Row],[BUYING QUANTITY]]&gt;0,Stock[[#This Row],[BUYING PRICE]]*(1+Stock[[#This Row],[% THRESHOLD (LOSS)]]),"")</f>
        <v/>
      </c>
      <c r="R1663" s="105"/>
      <c r="S1663" s="118" t="str">
        <f>IF(Stock[[#This Row],[CASH DIVIDEND]]&gt;0,Stock[[#This Row],[CASH DIVIDEND]]/(Stock[[#This Row],[BUYING PRICE]]*Stock[[#This Row],[BUYING QUANTITY]]),"")</f>
        <v/>
      </c>
      <c r="T1663" s="105"/>
      <c r="U1663" s="79"/>
      <c r="V1663" s="97"/>
      <c r="W1663" s="98"/>
      <c r="X1663" s="168"/>
      <c r="Y1663" s="126" t="str">
        <f>IF(Stock[[#This Row],[SELLING QUANTITY]]&gt;0,Stock[[#This Row],[SELLING PRICE]]*Stock[[#This Row],[SELLING QUANTITY]]*Stock[[#This Row],[% SELLING FEE]]+Stock[[#This Row],[SELLING PRICE]]*Stock[[#This Row],[SELLING QUANTITY]]*$D$12,"")</f>
        <v/>
      </c>
      <c r="Z1663" s="121">
        <f>Stock[[#This Row],[BUYING QUANTITY]]+Stock[[#This Row],[STOCK DIVIDEND]]-Stock[[#This Row],[SELLING QUANTITY]]</f>
        <v>0</v>
      </c>
      <c r="AA16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3" s="121">
        <f ca="1">IF(Stock[[#This Row],[SELLING DATE]]&gt;0,Stock[[#This Row],[SELLING DATE]]-Stock[[#This Row],[BUY DATE]]+1,IF(Stock[[#This Row],[BUY DATE]]=0,0,TODAY()-Stock[[#This Row],[BUY DATE]]+1))</f>
        <v>0</v>
      </c>
      <c r="AC1663" s="122" t="str">
        <f>IFERROR(Stock[[#This Row],[CASH DIVIDEND]]+Stock[[#This Row],[RETURN/(LOSS) FROM TRADING
(auto-fill)]],"")</f>
        <v/>
      </c>
      <c r="AD16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3" s="146" t="str">
        <f ca="1">IFERROR(IF(Stock[[#This Row],[HOLDING DAYS
(auto-fill)]]&lt;365,Stock[[#This Row],[% TOTAL RETURN/(LOSS)
(auto-fill)]]*365/Stock[[#This Row],[HOLDING DAYS
(auto-fill)]],POWER((1+Stock[[#This Row],[% TOTAL RETURN/(LOSS)
(auto-fill)]]),1/(Stock[[#This Row],[HOLDING DAYS
(auto-fill)]]/365))-1),"")</f>
        <v/>
      </c>
      <c r="AF1663" s="81"/>
      <c r="AG1663" s="149" t="str">
        <f>IF(Stock[[#This Row],[STATUS
(auto-fill)]]="HOLDING",Stock[[#This Row],[MARKET PRICE]]-Stock[[#This Row],[BUYING PRICE]],"")</f>
        <v/>
      </c>
      <c r="AH1663" s="143" t="str">
        <f>IFERROR(Stock[[#This Row],[CHANGE
(auto-fill)]]/Stock[[#This Row],[BUYING PRICE]],"")</f>
        <v/>
      </c>
      <c r="AI1663" s="130" t="str">
        <f>IF(Stock[[#This Row],[MARKET PRICE]]&gt;0,Stock[[#This Row],[MARKET PRICE]]*Stock[[#This Row],[REMAINING QUANTITY
(auto-fill)]],"")</f>
        <v/>
      </c>
    </row>
    <row r="1664" spans="2:35">
      <c r="B1664" s="110" t="str">
        <f>IF(AND(Stock[[#This Row],[BUYING QUANTITY]]&gt;0,Stock[[#This Row],[REMAINING QUANTITY
(auto-fill)]]=0),"SOLD OUT",
IF(AND(Stock[[#This Row],[BUYING QUANTITY]]&gt;0,Stock[[#This Row],[REMAINING QUANTITY
(auto-fill)]]&gt;0),"HOLDING",""))</f>
        <v/>
      </c>
      <c r="C1664" s="113">
        <f t="shared" si="25"/>
        <v>1651</v>
      </c>
      <c r="D1664" s="79"/>
      <c r="E1664" s="80"/>
      <c r="F1664" s="162"/>
      <c r="G1664" s="85"/>
      <c r="H1664" s="86"/>
      <c r="I1664" s="164"/>
      <c r="J1664" s="115" t="str">
        <f>IF(Stock[[#This Row],[BUYING QUANTITY]]&gt;0,Stock[[#This Row],[BUYING PRICE]]*Stock[[#This Row],[BUYING QUANTITY]]*Stock[[#This Row],[% BUYING FEE]],"")</f>
        <v/>
      </c>
      <c r="K1664" s="89"/>
      <c r="L1664" s="90"/>
      <c r="M1664" s="117" t="str">
        <f>IF(Stock[[#This Row],[BUYING QUANTITY]]&gt;0,Stock[[#This Row],[BUYING PRICE]]*(1+Stock[[#This Row],[% THRESHOLD (RETURN)_1]]),"")</f>
        <v/>
      </c>
      <c r="N1664" s="91"/>
      <c r="O1664" s="117" t="str">
        <f>IF(Stock[[#This Row],[BUYING QUANTITY]]&gt;0,Stock[[#This Row],[BUYING PRICE]]*(1+Stock[[#This Row],[% THRESHOLD (RETURN)_2]]),"")</f>
        <v/>
      </c>
      <c r="P1664" s="91"/>
      <c r="Q1664" s="117" t="str">
        <f>IF(Stock[[#This Row],[BUYING QUANTITY]]&gt;0,Stock[[#This Row],[BUYING PRICE]]*(1+Stock[[#This Row],[% THRESHOLD (LOSS)]]),"")</f>
        <v/>
      </c>
      <c r="R1664" s="105"/>
      <c r="S1664" s="118" t="str">
        <f>IF(Stock[[#This Row],[CASH DIVIDEND]]&gt;0,Stock[[#This Row],[CASH DIVIDEND]]/(Stock[[#This Row],[BUYING PRICE]]*Stock[[#This Row],[BUYING QUANTITY]]),"")</f>
        <v/>
      </c>
      <c r="T1664" s="105"/>
      <c r="U1664" s="79"/>
      <c r="V1664" s="97"/>
      <c r="W1664" s="98"/>
      <c r="X1664" s="168"/>
      <c r="Y1664" s="126" t="str">
        <f>IF(Stock[[#This Row],[SELLING QUANTITY]]&gt;0,Stock[[#This Row],[SELLING PRICE]]*Stock[[#This Row],[SELLING QUANTITY]]*Stock[[#This Row],[% SELLING FEE]]+Stock[[#This Row],[SELLING PRICE]]*Stock[[#This Row],[SELLING QUANTITY]]*$D$12,"")</f>
        <v/>
      </c>
      <c r="Z1664" s="121">
        <f>Stock[[#This Row],[BUYING QUANTITY]]+Stock[[#This Row],[STOCK DIVIDEND]]-Stock[[#This Row],[SELLING QUANTITY]]</f>
        <v>0</v>
      </c>
      <c r="AA16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4" s="121">
        <f ca="1">IF(Stock[[#This Row],[SELLING DATE]]&gt;0,Stock[[#This Row],[SELLING DATE]]-Stock[[#This Row],[BUY DATE]]+1,IF(Stock[[#This Row],[BUY DATE]]=0,0,TODAY()-Stock[[#This Row],[BUY DATE]]+1))</f>
        <v>0</v>
      </c>
      <c r="AC1664" s="122" t="str">
        <f>IFERROR(Stock[[#This Row],[CASH DIVIDEND]]+Stock[[#This Row],[RETURN/(LOSS) FROM TRADING
(auto-fill)]],"")</f>
        <v/>
      </c>
      <c r="AD16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4" s="146" t="str">
        <f ca="1">IFERROR(IF(Stock[[#This Row],[HOLDING DAYS
(auto-fill)]]&lt;365,Stock[[#This Row],[% TOTAL RETURN/(LOSS)
(auto-fill)]]*365/Stock[[#This Row],[HOLDING DAYS
(auto-fill)]],POWER((1+Stock[[#This Row],[% TOTAL RETURN/(LOSS)
(auto-fill)]]),1/(Stock[[#This Row],[HOLDING DAYS
(auto-fill)]]/365))-1),"")</f>
        <v/>
      </c>
      <c r="AF1664" s="81"/>
      <c r="AG1664" s="149" t="str">
        <f>IF(Stock[[#This Row],[STATUS
(auto-fill)]]="HOLDING",Stock[[#This Row],[MARKET PRICE]]-Stock[[#This Row],[BUYING PRICE]],"")</f>
        <v/>
      </c>
      <c r="AH1664" s="143" t="str">
        <f>IFERROR(Stock[[#This Row],[CHANGE
(auto-fill)]]/Stock[[#This Row],[BUYING PRICE]],"")</f>
        <v/>
      </c>
      <c r="AI1664" s="130" t="str">
        <f>IF(Stock[[#This Row],[MARKET PRICE]]&gt;0,Stock[[#This Row],[MARKET PRICE]]*Stock[[#This Row],[REMAINING QUANTITY
(auto-fill)]],"")</f>
        <v/>
      </c>
    </row>
    <row r="1665" spans="2:35">
      <c r="B1665" s="110" t="str">
        <f>IF(AND(Stock[[#This Row],[BUYING QUANTITY]]&gt;0,Stock[[#This Row],[REMAINING QUANTITY
(auto-fill)]]=0),"SOLD OUT",
IF(AND(Stock[[#This Row],[BUYING QUANTITY]]&gt;0,Stock[[#This Row],[REMAINING QUANTITY
(auto-fill)]]&gt;0),"HOLDING",""))</f>
        <v/>
      </c>
      <c r="C1665" s="113">
        <f t="shared" si="25"/>
        <v>1652</v>
      </c>
      <c r="D1665" s="79"/>
      <c r="E1665" s="80"/>
      <c r="F1665" s="162"/>
      <c r="G1665" s="85"/>
      <c r="H1665" s="86"/>
      <c r="I1665" s="164"/>
      <c r="J1665" s="115" t="str">
        <f>IF(Stock[[#This Row],[BUYING QUANTITY]]&gt;0,Stock[[#This Row],[BUYING PRICE]]*Stock[[#This Row],[BUYING QUANTITY]]*Stock[[#This Row],[% BUYING FEE]],"")</f>
        <v/>
      </c>
      <c r="K1665" s="89"/>
      <c r="L1665" s="90"/>
      <c r="M1665" s="117" t="str">
        <f>IF(Stock[[#This Row],[BUYING QUANTITY]]&gt;0,Stock[[#This Row],[BUYING PRICE]]*(1+Stock[[#This Row],[% THRESHOLD (RETURN)_1]]),"")</f>
        <v/>
      </c>
      <c r="N1665" s="91"/>
      <c r="O1665" s="117" t="str">
        <f>IF(Stock[[#This Row],[BUYING QUANTITY]]&gt;0,Stock[[#This Row],[BUYING PRICE]]*(1+Stock[[#This Row],[% THRESHOLD (RETURN)_2]]),"")</f>
        <v/>
      </c>
      <c r="P1665" s="91"/>
      <c r="Q1665" s="117" t="str">
        <f>IF(Stock[[#This Row],[BUYING QUANTITY]]&gt;0,Stock[[#This Row],[BUYING PRICE]]*(1+Stock[[#This Row],[% THRESHOLD (LOSS)]]),"")</f>
        <v/>
      </c>
      <c r="R1665" s="105"/>
      <c r="S1665" s="118" t="str">
        <f>IF(Stock[[#This Row],[CASH DIVIDEND]]&gt;0,Stock[[#This Row],[CASH DIVIDEND]]/(Stock[[#This Row],[BUYING PRICE]]*Stock[[#This Row],[BUYING QUANTITY]]),"")</f>
        <v/>
      </c>
      <c r="T1665" s="105"/>
      <c r="U1665" s="79"/>
      <c r="V1665" s="97"/>
      <c r="W1665" s="98"/>
      <c r="X1665" s="168"/>
      <c r="Y1665" s="126" t="str">
        <f>IF(Stock[[#This Row],[SELLING QUANTITY]]&gt;0,Stock[[#This Row],[SELLING PRICE]]*Stock[[#This Row],[SELLING QUANTITY]]*Stock[[#This Row],[% SELLING FEE]]+Stock[[#This Row],[SELLING PRICE]]*Stock[[#This Row],[SELLING QUANTITY]]*$D$12,"")</f>
        <v/>
      </c>
      <c r="Z1665" s="121">
        <f>Stock[[#This Row],[BUYING QUANTITY]]+Stock[[#This Row],[STOCK DIVIDEND]]-Stock[[#This Row],[SELLING QUANTITY]]</f>
        <v>0</v>
      </c>
      <c r="AA16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5" s="121">
        <f ca="1">IF(Stock[[#This Row],[SELLING DATE]]&gt;0,Stock[[#This Row],[SELLING DATE]]-Stock[[#This Row],[BUY DATE]]+1,IF(Stock[[#This Row],[BUY DATE]]=0,0,TODAY()-Stock[[#This Row],[BUY DATE]]+1))</f>
        <v>0</v>
      </c>
      <c r="AC1665" s="122" t="str">
        <f>IFERROR(Stock[[#This Row],[CASH DIVIDEND]]+Stock[[#This Row],[RETURN/(LOSS) FROM TRADING
(auto-fill)]],"")</f>
        <v/>
      </c>
      <c r="AD16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5" s="146" t="str">
        <f ca="1">IFERROR(IF(Stock[[#This Row],[HOLDING DAYS
(auto-fill)]]&lt;365,Stock[[#This Row],[% TOTAL RETURN/(LOSS)
(auto-fill)]]*365/Stock[[#This Row],[HOLDING DAYS
(auto-fill)]],POWER((1+Stock[[#This Row],[% TOTAL RETURN/(LOSS)
(auto-fill)]]),1/(Stock[[#This Row],[HOLDING DAYS
(auto-fill)]]/365))-1),"")</f>
        <v/>
      </c>
      <c r="AF1665" s="81"/>
      <c r="AG1665" s="149" t="str">
        <f>IF(Stock[[#This Row],[STATUS
(auto-fill)]]="HOLDING",Stock[[#This Row],[MARKET PRICE]]-Stock[[#This Row],[BUYING PRICE]],"")</f>
        <v/>
      </c>
      <c r="AH1665" s="143" t="str">
        <f>IFERROR(Stock[[#This Row],[CHANGE
(auto-fill)]]/Stock[[#This Row],[BUYING PRICE]],"")</f>
        <v/>
      </c>
      <c r="AI1665" s="130" t="str">
        <f>IF(Stock[[#This Row],[MARKET PRICE]]&gt;0,Stock[[#This Row],[MARKET PRICE]]*Stock[[#This Row],[REMAINING QUANTITY
(auto-fill)]],"")</f>
        <v/>
      </c>
    </row>
    <row r="1666" spans="2:35">
      <c r="B1666" s="110" t="str">
        <f>IF(AND(Stock[[#This Row],[BUYING QUANTITY]]&gt;0,Stock[[#This Row],[REMAINING QUANTITY
(auto-fill)]]=0),"SOLD OUT",
IF(AND(Stock[[#This Row],[BUYING QUANTITY]]&gt;0,Stock[[#This Row],[REMAINING QUANTITY
(auto-fill)]]&gt;0),"HOLDING",""))</f>
        <v/>
      </c>
      <c r="C1666" s="113">
        <f t="shared" si="25"/>
        <v>1653</v>
      </c>
      <c r="D1666" s="79"/>
      <c r="E1666" s="80"/>
      <c r="F1666" s="162"/>
      <c r="G1666" s="85"/>
      <c r="H1666" s="86"/>
      <c r="I1666" s="164"/>
      <c r="J1666" s="115" t="str">
        <f>IF(Stock[[#This Row],[BUYING QUANTITY]]&gt;0,Stock[[#This Row],[BUYING PRICE]]*Stock[[#This Row],[BUYING QUANTITY]]*Stock[[#This Row],[% BUYING FEE]],"")</f>
        <v/>
      </c>
      <c r="K1666" s="89"/>
      <c r="L1666" s="90"/>
      <c r="M1666" s="117" t="str">
        <f>IF(Stock[[#This Row],[BUYING QUANTITY]]&gt;0,Stock[[#This Row],[BUYING PRICE]]*(1+Stock[[#This Row],[% THRESHOLD (RETURN)_1]]),"")</f>
        <v/>
      </c>
      <c r="N1666" s="91"/>
      <c r="O1666" s="117" t="str">
        <f>IF(Stock[[#This Row],[BUYING QUANTITY]]&gt;0,Stock[[#This Row],[BUYING PRICE]]*(1+Stock[[#This Row],[% THRESHOLD (RETURN)_2]]),"")</f>
        <v/>
      </c>
      <c r="P1666" s="91"/>
      <c r="Q1666" s="117" t="str">
        <f>IF(Stock[[#This Row],[BUYING QUANTITY]]&gt;0,Stock[[#This Row],[BUYING PRICE]]*(1+Stock[[#This Row],[% THRESHOLD (LOSS)]]),"")</f>
        <v/>
      </c>
      <c r="R1666" s="105"/>
      <c r="S1666" s="118" t="str">
        <f>IF(Stock[[#This Row],[CASH DIVIDEND]]&gt;0,Stock[[#This Row],[CASH DIVIDEND]]/(Stock[[#This Row],[BUYING PRICE]]*Stock[[#This Row],[BUYING QUANTITY]]),"")</f>
        <v/>
      </c>
      <c r="T1666" s="105"/>
      <c r="U1666" s="79"/>
      <c r="V1666" s="97"/>
      <c r="W1666" s="98"/>
      <c r="X1666" s="168"/>
      <c r="Y1666" s="126" t="str">
        <f>IF(Stock[[#This Row],[SELLING QUANTITY]]&gt;0,Stock[[#This Row],[SELLING PRICE]]*Stock[[#This Row],[SELLING QUANTITY]]*Stock[[#This Row],[% SELLING FEE]]+Stock[[#This Row],[SELLING PRICE]]*Stock[[#This Row],[SELLING QUANTITY]]*$D$12,"")</f>
        <v/>
      </c>
      <c r="Z1666" s="121">
        <f>Stock[[#This Row],[BUYING QUANTITY]]+Stock[[#This Row],[STOCK DIVIDEND]]-Stock[[#This Row],[SELLING QUANTITY]]</f>
        <v>0</v>
      </c>
      <c r="AA16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6" s="121">
        <f ca="1">IF(Stock[[#This Row],[SELLING DATE]]&gt;0,Stock[[#This Row],[SELLING DATE]]-Stock[[#This Row],[BUY DATE]]+1,IF(Stock[[#This Row],[BUY DATE]]=0,0,TODAY()-Stock[[#This Row],[BUY DATE]]+1))</f>
        <v>0</v>
      </c>
      <c r="AC1666" s="122" t="str">
        <f>IFERROR(Stock[[#This Row],[CASH DIVIDEND]]+Stock[[#This Row],[RETURN/(LOSS) FROM TRADING
(auto-fill)]],"")</f>
        <v/>
      </c>
      <c r="AD16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6" s="146" t="str">
        <f ca="1">IFERROR(IF(Stock[[#This Row],[HOLDING DAYS
(auto-fill)]]&lt;365,Stock[[#This Row],[% TOTAL RETURN/(LOSS)
(auto-fill)]]*365/Stock[[#This Row],[HOLDING DAYS
(auto-fill)]],POWER((1+Stock[[#This Row],[% TOTAL RETURN/(LOSS)
(auto-fill)]]),1/(Stock[[#This Row],[HOLDING DAYS
(auto-fill)]]/365))-1),"")</f>
        <v/>
      </c>
      <c r="AF1666" s="81"/>
      <c r="AG1666" s="149" t="str">
        <f>IF(Stock[[#This Row],[STATUS
(auto-fill)]]="HOLDING",Stock[[#This Row],[MARKET PRICE]]-Stock[[#This Row],[BUYING PRICE]],"")</f>
        <v/>
      </c>
      <c r="AH1666" s="143" t="str">
        <f>IFERROR(Stock[[#This Row],[CHANGE
(auto-fill)]]/Stock[[#This Row],[BUYING PRICE]],"")</f>
        <v/>
      </c>
      <c r="AI1666" s="130" t="str">
        <f>IF(Stock[[#This Row],[MARKET PRICE]]&gt;0,Stock[[#This Row],[MARKET PRICE]]*Stock[[#This Row],[REMAINING QUANTITY
(auto-fill)]],"")</f>
        <v/>
      </c>
    </row>
    <row r="1667" spans="2:35">
      <c r="B1667" s="110" t="str">
        <f>IF(AND(Stock[[#This Row],[BUYING QUANTITY]]&gt;0,Stock[[#This Row],[REMAINING QUANTITY
(auto-fill)]]=0),"SOLD OUT",
IF(AND(Stock[[#This Row],[BUYING QUANTITY]]&gt;0,Stock[[#This Row],[REMAINING QUANTITY
(auto-fill)]]&gt;0),"HOLDING",""))</f>
        <v/>
      </c>
      <c r="C1667" s="113">
        <f t="shared" si="25"/>
        <v>1654</v>
      </c>
      <c r="D1667" s="79"/>
      <c r="E1667" s="80"/>
      <c r="F1667" s="162"/>
      <c r="G1667" s="85"/>
      <c r="H1667" s="86"/>
      <c r="I1667" s="164"/>
      <c r="J1667" s="115" t="str">
        <f>IF(Stock[[#This Row],[BUYING QUANTITY]]&gt;0,Stock[[#This Row],[BUYING PRICE]]*Stock[[#This Row],[BUYING QUANTITY]]*Stock[[#This Row],[% BUYING FEE]],"")</f>
        <v/>
      </c>
      <c r="K1667" s="89"/>
      <c r="L1667" s="90"/>
      <c r="M1667" s="117" t="str">
        <f>IF(Stock[[#This Row],[BUYING QUANTITY]]&gt;0,Stock[[#This Row],[BUYING PRICE]]*(1+Stock[[#This Row],[% THRESHOLD (RETURN)_1]]),"")</f>
        <v/>
      </c>
      <c r="N1667" s="91"/>
      <c r="O1667" s="117" t="str">
        <f>IF(Stock[[#This Row],[BUYING QUANTITY]]&gt;0,Stock[[#This Row],[BUYING PRICE]]*(1+Stock[[#This Row],[% THRESHOLD (RETURN)_2]]),"")</f>
        <v/>
      </c>
      <c r="P1667" s="91"/>
      <c r="Q1667" s="117" t="str">
        <f>IF(Stock[[#This Row],[BUYING QUANTITY]]&gt;0,Stock[[#This Row],[BUYING PRICE]]*(1+Stock[[#This Row],[% THRESHOLD (LOSS)]]),"")</f>
        <v/>
      </c>
      <c r="R1667" s="105"/>
      <c r="S1667" s="118" t="str">
        <f>IF(Stock[[#This Row],[CASH DIVIDEND]]&gt;0,Stock[[#This Row],[CASH DIVIDEND]]/(Stock[[#This Row],[BUYING PRICE]]*Stock[[#This Row],[BUYING QUANTITY]]),"")</f>
        <v/>
      </c>
      <c r="T1667" s="105"/>
      <c r="U1667" s="79"/>
      <c r="V1667" s="97"/>
      <c r="W1667" s="98"/>
      <c r="X1667" s="168"/>
      <c r="Y1667" s="126" t="str">
        <f>IF(Stock[[#This Row],[SELLING QUANTITY]]&gt;0,Stock[[#This Row],[SELLING PRICE]]*Stock[[#This Row],[SELLING QUANTITY]]*Stock[[#This Row],[% SELLING FEE]]+Stock[[#This Row],[SELLING PRICE]]*Stock[[#This Row],[SELLING QUANTITY]]*$D$12,"")</f>
        <v/>
      </c>
      <c r="Z1667" s="121">
        <f>Stock[[#This Row],[BUYING QUANTITY]]+Stock[[#This Row],[STOCK DIVIDEND]]-Stock[[#This Row],[SELLING QUANTITY]]</f>
        <v>0</v>
      </c>
      <c r="AA16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7" s="121">
        <f ca="1">IF(Stock[[#This Row],[SELLING DATE]]&gt;0,Stock[[#This Row],[SELLING DATE]]-Stock[[#This Row],[BUY DATE]]+1,IF(Stock[[#This Row],[BUY DATE]]=0,0,TODAY()-Stock[[#This Row],[BUY DATE]]+1))</f>
        <v>0</v>
      </c>
      <c r="AC1667" s="122" t="str">
        <f>IFERROR(Stock[[#This Row],[CASH DIVIDEND]]+Stock[[#This Row],[RETURN/(LOSS) FROM TRADING
(auto-fill)]],"")</f>
        <v/>
      </c>
      <c r="AD16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7" s="146" t="str">
        <f ca="1">IFERROR(IF(Stock[[#This Row],[HOLDING DAYS
(auto-fill)]]&lt;365,Stock[[#This Row],[% TOTAL RETURN/(LOSS)
(auto-fill)]]*365/Stock[[#This Row],[HOLDING DAYS
(auto-fill)]],POWER((1+Stock[[#This Row],[% TOTAL RETURN/(LOSS)
(auto-fill)]]),1/(Stock[[#This Row],[HOLDING DAYS
(auto-fill)]]/365))-1),"")</f>
        <v/>
      </c>
      <c r="AF1667" s="81"/>
      <c r="AG1667" s="149" t="str">
        <f>IF(Stock[[#This Row],[STATUS
(auto-fill)]]="HOLDING",Stock[[#This Row],[MARKET PRICE]]-Stock[[#This Row],[BUYING PRICE]],"")</f>
        <v/>
      </c>
      <c r="AH1667" s="143" t="str">
        <f>IFERROR(Stock[[#This Row],[CHANGE
(auto-fill)]]/Stock[[#This Row],[BUYING PRICE]],"")</f>
        <v/>
      </c>
      <c r="AI1667" s="130" t="str">
        <f>IF(Stock[[#This Row],[MARKET PRICE]]&gt;0,Stock[[#This Row],[MARKET PRICE]]*Stock[[#This Row],[REMAINING QUANTITY
(auto-fill)]],"")</f>
        <v/>
      </c>
    </row>
    <row r="1668" spans="2:35">
      <c r="B1668" s="110" t="str">
        <f>IF(AND(Stock[[#This Row],[BUYING QUANTITY]]&gt;0,Stock[[#This Row],[REMAINING QUANTITY
(auto-fill)]]=0),"SOLD OUT",
IF(AND(Stock[[#This Row],[BUYING QUANTITY]]&gt;0,Stock[[#This Row],[REMAINING QUANTITY
(auto-fill)]]&gt;0),"HOLDING",""))</f>
        <v/>
      </c>
      <c r="C1668" s="113">
        <f t="shared" si="25"/>
        <v>1655</v>
      </c>
      <c r="D1668" s="79"/>
      <c r="E1668" s="80"/>
      <c r="F1668" s="162"/>
      <c r="G1668" s="85"/>
      <c r="H1668" s="86"/>
      <c r="I1668" s="164"/>
      <c r="J1668" s="115" t="str">
        <f>IF(Stock[[#This Row],[BUYING QUANTITY]]&gt;0,Stock[[#This Row],[BUYING PRICE]]*Stock[[#This Row],[BUYING QUANTITY]]*Stock[[#This Row],[% BUYING FEE]],"")</f>
        <v/>
      </c>
      <c r="K1668" s="89"/>
      <c r="L1668" s="90"/>
      <c r="M1668" s="117" t="str">
        <f>IF(Stock[[#This Row],[BUYING QUANTITY]]&gt;0,Stock[[#This Row],[BUYING PRICE]]*(1+Stock[[#This Row],[% THRESHOLD (RETURN)_1]]),"")</f>
        <v/>
      </c>
      <c r="N1668" s="91"/>
      <c r="O1668" s="117" t="str">
        <f>IF(Stock[[#This Row],[BUYING QUANTITY]]&gt;0,Stock[[#This Row],[BUYING PRICE]]*(1+Stock[[#This Row],[% THRESHOLD (RETURN)_2]]),"")</f>
        <v/>
      </c>
      <c r="P1668" s="91"/>
      <c r="Q1668" s="117" t="str">
        <f>IF(Stock[[#This Row],[BUYING QUANTITY]]&gt;0,Stock[[#This Row],[BUYING PRICE]]*(1+Stock[[#This Row],[% THRESHOLD (LOSS)]]),"")</f>
        <v/>
      </c>
      <c r="R1668" s="105"/>
      <c r="S1668" s="118" t="str">
        <f>IF(Stock[[#This Row],[CASH DIVIDEND]]&gt;0,Stock[[#This Row],[CASH DIVIDEND]]/(Stock[[#This Row],[BUYING PRICE]]*Stock[[#This Row],[BUYING QUANTITY]]),"")</f>
        <v/>
      </c>
      <c r="T1668" s="105"/>
      <c r="U1668" s="79"/>
      <c r="V1668" s="97"/>
      <c r="W1668" s="98"/>
      <c r="X1668" s="168"/>
      <c r="Y1668" s="126" t="str">
        <f>IF(Stock[[#This Row],[SELLING QUANTITY]]&gt;0,Stock[[#This Row],[SELLING PRICE]]*Stock[[#This Row],[SELLING QUANTITY]]*Stock[[#This Row],[% SELLING FEE]]+Stock[[#This Row],[SELLING PRICE]]*Stock[[#This Row],[SELLING QUANTITY]]*$D$12,"")</f>
        <v/>
      </c>
      <c r="Z1668" s="121">
        <f>Stock[[#This Row],[BUYING QUANTITY]]+Stock[[#This Row],[STOCK DIVIDEND]]-Stock[[#This Row],[SELLING QUANTITY]]</f>
        <v>0</v>
      </c>
      <c r="AA16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8" s="121">
        <f ca="1">IF(Stock[[#This Row],[SELLING DATE]]&gt;0,Stock[[#This Row],[SELLING DATE]]-Stock[[#This Row],[BUY DATE]]+1,IF(Stock[[#This Row],[BUY DATE]]=0,0,TODAY()-Stock[[#This Row],[BUY DATE]]+1))</f>
        <v>0</v>
      </c>
      <c r="AC1668" s="122" t="str">
        <f>IFERROR(Stock[[#This Row],[CASH DIVIDEND]]+Stock[[#This Row],[RETURN/(LOSS) FROM TRADING
(auto-fill)]],"")</f>
        <v/>
      </c>
      <c r="AD16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8" s="146" t="str">
        <f ca="1">IFERROR(IF(Stock[[#This Row],[HOLDING DAYS
(auto-fill)]]&lt;365,Stock[[#This Row],[% TOTAL RETURN/(LOSS)
(auto-fill)]]*365/Stock[[#This Row],[HOLDING DAYS
(auto-fill)]],POWER((1+Stock[[#This Row],[% TOTAL RETURN/(LOSS)
(auto-fill)]]),1/(Stock[[#This Row],[HOLDING DAYS
(auto-fill)]]/365))-1),"")</f>
        <v/>
      </c>
      <c r="AF1668" s="81"/>
      <c r="AG1668" s="149" t="str">
        <f>IF(Stock[[#This Row],[STATUS
(auto-fill)]]="HOLDING",Stock[[#This Row],[MARKET PRICE]]-Stock[[#This Row],[BUYING PRICE]],"")</f>
        <v/>
      </c>
      <c r="AH1668" s="143" t="str">
        <f>IFERROR(Stock[[#This Row],[CHANGE
(auto-fill)]]/Stock[[#This Row],[BUYING PRICE]],"")</f>
        <v/>
      </c>
      <c r="AI1668" s="130" t="str">
        <f>IF(Stock[[#This Row],[MARKET PRICE]]&gt;0,Stock[[#This Row],[MARKET PRICE]]*Stock[[#This Row],[REMAINING QUANTITY
(auto-fill)]],"")</f>
        <v/>
      </c>
    </row>
    <row r="1669" spans="2:35">
      <c r="B1669" s="110" t="str">
        <f>IF(AND(Stock[[#This Row],[BUYING QUANTITY]]&gt;0,Stock[[#This Row],[REMAINING QUANTITY
(auto-fill)]]=0),"SOLD OUT",
IF(AND(Stock[[#This Row],[BUYING QUANTITY]]&gt;0,Stock[[#This Row],[REMAINING QUANTITY
(auto-fill)]]&gt;0),"HOLDING",""))</f>
        <v/>
      </c>
      <c r="C1669" s="113">
        <f t="shared" si="25"/>
        <v>1656</v>
      </c>
      <c r="D1669" s="79"/>
      <c r="E1669" s="80"/>
      <c r="F1669" s="162"/>
      <c r="G1669" s="85"/>
      <c r="H1669" s="86"/>
      <c r="I1669" s="164"/>
      <c r="J1669" s="115" t="str">
        <f>IF(Stock[[#This Row],[BUYING QUANTITY]]&gt;0,Stock[[#This Row],[BUYING PRICE]]*Stock[[#This Row],[BUYING QUANTITY]]*Stock[[#This Row],[% BUYING FEE]],"")</f>
        <v/>
      </c>
      <c r="K1669" s="89"/>
      <c r="L1669" s="90"/>
      <c r="M1669" s="117" t="str">
        <f>IF(Stock[[#This Row],[BUYING QUANTITY]]&gt;0,Stock[[#This Row],[BUYING PRICE]]*(1+Stock[[#This Row],[% THRESHOLD (RETURN)_1]]),"")</f>
        <v/>
      </c>
      <c r="N1669" s="91"/>
      <c r="O1669" s="117" t="str">
        <f>IF(Stock[[#This Row],[BUYING QUANTITY]]&gt;0,Stock[[#This Row],[BUYING PRICE]]*(1+Stock[[#This Row],[% THRESHOLD (RETURN)_2]]),"")</f>
        <v/>
      </c>
      <c r="P1669" s="91"/>
      <c r="Q1669" s="117" t="str">
        <f>IF(Stock[[#This Row],[BUYING QUANTITY]]&gt;0,Stock[[#This Row],[BUYING PRICE]]*(1+Stock[[#This Row],[% THRESHOLD (LOSS)]]),"")</f>
        <v/>
      </c>
      <c r="R1669" s="105"/>
      <c r="S1669" s="118" t="str">
        <f>IF(Stock[[#This Row],[CASH DIVIDEND]]&gt;0,Stock[[#This Row],[CASH DIVIDEND]]/(Stock[[#This Row],[BUYING PRICE]]*Stock[[#This Row],[BUYING QUANTITY]]),"")</f>
        <v/>
      </c>
      <c r="T1669" s="105"/>
      <c r="U1669" s="79"/>
      <c r="V1669" s="97"/>
      <c r="W1669" s="98"/>
      <c r="X1669" s="168"/>
      <c r="Y1669" s="126" t="str">
        <f>IF(Stock[[#This Row],[SELLING QUANTITY]]&gt;0,Stock[[#This Row],[SELLING PRICE]]*Stock[[#This Row],[SELLING QUANTITY]]*Stock[[#This Row],[% SELLING FEE]]+Stock[[#This Row],[SELLING PRICE]]*Stock[[#This Row],[SELLING QUANTITY]]*$D$12,"")</f>
        <v/>
      </c>
      <c r="Z1669" s="121">
        <f>Stock[[#This Row],[BUYING QUANTITY]]+Stock[[#This Row],[STOCK DIVIDEND]]-Stock[[#This Row],[SELLING QUANTITY]]</f>
        <v>0</v>
      </c>
      <c r="AA16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69" s="121">
        <f ca="1">IF(Stock[[#This Row],[SELLING DATE]]&gt;0,Stock[[#This Row],[SELLING DATE]]-Stock[[#This Row],[BUY DATE]]+1,IF(Stock[[#This Row],[BUY DATE]]=0,0,TODAY()-Stock[[#This Row],[BUY DATE]]+1))</f>
        <v>0</v>
      </c>
      <c r="AC1669" s="122" t="str">
        <f>IFERROR(Stock[[#This Row],[CASH DIVIDEND]]+Stock[[#This Row],[RETURN/(LOSS) FROM TRADING
(auto-fill)]],"")</f>
        <v/>
      </c>
      <c r="AD16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69" s="146" t="str">
        <f ca="1">IFERROR(IF(Stock[[#This Row],[HOLDING DAYS
(auto-fill)]]&lt;365,Stock[[#This Row],[% TOTAL RETURN/(LOSS)
(auto-fill)]]*365/Stock[[#This Row],[HOLDING DAYS
(auto-fill)]],POWER((1+Stock[[#This Row],[% TOTAL RETURN/(LOSS)
(auto-fill)]]),1/(Stock[[#This Row],[HOLDING DAYS
(auto-fill)]]/365))-1),"")</f>
        <v/>
      </c>
      <c r="AF1669" s="81"/>
      <c r="AG1669" s="149" t="str">
        <f>IF(Stock[[#This Row],[STATUS
(auto-fill)]]="HOLDING",Stock[[#This Row],[MARKET PRICE]]-Stock[[#This Row],[BUYING PRICE]],"")</f>
        <v/>
      </c>
      <c r="AH1669" s="143" t="str">
        <f>IFERROR(Stock[[#This Row],[CHANGE
(auto-fill)]]/Stock[[#This Row],[BUYING PRICE]],"")</f>
        <v/>
      </c>
      <c r="AI1669" s="130" t="str">
        <f>IF(Stock[[#This Row],[MARKET PRICE]]&gt;0,Stock[[#This Row],[MARKET PRICE]]*Stock[[#This Row],[REMAINING QUANTITY
(auto-fill)]],"")</f>
        <v/>
      </c>
    </row>
    <row r="1670" spans="2:35">
      <c r="B1670" s="110" t="str">
        <f>IF(AND(Stock[[#This Row],[BUYING QUANTITY]]&gt;0,Stock[[#This Row],[REMAINING QUANTITY
(auto-fill)]]=0),"SOLD OUT",
IF(AND(Stock[[#This Row],[BUYING QUANTITY]]&gt;0,Stock[[#This Row],[REMAINING QUANTITY
(auto-fill)]]&gt;0),"HOLDING",""))</f>
        <v/>
      </c>
      <c r="C1670" s="113">
        <f t="shared" si="25"/>
        <v>1657</v>
      </c>
      <c r="D1670" s="79"/>
      <c r="E1670" s="80"/>
      <c r="F1670" s="162"/>
      <c r="G1670" s="85"/>
      <c r="H1670" s="86"/>
      <c r="I1670" s="164"/>
      <c r="J1670" s="115" t="str">
        <f>IF(Stock[[#This Row],[BUYING QUANTITY]]&gt;0,Stock[[#This Row],[BUYING PRICE]]*Stock[[#This Row],[BUYING QUANTITY]]*Stock[[#This Row],[% BUYING FEE]],"")</f>
        <v/>
      </c>
      <c r="K1670" s="89"/>
      <c r="L1670" s="90"/>
      <c r="M1670" s="117" t="str">
        <f>IF(Stock[[#This Row],[BUYING QUANTITY]]&gt;0,Stock[[#This Row],[BUYING PRICE]]*(1+Stock[[#This Row],[% THRESHOLD (RETURN)_1]]),"")</f>
        <v/>
      </c>
      <c r="N1670" s="91"/>
      <c r="O1670" s="117" t="str">
        <f>IF(Stock[[#This Row],[BUYING QUANTITY]]&gt;0,Stock[[#This Row],[BUYING PRICE]]*(1+Stock[[#This Row],[% THRESHOLD (RETURN)_2]]),"")</f>
        <v/>
      </c>
      <c r="P1670" s="91"/>
      <c r="Q1670" s="117" t="str">
        <f>IF(Stock[[#This Row],[BUYING QUANTITY]]&gt;0,Stock[[#This Row],[BUYING PRICE]]*(1+Stock[[#This Row],[% THRESHOLD (LOSS)]]),"")</f>
        <v/>
      </c>
      <c r="R1670" s="105"/>
      <c r="S1670" s="118" t="str">
        <f>IF(Stock[[#This Row],[CASH DIVIDEND]]&gt;0,Stock[[#This Row],[CASH DIVIDEND]]/(Stock[[#This Row],[BUYING PRICE]]*Stock[[#This Row],[BUYING QUANTITY]]),"")</f>
        <v/>
      </c>
      <c r="T1670" s="105"/>
      <c r="U1670" s="79"/>
      <c r="V1670" s="97"/>
      <c r="W1670" s="98"/>
      <c r="X1670" s="168"/>
      <c r="Y1670" s="126" t="str">
        <f>IF(Stock[[#This Row],[SELLING QUANTITY]]&gt;0,Stock[[#This Row],[SELLING PRICE]]*Stock[[#This Row],[SELLING QUANTITY]]*Stock[[#This Row],[% SELLING FEE]]+Stock[[#This Row],[SELLING PRICE]]*Stock[[#This Row],[SELLING QUANTITY]]*$D$12,"")</f>
        <v/>
      </c>
      <c r="Z1670" s="121">
        <f>Stock[[#This Row],[BUYING QUANTITY]]+Stock[[#This Row],[STOCK DIVIDEND]]-Stock[[#This Row],[SELLING QUANTITY]]</f>
        <v>0</v>
      </c>
      <c r="AA16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0" s="121">
        <f ca="1">IF(Stock[[#This Row],[SELLING DATE]]&gt;0,Stock[[#This Row],[SELLING DATE]]-Stock[[#This Row],[BUY DATE]]+1,IF(Stock[[#This Row],[BUY DATE]]=0,0,TODAY()-Stock[[#This Row],[BUY DATE]]+1))</f>
        <v>0</v>
      </c>
      <c r="AC1670" s="122" t="str">
        <f>IFERROR(Stock[[#This Row],[CASH DIVIDEND]]+Stock[[#This Row],[RETURN/(LOSS) FROM TRADING
(auto-fill)]],"")</f>
        <v/>
      </c>
      <c r="AD16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0" s="146" t="str">
        <f ca="1">IFERROR(IF(Stock[[#This Row],[HOLDING DAYS
(auto-fill)]]&lt;365,Stock[[#This Row],[% TOTAL RETURN/(LOSS)
(auto-fill)]]*365/Stock[[#This Row],[HOLDING DAYS
(auto-fill)]],POWER((1+Stock[[#This Row],[% TOTAL RETURN/(LOSS)
(auto-fill)]]),1/(Stock[[#This Row],[HOLDING DAYS
(auto-fill)]]/365))-1),"")</f>
        <v/>
      </c>
      <c r="AF1670" s="81"/>
      <c r="AG1670" s="149" t="str">
        <f>IF(Stock[[#This Row],[STATUS
(auto-fill)]]="HOLDING",Stock[[#This Row],[MARKET PRICE]]-Stock[[#This Row],[BUYING PRICE]],"")</f>
        <v/>
      </c>
      <c r="AH1670" s="143" t="str">
        <f>IFERROR(Stock[[#This Row],[CHANGE
(auto-fill)]]/Stock[[#This Row],[BUYING PRICE]],"")</f>
        <v/>
      </c>
      <c r="AI1670" s="130" t="str">
        <f>IF(Stock[[#This Row],[MARKET PRICE]]&gt;0,Stock[[#This Row],[MARKET PRICE]]*Stock[[#This Row],[REMAINING QUANTITY
(auto-fill)]],"")</f>
        <v/>
      </c>
    </row>
    <row r="1671" spans="2:35">
      <c r="B1671" s="110" t="str">
        <f>IF(AND(Stock[[#This Row],[BUYING QUANTITY]]&gt;0,Stock[[#This Row],[REMAINING QUANTITY
(auto-fill)]]=0),"SOLD OUT",
IF(AND(Stock[[#This Row],[BUYING QUANTITY]]&gt;0,Stock[[#This Row],[REMAINING QUANTITY
(auto-fill)]]&gt;0),"HOLDING",""))</f>
        <v/>
      </c>
      <c r="C1671" s="113">
        <f t="shared" si="25"/>
        <v>1658</v>
      </c>
      <c r="D1671" s="79"/>
      <c r="E1671" s="80"/>
      <c r="F1671" s="162"/>
      <c r="G1671" s="85"/>
      <c r="H1671" s="86"/>
      <c r="I1671" s="164"/>
      <c r="J1671" s="115" t="str">
        <f>IF(Stock[[#This Row],[BUYING QUANTITY]]&gt;0,Stock[[#This Row],[BUYING PRICE]]*Stock[[#This Row],[BUYING QUANTITY]]*Stock[[#This Row],[% BUYING FEE]],"")</f>
        <v/>
      </c>
      <c r="K1671" s="89"/>
      <c r="L1671" s="90"/>
      <c r="M1671" s="117" t="str">
        <f>IF(Stock[[#This Row],[BUYING QUANTITY]]&gt;0,Stock[[#This Row],[BUYING PRICE]]*(1+Stock[[#This Row],[% THRESHOLD (RETURN)_1]]),"")</f>
        <v/>
      </c>
      <c r="N1671" s="91"/>
      <c r="O1671" s="117" t="str">
        <f>IF(Stock[[#This Row],[BUYING QUANTITY]]&gt;0,Stock[[#This Row],[BUYING PRICE]]*(1+Stock[[#This Row],[% THRESHOLD (RETURN)_2]]),"")</f>
        <v/>
      </c>
      <c r="P1671" s="91"/>
      <c r="Q1671" s="117" t="str">
        <f>IF(Stock[[#This Row],[BUYING QUANTITY]]&gt;0,Stock[[#This Row],[BUYING PRICE]]*(1+Stock[[#This Row],[% THRESHOLD (LOSS)]]),"")</f>
        <v/>
      </c>
      <c r="R1671" s="105"/>
      <c r="S1671" s="118" t="str">
        <f>IF(Stock[[#This Row],[CASH DIVIDEND]]&gt;0,Stock[[#This Row],[CASH DIVIDEND]]/(Stock[[#This Row],[BUYING PRICE]]*Stock[[#This Row],[BUYING QUANTITY]]),"")</f>
        <v/>
      </c>
      <c r="T1671" s="105"/>
      <c r="U1671" s="79"/>
      <c r="V1671" s="97"/>
      <c r="W1671" s="98"/>
      <c r="X1671" s="168"/>
      <c r="Y1671" s="126" t="str">
        <f>IF(Stock[[#This Row],[SELLING QUANTITY]]&gt;0,Stock[[#This Row],[SELLING PRICE]]*Stock[[#This Row],[SELLING QUANTITY]]*Stock[[#This Row],[% SELLING FEE]]+Stock[[#This Row],[SELLING PRICE]]*Stock[[#This Row],[SELLING QUANTITY]]*$D$12,"")</f>
        <v/>
      </c>
      <c r="Z1671" s="121">
        <f>Stock[[#This Row],[BUYING QUANTITY]]+Stock[[#This Row],[STOCK DIVIDEND]]-Stock[[#This Row],[SELLING QUANTITY]]</f>
        <v>0</v>
      </c>
      <c r="AA16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1" s="121">
        <f ca="1">IF(Stock[[#This Row],[SELLING DATE]]&gt;0,Stock[[#This Row],[SELLING DATE]]-Stock[[#This Row],[BUY DATE]]+1,IF(Stock[[#This Row],[BUY DATE]]=0,0,TODAY()-Stock[[#This Row],[BUY DATE]]+1))</f>
        <v>0</v>
      </c>
      <c r="AC1671" s="122" t="str">
        <f>IFERROR(Stock[[#This Row],[CASH DIVIDEND]]+Stock[[#This Row],[RETURN/(LOSS) FROM TRADING
(auto-fill)]],"")</f>
        <v/>
      </c>
      <c r="AD16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1" s="146" t="str">
        <f ca="1">IFERROR(IF(Stock[[#This Row],[HOLDING DAYS
(auto-fill)]]&lt;365,Stock[[#This Row],[% TOTAL RETURN/(LOSS)
(auto-fill)]]*365/Stock[[#This Row],[HOLDING DAYS
(auto-fill)]],POWER((1+Stock[[#This Row],[% TOTAL RETURN/(LOSS)
(auto-fill)]]),1/(Stock[[#This Row],[HOLDING DAYS
(auto-fill)]]/365))-1),"")</f>
        <v/>
      </c>
      <c r="AF1671" s="81"/>
      <c r="AG1671" s="149" t="str">
        <f>IF(Stock[[#This Row],[STATUS
(auto-fill)]]="HOLDING",Stock[[#This Row],[MARKET PRICE]]-Stock[[#This Row],[BUYING PRICE]],"")</f>
        <v/>
      </c>
      <c r="AH1671" s="143" t="str">
        <f>IFERROR(Stock[[#This Row],[CHANGE
(auto-fill)]]/Stock[[#This Row],[BUYING PRICE]],"")</f>
        <v/>
      </c>
      <c r="AI1671" s="130" t="str">
        <f>IF(Stock[[#This Row],[MARKET PRICE]]&gt;0,Stock[[#This Row],[MARKET PRICE]]*Stock[[#This Row],[REMAINING QUANTITY
(auto-fill)]],"")</f>
        <v/>
      </c>
    </row>
    <row r="1672" spans="2:35">
      <c r="B1672" s="110" t="str">
        <f>IF(AND(Stock[[#This Row],[BUYING QUANTITY]]&gt;0,Stock[[#This Row],[REMAINING QUANTITY
(auto-fill)]]=0),"SOLD OUT",
IF(AND(Stock[[#This Row],[BUYING QUANTITY]]&gt;0,Stock[[#This Row],[REMAINING QUANTITY
(auto-fill)]]&gt;0),"HOLDING",""))</f>
        <v/>
      </c>
      <c r="C1672" s="113">
        <f t="shared" si="25"/>
        <v>1659</v>
      </c>
      <c r="D1672" s="79"/>
      <c r="E1672" s="80"/>
      <c r="F1672" s="162"/>
      <c r="G1672" s="85"/>
      <c r="H1672" s="86"/>
      <c r="I1672" s="164"/>
      <c r="J1672" s="115" t="str">
        <f>IF(Stock[[#This Row],[BUYING QUANTITY]]&gt;0,Stock[[#This Row],[BUYING PRICE]]*Stock[[#This Row],[BUYING QUANTITY]]*Stock[[#This Row],[% BUYING FEE]],"")</f>
        <v/>
      </c>
      <c r="K1672" s="89"/>
      <c r="L1672" s="90"/>
      <c r="M1672" s="117" t="str">
        <f>IF(Stock[[#This Row],[BUYING QUANTITY]]&gt;0,Stock[[#This Row],[BUYING PRICE]]*(1+Stock[[#This Row],[% THRESHOLD (RETURN)_1]]),"")</f>
        <v/>
      </c>
      <c r="N1672" s="91"/>
      <c r="O1672" s="117" t="str">
        <f>IF(Stock[[#This Row],[BUYING QUANTITY]]&gt;0,Stock[[#This Row],[BUYING PRICE]]*(1+Stock[[#This Row],[% THRESHOLD (RETURN)_2]]),"")</f>
        <v/>
      </c>
      <c r="P1672" s="91"/>
      <c r="Q1672" s="117" t="str">
        <f>IF(Stock[[#This Row],[BUYING QUANTITY]]&gt;0,Stock[[#This Row],[BUYING PRICE]]*(1+Stock[[#This Row],[% THRESHOLD (LOSS)]]),"")</f>
        <v/>
      </c>
      <c r="R1672" s="105"/>
      <c r="S1672" s="118" t="str">
        <f>IF(Stock[[#This Row],[CASH DIVIDEND]]&gt;0,Stock[[#This Row],[CASH DIVIDEND]]/(Stock[[#This Row],[BUYING PRICE]]*Stock[[#This Row],[BUYING QUANTITY]]),"")</f>
        <v/>
      </c>
      <c r="T1672" s="105"/>
      <c r="U1672" s="79"/>
      <c r="V1672" s="97"/>
      <c r="W1672" s="98"/>
      <c r="X1672" s="168"/>
      <c r="Y1672" s="126" t="str">
        <f>IF(Stock[[#This Row],[SELLING QUANTITY]]&gt;0,Stock[[#This Row],[SELLING PRICE]]*Stock[[#This Row],[SELLING QUANTITY]]*Stock[[#This Row],[% SELLING FEE]]+Stock[[#This Row],[SELLING PRICE]]*Stock[[#This Row],[SELLING QUANTITY]]*$D$12,"")</f>
        <v/>
      </c>
      <c r="Z1672" s="121">
        <f>Stock[[#This Row],[BUYING QUANTITY]]+Stock[[#This Row],[STOCK DIVIDEND]]-Stock[[#This Row],[SELLING QUANTITY]]</f>
        <v>0</v>
      </c>
      <c r="AA16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2" s="121">
        <f ca="1">IF(Stock[[#This Row],[SELLING DATE]]&gt;0,Stock[[#This Row],[SELLING DATE]]-Stock[[#This Row],[BUY DATE]]+1,IF(Stock[[#This Row],[BUY DATE]]=0,0,TODAY()-Stock[[#This Row],[BUY DATE]]+1))</f>
        <v>0</v>
      </c>
      <c r="AC1672" s="122" t="str">
        <f>IFERROR(Stock[[#This Row],[CASH DIVIDEND]]+Stock[[#This Row],[RETURN/(LOSS) FROM TRADING
(auto-fill)]],"")</f>
        <v/>
      </c>
      <c r="AD16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2" s="146" t="str">
        <f ca="1">IFERROR(IF(Stock[[#This Row],[HOLDING DAYS
(auto-fill)]]&lt;365,Stock[[#This Row],[% TOTAL RETURN/(LOSS)
(auto-fill)]]*365/Stock[[#This Row],[HOLDING DAYS
(auto-fill)]],POWER((1+Stock[[#This Row],[% TOTAL RETURN/(LOSS)
(auto-fill)]]),1/(Stock[[#This Row],[HOLDING DAYS
(auto-fill)]]/365))-1),"")</f>
        <v/>
      </c>
      <c r="AF1672" s="81"/>
      <c r="AG1672" s="149" t="str">
        <f>IF(Stock[[#This Row],[STATUS
(auto-fill)]]="HOLDING",Stock[[#This Row],[MARKET PRICE]]-Stock[[#This Row],[BUYING PRICE]],"")</f>
        <v/>
      </c>
      <c r="AH1672" s="143" t="str">
        <f>IFERROR(Stock[[#This Row],[CHANGE
(auto-fill)]]/Stock[[#This Row],[BUYING PRICE]],"")</f>
        <v/>
      </c>
      <c r="AI1672" s="130" t="str">
        <f>IF(Stock[[#This Row],[MARKET PRICE]]&gt;0,Stock[[#This Row],[MARKET PRICE]]*Stock[[#This Row],[REMAINING QUANTITY
(auto-fill)]],"")</f>
        <v/>
      </c>
    </row>
    <row r="1673" spans="2:35">
      <c r="B1673" s="110" t="str">
        <f>IF(AND(Stock[[#This Row],[BUYING QUANTITY]]&gt;0,Stock[[#This Row],[REMAINING QUANTITY
(auto-fill)]]=0),"SOLD OUT",
IF(AND(Stock[[#This Row],[BUYING QUANTITY]]&gt;0,Stock[[#This Row],[REMAINING QUANTITY
(auto-fill)]]&gt;0),"HOLDING",""))</f>
        <v/>
      </c>
      <c r="C1673" s="113">
        <f t="shared" si="25"/>
        <v>1660</v>
      </c>
      <c r="D1673" s="79"/>
      <c r="E1673" s="80"/>
      <c r="F1673" s="162"/>
      <c r="G1673" s="85"/>
      <c r="H1673" s="86"/>
      <c r="I1673" s="164"/>
      <c r="J1673" s="115" t="str">
        <f>IF(Stock[[#This Row],[BUYING QUANTITY]]&gt;0,Stock[[#This Row],[BUYING PRICE]]*Stock[[#This Row],[BUYING QUANTITY]]*Stock[[#This Row],[% BUYING FEE]],"")</f>
        <v/>
      </c>
      <c r="K1673" s="89"/>
      <c r="L1673" s="90"/>
      <c r="M1673" s="117" t="str">
        <f>IF(Stock[[#This Row],[BUYING QUANTITY]]&gt;0,Stock[[#This Row],[BUYING PRICE]]*(1+Stock[[#This Row],[% THRESHOLD (RETURN)_1]]),"")</f>
        <v/>
      </c>
      <c r="N1673" s="91"/>
      <c r="O1673" s="117" t="str">
        <f>IF(Stock[[#This Row],[BUYING QUANTITY]]&gt;0,Stock[[#This Row],[BUYING PRICE]]*(1+Stock[[#This Row],[% THRESHOLD (RETURN)_2]]),"")</f>
        <v/>
      </c>
      <c r="P1673" s="91"/>
      <c r="Q1673" s="117" t="str">
        <f>IF(Stock[[#This Row],[BUYING QUANTITY]]&gt;0,Stock[[#This Row],[BUYING PRICE]]*(1+Stock[[#This Row],[% THRESHOLD (LOSS)]]),"")</f>
        <v/>
      </c>
      <c r="R1673" s="105"/>
      <c r="S1673" s="118" t="str">
        <f>IF(Stock[[#This Row],[CASH DIVIDEND]]&gt;0,Stock[[#This Row],[CASH DIVIDEND]]/(Stock[[#This Row],[BUYING PRICE]]*Stock[[#This Row],[BUYING QUANTITY]]),"")</f>
        <v/>
      </c>
      <c r="T1673" s="105"/>
      <c r="U1673" s="79"/>
      <c r="V1673" s="97"/>
      <c r="W1673" s="98"/>
      <c r="X1673" s="168"/>
      <c r="Y1673" s="126" t="str">
        <f>IF(Stock[[#This Row],[SELLING QUANTITY]]&gt;0,Stock[[#This Row],[SELLING PRICE]]*Stock[[#This Row],[SELLING QUANTITY]]*Stock[[#This Row],[% SELLING FEE]]+Stock[[#This Row],[SELLING PRICE]]*Stock[[#This Row],[SELLING QUANTITY]]*$D$12,"")</f>
        <v/>
      </c>
      <c r="Z1673" s="121">
        <f>Stock[[#This Row],[BUYING QUANTITY]]+Stock[[#This Row],[STOCK DIVIDEND]]-Stock[[#This Row],[SELLING QUANTITY]]</f>
        <v>0</v>
      </c>
      <c r="AA16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3" s="121">
        <f ca="1">IF(Stock[[#This Row],[SELLING DATE]]&gt;0,Stock[[#This Row],[SELLING DATE]]-Stock[[#This Row],[BUY DATE]]+1,IF(Stock[[#This Row],[BUY DATE]]=0,0,TODAY()-Stock[[#This Row],[BUY DATE]]+1))</f>
        <v>0</v>
      </c>
      <c r="AC1673" s="122" t="str">
        <f>IFERROR(Stock[[#This Row],[CASH DIVIDEND]]+Stock[[#This Row],[RETURN/(LOSS) FROM TRADING
(auto-fill)]],"")</f>
        <v/>
      </c>
      <c r="AD16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3" s="146" t="str">
        <f ca="1">IFERROR(IF(Stock[[#This Row],[HOLDING DAYS
(auto-fill)]]&lt;365,Stock[[#This Row],[% TOTAL RETURN/(LOSS)
(auto-fill)]]*365/Stock[[#This Row],[HOLDING DAYS
(auto-fill)]],POWER((1+Stock[[#This Row],[% TOTAL RETURN/(LOSS)
(auto-fill)]]),1/(Stock[[#This Row],[HOLDING DAYS
(auto-fill)]]/365))-1),"")</f>
        <v/>
      </c>
      <c r="AF1673" s="81"/>
      <c r="AG1673" s="149" t="str">
        <f>IF(Stock[[#This Row],[STATUS
(auto-fill)]]="HOLDING",Stock[[#This Row],[MARKET PRICE]]-Stock[[#This Row],[BUYING PRICE]],"")</f>
        <v/>
      </c>
      <c r="AH1673" s="143" t="str">
        <f>IFERROR(Stock[[#This Row],[CHANGE
(auto-fill)]]/Stock[[#This Row],[BUYING PRICE]],"")</f>
        <v/>
      </c>
      <c r="AI1673" s="130" t="str">
        <f>IF(Stock[[#This Row],[MARKET PRICE]]&gt;0,Stock[[#This Row],[MARKET PRICE]]*Stock[[#This Row],[REMAINING QUANTITY
(auto-fill)]],"")</f>
        <v/>
      </c>
    </row>
    <row r="1674" spans="2:35">
      <c r="B1674" s="110" t="str">
        <f>IF(AND(Stock[[#This Row],[BUYING QUANTITY]]&gt;0,Stock[[#This Row],[REMAINING QUANTITY
(auto-fill)]]=0),"SOLD OUT",
IF(AND(Stock[[#This Row],[BUYING QUANTITY]]&gt;0,Stock[[#This Row],[REMAINING QUANTITY
(auto-fill)]]&gt;0),"HOLDING",""))</f>
        <v/>
      </c>
      <c r="C1674" s="113">
        <f t="shared" si="25"/>
        <v>1661</v>
      </c>
      <c r="D1674" s="79"/>
      <c r="E1674" s="80"/>
      <c r="F1674" s="162"/>
      <c r="G1674" s="85"/>
      <c r="H1674" s="86"/>
      <c r="I1674" s="164"/>
      <c r="J1674" s="115" t="str">
        <f>IF(Stock[[#This Row],[BUYING QUANTITY]]&gt;0,Stock[[#This Row],[BUYING PRICE]]*Stock[[#This Row],[BUYING QUANTITY]]*Stock[[#This Row],[% BUYING FEE]],"")</f>
        <v/>
      </c>
      <c r="K1674" s="89"/>
      <c r="L1674" s="90"/>
      <c r="M1674" s="117" t="str">
        <f>IF(Stock[[#This Row],[BUYING QUANTITY]]&gt;0,Stock[[#This Row],[BUYING PRICE]]*(1+Stock[[#This Row],[% THRESHOLD (RETURN)_1]]),"")</f>
        <v/>
      </c>
      <c r="N1674" s="91"/>
      <c r="O1674" s="117" t="str">
        <f>IF(Stock[[#This Row],[BUYING QUANTITY]]&gt;0,Stock[[#This Row],[BUYING PRICE]]*(1+Stock[[#This Row],[% THRESHOLD (RETURN)_2]]),"")</f>
        <v/>
      </c>
      <c r="P1674" s="91"/>
      <c r="Q1674" s="117" t="str">
        <f>IF(Stock[[#This Row],[BUYING QUANTITY]]&gt;0,Stock[[#This Row],[BUYING PRICE]]*(1+Stock[[#This Row],[% THRESHOLD (LOSS)]]),"")</f>
        <v/>
      </c>
      <c r="R1674" s="105"/>
      <c r="S1674" s="118" t="str">
        <f>IF(Stock[[#This Row],[CASH DIVIDEND]]&gt;0,Stock[[#This Row],[CASH DIVIDEND]]/(Stock[[#This Row],[BUYING PRICE]]*Stock[[#This Row],[BUYING QUANTITY]]),"")</f>
        <v/>
      </c>
      <c r="T1674" s="105"/>
      <c r="U1674" s="79"/>
      <c r="V1674" s="97"/>
      <c r="W1674" s="98"/>
      <c r="X1674" s="168"/>
      <c r="Y1674" s="126" t="str">
        <f>IF(Stock[[#This Row],[SELLING QUANTITY]]&gt;0,Stock[[#This Row],[SELLING PRICE]]*Stock[[#This Row],[SELLING QUANTITY]]*Stock[[#This Row],[% SELLING FEE]]+Stock[[#This Row],[SELLING PRICE]]*Stock[[#This Row],[SELLING QUANTITY]]*$D$12,"")</f>
        <v/>
      </c>
      <c r="Z1674" s="121">
        <f>Stock[[#This Row],[BUYING QUANTITY]]+Stock[[#This Row],[STOCK DIVIDEND]]-Stock[[#This Row],[SELLING QUANTITY]]</f>
        <v>0</v>
      </c>
      <c r="AA16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4" s="121">
        <f ca="1">IF(Stock[[#This Row],[SELLING DATE]]&gt;0,Stock[[#This Row],[SELLING DATE]]-Stock[[#This Row],[BUY DATE]]+1,IF(Stock[[#This Row],[BUY DATE]]=0,0,TODAY()-Stock[[#This Row],[BUY DATE]]+1))</f>
        <v>0</v>
      </c>
      <c r="AC1674" s="122" t="str">
        <f>IFERROR(Stock[[#This Row],[CASH DIVIDEND]]+Stock[[#This Row],[RETURN/(LOSS) FROM TRADING
(auto-fill)]],"")</f>
        <v/>
      </c>
      <c r="AD16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4" s="146" t="str">
        <f ca="1">IFERROR(IF(Stock[[#This Row],[HOLDING DAYS
(auto-fill)]]&lt;365,Stock[[#This Row],[% TOTAL RETURN/(LOSS)
(auto-fill)]]*365/Stock[[#This Row],[HOLDING DAYS
(auto-fill)]],POWER((1+Stock[[#This Row],[% TOTAL RETURN/(LOSS)
(auto-fill)]]),1/(Stock[[#This Row],[HOLDING DAYS
(auto-fill)]]/365))-1),"")</f>
        <v/>
      </c>
      <c r="AF1674" s="81"/>
      <c r="AG1674" s="149" t="str">
        <f>IF(Stock[[#This Row],[STATUS
(auto-fill)]]="HOLDING",Stock[[#This Row],[MARKET PRICE]]-Stock[[#This Row],[BUYING PRICE]],"")</f>
        <v/>
      </c>
      <c r="AH1674" s="143" t="str">
        <f>IFERROR(Stock[[#This Row],[CHANGE
(auto-fill)]]/Stock[[#This Row],[BUYING PRICE]],"")</f>
        <v/>
      </c>
      <c r="AI1674" s="130" t="str">
        <f>IF(Stock[[#This Row],[MARKET PRICE]]&gt;0,Stock[[#This Row],[MARKET PRICE]]*Stock[[#This Row],[REMAINING QUANTITY
(auto-fill)]],"")</f>
        <v/>
      </c>
    </row>
    <row r="1675" spans="2:35">
      <c r="B1675" s="110" t="str">
        <f>IF(AND(Stock[[#This Row],[BUYING QUANTITY]]&gt;0,Stock[[#This Row],[REMAINING QUANTITY
(auto-fill)]]=0),"SOLD OUT",
IF(AND(Stock[[#This Row],[BUYING QUANTITY]]&gt;0,Stock[[#This Row],[REMAINING QUANTITY
(auto-fill)]]&gt;0),"HOLDING",""))</f>
        <v/>
      </c>
      <c r="C1675" s="113">
        <f t="shared" si="25"/>
        <v>1662</v>
      </c>
      <c r="D1675" s="79"/>
      <c r="E1675" s="80"/>
      <c r="F1675" s="162"/>
      <c r="G1675" s="85"/>
      <c r="H1675" s="86"/>
      <c r="I1675" s="164"/>
      <c r="J1675" s="115" t="str">
        <f>IF(Stock[[#This Row],[BUYING QUANTITY]]&gt;0,Stock[[#This Row],[BUYING PRICE]]*Stock[[#This Row],[BUYING QUANTITY]]*Stock[[#This Row],[% BUYING FEE]],"")</f>
        <v/>
      </c>
      <c r="K1675" s="89"/>
      <c r="L1675" s="90"/>
      <c r="M1675" s="117" t="str">
        <f>IF(Stock[[#This Row],[BUYING QUANTITY]]&gt;0,Stock[[#This Row],[BUYING PRICE]]*(1+Stock[[#This Row],[% THRESHOLD (RETURN)_1]]),"")</f>
        <v/>
      </c>
      <c r="N1675" s="91"/>
      <c r="O1675" s="117" t="str">
        <f>IF(Stock[[#This Row],[BUYING QUANTITY]]&gt;0,Stock[[#This Row],[BUYING PRICE]]*(1+Stock[[#This Row],[% THRESHOLD (RETURN)_2]]),"")</f>
        <v/>
      </c>
      <c r="P1675" s="91"/>
      <c r="Q1675" s="117" t="str">
        <f>IF(Stock[[#This Row],[BUYING QUANTITY]]&gt;0,Stock[[#This Row],[BUYING PRICE]]*(1+Stock[[#This Row],[% THRESHOLD (LOSS)]]),"")</f>
        <v/>
      </c>
      <c r="R1675" s="105"/>
      <c r="S1675" s="118" t="str">
        <f>IF(Stock[[#This Row],[CASH DIVIDEND]]&gt;0,Stock[[#This Row],[CASH DIVIDEND]]/(Stock[[#This Row],[BUYING PRICE]]*Stock[[#This Row],[BUYING QUANTITY]]),"")</f>
        <v/>
      </c>
      <c r="T1675" s="105"/>
      <c r="U1675" s="79"/>
      <c r="V1675" s="97"/>
      <c r="W1675" s="98"/>
      <c r="X1675" s="168"/>
      <c r="Y1675" s="126" t="str">
        <f>IF(Stock[[#This Row],[SELLING QUANTITY]]&gt;0,Stock[[#This Row],[SELLING PRICE]]*Stock[[#This Row],[SELLING QUANTITY]]*Stock[[#This Row],[% SELLING FEE]]+Stock[[#This Row],[SELLING PRICE]]*Stock[[#This Row],[SELLING QUANTITY]]*$D$12,"")</f>
        <v/>
      </c>
      <c r="Z1675" s="121">
        <f>Stock[[#This Row],[BUYING QUANTITY]]+Stock[[#This Row],[STOCK DIVIDEND]]-Stock[[#This Row],[SELLING QUANTITY]]</f>
        <v>0</v>
      </c>
      <c r="AA16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5" s="121">
        <f ca="1">IF(Stock[[#This Row],[SELLING DATE]]&gt;0,Stock[[#This Row],[SELLING DATE]]-Stock[[#This Row],[BUY DATE]]+1,IF(Stock[[#This Row],[BUY DATE]]=0,0,TODAY()-Stock[[#This Row],[BUY DATE]]+1))</f>
        <v>0</v>
      </c>
      <c r="AC1675" s="122" t="str">
        <f>IFERROR(Stock[[#This Row],[CASH DIVIDEND]]+Stock[[#This Row],[RETURN/(LOSS) FROM TRADING
(auto-fill)]],"")</f>
        <v/>
      </c>
      <c r="AD16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5" s="146" t="str">
        <f ca="1">IFERROR(IF(Stock[[#This Row],[HOLDING DAYS
(auto-fill)]]&lt;365,Stock[[#This Row],[% TOTAL RETURN/(LOSS)
(auto-fill)]]*365/Stock[[#This Row],[HOLDING DAYS
(auto-fill)]],POWER((1+Stock[[#This Row],[% TOTAL RETURN/(LOSS)
(auto-fill)]]),1/(Stock[[#This Row],[HOLDING DAYS
(auto-fill)]]/365))-1),"")</f>
        <v/>
      </c>
      <c r="AF1675" s="81"/>
      <c r="AG1675" s="149" t="str">
        <f>IF(Stock[[#This Row],[STATUS
(auto-fill)]]="HOLDING",Stock[[#This Row],[MARKET PRICE]]-Stock[[#This Row],[BUYING PRICE]],"")</f>
        <v/>
      </c>
      <c r="AH1675" s="143" t="str">
        <f>IFERROR(Stock[[#This Row],[CHANGE
(auto-fill)]]/Stock[[#This Row],[BUYING PRICE]],"")</f>
        <v/>
      </c>
      <c r="AI1675" s="130" t="str">
        <f>IF(Stock[[#This Row],[MARKET PRICE]]&gt;0,Stock[[#This Row],[MARKET PRICE]]*Stock[[#This Row],[REMAINING QUANTITY
(auto-fill)]],"")</f>
        <v/>
      </c>
    </row>
    <row r="1676" spans="2:35">
      <c r="B1676" s="110" t="str">
        <f>IF(AND(Stock[[#This Row],[BUYING QUANTITY]]&gt;0,Stock[[#This Row],[REMAINING QUANTITY
(auto-fill)]]=0),"SOLD OUT",
IF(AND(Stock[[#This Row],[BUYING QUANTITY]]&gt;0,Stock[[#This Row],[REMAINING QUANTITY
(auto-fill)]]&gt;0),"HOLDING",""))</f>
        <v/>
      </c>
      <c r="C1676" s="113">
        <f t="shared" si="25"/>
        <v>1663</v>
      </c>
      <c r="D1676" s="79"/>
      <c r="E1676" s="80"/>
      <c r="F1676" s="162"/>
      <c r="G1676" s="85"/>
      <c r="H1676" s="86"/>
      <c r="I1676" s="164"/>
      <c r="J1676" s="115" t="str">
        <f>IF(Stock[[#This Row],[BUYING QUANTITY]]&gt;0,Stock[[#This Row],[BUYING PRICE]]*Stock[[#This Row],[BUYING QUANTITY]]*Stock[[#This Row],[% BUYING FEE]],"")</f>
        <v/>
      </c>
      <c r="K1676" s="89"/>
      <c r="L1676" s="90"/>
      <c r="M1676" s="117" t="str">
        <f>IF(Stock[[#This Row],[BUYING QUANTITY]]&gt;0,Stock[[#This Row],[BUYING PRICE]]*(1+Stock[[#This Row],[% THRESHOLD (RETURN)_1]]),"")</f>
        <v/>
      </c>
      <c r="N1676" s="91"/>
      <c r="O1676" s="117" t="str">
        <f>IF(Stock[[#This Row],[BUYING QUANTITY]]&gt;0,Stock[[#This Row],[BUYING PRICE]]*(1+Stock[[#This Row],[% THRESHOLD (RETURN)_2]]),"")</f>
        <v/>
      </c>
      <c r="P1676" s="91"/>
      <c r="Q1676" s="117" t="str">
        <f>IF(Stock[[#This Row],[BUYING QUANTITY]]&gt;0,Stock[[#This Row],[BUYING PRICE]]*(1+Stock[[#This Row],[% THRESHOLD (LOSS)]]),"")</f>
        <v/>
      </c>
      <c r="R1676" s="105"/>
      <c r="S1676" s="118" t="str">
        <f>IF(Stock[[#This Row],[CASH DIVIDEND]]&gt;0,Stock[[#This Row],[CASH DIVIDEND]]/(Stock[[#This Row],[BUYING PRICE]]*Stock[[#This Row],[BUYING QUANTITY]]),"")</f>
        <v/>
      </c>
      <c r="T1676" s="105"/>
      <c r="U1676" s="79"/>
      <c r="V1676" s="97"/>
      <c r="W1676" s="98"/>
      <c r="X1676" s="168"/>
      <c r="Y1676" s="126" t="str">
        <f>IF(Stock[[#This Row],[SELLING QUANTITY]]&gt;0,Stock[[#This Row],[SELLING PRICE]]*Stock[[#This Row],[SELLING QUANTITY]]*Stock[[#This Row],[% SELLING FEE]]+Stock[[#This Row],[SELLING PRICE]]*Stock[[#This Row],[SELLING QUANTITY]]*$D$12,"")</f>
        <v/>
      </c>
      <c r="Z1676" s="121">
        <f>Stock[[#This Row],[BUYING QUANTITY]]+Stock[[#This Row],[STOCK DIVIDEND]]-Stock[[#This Row],[SELLING QUANTITY]]</f>
        <v>0</v>
      </c>
      <c r="AA16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6" s="121">
        <f ca="1">IF(Stock[[#This Row],[SELLING DATE]]&gt;0,Stock[[#This Row],[SELLING DATE]]-Stock[[#This Row],[BUY DATE]]+1,IF(Stock[[#This Row],[BUY DATE]]=0,0,TODAY()-Stock[[#This Row],[BUY DATE]]+1))</f>
        <v>0</v>
      </c>
      <c r="AC1676" s="122" t="str">
        <f>IFERROR(Stock[[#This Row],[CASH DIVIDEND]]+Stock[[#This Row],[RETURN/(LOSS) FROM TRADING
(auto-fill)]],"")</f>
        <v/>
      </c>
      <c r="AD16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6" s="146" t="str">
        <f ca="1">IFERROR(IF(Stock[[#This Row],[HOLDING DAYS
(auto-fill)]]&lt;365,Stock[[#This Row],[% TOTAL RETURN/(LOSS)
(auto-fill)]]*365/Stock[[#This Row],[HOLDING DAYS
(auto-fill)]],POWER((1+Stock[[#This Row],[% TOTAL RETURN/(LOSS)
(auto-fill)]]),1/(Stock[[#This Row],[HOLDING DAYS
(auto-fill)]]/365))-1),"")</f>
        <v/>
      </c>
      <c r="AF1676" s="81"/>
      <c r="AG1676" s="149" t="str">
        <f>IF(Stock[[#This Row],[STATUS
(auto-fill)]]="HOLDING",Stock[[#This Row],[MARKET PRICE]]-Stock[[#This Row],[BUYING PRICE]],"")</f>
        <v/>
      </c>
      <c r="AH1676" s="143" t="str">
        <f>IFERROR(Stock[[#This Row],[CHANGE
(auto-fill)]]/Stock[[#This Row],[BUYING PRICE]],"")</f>
        <v/>
      </c>
      <c r="AI1676" s="130" t="str">
        <f>IF(Stock[[#This Row],[MARKET PRICE]]&gt;0,Stock[[#This Row],[MARKET PRICE]]*Stock[[#This Row],[REMAINING QUANTITY
(auto-fill)]],"")</f>
        <v/>
      </c>
    </row>
    <row r="1677" spans="2:35">
      <c r="B1677" s="110" t="str">
        <f>IF(AND(Stock[[#This Row],[BUYING QUANTITY]]&gt;0,Stock[[#This Row],[REMAINING QUANTITY
(auto-fill)]]=0),"SOLD OUT",
IF(AND(Stock[[#This Row],[BUYING QUANTITY]]&gt;0,Stock[[#This Row],[REMAINING QUANTITY
(auto-fill)]]&gt;0),"HOLDING",""))</f>
        <v/>
      </c>
      <c r="C1677" s="113">
        <f t="shared" si="25"/>
        <v>1664</v>
      </c>
      <c r="D1677" s="79"/>
      <c r="E1677" s="80"/>
      <c r="F1677" s="162"/>
      <c r="G1677" s="85"/>
      <c r="H1677" s="86"/>
      <c r="I1677" s="164"/>
      <c r="J1677" s="115" t="str">
        <f>IF(Stock[[#This Row],[BUYING QUANTITY]]&gt;0,Stock[[#This Row],[BUYING PRICE]]*Stock[[#This Row],[BUYING QUANTITY]]*Stock[[#This Row],[% BUYING FEE]],"")</f>
        <v/>
      </c>
      <c r="K1677" s="89"/>
      <c r="L1677" s="90"/>
      <c r="M1677" s="117" t="str">
        <f>IF(Stock[[#This Row],[BUYING QUANTITY]]&gt;0,Stock[[#This Row],[BUYING PRICE]]*(1+Stock[[#This Row],[% THRESHOLD (RETURN)_1]]),"")</f>
        <v/>
      </c>
      <c r="N1677" s="91"/>
      <c r="O1677" s="117" t="str">
        <f>IF(Stock[[#This Row],[BUYING QUANTITY]]&gt;0,Stock[[#This Row],[BUYING PRICE]]*(1+Stock[[#This Row],[% THRESHOLD (RETURN)_2]]),"")</f>
        <v/>
      </c>
      <c r="P1677" s="91"/>
      <c r="Q1677" s="117" t="str">
        <f>IF(Stock[[#This Row],[BUYING QUANTITY]]&gt;0,Stock[[#This Row],[BUYING PRICE]]*(1+Stock[[#This Row],[% THRESHOLD (LOSS)]]),"")</f>
        <v/>
      </c>
      <c r="R1677" s="105"/>
      <c r="S1677" s="118" t="str">
        <f>IF(Stock[[#This Row],[CASH DIVIDEND]]&gt;0,Stock[[#This Row],[CASH DIVIDEND]]/(Stock[[#This Row],[BUYING PRICE]]*Stock[[#This Row],[BUYING QUANTITY]]),"")</f>
        <v/>
      </c>
      <c r="T1677" s="105"/>
      <c r="U1677" s="79"/>
      <c r="V1677" s="97"/>
      <c r="W1677" s="98"/>
      <c r="X1677" s="168"/>
      <c r="Y1677" s="126" t="str">
        <f>IF(Stock[[#This Row],[SELLING QUANTITY]]&gt;0,Stock[[#This Row],[SELLING PRICE]]*Stock[[#This Row],[SELLING QUANTITY]]*Stock[[#This Row],[% SELLING FEE]]+Stock[[#This Row],[SELLING PRICE]]*Stock[[#This Row],[SELLING QUANTITY]]*$D$12,"")</f>
        <v/>
      </c>
      <c r="Z1677" s="121">
        <f>Stock[[#This Row],[BUYING QUANTITY]]+Stock[[#This Row],[STOCK DIVIDEND]]-Stock[[#This Row],[SELLING QUANTITY]]</f>
        <v>0</v>
      </c>
      <c r="AA16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7" s="121">
        <f ca="1">IF(Stock[[#This Row],[SELLING DATE]]&gt;0,Stock[[#This Row],[SELLING DATE]]-Stock[[#This Row],[BUY DATE]]+1,IF(Stock[[#This Row],[BUY DATE]]=0,0,TODAY()-Stock[[#This Row],[BUY DATE]]+1))</f>
        <v>0</v>
      </c>
      <c r="AC1677" s="122" t="str">
        <f>IFERROR(Stock[[#This Row],[CASH DIVIDEND]]+Stock[[#This Row],[RETURN/(LOSS) FROM TRADING
(auto-fill)]],"")</f>
        <v/>
      </c>
      <c r="AD16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7" s="146" t="str">
        <f ca="1">IFERROR(IF(Stock[[#This Row],[HOLDING DAYS
(auto-fill)]]&lt;365,Stock[[#This Row],[% TOTAL RETURN/(LOSS)
(auto-fill)]]*365/Stock[[#This Row],[HOLDING DAYS
(auto-fill)]],POWER((1+Stock[[#This Row],[% TOTAL RETURN/(LOSS)
(auto-fill)]]),1/(Stock[[#This Row],[HOLDING DAYS
(auto-fill)]]/365))-1),"")</f>
        <v/>
      </c>
      <c r="AF1677" s="81"/>
      <c r="AG1677" s="149" t="str">
        <f>IF(Stock[[#This Row],[STATUS
(auto-fill)]]="HOLDING",Stock[[#This Row],[MARKET PRICE]]-Stock[[#This Row],[BUYING PRICE]],"")</f>
        <v/>
      </c>
      <c r="AH1677" s="143" t="str">
        <f>IFERROR(Stock[[#This Row],[CHANGE
(auto-fill)]]/Stock[[#This Row],[BUYING PRICE]],"")</f>
        <v/>
      </c>
      <c r="AI1677" s="130" t="str">
        <f>IF(Stock[[#This Row],[MARKET PRICE]]&gt;0,Stock[[#This Row],[MARKET PRICE]]*Stock[[#This Row],[REMAINING QUANTITY
(auto-fill)]],"")</f>
        <v/>
      </c>
    </row>
    <row r="1678" spans="2:35">
      <c r="B1678" s="110" t="str">
        <f>IF(AND(Stock[[#This Row],[BUYING QUANTITY]]&gt;0,Stock[[#This Row],[REMAINING QUANTITY
(auto-fill)]]=0),"SOLD OUT",
IF(AND(Stock[[#This Row],[BUYING QUANTITY]]&gt;0,Stock[[#This Row],[REMAINING QUANTITY
(auto-fill)]]&gt;0),"HOLDING",""))</f>
        <v/>
      </c>
      <c r="C1678" s="113">
        <f t="shared" si="25"/>
        <v>1665</v>
      </c>
      <c r="D1678" s="79"/>
      <c r="E1678" s="80"/>
      <c r="F1678" s="162"/>
      <c r="G1678" s="85"/>
      <c r="H1678" s="86"/>
      <c r="I1678" s="164"/>
      <c r="J1678" s="115" t="str">
        <f>IF(Stock[[#This Row],[BUYING QUANTITY]]&gt;0,Stock[[#This Row],[BUYING PRICE]]*Stock[[#This Row],[BUYING QUANTITY]]*Stock[[#This Row],[% BUYING FEE]],"")</f>
        <v/>
      </c>
      <c r="K1678" s="89"/>
      <c r="L1678" s="90"/>
      <c r="M1678" s="117" t="str">
        <f>IF(Stock[[#This Row],[BUYING QUANTITY]]&gt;0,Stock[[#This Row],[BUYING PRICE]]*(1+Stock[[#This Row],[% THRESHOLD (RETURN)_1]]),"")</f>
        <v/>
      </c>
      <c r="N1678" s="91"/>
      <c r="O1678" s="117" t="str">
        <f>IF(Stock[[#This Row],[BUYING QUANTITY]]&gt;0,Stock[[#This Row],[BUYING PRICE]]*(1+Stock[[#This Row],[% THRESHOLD (RETURN)_2]]),"")</f>
        <v/>
      </c>
      <c r="P1678" s="91"/>
      <c r="Q1678" s="117" t="str">
        <f>IF(Stock[[#This Row],[BUYING QUANTITY]]&gt;0,Stock[[#This Row],[BUYING PRICE]]*(1+Stock[[#This Row],[% THRESHOLD (LOSS)]]),"")</f>
        <v/>
      </c>
      <c r="R1678" s="105"/>
      <c r="S1678" s="118" t="str">
        <f>IF(Stock[[#This Row],[CASH DIVIDEND]]&gt;0,Stock[[#This Row],[CASH DIVIDEND]]/(Stock[[#This Row],[BUYING PRICE]]*Stock[[#This Row],[BUYING QUANTITY]]),"")</f>
        <v/>
      </c>
      <c r="T1678" s="105"/>
      <c r="U1678" s="79"/>
      <c r="V1678" s="97"/>
      <c r="W1678" s="98"/>
      <c r="X1678" s="168"/>
      <c r="Y1678" s="126" t="str">
        <f>IF(Stock[[#This Row],[SELLING QUANTITY]]&gt;0,Stock[[#This Row],[SELLING PRICE]]*Stock[[#This Row],[SELLING QUANTITY]]*Stock[[#This Row],[% SELLING FEE]]+Stock[[#This Row],[SELLING PRICE]]*Stock[[#This Row],[SELLING QUANTITY]]*$D$12,"")</f>
        <v/>
      </c>
      <c r="Z1678" s="121">
        <f>Stock[[#This Row],[BUYING QUANTITY]]+Stock[[#This Row],[STOCK DIVIDEND]]-Stock[[#This Row],[SELLING QUANTITY]]</f>
        <v>0</v>
      </c>
      <c r="AA16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8" s="121">
        <f ca="1">IF(Stock[[#This Row],[SELLING DATE]]&gt;0,Stock[[#This Row],[SELLING DATE]]-Stock[[#This Row],[BUY DATE]]+1,IF(Stock[[#This Row],[BUY DATE]]=0,0,TODAY()-Stock[[#This Row],[BUY DATE]]+1))</f>
        <v>0</v>
      </c>
      <c r="AC1678" s="122" t="str">
        <f>IFERROR(Stock[[#This Row],[CASH DIVIDEND]]+Stock[[#This Row],[RETURN/(LOSS) FROM TRADING
(auto-fill)]],"")</f>
        <v/>
      </c>
      <c r="AD16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8" s="146" t="str">
        <f ca="1">IFERROR(IF(Stock[[#This Row],[HOLDING DAYS
(auto-fill)]]&lt;365,Stock[[#This Row],[% TOTAL RETURN/(LOSS)
(auto-fill)]]*365/Stock[[#This Row],[HOLDING DAYS
(auto-fill)]],POWER((1+Stock[[#This Row],[% TOTAL RETURN/(LOSS)
(auto-fill)]]),1/(Stock[[#This Row],[HOLDING DAYS
(auto-fill)]]/365))-1),"")</f>
        <v/>
      </c>
      <c r="AF1678" s="81"/>
      <c r="AG1678" s="149" t="str">
        <f>IF(Stock[[#This Row],[STATUS
(auto-fill)]]="HOLDING",Stock[[#This Row],[MARKET PRICE]]-Stock[[#This Row],[BUYING PRICE]],"")</f>
        <v/>
      </c>
      <c r="AH1678" s="143" t="str">
        <f>IFERROR(Stock[[#This Row],[CHANGE
(auto-fill)]]/Stock[[#This Row],[BUYING PRICE]],"")</f>
        <v/>
      </c>
      <c r="AI1678" s="130" t="str">
        <f>IF(Stock[[#This Row],[MARKET PRICE]]&gt;0,Stock[[#This Row],[MARKET PRICE]]*Stock[[#This Row],[REMAINING QUANTITY
(auto-fill)]],"")</f>
        <v/>
      </c>
    </row>
    <row r="1679" spans="2:35">
      <c r="B1679" s="110" t="str">
        <f>IF(AND(Stock[[#This Row],[BUYING QUANTITY]]&gt;0,Stock[[#This Row],[REMAINING QUANTITY
(auto-fill)]]=0),"SOLD OUT",
IF(AND(Stock[[#This Row],[BUYING QUANTITY]]&gt;0,Stock[[#This Row],[REMAINING QUANTITY
(auto-fill)]]&gt;0),"HOLDING",""))</f>
        <v/>
      </c>
      <c r="C1679" s="113">
        <f t="shared" si="25"/>
        <v>1666</v>
      </c>
      <c r="D1679" s="79"/>
      <c r="E1679" s="80"/>
      <c r="F1679" s="162"/>
      <c r="G1679" s="85"/>
      <c r="H1679" s="86"/>
      <c r="I1679" s="164"/>
      <c r="J1679" s="115" t="str">
        <f>IF(Stock[[#This Row],[BUYING QUANTITY]]&gt;0,Stock[[#This Row],[BUYING PRICE]]*Stock[[#This Row],[BUYING QUANTITY]]*Stock[[#This Row],[% BUYING FEE]],"")</f>
        <v/>
      </c>
      <c r="K1679" s="89"/>
      <c r="L1679" s="90"/>
      <c r="M1679" s="117" t="str">
        <f>IF(Stock[[#This Row],[BUYING QUANTITY]]&gt;0,Stock[[#This Row],[BUYING PRICE]]*(1+Stock[[#This Row],[% THRESHOLD (RETURN)_1]]),"")</f>
        <v/>
      </c>
      <c r="N1679" s="91"/>
      <c r="O1679" s="117" t="str">
        <f>IF(Stock[[#This Row],[BUYING QUANTITY]]&gt;0,Stock[[#This Row],[BUYING PRICE]]*(1+Stock[[#This Row],[% THRESHOLD (RETURN)_2]]),"")</f>
        <v/>
      </c>
      <c r="P1679" s="91"/>
      <c r="Q1679" s="117" t="str">
        <f>IF(Stock[[#This Row],[BUYING QUANTITY]]&gt;0,Stock[[#This Row],[BUYING PRICE]]*(1+Stock[[#This Row],[% THRESHOLD (LOSS)]]),"")</f>
        <v/>
      </c>
      <c r="R1679" s="105"/>
      <c r="S1679" s="118" t="str">
        <f>IF(Stock[[#This Row],[CASH DIVIDEND]]&gt;0,Stock[[#This Row],[CASH DIVIDEND]]/(Stock[[#This Row],[BUYING PRICE]]*Stock[[#This Row],[BUYING QUANTITY]]),"")</f>
        <v/>
      </c>
      <c r="T1679" s="105"/>
      <c r="U1679" s="79"/>
      <c r="V1679" s="97"/>
      <c r="W1679" s="98"/>
      <c r="X1679" s="168"/>
      <c r="Y1679" s="126" t="str">
        <f>IF(Stock[[#This Row],[SELLING QUANTITY]]&gt;0,Stock[[#This Row],[SELLING PRICE]]*Stock[[#This Row],[SELLING QUANTITY]]*Stock[[#This Row],[% SELLING FEE]]+Stock[[#This Row],[SELLING PRICE]]*Stock[[#This Row],[SELLING QUANTITY]]*$D$12,"")</f>
        <v/>
      </c>
      <c r="Z1679" s="121">
        <f>Stock[[#This Row],[BUYING QUANTITY]]+Stock[[#This Row],[STOCK DIVIDEND]]-Stock[[#This Row],[SELLING QUANTITY]]</f>
        <v>0</v>
      </c>
      <c r="AA16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79" s="121">
        <f ca="1">IF(Stock[[#This Row],[SELLING DATE]]&gt;0,Stock[[#This Row],[SELLING DATE]]-Stock[[#This Row],[BUY DATE]]+1,IF(Stock[[#This Row],[BUY DATE]]=0,0,TODAY()-Stock[[#This Row],[BUY DATE]]+1))</f>
        <v>0</v>
      </c>
      <c r="AC1679" s="122" t="str">
        <f>IFERROR(Stock[[#This Row],[CASH DIVIDEND]]+Stock[[#This Row],[RETURN/(LOSS) FROM TRADING
(auto-fill)]],"")</f>
        <v/>
      </c>
      <c r="AD16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79" s="146" t="str">
        <f ca="1">IFERROR(IF(Stock[[#This Row],[HOLDING DAYS
(auto-fill)]]&lt;365,Stock[[#This Row],[% TOTAL RETURN/(LOSS)
(auto-fill)]]*365/Stock[[#This Row],[HOLDING DAYS
(auto-fill)]],POWER((1+Stock[[#This Row],[% TOTAL RETURN/(LOSS)
(auto-fill)]]),1/(Stock[[#This Row],[HOLDING DAYS
(auto-fill)]]/365))-1),"")</f>
        <v/>
      </c>
      <c r="AF1679" s="81"/>
      <c r="AG1679" s="149" t="str">
        <f>IF(Stock[[#This Row],[STATUS
(auto-fill)]]="HOLDING",Stock[[#This Row],[MARKET PRICE]]-Stock[[#This Row],[BUYING PRICE]],"")</f>
        <v/>
      </c>
      <c r="AH1679" s="143" t="str">
        <f>IFERROR(Stock[[#This Row],[CHANGE
(auto-fill)]]/Stock[[#This Row],[BUYING PRICE]],"")</f>
        <v/>
      </c>
      <c r="AI1679" s="130" t="str">
        <f>IF(Stock[[#This Row],[MARKET PRICE]]&gt;0,Stock[[#This Row],[MARKET PRICE]]*Stock[[#This Row],[REMAINING QUANTITY
(auto-fill)]],"")</f>
        <v/>
      </c>
    </row>
    <row r="1680" spans="2:35">
      <c r="B1680" s="110" t="str">
        <f>IF(AND(Stock[[#This Row],[BUYING QUANTITY]]&gt;0,Stock[[#This Row],[REMAINING QUANTITY
(auto-fill)]]=0),"SOLD OUT",
IF(AND(Stock[[#This Row],[BUYING QUANTITY]]&gt;0,Stock[[#This Row],[REMAINING QUANTITY
(auto-fill)]]&gt;0),"HOLDING",""))</f>
        <v/>
      </c>
      <c r="C1680" s="113">
        <f t="shared" ref="C1680:C1743" si="26">C1679+1</f>
        <v>1667</v>
      </c>
      <c r="D1680" s="79"/>
      <c r="E1680" s="80"/>
      <c r="F1680" s="162"/>
      <c r="G1680" s="85"/>
      <c r="H1680" s="86"/>
      <c r="I1680" s="164"/>
      <c r="J1680" s="115" t="str">
        <f>IF(Stock[[#This Row],[BUYING QUANTITY]]&gt;0,Stock[[#This Row],[BUYING PRICE]]*Stock[[#This Row],[BUYING QUANTITY]]*Stock[[#This Row],[% BUYING FEE]],"")</f>
        <v/>
      </c>
      <c r="K1680" s="89"/>
      <c r="L1680" s="90"/>
      <c r="M1680" s="117" t="str">
        <f>IF(Stock[[#This Row],[BUYING QUANTITY]]&gt;0,Stock[[#This Row],[BUYING PRICE]]*(1+Stock[[#This Row],[% THRESHOLD (RETURN)_1]]),"")</f>
        <v/>
      </c>
      <c r="N1680" s="91"/>
      <c r="O1680" s="117" t="str">
        <f>IF(Stock[[#This Row],[BUYING QUANTITY]]&gt;0,Stock[[#This Row],[BUYING PRICE]]*(1+Stock[[#This Row],[% THRESHOLD (RETURN)_2]]),"")</f>
        <v/>
      </c>
      <c r="P1680" s="91"/>
      <c r="Q1680" s="117" t="str">
        <f>IF(Stock[[#This Row],[BUYING QUANTITY]]&gt;0,Stock[[#This Row],[BUYING PRICE]]*(1+Stock[[#This Row],[% THRESHOLD (LOSS)]]),"")</f>
        <v/>
      </c>
      <c r="R1680" s="105"/>
      <c r="S1680" s="118" t="str">
        <f>IF(Stock[[#This Row],[CASH DIVIDEND]]&gt;0,Stock[[#This Row],[CASH DIVIDEND]]/(Stock[[#This Row],[BUYING PRICE]]*Stock[[#This Row],[BUYING QUANTITY]]),"")</f>
        <v/>
      </c>
      <c r="T1680" s="105"/>
      <c r="U1680" s="79"/>
      <c r="V1680" s="97"/>
      <c r="W1680" s="98"/>
      <c r="X1680" s="168"/>
      <c r="Y1680" s="126" t="str">
        <f>IF(Stock[[#This Row],[SELLING QUANTITY]]&gt;0,Stock[[#This Row],[SELLING PRICE]]*Stock[[#This Row],[SELLING QUANTITY]]*Stock[[#This Row],[% SELLING FEE]]+Stock[[#This Row],[SELLING PRICE]]*Stock[[#This Row],[SELLING QUANTITY]]*$D$12,"")</f>
        <v/>
      </c>
      <c r="Z1680" s="121">
        <f>Stock[[#This Row],[BUYING QUANTITY]]+Stock[[#This Row],[STOCK DIVIDEND]]-Stock[[#This Row],[SELLING QUANTITY]]</f>
        <v>0</v>
      </c>
      <c r="AA16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0" s="121">
        <f ca="1">IF(Stock[[#This Row],[SELLING DATE]]&gt;0,Stock[[#This Row],[SELLING DATE]]-Stock[[#This Row],[BUY DATE]]+1,IF(Stock[[#This Row],[BUY DATE]]=0,0,TODAY()-Stock[[#This Row],[BUY DATE]]+1))</f>
        <v>0</v>
      </c>
      <c r="AC1680" s="122" t="str">
        <f>IFERROR(Stock[[#This Row],[CASH DIVIDEND]]+Stock[[#This Row],[RETURN/(LOSS) FROM TRADING
(auto-fill)]],"")</f>
        <v/>
      </c>
      <c r="AD16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0" s="146" t="str">
        <f ca="1">IFERROR(IF(Stock[[#This Row],[HOLDING DAYS
(auto-fill)]]&lt;365,Stock[[#This Row],[% TOTAL RETURN/(LOSS)
(auto-fill)]]*365/Stock[[#This Row],[HOLDING DAYS
(auto-fill)]],POWER((1+Stock[[#This Row],[% TOTAL RETURN/(LOSS)
(auto-fill)]]),1/(Stock[[#This Row],[HOLDING DAYS
(auto-fill)]]/365))-1),"")</f>
        <v/>
      </c>
      <c r="AF1680" s="81"/>
      <c r="AG1680" s="149" t="str">
        <f>IF(Stock[[#This Row],[STATUS
(auto-fill)]]="HOLDING",Stock[[#This Row],[MARKET PRICE]]-Stock[[#This Row],[BUYING PRICE]],"")</f>
        <v/>
      </c>
      <c r="AH1680" s="143" t="str">
        <f>IFERROR(Stock[[#This Row],[CHANGE
(auto-fill)]]/Stock[[#This Row],[BUYING PRICE]],"")</f>
        <v/>
      </c>
      <c r="AI1680" s="130" t="str">
        <f>IF(Stock[[#This Row],[MARKET PRICE]]&gt;0,Stock[[#This Row],[MARKET PRICE]]*Stock[[#This Row],[REMAINING QUANTITY
(auto-fill)]],"")</f>
        <v/>
      </c>
    </row>
    <row r="1681" spans="2:35">
      <c r="B1681" s="110" t="str">
        <f>IF(AND(Stock[[#This Row],[BUYING QUANTITY]]&gt;0,Stock[[#This Row],[REMAINING QUANTITY
(auto-fill)]]=0),"SOLD OUT",
IF(AND(Stock[[#This Row],[BUYING QUANTITY]]&gt;0,Stock[[#This Row],[REMAINING QUANTITY
(auto-fill)]]&gt;0),"HOLDING",""))</f>
        <v/>
      </c>
      <c r="C1681" s="113">
        <f t="shared" si="26"/>
        <v>1668</v>
      </c>
      <c r="D1681" s="79"/>
      <c r="E1681" s="80"/>
      <c r="F1681" s="162"/>
      <c r="G1681" s="85"/>
      <c r="H1681" s="86"/>
      <c r="I1681" s="164"/>
      <c r="J1681" s="115" t="str">
        <f>IF(Stock[[#This Row],[BUYING QUANTITY]]&gt;0,Stock[[#This Row],[BUYING PRICE]]*Stock[[#This Row],[BUYING QUANTITY]]*Stock[[#This Row],[% BUYING FEE]],"")</f>
        <v/>
      </c>
      <c r="K1681" s="89"/>
      <c r="L1681" s="90"/>
      <c r="M1681" s="117" t="str">
        <f>IF(Stock[[#This Row],[BUYING QUANTITY]]&gt;0,Stock[[#This Row],[BUYING PRICE]]*(1+Stock[[#This Row],[% THRESHOLD (RETURN)_1]]),"")</f>
        <v/>
      </c>
      <c r="N1681" s="91"/>
      <c r="O1681" s="117" t="str">
        <f>IF(Stock[[#This Row],[BUYING QUANTITY]]&gt;0,Stock[[#This Row],[BUYING PRICE]]*(1+Stock[[#This Row],[% THRESHOLD (RETURN)_2]]),"")</f>
        <v/>
      </c>
      <c r="P1681" s="91"/>
      <c r="Q1681" s="117" t="str">
        <f>IF(Stock[[#This Row],[BUYING QUANTITY]]&gt;0,Stock[[#This Row],[BUYING PRICE]]*(1+Stock[[#This Row],[% THRESHOLD (LOSS)]]),"")</f>
        <v/>
      </c>
      <c r="R1681" s="105"/>
      <c r="S1681" s="118" t="str">
        <f>IF(Stock[[#This Row],[CASH DIVIDEND]]&gt;0,Stock[[#This Row],[CASH DIVIDEND]]/(Stock[[#This Row],[BUYING PRICE]]*Stock[[#This Row],[BUYING QUANTITY]]),"")</f>
        <v/>
      </c>
      <c r="T1681" s="105"/>
      <c r="U1681" s="79"/>
      <c r="V1681" s="97"/>
      <c r="W1681" s="98"/>
      <c r="X1681" s="168"/>
      <c r="Y1681" s="126" t="str">
        <f>IF(Stock[[#This Row],[SELLING QUANTITY]]&gt;0,Stock[[#This Row],[SELLING PRICE]]*Stock[[#This Row],[SELLING QUANTITY]]*Stock[[#This Row],[% SELLING FEE]]+Stock[[#This Row],[SELLING PRICE]]*Stock[[#This Row],[SELLING QUANTITY]]*$D$12,"")</f>
        <v/>
      </c>
      <c r="Z1681" s="121">
        <f>Stock[[#This Row],[BUYING QUANTITY]]+Stock[[#This Row],[STOCK DIVIDEND]]-Stock[[#This Row],[SELLING QUANTITY]]</f>
        <v>0</v>
      </c>
      <c r="AA16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1" s="121">
        <f ca="1">IF(Stock[[#This Row],[SELLING DATE]]&gt;0,Stock[[#This Row],[SELLING DATE]]-Stock[[#This Row],[BUY DATE]]+1,IF(Stock[[#This Row],[BUY DATE]]=0,0,TODAY()-Stock[[#This Row],[BUY DATE]]+1))</f>
        <v>0</v>
      </c>
      <c r="AC1681" s="122" t="str">
        <f>IFERROR(Stock[[#This Row],[CASH DIVIDEND]]+Stock[[#This Row],[RETURN/(LOSS) FROM TRADING
(auto-fill)]],"")</f>
        <v/>
      </c>
      <c r="AD16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1" s="146" t="str">
        <f ca="1">IFERROR(IF(Stock[[#This Row],[HOLDING DAYS
(auto-fill)]]&lt;365,Stock[[#This Row],[% TOTAL RETURN/(LOSS)
(auto-fill)]]*365/Stock[[#This Row],[HOLDING DAYS
(auto-fill)]],POWER((1+Stock[[#This Row],[% TOTAL RETURN/(LOSS)
(auto-fill)]]),1/(Stock[[#This Row],[HOLDING DAYS
(auto-fill)]]/365))-1),"")</f>
        <v/>
      </c>
      <c r="AF1681" s="81"/>
      <c r="AG1681" s="149" t="str">
        <f>IF(Stock[[#This Row],[STATUS
(auto-fill)]]="HOLDING",Stock[[#This Row],[MARKET PRICE]]-Stock[[#This Row],[BUYING PRICE]],"")</f>
        <v/>
      </c>
      <c r="AH1681" s="143" t="str">
        <f>IFERROR(Stock[[#This Row],[CHANGE
(auto-fill)]]/Stock[[#This Row],[BUYING PRICE]],"")</f>
        <v/>
      </c>
      <c r="AI1681" s="130" t="str">
        <f>IF(Stock[[#This Row],[MARKET PRICE]]&gt;0,Stock[[#This Row],[MARKET PRICE]]*Stock[[#This Row],[REMAINING QUANTITY
(auto-fill)]],"")</f>
        <v/>
      </c>
    </row>
    <row r="1682" spans="2:35">
      <c r="B1682" s="110" t="str">
        <f>IF(AND(Stock[[#This Row],[BUYING QUANTITY]]&gt;0,Stock[[#This Row],[REMAINING QUANTITY
(auto-fill)]]=0),"SOLD OUT",
IF(AND(Stock[[#This Row],[BUYING QUANTITY]]&gt;0,Stock[[#This Row],[REMAINING QUANTITY
(auto-fill)]]&gt;0),"HOLDING",""))</f>
        <v/>
      </c>
      <c r="C1682" s="113">
        <f t="shared" si="26"/>
        <v>1669</v>
      </c>
      <c r="D1682" s="79"/>
      <c r="E1682" s="80"/>
      <c r="F1682" s="162"/>
      <c r="G1682" s="85"/>
      <c r="H1682" s="86"/>
      <c r="I1682" s="164"/>
      <c r="J1682" s="115" t="str">
        <f>IF(Stock[[#This Row],[BUYING QUANTITY]]&gt;0,Stock[[#This Row],[BUYING PRICE]]*Stock[[#This Row],[BUYING QUANTITY]]*Stock[[#This Row],[% BUYING FEE]],"")</f>
        <v/>
      </c>
      <c r="K1682" s="89"/>
      <c r="L1682" s="90"/>
      <c r="M1682" s="117" t="str">
        <f>IF(Stock[[#This Row],[BUYING QUANTITY]]&gt;0,Stock[[#This Row],[BUYING PRICE]]*(1+Stock[[#This Row],[% THRESHOLD (RETURN)_1]]),"")</f>
        <v/>
      </c>
      <c r="N1682" s="91"/>
      <c r="O1682" s="117" t="str">
        <f>IF(Stock[[#This Row],[BUYING QUANTITY]]&gt;0,Stock[[#This Row],[BUYING PRICE]]*(1+Stock[[#This Row],[% THRESHOLD (RETURN)_2]]),"")</f>
        <v/>
      </c>
      <c r="P1682" s="91"/>
      <c r="Q1682" s="117" t="str">
        <f>IF(Stock[[#This Row],[BUYING QUANTITY]]&gt;0,Stock[[#This Row],[BUYING PRICE]]*(1+Stock[[#This Row],[% THRESHOLD (LOSS)]]),"")</f>
        <v/>
      </c>
      <c r="R1682" s="105"/>
      <c r="S1682" s="118" t="str">
        <f>IF(Stock[[#This Row],[CASH DIVIDEND]]&gt;0,Stock[[#This Row],[CASH DIVIDEND]]/(Stock[[#This Row],[BUYING PRICE]]*Stock[[#This Row],[BUYING QUANTITY]]),"")</f>
        <v/>
      </c>
      <c r="T1682" s="105"/>
      <c r="U1682" s="79"/>
      <c r="V1682" s="97"/>
      <c r="W1682" s="98"/>
      <c r="X1682" s="168"/>
      <c r="Y1682" s="126" t="str">
        <f>IF(Stock[[#This Row],[SELLING QUANTITY]]&gt;0,Stock[[#This Row],[SELLING PRICE]]*Stock[[#This Row],[SELLING QUANTITY]]*Stock[[#This Row],[% SELLING FEE]]+Stock[[#This Row],[SELLING PRICE]]*Stock[[#This Row],[SELLING QUANTITY]]*$D$12,"")</f>
        <v/>
      </c>
      <c r="Z1682" s="121">
        <f>Stock[[#This Row],[BUYING QUANTITY]]+Stock[[#This Row],[STOCK DIVIDEND]]-Stock[[#This Row],[SELLING QUANTITY]]</f>
        <v>0</v>
      </c>
      <c r="AA16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2" s="121">
        <f ca="1">IF(Stock[[#This Row],[SELLING DATE]]&gt;0,Stock[[#This Row],[SELLING DATE]]-Stock[[#This Row],[BUY DATE]]+1,IF(Stock[[#This Row],[BUY DATE]]=0,0,TODAY()-Stock[[#This Row],[BUY DATE]]+1))</f>
        <v>0</v>
      </c>
      <c r="AC1682" s="122" t="str">
        <f>IFERROR(Stock[[#This Row],[CASH DIVIDEND]]+Stock[[#This Row],[RETURN/(LOSS) FROM TRADING
(auto-fill)]],"")</f>
        <v/>
      </c>
      <c r="AD16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2" s="146" t="str">
        <f ca="1">IFERROR(IF(Stock[[#This Row],[HOLDING DAYS
(auto-fill)]]&lt;365,Stock[[#This Row],[% TOTAL RETURN/(LOSS)
(auto-fill)]]*365/Stock[[#This Row],[HOLDING DAYS
(auto-fill)]],POWER((1+Stock[[#This Row],[% TOTAL RETURN/(LOSS)
(auto-fill)]]),1/(Stock[[#This Row],[HOLDING DAYS
(auto-fill)]]/365))-1),"")</f>
        <v/>
      </c>
      <c r="AF1682" s="81"/>
      <c r="AG1682" s="149" t="str">
        <f>IF(Stock[[#This Row],[STATUS
(auto-fill)]]="HOLDING",Stock[[#This Row],[MARKET PRICE]]-Stock[[#This Row],[BUYING PRICE]],"")</f>
        <v/>
      </c>
      <c r="AH1682" s="143" t="str">
        <f>IFERROR(Stock[[#This Row],[CHANGE
(auto-fill)]]/Stock[[#This Row],[BUYING PRICE]],"")</f>
        <v/>
      </c>
      <c r="AI1682" s="130" t="str">
        <f>IF(Stock[[#This Row],[MARKET PRICE]]&gt;0,Stock[[#This Row],[MARKET PRICE]]*Stock[[#This Row],[REMAINING QUANTITY
(auto-fill)]],"")</f>
        <v/>
      </c>
    </row>
    <row r="1683" spans="2:35">
      <c r="B1683" s="110" t="str">
        <f>IF(AND(Stock[[#This Row],[BUYING QUANTITY]]&gt;0,Stock[[#This Row],[REMAINING QUANTITY
(auto-fill)]]=0),"SOLD OUT",
IF(AND(Stock[[#This Row],[BUYING QUANTITY]]&gt;0,Stock[[#This Row],[REMAINING QUANTITY
(auto-fill)]]&gt;0),"HOLDING",""))</f>
        <v/>
      </c>
      <c r="C1683" s="113">
        <f t="shared" si="26"/>
        <v>1670</v>
      </c>
      <c r="D1683" s="79"/>
      <c r="E1683" s="80"/>
      <c r="F1683" s="162"/>
      <c r="G1683" s="85"/>
      <c r="H1683" s="86"/>
      <c r="I1683" s="164"/>
      <c r="J1683" s="115" t="str">
        <f>IF(Stock[[#This Row],[BUYING QUANTITY]]&gt;0,Stock[[#This Row],[BUYING PRICE]]*Stock[[#This Row],[BUYING QUANTITY]]*Stock[[#This Row],[% BUYING FEE]],"")</f>
        <v/>
      </c>
      <c r="K1683" s="89"/>
      <c r="L1683" s="90"/>
      <c r="M1683" s="117" t="str">
        <f>IF(Stock[[#This Row],[BUYING QUANTITY]]&gt;0,Stock[[#This Row],[BUYING PRICE]]*(1+Stock[[#This Row],[% THRESHOLD (RETURN)_1]]),"")</f>
        <v/>
      </c>
      <c r="N1683" s="91"/>
      <c r="O1683" s="117" t="str">
        <f>IF(Stock[[#This Row],[BUYING QUANTITY]]&gt;0,Stock[[#This Row],[BUYING PRICE]]*(1+Stock[[#This Row],[% THRESHOLD (RETURN)_2]]),"")</f>
        <v/>
      </c>
      <c r="P1683" s="91"/>
      <c r="Q1683" s="117" t="str">
        <f>IF(Stock[[#This Row],[BUYING QUANTITY]]&gt;0,Stock[[#This Row],[BUYING PRICE]]*(1+Stock[[#This Row],[% THRESHOLD (LOSS)]]),"")</f>
        <v/>
      </c>
      <c r="R1683" s="105"/>
      <c r="S1683" s="118" t="str">
        <f>IF(Stock[[#This Row],[CASH DIVIDEND]]&gt;0,Stock[[#This Row],[CASH DIVIDEND]]/(Stock[[#This Row],[BUYING PRICE]]*Stock[[#This Row],[BUYING QUANTITY]]),"")</f>
        <v/>
      </c>
      <c r="T1683" s="105"/>
      <c r="U1683" s="79"/>
      <c r="V1683" s="97"/>
      <c r="W1683" s="98"/>
      <c r="X1683" s="168"/>
      <c r="Y1683" s="126" t="str">
        <f>IF(Stock[[#This Row],[SELLING QUANTITY]]&gt;0,Stock[[#This Row],[SELLING PRICE]]*Stock[[#This Row],[SELLING QUANTITY]]*Stock[[#This Row],[% SELLING FEE]]+Stock[[#This Row],[SELLING PRICE]]*Stock[[#This Row],[SELLING QUANTITY]]*$D$12,"")</f>
        <v/>
      </c>
      <c r="Z1683" s="121">
        <f>Stock[[#This Row],[BUYING QUANTITY]]+Stock[[#This Row],[STOCK DIVIDEND]]-Stock[[#This Row],[SELLING QUANTITY]]</f>
        <v>0</v>
      </c>
      <c r="AA16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3" s="121">
        <f ca="1">IF(Stock[[#This Row],[SELLING DATE]]&gt;0,Stock[[#This Row],[SELLING DATE]]-Stock[[#This Row],[BUY DATE]]+1,IF(Stock[[#This Row],[BUY DATE]]=0,0,TODAY()-Stock[[#This Row],[BUY DATE]]+1))</f>
        <v>0</v>
      </c>
      <c r="AC1683" s="122" t="str">
        <f>IFERROR(Stock[[#This Row],[CASH DIVIDEND]]+Stock[[#This Row],[RETURN/(LOSS) FROM TRADING
(auto-fill)]],"")</f>
        <v/>
      </c>
      <c r="AD16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3" s="146" t="str">
        <f ca="1">IFERROR(IF(Stock[[#This Row],[HOLDING DAYS
(auto-fill)]]&lt;365,Stock[[#This Row],[% TOTAL RETURN/(LOSS)
(auto-fill)]]*365/Stock[[#This Row],[HOLDING DAYS
(auto-fill)]],POWER((1+Stock[[#This Row],[% TOTAL RETURN/(LOSS)
(auto-fill)]]),1/(Stock[[#This Row],[HOLDING DAYS
(auto-fill)]]/365))-1),"")</f>
        <v/>
      </c>
      <c r="AF1683" s="81"/>
      <c r="AG1683" s="149" t="str">
        <f>IF(Stock[[#This Row],[STATUS
(auto-fill)]]="HOLDING",Stock[[#This Row],[MARKET PRICE]]-Stock[[#This Row],[BUYING PRICE]],"")</f>
        <v/>
      </c>
      <c r="AH1683" s="143" t="str">
        <f>IFERROR(Stock[[#This Row],[CHANGE
(auto-fill)]]/Stock[[#This Row],[BUYING PRICE]],"")</f>
        <v/>
      </c>
      <c r="AI1683" s="130" t="str">
        <f>IF(Stock[[#This Row],[MARKET PRICE]]&gt;0,Stock[[#This Row],[MARKET PRICE]]*Stock[[#This Row],[REMAINING QUANTITY
(auto-fill)]],"")</f>
        <v/>
      </c>
    </row>
    <row r="1684" spans="2:35">
      <c r="B1684" s="110" t="str">
        <f>IF(AND(Stock[[#This Row],[BUYING QUANTITY]]&gt;0,Stock[[#This Row],[REMAINING QUANTITY
(auto-fill)]]=0),"SOLD OUT",
IF(AND(Stock[[#This Row],[BUYING QUANTITY]]&gt;0,Stock[[#This Row],[REMAINING QUANTITY
(auto-fill)]]&gt;0),"HOLDING",""))</f>
        <v/>
      </c>
      <c r="C1684" s="113">
        <f t="shared" si="26"/>
        <v>1671</v>
      </c>
      <c r="D1684" s="79"/>
      <c r="E1684" s="80"/>
      <c r="F1684" s="162"/>
      <c r="G1684" s="85"/>
      <c r="H1684" s="86"/>
      <c r="I1684" s="164"/>
      <c r="J1684" s="115" t="str">
        <f>IF(Stock[[#This Row],[BUYING QUANTITY]]&gt;0,Stock[[#This Row],[BUYING PRICE]]*Stock[[#This Row],[BUYING QUANTITY]]*Stock[[#This Row],[% BUYING FEE]],"")</f>
        <v/>
      </c>
      <c r="K1684" s="89"/>
      <c r="L1684" s="90"/>
      <c r="M1684" s="117" t="str">
        <f>IF(Stock[[#This Row],[BUYING QUANTITY]]&gt;0,Stock[[#This Row],[BUYING PRICE]]*(1+Stock[[#This Row],[% THRESHOLD (RETURN)_1]]),"")</f>
        <v/>
      </c>
      <c r="N1684" s="91"/>
      <c r="O1684" s="117" t="str">
        <f>IF(Stock[[#This Row],[BUYING QUANTITY]]&gt;0,Stock[[#This Row],[BUYING PRICE]]*(1+Stock[[#This Row],[% THRESHOLD (RETURN)_2]]),"")</f>
        <v/>
      </c>
      <c r="P1684" s="91"/>
      <c r="Q1684" s="117" t="str">
        <f>IF(Stock[[#This Row],[BUYING QUANTITY]]&gt;0,Stock[[#This Row],[BUYING PRICE]]*(1+Stock[[#This Row],[% THRESHOLD (LOSS)]]),"")</f>
        <v/>
      </c>
      <c r="R1684" s="105"/>
      <c r="S1684" s="118" t="str">
        <f>IF(Stock[[#This Row],[CASH DIVIDEND]]&gt;0,Stock[[#This Row],[CASH DIVIDEND]]/(Stock[[#This Row],[BUYING PRICE]]*Stock[[#This Row],[BUYING QUANTITY]]),"")</f>
        <v/>
      </c>
      <c r="T1684" s="105"/>
      <c r="U1684" s="79"/>
      <c r="V1684" s="97"/>
      <c r="W1684" s="98"/>
      <c r="X1684" s="168"/>
      <c r="Y1684" s="126" t="str">
        <f>IF(Stock[[#This Row],[SELLING QUANTITY]]&gt;0,Stock[[#This Row],[SELLING PRICE]]*Stock[[#This Row],[SELLING QUANTITY]]*Stock[[#This Row],[% SELLING FEE]]+Stock[[#This Row],[SELLING PRICE]]*Stock[[#This Row],[SELLING QUANTITY]]*$D$12,"")</f>
        <v/>
      </c>
      <c r="Z1684" s="121">
        <f>Stock[[#This Row],[BUYING QUANTITY]]+Stock[[#This Row],[STOCK DIVIDEND]]-Stock[[#This Row],[SELLING QUANTITY]]</f>
        <v>0</v>
      </c>
      <c r="AA16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4" s="121">
        <f ca="1">IF(Stock[[#This Row],[SELLING DATE]]&gt;0,Stock[[#This Row],[SELLING DATE]]-Stock[[#This Row],[BUY DATE]]+1,IF(Stock[[#This Row],[BUY DATE]]=0,0,TODAY()-Stock[[#This Row],[BUY DATE]]+1))</f>
        <v>0</v>
      </c>
      <c r="AC1684" s="122" t="str">
        <f>IFERROR(Stock[[#This Row],[CASH DIVIDEND]]+Stock[[#This Row],[RETURN/(LOSS) FROM TRADING
(auto-fill)]],"")</f>
        <v/>
      </c>
      <c r="AD16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4" s="146" t="str">
        <f ca="1">IFERROR(IF(Stock[[#This Row],[HOLDING DAYS
(auto-fill)]]&lt;365,Stock[[#This Row],[% TOTAL RETURN/(LOSS)
(auto-fill)]]*365/Stock[[#This Row],[HOLDING DAYS
(auto-fill)]],POWER((1+Stock[[#This Row],[% TOTAL RETURN/(LOSS)
(auto-fill)]]),1/(Stock[[#This Row],[HOLDING DAYS
(auto-fill)]]/365))-1),"")</f>
        <v/>
      </c>
      <c r="AF1684" s="81"/>
      <c r="AG1684" s="149" t="str">
        <f>IF(Stock[[#This Row],[STATUS
(auto-fill)]]="HOLDING",Stock[[#This Row],[MARKET PRICE]]-Stock[[#This Row],[BUYING PRICE]],"")</f>
        <v/>
      </c>
      <c r="AH1684" s="143" t="str">
        <f>IFERROR(Stock[[#This Row],[CHANGE
(auto-fill)]]/Stock[[#This Row],[BUYING PRICE]],"")</f>
        <v/>
      </c>
      <c r="AI1684" s="130" t="str">
        <f>IF(Stock[[#This Row],[MARKET PRICE]]&gt;0,Stock[[#This Row],[MARKET PRICE]]*Stock[[#This Row],[REMAINING QUANTITY
(auto-fill)]],"")</f>
        <v/>
      </c>
    </row>
    <row r="1685" spans="2:35">
      <c r="B1685" s="110" t="str">
        <f>IF(AND(Stock[[#This Row],[BUYING QUANTITY]]&gt;0,Stock[[#This Row],[REMAINING QUANTITY
(auto-fill)]]=0),"SOLD OUT",
IF(AND(Stock[[#This Row],[BUYING QUANTITY]]&gt;0,Stock[[#This Row],[REMAINING QUANTITY
(auto-fill)]]&gt;0),"HOLDING",""))</f>
        <v/>
      </c>
      <c r="C1685" s="113">
        <f t="shared" si="26"/>
        <v>1672</v>
      </c>
      <c r="D1685" s="79"/>
      <c r="E1685" s="80"/>
      <c r="F1685" s="162"/>
      <c r="G1685" s="85"/>
      <c r="H1685" s="86"/>
      <c r="I1685" s="164"/>
      <c r="J1685" s="115" t="str">
        <f>IF(Stock[[#This Row],[BUYING QUANTITY]]&gt;0,Stock[[#This Row],[BUYING PRICE]]*Stock[[#This Row],[BUYING QUANTITY]]*Stock[[#This Row],[% BUYING FEE]],"")</f>
        <v/>
      </c>
      <c r="K1685" s="89"/>
      <c r="L1685" s="90"/>
      <c r="M1685" s="117" t="str">
        <f>IF(Stock[[#This Row],[BUYING QUANTITY]]&gt;0,Stock[[#This Row],[BUYING PRICE]]*(1+Stock[[#This Row],[% THRESHOLD (RETURN)_1]]),"")</f>
        <v/>
      </c>
      <c r="N1685" s="91"/>
      <c r="O1685" s="117" t="str">
        <f>IF(Stock[[#This Row],[BUYING QUANTITY]]&gt;0,Stock[[#This Row],[BUYING PRICE]]*(1+Stock[[#This Row],[% THRESHOLD (RETURN)_2]]),"")</f>
        <v/>
      </c>
      <c r="P1685" s="91"/>
      <c r="Q1685" s="117" t="str">
        <f>IF(Stock[[#This Row],[BUYING QUANTITY]]&gt;0,Stock[[#This Row],[BUYING PRICE]]*(1+Stock[[#This Row],[% THRESHOLD (LOSS)]]),"")</f>
        <v/>
      </c>
      <c r="R1685" s="105"/>
      <c r="S1685" s="118" t="str">
        <f>IF(Stock[[#This Row],[CASH DIVIDEND]]&gt;0,Stock[[#This Row],[CASH DIVIDEND]]/(Stock[[#This Row],[BUYING PRICE]]*Stock[[#This Row],[BUYING QUANTITY]]),"")</f>
        <v/>
      </c>
      <c r="T1685" s="105"/>
      <c r="U1685" s="79"/>
      <c r="V1685" s="97"/>
      <c r="W1685" s="98"/>
      <c r="X1685" s="168"/>
      <c r="Y1685" s="126" t="str">
        <f>IF(Stock[[#This Row],[SELLING QUANTITY]]&gt;0,Stock[[#This Row],[SELLING PRICE]]*Stock[[#This Row],[SELLING QUANTITY]]*Stock[[#This Row],[% SELLING FEE]]+Stock[[#This Row],[SELLING PRICE]]*Stock[[#This Row],[SELLING QUANTITY]]*$D$12,"")</f>
        <v/>
      </c>
      <c r="Z1685" s="121">
        <f>Stock[[#This Row],[BUYING QUANTITY]]+Stock[[#This Row],[STOCK DIVIDEND]]-Stock[[#This Row],[SELLING QUANTITY]]</f>
        <v>0</v>
      </c>
      <c r="AA16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5" s="121">
        <f ca="1">IF(Stock[[#This Row],[SELLING DATE]]&gt;0,Stock[[#This Row],[SELLING DATE]]-Stock[[#This Row],[BUY DATE]]+1,IF(Stock[[#This Row],[BUY DATE]]=0,0,TODAY()-Stock[[#This Row],[BUY DATE]]+1))</f>
        <v>0</v>
      </c>
      <c r="AC1685" s="122" t="str">
        <f>IFERROR(Stock[[#This Row],[CASH DIVIDEND]]+Stock[[#This Row],[RETURN/(LOSS) FROM TRADING
(auto-fill)]],"")</f>
        <v/>
      </c>
      <c r="AD16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5" s="146" t="str">
        <f ca="1">IFERROR(IF(Stock[[#This Row],[HOLDING DAYS
(auto-fill)]]&lt;365,Stock[[#This Row],[% TOTAL RETURN/(LOSS)
(auto-fill)]]*365/Stock[[#This Row],[HOLDING DAYS
(auto-fill)]],POWER((1+Stock[[#This Row],[% TOTAL RETURN/(LOSS)
(auto-fill)]]),1/(Stock[[#This Row],[HOLDING DAYS
(auto-fill)]]/365))-1),"")</f>
        <v/>
      </c>
      <c r="AF1685" s="81"/>
      <c r="AG1685" s="149" t="str">
        <f>IF(Stock[[#This Row],[STATUS
(auto-fill)]]="HOLDING",Stock[[#This Row],[MARKET PRICE]]-Stock[[#This Row],[BUYING PRICE]],"")</f>
        <v/>
      </c>
      <c r="AH1685" s="143" t="str">
        <f>IFERROR(Stock[[#This Row],[CHANGE
(auto-fill)]]/Stock[[#This Row],[BUYING PRICE]],"")</f>
        <v/>
      </c>
      <c r="AI1685" s="130" t="str">
        <f>IF(Stock[[#This Row],[MARKET PRICE]]&gt;0,Stock[[#This Row],[MARKET PRICE]]*Stock[[#This Row],[REMAINING QUANTITY
(auto-fill)]],"")</f>
        <v/>
      </c>
    </row>
    <row r="1686" spans="2:35">
      <c r="B1686" s="110" t="str">
        <f>IF(AND(Stock[[#This Row],[BUYING QUANTITY]]&gt;0,Stock[[#This Row],[REMAINING QUANTITY
(auto-fill)]]=0),"SOLD OUT",
IF(AND(Stock[[#This Row],[BUYING QUANTITY]]&gt;0,Stock[[#This Row],[REMAINING QUANTITY
(auto-fill)]]&gt;0),"HOLDING",""))</f>
        <v/>
      </c>
      <c r="C1686" s="113">
        <f t="shared" si="26"/>
        <v>1673</v>
      </c>
      <c r="D1686" s="79"/>
      <c r="E1686" s="80"/>
      <c r="F1686" s="162"/>
      <c r="G1686" s="85"/>
      <c r="H1686" s="86"/>
      <c r="I1686" s="164"/>
      <c r="J1686" s="115" t="str">
        <f>IF(Stock[[#This Row],[BUYING QUANTITY]]&gt;0,Stock[[#This Row],[BUYING PRICE]]*Stock[[#This Row],[BUYING QUANTITY]]*Stock[[#This Row],[% BUYING FEE]],"")</f>
        <v/>
      </c>
      <c r="K1686" s="89"/>
      <c r="L1686" s="90"/>
      <c r="M1686" s="117" t="str">
        <f>IF(Stock[[#This Row],[BUYING QUANTITY]]&gt;0,Stock[[#This Row],[BUYING PRICE]]*(1+Stock[[#This Row],[% THRESHOLD (RETURN)_1]]),"")</f>
        <v/>
      </c>
      <c r="N1686" s="91"/>
      <c r="O1686" s="117" t="str">
        <f>IF(Stock[[#This Row],[BUYING QUANTITY]]&gt;0,Stock[[#This Row],[BUYING PRICE]]*(1+Stock[[#This Row],[% THRESHOLD (RETURN)_2]]),"")</f>
        <v/>
      </c>
      <c r="P1686" s="91"/>
      <c r="Q1686" s="117" t="str">
        <f>IF(Stock[[#This Row],[BUYING QUANTITY]]&gt;0,Stock[[#This Row],[BUYING PRICE]]*(1+Stock[[#This Row],[% THRESHOLD (LOSS)]]),"")</f>
        <v/>
      </c>
      <c r="R1686" s="105"/>
      <c r="S1686" s="118" t="str">
        <f>IF(Stock[[#This Row],[CASH DIVIDEND]]&gt;0,Stock[[#This Row],[CASH DIVIDEND]]/(Stock[[#This Row],[BUYING PRICE]]*Stock[[#This Row],[BUYING QUANTITY]]),"")</f>
        <v/>
      </c>
      <c r="T1686" s="105"/>
      <c r="U1686" s="79"/>
      <c r="V1686" s="97"/>
      <c r="W1686" s="98"/>
      <c r="X1686" s="168"/>
      <c r="Y1686" s="126" t="str">
        <f>IF(Stock[[#This Row],[SELLING QUANTITY]]&gt;0,Stock[[#This Row],[SELLING PRICE]]*Stock[[#This Row],[SELLING QUANTITY]]*Stock[[#This Row],[% SELLING FEE]]+Stock[[#This Row],[SELLING PRICE]]*Stock[[#This Row],[SELLING QUANTITY]]*$D$12,"")</f>
        <v/>
      </c>
      <c r="Z1686" s="121">
        <f>Stock[[#This Row],[BUYING QUANTITY]]+Stock[[#This Row],[STOCK DIVIDEND]]-Stock[[#This Row],[SELLING QUANTITY]]</f>
        <v>0</v>
      </c>
      <c r="AA16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6" s="121">
        <f ca="1">IF(Stock[[#This Row],[SELLING DATE]]&gt;0,Stock[[#This Row],[SELLING DATE]]-Stock[[#This Row],[BUY DATE]]+1,IF(Stock[[#This Row],[BUY DATE]]=0,0,TODAY()-Stock[[#This Row],[BUY DATE]]+1))</f>
        <v>0</v>
      </c>
      <c r="AC1686" s="122" t="str">
        <f>IFERROR(Stock[[#This Row],[CASH DIVIDEND]]+Stock[[#This Row],[RETURN/(LOSS) FROM TRADING
(auto-fill)]],"")</f>
        <v/>
      </c>
      <c r="AD16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6" s="146" t="str">
        <f ca="1">IFERROR(IF(Stock[[#This Row],[HOLDING DAYS
(auto-fill)]]&lt;365,Stock[[#This Row],[% TOTAL RETURN/(LOSS)
(auto-fill)]]*365/Stock[[#This Row],[HOLDING DAYS
(auto-fill)]],POWER((1+Stock[[#This Row],[% TOTAL RETURN/(LOSS)
(auto-fill)]]),1/(Stock[[#This Row],[HOLDING DAYS
(auto-fill)]]/365))-1),"")</f>
        <v/>
      </c>
      <c r="AF1686" s="81"/>
      <c r="AG1686" s="149" t="str">
        <f>IF(Stock[[#This Row],[STATUS
(auto-fill)]]="HOLDING",Stock[[#This Row],[MARKET PRICE]]-Stock[[#This Row],[BUYING PRICE]],"")</f>
        <v/>
      </c>
      <c r="AH1686" s="143" t="str">
        <f>IFERROR(Stock[[#This Row],[CHANGE
(auto-fill)]]/Stock[[#This Row],[BUYING PRICE]],"")</f>
        <v/>
      </c>
      <c r="AI1686" s="130" t="str">
        <f>IF(Stock[[#This Row],[MARKET PRICE]]&gt;0,Stock[[#This Row],[MARKET PRICE]]*Stock[[#This Row],[REMAINING QUANTITY
(auto-fill)]],"")</f>
        <v/>
      </c>
    </row>
    <row r="1687" spans="2:35">
      <c r="B1687" s="110" t="str">
        <f>IF(AND(Stock[[#This Row],[BUYING QUANTITY]]&gt;0,Stock[[#This Row],[REMAINING QUANTITY
(auto-fill)]]=0),"SOLD OUT",
IF(AND(Stock[[#This Row],[BUYING QUANTITY]]&gt;0,Stock[[#This Row],[REMAINING QUANTITY
(auto-fill)]]&gt;0),"HOLDING",""))</f>
        <v/>
      </c>
      <c r="C1687" s="113">
        <f t="shared" si="26"/>
        <v>1674</v>
      </c>
      <c r="D1687" s="79"/>
      <c r="E1687" s="80"/>
      <c r="F1687" s="162"/>
      <c r="G1687" s="85"/>
      <c r="H1687" s="86"/>
      <c r="I1687" s="164"/>
      <c r="J1687" s="115" t="str">
        <f>IF(Stock[[#This Row],[BUYING QUANTITY]]&gt;0,Stock[[#This Row],[BUYING PRICE]]*Stock[[#This Row],[BUYING QUANTITY]]*Stock[[#This Row],[% BUYING FEE]],"")</f>
        <v/>
      </c>
      <c r="K1687" s="89"/>
      <c r="L1687" s="90"/>
      <c r="M1687" s="117" t="str">
        <f>IF(Stock[[#This Row],[BUYING QUANTITY]]&gt;0,Stock[[#This Row],[BUYING PRICE]]*(1+Stock[[#This Row],[% THRESHOLD (RETURN)_1]]),"")</f>
        <v/>
      </c>
      <c r="N1687" s="91"/>
      <c r="O1687" s="117" t="str">
        <f>IF(Stock[[#This Row],[BUYING QUANTITY]]&gt;0,Stock[[#This Row],[BUYING PRICE]]*(1+Stock[[#This Row],[% THRESHOLD (RETURN)_2]]),"")</f>
        <v/>
      </c>
      <c r="P1687" s="91"/>
      <c r="Q1687" s="117" t="str">
        <f>IF(Stock[[#This Row],[BUYING QUANTITY]]&gt;0,Stock[[#This Row],[BUYING PRICE]]*(1+Stock[[#This Row],[% THRESHOLD (LOSS)]]),"")</f>
        <v/>
      </c>
      <c r="R1687" s="105"/>
      <c r="S1687" s="118" t="str">
        <f>IF(Stock[[#This Row],[CASH DIVIDEND]]&gt;0,Stock[[#This Row],[CASH DIVIDEND]]/(Stock[[#This Row],[BUYING PRICE]]*Stock[[#This Row],[BUYING QUANTITY]]),"")</f>
        <v/>
      </c>
      <c r="T1687" s="105"/>
      <c r="U1687" s="79"/>
      <c r="V1687" s="97"/>
      <c r="W1687" s="98"/>
      <c r="X1687" s="168"/>
      <c r="Y1687" s="126" t="str">
        <f>IF(Stock[[#This Row],[SELLING QUANTITY]]&gt;0,Stock[[#This Row],[SELLING PRICE]]*Stock[[#This Row],[SELLING QUANTITY]]*Stock[[#This Row],[% SELLING FEE]]+Stock[[#This Row],[SELLING PRICE]]*Stock[[#This Row],[SELLING QUANTITY]]*$D$12,"")</f>
        <v/>
      </c>
      <c r="Z1687" s="121">
        <f>Stock[[#This Row],[BUYING QUANTITY]]+Stock[[#This Row],[STOCK DIVIDEND]]-Stock[[#This Row],[SELLING QUANTITY]]</f>
        <v>0</v>
      </c>
      <c r="AA16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7" s="121">
        <f ca="1">IF(Stock[[#This Row],[SELLING DATE]]&gt;0,Stock[[#This Row],[SELLING DATE]]-Stock[[#This Row],[BUY DATE]]+1,IF(Stock[[#This Row],[BUY DATE]]=0,0,TODAY()-Stock[[#This Row],[BUY DATE]]+1))</f>
        <v>0</v>
      </c>
      <c r="AC1687" s="122" t="str">
        <f>IFERROR(Stock[[#This Row],[CASH DIVIDEND]]+Stock[[#This Row],[RETURN/(LOSS) FROM TRADING
(auto-fill)]],"")</f>
        <v/>
      </c>
      <c r="AD16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7" s="146" t="str">
        <f ca="1">IFERROR(IF(Stock[[#This Row],[HOLDING DAYS
(auto-fill)]]&lt;365,Stock[[#This Row],[% TOTAL RETURN/(LOSS)
(auto-fill)]]*365/Stock[[#This Row],[HOLDING DAYS
(auto-fill)]],POWER((1+Stock[[#This Row],[% TOTAL RETURN/(LOSS)
(auto-fill)]]),1/(Stock[[#This Row],[HOLDING DAYS
(auto-fill)]]/365))-1),"")</f>
        <v/>
      </c>
      <c r="AF1687" s="81"/>
      <c r="AG1687" s="149" t="str">
        <f>IF(Stock[[#This Row],[STATUS
(auto-fill)]]="HOLDING",Stock[[#This Row],[MARKET PRICE]]-Stock[[#This Row],[BUYING PRICE]],"")</f>
        <v/>
      </c>
      <c r="AH1687" s="143" t="str">
        <f>IFERROR(Stock[[#This Row],[CHANGE
(auto-fill)]]/Stock[[#This Row],[BUYING PRICE]],"")</f>
        <v/>
      </c>
      <c r="AI1687" s="130" t="str">
        <f>IF(Stock[[#This Row],[MARKET PRICE]]&gt;0,Stock[[#This Row],[MARKET PRICE]]*Stock[[#This Row],[REMAINING QUANTITY
(auto-fill)]],"")</f>
        <v/>
      </c>
    </row>
    <row r="1688" spans="2:35">
      <c r="B1688" s="110" t="str">
        <f>IF(AND(Stock[[#This Row],[BUYING QUANTITY]]&gt;0,Stock[[#This Row],[REMAINING QUANTITY
(auto-fill)]]=0),"SOLD OUT",
IF(AND(Stock[[#This Row],[BUYING QUANTITY]]&gt;0,Stock[[#This Row],[REMAINING QUANTITY
(auto-fill)]]&gt;0),"HOLDING",""))</f>
        <v/>
      </c>
      <c r="C1688" s="113">
        <f t="shared" si="26"/>
        <v>1675</v>
      </c>
      <c r="D1688" s="79"/>
      <c r="E1688" s="80"/>
      <c r="F1688" s="162"/>
      <c r="G1688" s="85"/>
      <c r="H1688" s="86"/>
      <c r="I1688" s="164"/>
      <c r="J1688" s="115" t="str">
        <f>IF(Stock[[#This Row],[BUYING QUANTITY]]&gt;0,Stock[[#This Row],[BUYING PRICE]]*Stock[[#This Row],[BUYING QUANTITY]]*Stock[[#This Row],[% BUYING FEE]],"")</f>
        <v/>
      </c>
      <c r="K1688" s="89"/>
      <c r="L1688" s="90"/>
      <c r="M1688" s="117" t="str">
        <f>IF(Stock[[#This Row],[BUYING QUANTITY]]&gt;0,Stock[[#This Row],[BUYING PRICE]]*(1+Stock[[#This Row],[% THRESHOLD (RETURN)_1]]),"")</f>
        <v/>
      </c>
      <c r="N1688" s="91"/>
      <c r="O1688" s="117" t="str">
        <f>IF(Stock[[#This Row],[BUYING QUANTITY]]&gt;0,Stock[[#This Row],[BUYING PRICE]]*(1+Stock[[#This Row],[% THRESHOLD (RETURN)_2]]),"")</f>
        <v/>
      </c>
      <c r="P1688" s="91"/>
      <c r="Q1688" s="117" t="str">
        <f>IF(Stock[[#This Row],[BUYING QUANTITY]]&gt;0,Stock[[#This Row],[BUYING PRICE]]*(1+Stock[[#This Row],[% THRESHOLD (LOSS)]]),"")</f>
        <v/>
      </c>
      <c r="R1688" s="105"/>
      <c r="S1688" s="118" t="str">
        <f>IF(Stock[[#This Row],[CASH DIVIDEND]]&gt;0,Stock[[#This Row],[CASH DIVIDEND]]/(Stock[[#This Row],[BUYING PRICE]]*Stock[[#This Row],[BUYING QUANTITY]]),"")</f>
        <v/>
      </c>
      <c r="T1688" s="105"/>
      <c r="U1688" s="79"/>
      <c r="V1688" s="97"/>
      <c r="W1688" s="98"/>
      <c r="X1688" s="168"/>
      <c r="Y1688" s="126" t="str">
        <f>IF(Stock[[#This Row],[SELLING QUANTITY]]&gt;0,Stock[[#This Row],[SELLING PRICE]]*Stock[[#This Row],[SELLING QUANTITY]]*Stock[[#This Row],[% SELLING FEE]]+Stock[[#This Row],[SELLING PRICE]]*Stock[[#This Row],[SELLING QUANTITY]]*$D$12,"")</f>
        <v/>
      </c>
      <c r="Z1688" s="121">
        <f>Stock[[#This Row],[BUYING QUANTITY]]+Stock[[#This Row],[STOCK DIVIDEND]]-Stock[[#This Row],[SELLING QUANTITY]]</f>
        <v>0</v>
      </c>
      <c r="AA16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8" s="121">
        <f ca="1">IF(Stock[[#This Row],[SELLING DATE]]&gt;0,Stock[[#This Row],[SELLING DATE]]-Stock[[#This Row],[BUY DATE]]+1,IF(Stock[[#This Row],[BUY DATE]]=0,0,TODAY()-Stock[[#This Row],[BUY DATE]]+1))</f>
        <v>0</v>
      </c>
      <c r="AC1688" s="122" t="str">
        <f>IFERROR(Stock[[#This Row],[CASH DIVIDEND]]+Stock[[#This Row],[RETURN/(LOSS) FROM TRADING
(auto-fill)]],"")</f>
        <v/>
      </c>
      <c r="AD16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8" s="146" t="str">
        <f ca="1">IFERROR(IF(Stock[[#This Row],[HOLDING DAYS
(auto-fill)]]&lt;365,Stock[[#This Row],[% TOTAL RETURN/(LOSS)
(auto-fill)]]*365/Stock[[#This Row],[HOLDING DAYS
(auto-fill)]],POWER((1+Stock[[#This Row],[% TOTAL RETURN/(LOSS)
(auto-fill)]]),1/(Stock[[#This Row],[HOLDING DAYS
(auto-fill)]]/365))-1),"")</f>
        <v/>
      </c>
      <c r="AF1688" s="81"/>
      <c r="AG1688" s="149" t="str">
        <f>IF(Stock[[#This Row],[STATUS
(auto-fill)]]="HOLDING",Stock[[#This Row],[MARKET PRICE]]-Stock[[#This Row],[BUYING PRICE]],"")</f>
        <v/>
      </c>
      <c r="AH1688" s="143" t="str">
        <f>IFERROR(Stock[[#This Row],[CHANGE
(auto-fill)]]/Stock[[#This Row],[BUYING PRICE]],"")</f>
        <v/>
      </c>
      <c r="AI1688" s="130" t="str">
        <f>IF(Stock[[#This Row],[MARKET PRICE]]&gt;0,Stock[[#This Row],[MARKET PRICE]]*Stock[[#This Row],[REMAINING QUANTITY
(auto-fill)]],"")</f>
        <v/>
      </c>
    </row>
    <row r="1689" spans="2:35">
      <c r="B1689" s="110" t="str">
        <f>IF(AND(Stock[[#This Row],[BUYING QUANTITY]]&gt;0,Stock[[#This Row],[REMAINING QUANTITY
(auto-fill)]]=0),"SOLD OUT",
IF(AND(Stock[[#This Row],[BUYING QUANTITY]]&gt;0,Stock[[#This Row],[REMAINING QUANTITY
(auto-fill)]]&gt;0),"HOLDING",""))</f>
        <v/>
      </c>
      <c r="C1689" s="113">
        <f t="shared" si="26"/>
        <v>1676</v>
      </c>
      <c r="D1689" s="79"/>
      <c r="E1689" s="80"/>
      <c r="F1689" s="162"/>
      <c r="G1689" s="85"/>
      <c r="H1689" s="86"/>
      <c r="I1689" s="164"/>
      <c r="J1689" s="115" t="str">
        <f>IF(Stock[[#This Row],[BUYING QUANTITY]]&gt;0,Stock[[#This Row],[BUYING PRICE]]*Stock[[#This Row],[BUYING QUANTITY]]*Stock[[#This Row],[% BUYING FEE]],"")</f>
        <v/>
      </c>
      <c r="K1689" s="89"/>
      <c r="L1689" s="90"/>
      <c r="M1689" s="117" t="str">
        <f>IF(Stock[[#This Row],[BUYING QUANTITY]]&gt;0,Stock[[#This Row],[BUYING PRICE]]*(1+Stock[[#This Row],[% THRESHOLD (RETURN)_1]]),"")</f>
        <v/>
      </c>
      <c r="N1689" s="91"/>
      <c r="O1689" s="117" t="str">
        <f>IF(Stock[[#This Row],[BUYING QUANTITY]]&gt;0,Stock[[#This Row],[BUYING PRICE]]*(1+Stock[[#This Row],[% THRESHOLD (RETURN)_2]]),"")</f>
        <v/>
      </c>
      <c r="P1689" s="91"/>
      <c r="Q1689" s="117" t="str">
        <f>IF(Stock[[#This Row],[BUYING QUANTITY]]&gt;0,Stock[[#This Row],[BUYING PRICE]]*(1+Stock[[#This Row],[% THRESHOLD (LOSS)]]),"")</f>
        <v/>
      </c>
      <c r="R1689" s="105"/>
      <c r="S1689" s="118" t="str">
        <f>IF(Stock[[#This Row],[CASH DIVIDEND]]&gt;0,Stock[[#This Row],[CASH DIVIDEND]]/(Stock[[#This Row],[BUYING PRICE]]*Stock[[#This Row],[BUYING QUANTITY]]),"")</f>
        <v/>
      </c>
      <c r="T1689" s="105"/>
      <c r="U1689" s="79"/>
      <c r="V1689" s="97"/>
      <c r="W1689" s="98"/>
      <c r="X1689" s="168"/>
      <c r="Y1689" s="126" t="str">
        <f>IF(Stock[[#This Row],[SELLING QUANTITY]]&gt;0,Stock[[#This Row],[SELLING PRICE]]*Stock[[#This Row],[SELLING QUANTITY]]*Stock[[#This Row],[% SELLING FEE]]+Stock[[#This Row],[SELLING PRICE]]*Stock[[#This Row],[SELLING QUANTITY]]*$D$12,"")</f>
        <v/>
      </c>
      <c r="Z1689" s="121">
        <f>Stock[[#This Row],[BUYING QUANTITY]]+Stock[[#This Row],[STOCK DIVIDEND]]-Stock[[#This Row],[SELLING QUANTITY]]</f>
        <v>0</v>
      </c>
      <c r="AA16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89" s="121">
        <f ca="1">IF(Stock[[#This Row],[SELLING DATE]]&gt;0,Stock[[#This Row],[SELLING DATE]]-Stock[[#This Row],[BUY DATE]]+1,IF(Stock[[#This Row],[BUY DATE]]=0,0,TODAY()-Stock[[#This Row],[BUY DATE]]+1))</f>
        <v>0</v>
      </c>
      <c r="AC1689" s="122" t="str">
        <f>IFERROR(Stock[[#This Row],[CASH DIVIDEND]]+Stock[[#This Row],[RETURN/(LOSS) FROM TRADING
(auto-fill)]],"")</f>
        <v/>
      </c>
      <c r="AD16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89" s="146" t="str">
        <f ca="1">IFERROR(IF(Stock[[#This Row],[HOLDING DAYS
(auto-fill)]]&lt;365,Stock[[#This Row],[% TOTAL RETURN/(LOSS)
(auto-fill)]]*365/Stock[[#This Row],[HOLDING DAYS
(auto-fill)]],POWER((1+Stock[[#This Row],[% TOTAL RETURN/(LOSS)
(auto-fill)]]),1/(Stock[[#This Row],[HOLDING DAYS
(auto-fill)]]/365))-1),"")</f>
        <v/>
      </c>
      <c r="AF1689" s="81"/>
      <c r="AG1689" s="149" t="str">
        <f>IF(Stock[[#This Row],[STATUS
(auto-fill)]]="HOLDING",Stock[[#This Row],[MARKET PRICE]]-Stock[[#This Row],[BUYING PRICE]],"")</f>
        <v/>
      </c>
      <c r="AH1689" s="143" t="str">
        <f>IFERROR(Stock[[#This Row],[CHANGE
(auto-fill)]]/Stock[[#This Row],[BUYING PRICE]],"")</f>
        <v/>
      </c>
      <c r="AI1689" s="130" t="str">
        <f>IF(Stock[[#This Row],[MARKET PRICE]]&gt;0,Stock[[#This Row],[MARKET PRICE]]*Stock[[#This Row],[REMAINING QUANTITY
(auto-fill)]],"")</f>
        <v/>
      </c>
    </row>
    <row r="1690" spans="2:35">
      <c r="B1690" s="110" t="str">
        <f>IF(AND(Stock[[#This Row],[BUYING QUANTITY]]&gt;0,Stock[[#This Row],[REMAINING QUANTITY
(auto-fill)]]=0),"SOLD OUT",
IF(AND(Stock[[#This Row],[BUYING QUANTITY]]&gt;0,Stock[[#This Row],[REMAINING QUANTITY
(auto-fill)]]&gt;0),"HOLDING",""))</f>
        <v/>
      </c>
      <c r="C1690" s="113">
        <f t="shared" si="26"/>
        <v>1677</v>
      </c>
      <c r="D1690" s="79"/>
      <c r="E1690" s="80"/>
      <c r="F1690" s="162"/>
      <c r="G1690" s="85"/>
      <c r="H1690" s="86"/>
      <c r="I1690" s="164"/>
      <c r="J1690" s="115" t="str">
        <f>IF(Stock[[#This Row],[BUYING QUANTITY]]&gt;0,Stock[[#This Row],[BUYING PRICE]]*Stock[[#This Row],[BUYING QUANTITY]]*Stock[[#This Row],[% BUYING FEE]],"")</f>
        <v/>
      </c>
      <c r="K1690" s="89"/>
      <c r="L1690" s="90"/>
      <c r="M1690" s="117" t="str">
        <f>IF(Stock[[#This Row],[BUYING QUANTITY]]&gt;0,Stock[[#This Row],[BUYING PRICE]]*(1+Stock[[#This Row],[% THRESHOLD (RETURN)_1]]),"")</f>
        <v/>
      </c>
      <c r="N1690" s="91"/>
      <c r="O1690" s="117" t="str">
        <f>IF(Stock[[#This Row],[BUYING QUANTITY]]&gt;0,Stock[[#This Row],[BUYING PRICE]]*(1+Stock[[#This Row],[% THRESHOLD (RETURN)_2]]),"")</f>
        <v/>
      </c>
      <c r="P1690" s="91"/>
      <c r="Q1690" s="117" t="str">
        <f>IF(Stock[[#This Row],[BUYING QUANTITY]]&gt;0,Stock[[#This Row],[BUYING PRICE]]*(1+Stock[[#This Row],[% THRESHOLD (LOSS)]]),"")</f>
        <v/>
      </c>
      <c r="R1690" s="105"/>
      <c r="S1690" s="118" t="str">
        <f>IF(Stock[[#This Row],[CASH DIVIDEND]]&gt;0,Stock[[#This Row],[CASH DIVIDEND]]/(Stock[[#This Row],[BUYING PRICE]]*Stock[[#This Row],[BUYING QUANTITY]]),"")</f>
        <v/>
      </c>
      <c r="T1690" s="105"/>
      <c r="U1690" s="79"/>
      <c r="V1690" s="97"/>
      <c r="W1690" s="98"/>
      <c r="X1690" s="168"/>
      <c r="Y1690" s="126" t="str">
        <f>IF(Stock[[#This Row],[SELLING QUANTITY]]&gt;0,Stock[[#This Row],[SELLING PRICE]]*Stock[[#This Row],[SELLING QUANTITY]]*Stock[[#This Row],[% SELLING FEE]]+Stock[[#This Row],[SELLING PRICE]]*Stock[[#This Row],[SELLING QUANTITY]]*$D$12,"")</f>
        <v/>
      </c>
      <c r="Z1690" s="121">
        <f>Stock[[#This Row],[BUYING QUANTITY]]+Stock[[#This Row],[STOCK DIVIDEND]]-Stock[[#This Row],[SELLING QUANTITY]]</f>
        <v>0</v>
      </c>
      <c r="AA16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0" s="121">
        <f ca="1">IF(Stock[[#This Row],[SELLING DATE]]&gt;0,Stock[[#This Row],[SELLING DATE]]-Stock[[#This Row],[BUY DATE]]+1,IF(Stock[[#This Row],[BUY DATE]]=0,0,TODAY()-Stock[[#This Row],[BUY DATE]]+1))</f>
        <v>0</v>
      </c>
      <c r="AC1690" s="122" t="str">
        <f>IFERROR(Stock[[#This Row],[CASH DIVIDEND]]+Stock[[#This Row],[RETURN/(LOSS) FROM TRADING
(auto-fill)]],"")</f>
        <v/>
      </c>
      <c r="AD16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0" s="146" t="str">
        <f ca="1">IFERROR(IF(Stock[[#This Row],[HOLDING DAYS
(auto-fill)]]&lt;365,Stock[[#This Row],[% TOTAL RETURN/(LOSS)
(auto-fill)]]*365/Stock[[#This Row],[HOLDING DAYS
(auto-fill)]],POWER((1+Stock[[#This Row],[% TOTAL RETURN/(LOSS)
(auto-fill)]]),1/(Stock[[#This Row],[HOLDING DAYS
(auto-fill)]]/365))-1),"")</f>
        <v/>
      </c>
      <c r="AF1690" s="81"/>
      <c r="AG1690" s="149" t="str">
        <f>IF(Stock[[#This Row],[STATUS
(auto-fill)]]="HOLDING",Stock[[#This Row],[MARKET PRICE]]-Stock[[#This Row],[BUYING PRICE]],"")</f>
        <v/>
      </c>
      <c r="AH1690" s="143" t="str">
        <f>IFERROR(Stock[[#This Row],[CHANGE
(auto-fill)]]/Stock[[#This Row],[BUYING PRICE]],"")</f>
        <v/>
      </c>
      <c r="AI1690" s="130" t="str">
        <f>IF(Stock[[#This Row],[MARKET PRICE]]&gt;0,Stock[[#This Row],[MARKET PRICE]]*Stock[[#This Row],[REMAINING QUANTITY
(auto-fill)]],"")</f>
        <v/>
      </c>
    </row>
    <row r="1691" spans="2:35">
      <c r="B1691" s="110" t="str">
        <f>IF(AND(Stock[[#This Row],[BUYING QUANTITY]]&gt;0,Stock[[#This Row],[REMAINING QUANTITY
(auto-fill)]]=0),"SOLD OUT",
IF(AND(Stock[[#This Row],[BUYING QUANTITY]]&gt;0,Stock[[#This Row],[REMAINING QUANTITY
(auto-fill)]]&gt;0),"HOLDING",""))</f>
        <v/>
      </c>
      <c r="C1691" s="113">
        <f t="shared" si="26"/>
        <v>1678</v>
      </c>
      <c r="D1691" s="79"/>
      <c r="E1691" s="80"/>
      <c r="F1691" s="162"/>
      <c r="G1691" s="85"/>
      <c r="H1691" s="86"/>
      <c r="I1691" s="164"/>
      <c r="J1691" s="115" t="str">
        <f>IF(Stock[[#This Row],[BUYING QUANTITY]]&gt;0,Stock[[#This Row],[BUYING PRICE]]*Stock[[#This Row],[BUYING QUANTITY]]*Stock[[#This Row],[% BUYING FEE]],"")</f>
        <v/>
      </c>
      <c r="K1691" s="89"/>
      <c r="L1691" s="90"/>
      <c r="M1691" s="117" t="str">
        <f>IF(Stock[[#This Row],[BUYING QUANTITY]]&gt;0,Stock[[#This Row],[BUYING PRICE]]*(1+Stock[[#This Row],[% THRESHOLD (RETURN)_1]]),"")</f>
        <v/>
      </c>
      <c r="N1691" s="91"/>
      <c r="O1691" s="117" t="str">
        <f>IF(Stock[[#This Row],[BUYING QUANTITY]]&gt;0,Stock[[#This Row],[BUYING PRICE]]*(1+Stock[[#This Row],[% THRESHOLD (RETURN)_2]]),"")</f>
        <v/>
      </c>
      <c r="P1691" s="91"/>
      <c r="Q1691" s="117" t="str">
        <f>IF(Stock[[#This Row],[BUYING QUANTITY]]&gt;0,Stock[[#This Row],[BUYING PRICE]]*(1+Stock[[#This Row],[% THRESHOLD (LOSS)]]),"")</f>
        <v/>
      </c>
      <c r="R1691" s="105"/>
      <c r="S1691" s="118" t="str">
        <f>IF(Stock[[#This Row],[CASH DIVIDEND]]&gt;0,Stock[[#This Row],[CASH DIVIDEND]]/(Stock[[#This Row],[BUYING PRICE]]*Stock[[#This Row],[BUYING QUANTITY]]),"")</f>
        <v/>
      </c>
      <c r="T1691" s="105"/>
      <c r="U1691" s="79"/>
      <c r="V1691" s="97"/>
      <c r="W1691" s="98"/>
      <c r="X1691" s="168"/>
      <c r="Y1691" s="126" t="str">
        <f>IF(Stock[[#This Row],[SELLING QUANTITY]]&gt;0,Stock[[#This Row],[SELLING PRICE]]*Stock[[#This Row],[SELLING QUANTITY]]*Stock[[#This Row],[% SELLING FEE]]+Stock[[#This Row],[SELLING PRICE]]*Stock[[#This Row],[SELLING QUANTITY]]*$D$12,"")</f>
        <v/>
      </c>
      <c r="Z1691" s="121">
        <f>Stock[[#This Row],[BUYING QUANTITY]]+Stock[[#This Row],[STOCK DIVIDEND]]-Stock[[#This Row],[SELLING QUANTITY]]</f>
        <v>0</v>
      </c>
      <c r="AA16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1" s="121">
        <f ca="1">IF(Stock[[#This Row],[SELLING DATE]]&gt;0,Stock[[#This Row],[SELLING DATE]]-Stock[[#This Row],[BUY DATE]]+1,IF(Stock[[#This Row],[BUY DATE]]=0,0,TODAY()-Stock[[#This Row],[BUY DATE]]+1))</f>
        <v>0</v>
      </c>
      <c r="AC1691" s="122" t="str">
        <f>IFERROR(Stock[[#This Row],[CASH DIVIDEND]]+Stock[[#This Row],[RETURN/(LOSS) FROM TRADING
(auto-fill)]],"")</f>
        <v/>
      </c>
      <c r="AD16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1" s="146" t="str">
        <f ca="1">IFERROR(IF(Stock[[#This Row],[HOLDING DAYS
(auto-fill)]]&lt;365,Stock[[#This Row],[% TOTAL RETURN/(LOSS)
(auto-fill)]]*365/Stock[[#This Row],[HOLDING DAYS
(auto-fill)]],POWER((1+Stock[[#This Row],[% TOTAL RETURN/(LOSS)
(auto-fill)]]),1/(Stock[[#This Row],[HOLDING DAYS
(auto-fill)]]/365))-1),"")</f>
        <v/>
      </c>
      <c r="AF1691" s="81"/>
      <c r="AG1691" s="149" t="str">
        <f>IF(Stock[[#This Row],[STATUS
(auto-fill)]]="HOLDING",Stock[[#This Row],[MARKET PRICE]]-Stock[[#This Row],[BUYING PRICE]],"")</f>
        <v/>
      </c>
      <c r="AH1691" s="143" t="str">
        <f>IFERROR(Stock[[#This Row],[CHANGE
(auto-fill)]]/Stock[[#This Row],[BUYING PRICE]],"")</f>
        <v/>
      </c>
      <c r="AI1691" s="130" t="str">
        <f>IF(Stock[[#This Row],[MARKET PRICE]]&gt;0,Stock[[#This Row],[MARKET PRICE]]*Stock[[#This Row],[REMAINING QUANTITY
(auto-fill)]],"")</f>
        <v/>
      </c>
    </row>
    <row r="1692" spans="2:35">
      <c r="B1692" s="110" t="str">
        <f>IF(AND(Stock[[#This Row],[BUYING QUANTITY]]&gt;0,Stock[[#This Row],[REMAINING QUANTITY
(auto-fill)]]=0),"SOLD OUT",
IF(AND(Stock[[#This Row],[BUYING QUANTITY]]&gt;0,Stock[[#This Row],[REMAINING QUANTITY
(auto-fill)]]&gt;0),"HOLDING",""))</f>
        <v/>
      </c>
      <c r="C1692" s="113">
        <f t="shared" si="26"/>
        <v>1679</v>
      </c>
      <c r="D1692" s="79"/>
      <c r="E1692" s="80"/>
      <c r="F1692" s="162"/>
      <c r="G1692" s="85"/>
      <c r="H1692" s="86"/>
      <c r="I1692" s="164"/>
      <c r="J1692" s="115" t="str">
        <f>IF(Stock[[#This Row],[BUYING QUANTITY]]&gt;0,Stock[[#This Row],[BUYING PRICE]]*Stock[[#This Row],[BUYING QUANTITY]]*Stock[[#This Row],[% BUYING FEE]],"")</f>
        <v/>
      </c>
      <c r="K1692" s="89"/>
      <c r="L1692" s="90"/>
      <c r="M1692" s="117" t="str">
        <f>IF(Stock[[#This Row],[BUYING QUANTITY]]&gt;0,Stock[[#This Row],[BUYING PRICE]]*(1+Stock[[#This Row],[% THRESHOLD (RETURN)_1]]),"")</f>
        <v/>
      </c>
      <c r="N1692" s="91"/>
      <c r="O1692" s="117" t="str">
        <f>IF(Stock[[#This Row],[BUYING QUANTITY]]&gt;0,Stock[[#This Row],[BUYING PRICE]]*(1+Stock[[#This Row],[% THRESHOLD (RETURN)_2]]),"")</f>
        <v/>
      </c>
      <c r="P1692" s="91"/>
      <c r="Q1692" s="117" t="str">
        <f>IF(Stock[[#This Row],[BUYING QUANTITY]]&gt;0,Stock[[#This Row],[BUYING PRICE]]*(1+Stock[[#This Row],[% THRESHOLD (LOSS)]]),"")</f>
        <v/>
      </c>
      <c r="R1692" s="105"/>
      <c r="S1692" s="118" t="str">
        <f>IF(Stock[[#This Row],[CASH DIVIDEND]]&gt;0,Stock[[#This Row],[CASH DIVIDEND]]/(Stock[[#This Row],[BUYING PRICE]]*Stock[[#This Row],[BUYING QUANTITY]]),"")</f>
        <v/>
      </c>
      <c r="T1692" s="105"/>
      <c r="U1692" s="79"/>
      <c r="V1692" s="97"/>
      <c r="W1692" s="98"/>
      <c r="X1692" s="168"/>
      <c r="Y1692" s="126" t="str">
        <f>IF(Stock[[#This Row],[SELLING QUANTITY]]&gt;0,Stock[[#This Row],[SELLING PRICE]]*Stock[[#This Row],[SELLING QUANTITY]]*Stock[[#This Row],[% SELLING FEE]]+Stock[[#This Row],[SELLING PRICE]]*Stock[[#This Row],[SELLING QUANTITY]]*$D$12,"")</f>
        <v/>
      </c>
      <c r="Z1692" s="121">
        <f>Stock[[#This Row],[BUYING QUANTITY]]+Stock[[#This Row],[STOCK DIVIDEND]]-Stock[[#This Row],[SELLING QUANTITY]]</f>
        <v>0</v>
      </c>
      <c r="AA16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2" s="121">
        <f ca="1">IF(Stock[[#This Row],[SELLING DATE]]&gt;0,Stock[[#This Row],[SELLING DATE]]-Stock[[#This Row],[BUY DATE]]+1,IF(Stock[[#This Row],[BUY DATE]]=0,0,TODAY()-Stock[[#This Row],[BUY DATE]]+1))</f>
        <v>0</v>
      </c>
      <c r="AC1692" s="122" t="str">
        <f>IFERROR(Stock[[#This Row],[CASH DIVIDEND]]+Stock[[#This Row],[RETURN/(LOSS) FROM TRADING
(auto-fill)]],"")</f>
        <v/>
      </c>
      <c r="AD16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2" s="146" t="str">
        <f ca="1">IFERROR(IF(Stock[[#This Row],[HOLDING DAYS
(auto-fill)]]&lt;365,Stock[[#This Row],[% TOTAL RETURN/(LOSS)
(auto-fill)]]*365/Stock[[#This Row],[HOLDING DAYS
(auto-fill)]],POWER((1+Stock[[#This Row],[% TOTAL RETURN/(LOSS)
(auto-fill)]]),1/(Stock[[#This Row],[HOLDING DAYS
(auto-fill)]]/365))-1),"")</f>
        <v/>
      </c>
      <c r="AF1692" s="81"/>
      <c r="AG1692" s="149" t="str">
        <f>IF(Stock[[#This Row],[STATUS
(auto-fill)]]="HOLDING",Stock[[#This Row],[MARKET PRICE]]-Stock[[#This Row],[BUYING PRICE]],"")</f>
        <v/>
      </c>
      <c r="AH1692" s="143" t="str">
        <f>IFERROR(Stock[[#This Row],[CHANGE
(auto-fill)]]/Stock[[#This Row],[BUYING PRICE]],"")</f>
        <v/>
      </c>
      <c r="AI1692" s="130" t="str">
        <f>IF(Stock[[#This Row],[MARKET PRICE]]&gt;0,Stock[[#This Row],[MARKET PRICE]]*Stock[[#This Row],[REMAINING QUANTITY
(auto-fill)]],"")</f>
        <v/>
      </c>
    </row>
    <row r="1693" spans="2:35">
      <c r="B1693" s="110" t="str">
        <f>IF(AND(Stock[[#This Row],[BUYING QUANTITY]]&gt;0,Stock[[#This Row],[REMAINING QUANTITY
(auto-fill)]]=0),"SOLD OUT",
IF(AND(Stock[[#This Row],[BUYING QUANTITY]]&gt;0,Stock[[#This Row],[REMAINING QUANTITY
(auto-fill)]]&gt;0),"HOLDING",""))</f>
        <v/>
      </c>
      <c r="C1693" s="113">
        <f t="shared" si="26"/>
        <v>1680</v>
      </c>
      <c r="D1693" s="79"/>
      <c r="E1693" s="80"/>
      <c r="F1693" s="162"/>
      <c r="G1693" s="85"/>
      <c r="H1693" s="86"/>
      <c r="I1693" s="164"/>
      <c r="J1693" s="115" t="str">
        <f>IF(Stock[[#This Row],[BUYING QUANTITY]]&gt;0,Stock[[#This Row],[BUYING PRICE]]*Stock[[#This Row],[BUYING QUANTITY]]*Stock[[#This Row],[% BUYING FEE]],"")</f>
        <v/>
      </c>
      <c r="K1693" s="89"/>
      <c r="L1693" s="90"/>
      <c r="M1693" s="117" t="str">
        <f>IF(Stock[[#This Row],[BUYING QUANTITY]]&gt;0,Stock[[#This Row],[BUYING PRICE]]*(1+Stock[[#This Row],[% THRESHOLD (RETURN)_1]]),"")</f>
        <v/>
      </c>
      <c r="N1693" s="91"/>
      <c r="O1693" s="117" t="str">
        <f>IF(Stock[[#This Row],[BUYING QUANTITY]]&gt;0,Stock[[#This Row],[BUYING PRICE]]*(1+Stock[[#This Row],[% THRESHOLD (RETURN)_2]]),"")</f>
        <v/>
      </c>
      <c r="P1693" s="91"/>
      <c r="Q1693" s="117" t="str">
        <f>IF(Stock[[#This Row],[BUYING QUANTITY]]&gt;0,Stock[[#This Row],[BUYING PRICE]]*(1+Stock[[#This Row],[% THRESHOLD (LOSS)]]),"")</f>
        <v/>
      </c>
      <c r="R1693" s="105"/>
      <c r="S1693" s="118" t="str">
        <f>IF(Stock[[#This Row],[CASH DIVIDEND]]&gt;0,Stock[[#This Row],[CASH DIVIDEND]]/(Stock[[#This Row],[BUYING PRICE]]*Stock[[#This Row],[BUYING QUANTITY]]),"")</f>
        <v/>
      </c>
      <c r="T1693" s="105"/>
      <c r="U1693" s="79"/>
      <c r="V1693" s="97"/>
      <c r="W1693" s="98"/>
      <c r="X1693" s="168"/>
      <c r="Y1693" s="126" t="str">
        <f>IF(Stock[[#This Row],[SELLING QUANTITY]]&gt;0,Stock[[#This Row],[SELLING PRICE]]*Stock[[#This Row],[SELLING QUANTITY]]*Stock[[#This Row],[% SELLING FEE]]+Stock[[#This Row],[SELLING PRICE]]*Stock[[#This Row],[SELLING QUANTITY]]*$D$12,"")</f>
        <v/>
      </c>
      <c r="Z1693" s="121">
        <f>Stock[[#This Row],[BUYING QUANTITY]]+Stock[[#This Row],[STOCK DIVIDEND]]-Stock[[#This Row],[SELLING QUANTITY]]</f>
        <v>0</v>
      </c>
      <c r="AA16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3" s="121">
        <f ca="1">IF(Stock[[#This Row],[SELLING DATE]]&gt;0,Stock[[#This Row],[SELLING DATE]]-Stock[[#This Row],[BUY DATE]]+1,IF(Stock[[#This Row],[BUY DATE]]=0,0,TODAY()-Stock[[#This Row],[BUY DATE]]+1))</f>
        <v>0</v>
      </c>
      <c r="AC1693" s="122" t="str">
        <f>IFERROR(Stock[[#This Row],[CASH DIVIDEND]]+Stock[[#This Row],[RETURN/(LOSS) FROM TRADING
(auto-fill)]],"")</f>
        <v/>
      </c>
      <c r="AD16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3" s="146" t="str">
        <f ca="1">IFERROR(IF(Stock[[#This Row],[HOLDING DAYS
(auto-fill)]]&lt;365,Stock[[#This Row],[% TOTAL RETURN/(LOSS)
(auto-fill)]]*365/Stock[[#This Row],[HOLDING DAYS
(auto-fill)]],POWER((1+Stock[[#This Row],[% TOTAL RETURN/(LOSS)
(auto-fill)]]),1/(Stock[[#This Row],[HOLDING DAYS
(auto-fill)]]/365))-1),"")</f>
        <v/>
      </c>
      <c r="AF1693" s="81"/>
      <c r="AG1693" s="149" t="str">
        <f>IF(Stock[[#This Row],[STATUS
(auto-fill)]]="HOLDING",Stock[[#This Row],[MARKET PRICE]]-Stock[[#This Row],[BUYING PRICE]],"")</f>
        <v/>
      </c>
      <c r="AH1693" s="143" t="str">
        <f>IFERROR(Stock[[#This Row],[CHANGE
(auto-fill)]]/Stock[[#This Row],[BUYING PRICE]],"")</f>
        <v/>
      </c>
      <c r="AI1693" s="130" t="str">
        <f>IF(Stock[[#This Row],[MARKET PRICE]]&gt;0,Stock[[#This Row],[MARKET PRICE]]*Stock[[#This Row],[REMAINING QUANTITY
(auto-fill)]],"")</f>
        <v/>
      </c>
    </row>
    <row r="1694" spans="2:35">
      <c r="B1694" s="110" t="str">
        <f>IF(AND(Stock[[#This Row],[BUYING QUANTITY]]&gt;0,Stock[[#This Row],[REMAINING QUANTITY
(auto-fill)]]=0),"SOLD OUT",
IF(AND(Stock[[#This Row],[BUYING QUANTITY]]&gt;0,Stock[[#This Row],[REMAINING QUANTITY
(auto-fill)]]&gt;0),"HOLDING",""))</f>
        <v/>
      </c>
      <c r="C1694" s="113">
        <f t="shared" si="26"/>
        <v>1681</v>
      </c>
      <c r="D1694" s="79"/>
      <c r="E1694" s="80"/>
      <c r="F1694" s="162"/>
      <c r="G1694" s="85"/>
      <c r="H1694" s="86"/>
      <c r="I1694" s="164"/>
      <c r="J1694" s="115" t="str">
        <f>IF(Stock[[#This Row],[BUYING QUANTITY]]&gt;0,Stock[[#This Row],[BUYING PRICE]]*Stock[[#This Row],[BUYING QUANTITY]]*Stock[[#This Row],[% BUYING FEE]],"")</f>
        <v/>
      </c>
      <c r="K1694" s="89"/>
      <c r="L1694" s="90"/>
      <c r="M1694" s="117" t="str">
        <f>IF(Stock[[#This Row],[BUYING QUANTITY]]&gt;0,Stock[[#This Row],[BUYING PRICE]]*(1+Stock[[#This Row],[% THRESHOLD (RETURN)_1]]),"")</f>
        <v/>
      </c>
      <c r="N1694" s="91"/>
      <c r="O1694" s="117" t="str">
        <f>IF(Stock[[#This Row],[BUYING QUANTITY]]&gt;0,Stock[[#This Row],[BUYING PRICE]]*(1+Stock[[#This Row],[% THRESHOLD (RETURN)_2]]),"")</f>
        <v/>
      </c>
      <c r="P1694" s="91"/>
      <c r="Q1694" s="117" t="str">
        <f>IF(Stock[[#This Row],[BUYING QUANTITY]]&gt;0,Stock[[#This Row],[BUYING PRICE]]*(1+Stock[[#This Row],[% THRESHOLD (LOSS)]]),"")</f>
        <v/>
      </c>
      <c r="R1694" s="105"/>
      <c r="S1694" s="118" t="str">
        <f>IF(Stock[[#This Row],[CASH DIVIDEND]]&gt;0,Stock[[#This Row],[CASH DIVIDEND]]/(Stock[[#This Row],[BUYING PRICE]]*Stock[[#This Row],[BUYING QUANTITY]]),"")</f>
        <v/>
      </c>
      <c r="T1694" s="105"/>
      <c r="U1694" s="79"/>
      <c r="V1694" s="97"/>
      <c r="W1694" s="98"/>
      <c r="X1694" s="168"/>
      <c r="Y1694" s="126" t="str">
        <f>IF(Stock[[#This Row],[SELLING QUANTITY]]&gt;0,Stock[[#This Row],[SELLING PRICE]]*Stock[[#This Row],[SELLING QUANTITY]]*Stock[[#This Row],[% SELLING FEE]]+Stock[[#This Row],[SELLING PRICE]]*Stock[[#This Row],[SELLING QUANTITY]]*$D$12,"")</f>
        <v/>
      </c>
      <c r="Z1694" s="121">
        <f>Stock[[#This Row],[BUYING QUANTITY]]+Stock[[#This Row],[STOCK DIVIDEND]]-Stock[[#This Row],[SELLING QUANTITY]]</f>
        <v>0</v>
      </c>
      <c r="AA16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4" s="121">
        <f ca="1">IF(Stock[[#This Row],[SELLING DATE]]&gt;0,Stock[[#This Row],[SELLING DATE]]-Stock[[#This Row],[BUY DATE]]+1,IF(Stock[[#This Row],[BUY DATE]]=0,0,TODAY()-Stock[[#This Row],[BUY DATE]]+1))</f>
        <v>0</v>
      </c>
      <c r="AC1694" s="122" t="str">
        <f>IFERROR(Stock[[#This Row],[CASH DIVIDEND]]+Stock[[#This Row],[RETURN/(LOSS) FROM TRADING
(auto-fill)]],"")</f>
        <v/>
      </c>
      <c r="AD16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4" s="146" t="str">
        <f ca="1">IFERROR(IF(Stock[[#This Row],[HOLDING DAYS
(auto-fill)]]&lt;365,Stock[[#This Row],[% TOTAL RETURN/(LOSS)
(auto-fill)]]*365/Stock[[#This Row],[HOLDING DAYS
(auto-fill)]],POWER((1+Stock[[#This Row],[% TOTAL RETURN/(LOSS)
(auto-fill)]]),1/(Stock[[#This Row],[HOLDING DAYS
(auto-fill)]]/365))-1),"")</f>
        <v/>
      </c>
      <c r="AF1694" s="81"/>
      <c r="AG1694" s="149" t="str">
        <f>IF(Stock[[#This Row],[STATUS
(auto-fill)]]="HOLDING",Stock[[#This Row],[MARKET PRICE]]-Stock[[#This Row],[BUYING PRICE]],"")</f>
        <v/>
      </c>
      <c r="AH1694" s="143" t="str">
        <f>IFERROR(Stock[[#This Row],[CHANGE
(auto-fill)]]/Stock[[#This Row],[BUYING PRICE]],"")</f>
        <v/>
      </c>
      <c r="AI1694" s="130" t="str">
        <f>IF(Stock[[#This Row],[MARKET PRICE]]&gt;0,Stock[[#This Row],[MARKET PRICE]]*Stock[[#This Row],[REMAINING QUANTITY
(auto-fill)]],"")</f>
        <v/>
      </c>
    </row>
    <row r="1695" spans="2:35">
      <c r="B1695" s="110" t="str">
        <f>IF(AND(Stock[[#This Row],[BUYING QUANTITY]]&gt;0,Stock[[#This Row],[REMAINING QUANTITY
(auto-fill)]]=0),"SOLD OUT",
IF(AND(Stock[[#This Row],[BUYING QUANTITY]]&gt;0,Stock[[#This Row],[REMAINING QUANTITY
(auto-fill)]]&gt;0),"HOLDING",""))</f>
        <v/>
      </c>
      <c r="C1695" s="113">
        <f t="shared" si="26"/>
        <v>1682</v>
      </c>
      <c r="D1695" s="79"/>
      <c r="E1695" s="80"/>
      <c r="F1695" s="162"/>
      <c r="G1695" s="85"/>
      <c r="H1695" s="86"/>
      <c r="I1695" s="164"/>
      <c r="J1695" s="115" t="str">
        <f>IF(Stock[[#This Row],[BUYING QUANTITY]]&gt;0,Stock[[#This Row],[BUYING PRICE]]*Stock[[#This Row],[BUYING QUANTITY]]*Stock[[#This Row],[% BUYING FEE]],"")</f>
        <v/>
      </c>
      <c r="K1695" s="89"/>
      <c r="L1695" s="90"/>
      <c r="M1695" s="117" t="str">
        <f>IF(Stock[[#This Row],[BUYING QUANTITY]]&gt;0,Stock[[#This Row],[BUYING PRICE]]*(1+Stock[[#This Row],[% THRESHOLD (RETURN)_1]]),"")</f>
        <v/>
      </c>
      <c r="N1695" s="91"/>
      <c r="O1695" s="117" t="str">
        <f>IF(Stock[[#This Row],[BUYING QUANTITY]]&gt;0,Stock[[#This Row],[BUYING PRICE]]*(1+Stock[[#This Row],[% THRESHOLD (RETURN)_2]]),"")</f>
        <v/>
      </c>
      <c r="P1695" s="91"/>
      <c r="Q1695" s="117" t="str">
        <f>IF(Stock[[#This Row],[BUYING QUANTITY]]&gt;0,Stock[[#This Row],[BUYING PRICE]]*(1+Stock[[#This Row],[% THRESHOLD (LOSS)]]),"")</f>
        <v/>
      </c>
      <c r="R1695" s="105"/>
      <c r="S1695" s="118" t="str">
        <f>IF(Stock[[#This Row],[CASH DIVIDEND]]&gt;0,Stock[[#This Row],[CASH DIVIDEND]]/(Stock[[#This Row],[BUYING PRICE]]*Stock[[#This Row],[BUYING QUANTITY]]),"")</f>
        <v/>
      </c>
      <c r="T1695" s="105"/>
      <c r="U1695" s="79"/>
      <c r="V1695" s="97"/>
      <c r="W1695" s="98"/>
      <c r="X1695" s="168"/>
      <c r="Y1695" s="126" t="str">
        <f>IF(Stock[[#This Row],[SELLING QUANTITY]]&gt;0,Stock[[#This Row],[SELLING PRICE]]*Stock[[#This Row],[SELLING QUANTITY]]*Stock[[#This Row],[% SELLING FEE]]+Stock[[#This Row],[SELLING PRICE]]*Stock[[#This Row],[SELLING QUANTITY]]*$D$12,"")</f>
        <v/>
      </c>
      <c r="Z1695" s="121">
        <f>Stock[[#This Row],[BUYING QUANTITY]]+Stock[[#This Row],[STOCK DIVIDEND]]-Stock[[#This Row],[SELLING QUANTITY]]</f>
        <v>0</v>
      </c>
      <c r="AA16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5" s="121">
        <f ca="1">IF(Stock[[#This Row],[SELLING DATE]]&gt;0,Stock[[#This Row],[SELLING DATE]]-Stock[[#This Row],[BUY DATE]]+1,IF(Stock[[#This Row],[BUY DATE]]=0,0,TODAY()-Stock[[#This Row],[BUY DATE]]+1))</f>
        <v>0</v>
      </c>
      <c r="AC1695" s="122" t="str">
        <f>IFERROR(Stock[[#This Row],[CASH DIVIDEND]]+Stock[[#This Row],[RETURN/(LOSS) FROM TRADING
(auto-fill)]],"")</f>
        <v/>
      </c>
      <c r="AD16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5" s="146" t="str">
        <f ca="1">IFERROR(IF(Stock[[#This Row],[HOLDING DAYS
(auto-fill)]]&lt;365,Stock[[#This Row],[% TOTAL RETURN/(LOSS)
(auto-fill)]]*365/Stock[[#This Row],[HOLDING DAYS
(auto-fill)]],POWER((1+Stock[[#This Row],[% TOTAL RETURN/(LOSS)
(auto-fill)]]),1/(Stock[[#This Row],[HOLDING DAYS
(auto-fill)]]/365))-1),"")</f>
        <v/>
      </c>
      <c r="AF1695" s="81"/>
      <c r="AG1695" s="149" t="str">
        <f>IF(Stock[[#This Row],[STATUS
(auto-fill)]]="HOLDING",Stock[[#This Row],[MARKET PRICE]]-Stock[[#This Row],[BUYING PRICE]],"")</f>
        <v/>
      </c>
      <c r="AH1695" s="143" t="str">
        <f>IFERROR(Stock[[#This Row],[CHANGE
(auto-fill)]]/Stock[[#This Row],[BUYING PRICE]],"")</f>
        <v/>
      </c>
      <c r="AI1695" s="130" t="str">
        <f>IF(Stock[[#This Row],[MARKET PRICE]]&gt;0,Stock[[#This Row],[MARKET PRICE]]*Stock[[#This Row],[REMAINING QUANTITY
(auto-fill)]],"")</f>
        <v/>
      </c>
    </row>
    <row r="1696" spans="2:35">
      <c r="B1696" s="110" t="str">
        <f>IF(AND(Stock[[#This Row],[BUYING QUANTITY]]&gt;0,Stock[[#This Row],[REMAINING QUANTITY
(auto-fill)]]=0),"SOLD OUT",
IF(AND(Stock[[#This Row],[BUYING QUANTITY]]&gt;0,Stock[[#This Row],[REMAINING QUANTITY
(auto-fill)]]&gt;0),"HOLDING",""))</f>
        <v/>
      </c>
      <c r="C1696" s="113">
        <f t="shared" si="26"/>
        <v>1683</v>
      </c>
      <c r="D1696" s="79"/>
      <c r="E1696" s="80"/>
      <c r="F1696" s="162"/>
      <c r="G1696" s="85"/>
      <c r="H1696" s="86"/>
      <c r="I1696" s="164"/>
      <c r="J1696" s="115" t="str">
        <f>IF(Stock[[#This Row],[BUYING QUANTITY]]&gt;0,Stock[[#This Row],[BUYING PRICE]]*Stock[[#This Row],[BUYING QUANTITY]]*Stock[[#This Row],[% BUYING FEE]],"")</f>
        <v/>
      </c>
      <c r="K1696" s="89"/>
      <c r="L1696" s="90"/>
      <c r="M1696" s="117" t="str">
        <f>IF(Stock[[#This Row],[BUYING QUANTITY]]&gt;0,Stock[[#This Row],[BUYING PRICE]]*(1+Stock[[#This Row],[% THRESHOLD (RETURN)_1]]),"")</f>
        <v/>
      </c>
      <c r="N1696" s="91"/>
      <c r="O1696" s="117" t="str">
        <f>IF(Stock[[#This Row],[BUYING QUANTITY]]&gt;0,Stock[[#This Row],[BUYING PRICE]]*(1+Stock[[#This Row],[% THRESHOLD (RETURN)_2]]),"")</f>
        <v/>
      </c>
      <c r="P1696" s="91"/>
      <c r="Q1696" s="117" t="str">
        <f>IF(Stock[[#This Row],[BUYING QUANTITY]]&gt;0,Stock[[#This Row],[BUYING PRICE]]*(1+Stock[[#This Row],[% THRESHOLD (LOSS)]]),"")</f>
        <v/>
      </c>
      <c r="R1696" s="105"/>
      <c r="S1696" s="118" t="str">
        <f>IF(Stock[[#This Row],[CASH DIVIDEND]]&gt;0,Stock[[#This Row],[CASH DIVIDEND]]/(Stock[[#This Row],[BUYING PRICE]]*Stock[[#This Row],[BUYING QUANTITY]]),"")</f>
        <v/>
      </c>
      <c r="T1696" s="105"/>
      <c r="U1696" s="79"/>
      <c r="V1696" s="97"/>
      <c r="W1696" s="98"/>
      <c r="X1696" s="168"/>
      <c r="Y1696" s="126" t="str">
        <f>IF(Stock[[#This Row],[SELLING QUANTITY]]&gt;0,Stock[[#This Row],[SELLING PRICE]]*Stock[[#This Row],[SELLING QUANTITY]]*Stock[[#This Row],[% SELLING FEE]]+Stock[[#This Row],[SELLING PRICE]]*Stock[[#This Row],[SELLING QUANTITY]]*$D$12,"")</f>
        <v/>
      </c>
      <c r="Z1696" s="121">
        <f>Stock[[#This Row],[BUYING QUANTITY]]+Stock[[#This Row],[STOCK DIVIDEND]]-Stock[[#This Row],[SELLING QUANTITY]]</f>
        <v>0</v>
      </c>
      <c r="AA16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6" s="121">
        <f ca="1">IF(Stock[[#This Row],[SELLING DATE]]&gt;0,Stock[[#This Row],[SELLING DATE]]-Stock[[#This Row],[BUY DATE]]+1,IF(Stock[[#This Row],[BUY DATE]]=0,0,TODAY()-Stock[[#This Row],[BUY DATE]]+1))</f>
        <v>0</v>
      </c>
      <c r="AC1696" s="122" t="str">
        <f>IFERROR(Stock[[#This Row],[CASH DIVIDEND]]+Stock[[#This Row],[RETURN/(LOSS) FROM TRADING
(auto-fill)]],"")</f>
        <v/>
      </c>
      <c r="AD16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6" s="146" t="str">
        <f ca="1">IFERROR(IF(Stock[[#This Row],[HOLDING DAYS
(auto-fill)]]&lt;365,Stock[[#This Row],[% TOTAL RETURN/(LOSS)
(auto-fill)]]*365/Stock[[#This Row],[HOLDING DAYS
(auto-fill)]],POWER((1+Stock[[#This Row],[% TOTAL RETURN/(LOSS)
(auto-fill)]]),1/(Stock[[#This Row],[HOLDING DAYS
(auto-fill)]]/365))-1),"")</f>
        <v/>
      </c>
      <c r="AF1696" s="81"/>
      <c r="AG1696" s="149" t="str">
        <f>IF(Stock[[#This Row],[STATUS
(auto-fill)]]="HOLDING",Stock[[#This Row],[MARKET PRICE]]-Stock[[#This Row],[BUYING PRICE]],"")</f>
        <v/>
      </c>
      <c r="AH1696" s="143" t="str">
        <f>IFERROR(Stock[[#This Row],[CHANGE
(auto-fill)]]/Stock[[#This Row],[BUYING PRICE]],"")</f>
        <v/>
      </c>
      <c r="AI1696" s="130" t="str">
        <f>IF(Stock[[#This Row],[MARKET PRICE]]&gt;0,Stock[[#This Row],[MARKET PRICE]]*Stock[[#This Row],[REMAINING QUANTITY
(auto-fill)]],"")</f>
        <v/>
      </c>
    </row>
    <row r="1697" spans="2:35">
      <c r="B1697" s="110" t="str">
        <f>IF(AND(Stock[[#This Row],[BUYING QUANTITY]]&gt;0,Stock[[#This Row],[REMAINING QUANTITY
(auto-fill)]]=0),"SOLD OUT",
IF(AND(Stock[[#This Row],[BUYING QUANTITY]]&gt;0,Stock[[#This Row],[REMAINING QUANTITY
(auto-fill)]]&gt;0),"HOLDING",""))</f>
        <v/>
      </c>
      <c r="C1697" s="113">
        <f t="shared" si="26"/>
        <v>1684</v>
      </c>
      <c r="D1697" s="79"/>
      <c r="E1697" s="80"/>
      <c r="F1697" s="162"/>
      <c r="G1697" s="85"/>
      <c r="H1697" s="86"/>
      <c r="I1697" s="164"/>
      <c r="J1697" s="115" t="str">
        <f>IF(Stock[[#This Row],[BUYING QUANTITY]]&gt;0,Stock[[#This Row],[BUYING PRICE]]*Stock[[#This Row],[BUYING QUANTITY]]*Stock[[#This Row],[% BUYING FEE]],"")</f>
        <v/>
      </c>
      <c r="K1697" s="89"/>
      <c r="L1697" s="90"/>
      <c r="M1697" s="117" t="str">
        <f>IF(Stock[[#This Row],[BUYING QUANTITY]]&gt;0,Stock[[#This Row],[BUYING PRICE]]*(1+Stock[[#This Row],[% THRESHOLD (RETURN)_1]]),"")</f>
        <v/>
      </c>
      <c r="N1697" s="91"/>
      <c r="O1697" s="117" t="str">
        <f>IF(Stock[[#This Row],[BUYING QUANTITY]]&gt;0,Stock[[#This Row],[BUYING PRICE]]*(1+Stock[[#This Row],[% THRESHOLD (RETURN)_2]]),"")</f>
        <v/>
      </c>
      <c r="P1697" s="91"/>
      <c r="Q1697" s="117" t="str">
        <f>IF(Stock[[#This Row],[BUYING QUANTITY]]&gt;0,Stock[[#This Row],[BUYING PRICE]]*(1+Stock[[#This Row],[% THRESHOLD (LOSS)]]),"")</f>
        <v/>
      </c>
      <c r="R1697" s="105"/>
      <c r="S1697" s="118" t="str">
        <f>IF(Stock[[#This Row],[CASH DIVIDEND]]&gt;0,Stock[[#This Row],[CASH DIVIDEND]]/(Stock[[#This Row],[BUYING PRICE]]*Stock[[#This Row],[BUYING QUANTITY]]),"")</f>
        <v/>
      </c>
      <c r="T1697" s="105"/>
      <c r="U1697" s="79"/>
      <c r="V1697" s="97"/>
      <c r="W1697" s="98"/>
      <c r="X1697" s="168"/>
      <c r="Y1697" s="126" t="str">
        <f>IF(Stock[[#This Row],[SELLING QUANTITY]]&gt;0,Stock[[#This Row],[SELLING PRICE]]*Stock[[#This Row],[SELLING QUANTITY]]*Stock[[#This Row],[% SELLING FEE]]+Stock[[#This Row],[SELLING PRICE]]*Stock[[#This Row],[SELLING QUANTITY]]*$D$12,"")</f>
        <v/>
      </c>
      <c r="Z1697" s="121">
        <f>Stock[[#This Row],[BUYING QUANTITY]]+Stock[[#This Row],[STOCK DIVIDEND]]-Stock[[#This Row],[SELLING QUANTITY]]</f>
        <v>0</v>
      </c>
      <c r="AA16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7" s="121">
        <f ca="1">IF(Stock[[#This Row],[SELLING DATE]]&gt;0,Stock[[#This Row],[SELLING DATE]]-Stock[[#This Row],[BUY DATE]]+1,IF(Stock[[#This Row],[BUY DATE]]=0,0,TODAY()-Stock[[#This Row],[BUY DATE]]+1))</f>
        <v>0</v>
      </c>
      <c r="AC1697" s="122" t="str">
        <f>IFERROR(Stock[[#This Row],[CASH DIVIDEND]]+Stock[[#This Row],[RETURN/(LOSS) FROM TRADING
(auto-fill)]],"")</f>
        <v/>
      </c>
      <c r="AD16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7" s="146" t="str">
        <f ca="1">IFERROR(IF(Stock[[#This Row],[HOLDING DAYS
(auto-fill)]]&lt;365,Stock[[#This Row],[% TOTAL RETURN/(LOSS)
(auto-fill)]]*365/Stock[[#This Row],[HOLDING DAYS
(auto-fill)]],POWER((1+Stock[[#This Row],[% TOTAL RETURN/(LOSS)
(auto-fill)]]),1/(Stock[[#This Row],[HOLDING DAYS
(auto-fill)]]/365))-1),"")</f>
        <v/>
      </c>
      <c r="AF1697" s="81"/>
      <c r="AG1697" s="149" t="str">
        <f>IF(Stock[[#This Row],[STATUS
(auto-fill)]]="HOLDING",Stock[[#This Row],[MARKET PRICE]]-Stock[[#This Row],[BUYING PRICE]],"")</f>
        <v/>
      </c>
      <c r="AH1697" s="143" t="str">
        <f>IFERROR(Stock[[#This Row],[CHANGE
(auto-fill)]]/Stock[[#This Row],[BUYING PRICE]],"")</f>
        <v/>
      </c>
      <c r="AI1697" s="130" t="str">
        <f>IF(Stock[[#This Row],[MARKET PRICE]]&gt;0,Stock[[#This Row],[MARKET PRICE]]*Stock[[#This Row],[REMAINING QUANTITY
(auto-fill)]],"")</f>
        <v/>
      </c>
    </row>
    <row r="1698" spans="2:35">
      <c r="B1698" s="110" t="str">
        <f>IF(AND(Stock[[#This Row],[BUYING QUANTITY]]&gt;0,Stock[[#This Row],[REMAINING QUANTITY
(auto-fill)]]=0),"SOLD OUT",
IF(AND(Stock[[#This Row],[BUYING QUANTITY]]&gt;0,Stock[[#This Row],[REMAINING QUANTITY
(auto-fill)]]&gt;0),"HOLDING",""))</f>
        <v/>
      </c>
      <c r="C1698" s="113">
        <f t="shared" si="26"/>
        <v>1685</v>
      </c>
      <c r="D1698" s="79"/>
      <c r="E1698" s="80"/>
      <c r="F1698" s="162"/>
      <c r="G1698" s="85"/>
      <c r="H1698" s="86"/>
      <c r="I1698" s="164"/>
      <c r="J1698" s="115" t="str">
        <f>IF(Stock[[#This Row],[BUYING QUANTITY]]&gt;0,Stock[[#This Row],[BUYING PRICE]]*Stock[[#This Row],[BUYING QUANTITY]]*Stock[[#This Row],[% BUYING FEE]],"")</f>
        <v/>
      </c>
      <c r="K1698" s="89"/>
      <c r="L1698" s="90"/>
      <c r="M1698" s="117" t="str">
        <f>IF(Stock[[#This Row],[BUYING QUANTITY]]&gt;0,Stock[[#This Row],[BUYING PRICE]]*(1+Stock[[#This Row],[% THRESHOLD (RETURN)_1]]),"")</f>
        <v/>
      </c>
      <c r="N1698" s="91"/>
      <c r="O1698" s="117" t="str">
        <f>IF(Stock[[#This Row],[BUYING QUANTITY]]&gt;0,Stock[[#This Row],[BUYING PRICE]]*(1+Stock[[#This Row],[% THRESHOLD (RETURN)_2]]),"")</f>
        <v/>
      </c>
      <c r="P1698" s="91"/>
      <c r="Q1698" s="117" t="str">
        <f>IF(Stock[[#This Row],[BUYING QUANTITY]]&gt;0,Stock[[#This Row],[BUYING PRICE]]*(1+Stock[[#This Row],[% THRESHOLD (LOSS)]]),"")</f>
        <v/>
      </c>
      <c r="R1698" s="105"/>
      <c r="S1698" s="118" t="str">
        <f>IF(Stock[[#This Row],[CASH DIVIDEND]]&gt;0,Stock[[#This Row],[CASH DIVIDEND]]/(Stock[[#This Row],[BUYING PRICE]]*Stock[[#This Row],[BUYING QUANTITY]]),"")</f>
        <v/>
      </c>
      <c r="T1698" s="105"/>
      <c r="U1698" s="79"/>
      <c r="V1698" s="97"/>
      <c r="W1698" s="98"/>
      <c r="X1698" s="168"/>
      <c r="Y1698" s="126" t="str">
        <f>IF(Stock[[#This Row],[SELLING QUANTITY]]&gt;0,Stock[[#This Row],[SELLING PRICE]]*Stock[[#This Row],[SELLING QUANTITY]]*Stock[[#This Row],[% SELLING FEE]]+Stock[[#This Row],[SELLING PRICE]]*Stock[[#This Row],[SELLING QUANTITY]]*$D$12,"")</f>
        <v/>
      </c>
      <c r="Z1698" s="121">
        <f>Stock[[#This Row],[BUYING QUANTITY]]+Stock[[#This Row],[STOCK DIVIDEND]]-Stock[[#This Row],[SELLING QUANTITY]]</f>
        <v>0</v>
      </c>
      <c r="AA16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8" s="121">
        <f ca="1">IF(Stock[[#This Row],[SELLING DATE]]&gt;0,Stock[[#This Row],[SELLING DATE]]-Stock[[#This Row],[BUY DATE]]+1,IF(Stock[[#This Row],[BUY DATE]]=0,0,TODAY()-Stock[[#This Row],[BUY DATE]]+1))</f>
        <v>0</v>
      </c>
      <c r="AC1698" s="122" t="str">
        <f>IFERROR(Stock[[#This Row],[CASH DIVIDEND]]+Stock[[#This Row],[RETURN/(LOSS) FROM TRADING
(auto-fill)]],"")</f>
        <v/>
      </c>
      <c r="AD16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8" s="146" t="str">
        <f ca="1">IFERROR(IF(Stock[[#This Row],[HOLDING DAYS
(auto-fill)]]&lt;365,Stock[[#This Row],[% TOTAL RETURN/(LOSS)
(auto-fill)]]*365/Stock[[#This Row],[HOLDING DAYS
(auto-fill)]],POWER((1+Stock[[#This Row],[% TOTAL RETURN/(LOSS)
(auto-fill)]]),1/(Stock[[#This Row],[HOLDING DAYS
(auto-fill)]]/365))-1),"")</f>
        <v/>
      </c>
      <c r="AF1698" s="81"/>
      <c r="AG1698" s="149" t="str">
        <f>IF(Stock[[#This Row],[STATUS
(auto-fill)]]="HOLDING",Stock[[#This Row],[MARKET PRICE]]-Stock[[#This Row],[BUYING PRICE]],"")</f>
        <v/>
      </c>
      <c r="AH1698" s="143" t="str">
        <f>IFERROR(Stock[[#This Row],[CHANGE
(auto-fill)]]/Stock[[#This Row],[BUYING PRICE]],"")</f>
        <v/>
      </c>
      <c r="AI1698" s="130" t="str">
        <f>IF(Stock[[#This Row],[MARKET PRICE]]&gt;0,Stock[[#This Row],[MARKET PRICE]]*Stock[[#This Row],[REMAINING QUANTITY
(auto-fill)]],"")</f>
        <v/>
      </c>
    </row>
    <row r="1699" spans="2:35">
      <c r="B1699" s="110" t="str">
        <f>IF(AND(Stock[[#This Row],[BUYING QUANTITY]]&gt;0,Stock[[#This Row],[REMAINING QUANTITY
(auto-fill)]]=0),"SOLD OUT",
IF(AND(Stock[[#This Row],[BUYING QUANTITY]]&gt;0,Stock[[#This Row],[REMAINING QUANTITY
(auto-fill)]]&gt;0),"HOLDING",""))</f>
        <v/>
      </c>
      <c r="C1699" s="113">
        <f t="shared" si="26"/>
        <v>1686</v>
      </c>
      <c r="D1699" s="79"/>
      <c r="E1699" s="80"/>
      <c r="F1699" s="162"/>
      <c r="G1699" s="85"/>
      <c r="H1699" s="86"/>
      <c r="I1699" s="164"/>
      <c r="J1699" s="115" t="str">
        <f>IF(Stock[[#This Row],[BUYING QUANTITY]]&gt;0,Stock[[#This Row],[BUYING PRICE]]*Stock[[#This Row],[BUYING QUANTITY]]*Stock[[#This Row],[% BUYING FEE]],"")</f>
        <v/>
      </c>
      <c r="K1699" s="89"/>
      <c r="L1699" s="90"/>
      <c r="M1699" s="117" t="str">
        <f>IF(Stock[[#This Row],[BUYING QUANTITY]]&gt;0,Stock[[#This Row],[BUYING PRICE]]*(1+Stock[[#This Row],[% THRESHOLD (RETURN)_1]]),"")</f>
        <v/>
      </c>
      <c r="N1699" s="91"/>
      <c r="O1699" s="117" t="str">
        <f>IF(Stock[[#This Row],[BUYING QUANTITY]]&gt;0,Stock[[#This Row],[BUYING PRICE]]*(1+Stock[[#This Row],[% THRESHOLD (RETURN)_2]]),"")</f>
        <v/>
      </c>
      <c r="P1699" s="91"/>
      <c r="Q1699" s="117" t="str">
        <f>IF(Stock[[#This Row],[BUYING QUANTITY]]&gt;0,Stock[[#This Row],[BUYING PRICE]]*(1+Stock[[#This Row],[% THRESHOLD (LOSS)]]),"")</f>
        <v/>
      </c>
      <c r="R1699" s="105"/>
      <c r="S1699" s="118" t="str">
        <f>IF(Stock[[#This Row],[CASH DIVIDEND]]&gt;0,Stock[[#This Row],[CASH DIVIDEND]]/(Stock[[#This Row],[BUYING PRICE]]*Stock[[#This Row],[BUYING QUANTITY]]),"")</f>
        <v/>
      </c>
      <c r="T1699" s="105"/>
      <c r="U1699" s="79"/>
      <c r="V1699" s="97"/>
      <c r="W1699" s="98"/>
      <c r="X1699" s="168"/>
      <c r="Y1699" s="126" t="str">
        <f>IF(Stock[[#This Row],[SELLING QUANTITY]]&gt;0,Stock[[#This Row],[SELLING PRICE]]*Stock[[#This Row],[SELLING QUANTITY]]*Stock[[#This Row],[% SELLING FEE]]+Stock[[#This Row],[SELLING PRICE]]*Stock[[#This Row],[SELLING QUANTITY]]*$D$12,"")</f>
        <v/>
      </c>
      <c r="Z1699" s="121">
        <f>Stock[[#This Row],[BUYING QUANTITY]]+Stock[[#This Row],[STOCK DIVIDEND]]-Stock[[#This Row],[SELLING QUANTITY]]</f>
        <v>0</v>
      </c>
      <c r="AA16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699" s="121">
        <f ca="1">IF(Stock[[#This Row],[SELLING DATE]]&gt;0,Stock[[#This Row],[SELLING DATE]]-Stock[[#This Row],[BUY DATE]]+1,IF(Stock[[#This Row],[BUY DATE]]=0,0,TODAY()-Stock[[#This Row],[BUY DATE]]+1))</f>
        <v>0</v>
      </c>
      <c r="AC1699" s="122" t="str">
        <f>IFERROR(Stock[[#This Row],[CASH DIVIDEND]]+Stock[[#This Row],[RETURN/(LOSS) FROM TRADING
(auto-fill)]],"")</f>
        <v/>
      </c>
      <c r="AD16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699" s="146" t="str">
        <f ca="1">IFERROR(IF(Stock[[#This Row],[HOLDING DAYS
(auto-fill)]]&lt;365,Stock[[#This Row],[% TOTAL RETURN/(LOSS)
(auto-fill)]]*365/Stock[[#This Row],[HOLDING DAYS
(auto-fill)]],POWER((1+Stock[[#This Row],[% TOTAL RETURN/(LOSS)
(auto-fill)]]),1/(Stock[[#This Row],[HOLDING DAYS
(auto-fill)]]/365))-1),"")</f>
        <v/>
      </c>
      <c r="AF1699" s="81"/>
      <c r="AG1699" s="149" t="str">
        <f>IF(Stock[[#This Row],[STATUS
(auto-fill)]]="HOLDING",Stock[[#This Row],[MARKET PRICE]]-Stock[[#This Row],[BUYING PRICE]],"")</f>
        <v/>
      </c>
      <c r="AH1699" s="143" t="str">
        <f>IFERROR(Stock[[#This Row],[CHANGE
(auto-fill)]]/Stock[[#This Row],[BUYING PRICE]],"")</f>
        <v/>
      </c>
      <c r="AI1699" s="130" t="str">
        <f>IF(Stock[[#This Row],[MARKET PRICE]]&gt;0,Stock[[#This Row],[MARKET PRICE]]*Stock[[#This Row],[REMAINING QUANTITY
(auto-fill)]],"")</f>
        <v/>
      </c>
    </row>
    <row r="1700" spans="2:35">
      <c r="B1700" s="110" t="str">
        <f>IF(AND(Stock[[#This Row],[BUYING QUANTITY]]&gt;0,Stock[[#This Row],[REMAINING QUANTITY
(auto-fill)]]=0),"SOLD OUT",
IF(AND(Stock[[#This Row],[BUYING QUANTITY]]&gt;0,Stock[[#This Row],[REMAINING QUANTITY
(auto-fill)]]&gt;0),"HOLDING",""))</f>
        <v/>
      </c>
      <c r="C1700" s="113">
        <f t="shared" si="26"/>
        <v>1687</v>
      </c>
      <c r="D1700" s="79"/>
      <c r="E1700" s="80"/>
      <c r="F1700" s="162"/>
      <c r="G1700" s="85"/>
      <c r="H1700" s="86"/>
      <c r="I1700" s="164"/>
      <c r="J1700" s="115" t="str">
        <f>IF(Stock[[#This Row],[BUYING QUANTITY]]&gt;0,Stock[[#This Row],[BUYING PRICE]]*Stock[[#This Row],[BUYING QUANTITY]]*Stock[[#This Row],[% BUYING FEE]],"")</f>
        <v/>
      </c>
      <c r="K1700" s="89"/>
      <c r="L1700" s="90"/>
      <c r="M1700" s="117" t="str">
        <f>IF(Stock[[#This Row],[BUYING QUANTITY]]&gt;0,Stock[[#This Row],[BUYING PRICE]]*(1+Stock[[#This Row],[% THRESHOLD (RETURN)_1]]),"")</f>
        <v/>
      </c>
      <c r="N1700" s="91"/>
      <c r="O1700" s="117" t="str">
        <f>IF(Stock[[#This Row],[BUYING QUANTITY]]&gt;0,Stock[[#This Row],[BUYING PRICE]]*(1+Stock[[#This Row],[% THRESHOLD (RETURN)_2]]),"")</f>
        <v/>
      </c>
      <c r="P1700" s="91"/>
      <c r="Q1700" s="117" t="str">
        <f>IF(Stock[[#This Row],[BUYING QUANTITY]]&gt;0,Stock[[#This Row],[BUYING PRICE]]*(1+Stock[[#This Row],[% THRESHOLD (LOSS)]]),"")</f>
        <v/>
      </c>
      <c r="R1700" s="105"/>
      <c r="S1700" s="118" t="str">
        <f>IF(Stock[[#This Row],[CASH DIVIDEND]]&gt;0,Stock[[#This Row],[CASH DIVIDEND]]/(Stock[[#This Row],[BUYING PRICE]]*Stock[[#This Row],[BUYING QUANTITY]]),"")</f>
        <v/>
      </c>
      <c r="T1700" s="105"/>
      <c r="U1700" s="79"/>
      <c r="V1700" s="97"/>
      <c r="W1700" s="98"/>
      <c r="X1700" s="168"/>
      <c r="Y1700" s="126" t="str">
        <f>IF(Stock[[#This Row],[SELLING QUANTITY]]&gt;0,Stock[[#This Row],[SELLING PRICE]]*Stock[[#This Row],[SELLING QUANTITY]]*Stock[[#This Row],[% SELLING FEE]]+Stock[[#This Row],[SELLING PRICE]]*Stock[[#This Row],[SELLING QUANTITY]]*$D$12,"")</f>
        <v/>
      </c>
      <c r="Z1700" s="121">
        <f>Stock[[#This Row],[BUYING QUANTITY]]+Stock[[#This Row],[STOCK DIVIDEND]]-Stock[[#This Row],[SELLING QUANTITY]]</f>
        <v>0</v>
      </c>
      <c r="AA17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0" s="121">
        <f ca="1">IF(Stock[[#This Row],[SELLING DATE]]&gt;0,Stock[[#This Row],[SELLING DATE]]-Stock[[#This Row],[BUY DATE]]+1,IF(Stock[[#This Row],[BUY DATE]]=0,0,TODAY()-Stock[[#This Row],[BUY DATE]]+1))</f>
        <v>0</v>
      </c>
      <c r="AC1700" s="122" t="str">
        <f>IFERROR(Stock[[#This Row],[CASH DIVIDEND]]+Stock[[#This Row],[RETURN/(LOSS) FROM TRADING
(auto-fill)]],"")</f>
        <v/>
      </c>
      <c r="AD17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0" s="146" t="str">
        <f ca="1">IFERROR(IF(Stock[[#This Row],[HOLDING DAYS
(auto-fill)]]&lt;365,Stock[[#This Row],[% TOTAL RETURN/(LOSS)
(auto-fill)]]*365/Stock[[#This Row],[HOLDING DAYS
(auto-fill)]],POWER((1+Stock[[#This Row],[% TOTAL RETURN/(LOSS)
(auto-fill)]]),1/(Stock[[#This Row],[HOLDING DAYS
(auto-fill)]]/365))-1),"")</f>
        <v/>
      </c>
      <c r="AF1700" s="81"/>
      <c r="AG1700" s="149" t="str">
        <f>IF(Stock[[#This Row],[STATUS
(auto-fill)]]="HOLDING",Stock[[#This Row],[MARKET PRICE]]-Stock[[#This Row],[BUYING PRICE]],"")</f>
        <v/>
      </c>
      <c r="AH1700" s="143" t="str">
        <f>IFERROR(Stock[[#This Row],[CHANGE
(auto-fill)]]/Stock[[#This Row],[BUYING PRICE]],"")</f>
        <v/>
      </c>
      <c r="AI1700" s="130" t="str">
        <f>IF(Stock[[#This Row],[MARKET PRICE]]&gt;0,Stock[[#This Row],[MARKET PRICE]]*Stock[[#This Row],[REMAINING QUANTITY
(auto-fill)]],"")</f>
        <v/>
      </c>
    </row>
    <row r="1701" spans="2:35">
      <c r="B1701" s="110" t="str">
        <f>IF(AND(Stock[[#This Row],[BUYING QUANTITY]]&gt;0,Stock[[#This Row],[REMAINING QUANTITY
(auto-fill)]]=0),"SOLD OUT",
IF(AND(Stock[[#This Row],[BUYING QUANTITY]]&gt;0,Stock[[#This Row],[REMAINING QUANTITY
(auto-fill)]]&gt;0),"HOLDING",""))</f>
        <v/>
      </c>
      <c r="C1701" s="113">
        <f t="shared" si="26"/>
        <v>1688</v>
      </c>
      <c r="D1701" s="79"/>
      <c r="E1701" s="80"/>
      <c r="F1701" s="162"/>
      <c r="G1701" s="85"/>
      <c r="H1701" s="86"/>
      <c r="I1701" s="164"/>
      <c r="J1701" s="115" t="str">
        <f>IF(Stock[[#This Row],[BUYING QUANTITY]]&gt;0,Stock[[#This Row],[BUYING PRICE]]*Stock[[#This Row],[BUYING QUANTITY]]*Stock[[#This Row],[% BUYING FEE]],"")</f>
        <v/>
      </c>
      <c r="K1701" s="89"/>
      <c r="L1701" s="90"/>
      <c r="M1701" s="117" t="str">
        <f>IF(Stock[[#This Row],[BUYING QUANTITY]]&gt;0,Stock[[#This Row],[BUYING PRICE]]*(1+Stock[[#This Row],[% THRESHOLD (RETURN)_1]]),"")</f>
        <v/>
      </c>
      <c r="N1701" s="91"/>
      <c r="O1701" s="117" t="str">
        <f>IF(Stock[[#This Row],[BUYING QUANTITY]]&gt;0,Stock[[#This Row],[BUYING PRICE]]*(1+Stock[[#This Row],[% THRESHOLD (RETURN)_2]]),"")</f>
        <v/>
      </c>
      <c r="P1701" s="91"/>
      <c r="Q1701" s="117" t="str">
        <f>IF(Stock[[#This Row],[BUYING QUANTITY]]&gt;0,Stock[[#This Row],[BUYING PRICE]]*(1+Stock[[#This Row],[% THRESHOLD (LOSS)]]),"")</f>
        <v/>
      </c>
      <c r="R1701" s="105"/>
      <c r="S1701" s="118" t="str">
        <f>IF(Stock[[#This Row],[CASH DIVIDEND]]&gt;0,Stock[[#This Row],[CASH DIVIDEND]]/(Stock[[#This Row],[BUYING PRICE]]*Stock[[#This Row],[BUYING QUANTITY]]),"")</f>
        <v/>
      </c>
      <c r="T1701" s="105"/>
      <c r="U1701" s="79"/>
      <c r="V1701" s="97"/>
      <c r="W1701" s="98"/>
      <c r="X1701" s="168"/>
      <c r="Y1701" s="126" t="str">
        <f>IF(Stock[[#This Row],[SELLING QUANTITY]]&gt;0,Stock[[#This Row],[SELLING PRICE]]*Stock[[#This Row],[SELLING QUANTITY]]*Stock[[#This Row],[% SELLING FEE]]+Stock[[#This Row],[SELLING PRICE]]*Stock[[#This Row],[SELLING QUANTITY]]*$D$12,"")</f>
        <v/>
      </c>
      <c r="Z1701" s="121">
        <f>Stock[[#This Row],[BUYING QUANTITY]]+Stock[[#This Row],[STOCK DIVIDEND]]-Stock[[#This Row],[SELLING QUANTITY]]</f>
        <v>0</v>
      </c>
      <c r="AA17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1" s="121">
        <f ca="1">IF(Stock[[#This Row],[SELLING DATE]]&gt;0,Stock[[#This Row],[SELLING DATE]]-Stock[[#This Row],[BUY DATE]]+1,IF(Stock[[#This Row],[BUY DATE]]=0,0,TODAY()-Stock[[#This Row],[BUY DATE]]+1))</f>
        <v>0</v>
      </c>
      <c r="AC1701" s="122" t="str">
        <f>IFERROR(Stock[[#This Row],[CASH DIVIDEND]]+Stock[[#This Row],[RETURN/(LOSS) FROM TRADING
(auto-fill)]],"")</f>
        <v/>
      </c>
      <c r="AD17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1" s="146" t="str">
        <f ca="1">IFERROR(IF(Stock[[#This Row],[HOLDING DAYS
(auto-fill)]]&lt;365,Stock[[#This Row],[% TOTAL RETURN/(LOSS)
(auto-fill)]]*365/Stock[[#This Row],[HOLDING DAYS
(auto-fill)]],POWER((1+Stock[[#This Row],[% TOTAL RETURN/(LOSS)
(auto-fill)]]),1/(Stock[[#This Row],[HOLDING DAYS
(auto-fill)]]/365))-1),"")</f>
        <v/>
      </c>
      <c r="AF1701" s="81"/>
      <c r="AG1701" s="149" t="str">
        <f>IF(Stock[[#This Row],[STATUS
(auto-fill)]]="HOLDING",Stock[[#This Row],[MARKET PRICE]]-Stock[[#This Row],[BUYING PRICE]],"")</f>
        <v/>
      </c>
      <c r="AH1701" s="143" t="str">
        <f>IFERROR(Stock[[#This Row],[CHANGE
(auto-fill)]]/Stock[[#This Row],[BUYING PRICE]],"")</f>
        <v/>
      </c>
      <c r="AI1701" s="130" t="str">
        <f>IF(Stock[[#This Row],[MARKET PRICE]]&gt;0,Stock[[#This Row],[MARKET PRICE]]*Stock[[#This Row],[REMAINING QUANTITY
(auto-fill)]],"")</f>
        <v/>
      </c>
    </row>
    <row r="1702" spans="2:35">
      <c r="B1702" s="110" t="str">
        <f>IF(AND(Stock[[#This Row],[BUYING QUANTITY]]&gt;0,Stock[[#This Row],[REMAINING QUANTITY
(auto-fill)]]=0),"SOLD OUT",
IF(AND(Stock[[#This Row],[BUYING QUANTITY]]&gt;0,Stock[[#This Row],[REMAINING QUANTITY
(auto-fill)]]&gt;0),"HOLDING",""))</f>
        <v/>
      </c>
      <c r="C1702" s="113">
        <f t="shared" si="26"/>
        <v>1689</v>
      </c>
      <c r="D1702" s="79"/>
      <c r="E1702" s="80"/>
      <c r="F1702" s="162"/>
      <c r="G1702" s="85"/>
      <c r="H1702" s="86"/>
      <c r="I1702" s="164"/>
      <c r="J1702" s="115" t="str">
        <f>IF(Stock[[#This Row],[BUYING QUANTITY]]&gt;0,Stock[[#This Row],[BUYING PRICE]]*Stock[[#This Row],[BUYING QUANTITY]]*Stock[[#This Row],[% BUYING FEE]],"")</f>
        <v/>
      </c>
      <c r="K1702" s="89"/>
      <c r="L1702" s="90"/>
      <c r="M1702" s="117" t="str">
        <f>IF(Stock[[#This Row],[BUYING QUANTITY]]&gt;0,Stock[[#This Row],[BUYING PRICE]]*(1+Stock[[#This Row],[% THRESHOLD (RETURN)_1]]),"")</f>
        <v/>
      </c>
      <c r="N1702" s="91"/>
      <c r="O1702" s="117" t="str">
        <f>IF(Stock[[#This Row],[BUYING QUANTITY]]&gt;0,Stock[[#This Row],[BUYING PRICE]]*(1+Stock[[#This Row],[% THRESHOLD (RETURN)_2]]),"")</f>
        <v/>
      </c>
      <c r="P1702" s="91"/>
      <c r="Q1702" s="117" t="str">
        <f>IF(Stock[[#This Row],[BUYING QUANTITY]]&gt;0,Stock[[#This Row],[BUYING PRICE]]*(1+Stock[[#This Row],[% THRESHOLD (LOSS)]]),"")</f>
        <v/>
      </c>
      <c r="R1702" s="105"/>
      <c r="S1702" s="118" t="str">
        <f>IF(Stock[[#This Row],[CASH DIVIDEND]]&gt;0,Stock[[#This Row],[CASH DIVIDEND]]/(Stock[[#This Row],[BUYING PRICE]]*Stock[[#This Row],[BUYING QUANTITY]]),"")</f>
        <v/>
      </c>
      <c r="T1702" s="105"/>
      <c r="U1702" s="79"/>
      <c r="V1702" s="97"/>
      <c r="W1702" s="98"/>
      <c r="X1702" s="168"/>
      <c r="Y1702" s="126" t="str">
        <f>IF(Stock[[#This Row],[SELLING QUANTITY]]&gt;0,Stock[[#This Row],[SELLING PRICE]]*Stock[[#This Row],[SELLING QUANTITY]]*Stock[[#This Row],[% SELLING FEE]]+Stock[[#This Row],[SELLING PRICE]]*Stock[[#This Row],[SELLING QUANTITY]]*$D$12,"")</f>
        <v/>
      </c>
      <c r="Z1702" s="121">
        <f>Stock[[#This Row],[BUYING QUANTITY]]+Stock[[#This Row],[STOCK DIVIDEND]]-Stock[[#This Row],[SELLING QUANTITY]]</f>
        <v>0</v>
      </c>
      <c r="AA17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2" s="121">
        <f ca="1">IF(Stock[[#This Row],[SELLING DATE]]&gt;0,Stock[[#This Row],[SELLING DATE]]-Stock[[#This Row],[BUY DATE]]+1,IF(Stock[[#This Row],[BUY DATE]]=0,0,TODAY()-Stock[[#This Row],[BUY DATE]]+1))</f>
        <v>0</v>
      </c>
      <c r="AC1702" s="122" t="str">
        <f>IFERROR(Stock[[#This Row],[CASH DIVIDEND]]+Stock[[#This Row],[RETURN/(LOSS) FROM TRADING
(auto-fill)]],"")</f>
        <v/>
      </c>
      <c r="AD17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2" s="146" t="str">
        <f ca="1">IFERROR(IF(Stock[[#This Row],[HOLDING DAYS
(auto-fill)]]&lt;365,Stock[[#This Row],[% TOTAL RETURN/(LOSS)
(auto-fill)]]*365/Stock[[#This Row],[HOLDING DAYS
(auto-fill)]],POWER((1+Stock[[#This Row],[% TOTAL RETURN/(LOSS)
(auto-fill)]]),1/(Stock[[#This Row],[HOLDING DAYS
(auto-fill)]]/365))-1),"")</f>
        <v/>
      </c>
      <c r="AF1702" s="81"/>
      <c r="AG1702" s="149" t="str">
        <f>IF(Stock[[#This Row],[STATUS
(auto-fill)]]="HOLDING",Stock[[#This Row],[MARKET PRICE]]-Stock[[#This Row],[BUYING PRICE]],"")</f>
        <v/>
      </c>
      <c r="AH1702" s="143" t="str">
        <f>IFERROR(Stock[[#This Row],[CHANGE
(auto-fill)]]/Stock[[#This Row],[BUYING PRICE]],"")</f>
        <v/>
      </c>
      <c r="AI1702" s="130" t="str">
        <f>IF(Stock[[#This Row],[MARKET PRICE]]&gt;0,Stock[[#This Row],[MARKET PRICE]]*Stock[[#This Row],[REMAINING QUANTITY
(auto-fill)]],"")</f>
        <v/>
      </c>
    </row>
    <row r="1703" spans="2:35">
      <c r="B1703" s="110" t="str">
        <f>IF(AND(Stock[[#This Row],[BUYING QUANTITY]]&gt;0,Stock[[#This Row],[REMAINING QUANTITY
(auto-fill)]]=0),"SOLD OUT",
IF(AND(Stock[[#This Row],[BUYING QUANTITY]]&gt;0,Stock[[#This Row],[REMAINING QUANTITY
(auto-fill)]]&gt;0),"HOLDING",""))</f>
        <v/>
      </c>
      <c r="C1703" s="113">
        <f t="shared" si="26"/>
        <v>1690</v>
      </c>
      <c r="D1703" s="79"/>
      <c r="E1703" s="80"/>
      <c r="F1703" s="162"/>
      <c r="G1703" s="85"/>
      <c r="H1703" s="86"/>
      <c r="I1703" s="164"/>
      <c r="J1703" s="115" t="str">
        <f>IF(Stock[[#This Row],[BUYING QUANTITY]]&gt;0,Stock[[#This Row],[BUYING PRICE]]*Stock[[#This Row],[BUYING QUANTITY]]*Stock[[#This Row],[% BUYING FEE]],"")</f>
        <v/>
      </c>
      <c r="K1703" s="89"/>
      <c r="L1703" s="90"/>
      <c r="M1703" s="117" t="str">
        <f>IF(Stock[[#This Row],[BUYING QUANTITY]]&gt;0,Stock[[#This Row],[BUYING PRICE]]*(1+Stock[[#This Row],[% THRESHOLD (RETURN)_1]]),"")</f>
        <v/>
      </c>
      <c r="N1703" s="91"/>
      <c r="O1703" s="117" t="str">
        <f>IF(Stock[[#This Row],[BUYING QUANTITY]]&gt;0,Stock[[#This Row],[BUYING PRICE]]*(1+Stock[[#This Row],[% THRESHOLD (RETURN)_2]]),"")</f>
        <v/>
      </c>
      <c r="P1703" s="91"/>
      <c r="Q1703" s="117" t="str">
        <f>IF(Stock[[#This Row],[BUYING QUANTITY]]&gt;0,Stock[[#This Row],[BUYING PRICE]]*(1+Stock[[#This Row],[% THRESHOLD (LOSS)]]),"")</f>
        <v/>
      </c>
      <c r="R1703" s="105"/>
      <c r="S1703" s="118" t="str">
        <f>IF(Stock[[#This Row],[CASH DIVIDEND]]&gt;0,Stock[[#This Row],[CASH DIVIDEND]]/(Stock[[#This Row],[BUYING PRICE]]*Stock[[#This Row],[BUYING QUANTITY]]),"")</f>
        <v/>
      </c>
      <c r="T1703" s="105"/>
      <c r="U1703" s="79"/>
      <c r="V1703" s="97"/>
      <c r="W1703" s="98"/>
      <c r="X1703" s="168"/>
      <c r="Y1703" s="126" t="str">
        <f>IF(Stock[[#This Row],[SELLING QUANTITY]]&gt;0,Stock[[#This Row],[SELLING PRICE]]*Stock[[#This Row],[SELLING QUANTITY]]*Stock[[#This Row],[% SELLING FEE]]+Stock[[#This Row],[SELLING PRICE]]*Stock[[#This Row],[SELLING QUANTITY]]*$D$12,"")</f>
        <v/>
      </c>
      <c r="Z1703" s="121">
        <f>Stock[[#This Row],[BUYING QUANTITY]]+Stock[[#This Row],[STOCK DIVIDEND]]-Stock[[#This Row],[SELLING QUANTITY]]</f>
        <v>0</v>
      </c>
      <c r="AA17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3" s="121">
        <f ca="1">IF(Stock[[#This Row],[SELLING DATE]]&gt;0,Stock[[#This Row],[SELLING DATE]]-Stock[[#This Row],[BUY DATE]]+1,IF(Stock[[#This Row],[BUY DATE]]=0,0,TODAY()-Stock[[#This Row],[BUY DATE]]+1))</f>
        <v>0</v>
      </c>
      <c r="AC1703" s="122" t="str">
        <f>IFERROR(Stock[[#This Row],[CASH DIVIDEND]]+Stock[[#This Row],[RETURN/(LOSS) FROM TRADING
(auto-fill)]],"")</f>
        <v/>
      </c>
      <c r="AD17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3" s="146" t="str">
        <f ca="1">IFERROR(IF(Stock[[#This Row],[HOLDING DAYS
(auto-fill)]]&lt;365,Stock[[#This Row],[% TOTAL RETURN/(LOSS)
(auto-fill)]]*365/Stock[[#This Row],[HOLDING DAYS
(auto-fill)]],POWER((1+Stock[[#This Row],[% TOTAL RETURN/(LOSS)
(auto-fill)]]),1/(Stock[[#This Row],[HOLDING DAYS
(auto-fill)]]/365))-1),"")</f>
        <v/>
      </c>
      <c r="AF1703" s="81"/>
      <c r="AG1703" s="149" t="str">
        <f>IF(Stock[[#This Row],[STATUS
(auto-fill)]]="HOLDING",Stock[[#This Row],[MARKET PRICE]]-Stock[[#This Row],[BUYING PRICE]],"")</f>
        <v/>
      </c>
      <c r="AH1703" s="143" t="str">
        <f>IFERROR(Stock[[#This Row],[CHANGE
(auto-fill)]]/Stock[[#This Row],[BUYING PRICE]],"")</f>
        <v/>
      </c>
      <c r="AI1703" s="130" t="str">
        <f>IF(Stock[[#This Row],[MARKET PRICE]]&gt;0,Stock[[#This Row],[MARKET PRICE]]*Stock[[#This Row],[REMAINING QUANTITY
(auto-fill)]],"")</f>
        <v/>
      </c>
    </row>
    <row r="1704" spans="2:35">
      <c r="B1704" s="110" t="str">
        <f>IF(AND(Stock[[#This Row],[BUYING QUANTITY]]&gt;0,Stock[[#This Row],[REMAINING QUANTITY
(auto-fill)]]=0),"SOLD OUT",
IF(AND(Stock[[#This Row],[BUYING QUANTITY]]&gt;0,Stock[[#This Row],[REMAINING QUANTITY
(auto-fill)]]&gt;0),"HOLDING",""))</f>
        <v/>
      </c>
      <c r="C1704" s="113">
        <f t="shared" si="26"/>
        <v>1691</v>
      </c>
      <c r="D1704" s="79"/>
      <c r="E1704" s="80"/>
      <c r="F1704" s="162"/>
      <c r="G1704" s="85"/>
      <c r="H1704" s="86"/>
      <c r="I1704" s="164"/>
      <c r="J1704" s="115" t="str">
        <f>IF(Stock[[#This Row],[BUYING QUANTITY]]&gt;0,Stock[[#This Row],[BUYING PRICE]]*Stock[[#This Row],[BUYING QUANTITY]]*Stock[[#This Row],[% BUYING FEE]],"")</f>
        <v/>
      </c>
      <c r="K1704" s="89"/>
      <c r="L1704" s="90"/>
      <c r="M1704" s="117" t="str">
        <f>IF(Stock[[#This Row],[BUYING QUANTITY]]&gt;0,Stock[[#This Row],[BUYING PRICE]]*(1+Stock[[#This Row],[% THRESHOLD (RETURN)_1]]),"")</f>
        <v/>
      </c>
      <c r="N1704" s="91"/>
      <c r="O1704" s="117" t="str">
        <f>IF(Stock[[#This Row],[BUYING QUANTITY]]&gt;0,Stock[[#This Row],[BUYING PRICE]]*(1+Stock[[#This Row],[% THRESHOLD (RETURN)_2]]),"")</f>
        <v/>
      </c>
      <c r="P1704" s="91"/>
      <c r="Q1704" s="117" t="str">
        <f>IF(Stock[[#This Row],[BUYING QUANTITY]]&gt;0,Stock[[#This Row],[BUYING PRICE]]*(1+Stock[[#This Row],[% THRESHOLD (LOSS)]]),"")</f>
        <v/>
      </c>
      <c r="R1704" s="105"/>
      <c r="S1704" s="118" t="str">
        <f>IF(Stock[[#This Row],[CASH DIVIDEND]]&gt;0,Stock[[#This Row],[CASH DIVIDEND]]/(Stock[[#This Row],[BUYING PRICE]]*Stock[[#This Row],[BUYING QUANTITY]]),"")</f>
        <v/>
      </c>
      <c r="T1704" s="105"/>
      <c r="U1704" s="79"/>
      <c r="V1704" s="97"/>
      <c r="W1704" s="98"/>
      <c r="X1704" s="168"/>
      <c r="Y1704" s="126" t="str">
        <f>IF(Stock[[#This Row],[SELLING QUANTITY]]&gt;0,Stock[[#This Row],[SELLING PRICE]]*Stock[[#This Row],[SELLING QUANTITY]]*Stock[[#This Row],[% SELLING FEE]]+Stock[[#This Row],[SELLING PRICE]]*Stock[[#This Row],[SELLING QUANTITY]]*$D$12,"")</f>
        <v/>
      </c>
      <c r="Z1704" s="121">
        <f>Stock[[#This Row],[BUYING QUANTITY]]+Stock[[#This Row],[STOCK DIVIDEND]]-Stock[[#This Row],[SELLING QUANTITY]]</f>
        <v>0</v>
      </c>
      <c r="AA17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4" s="121">
        <f ca="1">IF(Stock[[#This Row],[SELLING DATE]]&gt;0,Stock[[#This Row],[SELLING DATE]]-Stock[[#This Row],[BUY DATE]]+1,IF(Stock[[#This Row],[BUY DATE]]=0,0,TODAY()-Stock[[#This Row],[BUY DATE]]+1))</f>
        <v>0</v>
      </c>
      <c r="AC1704" s="122" t="str">
        <f>IFERROR(Stock[[#This Row],[CASH DIVIDEND]]+Stock[[#This Row],[RETURN/(LOSS) FROM TRADING
(auto-fill)]],"")</f>
        <v/>
      </c>
      <c r="AD17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4" s="146" t="str">
        <f ca="1">IFERROR(IF(Stock[[#This Row],[HOLDING DAYS
(auto-fill)]]&lt;365,Stock[[#This Row],[% TOTAL RETURN/(LOSS)
(auto-fill)]]*365/Stock[[#This Row],[HOLDING DAYS
(auto-fill)]],POWER((1+Stock[[#This Row],[% TOTAL RETURN/(LOSS)
(auto-fill)]]),1/(Stock[[#This Row],[HOLDING DAYS
(auto-fill)]]/365))-1),"")</f>
        <v/>
      </c>
      <c r="AF1704" s="81"/>
      <c r="AG1704" s="149" t="str">
        <f>IF(Stock[[#This Row],[STATUS
(auto-fill)]]="HOLDING",Stock[[#This Row],[MARKET PRICE]]-Stock[[#This Row],[BUYING PRICE]],"")</f>
        <v/>
      </c>
      <c r="AH1704" s="143" t="str">
        <f>IFERROR(Stock[[#This Row],[CHANGE
(auto-fill)]]/Stock[[#This Row],[BUYING PRICE]],"")</f>
        <v/>
      </c>
      <c r="AI1704" s="130" t="str">
        <f>IF(Stock[[#This Row],[MARKET PRICE]]&gt;0,Stock[[#This Row],[MARKET PRICE]]*Stock[[#This Row],[REMAINING QUANTITY
(auto-fill)]],"")</f>
        <v/>
      </c>
    </row>
    <row r="1705" spans="2:35">
      <c r="B1705" s="110" t="str">
        <f>IF(AND(Stock[[#This Row],[BUYING QUANTITY]]&gt;0,Stock[[#This Row],[REMAINING QUANTITY
(auto-fill)]]=0),"SOLD OUT",
IF(AND(Stock[[#This Row],[BUYING QUANTITY]]&gt;0,Stock[[#This Row],[REMAINING QUANTITY
(auto-fill)]]&gt;0),"HOLDING",""))</f>
        <v/>
      </c>
      <c r="C1705" s="113">
        <f t="shared" si="26"/>
        <v>1692</v>
      </c>
      <c r="D1705" s="79"/>
      <c r="E1705" s="80"/>
      <c r="F1705" s="162"/>
      <c r="G1705" s="85"/>
      <c r="H1705" s="86"/>
      <c r="I1705" s="164"/>
      <c r="J1705" s="115" t="str">
        <f>IF(Stock[[#This Row],[BUYING QUANTITY]]&gt;0,Stock[[#This Row],[BUYING PRICE]]*Stock[[#This Row],[BUYING QUANTITY]]*Stock[[#This Row],[% BUYING FEE]],"")</f>
        <v/>
      </c>
      <c r="K1705" s="89"/>
      <c r="L1705" s="90"/>
      <c r="M1705" s="117" t="str">
        <f>IF(Stock[[#This Row],[BUYING QUANTITY]]&gt;0,Stock[[#This Row],[BUYING PRICE]]*(1+Stock[[#This Row],[% THRESHOLD (RETURN)_1]]),"")</f>
        <v/>
      </c>
      <c r="N1705" s="91"/>
      <c r="O1705" s="117" t="str">
        <f>IF(Stock[[#This Row],[BUYING QUANTITY]]&gt;0,Stock[[#This Row],[BUYING PRICE]]*(1+Stock[[#This Row],[% THRESHOLD (RETURN)_2]]),"")</f>
        <v/>
      </c>
      <c r="P1705" s="91"/>
      <c r="Q1705" s="117" t="str">
        <f>IF(Stock[[#This Row],[BUYING QUANTITY]]&gt;0,Stock[[#This Row],[BUYING PRICE]]*(1+Stock[[#This Row],[% THRESHOLD (LOSS)]]),"")</f>
        <v/>
      </c>
      <c r="R1705" s="105"/>
      <c r="S1705" s="118" t="str">
        <f>IF(Stock[[#This Row],[CASH DIVIDEND]]&gt;0,Stock[[#This Row],[CASH DIVIDEND]]/(Stock[[#This Row],[BUYING PRICE]]*Stock[[#This Row],[BUYING QUANTITY]]),"")</f>
        <v/>
      </c>
      <c r="T1705" s="105"/>
      <c r="U1705" s="79"/>
      <c r="V1705" s="97"/>
      <c r="W1705" s="98"/>
      <c r="X1705" s="168"/>
      <c r="Y1705" s="126" t="str">
        <f>IF(Stock[[#This Row],[SELLING QUANTITY]]&gt;0,Stock[[#This Row],[SELLING PRICE]]*Stock[[#This Row],[SELLING QUANTITY]]*Stock[[#This Row],[% SELLING FEE]]+Stock[[#This Row],[SELLING PRICE]]*Stock[[#This Row],[SELLING QUANTITY]]*$D$12,"")</f>
        <v/>
      </c>
      <c r="Z1705" s="121">
        <f>Stock[[#This Row],[BUYING QUANTITY]]+Stock[[#This Row],[STOCK DIVIDEND]]-Stock[[#This Row],[SELLING QUANTITY]]</f>
        <v>0</v>
      </c>
      <c r="AA17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5" s="121">
        <f ca="1">IF(Stock[[#This Row],[SELLING DATE]]&gt;0,Stock[[#This Row],[SELLING DATE]]-Stock[[#This Row],[BUY DATE]]+1,IF(Stock[[#This Row],[BUY DATE]]=0,0,TODAY()-Stock[[#This Row],[BUY DATE]]+1))</f>
        <v>0</v>
      </c>
      <c r="AC1705" s="122" t="str">
        <f>IFERROR(Stock[[#This Row],[CASH DIVIDEND]]+Stock[[#This Row],[RETURN/(LOSS) FROM TRADING
(auto-fill)]],"")</f>
        <v/>
      </c>
      <c r="AD17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5" s="146" t="str">
        <f ca="1">IFERROR(IF(Stock[[#This Row],[HOLDING DAYS
(auto-fill)]]&lt;365,Stock[[#This Row],[% TOTAL RETURN/(LOSS)
(auto-fill)]]*365/Stock[[#This Row],[HOLDING DAYS
(auto-fill)]],POWER((1+Stock[[#This Row],[% TOTAL RETURN/(LOSS)
(auto-fill)]]),1/(Stock[[#This Row],[HOLDING DAYS
(auto-fill)]]/365))-1),"")</f>
        <v/>
      </c>
      <c r="AF1705" s="81"/>
      <c r="AG1705" s="149" t="str">
        <f>IF(Stock[[#This Row],[STATUS
(auto-fill)]]="HOLDING",Stock[[#This Row],[MARKET PRICE]]-Stock[[#This Row],[BUYING PRICE]],"")</f>
        <v/>
      </c>
      <c r="AH1705" s="143" t="str">
        <f>IFERROR(Stock[[#This Row],[CHANGE
(auto-fill)]]/Stock[[#This Row],[BUYING PRICE]],"")</f>
        <v/>
      </c>
      <c r="AI1705" s="130" t="str">
        <f>IF(Stock[[#This Row],[MARKET PRICE]]&gt;0,Stock[[#This Row],[MARKET PRICE]]*Stock[[#This Row],[REMAINING QUANTITY
(auto-fill)]],"")</f>
        <v/>
      </c>
    </row>
    <row r="1706" spans="2:35">
      <c r="B1706" s="110" t="str">
        <f>IF(AND(Stock[[#This Row],[BUYING QUANTITY]]&gt;0,Stock[[#This Row],[REMAINING QUANTITY
(auto-fill)]]=0),"SOLD OUT",
IF(AND(Stock[[#This Row],[BUYING QUANTITY]]&gt;0,Stock[[#This Row],[REMAINING QUANTITY
(auto-fill)]]&gt;0),"HOLDING",""))</f>
        <v/>
      </c>
      <c r="C1706" s="113">
        <f t="shared" si="26"/>
        <v>1693</v>
      </c>
      <c r="D1706" s="79"/>
      <c r="E1706" s="80"/>
      <c r="F1706" s="162"/>
      <c r="G1706" s="85"/>
      <c r="H1706" s="86"/>
      <c r="I1706" s="164"/>
      <c r="J1706" s="115" t="str">
        <f>IF(Stock[[#This Row],[BUYING QUANTITY]]&gt;0,Stock[[#This Row],[BUYING PRICE]]*Stock[[#This Row],[BUYING QUANTITY]]*Stock[[#This Row],[% BUYING FEE]],"")</f>
        <v/>
      </c>
      <c r="K1706" s="89"/>
      <c r="L1706" s="90"/>
      <c r="M1706" s="117" t="str">
        <f>IF(Stock[[#This Row],[BUYING QUANTITY]]&gt;0,Stock[[#This Row],[BUYING PRICE]]*(1+Stock[[#This Row],[% THRESHOLD (RETURN)_1]]),"")</f>
        <v/>
      </c>
      <c r="N1706" s="91"/>
      <c r="O1706" s="117" t="str">
        <f>IF(Stock[[#This Row],[BUYING QUANTITY]]&gt;0,Stock[[#This Row],[BUYING PRICE]]*(1+Stock[[#This Row],[% THRESHOLD (RETURN)_2]]),"")</f>
        <v/>
      </c>
      <c r="P1706" s="91"/>
      <c r="Q1706" s="117" t="str">
        <f>IF(Stock[[#This Row],[BUYING QUANTITY]]&gt;0,Stock[[#This Row],[BUYING PRICE]]*(1+Stock[[#This Row],[% THRESHOLD (LOSS)]]),"")</f>
        <v/>
      </c>
      <c r="R1706" s="105"/>
      <c r="S1706" s="118" t="str">
        <f>IF(Stock[[#This Row],[CASH DIVIDEND]]&gt;0,Stock[[#This Row],[CASH DIVIDEND]]/(Stock[[#This Row],[BUYING PRICE]]*Stock[[#This Row],[BUYING QUANTITY]]),"")</f>
        <v/>
      </c>
      <c r="T1706" s="105"/>
      <c r="U1706" s="79"/>
      <c r="V1706" s="97"/>
      <c r="W1706" s="98"/>
      <c r="X1706" s="168"/>
      <c r="Y1706" s="126" t="str">
        <f>IF(Stock[[#This Row],[SELLING QUANTITY]]&gt;0,Stock[[#This Row],[SELLING PRICE]]*Stock[[#This Row],[SELLING QUANTITY]]*Stock[[#This Row],[% SELLING FEE]]+Stock[[#This Row],[SELLING PRICE]]*Stock[[#This Row],[SELLING QUANTITY]]*$D$12,"")</f>
        <v/>
      </c>
      <c r="Z1706" s="121">
        <f>Stock[[#This Row],[BUYING QUANTITY]]+Stock[[#This Row],[STOCK DIVIDEND]]-Stock[[#This Row],[SELLING QUANTITY]]</f>
        <v>0</v>
      </c>
      <c r="AA17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6" s="121">
        <f ca="1">IF(Stock[[#This Row],[SELLING DATE]]&gt;0,Stock[[#This Row],[SELLING DATE]]-Stock[[#This Row],[BUY DATE]]+1,IF(Stock[[#This Row],[BUY DATE]]=0,0,TODAY()-Stock[[#This Row],[BUY DATE]]+1))</f>
        <v>0</v>
      </c>
      <c r="AC1706" s="122" t="str">
        <f>IFERROR(Stock[[#This Row],[CASH DIVIDEND]]+Stock[[#This Row],[RETURN/(LOSS) FROM TRADING
(auto-fill)]],"")</f>
        <v/>
      </c>
      <c r="AD17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6" s="146" t="str">
        <f ca="1">IFERROR(IF(Stock[[#This Row],[HOLDING DAYS
(auto-fill)]]&lt;365,Stock[[#This Row],[% TOTAL RETURN/(LOSS)
(auto-fill)]]*365/Stock[[#This Row],[HOLDING DAYS
(auto-fill)]],POWER((1+Stock[[#This Row],[% TOTAL RETURN/(LOSS)
(auto-fill)]]),1/(Stock[[#This Row],[HOLDING DAYS
(auto-fill)]]/365))-1),"")</f>
        <v/>
      </c>
      <c r="AF1706" s="81"/>
      <c r="AG1706" s="149" t="str">
        <f>IF(Stock[[#This Row],[STATUS
(auto-fill)]]="HOLDING",Stock[[#This Row],[MARKET PRICE]]-Stock[[#This Row],[BUYING PRICE]],"")</f>
        <v/>
      </c>
      <c r="AH1706" s="143" t="str">
        <f>IFERROR(Stock[[#This Row],[CHANGE
(auto-fill)]]/Stock[[#This Row],[BUYING PRICE]],"")</f>
        <v/>
      </c>
      <c r="AI1706" s="130" t="str">
        <f>IF(Stock[[#This Row],[MARKET PRICE]]&gt;0,Stock[[#This Row],[MARKET PRICE]]*Stock[[#This Row],[REMAINING QUANTITY
(auto-fill)]],"")</f>
        <v/>
      </c>
    </row>
    <row r="1707" spans="2:35">
      <c r="B1707" s="110" t="str">
        <f>IF(AND(Stock[[#This Row],[BUYING QUANTITY]]&gt;0,Stock[[#This Row],[REMAINING QUANTITY
(auto-fill)]]=0),"SOLD OUT",
IF(AND(Stock[[#This Row],[BUYING QUANTITY]]&gt;0,Stock[[#This Row],[REMAINING QUANTITY
(auto-fill)]]&gt;0),"HOLDING",""))</f>
        <v/>
      </c>
      <c r="C1707" s="113">
        <f t="shared" si="26"/>
        <v>1694</v>
      </c>
      <c r="D1707" s="79"/>
      <c r="E1707" s="80"/>
      <c r="F1707" s="162"/>
      <c r="G1707" s="85"/>
      <c r="H1707" s="86"/>
      <c r="I1707" s="164"/>
      <c r="J1707" s="115" t="str">
        <f>IF(Stock[[#This Row],[BUYING QUANTITY]]&gt;0,Stock[[#This Row],[BUYING PRICE]]*Stock[[#This Row],[BUYING QUANTITY]]*Stock[[#This Row],[% BUYING FEE]],"")</f>
        <v/>
      </c>
      <c r="K1707" s="89"/>
      <c r="L1707" s="90"/>
      <c r="M1707" s="117" t="str">
        <f>IF(Stock[[#This Row],[BUYING QUANTITY]]&gt;0,Stock[[#This Row],[BUYING PRICE]]*(1+Stock[[#This Row],[% THRESHOLD (RETURN)_1]]),"")</f>
        <v/>
      </c>
      <c r="N1707" s="91"/>
      <c r="O1707" s="117" t="str">
        <f>IF(Stock[[#This Row],[BUYING QUANTITY]]&gt;0,Stock[[#This Row],[BUYING PRICE]]*(1+Stock[[#This Row],[% THRESHOLD (RETURN)_2]]),"")</f>
        <v/>
      </c>
      <c r="P1707" s="91"/>
      <c r="Q1707" s="117" t="str">
        <f>IF(Stock[[#This Row],[BUYING QUANTITY]]&gt;0,Stock[[#This Row],[BUYING PRICE]]*(1+Stock[[#This Row],[% THRESHOLD (LOSS)]]),"")</f>
        <v/>
      </c>
      <c r="R1707" s="105"/>
      <c r="S1707" s="118" t="str">
        <f>IF(Stock[[#This Row],[CASH DIVIDEND]]&gt;0,Stock[[#This Row],[CASH DIVIDEND]]/(Stock[[#This Row],[BUYING PRICE]]*Stock[[#This Row],[BUYING QUANTITY]]),"")</f>
        <v/>
      </c>
      <c r="T1707" s="105"/>
      <c r="U1707" s="79"/>
      <c r="V1707" s="97"/>
      <c r="W1707" s="98"/>
      <c r="X1707" s="168"/>
      <c r="Y1707" s="126" t="str">
        <f>IF(Stock[[#This Row],[SELLING QUANTITY]]&gt;0,Stock[[#This Row],[SELLING PRICE]]*Stock[[#This Row],[SELLING QUANTITY]]*Stock[[#This Row],[% SELLING FEE]]+Stock[[#This Row],[SELLING PRICE]]*Stock[[#This Row],[SELLING QUANTITY]]*$D$12,"")</f>
        <v/>
      </c>
      <c r="Z1707" s="121">
        <f>Stock[[#This Row],[BUYING QUANTITY]]+Stock[[#This Row],[STOCK DIVIDEND]]-Stock[[#This Row],[SELLING QUANTITY]]</f>
        <v>0</v>
      </c>
      <c r="AA17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7" s="121">
        <f ca="1">IF(Stock[[#This Row],[SELLING DATE]]&gt;0,Stock[[#This Row],[SELLING DATE]]-Stock[[#This Row],[BUY DATE]]+1,IF(Stock[[#This Row],[BUY DATE]]=0,0,TODAY()-Stock[[#This Row],[BUY DATE]]+1))</f>
        <v>0</v>
      </c>
      <c r="AC1707" s="122" t="str">
        <f>IFERROR(Stock[[#This Row],[CASH DIVIDEND]]+Stock[[#This Row],[RETURN/(LOSS) FROM TRADING
(auto-fill)]],"")</f>
        <v/>
      </c>
      <c r="AD17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7" s="146" t="str">
        <f ca="1">IFERROR(IF(Stock[[#This Row],[HOLDING DAYS
(auto-fill)]]&lt;365,Stock[[#This Row],[% TOTAL RETURN/(LOSS)
(auto-fill)]]*365/Stock[[#This Row],[HOLDING DAYS
(auto-fill)]],POWER((1+Stock[[#This Row],[% TOTAL RETURN/(LOSS)
(auto-fill)]]),1/(Stock[[#This Row],[HOLDING DAYS
(auto-fill)]]/365))-1),"")</f>
        <v/>
      </c>
      <c r="AF1707" s="81"/>
      <c r="AG1707" s="149" t="str">
        <f>IF(Stock[[#This Row],[STATUS
(auto-fill)]]="HOLDING",Stock[[#This Row],[MARKET PRICE]]-Stock[[#This Row],[BUYING PRICE]],"")</f>
        <v/>
      </c>
      <c r="AH1707" s="143" t="str">
        <f>IFERROR(Stock[[#This Row],[CHANGE
(auto-fill)]]/Stock[[#This Row],[BUYING PRICE]],"")</f>
        <v/>
      </c>
      <c r="AI1707" s="130" t="str">
        <f>IF(Stock[[#This Row],[MARKET PRICE]]&gt;0,Stock[[#This Row],[MARKET PRICE]]*Stock[[#This Row],[REMAINING QUANTITY
(auto-fill)]],"")</f>
        <v/>
      </c>
    </row>
    <row r="1708" spans="2:35">
      <c r="B1708" s="110" t="str">
        <f>IF(AND(Stock[[#This Row],[BUYING QUANTITY]]&gt;0,Stock[[#This Row],[REMAINING QUANTITY
(auto-fill)]]=0),"SOLD OUT",
IF(AND(Stock[[#This Row],[BUYING QUANTITY]]&gt;0,Stock[[#This Row],[REMAINING QUANTITY
(auto-fill)]]&gt;0),"HOLDING",""))</f>
        <v/>
      </c>
      <c r="C1708" s="113">
        <f t="shared" si="26"/>
        <v>1695</v>
      </c>
      <c r="D1708" s="79"/>
      <c r="E1708" s="80"/>
      <c r="F1708" s="162"/>
      <c r="G1708" s="85"/>
      <c r="H1708" s="86"/>
      <c r="I1708" s="164"/>
      <c r="J1708" s="115" t="str">
        <f>IF(Stock[[#This Row],[BUYING QUANTITY]]&gt;0,Stock[[#This Row],[BUYING PRICE]]*Stock[[#This Row],[BUYING QUANTITY]]*Stock[[#This Row],[% BUYING FEE]],"")</f>
        <v/>
      </c>
      <c r="K1708" s="89"/>
      <c r="L1708" s="90"/>
      <c r="M1708" s="117" t="str">
        <f>IF(Stock[[#This Row],[BUYING QUANTITY]]&gt;0,Stock[[#This Row],[BUYING PRICE]]*(1+Stock[[#This Row],[% THRESHOLD (RETURN)_1]]),"")</f>
        <v/>
      </c>
      <c r="N1708" s="91"/>
      <c r="O1708" s="117" t="str">
        <f>IF(Stock[[#This Row],[BUYING QUANTITY]]&gt;0,Stock[[#This Row],[BUYING PRICE]]*(1+Stock[[#This Row],[% THRESHOLD (RETURN)_2]]),"")</f>
        <v/>
      </c>
      <c r="P1708" s="91"/>
      <c r="Q1708" s="117" t="str">
        <f>IF(Stock[[#This Row],[BUYING QUANTITY]]&gt;0,Stock[[#This Row],[BUYING PRICE]]*(1+Stock[[#This Row],[% THRESHOLD (LOSS)]]),"")</f>
        <v/>
      </c>
      <c r="R1708" s="105"/>
      <c r="S1708" s="118" t="str">
        <f>IF(Stock[[#This Row],[CASH DIVIDEND]]&gt;0,Stock[[#This Row],[CASH DIVIDEND]]/(Stock[[#This Row],[BUYING PRICE]]*Stock[[#This Row],[BUYING QUANTITY]]),"")</f>
        <v/>
      </c>
      <c r="T1708" s="105"/>
      <c r="U1708" s="79"/>
      <c r="V1708" s="97"/>
      <c r="W1708" s="98"/>
      <c r="X1708" s="168"/>
      <c r="Y1708" s="126" t="str">
        <f>IF(Stock[[#This Row],[SELLING QUANTITY]]&gt;0,Stock[[#This Row],[SELLING PRICE]]*Stock[[#This Row],[SELLING QUANTITY]]*Stock[[#This Row],[% SELLING FEE]]+Stock[[#This Row],[SELLING PRICE]]*Stock[[#This Row],[SELLING QUANTITY]]*$D$12,"")</f>
        <v/>
      </c>
      <c r="Z1708" s="121">
        <f>Stock[[#This Row],[BUYING QUANTITY]]+Stock[[#This Row],[STOCK DIVIDEND]]-Stock[[#This Row],[SELLING QUANTITY]]</f>
        <v>0</v>
      </c>
      <c r="AA17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8" s="121">
        <f ca="1">IF(Stock[[#This Row],[SELLING DATE]]&gt;0,Stock[[#This Row],[SELLING DATE]]-Stock[[#This Row],[BUY DATE]]+1,IF(Stock[[#This Row],[BUY DATE]]=0,0,TODAY()-Stock[[#This Row],[BUY DATE]]+1))</f>
        <v>0</v>
      </c>
      <c r="AC1708" s="122" t="str">
        <f>IFERROR(Stock[[#This Row],[CASH DIVIDEND]]+Stock[[#This Row],[RETURN/(LOSS) FROM TRADING
(auto-fill)]],"")</f>
        <v/>
      </c>
      <c r="AD17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8" s="146" t="str">
        <f ca="1">IFERROR(IF(Stock[[#This Row],[HOLDING DAYS
(auto-fill)]]&lt;365,Stock[[#This Row],[% TOTAL RETURN/(LOSS)
(auto-fill)]]*365/Stock[[#This Row],[HOLDING DAYS
(auto-fill)]],POWER((1+Stock[[#This Row],[% TOTAL RETURN/(LOSS)
(auto-fill)]]),1/(Stock[[#This Row],[HOLDING DAYS
(auto-fill)]]/365))-1),"")</f>
        <v/>
      </c>
      <c r="AF1708" s="81"/>
      <c r="AG1708" s="149" t="str">
        <f>IF(Stock[[#This Row],[STATUS
(auto-fill)]]="HOLDING",Stock[[#This Row],[MARKET PRICE]]-Stock[[#This Row],[BUYING PRICE]],"")</f>
        <v/>
      </c>
      <c r="AH1708" s="143" t="str">
        <f>IFERROR(Stock[[#This Row],[CHANGE
(auto-fill)]]/Stock[[#This Row],[BUYING PRICE]],"")</f>
        <v/>
      </c>
      <c r="AI1708" s="130" t="str">
        <f>IF(Stock[[#This Row],[MARKET PRICE]]&gt;0,Stock[[#This Row],[MARKET PRICE]]*Stock[[#This Row],[REMAINING QUANTITY
(auto-fill)]],"")</f>
        <v/>
      </c>
    </row>
    <row r="1709" spans="2:35">
      <c r="B1709" s="110" t="str">
        <f>IF(AND(Stock[[#This Row],[BUYING QUANTITY]]&gt;0,Stock[[#This Row],[REMAINING QUANTITY
(auto-fill)]]=0),"SOLD OUT",
IF(AND(Stock[[#This Row],[BUYING QUANTITY]]&gt;0,Stock[[#This Row],[REMAINING QUANTITY
(auto-fill)]]&gt;0),"HOLDING",""))</f>
        <v/>
      </c>
      <c r="C1709" s="113">
        <f t="shared" si="26"/>
        <v>1696</v>
      </c>
      <c r="D1709" s="79"/>
      <c r="E1709" s="80"/>
      <c r="F1709" s="162"/>
      <c r="G1709" s="85"/>
      <c r="H1709" s="86"/>
      <c r="I1709" s="164"/>
      <c r="J1709" s="115" t="str">
        <f>IF(Stock[[#This Row],[BUYING QUANTITY]]&gt;0,Stock[[#This Row],[BUYING PRICE]]*Stock[[#This Row],[BUYING QUANTITY]]*Stock[[#This Row],[% BUYING FEE]],"")</f>
        <v/>
      </c>
      <c r="K1709" s="89"/>
      <c r="L1709" s="90"/>
      <c r="M1709" s="117" t="str">
        <f>IF(Stock[[#This Row],[BUYING QUANTITY]]&gt;0,Stock[[#This Row],[BUYING PRICE]]*(1+Stock[[#This Row],[% THRESHOLD (RETURN)_1]]),"")</f>
        <v/>
      </c>
      <c r="N1709" s="91"/>
      <c r="O1709" s="117" t="str">
        <f>IF(Stock[[#This Row],[BUYING QUANTITY]]&gt;0,Stock[[#This Row],[BUYING PRICE]]*(1+Stock[[#This Row],[% THRESHOLD (RETURN)_2]]),"")</f>
        <v/>
      </c>
      <c r="P1709" s="91"/>
      <c r="Q1709" s="117" t="str">
        <f>IF(Stock[[#This Row],[BUYING QUANTITY]]&gt;0,Stock[[#This Row],[BUYING PRICE]]*(1+Stock[[#This Row],[% THRESHOLD (LOSS)]]),"")</f>
        <v/>
      </c>
      <c r="R1709" s="105"/>
      <c r="S1709" s="118" t="str">
        <f>IF(Stock[[#This Row],[CASH DIVIDEND]]&gt;0,Stock[[#This Row],[CASH DIVIDEND]]/(Stock[[#This Row],[BUYING PRICE]]*Stock[[#This Row],[BUYING QUANTITY]]),"")</f>
        <v/>
      </c>
      <c r="T1709" s="105"/>
      <c r="U1709" s="79"/>
      <c r="V1709" s="97"/>
      <c r="W1709" s="98"/>
      <c r="X1709" s="168"/>
      <c r="Y1709" s="126" t="str">
        <f>IF(Stock[[#This Row],[SELLING QUANTITY]]&gt;0,Stock[[#This Row],[SELLING PRICE]]*Stock[[#This Row],[SELLING QUANTITY]]*Stock[[#This Row],[% SELLING FEE]]+Stock[[#This Row],[SELLING PRICE]]*Stock[[#This Row],[SELLING QUANTITY]]*$D$12,"")</f>
        <v/>
      </c>
      <c r="Z1709" s="121">
        <f>Stock[[#This Row],[BUYING QUANTITY]]+Stock[[#This Row],[STOCK DIVIDEND]]-Stock[[#This Row],[SELLING QUANTITY]]</f>
        <v>0</v>
      </c>
      <c r="AA17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09" s="121">
        <f ca="1">IF(Stock[[#This Row],[SELLING DATE]]&gt;0,Stock[[#This Row],[SELLING DATE]]-Stock[[#This Row],[BUY DATE]]+1,IF(Stock[[#This Row],[BUY DATE]]=0,0,TODAY()-Stock[[#This Row],[BUY DATE]]+1))</f>
        <v>0</v>
      </c>
      <c r="AC1709" s="122" t="str">
        <f>IFERROR(Stock[[#This Row],[CASH DIVIDEND]]+Stock[[#This Row],[RETURN/(LOSS) FROM TRADING
(auto-fill)]],"")</f>
        <v/>
      </c>
      <c r="AD17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09" s="146" t="str">
        <f ca="1">IFERROR(IF(Stock[[#This Row],[HOLDING DAYS
(auto-fill)]]&lt;365,Stock[[#This Row],[% TOTAL RETURN/(LOSS)
(auto-fill)]]*365/Stock[[#This Row],[HOLDING DAYS
(auto-fill)]],POWER((1+Stock[[#This Row],[% TOTAL RETURN/(LOSS)
(auto-fill)]]),1/(Stock[[#This Row],[HOLDING DAYS
(auto-fill)]]/365))-1),"")</f>
        <v/>
      </c>
      <c r="AF1709" s="81"/>
      <c r="AG1709" s="149" t="str">
        <f>IF(Stock[[#This Row],[STATUS
(auto-fill)]]="HOLDING",Stock[[#This Row],[MARKET PRICE]]-Stock[[#This Row],[BUYING PRICE]],"")</f>
        <v/>
      </c>
      <c r="AH1709" s="143" t="str">
        <f>IFERROR(Stock[[#This Row],[CHANGE
(auto-fill)]]/Stock[[#This Row],[BUYING PRICE]],"")</f>
        <v/>
      </c>
      <c r="AI1709" s="130" t="str">
        <f>IF(Stock[[#This Row],[MARKET PRICE]]&gt;0,Stock[[#This Row],[MARKET PRICE]]*Stock[[#This Row],[REMAINING QUANTITY
(auto-fill)]],"")</f>
        <v/>
      </c>
    </row>
    <row r="1710" spans="2:35">
      <c r="B1710" s="110" t="str">
        <f>IF(AND(Stock[[#This Row],[BUYING QUANTITY]]&gt;0,Stock[[#This Row],[REMAINING QUANTITY
(auto-fill)]]=0),"SOLD OUT",
IF(AND(Stock[[#This Row],[BUYING QUANTITY]]&gt;0,Stock[[#This Row],[REMAINING QUANTITY
(auto-fill)]]&gt;0),"HOLDING",""))</f>
        <v/>
      </c>
      <c r="C1710" s="113">
        <f t="shared" si="26"/>
        <v>1697</v>
      </c>
      <c r="D1710" s="79"/>
      <c r="E1710" s="80"/>
      <c r="F1710" s="162"/>
      <c r="G1710" s="85"/>
      <c r="H1710" s="86"/>
      <c r="I1710" s="164"/>
      <c r="J1710" s="115" t="str">
        <f>IF(Stock[[#This Row],[BUYING QUANTITY]]&gt;0,Stock[[#This Row],[BUYING PRICE]]*Stock[[#This Row],[BUYING QUANTITY]]*Stock[[#This Row],[% BUYING FEE]],"")</f>
        <v/>
      </c>
      <c r="K1710" s="89"/>
      <c r="L1710" s="90"/>
      <c r="M1710" s="117" t="str">
        <f>IF(Stock[[#This Row],[BUYING QUANTITY]]&gt;0,Stock[[#This Row],[BUYING PRICE]]*(1+Stock[[#This Row],[% THRESHOLD (RETURN)_1]]),"")</f>
        <v/>
      </c>
      <c r="N1710" s="91"/>
      <c r="O1710" s="117" t="str">
        <f>IF(Stock[[#This Row],[BUYING QUANTITY]]&gt;0,Stock[[#This Row],[BUYING PRICE]]*(1+Stock[[#This Row],[% THRESHOLD (RETURN)_2]]),"")</f>
        <v/>
      </c>
      <c r="P1710" s="91"/>
      <c r="Q1710" s="117" t="str">
        <f>IF(Stock[[#This Row],[BUYING QUANTITY]]&gt;0,Stock[[#This Row],[BUYING PRICE]]*(1+Stock[[#This Row],[% THRESHOLD (LOSS)]]),"")</f>
        <v/>
      </c>
      <c r="R1710" s="105"/>
      <c r="S1710" s="118" t="str">
        <f>IF(Stock[[#This Row],[CASH DIVIDEND]]&gt;0,Stock[[#This Row],[CASH DIVIDEND]]/(Stock[[#This Row],[BUYING PRICE]]*Stock[[#This Row],[BUYING QUANTITY]]),"")</f>
        <v/>
      </c>
      <c r="T1710" s="105"/>
      <c r="U1710" s="79"/>
      <c r="V1710" s="97"/>
      <c r="W1710" s="98"/>
      <c r="X1710" s="168"/>
      <c r="Y1710" s="126" t="str">
        <f>IF(Stock[[#This Row],[SELLING QUANTITY]]&gt;0,Stock[[#This Row],[SELLING PRICE]]*Stock[[#This Row],[SELLING QUANTITY]]*Stock[[#This Row],[% SELLING FEE]]+Stock[[#This Row],[SELLING PRICE]]*Stock[[#This Row],[SELLING QUANTITY]]*$D$12,"")</f>
        <v/>
      </c>
      <c r="Z1710" s="121">
        <f>Stock[[#This Row],[BUYING QUANTITY]]+Stock[[#This Row],[STOCK DIVIDEND]]-Stock[[#This Row],[SELLING QUANTITY]]</f>
        <v>0</v>
      </c>
      <c r="AA17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0" s="121">
        <f ca="1">IF(Stock[[#This Row],[SELLING DATE]]&gt;0,Stock[[#This Row],[SELLING DATE]]-Stock[[#This Row],[BUY DATE]]+1,IF(Stock[[#This Row],[BUY DATE]]=0,0,TODAY()-Stock[[#This Row],[BUY DATE]]+1))</f>
        <v>0</v>
      </c>
      <c r="AC1710" s="122" t="str">
        <f>IFERROR(Stock[[#This Row],[CASH DIVIDEND]]+Stock[[#This Row],[RETURN/(LOSS) FROM TRADING
(auto-fill)]],"")</f>
        <v/>
      </c>
      <c r="AD17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0" s="146" t="str">
        <f ca="1">IFERROR(IF(Stock[[#This Row],[HOLDING DAYS
(auto-fill)]]&lt;365,Stock[[#This Row],[% TOTAL RETURN/(LOSS)
(auto-fill)]]*365/Stock[[#This Row],[HOLDING DAYS
(auto-fill)]],POWER((1+Stock[[#This Row],[% TOTAL RETURN/(LOSS)
(auto-fill)]]),1/(Stock[[#This Row],[HOLDING DAYS
(auto-fill)]]/365))-1),"")</f>
        <v/>
      </c>
      <c r="AF1710" s="81"/>
      <c r="AG1710" s="149" t="str">
        <f>IF(Stock[[#This Row],[STATUS
(auto-fill)]]="HOLDING",Stock[[#This Row],[MARKET PRICE]]-Stock[[#This Row],[BUYING PRICE]],"")</f>
        <v/>
      </c>
      <c r="AH1710" s="143" t="str">
        <f>IFERROR(Stock[[#This Row],[CHANGE
(auto-fill)]]/Stock[[#This Row],[BUYING PRICE]],"")</f>
        <v/>
      </c>
      <c r="AI1710" s="130" t="str">
        <f>IF(Stock[[#This Row],[MARKET PRICE]]&gt;0,Stock[[#This Row],[MARKET PRICE]]*Stock[[#This Row],[REMAINING QUANTITY
(auto-fill)]],"")</f>
        <v/>
      </c>
    </row>
    <row r="1711" spans="2:35">
      <c r="B1711" s="110" t="str">
        <f>IF(AND(Stock[[#This Row],[BUYING QUANTITY]]&gt;0,Stock[[#This Row],[REMAINING QUANTITY
(auto-fill)]]=0),"SOLD OUT",
IF(AND(Stock[[#This Row],[BUYING QUANTITY]]&gt;0,Stock[[#This Row],[REMAINING QUANTITY
(auto-fill)]]&gt;0),"HOLDING",""))</f>
        <v/>
      </c>
      <c r="C1711" s="113">
        <f t="shared" si="26"/>
        <v>1698</v>
      </c>
      <c r="D1711" s="79"/>
      <c r="E1711" s="80"/>
      <c r="F1711" s="162"/>
      <c r="G1711" s="85"/>
      <c r="H1711" s="86"/>
      <c r="I1711" s="164"/>
      <c r="J1711" s="115" t="str">
        <f>IF(Stock[[#This Row],[BUYING QUANTITY]]&gt;0,Stock[[#This Row],[BUYING PRICE]]*Stock[[#This Row],[BUYING QUANTITY]]*Stock[[#This Row],[% BUYING FEE]],"")</f>
        <v/>
      </c>
      <c r="K1711" s="89"/>
      <c r="L1711" s="90"/>
      <c r="M1711" s="117" t="str">
        <f>IF(Stock[[#This Row],[BUYING QUANTITY]]&gt;0,Stock[[#This Row],[BUYING PRICE]]*(1+Stock[[#This Row],[% THRESHOLD (RETURN)_1]]),"")</f>
        <v/>
      </c>
      <c r="N1711" s="91"/>
      <c r="O1711" s="117" t="str">
        <f>IF(Stock[[#This Row],[BUYING QUANTITY]]&gt;0,Stock[[#This Row],[BUYING PRICE]]*(1+Stock[[#This Row],[% THRESHOLD (RETURN)_2]]),"")</f>
        <v/>
      </c>
      <c r="P1711" s="91"/>
      <c r="Q1711" s="117" t="str">
        <f>IF(Stock[[#This Row],[BUYING QUANTITY]]&gt;0,Stock[[#This Row],[BUYING PRICE]]*(1+Stock[[#This Row],[% THRESHOLD (LOSS)]]),"")</f>
        <v/>
      </c>
      <c r="R1711" s="105"/>
      <c r="S1711" s="118" t="str">
        <f>IF(Stock[[#This Row],[CASH DIVIDEND]]&gt;0,Stock[[#This Row],[CASH DIVIDEND]]/(Stock[[#This Row],[BUYING PRICE]]*Stock[[#This Row],[BUYING QUANTITY]]),"")</f>
        <v/>
      </c>
      <c r="T1711" s="105"/>
      <c r="U1711" s="79"/>
      <c r="V1711" s="97"/>
      <c r="W1711" s="98"/>
      <c r="X1711" s="168"/>
      <c r="Y1711" s="126" t="str">
        <f>IF(Stock[[#This Row],[SELLING QUANTITY]]&gt;0,Stock[[#This Row],[SELLING PRICE]]*Stock[[#This Row],[SELLING QUANTITY]]*Stock[[#This Row],[% SELLING FEE]]+Stock[[#This Row],[SELLING PRICE]]*Stock[[#This Row],[SELLING QUANTITY]]*$D$12,"")</f>
        <v/>
      </c>
      <c r="Z1711" s="121">
        <f>Stock[[#This Row],[BUYING QUANTITY]]+Stock[[#This Row],[STOCK DIVIDEND]]-Stock[[#This Row],[SELLING QUANTITY]]</f>
        <v>0</v>
      </c>
      <c r="AA17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1" s="121">
        <f ca="1">IF(Stock[[#This Row],[SELLING DATE]]&gt;0,Stock[[#This Row],[SELLING DATE]]-Stock[[#This Row],[BUY DATE]]+1,IF(Stock[[#This Row],[BUY DATE]]=0,0,TODAY()-Stock[[#This Row],[BUY DATE]]+1))</f>
        <v>0</v>
      </c>
      <c r="AC1711" s="122" t="str">
        <f>IFERROR(Stock[[#This Row],[CASH DIVIDEND]]+Stock[[#This Row],[RETURN/(LOSS) FROM TRADING
(auto-fill)]],"")</f>
        <v/>
      </c>
      <c r="AD17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1" s="146" t="str">
        <f ca="1">IFERROR(IF(Stock[[#This Row],[HOLDING DAYS
(auto-fill)]]&lt;365,Stock[[#This Row],[% TOTAL RETURN/(LOSS)
(auto-fill)]]*365/Stock[[#This Row],[HOLDING DAYS
(auto-fill)]],POWER((1+Stock[[#This Row],[% TOTAL RETURN/(LOSS)
(auto-fill)]]),1/(Stock[[#This Row],[HOLDING DAYS
(auto-fill)]]/365))-1),"")</f>
        <v/>
      </c>
      <c r="AF1711" s="81"/>
      <c r="AG1711" s="149" t="str">
        <f>IF(Stock[[#This Row],[STATUS
(auto-fill)]]="HOLDING",Stock[[#This Row],[MARKET PRICE]]-Stock[[#This Row],[BUYING PRICE]],"")</f>
        <v/>
      </c>
      <c r="AH1711" s="143" t="str">
        <f>IFERROR(Stock[[#This Row],[CHANGE
(auto-fill)]]/Stock[[#This Row],[BUYING PRICE]],"")</f>
        <v/>
      </c>
      <c r="AI1711" s="130" t="str">
        <f>IF(Stock[[#This Row],[MARKET PRICE]]&gt;0,Stock[[#This Row],[MARKET PRICE]]*Stock[[#This Row],[REMAINING QUANTITY
(auto-fill)]],"")</f>
        <v/>
      </c>
    </row>
    <row r="1712" spans="2:35">
      <c r="B1712" s="110" t="str">
        <f>IF(AND(Stock[[#This Row],[BUYING QUANTITY]]&gt;0,Stock[[#This Row],[REMAINING QUANTITY
(auto-fill)]]=0),"SOLD OUT",
IF(AND(Stock[[#This Row],[BUYING QUANTITY]]&gt;0,Stock[[#This Row],[REMAINING QUANTITY
(auto-fill)]]&gt;0),"HOLDING",""))</f>
        <v/>
      </c>
      <c r="C1712" s="113">
        <f t="shared" si="26"/>
        <v>1699</v>
      </c>
      <c r="D1712" s="79"/>
      <c r="E1712" s="80"/>
      <c r="F1712" s="162"/>
      <c r="G1712" s="85"/>
      <c r="H1712" s="86"/>
      <c r="I1712" s="164"/>
      <c r="J1712" s="115" t="str">
        <f>IF(Stock[[#This Row],[BUYING QUANTITY]]&gt;0,Stock[[#This Row],[BUYING PRICE]]*Stock[[#This Row],[BUYING QUANTITY]]*Stock[[#This Row],[% BUYING FEE]],"")</f>
        <v/>
      </c>
      <c r="K1712" s="89"/>
      <c r="L1712" s="90"/>
      <c r="M1712" s="117" t="str">
        <f>IF(Stock[[#This Row],[BUYING QUANTITY]]&gt;0,Stock[[#This Row],[BUYING PRICE]]*(1+Stock[[#This Row],[% THRESHOLD (RETURN)_1]]),"")</f>
        <v/>
      </c>
      <c r="N1712" s="91"/>
      <c r="O1712" s="117" t="str">
        <f>IF(Stock[[#This Row],[BUYING QUANTITY]]&gt;0,Stock[[#This Row],[BUYING PRICE]]*(1+Stock[[#This Row],[% THRESHOLD (RETURN)_2]]),"")</f>
        <v/>
      </c>
      <c r="P1712" s="91"/>
      <c r="Q1712" s="117" t="str">
        <f>IF(Stock[[#This Row],[BUYING QUANTITY]]&gt;0,Stock[[#This Row],[BUYING PRICE]]*(1+Stock[[#This Row],[% THRESHOLD (LOSS)]]),"")</f>
        <v/>
      </c>
      <c r="R1712" s="105"/>
      <c r="S1712" s="118" t="str">
        <f>IF(Stock[[#This Row],[CASH DIVIDEND]]&gt;0,Stock[[#This Row],[CASH DIVIDEND]]/(Stock[[#This Row],[BUYING PRICE]]*Stock[[#This Row],[BUYING QUANTITY]]),"")</f>
        <v/>
      </c>
      <c r="T1712" s="105"/>
      <c r="U1712" s="79"/>
      <c r="V1712" s="97"/>
      <c r="W1712" s="98"/>
      <c r="X1712" s="168"/>
      <c r="Y1712" s="126" t="str">
        <f>IF(Stock[[#This Row],[SELLING QUANTITY]]&gt;0,Stock[[#This Row],[SELLING PRICE]]*Stock[[#This Row],[SELLING QUANTITY]]*Stock[[#This Row],[% SELLING FEE]]+Stock[[#This Row],[SELLING PRICE]]*Stock[[#This Row],[SELLING QUANTITY]]*$D$12,"")</f>
        <v/>
      </c>
      <c r="Z1712" s="121">
        <f>Stock[[#This Row],[BUYING QUANTITY]]+Stock[[#This Row],[STOCK DIVIDEND]]-Stock[[#This Row],[SELLING QUANTITY]]</f>
        <v>0</v>
      </c>
      <c r="AA17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2" s="121">
        <f ca="1">IF(Stock[[#This Row],[SELLING DATE]]&gt;0,Stock[[#This Row],[SELLING DATE]]-Stock[[#This Row],[BUY DATE]]+1,IF(Stock[[#This Row],[BUY DATE]]=0,0,TODAY()-Stock[[#This Row],[BUY DATE]]+1))</f>
        <v>0</v>
      </c>
      <c r="AC1712" s="122" t="str">
        <f>IFERROR(Stock[[#This Row],[CASH DIVIDEND]]+Stock[[#This Row],[RETURN/(LOSS) FROM TRADING
(auto-fill)]],"")</f>
        <v/>
      </c>
      <c r="AD17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2" s="146" t="str">
        <f ca="1">IFERROR(IF(Stock[[#This Row],[HOLDING DAYS
(auto-fill)]]&lt;365,Stock[[#This Row],[% TOTAL RETURN/(LOSS)
(auto-fill)]]*365/Stock[[#This Row],[HOLDING DAYS
(auto-fill)]],POWER((1+Stock[[#This Row],[% TOTAL RETURN/(LOSS)
(auto-fill)]]),1/(Stock[[#This Row],[HOLDING DAYS
(auto-fill)]]/365))-1),"")</f>
        <v/>
      </c>
      <c r="AF1712" s="81"/>
      <c r="AG1712" s="149" t="str">
        <f>IF(Stock[[#This Row],[STATUS
(auto-fill)]]="HOLDING",Stock[[#This Row],[MARKET PRICE]]-Stock[[#This Row],[BUYING PRICE]],"")</f>
        <v/>
      </c>
      <c r="AH1712" s="143" t="str">
        <f>IFERROR(Stock[[#This Row],[CHANGE
(auto-fill)]]/Stock[[#This Row],[BUYING PRICE]],"")</f>
        <v/>
      </c>
      <c r="AI1712" s="130" t="str">
        <f>IF(Stock[[#This Row],[MARKET PRICE]]&gt;0,Stock[[#This Row],[MARKET PRICE]]*Stock[[#This Row],[REMAINING QUANTITY
(auto-fill)]],"")</f>
        <v/>
      </c>
    </row>
    <row r="1713" spans="2:35">
      <c r="B1713" s="110" t="str">
        <f>IF(AND(Stock[[#This Row],[BUYING QUANTITY]]&gt;0,Stock[[#This Row],[REMAINING QUANTITY
(auto-fill)]]=0),"SOLD OUT",
IF(AND(Stock[[#This Row],[BUYING QUANTITY]]&gt;0,Stock[[#This Row],[REMAINING QUANTITY
(auto-fill)]]&gt;0),"HOLDING",""))</f>
        <v/>
      </c>
      <c r="C1713" s="113">
        <f t="shared" si="26"/>
        <v>1700</v>
      </c>
      <c r="D1713" s="79"/>
      <c r="E1713" s="80"/>
      <c r="F1713" s="162"/>
      <c r="G1713" s="85"/>
      <c r="H1713" s="86"/>
      <c r="I1713" s="164"/>
      <c r="J1713" s="115" t="str">
        <f>IF(Stock[[#This Row],[BUYING QUANTITY]]&gt;0,Stock[[#This Row],[BUYING PRICE]]*Stock[[#This Row],[BUYING QUANTITY]]*Stock[[#This Row],[% BUYING FEE]],"")</f>
        <v/>
      </c>
      <c r="K1713" s="89"/>
      <c r="L1713" s="90"/>
      <c r="M1713" s="117" t="str">
        <f>IF(Stock[[#This Row],[BUYING QUANTITY]]&gt;0,Stock[[#This Row],[BUYING PRICE]]*(1+Stock[[#This Row],[% THRESHOLD (RETURN)_1]]),"")</f>
        <v/>
      </c>
      <c r="N1713" s="91"/>
      <c r="O1713" s="117" t="str">
        <f>IF(Stock[[#This Row],[BUYING QUANTITY]]&gt;0,Stock[[#This Row],[BUYING PRICE]]*(1+Stock[[#This Row],[% THRESHOLD (RETURN)_2]]),"")</f>
        <v/>
      </c>
      <c r="P1713" s="91"/>
      <c r="Q1713" s="117" t="str">
        <f>IF(Stock[[#This Row],[BUYING QUANTITY]]&gt;0,Stock[[#This Row],[BUYING PRICE]]*(1+Stock[[#This Row],[% THRESHOLD (LOSS)]]),"")</f>
        <v/>
      </c>
      <c r="R1713" s="105"/>
      <c r="S1713" s="118" t="str">
        <f>IF(Stock[[#This Row],[CASH DIVIDEND]]&gt;0,Stock[[#This Row],[CASH DIVIDEND]]/(Stock[[#This Row],[BUYING PRICE]]*Stock[[#This Row],[BUYING QUANTITY]]),"")</f>
        <v/>
      </c>
      <c r="T1713" s="105"/>
      <c r="U1713" s="79"/>
      <c r="V1713" s="97"/>
      <c r="W1713" s="98"/>
      <c r="X1713" s="168"/>
      <c r="Y1713" s="126" t="str">
        <f>IF(Stock[[#This Row],[SELLING QUANTITY]]&gt;0,Stock[[#This Row],[SELLING PRICE]]*Stock[[#This Row],[SELLING QUANTITY]]*Stock[[#This Row],[% SELLING FEE]]+Stock[[#This Row],[SELLING PRICE]]*Stock[[#This Row],[SELLING QUANTITY]]*$D$12,"")</f>
        <v/>
      </c>
      <c r="Z1713" s="121">
        <f>Stock[[#This Row],[BUYING QUANTITY]]+Stock[[#This Row],[STOCK DIVIDEND]]-Stock[[#This Row],[SELLING QUANTITY]]</f>
        <v>0</v>
      </c>
      <c r="AA17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3" s="121">
        <f ca="1">IF(Stock[[#This Row],[SELLING DATE]]&gt;0,Stock[[#This Row],[SELLING DATE]]-Stock[[#This Row],[BUY DATE]]+1,IF(Stock[[#This Row],[BUY DATE]]=0,0,TODAY()-Stock[[#This Row],[BUY DATE]]+1))</f>
        <v>0</v>
      </c>
      <c r="AC1713" s="122" t="str">
        <f>IFERROR(Stock[[#This Row],[CASH DIVIDEND]]+Stock[[#This Row],[RETURN/(LOSS) FROM TRADING
(auto-fill)]],"")</f>
        <v/>
      </c>
      <c r="AD17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3" s="146" t="str">
        <f ca="1">IFERROR(IF(Stock[[#This Row],[HOLDING DAYS
(auto-fill)]]&lt;365,Stock[[#This Row],[% TOTAL RETURN/(LOSS)
(auto-fill)]]*365/Stock[[#This Row],[HOLDING DAYS
(auto-fill)]],POWER((1+Stock[[#This Row],[% TOTAL RETURN/(LOSS)
(auto-fill)]]),1/(Stock[[#This Row],[HOLDING DAYS
(auto-fill)]]/365))-1),"")</f>
        <v/>
      </c>
      <c r="AF1713" s="81"/>
      <c r="AG1713" s="149" t="str">
        <f>IF(Stock[[#This Row],[STATUS
(auto-fill)]]="HOLDING",Stock[[#This Row],[MARKET PRICE]]-Stock[[#This Row],[BUYING PRICE]],"")</f>
        <v/>
      </c>
      <c r="AH1713" s="143" t="str">
        <f>IFERROR(Stock[[#This Row],[CHANGE
(auto-fill)]]/Stock[[#This Row],[BUYING PRICE]],"")</f>
        <v/>
      </c>
      <c r="AI1713" s="130" t="str">
        <f>IF(Stock[[#This Row],[MARKET PRICE]]&gt;0,Stock[[#This Row],[MARKET PRICE]]*Stock[[#This Row],[REMAINING QUANTITY
(auto-fill)]],"")</f>
        <v/>
      </c>
    </row>
    <row r="1714" spans="2:35">
      <c r="B1714" s="110" t="str">
        <f>IF(AND(Stock[[#This Row],[BUYING QUANTITY]]&gt;0,Stock[[#This Row],[REMAINING QUANTITY
(auto-fill)]]=0),"SOLD OUT",
IF(AND(Stock[[#This Row],[BUYING QUANTITY]]&gt;0,Stock[[#This Row],[REMAINING QUANTITY
(auto-fill)]]&gt;0),"HOLDING",""))</f>
        <v/>
      </c>
      <c r="C1714" s="113">
        <f t="shared" si="26"/>
        <v>1701</v>
      </c>
      <c r="D1714" s="79"/>
      <c r="E1714" s="80"/>
      <c r="F1714" s="162"/>
      <c r="G1714" s="85"/>
      <c r="H1714" s="86"/>
      <c r="I1714" s="164"/>
      <c r="J1714" s="115" t="str">
        <f>IF(Stock[[#This Row],[BUYING QUANTITY]]&gt;0,Stock[[#This Row],[BUYING PRICE]]*Stock[[#This Row],[BUYING QUANTITY]]*Stock[[#This Row],[% BUYING FEE]],"")</f>
        <v/>
      </c>
      <c r="K1714" s="89"/>
      <c r="L1714" s="90"/>
      <c r="M1714" s="117" t="str">
        <f>IF(Stock[[#This Row],[BUYING QUANTITY]]&gt;0,Stock[[#This Row],[BUYING PRICE]]*(1+Stock[[#This Row],[% THRESHOLD (RETURN)_1]]),"")</f>
        <v/>
      </c>
      <c r="N1714" s="91"/>
      <c r="O1714" s="117" t="str">
        <f>IF(Stock[[#This Row],[BUYING QUANTITY]]&gt;0,Stock[[#This Row],[BUYING PRICE]]*(1+Stock[[#This Row],[% THRESHOLD (RETURN)_2]]),"")</f>
        <v/>
      </c>
      <c r="P1714" s="91"/>
      <c r="Q1714" s="117" t="str">
        <f>IF(Stock[[#This Row],[BUYING QUANTITY]]&gt;0,Stock[[#This Row],[BUYING PRICE]]*(1+Stock[[#This Row],[% THRESHOLD (LOSS)]]),"")</f>
        <v/>
      </c>
      <c r="R1714" s="105"/>
      <c r="S1714" s="118" t="str">
        <f>IF(Stock[[#This Row],[CASH DIVIDEND]]&gt;0,Stock[[#This Row],[CASH DIVIDEND]]/(Stock[[#This Row],[BUYING PRICE]]*Stock[[#This Row],[BUYING QUANTITY]]),"")</f>
        <v/>
      </c>
      <c r="T1714" s="105"/>
      <c r="U1714" s="79"/>
      <c r="V1714" s="97"/>
      <c r="W1714" s="98"/>
      <c r="X1714" s="168"/>
      <c r="Y1714" s="126" t="str">
        <f>IF(Stock[[#This Row],[SELLING QUANTITY]]&gt;0,Stock[[#This Row],[SELLING PRICE]]*Stock[[#This Row],[SELLING QUANTITY]]*Stock[[#This Row],[% SELLING FEE]]+Stock[[#This Row],[SELLING PRICE]]*Stock[[#This Row],[SELLING QUANTITY]]*$D$12,"")</f>
        <v/>
      </c>
      <c r="Z1714" s="121">
        <f>Stock[[#This Row],[BUYING QUANTITY]]+Stock[[#This Row],[STOCK DIVIDEND]]-Stock[[#This Row],[SELLING QUANTITY]]</f>
        <v>0</v>
      </c>
      <c r="AA17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4" s="121">
        <f ca="1">IF(Stock[[#This Row],[SELLING DATE]]&gt;0,Stock[[#This Row],[SELLING DATE]]-Stock[[#This Row],[BUY DATE]]+1,IF(Stock[[#This Row],[BUY DATE]]=0,0,TODAY()-Stock[[#This Row],[BUY DATE]]+1))</f>
        <v>0</v>
      </c>
      <c r="AC1714" s="122" t="str">
        <f>IFERROR(Stock[[#This Row],[CASH DIVIDEND]]+Stock[[#This Row],[RETURN/(LOSS) FROM TRADING
(auto-fill)]],"")</f>
        <v/>
      </c>
      <c r="AD17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4" s="146" t="str">
        <f ca="1">IFERROR(IF(Stock[[#This Row],[HOLDING DAYS
(auto-fill)]]&lt;365,Stock[[#This Row],[% TOTAL RETURN/(LOSS)
(auto-fill)]]*365/Stock[[#This Row],[HOLDING DAYS
(auto-fill)]],POWER((1+Stock[[#This Row],[% TOTAL RETURN/(LOSS)
(auto-fill)]]),1/(Stock[[#This Row],[HOLDING DAYS
(auto-fill)]]/365))-1),"")</f>
        <v/>
      </c>
      <c r="AF1714" s="81"/>
      <c r="AG1714" s="149" t="str">
        <f>IF(Stock[[#This Row],[STATUS
(auto-fill)]]="HOLDING",Stock[[#This Row],[MARKET PRICE]]-Stock[[#This Row],[BUYING PRICE]],"")</f>
        <v/>
      </c>
      <c r="AH1714" s="143" t="str">
        <f>IFERROR(Stock[[#This Row],[CHANGE
(auto-fill)]]/Stock[[#This Row],[BUYING PRICE]],"")</f>
        <v/>
      </c>
      <c r="AI1714" s="130" t="str">
        <f>IF(Stock[[#This Row],[MARKET PRICE]]&gt;0,Stock[[#This Row],[MARKET PRICE]]*Stock[[#This Row],[REMAINING QUANTITY
(auto-fill)]],"")</f>
        <v/>
      </c>
    </row>
    <row r="1715" spans="2:35">
      <c r="B1715" s="110" t="str">
        <f>IF(AND(Stock[[#This Row],[BUYING QUANTITY]]&gt;0,Stock[[#This Row],[REMAINING QUANTITY
(auto-fill)]]=0),"SOLD OUT",
IF(AND(Stock[[#This Row],[BUYING QUANTITY]]&gt;0,Stock[[#This Row],[REMAINING QUANTITY
(auto-fill)]]&gt;0),"HOLDING",""))</f>
        <v/>
      </c>
      <c r="C1715" s="113">
        <f t="shared" si="26"/>
        <v>1702</v>
      </c>
      <c r="D1715" s="79"/>
      <c r="E1715" s="80"/>
      <c r="F1715" s="162"/>
      <c r="G1715" s="85"/>
      <c r="H1715" s="86"/>
      <c r="I1715" s="164"/>
      <c r="J1715" s="115" t="str">
        <f>IF(Stock[[#This Row],[BUYING QUANTITY]]&gt;0,Stock[[#This Row],[BUYING PRICE]]*Stock[[#This Row],[BUYING QUANTITY]]*Stock[[#This Row],[% BUYING FEE]],"")</f>
        <v/>
      </c>
      <c r="K1715" s="89"/>
      <c r="L1715" s="90"/>
      <c r="M1715" s="117" t="str">
        <f>IF(Stock[[#This Row],[BUYING QUANTITY]]&gt;0,Stock[[#This Row],[BUYING PRICE]]*(1+Stock[[#This Row],[% THRESHOLD (RETURN)_1]]),"")</f>
        <v/>
      </c>
      <c r="N1715" s="91"/>
      <c r="O1715" s="117" t="str">
        <f>IF(Stock[[#This Row],[BUYING QUANTITY]]&gt;0,Stock[[#This Row],[BUYING PRICE]]*(1+Stock[[#This Row],[% THRESHOLD (RETURN)_2]]),"")</f>
        <v/>
      </c>
      <c r="P1715" s="91"/>
      <c r="Q1715" s="117" t="str">
        <f>IF(Stock[[#This Row],[BUYING QUANTITY]]&gt;0,Stock[[#This Row],[BUYING PRICE]]*(1+Stock[[#This Row],[% THRESHOLD (LOSS)]]),"")</f>
        <v/>
      </c>
      <c r="R1715" s="105"/>
      <c r="S1715" s="118" t="str">
        <f>IF(Stock[[#This Row],[CASH DIVIDEND]]&gt;0,Stock[[#This Row],[CASH DIVIDEND]]/(Stock[[#This Row],[BUYING PRICE]]*Stock[[#This Row],[BUYING QUANTITY]]),"")</f>
        <v/>
      </c>
      <c r="T1715" s="105"/>
      <c r="U1715" s="79"/>
      <c r="V1715" s="97"/>
      <c r="W1715" s="98"/>
      <c r="X1715" s="168"/>
      <c r="Y1715" s="126" t="str">
        <f>IF(Stock[[#This Row],[SELLING QUANTITY]]&gt;0,Stock[[#This Row],[SELLING PRICE]]*Stock[[#This Row],[SELLING QUANTITY]]*Stock[[#This Row],[% SELLING FEE]]+Stock[[#This Row],[SELLING PRICE]]*Stock[[#This Row],[SELLING QUANTITY]]*$D$12,"")</f>
        <v/>
      </c>
      <c r="Z1715" s="121">
        <f>Stock[[#This Row],[BUYING QUANTITY]]+Stock[[#This Row],[STOCK DIVIDEND]]-Stock[[#This Row],[SELLING QUANTITY]]</f>
        <v>0</v>
      </c>
      <c r="AA17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5" s="121">
        <f ca="1">IF(Stock[[#This Row],[SELLING DATE]]&gt;0,Stock[[#This Row],[SELLING DATE]]-Stock[[#This Row],[BUY DATE]]+1,IF(Stock[[#This Row],[BUY DATE]]=0,0,TODAY()-Stock[[#This Row],[BUY DATE]]+1))</f>
        <v>0</v>
      </c>
      <c r="AC1715" s="122" t="str">
        <f>IFERROR(Stock[[#This Row],[CASH DIVIDEND]]+Stock[[#This Row],[RETURN/(LOSS) FROM TRADING
(auto-fill)]],"")</f>
        <v/>
      </c>
      <c r="AD17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5" s="146" t="str">
        <f ca="1">IFERROR(IF(Stock[[#This Row],[HOLDING DAYS
(auto-fill)]]&lt;365,Stock[[#This Row],[% TOTAL RETURN/(LOSS)
(auto-fill)]]*365/Stock[[#This Row],[HOLDING DAYS
(auto-fill)]],POWER((1+Stock[[#This Row],[% TOTAL RETURN/(LOSS)
(auto-fill)]]),1/(Stock[[#This Row],[HOLDING DAYS
(auto-fill)]]/365))-1),"")</f>
        <v/>
      </c>
      <c r="AF1715" s="81"/>
      <c r="AG1715" s="149" t="str">
        <f>IF(Stock[[#This Row],[STATUS
(auto-fill)]]="HOLDING",Stock[[#This Row],[MARKET PRICE]]-Stock[[#This Row],[BUYING PRICE]],"")</f>
        <v/>
      </c>
      <c r="AH1715" s="143" t="str">
        <f>IFERROR(Stock[[#This Row],[CHANGE
(auto-fill)]]/Stock[[#This Row],[BUYING PRICE]],"")</f>
        <v/>
      </c>
      <c r="AI1715" s="130" t="str">
        <f>IF(Stock[[#This Row],[MARKET PRICE]]&gt;0,Stock[[#This Row],[MARKET PRICE]]*Stock[[#This Row],[REMAINING QUANTITY
(auto-fill)]],"")</f>
        <v/>
      </c>
    </row>
    <row r="1716" spans="2:35">
      <c r="B1716" s="110" t="str">
        <f>IF(AND(Stock[[#This Row],[BUYING QUANTITY]]&gt;0,Stock[[#This Row],[REMAINING QUANTITY
(auto-fill)]]=0),"SOLD OUT",
IF(AND(Stock[[#This Row],[BUYING QUANTITY]]&gt;0,Stock[[#This Row],[REMAINING QUANTITY
(auto-fill)]]&gt;0),"HOLDING",""))</f>
        <v/>
      </c>
      <c r="C1716" s="113">
        <f t="shared" si="26"/>
        <v>1703</v>
      </c>
      <c r="D1716" s="79"/>
      <c r="E1716" s="80"/>
      <c r="F1716" s="162"/>
      <c r="G1716" s="85"/>
      <c r="H1716" s="86"/>
      <c r="I1716" s="164"/>
      <c r="J1716" s="115" t="str">
        <f>IF(Stock[[#This Row],[BUYING QUANTITY]]&gt;0,Stock[[#This Row],[BUYING PRICE]]*Stock[[#This Row],[BUYING QUANTITY]]*Stock[[#This Row],[% BUYING FEE]],"")</f>
        <v/>
      </c>
      <c r="K1716" s="89"/>
      <c r="L1716" s="90"/>
      <c r="M1716" s="117" t="str">
        <f>IF(Stock[[#This Row],[BUYING QUANTITY]]&gt;0,Stock[[#This Row],[BUYING PRICE]]*(1+Stock[[#This Row],[% THRESHOLD (RETURN)_1]]),"")</f>
        <v/>
      </c>
      <c r="N1716" s="91"/>
      <c r="O1716" s="117" t="str">
        <f>IF(Stock[[#This Row],[BUYING QUANTITY]]&gt;0,Stock[[#This Row],[BUYING PRICE]]*(1+Stock[[#This Row],[% THRESHOLD (RETURN)_2]]),"")</f>
        <v/>
      </c>
      <c r="P1716" s="91"/>
      <c r="Q1716" s="117" t="str">
        <f>IF(Stock[[#This Row],[BUYING QUANTITY]]&gt;0,Stock[[#This Row],[BUYING PRICE]]*(1+Stock[[#This Row],[% THRESHOLD (LOSS)]]),"")</f>
        <v/>
      </c>
      <c r="R1716" s="105"/>
      <c r="S1716" s="118" t="str">
        <f>IF(Stock[[#This Row],[CASH DIVIDEND]]&gt;0,Stock[[#This Row],[CASH DIVIDEND]]/(Stock[[#This Row],[BUYING PRICE]]*Stock[[#This Row],[BUYING QUANTITY]]),"")</f>
        <v/>
      </c>
      <c r="T1716" s="105"/>
      <c r="U1716" s="79"/>
      <c r="V1716" s="97"/>
      <c r="W1716" s="98"/>
      <c r="X1716" s="168"/>
      <c r="Y1716" s="126" t="str">
        <f>IF(Stock[[#This Row],[SELLING QUANTITY]]&gt;0,Stock[[#This Row],[SELLING PRICE]]*Stock[[#This Row],[SELLING QUANTITY]]*Stock[[#This Row],[% SELLING FEE]]+Stock[[#This Row],[SELLING PRICE]]*Stock[[#This Row],[SELLING QUANTITY]]*$D$12,"")</f>
        <v/>
      </c>
      <c r="Z1716" s="121">
        <f>Stock[[#This Row],[BUYING QUANTITY]]+Stock[[#This Row],[STOCK DIVIDEND]]-Stock[[#This Row],[SELLING QUANTITY]]</f>
        <v>0</v>
      </c>
      <c r="AA17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6" s="121">
        <f ca="1">IF(Stock[[#This Row],[SELLING DATE]]&gt;0,Stock[[#This Row],[SELLING DATE]]-Stock[[#This Row],[BUY DATE]]+1,IF(Stock[[#This Row],[BUY DATE]]=0,0,TODAY()-Stock[[#This Row],[BUY DATE]]+1))</f>
        <v>0</v>
      </c>
      <c r="AC1716" s="122" t="str">
        <f>IFERROR(Stock[[#This Row],[CASH DIVIDEND]]+Stock[[#This Row],[RETURN/(LOSS) FROM TRADING
(auto-fill)]],"")</f>
        <v/>
      </c>
      <c r="AD17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6" s="146" t="str">
        <f ca="1">IFERROR(IF(Stock[[#This Row],[HOLDING DAYS
(auto-fill)]]&lt;365,Stock[[#This Row],[% TOTAL RETURN/(LOSS)
(auto-fill)]]*365/Stock[[#This Row],[HOLDING DAYS
(auto-fill)]],POWER((1+Stock[[#This Row],[% TOTAL RETURN/(LOSS)
(auto-fill)]]),1/(Stock[[#This Row],[HOLDING DAYS
(auto-fill)]]/365))-1),"")</f>
        <v/>
      </c>
      <c r="AF1716" s="81"/>
      <c r="AG1716" s="149" t="str">
        <f>IF(Stock[[#This Row],[STATUS
(auto-fill)]]="HOLDING",Stock[[#This Row],[MARKET PRICE]]-Stock[[#This Row],[BUYING PRICE]],"")</f>
        <v/>
      </c>
      <c r="AH1716" s="143" t="str">
        <f>IFERROR(Stock[[#This Row],[CHANGE
(auto-fill)]]/Stock[[#This Row],[BUYING PRICE]],"")</f>
        <v/>
      </c>
      <c r="AI1716" s="130" t="str">
        <f>IF(Stock[[#This Row],[MARKET PRICE]]&gt;0,Stock[[#This Row],[MARKET PRICE]]*Stock[[#This Row],[REMAINING QUANTITY
(auto-fill)]],"")</f>
        <v/>
      </c>
    </row>
    <row r="1717" spans="2:35">
      <c r="B1717" s="110" t="str">
        <f>IF(AND(Stock[[#This Row],[BUYING QUANTITY]]&gt;0,Stock[[#This Row],[REMAINING QUANTITY
(auto-fill)]]=0),"SOLD OUT",
IF(AND(Stock[[#This Row],[BUYING QUANTITY]]&gt;0,Stock[[#This Row],[REMAINING QUANTITY
(auto-fill)]]&gt;0),"HOLDING",""))</f>
        <v/>
      </c>
      <c r="C1717" s="113">
        <f t="shared" si="26"/>
        <v>1704</v>
      </c>
      <c r="D1717" s="79"/>
      <c r="E1717" s="80"/>
      <c r="F1717" s="162"/>
      <c r="G1717" s="85"/>
      <c r="H1717" s="86"/>
      <c r="I1717" s="164"/>
      <c r="J1717" s="115" t="str">
        <f>IF(Stock[[#This Row],[BUYING QUANTITY]]&gt;0,Stock[[#This Row],[BUYING PRICE]]*Stock[[#This Row],[BUYING QUANTITY]]*Stock[[#This Row],[% BUYING FEE]],"")</f>
        <v/>
      </c>
      <c r="K1717" s="89"/>
      <c r="L1717" s="90"/>
      <c r="M1717" s="117" t="str">
        <f>IF(Stock[[#This Row],[BUYING QUANTITY]]&gt;0,Stock[[#This Row],[BUYING PRICE]]*(1+Stock[[#This Row],[% THRESHOLD (RETURN)_1]]),"")</f>
        <v/>
      </c>
      <c r="N1717" s="91"/>
      <c r="O1717" s="117" t="str">
        <f>IF(Stock[[#This Row],[BUYING QUANTITY]]&gt;0,Stock[[#This Row],[BUYING PRICE]]*(1+Stock[[#This Row],[% THRESHOLD (RETURN)_2]]),"")</f>
        <v/>
      </c>
      <c r="P1717" s="91"/>
      <c r="Q1717" s="117" t="str">
        <f>IF(Stock[[#This Row],[BUYING QUANTITY]]&gt;0,Stock[[#This Row],[BUYING PRICE]]*(1+Stock[[#This Row],[% THRESHOLD (LOSS)]]),"")</f>
        <v/>
      </c>
      <c r="R1717" s="105"/>
      <c r="S1717" s="118" t="str">
        <f>IF(Stock[[#This Row],[CASH DIVIDEND]]&gt;0,Stock[[#This Row],[CASH DIVIDEND]]/(Stock[[#This Row],[BUYING PRICE]]*Stock[[#This Row],[BUYING QUANTITY]]),"")</f>
        <v/>
      </c>
      <c r="T1717" s="105"/>
      <c r="U1717" s="79"/>
      <c r="V1717" s="97"/>
      <c r="W1717" s="98"/>
      <c r="X1717" s="168"/>
      <c r="Y1717" s="126" t="str">
        <f>IF(Stock[[#This Row],[SELLING QUANTITY]]&gt;0,Stock[[#This Row],[SELLING PRICE]]*Stock[[#This Row],[SELLING QUANTITY]]*Stock[[#This Row],[% SELLING FEE]]+Stock[[#This Row],[SELLING PRICE]]*Stock[[#This Row],[SELLING QUANTITY]]*$D$12,"")</f>
        <v/>
      </c>
      <c r="Z1717" s="121">
        <f>Stock[[#This Row],[BUYING QUANTITY]]+Stock[[#This Row],[STOCK DIVIDEND]]-Stock[[#This Row],[SELLING QUANTITY]]</f>
        <v>0</v>
      </c>
      <c r="AA17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7" s="121">
        <f ca="1">IF(Stock[[#This Row],[SELLING DATE]]&gt;0,Stock[[#This Row],[SELLING DATE]]-Stock[[#This Row],[BUY DATE]]+1,IF(Stock[[#This Row],[BUY DATE]]=0,0,TODAY()-Stock[[#This Row],[BUY DATE]]+1))</f>
        <v>0</v>
      </c>
      <c r="AC1717" s="122" t="str">
        <f>IFERROR(Stock[[#This Row],[CASH DIVIDEND]]+Stock[[#This Row],[RETURN/(LOSS) FROM TRADING
(auto-fill)]],"")</f>
        <v/>
      </c>
      <c r="AD17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7" s="146" t="str">
        <f ca="1">IFERROR(IF(Stock[[#This Row],[HOLDING DAYS
(auto-fill)]]&lt;365,Stock[[#This Row],[% TOTAL RETURN/(LOSS)
(auto-fill)]]*365/Stock[[#This Row],[HOLDING DAYS
(auto-fill)]],POWER((1+Stock[[#This Row],[% TOTAL RETURN/(LOSS)
(auto-fill)]]),1/(Stock[[#This Row],[HOLDING DAYS
(auto-fill)]]/365))-1),"")</f>
        <v/>
      </c>
      <c r="AF1717" s="81"/>
      <c r="AG1717" s="149" t="str">
        <f>IF(Stock[[#This Row],[STATUS
(auto-fill)]]="HOLDING",Stock[[#This Row],[MARKET PRICE]]-Stock[[#This Row],[BUYING PRICE]],"")</f>
        <v/>
      </c>
      <c r="AH1717" s="143" t="str">
        <f>IFERROR(Stock[[#This Row],[CHANGE
(auto-fill)]]/Stock[[#This Row],[BUYING PRICE]],"")</f>
        <v/>
      </c>
      <c r="AI1717" s="130" t="str">
        <f>IF(Stock[[#This Row],[MARKET PRICE]]&gt;0,Stock[[#This Row],[MARKET PRICE]]*Stock[[#This Row],[REMAINING QUANTITY
(auto-fill)]],"")</f>
        <v/>
      </c>
    </row>
    <row r="1718" spans="2:35">
      <c r="B1718" s="110" t="str">
        <f>IF(AND(Stock[[#This Row],[BUYING QUANTITY]]&gt;0,Stock[[#This Row],[REMAINING QUANTITY
(auto-fill)]]=0),"SOLD OUT",
IF(AND(Stock[[#This Row],[BUYING QUANTITY]]&gt;0,Stock[[#This Row],[REMAINING QUANTITY
(auto-fill)]]&gt;0),"HOLDING",""))</f>
        <v/>
      </c>
      <c r="C1718" s="113">
        <f t="shared" si="26"/>
        <v>1705</v>
      </c>
      <c r="D1718" s="79"/>
      <c r="E1718" s="80"/>
      <c r="F1718" s="162"/>
      <c r="G1718" s="85"/>
      <c r="H1718" s="86"/>
      <c r="I1718" s="164"/>
      <c r="J1718" s="115" t="str">
        <f>IF(Stock[[#This Row],[BUYING QUANTITY]]&gt;0,Stock[[#This Row],[BUYING PRICE]]*Stock[[#This Row],[BUYING QUANTITY]]*Stock[[#This Row],[% BUYING FEE]],"")</f>
        <v/>
      </c>
      <c r="K1718" s="89"/>
      <c r="L1718" s="90"/>
      <c r="M1718" s="117" t="str">
        <f>IF(Stock[[#This Row],[BUYING QUANTITY]]&gt;0,Stock[[#This Row],[BUYING PRICE]]*(1+Stock[[#This Row],[% THRESHOLD (RETURN)_1]]),"")</f>
        <v/>
      </c>
      <c r="N1718" s="91"/>
      <c r="O1718" s="117" t="str">
        <f>IF(Stock[[#This Row],[BUYING QUANTITY]]&gt;0,Stock[[#This Row],[BUYING PRICE]]*(1+Stock[[#This Row],[% THRESHOLD (RETURN)_2]]),"")</f>
        <v/>
      </c>
      <c r="P1718" s="91"/>
      <c r="Q1718" s="117" t="str">
        <f>IF(Stock[[#This Row],[BUYING QUANTITY]]&gt;0,Stock[[#This Row],[BUYING PRICE]]*(1+Stock[[#This Row],[% THRESHOLD (LOSS)]]),"")</f>
        <v/>
      </c>
      <c r="R1718" s="105"/>
      <c r="S1718" s="118" t="str">
        <f>IF(Stock[[#This Row],[CASH DIVIDEND]]&gt;0,Stock[[#This Row],[CASH DIVIDEND]]/(Stock[[#This Row],[BUYING PRICE]]*Stock[[#This Row],[BUYING QUANTITY]]),"")</f>
        <v/>
      </c>
      <c r="T1718" s="105"/>
      <c r="U1718" s="79"/>
      <c r="V1718" s="97"/>
      <c r="W1718" s="98"/>
      <c r="X1718" s="168"/>
      <c r="Y1718" s="126" t="str">
        <f>IF(Stock[[#This Row],[SELLING QUANTITY]]&gt;0,Stock[[#This Row],[SELLING PRICE]]*Stock[[#This Row],[SELLING QUANTITY]]*Stock[[#This Row],[% SELLING FEE]]+Stock[[#This Row],[SELLING PRICE]]*Stock[[#This Row],[SELLING QUANTITY]]*$D$12,"")</f>
        <v/>
      </c>
      <c r="Z1718" s="121">
        <f>Stock[[#This Row],[BUYING QUANTITY]]+Stock[[#This Row],[STOCK DIVIDEND]]-Stock[[#This Row],[SELLING QUANTITY]]</f>
        <v>0</v>
      </c>
      <c r="AA17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8" s="121">
        <f ca="1">IF(Stock[[#This Row],[SELLING DATE]]&gt;0,Stock[[#This Row],[SELLING DATE]]-Stock[[#This Row],[BUY DATE]]+1,IF(Stock[[#This Row],[BUY DATE]]=0,0,TODAY()-Stock[[#This Row],[BUY DATE]]+1))</f>
        <v>0</v>
      </c>
      <c r="AC1718" s="122" t="str">
        <f>IFERROR(Stock[[#This Row],[CASH DIVIDEND]]+Stock[[#This Row],[RETURN/(LOSS) FROM TRADING
(auto-fill)]],"")</f>
        <v/>
      </c>
      <c r="AD17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8" s="146" t="str">
        <f ca="1">IFERROR(IF(Stock[[#This Row],[HOLDING DAYS
(auto-fill)]]&lt;365,Stock[[#This Row],[% TOTAL RETURN/(LOSS)
(auto-fill)]]*365/Stock[[#This Row],[HOLDING DAYS
(auto-fill)]],POWER((1+Stock[[#This Row],[% TOTAL RETURN/(LOSS)
(auto-fill)]]),1/(Stock[[#This Row],[HOLDING DAYS
(auto-fill)]]/365))-1),"")</f>
        <v/>
      </c>
      <c r="AF1718" s="81"/>
      <c r="AG1718" s="149" t="str">
        <f>IF(Stock[[#This Row],[STATUS
(auto-fill)]]="HOLDING",Stock[[#This Row],[MARKET PRICE]]-Stock[[#This Row],[BUYING PRICE]],"")</f>
        <v/>
      </c>
      <c r="AH1718" s="143" t="str">
        <f>IFERROR(Stock[[#This Row],[CHANGE
(auto-fill)]]/Stock[[#This Row],[BUYING PRICE]],"")</f>
        <v/>
      </c>
      <c r="AI1718" s="130" t="str">
        <f>IF(Stock[[#This Row],[MARKET PRICE]]&gt;0,Stock[[#This Row],[MARKET PRICE]]*Stock[[#This Row],[REMAINING QUANTITY
(auto-fill)]],"")</f>
        <v/>
      </c>
    </row>
    <row r="1719" spans="2:35">
      <c r="B1719" s="110" t="str">
        <f>IF(AND(Stock[[#This Row],[BUYING QUANTITY]]&gt;0,Stock[[#This Row],[REMAINING QUANTITY
(auto-fill)]]=0),"SOLD OUT",
IF(AND(Stock[[#This Row],[BUYING QUANTITY]]&gt;0,Stock[[#This Row],[REMAINING QUANTITY
(auto-fill)]]&gt;0),"HOLDING",""))</f>
        <v/>
      </c>
      <c r="C1719" s="113">
        <f t="shared" si="26"/>
        <v>1706</v>
      </c>
      <c r="D1719" s="79"/>
      <c r="E1719" s="80"/>
      <c r="F1719" s="162"/>
      <c r="G1719" s="85"/>
      <c r="H1719" s="86"/>
      <c r="I1719" s="164"/>
      <c r="J1719" s="115" t="str">
        <f>IF(Stock[[#This Row],[BUYING QUANTITY]]&gt;0,Stock[[#This Row],[BUYING PRICE]]*Stock[[#This Row],[BUYING QUANTITY]]*Stock[[#This Row],[% BUYING FEE]],"")</f>
        <v/>
      </c>
      <c r="K1719" s="89"/>
      <c r="L1719" s="90"/>
      <c r="M1719" s="117" t="str">
        <f>IF(Stock[[#This Row],[BUYING QUANTITY]]&gt;0,Stock[[#This Row],[BUYING PRICE]]*(1+Stock[[#This Row],[% THRESHOLD (RETURN)_1]]),"")</f>
        <v/>
      </c>
      <c r="N1719" s="91"/>
      <c r="O1719" s="117" t="str">
        <f>IF(Stock[[#This Row],[BUYING QUANTITY]]&gt;0,Stock[[#This Row],[BUYING PRICE]]*(1+Stock[[#This Row],[% THRESHOLD (RETURN)_2]]),"")</f>
        <v/>
      </c>
      <c r="P1719" s="91"/>
      <c r="Q1719" s="117" t="str">
        <f>IF(Stock[[#This Row],[BUYING QUANTITY]]&gt;0,Stock[[#This Row],[BUYING PRICE]]*(1+Stock[[#This Row],[% THRESHOLD (LOSS)]]),"")</f>
        <v/>
      </c>
      <c r="R1719" s="105"/>
      <c r="S1719" s="118" t="str">
        <f>IF(Stock[[#This Row],[CASH DIVIDEND]]&gt;0,Stock[[#This Row],[CASH DIVIDEND]]/(Stock[[#This Row],[BUYING PRICE]]*Stock[[#This Row],[BUYING QUANTITY]]),"")</f>
        <v/>
      </c>
      <c r="T1719" s="105"/>
      <c r="U1719" s="79"/>
      <c r="V1719" s="97"/>
      <c r="W1719" s="98"/>
      <c r="X1719" s="168"/>
      <c r="Y1719" s="126" t="str">
        <f>IF(Stock[[#This Row],[SELLING QUANTITY]]&gt;0,Stock[[#This Row],[SELLING PRICE]]*Stock[[#This Row],[SELLING QUANTITY]]*Stock[[#This Row],[% SELLING FEE]]+Stock[[#This Row],[SELLING PRICE]]*Stock[[#This Row],[SELLING QUANTITY]]*$D$12,"")</f>
        <v/>
      </c>
      <c r="Z1719" s="121">
        <f>Stock[[#This Row],[BUYING QUANTITY]]+Stock[[#This Row],[STOCK DIVIDEND]]-Stock[[#This Row],[SELLING QUANTITY]]</f>
        <v>0</v>
      </c>
      <c r="AA17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19" s="121">
        <f ca="1">IF(Stock[[#This Row],[SELLING DATE]]&gt;0,Stock[[#This Row],[SELLING DATE]]-Stock[[#This Row],[BUY DATE]]+1,IF(Stock[[#This Row],[BUY DATE]]=0,0,TODAY()-Stock[[#This Row],[BUY DATE]]+1))</f>
        <v>0</v>
      </c>
      <c r="AC1719" s="122" t="str">
        <f>IFERROR(Stock[[#This Row],[CASH DIVIDEND]]+Stock[[#This Row],[RETURN/(LOSS) FROM TRADING
(auto-fill)]],"")</f>
        <v/>
      </c>
      <c r="AD17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19" s="146" t="str">
        <f ca="1">IFERROR(IF(Stock[[#This Row],[HOLDING DAYS
(auto-fill)]]&lt;365,Stock[[#This Row],[% TOTAL RETURN/(LOSS)
(auto-fill)]]*365/Stock[[#This Row],[HOLDING DAYS
(auto-fill)]],POWER((1+Stock[[#This Row],[% TOTAL RETURN/(LOSS)
(auto-fill)]]),1/(Stock[[#This Row],[HOLDING DAYS
(auto-fill)]]/365))-1),"")</f>
        <v/>
      </c>
      <c r="AF1719" s="81"/>
      <c r="AG1719" s="149" t="str">
        <f>IF(Stock[[#This Row],[STATUS
(auto-fill)]]="HOLDING",Stock[[#This Row],[MARKET PRICE]]-Stock[[#This Row],[BUYING PRICE]],"")</f>
        <v/>
      </c>
      <c r="AH1719" s="143" t="str">
        <f>IFERROR(Stock[[#This Row],[CHANGE
(auto-fill)]]/Stock[[#This Row],[BUYING PRICE]],"")</f>
        <v/>
      </c>
      <c r="AI1719" s="130" t="str">
        <f>IF(Stock[[#This Row],[MARKET PRICE]]&gt;0,Stock[[#This Row],[MARKET PRICE]]*Stock[[#This Row],[REMAINING QUANTITY
(auto-fill)]],"")</f>
        <v/>
      </c>
    </row>
    <row r="1720" spans="2:35">
      <c r="B1720" s="110" t="str">
        <f>IF(AND(Stock[[#This Row],[BUYING QUANTITY]]&gt;0,Stock[[#This Row],[REMAINING QUANTITY
(auto-fill)]]=0),"SOLD OUT",
IF(AND(Stock[[#This Row],[BUYING QUANTITY]]&gt;0,Stock[[#This Row],[REMAINING QUANTITY
(auto-fill)]]&gt;0),"HOLDING",""))</f>
        <v/>
      </c>
      <c r="C1720" s="113">
        <f t="shared" si="26"/>
        <v>1707</v>
      </c>
      <c r="D1720" s="79"/>
      <c r="E1720" s="80"/>
      <c r="F1720" s="162"/>
      <c r="G1720" s="85"/>
      <c r="H1720" s="86"/>
      <c r="I1720" s="164"/>
      <c r="J1720" s="115" t="str">
        <f>IF(Stock[[#This Row],[BUYING QUANTITY]]&gt;0,Stock[[#This Row],[BUYING PRICE]]*Stock[[#This Row],[BUYING QUANTITY]]*Stock[[#This Row],[% BUYING FEE]],"")</f>
        <v/>
      </c>
      <c r="K1720" s="89"/>
      <c r="L1720" s="90"/>
      <c r="M1720" s="117" t="str">
        <f>IF(Stock[[#This Row],[BUYING QUANTITY]]&gt;0,Stock[[#This Row],[BUYING PRICE]]*(1+Stock[[#This Row],[% THRESHOLD (RETURN)_1]]),"")</f>
        <v/>
      </c>
      <c r="N1720" s="91"/>
      <c r="O1720" s="117" t="str">
        <f>IF(Stock[[#This Row],[BUYING QUANTITY]]&gt;0,Stock[[#This Row],[BUYING PRICE]]*(1+Stock[[#This Row],[% THRESHOLD (RETURN)_2]]),"")</f>
        <v/>
      </c>
      <c r="P1720" s="91"/>
      <c r="Q1720" s="117" t="str">
        <f>IF(Stock[[#This Row],[BUYING QUANTITY]]&gt;0,Stock[[#This Row],[BUYING PRICE]]*(1+Stock[[#This Row],[% THRESHOLD (LOSS)]]),"")</f>
        <v/>
      </c>
      <c r="R1720" s="105"/>
      <c r="S1720" s="118" t="str">
        <f>IF(Stock[[#This Row],[CASH DIVIDEND]]&gt;0,Stock[[#This Row],[CASH DIVIDEND]]/(Stock[[#This Row],[BUYING PRICE]]*Stock[[#This Row],[BUYING QUANTITY]]),"")</f>
        <v/>
      </c>
      <c r="T1720" s="105"/>
      <c r="U1720" s="79"/>
      <c r="V1720" s="97"/>
      <c r="W1720" s="98"/>
      <c r="X1720" s="168"/>
      <c r="Y1720" s="126" t="str">
        <f>IF(Stock[[#This Row],[SELLING QUANTITY]]&gt;0,Stock[[#This Row],[SELLING PRICE]]*Stock[[#This Row],[SELLING QUANTITY]]*Stock[[#This Row],[% SELLING FEE]]+Stock[[#This Row],[SELLING PRICE]]*Stock[[#This Row],[SELLING QUANTITY]]*$D$12,"")</f>
        <v/>
      </c>
      <c r="Z1720" s="121">
        <f>Stock[[#This Row],[BUYING QUANTITY]]+Stock[[#This Row],[STOCK DIVIDEND]]-Stock[[#This Row],[SELLING QUANTITY]]</f>
        <v>0</v>
      </c>
      <c r="AA17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0" s="121">
        <f ca="1">IF(Stock[[#This Row],[SELLING DATE]]&gt;0,Stock[[#This Row],[SELLING DATE]]-Stock[[#This Row],[BUY DATE]]+1,IF(Stock[[#This Row],[BUY DATE]]=0,0,TODAY()-Stock[[#This Row],[BUY DATE]]+1))</f>
        <v>0</v>
      </c>
      <c r="AC1720" s="122" t="str">
        <f>IFERROR(Stock[[#This Row],[CASH DIVIDEND]]+Stock[[#This Row],[RETURN/(LOSS) FROM TRADING
(auto-fill)]],"")</f>
        <v/>
      </c>
      <c r="AD17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0" s="146" t="str">
        <f ca="1">IFERROR(IF(Stock[[#This Row],[HOLDING DAYS
(auto-fill)]]&lt;365,Stock[[#This Row],[% TOTAL RETURN/(LOSS)
(auto-fill)]]*365/Stock[[#This Row],[HOLDING DAYS
(auto-fill)]],POWER((1+Stock[[#This Row],[% TOTAL RETURN/(LOSS)
(auto-fill)]]),1/(Stock[[#This Row],[HOLDING DAYS
(auto-fill)]]/365))-1),"")</f>
        <v/>
      </c>
      <c r="AF1720" s="81"/>
      <c r="AG1720" s="149" t="str">
        <f>IF(Stock[[#This Row],[STATUS
(auto-fill)]]="HOLDING",Stock[[#This Row],[MARKET PRICE]]-Stock[[#This Row],[BUYING PRICE]],"")</f>
        <v/>
      </c>
      <c r="AH1720" s="143" t="str">
        <f>IFERROR(Stock[[#This Row],[CHANGE
(auto-fill)]]/Stock[[#This Row],[BUYING PRICE]],"")</f>
        <v/>
      </c>
      <c r="AI1720" s="130" t="str">
        <f>IF(Stock[[#This Row],[MARKET PRICE]]&gt;0,Stock[[#This Row],[MARKET PRICE]]*Stock[[#This Row],[REMAINING QUANTITY
(auto-fill)]],"")</f>
        <v/>
      </c>
    </row>
    <row r="1721" spans="2:35">
      <c r="B1721" s="110" t="str">
        <f>IF(AND(Stock[[#This Row],[BUYING QUANTITY]]&gt;0,Stock[[#This Row],[REMAINING QUANTITY
(auto-fill)]]=0),"SOLD OUT",
IF(AND(Stock[[#This Row],[BUYING QUANTITY]]&gt;0,Stock[[#This Row],[REMAINING QUANTITY
(auto-fill)]]&gt;0),"HOLDING",""))</f>
        <v/>
      </c>
      <c r="C1721" s="113">
        <f t="shared" si="26"/>
        <v>1708</v>
      </c>
      <c r="D1721" s="79"/>
      <c r="E1721" s="80"/>
      <c r="F1721" s="162"/>
      <c r="G1721" s="85"/>
      <c r="H1721" s="86"/>
      <c r="I1721" s="164"/>
      <c r="J1721" s="115" t="str">
        <f>IF(Stock[[#This Row],[BUYING QUANTITY]]&gt;0,Stock[[#This Row],[BUYING PRICE]]*Stock[[#This Row],[BUYING QUANTITY]]*Stock[[#This Row],[% BUYING FEE]],"")</f>
        <v/>
      </c>
      <c r="K1721" s="89"/>
      <c r="L1721" s="90"/>
      <c r="M1721" s="117" t="str">
        <f>IF(Stock[[#This Row],[BUYING QUANTITY]]&gt;0,Stock[[#This Row],[BUYING PRICE]]*(1+Stock[[#This Row],[% THRESHOLD (RETURN)_1]]),"")</f>
        <v/>
      </c>
      <c r="N1721" s="91"/>
      <c r="O1721" s="117" t="str">
        <f>IF(Stock[[#This Row],[BUYING QUANTITY]]&gt;0,Stock[[#This Row],[BUYING PRICE]]*(1+Stock[[#This Row],[% THRESHOLD (RETURN)_2]]),"")</f>
        <v/>
      </c>
      <c r="P1721" s="91"/>
      <c r="Q1721" s="117" t="str">
        <f>IF(Stock[[#This Row],[BUYING QUANTITY]]&gt;0,Stock[[#This Row],[BUYING PRICE]]*(1+Stock[[#This Row],[% THRESHOLD (LOSS)]]),"")</f>
        <v/>
      </c>
      <c r="R1721" s="105"/>
      <c r="S1721" s="118" t="str">
        <f>IF(Stock[[#This Row],[CASH DIVIDEND]]&gt;0,Stock[[#This Row],[CASH DIVIDEND]]/(Stock[[#This Row],[BUYING PRICE]]*Stock[[#This Row],[BUYING QUANTITY]]),"")</f>
        <v/>
      </c>
      <c r="T1721" s="105"/>
      <c r="U1721" s="79"/>
      <c r="V1721" s="97"/>
      <c r="W1721" s="98"/>
      <c r="X1721" s="168"/>
      <c r="Y1721" s="126" t="str">
        <f>IF(Stock[[#This Row],[SELLING QUANTITY]]&gt;0,Stock[[#This Row],[SELLING PRICE]]*Stock[[#This Row],[SELLING QUANTITY]]*Stock[[#This Row],[% SELLING FEE]]+Stock[[#This Row],[SELLING PRICE]]*Stock[[#This Row],[SELLING QUANTITY]]*$D$12,"")</f>
        <v/>
      </c>
      <c r="Z1721" s="121">
        <f>Stock[[#This Row],[BUYING QUANTITY]]+Stock[[#This Row],[STOCK DIVIDEND]]-Stock[[#This Row],[SELLING QUANTITY]]</f>
        <v>0</v>
      </c>
      <c r="AA17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1" s="121">
        <f ca="1">IF(Stock[[#This Row],[SELLING DATE]]&gt;0,Stock[[#This Row],[SELLING DATE]]-Stock[[#This Row],[BUY DATE]]+1,IF(Stock[[#This Row],[BUY DATE]]=0,0,TODAY()-Stock[[#This Row],[BUY DATE]]+1))</f>
        <v>0</v>
      </c>
      <c r="AC1721" s="122" t="str">
        <f>IFERROR(Stock[[#This Row],[CASH DIVIDEND]]+Stock[[#This Row],[RETURN/(LOSS) FROM TRADING
(auto-fill)]],"")</f>
        <v/>
      </c>
      <c r="AD17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1" s="146" t="str">
        <f ca="1">IFERROR(IF(Stock[[#This Row],[HOLDING DAYS
(auto-fill)]]&lt;365,Stock[[#This Row],[% TOTAL RETURN/(LOSS)
(auto-fill)]]*365/Stock[[#This Row],[HOLDING DAYS
(auto-fill)]],POWER((1+Stock[[#This Row],[% TOTAL RETURN/(LOSS)
(auto-fill)]]),1/(Stock[[#This Row],[HOLDING DAYS
(auto-fill)]]/365))-1),"")</f>
        <v/>
      </c>
      <c r="AF1721" s="81"/>
      <c r="AG1721" s="149" t="str">
        <f>IF(Stock[[#This Row],[STATUS
(auto-fill)]]="HOLDING",Stock[[#This Row],[MARKET PRICE]]-Stock[[#This Row],[BUYING PRICE]],"")</f>
        <v/>
      </c>
      <c r="AH1721" s="143" t="str">
        <f>IFERROR(Stock[[#This Row],[CHANGE
(auto-fill)]]/Stock[[#This Row],[BUYING PRICE]],"")</f>
        <v/>
      </c>
      <c r="AI1721" s="130" t="str">
        <f>IF(Stock[[#This Row],[MARKET PRICE]]&gt;0,Stock[[#This Row],[MARKET PRICE]]*Stock[[#This Row],[REMAINING QUANTITY
(auto-fill)]],"")</f>
        <v/>
      </c>
    </row>
    <row r="1722" spans="2:35">
      <c r="B1722" s="110" t="str">
        <f>IF(AND(Stock[[#This Row],[BUYING QUANTITY]]&gt;0,Stock[[#This Row],[REMAINING QUANTITY
(auto-fill)]]=0),"SOLD OUT",
IF(AND(Stock[[#This Row],[BUYING QUANTITY]]&gt;0,Stock[[#This Row],[REMAINING QUANTITY
(auto-fill)]]&gt;0),"HOLDING",""))</f>
        <v/>
      </c>
      <c r="C1722" s="113">
        <f t="shared" si="26"/>
        <v>1709</v>
      </c>
      <c r="D1722" s="79"/>
      <c r="E1722" s="80"/>
      <c r="F1722" s="162"/>
      <c r="G1722" s="85"/>
      <c r="H1722" s="86"/>
      <c r="I1722" s="164"/>
      <c r="J1722" s="115" t="str">
        <f>IF(Stock[[#This Row],[BUYING QUANTITY]]&gt;0,Stock[[#This Row],[BUYING PRICE]]*Stock[[#This Row],[BUYING QUANTITY]]*Stock[[#This Row],[% BUYING FEE]],"")</f>
        <v/>
      </c>
      <c r="K1722" s="89"/>
      <c r="L1722" s="90"/>
      <c r="M1722" s="117" t="str">
        <f>IF(Stock[[#This Row],[BUYING QUANTITY]]&gt;0,Stock[[#This Row],[BUYING PRICE]]*(1+Stock[[#This Row],[% THRESHOLD (RETURN)_1]]),"")</f>
        <v/>
      </c>
      <c r="N1722" s="91"/>
      <c r="O1722" s="117" t="str">
        <f>IF(Stock[[#This Row],[BUYING QUANTITY]]&gt;0,Stock[[#This Row],[BUYING PRICE]]*(1+Stock[[#This Row],[% THRESHOLD (RETURN)_2]]),"")</f>
        <v/>
      </c>
      <c r="P1722" s="91"/>
      <c r="Q1722" s="117" t="str">
        <f>IF(Stock[[#This Row],[BUYING QUANTITY]]&gt;0,Stock[[#This Row],[BUYING PRICE]]*(1+Stock[[#This Row],[% THRESHOLD (LOSS)]]),"")</f>
        <v/>
      </c>
      <c r="R1722" s="105"/>
      <c r="S1722" s="118" t="str">
        <f>IF(Stock[[#This Row],[CASH DIVIDEND]]&gt;0,Stock[[#This Row],[CASH DIVIDEND]]/(Stock[[#This Row],[BUYING PRICE]]*Stock[[#This Row],[BUYING QUANTITY]]),"")</f>
        <v/>
      </c>
      <c r="T1722" s="105"/>
      <c r="U1722" s="79"/>
      <c r="V1722" s="97"/>
      <c r="W1722" s="98"/>
      <c r="X1722" s="168"/>
      <c r="Y1722" s="126" t="str">
        <f>IF(Stock[[#This Row],[SELLING QUANTITY]]&gt;0,Stock[[#This Row],[SELLING PRICE]]*Stock[[#This Row],[SELLING QUANTITY]]*Stock[[#This Row],[% SELLING FEE]]+Stock[[#This Row],[SELLING PRICE]]*Stock[[#This Row],[SELLING QUANTITY]]*$D$12,"")</f>
        <v/>
      </c>
      <c r="Z1722" s="121">
        <f>Stock[[#This Row],[BUYING QUANTITY]]+Stock[[#This Row],[STOCK DIVIDEND]]-Stock[[#This Row],[SELLING QUANTITY]]</f>
        <v>0</v>
      </c>
      <c r="AA17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2" s="121">
        <f ca="1">IF(Stock[[#This Row],[SELLING DATE]]&gt;0,Stock[[#This Row],[SELLING DATE]]-Stock[[#This Row],[BUY DATE]]+1,IF(Stock[[#This Row],[BUY DATE]]=0,0,TODAY()-Stock[[#This Row],[BUY DATE]]+1))</f>
        <v>0</v>
      </c>
      <c r="AC1722" s="122" t="str">
        <f>IFERROR(Stock[[#This Row],[CASH DIVIDEND]]+Stock[[#This Row],[RETURN/(LOSS) FROM TRADING
(auto-fill)]],"")</f>
        <v/>
      </c>
      <c r="AD17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2" s="146" t="str">
        <f ca="1">IFERROR(IF(Stock[[#This Row],[HOLDING DAYS
(auto-fill)]]&lt;365,Stock[[#This Row],[% TOTAL RETURN/(LOSS)
(auto-fill)]]*365/Stock[[#This Row],[HOLDING DAYS
(auto-fill)]],POWER((1+Stock[[#This Row],[% TOTAL RETURN/(LOSS)
(auto-fill)]]),1/(Stock[[#This Row],[HOLDING DAYS
(auto-fill)]]/365))-1),"")</f>
        <v/>
      </c>
      <c r="AF1722" s="81"/>
      <c r="AG1722" s="149" t="str">
        <f>IF(Stock[[#This Row],[STATUS
(auto-fill)]]="HOLDING",Stock[[#This Row],[MARKET PRICE]]-Stock[[#This Row],[BUYING PRICE]],"")</f>
        <v/>
      </c>
      <c r="AH1722" s="143" t="str">
        <f>IFERROR(Stock[[#This Row],[CHANGE
(auto-fill)]]/Stock[[#This Row],[BUYING PRICE]],"")</f>
        <v/>
      </c>
      <c r="AI1722" s="130" t="str">
        <f>IF(Stock[[#This Row],[MARKET PRICE]]&gt;0,Stock[[#This Row],[MARKET PRICE]]*Stock[[#This Row],[REMAINING QUANTITY
(auto-fill)]],"")</f>
        <v/>
      </c>
    </row>
    <row r="1723" spans="2:35">
      <c r="B1723" s="110" t="str">
        <f>IF(AND(Stock[[#This Row],[BUYING QUANTITY]]&gt;0,Stock[[#This Row],[REMAINING QUANTITY
(auto-fill)]]=0),"SOLD OUT",
IF(AND(Stock[[#This Row],[BUYING QUANTITY]]&gt;0,Stock[[#This Row],[REMAINING QUANTITY
(auto-fill)]]&gt;0),"HOLDING",""))</f>
        <v/>
      </c>
      <c r="C1723" s="113">
        <f t="shared" si="26"/>
        <v>1710</v>
      </c>
      <c r="D1723" s="79"/>
      <c r="E1723" s="80"/>
      <c r="F1723" s="162"/>
      <c r="G1723" s="85"/>
      <c r="H1723" s="86"/>
      <c r="I1723" s="164"/>
      <c r="J1723" s="115" t="str">
        <f>IF(Stock[[#This Row],[BUYING QUANTITY]]&gt;0,Stock[[#This Row],[BUYING PRICE]]*Stock[[#This Row],[BUYING QUANTITY]]*Stock[[#This Row],[% BUYING FEE]],"")</f>
        <v/>
      </c>
      <c r="K1723" s="89"/>
      <c r="L1723" s="90"/>
      <c r="M1723" s="117" t="str">
        <f>IF(Stock[[#This Row],[BUYING QUANTITY]]&gt;0,Stock[[#This Row],[BUYING PRICE]]*(1+Stock[[#This Row],[% THRESHOLD (RETURN)_1]]),"")</f>
        <v/>
      </c>
      <c r="N1723" s="91"/>
      <c r="O1723" s="117" t="str">
        <f>IF(Stock[[#This Row],[BUYING QUANTITY]]&gt;0,Stock[[#This Row],[BUYING PRICE]]*(1+Stock[[#This Row],[% THRESHOLD (RETURN)_2]]),"")</f>
        <v/>
      </c>
      <c r="P1723" s="91"/>
      <c r="Q1723" s="117" t="str">
        <f>IF(Stock[[#This Row],[BUYING QUANTITY]]&gt;0,Stock[[#This Row],[BUYING PRICE]]*(1+Stock[[#This Row],[% THRESHOLD (LOSS)]]),"")</f>
        <v/>
      </c>
      <c r="R1723" s="105"/>
      <c r="S1723" s="118" t="str">
        <f>IF(Stock[[#This Row],[CASH DIVIDEND]]&gt;0,Stock[[#This Row],[CASH DIVIDEND]]/(Stock[[#This Row],[BUYING PRICE]]*Stock[[#This Row],[BUYING QUANTITY]]),"")</f>
        <v/>
      </c>
      <c r="T1723" s="105"/>
      <c r="U1723" s="79"/>
      <c r="V1723" s="97"/>
      <c r="W1723" s="98"/>
      <c r="X1723" s="168"/>
      <c r="Y1723" s="126" t="str">
        <f>IF(Stock[[#This Row],[SELLING QUANTITY]]&gt;0,Stock[[#This Row],[SELLING PRICE]]*Stock[[#This Row],[SELLING QUANTITY]]*Stock[[#This Row],[% SELLING FEE]]+Stock[[#This Row],[SELLING PRICE]]*Stock[[#This Row],[SELLING QUANTITY]]*$D$12,"")</f>
        <v/>
      </c>
      <c r="Z1723" s="121">
        <f>Stock[[#This Row],[BUYING QUANTITY]]+Stock[[#This Row],[STOCK DIVIDEND]]-Stock[[#This Row],[SELLING QUANTITY]]</f>
        <v>0</v>
      </c>
      <c r="AA17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3" s="121">
        <f ca="1">IF(Stock[[#This Row],[SELLING DATE]]&gt;0,Stock[[#This Row],[SELLING DATE]]-Stock[[#This Row],[BUY DATE]]+1,IF(Stock[[#This Row],[BUY DATE]]=0,0,TODAY()-Stock[[#This Row],[BUY DATE]]+1))</f>
        <v>0</v>
      </c>
      <c r="AC1723" s="122" t="str">
        <f>IFERROR(Stock[[#This Row],[CASH DIVIDEND]]+Stock[[#This Row],[RETURN/(LOSS) FROM TRADING
(auto-fill)]],"")</f>
        <v/>
      </c>
      <c r="AD17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3" s="146" t="str">
        <f ca="1">IFERROR(IF(Stock[[#This Row],[HOLDING DAYS
(auto-fill)]]&lt;365,Stock[[#This Row],[% TOTAL RETURN/(LOSS)
(auto-fill)]]*365/Stock[[#This Row],[HOLDING DAYS
(auto-fill)]],POWER((1+Stock[[#This Row],[% TOTAL RETURN/(LOSS)
(auto-fill)]]),1/(Stock[[#This Row],[HOLDING DAYS
(auto-fill)]]/365))-1),"")</f>
        <v/>
      </c>
      <c r="AF1723" s="81"/>
      <c r="AG1723" s="149" t="str">
        <f>IF(Stock[[#This Row],[STATUS
(auto-fill)]]="HOLDING",Stock[[#This Row],[MARKET PRICE]]-Stock[[#This Row],[BUYING PRICE]],"")</f>
        <v/>
      </c>
      <c r="AH1723" s="143" t="str">
        <f>IFERROR(Stock[[#This Row],[CHANGE
(auto-fill)]]/Stock[[#This Row],[BUYING PRICE]],"")</f>
        <v/>
      </c>
      <c r="AI1723" s="130" t="str">
        <f>IF(Stock[[#This Row],[MARKET PRICE]]&gt;0,Stock[[#This Row],[MARKET PRICE]]*Stock[[#This Row],[REMAINING QUANTITY
(auto-fill)]],"")</f>
        <v/>
      </c>
    </row>
    <row r="1724" spans="2:35">
      <c r="B1724" s="110" t="str">
        <f>IF(AND(Stock[[#This Row],[BUYING QUANTITY]]&gt;0,Stock[[#This Row],[REMAINING QUANTITY
(auto-fill)]]=0),"SOLD OUT",
IF(AND(Stock[[#This Row],[BUYING QUANTITY]]&gt;0,Stock[[#This Row],[REMAINING QUANTITY
(auto-fill)]]&gt;0),"HOLDING",""))</f>
        <v/>
      </c>
      <c r="C1724" s="113">
        <f t="shared" si="26"/>
        <v>1711</v>
      </c>
      <c r="D1724" s="79"/>
      <c r="E1724" s="80"/>
      <c r="F1724" s="162"/>
      <c r="G1724" s="85"/>
      <c r="H1724" s="86"/>
      <c r="I1724" s="164"/>
      <c r="J1724" s="115" t="str">
        <f>IF(Stock[[#This Row],[BUYING QUANTITY]]&gt;0,Stock[[#This Row],[BUYING PRICE]]*Stock[[#This Row],[BUYING QUANTITY]]*Stock[[#This Row],[% BUYING FEE]],"")</f>
        <v/>
      </c>
      <c r="K1724" s="89"/>
      <c r="L1724" s="90"/>
      <c r="M1724" s="117" t="str">
        <f>IF(Stock[[#This Row],[BUYING QUANTITY]]&gt;0,Stock[[#This Row],[BUYING PRICE]]*(1+Stock[[#This Row],[% THRESHOLD (RETURN)_1]]),"")</f>
        <v/>
      </c>
      <c r="N1724" s="91"/>
      <c r="O1724" s="117" t="str">
        <f>IF(Stock[[#This Row],[BUYING QUANTITY]]&gt;0,Stock[[#This Row],[BUYING PRICE]]*(1+Stock[[#This Row],[% THRESHOLD (RETURN)_2]]),"")</f>
        <v/>
      </c>
      <c r="P1724" s="91"/>
      <c r="Q1724" s="117" t="str">
        <f>IF(Stock[[#This Row],[BUYING QUANTITY]]&gt;0,Stock[[#This Row],[BUYING PRICE]]*(1+Stock[[#This Row],[% THRESHOLD (LOSS)]]),"")</f>
        <v/>
      </c>
      <c r="R1724" s="105"/>
      <c r="S1724" s="118" t="str">
        <f>IF(Stock[[#This Row],[CASH DIVIDEND]]&gt;0,Stock[[#This Row],[CASH DIVIDEND]]/(Stock[[#This Row],[BUYING PRICE]]*Stock[[#This Row],[BUYING QUANTITY]]),"")</f>
        <v/>
      </c>
      <c r="T1724" s="105"/>
      <c r="U1724" s="79"/>
      <c r="V1724" s="97"/>
      <c r="W1724" s="98"/>
      <c r="X1724" s="168"/>
      <c r="Y1724" s="126" t="str">
        <f>IF(Stock[[#This Row],[SELLING QUANTITY]]&gt;0,Stock[[#This Row],[SELLING PRICE]]*Stock[[#This Row],[SELLING QUANTITY]]*Stock[[#This Row],[% SELLING FEE]]+Stock[[#This Row],[SELLING PRICE]]*Stock[[#This Row],[SELLING QUANTITY]]*$D$12,"")</f>
        <v/>
      </c>
      <c r="Z1724" s="121">
        <f>Stock[[#This Row],[BUYING QUANTITY]]+Stock[[#This Row],[STOCK DIVIDEND]]-Stock[[#This Row],[SELLING QUANTITY]]</f>
        <v>0</v>
      </c>
      <c r="AA17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4" s="121">
        <f ca="1">IF(Stock[[#This Row],[SELLING DATE]]&gt;0,Stock[[#This Row],[SELLING DATE]]-Stock[[#This Row],[BUY DATE]]+1,IF(Stock[[#This Row],[BUY DATE]]=0,0,TODAY()-Stock[[#This Row],[BUY DATE]]+1))</f>
        <v>0</v>
      </c>
      <c r="AC1724" s="122" t="str">
        <f>IFERROR(Stock[[#This Row],[CASH DIVIDEND]]+Stock[[#This Row],[RETURN/(LOSS) FROM TRADING
(auto-fill)]],"")</f>
        <v/>
      </c>
      <c r="AD17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4" s="146" t="str">
        <f ca="1">IFERROR(IF(Stock[[#This Row],[HOLDING DAYS
(auto-fill)]]&lt;365,Stock[[#This Row],[% TOTAL RETURN/(LOSS)
(auto-fill)]]*365/Stock[[#This Row],[HOLDING DAYS
(auto-fill)]],POWER((1+Stock[[#This Row],[% TOTAL RETURN/(LOSS)
(auto-fill)]]),1/(Stock[[#This Row],[HOLDING DAYS
(auto-fill)]]/365))-1),"")</f>
        <v/>
      </c>
      <c r="AF1724" s="81"/>
      <c r="AG1724" s="149" t="str">
        <f>IF(Stock[[#This Row],[STATUS
(auto-fill)]]="HOLDING",Stock[[#This Row],[MARKET PRICE]]-Stock[[#This Row],[BUYING PRICE]],"")</f>
        <v/>
      </c>
      <c r="AH1724" s="143" t="str">
        <f>IFERROR(Stock[[#This Row],[CHANGE
(auto-fill)]]/Stock[[#This Row],[BUYING PRICE]],"")</f>
        <v/>
      </c>
      <c r="AI1724" s="130" t="str">
        <f>IF(Stock[[#This Row],[MARKET PRICE]]&gt;0,Stock[[#This Row],[MARKET PRICE]]*Stock[[#This Row],[REMAINING QUANTITY
(auto-fill)]],"")</f>
        <v/>
      </c>
    </row>
    <row r="1725" spans="2:35">
      <c r="B1725" s="110" t="str">
        <f>IF(AND(Stock[[#This Row],[BUYING QUANTITY]]&gt;0,Stock[[#This Row],[REMAINING QUANTITY
(auto-fill)]]=0),"SOLD OUT",
IF(AND(Stock[[#This Row],[BUYING QUANTITY]]&gt;0,Stock[[#This Row],[REMAINING QUANTITY
(auto-fill)]]&gt;0),"HOLDING",""))</f>
        <v/>
      </c>
      <c r="C1725" s="113">
        <f t="shared" si="26"/>
        <v>1712</v>
      </c>
      <c r="D1725" s="79"/>
      <c r="E1725" s="80"/>
      <c r="F1725" s="162"/>
      <c r="G1725" s="85"/>
      <c r="H1725" s="86"/>
      <c r="I1725" s="164"/>
      <c r="J1725" s="115" t="str">
        <f>IF(Stock[[#This Row],[BUYING QUANTITY]]&gt;0,Stock[[#This Row],[BUYING PRICE]]*Stock[[#This Row],[BUYING QUANTITY]]*Stock[[#This Row],[% BUYING FEE]],"")</f>
        <v/>
      </c>
      <c r="K1725" s="89"/>
      <c r="L1725" s="90"/>
      <c r="M1725" s="117" t="str">
        <f>IF(Stock[[#This Row],[BUYING QUANTITY]]&gt;0,Stock[[#This Row],[BUYING PRICE]]*(1+Stock[[#This Row],[% THRESHOLD (RETURN)_1]]),"")</f>
        <v/>
      </c>
      <c r="N1725" s="91"/>
      <c r="O1725" s="117" t="str">
        <f>IF(Stock[[#This Row],[BUYING QUANTITY]]&gt;0,Stock[[#This Row],[BUYING PRICE]]*(1+Stock[[#This Row],[% THRESHOLD (RETURN)_2]]),"")</f>
        <v/>
      </c>
      <c r="P1725" s="91"/>
      <c r="Q1725" s="117" t="str">
        <f>IF(Stock[[#This Row],[BUYING QUANTITY]]&gt;0,Stock[[#This Row],[BUYING PRICE]]*(1+Stock[[#This Row],[% THRESHOLD (LOSS)]]),"")</f>
        <v/>
      </c>
      <c r="R1725" s="105"/>
      <c r="S1725" s="118" t="str">
        <f>IF(Stock[[#This Row],[CASH DIVIDEND]]&gt;0,Stock[[#This Row],[CASH DIVIDEND]]/(Stock[[#This Row],[BUYING PRICE]]*Stock[[#This Row],[BUYING QUANTITY]]),"")</f>
        <v/>
      </c>
      <c r="T1725" s="105"/>
      <c r="U1725" s="79"/>
      <c r="V1725" s="97"/>
      <c r="W1725" s="98"/>
      <c r="X1725" s="168"/>
      <c r="Y1725" s="126" t="str">
        <f>IF(Stock[[#This Row],[SELLING QUANTITY]]&gt;0,Stock[[#This Row],[SELLING PRICE]]*Stock[[#This Row],[SELLING QUANTITY]]*Stock[[#This Row],[% SELLING FEE]]+Stock[[#This Row],[SELLING PRICE]]*Stock[[#This Row],[SELLING QUANTITY]]*$D$12,"")</f>
        <v/>
      </c>
      <c r="Z1725" s="121">
        <f>Stock[[#This Row],[BUYING QUANTITY]]+Stock[[#This Row],[STOCK DIVIDEND]]-Stock[[#This Row],[SELLING QUANTITY]]</f>
        <v>0</v>
      </c>
      <c r="AA17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5" s="121">
        <f ca="1">IF(Stock[[#This Row],[SELLING DATE]]&gt;0,Stock[[#This Row],[SELLING DATE]]-Stock[[#This Row],[BUY DATE]]+1,IF(Stock[[#This Row],[BUY DATE]]=0,0,TODAY()-Stock[[#This Row],[BUY DATE]]+1))</f>
        <v>0</v>
      </c>
      <c r="AC1725" s="122" t="str">
        <f>IFERROR(Stock[[#This Row],[CASH DIVIDEND]]+Stock[[#This Row],[RETURN/(LOSS) FROM TRADING
(auto-fill)]],"")</f>
        <v/>
      </c>
      <c r="AD17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5" s="146" t="str">
        <f ca="1">IFERROR(IF(Stock[[#This Row],[HOLDING DAYS
(auto-fill)]]&lt;365,Stock[[#This Row],[% TOTAL RETURN/(LOSS)
(auto-fill)]]*365/Stock[[#This Row],[HOLDING DAYS
(auto-fill)]],POWER((1+Stock[[#This Row],[% TOTAL RETURN/(LOSS)
(auto-fill)]]),1/(Stock[[#This Row],[HOLDING DAYS
(auto-fill)]]/365))-1),"")</f>
        <v/>
      </c>
      <c r="AF1725" s="81"/>
      <c r="AG1725" s="149" t="str">
        <f>IF(Stock[[#This Row],[STATUS
(auto-fill)]]="HOLDING",Stock[[#This Row],[MARKET PRICE]]-Stock[[#This Row],[BUYING PRICE]],"")</f>
        <v/>
      </c>
      <c r="AH1725" s="143" t="str">
        <f>IFERROR(Stock[[#This Row],[CHANGE
(auto-fill)]]/Stock[[#This Row],[BUYING PRICE]],"")</f>
        <v/>
      </c>
      <c r="AI1725" s="130" t="str">
        <f>IF(Stock[[#This Row],[MARKET PRICE]]&gt;0,Stock[[#This Row],[MARKET PRICE]]*Stock[[#This Row],[REMAINING QUANTITY
(auto-fill)]],"")</f>
        <v/>
      </c>
    </row>
    <row r="1726" spans="2:35">
      <c r="B1726" s="110" t="str">
        <f>IF(AND(Stock[[#This Row],[BUYING QUANTITY]]&gt;0,Stock[[#This Row],[REMAINING QUANTITY
(auto-fill)]]=0),"SOLD OUT",
IF(AND(Stock[[#This Row],[BUYING QUANTITY]]&gt;0,Stock[[#This Row],[REMAINING QUANTITY
(auto-fill)]]&gt;0),"HOLDING",""))</f>
        <v/>
      </c>
      <c r="C1726" s="113">
        <f t="shared" si="26"/>
        <v>1713</v>
      </c>
      <c r="D1726" s="79"/>
      <c r="E1726" s="80"/>
      <c r="F1726" s="162"/>
      <c r="G1726" s="85"/>
      <c r="H1726" s="86"/>
      <c r="I1726" s="164"/>
      <c r="J1726" s="115" t="str">
        <f>IF(Stock[[#This Row],[BUYING QUANTITY]]&gt;0,Stock[[#This Row],[BUYING PRICE]]*Stock[[#This Row],[BUYING QUANTITY]]*Stock[[#This Row],[% BUYING FEE]],"")</f>
        <v/>
      </c>
      <c r="K1726" s="89"/>
      <c r="L1726" s="90"/>
      <c r="M1726" s="117" t="str">
        <f>IF(Stock[[#This Row],[BUYING QUANTITY]]&gt;0,Stock[[#This Row],[BUYING PRICE]]*(1+Stock[[#This Row],[% THRESHOLD (RETURN)_1]]),"")</f>
        <v/>
      </c>
      <c r="N1726" s="91"/>
      <c r="O1726" s="117" t="str">
        <f>IF(Stock[[#This Row],[BUYING QUANTITY]]&gt;0,Stock[[#This Row],[BUYING PRICE]]*(1+Stock[[#This Row],[% THRESHOLD (RETURN)_2]]),"")</f>
        <v/>
      </c>
      <c r="P1726" s="91"/>
      <c r="Q1726" s="117" t="str">
        <f>IF(Stock[[#This Row],[BUYING QUANTITY]]&gt;0,Stock[[#This Row],[BUYING PRICE]]*(1+Stock[[#This Row],[% THRESHOLD (LOSS)]]),"")</f>
        <v/>
      </c>
      <c r="R1726" s="105"/>
      <c r="S1726" s="118" t="str">
        <f>IF(Stock[[#This Row],[CASH DIVIDEND]]&gt;0,Stock[[#This Row],[CASH DIVIDEND]]/(Stock[[#This Row],[BUYING PRICE]]*Stock[[#This Row],[BUYING QUANTITY]]),"")</f>
        <v/>
      </c>
      <c r="T1726" s="105"/>
      <c r="U1726" s="79"/>
      <c r="V1726" s="97"/>
      <c r="W1726" s="98"/>
      <c r="X1726" s="168"/>
      <c r="Y1726" s="126" t="str">
        <f>IF(Stock[[#This Row],[SELLING QUANTITY]]&gt;0,Stock[[#This Row],[SELLING PRICE]]*Stock[[#This Row],[SELLING QUANTITY]]*Stock[[#This Row],[% SELLING FEE]]+Stock[[#This Row],[SELLING PRICE]]*Stock[[#This Row],[SELLING QUANTITY]]*$D$12,"")</f>
        <v/>
      </c>
      <c r="Z1726" s="121">
        <f>Stock[[#This Row],[BUYING QUANTITY]]+Stock[[#This Row],[STOCK DIVIDEND]]-Stock[[#This Row],[SELLING QUANTITY]]</f>
        <v>0</v>
      </c>
      <c r="AA17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6" s="121">
        <f ca="1">IF(Stock[[#This Row],[SELLING DATE]]&gt;0,Stock[[#This Row],[SELLING DATE]]-Stock[[#This Row],[BUY DATE]]+1,IF(Stock[[#This Row],[BUY DATE]]=0,0,TODAY()-Stock[[#This Row],[BUY DATE]]+1))</f>
        <v>0</v>
      </c>
      <c r="AC1726" s="122" t="str">
        <f>IFERROR(Stock[[#This Row],[CASH DIVIDEND]]+Stock[[#This Row],[RETURN/(LOSS) FROM TRADING
(auto-fill)]],"")</f>
        <v/>
      </c>
      <c r="AD17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6" s="146" t="str">
        <f ca="1">IFERROR(IF(Stock[[#This Row],[HOLDING DAYS
(auto-fill)]]&lt;365,Stock[[#This Row],[% TOTAL RETURN/(LOSS)
(auto-fill)]]*365/Stock[[#This Row],[HOLDING DAYS
(auto-fill)]],POWER((1+Stock[[#This Row],[% TOTAL RETURN/(LOSS)
(auto-fill)]]),1/(Stock[[#This Row],[HOLDING DAYS
(auto-fill)]]/365))-1),"")</f>
        <v/>
      </c>
      <c r="AF1726" s="81"/>
      <c r="AG1726" s="149" t="str">
        <f>IF(Stock[[#This Row],[STATUS
(auto-fill)]]="HOLDING",Stock[[#This Row],[MARKET PRICE]]-Stock[[#This Row],[BUYING PRICE]],"")</f>
        <v/>
      </c>
      <c r="AH1726" s="143" t="str">
        <f>IFERROR(Stock[[#This Row],[CHANGE
(auto-fill)]]/Stock[[#This Row],[BUYING PRICE]],"")</f>
        <v/>
      </c>
      <c r="AI1726" s="130" t="str">
        <f>IF(Stock[[#This Row],[MARKET PRICE]]&gt;0,Stock[[#This Row],[MARKET PRICE]]*Stock[[#This Row],[REMAINING QUANTITY
(auto-fill)]],"")</f>
        <v/>
      </c>
    </row>
    <row r="1727" spans="2:35">
      <c r="B1727" s="110" t="str">
        <f>IF(AND(Stock[[#This Row],[BUYING QUANTITY]]&gt;0,Stock[[#This Row],[REMAINING QUANTITY
(auto-fill)]]=0),"SOLD OUT",
IF(AND(Stock[[#This Row],[BUYING QUANTITY]]&gt;0,Stock[[#This Row],[REMAINING QUANTITY
(auto-fill)]]&gt;0),"HOLDING",""))</f>
        <v/>
      </c>
      <c r="C1727" s="113">
        <f t="shared" si="26"/>
        <v>1714</v>
      </c>
      <c r="D1727" s="79"/>
      <c r="E1727" s="80"/>
      <c r="F1727" s="162"/>
      <c r="G1727" s="85"/>
      <c r="H1727" s="86"/>
      <c r="I1727" s="164"/>
      <c r="J1727" s="115" t="str">
        <f>IF(Stock[[#This Row],[BUYING QUANTITY]]&gt;0,Stock[[#This Row],[BUYING PRICE]]*Stock[[#This Row],[BUYING QUANTITY]]*Stock[[#This Row],[% BUYING FEE]],"")</f>
        <v/>
      </c>
      <c r="K1727" s="89"/>
      <c r="L1727" s="90"/>
      <c r="M1727" s="117" t="str">
        <f>IF(Stock[[#This Row],[BUYING QUANTITY]]&gt;0,Stock[[#This Row],[BUYING PRICE]]*(1+Stock[[#This Row],[% THRESHOLD (RETURN)_1]]),"")</f>
        <v/>
      </c>
      <c r="N1727" s="91"/>
      <c r="O1727" s="117" t="str">
        <f>IF(Stock[[#This Row],[BUYING QUANTITY]]&gt;0,Stock[[#This Row],[BUYING PRICE]]*(1+Stock[[#This Row],[% THRESHOLD (RETURN)_2]]),"")</f>
        <v/>
      </c>
      <c r="P1727" s="91"/>
      <c r="Q1727" s="117" t="str">
        <f>IF(Stock[[#This Row],[BUYING QUANTITY]]&gt;0,Stock[[#This Row],[BUYING PRICE]]*(1+Stock[[#This Row],[% THRESHOLD (LOSS)]]),"")</f>
        <v/>
      </c>
      <c r="R1727" s="105"/>
      <c r="S1727" s="118" t="str">
        <f>IF(Stock[[#This Row],[CASH DIVIDEND]]&gt;0,Stock[[#This Row],[CASH DIVIDEND]]/(Stock[[#This Row],[BUYING PRICE]]*Stock[[#This Row],[BUYING QUANTITY]]),"")</f>
        <v/>
      </c>
      <c r="T1727" s="105"/>
      <c r="U1727" s="79"/>
      <c r="V1727" s="97"/>
      <c r="W1727" s="98"/>
      <c r="X1727" s="168"/>
      <c r="Y1727" s="126" t="str">
        <f>IF(Stock[[#This Row],[SELLING QUANTITY]]&gt;0,Stock[[#This Row],[SELLING PRICE]]*Stock[[#This Row],[SELLING QUANTITY]]*Stock[[#This Row],[% SELLING FEE]]+Stock[[#This Row],[SELLING PRICE]]*Stock[[#This Row],[SELLING QUANTITY]]*$D$12,"")</f>
        <v/>
      </c>
      <c r="Z1727" s="121">
        <f>Stock[[#This Row],[BUYING QUANTITY]]+Stock[[#This Row],[STOCK DIVIDEND]]-Stock[[#This Row],[SELLING QUANTITY]]</f>
        <v>0</v>
      </c>
      <c r="AA17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7" s="121">
        <f ca="1">IF(Stock[[#This Row],[SELLING DATE]]&gt;0,Stock[[#This Row],[SELLING DATE]]-Stock[[#This Row],[BUY DATE]]+1,IF(Stock[[#This Row],[BUY DATE]]=0,0,TODAY()-Stock[[#This Row],[BUY DATE]]+1))</f>
        <v>0</v>
      </c>
      <c r="AC1727" s="122" t="str">
        <f>IFERROR(Stock[[#This Row],[CASH DIVIDEND]]+Stock[[#This Row],[RETURN/(LOSS) FROM TRADING
(auto-fill)]],"")</f>
        <v/>
      </c>
      <c r="AD17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7" s="146" t="str">
        <f ca="1">IFERROR(IF(Stock[[#This Row],[HOLDING DAYS
(auto-fill)]]&lt;365,Stock[[#This Row],[% TOTAL RETURN/(LOSS)
(auto-fill)]]*365/Stock[[#This Row],[HOLDING DAYS
(auto-fill)]],POWER((1+Stock[[#This Row],[% TOTAL RETURN/(LOSS)
(auto-fill)]]),1/(Stock[[#This Row],[HOLDING DAYS
(auto-fill)]]/365))-1),"")</f>
        <v/>
      </c>
      <c r="AF1727" s="81"/>
      <c r="AG1727" s="149" t="str">
        <f>IF(Stock[[#This Row],[STATUS
(auto-fill)]]="HOLDING",Stock[[#This Row],[MARKET PRICE]]-Stock[[#This Row],[BUYING PRICE]],"")</f>
        <v/>
      </c>
      <c r="AH1727" s="143" t="str">
        <f>IFERROR(Stock[[#This Row],[CHANGE
(auto-fill)]]/Stock[[#This Row],[BUYING PRICE]],"")</f>
        <v/>
      </c>
      <c r="AI1727" s="130" t="str">
        <f>IF(Stock[[#This Row],[MARKET PRICE]]&gt;0,Stock[[#This Row],[MARKET PRICE]]*Stock[[#This Row],[REMAINING QUANTITY
(auto-fill)]],"")</f>
        <v/>
      </c>
    </row>
    <row r="1728" spans="2:35">
      <c r="B1728" s="110" t="str">
        <f>IF(AND(Stock[[#This Row],[BUYING QUANTITY]]&gt;0,Stock[[#This Row],[REMAINING QUANTITY
(auto-fill)]]=0),"SOLD OUT",
IF(AND(Stock[[#This Row],[BUYING QUANTITY]]&gt;0,Stock[[#This Row],[REMAINING QUANTITY
(auto-fill)]]&gt;0),"HOLDING",""))</f>
        <v/>
      </c>
      <c r="C1728" s="113">
        <f t="shared" si="26"/>
        <v>1715</v>
      </c>
      <c r="D1728" s="79"/>
      <c r="E1728" s="80"/>
      <c r="F1728" s="162"/>
      <c r="G1728" s="85"/>
      <c r="H1728" s="86"/>
      <c r="I1728" s="164"/>
      <c r="J1728" s="115" t="str">
        <f>IF(Stock[[#This Row],[BUYING QUANTITY]]&gt;0,Stock[[#This Row],[BUYING PRICE]]*Stock[[#This Row],[BUYING QUANTITY]]*Stock[[#This Row],[% BUYING FEE]],"")</f>
        <v/>
      </c>
      <c r="K1728" s="89"/>
      <c r="L1728" s="90"/>
      <c r="M1728" s="117" t="str">
        <f>IF(Stock[[#This Row],[BUYING QUANTITY]]&gt;0,Stock[[#This Row],[BUYING PRICE]]*(1+Stock[[#This Row],[% THRESHOLD (RETURN)_1]]),"")</f>
        <v/>
      </c>
      <c r="N1728" s="91"/>
      <c r="O1728" s="117" t="str">
        <f>IF(Stock[[#This Row],[BUYING QUANTITY]]&gt;0,Stock[[#This Row],[BUYING PRICE]]*(1+Stock[[#This Row],[% THRESHOLD (RETURN)_2]]),"")</f>
        <v/>
      </c>
      <c r="P1728" s="91"/>
      <c r="Q1728" s="117" t="str">
        <f>IF(Stock[[#This Row],[BUYING QUANTITY]]&gt;0,Stock[[#This Row],[BUYING PRICE]]*(1+Stock[[#This Row],[% THRESHOLD (LOSS)]]),"")</f>
        <v/>
      </c>
      <c r="R1728" s="105"/>
      <c r="S1728" s="118" t="str">
        <f>IF(Stock[[#This Row],[CASH DIVIDEND]]&gt;0,Stock[[#This Row],[CASH DIVIDEND]]/(Stock[[#This Row],[BUYING PRICE]]*Stock[[#This Row],[BUYING QUANTITY]]),"")</f>
        <v/>
      </c>
      <c r="T1728" s="105"/>
      <c r="U1728" s="79"/>
      <c r="V1728" s="97"/>
      <c r="W1728" s="98"/>
      <c r="X1728" s="168"/>
      <c r="Y1728" s="126" t="str">
        <f>IF(Stock[[#This Row],[SELLING QUANTITY]]&gt;0,Stock[[#This Row],[SELLING PRICE]]*Stock[[#This Row],[SELLING QUANTITY]]*Stock[[#This Row],[% SELLING FEE]]+Stock[[#This Row],[SELLING PRICE]]*Stock[[#This Row],[SELLING QUANTITY]]*$D$12,"")</f>
        <v/>
      </c>
      <c r="Z1728" s="121">
        <f>Stock[[#This Row],[BUYING QUANTITY]]+Stock[[#This Row],[STOCK DIVIDEND]]-Stock[[#This Row],[SELLING QUANTITY]]</f>
        <v>0</v>
      </c>
      <c r="AA17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8" s="121">
        <f ca="1">IF(Stock[[#This Row],[SELLING DATE]]&gt;0,Stock[[#This Row],[SELLING DATE]]-Stock[[#This Row],[BUY DATE]]+1,IF(Stock[[#This Row],[BUY DATE]]=0,0,TODAY()-Stock[[#This Row],[BUY DATE]]+1))</f>
        <v>0</v>
      </c>
      <c r="AC1728" s="122" t="str">
        <f>IFERROR(Stock[[#This Row],[CASH DIVIDEND]]+Stock[[#This Row],[RETURN/(LOSS) FROM TRADING
(auto-fill)]],"")</f>
        <v/>
      </c>
      <c r="AD17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8" s="146" t="str">
        <f ca="1">IFERROR(IF(Stock[[#This Row],[HOLDING DAYS
(auto-fill)]]&lt;365,Stock[[#This Row],[% TOTAL RETURN/(LOSS)
(auto-fill)]]*365/Stock[[#This Row],[HOLDING DAYS
(auto-fill)]],POWER((1+Stock[[#This Row],[% TOTAL RETURN/(LOSS)
(auto-fill)]]),1/(Stock[[#This Row],[HOLDING DAYS
(auto-fill)]]/365))-1),"")</f>
        <v/>
      </c>
      <c r="AF1728" s="81"/>
      <c r="AG1728" s="149" t="str">
        <f>IF(Stock[[#This Row],[STATUS
(auto-fill)]]="HOLDING",Stock[[#This Row],[MARKET PRICE]]-Stock[[#This Row],[BUYING PRICE]],"")</f>
        <v/>
      </c>
      <c r="AH1728" s="143" t="str">
        <f>IFERROR(Stock[[#This Row],[CHANGE
(auto-fill)]]/Stock[[#This Row],[BUYING PRICE]],"")</f>
        <v/>
      </c>
      <c r="AI1728" s="130" t="str">
        <f>IF(Stock[[#This Row],[MARKET PRICE]]&gt;0,Stock[[#This Row],[MARKET PRICE]]*Stock[[#This Row],[REMAINING QUANTITY
(auto-fill)]],"")</f>
        <v/>
      </c>
    </row>
    <row r="1729" spans="2:35">
      <c r="B1729" s="110" t="str">
        <f>IF(AND(Stock[[#This Row],[BUYING QUANTITY]]&gt;0,Stock[[#This Row],[REMAINING QUANTITY
(auto-fill)]]=0),"SOLD OUT",
IF(AND(Stock[[#This Row],[BUYING QUANTITY]]&gt;0,Stock[[#This Row],[REMAINING QUANTITY
(auto-fill)]]&gt;0),"HOLDING",""))</f>
        <v/>
      </c>
      <c r="C1729" s="113">
        <f t="shared" si="26"/>
        <v>1716</v>
      </c>
      <c r="D1729" s="79"/>
      <c r="E1729" s="80"/>
      <c r="F1729" s="162"/>
      <c r="G1729" s="85"/>
      <c r="H1729" s="86"/>
      <c r="I1729" s="164"/>
      <c r="J1729" s="115" t="str">
        <f>IF(Stock[[#This Row],[BUYING QUANTITY]]&gt;0,Stock[[#This Row],[BUYING PRICE]]*Stock[[#This Row],[BUYING QUANTITY]]*Stock[[#This Row],[% BUYING FEE]],"")</f>
        <v/>
      </c>
      <c r="K1729" s="89"/>
      <c r="L1729" s="90"/>
      <c r="M1729" s="117" t="str">
        <f>IF(Stock[[#This Row],[BUYING QUANTITY]]&gt;0,Stock[[#This Row],[BUYING PRICE]]*(1+Stock[[#This Row],[% THRESHOLD (RETURN)_1]]),"")</f>
        <v/>
      </c>
      <c r="N1729" s="91"/>
      <c r="O1729" s="117" t="str">
        <f>IF(Stock[[#This Row],[BUYING QUANTITY]]&gt;0,Stock[[#This Row],[BUYING PRICE]]*(1+Stock[[#This Row],[% THRESHOLD (RETURN)_2]]),"")</f>
        <v/>
      </c>
      <c r="P1729" s="91"/>
      <c r="Q1729" s="117" t="str">
        <f>IF(Stock[[#This Row],[BUYING QUANTITY]]&gt;0,Stock[[#This Row],[BUYING PRICE]]*(1+Stock[[#This Row],[% THRESHOLD (LOSS)]]),"")</f>
        <v/>
      </c>
      <c r="R1729" s="105"/>
      <c r="S1729" s="118" t="str">
        <f>IF(Stock[[#This Row],[CASH DIVIDEND]]&gt;0,Stock[[#This Row],[CASH DIVIDEND]]/(Stock[[#This Row],[BUYING PRICE]]*Stock[[#This Row],[BUYING QUANTITY]]),"")</f>
        <v/>
      </c>
      <c r="T1729" s="105"/>
      <c r="U1729" s="79"/>
      <c r="V1729" s="97"/>
      <c r="W1729" s="98"/>
      <c r="X1729" s="168"/>
      <c r="Y1729" s="126" t="str">
        <f>IF(Stock[[#This Row],[SELLING QUANTITY]]&gt;0,Stock[[#This Row],[SELLING PRICE]]*Stock[[#This Row],[SELLING QUANTITY]]*Stock[[#This Row],[% SELLING FEE]]+Stock[[#This Row],[SELLING PRICE]]*Stock[[#This Row],[SELLING QUANTITY]]*$D$12,"")</f>
        <v/>
      </c>
      <c r="Z1729" s="121">
        <f>Stock[[#This Row],[BUYING QUANTITY]]+Stock[[#This Row],[STOCK DIVIDEND]]-Stock[[#This Row],[SELLING QUANTITY]]</f>
        <v>0</v>
      </c>
      <c r="AA17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29" s="121">
        <f ca="1">IF(Stock[[#This Row],[SELLING DATE]]&gt;0,Stock[[#This Row],[SELLING DATE]]-Stock[[#This Row],[BUY DATE]]+1,IF(Stock[[#This Row],[BUY DATE]]=0,0,TODAY()-Stock[[#This Row],[BUY DATE]]+1))</f>
        <v>0</v>
      </c>
      <c r="AC1729" s="122" t="str">
        <f>IFERROR(Stock[[#This Row],[CASH DIVIDEND]]+Stock[[#This Row],[RETURN/(LOSS) FROM TRADING
(auto-fill)]],"")</f>
        <v/>
      </c>
      <c r="AD17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29" s="146" t="str">
        <f ca="1">IFERROR(IF(Stock[[#This Row],[HOLDING DAYS
(auto-fill)]]&lt;365,Stock[[#This Row],[% TOTAL RETURN/(LOSS)
(auto-fill)]]*365/Stock[[#This Row],[HOLDING DAYS
(auto-fill)]],POWER((1+Stock[[#This Row],[% TOTAL RETURN/(LOSS)
(auto-fill)]]),1/(Stock[[#This Row],[HOLDING DAYS
(auto-fill)]]/365))-1),"")</f>
        <v/>
      </c>
      <c r="AF1729" s="81"/>
      <c r="AG1729" s="149" t="str">
        <f>IF(Stock[[#This Row],[STATUS
(auto-fill)]]="HOLDING",Stock[[#This Row],[MARKET PRICE]]-Stock[[#This Row],[BUYING PRICE]],"")</f>
        <v/>
      </c>
      <c r="AH1729" s="143" t="str">
        <f>IFERROR(Stock[[#This Row],[CHANGE
(auto-fill)]]/Stock[[#This Row],[BUYING PRICE]],"")</f>
        <v/>
      </c>
      <c r="AI1729" s="130" t="str">
        <f>IF(Stock[[#This Row],[MARKET PRICE]]&gt;0,Stock[[#This Row],[MARKET PRICE]]*Stock[[#This Row],[REMAINING QUANTITY
(auto-fill)]],"")</f>
        <v/>
      </c>
    </row>
    <row r="1730" spans="2:35">
      <c r="B1730" s="110" t="str">
        <f>IF(AND(Stock[[#This Row],[BUYING QUANTITY]]&gt;0,Stock[[#This Row],[REMAINING QUANTITY
(auto-fill)]]=0),"SOLD OUT",
IF(AND(Stock[[#This Row],[BUYING QUANTITY]]&gt;0,Stock[[#This Row],[REMAINING QUANTITY
(auto-fill)]]&gt;0),"HOLDING",""))</f>
        <v/>
      </c>
      <c r="C1730" s="113">
        <f t="shared" si="26"/>
        <v>1717</v>
      </c>
      <c r="D1730" s="79"/>
      <c r="E1730" s="80"/>
      <c r="F1730" s="162"/>
      <c r="G1730" s="85"/>
      <c r="H1730" s="86"/>
      <c r="I1730" s="164"/>
      <c r="J1730" s="115" t="str">
        <f>IF(Stock[[#This Row],[BUYING QUANTITY]]&gt;0,Stock[[#This Row],[BUYING PRICE]]*Stock[[#This Row],[BUYING QUANTITY]]*Stock[[#This Row],[% BUYING FEE]],"")</f>
        <v/>
      </c>
      <c r="K1730" s="89"/>
      <c r="L1730" s="90"/>
      <c r="M1730" s="117" t="str">
        <f>IF(Stock[[#This Row],[BUYING QUANTITY]]&gt;0,Stock[[#This Row],[BUYING PRICE]]*(1+Stock[[#This Row],[% THRESHOLD (RETURN)_1]]),"")</f>
        <v/>
      </c>
      <c r="N1730" s="91"/>
      <c r="O1730" s="117" t="str">
        <f>IF(Stock[[#This Row],[BUYING QUANTITY]]&gt;0,Stock[[#This Row],[BUYING PRICE]]*(1+Stock[[#This Row],[% THRESHOLD (RETURN)_2]]),"")</f>
        <v/>
      </c>
      <c r="P1730" s="91"/>
      <c r="Q1730" s="117" t="str">
        <f>IF(Stock[[#This Row],[BUYING QUANTITY]]&gt;0,Stock[[#This Row],[BUYING PRICE]]*(1+Stock[[#This Row],[% THRESHOLD (LOSS)]]),"")</f>
        <v/>
      </c>
      <c r="R1730" s="105"/>
      <c r="S1730" s="118" t="str">
        <f>IF(Stock[[#This Row],[CASH DIVIDEND]]&gt;0,Stock[[#This Row],[CASH DIVIDEND]]/(Stock[[#This Row],[BUYING PRICE]]*Stock[[#This Row],[BUYING QUANTITY]]),"")</f>
        <v/>
      </c>
      <c r="T1730" s="105"/>
      <c r="U1730" s="79"/>
      <c r="V1730" s="97"/>
      <c r="W1730" s="98"/>
      <c r="X1730" s="168"/>
      <c r="Y1730" s="126" t="str">
        <f>IF(Stock[[#This Row],[SELLING QUANTITY]]&gt;0,Stock[[#This Row],[SELLING PRICE]]*Stock[[#This Row],[SELLING QUANTITY]]*Stock[[#This Row],[% SELLING FEE]]+Stock[[#This Row],[SELLING PRICE]]*Stock[[#This Row],[SELLING QUANTITY]]*$D$12,"")</f>
        <v/>
      </c>
      <c r="Z1730" s="121">
        <f>Stock[[#This Row],[BUYING QUANTITY]]+Stock[[#This Row],[STOCK DIVIDEND]]-Stock[[#This Row],[SELLING QUANTITY]]</f>
        <v>0</v>
      </c>
      <c r="AA17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0" s="121">
        <f ca="1">IF(Stock[[#This Row],[SELLING DATE]]&gt;0,Stock[[#This Row],[SELLING DATE]]-Stock[[#This Row],[BUY DATE]]+1,IF(Stock[[#This Row],[BUY DATE]]=0,0,TODAY()-Stock[[#This Row],[BUY DATE]]+1))</f>
        <v>0</v>
      </c>
      <c r="AC1730" s="122" t="str">
        <f>IFERROR(Stock[[#This Row],[CASH DIVIDEND]]+Stock[[#This Row],[RETURN/(LOSS) FROM TRADING
(auto-fill)]],"")</f>
        <v/>
      </c>
      <c r="AD17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0" s="146" t="str">
        <f ca="1">IFERROR(IF(Stock[[#This Row],[HOLDING DAYS
(auto-fill)]]&lt;365,Stock[[#This Row],[% TOTAL RETURN/(LOSS)
(auto-fill)]]*365/Stock[[#This Row],[HOLDING DAYS
(auto-fill)]],POWER((1+Stock[[#This Row],[% TOTAL RETURN/(LOSS)
(auto-fill)]]),1/(Stock[[#This Row],[HOLDING DAYS
(auto-fill)]]/365))-1),"")</f>
        <v/>
      </c>
      <c r="AF1730" s="81"/>
      <c r="AG1730" s="149" t="str">
        <f>IF(Stock[[#This Row],[STATUS
(auto-fill)]]="HOLDING",Stock[[#This Row],[MARKET PRICE]]-Stock[[#This Row],[BUYING PRICE]],"")</f>
        <v/>
      </c>
      <c r="AH1730" s="143" t="str">
        <f>IFERROR(Stock[[#This Row],[CHANGE
(auto-fill)]]/Stock[[#This Row],[BUYING PRICE]],"")</f>
        <v/>
      </c>
      <c r="AI1730" s="130" t="str">
        <f>IF(Stock[[#This Row],[MARKET PRICE]]&gt;0,Stock[[#This Row],[MARKET PRICE]]*Stock[[#This Row],[REMAINING QUANTITY
(auto-fill)]],"")</f>
        <v/>
      </c>
    </row>
    <row r="1731" spans="2:35">
      <c r="B1731" s="110" t="str">
        <f>IF(AND(Stock[[#This Row],[BUYING QUANTITY]]&gt;0,Stock[[#This Row],[REMAINING QUANTITY
(auto-fill)]]=0),"SOLD OUT",
IF(AND(Stock[[#This Row],[BUYING QUANTITY]]&gt;0,Stock[[#This Row],[REMAINING QUANTITY
(auto-fill)]]&gt;0),"HOLDING",""))</f>
        <v/>
      </c>
      <c r="C1731" s="113">
        <f t="shared" si="26"/>
        <v>1718</v>
      </c>
      <c r="D1731" s="79"/>
      <c r="E1731" s="80"/>
      <c r="F1731" s="162"/>
      <c r="G1731" s="85"/>
      <c r="H1731" s="86"/>
      <c r="I1731" s="164"/>
      <c r="J1731" s="115" t="str">
        <f>IF(Stock[[#This Row],[BUYING QUANTITY]]&gt;0,Stock[[#This Row],[BUYING PRICE]]*Stock[[#This Row],[BUYING QUANTITY]]*Stock[[#This Row],[% BUYING FEE]],"")</f>
        <v/>
      </c>
      <c r="K1731" s="89"/>
      <c r="L1731" s="90"/>
      <c r="M1731" s="117" t="str">
        <f>IF(Stock[[#This Row],[BUYING QUANTITY]]&gt;0,Stock[[#This Row],[BUYING PRICE]]*(1+Stock[[#This Row],[% THRESHOLD (RETURN)_1]]),"")</f>
        <v/>
      </c>
      <c r="N1731" s="91"/>
      <c r="O1731" s="117" t="str">
        <f>IF(Stock[[#This Row],[BUYING QUANTITY]]&gt;0,Stock[[#This Row],[BUYING PRICE]]*(1+Stock[[#This Row],[% THRESHOLD (RETURN)_2]]),"")</f>
        <v/>
      </c>
      <c r="P1731" s="91"/>
      <c r="Q1731" s="117" t="str">
        <f>IF(Stock[[#This Row],[BUYING QUANTITY]]&gt;0,Stock[[#This Row],[BUYING PRICE]]*(1+Stock[[#This Row],[% THRESHOLD (LOSS)]]),"")</f>
        <v/>
      </c>
      <c r="R1731" s="105"/>
      <c r="S1731" s="118" t="str">
        <f>IF(Stock[[#This Row],[CASH DIVIDEND]]&gt;0,Stock[[#This Row],[CASH DIVIDEND]]/(Stock[[#This Row],[BUYING PRICE]]*Stock[[#This Row],[BUYING QUANTITY]]),"")</f>
        <v/>
      </c>
      <c r="T1731" s="105"/>
      <c r="U1731" s="79"/>
      <c r="V1731" s="97"/>
      <c r="W1731" s="98"/>
      <c r="X1731" s="168"/>
      <c r="Y1731" s="126" t="str">
        <f>IF(Stock[[#This Row],[SELLING QUANTITY]]&gt;0,Stock[[#This Row],[SELLING PRICE]]*Stock[[#This Row],[SELLING QUANTITY]]*Stock[[#This Row],[% SELLING FEE]]+Stock[[#This Row],[SELLING PRICE]]*Stock[[#This Row],[SELLING QUANTITY]]*$D$12,"")</f>
        <v/>
      </c>
      <c r="Z1731" s="121">
        <f>Stock[[#This Row],[BUYING QUANTITY]]+Stock[[#This Row],[STOCK DIVIDEND]]-Stock[[#This Row],[SELLING QUANTITY]]</f>
        <v>0</v>
      </c>
      <c r="AA17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1" s="121">
        <f ca="1">IF(Stock[[#This Row],[SELLING DATE]]&gt;0,Stock[[#This Row],[SELLING DATE]]-Stock[[#This Row],[BUY DATE]]+1,IF(Stock[[#This Row],[BUY DATE]]=0,0,TODAY()-Stock[[#This Row],[BUY DATE]]+1))</f>
        <v>0</v>
      </c>
      <c r="AC1731" s="122" t="str">
        <f>IFERROR(Stock[[#This Row],[CASH DIVIDEND]]+Stock[[#This Row],[RETURN/(LOSS) FROM TRADING
(auto-fill)]],"")</f>
        <v/>
      </c>
      <c r="AD17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1" s="146" t="str">
        <f ca="1">IFERROR(IF(Stock[[#This Row],[HOLDING DAYS
(auto-fill)]]&lt;365,Stock[[#This Row],[% TOTAL RETURN/(LOSS)
(auto-fill)]]*365/Stock[[#This Row],[HOLDING DAYS
(auto-fill)]],POWER((1+Stock[[#This Row],[% TOTAL RETURN/(LOSS)
(auto-fill)]]),1/(Stock[[#This Row],[HOLDING DAYS
(auto-fill)]]/365))-1),"")</f>
        <v/>
      </c>
      <c r="AF1731" s="81"/>
      <c r="AG1731" s="149" t="str">
        <f>IF(Stock[[#This Row],[STATUS
(auto-fill)]]="HOLDING",Stock[[#This Row],[MARKET PRICE]]-Stock[[#This Row],[BUYING PRICE]],"")</f>
        <v/>
      </c>
      <c r="AH1731" s="143" t="str">
        <f>IFERROR(Stock[[#This Row],[CHANGE
(auto-fill)]]/Stock[[#This Row],[BUYING PRICE]],"")</f>
        <v/>
      </c>
      <c r="AI1731" s="130" t="str">
        <f>IF(Stock[[#This Row],[MARKET PRICE]]&gt;0,Stock[[#This Row],[MARKET PRICE]]*Stock[[#This Row],[REMAINING QUANTITY
(auto-fill)]],"")</f>
        <v/>
      </c>
    </row>
    <row r="1732" spans="2:35">
      <c r="B1732" s="110" t="str">
        <f>IF(AND(Stock[[#This Row],[BUYING QUANTITY]]&gt;0,Stock[[#This Row],[REMAINING QUANTITY
(auto-fill)]]=0),"SOLD OUT",
IF(AND(Stock[[#This Row],[BUYING QUANTITY]]&gt;0,Stock[[#This Row],[REMAINING QUANTITY
(auto-fill)]]&gt;0),"HOLDING",""))</f>
        <v/>
      </c>
      <c r="C1732" s="113">
        <f t="shared" si="26"/>
        <v>1719</v>
      </c>
      <c r="D1732" s="79"/>
      <c r="E1732" s="80"/>
      <c r="F1732" s="162"/>
      <c r="G1732" s="85"/>
      <c r="H1732" s="86"/>
      <c r="I1732" s="164"/>
      <c r="J1732" s="115" t="str">
        <f>IF(Stock[[#This Row],[BUYING QUANTITY]]&gt;0,Stock[[#This Row],[BUYING PRICE]]*Stock[[#This Row],[BUYING QUANTITY]]*Stock[[#This Row],[% BUYING FEE]],"")</f>
        <v/>
      </c>
      <c r="K1732" s="89"/>
      <c r="L1732" s="90"/>
      <c r="M1732" s="117" t="str">
        <f>IF(Stock[[#This Row],[BUYING QUANTITY]]&gt;0,Stock[[#This Row],[BUYING PRICE]]*(1+Stock[[#This Row],[% THRESHOLD (RETURN)_1]]),"")</f>
        <v/>
      </c>
      <c r="N1732" s="91"/>
      <c r="O1732" s="117" t="str">
        <f>IF(Stock[[#This Row],[BUYING QUANTITY]]&gt;0,Stock[[#This Row],[BUYING PRICE]]*(1+Stock[[#This Row],[% THRESHOLD (RETURN)_2]]),"")</f>
        <v/>
      </c>
      <c r="P1732" s="91"/>
      <c r="Q1732" s="117" t="str">
        <f>IF(Stock[[#This Row],[BUYING QUANTITY]]&gt;0,Stock[[#This Row],[BUYING PRICE]]*(1+Stock[[#This Row],[% THRESHOLD (LOSS)]]),"")</f>
        <v/>
      </c>
      <c r="R1732" s="105"/>
      <c r="S1732" s="118" t="str">
        <f>IF(Stock[[#This Row],[CASH DIVIDEND]]&gt;0,Stock[[#This Row],[CASH DIVIDEND]]/(Stock[[#This Row],[BUYING PRICE]]*Stock[[#This Row],[BUYING QUANTITY]]),"")</f>
        <v/>
      </c>
      <c r="T1732" s="105"/>
      <c r="U1732" s="79"/>
      <c r="V1732" s="97"/>
      <c r="W1732" s="98"/>
      <c r="X1732" s="168"/>
      <c r="Y1732" s="126" t="str">
        <f>IF(Stock[[#This Row],[SELLING QUANTITY]]&gt;0,Stock[[#This Row],[SELLING PRICE]]*Stock[[#This Row],[SELLING QUANTITY]]*Stock[[#This Row],[% SELLING FEE]]+Stock[[#This Row],[SELLING PRICE]]*Stock[[#This Row],[SELLING QUANTITY]]*$D$12,"")</f>
        <v/>
      </c>
      <c r="Z1732" s="121">
        <f>Stock[[#This Row],[BUYING QUANTITY]]+Stock[[#This Row],[STOCK DIVIDEND]]-Stock[[#This Row],[SELLING QUANTITY]]</f>
        <v>0</v>
      </c>
      <c r="AA17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2" s="121">
        <f ca="1">IF(Stock[[#This Row],[SELLING DATE]]&gt;0,Stock[[#This Row],[SELLING DATE]]-Stock[[#This Row],[BUY DATE]]+1,IF(Stock[[#This Row],[BUY DATE]]=0,0,TODAY()-Stock[[#This Row],[BUY DATE]]+1))</f>
        <v>0</v>
      </c>
      <c r="AC1732" s="122" t="str">
        <f>IFERROR(Stock[[#This Row],[CASH DIVIDEND]]+Stock[[#This Row],[RETURN/(LOSS) FROM TRADING
(auto-fill)]],"")</f>
        <v/>
      </c>
      <c r="AD17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2" s="146" t="str">
        <f ca="1">IFERROR(IF(Stock[[#This Row],[HOLDING DAYS
(auto-fill)]]&lt;365,Stock[[#This Row],[% TOTAL RETURN/(LOSS)
(auto-fill)]]*365/Stock[[#This Row],[HOLDING DAYS
(auto-fill)]],POWER((1+Stock[[#This Row],[% TOTAL RETURN/(LOSS)
(auto-fill)]]),1/(Stock[[#This Row],[HOLDING DAYS
(auto-fill)]]/365))-1),"")</f>
        <v/>
      </c>
      <c r="AF1732" s="81"/>
      <c r="AG1732" s="149" t="str">
        <f>IF(Stock[[#This Row],[STATUS
(auto-fill)]]="HOLDING",Stock[[#This Row],[MARKET PRICE]]-Stock[[#This Row],[BUYING PRICE]],"")</f>
        <v/>
      </c>
      <c r="AH1732" s="143" t="str">
        <f>IFERROR(Stock[[#This Row],[CHANGE
(auto-fill)]]/Stock[[#This Row],[BUYING PRICE]],"")</f>
        <v/>
      </c>
      <c r="AI1732" s="130" t="str">
        <f>IF(Stock[[#This Row],[MARKET PRICE]]&gt;0,Stock[[#This Row],[MARKET PRICE]]*Stock[[#This Row],[REMAINING QUANTITY
(auto-fill)]],"")</f>
        <v/>
      </c>
    </row>
    <row r="1733" spans="2:35">
      <c r="B1733" s="110" t="str">
        <f>IF(AND(Stock[[#This Row],[BUYING QUANTITY]]&gt;0,Stock[[#This Row],[REMAINING QUANTITY
(auto-fill)]]=0),"SOLD OUT",
IF(AND(Stock[[#This Row],[BUYING QUANTITY]]&gt;0,Stock[[#This Row],[REMAINING QUANTITY
(auto-fill)]]&gt;0),"HOLDING",""))</f>
        <v/>
      </c>
      <c r="C1733" s="113">
        <f t="shared" si="26"/>
        <v>1720</v>
      </c>
      <c r="D1733" s="79"/>
      <c r="E1733" s="80"/>
      <c r="F1733" s="162"/>
      <c r="G1733" s="85"/>
      <c r="H1733" s="86"/>
      <c r="I1733" s="164"/>
      <c r="J1733" s="115" t="str">
        <f>IF(Stock[[#This Row],[BUYING QUANTITY]]&gt;0,Stock[[#This Row],[BUYING PRICE]]*Stock[[#This Row],[BUYING QUANTITY]]*Stock[[#This Row],[% BUYING FEE]],"")</f>
        <v/>
      </c>
      <c r="K1733" s="89"/>
      <c r="L1733" s="90"/>
      <c r="M1733" s="117" t="str">
        <f>IF(Stock[[#This Row],[BUYING QUANTITY]]&gt;0,Stock[[#This Row],[BUYING PRICE]]*(1+Stock[[#This Row],[% THRESHOLD (RETURN)_1]]),"")</f>
        <v/>
      </c>
      <c r="N1733" s="91"/>
      <c r="O1733" s="117" t="str">
        <f>IF(Stock[[#This Row],[BUYING QUANTITY]]&gt;0,Stock[[#This Row],[BUYING PRICE]]*(1+Stock[[#This Row],[% THRESHOLD (RETURN)_2]]),"")</f>
        <v/>
      </c>
      <c r="P1733" s="91"/>
      <c r="Q1733" s="117" t="str">
        <f>IF(Stock[[#This Row],[BUYING QUANTITY]]&gt;0,Stock[[#This Row],[BUYING PRICE]]*(1+Stock[[#This Row],[% THRESHOLD (LOSS)]]),"")</f>
        <v/>
      </c>
      <c r="R1733" s="105"/>
      <c r="S1733" s="118" t="str">
        <f>IF(Stock[[#This Row],[CASH DIVIDEND]]&gt;0,Stock[[#This Row],[CASH DIVIDEND]]/(Stock[[#This Row],[BUYING PRICE]]*Stock[[#This Row],[BUYING QUANTITY]]),"")</f>
        <v/>
      </c>
      <c r="T1733" s="105"/>
      <c r="U1733" s="79"/>
      <c r="V1733" s="97"/>
      <c r="W1733" s="98"/>
      <c r="X1733" s="168"/>
      <c r="Y1733" s="126" t="str">
        <f>IF(Stock[[#This Row],[SELLING QUANTITY]]&gt;0,Stock[[#This Row],[SELLING PRICE]]*Stock[[#This Row],[SELLING QUANTITY]]*Stock[[#This Row],[% SELLING FEE]]+Stock[[#This Row],[SELLING PRICE]]*Stock[[#This Row],[SELLING QUANTITY]]*$D$12,"")</f>
        <v/>
      </c>
      <c r="Z1733" s="121">
        <f>Stock[[#This Row],[BUYING QUANTITY]]+Stock[[#This Row],[STOCK DIVIDEND]]-Stock[[#This Row],[SELLING QUANTITY]]</f>
        <v>0</v>
      </c>
      <c r="AA17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3" s="121">
        <f ca="1">IF(Stock[[#This Row],[SELLING DATE]]&gt;0,Stock[[#This Row],[SELLING DATE]]-Stock[[#This Row],[BUY DATE]]+1,IF(Stock[[#This Row],[BUY DATE]]=0,0,TODAY()-Stock[[#This Row],[BUY DATE]]+1))</f>
        <v>0</v>
      </c>
      <c r="AC1733" s="122" t="str">
        <f>IFERROR(Stock[[#This Row],[CASH DIVIDEND]]+Stock[[#This Row],[RETURN/(LOSS) FROM TRADING
(auto-fill)]],"")</f>
        <v/>
      </c>
      <c r="AD17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3" s="146" t="str">
        <f ca="1">IFERROR(IF(Stock[[#This Row],[HOLDING DAYS
(auto-fill)]]&lt;365,Stock[[#This Row],[% TOTAL RETURN/(LOSS)
(auto-fill)]]*365/Stock[[#This Row],[HOLDING DAYS
(auto-fill)]],POWER((1+Stock[[#This Row],[% TOTAL RETURN/(LOSS)
(auto-fill)]]),1/(Stock[[#This Row],[HOLDING DAYS
(auto-fill)]]/365))-1),"")</f>
        <v/>
      </c>
      <c r="AF1733" s="81"/>
      <c r="AG1733" s="149" t="str">
        <f>IF(Stock[[#This Row],[STATUS
(auto-fill)]]="HOLDING",Stock[[#This Row],[MARKET PRICE]]-Stock[[#This Row],[BUYING PRICE]],"")</f>
        <v/>
      </c>
      <c r="AH1733" s="143" t="str">
        <f>IFERROR(Stock[[#This Row],[CHANGE
(auto-fill)]]/Stock[[#This Row],[BUYING PRICE]],"")</f>
        <v/>
      </c>
      <c r="AI1733" s="130" t="str">
        <f>IF(Stock[[#This Row],[MARKET PRICE]]&gt;0,Stock[[#This Row],[MARKET PRICE]]*Stock[[#This Row],[REMAINING QUANTITY
(auto-fill)]],"")</f>
        <v/>
      </c>
    </row>
    <row r="1734" spans="2:35">
      <c r="B1734" s="110" t="str">
        <f>IF(AND(Stock[[#This Row],[BUYING QUANTITY]]&gt;0,Stock[[#This Row],[REMAINING QUANTITY
(auto-fill)]]=0),"SOLD OUT",
IF(AND(Stock[[#This Row],[BUYING QUANTITY]]&gt;0,Stock[[#This Row],[REMAINING QUANTITY
(auto-fill)]]&gt;0),"HOLDING",""))</f>
        <v/>
      </c>
      <c r="C1734" s="113">
        <f t="shared" si="26"/>
        <v>1721</v>
      </c>
      <c r="D1734" s="79"/>
      <c r="E1734" s="80"/>
      <c r="F1734" s="162"/>
      <c r="G1734" s="85"/>
      <c r="H1734" s="86"/>
      <c r="I1734" s="164"/>
      <c r="J1734" s="115" t="str">
        <f>IF(Stock[[#This Row],[BUYING QUANTITY]]&gt;0,Stock[[#This Row],[BUYING PRICE]]*Stock[[#This Row],[BUYING QUANTITY]]*Stock[[#This Row],[% BUYING FEE]],"")</f>
        <v/>
      </c>
      <c r="K1734" s="89"/>
      <c r="L1734" s="90"/>
      <c r="M1734" s="117" t="str">
        <f>IF(Stock[[#This Row],[BUYING QUANTITY]]&gt;0,Stock[[#This Row],[BUYING PRICE]]*(1+Stock[[#This Row],[% THRESHOLD (RETURN)_1]]),"")</f>
        <v/>
      </c>
      <c r="N1734" s="91"/>
      <c r="O1734" s="117" t="str">
        <f>IF(Stock[[#This Row],[BUYING QUANTITY]]&gt;0,Stock[[#This Row],[BUYING PRICE]]*(1+Stock[[#This Row],[% THRESHOLD (RETURN)_2]]),"")</f>
        <v/>
      </c>
      <c r="P1734" s="91"/>
      <c r="Q1734" s="117" t="str">
        <f>IF(Stock[[#This Row],[BUYING QUANTITY]]&gt;0,Stock[[#This Row],[BUYING PRICE]]*(1+Stock[[#This Row],[% THRESHOLD (LOSS)]]),"")</f>
        <v/>
      </c>
      <c r="R1734" s="105"/>
      <c r="S1734" s="118" t="str">
        <f>IF(Stock[[#This Row],[CASH DIVIDEND]]&gt;0,Stock[[#This Row],[CASH DIVIDEND]]/(Stock[[#This Row],[BUYING PRICE]]*Stock[[#This Row],[BUYING QUANTITY]]),"")</f>
        <v/>
      </c>
      <c r="T1734" s="105"/>
      <c r="U1734" s="79"/>
      <c r="V1734" s="97"/>
      <c r="W1734" s="98"/>
      <c r="X1734" s="168"/>
      <c r="Y1734" s="126" t="str">
        <f>IF(Stock[[#This Row],[SELLING QUANTITY]]&gt;0,Stock[[#This Row],[SELLING PRICE]]*Stock[[#This Row],[SELLING QUANTITY]]*Stock[[#This Row],[% SELLING FEE]]+Stock[[#This Row],[SELLING PRICE]]*Stock[[#This Row],[SELLING QUANTITY]]*$D$12,"")</f>
        <v/>
      </c>
      <c r="Z1734" s="121">
        <f>Stock[[#This Row],[BUYING QUANTITY]]+Stock[[#This Row],[STOCK DIVIDEND]]-Stock[[#This Row],[SELLING QUANTITY]]</f>
        <v>0</v>
      </c>
      <c r="AA17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4" s="121">
        <f ca="1">IF(Stock[[#This Row],[SELLING DATE]]&gt;0,Stock[[#This Row],[SELLING DATE]]-Stock[[#This Row],[BUY DATE]]+1,IF(Stock[[#This Row],[BUY DATE]]=0,0,TODAY()-Stock[[#This Row],[BUY DATE]]+1))</f>
        <v>0</v>
      </c>
      <c r="AC1734" s="122" t="str">
        <f>IFERROR(Stock[[#This Row],[CASH DIVIDEND]]+Stock[[#This Row],[RETURN/(LOSS) FROM TRADING
(auto-fill)]],"")</f>
        <v/>
      </c>
      <c r="AD17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4" s="146" t="str">
        <f ca="1">IFERROR(IF(Stock[[#This Row],[HOLDING DAYS
(auto-fill)]]&lt;365,Stock[[#This Row],[% TOTAL RETURN/(LOSS)
(auto-fill)]]*365/Stock[[#This Row],[HOLDING DAYS
(auto-fill)]],POWER((1+Stock[[#This Row],[% TOTAL RETURN/(LOSS)
(auto-fill)]]),1/(Stock[[#This Row],[HOLDING DAYS
(auto-fill)]]/365))-1),"")</f>
        <v/>
      </c>
      <c r="AF1734" s="81"/>
      <c r="AG1734" s="149" t="str">
        <f>IF(Stock[[#This Row],[STATUS
(auto-fill)]]="HOLDING",Stock[[#This Row],[MARKET PRICE]]-Stock[[#This Row],[BUYING PRICE]],"")</f>
        <v/>
      </c>
      <c r="AH1734" s="143" t="str">
        <f>IFERROR(Stock[[#This Row],[CHANGE
(auto-fill)]]/Stock[[#This Row],[BUYING PRICE]],"")</f>
        <v/>
      </c>
      <c r="AI1734" s="130" t="str">
        <f>IF(Stock[[#This Row],[MARKET PRICE]]&gt;0,Stock[[#This Row],[MARKET PRICE]]*Stock[[#This Row],[REMAINING QUANTITY
(auto-fill)]],"")</f>
        <v/>
      </c>
    </row>
    <row r="1735" spans="2:35">
      <c r="B1735" s="110" t="str">
        <f>IF(AND(Stock[[#This Row],[BUYING QUANTITY]]&gt;0,Stock[[#This Row],[REMAINING QUANTITY
(auto-fill)]]=0),"SOLD OUT",
IF(AND(Stock[[#This Row],[BUYING QUANTITY]]&gt;0,Stock[[#This Row],[REMAINING QUANTITY
(auto-fill)]]&gt;0),"HOLDING",""))</f>
        <v/>
      </c>
      <c r="C1735" s="113">
        <f t="shared" si="26"/>
        <v>1722</v>
      </c>
      <c r="D1735" s="79"/>
      <c r="E1735" s="80"/>
      <c r="F1735" s="162"/>
      <c r="G1735" s="85"/>
      <c r="H1735" s="86"/>
      <c r="I1735" s="164"/>
      <c r="J1735" s="115" t="str">
        <f>IF(Stock[[#This Row],[BUYING QUANTITY]]&gt;0,Stock[[#This Row],[BUYING PRICE]]*Stock[[#This Row],[BUYING QUANTITY]]*Stock[[#This Row],[% BUYING FEE]],"")</f>
        <v/>
      </c>
      <c r="K1735" s="89"/>
      <c r="L1735" s="90"/>
      <c r="M1735" s="117" t="str">
        <f>IF(Stock[[#This Row],[BUYING QUANTITY]]&gt;0,Stock[[#This Row],[BUYING PRICE]]*(1+Stock[[#This Row],[% THRESHOLD (RETURN)_1]]),"")</f>
        <v/>
      </c>
      <c r="N1735" s="91"/>
      <c r="O1735" s="117" t="str">
        <f>IF(Stock[[#This Row],[BUYING QUANTITY]]&gt;0,Stock[[#This Row],[BUYING PRICE]]*(1+Stock[[#This Row],[% THRESHOLD (RETURN)_2]]),"")</f>
        <v/>
      </c>
      <c r="P1735" s="91"/>
      <c r="Q1735" s="117" t="str">
        <f>IF(Stock[[#This Row],[BUYING QUANTITY]]&gt;0,Stock[[#This Row],[BUYING PRICE]]*(1+Stock[[#This Row],[% THRESHOLD (LOSS)]]),"")</f>
        <v/>
      </c>
      <c r="R1735" s="105"/>
      <c r="S1735" s="118" t="str">
        <f>IF(Stock[[#This Row],[CASH DIVIDEND]]&gt;0,Stock[[#This Row],[CASH DIVIDEND]]/(Stock[[#This Row],[BUYING PRICE]]*Stock[[#This Row],[BUYING QUANTITY]]),"")</f>
        <v/>
      </c>
      <c r="T1735" s="105"/>
      <c r="U1735" s="79"/>
      <c r="V1735" s="97"/>
      <c r="W1735" s="98"/>
      <c r="X1735" s="168"/>
      <c r="Y1735" s="126" t="str">
        <f>IF(Stock[[#This Row],[SELLING QUANTITY]]&gt;0,Stock[[#This Row],[SELLING PRICE]]*Stock[[#This Row],[SELLING QUANTITY]]*Stock[[#This Row],[% SELLING FEE]]+Stock[[#This Row],[SELLING PRICE]]*Stock[[#This Row],[SELLING QUANTITY]]*$D$12,"")</f>
        <v/>
      </c>
      <c r="Z1735" s="121">
        <f>Stock[[#This Row],[BUYING QUANTITY]]+Stock[[#This Row],[STOCK DIVIDEND]]-Stock[[#This Row],[SELLING QUANTITY]]</f>
        <v>0</v>
      </c>
      <c r="AA17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5" s="121">
        <f ca="1">IF(Stock[[#This Row],[SELLING DATE]]&gt;0,Stock[[#This Row],[SELLING DATE]]-Stock[[#This Row],[BUY DATE]]+1,IF(Stock[[#This Row],[BUY DATE]]=0,0,TODAY()-Stock[[#This Row],[BUY DATE]]+1))</f>
        <v>0</v>
      </c>
      <c r="AC1735" s="122" t="str">
        <f>IFERROR(Stock[[#This Row],[CASH DIVIDEND]]+Stock[[#This Row],[RETURN/(LOSS) FROM TRADING
(auto-fill)]],"")</f>
        <v/>
      </c>
      <c r="AD17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5" s="146" t="str">
        <f ca="1">IFERROR(IF(Stock[[#This Row],[HOLDING DAYS
(auto-fill)]]&lt;365,Stock[[#This Row],[% TOTAL RETURN/(LOSS)
(auto-fill)]]*365/Stock[[#This Row],[HOLDING DAYS
(auto-fill)]],POWER((1+Stock[[#This Row],[% TOTAL RETURN/(LOSS)
(auto-fill)]]),1/(Stock[[#This Row],[HOLDING DAYS
(auto-fill)]]/365))-1),"")</f>
        <v/>
      </c>
      <c r="AF1735" s="81"/>
      <c r="AG1735" s="149" t="str">
        <f>IF(Stock[[#This Row],[STATUS
(auto-fill)]]="HOLDING",Stock[[#This Row],[MARKET PRICE]]-Stock[[#This Row],[BUYING PRICE]],"")</f>
        <v/>
      </c>
      <c r="AH1735" s="143" t="str">
        <f>IFERROR(Stock[[#This Row],[CHANGE
(auto-fill)]]/Stock[[#This Row],[BUYING PRICE]],"")</f>
        <v/>
      </c>
      <c r="AI1735" s="130" t="str">
        <f>IF(Stock[[#This Row],[MARKET PRICE]]&gt;0,Stock[[#This Row],[MARKET PRICE]]*Stock[[#This Row],[REMAINING QUANTITY
(auto-fill)]],"")</f>
        <v/>
      </c>
    </row>
    <row r="1736" spans="2:35">
      <c r="B1736" s="110" t="str">
        <f>IF(AND(Stock[[#This Row],[BUYING QUANTITY]]&gt;0,Stock[[#This Row],[REMAINING QUANTITY
(auto-fill)]]=0),"SOLD OUT",
IF(AND(Stock[[#This Row],[BUYING QUANTITY]]&gt;0,Stock[[#This Row],[REMAINING QUANTITY
(auto-fill)]]&gt;0),"HOLDING",""))</f>
        <v/>
      </c>
      <c r="C1736" s="113">
        <f t="shared" si="26"/>
        <v>1723</v>
      </c>
      <c r="D1736" s="79"/>
      <c r="E1736" s="80"/>
      <c r="F1736" s="162"/>
      <c r="G1736" s="85"/>
      <c r="H1736" s="86"/>
      <c r="I1736" s="164"/>
      <c r="J1736" s="115" t="str">
        <f>IF(Stock[[#This Row],[BUYING QUANTITY]]&gt;0,Stock[[#This Row],[BUYING PRICE]]*Stock[[#This Row],[BUYING QUANTITY]]*Stock[[#This Row],[% BUYING FEE]],"")</f>
        <v/>
      </c>
      <c r="K1736" s="89"/>
      <c r="L1736" s="90"/>
      <c r="M1736" s="117" t="str">
        <f>IF(Stock[[#This Row],[BUYING QUANTITY]]&gt;0,Stock[[#This Row],[BUYING PRICE]]*(1+Stock[[#This Row],[% THRESHOLD (RETURN)_1]]),"")</f>
        <v/>
      </c>
      <c r="N1736" s="91"/>
      <c r="O1736" s="117" t="str">
        <f>IF(Stock[[#This Row],[BUYING QUANTITY]]&gt;0,Stock[[#This Row],[BUYING PRICE]]*(1+Stock[[#This Row],[% THRESHOLD (RETURN)_2]]),"")</f>
        <v/>
      </c>
      <c r="P1736" s="91"/>
      <c r="Q1736" s="117" t="str">
        <f>IF(Stock[[#This Row],[BUYING QUANTITY]]&gt;0,Stock[[#This Row],[BUYING PRICE]]*(1+Stock[[#This Row],[% THRESHOLD (LOSS)]]),"")</f>
        <v/>
      </c>
      <c r="R1736" s="105"/>
      <c r="S1736" s="118" t="str">
        <f>IF(Stock[[#This Row],[CASH DIVIDEND]]&gt;0,Stock[[#This Row],[CASH DIVIDEND]]/(Stock[[#This Row],[BUYING PRICE]]*Stock[[#This Row],[BUYING QUANTITY]]),"")</f>
        <v/>
      </c>
      <c r="T1736" s="105"/>
      <c r="U1736" s="79"/>
      <c r="V1736" s="97"/>
      <c r="W1736" s="98"/>
      <c r="X1736" s="168"/>
      <c r="Y1736" s="126" t="str">
        <f>IF(Stock[[#This Row],[SELLING QUANTITY]]&gt;0,Stock[[#This Row],[SELLING PRICE]]*Stock[[#This Row],[SELLING QUANTITY]]*Stock[[#This Row],[% SELLING FEE]]+Stock[[#This Row],[SELLING PRICE]]*Stock[[#This Row],[SELLING QUANTITY]]*$D$12,"")</f>
        <v/>
      </c>
      <c r="Z1736" s="121">
        <f>Stock[[#This Row],[BUYING QUANTITY]]+Stock[[#This Row],[STOCK DIVIDEND]]-Stock[[#This Row],[SELLING QUANTITY]]</f>
        <v>0</v>
      </c>
      <c r="AA17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6" s="121">
        <f ca="1">IF(Stock[[#This Row],[SELLING DATE]]&gt;0,Stock[[#This Row],[SELLING DATE]]-Stock[[#This Row],[BUY DATE]]+1,IF(Stock[[#This Row],[BUY DATE]]=0,0,TODAY()-Stock[[#This Row],[BUY DATE]]+1))</f>
        <v>0</v>
      </c>
      <c r="AC1736" s="122" t="str">
        <f>IFERROR(Stock[[#This Row],[CASH DIVIDEND]]+Stock[[#This Row],[RETURN/(LOSS) FROM TRADING
(auto-fill)]],"")</f>
        <v/>
      </c>
      <c r="AD17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6" s="146" t="str">
        <f ca="1">IFERROR(IF(Stock[[#This Row],[HOLDING DAYS
(auto-fill)]]&lt;365,Stock[[#This Row],[% TOTAL RETURN/(LOSS)
(auto-fill)]]*365/Stock[[#This Row],[HOLDING DAYS
(auto-fill)]],POWER((1+Stock[[#This Row],[% TOTAL RETURN/(LOSS)
(auto-fill)]]),1/(Stock[[#This Row],[HOLDING DAYS
(auto-fill)]]/365))-1),"")</f>
        <v/>
      </c>
      <c r="AF1736" s="81"/>
      <c r="AG1736" s="149" t="str">
        <f>IF(Stock[[#This Row],[STATUS
(auto-fill)]]="HOLDING",Stock[[#This Row],[MARKET PRICE]]-Stock[[#This Row],[BUYING PRICE]],"")</f>
        <v/>
      </c>
      <c r="AH1736" s="143" t="str">
        <f>IFERROR(Stock[[#This Row],[CHANGE
(auto-fill)]]/Stock[[#This Row],[BUYING PRICE]],"")</f>
        <v/>
      </c>
      <c r="AI1736" s="130" t="str">
        <f>IF(Stock[[#This Row],[MARKET PRICE]]&gt;0,Stock[[#This Row],[MARKET PRICE]]*Stock[[#This Row],[REMAINING QUANTITY
(auto-fill)]],"")</f>
        <v/>
      </c>
    </row>
    <row r="1737" spans="2:35">
      <c r="B1737" s="110" t="str">
        <f>IF(AND(Stock[[#This Row],[BUYING QUANTITY]]&gt;0,Stock[[#This Row],[REMAINING QUANTITY
(auto-fill)]]=0),"SOLD OUT",
IF(AND(Stock[[#This Row],[BUYING QUANTITY]]&gt;0,Stock[[#This Row],[REMAINING QUANTITY
(auto-fill)]]&gt;0),"HOLDING",""))</f>
        <v/>
      </c>
      <c r="C1737" s="113">
        <f t="shared" si="26"/>
        <v>1724</v>
      </c>
      <c r="D1737" s="79"/>
      <c r="E1737" s="80"/>
      <c r="F1737" s="162"/>
      <c r="G1737" s="85"/>
      <c r="H1737" s="86"/>
      <c r="I1737" s="164"/>
      <c r="J1737" s="115" t="str">
        <f>IF(Stock[[#This Row],[BUYING QUANTITY]]&gt;0,Stock[[#This Row],[BUYING PRICE]]*Stock[[#This Row],[BUYING QUANTITY]]*Stock[[#This Row],[% BUYING FEE]],"")</f>
        <v/>
      </c>
      <c r="K1737" s="89"/>
      <c r="L1737" s="90"/>
      <c r="M1737" s="117" t="str">
        <f>IF(Stock[[#This Row],[BUYING QUANTITY]]&gt;0,Stock[[#This Row],[BUYING PRICE]]*(1+Stock[[#This Row],[% THRESHOLD (RETURN)_1]]),"")</f>
        <v/>
      </c>
      <c r="N1737" s="91"/>
      <c r="O1737" s="117" t="str">
        <f>IF(Stock[[#This Row],[BUYING QUANTITY]]&gt;0,Stock[[#This Row],[BUYING PRICE]]*(1+Stock[[#This Row],[% THRESHOLD (RETURN)_2]]),"")</f>
        <v/>
      </c>
      <c r="P1737" s="91"/>
      <c r="Q1737" s="117" t="str">
        <f>IF(Stock[[#This Row],[BUYING QUANTITY]]&gt;0,Stock[[#This Row],[BUYING PRICE]]*(1+Stock[[#This Row],[% THRESHOLD (LOSS)]]),"")</f>
        <v/>
      </c>
      <c r="R1737" s="105"/>
      <c r="S1737" s="118" t="str">
        <f>IF(Stock[[#This Row],[CASH DIVIDEND]]&gt;0,Stock[[#This Row],[CASH DIVIDEND]]/(Stock[[#This Row],[BUYING PRICE]]*Stock[[#This Row],[BUYING QUANTITY]]),"")</f>
        <v/>
      </c>
      <c r="T1737" s="105"/>
      <c r="U1737" s="79"/>
      <c r="V1737" s="97"/>
      <c r="W1737" s="98"/>
      <c r="X1737" s="168"/>
      <c r="Y1737" s="126" t="str">
        <f>IF(Stock[[#This Row],[SELLING QUANTITY]]&gt;0,Stock[[#This Row],[SELLING PRICE]]*Stock[[#This Row],[SELLING QUANTITY]]*Stock[[#This Row],[% SELLING FEE]]+Stock[[#This Row],[SELLING PRICE]]*Stock[[#This Row],[SELLING QUANTITY]]*$D$12,"")</f>
        <v/>
      </c>
      <c r="Z1737" s="121">
        <f>Stock[[#This Row],[BUYING QUANTITY]]+Stock[[#This Row],[STOCK DIVIDEND]]-Stock[[#This Row],[SELLING QUANTITY]]</f>
        <v>0</v>
      </c>
      <c r="AA17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7" s="121">
        <f ca="1">IF(Stock[[#This Row],[SELLING DATE]]&gt;0,Stock[[#This Row],[SELLING DATE]]-Stock[[#This Row],[BUY DATE]]+1,IF(Stock[[#This Row],[BUY DATE]]=0,0,TODAY()-Stock[[#This Row],[BUY DATE]]+1))</f>
        <v>0</v>
      </c>
      <c r="AC1737" s="122" t="str">
        <f>IFERROR(Stock[[#This Row],[CASH DIVIDEND]]+Stock[[#This Row],[RETURN/(LOSS) FROM TRADING
(auto-fill)]],"")</f>
        <v/>
      </c>
      <c r="AD17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7" s="146" t="str">
        <f ca="1">IFERROR(IF(Stock[[#This Row],[HOLDING DAYS
(auto-fill)]]&lt;365,Stock[[#This Row],[% TOTAL RETURN/(LOSS)
(auto-fill)]]*365/Stock[[#This Row],[HOLDING DAYS
(auto-fill)]],POWER((1+Stock[[#This Row],[% TOTAL RETURN/(LOSS)
(auto-fill)]]),1/(Stock[[#This Row],[HOLDING DAYS
(auto-fill)]]/365))-1),"")</f>
        <v/>
      </c>
      <c r="AF1737" s="81"/>
      <c r="AG1737" s="149" t="str">
        <f>IF(Stock[[#This Row],[STATUS
(auto-fill)]]="HOLDING",Stock[[#This Row],[MARKET PRICE]]-Stock[[#This Row],[BUYING PRICE]],"")</f>
        <v/>
      </c>
      <c r="AH1737" s="143" t="str">
        <f>IFERROR(Stock[[#This Row],[CHANGE
(auto-fill)]]/Stock[[#This Row],[BUYING PRICE]],"")</f>
        <v/>
      </c>
      <c r="AI1737" s="130" t="str">
        <f>IF(Stock[[#This Row],[MARKET PRICE]]&gt;0,Stock[[#This Row],[MARKET PRICE]]*Stock[[#This Row],[REMAINING QUANTITY
(auto-fill)]],"")</f>
        <v/>
      </c>
    </row>
    <row r="1738" spans="2:35">
      <c r="B1738" s="110" t="str">
        <f>IF(AND(Stock[[#This Row],[BUYING QUANTITY]]&gt;0,Stock[[#This Row],[REMAINING QUANTITY
(auto-fill)]]=0),"SOLD OUT",
IF(AND(Stock[[#This Row],[BUYING QUANTITY]]&gt;0,Stock[[#This Row],[REMAINING QUANTITY
(auto-fill)]]&gt;0),"HOLDING",""))</f>
        <v/>
      </c>
      <c r="C1738" s="113">
        <f t="shared" si="26"/>
        <v>1725</v>
      </c>
      <c r="D1738" s="79"/>
      <c r="E1738" s="80"/>
      <c r="F1738" s="162"/>
      <c r="G1738" s="85"/>
      <c r="H1738" s="86"/>
      <c r="I1738" s="164"/>
      <c r="J1738" s="115" t="str">
        <f>IF(Stock[[#This Row],[BUYING QUANTITY]]&gt;0,Stock[[#This Row],[BUYING PRICE]]*Stock[[#This Row],[BUYING QUANTITY]]*Stock[[#This Row],[% BUYING FEE]],"")</f>
        <v/>
      </c>
      <c r="K1738" s="89"/>
      <c r="L1738" s="90"/>
      <c r="M1738" s="117" t="str">
        <f>IF(Stock[[#This Row],[BUYING QUANTITY]]&gt;0,Stock[[#This Row],[BUYING PRICE]]*(1+Stock[[#This Row],[% THRESHOLD (RETURN)_1]]),"")</f>
        <v/>
      </c>
      <c r="N1738" s="91"/>
      <c r="O1738" s="117" t="str">
        <f>IF(Stock[[#This Row],[BUYING QUANTITY]]&gt;0,Stock[[#This Row],[BUYING PRICE]]*(1+Stock[[#This Row],[% THRESHOLD (RETURN)_2]]),"")</f>
        <v/>
      </c>
      <c r="P1738" s="91"/>
      <c r="Q1738" s="117" t="str">
        <f>IF(Stock[[#This Row],[BUYING QUANTITY]]&gt;0,Stock[[#This Row],[BUYING PRICE]]*(1+Stock[[#This Row],[% THRESHOLD (LOSS)]]),"")</f>
        <v/>
      </c>
      <c r="R1738" s="105"/>
      <c r="S1738" s="118" t="str">
        <f>IF(Stock[[#This Row],[CASH DIVIDEND]]&gt;0,Stock[[#This Row],[CASH DIVIDEND]]/(Stock[[#This Row],[BUYING PRICE]]*Stock[[#This Row],[BUYING QUANTITY]]),"")</f>
        <v/>
      </c>
      <c r="T1738" s="105"/>
      <c r="U1738" s="79"/>
      <c r="V1738" s="97"/>
      <c r="W1738" s="98"/>
      <c r="X1738" s="168"/>
      <c r="Y1738" s="126" t="str">
        <f>IF(Stock[[#This Row],[SELLING QUANTITY]]&gt;0,Stock[[#This Row],[SELLING PRICE]]*Stock[[#This Row],[SELLING QUANTITY]]*Stock[[#This Row],[% SELLING FEE]]+Stock[[#This Row],[SELLING PRICE]]*Stock[[#This Row],[SELLING QUANTITY]]*$D$12,"")</f>
        <v/>
      </c>
      <c r="Z1738" s="121">
        <f>Stock[[#This Row],[BUYING QUANTITY]]+Stock[[#This Row],[STOCK DIVIDEND]]-Stock[[#This Row],[SELLING QUANTITY]]</f>
        <v>0</v>
      </c>
      <c r="AA17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8" s="121">
        <f ca="1">IF(Stock[[#This Row],[SELLING DATE]]&gt;0,Stock[[#This Row],[SELLING DATE]]-Stock[[#This Row],[BUY DATE]]+1,IF(Stock[[#This Row],[BUY DATE]]=0,0,TODAY()-Stock[[#This Row],[BUY DATE]]+1))</f>
        <v>0</v>
      </c>
      <c r="AC1738" s="122" t="str">
        <f>IFERROR(Stock[[#This Row],[CASH DIVIDEND]]+Stock[[#This Row],[RETURN/(LOSS) FROM TRADING
(auto-fill)]],"")</f>
        <v/>
      </c>
      <c r="AD17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8" s="146" t="str">
        <f ca="1">IFERROR(IF(Stock[[#This Row],[HOLDING DAYS
(auto-fill)]]&lt;365,Stock[[#This Row],[% TOTAL RETURN/(LOSS)
(auto-fill)]]*365/Stock[[#This Row],[HOLDING DAYS
(auto-fill)]],POWER((1+Stock[[#This Row],[% TOTAL RETURN/(LOSS)
(auto-fill)]]),1/(Stock[[#This Row],[HOLDING DAYS
(auto-fill)]]/365))-1),"")</f>
        <v/>
      </c>
      <c r="AF1738" s="81"/>
      <c r="AG1738" s="149" t="str">
        <f>IF(Stock[[#This Row],[STATUS
(auto-fill)]]="HOLDING",Stock[[#This Row],[MARKET PRICE]]-Stock[[#This Row],[BUYING PRICE]],"")</f>
        <v/>
      </c>
      <c r="AH1738" s="143" t="str">
        <f>IFERROR(Stock[[#This Row],[CHANGE
(auto-fill)]]/Stock[[#This Row],[BUYING PRICE]],"")</f>
        <v/>
      </c>
      <c r="AI1738" s="130" t="str">
        <f>IF(Stock[[#This Row],[MARKET PRICE]]&gt;0,Stock[[#This Row],[MARKET PRICE]]*Stock[[#This Row],[REMAINING QUANTITY
(auto-fill)]],"")</f>
        <v/>
      </c>
    </row>
    <row r="1739" spans="2:35">
      <c r="B1739" s="110" t="str">
        <f>IF(AND(Stock[[#This Row],[BUYING QUANTITY]]&gt;0,Stock[[#This Row],[REMAINING QUANTITY
(auto-fill)]]=0),"SOLD OUT",
IF(AND(Stock[[#This Row],[BUYING QUANTITY]]&gt;0,Stock[[#This Row],[REMAINING QUANTITY
(auto-fill)]]&gt;0),"HOLDING",""))</f>
        <v/>
      </c>
      <c r="C1739" s="113">
        <f t="shared" si="26"/>
        <v>1726</v>
      </c>
      <c r="D1739" s="79"/>
      <c r="E1739" s="80"/>
      <c r="F1739" s="162"/>
      <c r="G1739" s="85"/>
      <c r="H1739" s="86"/>
      <c r="I1739" s="164"/>
      <c r="J1739" s="115" t="str">
        <f>IF(Stock[[#This Row],[BUYING QUANTITY]]&gt;0,Stock[[#This Row],[BUYING PRICE]]*Stock[[#This Row],[BUYING QUANTITY]]*Stock[[#This Row],[% BUYING FEE]],"")</f>
        <v/>
      </c>
      <c r="K1739" s="89"/>
      <c r="L1739" s="90"/>
      <c r="M1739" s="117" t="str">
        <f>IF(Stock[[#This Row],[BUYING QUANTITY]]&gt;0,Stock[[#This Row],[BUYING PRICE]]*(1+Stock[[#This Row],[% THRESHOLD (RETURN)_1]]),"")</f>
        <v/>
      </c>
      <c r="N1739" s="91"/>
      <c r="O1739" s="117" t="str">
        <f>IF(Stock[[#This Row],[BUYING QUANTITY]]&gt;0,Stock[[#This Row],[BUYING PRICE]]*(1+Stock[[#This Row],[% THRESHOLD (RETURN)_2]]),"")</f>
        <v/>
      </c>
      <c r="P1739" s="91"/>
      <c r="Q1739" s="117" t="str">
        <f>IF(Stock[[#This Row],[BUYING QUANTITY]]&gt;0,Stock[[#This Row],[BUYING PRICE]]*(1+Stock[[#This Row],[% THRESHOLD (LOSS)]]),"")</f>
        <v/>
      </c>
      <c r="R1739" s="105"/>
      <c r="S1739" s="118" t="str">
        <f>IF(Stock[[#This Row],[CASH DIVIDEND]]&gt;0,Stock[[#This Row],[CASH DIVIDEND]]/(Stock[[#This Row],[BUYING PRICE]]*Stock[[#This Row],[BUYING QUANTITY]]),"")</f>
        <v/>
      </c>
      <c r="T1739" s="105"/>
      <c r="U1739" s="79"/>
      <c r="V1739" s="97"/>
      <c r="W1739" s="98"/>
      <c r="X1739" s="168"/>
      <c r="Y1739" s="126" t="str">
        <f>IF(Stock[[#This Row],[SELLING QUANTITY]]&gt;0,Stock[[#This Row],[SELLING PRICE]]*Stock[[#This Row],[SELLING QUANTITY]]*Stock[[#This Row],[% SELLING FEE]]+Stock[[#This Row],[SELLING PRICE]]*Stock[[#This Row],[SELLING QUANTITY]]*$D$12,"")</f>
        <v/>
      </c>
      <c r="Z1739" s="121">
        <f>Stock[[#This Row],[BUYING QUANTITY]]+Stock[[#This Row],[STOCK DIVIDEND]]-Stock[[#This Row],[SELLING QUANTITY]]</f>
        <v>0</v>
      </c>
      <c r="AA17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39" s="121">
        <f ca="1">IF(Stock[[#This Row],[SELLING DATE]]&gt;0,Stock[[#This Row],[SELLING DATE]]-Stock[[#This Row],[BUY DATE]]+1,IF(Stock[[#This Row],[BUY DATE]]=0,0,TODAY()-Stock[[#This Row],[BUY DATE]]+1))</f>
        <v>0</v>
      </c>
      <c r="AC1739" s="122" t="str">
        <f>IFERROR(Stock[[#This Row],[CASH DIVIDEND]]+Stock[[#This Row],[RETURN/(LOSS) FROM TRADING
(auto-fill)]],"")</f>
        <v/>
      </c>
      <c r="AD17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39" s="146" t="str">
        <f ca="1">IFERROR(IF(Stock[[#This Row],[HOLDING DAYS
(auto-fill)]]&lt;365,Stock[[#This Row],[% TOTAL RETURN/(LOSS)
(auto-fill)]]*365/Stock[[#This Row],[HOLDING DAYS
(auto-fill)]],POWER((1+Stock[[#This Row],[% TOTAL RETURN/(LOSS)
(auto-fill)]]),1/(Stock[[#This Row],[HOLDING DAYS
(auto-fill)]]/365))-1),"")</f>
        <v/>
      </c>
      <c r="AF1739" s="81"/>
      <c r="AG1739" s="149" t="str">
        <f>IF(Stock[[#This Row],[STATUS
(auto-fill)]]="HOLDING",Stock[[#This Row],[MARKET PRICE]]-Stock[[#This Row],[BUYING PRICE]],"")</f>
        <v/>
      </c>
      <c r="AH1739" s="143" t="str">
        <f>IFERROR(Stock[[#This Row],[CHANGE
(auto-fill)]]/Stock[[#This Row],[BUYING PRICE]],"")</f>
        <v/>
      </c>
      <c r="AI1739" s="130" t="str">
        <f>IF(Stock[[#This Row],[MARKET PRICE]]&gt;0,Stock[[#This Row],[MARKET PRICE]]*Stock[[#This Row],[REMAINING QUANTITY
(auto-fill)]],"")</f>
        <v/>
      </c>
    </row>
    <row r="1740" spans="2:35">
      <c r="B1740" s="110" t="str">
        <f>IF(AND(Stock[[#This Row],[BUYING QUANTITY]]&gt;0,Stock[[#This Row],[REMAINING QUANTITY
(auto-fill)]]=0),"SOLD OUT",
IF(AND(Stock[[#This Row],[BUYING QUANTITY]]&gt;0,Stock[[#This Row],[REMAINING QUANTITY
(auto-fill)]]&gt;0),"HOLDING",""))</f>
        <v/>
      </c>
      <c r="C1740" s="113">
        <f t="shared" si="26"/>
        <v>1727</v>
      </c>
      <c r="D1740" s="79"/>
      <c r="E1740" s="80"/>
      <c r="F1740" s="162"/>
      <c r="G1740" s="85"/>
      <c r="H1740" s="86"/>
      <c r="I1740" s="164"/>
      <c r="J1740" s="115" t="str">
        <f>IF(Stock[[#This Row],[BUYING QUANTITY]]&gt;0,Stock[[#This Row],[BUYING PRICE]]*Stock[[#This Row],[BUYING QUANTITY]]*Stock[[#This Row],[% BUYING FEE]],"")</f>
        <v/>
      </c>
      <c r="K1740" s="89"/>
      <c r="L1740" s="90"/>
      <c r="M1740" s="117" t="str">
        <f>IF(Stock[[#This Row],[BUYING QUANTITY]]&gt;0,Stock[[#This Row],[BUYING PRICE]]*(1+Stock[[#This Row],[% THRESHOLD (RETURN)_1]]),"")</f>
        <v/>
      </c>
      <c r="N1740" s="91"/>
      <c r="O1740" s="117" t="str">
        <f>IF(Stock[[#This Row],[BUYING QUANTITY]]&gt;0,Stock[[#This Row],[BUYING PRICE]]*(1+Stock[[#This Row],[% THRESHOLD (RETURN)_2]]),"")</f>
        <v/>
      </c>
      <c r="P1740" s="91"/>
      <c r="Q1740" s="117" t="str">
        <f>IF(Stock[[#This Row],[BUYING QUANTITY]]&gt;0,Stock[[#This Row],[BUYING PRICE]]*(1+Stock[[#This Row],[% THRESHOLD (LOSS)]]),"")</f>
        <v/>
      </c>
      <c r="R1740" s="105"/>
      <c r="S1740" s="118" t="str">
        <f>IF(Stock[[#This Row],[CASH DIVIDEND]]&gt;0,Stock[[#This Row],[CASH DIVIDEND]]/(Stock[[#This Row],[BUYING PRICE]]*Stock[[#This Row],[BUYING QUANTITY]]),"")</f>
        <v/>
      </c>
      <c r="T1740" s="105"/>
      <c r="U1740" s="79"/>
      <c r="V1740" s="97"/>
      <c r="W1740" s="98"/>
      <c r="X1740" s="168"/>
      <c r="Y1740" s="126" t="str">
        <f>IF(Stock[[#This Row],[SELLING QUANTITY]]&gt;0,Stock[[#This Row],[SELLING PRICE]]*Stock[[#This Row],[SELLING QUANTITY]]*Stock[[#This Row],[% SELLING FEE]]+Stock[[#This Row],[SELLING PRICE]]*Stock[[#This Row],[SELLING QUANTITY]]*$D$12,"")</f>
        <v/>
      </c>
      <c r="Z1740" s="121">
        <f>Stock[[#This Row],[BUYING QUANTITY]]+Stock[[#This Row],[STOCK DIVIDEND]]-Stock[[#This Row],[SELLING QUANTITY]]</f>
        <v>0</v>
      </c>
      <c r="AA17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0" s="121">
        <f ca="1">IF(Stock[[#This Row],[SELLING DATE]]&gt;0,Stock[[#This Row],[SELLING DATE]]-Stock[[#This Row],[BUY DATE]]+1,IF(Stock[[#This Row],[BUY DATE]]=0,0,TODAY()-Stock[[#This Row],[BUY DATE]]+1))</f>
        <v>0</v>
      </c>
      <c r="AC1740" s="122" t="str">
        <f>IFERROR(Stock[[#This Row],[CASH DIVIDEND]]+Stock[[#This Row],[RETURN/(LOSS) FROM TRADING
(auto-fill)]],"")</f>
        <v/>
      </c>
      <c r="AD17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0" s="146" t="str">
        <f ca="1">IFERROR(IF(Stock[[#This Row],[HOLDING DAYS
(auto-fill)]]&lt;365,Stock[[#This Row],[% TOTAL RETURN/(LOSS)
(auto-fill)]]*365/Stock[[#This Row],[HOLDING DAYS
(auto-fill)]],POWER((1+Stock[[#This Row],[% TOTAL RETURN/(LOSS)
(auto-fill)]]),1/(Stock[[#This Row],[HOLDING DAYS
(auto-fill)]]/365))-1),"")</f>
        <v/>
      </c>
      <c r="AF1740" s="81"/>
      <c r="AG1740" s="149" t="str">
        <f>IF(Stock[[#This Row],[STATUS
(auto-fill)]]="HOLDING",Stock[[#This Row],[MARKET PRICE]]-Stock[[#This Row],[BUYING PRICE]],"")</f>
        <v/>
      </c>
      <c r="AH1740" s="143" t="str">
        <f>IFERROR(Stock[[#This Row],[CHANGE
(auto-fill)]]/Stock[[#This Row],[BUYING PRICE]],"")</f>
        <v/>
      </c>
      <c r="AI1740" s="130" t="str">
        <f>IF(Stock[[#This Row],[MARKET PRICE]]&gt;0,Stock[[#This Row],[MARKET PRICE]]*Stock[[#This Row],[REMAINING QUANTITY
(auto-fill)]],"")</f>
        <v/>
      </c>
    </row>
    <row r="1741" spans="2:35">
      <c r="B1741" s="110" t="str">
        <f>IF(AND(Stock[[#This Row],[BUYING QUANTITY]]&gt;0,Stock[[#This Row],[REMAINING QUANTITY
(auto-fill)]]=0),"SOLD OUT",
IF(AND(Stock[[#This Row],[BUYING QUANTITY]]&gt;0,Stock[[#This Row],[REMAINING QUANTITY
(auto-fill)]]&gt;0),"HOLDING",""))</f>
        <v/>
      </c>
      <c r="C1741" s="113">
        <f t="shared" si="26"/>
        <v>1728</v>
      </c>
      <c r="D1741" s="79"/>
      <c r="E1741" s="80"/>
      <c r="F1741" s="162"/>
      <c r="G1741" s="85"/>
      <c r="H1741" s="86"/>
      <c r="I1741" s="164"/>
      <c r="J1741" s="115" t="str">
        <f>IF(Stock[[#This Row],[BUYING QUANTITY]]&gt;0,Stock[[#This Row],[BUYING PRICE]]*Stock[[#This Row],[BUYING QUANTITY]]*Stock[[#This Row],[% BUYING FEE]],"")</f>
        <v/>
      </c>
      <c r="K1741" s="89"/>
      <c r="L1741" s="90"/>
      <c r="M1741" s="117" t="str">
        <f>IF(Stock[[#This Row],[BUYING QUANTITY]]&gt;0,Stock[[#This Row],[BUYING PRICE]]*(1+Stock[[#This Row],[% THRESHOLD (RETURN)_1]]),"")</f>
        <v/>
      </c>
      <c r="N1741" s="91"/>
      <c r="O1741" s="117" t="str">
        <f>IF(Stock[[#This Row],[BUYING QUANTITY]]&gt;0,Stock[[#This Row],[BUYING PRICE]]*(1+Stock[[#This Row],[% THRESHOLD (RETURN)_2]]),"")</f>
        <v/>
      </c>
      <c r="P1741" s="91"/>
      <c r="Q1741" s="117" t="str">
        <f>IF(Stock[[#This Row],[BUYING QUANTITY]]&gt;0,Stock[[#This Row],[BUYING PRICE]]*(1+Stock[[#This Row],[% THRESHOLD (LOSS)]]),"")</f>
        <v/>
      </c>
      <c r="R1741" s="105"/>
      <c r="S1741" s="118" t="str">
        <f>IF(Stock[[#This Row],[CASH DIVIDEND]]&gt;0,Stock[[#This Row],[CASH DIVIDEND]]/(Stock[[#This Row],[BUYING PRICE]]*Stock[[#This Row],[BUYING QUANTITY]]),"")</f>
        <v/>
      </c>
      <c r="T1741" s="105"/>
      <c r="U1741" s="79"/>
      <c r="V1741" s="97"/>
      <c r="W1741" s="98"/>
      <c r="X1741" s="168"/>
      <c r="Y1741" s="126" t="str">
        <f>IF(Stock[[#This Row],[SELLING QUANTITY]]&gt;0,Stock[[#This Row],[SELLING PRICE]]*Stock[[#This Row],[SELLING QUANTITY]]*Stock[[#This Row],[% SELLING FEE]]+Stock[[#This Row],[SELLING PRICE]]*Stock[[#This Row],[SELLING QUANTITY]]*$D$12,"")</f>
        <v/>
      </c>
      <c r="Z1741" s="121">
        <f>Stock[[#This Row],[BUYING QUANTITY]]+Stock[[#This Row],[STOCK DIVIDEND]]-Stock[[#This Row],[SELLING QUANTITY]]</f>
        <v>0</v>
      </c>
      <c r="AA17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1" s="121">
        <f ca="1">IF(Stock[[#This Row],[SELLING DATE]]&gt;0,Stock[[#This Row],[SELLING DATE]]-Stock[[#This Row],[BUY DATE]]+1,IF(Stock[[#This Row],[BUY DATE]]=0,0,TODAY()-Stock[[#This Row],[BUY DATE]]+1))</f>
        <v>0</v>
      </c>
      <c r="AC1741" s="122" t="str">
        <f>IFERROR(Stock[[#This Row],[CASH DIVIDEND]]+Stock[[#This Row],[RETURN/(LOSS) FROM TRADING
(auto-fill)]],"")</f>
        <v/>
      </c>
      <c r="AD17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1" s="146" t="str">
        <f ca="1">IFERROR(IF(Stock[[#This Row],[HOLDING DAYS
(auto-fill)]]&lt;365,Stock[[#This Row],[% TOTAL RETURN/(LOSS)
(auto-fill)]]*365/Stock[[#This Row],[HOLDING DAYS
(auto-fill)]],POWER((1+Stock[[#This Row],[% TOTAL RETURN/(LOSS)
(auto-fill)]]),1/(Stock[[#This Row],[HOLDING DAYS
(auto-fill)]]/365))-1),"")</f>
        <v/>
      </c>
      <c r="AF1741" s="81"/>
      <c r="AG1741" s="149" t="str">
        <f>IF(Stock[[#This Row],[STATUS
(auto-fill)]]="HOLDING",Stock[[#This Row],[MARKET PRICE]]-Stock[[#This Row],[BUYING PRICE]],"")</f>
        <v/>
      </c>
      <c r="AH1741" s="143" t="str">
        <f>IFERROR(Stock[[#This Row],[CHANGE
(auto-fill)]]/Stock[[#This Row],[BUYING PRICE]],"")</f>
        <v/>
      </c>
      <c r="AI1741" s="130" t="str">
        <f>IF(Stock[[#This Row],[MARKET PRICE]]&gt;0,Stock[[#This Row],[MARKET PRICE]]*Stock[[#This Row],[REMAINING QUANTITY
(auto-fill)]],"")</f>
        <v/>
      </c>
    </row>
    <row r="1742" spans="2:35">
      <c r="B1742" s="110" t="str">
        <f>IF(AND(Stock[[#This Row],[BUYING QUANTITY]]&gt;0,Stock[[#This Row],[REMAINING QUANTITY
(auto-fill)]]=0),"SOLD OUT",
IF(AND(Stock[[#This Row],[BUYING QUANTITY]]&gt;0,Stock[[#This Row],[REMAINING QUANTITY
(auto-fill)]]&gt;0),"HOLDING",""))</f>
        <v/>
      </c>
      <c r="C1742" s="113">
        <f t="shared" si="26"/>
        <v>1729</v>
      </c>
      <c r="D1742" s="79"/>
      <c r="E1742" s="80"/>
      <c r="F1742" s="162"/>
      <c r="G1742" s="85"/>
      <c r="H1742" s="86"/>
      <c r="I1742" s="164"/>
      <c r="J1742" s="115" t="str">
        <f>IF(Stock[[#This Row],[BUYING QUANTITY]]&gt;0,Stock[[#This Row],[BUYING PRICE]]*Stock[[#This Row],[BUYING QUANTITY]]*Stock[[#This Row],[% BUYING FEE]],"")</f>
        <v/>
      </c>
      <c r="K1742" s="89"/>
      <c r="L1742" s="90"/>
      <c r="M1742" s="117" t="str">
        <f>IF(Stock[[#This Row],[BUYING QUANTITY]]&gt;0,Stock[[#This Row],[BUYING PRICE]]*(1+Stock[[#This Row],[% THRESHOLD (RETURN)_1]]),"")</f>
        <v/>
      </c>
      <c r="N1742" s="91"/>
      <c r="O1742" s="117" t="str">
        <f>IF(Stock[[#This Row],[BUYING QUANTITY]]&gt;0,Stock[[#This Row],[BUYING PRICE]]*(1+Stock[[#This Row],[% THRESHOLD (RETURN)_2]]),"")</f>
        <v/>
      </c>
      <c r="P1742" s="91"/>
      <c r="Q1742" s="117" t="str">
        <f>IF(Stock[[#This Row],[BUYING QUANTITY]]&gt;0,Stock[[#This Row],[BUYING PRICE]]*(1+Stock[[#This Row],[% THRESHOLD (LOSS)]]),"")</f>
        <v/>
      </c>
      <c r="R1742" s="105"/>
      <c r="S1742" s="118" t="str">
        <f>IF(Stock[[#This Row],[CASH DIVIDEND]]&gt;0,Stock[[#This Row],[CASH DIVIDEND]]/(Stock[[#This Row],[BUYING PRICE]]*Stock[[#This Row],[BUYING QUANTITY]]),"")</f>
        <v/>
      </c>
      <c r="T1742" s="105"/>
      <c r="U1742" s="79"/>
      <c r="V1742" s="97"/>
      <c r="W1742" s="98"/>
      <c r="X1742" s="168"/>
      <c r="Y1742" s="126" t="str">
        <f>IF(Stock[[#This Row],[SELLING QUANTITY]]&gt;0,Stock[[#This Row],[SELLING PRICE]]*Stock[[#This Row],[SELLING QUANTITY]]*Stock[[#This Row],[% SELLING FEE]]+Stock[[#This Row],[SELLING PRICE]]*Stock[[#This Row],[SELLING QUANTITY]]*$D$12,"")</f>
        <v/>
      </c>
      <c r="Z1742" s="121">
        <f>Stock[[#This Row],[BUYING QUANTITY]]+Stock[[#This Row],[STOCK DIVIDEND]]-Stock[[#This Row],[SELLING QUANTITY]]</f>
        <v>0</v>
      </c>
      <c r="AA17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2" s="121">
        <f ca="1">IF(Stock[[#This Row],[SELLING DATE]]&gt;0,Stock[[#This Row],[SELLING DATE]]-Stock[[#This Row],[BUY DATE]]+1,IF(Stock[[#This Row],[BUY DATE]]=0,0,TODAY()-Stock[[#This Row],[BUY DATE]]+1))</f>
        <v>0</v>
      </c>
      <c r="AC1742" s="122" t="str">
        <f>IFERROR(Stock[[#This Row],[CASH DIVIDEND]]+Stock[[#This Row],[RETURN/(LOSS) FROM TRADING
(auto-fill)]],"")</f>
        <v/>
      </c>
      <c r="AD17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2" s="146" t="str">
        <f ca="1">IFERROR(IF(Stock[[#This Row],[HOLDING DAYS
(auto-fill)]]&lt;365,Stock[[#This Row],[% TOTAL RETURN/(LOSS)
(auto-fill)]]*365/Stock[[#This Row],[HOLDING DAYS
(auto-fill)]],POWER((1+Stock[[#This Row],[% TOTAL RETURN/(LOSS)
(auto-fill)]]),1/(Stock[[#This Row],[HOLDING DAYS
(auto-fill)]]/365))-1),"")</f>
        <v/>
      </c>
      <c r="AF1742" s="81"/>
      <c r="AG1742" s="149" t="str">
        <f>IF(Stock[[#This Row],[STATUS
(auto-fill)]]="HOLDING",Stock[[#This Row],[MARKET PRICE]]-Stock[[#This Row],[BUYING PRICE]],"")</f>
        <v/>
      </c>
      <c r="AH1742" s="143" t="str">
        <f>IFERROR(Stock[[#This Row],[CHANGE
(auto-fill)]]/Stock[[#This Row],[BUYING PRICE]],"")</f>
        <v/>
      </c>
      <c r="AI1742" s="130" t="str">
        <f>IF(Stock[[#This Row],[MARKET PRICE]]&gt;0,Stock[[#This Row],[MARKET PRICE]]*Stock[[#This Row],[REMAINING QUANTITY
(auto-fill)]],"")</f>
        <v/>
      </c>
    </row>
    <row r="1743" spans="2:35">
      <c r="B1743" s="110" t="str">
        <f>IF(AND(Stock[[#This Row],[BUYING QUANTITY]]&gt;0,Stock[[#This Row],[REMAINING QUANTITY
(auto-fill)]]=0),"SOLD OUT",
IF(AND(Stock[[#This Row],[BUYING QUANTITY]]&gt;0,Stock[[#This Row],[REMAINING QUANTITY
(auto-fill)]]&gt;0),"HOLDING",""))</f>
        <v/>
      </c>
      <c r="C1743" s="113">
        <f t="shared" si="26"/>
        <v>1730</v>
      </c>
      <c r="D1743" s="79"/>
      <c r="E1743" s="80"/>
      <c r="F1743" s="162"/>
      <c r="G1743" s="85"/>
      <c r="H1743" s="86"/>
      <c r="I1743" s="164"/>
      <c r="J1743" s="115" t="str">
        <f>IF(Stock[[#This Row],[BUYING QUANTITY]]&gt;0,Stock[[#This Row],[BUYING PRICE]]*Stock[[#This Row],[BUYING QUANTITY]]*Stock[[#This Row],[% BUYING FEE]],"")</f>
        <v/>
      </c>
      <c r="K1743" s="89"/>
      <c r="L1743" s="90"/>
      <c r="M1743" s="117" t="str">
        <f>IF(Stock[[#This Row],[BUYING QUANTITY]]&gt;0,Stock[[#This Row],[BUYING PRICE]]*(1+Stock[[#This Row],[% THRESHOLD (RETURN)_1]]),"")</f>
        <v/>
      </c>
      <c r="N1743" s="91"/>
      <c r="O1743" s="117" t="str">
        <f>IF(Stock[[#This Row],[BUYING QUANTITY]]&gt;0,Stock[[#This Row],[BUYING PRICE]]*(1+Stock[[#This Row],[% THRESHOLD (RETURN)_2]]),"")</f>
        <v/>
      </c>
      <c r="P1743" s="91"/>
      <c r="Q1743" s="117" t="str">
        <f>IF(Stock[[#This Row],[BUYING QUANTITY]]&gt;0,Stock[[#This Row],[BUYING PRICE]]*(1+Stock[[#This Row],[% THRESHOLD (LOSS)]]),"")</f>
        <v/>
      </c>
      <c r="R1743" s="105"/>
      <c r="S1743" s="118" t="str">
        <f>IF(Stock[[#This Row],[CASH DIVIDEND]]&gt;0,Stock[[#This Row],[CASH DIVIDEND]]/(Stock[[#This Row],[BUYING PRICE]]*Stock[[#This Row],[BUYING QUANTITY]]),"")</f>
        <v/>
      </c>
      <c r="T1743" s="105"/>
      <c r="U1743" s="79"/>
      <c r="V1743" s="97"/>
      <c r="W1743" s="98"/>
      <c r="X1743" s="168"/>
      <c r="Y1743" s="126" t="str">
        <f>IF(Stock[[#This Row],[SELLING QUANTITY]]&gt;0,Stock[[#This Row],[SELLING PRICE]]*Stock[[#This Row],[SELLING QUANTITY]]*Stock[[#This Row],[% SELLING FEE]]+Stock[[#This Row],[SELLING PRICE]]*Stock[[#This Row],[SELLING QUANTITY]]*$D$12,"")</f>
        <v/>
      </c>
      <c r="Z1743" s="121">
        <f>Stock[[#This Row],[BUYING QUANTITY]]+Stock[[#This Row],[STOCK DIVIDEND]]-Stock[[#This Row],[SELLING QUANTITY]]</f>
        <v>0</v>
      </c>
      <c r="AA17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3" s="121">
        <f ca="1">IF(Stock[[#This Row],[SELLING DATE]]&gt;0,Stock[[#This Row],[SELLING DATE]]-Stock[[#This Row],[BUY DATE]]+1,IF(Stock[[#This Row],[BUY DATE]]=0,0,TODAY()-Stock[[#This Row],[BUY DATE]]+1))</f>
        <v>0</v>
      </c>
      <c r="AC1743" s="122" t="str">
        <f>IFERROR(Stock[[#This Row],[CASH DIVIDEND]]+Stock[[#This Row],[RETURN/(LOSS) FROM TRADING
(auto-fill)]],"")</f>
        <v/>
      </c>
      <c r="AD17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3" s="146" t="str">
        <f ca="1">IFERROR(IF(Stock[[#This Row],[HOLDING DAYS
(auto-fill)]]&lt;365,Stock[[#This Row],[% TOTAL RETURN/(LOSS)
(auto-fill)]]*365/Stock[[#This Row],[HOLDING DAYS
(auto-fill)]],POWER((1+Stock[[#This Row],[% TOTAL RETURN/(LOSS)
(auto-fill)]]),1/(Stock[[#This Row],[HOLDING DAYS
(auto-fill)]]/365))-1),"")</f>
        <v/>
      </c>
      <c r="AF1743" s="81"/>
      <c r="AG1743" s="149" t="str">
        <f>IF(Stock[[#This Row],[STATUS
(auto-fill)]]="HOLDING",Stock[[#This Row],[MARKET PRICE]]-Stock[[#This Row],[BUYING PRICE]],"")</f>
        <v/>
      </c>
      <c r="AH1743" s="143" t="str">
        <f>IFERROR(Stock[[#This Row],[CHANGE
(auto-fill)]]/Stock[[#This Row],[BUYING PRICE]],"")</f>
        <v/>
      </c>
      <c r="AI1743" s="130" t="str">
        <f>IF(Stock[[#This Row],[MARKET PRICE]]&gt;0,Stock[[#This Row],[MARKET PRICE]]*Stock[[#This Row],[REMAINING QUANTITY
(auto-fill)]],"")</f>
        <v/>
      </c>
    </row>
    <row r="1744" spans="2:35">
      <c r="B1744" s="110" t="str">
        <f>IF(AND(Stock[[#This Row],[BUYING QUANTITY]]&gt;0,Stock[[#This Row],[REMAINING QUANTITY
(auto-fill)]]=0),"SOLD OUT",
IF(AND(Stock[[#This Row],[BUYING QUANTITY]]&gt;0,Stock[[#This Row],[REMAINING QUANTITY
(auto-fill)]]&gt;0),"HOLDING",""))</f>
        <v/>
      </c>
      <c r="C1744" s="113">
        <f t="shared" ref="C1744:C1807" si="27">C1743+1</f>
        <v>1731</v>
      </c>
      <c r="D1744" s="79"/>
      <c r="E1744" s="80"/>
      <c r="F1744" s="162"/>
      <c r="G1744" s="85"/>
      <c r="H1744" s="86"/>
      <c r="I1744" s="164"/>
      <c r="J1744" s="115" t="str">
        <f>IF(Stock[[#This Row],[BUYING QUANTITY]]&gt;0,Stock[[#This Row],[BUYING PRICE]]*Stock[[#This Row],[BUYING QUANTITY]]*Stock[[#This Row],[% BUYING FEE]],"")</f>
        <v/>
      </c>
      <c r="K1744" s="89"/>
      <c r="L1744" s="90"/>
      <c r="M1744" s="117" t="str">
        <f>IF(Stock[[#This Row],[BUYING QUANTITY]]&gt;0,Stock[[#This Row],[BUYING PRICE]]*(1+Stock[[#This Row],[% THRESHOLD (RETURN)_1]]),"")</f>
        <v/>
      </c>
      <c r="N1744" s="91"/>
      <c r="O1744" s="117" t="str">
        <f>IF(Stock[[#This Row],[BUYING QUANTITY]]&gt;0,Stock[[#This Row],[BUYING PRICE]]*(1+Stock[[#This Row],[% THRESHOLD (RETURN)_2]]),"")</f>
        <v/>
      </c>
      <c r="P1744" s="91"/>
      <c r="Q1744" s="117" t="str">
        <f>IF(Stock[[#This Row],[BUYING QUANTITY]]&gt;0,Stock[[#This Row],[BUYING PRICE]]*(1+Stock[[#This Row],[% THRESHOLD (LOSS)]]),"")</f>
        <v/>
      </c>
      <c r="R1744" s="105"/>
      <c r="S1744" s="118" t="str">
        <f>IF(Stock[[#This Row],[CASH DIVIDEND]]&gt;0,Stock[[#This Row],[CASH DIVIDEND]]/(Stock[[#This Row],[BUYING PRICE]]*Stock[[#This Row],[BUYING QUANTITY]]),"")</f>
        <v/>
      </c>
      <c r="T1744" s="105"/>
      <c r="U1744" s="79"/>
      <c r="V1744" s="97"/>
      <c r="W1744" s="98"/>
      <c r="X1744" s="168"/>
      <c r="Y1744" s="126" t="str">
        <f>IF(Stock[[#This Row],[SELLING QUANTITY]]&gt;0,Stock[[#This Row],[SELLING PRICE]]*Stock[[#This Row],[SELLING QUANTITY]]*Stock[[#This Row],[% SELLING FEE]]+Stock[[#This Row],[SELLING PRICE]]*Stock[[#This Row],[SELLING QUANTITY]]*$D$12,"")</f>
        <v/>
      </c>
      <c r="Z1744" s="121">
        <f>Stock[[#This Row],[BUYING QUANTITY]]+Stock[[#This Row],[STOCK DIVIDEND]]-Stock[[#This Row],[SELLING QUANTITY]]</f>
        <v>0</v>
      </c>
      <c r="AA17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4" s="121">
        <f ca="1">IF(Stock[[#This Row],[SELLING DATE]]&gt;0,Stock[[#This Row],[SELLING DATE]]-Stock[[#This Row],[BUY DATE]]+1,IF(Stock[[#This Row],[BUY DATE]]=0,0,TODAY()-Stock[[#This Row],[BUY DATE]]+1))</f>
        <v>0</v>
      </c>
      <c r="AC1744" s="122" t="str">
        <f>IFERROR(Stock[[#This Row],[CASH DIVIDEND]]+Stock[[#This Row],[RETURN/(LOSS) FROM TRADING
(auto-fill)]],"")</f>
        <v/>
      </c>
      <c r="AD17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4" s="146" t="str">
        <f ca="1">IFERROR(IF(Stock[[#This Row],[HOLDING DAYS
(auto-fill)]]&lt;365,Stock[[#This Row],[% TOTAL RETURN/(LOSS)
(auto-fill)]]*365/Stock[[#This Row],[HOLDING DAYS
(auto-fill)]],POWER((1+Stock[[#This Row],[% TOTAL RETURN/(LOSS)
(auto-fill)]]),1/(Stock[[#This Row],[HOLDING DAYS
(auto-fill)]]/365))-1),"")</f>
        <v/>
      </c>
      <c r="AF1744" s="81"/>
      <c r="AG1744" s="149" t="str">
        <f>IF(Stock[[#This Row],[STATUS
(auto-fill)]]="HOLDING",Stock[[#This Row],[MARKET PRICE]]-Stock[[#This Row],[BUYING PRICE]],"")</f>
        <v/>
      </c>
      <c r="AH1744" s="143" t="str">
        <f>IFERROR(Stock[[#This Row],[CHANGE
(auto-fill)]]/Stock[[#This Row],[BUYING PRICE]],"")</f>
        <v/>
      </c>
      <c r="AI1744" s="130" t="str">
        <f>IF(Stock[[#This Row],[MARKET PRICE]]&gt;0,Stock[[#This Row],[MARKET PRICE]]*Stock[[#This Row],[REMAINING QUANTITY
(auto-fill)]],"")</f>
        <v/>
      </c>
    </row>
    <row r="1745" spans="2:35">
      <c r="B1745" s="110" t="str">
        <f>IF(AND(Stock[[#This Row],[BUYING QUANTITY]]&gt;0,Stock[[#This Row],[REMAINING QUANTITY
(auto-fill)]]=0),"SOLD OUT",
IF(AND(Stock[[#This Row],[BUYING QUANTITY]]&gt;0,Stock[[#This Row],[REMAINING QUANTITY
(auto-fill)]]&gt;0),"HOLDING",""))</f>
        <v/>
      </c>
      <c r="C1745" s="113">
        <f t="shared" si="27"/>
        <v>1732</v>
      </c>
      <c r="D1745" s="79"/>
      <c r="E1745" s="80"/>
      <c r="F1745" s="162"/>
      <c r="G1745" s="85"/>
      <c r="H1745" s="86"/>
      <c r="I1745" s="164"/>
      <c r="J1745" s="115" t="str">
        <f>IF(Stock[[#This Row],[BUYING QUANTITY]]&gt;0,Stock[[#This Row],[BUYING PRICE]]*Stock[[#This Row],[BUYING QUANTITY]]*Stock[[#This Row],[% BUYING FEE]],"")</f>
        <v/>
      </c>
      <c r="K1745" s="89"/>
      <c r="L1745" s="90"/>
      <c r="M1745" s="117" t="str">
        <f>IF(Stock[[#This Row],[BUYING QUANTITY]]&gt;0,Stock[[#This Row],[BUYING PRICE]]*(1+Stock[[#This Row],[% THRESHOLD (RETURN)_1]]),"")</f>
        <v/>
      </c>
      <c r="N1745" s="91"/>
      <c r="O1745" s="117" t="str">
        <f>IF(Stock[[#This Row],[BUYING QUANTITY]]&gt;0,Stock[[#This Row],[BUYING PRICE]]*(1+Stock[[#This Row],[% THRESHOLD (RETURN)_2]]),"")</f>
        <v/>
      </c>
      <c r="P1745" s="91"/>
      <c r="Q1745" s="117" t="str">
        <f>IF(Stock[[#This Row],[BUYING QUANTITY]]&gt;0,Stock[[#This Row],[BUYING PRICE]]*(1+Stock[[#This Row],[% THRESHOLD (LOSS)]]),"")</f>
        <v/>
      </c>
      <c r="R1745" s="105"/>
      <c r="S1745" s="118" t="str">
        <f>IF(Stock[[#This Row],[CASH DIVIDEND]]&gt;0,Stock[[#This Row],[CASH DIVIDEND]]/(Stock[[#This Row],[BUYING PRICE]]*Stock[[#This Row],[BUYING QUANTITY]]),"")</f>
        <v/>
      </c>
      <c r="T1745" s="105"/>
      <c r="U1745" s="79"/>
      <c r="V1745" s="97"/>
      <c r="W1745" s="98"/>
      <c r="X1745" s="168"/>
      <c r="Y1745" s="126" t="str">
        <f>IF(Stock[[#This Row],[SELLING QUANTITY]]&gt;0,Stock[[#This Row],[SELLING PRICE]]*Stock[[#This Row],[SELLING QUANTITY]]*Stock[[#This Row],[% SELLING FEE]]+Stock[[#This Row],[SELLING PRICE]]*Stock[[#This Row],[SELLING QUANTITY]]*$D$12,"")</f>
        <v/>
      </c>
      <c r="Z1745" s="121">
        <f>Stock[[#This Row],[BUYING QUANTITY]]+Stock[[#This Row],[STOCK DIVIDEND]]-Stock[[#This Row],[SELLING QUANTITY]]</f>
        <v>0</v>
      </c>
      <c r="AA17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5" s="121">
        <f ca="1">IF(Stock[[#This Row],[SELLING DATE]]&gt;0,Stock[[#This Row],[SELLING DATE]]-Stock[[#This Row],[BUY DATE]]+1,IF(Stock[[#This Row],[BUY DATE]]=0,0,TODAY()-Stock[[#This Row],[BUY DATE]]+1))</f>
        <v>0</v>
      </c>
      <c r="AC1745" s="122" t="str">
        <f>IFERROR(Stock[[#This Row],[CASH DIVIDEND]]+Stock[[#This Row],[RETURN/(LOSS) FROM TRADING
(auto-fill)]],"")</f>
        <v/>
      </c>
      <c r="AD17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5" s="146" t="str">
        <f ca="1">IFERROR(IF(Stock[[#This Row],[HOLDING DAYS
(auto-fill)]]&lt;365,Stock[[#This Row],[% TOTAL RETURN/(LOSS)
(auto-fill)]]*365/Stock[[#This Row],[HOLDING DAYS
(auto-fill)]],POWER((1+Stock[[#This Row],[% TOTAL RETURN/(LOSS)
(auto-fill)]]),1/(Stock[[#This Row],[HOLDING DAYS
(auto-fill)]]/365))-1),"")</f>
        <v/>
      </c>
      <c r="AF1745" s="81"/>
      <c r="AG1745" s="149" t="str">
        <f>IF(Stock[[#This Row],[STATUS
(auto-fill)]]="HOLDING",Stock[[#This Row],[MARKET PRICE]]-Stock[[#This Row],[BUYING PRICE]],"")</f>
        <v/>
      </c>
      <c r="AH1745" s="143" t="str">
        <f>IFERROR(Stock[[#This Row],[CHANGE
(auto-fill)]]/Stock[[#This Row],[BUYING PRICE]],"")</f>
        <v/>
      </c>
      <c r="AI1745" s="130" t="str">
        <f>IF(Stock[[#This Row],[MARKET PRICE]]&gt;0,Stock[[#This Row],[MARKET PRICE]]*Stock[[#This Row],[REMAINING QUANTITY
(auto-fill)]],"")</f>
        <v/>
      </c>
    </row>
    <row r="1746" spans="2:35">
      <c r="B1746" s="110" t="str">
        <f>IF(AND(Stock[[#This Row],[BUYING QUANTITY]]&gt;0,Stock[[#This Row],[REMAINING QUANTITY
(auto-fill)]]=0),"SOLD OUT",
IF(AND(Stock[[#This Row],[BUYING QUANTITY]]&gt;0,Stock[[#This Row],[REMAINING QUANTITY
(auto-fill)]]&gt;0),"HOLDING",""))</f>
        <v/>
      </c>
      <c r="C1746" s="113">
        <f t="shared" si="27"/>
        <v>1733</v>
      </c>
      <c r="D1746" s="79"/>
      <c r="E1746" s="80"/>
      <c r="F1746" s="162"/>
      <c r="G1746" s="85"/>
      <c r="H1746" s="86"/>
      <c r="I1746" s="164"/>
      <c r="J1746" s="115" t="str">
        <f>IF(Stock[[#This Row],[BUYING QUANTITY]]&gt;0,Stock[[#This Row],[BUYING PRICE]]*Stock[[#This Row],[BUYING QUANTITY]]*Stock[[#This Row],[% BUYING FEE]],"")</f>
        <v/>
      </c>
      <c r="K1746" s="89"/>
      <c r="L1746" s="90"/>
      <c r="M1746" s="117" t="str">
        <f>IF(Stock[[#This Row],[BUYING QUANTITY]]&gt;0,Stock[[#This Row],[BUYING PRICE]]*(1+Stock[[#This Row],[% THRESHOLD (RETURN)_1]]),"")</f>
        <v/>
      </c>
      <c r="N1746" s="91"/>
      <c r="O1746" s="117" t="str">
        <f>IF(Stock[[#This Row],[BUYING QUANTITY]]&gt;0,Stock[[#This Row],[BUYING PRICE]]*(1+Stock[[#This Row],[% THRESHOLD (RETURN)_2]]),"")</f>
        <v/>
      </c>
      <c r="P1746" s="91"/>
      <c r="Q1746" s="117" t="str">
        <f>IF(Stock[[#This Row],[BUYING QUANTITY]]&gt;0,Stock[[#This Row],[BUYING PRICE]]*(1+Stock[[#This Row],[% THRESHOLD (LOSS)]]),"")</f>
        <v/>
      </c>
      <c r="R1746" s="105"/>
      <c r="S1746" s="118" t="str">
        <f>IF(Stock[[#This Row],[CASH DIVIDEND]]&gt;0,Stock[[#This Row],[CASH DIVIDEND]]/(Stock[[#This Row],[BUYING PRICE]]*Stock[[#This Row],[BUYING QUANTITY]]),"")</f>
        <v/>
      </c>
      <c r="T1746" s="105"/>
      <c r="U1746" s="79"/>
      <c r="V1746" s="97"/>
      <c r="W1746" s="98"/>
      <c r="X1746" s="168"/>
      <c r="Y1746" s="126" t="str">
        <f>IF(Stock[[#This Row],[SELLING QUANTITY]]&gt;0,Stock[[#This Row],[SELLING PRICE]]*Stock[[#This Row],[SELLING QUANTITY]]*Stock[[#This Row],[% SELLING FEE]]+Stock[[#This Row],[SELLING PRICE]]*Stock[[#This Row],[SELLING QUANTITY]]*$D$12,"")</f>
        <v/>
      </c>
      <c r="Z1746" s="121">
        <f>Stock[[#This Row],[BUYING QUANTITY]]+Stock[[#This Row],[STOCK DIVIDEND]]-Stock[[#This Row],[SELLING QUANTITY]]</f>
        <v>0</v>
      </c>
      <c r="AA17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6" s="121">
        <f ca="1">IF(Stock[[#This Row],[SELLING DATE]]&gt;0,Stock[[#This Row],[SELLING DATE]]-Stock[[#This Row],[BUY DATE]]+1,IF(Stock[[#This Row],[BUY DATE]]=0,0,TODAY()-Stock[[#This Row],[BUY DATE]]+1))</f>
        <v>0</v>
      </c>
      <c r="AC1746" s="122" t="str">
        <f>IFERROR(Stock[[#This Row],[CASH DIVIDEND]]+Stock[[#This Row],[RETURN/(LOSS) FROM TRADING
(auto-fill)]],"")</f>
        <v/>
      </c>
      <c r="AD17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6" s="146" t="str">
        <f ca="1">IFERROR(IF(Stock[[#This Row],[HOLDING DAYS
(auto-fill)]]&lt;365,Stock[[#This Row],[% TOTAL RETURN/(LOSS)
(auto-fill)]]*365/Stock[[#This Row],[HOLDING DAYS
(auto-fill)]],POWER((1+Stock[[#This Row],[% TOTAL RETURN/(LOSS)
(auto-fill)]]),1/(Stock[[#This Row],[HOLDING DAYS
(auto-fill)]]/365))-1),"")</f>
        <v/>
      </c>
      <c r="AF1746" s="81"/>
      <c r="AG1746" s="149" t="str">
        <f>IF(Stock[[#This Row],[STATUS
(auto-fill)]]="HOLDING",Stock[[#This Row],[MARKET PRICE]]-Stock[[#This Row],[BUYING PRICE]],"")</f>
        <v/>
      </c>
      <c r="AH1746" s="143" t="str">
        <f>IFERROR(Stock[[#This Row],[CHANGE
(auto-fill)]]/Stock[[#This Row],[BUYING PRICE]],"")</f>
        <v/>
      </c>
      <c r="AI1746" s="130" t="str">
        <f>IF(Stock[[#This Row],[MARKET PRICE]]&gt;0,Stock[[#This Row],[MARKET PRICE]]*Stock[[#This Row],[REMAINING QUANTITY
(auto-fill)]],"")</f>
        <v/>
      </c>
    </row>
    <row r="1747" spans="2:35">
      <c r="B1747" s="110" t="str">
        <f>IF(AND(Stock[[#This Row],[BUYING QUANTITY]]&gt;0,Stock[[#This Row],[REMAINING QUANTITY
(auto-fill)]]=0),"SOLD OUT",
IF(AND(Stock[[#This Row],[BUYING QUANTITY]]&gt;0,Stock[[#This Row],[REMAINING QUANTITY
(auto-fill)]]&gt;0),"HOLDING",""))</f>
        <v/>
      </c>
      <c r="C1747" s="113">
        <f t="shared" si="27"/>
        <v>1734</v>
      </c>
      <c r="D1747" s="79"/>
      <c r="E1747" s="80"/>
      <c r="F1747" s="162"/>
      <c r="G1747" s="85"/>
      <c r="H1747" s="86"/>
      <c r="I1747" s="164"/>
      <c r="J1747" s="115" t="str">
        <f>IF(Stock[[#This Row],[BUYING QUANTITY]]&gt;0,Stock[[#This Row],[BUYING PRICE]]*Stock[[#This Row],[BUYING QUANTITY]]*Stock[[#This Row],[% BUYING FEE]],"")</f>
        <v/>
      </c>
      <c r="K1747" s="89"/>
      <c r="L1747" s="90"/>
      <c r="M1747" s="117" t="str">
        <f>IF(Stock[[#This Row],[BUYING QUANTITY]]&gt;0,Stock[[#This Row],[BUYING PRICE]]*(1+Stock[[#This Row],[% THRESHOLD (RETURN)_1]]),"")</f>
        <v/>
      </c>
      <c r="N1747" s="91"/>
      <c r="O1747" s="117" t="str">
        <f>IF(Stock[[#This Row],[BUYING QUANTITY]]&gt;0,Stock[[#This Row],[BUYING PRICE]]*(1+Stock[[#This Row],[% THRESHOLD (RETURN)_2]]),"")</f>
        <v/>
      </c>
      <c r="P1747" s="91"/>
      <c r="Q1747" s="117" t="str">
        <f>IF(Stock[[#This Row],[BUYING QUANTITY]]&gt;0,Stock[[#This Row],[BUYING PRICE]]*(1+Stock[[#This Row],[% THRESHOLD (LOSS)]]),"")</f>
        <v/>
      </c>
      <c r="R1747" s="105"/>
      <c r="S1747" s="118" t="str">
        <f>IF(Stock[[#This Row],[CASH DIVIDEND]]&gt;0,Stock[[#This Row],[CASH DIVIDEND]]/(Stock[[#This Row],[BUYING PRICE]]*Stock[[#This Row],[BUYING QUANTITY]]),"")</f>
        <v/>
      </c>
      <c r="T1747" s="105"/>
      <c r="U1747" s="79"/>
      <c r="V1747" s="97"/>
      <c r="W1747" s="98"/>
      <c r="X1747" s="168"/>
      <c r="Y1747" s="126" t="str">
        <f>IF(Stock[[#This Row],[SELLING QUANTITY]]&gt;0,Stock[[#This Row],[SELLING PRICE]]*Stock[[#This Row],[SELLING QUANTITY]]*Stock[[#This Row],[% SELLING FEE]]+Stock[[#This Row],[SELLING PRICE]]*Stock[[#This Row],[SELLING QUANTITY]]*$D$12,"")</f>
        <v/>
      </c>
      <c r="Z1747" s="121">
        <f>Stock[[#This Row],[BUYING QUANTITY]]+Stock[[#This Row],[STOCK DIVIDEND]]-Stock[[#This Row],[SELLING QUANTITY]]</f>
        <v>0</v>
      </c>
      <c r="AA17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7" s="121">
        <f ca="1">IF(Stock[[#This Row],[SELLING DATE]]&gt;0,Stock[[#This Row],[SELLING DATE]]-Stock[[#This Row],[BUY DATE]]+1,IF(Stock[[#This Row],[BUY DATE]]=0,0,TODAY()-Stock[[#This Row],[BUY DATE]]+1))</f>
        <v>0</v>
      </c>
      <c r="AC1747" s="122" t="str">
        <f>IFERROR(Stock[[#This Row],[CASH DIVIDEND]]+Stock[[#This Row],[RETURN/(LOSS) FROM TRADING
(auto-fill)]],"")</f>
        <v/>
      </c>
      <c r="AD17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7" s="146" t="str">
        <f ca="1">IFERROR(IF(Stock[[#This Row],[HOLDING DAYS
(auto-fill)]]&lt;365,Stock[[#This Row],[% TOTAL RETURN/(LOSS)
(auto-fill)]]*365/Stock[[#This Row],[HOLDING DAYS
(auto-fill)]],POWER((1+Stock[[#This Row],[% TOTAL RETURN/(LOSS)
(auto-fill)]]),1/(Stock[[#This Row],[HOLDING DAYS
(auto-fill)]]/365))-1),"")</f>
        <v/>
      </c>
      <c r="AF1747" s="81"/>
      <c r="AG1747" s="149" t="str">
        <f>IF(Stock[[#This Row],[STATUS
(auto-fill)]]="HOLDING",Stock[[#This Row],[MARKET PRICE]]-Stock[[#This Row],[BUYING PRICE]],"")</f>
        <v/>
      </c>
      <c r="AH1747" s="143" t="str">
        <f>IFERROR(Stock[[#This Row],[CHANGE
(auto-fill)]]/Stock[[#This Row],[BUYING PRICE]],"")</f>
        <v/>
      </c>
      <c r="AI1747" s="130" t="str">
        <f>IF(Stock[[#This Row],[MARKET PRICE]]&gt;0,Stock[[#This Row],[MARKET PRICE]]*Stock[[#This Row],[REMAINING QUANTITY
(auto-fill)]],"")</f>
        <v/>
      </c>
    </row>
    <row r="1748" spans="2:35">
      <c r="B1748" s="110" t="str">
        <f>IF(AND(Stock[[#This Row],[BUYING QUANTITY]]&gt;0,Stock[[#This Row],[REMAINING QUANTITY
(auto-fill)]]=0),"SOLD OUT",
IF(AND(Stock[[#This Row],[BUYING QUANTITY]]&gt;0,Stock[[#This Row],[REMAINING QUANTITY
(auto-fill)]]&gt;0),"HOLDING",""))</f>
        <v/>
      </c>
      <c r="C1748" s="113">
        <f t="shared" si="27"/>
        <v>1735</v>
      </c>
      <c r="D1748" s="79"/>
      <c r="E1748" s="80"/>
      <c r="F1748" s="162"/>
      <c r="G1748" s="85"/>
      <c r="H1748" s="86"/>
      <c r="I1748" s="164"/>
      <c r="J1748" s="115" t="str">
        <f>IF(Stock[[#This Row],[BUYING QUANTITY]]&gt;0,Stock[[#This Row],[BUYING PRICE]]*Stock[[#This Row],[BUYING QUANTITY]]*Stock[[#This Row],[% BUYING FEE]],"")</f>
        <v/>
      </c>
      <c r="K1748" s="89"/>
      <c r="L1748" s="90"/>
      <c r="M1748" s="117" t="str">
        <f>IF(Stock[[#This Row],[BUYING QUANTITY]]&gt;0,Stock[[#This Row],[BUYING PRICE]]*(1+Stock[[#This Row],[% THRESHOLD (RETURN)_1]]),"")</f>
        <v/>
      </c>
      <c r="N1748" s="91"/>
      <c r="O1748" s="117" t="str">
        <f>IF(Stock[[#This Row],[BUYING QUANTITY]]&gt;0,Stock[[#This Row],[BUYING PRICE]]*(1+Stock[[#This Row],[% THRESHOLD (RETURN)_2]]),"")</f>
        <v/>
      </c>
      <c r="P1748" s="91"/>
      <c r="Q1748" s="117" t="str">
        <f>IF(Stock[[#This Row],[BUYING QUANTITY]]&gt;0,Stock[[#This Row],[BUYING PRICE]]*(1+Stock[[#This Row],[% THRESHOLD (LOSS)]]),"")</f>
        <v/>
      </c>
      <c r="R1748" s="105"/>
      <c r="S1748" s="118" t="str">
        <f>IF(Stock[[#This Row],[CASH DIVIDEND]]&gt;0,Stock[[#This Row],[CASH DIVIDEND]]/(Stock[[#This Row],[BUYING PRICE]]*Stock[[#This Row],[BUYING QUANTITY]]),"")</f>
        <v/>
      </c>
      <c r="T1748" s="105"/>
      <c r="U1748" s="79"/>
      <c r="V1748" s="97"/>
      <c r="W1748" s="98"/>
      <c r="X1748" s="168"/>
      <c r="Y1748" s="126" t="str">
        <f>IF(Stock[[#This Row],[SELLING QUANTITY]]&gt;0,Stock[[#This Row],[SELLING PRICE]]*Stock[[#This Row],[SELLING QUANTITY]]*Stock[[#This Row],[% SELLING FEE]]+Stock[[#This Row],[SELLING PRICE]]*Stock[[#This Row],[SELLING QUANTITY]]*$D$12,"")</f>
        <v/>
      </c>
      <c r="Z1748" s="121">
        <f>Stock[[#This Row],[BUYING QUANTITY]]+Stock[[#This Row],[STOCK DIVIDEND]]-Stock[[#This Row],[SELLING QUANTITY]]</f>
        <v>0</v>
      </c>
      <c r="AA17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8" s="121">
        <f ca="1">IF(Stock[[#This Row],[SELLING DATE]]&gt;0,Stock[[#This Row],[SELLING DATE]]-Stock[[#This Row],[BUY DATE]]+1,IF(Stock[[#This Row],[BUY DATE]]=0,0,TODAY()-Stock[[#This Row],[BUY DATE]]+1))</f>
        <v>0</v>
      </c>
      <c r="AC1748" s="122" t="str">
        <f>IFERROR(Stock[[#This Row],[CASH DIVIDEND]]+Stock[[#This Row],[RETURN/(LOSS) FROM TRADING
(auto-fill)]],"")</f>
        <v/>
      </c>
      <c r="AD17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8" s="146" t="str">
        <f ca="1">IFERROR(IF(Stock[[#This Row],[HOLDING DAYS
(auto-fill)]]&lt;365,Stock[[#This Row],[% TOTAL RETURN/(LOSS)
(auto-fill)]]*365/Stock[[#This Row],[HOLDING DAYS
(auto-fill)]],POWER((1+Stock[[#This Row],[% TOTAL RETURN/(LOSS)
(auto-fill)]]),1/(Stock[[#This Row],[HOLDING DAYS
(auto-fill)]]/365))-1),"")</f>
        <v/>
      </c>
      <c r="AF1748" s="81"/>
      <c r="AG1748" s="149" t="str">
        <f>IF(Stock[[#This Row],[STATUS
(auto-fill)]]="HOLDING",Stock[[#This Row],[MARKET PRICE]]-Stock[[#This Row],[BUYING PRICE]],"")</f>
        <v/>
      </c>
      <c r="AH1748" s="143" t="str">
        <f>IFERROR(Stock[[#This Row],[CHANGE
(auto-fill)]]/Stock[[#This Row],[BUYING PRICE]],"")</f>
        <v/>
      </c>
      <c r="AI1748" s="130" t="str">
        <f>IF(Stock[[#This Row],[MARKET PRICE]]&gt;0,Stock[[#This Row],[MARKET PRICE]]*Stock[[#This Row],[REMAINING QUANTITY
(auto-fill)]],"")</f>
        <v/>
      </c>
    </row>
    <row r="1749" spans="2:35">
      <c r="B1749" s="110" t="str">
        <f>IF(AND(Stock[[#This Row],[BUYING QUANTITY]]&gt;0,Stock[[#This Row],[REMAINING QUANTITY
(auto-fill)]]=0),"SOLD OUT",
IF(AND(Stock[[#This Row],[BUYING QUANTITY]]&gt;0,Stock[[#This Row],[REMAINING QUANTITY
(auto-fill)]]&gt;0),"HOLDING",""))</f>
        <v/>
      </c>
      <c r="C1749" s="113">
        <f t="shared" si="27"/>
        <v>1736</v>
      </c>
      <c r="D1749" s="79"/>
      <c r="E1749" s="80"/>
      <c r="F1749" s="162"/>
      <c r="G1749" s="85"/>
      <c r="H1749" s="86"/>
      <c r="I1749" s="164"/>
      <c r="J1749" s="115" t="str">
        <f>IF(Stock[[#This Row],[BUYING QUANTITY]]&gt;0,Stock[[#This Row],[BUYING PRICE]]*Stock[[#This Row],[BUYING QUANTITY]]*Stock[[#This Row],[% BUYING FEE]],"")</f>
        <v/>
      </c>
      <c r="K1749" s="89"/>
      <c r="L1749" s="90"/>
      <c r="M1749" s="117" t="str">
        <f>IF(Stock[[#This Row],[BUYING QUANTITY]]&gt;0,Stock[[#This Row],[BUYING PRICE]]*(1+Stock[[#This Row],[% THRESHOLD (RETURN)_1]]),"")</f>
        <v/>
      </c>
      <c r="N1749" s="91"/>
      <c r="O1749" s="117" t="str">
        <f>IF(Stock[[#This Row],[BUYING QUANTITY]]&gt;0,Stock[[#This Row],[BUYING PRICE]]*(1+Stock[[#This Row],[% THRESHOLD (RETURN)_2]]),"")</f>
        <v/>
      </c>
      <c r="P1749" s="91"/>
      <c r="Q1749" s="117" t="str">
        <f>IF(Stock[[#This Row],[BUYING QUANTITY]]&gt;0,Stock[[#This Row],[BUYING PRICE]]*(1+Stock[[#This Row],[% THRESHOLD (LOSS)]]),"")</f>
        <v/>
      </c>
      <c r="R1749" s="105"/>
      <c r="S1749" s="118" t="str">
        <f>IF(Stock[[#This Row],[CASH DIVIDEND]]&gt;0,Stock[[#This Row],[CASH DIVIDEND]]/(Stock[[#This Row],[BUYING PRICE]]*Stock[[#This Row],[BUYING QUANTITY]]),"")</f>
        <v/>
      </c>
      <c r="T1749" s="105"/>
      <c r="U1749" s="79"/>
      <c r="V1749" s="97"/>
      <c r="W1749" s="98"/>
      <c r="X1749" s="168"/>
      <c r="Y1749" s="126" t="str">
        <f>IF(Stock[[#This Row],[SELLING QUANTITY]]&gt;0,Stock[[#This Row],[SELLING PRICE]]*Stock[[#This Row],[SELLING QUANTITY]]*Stock[[#This Row],[% SELLING FEE]]+Stock[[#This Row],[SELLING PRICE]]*Stock[[#This Row],[SELLING QUANTITY]]*$D$12,"")</f>
        <v/>
      </c>
      <c r="Z1749" s="121">
        <f>Stock[[#This Row],[BUYING QUANTITY]]+Stock[[#This Row],[STOCK DIVIDEND]]-Stock[[#This Row],[SELLING QUANTITY]]</f>
        <v>0</v>
      </c>
      <c r="AA17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49" s="121">
        <f ca="1">IF(Stock[[#This Row],[SELLING DATE]]&gt;0,Stock[[#This Row],[SELLING DATE]]-Stock[[#This Row],[BUY DATE]]+1,IF(Stock[[#This Row],[BUY DATE]]=0,0,TODAY()-Stock[[#This Row],[BUY DATE]]+1))</f>
        <v>0</v>
      </c>
      <c r="AC1749" s="122" t="str">
        <f>IFERROR(Stock[[#This Row],[CASH DIVIDEND]]+Stock[[#This Row],[RETURN/(LOSS) FROM TRADING
(auto-fill)]],"")</f>
        <v/>
      </c>
      <c r="AD17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49" s="146" t="str">
        <f ca="1">IFERROR(IF(Stock[[#This Row],[HOLDING DAYS
(auto-fill)]]&lt;365,Stock[[#This Row],[% TOTAL RETURN/(LOSS)
(auto-fill)]]*365/Stock[[#This Row],[HOLDING DAYS
(auto-fill)]],POWER((1+Stock[[#This Row],[% TOTAL RETURN/(LOSS)
(auto-fill)]]),1/(Stock[[#This Row],[HOLDING DAYS
(auto-fill)]]/365))-1),"")</f>
        <v/>
      </c>
      <c r="AF1749" s="81"/>
      <c r="AG1749" s="149" t="str">
        <f>IF(Stock[[#This Row],[STATUS
(auto-fill)]]="HOLDING",Stock[[#This Row],[MARKET PRICE]]-Stock[[#This Row],[BUYING PRICE]],"")</f>
        <v/>
      </c>
      <c r="AH1749" s="143" t="str">
        <f>IFERROR(Stock[[#This Row],[CHANGE
(auto-fill)]]/Stock[[#This Row],[BUYING PRICE]],"")</f>
        <v/>
      </c>
      <c r="AI1749" s="130" t="str">
        <f>IF(Stock[[#This Row],[MARKET PRICE]]&gt;0,Stock[[#This Row],[MARKET PRICE]]*Stock[[#This Row],[REMAINING QUANTITY
(auto-fill)]],"")</f>
        <v/>
      </c>
    </row>
    <row r="1750" spans="2:35">
      <c r="B1750" s="110" t="str">
        <f>IF(AND(Stock[[#This Row],[BUYING QUANTITY]]&gt;0,Stock[[#This Row],[REMAINING QUANTITY
(auto-fill)]]=0),"SOLD OUT",
IF(AND(Stock[[#This Row],[BUYING QUANTITY]]&gt;0,Stock[[#This Row],[REMAINING QUANTITY
(auto-fill)]]&gt;0),"HOLDING",""))</f>
        <v/>
      </c>
      <c r="C1750" s="113">
        <f t="shared" si="27"/>
        <v>1737</v>
      </c>
      <c r="D1750" s="79"/>
      <c r="E1750" s="80"/>
      <c r="F1750" s="162"/>
      <c r="G1750" s="85"/>
      <c r="H1750" s="86"/>
      <c r="I1750" s="164"/>
      <c r="J1750" s="115" t="str">
        <f>IF(Stock[[#This Row],[BUYING QUANTITY]]&gt;0,Stock[[#This Row],[BUYING PRICE]]*Stock[[#This Row],[BUYING QUANTITY]]*Stock[[#This Row],[% BUYING FEE]],"")</f>
        <v/>
      </c>
      <c r="K1750" s="89"/>
      <c r="L1750" s="90"/>
      <c r="M1750" s="117" t="str">
        <f>IF(Stock[[#This Row],[BUYING QUANTITY]]&gt;0,Stock[[#This Row],[BUYING PRICE]]*(1+Stock[[#This Row],[% THRESHOLD (RETURN)_1]]),"")</f>
        <v/>
      </c>
      <c r="N1750" s="91"/>
      <c r="O1750" s="117" t="str">
        <f>IF(Stock[[#This Row],[BUYING QUANTITY]]&gt;0,Stock[[#This Row],[BUYING PRICE]]*(1+Stock[[#This Row],[% THRESHOLD (RETURN)_2]]),"")</f>
        <v/>
      </c>
      <c r="P1750" s="91"/>
      <c r="Q1750" s="117" t="str">
        <f>IF(Stock[[#This Row],[BUYING QUANTITY]]&gt;0,Stock[[#This Row],[BUYING PRICE]]*(1+Stock[[#This Row],[% THRESHOLD (LOSS)]]),"")</f>
        <v/>
      </c>
      <c r="R1750" s="105"/>
      <c r="S1750" s="118" t="str">
        <f>IF(Stock[[#This Row],[CASH DIVIDEND]]&gt;0,Stock[[#This Row],[CASH DIVIDEND]]/(Stock[[#This Row],[BUYING PRICE]]*Stock[[#This Row],[BUYING QUANTITY]]),"")</f>
        <v/>
      </c>
      <c r="T1750" s="105"/>
      <c r="U1750" s="79"/>
      <c r="V1750" s="97"/>
      <c r="W1750" s="98"/>
      <c r="X1750" s="168"/>
      <c r="Y1750" s="126" t="str">
        <f>IF(Stock[[#This Row],[SELLING QUANTITY]]&gt;0,Stock[[#This Row],[SELLING PRICE]]*Stock[[#This Row],[SELLING QUANTITY]]*Stock[[#This Row],[% SELLING FEE]]+Stock[[#This Row],[SELLING PRICE]]*Stock[[#This Row],[SELLING QUANTITY]]*$D$12,"")</f>
        <v/>
      </c>
      <c r="Z1750" s="121">
        <f>Stock[[#This Row],[BUYING QUANTITY]]+Stock[[#This Row],[STOCK DIVIDEND]]-Stock[[#This Row],[SELLING QUANTITY]]</f>
        <v>0</v>
      </c>
      <c r="AA17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0" s="121">
        <f ca="1">IF(Stock[[#This Row],[SELLING DATE]]&gt;0,Stock[[#This Row],[SELLING DATE]]-Stock[[#This Row],[BUY DATE]]+1,IF(Stock[[#This Row],[BUY DATE]]=0,0,TODAY()-Stock[[#This Row],[BUY DATE]]+1))</f>
        <v>0</v>
      </c>
      <c r="AC1750" s="122" t="str">
        <f>IFERROR(Stock[[#This Row],[CASH DIVIDEND]]+Stock[[#This Row],[RETURN/(LOSS) FROM TRADING
(auto-fill)]],"")</f>
        <v/>
      </c>
      <c r="AD17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0" s="146" t="str">
        <f ca="1">IFERROR(IF(Stock[[#This Row],[HOLDING DAYS
(auto-fill)]]&lt;365,Stock[[#This Row],[% TOTAL RETURN/(LOSS)
(auto-fill)]]*365/Stock[[#This Row],[HOLDING DAYS
(auto-fill)]],POWER((1+Stock[[#This Row],[% TOTAL RETURN/(LOSS)
(auto-fill)]]),1/(Stock[[#This Row],[HOLDING DAYS
(auto-fill)]]/365))-1),"")</f>
        <v/>
      </c>
      <c r="AF1750" s="81"/>
      <c r="AG1750" s="149" t="str">
        <f>IF(Stock[[#This Row],[STATUS
(auto-fill)]]="HOLDING",Stock[[#This Row],[MARKET PRICE]]-Stock[[#This Row],[BUYING PRICE]],"")</f>
        <v/>
      </c>
      <c r="AH1750" s="143" t="str">
        <f>IFERROR(Stock[[#This Row],[CHANGE
(auto-fill)]]/Stock[[#This Row],[BUYING PRICE]],"")</f>
        <v/>
      </c>
      <c r="AI1750" s="130" t="str">
        <f>IF(Stock[[#This Row],[MARKET PRICE]]&gt;0,Stock[[#This Row],[MARKET PRICE]]*Stock[[#This Row],[REMAINING QUANTITY
(auto-fill)]],"")</f>
        <v/>
      </c>
    </row>
    <row r="1751" spans="2:35">
      <c r="B1751" s="110" t="str">
        <f>IF(AND(Stock[[#This Row],[BUYING QUANTITY]]&gt;0,Stock[[#This Row],[REMAINING QUANTITY
(auto-fill)]]=0),"SOLD OUT",
IF(AND(Stock[[#This Row],[BUYING QUANTITY]]&gt;0,Stock[[#This Row],[REMAINING QUANTITY
(auto-fill)]]&gt;0),"HOLDING",""))</f>
        <v/>
      </c>
      <c r="C1751" s="113">
        <f t="shared" si="27"/>
        <v>1738</v>
      </c>
      <c r="D1751" s="79"/>
      <c r="E1751" s="80"/>
      <c r="F1751" s="162"/>
      <c r="G1751" s="85"/>
      <c r="H1751" s="86"/>
      <c r="I1751" s="164"/>
      <c r="J1751" s="115" t="str">
        <f>IF(Stock[[#This Row],[BUYING QUANTITY]]&gt;0,Stock[[#This Row],[BUYING PRICE]]*Stock[[#This Row],[BUYING QUANTITY]]*Stock[[#This Row],[% BUYING FEE]],"")</f>
        <v/>
      </c>
      <c r="K1751" s="89"/>
      <c r="L1751" s="90"/>
      <c r="M1751" s="117" t="str">
        <f>IF(Stock[[#This Row],[BUYING QUANTITY]]&gt;0,Stock[[#This Row],[BUYING PRICE]]*(1+Stock[[#This Row],[% THRESHOLD (RETURN)_1]]),"")</f>
        <v/>
      </c>
      <c r="N1751" s="91"/>
      <c r="O1751" s="117" t="str">
        <f>IF(Stock[[#This Row],[BUYING QUANTITY]]&gt;0,Stock[[#This Row],[BUYING PRICE]]*(1+Stock[[#This Row],[% THRESHOLD (RETURN)_2]]),"")</f>
        <v/>
      </c>
      <c r="P1751" s="91"/>
      <c r="Q1751" s="117" t="str">
        <f>IF(Stock[[#This Row],[BUYING QUANTITY]]&gt;0,Stock[[#This Row],[BUYING PRICE]]*(1+Stock[[#This Row],[% THRESHOLD (LOSS)]]),"")</f>
        <v/>
      </c>
      <c r="R1751" s="105"/>
      <c r="S1751" s="118" t="str">
        <f>IF(Stock[[#This Row],[CASH DIVIDEND]]&gt;0,Stock[[#This Row],[CASH DIVIDEND]]/(Stock[[#This Row],[BUYING PRICE]]*Stock[[#This Row],[BUYING QUANTITY]]),"")</f>
        <v/>
      </c>
      <c r="T1751" s="105"/>
      <c r="U1751" s="79"/>
      <c r="V1751" s="97"/>
      <c r="W1751" s="98"/>
      <c r="X1751" s="168"/>
      <c r="Y1751" s="126" t="str">
        <f>IF(Stock[[#This Row],[SELLING QUANTITY]]&gt;0,Stock[[#This Row],[SELLING PRICE]]*Stock[[#This Row],[SELLING QUANTITY]]*Stock[[#This Row],[% SELLING FEE]]+Stock[[#This Row],[SELLING PRICE]]*Stock[[#This Row],[SELLING QUANTITY]]*$D$12,"")</f>
        <v/>
      </c>
      <c r="Z1751" s="121">
        <f>Stock[[#This Row],[BUYING QUANTITY]]+Stock[[#This Row],[STOCK DIVIDEND]]-Stock[[#This Row],[SELLING QUANTITY]]</f>
        <v>0</v>
      </c>
      <c r="AA17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1" s="121">
        <f ca="1">IF(Stock[[#This Row],[SELLING DATE]]&gt;0,Stock[[#This Row],[SELLING DATE]]-Stock[[#This Row],[BUY DATE]]+1,IF(Stock[[#This Row],[BUY DATE]]=0,0,TODAY()-Stock[[#This Row],[BUY DATE]]+1))</f>
        <v>0</v>
      </c>
      <c r="AC1751" s="122" t="str">
        <f>IFERROR(Stock[[#This Row],[CASH DIVIDEND]]+Stock[[#This Row],[RETURN/(LOSS) FROM TRADING
(auto-fill)]],"")</f>
        <v/>
      </c>
      <c r="AD17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1" s="146" t="str">
        <f ca="1">IFERROR(IF(Stock[[#This Row],[HOLDING DAYS
(auto-fill)]]&lt;365,Stock[[#This Row],[% TOTAL RETURN/(LOSS)
(auto-fill)]]*365/Stock[[#This Row],[HOLDING DAYS
(auto-fill)]],POWER((1+Stock[[#This Row],[% TOTAL RETURN/(LOSS)
(auto-fill)]]),1/(Stock[[#This Row],[HOLDING DAYS
(auto-fill)]]/365))-1),"")</f>
        <v/>
      </c>
      <c r="AF1751" s="81"/>
      <c r="AG1751" s="149" t="str">
        <f>IF(Stock[[#This Row],[STATUS
(auto-fill)]]="HOLDING",Stock[[#This Row],[MARKET PRICE]]-Stock[[#This Row],[BUYING PRICE]],"")</f>
        <v/>
      </c>
      <c r="AH1751" s="143" t="str">
        <f>IFERROR(Stock[[#This Row],[CHANGE
(auto-fill)]]/Stock[[#This Row],[BUYING PRICE]],"")</f>
        <v/>
      </c>
      <c r="AI1751" s="130" t="str">
        <f>IF(Stock[[#This Row],[MARKET PRICE]]&gt;0,Stock[[#This Row],[MARKET PRICE]]*Stock[[#This Row],[REMAINING QUANTITY
(auto-fill)]],"")</f>
        <v/>
      </c>
    </row>
    <row r="1752" spans="2:35">
      <c r="B1752" s="110" t="str">
        <f>IF(AND(Stock[[#This Row],[BUYING QUANTITY]]&gt;0,Stock[[#This Row],[REMAINING QUANTITY
(auto-fill)]]=0),"SOLD OUT",
IF(AND(Stock[[#This Row],[BUYING QUANTITY]]&gt;0,Stock[[#This Row],[REMAINING QUANTITY
(auto-fill)]]&gt;0),"HOLDING",""))</f>
        <v/>
      </c>
      <c r="C1752" s="113">
        <f t="shared" si="27"/>
        <v>1739</v>
      </c>
      <c r="D1752" s="79"/>
      <c r="E1752" s="80"/>
      <c r="F1752" s="162"/>
      <c r="G1752" s="85"/>
      <c r="H1752" s="86"/>
      <c r="I1752" s="164"/>
      <c r="J1752" s="115" t="str">
        <f>IF(Stock[[#This Row],[BUYING QUANTITY]]&gt;0,Stock[[#This Row],[BUYING PRICE]]*Stock[[#This Row],[BUYING QUANTITY]]*Stock[[#This Row],[% BUYING FEE]],"")</f>
        <v/>
      </c>
      <c r="K1752" s="89"/>
      <c r="L1752" s="90"/>
      <c r="M1752" s="117" t="str">
        <f>IF(Stock[[#This Row],[BUYING QUANTITY]]&gt;0,Stock[[#This Row],[BUYING PRICE]]*(1+Stock[[#This Row],[% THRESHOLD (RETURN)_1]]),"")</f>
        <v/>
      </c>
      <c r="N1752" s="91"/>
      <c r="O1752" s="117" t="str">
        <f>IF(Stock[[#This Row],[BUYING QUANTITY]]&gt;0,Stock[[#This Row],[BUYING PRICE]]*(1+Stock[[#This Row],[% THRESHOLD (RETURN)_2]]),"")</f>
        <v/>
      </c>
      <c r="P1752" s="91"/>
      <c r="Q1752" s="117" t="str">
        <f>IF(Stock[[#This Row],[BUYING QUANTITY]]&gt;0,Stock[[#This Row],[BUYING PRICE]]*(1+Stock[[#This Row],[% THRESHOLD (LOSS)]]),"")</f>
        <v/>
      </c>
      <c r="R1752" s="105"/>
      <c r="S1752" s="118" t="str">
        <f>IF(Stock[[#This Row],[CASH DIVIDEND]]&gt;0,Stock[[#This Row],[CASH DIVIDEND]]/(Stock[[#This Row],[BUYING PRICE]]*Stock[[#This Row],[BUYING QUANTITY]]),"")</f>
        <v/>
      </c>
      <c r="T1752" s="105"/>
      <c r="U1752" s="79"/>
      <c r="V1752" s="97"/>
      <c r="W1752" s="98"/>
      <c r="X1752" s="168"/>
      <c r="Y1752" s="126" t="str">
        <f>IF(Stock[[#This Row],[SELLING QUANTITY]]&gt;0,Stock[[#This Row],[SELLING PRICE]]*Stock[[#This Row],[SELLING QUANTITY]]*Stock[[#This Row],[% SELLING FEE]]+Stock[[#This Row],[SELLING PRICE]]*Stock[[#This Row],[SELLING QUANTITY]]*$D$12,"")</f>
        <v/>
      </c>
      <c r="Z1752" s="121">
        <f>Stock[[#This Row],[BUYING QUANTITY]]+Stock[[#This Row],[STOCK DIVIDEND]]-Stock[[#This Row],[SELLING QUANTITY]]</f>
        <v>0</v>
      </c>
      <c r="AA17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2" s="121">
        <f ca="1">IF(Stock[[#This Row],[SELLING DATE]]&gt;0,Stock[[#This Row],[SELLING DATE]]-Stock[[#This Row],[BUY DATE]]+1,IF(Stock[[#This Row],[BUY DATE]]=0,0,TODAY()-Stock[[#This Row],[BUY DATE]]+1))</f>
        <v>0</v>
      </c>
      <c r="AC1752" s="122" t="str">
        <f>IFERROR(Stock[[#This Row],[CASH DIVIDEND]]+Stock[[#This Row],[RETURN/(LOSS) FROM TRADING
(auto-fill)]],"")</f>
        <v/>
      </c>
      <c r="AD17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2" s="146" t="str">
        <f ca="1">IFERROR(IF(Stock[[#This Row],[HOLDING DAYS
(auto-fill)]]&lt;365,Stock[[#This Row],[% TOTAL RETURN/(LOSS)
(auto-fill)]]*365/Stock[[#This Row],[HOLDING DAYS
(auto-fill)]],POWER((1+Stock[[#This Row],[% TOTAL RETURN/(LOSS)
(auto-fill)]]),1/(Stock[[#This Row],[HOLDING DAYS
(auto-fill)]]/365))-1),"")</f>
        <v/>
      </c>
      <c r="AF1752" s="81"/>
      <c r="AG1752" s="149" t="str">
        <f>IF(Stock[[#This Row],[STATUS
(auto-fill)]]="HOLDING",Stock[[#This Row],[MARKET PRICE]]-Stock[[#This Row],[BUYING PRICE]],"")</f>
        <v/>
      </c>
      <c r="AH1752" s="143" t="str">
        <f>IFERROR(Stock[[#This Row],[CHANGE
(auto-fill)]]/Stock[[#This Row],[BUYING PRICE]],"")</f>
        <v/>
      </c>
      <c r="AI1752" s="130" t="str">
        <f>IF(Stock[[#This Row],[MARKET PRICE]]&gt;0,Stock[[#This Row],[MARKET PRICE]]*Stock[[#This Row],[REMAINING QUANTITY
(auto-fill)]],"")</f>
        <v/>
      </c>
    </row>
    <row r="1753" spans="2:35">
      <c r="B1753" s="110" t="str">
        <f>IF(AND(Stock[[#This Row],[BUYING QUANTITY]]&gt;0,Stock[[#This Row],[REMAINING QUANTITY
(auto-fill)]]=0),"SOLD OUT",
IF(AND(Stock[[#This Row],[BUYING QUANTITY]]&gt;0,Stock[[#This Row],[REMAINING QUANTITY
(auto-fill)]]&gt;0),"HOLDING",""))</f>
        <v/>
      </c>
      <c r="C1753" s="113">
        <f t="shared" si="27"/>
        <v>1740</v>
      </c>
      <c r="D1753" s="79"/>
      <c r="E1753" s="80"/>
      <c r="F1753" s="162"/>
      <c r="G1753" s="85"/>
      <c r="H1753" s="86"/>
      <c r="I1753" s="164"/>
      <c r="J1753" s="115" t="str">
        <f>IF(Stock[[#This Row],[BUYING QUANTITY]]&gt;0,Stock[[#This Row],[BUYING PRICE]]*Stock[[#This Row],[BUYING QUANTITY]]*Stock[[#This Row],[% BUYING FEE]],"")</f>
        <v/>
      </c>
      <c r="K1753" s="89"/>
      <c r="L1753" s="90"/>
      <c r="M1753" s="117" t="str">
        <f>IF(Stock[[#This Row],[BUYING QUANTITY]]&gt;0,Stock[[#This Row],[BUYING PRICE]]*(1+Stock[[#This Row],[% THRESHOLD (RETURN)_1]]),"")</f>
        <v/>
      </c>
      <c r="N1753" s="91"/>
      <c r="O1753" s="117" t="str">
        <f>IF(Stock[[#This Row],[BUYING QUANTITY]]&gt;0,Stock[[#This Row],[BUYING PRICE]]*(1+Stock[[#This Row],[% THRESHOLD (RETURN)_2]]),"")</f>
        <v/>
      </c>
      <c r="P1753" s="91"/>
      <c r="Q1753" s="117" t="str">
        <f>IF(Stock[[#This Row],[BUYING QUANTITY]]&gt;0,Stock[[#This Row],[BUYING PRICE]]*(1+Stock[[#This Row],[% THRESHOLD (LOSS)]]),"")</f>
        <v/>
      </c>
      <c r="R1753" s="105"/>
      <c r="S1753" s="118" t="str">
        <f>IF(Stock[[#This Row],[CASH DIVIDEND]]&gt;0,Stock[[#This Row],[CASH DIVIDEND]]/(Stock[[#This Row],[BUYING PRICE]]*Stock[[#This Row],[BUYING QUANTITY]]),"")</f>
        <v/>
      </c>
      <c r="T1753" s="105"/>
      <c r="U1753" s="79"/>
      <c r="V1753" s="97"/>
      <c r="W1753" s="98"/>
      <c r="X1753" s="168"/>
      <c r="Y1753" s="126" t="str">
        <f>IF(Stock[[#This Row],[SELLING QUANTITY]]&gt;0,Stock[[#This Row],[SELLING PRICE]]*Stock[[#This Row],[SELLING QUANTITY]]*Stock[[#This Row],[% SELLING FEE]]+Stock[[#This Row],[SELLING PRICE]]*Stock[[#This Row],[SELLING QUANTITY]]*$D$12,"")</f>
        <v/>
      </c>
      <c r="Z1753" s="121">
        <f>Stock[[#This Row],[BUYING QUANTITY]]+Stock[[#This Row],[STOCK DIVIDEND]]-Stock[[#This Row],[SELLING QUANTITY]]</f>
        <v>0</v>
      </c>
      <c r="AA17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3" s="121">
        <f ca="1">IF(Stock[[#This Row],[SELLING DATE]]&gt;0,Stock[[#This Row],[SELLING DATE]]-Stock[[#This Row],[BUY DATE]]+1,IF(Stock[[#This Row],[BUY DATE]]=0,0,TODAY()-Stock[[#This Row],[BUY DATE]]+1))</f>
        <v>0</v>
      </c>
      <c r="AC1753" s="122" t="str">
        <f>IFERROR(Stock[[#This Row],[CASH DIVIDEND]]+Stock[[#This Row],[RETURN/(LOSS) FROM TRADING
(auto-fill)]],"")</f>
        <v/>
      </c>
      <c r="AD17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3" s="146" t="str">
        <f ca="1">IFERROR(IF(Stock[[#This Row],[HOLDING DAYS
(auto-fill)]]&lt;365,Stock[[#This Row],[% TOTAL RETURN/(LOSS)
(auto-fill)]]*365/Stock[[#This Row],[HOLDING DAYS
(auto-fill)]],POWER((1+Stock[[#This Row],[% TOTAL RETURN/(LOSS)
(auto-fill)]]),1/(Stock[[#This Row],[HOLDING DAYS
(auto-fill)]]/365))-1),"")</f>
        <v/>
      </c>
      <c r="AF1753" s="81"/>
      <c r="AG1753" s="149" t="str">
        <f>IF(Stock[[#This Row],[STATUS
(auto-fill)]]="HOLDING",Stock[[#This Row],[MARKET PRICE]]-Stock[[#This Row],[BUYING PRICE]],"")</f>
        <v/>
      </c>
      <c r="AH1753" s="143" t="str">
        <f>IFERROR(Stock[[#This Row],[CHANGE
(auto-fill)]]/Stock[[#This Row],[BUYING PRICE]],"")</f>
        <v/>
      </c>
      <c r="AI1753" s="130" t="str">
        <f>IF(Stock[[#This Row],[MARKET PRICE]]&gt;0,Stock[[#This Row],[MARKET PRICE]]*Stock[[#This Row],[REMAINING QUANTITY
(auto-fill)]],"")</f>
        <v/>
      </c>
    </row>
    <row r="1754" spans="2:35">
      <c r="B1754" s="110" t="str">
        <f>IF(AND(Stock[[#This Row],[BUYING QUANTITY]]&gt;0,Stock[[#This Row],[REMAINING QUANTITY
(auto-fill)]]=0),"SOLD OUT",
IF(AND(Stock[[#This Row],[BUYING QUANTITY]]&gt;0,Stock[[#This Row],[REMAINING QUANTITY
(auto-fill)]]&gt;0),"HOLDING",""))</f>
        <v/>
      </c>
      <c r="C1754" s="113">
        <f t="shared" si="27"/>
        <v>1741</v>
      </c>
      <c r="D1754" s="79"/>
      <c r="E1754" s="80"/>
      <c r="F1754" s="162"/>
      <c r="G1754" s="85"/>
      <c r="H1754" s="86"/>
      <c r="I1754" s="164"/>
      <c r="J1754" s="115" t="str">
        <f>IF(Stock[[#This Row],[BUYING QUANTITY]]&gt;0,Stock[[#This Row],[BUYING PRICE]]*Stock[[#This Row],[BUYING QUANTITY]]*Stock[[#This Row],[% BUYING FEE]],"")</f>
        <v/>
      </c>
      <c r="K1754" s="89"/>
      <c r="L1754" s="90"/>
      <c r="M1754" s="117" t="str">
        <f>IF(Stock[[#This Row],[BUYING QUANTITY]]&gt;0,Stock[[#This Row],[BUYING PRICE]]*(1+Stock[[#This Row],[% THRESHOLD (RETURN)_1]]),"")</f>
        <v/>
      </c>
      <c r="N1754" s="91"/>
      <c r="O1754" s="117" t="str">
        <f>IF(Stock[[#This Row],[BUYING QUANTITY]]&gt;0,Stock[[#This Row],[BUYING PRICE]]*(1+Stock[[#This Row],[% THRESHOLD (RETURN)_2]]),"")</f>
        <v/>
      </c>
      <c r="P1754" s="91"/>
      <c r="Q1754" s="117" t="str">
        <f>IF(Stock[[#This Row],[BUYING QUANTITY]]&gt;0,Stock[[#This Row],[BUYING PRICE]]*(1+Stock[[#This Row],[% THRESHOLD (LOSS)]]),"")</f>
        <v/>
      </c>
      <c r="R1754" s="105"/>
      <c r="S1754" s="118" t="str">
        <f>IF(Stock[[#This Row],[CASH DIVIDEND]]&gt;0,Stock[[#This Row],[CASH DIVIDEND]]/(Stock[[#This Row],[BUYING PRICE]]*Stock[[#This Row],[BUYING QUANTITY]]),"")</f>
        <v/>
      </c>
      <c r="T1754" s="105"/>
      <c r="U1754" s="79"/>
      <c r="V1754" s="97"/>
      <c r="W1754" s="98"/>
      <c r="X1754" s="168"/>
      <c r="Y1754" s="126" t="str">
        <f>IF(Stock[[#This Row],[SELLING QUANTITY]]&gt;0,Stock[[#This Row],[SELLING PRICE]]*Stock[[#This Row],[SELLING QUANTITY]]*Stock[[#This Row],[% SELLING FEE]]+Stock[[#This Row],[SELLING PRICE]]*Stock[[#This Row],[SELLING QUANTITY]]*$D$12,"")</f>
        <v/>
      </c>
      <c r="Z1754" s="121">
        <f>Stock[[#This Row],[BUYING QUANTITY]]+Stock[[#This Row],[STOCK DIVIDEND]]-Stock[[#This Row],[SELLING QUANTITY]]</f>
        <v>0</v>
      </c>
      <c r="AA17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4" s="121">
        <f ca="1">IF(Stock[[#This Row],[SELLING DATE]]&gt;0,Stock[[#This Row],[SELLING DATE]]-Stock[[#This Row],[BUY DATE]]+1,IF(Stock[[#This Row],[BUY DATE]]=0,0,TODAY()-Stock[[#This Row],[BUY DATE]]+1))</f>
        <v>0</v>
      </c>
      <c r="AC1754" s="122" t="str">
        <f>IFERROR(Stock[[#This Row],[CASH DIVIDEND]]+Stock[[#This Row],[RETURN/(LOSS) FROM TRADING
(auto-fill)]],"")</f>
        <v/>
      </c>
      <c r="AD17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4" s="146" t="str">
        <f ca="1">IFERROR(IF(Stock[[#This Row],[HOLDING DAYS
(auto-fill)]]&lt;365,Stock[[#This Row],[% TOTAL RETURN/(LOSS)
(auto-fill)]]*365/Stock[[#This Row],[HOLDING DAYS
(auto-fill)]],POWER((1+Stock[[#This Row],[% TOTAL RETURN/(LOSS)
(auto-fill)]]),1/(Stock[[#This Row],[HOLDING DAYS
(auto-fill)]]/365))-1),"")</f>
        <v/>
      </c>
      <c r="AF1754" s="81"/>
      <c r="AG1754" s="149" t="str">
        <f>IF(Stock[[#This Row],[STATUS
(auto-fill)]]="HOLDING",Stock[[#This Row],[MARKET PRICE]]-Stock[[#This Row],[BUYING PRICE]],"")</f>
        <v/>
      </c>
      <c r="AH1754" s="143" t="str">
        <f>IFERROR(Stock[[#This Row],[CHANGE
(auto-fill)]]/Stock[[#This Row],[BUYING PRICE]],"")</f>
        <v/>
      </c>
      <c r="AI1754" s="130" t="str">
        <f>IF(Stock[[#This Row],[MARKET PRICE]]&gt;0,Stock[[#This Row],[MARKET PRICE]]*Stock[[#This Row],[REMAINING QUANTITY
(auto-fill)]],"")</f>
        <v/>
      </c>
    </row>
    <row r="1755" spans="2:35">
      <c r="B1755" s="110" t="str">
        <f>IF(AND(Stock[[#This Row],[BUYING QUANTITY]]&gt;0,Stock[[#This Row],[REMAINING QUANTITY
(auto-fill)]]=0),"SOLD OUT",
IF(AND(Stock[[#This Row],[BUYING QUANTITY]]&gt;0,Stock[[#This Row],[REMAINING QUANTITY
(auto-fill)]]&gt;0),"HOLDING",""))</f>
        <v/>
      </c>
      <c r="C1755" s="113">
        <f t="shared" si="27"/>
        <v>1742</v>
      </c>
      <c r="D1755" s="79"/>
      <c r="E1755" s="80"/>
      <c r="F1755" s="162"/>
      <c r="G1755" s="85"/>
      <c r="H1755" s="86"/>
      <c r="I1755" s="164"/>
      <c r="J1755" s="115" t="str">
        <f>IF(Stock[[#This Row],[BUYING QUANTITY]]&gt;0,Stock[[#This Row],[BUYING PRICE]]*Stock[[#This Row],[BUYING QUANTITY]]*Stock[[#This Row],[% BUYING FEE]],"")</f>
        <v/>
      </c>
      <c r="K1755" s="89"/>
      <c r="L1755" s="90"/>
      <c r="M1755" s="117" t="str">
        <f>IF(Stock[[#This Row],[BUYING QUANTITY]]&gt;0,Stock[[#This Row],[BUYING PRICE]]*(1+Stock[[#This Row],[% THRESHOLD (RETURN)_1]]),"")</f>
        <v/>
      </c>
      <c r="N1755" s="91"/>
      <c r="O1755" s="117" t="str">
        <f>IF(Stock[[#This Row],[BUYING QUANTITY]]&gt;0,Stock[[#This Row],[BUYING PRICE]]*(1+Stock[[#This Row],[% THRESHOLD (RETURN)_2]]),"")</f>
        <v/>
      </c>
      <c r="P1755" s="91"/>
      <c r="Q1755" s="117" t="str">
        <f>IF(Stock[[#This Row],[BUYING QUANTITY]]&gt;0,Stock[[#This Row],[BUYING PRICE]]*(1+Stock[[#This Row],[% THRESHOLD (LOSS)]]),"")</f>
        <v/>
      </c>
      <c r="R1755" s="105"/>
      <c r="S1755" s="118" t="str">
        <f>IF(Stock[[#This Row],[CASH DIVIDEND]]&gt;0,Stock[[#This Row],[CASH DIVIDEND]]/(Stock[[#This Row],[BUYING PRICE]]*Stock[[#This Row],[BUYING QUANTITY]]),"")</f>
        <v/>
      </c>
      <c r="T1755" s="105"/>
      <c r="U1755" s="79"/>
      <c r="V1755" s="97"/>
      <c r="W1755" s="98"/>
      <c r="X1755" s="168"/>
      <c r="Y1755" s="126" t="str">
        <f>IF(Stock[[#This Row],[SELLING QUANTITY]]&gt;0,Stock[[#This Row],[SELLING PRICE]]*Stock[[#This Row],[SELLING QUANTITY]]*Stock[[#This Row],[% SELLING FEE]]+Stock[[#This Row],[SELLING PRICE]]*Stock[[#This Row],[SELLING QUANTITY]]*$D$12,"")</f>
        <v/>
      </c>
      <c r="Z1755" s="121">
        <f>Stock[[#This Row],[BUYING QUANTITY]]+Stock[[#This Row],[STOCK DIVIDEND]]-Stock[[#This Row],[SELLING QUANTITY]]</f>
        <v>0</v>
      </c>
      <c r="AA17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5" s="121">
        <f ca="1">IF(Stock[[#This Row],[SELLING DATE]]&gt;0,Stock[[#This Row],[SELLING DATE]]-Stock[[#This Row],[BUY DATE]]+1,IF(Stock[[#This Row],[BUY DATE]]=0,0,TODAY()-Stock[[#This Row],[BUY DATE]]+1))</f>
        <v>0</v>
      </c>
      <c r="AC1755" s="122" t="str">
        <f>IFERROR(Stock[[#This Row],[CASH DIVIDEND]]+Stock[[#This Row],[RETURN/(LOSS) FROM TRADING
(auto-fill)]],"")</f>
        <v/>
      </c>
      <c r="AD17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5" s="146" t="str">
        <f ca="1">IFERROR(IF(Stock[[#This Row],[HOLDING DAYS
(auto-fill)]]&lt;365,Stock[[#This Row],[% TOTAL RETURN/(LOSS)
(auto-fill)]]*365/Stock[[#This Row],[HOLDING DAYS
(auto-fill)]],POWER((1+Stock[[#This Row],[% TOTAL RETURN/(LOSS)
(auto-fill)]]),1/(Stock[[#This Row],[HOLDING DAYS
(auto-fill)]]/365))-1),"")</f>
        <v/>
      </c>
      <c r="AF1755" s="81"/>
      <c r="AG1755" s="149" t="str">
        <f>IF(Stock[[#This Row],[STATUS
(auto-fill)]]="HOLDING",Stock[[#This Row],[MARKET PRICE]]-Stock[[#This Row],[BUYING PRICE]],"")</f>
        <v/>
      </c>
      <c r="AH1755" s="143" t="str">
        <f>IFERROR(Stock[[#This Row],[CHANGE
(auto-fill)]]/Stock[[#This Row],[BUYING PRICE]],"")</f>
        <v/>
      </c>
      <c r="AI1755" s="130" t="str">
        <f>IF(Stock[[#This Row],[MARKET PRICE]]&gt;0,Stock[[#This Row],[MARKET PRICE]]*Stock[[#This Row],[REMAINING QUANTITY
(auto-fill)]],"")</f>
        <v/>
      </c>
    </row>
    <row r="1756" spans="2:35">
      <c r="B1756" s="110" t="str">
        <f>IF(AND(Stock[[#This Row],[BUYING QUANTITY]]&gt;0,Stock[[#This Row],[REMAINING QUANTITY
(auto-fill)]]=0),"SOLD OUT",
IF(AND(Stock[[#This Row],[BUYING QUANTITY]]&gt;0,Stock[[#This Row],[REMAINING QUANTITY
(auto-fill)]]&gt;0),"HOLDING",""))</f>
        <v/>
      </c>
      <c r="C1756" s="113">
        <f t="shared" si="27"/>
        <v>1743</v>
      </c>
      <c r="D1756" s="79"/>
      <c r="E1756" s="80"/>
      <c r="F1756" s="162"/>
      <c r="G1756" s="85"/>
      <c r="H1756" s="86"/>
      <c r="I1756" s="164"/>
      <c r="J1756" s="115" t="str">
        <f>IF(Stock[[#This Row],[BUYING QUANTITY]]&gt;0,Stock[[#This Row],[BUYING PRICE]]*Stock[[#This Row],[BUYING QUANTITY]]*Stock[[#This Row],[% BUYING FEE]],"")</f>
        <v/>
      </c>
      <c r="K1756" s="89"/>
      <c r="L1756" s="90"/>
      <c r="M1756" s="117" t="str">
        <f>IF(Stock[[#This Row],[BUYING QUANTITY]]&gt;0,Stock[[#This Row],[BUYING PRICE]]*(1+Stock[[#This Row],[% THRESHOLD (RETURN)_1]]),"")</f>
        <v/>
      </c>
      <c r="N1756" s="91"/>
      <c r="O1756" s="117" t="str">
        <f>IF(Stock[[#This Row],[BUYING QUANTITY]]&gt;0,Stock[[#This Row],[BUYING PRICE]]*(1+Stock[[#This Row],[% THRESHOLD (RETURN)_2]]),"")</f>
        <v/>
      </c>
      <c r="P1756" s="91"/>
      <c r="Q1756" s="117" t="str">
        <f>IF(Stock[[#This Row],[BUYING QUANTITY]]&gt;0,Stock[[#This Row],[BUYING PRICE]]*(1+Stock[[#This Row],[% THRESHOLD (LOSS)]]),"")</f>
        <v/>
      </c>
      <c r="R1756" s="105"/>
      <c r="S1756" s="118" t="str">
        <f>IF(Stock[[#This Row],[CASH DIVIDEND]]&gt;0,Stock[[#This Row],[CASH DIVIDEND]]/(Stock[[#This Row],[BUYING PRICE]]*Stock[[#This Row],[BUYING QUANTITY]]),"")</f>
        <v/>
      </c>
      <c r="T1756" s="105"/>
      <c r="U1756" s="79"/>
      <c r="V1756" s="97"/>
      <c r="W1756" s="98"/>
      <c r="X1756" s="168"/>
      <c r="Y1756" s="126" t="str">
        <f>IF(Stock[[#This Row],[SELLING QUANTITY]]&gt;0,Stock[[#This Row],[SELLING PRICE]]*Stock[[#This Row],[SELLING QUANTITY]]*Stock[[#This Row],[% SELLING FEE]]+Stock[[#This Row],[SELLING PRICE]]*Stock[[#This Row],[SELLING QUANTITY]]*$D$12,"")</f>
        <v/>
      </c>
      <c r="Z1756" s="121">
        <f>Stock[[#This Row],[BUYING QUANTITY]]+Stock[[#This Row],[STOCK DIVIDEND]]-Stock[[#This Row],[SELLING QUANTITY]]</f>
        <v>0</v>
      </c>
      <c r="AA17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6" s="121">
        <f ca="1">IF(Stock[[#This Row],[SELLING DATE]]&gt;0,Stock[[#This Row],[SELLING DATE]]-Stock[[#This Row],[BUY DATE]]+1,IF(Stock[[#This Row],[BUY DATE]]=0,0,TODAY()-Stock[[#This Row],[BUY DATE]]+1))</f>
        <v>0</v>
      </c>
      <c r="AC1756" s="122" t="str">
        <f>IFERROR(Stock[[#This Row],[CASH DIVIDEND]]+Stock[[#This Row],[RETURN/(LOSS) FROM TRADING
(auto-fill)]],"")</f>
        <v/>
      </c>
      <c r="AD17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6" s="146" t="str">
        <f ca="1">IFERROR(IF(Stock[[#This Row],[HOLDING DAYS
(auto-fill)]]&lt;365,Stock[[#This Row],[% TOTAL RETURN/(LOSS)
(auto-fill)]]*365/Stock[[#This Row],[HOLDING DAYS
(auto-fill)]],POWER((1+Stock[[#This Row],[% TOTAL RETURN/(LOSS)
(auto-fill)]]),1/(Stock[[#This Row],[HOLDING DAYS
(auto-fill)]]/365))-1),"")</f>
        <v/>
      </c>
      <c r="AF1756" s="81"/>
      <c r="AG1756" s="149" t="str">
        <f>IF(Stock[[#This Row],[STATUS
(auto-fill)]]="HOLDING",Stock[[#This Row],[MARKET PRICE]]-Stock[[#This Row],[BUYING PRICE]],"")</f>
        <v/>
      </c>
      <c r="AH1756" s="143" t="str">
        <f>IFERROR(Stock[[#This Row],[CHANGE
(auto-fill)]]/Stock[[#This Row],[BUYING PRICE]],"")</f>
        <v/>
      </c>
      <c r="AI1756" s="130" t="str">
        <f>IF(Stock[[#This Row],[MARKET PRICE]]&gt;0,Stock[[#This Row],[MARKET PRICE]]*Stock[[#This Row],[REMAINING QUANTITY
(auto-fill)]],"")</f>
        <v/>
      </c>
    </row>
    <row r="1757" spans="2:35">
      <c r="B1757" s="110" t="str">
        <f>IF(AND(Stock[[#This Row],[BUYING QUANTITY]]&gt;0,Stock[[#This Row],[REMAINING QUANTITY
(auto-fill)]]=0),"SOLD OUT",
IF(AND(Stock[[#This Row],[BUYING QUANTITY]]&gt;0,Stock[[#This Row],[REMAINING QUANTITY
(auto-fill)]]&gt;0),"HOLDING",""))</f>
        <v/>
      </c>
      <c r="C1757" s="113">
        <f t="shared" si="27"/>
        <v>1744</v>
      </c>
      <c r="D1757" s="79"/>
      <c r="E1757" s="80"/>
      <c r="F1757" s="162"/>
      <c r="G1757" s="85"/>
      <c r="H1757" s="86"/>
      <c r="I1757" s="164"/>
      <c r="J1757" s="115" t="str">
        <f>IF(Stock[[#This Row],[BUYING QUANTITY]]&gt;0,Stock[[#This Row],[BUYING PRICE]]*Stock[[#This Row],[BUYING QUANTITY]]*Stock[[#This Row],[% BUYING FEE]],"")</f>
        <v/>
      </c>
      <c r="K1757" s="89"/>
      <c r="L1757" s="90"/>
      <c r="M1757" s="117" t="str">
        <f>IF(Stock[[#This Row],[BUYING QUANTITY]]&gt;0,Stock[[#This Row],[BUYING PRICE]]*(1+Stock[[#This Row],[% THRESHOLD (RETURN)_1]]),"")</f>
        <v/>
      </c>
      <c r="N1757" s="91"/>
      <c r="O1757" s="117" t="str">
        <f>IF(Stock[[#This Row],[BUYING QUANTITY]]&gt;0,Stock[[#This Row],[BUYING PRICE]]*(1+Stock[[#This Row],[% THRESHOLD (RETURN)_2]]),"")</f>
        <v/>
      </c>
      <c r="P1757" s="91"/>
      <c r="Q1757" s="117" t="str">
        <f>IF(Stock[[#This Row],[BUYING QUANTITY]]&gt;0,Stock[[#This Row],[BUYING PRICE]]*(1+Stock[[#This Row],[% THRESHOLD (LOSS)]]),"")</f>
        <v/>
      </c>
      <c r="R1757" s="105"/>
      <c r="S1757" s="118" t="str">
        <f>IF(Stock[[#This Row],[CASH DIVIDEND]]&gt;0,Stock[[#This Row],[CASH DIVIDEND]]/(Stock[[#This Row],[BUYING PRICE]]*Stock[[#This Row],[BUYING QUANTITY]]),"")</f>
        <v/>
      </c>
      <c r="T1757" s="105"/>
      <c r="U1757" s="79"/>
      <c r="V1757" s="97"/>
      <c r="W1757" s="98"/>
      <c r="X1757" s="168"/>
      <c r="Y1757" s="126" t="str">
        <f>IF(Stock[[#This Row],[SELLING QUANTITY]]&gt;0,Stock[[#This Row],[SELLING PRICE]]*Stock[[#This Row],[SELLING QUANTITY]]*Stock[[#This Row],[% SELLING FEE]]+Stock[[#This Row],[SELLING PRICE]]*Stock[[#This Row],[SELLING QUANTITY]]*$D$12,"")</f>
        <v/>
      </c>
      <c r="Z1757" s="121">
        <f>Stock[[#This Row],[BUYING QUANTITY]]+Stock[[#This Row],[STOCK DIVIDEND]]-Stock[[#This Row],[SELLING QUANTITY]]</f>
        <v>0</v>
      </c>
      <c r="AA17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7" s="121">
        <f ca="1">IF(Stock[[#This Row],[SELLING DATE]]&gt;0,Stock[[#This Row],[SELLING DATE]]-Stock[[#This Row],[BUY DATE]]+1,IF(Stock[[#This Row],[BUY DATE]]=0,0,TODAY()-Stock[[#This Row],[BUY DATE]]+1))</f>
        <v>0</v>
      </c>
      <c r="AC1757" s="122" t="str">
        <f>IFERROR(Stock[[#This Row],[CASH DIVIDEND]]+Stock[[#This Row],[RETURN/(LOSS) FROM TRADING
(auto-fill)]],"")</f>
        <v/>
      </c>
      <c r="AD17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7" s="146" t="str">
        <f ca="1">IFERROR(IF(Stock[[#This Row],[HOLDING DAYS
(auto-fill)]]&lt;365,Stock[[#This Row],[% TOTAL RETURN/(LOSS)
(auto-fill)]]*365/Stock[[#This Row],[HOLDING DAYS
(auto-fill)]],POWER((1+Stock[[#This Row],[% TOTAL RETURN/(LOSS)
(auto-fill)]]),1/(Stock[[#This Row],[HOLDING DAYS
(auto-fill)]]/365))-1),"")</f>
        <v/>
      </c>
      <c r="AF1757" s="81"/>
      <c r="AG1757" s="149" t="str">
        <f>IF(Stock[[#This Row],[STATUS
(auto-fill)]]="HOLDING",Stock[[#This Row],[MARKET PRICE]]-Stock[[#This Row],[BUYING PRICE]],"")</f>
        <v/>
      </c>
      <c r="AH1757" s="143" t="str">
        <f>IFERROR(Stock[[#This Row],[CHANGE
(auto-fill)]]/Stock[[#This Row],[BUYING PRICE]],"")</f>
        <v/>
      </c>
      <c r="AI1757" s="130" t="str">
        <f>IF(Stock[[#This Row],[MARKET PRICE]]&gt;0,Stock[[#This Row],[MARKET PRICE]]*Stock[[#This Row],[REMAINING QUANTITY
(auto-fill)]],"")</f>
        <v/>
      </c>
    </row>
    <row r="1758" spans="2:35">
      <c r="B1758" s="110" t="str">
        <f>IF(AND(Stock[[#This Row],[BUYING QUANTITY]]&gt;0,Stock[[#This Row],[REMAINING QUANTITY
(auto-fill)]]=0),"SOLD OUT",
IF(AND(Stock[[#This Row],[BUYING QUANTITY]]&gt;0,Stock[[#This Row],[REMAINING QUANTITY
(auto-fill)]]&gt;0),"HOLDING",""))</f>
        <v/>
      </c>
      <c r="C1758" s="113">
        <f t="shared" si="27"/>
        <v>1745</v>
      </c>
      <c r="D1758" s="79"/>
      <c r="E1758" s="80"/>
      <c r="F1758" s="162"/>
      <c r="G1758" s="85"/>
      <c r="H1758" s="86"/>
      <c r="I1758" s="164"/>
      <c r="J1758" s="115" t="str">
        <f>IF(Stock[[#This Row],[BUYING QUANTITY]]&gt;0,Stock[[#This Row],[BUYING PRICE]]*Stock[[#This Row],[BUYING QUANTITY]]*Stock[[#This Row],[% BUYING FEE]],"")</f>
        <v/>
      </c>
      <c r="K1758" s="89"/>
      <c r="L1758" s="90"/>
      <c r="M1758" s="117" t="str">
        <f>IF(Stock[[#This Row],[BUYING QUANTITY]]&gt;0,Stock[[#This Row],[BUYING PRICE]]*(1+Stock[[#This Row],[% THRESHOLD (RETURN)_1]]),"")</f>
        <v/>
      </c>
      <c r="N1758" s="91"/>
      <c r="O1758" s="117" t="str">
        <f>IF(Stock[[#This Row],[BUYING QUANTITY]]&gt;0,Stock[[#This Row],[BUYING PRICE]]*(1+Stock[[#This Row],[% THRESHOLD (RETURN)_2]]),"")</f>
        <v/>
      </c>
      <c r="P1758" s="91"/>
      <c r="Q1758" s="117" t="str">
        <f>IF(Stock[[#This Row],[BUYING QUANTITY]]&gt;0,Stock[[#This Row],[BUYING PRICE]]*(1+Stock[[#This Row],[% THRESHOLD (LOSS)]]),"")</f>
        <v/>
      </c>
      <c r="R1758" s="105"/>
      <c r="S1758" s="118" t="str">
        <f>IF(Stock[[#This Row],[CASH DIVIDEND]]&gt;0,Stock[[#This Row],[CASH DIVIDEND]]/(Stock[[#This Row],[BUYING PRICE]]*Stock[[#This Row],[BUYING QUANTITY]]),"")</f>
        <v/>
      </c>
      <c r="T1758" s="105"/>
      <c r="U1758" s="79"/>
      <c r="V1758" s="97"/>
      <c r="W1758" s="98"/>
      <c r="X1758" s="168"/>
      <c r="Y1758" s="126" t="str">
        <f>IF(Stock[[#This Row],[SELLING QUANTITY]]&gt;0,Stock[[#This Row],[SELLING PRICE]]*Stock[[#This Row],[SELLING QUANTITY]]*Stock[[#This Row],[% SELLING FEE]]+Stock[[#This Row],[SELLING PRICE]]*Stock[[#This Row],[SELLING QUANTITY]]*$D$12,"")</f>
        <v/>
      </c>
      <c r="Z1758" s="121">
        <f>Stock[[#This Row],[BUYING QUANTITY]]+Stock[[#This Row],[STOCK DIVIDEND]]-Stock[[#This Row],[SELLING QUANTITY]]</f>
        <v>0</v>
      </c>
      <c r="AA17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8" s="121">
        <f ca="1">IF(Stock[[#This Row],[SELLING DATE]]&gt;0,Stock[[#This Row],[SELLING DATE]]-Stock[[#This Row],[BUY DATE]]+1,IF(Stock[[#This Row],[BUY DATE]]=0,0,TODAY()-Stock[[#This Row],[BUY DATE]]+1))</f>
        <v>0</v>
      </c>
      <c r="AC1758" s="122" t="str">
        <f>IFERROR(Stock[[#This Row],[CASH DIVIDEND]]+Stock[[#This Row],[RETURN/(LOSS) FROM TRADING
(auto-fill)]],"")</f>
        <v/>
      </c>
      <c r="AD17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8" s="146" t="str">
        <f ca="1">IFERROR(IF(Stock[[#This Row],[HOLDING DAYS
(auto-fill)]]&lt;365,Stock[[#This Row],[% TOTAL RETURN/(LOSS)
(auto-fill)]]*365/Stock[[#This Row],[HOLDING DAYS
(auto-fill)]],POWER((1+Stock[[#This Row],[% TOTAL RETURN/(LOSS)
(auto-fill)]]),1/(Stock[[#This Row],[HOLDING DAYS
(auto-fill)]]/365))-1),"")</f>
        <v/>
      </c>
      <c r="AF1758" s="81"/>
      <c r="AG1758" s="149" t="str">
        <f>IF(Stock[[#This Row],[STATUS
(auto-fill)]]="HOLDING",Stock[[#This Row],[MARKET PRICE]]-Stock[[#This Row],[BUYING PRICE]],"")</f>
        <v/>
      </c>
      <c r="AH1758" s="143" t="str">
        <f>IFERROR(Stock[[#This Row],[CHANGE
(auto-fill)]]/Stock[[#This Row],[BUYING PRICE]],"")</f>
        <v/>
      </c>
      <c r="AI1758" s="130" t="str">
        <f>IF(Stock[[#This Row],[MARKET PRICE]]&gt;0,Stock[[#This Row],[MARKET PRICE]]*Stock[[#This Row],[REMAINING QUANTITY
(auto-fill)]],"")</f>
        <v/>
      </c>
    </row>
    <row r="1759" spans="2:35">
      <c r="B1759" s="110" t="str">
        <f>IF(AND(Stock[[#This Row],[BUYING QUANTITY]]&gt;0,Stock[[#This Row],[REMAINING QUANTITY
(auto-fill)]]=0),"SOLD OUT",
IF(AND(Stock[[#This Row],[BUYING QUANTITY]]&gt;0,Stock[[#This Row],[REMAINING QUANTITY
(auto-fill)]]&gt;0),"HOLDING",""))</f>
        <v/>
      </c>
      <c r="C1759" s="113">
        <f t="shared" si="27"/>
        <v>1746</v>
      </c>
      <c r="D1759" s="79"/>
      <c r="E1759" s="80"/>
      <c r="F1759" s="162"/>
      <c r="G1759" s="85"/>
      <c r="H1759" s="86"/>
      <c r="I1759" s="164"/>
      <c r="J1759" s="115" t="str">
        <f>IF(Stock[[#This Row],[BUYING QUANTITY]]&gt;0,Stock[[#This Row],[BUYING PRICE]]*Stock[[#This Row],[BUYING QUANTITY]]*Stock[[#This Row],[% BUYING FEE]],"")</f>
        <v/>
      </c>
      <c r="K1759" s="89"/>
      <c r="L1759" s="90"/>
      <c r="M1759" s="117" t="str">
        <f>IF(Stock[[#This Row],[BUYING QUANTITY]]&gt;0,Stock[[#This Row],[BUYING PRICE]]*(1+Stock[[#This Row],[% THRESHOLD (RETURN)_1]]),"")</f>
        <v/>
      </c>
      <c r="N1759" s="91"/>
      <c r="O1759" s="117" t="str">
        <f>IF(Stock[[#This Row],[BUYING QUANTITY]]&gt;0,Stock[[#This Row],[BUYING PRICE]]*(1+Stock[[#This Row],[% THRESHOLD (RETURN)_2]]),"")</f>
        <v/>
      </c>
      <c r="P1759" s="91"/>
      <c r="Q1759" s="117" t="str">
        <f>IF(Stock[[#This Row],[BUYING QUANTITY]]&gt;0,Stock[[#This Row],[BUYING PRICE]]*(1+Stock[[#This Row],[% THRESHOLD (LOSS)]]),"")</f>
        <v/>
      </c>
      <c r="R1759" s="105"/>
      <c r="S1759" s="118" t="str">
        <f>IF(Stock[[#This Row],[CASH DIVIDEND]]&gt;0,Stock[[#This Row],[CASH DIVIDEND]]/(Stock[[#This Row],[BUYING PRICE]]*Stock[[#This Row],[BUYING QUANTITY]]),"")</f>
        <v/>
      </c>
      <c r="T1759" s="105"/>
      <c r="U1759" s="79"/>
      <c r="V1759" s="97"/>
      <c r="W1759" s="98"/>
      <c r="X1759" s="168"/>
      <c r="Y1759" s="126" t="str">
        <f>IF(Stock[[#This Row],[SELLING QUANTITY]]&gt;0,Stock[[#This Row],[SELLING PRICE]]*Stock[[#This Row],[SELLING QUANTITY]]*Stock[[#This Row],[% SELLING FEE]]+Stock[[#This Row],[SELLING PRICE]]*Stock[[#This Row],[SELLING QUANTITY]]*$D$12,"")</f>
        <v/>
      </c>
      <c r="Z1759" s="121">
        <f>Stock[[#This Row],[BUYING QUANTITY]]+Stock[[#This Row],[STOCK DIVIDEND]]-Stock[[#This Row],[SELLING QUANTITY]]</f>
        <v>0</v>
      </c>
      <c r="AA17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59" s="121">
        <f ca="1">IF(Stock[[#This Row],[SELLING DATE]]&gt;0,Stock[[#This Row],[SELLING DATE]]-Stock[[#This Row],[BUY DATE]]+1,IF(Stock[[#This Row],[BUY DATE]]=0,0,TODAY()-Stock[[#This Row],[BUY DATE]]+1))</f>
        <v>0</v>
      </c>
      <c r="AC1759" s="122" t="str">
        <f>IFERROR(Stock[[#This Row],[CASH DIVIDEND]]+Stock[[#This Row],[RETURN/(LOSS) FROM TRADING
(auto-fill)]],"")</f>
        <v/>
      </c>
      <c r="AD17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59" s="146" t="str">
        <f ca="1">IFERROR(IF(Stock[[#This Row],[HOLDING DAYS
(auto-fill)]]&lt;365,Stock[[#This Row],[% TOTAL RETURN/(LOSS)
(auto-fill)]]*365/Stock[[#This Row],[HOLDING DAYS
(auto-fill)]],POWER((1+Stock[[#This Row],[% TOTAL RETURN/(LOSS)
(auto-fill)]]),1/(Stock[[#This Row],[HOLDING DAYS
(auto-fill)]]/365))-1),"")</f>
        <v/>
      </c>
      <c r="AF1759" s="81"/>
      <c r="AG1759" s="149" t="str">
        <f>IF(Stock[[#This Row],[STATUS
(auto-fill)]]="HOLDING",Stock[[#This Row],[MARKET PRICE]]-Stock[[#This Row],[BUYING PRICE]],"")</f>
        <v/>
      </c>
      <c r="AH1759" s="143" t="str">
        <f>IFERROR(Stock[[#This Row],[CHANGE
(auto-fill)]]/Stock[[#This Row],[BUYING PRICE]],"")</f>
        <v/>
      </c>
      <c r="AI1759" s="130" t="str">
        <f>IF(Stock[[#This Row],[MARKET PRICE]]&gt;0,Stock[[#This Row],[MARKET PRICE]]*Stock[[#This Row],[REMAINING QUANTITY
(auto-fill)]],"")</f>
        <v/>
      </c>
    </row>
    <row r="1760" spans="2:35">
      <c r="B1760" s="110" t="str">
        <f>IF(AND(Stock[[#This Row],[BUYING QUANTITY]]&gt;0,Stock[[#This Row],[REMAINING QUANTITY
(auto-fill)]]=0),"SOLD OUT",
IF(AND(Stock[[#This Row],[BUYING QUANTITY]]&gt;0,Stock[[#This Row],[REMAINING QUANTITY
(auto-fill)]]&gt;0),"HOLDING",""))</f>
        <v/>
      </c>
      <c r="C1760" s="113">
        <f t="shared" si="27"/>
        <v>1747</v>
      </c>
      <c r="D1760" s="79"/>
      <c r="E1760" s="80"/>
      <c r="F1760" s="162"/>
      <c r="G1760" s="85"/>
      <c r="H1760" s="86"/>
      <c r="I1760" s="164"/>
      <c r="J1760" s="115" t="str">
        <f>IF(Stock[[#This Row],[BUYING QUANTITY]]&gt;0,Stock[[#This Row],[BUYING PRICE]]*Stock[[#This Row],[BUYING QUANTITY]]*Stock[[#This Row],[% BUYING FEE]],"")</f>
        <v/>
      </c>
      <c r="K1760" s="89"/>
      <c r="L1760" s="90"/>
      <c r="M1760" s="117" t="str">
        <f>IF(Stock[[#This Row],[BUYING QUANTITY]]&gt;0,Stock[[#This Row],[BUYING PRICE]]*(1+Stock[[#This Row],[% THRESHOLD (RETURN)_1]]),"")</f>
        <v/>
      </c>
      <c r="N1760" s="91"/>
      <c r="O1760" s="117" t="str">
        <f>IF(Stock[[#This Row],[BUYING QUANTITY]]&gt;0,Stock[[#This Row],[BUYING PRICE]]*(1+Stock[[#This Row],[% THRESHOLD (RETURN)_2]]),"")</f>
        <v/>
      </c>
      <c r="P1760" s="91"/>
      <c r="Q1760" s="117" t="str">
        <f>IF(Stock[[#This Row],[BUYING QUANTITY]]&gt;0,Stock[[#This Row],[BUYING PRICE]]*(1+Stock[[#This Row],[% THRESHOLD (LOSS)]]),"")</f>
        <v/>
      </c>
      <c r="R1760" s="105"/>
      <c r="S1760" s="118" t="str">
        <f>IF(Stock[[#This Row],[CASH DIVIDEND]]&gt;0,Stock[[#This Row],[CASH DIVIDEND]]/(Stock[[#This Row],[BUYING PRICE]]*Stock[[#This Row],[BUYING QUANTITY]]),"")</f>
        <v/>
      </c>
      <c r="T1760" s="105"/>
      <c r="U1760" s="79"/>
      <c r="V1760" s="97"/>
      <c r="W1760" s="98"/>
      <c r="X1760" s="168"/>
      <c r="Y1760" s="126" t="str">
        <f>IF(Stock[[#This Row],[SELLING QUANTITY]]&gt;0,Stock[[#This Row],[SELLING PRICE]]*Stock[[#This Row],[SELLING QUANTITY]]*Stock[[#This Row],[% SELLING FEE]]+Stock[[#This Row],[SELLING PRICE]]*Stock[[#This Row],[SELLING QUANTITY]]*$D$12,"")</f>
        <v/>
      </c>
      <c r="Z1760" s="121">
        <f>Stock[[#This Row],[BUYING QUANTITY]]+Stock[[#This Row],[STOCK DIVIDEND]]-Stock[[#This Row],[SELLING QUANTITY]]</f>
        <v>0</v>
      </c>
      <c r="AA17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0" s="121">
        <f ca="1">IF(Stock[[#This Row],[SELLING DATE]]&gt;0,Stock[[#This Row],[SELLING DATE]]-Stock[[#This Row],[BUY DATE]]+1,IF(Stock[[#This Row],[BUY DATE]]=0,0,TODAY()-Stock[[#This Row],[BUY DATE]]+1))</f>
        <v>0</v>
      </c>
      <c r="AC1760" s="122" t="str">
        <f>IFERROR(Stock[[#This Row],[CASH DIVIDEND]]+Stock[[#This Row],[RETURN/(LOSS) FROM TRADING
(auto-fill)]],"")</f>
        <v/>
      </c>
      <c r="AD17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0" s="146" t="str">
        <f ca="1">IFERROR(IF(Stock[[#This Row],[HOLDING DAYS
(auto-fill)]]&lt;365,Stock[[#This Row],[% TOTAL RETURN/(LOSS)
(auto-fill)]]*365/Stock[[#This Row],[HOLDING DAYS
(auto-fill)]],POWER((1+Stock[[#This Row],[% TOTAL RETURN/(LOSS)
(auto-fill)]]),1/(Stock[[#This Row],[HOLDING DAYS
(auto-fill)]]/365))-1),"")</f>
        <v/>
      </c>
      <c r="AF1760" s="81"/>
      <c r="AG1760" s="149" t="str">
        <f>IF(Stock[[#This Row],[STATUS
(auto-fill)]]="HOLDING",Stock[[#This Row],[MARKET PRICE]]-Stock[[#This Row],[BUYING PRICE]],"")</f>
        <v/>
      </c>
      <c r="AH1760" s="143" t="str">
        <f>IFERROR(Stock[[#This Row],[CHANGE
(auto-fill)]]/Stock[[#This Row],[BUYING PRICE]],"")</f>
        <v/>
      </c>
      <c r="AI1760" s="130" t="str">
        <f>IF(Stock[[#This Row],[MARKET PRICE]]&gt;0,Stock[[#This Row],[MARKET PRICE]]*Stock[[#This Row],[REMAINING QUANTITY
(auto-fill)]],"")</f>
        <v/>
      </c>
    </row>
    <row r="1761" spans="2:35">
      <c r="B1761" s="110" t="str">
        <f>IF(AND(Stock[[#This Row],[BUYING QUANTITY]]&gt;0,Stock[[#This Row],[REMAINING QUANTITY
(auto-fill)]]=0),"SOLD OUT",
IF(AND(Stock[[#This Row],[BUYING QUANTITY]]&gt;0,Stock[[#This Row],[REMAINING QUANTITY
(auto-fill)]]&gt;0),"HOLDING",""))</f>
        <v/>
      </c>
      <c r="C1761" s="113">
        <f t="shared" si="27"/>
        <v>1748</v>
      </c>
      <c r="D1761" s="79"/>
      <c r="E1761" s="80"/>
      <c r="F1761" s="162"/>
      <c r="G1761" s="85"/>
      <c r="H1761" s="86"/>
      <c r="I1761" s="164"/>
      <c r="J1761" s="115" t="str">
        <f>IF(Stock[[#This Row],[BUYING QUANTITY]]&gt;0,Stock[[#This Row],[BUYING PRICE]]*Stock[[#This Row],[BUYING QUANTITY]]*Stock[[#This Row],[% BUYING FEE]],"")</f>
        <v/>
      </c>
      <c r="K1761" s="89"/>
      <c r="L1761" s="90"/>
      <c r="M1761" s="117" t="str">
        <f>IF(Stock[[#This Row],[BUYING QUANTITY]]&gt;0,Stock[[#This Row],[BUYING PRICE]]*(1+Stock[[#This Row],[% THRESHOLD (RETURN)_1]]),"")</f>
        <v/>
      </c>
      <c r="N1761" s="91"/>
      <c r="O1761" s="117" t="str">
        <f>IF(Stock[[#This Row],[BUYING QUANTITY]]&gt;0,Stock[[#This Row],[BUYING PRICE]]*(1+Stock[[#This Row],[% THRESHOLD (RETURN)_2]]),"")</f>
        <v/>
      </c>
      <c r="P1761" s="91"/>
      <c r="Q1761" s="117" t="str">
        <f>IF(Stock[[#This Row],[BUYING QUANTITY]]&gt;0,Stock[[#This Row],[BUYING PRICE]]*(1+Stock[[#This Row],[% THRESHOLD (LOSS)]]),"")</f>
        <v/>
      </c>
      <c r="R1761" s="105"/>
      <c r="S1761" s="118" t="str">
        <f>IF(Stock[[#This Row],[CASH DIVIDEND]]&gt;0,Stock[[#This Row],[CASH DIVIDEND]]/(Stock[[#This Row],[BUYING PRICE]]*Stock[[#This Row],[BUYING QUANTITY]]),"")</f>
        <v/>
      </c>
      <c r="T1761" s="105"/>
      <c r="U1761" s="79"/>
      <c r="V1761" s="97"/>
      <c r="W1761" s="98"/>
      <c r="X1761" s="168"/>
      <c r="Y1761" s="126" t="str">
        <f>IF(Stock[[#This Row],[SELLING QUANTITY]]&gt;0,Stock[[#This Row],[SELLING PRICE]]*Stock[[#This Row],[SELLING QUANTITY]]*Stock[[#This Row],[% SELLING FEE]]+Stock[[#This Row],[SELLING PRICE]]*Stock[[#This Row],[SELLING QUANTITY]]*$D$12,"")</f>
        <v/>
      </c>
      <c r="Z1761" s="121">
        <f>Stock[[#This Row],[BUYING QUANTITY]]+Stock[[#This Row],[STOCK DIVIDEND]]-Stock[[#This Row],[SELLING QUANTITY]]</f>
        <v>0</v>
      </c>
      <c r="AA17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1" s="121">
        <f ca="1">IF(Stock[[#This Row],[SELLING DATE]]&gt;0,Stock[[#This Row],[SELLING DATE]]-Stock[[#This Row],[BUY DATE]]+1,IF(Stock[[#This Row],[BUY DATE]]=0,0,TODAY()-Stock[[#This Row],[BUY DATE]]+1))</f>
        <v>0</v>
      </c>
      <c r="AC1761" s="122" t="str">
        <f>IFERROR(Stock[[#This Row],[CASH DIVIDEND]]+Stock[[#This Row],[RETURN/(LOSS) FROM TRADING
(auto-fill)]],"")</f>
        <v/>
      </c>
      <c r="AD17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1" s="146" t="str">
        <f ca="1">IFERROR(IF(Stock[[#This Row],[HOLDING DAYS
(auto-fill)]]&lt;365,Stock[[#This Row],[% TOTAL RETURN/(LOSS)
(auto-fill)]]*365/Stock[[#This Row],[HOLDING DAYS
(auto-fill)]],POWER((1+Stock[[#This Row],[% TOTAL RETURN/(LOSS)
(auto-fill)]]),1/(Stock[[#This Row],[HOLDING DAYS
(auto-fill)]]/365))-1),"")</f>
        <v/>
      </c>
      <c r="AF1761" s="81"/>
      <c r="AG1761" s="149" t="str">
        <f>IF(Stock[[#This Row],[STATUS
(auto-fill)]]="HOLDING",Stock[[#This Row],[MARKET PRICE]]-Stock[[#This Row],[BUYING PRICE]],"")</f>
        <v/>
      </c>
      <c r="AH1761" s="143" t="str">
        <f>IFERROR(Stock[[#This Row],[CHANGE
(auto-fill)]]/Stock[[#This Row],[BUYING PRICE]],"")</f>
        <v/>
      </c>
      <c r="AI1761" s="130" t="str">
        <f>IF(Stock[[#This Row],[MARKET PRICE]]&gt;0,Stock[[#This Row],[MARKET PRICE]]*Stock[[#This Row],[REMAINING QUANTITY
(auto-fill)]],"")</f>
        <v/>
      </c>
    </row>
    <row r="1762" spans="2:35">
      <c r="B1762" s="110" t="str">
        <f>IF(AND(Stock[[#This Row],[BUYING QUANTITY]]&gt;0,Stock[[#This Row],[REMAINING QUANTITY
(auto-fill)]]=0),"SOLD OUT",
IF(AND(Stock[[#This Row],[BUYING QUANTITY]]&gt;0,Stock[[#This Row],[REMAINING QUANTITY
(auto-fill)]]&gt;0),"HOLDING",""))</f>
        <v/>
      </c>
      <c r="C1762" s="113">
        <f t="shared" si="27"/>
        <v>1749</v>
      </c>
      <c r="D1762" s="79"/>
      <c r="E1762" s="80"/>
      <c r="F1762" s="162"/>
      <c r="G1762" s="85"/>
      <c r="H1762" s="86"/>
      <c r="I1762" s="164"/>
      <c r="J1762" s="115" t="str">
        <f>IF(Stock[[#This Row],[BUYING QUANTITY]]&gt;0,Stock[[#This Row],[BUYING PRICE]]*Stock[[#This Row],[BUYING QUANTITY]]*Stock[[#This Row],[% BUYING FEE]],"")</f>
        <v/>
      </c>
      <c r="K1762" s="89"/>
      <c r="L1762" s="90"/>
      <c r="M1762" s="117" t="str">
        <f>IF(Stock[[#This Row],[BUYING QUANTITY]]&gt;0,Stock[[#This Row],[BUYING PRICE]]*(1+Stock[[#This Row],[% THRESHOLD (RETURN)_1]]),"")</f>
        <v/>
      </c>
      <c r="N1762" s="91"/>
      <c r="O1762" s="117" t="str">
        <f>IF(Stock[[#This Row],[BUYING QUANTITY]]&gt;0,Stock[[#This Row],[BUYING PRICE]]*(1+Stock[[#This Row],[% THRESHOLD (RETURN)_2]]),"")</f>
        <v/>
      </c>
      <c r="P1762" s="91"/>
      <c r="Q1762" s="117" t="str">
        <f>IF(Stock[[#This Row],[BUYING QUANTITY]]&gt;0,Stock[[#This Row],[BUYING PRICE]]*(1+Stock[[#This Row],[% THRESHOLD (LOSS)]]),"")</f>
        <v/>
      </c>
      <c r="R1762" s="105"/>
      <c r="S1762" s="118" t="str">
        <f>IF(Stock[[#This Row],[CASH DIVIDEND]]&gt;0,Stock[[#This Row],[CASH DIVIDEND]]/(Stock[[#This Row],[BUYING PRICE]]*Stock[[#This Row],[BUYING QUANTITY]]),"")</f>
        <v/>
      </c>
      <c r="T1762" s="105"/>
      <c r="U1762" s="79"/>
      <c r="V1762" s="97"/>
      <c r="W1762" s="98"/>
      <c r="X1762" s="168"/>
      <c r="Y1762" s="126" t="str">
        <f>IF(Stock[[#This Row],[SELLING QUANTITY]]&gt;0,Stock[[#This Row],[SELLING PRICE]]*Stock[[#This Row],[SELLING QUANTITY]]*Stock[[#This Row],[% SELLING FEE]]+Stock[[#This Row],[SELLING PRICE]]*Stock[[#This Row],[SELLING QUANTITY]]*$D$12,"")</f>
        <v/>
      </c>
      <c r="Z1762" s="121">
        <f>Stock[[#This Row],[BUYING QUANTITY]]+Stock[[#This Row],[STOCK DIVIDEND]]-Stock[[#This Row],[SELLING QUANTITY]]</f>
        <v>0</v>
      </c>
      <c r="AA17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2" s="121">
        <f ca="1">IF(Stock[[#This Row],[SELLING DATE]]&gt;0,Stock[[#This Row],[SELLING DATE]]-Stock[[#This Row],[BUY DATE]]+1,IF(Stock[[#This Row],[BUY DATE]]=0,0,TODAY()-Stock[[#This Row],[BUY DATE]]+1))</f>
        <v>0</v>
      </c>
      <c r="AC1762" s="122" t="str">
        <f>IFERROR(Stock[[#This Row],[CASH DIVIDEND]]+Stock[[#This Row],[RETURN/(LOSS) FROM TRADING
(auto-fill)]],"")</f>
        <v/>
      </c>
      <c r="AD17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2" s="146" t="str">
        <f ca="1">IFERROR(IF(Stock[[#This Row],[HOLDING DAYS
(auto-fill)]]&lt;365,Stock[[#This Row],[% TOTAL RETURN/(LOSS)
(auto-fill)]]*365/Stock[[#This Row],[HOLDING DAYS
(auto-fill)]],POWER((1+Stock[[#This Row],[% TOTAL RETURN/(LOSS)
(auto-fill)]]),1/(Stock[[#This Row],[HOLDING DAYS
(auto-fill)]]/365))-1),"")</f>
        <v/>
      </c>
      <c r="AF1762" s="81"/>
      <c r="AG1762" s="149" t="str">
        <f>IF(Stock[[#This Row],[STATUS
(auto-fill)]]="HOLDING",Stock[[#This Row],[MARKET PRICE]]-Stock[[#This Row],[BUYING PRICE]],"")</f>
        <v/>
      </c>
      <c r="AH1762" s="143" t="str">
        <f>IFERROR(Stock[[#This Row],[CHANGE
(auto-fill)]]/Stock[[#This Row],[BUYING PRICE]],"")</f>
        <v/>
      </c>
      <c r="AI1762" s="130" t="str">
        <f>IF(Stock[[#This Row],[MARKET PRICE]]&gt;0,Stock[[#This Row],[MARKET PRICE]]*Stock[[#This Row],[REMAINING QUANTITY
(auto-fill)]],"")</f>
        <v/>
      </c>
    </row>
    <row r="1763" spans="2:35">
      <c r="B1763" s="110" t="str">
        <f>IF(AND(Stock[[#This Row],[BUYING QUANTITY]]&gt;0,Stock[[#This Row],[REMAINING QUANTITY
(auto-fill)]]=0),"SOLD OUT",
IF(AND(Stock[[#This Row],[BUYING QUANTITY]]&gt;0,Stock[[#This Row],[REMAINING QUANTITY
(auto-fill)]]&gt;0),"HOLDING",""))</f>
        <v/>
      </c>
      <c r="C1763" s="113">
        <f t="shared" si="27"/>
        <v>1750</v>
      </c>
      <c r="D1763" s="79"/>
      <c r="E1763" s="80"/>
      <c r="F1763" s="162"/>
      <c r="G1763" s="85"/>
      <c r="H1763" s="86"/>
      <c r="I1763" s="164"/>
      <c r="J1763" s="115" t="str">
        <f>IF(Stock[[#This Row],[BUYING QUANTITY]]&gt;0,Stock[[#This Row],[BUYING PRICE]]*Stock[[#This Row],[BUYING QUANTITY]]*Stock[[#This Row],[% BUYING FEE]],"")</f>
        <v/>
      </c>
      <c r="K1763" s="89"/>
      <c r="L1763" s="90"/>
      <c r="M1763" s="117" t="str">
        <f>IF(Stock[[#This Row],[BUYING QUANTITY]]&gt;0,Stock[[#This Row],[BUYING PRICE]]*(1+Stock[[#This Row],[% THRESHOLD (RETURN)_1]]),"")</f>
        <v/>
      </c>
      <c r="N1763" s="91"/>
      <c r="O1763" s="117" t="str">
        <f>IF(Stock[[#This Row],[BUYING QUANTITY]]&gt;0,Stock[[#This Row],[BUYING PRICE]]*(1+Stock[[#This Row],[% THRESHOLD (RETURN)_2]]),"")</f>
        <v/>
      </c>
      <c r="P1763" s="91"/>
      <c r="Q1763" s="117" t="str">
        <f>IF(Stock[[#This Row],[BUYING QUANTITY]]&gt;0,Stock[[#This Row],[BUYING PRICE]]*(1+Stock[[#This Row],[% THRESHOLD (LOSS)]]),"")</f>
        <v/>
      </c>
      <c r="R1763" s="105"/>
      <c r="S1763" s="118" t="str">
        <f>IF(Stock[[#This Row],[CASH DIVIDEND]]&gt;0,Stock[[#This Row],[CASH DIVIDEND]]/(Stock[[#This Row],[BUYING PRICE]]*Stock[[#This Row],[BUYING QUANTITY]]),"")</f>
        <v/>
      </c>
      <c r="T1763" s="105"/>
      <c r="U1763" s="79"/>
      <c r="V1763" s="97"/>
      <c r="W1763" s="98"/>
      <c r="X1763" s="168"/>
      <c r="Y1763" s="126" t="str">
        <f>IF(Stock[[#This Row],[SELLING QUANTITY]]&gt;0,Stock[[#This Row],[SELLING PRICE]]*Stock[[#This Row],[SELLING QUANTITY]]*Stock[[#This Row],[% SELLING FEE]]+Stock[[#This Row],[SELLING PRICE]]*Stock[[#This Row],[SELLING QUANTITY]]*$D$12,"")</f>
        <v/>
      </c>
      <c r="Z1763" s="121">
        <f>Stock[[#This Row],[BUYING QUANTITY]]+Stock[[#This Row],[STOCK DIVIDEND]]-Stock[[#This Row],[SELLING QUANTITY]]</f>
        <v>0</v>
      </c>
      <c r="AA17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3" s="121">
        <f ca="1">IF(Stock[[#This Row],[SELLING DATE]]&gt;0,Stock[[#This Row],[SELLING DATE]]-Stock[[#This Row],[BUY DATE]]+1,IF(Stock[[#This Row],[BUY DATE]]=0,0,TODAY()-Stock[[#This Row],[BUY DATE]]+1))</f>
        <v>0</v>
      </c>
      <c r="AC1763" s="122" t="str">
        <f>IFERROR(Stock[[#This Row],[CASH DIVIDEND]]+Stock[[#This Row],[RETURN/(LOSS) FROM TRADING
(auto-fill)]],"")</f>
        <v/>
      </c>
      <c r="AD17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3" s="146" t="str">
        <f ca="1">IFERROR(IF(Stock[[#This Row],[HOLDING DAYS
(auto-fill)]]&lt;365,Stock[[#This Row],[% TOTAL RETURN/(LOSS)
(auto-fill)]]*365/Stock[[#This Row],[HOLDING DAYS
(auto-fill)]],POWER((1+Stock[[#This Row],[% TOTAL RETURN/(LOSS)
(auto-fill)]]),1/(Stock[[#This Row],[HOLDING DAYS
(auto-fill)]]/365))-1),"")</f>
        <v/>
      </c>
      <c r="AF1763" s="81"/>
      <c r="AG1763" s="149" t="str">
        <f>IF(Stock[[#This Row],[STATUS
(auto-fill)]]="HOLDING",Stock[[#This Row],[MARKET PRICE]]-Stock[[#This Row],[BUYING PRICE]],"")</f>
        <v/>
      </c>
      <c r="AH1763" s="143" t="str">
        <f>IFERROR(Stock[[#This Row],[CHANGE
(auto-fill)]]/Stock[[#This Row],[BUYING PRICE]],"")</f>
        <v/>
      </c>
      <c r="AI1763" s="130" t="str">
        <f>IF(Stock[[#This Row],[MARKET PRICE]]&gt;0,Stock[[#This Row],[MARKET PRICE]]*Stock[[#This Row],[REMAINING QUANTITY
(auto-fill)]],"")</f>
        <v/>
      </c>
    </row>
    <row r="1764" spans="2:35">
      <c r="B1764" s="110" t="str">
        <f>IF(AND(Stock[[#This Row],[BUYING QUANTITY]]&gt;0,Stock[[#This Row],[REMAINING QUANTITY
(auto-fill)]]=0),"SOLD OUT",
IF(AND(Stock[[#This Row],[BUYING QUANTITY]]&gt;0,Stock[[#This Row],[REMAINING QUANTITY
(auto-fill)]]&gt;0),"HOLDING",""))</f>
        <v/>
      </c>
      <c r="C1764" s="113">
        <f t="shared" si="27"/>
        <v>1751</v>
      </c>
      <c r="D1764" s="79"/>
      <c r="E1764" s="80"/>
      <c r="F1764" s="162"/>
      <c r="G1764" s="85"/>
      <c r="H1764" s="86"/>
      <c r="I1764" s="164"/>
      <c r="J1764" s="115" t="str">
        <f>IF(Stock[[#This Row],[BUYING QUANTITY]]&gt;0,Stock[[#This Row],[BUYING PRICE]]*Stock[[#This Row],[BUYING QUANTITY]]*Stock[[#This Row],[% BUYING FEE]],"")</f>
        <v/>
      </c>
      <c r="K1764" s="89"/>
      <c r="L1764" s="90"/>
      <c r="M1764" s="117" t="str">
        <f>IF(Stock[[#This Row],[BUYING QUANTITY]]&gt;0,Stock[[#This Row],[BUYING PRICE]]*(1+Stock[[#This Row],[% THRESHOLD (RETURN)_1]]),"")</f>
        <v/>
      </c>
      <c r="N1764" s="91"/>
      <c r="O1764" s="117" t="str">
        <f>IF(Stock[[#This Row],[BUYING QUANTITY]]&gt;0,Stock[[#This Row],[BUYING PRICE]]*(1+Stock[[#This Row],[% THRESHOLD (RETURN)_2]]),"")</f>
        <v/>
      </c>
      <c r="P1764" s="91"/>
      <c r="Q1764" s="117" t="str">
        <f>IF(Stock[[#This Row],[BUYING QUANTITY]]&gt;0,Stock[[#This Row],[BUYING PRICE]]*(1+Stock[[#This Row],[% THRESHOLD (LOSS)]]),"")</f>
        <v/>
      </c>
      <c r="R1764" s="105"/>
      <c r="S1764" s="118" t="str">
        <f>IF(Stock[[#This Row],[CASH DIVIDEND]]&gt;0,Stock[[#This Row],[CASH DIVIDEND]]/(Stock[[#This Row],[BUYING PRICE]]*Stock[[#This Row],[BUYING QUANTITY]]),"")</f>
        <v/>
      </c>
      <c r="T1764" s="105"/>
      <c r="U1764" s="79"/>
      <c r="V1764" s="97"/>
      <c r="W1764" s="98"/>
      <c r="X1764" s="168"/>
      <c r="Y1764" s="126" t="str">
        <f>IF(Stock[[#This Row],[SELLING QUANTITY]]&gt;0,Stock[[#This Row],[SELLING PRICE]]*Stock[[#This Row],[SELLING QUANTITY]]*Stock[[#This Row],[% SELLING FEE]]+Stock[[#This Row],[SELLING PRICE]]*Stock[[#This Row],[SELLING QUANTITY]]*$D$12,"")</f>
        <v/>
      </c>
      <c r="Z1764" s="121">
        <f>Stock[[#This Row],[BUYING QUANTITY]]+Stock[[#This Row],[STOCK DIVIDEND]]-Stock[[#This Row],[SELLING QUANTITY]]</f>
        <v>0</v>
      </c>
      <c r="AA17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4" s="121">
        <f ca="1">IF(Stock[[#This Row],[SELLING DATE]]&gt;0,Stock[[#This Row],[SELLING DATE]]-Stock[[#This Row],[BUY DATE]]+1,IF(Stock[[#This Row],[BUY DATE]]=0,0,TODAY()-Stock[[#This Row],[BUY DATE]]+1))</f>
        <v>0</v>
      </c>
      <c r="AC1764" s="122" t="str">
        <f>IFERROR(Stock[[#This Row],[CASH DIVIDEND]]+Stock[[#This Row],[RETURN/(LOSS) FROM TRADING
(auto-fill)]],"")</f>
        <v/>
      </c>
      <c r="AD17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4" s="146" t="str">
        <f ca="1">IFERROR(IF(Stock[[#This Row],[HOLDING DAYS
(auto-fill)]]&lt;365,Stock[[#This Row],[% TOTAL RETURN/(LOSS)
(auto-fill)]]*365/Stock[[#This Row],[HOLDING DAYS
(auto-fill)]],POWER((1+Stock[[#This Row],[% TOTAL RETURN/(LOSS)
(auto-fill)]]),1/(Stock[[#This Row],[HOLDING DAYS
(auto-fill)]]/365))-1),"")</f>
        <v/>
      </c>
      <c r="AF1764" s="81"/>
      <c r="AG1764" s="149" t="str">
        <f>IF(Stock[[#This Row],[STATUS
(auto-fill)]]="HOLDING",Stock[[#This Row],[MARKET PRICE]]-Stock[[#This Row],[BUYING PRICE]],"")</f>
        <v/>
      </c>
      <c r="AH1764" s="143" t="str">
        <f>IFERROR(Stock[[#This Row],[CHANGE
(auto-fill)]]/Stock[[#This Row],[BUYING PRICE]],"")</f>
        <v/>
      </c>
      <c r="AI1764" s="130" t="str">
        <f>IF(Stock[[#This Row],[MARKET PRICE]]&gt;0,Stock[[#This Row],[MARKET PRICE]]*Stock[[#This Row],[REMAINING QUANTITY
(auto-fill)]],"")</f>
        <v/>
      </c>
    </row>
    <row r="1765" spans="2:35">
      <c r="B1765" s="110" t="str">
        <f>IF(AND(Stock[[#This Row],[BUYING QUANTITY]]&gt;0,Stock[[#This Row],[REMAINING QUANTITY
(auto-fill)]]=0),"SOLD OUT",
IF(AND(Stock[[#This Row],[BUYING QUANTITY]]&gt;0,Stock[[#This Row],[REMAINING QUANTITY
(auto-fill)]]&gt;0),"HOLDING",""))</f>
        <v/>
      </c>
      <c r="C1765" s="113">
        <f t="shared" si="27"/>
        <v>1752</v>
      </c>
      <c r="D1765" s="79"/>
      <c r="E1765" s="80"/>
      <c r="F1765" s="162"/>
      <c r="G1765" s="85"/>
      <c r="H1765" s="86"/>
      <c r="I1765" s="164"/>
      <c r="J1765" s="115" t="str">
        <f>IF(Stock[[#This Row],[BUYING QUANTITY]]&gt;0,Stock[[#This Row],[BUYING PRICE]]*Stock[[#This Row],[BUYING QUANTITY]]*Stock[[#This Row],[% BUYING FEE]],"")</f>
        <v/>
      </c>
      <c r="K1765" s="89"/>
      <c r="L1765" s="90"/>
      <c r="M1765" s="117" t="str">
        <f>IF(Stock[[#This Row],[BUYING QUANTITY]]&gt;0,Stock[[#This Row],[BUYING PRICE]]*(1+Stock[[#This Row],[% THRESHOLD (RETURN)_1]]),"")</f>
        <v/>
      </c>
      <c r="N1765" s="91"/>
      <c r="O1765" s="117" t="str">
        <f>IF(Stock[[#This Row],[BUYING QUANTITY]]&gt;0,Stock[[#This Row],[BUYING PRICE]]*(1+Stock[[#This Row],[% THRESHOLD (RETURN)_2]]),"")</f>
        <v/>
      </c>
      <c r="P1765" s="91"/>
      <c r="Q1765" s="117" t="str">
        <f>IF(Stock[[#This Row],[BUYING QUANTITY]]&gt;0,Stock[[#This Row],[BUYING PRICE]]*(1+Stock[[#This Row],[% THRESHOLD (LOSS)]]),"")</f>
        <v/>
      </c>
      <c r="R1765" s="105"/>
      <c r="S1765" s="118" t="str">
        <f>IF(Stock[[#This Row],[CASH DIVIDEND]]&gt;0,Stock[[#This Row],[CASH DIVIDEND]]/(Stock[[#This Row],[BUYING PRICE]]*Stock[[#This Row],[BUYING QUANTITY]]),"")</f>
        <v/>
      </c>
      <c r="T1765" s="105"/>
      <c r="U1765" s="79"/>
      <c r="V1765" s="97"/>
      <c r="W1765" s="98"/>
      <c r="X1765" s="168"/>
      <c r="Y1765" s="126" t="str">
        <f>IF(Stock[[#This Row],[SELLING QUANTITY]]&gt;0,Stock[[#This Row],[SELLING PRICE]]*Stock[[#This Row],[SELLING QUANTITY]]*Stock[[#This Row],[% SELLING FEE]]+Stock[[#This Row],[SELLING PRICE]]*Stock[[#This Row],[SELLING QUANTITY]]*$D$12,"")</f>
        <v/>
      </c>
      <c r="Z1765" s="121">
        <f>Stock[[#This Row],[BUYING QUANTITY]]+Stock[[#This Row],[STOCK DIVIDEND]]-Stock[[#This Row],[SELLING QUANTITY]]</f>
        <v>0</v>
      </c>
      <c r="AA17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5" s="121">
        <f ca="1">IF(Stock[[#This Row],[SELLING DATE]]&gt;0,Stock[[#This Row],[SELLING DATE]]-Stock[[#This Row],[BUY DATE]]+1,IF(Stock[[#This Row],[BUY DATE]]=0,0,TODAY()-Stock[[#This Row],[BUY DATE]]+1))</f>
        <v>0</v>
      </c>
      <c r="AC1765" s="122" t="str">
        <f>IFERROR(Stock[[#This Row],[CASH DIVIDEND]]+Stock[[#This Row],[RETURN/(LOSS) FROM TRADING
(auto-fill)]],"")</f>
        <v/>
      </c>
      <c r="AD17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5" s="146" t="str">
        <f ca="1">IFERROR(IF(Stock[[#This Row],[HOLDING DAYS
(auto-fill)]]&lt;365,Stock[[#This Row],[% TOTAL RETURN/(LOSS)
(auto-fill)]]*365/Stock[[#This Row],[HOLDING DAYS
(auto-fill)]],POWER((1+Stock[[#This Row],[% TOTAL RETURN/(LOSS)
(auto-fill)]]),1/(Stock[[#This Row],[HOLDING DAYS
(auto-fill)]]/365))-1),"")</f>
        <v/>
      </c>
      <c r="AF1765" s="81"/>
      <c r="AG1765" s="149" t="str">
        <f>IF(Stock[[#This Row],[STATUS
(auto-fill)]]="HOLDING",Stock[[#This Row],[MARKET PRICE]]-Stock[[#This Row],[BUYING PRICE]],"")</f>
        <v/>
      </c>
      <c r="AH1765" s="143" t="str">
        <f>IFERROR(Stock[[#This Row],[CHANGE
(auto-fill)]]/Stock[[#This Row],[BUYING PRICE]],"")</f>
        <v/>
      </c>
      <c r="AI1765" s="130" t="str">
        <f>IF(Stock[[#This Row],[MARKET PRICE]]&gt;0,Stock[[#This Row],[MARKET PRICE]]*Stock[[#This Row],[REMAINING QUANTITY
(auto-fill)]],"")</f>
        <v/>
      </c>
    </row>
    <row r="1766" spans="2:35">
      <c r="B1766" s="110" t="str">
        <f>IF(AND(Stock[[#This Row],[BUYING QUANTITY]]&gt;0,Stock[[#This Row],[REMAINING QUANTITY
(auto-fill)]]=0),"SOLD OUT",
IF(AND(Stock[[#This Row],[BUYING QUANTITY]]&gt;0,Stock[[#This Row],[REMAINING QUANTITY
(auto-fill)]]&gt;0),"HOLDING",""))</f>
        <v/>
      </c>
      <c r="C1766" s="113">
        <f t="shared" si="27"/>
        <v>1753</v>
      </c>
      <c r="D1766" s="79"/>
      <c r="E1766" s="80"/>
      <c r="F1766" s="162"/>
      <c r="G1766" s="85"/>
      <c r="H1766" s="86"/>
      <c r="I1766" s="164"/>
      <c r="J1766" s="115" t="str">
        <f>IF(Stock[[#This Row],[BUYING QUANTITY]]&gt;0,Stock[[#This Row],[BUYING PRICE]]*Stock[[#This Row],[BUYING QUANTITY]]*Stock[[#This Row],[% BUYING FEE]],"")</f>
        <v/>
      </c>
      <c r="K1766" s="89"/>
      <c r="L1766" s="90"/>
      <c r="M1766" s="117" t="str">
        <f>IF(Stock[[#This Row],[BUYING QUANTITY]]&gt;0,Stock[[#This Row],[BUYING PRICE]]*(1+Stock[[#This Row],[% THRESHOLD (RETURN)_1]]),"")</f>
        <v/>
      </c>
      <c r="N1766" s="91"/>
      <c r="O1766" s="117" t="str">
        <f>IF(Stock[[#This Row],[BUYING QUANTITY]]&gt;0,Stock[[#This Row],[BUYING PRICE]]*(1+Stock[[#This Row],[% THRESHOLD (RETURN)_2]]),"")</f>
        <v/>
      </c>
      <c r="P1766" s="91"/>
      <c r="Q1766" s="117" t="str">
        <f>IF(Stock[[#This Row],[BUYING QUANTITY]]&gt;0,Stock[[#This Row],[BUYING PRICE]]*(1+Stock[[#This Row],[% THRESHOLD (LOSS)]]),"")</f>
        <v/>
      </c>
      <c r="R1766" s="105"/>
      <c r="S1766" s="118" t="str">
        <f>IF(Stock[[#This Row],[CASH DIVIDEND]]&gt;0,Stock[[#This Row],[CASH DIVIDEND]]/(Stock[[#This Row],[BUYING PRICE]]*Stock[[#This Row],[BUYING QUANTITY]]),"")</f>
        <v/>
      </c>
      <c r="T1766" s="105"/>
      <c r="U1766" s="79"/>
      <c r="V1766" s="97"/>
      <c r="W1766" s="98"/>
      <c r="X1766" s="168"/>
      <c r="Y1766" s="126" t="str">
        <f>IF(Stock[[#This Row],[SELLING QUANTITY]]&gt;0,Stock[[#This Row],[SELLING PRICE]]*Stock[[#This Row],[SELLING QUANTITY]]*Stock[[#This Row],[% SELLING FEE]]+Stock[[#This Row],[SELLING PRICE]]*Stock[[#This Row],[SELLING QUANTITY]]*$D$12,"")</f>
        <v/>
      </c>
      <c r="Z1766" s="121">
        <f>Stock[[#This Row],[BUYING QUANTITY]]+Stock[[#This Row],[STOCK DIVIDEND]]-Stock[[#This Row],[SELLING QUANTITY]]</f>
        <v>0</v>
      </c>
      <c r="AA17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6" s="121">
        <f ca="1">IF(Stock[[#This Row],[SELLING DATE]]&gt;0,Stock[[#This Row],[SELLING DATE]]-Stock[[#This Row],[BUY DATE]]+1,IF(Stock[[#This Row],[BUY DATE]]=0,0,TODAY()-Stock[[#This Row],[BUY DATE]]+1))</f>
        <v>0</v>
      </c>
      <c r="AC1766" s="122" t="str">
        <f>IFERROR(Stock[[#This Row],[CASH DIVIDEND]]+Stock[[#This Row],[RETURN/(LOSS) FROM TRADING
(auto-fill)]],"")</f>
        <v/>
      </c>
      <c r="AD17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6" s="146" t="str">
        <f ca="1">IFERROR(IF(Stock[[#This Row],[HOLDING DAYS
(auto-fill)]]&lt;365,Stock[[#This Row],[% TOTAL RETURN/(LOSS)
(auto-fill)]]*365/Stock[[#This Row],[HOLDING DAYS
(auto-fill)]],POWER((1+Stock[[#This Row],[% TOTAL RETURN/(LOSS)
(auto-fill)]]),1/(Stock[[#This Row],[HOLDING DAYS
(auto-fill)]]/365))-1),"")</f>
        <v/>
      </c>
      <c r="AF1766" s="81"/>
      <c r="AG1766" s="149" t="str">
        <f>IF(Stock[[#This Row],[STATUS
(auto-fill)]]="HOLDING",Stock[[#This Row],[MARKET PRICE]]-Stock[[#This Row],[BUYING PRICE]],"")</f>
        <v/>
      </c>
      <c r="AH1766" s="143" t="str">
        <f>IFERROR(Stock[[#This Row],[CHANGE
(auto-fill)]]/Stock[[#This Row],[BUYING PRICE]],"")</f>
        <v/>
      </c>
      <c r="AI1766" s="130" t="str">
        <f>IF(Stock[[#This Row],[MARKET PRICE]]&gt;0,Stock[[#This Row],[MARKET PRICE]]*Stock[[#This Row],[REMAINING QUANTITY
(auto-fill)]],"")</f>
        <v/>
      </c>
    </row>
    <row r="1767" spans="2:35">
      <c r="B1767" s="110" t="str">
        <f>IF(AND(Stock[[#This Row],[BUYING QUANTITY]]&gt;0,Stock[[#This Row],[REMAINING QUANTITY
(auto-fill)]]=0),"SOLD OUT",
IF(AND(Stock[[#This Row],[BUYING QUANTITY]]&gt;0,Stock[[#This Row],[REMAINING QUANTITY
(auto-fill)]]&gt;0),"HOLDING",""))</f>
        <v/>
      </c>
      <c r="C1767" s="113">
        <f t="shared" si="27"/>
        <v>1754</v>
      </c>
      <c r="D1767" s="79"/>
      <c r="E1767" s="80"/>
      <c r="F1767" s="162"/>
      <c r="G1767" s="85"/>
      <c r="H1767" s="86"/>
      <c r="I1767" s="164"/>
      <c r="J1767" s="115" t="str">
        <f>IF(Stock[[#This Row],[BUYING QUANTITY]]&gt;0,Stock[[#This Row],[BUYING PRICE]]*Stock[[#This Row],[BUYING QUANTITY]]*Stock[[#This Row],[% BUYING FEE]],"")</f>
        <v/>
      </c>
      <c r="K1767" s="89"/>
      <c r="L1767" s="90"/>
      <c r="M1767" s="117" t="str">
        <f>IF(Stock[[#This Row],[BUYING QUANTITY]]&gt;0,Stock[[#This Row],[BUYING PRICE]]*(1+Stock[[#This Row],[% THRESHOLD (RETURN)_1]]),"")</f>
        <v/>
      </c>
      <c r="N1767" s="91"/>
      <c r="O1767" s="117" t="str">
        <f>IF(Stock[[#This Row],[BUYING QUANTITY]]&gt;0,Stock[[#This Row],[BUYING PRICE]]*(1+Stock[[#This Row],[% THRESHOLD (RETURN)_2]]),"")</f>
        <v/>
      </c>
      <c r="P1767" s="91"/>
      <c r="Q1767" s="117" t="str">
        <f>IF(Stock[[#This Row],[BUYING QUANTITY]]&gt;0,Stock[[#This Row],[BUYING PRICE]]*(1+Stock[[#This Row],[% THRESHOLD (LOSS)]]),"")</f>
        <v/>
      </c>
      <c r="R1767" s="105"/>
      <c r="S1767" s="118" t="str">
        <f>IF(Stock[[#This Row],[CASH DIVIDEND]]&gt;0,Stock[[#This Row],[CASH DIVIDEND]]/(Stock[[#This Row],[BUYING PRICE]]*Stock[[#This Row],[BUYING QUANTITY]]),"")</f>
        <v/>
      </c>
      <c r="T1767" s="105"/>
      <c r="U1767" s="79"/>
      <c r="V1767" s="97"/>
      <c r="W1767" s="98"/>
      <c r="X1767" s="168"/>
      <c r="Y1767" s="126" t="str">
        <f>IF(Stock[[#This Row],[SELLING QUANTITY]]&gt;0,Stock[[#This Row],[SELLING PRICE]]*Stock[[#This Row],[SELLING QUANTITY]]*Stock[[#This Row],[% SELLING FEE]]+Stock[[#This Row],[SELLING PRICE]]*Stock[[#This Row],[SELLING QUANTITY]]*$D$12,"")</f>
        <v/>
      </c>
      <c r="Z1767" s="121">
        <f>Stock[[#This Row],[BUYING QUANTITY]]+Stock[[#This Row],[STOCK DIVIDEND]]-Stock[[#This Row],[SELLING QUANTITY]]</f>
        <v>0</v>
      </c>
      <c r="AA17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7" s="121">
        <f ca="1">IF(Stock[[#This Row],[SELLING DATE]]&gt;0,Stock[[#This Row],[SELLING DATE]]-Stock[[#This Row],[BUY DATE]]+1,IF(Stock[[#This Row],[BUY DATE]]=0,0,TODAY()-Stock[[#This Row],[BUY DATE]]+1))</f>
        <v>0</v>
      </c>
      <c r="AC1767" s="122" t="str">
        <f>IFERROR(Stock[[#This Row],[CASH DIVIDEND]]+Stock[[#This Row],[RETURN/(LOSS) FROM TRADING
(auto-fill)]],"")</f>
        <v/>
      </c>
      <c r="AD17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7" s="146" t="str">
        <f ca="1">IFERROR(IF(Stock[[#This Row],[HOLDING DAYS
(auto-fill)]]&lt;365,Stock[[#This Row],[% TOTAL RETURN/(LOSS)
(auto-fill)]]*365/Stock[[#This Row],[HOLDING DAYS
(auto-fill)]],POWER((1+Stock[[#This Row],[% TOTAL RETURN/(LOSS)
(auto-fill)]]),1/(Stock[[#This Row],[HOLDING DAYS
(auto-fill)]]/365))-1),"")</f>
        <v/>
      </c>
      <c r="AF1767" s="81"/>
      <c r="AG1767" s="149" t="str">
        <f>IF(Stock[[#This Row],[STATUS
(auto-fill)]]="HOLDING",Stock[[#This Row],[MARKET PRICE]]-Stock[[#This Row],[BUYING PRICE]],"")</f>
        <v/>
      </c>
      <c r="AH1767" s="143" t="str">
        <f>IFERROR(Stock[[#This Row],[CHANGE
(auto-fill)]]/Stock[[#This Row],[BUYING PRICE]],"")</f>
        <v/>
      </c>
      <c r="AI1767" s="130" t="str">
        <f>IF(Stock[[#This Row],[MARKET PRICE]]&gt;0,Stock[[#This Row],[MARKET PRICE]]*Stock[[#This Row],[REMAINING QUANTITY
(auto-fill)]],"")</f>
        <v/>
      </c>
    </row>
    <row r="1768" spans="2:35">
      <c r="B1768" s="110" t="str">
        <f>IF(AND(Stock[[#This Row],[BUYING QUANTITY]]&gt;0,Stock[[#This Row],[REMAINING QUANTITY
(auto-fill)]]=0),"SOLD OUT",
IF(AND(Stock[[#This Row],[BUYING QUANTITY]]&gt;0,Stock[[#This Row],[REMAINING QUANTITY
(auto-fill)]]&gt;0),"HOLDING",""))</f>
        <v/>
      </c>
      <c r="C1768" s="113">
        <f t="shared" si="27"/>
        <v>1755</v>
      </c>
      <c r="D1768" s="79"/>
      <c r="E1768" s="80"/>
      <c r="F1768" s="162"/>
      <c r="G1768" s="85"/>
      <c r="H1768" s="86"/>
      <c r="I1768" s="164"/>
      <c r="J1768" s="115" t="str">
        <f>IF(Stock[[#This Row],[BUYING QUANTITY]]&gt;0,Stock[[#This Row],[BUYING PRICE]]*Stock[[#This Row],[BUYING QUANTITY]]*Stock[[#This Row],[% BUYING FEE]],"")</f>
        <v/>
      </c>
      <c r="K1768" s="89"/>
      <c r="L1768" s="90"/>
      <c r="M1768" s="117" t="str">
        <f>IF(Stock[[#This Row],[BUYING QUANTITY]]&gt;0,Stock[[#This Row],[BUYING PRICE]]*(1+Stock[[#This Row],[% THRESHOLD (RETURN)_1]]),"")</f>
        <v/>
      </c>
      <c r="N1768" s="91"/>
      <c r="O1768" s="117" t="str">
        <f>IF(Stock[[#This Row],[BUYING QUANTITY]]&gt;0,Stock[[#This Row],[BUYING PRICE]]*(1+Stock[[#This Row],[% THRESHOLD (RETURN)_2]]),"")</f>
        <v/>
      </c>
      <c r="P1768" s="91"/>
      <c r="Q1768" s="117" t="str">
        <f>IF(Stock[[#This Row],[BUYING QUANTITY]]&gt;0,Stock[[#This Row],[BUYING PRICE]]*(1+Stock[[#This Row],[% THRESHOLD (LOSS)]]),"")</f>
        <v/>
      </c>
      <c r="R1768" s="105"/>
      <c r="S1768" s="118" t="str">
        <f>IF(Stock[[#This Row],[CASH DIVIDEND]]&gt;0,Stock[[#This Row],[CASH DIVIDEND]]/(Stock[[#This Row],[BUYING PRICE]]*Stock[[#This Row],[BUYING QUANTITY]]),"")</f>
        <v/>
      </c>
      <c r="T1768" s="105"/>
      <c r="U1768" s="79"/>
      <c r="V1768" s="97"/>
      <c r="W1768" s="98"/>
      <c r="X1768" s="168"/>
      <c r="Y1768" s="126" t="str">
        <f>IF(Stock[[#This Row],[SELLING QUANTITY]]&gt;0,Stock[[#This Row],[SELLING PRICE]]*Stock[[#This Row],[SELLING QUANTITY]]*Stock[[#This Row],[% SELLING FEE]]+Stock[[#This Row],[SELLING PRICE]]*Stock[[#This Row],[SELLING QUANTITY]]*$D$12,"")</f>
        <v/>
      </c>
      <c r="Z1768" s="121">
        <f>Stock[[#This Row],[BUYING QUANTITY]]+Stock[[#This Row],[STOCK DIVIDEND]]-Stock[[#This Row],[SELLING QUANTITY]]</f>
        <v>0</v>
      </c>
      <c r="AA17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8" s="121">
        <f ca="1">IF(Stock[[#This Row],[SELLING DATE]]&gt;0,Stock[[#This Row],[SELLING DATE]]-Stock[[#This Row],[BUY DATE]]+1,IF(Stock[[#This Row],[BUY DATE]]=0,0,TODAY()-Stock[[#This Row],[BUY DATE]]+1))</f>
        <v>0</v>
      </c>
      <c r="AC1768" s="122" t="str">
        <f>IFERROR(Stock[[#This Row],[CASH DIVIDEND]]+Stock[[#This Row],[RETURN/(LOSS) FROM TRADING
(auto-fill)]],"")</f>
        <v/>
      </c>
      <c r="AD17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8" s="146" t="str">
        <f ca="1">IFERROR(IF(Stock[[#This Row],[HOLDING DAYS
(auto-fill)]]&lt;365,Stock[[#This Row],[% TOTAL RETURN/(LOSS)
(auto-fill)]]*365/Stock[[#This Row],[HOLDING DAYS
(auto-fill)]],POWER((1+Stock[[#This Row],[% TOTAL RETURN/(LOSS)
(auto-fill)]]),1/(Stock[[#This Row],[HOLDING DAYS
(auto-fill)]]/365))-1),"")</f>
        <v/>
      </c>
      <c r="AF1768" s="81"/>
      <c r="AG1768" s="149" t="str">
        <f>IF(Stock[[#This Row],[STATUS
(auto-fill)]]="HOLDING",Stock[[#This Row],[MARKET PRICE]]-Stock[[#This Row],[BUYING PRICE]],"")</f>
        <v/>
      </c>
      <c r="AH1768" s="143" t="str">
        <f>IFERROR(Stock[[#This Row],[CHANGE
(auto-fill)]]/Stock[[#This Row],[BUYING PRICE]],"")</f>
        <v/>
      </c>
      <c r="AI1768" s="130" t="str">
        <f>IF(Stock[[#This Row],[MARKET PRICE]]&gt;0,Stock[[#This Row],[MARKET PRICE]]*Stock[[#This Row],[REMAINING QUANTITY
(auto-fill)]],"")</f>
        <v/>
      </c>
    </row>
    <row r="1769" spans="2:35">
      <c r="B1769" s="110" t="str">
        <f>IF(AND(Stock[[#This Row],[BUYING QUANTITY]]&gt;0,Stock[[#This Row],[REMAINING QUANTITY
(auto-fill)]]=0),"SOLD OUT",
IF(AND(Stock[[#This Row],[BUYING QUANTITY]]&gt;0,Stock[[#This Row],[REMAINING QUANTITY
(auto-fill)]]&gt;0),"HOLDING",""))</f>
        <v/>
      </c>
      <c r="C1769" s="113">
        <f t="shared" si="27"/>
        <v>1756</v>
      </c>
      <c r="D1769" s="79"/>
      <c r="E1769" s="80"/>
      <c r="F1769" s="162"/>
      <c r="G1769" s="85"/>
      <c r="H1769" s="86"/>
      <c r="I1769" s="164"/>
      <c r="J1769" s="115" t="str">
        <f>IF(Stock[[#This Row],[BUYING QUANTITY]]&gt;0,Stock[[#This Row],[BUYING PRICE]]*Stock[[#This Row],[BUYING QUANTITY]]*Stock[[#This Row],[% BUYING FEE]],"")</f>
        <v/>
      </c>
      <c r="K1769" s="89"/>
      <c r="L1769" s="90"/>
      <c r="M1769" s="117" t="str">
        <f>IF(Stock[[#This Row],[BUYING QUANTITY]]&gt;0,Stock[[#This Row],[BUYING PRICE]]*(1+Stock[[#This Row],[% THRESHOLD (RETURN)_1]]),"")</f>
        <v/>
      </c>
      <c r="N1769" s="91"/>
      <c r="O1769" s="117" t="str">
        <f>IF(Stock[[#This Row],[BUYING QUANTITY]]&gt;0,Stock[[#This Row],[BUYING PRICE]]*(1+Stock[[#This Row],[% THRESHOLD (RETURN)_2]]),"")</f>
        <v/>
      </c>
      <c r="P1769" s="91"/>
      <c r="Q1769" s="117" t="str">
        <f>IF(Stock[[#This Row],[BUYING QUANTITY]]&gt;0,Stock[[#This Row],[BUYING PRICE]]*(1+Stock[[#This Row],[% THRESHOLD (LOSS)]]),"")</f>
        <v/>
      </c>
      <c r="R1769" s="105"/>
      <c r="S1769" s="118" t="str">
        <f>IF(Stock[[#This Row],[CASH DIVIDEND]]&gt;0,Stock[[#This Row],[CASH DIVIDEND]]/(Stock[[#This Row],[BUYING PRICE]]*Stock[[#This Row],[BUYING QUANTITY]]),"")</f>
        <v/>
      </c>
      <c r="T1769" s="105"/>
      <c r="U1769" s="79"/>
      <c r="V1769" s="97"/>
      <c r="W1769" s="98"/>
      <c r="X1769" s="168"/>
      <c r="Y1769" s="126" t="str">
        <f>IF(Stock[[#This Row],[SELLING QUANTITY]]&gt;0,Stock[[#This Row],[SELLING PRICE]]*Stock[[#This Row],[SELLING QUANTITY]]*Stock[[#This Row],[% SELLING FEE]]+Stock[[#This Row],[SELLING PRICE]]*Stock[[#This Row],[SELLING QUANTITY]]*$D$12,"")</f>
        <v/>
      </c>
      <c r="Z1769" s="121">
        <f>Stock[[#This Row],[BUYING QUANTITY]]+Stock[[#This Row],[STOCK DIVIDEND]]-Stock[[#This Row],[SELLING QUANTITY]]</f>
        <v>0</v>
      </c>
      <c r="AA17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69" s="121">
        <f ca="1">IF(Stock[[#This Row],[SELLING DATE]]&gt;0,Stock[[#This Row],[SELLING DATE]]-Stock[[#This Row],[BUY DATE]]+1,IF(Stock[[#This Row],[BUY DATE]]=0,0,TODAY()-Stock[[#This Row],[BUY DATE]]+1))</f>
        <v>0</v>
      </c>
      <c r="AC1769" s="122" t="str">
        <f>IFERROR(Stock[[#This Row],[CASH DIVIDEND]]+Stock[[#This Row],[RETURN/(LOSS) FROM TRADING
(auto-fill)]],"")</f>
        <v/>
      </c>
      <c r="AD17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69" s="146" t="str">
        <f ca="1">IFERROR(IF(Stock[[#This Row],[HOLDING DAYS
(auto-fill)]]&lt;365,Stock[[#This Row],[% TOTAL RETURN/(LOSS)
(auto-fill)]]*365/Stock[[#This Row],[HOLDING DAYS
(auto-fill)]],POWER((1+Stock[[#This Row],[% TOTAL RETURN/(LOSS)
(auto-fill)]]),1/(Stock[[#This Row],[HOLDING DAYS
(auto-fill)]]/365))-1),"")</f>
        <v/>
      </c>
      <c r="AF1769" s="81"/>
      <c r="AG1769" s="149" t="str">
        <f>IF(Stock[[#This Row],[STATUS
(auto-fill)]]="HOLDING",Stock[[#This Row],[MARKET PRICE]]-Stock[[#This Row],[BUYING PRICE]],"")</f>
        <v/>
      </c>
      <c r="AH1769" s="143" t="str">
        <f>IFERROR(Stock[[#This Row],[CHANGE
(auto-fill)]]/Stock[[#This Row],[BUYING PRICE]],"")</f>
        <v/>
      </c>
      <c r="AI1769" s="130" t="str">
        <f>IF(Stock[[#This Row],[MARKET PRICE]]&gt;0,Stock[[#This Row],[MARKET PRICE]]*Stock[[#This Row],[REMAINING QUANTITY
(auto-fill)]],"")</f>
        <v/>
      </c>
    </row>
    <row r="1770" spans="2:35">
      <c r="B1770" s="110" t="str">
        <f>IF(AND(Stock[[#This Row],[BUYING QUANTITY]]&gt;0,Stock[[#This Row],[REMAINING QUANTITY
(auto-fill)]]=0),"SOLD OUT",
IF(AND(Stock[[#This Row],[BUYING QUANTITY]]&gt;0,Stock[[#This Row],[REMAINING QUANTITY
(auto-fill)]]&gt;0),"HOLDING",""))</f>
        <v/>
      </c>
      <c r="C1770" s="113">
        <f t="shared" si="27"/>
        <v>1757</v>
      </c>
      <c r="D1770" s="79"/>
      <c r="E1770" s="80"/>
      <c r="F1770" s="162"/>
      <c r="G1770" s="85"/>
      <c r="H1770" s="86"/>
      <c r="I1770" s="164"/>
      <c r="J1770" s="115" t="str">
        <f>IF(Stock[[#This Row],[BUYING QUANTITY]]&gt;0,Stock[[#This Row],[BUYING PRICE]]*Stock[[#This Row],[BUYING QUANTITY]]*Stock[[#This Row],[% BUYING FEE]],"")</f>
        <v/>
      </c>
      <c r="K1770" s="89"/>
      <c r="L1770" s="90"/>
      <c r="M1770" s="117" t="str">
        <f>IF(Stock[[#This Row],[BUYING QUANTITY]]&gt;0,Stock[[#This Row],[BUYING PRICE]]*(1+Stock[[#This Row],[% THRESHOLD (RETURN)_1]]),"")</f>
        <v/>
      </c>
      <c r="N1770" s="91"/>
      <c r="O1770" s="117" t="str">
        <f>IF(Stock[[#This Row],[BUYING QUANTITY]]&gt;0,Stock[[#This Row],[BUYING PRICE]]*(1+Stock[[#This Row],[% THRESHOLD (RETURN)_2]]),"")</f>
        <v/>
      </c>
      <c r="P1770" s="91"/>
      <c r="Q1770" s="117" t="str">
        <f>IF(Stock[[#This Row],[BUYING QUANTITY]]&gt;0,Stock[[#This Row],[BUYING PRICE]]*(1+Stock[[#This Row],[% THRESHOLD (LOSS)]]),"")</f>
        <v/>
      </c>
      <c r="R1770" s="105"/>
      <c r="S1770" s="118" t="str">
        <f>IF(Stock[[#This Row],[CASH DIVIDEND]]&gt;0,Stock[[#This Row],[CASH DIVIDEND]]/(Stock[[#This Row],[BUYING PRICE]]*Stock[[#This Row],[BUYING QUANTITY]]),"")</f>
        <v/>
      </c>
      <c r="T1770" s="105"/>
      <c r="U1770" s="79"/>
      <c r="V1770" s="97"/>
      <c r="W1770" s="98"/>
      <c r="X1770" s="168"/>
      <c r="Y1770" s="126" t="str">
        <f>IF(Stock[[#This Row],[SELLING QUANTITY]]&gt;0,Stock[[#This Row],[SELLING PRICE]]*Stock[[#This Row],[SELLING QUANTITY]]*Stock[[#This Row],[% SELLING FEE]]+Stock[[#This Row],[SELLING PRICE]]*Stock[[#This Row],[SELLING QUANTITY]]*$D$12,"")</f>
        <v/>
      </c>
      <c r="Z1770" s="121">
        <f>Stock[[#This Row],[BUYING QUANTITY]]+Stock[[#This Row],[STOCK DIVIDEND]]-Stock[[#This Row],[SELLING QUANTITY]]</f>
        <v>0</v>
      </c>
      <c r="AA17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0" s="121">
        <f ca="1">IF(Stock[[#This Row],[SELLING DATE]]&gt;0,Stock[[#This Row],[SELLING DATE]]-Stock[[#This Row],[BUY DATE]]+1,IF(Stock[[#This Row],[BUY DATE]]=0,0,TODAY()-Stock[[#This Row],[BUY DATE]]+1))</f>
        <v>0</v>
      </c>
      <c r="AC1770" s="122" t="str">
        <f>IFERROR(Stock[[#This Row],[CASH DIVIDEND]]+Stock[[#This Row],[RETURN/(LOSS) FROM TRADING
(auto-fill)]],"")</f>
        <v/>
      </c>
      <c r="AD17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0" s="146" t="str">
        <f ca="1">IFERROR(IF(Stock[[#This Row],[HOLDING DAYS
(auto-fill)]]&lt;365,Stock[[#This Row],[% TOTAL RETURN/(LOSS)
(auto-fill)]]*365/Stock[[#This Row],[HOLDING DAYS
(auto-fill)]],POWER((1+Stock[[#This Row],[% TOTAL RETURN/(LOSS)
(auto-fill)]]),1/(Stock[[#This Row],[HOLDING DAYS
(auto-fill)]]/365))-1),"")</f>
        <v/>
      </c>
      <c r="AF1770" s="81"/>
      <c r="AG1770" s="149" t="str">
        <f>IF(Stock[[#This Row],[STATUS
(auto-fill)]]="HOLDING",Stock[[#This Row],[MARKET PRICE]]-Stock[[#This Row],[BUYING PRICE]],"")</f>
        <v/>
      </c>
      <c r="AH1770" s="143" t="str">
        <f>IFERROR(Stock[[#This Row],[CHANGE
(auto-fill)]]/Stock[[#This Row],[BUYING PRICE]],"")</f>
        <v/>
      </c>
      <c r="AI1770" s="130" t="str">
        <f>IF(Stock[[#This Row],[MARKET PRICE]]&gt;0,Stock[[#This Row],[MARKET PRICE]]*Stock[[#This Row],[REMAINING QUANTITY
(auto-fill)]],"")</f>
        <v/>
      </c>
    </row>
    <row r="1771" spans="2:35">
      <c r="B1771" s="110" t="str">
        <f>IF(AND(Stock[[#This Row],[BUYING QUANTITY]]&gt;0,Stock[[#This Row],[REMAINING QUANTITY
(auto-fill)]]=0),"SOLD OUT",
IF(AND(Stock[[#This Row],[BUYING QUANTITY]]&gt;0,Stock[[#This Row],[REMAINING QUANTITY
(auto-fill)]]&gt;0),"HOLDING",""))</f>
        <v/>
      </c>
      <c r="C1771" s="113">
        <f t="shared" si="27"/>
        <v>1758</v>
      </c>
      <c r="D1771" s="79"/>
      <c r="E1771" s="80"/>
      <c r="F1771" s="162"/>
      <c r="G1771" s="85"/>
      <c r="H1771" s="86"/>
      <c r="I1771" s="164"/>
      <c r="J1771" s="115" t="str">
        <f>IF(Stock[[#This Row],[BUYING QUANTITY]]&gt;0,Stock[[#This Row],[BUYING PRICE]]*Stock[[#This Row],[BUYING QUANTITY]]*Stock[[#This Row],[% BUYING FEE]],"")</f>
        <v/>
      </c>
      <c r="K1771" s="89"/>
      <c r="L1771" s="90"/>
      <c r="M1771" s="117" t="str">
        <f>IF(Stock[[#This Row],[BUYING QUANTITY]]&gt;0,Stock[[#This Row],[BUYING PRICE]]*(1+Stock[[#This Row],[% THRESHOLD (RETURN)_1]]),"")</f>
        <v/>
      </c>
      <c r="N1771" s="91"/>
      <c r="O1771" s="117" t="str">
        <f>IF(Stock[[#This Row],[BUYING QUANTITY]]&gt;0,Stock[[#This Row],[BUYING PRICE]]*(1+Stock[[#This Row],[% THRESHOLD (RETURN)_2]]),"")</f>
        <v/>
      </c>
      <c r="P1771" s="91"/>
      <c r="Q1771" s="117" t="str">
        <f>IF(Stock[[#This Row],[BUYING QUANTITY]]&gt;0,Stock[[#This Row],[BUYING PRICE]]*(1+Stock[[#This Row],[% THRESHOLD (LOSS)]]),"")</f>
        <v/>
      </c>
      <c r="R1771" s="105"/>
      <c r="S1771" s="118" t="str">
        <f>IF(Stock[[#This Row],[CASH DIVIDEND]]&gt;0,Stock[[#This Row],[CASH DIVIDEND]]/(Stock[[#This Row],[BUYING PRICE]]*Stock[[#This Row],[BUYING QUANTITY]]),"")</f>
        <v/>
      </c>
      <c r="T1771" s="105"/>
      <c r="U1771" s="79"/>
      <c r="V1771" s="97"/>
      <c r="W1771" s="98"/>
      <c r="X1771" s="168"/>
      <c r="Y1771" s="126" t="str">
        <f>IF(Stock[[#This Row],[SELLING QUANTITY]]&gt;0,Stock[[#This Row],[SELLING PRICE]]*Stock[[#This Row],[SELLING QUANTITY]]*Stock[[#This Row],[% SELLING FEE]]+Stock[[#This Row],[SELLING PRICE]]*Stock[[#This Row],[SELLING QUANTITY]]*$D$12,"")</f>
        <v/>
      </c>
      <c r="Z1771" s="121">
        <f>Stock[[#This Row],[BUYING QUANTITY]]+Stock[[#This Row],[STOCK DIVIDEND]]-Stock[[#This Row],[SELLING QUANTITY]]</f>
        <v>0</v>
      </c>
      <c r="AA17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1" s="121">
        <f ca="1">IF(Stock[[#This Row],[SELLING DATE]]&gt;0,Stock[[#This Row],[SELLING DATE]]-Stock[[#This Row],[BUY DATE]]+1,IF(Stock[[#This Row],[BUY DATE]]=0,0,TODAY()-Stock[[#This Row],[BUY DATE]]+1))</f>
        <v>0</v>
      </c>
      <c r="AC1771" s="122" t="str">
        <f>IFERROR(Stock[[#This Row],[CASH DIVIDEND]]+Stock[[#This Row],[RETURN/(LOSS) FROM TRADING
(auto-fill)]],"")</f>
        <v/>
      </c>
      <c r="AD17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1" s="146" t="str">
        <f ca="1">IFERROR(IF(Stock[[#This Row],[HOLDING DAYS
(auto-fill)]]&lt;365,Stock[[#This Row],[% TOTAL RETURN/(LOSS)
(auto-fill)]]*365/Stock[[#This Row],[HOLDING DAYS
(auto-fill)]],POWER((1+Stock[[#This Row],[% TOTAL RETURN/(LOSS)
(auto-fill)]]),1/(Stock[[#This Row],[HOLDING DAYS
(auto-fill)]]/365))-1),"")</f>
        <v/>
      </c>
      <c r="AF1771" s="81"/>
      <c r="AG1771" s="149" t="str">
        <f>IF(Stock[[#This Row],[STATUS
(auto-fill)]]="HOLDING",Stock[[#This Row],[MARKET PRICE]]-Stock[[#This Row],[BUYING PRICE]],"")</f>
        <v/>
      </c>
      <c r="AH1771" s="143" t="str">
        <f>IFERROR(Stock[[#This Row],[CHANGE
(auto-fill)]]/Stock[[#This Row],[BUYING PRICE]],"")</f>
        <v/>
      </c>
      <c r="AI1771" s="130" t="str">
        <f>IF(Stock[[#This Row],[MARKET PRICE]]&gt;0,Stock[[#This Row],[MARKET PRICE]]*Stock[[#This Row],[REMAINING QUANTITY
(auto-fill)]],"")</f>
        <v/>
      </c>
    </row>
    <row r="1772" spans="2:35">
      <c r="B1772" s="110" t="str">
        <f>IF(AND(Stock[[#This Row],[BUYING QUANTITY]]&gt;0,Stock[[#This Row],[REMAINING QUANTITY
(auto-fill)]]=0),"SOLD OUT",
IF(AND(Stock[[#This Row],[BUYING QUANTITY]]&gt;0,Stock[[#This Row],[REMAINING QUANTITY
(auto-fill)]]&gt;0),"HOLDING",""))</f>
        <v/>
      </c>
      <c r="C1772" s="113">
        <f t="shared" si="27"/>
        <v>1759</v>
      </c>
      <c r="D1772" s="79"/>
      <c r="E1772" s="80"/>
      <c r="F1772" s="162"/>
      <c r="G1772" s="85"/>
      <c r="H1772" s="86"/>
      <c r="I1772" s="164"/>
      <c r="J1772" s="115" t="str">
        <f>IF(Stock[[#This Row],[BUYING QUANTITY]]&gt;0,Stock[[#This Row],[BUYING PRICE]]*Stock[[#This Row],[BUYING QUANTITY]]*Stock[[#This Row],[% BUYING FEE]],"")</f>
        <v/>
      </c>
      <c r="K1772" s="89"/>
      <c r="L1772" s="90"/>
      <c r="M1772" s="117" t="str">
        <f>IF(Stock[[#This Row],[BUYING QUANTITY]]&gt;0,Stock[[#This Row],[BUYING PRICE]]*(1+Stock[[#This Row],[% THRESHOLD (RETURN)_1]]),"")</f>
        <v/>
      </c>
      <c r="N1772" s="91"/>
      <c r="O1772" s="117" t="str">
        <f>IF(Stock[[#This Row],[BUYING QUANTITY]]&gt;0,Stock[[#This Row],[BUYING PRICE]]*(1+Stock[[#This Row],[% THRESHOLD (RETURN)_2]]),"")</f>
        <v/>
      </c>
      <c r="P1772" s="91"/>
      <c r="Q1772" s="117" t="str">
        <f>IF(Stock[[#This Row],[BUYING QUANTITY]]&gt;0,Stock[[#This Row],[BUYING PRICE]]*(1+Stock[[#This Row],[% THRESHOLD (LOSS)]]),"")</f>
        <v/>
      </c>
      <c r="R1772" s="105"/>
      <c r="S1772" s="118" t="str">
        <f>IF(Stock[[#This Row],[CASH DIVIDEND]]&gt;0,Stock[[#This Row],[CASH DIVIDEND]]/(Stock[[#This Row],[BUYING PRICE]]*Stock[[#This Row],[BUYING QUANTITY]]),"")</f>
        <v/>
      </c>
      <c r="T1772" s="105"/>
      <c r="U1772" s="79"/>
      <c r="V1772" s="97"/>
      <c r="W1772" s="98"/>
      <c r="X1772" s="168"/>
      <c r="Y1772" s="126" t="str">
        <f>IF(Stock[[#This Row],[SELLING QUANTITY]]&gt;0,Stock[[#This Row],[SELLING PRICE]]*Stock[[#This Row],[SELLING QUANTITY]]*Stock[[#This Row],[% SELLING FEE]]+Stock[[#This Row],[SELLING PRICE]]*Stock[[#This Row],[SELLING QUANTITY]]*$D$12,"")</f>
        <v/>
      </c>
      <c r="Z1772" s="121">
        <f>Stock[[#This Row],[BUYING QUANTITY]]+Stock[[#This Row],[STOCK DIVIDEND]]-Stock[[#This Row],[SELLING QUANTITY]]</f>
        <v>0</v>
      </c>
      <c r="AA17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2" s="121">
        <f ca="1">IF(Stock[[#This Row],[SELLING DATE]]&gt;0,Stock[[#This Row],[SELLING DATE]]-Stock[[#This Row],[BUY DATE]]+1,IF(Stock[[#This Row],[BUY DATE]]=0,0,TODAY()-Stock[[#This Row],[BUY DATE]]+1))</f>
        <v>0</v>
      </c>
      <c r="AC1772" s="122" t="str">
        <f>IFERROR(Stock[[#This Row],[CASH DIVIDEND]]+Stock[[#This Row],[RETURN/(LOSS) FROM TRADING
(auto-fill)]],"")</f>
        <v/>
      </c>
      <c r="AD17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2" s="146" t="str">
        <f ca="1">IFERROR(IF(Stock[[#This Row],[HOLDING DAYS
(auto-fill)]]&lt;365,Stock[[#This Row],[% TOTAL RETURN/(LOSS)
(auto-fill)]]*365/Stock[[#This Row],[HOLDING DAYS
(auto-fill)]],POWER((1+Stock[[#This Row],[% TOTAL RETURN/(LOSS)
(auto-fill)]]),1/(Stock[[#This Row],[HOLDING DAYS
(auto-fill)]]/365))-1),"")</f>
        <v/>
      </c>
      <c r="AF1772" s="81"/>
      <c r="AG1772" s="149" t="str">
        <f>IF(Stock[[#This Row],[STATUS
(auto-fill)]]="HOLDING",Stock[[#This Row],[MARKET PRICE]]-Stock[[#This Row],[BUYING PRICE]],"")</f>
        <v/>
      </c>
      <c r="AH1772" s="143" t="str">
        <f>IFERROR(Stock[[#This Row],[CHANGE
(auto-fill)]]/Stock[[#This Row],[BUYING PRICE]],"")</f>
        <v/>
      </c>
      <c r="AI1772" s="130" t="str">
        <f>IF(Stock[[#This Row],[MARKET PRICE]]&gt;0,Stock[[#This Row],[MARKET PRICE]]*Stock[[#This Row],[REMAINING QUANTITY
(auto-fill)]],"")</f>
        <v/>
      </c>
    </row>
    <row r="1773" spans="2:35">
      <c r="B1773" s="110" t="str">
        <f>IF(AND(Stock[[#This Row],[BUYING QUANTITY]]&gt;0,Stock[[#This Row],[REMAINING QUANTITY
(auto-fill)]]=0),"SOLD OUT",
IF(AND(Stock[[#This Row],[BUYING QUANTITY]]&gt;0,Stock[[#This Row],[REMAINING QUANTITY
(auto-fill)]]&gt;0),"HOLDING",""))</f>
        <v/>
      </c>
      <c r="C1773" s="113">
        <f t="shared" si="27"/>
        <v>1760</v>
      </c>
      <c r="D1773" s="79"/>
      <c r="E1773" s="80"/>
      <c r="F1773" s="162"/>
      <c r="G1773" s="85"/>
      <c r="H1773" s="86"/>
      <c r="I1773" s="164"/>
      <c r="J1773" s="115" t="str">
        <f>IF(Stock[[#This Row],[BUYING QUANTITY]]&gt;0,Stock[[#This Row],[BUYING PRICE]]*Stock[[#This Row],[BUYING QUANTITY]]*Stock[[#This Row],[% BUYING FEE]],"")</f>
        <v/>
      </c>
      <c r="K1773" s="89"/>
      <c r="L1773" s="90"/>
      <c r="M1773" s="117" t="str">
        <f>IF(Stock[[#This Row],[BUYING QUANTITY]]&gt;0,Stock[[#This Row],[BUYING PRICE]]*(1+Stock[[#This Row],[% THRESHOLD (RETURN)_1]]),"")</f>
        <v/>
      </c>
      <c r="N1773" s="91"/>
      <c r="O1773" s="117" t="str">
        <f>IF(Stock[[#This Row],[BUYING QUANTITY]]&gt;0,Stock[[#This Row],[BUYING PRICE]]*(1+Stock[[#This Row],[% THRESHOLD (RETURN)_2]]),"")</f>
        <v/>
      </c>
      <c r="P1773" s="91"/>
      <c r="Q1773" s="117" t="str">
        <f>IF(Stock[[#This Row],[BUYING QUANTITY]]&gt;0,Stock[[#This Row],[BUYING PRICE]]*(1+Stock[[#This Row],[% THRESHOLD (LOSS)]]),"")</f>
        <v/>
      </c>
      <c r="R1773" s="105"/>
      <c r="S1773" s="118" t="str">
        <f>IF(Stock[[#This Row],[CASH DIVIDEND]]&gt;0,Stock[[#This Row],[CASH DIVIDEND]]/(Stock[[#This Row],[BUYING PRICE]]*Stock[[#This Row],[BUYING QUANTITY]]),"")</f>
        <v/>
      </c>
      <c r="T1773" s="105"/>
      <c r="U1773" s="79"/>
      <c r="V1773" s="97"/>
      <c r="W1773" s="98"/>
      <c r="X1773" s="168"/>
      <c r="Y1773" s="126" t="str">
        <f>IF(Stock[[#This Row],[SELLING QUANTITY]]&gt;0,Stock[[#This Row],[SELLING PRICE]]*Stock[[#This Row],[SELLING QUANTITY]]*Stock[[#This Row],[% SELLING FEE]]+Stock[[#This Row],[SELLING PRICE]]*Stock[[#This Row],[SELLING QUANTITY]]*$D$12,"")</f>
        <v/>
      </c>
      <c r="Z1773" s="121">
        <f>Stock[[#This Row],[BUYING QUANTITY]]+Stock[[#This Row],[STOCK DIVIDEND]]-Stock[[#This Row],[SELLING QUANTITY]]</f>
        <v>0</v>
      </c>
      <c r="AA17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3" s="121">
        <f ca="1">IF(Stock[[#This Row],[SELLING DATE]]&gt;0,Stock[[#This Row],[SELLING DATE]]-Stock[[#This Row],[BUY DATE]]+1,IF(Stock[[#This Row],[BUY DATE]]=0,0,TODAY()-Stock[[#This Row],[BUY DATE]]+1))</f>
        <v>0</v>
      </c>
      <c r="AC1773" s="122" t="str">
        <f>IFERROR(Stock[[#This Row],[CASH DIVIDEND]]+Stock[[#This Row],[RETURN/(LOSS) FROM TRADING
(auto-fill)]],"")</f>
        <v/>
      </c>
      <c r="AD17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3" s="146" t="str">
        <f ca="1">IFERROR(IF(Stock[[#This Row],[HOLDING DAYS
(auto-fill)]]&lt;365,Stock[[#This Row],[% TOTAL RETURN/(LOSS)
(auto-fill)]]*365/Stock[[#This Row],[HOLDING DAYS
(auto-fill)]],POWER((1+Stock[[#This Row],[% TOTAL RETURN/(LOSS)
(auto-fill)]]),1/(Stock[[#This Row],[HOLDING DAYS
(auto-fill)]]/365))-1),"")</f>
        <v/>
      </c>
      <c r="AF1773" s="81"/>
      <c r="AG1773" s="149" t="str">
        <f>IF(Stock[[#This Row],[STATUS
(auto-fill)]]="HOLDING",Stock[[#This Row],[MARKET PRICE]]-Stock[[#This Row],[BUYING PRICE]],"")</f>
        <v/>
      </c>
      <c r="AH1773" s="143" t="str">
        <f>IFERROR(Stock[[#This Row],[CHANGE
(auto-fill)]]/Stock[[#This Row],[BUYING PRICE]],"")</f>
        <v/>
      </c>
      <c r="AI1773" s="130" t="str">
        <f>IF(Stock[[#This Row],[MARKET PRICE]]&gt;0,Stock[[#This Row],[MARKET PRICE]]*Stock[[#This Row],[REMAINING QUANTITY
(auto-fill)]],"")</f>
        <v/>
      </c>
    </row>
    <row r="1774" spans="2:35">
      <c r="B1774" s="110" t="str">
        <f>IF(AND(Stock[[#This Row],[BUYING QUANTITY]]&gt;0,Stock[[#This Row],[REMAINING QUANTITY
(auto-fill)]]=0),"SOLD OUT",
IF(AND(Stock[[#This Row],[BUYING QUANTITY]]&gt;0,Stock[[#This Row],[REMAINING QUANTITY
(auto-fill)]]&gt;0),"HOLDING",""))</f>
        <v/>
      </c>
      <c r="C1774" s="113">
        <f t="shared" si="27"/>
        <v>1761</v>
      </c>
      <c r="D1774" s="79"/>
      <c r="E1774" s="80"/>
      <c r="F1774" s="162"/>
      <c r="G1774" s="85"/>
      <c r="H1774" s="86"/>
      <c r="I1774" s="164"/>
      <c r="J1774" s="115" t="str">
        <f>IF(Stock[[#This Row],[BUYING QUANTITY]]&gt;0,Stock[[#This Row],[BUYING PRICE]]*Stock[[#This Row],[BUYING QUANTITY]]*Stock[[#This Row],[% BUYING FEE]],"")</f>
        <v/>
      </c>
      <c r="K1774" s="89"/>
      <c r="L1774" s="90"/>
      <c r="M1774" s="117" t="str">
        <f>IF(Stock[[#This Row],[BUYING QUANTITY]]&gt;0,Stock[[#This Row],[BUYING PRICE]]*(1+Stock[[#This Row],[% THRESHOLD (RETURN)_1]]),"")</f>
        <v/>
      </c>
      <c r="N1774" s="91"/>
      <c r="O1774" s="117" t="str">
        <f>IF(Stock[[#This Row],[BUYING QUANTITY]]&gt;0,Stock[[#This Row],[BUYING PRICE]]*(1+Stock[[#This Row],[% THRESHOLD (RETURN)_2]]),"")</f>
        <v/>
      </c>
      <c r="P1774" s="91"/>
      <c r="Q1774" s="117" t="str">
        <f>IF(Stock[[#This Row],[BUYING QUANTITY]]&gt;0,Stock[[#This Row],[BUYING PRICE]]*(1+Stock[[#This Row],[% THRESHOLD (LOSS)]]),"")</f>
        <v/>
      </c>
      <c r="R1774" s="105"/>
      <c r="S1774" s="118" t="str">
        <f>IF(Stock[[#This Row],[CASH DIVIDEND]]&gt;0,Stock[[#This Row],[CASH DIVIDEND]]/(Stock[[#This Row],[BUYING PRICE]]*Stock[[#This Row],[BUYING QUANTITY]]),"")</f>
        <v/>
      </c>
      <c r="T1774" s="105"/>
      <c r="U1774" s="79"/>
      <c r="V1774" s="97"/>
      <c r="W1774" s="98"/>
      <c r="X1774" s="168"/>
      <c r="Y1774" s="126" t="str">
        <f>IF(Stock[[#This Row],[SELLING QUANTITY]]&gt;0,Stock[[#This Row],[SELLING PRICE]]*Stock[[#This Row],[SELLING QUANTITY]]*Stock[[#This Row],[% SELLING FEE]]+Stock[[#This Row],[SELLING PRICE]]*Stock[[#This Row],[SELLING QUANTITY]]*$D$12,"")</f>
        <v/>
      </c>
      <c r="Z1774" s="121">
        <f>Stock[[#This Row],[BUYING QUANTITY]]+Stock[[#This Row],[STOCK DIVIDEND]]-Stock[[#This Row],[SELLING QUANTITY]]</f>
        <v>0</v>
      </c>
      <c r="AA17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4" s="121">
        <f ca="1">IF(Stock[[#This Row],[SELLING DATE]]&gt;0,Stock[[#This Row],[SELLING DATE]]-Stock[[#This Row],[BUY DATE]]+1,IF(Stock[[#This Row],[BUY DATE]]=0,0,TODAY()-Stock[[#This Row],[BUY DATE]]+1))</f>
        <v>0</v>
      </c>
      <c r="AC1774" s="122" t="str">
        <f>IFERROR(Stock[[#This Row],[CASH DIVIDEND]]+Stock[[#This Row],[RETURN/(LOSS) FROM TRADING
(auto-fill)]],"")</f>
        <v/>
      </c>
      <c r="AD17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4" s="146" t="str">
        <f ca="1">IFERROR(IF(Stock[[#This Row],[HOLDING DAYS
(auto-fill)]]&lt;365,Stock[[#This Row],[% TOTAL RETURN/(LOSS)
(auto-fill)]]*365/Stock[[#This Row],[HOLDING DAYS
(auto-fill)]],POWER((1+Stock[[#This Row],[% TOTAL RETURN/(LOSS)
(auto-fill)]]),1/(Stock[[#This Row],[HOLDING DAYS
(auto-fill)]]/365))-1),"")</f>
        <v/>
      </c>
      <c r="AF1774" s="81"/>
      <c r="AG1774" s="149" t="str">
        <f>IF(Stock[[#This Row],[STATUS
(auto-fill)]]="HOLDING",Stock[[#This Row],[MARKET PRICE]]-Stock[[#This Row],[BUYING PRICE]],"")</f>
        <v/>
      </c>
      <c r="AH1774" s="143" t="str">
        <f>IFERROR(Stock[[#This Row],[CHANGE
(auto-fill)]]/Stock[[#This Row],[BUYING PRICE]],"")</f>
        <v/>
      </c>
      <c r="AI1774" s="130" t="str">
        <f>IF(Stock[[#This Row],[MARKET PRICE]]&gt;0,Stock[[#This Row],[MARKET PRICE]]*Stock[[#This Row],[REMAINING QUANTITY
(auto-fill)]],"")</f>
        <v/>
      </c>
    </row>
    <row r="1775" spans="2:35">
      <c r="B1775" s="110" t="str">
        <f>IF(AND(Stock[[#This Row],[BUYING QUANTITY]]&gt;0,Stock[[#This Row],[REMAINING QUANTITY
(auto-fill)]]=0),"SOLD OUT",
IF(AND(Stock[[#This Row],[BUYING QUANTITY]]&gt;0,Stock[[#This Row],[REMAINING QUANTITY
(auto-fill)]]&gt;0),"HOLDING",""))</f>
        <v/>
      </c>
      <c r="C1775" s="113">
        <f t="shared" si="27"/>
        <v>1762</v>
      </c>
      <c r="D1775" s="79"/>
      <c r="E1775" s="80"/>
      <c r="F1775" s="162"/>
      <c r="G1775" s="85"/>
      <c r="H1775" s="86"/>
      <c r="I1775" s="164"/>
      <c r="J1775" s="115" t="str">
        <f>IF(Stock[[#This Row],[BUYING QUANTITY]]&gt;0,Stock[[#This Row],[BUYING PRICE]]*Stock[[#This Row],[BUYING QUANTITY]]*Stock[[#This Row],[% BUYING FEE]],"")</f>
        <v/>
      </c>
      <c r="K1775" s="89"/>
      <c r="L1775" s="90"/>
      <c r="M1775" s="117" t="str">
        <f>IF(Stock[[#This Row],[BUYING QUANTITY]]&gt;0,Stock[[#This Row],[BUYING PRICE]]*(1+Stock[[#This Row],[% THRESHOLD (RETURN)_1]]),"")</f>
        <v/>
      </c>
      <c r="N1775" s="91"/>
      <c r="O1775" s="117" t="str">
        <f>IF(Stock[[#This Row],[BUYING QUANTITY]]&gt;0,Stock[[#This Row],[BUYING PRICE]]*(1+Stock[[#This Row],[% THRESHOLD (RETURN)_2]]),"")</f>
        <v/>
      </c>
      <c r="P1775" s="91"/>
      <c r="Q1775" s="117" t="str">
        <f>IF(Stock[[#This Row],[BUYING QUANTITY]]&gt;0,Stock[[#This Row],[BUYING PRICE]]*(1+Stock[[#This Row],[% THRESHOLD (LOSS)]]),"")</f>
        <v/>
      </c>
      <c r="R1775" s="105"/>
      <c r="S1775" s="118" t="str">
        <f>IF(Stock[[#This Row],[CASH DIVIDEND]]&gt;0,Stock[[#This Row],[CASH DIVIDEND]]/(Stock[[#This Row],[BUYING PRICE]]*Stock[[#This Row],[BUYING QUANTITY]]),"")</f>
        <v/>
      </c>
      <c r="T1775" s="105"/>
      <c r="U1775" s="79"/>
      <c r="V1775" s="97"/>
      <c r="W1775" s="98"/>
      <c r="X1775" s="168"/>
      <c r="Y1775" s="126" t="str">
        <f>IF(Stock[[#This Row],[SELLING QUANTITY]]&gt;0,Stock[[#This Row],[SELLING PRICE]]*Stock[[#This Row],[SELLING QUANTITY]]*Stock[[#This Row],[% SELLING FEE]]+Stock[[#This Row],[SELLING PRICE]]*Stock[[#This Row],[SELLING QUANTITY]]*$D$12,"")</f>
        <v/>
      </c>
      <c r="Z1775" s="121">
        <f>Stock[[#This Row],[BUYING QUANTITY]]+Stock[[#This Row],[STOCK DIVIDEND]]-Stock[[#This Row],[SELLING QUANTITY]]</f>
        <v>0</v>
      </c>
      <c r="AA17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5" s="121">
        <f ca="1">IF(Stock[[#This Row],[SELLING DATE]]&gt;0,Stock[[#This Row],[SELLING DATE]]-Stock[[#This Row],[BUY DATE]]+1,IF(Stock[[#This Row],[BUY DATE]]=0,0,TODAY()-Stock[[#This Row],[BUY DATE]]+1))</f>
        <v>0</v>
      </c>
      <c r="AC1775" s="122" t="str">
        <f>IFERROR(Stock[[#This Row],[CASH DIVIDEND]]+Stock[[#This Row],[RETURN/(LOSS) FROM TRADING
(auto-fill)]],"")</f>
        <v/>
      </c>
      <c r="AD17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5" s="146" t="str">
        <f ca="1">IFERROR(IF(Stock[[#This Row],[HOLDING DAYS
(auto-fill)]]&lt;365,Stock[[#This Row],[% TOTAL RETURN/(LOSS)
(auto-fill)]]*365/Stock[[#This Row],[HOLDING DAYS
(auto-fill)]],POWER((1+Stock[[#This Row],[% TOTAL RETURN/(LOSS)
(auto-fill)]]),1/(Stock[[#This Row],[HOLDING DAYS
(auto-fill)]]/365))-1),"")</f>
        <v/>
      </c>
      <c r="AF1775" s="81"/>
      <c r="AG1775" s="149" t="str">
        <f>IF(Stock[[#This Row],[STATUS
(auto-fill)]]="HOLDING",Stock[[#This Row],[MARKET PRICE]]-Stock[[#This Row],[BUYING PRICE]],"")</f>
        <v/>
      </c>
      <c r="AH1775" s="143" t="str">
        <f>IFERROR(Stock[[#This Row],[CHANGE
(auto-fill)]]/Stock[[#This Row],[BUYING PRICE]],"")</f>
        <v/>
      </c>
      <c r="AI1775" s="130" t="str">
        <f>IF(Stock[[#This Row],[MARKET PRICE]]&gt;0,Stock[[#This Row],[MARKET PRICE]]*Stock[[#This Row],[REMAINING QUANTITY
(auto-fill)]],"")</f>
        <v/>
      </c>
    </row>
    <row r="1776" spans="2:35">
      <c r="B1776" s="110" t="str">
        <f>IF(AND(Stock[[#This Row],[BUYING QUANTITY]]&gt;0,Stock[[#This Row],[REMAINING QUANTITY
(auto-fill)]]=0),"SOLD OUT",
IF(AND(Stock[[#This Row],[BUYING QUANTITY]]&gt;0,Stock[[#This Row],[REMAINING QUANTITY
(auto-fill)]]&gt;0),"HOLDING",""))</f>
        <v/>
      </c>
      <c r="C1776" s="113">
        <f t="shared" si="27"/>
        <v>1763</v>
      </c>
      <c r="D1776" s="79"/>
      <c r="E1776" s="80"/>
      <c r="F1776" s="162"/>
      <c r="G1776" s="85"/>
      <c r="H1776" s="86"/>
      <c r="I1776" s="164"/>
      <c r="J1776" s="115" t="str">
        <f>IF(Stock[[#This Row],[BUYING QUANTITY]]&gt;0,Stock[[#This Row],[BUYING PRICE]]*Stock[[#This Row],[BUYING QUANTITY]]*Stock[[#This Row],[% BUYING FEE]],"")</f>
        <v/>
      </c>
      <c r="K1776" s="89"/>
      <c r="L1776" s="90"/>
      <c r="M1776" s="117" t="str">
        <f>IF(Stock[[#This Row],[BUYING QUANTITY]]&gt;0,Stock[[#This Row],[BUYING PRICE]]*(1+Stock[[#This Row],[% THRESHOLD (RETURN)_1]]),"")</f>
        <v/>
      </c>
      <c r="N1776" s="91"/>
      <c r="O1776" s="117" t="str">
        <f>IF(Stock[[#This Row],[BUYING QUANTITY]]&gt;0,Stock[[#This Row],[BUYING PRICE]]*(1+Stock[[#This Row],[% THRESHOLD (RETURN)_2]]),"")</f>
        <v/>
      </c>
      <c r="P1776" s="91"/>
      <c r="Q1776" s="117" t="str">
        <f>IF(Stock[[#This Row],[BUYING QUANTITY]]&gt;0,Stock[[#This Row],[BUYING PRICE]]*(1+Stock[[#This Row],[% THRESHOLD (LOSS)]]),"")</f>
        <v/>
      </c>
      <c r="R1776" s="105"/>
      <c r="S1776" s="118" t="str">
        <f>IF(Stock[[#This Row],[CASH DIVIDEND]]&gt;0,Stock[[#This Row],[CASH DIVIDEND]]/(Stock[[#This Row],[BUYING PRICE]]*Stock[[#This Row],[BUYING QUANTITY]]),"")</f>
        <v/>
      </c>
      <c r="T1776" s="105"/>
      <c r="U1776" s="79"/>
      <c r="V1776" s="97"/>
      <c r="W1776" s="98"/>
      <c r="X1776" s="168"/>
      <c r="Y1776" s="126" t="str">
        <f>IF(Stock[[#This Row],[SELLING QUANTITY]]&gt;0,Stock[[#This Row],[SELLING PRICE]]*Stock[[#This Row],[SELLING QUANTITY]]*Stock[[#This Row],[% SELLING FEE]]+Stock[[#This Row],[SELLING PRICE]]*Stock[[#This Row],[SELLING QUANTITY]]*$D$12,"")</f>
        <v/>
      </c>
      <c r="Z1776" s="121">
        <f>Stock[[#This Row],[BUYING QUANTITY]]+Stock[[#This Row],[STOCK DIVIDEND]]-Stock[[#This Row],[SELLING QUANTITY]]</f>
        <v>0</v>
      </c>
      <c r="AA17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6" s="121">
        <f ca="1">IF(Stock[[#This Row],[SELLING DATE]]&gt;0,Stock[[#This Row],[SELLING DATE]]-Stock[[#This Row],[BUY DATE]]+1,IF(Stock[[#This Row],[BUY DATE]]=0,0,TODAY()-Stock[[#This Row],[BUY DATE]]+1))</f>
        <v>0</v>
      </c>
      <c r="AC1776" s="122" t="str">
        <f>IFERROR(Stock[[#This Row],[CASH DIVIDEND]]+Stock[[#This Row],[RETURN/(LOSS) FROM TRADING
(auto-fill)]],"")</f>
        <v/>
      </c>
      <c r="AD17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6" s="146" t="str">
        <f ca="1">IFERROR(IF(Stock[[#This Row],[HOLDING DAYS
(auto-fill)]]&lt;365,Stock[[#This Row],[% TOTAL RETURN/(LOSS)
(auto-fill)]]*365/Stock[[#This Row],[HOLDING DAYS
(auto-fill)]],POWER((1+Stock[[#This Row],[% TOTAL RETURN/(LOSS)
(auto-fill)]]),1/(Stock[[#This Row],[HOLDING DAYS
(auto-fill)]]/365))-1),"")</f>
        <v/>
      </c>
      <c r="AF1776" s="81"/>
      <c r="AG1776" s="149" t="str">
        <f>IF(Stock[[#This Row],[STATUS
(auto-fill)]]="HOLDING",Stock[[#This Row],[MARKET PRICE]]-Stock[[#This Row],[BUYING PRICE]],"")</f>
        <v/>
      </c>
      <c r="AH1776" s="143" t="str">
        <f>IFERROR(Stock[[#This Row],[CHANGE
(auto-fill)]]/Stock[[#This Row],[BUYING PRICE]],"")</f>
        <v/>
      </c>
      <c r="AI1776" s="130" t="str">
        <f>IF(Stock[[#This Row],[MARKET PRICE]]&gt;0,Stock[[#This Row],[MARKET PRICE]]*Stock[[#This Row],[REMAINING QUANTITY
(auto-fill)]],"")</f>
        <v/>
      </c>
    </row>
    <row r="1777" spans="2:35">
      <c r="B1777" s="110" t="str">
        <f>IF(AND(Stock[[#This Row],[BUYING QUANTITY]]&gt;0,Stock[[#This Row],[REMAINING QUANTITY
(auto-fill)]]=0),"SOLD OUT",
IF(AND(Stock[[#This Row],[BUYING QUANTITY]]&gt;0,Stock[[#This Row],[REMAINING QUANTITY
(auto-fill)]]&gt;0),"HOLDING",""))</f>
        <v/>
      </c>
      <c r="C1777" s="113">
        <f t="shared" si="27"/>
        <v>1764</v>
      </c>
      <c r="D1777" s="79"/>
      <c r="E1777" s="80"/>
      <c r="F1777" s="162"/>
      <c r="G1777" s="85"/>
      <c r="H1777" s="86"/>
      <c r="I1777" s="164"/>
      <c r="J1777" s="115" t="str">
        <f>IF(Stock[[#This Row],[BUYING QUANTITY]]&gt;0,Stock[[#This Row],[BUYING PRICE]]*Stock[[#This Row],[BUYING QUANTITY]]*Stock[[#This Row],[% BUYING FEE]],"")</f>
        <v/>
      </c>
      <c r="K1777" s="89"/>
      <c r="L1777" s="90"/>
      <c r="M1777" s="117" t="str">
        <f>IF(Stock[[#This Row],[BUYING QUANTITY]]&gt;0,Stock[[#This Row],[BUYING PRICE]]*(1+Stock[[#This Row],[% THRESHOLD (RETURN)_1]]),"")</f>
        <v/>
      </c>
      <c r="N1777" s="91"/>
      <c r="O1777" s="117" t="str">
        <f>IF(Stock[[#This Row],[BUYING QUANTITY]]&gt;0,Stock[[#This Row],[BUYING PRICE]]*(1+Stock[[#This Row],[% THRESHOLD (RETURN)_2]]),"")</f>
        <v/>
      </c>
      <c r="P1777" s="91"/>
      <c r="Q1777" s="117" t="str">
        <f>IF(Stock[[#This Row],[BUYING QUANTITY]]&gt;0,Stock[[#This Row],[BUYING PRICE]]*(1+Stock[[#This Row],[% THRESHOLD (LOSS)]]),"")</f>
        <v/>
      </c>
      <c r="R1777" s="105"/>
      <c r="S1777" s="118" t="str">
        <f>IF(Stock[[#This Row],[CASH DIVIDEND]]&gt;0,Stock[[#This Row],[CASH DIVIDEND]]/(Stock[[#This Row],[BUYING PRICE]]*Stock[[#This Row],[BUYING QUANTITY]]),"")</f>
        <v/>
      </c>
      <c r="T1777" s="105"/>
      <c r="U1777" s="79"/>
      <c r="V1777" s="97"/>
      <c r="W1777" s="98"/>
      <c r="X1777" s="168"/>
      <c r="Y1777" s="126" t="str">
        <f>IF(Stock[[#This Row],[SELLING QUANTITY]]&gt;0,Stock[[#This Row],[SELLING PRICE]]*Stock[[#This Row],[SELLING QUANTITY]]*Stock[[#This Row],[% SELLING FEE]]+Stock[[#This Row],[SELLING PRICE]]*Stock[[#This Row],[SELLING QUANTITY]]*$D$12,"")</f>
        <v/>
      </c>
      <c r="Z1777" s="121">
        <f>Stock[[#This Row],[BUYING QUANTITY]]+Stock[[#This Row],[STOCK DIVIDEND]]-Stock[[#This Row],[SELLING QUANTITY]]</f>
        <v>0</v>
      </c>
      <c r="AA17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7" s="121">
        <f ca="1">IF(Stock[[#This Row],[SELLING DATE]]&gt;0,Stock[[#This Row],[SELLING DATE]]-Stock[[#This Row],[BUY DATE]]+1,IF(Stock[[#This Row],[BUY DATE]]=0,0,TODAY()-Stock[[#This Row],[BUY DATE]]+1))</f>
        <v>0</v>
      </c>
      <c r="AC1777" s="122" t="str">
        <f>IFERROR(Stock[[#This Row],[CASH DIVIDEND]]+Stock[[#This Row],[RETURN/(LOSS) FROM TRADING
(auto-fill)]],"")</f>
        <v/>
      </c>
      <c r="AD17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7" s="146" t="str">
        <f ca="1">IFERROR(IF(Stock[[#This Row],[HOLDING DAYS
(auto-fill)]]&lt;365,Stock[[#This Row],[% TOTAL RETURN/(LOSS)
(auto-fill)]]*365/Stock[[#This Row],[HOLDING DAYS
(auto-fill)]],POWER((1+Stock[[#This Row],[% TOTAL RETURN/(LOSS)
(auto-fill)]]),1/(Stock[[#This Row],[HOLDING DAYS
(auto-fill)]]/365))-1),"")</f>
        <v/>
      </c>
      <c r="AF1777" s="81"/>
      <c r="AG1777" s="149" t="str">
        <f>IF(Stock[[#This Row],[STATUS
(auto-fill)]]="HOLDING",Stock[[#This Row],[MARKET PRICE]]-Stock[[#This Row],[BUYING PRICE]],"")</f>
        <v/>
      </c>
      <c r="AH1777" s="143" t="str">
        <f>IFERROR(Stock[[#This Row],[CHANGE
(auto-fill)]]/Stock[[#This Row],[BUYING PRICE]],"")</f>
        <v/>
      </c>
      <c r="AI1777" s="130" t="str">
        <f>IF(Stock[[#This Row],[MARKET PRICE]]&gt;0,Stock[[#This Row],[MARKET PRICE]]*Stock[[#This Row],[REMAINING QUANTITY
(auto-fill)]],"")</f>
        <v/>
      </c>
    </row>
    <row r="1778" spans="2:35">
      <c r="B1778" s="110" t="str">
        <f>IF(AND(Stock[[#This Row],[BUYING QUANTITY]]&gt;0,Stock[[#This Row],[REMAINING QUANTITY
(auto-fill)]]=0),"SOLD OUT",
IF(AND(Stock[[#This Row],[BUYING QUANTITY]]&gt;0,Stock[[#This Row],[REMAINING QUANTITY
(auto-fill)]]&gt;0),"HOLDING",""))</f>
        <v/>
      </c>
      <c r="C1778" s="113">
        <f t="shared" si="27"/>
        <v>1765</v>
      </c>
      <c r="D1778" s="79"/>
      <c r="E1778" s="80"/>
      <c r="F1778" s="162"/>
      <c r="G1778" s="85"/>
      <c r="H1778" s="86"/>
      <c r="I1778" s="164"/>
      <c r="J1778" s="115" t="str">
        <f>IF(Stock[[#This Row],[BUYING QUANTITY]]&gt;0,Stock[[#This Row],[BUYING PRICE]]*Stock[[#This Row],[BUYING QUANTITY]]*Stock[[#This Row],[% BUYING FEE]],"")</f>
        <v/>
      </c>
      <c r="K1778" s="89"/>
      <c r="L1778" s="90"/>
      <c r="M1778" s="117" t="str">
        <f>IF(Stock[[#This Row],[BUYING QUANTITY]]&gt;0,Stock[[#This Row],[BUYING PRICE]]*(1+Stock[[#This Row],[% THRESHOLD (RETURN)_1]]),"")</f>
        <v/>
      </c>
      <c r="N1778" s="91"/>
      <c r="O1778" s="117" t="str">
        <f>IF(Stock[[#This Row],[BUYING QUANTITY]]&gt;0,Stock[[#This Row],[BUYING PRICE]]*(1+Stock[[#This Row],[% THRESHOLD (RETURN)_2]]),"")</f>
        <v/>
      </c>
      <c r="P1778" s="91"/>
      <c r="Q1778" s="117" t="str">
        <f>IF(Stock[[#This Row],[BUYING QUANTITY]]&gt;0,Stock[[#This Row],[BUYING PRICE]]*(1+Stock[[#This Row],[% THRESHOLD (LOSS)]]),"")</f>
        <v/>
      </c>
      <c r="R1778" s="105"/>
      <c r="S1778" s="118" t="str">
        <f>IF(Stock[[#This Row],[CASH DIVIDEND]]&gt;0,Stock[[#This Row],[CASH DIVIDEND]]/(Stock[[#This Row],[BUYING PRICE]]*Stock[[#This Row],[BUYING QUANTITY]]),"")</f>
        <v/>
      </c>
      <c r="T1778" s="105"/>
      <c r="U1778" s="79"/>
      <c r="V1778" s="97"/>
      <c r="W1778" s="98"/>
      <c r="X1778" s="168"/>
      <c r="Y1778" s="126" t="str">
        <f>IF(Stock[[#This Row],[SELLING QUANTITY]]&gt;0,Stock[[#This Row],[SELLING PRICE]]*Stock[[#This Row],[SELLING QUANTITY]]*Stock[[#This Row],[% SELLING FEE]]+Stock[[#This Row],[SELLING PRICE]]*Stock[[#This Row],[SELLING QUANTITY]]*$D$12,"")</f>
        <v/>
      </c>
      <c r="Z1778" s="121">
        <f>Stock[[#This Row],[BUYING QUANTITY]]+Stock[[#This Row],[STOCK DIVIDEND]]-Stock[[#This Row],[SELLING QUANTITY]]</f>
        <v>0</v>
      </c>
      <c r="AA17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8" s="121">
        <f ca="1">IF(Stock[[#This Row],[SELLING DATE]]&gt;0,Stock[[#This Row],[SELLING DATE]]-Stock[[#This Row],[BUY DATE]]+1,IF(Stock[[#This Row],[BUY DATE]]=0,0,TODAY()-Stock[[#This Row],[BUY DATE]]+1))</f>
        <v>0</v>
      </c>
      <c r="AC1778" s="122" t="str">
        <f>IFERROR(Stock[[#This Row],[CASH DIVIDEND]]+Stock[[#This Row],[RETURN/(LOSS) FROM TRADING
(auto-fill)]],"")</f>
        <v/>
      </c>
      <c r="AD17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8" s="146" t="str">
        <f ca="1">IFERROR(IF(Stock[[#This Row],[HOLDING DAYS
(auto-fill)]]&lt;365,Stock[[#This Row],[% TOTAL RETURN/(LOSS)
(auto-fill)]]*365/Stock[[#This Row],[HOLDING DAYS
(auto-fill)]],POWER((1+Stock[[#This Row],[% TOTAL RETURN/(LOSS)
(auto-fill)]]),1/(Stock[[#This Row],[HOLDING DAYS
(auto-fill)]]/365))-1),"")</f>
        <v/>
      </c>
      <c r="AF1778" s="81"/>
      <c r="AG1778" s="149" t="str">
        <f>IF(Stock[[#This Row],[STATUS
(auto-fill)]]="HOLDING",Stock[[#This Row],[MARKET PRICE]]-Stock[[#This Row],[BUYING PRICE]],"")</f>
        <v/>
      </c>
      <c r="AH1778" s="143" t="str">
        <f>IFERROR(Stock[[#This Row],[CHANGE
(auto-fill)]]/Stock[[#This Row],[BUYING PRICE]],"")</f>
        <v/>
      </c>
      <c r="AI1778" s="130" t="str">
        <f>IF(Stock[[#This Row],[MARKET PRICE]]&gt;0,Stock[[#This Row],[MARKET PRICE]]*Stock[[#This Row],[REMAINING QUANTITY
(auto-fill)]],"")</f>
        <v/>
      </c>
    </row>
    <row r="1779" spans="2:35">
      <c r="B1779" s="110" t="str">
        <f>IF(AND(Stock[[#This Row],[BUYING QUANTITY]]&gt;0,Stock[[#This Row],[REMAINING QUANTITY
(auto-fill)]]=0),"SOLD OUT",
IF(AND(Stock[[#This Row],[BUYING QUANTITY]]&gt;0,Stock[[#This Row],[REMAINING QUANTITY
(auto-fill)]]&gt;0),"HOLDING",""))</f>
        <v/>
      </c>
      <c r="C1779" s="113">
        <f t="shared" si="27"/>
        <v>1766</v>
      </c>
      <c r="D1779" s="79"/>
      <c r="E1779" s="80"/>
      <c r="F1779" s="162"/>
      <c r="G1779" s="85"/>
      <c r="H1779" s="86"/>
      <c r="I1779" s="164"/>
      <c r="J1779" s="115" t="str">
        <f>IF(Stock[[#This Row],[BUYING QUANTITY]]&gt;0,Stock[[#This Row],[BUYING PRICE]]*Stock[[#This Row],[BUYING QUANTITY]]*Stock[[#This Row],[% BUYING FEE]],"")</f>
        <v/>
      </c>
      <c r="K1779" s="89"/>
      <c r="L1779" s="90"/>
      <c r="M1779" s="117" t="str">
        <f>IF(Stock[[#This Row],[BUYING QUANTITY]]&gt;0,Stock[[#This Row],[BUYING PRICE]]*(1+Stock[[#This Row],[% THRESHOLD (RETURN)_1]]),"")</f>
        <v/>
      </c>
      <c r="N1779" s="91"/>
      <c r="O1779" s="117" t="str">
        <f>IF(Stock[[#This Row],[BUYING QUANTITY]]&gt;0,Stock[[#This Row],[BUYING PRICE]]*(1+Stock[[#This Row],[% THRESHOLD (RETURN)_2]]),"")</f>
        <v/>
      </c>
      <c r="P1779" s="91"/>
      <c r="Q1779" s="117" t="str">
        <f>IF(Stock[[#This Row],[BUYING QUANTITY]]&gt;0,Stock[[#This Row],[BUYING PRICE]]*(1+Stock[[#This Row],[% THRESHOLD (LOSS)]]),"")</f>
        <v/>
      </c>
      <c r="R1779" s="105"/>
      <c r="S1779" s="118" t="str">
        <f>IF(Stock[[#This Row],[CASH DIVIDEND]]&gt;0,Stock[[#This Row],[CASH DIVIDEND]]/(Stock[[#This Row],[BUYING PRICE]]*Stock[[#This Row],[BUYING QUANTITY]]),"")</f>
        <v/>
      </c>
      <c r="T1779" s="105"/>
      <c r="U1779" s="79"/>
      <c r="V1779" s="97"/>
      <c r="W1779" s="98"/>
      <c r="X1779" s="168"/>
      <c r="Y1779" s="126" t="str">
        <f>IF(Stock[[#This Row],[SELLING QUANTITY]]&gt;0,Stock[[#This Row],[SELLING PRICE]]*Stock[[#This Row],[SELLING QUANTITY]]*Stock[[#This Row],[% SELLING FEE]]+Stock[[#This Row],[SELLING PRICE]]*Stock[[#This Row],[SELLING QUANTITY]]*$D$12,"")</f>
        <v/>
      </c>
      <c r="Z1779" s="121">
        <f>Stock[[#This Row],[BUYING QUANTITY]]+Stock[[#This Row],[STOCK DIVIDEND]]-Stock[[#This Row],[SELLING QUANTITY]]</f>
        <v>0</v>
      </c>
      <c r="AA17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79" s="121">
        <f ca="1">IF(Stock[[#This Row],[SELLING DATE]]&gt;0,Stock[[#This Row],[SELLING DATE]]-Stock[[#This Row],[BUY DATE]]+1,IF(Stock[[#This Row],[BUY DATE]]=0,0,TODAY()-Stock[[#This Row],[BUY DATE]]+1))</f>
        <v>0</v>
      </c>
      <c r="AC1779" s="122" t="str">
        <f>IFERROR(Stock[[#This Row],[CASH DIVIDEND]]+Stock[[#This Row],[RETURN/(LOSS) FROM TRADING
(auto-fill)]],"")</f>
        <v/>
      </c>
      <c r="AD17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79" s="146" t="str">
        <f ca="1">IFERROR(IF(Stock[[#This Row],[HOLDING DAYS
(auto-fill)]]&lt;365,Stock[[#This Row],[% TOTAL RETURN/(LOSS)
(auto-fill)]]*365/Stock[[#This Row],[HOLDING DAYS
(auto-fill)]],POWER((1+Stock[[#This Row],[% TOTAL RETURN/(LOSS)
(auto-fill)]]),1/(Stock[[#This Row],[HOLDING DAYS
(auto-fill)]]/365))-1),"")</f>
        <v/>
      </c>
      <c r="AF1779" s="81"/>
      <c r="AG1779" s="149" t="str">
        <f>IF(Stock[[#This Row],[STATUS
(auto-fill)]]="HOLDING",Stock[[#This Row],[MARKET PRICE]]-Stock[[#This Row],[BUYING PRICE]],"")</f>
        <v/>
      </c>
      <c r="AH1779" s="143" t="str">
        <f>IFERROR(Stock[[#This Row],[CHANGE
(auto-fill)]]/Stock[[#This Row],[BUYING PRICE]],"")</f>
        <v/>
      </c>
      <c r="AI1779" s="130" t="str">
        <f>IF(Stock[[#This Row],[MARKET PRICE]]&gt;0,Stock[[#This Row],[MARKET PRICE]]*Stock[[#This Row],[REMAINING QUANTITY
(auto-fill)]],"")</f>
        <v/>
      </c>
    </row>
    <row r="1780" spans="2:35">
      <c r="B1780" s="110" t="str">
        <f>IF(AND(Stock[[#This Row],[BUYING QUANTITY]]&gt;0,Stock[[#This Row],[REMAINING QUANTITY
(auto-fill)]]=0),"SOLD OUT",
IF(AND(Stock[[#This Row],[BUYING QUANTITY]]&gt;0,Stock[[#This Row],[REMAINING QUANTITY
(auto-fill)]]&gt;0),"HOLDING",""))</f>
        <v/>
      </c>
      <c r="C1780" s="113">
        <f t="shared" si="27"/>
        <v>1767</v>
      </c>
      <c r="D1780" s="79"/>
      <c r="E1780" s="80"/>
      <c r="F1780" s="162"/>
      <c r="G1780" s="85"/>
      <c r="H1780" s="86"/>
      <c r="I1780" s="164"/>
      <c r="J1780" s="115" t="str">
        <f>IF(Stock[[#This Row],[BUYING QUANTITY]]&gt;0,Stock[[#This Row],[BUYING PRICE]]*Stock[[#This Row],[BUYING QUANTITY]]*Stock[[#This Row],[% BUYING FEE]],"")</f>
        <v/>
      </c>
      <c r="K1780" s="89"/>
      <c r="L1780" s="90"/>
      <c r="M1780" s="117" t="str">
        <f>IF(Stock[[#This Row],[BUYING QUANTITY]]&gt;0,Stock[[#This Row],[BUYING PRICE]]*(1+Stock[[#This Row],[% THRESHOLD (RETURN)_1]]),"")</f>
        <v/>
      </c>
      <c r="N1780" s="91"/>
      <c r="O1780" s="117" t="str">
        <f>IF(Stock[[#This Row],[BUYING QUANTITY]]&gt;0,Stock[[#This Row],[BUYING PRICE]]*(1+Stock[[#This Row],[% THRESHOLD (RETURN)_2]]),"")</f>
        <v/>
      </c>
      <c r="P1780" s="91"/>
      <c r="Q1780" s="117" t="str">
        <f>IF(Stock[[#This Row],[BUYING QUANTITY]]&gt;0,Stock[[#This Row],[BUYING PRICE]]*(1+Stock[[#This Row],[% THRESHOLD (LOSS)]]),"")</f>
        <v/>
      </c>
      <c r="R1780" s="105"/>
      <c r="S1780" s="118" t="str">
        <f>IF(Stock[[#This Row],[CASH DIVIDEND]]&gt;0,Stock[[#This Row],[CASH DIVIDEND]]/(Stock[[#This Row],[BUYING PRICE]]*Stock[[#This Row],[BUYING QUANTITY]]),"")</f>
        <v/>
      </c>
      <c r="T1780" s="105"/>
      <c r="U1780" s="79"/>
      <c r="V1780" s="97"/>
      <c r="W1780" s="98"/>
      <c r="X1780" s="168"/>
      <c r="Y1780" s="126" t="str">
        <f>IF(Stock[[#This Row],[SELLING QUANTITY]]&gt;0,Stock[[#This Row],[SELLING PRICE]]*Stock[[#This Row],[SELLING QUANTITY]]*Stock[[#This Row],[% SELLING FEE]]+Stock[[#This Row],[SELLING PRICE]]*Stock[[#This Row],[SELLING QUANTITY]]*$D$12,"")</f>
        <v/>
      </c>
      <c r="Z1780" s="121">
        <f>Stock[[#This Row],[BUYING QUANTITY]]+Stock[[#This Row],[STOCK DIVIDEND]]-Stock[[#This Row],[SELLING QUANTITY]]</f>
        <v>0</v>
      </c>
      <c r="AA17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0" s="121">
        <f ca="1">IF(Stock[[#This Row],[SELLING DATE]]&gt;0,Stock[[#This Row],[SELLING DATE]]-Stock[[#This Row],[BUY DATE]]+1,IF(Stock[[#This Row],[BUY DATE]]=0,0,TODAY()-Stock[[#This Row],[BUY DATE]]+1))</f>
        <v>0</v>
      </c>
      <c r="AC1780" s="122" t="str">
        <f>IFERROR(Stock[[#This Row],[CASH DIVIDEND]]+Stock[[#This Row],[RETURN/(LOSS) FROM TRADING
(auto-fill)]],"")</f>
        <v/>
      </c>
      <c r="AD17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0" s="146" t="str">
        <f ca="1">IFERROR(IF(Stock[[#This Row],[HOLDING DAYS
(auto-fill)]]&lt;365,Stock[[#This Row],[% TOTAL RETURN/(LOSS)
(auto-fill)]]*365/Stock[[#This Row],[HOLDING DAYS
(auto-fill)]],POWER((1+Stock[[#This Row],[% TOTAL RETURN/(LOSS)
(auto-fill)]]),1/(Stock[[#This Row],[HOLDING DAYS
(auto-fill)]]/365))-1),"")</f>
        <v/>
      </c>
      <c r="AF1780" s="81"/>
      <c r="AG1780" s="149" t="str">
        <f>IF(Stock[[#This Row],[STATUS
(auto-fill)]]="HOLDING",Stock[[#This Row],[MARKET PRICE]]-Stock[[#This Row],[BUYING PRICE]],"")</f>
        <v/>
      </c>
      <c r="AH1780" s="143" t="str">
        <f>IFERROR(Stock[[#This Row],[CHANGE
(auto-fill)]]/Stock[[#This Row],[BUYING PRICE]],"")</f>
        <v/>
      </c>
      <c r="AI1780" s="130" t="str">
        <f>IF(Stock[[#This Row],[MARKET PRICE]]&gt;0,Stock[[#This Row],[MARKET PRICE]]*Stock[[#This Row],[REMAINING QUANTITY
(auto-fill)]],"")</f>
        <v/>
      </c>
    </row>
    <row r="1781" spans="2:35">
      <c r="B1781" s="110" t="str">
        <f>IF(AND(Stock[[#This Row],[BUYING QUANTITY]]&gt;0,Stock[[#This Row],[REMAINING QUANTITY
(auto-fill)]]=0),"SOLD OUT",
IF(AND(Stock[[#This Row],[BUYING QUANTITY]]&gt;0,Stock[[#This Row],[REMAINING QUANTITY
(auto-fill)]]&gt;0),"HOLDING",""))</f>
        <v/>
      </c>
      <c r="C1781" s="113">
        <f t="shared" si="27"/>
        <v>1768</v>
      </c>
      <c r="D1781" s="79"/>
      <c r="E1781" s="80"/>
      <c r="F1781" s="162"/>
      <c r="G1781" s="85"/>
      <c r="H1781" s="86"/>
      <c r="I1781" s="164"/>
      <c r="J1781" s="115" t="str">
        <f>IF(Stock[[#This Row],[BUYING QUANTITY]]&gt;0,Stock[[#This Row],[BUYING PRICE]]*Stock[[#This Row],[BUYING QUANTITY]]*Stock[[#This Row],[% BUYING FEE]],"")</f>
        <v/>
      </c>
      <c r="K1781" s="89"/>
      <c r="L1781" s="90"/>
      <c r="M1781" s="117" t="str">
        <f>IF(Stock[[#This Row],[BUYING QUANTITY]]&gt;0,Stock[[#This Row],[BUYING PRICE]]*(1+Stock[[#This Row],[% THRESHOLD (RETURN)_1]]),"")</f>
        <v/>
      </c>
      <c r="N1781" s="91"/>
      <c r="O1781" s="117" t="str">
        <f>IF(Stock[[#This Row],[BUYING QUANTITY]]&gt;0,Stock[[#This Row],[BUYING PRICE]]*(1+Stock[[#This Row],[% THRESHOLD (RETURN)_2]]),"")</f>
        <v/>
      </c>
      <c r="P1781" s="91"/>
      <c r="Q1781" s="117" t="str">
        <f>IF(Stock[[#This Row],[BUYING QUANTITY]]&gt;0,Stock[[#This Row],[BUYING PRICE]]*(1+Stock[[#This Row],[% THRESHOLD (LOSS)]]),"")</f>
        <v/>
      </c>
      <c r="R1781" s="105"/>
      <c r="S1781" s="118" t="str">
        <f>IF(Stock[[#This Row],[CASH DIVIDEND]]&gt;0,Stock[[#This Row],[CASH DIVIDEND]]/(Stock[[#This Row],[BUYING PRICE]]*Stock[[#This Row],[BUYING QUANTITY]]),"")</f>
        <v/>
      </c>
      <c r="T1781" s="105"/>
      <c r="U1781" s="79"/>
      <c r="V1781" s="97"/>
      <c r="W1781" s="98"/>
      <c r="X1781" s="168"/>
      <c r="Y1781" s="126" t="str">
        <f>IF(Stock[[#This Row],[SELLING QUANTITY]]&gt;0,Stock[[#This Row],[SELLING PRICE]]*Stock[[#This Row],[SELLING QUANTITY]]*Stock[[#This Row],[% SELLING FEE]]+Stock[[#This Row],[SELLING PRICE]]*Stock[[#This Row],[SELLING QUANTITY]]*$D$12,"")</f>
        <v/>
      </c>
      <c r="Z1781" s="121">
        <f>Stock[[#This Row],[BUYING QUANTITY]]+Stock[[#This Row],[STOCK DIVIDEND]]-Stock[[#This Row],[SELLING QUANTITY]]</f>
        <v>0</v>
      </c>
      <c r="AA17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1" s="121">
        <f ca="1">IF(Stock[[#This Row],[SELLING DATE]]&gt;0,Stock[[#This Row],[SELLING DATE]]-Stock[[#This Row],[BUY DATE]]+1,IF(Stock[[#This Row],[BUY DATE]]=0,0,TODAY()-Stock[[#This Row],[BUY DATE]]+1))</f>
        <v>0</v>
      </c>
      <c r="AC1781" s="122" t="str">
        <f>IFERROR(Stock[[#This Row],[CASH DIVIDEND]]+Stock[[#This Row],[RETURN/(LOSS) FROM TRADING
(auto-fill)]],"")</f>
        <v/>
      </c>
      <c r="AD17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1" s="146" t="str">
        <f ca="1">IFERROR(IF(Stock[[#This Row],[HOLDING DAYS
(auto-fill)]]&lt;365,Stock[[#This Row],[% TOTAL RETURN/(LOSS)
(auto-fill)]]*365/Stock[[#This Row],[HOLDING DAYS
(auto-fill)]],POWER((1+Stock[[#This Row],[% TOTAL RETURN/(LOSS)
(auto-fill)]]),1/(Stock[[#This Row],[HOLDING DAYS
(auto-fill)]]/365))-1),"")</f>
        <v/>
      </c>
      <c r="AF1781" s="81"/>
      <c r="AG1781" s="149" t="str">
        <f>IF(Stock[[#This Row],[STATUS
(auto-fill)]]="HOLDING",Stock[[#This Row],[MARKET PRICE]]-Stock[[#This Row],[BUYING PRICE]],"")</f>
        <v/>
      </c>
      <c r="AH1781" s="143" t="str">
        <f>IFERROR(Stock[[#This Row],[CHANGE
(auto-fill)]]/Stock[[#This Row],[BUYING PRICE]],"")</f>
        <v/>
      </c>
      <c r="AI1781" s="130" t="str">
        <f>IF(Stock[[#This Row],[MARKET PRICE]]&gt;0,Stock[[#This Row],[MARKET PRICE]]*Stock[[#This Row],[REMAINING QUANTITY
(auto-fill)]],"")</f>
        <v/>
      </c>
    </row>
    <row r="1782" spans="2:35">
      <c r="B1782" s="110" t="str">
        <f>IF(AND(Stock[[#This Row],[BUYING QUANTITY]]&gt;0,Stock[[#This Row],[REMAINING QUANTITY
(auto-fill)]]=0),"SOLD OUT",
IF(AND(Stock[[#This Row],[BUYING QUANTITY]]&gt;0,Stock[[#This Row],[REMAINING QUANTITY
(auto-fill)]]&gt;0),"HOLDING",""))</f>
        <v/>
      </c>
      <c r="C1782" s="113">
        <f t="shared" si="27"/>
        <v>1769</v>
      </c>
      <c r="D1782" s="79"/>
      <c r="E1782" s="80"/>
      <c r="F1782" s="162"/>
      <c r="G1782" s="85"/>
      <c r="H1782" s="86"/>
      <c r="I1782" s="164"/>
      <c r="J1782" s="115" t="str">
        <f>IF(Stock[[#This Row],[BUYING QUANTITY]]&gt;0,Stock[[#This Row],[BUYING PRICE]]*Stock[[#This Row],[BUYING QUANTITY]]*Stock[[#This Row],[% BUYING FEE]],"")</f>
        <v/>
      </c>
      <c r="K1782" s="89"/>
      <c r="L1782" s="90"/>
      <c r="M1782" s="117" t="str">
        <f>IF(Stock[[#This Row],[BUYING QUANTITY]]&gt;0,Stock[[#This Row],[BUYING PRICE]]*(1+Stock[[#This Row],[% THRESHOLD (RETURN)_1]]),"")</f>
        <v/>
      </c>
      <c r="N1782" s="91"/>
      <c r="O1782" s="117" t="str">
        <f>IF(Stock[[#This Row],[BUYING QUANTITY]]&gt;0,Stock[[#This Row],[BUYING PRICE]]*(1+Stock[[#This Row],[% THRESHOLD (RETURN)_2]]),"")</f>
        <v/>
      </c>
      <c r="P1782" s="91"/>
      <c r="Q1782" s="117" t="str">
        <f>IF(Stock[[#This Row],[BUYING QUANTITY]]&gt;0,Stock[[#This Row],[BUYING PRICE]]*(1+Stock[[#This Row],[% THRESHOLD (LOSS)]]),"")</f>
        <v/>
      </c>
      <c r="R1782" s="105"/>
      <c r="S1782" s="118" t="str">
        <f>IF(Stock[[#This Row],[CASH DIVIDEND]]&gt;0,Stock[[#This Row],[CASH DIVIDEND]]/(Stock[[#This Row],[BUYING PRICE]]*Stock[[#This Row],[BUYING QUANTITY]]),"")</f>
        <v/>
      </c>
      <c r="T1782" s="105"/>
      <c r="U1782" s="79"/>
      <c r="V1782" s="97"/>
      <c r="W1782" s="98"/>
      <c r="X1782" s="168"/>
      <c r="Y1782" s="126" t="str">
        <f>IF(Stock[[#This Row],[SELLING QUANTITY]]&gt;0,Stock[[#This Row],[SELLING PRICE]]*Stock[[#This Row],[SELLING QUANTITY]]*Stock[[#This Row],[% SELLING FEE]]+Stock[[#This Row],[SELLING PRICE]]*Stock[[#This Row],[SELLING QUANTITY]]*$D$12,"")</f>
        <v/>
      </c>
      <c r="Z1782" s="121">
        <f>Stock[[#This Row],[BUYING QUANTITY]]+Stock[[#This Row],[STOCK DIVIDEND]]-Stock[[#This Row],[SELLING QUANTITY]]</f>
        <v>0</v>
      </c>
      <c r="AA17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2" s="121">
        <f ca="1">IF(Stock[[#This Row],[SELLING DATE]]&gt;0,Stock[[#This Row],[SELLING DATE]]-Stock[[#This Row],[BUY DATE]]+1,IF(Stock[[#This Row],[BUY DATE]]=0,0,TODAY()-Stock[[#This Row],[BUY DATE]]+1))</f>
        <v>0</v>
      </c>
      <c r="AC1782" s="122" t="str">
        <f>IFERROR(Stock[[#This Row],[CASH DIVIDEND]]+Stock[[#This Row],[RETURN/(LOSS) FROM TRADING
(auto-fill)]],"")</f>
        <v/>
      </c>
      <c r="AD17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2" s="146" t="str">
        <f ca="1">IFERROR(IF(Stock[[#This Row],[HOLDING DAYS
(auto-fill)]]&lt;365,Stock[[#This Row],[% TOTAL RETURN/(LOSS)
(auto-fill)]]*365/Stock[[#This Row],[HOLDING DAYS
(auto-fill)]],POWER((1+Stock[[#This Row],[% TOTAL RETURN/(LOSS)
(auto-fill)]]),1/(Stock[[#This Row],[HOLDING DAYS
(auto-fill)]]/365))-1),"")</f>
        <v/>
      </c>
      <c r="AF1782" s="81"/>
      <c r="AG1782" s="149" t="str">
        <f>IF(Stock[[#This Row],[STATUS
(auto-fill)]]="HOLDING",Stock[[#This Row],[MARKET PRICE]]-Stock[[#This Row],[BUYING PRICE]],"")</f>
        <v/>
      </c>
      <c r="AH1782" s="143" t="str">
        <f>IFERROR(Stock[[#This Row],[CHANGE
(auto-fill)]]/Stock[[#This Row],[BUYING PRICE]],"")</f>
        <v/>
      </c>
      <c r="AI1782" s="130" t="str">
        <f>IF(Stock[[#This Row],[MARKET PRICE]]&gt;0,Stock[[#This Row],[MARKET PRICE]]*Stock[[#This Row],[REMAINING QUANTITY
(auto-fill)]],"")</f>
        <v/>
      </c>
    </row>
    <row r="1783" spans="2:35">
      <c r="B1783" s="110" t="str">
        <f>IF(AND(Stock[[#This Row],[BUYING QUANTITY]]&gt;0,Stock[[#This Row],[REMAINING QUANTITY
(auto-fill)]]=0),"SOLD OUT",
IF(AND(Stock[[#This Row],[BUYING QUANTITY]]&gt;0,Stock[[#This Row],[REMAINING QUANTITY
(auto-fill)]]&gt;0),"HOLDING",""))</f>
        <v/>
      </c>
      <c r="C1783" s="113">
        <f t="shared" si="27"/>
        <v>1770</v>
      </c>
      <c r="D1783" s="79"/>
      <c r="E1783" s="80"/>
      <c r="F1783" s="162"/>
      <c r="G1783" s="85"/>
      <c r="H1783" s="86"/>
      <c r="I1783" s="164"/>
      <c r="J1783" s="115" t="str">
        <f>IF(Stock[[#This Row],[BUYING QUANTITY]]&gt;0,Stock[[#This Row],[BUYING PRICE]]*Stock[[#This Row],[BUYING QUANTITY]]*Stock[[#This Row],[% BUYING FEE]],"")</f>
        <v/>
      </c>
      <c r="K1783" s="89"/>
      <c r="L1783" s="90"/>
      <c r="M1783" s="117" t="str">
        <f>IF(Stock[[#This Row],[BUYING QUANTITY]]&gt;0,Stock[[#This Row],[BUYING PRICE]]*(1+Stock[[#This Row],[% THRESHOLD (RETURN)_1]]),"")</f>
        <v/>
      </c>
      <c r="N1783" s="91"/>
      <c r="O1783" s="117" t="str">
        <f>IF(Stock[[#This Row],[BUYING QUANTITY]]&gt;0,Stock[[#This Row],[BUYING PRICE]]*(1+Stock[[#This Row],[% THRESHOLD (RETURN)_2]]),"")</f>
        <v/>
      </c>
      <c r="P1783" s="91"/>
      <c r="Q1783" s="117" t="str">
        <f>IF(Stock[[#This Row],[BUYING QUANTITY]]&gt;0,Stock[[#This Row],[BUYING PRICE]]*(1+Stock[[#This Row],[% THRESHOLD (LOSS)]]),"")</f>
        <v/>
      </c>
      <c r="R1783" s="105"/>
      <c r="S1783" s="118" t="str">
        <f>IF(Stock[[#This Row],[CASH DIVIDEND]]&gt;0,Stock[[#This Row],[CASH DIVIDEND]]/(Stock[[#This Row],[BUYING PRICE]]*Stock[[#This Row],[BUYING QUANTITY]]),"")</f>
        <v/>
      </c>
      <c r="T1783" s="105"/>
      <c r="U1783" s="79"/>
      <c r="V1783" s="97"/>
      <c r="W1783" s="98"/>
      <c r="X1783" s="168"/>
      <c r="Y1783" s="126" t="str">
        <f>IF(Stock[[#This Row],[SELLING QUANTITY]]&gt;0,Stock[[#This Row],[SELLING PRICE]]*Stock[[#This Row],[SELLING QUANTITY]]*Stock[[#This Row],[% SELLING FEE]]+Stock[[#This Row],[SELLING PRICE]]*Stock[[#This Row],[SELLING QUANTITY]]*$D$12,"")</f>
        <v/>
      </c>
      <c r="Z1783" s="121">
        <f>Stock[[#This Row],[BUYING QUANTITY]]+Stock[[#This Row],[STOCK DIVIDEND]]-Stock[[#This Row],[SELLING QUANTITY]]</f>
        <v>0</v>
      </c>
      <c r="AA17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3" s="121">
        <f ca="1">IF(Stock[[#This Row],[SELLING DATE]]&gt;0,Stock[[#This Row],[SELLING DATE]]-Stock[[#This Row],[BUY DATE]]+1,IF(Stock[[#This Row],[BUY DATE]]=0,0,TODAY()-Stock[[#This Row],[BUY DATE]]+1))</f>
        <v>0</v>
      </c>
      <c r="AC1783" s="122" t="str">
        <f>IFERROR(Stock[[#This Row],[CASH DIVIDEND]]+Stock[[#This Row],[RETURN/(LOSS) FROM TRADING
(auto-fill)]],"")</f>
        <v/>
      </c>
      <c r="AD17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3" s="146" t="str">
        <f ca="1">IFERROR(IF(Stock[[#This Row],[HOLDING DAYS
(auto-fill)]]&lt;365,Stock[[#This Row],[% TOTAL RETURN/(LOSS)
(auto-fill)]]*365/Stock[[#This Row],[HOLDING DAYS
(auto-fill)]],POWER((1+Stock[[#This Row],[% TOTAL RETURN/(LOSS)
(auto-fill)]]),1/(Stock[[#This Row],[HOLDING DAYS
(auto-fill)]]/365))-1),"")</f>
        <v/>
      </c>
      <c r="AF1783" s="81"/>
      <c r="AG1783" s="149" t="str">
        <f>IF(Stock[[#This Row],[STATUS
(auto-fill)]]="HOLDING",Stock[[#This Row],[MARKET PRICE]]-Stock[[#This Row],[BUYING PRICE]],"")</f>
        <v/>
      </c>
      <c r="AH1783" s="143" t="str">
        <f>IFERROR(Stock[[#This Row],[CHANGE
(auto-fill)]]/Stock[[#This Row],[BUYING PRICE]],"")</f>
        <v/>
      </c>
      <c r="AI1783" s="130" t="str">
        <f>IF(Stock[[#This Row],[MARKET PRICE]]&gt;0,Stock[[#This Row],[MARKET PRICE]]*Stock[[#This Row],[REMAINING QUANTITY
(auto-fill)]],"")</f>
        <v/>
      </c>
    </row>
    <row r="1784" spans="2:35">
      <c r="B1784" s="110" t="str">
        <f>IF(AND(Stock[[#This Row],[BUYING QUANTITY]]&gt;0,Stock[[#This Row],[REMAINING QUANTITY
(auto-fill)]]=0),"SOLD OUT",
IF(AND(Stock[[#This Row],[BUYING QUANTITY]]&gt;0,Stock[[#This Row],[REMAINING QUANTITY
(auto-fill)]]&gt;0),"HOLDING",""))</f>
        <v/>
      </c>
      <c r="C1784" s="113">
        <f t="shared" si="27"/>
        <v>1771</v>
      </c>
      <c r="D1784" s="79"/>
      <c r="E1784" s="80"/>
      <c r="F1784" s="162"/>
      <c r="G1784" s="85"/>
      <c r="H1784" s="86"/>
      <c r="I1784" s="164"/>
      <c r="J1784" s="115" t="str">
        <f>IF(Stock[[#This Row],[BUYING QUANTITY]]&gt;0,Stock[[#This Row],[BUYING PRICE]]*Stock[[#This Row],[BUYING QUANTITY]]*Stock[[#This Row],[% BUYING FEE]],"")</f>
        <v/>
      </c>
      <c r="K1784" s="89"/>
      <c r="L1784" s="90"/>
      <c r="M1784" s="117" t="str">
        <f>IF(Stock[[#This Row],[BUYING QUANTITY]]&gt;0,Stock[[#This Row],[BUYING PRICE]]*(1+Stock[[#This Row],[% THRESHOLD (RETURN)_1]]),"")</f>
        <v/>
      </c>
      <c r="N1784" s="91"/>
      <c r="O1784" s="117" t="str">
        <f>IF(Stock[[#This Row],[BUYING QUANTITY]]&gt;0,Stock[[#This Row],[BUYING PRICE]]*(1+Stock[[#This Row],[% THRESHOLD (RETURN)_2]]),"")</f>
        <v/>
      </c>
      <c r="P1784" s="91"/>
      <c r="Q1784" s="117" t="str">
        <f>IF(Stock[[#This Row],[BUYING QUANTITY]]&gt;0,Stock[[#This Row],[BUYING PRICE]]*(1+Stock[[#This Row],[% THRESHOLD (LOSS)]]),"")</f>
        <v/>
      </c>
      <c r="R1784" s="105"/>
      <c r="S1784" s="118" t="str">
        <f>IF(Stock[[#This Row],[CASH DIVIDEND]]&gt;0,Stock[[#This Row],[CASH DIVIDEND]]/(Stock[[#This Row],[BUYING PRICE]]*Stock[[#This Row],[BUYING QUANTITY]]),"")</f>
        <v/>
      </c>
      <c r="T1784" s="105"/>
      <c r="U1784" s="79"/>
      <c r="V1784" s="97"/>
      <c r="W1784" s="98"/>
      <c r="X1784" s="168"/>
      <c r="Y1784" s="126" t="str">
        <f>IF(Stock[[#This Row],[SELLING QUANTITY]]&gt;0,Stock[[#This Row],[SELLING PRICE]]*Stock[[#This Row],[SELLING QUANTITY]]*Stock[[#This Row],[% SELLING FEE]]+Stock[[#This Row],[SELLING PRICE]]*Stock[[#This Row],[SELLING QUANTITY]]*$D$12,"")</f>
        <v/>
      </c>
      <c r="Z1784" s="121">
        <f>Stock[[#This Row],[BUYING QUANTITY]]+Stock[[#This Row],[STOCK DIVIDEND]]-Stock[[#This Row],[SELLING QUANTITY]]</f>
        <v>0</v>
      </c>
      <c r="AA17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4" s="121">
        <f ca="1">IF(Stock[[#This Row],[SELLING DATE]]&gt;0,Stock[[#This Row],[SELLING DATE]]-Stock[[#This Row],[BUY DATE]]+1,IF(Stock[[#This Row],[BUY DATE]]=0,0,TODAY()-Stock[[#This Row],[BUY DATE]]+1))</f>
        <v>0</v>
      </c>
      <c r="AC1784" s="122" t="str">
        <f>IFERROR(Stock[[#This Row],[CASH DIVIDEND]]+Stock[[#This Row],[RETURN/(LOSS) FROM TRADING
(auto-fill)]],"")</f>
        <v/>
      </c>
      <c r="AD17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4" s="146" t="str">
        <f ca="1">IFERROR(IF(Stock[[#This Row],[HOLDING DAYS
(auto-fill)]]&lt;365,Stock[[#This Row],[% TOTAL RETURN/(LOSS)
(auto-fill)]]*365/Stock[[#This Row],[HOLDING DAYS
(auto-fill)]],POWER((1+Stock[[#This Row],[% TOTAL RETURN/(LOSS)
(auto-fill)]]),1/(Stock[[#This Row],[HOLDING DAYS
(auto-fill)]]/365))-1),"")</f>
        <v/>
      </c>
      <c r="AF1784" s="81"/>
      <c r="AG1784" s="149" t="str">
        <f>IF(Stock[[#This Row],[STATUS
(auto-fill)]]="HOLDING",Stock[[#This Row],[MARKET PRICE]]-Stock[[#This Row],[BUYING PRICE]],"")</f>
        <v/>
      </c>
      <c r="AH1784" s="143" t="str">
        <f>IFERROR(Stock[[#This Row],[CHANGE
(auto-fill)]]/Stock[[#This Row],[BUYING PRICE]],"")</f>
        <v/>
      </c>
      <c r="AI1784" s="130" t="str">
        <f>IF(Stock[[#This Row],[MARKET PRICE]]&gt;0,Stock[[#This Row],[MARKET PRICE]]*Stock[[#This Row],[REMAINING QUANTITY
(auto-fill)]],"")</f>
        <v/>
      </c>
    </row>
    <row r="1785" spans="2:35">
      <c r="B1785" s="110" t="str">
        <f>IF(AND(Stock[[#This Row],[BUYING QUANTITY]]&gt;0,Stock[[#This Row],[REMAINING QUANTITY
(auto-fill)]]=0),"SOLD OUT",
IF(AND(Stock[[#This Row],[BUYING QUANTITY]]&gt;0,Stock[[#This Row],[REMAINING QUANTITY
(auto-fill)]]&gt;0),"HOLDING",""))</f>
        <v/>
      </c>
      <c r="C1785" s="113">
        <f t="shared" si="27"/>
        <v>1772</v>
      </c>
      <c r="D1785" s="79"/>
      <c r="E1785" s="80"/>
      <c r="F1785" s="162"/>
      <c r="G1785" s="85"/>
      <c r="H1785" s="86"/>
      <c r="I1785" s="164"/>
      <c r="J1785" s="115" t="str">
        <f>IF(Stock[[#This Row],[BUYING QUANTITY]]&gt;0,Stock[[#This Row],[BUYING PRICE]]*Stock[[#This Row],[BUYING QUANTITY]]*Stock[[#This Row],[% BUYING FEE]],"")</f>
        <v/>
      </c>
      <c r="K1785" s="89"/>
      <c r="L1785" s="90"/>
      <c r="M1785" s="117" t="str">
        <f>IF(Stock[[#This Row],[BUYING QUANTITY]]&gt;0,Stock[[#This Row],[BUYING PRICE]]*(1+Stock[[#This Row],[% THRESHOLD (RETURN)_1]]),"")</f>
        <v/>
      </c>
      <c r="N1785" s="91"/>
      <c r="O1785" s="117" t="str">
        <f>IF(Stock[[#This Row],[BUYING QUANTITY]]&gt;0,Stock[[#This Row],[BUYING PRICE]]*(1+Stock[[#This Row],[% THRESHOLD (RETURN)_2]]),"")</f>
        <v/>
      </c>
      <c r="P1785" s="91"/>
      <c r="Q1785" s="117" t="str">
        <f>IF(Stock[[#This Row],[BUYING QUANTITY]]&gt;0,Stock[[#This Row],[BUYING PRICE]]*(1+Stock[[#This Row],[% THRESHOLD (LOSS)]]),"")</f>
        <v/>
      </c>
      <c r="R1785" s="105"/>
      <c r="S1785" s="118" t="str">
        <f>IF(Stock[[#This Row],[CASH DIVIDEND]]&gt;0,Stock[[#This Row],[CASH DIVIDEND]]/(Stock[[#This Row],[BUYING PRICE]]*Stock[[#This Row],[BUYING QUANTITY]]),"")</f>
        <v/>
      </c>
      <c r="T1785" s="105"/>
      <c r="U1785" s="79"/>
      <c r="V1785" s="97"/>
      <c r="W1785" s="98"/>
      <c r="X1785" s="168"/>
      <c r="Y1785" s="126" t="str">
        <f>IF(Stock[[#This Row],[SELLING QUANTITY]]&gt;0,Stock[[#This Row],[SELLING PRICE]]*Stock[[#This Row],[SELLING QUANTITY]]*Stock[[#This Row],[% SELLING FEE]]+Stock[[#This Row],[SELLING PRICE]]*Stock[[#This Row],[SELLING QUANTITY]]*$D$12,"")</f>
        <v/>
      </c>
      <c r="Z1785" s="121">
        <f>Stock[[#This Row],[BUYING QUANTITY]]+Stock[[#This Row],[STOCK DIVIDEND]]-Stock[[#This Row],[SELLING QUANTITY]]</f>
        <v>0</v>
      </c>
      <c r="AA17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5" s="121">
        <f ca="1">IF(Stock[[#This Row],[SELLING DATE]]&gt;0,Stock[[#This Row],[SELLING DATE]]-Stock[[#This Row],[BUY DATE]]+1,IF(Stock[[#This Row],[BUY DATE]]=0,0,TODAY()-Stock[[#This Row],[BUY DATE]]+1))</f>
        <v>0</v>
      </c>
      <c r="AC1785" s="122" t="str">
        <f>IFERROR(Stock[[#This Row],[CASH DIVIDEND]]+Stock[[#This Row],[RETURN/(LOSS) FROM TRADING
(auto-fill)]],"")</f>
        <v/>
      </c>
      <c r="AD17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5" s="146" t="str">
        <f ca="1">IFERROR(IF(Stock[[#This Row],[HOLDING DAYS
(auto-fill)]]&lt;365,Stock[[#This Row],[% TOTAL RETURN/(LOSS)
(auto-fill)]]*365/Stock[[#This Row],[HOLDING DAYS
(auto-fill)]],POWER((1+Stock[[#This Row],[% TOTAL RETURN/(LOSS)
(auto-fill)]]),1/(Stock[[#This Row],[HOLDING DAYS
(auto-fill)]]/365))-1),"")</f>
        <v/>
      </c>
      <c r="AF1785" s="81"/>
      <c r="AG1785" s="149" t="str">
        <f>IF(Stock[[#This Row],[STATUS
(auto-fill)]]="HOLDING",Stock[[#This Row],[MARKET PRICE]]-Stock[[#This Row],[BUYING PRICE]],"")</f>
        <v/>
      </c>
      <c r="AH1785" s="143" t="str">
        <f>IFERROR(Stock[[#This Row],[CHANGE
(auto-fill)]]/Stock[[#This Row],[BUYING PRICE]],"")</f>
        <v/>
      </c>
      <c r="AI1785" s="130" t="str">
        <f>IF(Stock[[#This Row],[MARKET PRICE]]&gt;0,Stock[[#This Row],[MARKET PRICE]]*Stock[[#This Row],[REMAINING QUANTITY
(auto-fill)]],"")</f>
        <v/>
      </c>
    </row>
    <row r="1786" spans="2:35">
      <c r="B1786" s="110" t="str">
        <f>IF(AND(Stock[[#This Row],[BUYING QUANTITY]]&gt;0,Stock[[#This Row],[REMAINING QUANTITY
(auto-fill)]]=0),"SOLD OUT",
IF(AND(Stock[[#This Row],[BUYING QUANTITY]]&gt;0,Stock[[#This Row],[REMAINING QUANTITY
(auto-fill)]]&gt;0),"HOLDING",""))</f>
        <v/>
      </c>
      <c r="C1786" s="113">
        <f t="shared" si="27"/>
        <v>1773</v>
      </c>
      <c r="D1786" s="79"/>
      <c r="E1786" s="80"/>
      <c r="F1786" s="162"/>
      <c r="G1786" s="85"/>
      <c r="H1786" s="86"/>
      <c r="I1786" s="164"/>
      <c r="J1786" s="115" t="str">
        <f>IF(Stock[[#This Row],[BUYING QUANTITY]]&gt;0,Stock[[#This Row],[BUYING PRICE]]*Stock[[#This Row],[BUYING QUANTITY]]*Stock[[#This Row],[% BUYING FEE]],"")</f>
        <v/>
      </c>
      <c r="K1786" s="89"/>
      <c r="L1786" s="90"/>
      <c r="M1786" s="117" t="str">
        <f>IF(Stock[[#This Row],[BUYING QUANTITY]]&gt;0,Stock[[#This Row],[BUYING PRICE]]*(1+Stock[[#This Row],[% THRESHOLD (RETURN)_1]]),"")</f>
        <v/>
      </c>
      <c r="N1786" s="91"/>
      <c r="O1786" s="117" t="str">
        <f>IF(Stock[[#This Row],[BUYING QUANTITY]]&gt;0,Stock[[#This Row],[BUYING PRICE]]*(1+Stock[[#This Row],[% THRESHOLD (RETURN)_2]]),"")</f>
        <v/>
      </c>
      <c r="P1786" s="91"/>
      <c r="Q1786" s="117" t="str">
        <f>IF(Stock[[#This Row],[BUYING QUANTITY]]&gt;0,Stock[[#This Row],[BUYING PRICE]]*(1+Stock[[#This Row],[% THRESHOLD (LOSS)]]),"")</f>
        <v/>
      </c>
      <c r="R1786" s="105"/>
      <c r="S1786" s="118" t="str">
        <f>IF(Stock[[#This Row],[CASH DIVIDEND]]&gt;0,Stock[[#This Row],[CASH DIVIDEND]]/(Stock[[#This Row],[BUYING PRICE]]*Stock[[#This Row],[BUYING QUANTITY]]),"")</f>
        <v/>
      </c>
      <c r="T1786" s="105"/>
      <c r="U1786" s="79"/>
      <c r="V1786" s="97"/>
      <c r="W1786" s="98"/>
      <c r="X1786" s="168"/>
      <c r="Y1786" s="126" t="str">
        <f>IF(Stock[[#This Row],[SELLING QUANTITY]]&gt;0,Stock[[#This Row],[SELLING PRICE]]*Stock[[#This Row],[SELLING QUANTITY]]*Stock[[#This Row],[% SELLING FEE]]+Stock[[#This Row],[SELLING PRICE]]*Stock[[#This Row],[SELLING QUANTITY]]*$D$12,"")</f>
        <v/>
      </c>
      <c r="Z1786" s="121">
        <f>Stock[[#This Row],[BUYING QUANTITY]]+Stock[[#This Row],[STOCK DIVIDEND]]-Stock[[#This Row],[SELLING QUANTITY]]</f>
        <v>0</v>
      </c>
      <c r="AA17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6" s="121">
        <f ca="1">IF(Stock[[#This Row],[SELLING DATE]]&gt;0,Stock[[#This Row],[SELLING DATE]]-Stock[[#This Row],[BUY DATE]]+1,IF(Stock[[#This Row],[BUY DATE]]=0,0,TODAY()-Stock[[#This Row],[BUY DATE]]+1))</f>
        <v>0</v>
      </c>
      <c r="AC1786" s="122" t="str">
        <f>IFERROR(Stock[[#This Row],[CASH DIVIDEND]]+Stock[[#This Row],[RETURN/(LOSS) FROM TRADING
(auto-fill)]],"")</f>
        <v/>
      </c>
      <c r="AD17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6" s="146" t="str">
        <f ca="1">IFERROR(IF(Stock[[#This Row],[HOLDING DAYS
(auto-fill)]]&lt;365,Stock[[#This Row],[% TOTAL RETURN/(LOSS)
(auto-fill)]]*365/Stock[[#This Row],[HOLDING DAYS
(auto-fill)]],POWER((1+Stock[[#This Row],[% TOTAL RETURN/(LOSS)
(auto-fill)]]),1/(Stock[[#This Row],[HOLDING DAYS
(auto-fill)]]/365))-1),"")</f>
        <v/>
      </c>
      <c r="AF1786" s="81"/>
      <c r="AG1786" s="149" t="str">
        <f>IF(Stock[[#This Row],[STATUS
(auto-fill)]]="HOLDING",Stock[[#This Row],[MARKET PRICE]]-Stock[[#This Row],[BUYING PRICE]],"")</f>
        <v/>
      </c>
      <c r="AH1786" s="143" t="str">
        <f>IFERROR(Stock[[#This Row],[CHANGE
(auto-fill)]]/Stock[[#This Row],[BUYING PRICE]],"")</f>
        <v/>
      </c>
      <c r="AI1786" s="130" t="str">
        <f>IF(Stock[[#This Row],[MARKET PRICE]]&gt;0,Stock[[#This Row],[MARKET PRICE]]*Stock[[#This Row],[REMAINING QUANTITY
(auto-fill)]],"")</f>
        <v/>
      </c>
    </row>
    <row r="1787" spans="2:35">
      <c r="B1787" s="110" t="str">
        <f>IF(AND(Stock[[#This Row],[BUYING QUANTITY]]&gt;0,Stock[[#This Row],[REMAINING QUANTITY
(auto-fill)]]=0),"SOLD OUT",
IF(AND(Stock[[#This Row],[BUYING QUANTITY]]&gt;0,Stock[[#This Row],[REMAINING QUANTITY
(auto-fill)]]&gt;0),"HOLDING",""))</f>
        <v/>
      </c>
      <c r="C1787" s="113">
        <f t="shared" si="27"/>
        <v>1774</v>
      </c>
      <c r="D1787" s="79"/>
      <c r="E1787" s="80"/>
      <c r="F1787" s="162"/>
      <c r="G1787" s="85"/>
      <c r="H1787" s="86"/>
      <c r="I1787" s="164"/>
      <c r="J1787" s="115" t="str">
        <f>IF(Stock[[#This Row],[BUYING QUANTITY]]&gt;0,Stock[[#This Row],[BUYING PRICE]]*Stock[[#This Row],[BUYING QUANTITY]]*Stock[[#This Row],[% BUYING FEE]],"")</f>
        <v/>
      </c>
      <c r="K1787" s="89"/>
      <c r="L1787" s="90"/>
      <c r="M1787" s="117" t="str">
        <f>IF(Stock[[#This Row],[BUYING QUANTITY]]&gt;0,Stock[[#This Row],[BUYING PRICE]]*(1+Stock[[#This Row],[% THRESHOLD (RETURN)_1]]),"")</f>
        <v/>
      </c>
      <c r="N1787" s="91"/>
      <c r="O1787" s="117" t="str">
        <f>IF(Stock[[#This Row],[BUYING QUANTITY]]&gt;0,Stock[[#This Row],[BUYING PRICE]]*(1+Stock[[#This Row],[% THRESHOLD (RETURN)_2]]),"")</f>
        <v/>
      </c>
      <c r="P1787" s="91"/>
      <c r="Q1787" s="117" t="str">
        <f>IF(Stock[[#This Row],[BUYING QUANTITY]]&gt;0,Stock[[#This Row],[BUYING PRICE]]*(1+Stock[[#This Row],[% THRESHOLD (LOSS)]]),"")</f>
        <v/>
      </c>
      <c r="R1787" s="105"/>
      <c r="S1787" s="118" t="str">
        <f>IF(Stock[[#This Row],[CASH DIVIDEND]]&gt;0,Stock[[#This Row],[CASH DIVIDEND]]/(Stock[[#This Row],[BUYING PRICE]]*Stock[[#This Row],[BUYING QUANTITY]]),"")</f>
        <v/>
      </c>
      <c r="T1787" s="105"/>
      <c r="U1787" s="79"/>
      <c r="V1787" s="97"/>
      <c r="W1787" s="98"/>
      <c r="X1787" s="168"/>
      <c r="Y1787" s="126" t="str">
        <f>IF(Stock[[#This Row],[SELLING QUANTITY]]&gt;0,Stock[[#This Row],[SELLING PRICE]]*Stock[[#This Row],[SELLING QUANTITY]]*Stock[[#This Row],[% SELLING FEE]]+Stock[[#This Row],[SELLING PRICE]]*Stock[[#This Row],[SELLING QUANTITY]]*$D$12,"")</f>
        <v/>
      </c>
      <c r="Z1787" s="121">
        <f>Stock[[#This Row],[BUYING QUANTITY]]+Stock[[#This Row],[STOCK DIVIDEND]]-Stock[[#This Row],[SELLING QUANTITY]]</f>
        <v>0</v>
      </c>
      <c r="AA17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7" s="121">
        <f ca="1">IF(Stock[[#This Row],[SELLING DATE]]&gt;0,Stock[[#This Row],[SELLING DATE]]-Stock[[#This Row],[BUY DATE]]+1,IF(Stock[[#This Row],[BUY DATE]]=0,0,TODAY()-Stock[[#This Row],[BUY DATE]]+1))</f>
        <v>0</v>
      </c>
      <c r="AC1787" s="122" t="str">
        <f>IFERROR(Stock[[#This Row],[CASH DIVIDEND]]+Stock[[#This Row],[RETURN/(LOSS) FROM TRADING
(auto-fill)]],"")</f>
        <v/>
      </c>
      <c r="AD17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7" s="146" t="str">
        <f ca="1">IFERROR(IF(Stock[[#This Row],[HOLDING DAYS
(auto-fill)]]&lt;365,Stock[[#This Row],[% TOTAL RETURN/(LOSS)
(auto-fill)]]*365/Stock[[#This Row],[HOLDING DAYS
(auto-fill)]],POWER((1+Stock[[#This Row],[% TOTAL RETURN/(LOSS)
(auto-fill)]]),1/(Stock[[#This Row],[HOLDING DAYS
(auto-fill)]]/365))-1),"")</f>
        <v/>
      </c>
      <c r="AF1787" s="81"/>
      <c r="AG1787" s="149" t="str">
        <f>IF(Stock[[#This Row],[STATUS
(auto-fill)]]="HOLDING",Stock[[#This Row],[MARKET PRICE]]-Stock[[#This Row],[BUYING PRICE]],"")</f>
        <v/>
      </c>
      <c r="AH1787" s="143" t="str">
        <f>IFERROR(Stock[[#This Row],[CHANGE
(auto-fill)]]/Stock[[#This Row],[BUYING PRICE]],"")</f>
        <v/>
      </c>
      <c r="AI1787" s="130" t="str">
        <f>IF(Stock[[#This Row],[MARKET PRICE]]&gt;0,Stock[[#This Row],[MARKET PRICE]]*Stock[[#This Row],[REMAINING QUANTITY
(auto-fill)]],"")</f>
        <v/>
      </c>
    </row>
    <row r="1788" spans="2:35">
      <c r="B1788" s="110" t="str">
        <f>IF(AND(Stock[[#This Row],[BUYING QUANTITY]]&gt;0,Stock[[#This Row],[REMAINING QUANTITY
(auto-fill)]]=0),"SOLD OUT",
IF(AND(Stock[[#This Row],[BUYING QUANTITY]]&gt;0,Stock[[#This Row],[REMAINING QUANTITY
(auto-fill)]]&gt;0),"HOLDING",""))</f>
        <v/>
      </c>
      <c r="C1788" s="113">
        <f t="shared" si="27"/>
        <v>1775</v>
      </c>
      <c r="D1788" s="79"/>
      <c r="E1788" s="80"/>
      <c r="F1788" s="162"/>
      <c r="G1788" s="85"/>
      <c r="H1788" s="86"/>
      <c r="I1788" s="164"/>
      <c r="J1788" s="115" t="str">
        <f>IF(Stock[[#This Row],[BUYING QUANTITY]]&gt;0,Stock[[#This Row],[BUYING PRICE]]*Stock[[#This Row],[BUYING QUANTITY]]*Stock[[#This Row],[% BUYING FEE]],"")</f>
        <v/>
      </c>
      <c r="K1788" s="89"/>
      <c r="L1788" s="90"/>
      <c r="M1788" s="117" t="str">
        <f>IF(Stock[[#This Row],[BUYING QUANTITY]]&gt;0,Stock[[#This Row],[BUYING PRICE]]*(1+Stock[[#This Row],[% THRESHOLD (RETURN)_1]]),"")</f>
        <v/>
      </c>
      <c r="N1788" s="91"/>
      <c r="O1788" s="117" t="str">
        <f>IF(Stock[[#This Row],[BUYING QUANTITY]]&gt;0,Stock[[#This Row],[BUYING PRICE]]*(1+Stock[[#This Row],[% THRESHOLD (RETURN)_2]]),"")</f>
        <v/>
      </c>
      <c r="P1788" s="91"/>
      <c r="Q1788" s="117" t="str">
        <f>IF(Stock[[#This Row],[BUYING QUANTITY]]&gt;0,Stock[[#This Row],[BUYING PRICE]]*(1+Stock[[#This Row],[% THRESHOLD (LOSS)]]),"")</f>
        <v/>
      </c>
      <c r="R1788" s="105"/>
      <c r="S1788" s="118" t="str">
        <f>IF(Stock[[#This Row],[CASH DIVIDEND]]&gt;0,Stock[[#This Row],[CASH DIVIDEND]]/(Stock[[#This Row],[BUYING PRICE]]*Stock[[#This Row],[BUYING QUANTITY]]),"")</f>
        <v/>
      </c>
      <c r="T1788" s="105"/>
      <c r="U1788" s="79"/>
      <c r="V1788" s="97"/>
      <c r="W1788" s="98"/>
      <c r="X1788" s="168"/>
      <c r="Y1788" s="126" t="str">
        <f>IF(Stock[[#This Row],[SELLING QUANTITY]]&gt;0,Stock[[#This Row],[SELLING PRICE]]*Stock[[#This Row],[SELLING QUANTITY]]*Stock[[#This Row],[% SELLING FEE]]+Stock[[#This Row],[SELLING PRICE]]*Stock[[#This Row],[SELLING QUANTITY]]*$D$12,"")</f>
        <v/>
      </c>
      <c r="Z1788" s="121">
        <f>Stock[[#This Row],[BUYING QUANTITY]]+Stock[[#This Row],[STOCK DIVIDEND]]-Stock[[#This Row],[SELLING QUANTITY]]</f>
        <v>0</v>
      </c>
      <c r="AA17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8" s="121">
        <f ca="1">IF(Stock[[#This Row],[SELLING DATE]]&gt;0,Stock[[#This Row],[SELLING DATE]]-Stock[[#This Row],[BUY DATE]]+1,IF(Stock[[#This Row],[BUY DATE]]=0,0,TODAY()-Stock[[#This Row],[BUY DATE]]+1))</f>
        <v>0</v>
      </c>
      <c r="AC1788" s="122" t="str">
        <f>IFERROR(Stock[[#This Row],[CASH DIVIDEND]]+Stock[[#This Row],[RETURN/(LOSS) FROM TRADING
(auto-fill)]],"")</f>
        <v/>
      </c>
      <c r="AD17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8" s="146" t="str">
        <f ca="1">IFERROR(IF(Stock[[#This Row],[HOLDING DAYS
(auto-fill)]]&lt;365,Stock[[#This Row],[% TOTAL RETURN/(LOSS)
(auto-fill)]]*365/Stock[[#This Row],[HOLDING DAYS
(auto-fill)]],POWER((1+Stock[[#This Row],[% TOTAL RETURN/(LOSS)
(auto-fill)]]),1/(Stock[[#This Row],[HOLDING DAYS
(auto-fill)]]/365))-1),"")</f>
        <v/>
      </c>
      <c r="AF1788" s="81"/>
      <c r="AG1788" s="149" t="str">
        <f>IF(Stock[[#This Row],[STATUS
(auto-fill)]]="HOLDING",Stock[[#This Row],[MARKET PRICE]]-Stock[[#This Row],[BUYING PRICE]],"")</f>
        <v/>
      </c>
      <c r="AH1788" s="143" t="str">
        <f>IFERROR(Stock[[#This Row],[CHANGE
(auto-fill)]]/Stock[[#This Row],[BUYING PRICE]],"")</f>
        <v/>
      </c>
      <c r="AI1788" s="130" t="str">
        <f>IF(Stock[[#This Row],[MARKET PRICE]]&gt;0,Stock[[#This Row],[MARKET PRICE]]*Stock[[#This Row],[REMAINING QUANTITY
(auto-fill)]],"")</f>
        <v/>
      </c>
    </row>
    <row r="1789" spans="2:35">
      <c r="B1789" s="110" t="str">
        <f>IF(AND(Stock[[#This Row],[BUYING QUANTITY]]&gt;0,Stock[[#This Row],[REMAINING QUANTITY
(auto-fill)]]=0),"SOLD OUT",
IF(AND(Stock[[#This Row],[BUYING QUANTITY]]&gt;0,Stock[[#This Row],[REMAINING QUANTITY
(auto-fill)]]&gt;0),"HOLDING",""))</f>
        <v/>
      </c>
      <c r="C1789" s="113">
        <f t="shared" si="27"/>
        <v>1776</v>
      </c>
      <c r="D1789" s="79"/>
      <c r="E1789" s="80"/>
      <c r="F1789" s="162"/>
      <c r="G1789" s="85"/>
      <c r="H1789" s="86"/>
      <c r="I1789" s="164"/>
      <c r="J1789" s="115" t="str">
        <f>IF(Stock[[#This Row],[BUYING QUANTITY]]&gt;0,Stock[[#This Row],[BUYING PRICE]]*Stock[[#This Row],[BUYING QUANTITY]]*Stock[[#This Row],[% BUYING FEE]],"")</f>
        <v/>
      </c>
      <c r="K1789" s="89"/>
      <c r="L1789" s="90"/>
      <c r="M1789" s="117" t="str">
        <f>IF(Stock[[#This Row],[BUYING QUANTITY]]&gt;0,Stock[[#This Row],[BUYING PRICE]]*(1+Stock[[#This Row],[% THRESHOLD (RETURN)_1]]),"")</f>
        <v/>
      </c>
      <c r="N1789" s="91"/>
      <c r="O1789" s="117" t="str">
        <f>IF(Stock[[#This Row],[BUYING QUANTITY]]&gt;0,Stock[[#This Row],[BUYING PRICE]]*(1+Stock[[#This Row],[% THRESHOLD (RETURN)_2]]),"")</f>
        <v/>
      </c>
      <c r="P1789" s="91"/>
      <c r="Q1789" s="117" t="str">
        <f>IF(Stock[[#This Row],[BUYING QUANTITY]]&gt;0,Stock[[#This Row],[BUYING PRICE]]*(1+Stock[[#This Row],[% THRESHOLD (LOSS)]]),"")</f>
        <v/>
      </c>
      <c r="R1789" s="105"/>
      <c r="S1789" s="118" t="str">
        <f>IF(Stock[[#This Row],[CASH DIVIDEND]]&gt;0,Stock[[#This Row],[CASH DIVIDEND]]/(Stock[[#This Row],[BUYING PRICE]]*Stock[[#This Row],[BUYING QUANTITY]]),"")</f>
        <v/>
      </c>
      <c r="T1789" s="105"/>
      <c r="U1789" s="79"/>
      <c r="V1789" s="97"/>
      <c r="W1789" s="98"/>
      <c r="X1789" s="168"/>
      <c r="Y1789" s="126" t="str">
        <f>IF(Stock[[#This Row],[SELLING QUANTITY]]&gt;0,Stock[[#This Row],[SELLING PRICE]]*Stock[[#This Row],[SELLING QUANTITY]]*Stock[[#This Row],[% SELLING FEE]]+Stock[[#This Row],[SELLING PRICE]]*Stock[[#This Row],[SELLING QUANTITY]]*$D$12,"")</f>
        <v/>
      </c>
      <c r="Z1789" s="121">
        <f>Stock[[#This Row],[BUYING QUANTITY]]+Stock[[#This Row],[STOCK DIVIDEND]]-Stock[[#This Row],[SELLING QUANTITY]]</f>
        <v>0</v>
      </c>
      <c r="AA17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89" s="121">
        <f ca="1">IF(Stock[[#This Row],[SELLING DATE]]&gt;0,Stock[[#This Row],[SELLING DATE]]-Stock[[#This Row],[BUY DATE]]+1,IF(Stock[[#This Row],[BUY DATE]]=0,0,TODAY()-Stock[[#This Row],[BUY DATE]]+1))</f>
        <v>0</v>
      </c>
      <c r="AC1789" s="122" t="str">
        <f>IFERROR(Stock[[#This Row],[CASH DIVIDEND]]+Stock[[#This Row],[RETURN/(LOSS) FROM TRADING
(auto-fill)]],"")</f>
        <v/>
      </c>
      <c r="AD17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89" s="146" t="str">
        <f ca="1">IFERROR(IF(Stock[[#This Row],[HOLDING DAYS
(auto-fill)]]&lt;365,Stock[[#This Row],[% TOTAL RETURN/(LOSS)
(auto-fill)]]*365/Stock[[#This Row],[HOLDING DAYS
(auto-fill)]],POWER((1+Stock[[#This Row],[% TOTAL RETURN/(LOSS)
(auto-fill)]]),1/(Stock[[#This Row],[HOLDING DAYS
(auto-fill)]]/365))-1),"")</f>
        <v/>
      </c>
      <c r="AF1789" s="81"/>
      <c r="AG1789" s="149" t="str">
        <f>IF(Stock[[#This Row],[STATUS
(auto-fill)]]="HOLDING",Stock[[#This Row],[MARKET PRICE]]-Stock[[#This Row],[BUYING PRICE]],"")</f>
        <v/>
      </c>
      <c r="AH1789" s="143" t="str">
        <f>IFERROR(Stock[[#This Row],[CHANGE
(auto-fill)]]/Stock[[#This Row],[BUYING PRICE]],"")</f>
        <v/>
      </c>
      <c r="AI1789" s="130" t="str">
        <f>IF(Stock[[#This Row],[MARKET PRICE]]&gt;0,Stock[[#This Row],[MARKET PRICE]]*Stock[[#This Row],[REMAINING QUANTITY
(auto-fill)]],"")</f>
        <v/>
      </c>
    </row>
    <row r="1790" spans="2:35">
      <c r="B1790" s="110" t="str">
        <f>IF(AND(Stock[[#This Row],[BUYING QUANTITY]]&gt;0,Stock[[#This Row],[REMAINING QUANTITY
(auto-fill)]]=0),"SOLD OUT",
IF(AND(Stock[[#This Row],[BUYING QUANTITY]]&gt;0,Stock[[#This Row],[REMAINING QUANTITY
(auto-fill)]]&gt;0),"HOLDING",""))</f>
        <v/>
      </c>
      <c r="C1790" s="113">
        <f t="shared" si="27"/>
        <v>1777</v>
      </c>
      <c r="D1790" s="79"/>
      <c r="E1790" s="80"/>
      <c r="F1790" s="162"/>
      <c r="G1790" s="85"/>
      <c r="H1790" s="86"/>
      <c r="I1790" s="164"/>
      <c r="J1790" s="115" t="str">
        <f>IF(Stock[[#This Row],[BUYING QUANTITY]]&gt;0,Stock[[#This Row],[BUYING PRICE]]*Stock[[#This Row],[BUYING QUANTITY]]*Stock[[#This Row],[% BUYING FEE]],"")</f>
        <v/>
      </c>
      <c r="K1790" s="89"/>
      <c r="L1790" s="90"/>
      <c r="M1790" s="117" t="str">
        <f>IF(Stock[[#This Row],[BUYING QUANTITY]]&gt;0,Stock[[#This Row],[BUYING PRICE]]*(1+Stock[[#This Row],[% THRESHOLD (RETURN)_1]]),"")</f>
        <v/>
      </c>
      <c r="N1790" s="91"/>
      <c r="O1790" s="117" t="str">
        <f>IF(Stock[[#This Row],[BUYING QUANTITY]]&gt;0,Stock[[#This Row],[BUYING PRICE]]*(1+Stock[[#This Row],[% THRESHOLD (RETURN)_2]]),"")</f>
        <v/>
      </c>
      <c r="P1790" s="91"/>
      <c r="Q1790" s="117" t="str">
        <f>IF(Stock[[#This Row],[BUYING QUANTITY]]&gt;0,Stock[[#This Row],[BUYING PRICE]]*(1+Stock[[#This Row],[% THRESHOLD (LOSS)]]),"")</f>
        <v/>
      </c>
      <c r="R1790" s="105"/>
      <c r="S1790" s="118" t="str">
        <f>IF(Stock[[#This Row],[CASH DIVIDEND]]&gt;0,Stock[[#This Row],[CASH DIVIDEND]]/(Stock[[#This Row],[BUYING PRICE]]*Stock[[#This Row],[BUYING QUANTITY]]),"")</f>
        <v/>
      </c>
      <c r="T1790" s="105"/>
      <c r="U1790" s="79"/>
      <c r="V1790" s="97"/>
      <c r="W1790" s="98"/>
      <c r="X1790" s="168"/>
      <c r="Y1790" s="126" t="str">
        <f>IF(Stock[[#This Row],[SELLING QUANTITY]]&gt;0,Stock[[#This Row],[SELLING PRICE]]*Stock[[#This Row],[SELLING QUANTITY]]*Stock[[#This Row],[% SELLING FEE]]+Stock[[#This Row],[SELLING PRICE]]*Stock[[#This Row],[SELLING QUANTITY]]*$D$12,"")</f>
        <v/>
      </c>
      <c r="Z1790" s="121">
        <f>Stock[[#This Row],[BUYING QUANTITY]]+Stock[[#This Row],[STOCK DIVIDEND]]-Stock[[#This Row],[SELLING QUANTITY]]</f>
        <v>0</v>
      </c>
      <c r="AA17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0" s="121">
        <f ca="1">IF(Stock[[#This Row],[SELLING DATE]]&gt;0,Stock[[#This Row],[SELLING DATE]]-Stock[[#This Row],[BUY DATE]]+1,IF(Stock[[#This Row],[BUY DATE]]=0,0,TODAY()-Stock[[#This Row],[BUY DATE]]+1))</f>
        <v>0</v>
      </c>
      <c r="AC1790" s="122" t="str">
        <f>IFERROR(Stock[[#This Row],[CASH DIVIDEND]]+Stock[[#This Row],[RETURN/(LOSS) FROM TRADING
(auto-fill)]],"")</f>
        <v/>
      </c>
      <c r="AD17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0" s="146" t="str">
        <f ca="1">IFERROR(IF(Stock[[#This Row],[HOLDING DAYS
(auto-fill)]]&lt;365,Stock[[#This Row],[% TOTAL RETURN/(LOSS)
(auto-fill)]]*365/Stock[[#This Row],[HOLDING DAYS
(auto-fill)]],POWER((1+Stock[[#This Row],[% TOTAL RETURN/(LOSS)
(auto-fill)]]),1/(Stock[[#This Row],[HOLDING DAYS
(auto-fill)]]/365))-1),"")</f>
        <v/>
      </c>
      <c r="AF1790" s="81"/>
      <c r="AG1790" s="149" t="str">
        <f>IF(Stock[[#This Row],[STATUS
(auto-fill)]]="HOLDING",Stock[[#This Row],[MARKET PRICE]]-Stock[[#This Row],[BUYING PRICE]],"")</f>
        <v/>
      </c>
      <c r="AH1790" s="143" t="str">
        <f>IFERROR(Stock[[#This Row],[CHANGE
(auto-fill)]]/Stock[[#This Row],[BUYING PRICE]],"")</f>
        <v/>
      </c>
      <c r="AI1790" s="130" t="str">
        <f>IF(Stock[[#This Row],[MARKET PRICE]]&gt;0,Stock[[#This Row],[MARKET PRICE]]*Stock[[#This Row],[REMAINING QUANTITY
(auto-fill)]],"")</f>
        <v/>
      </c>
    </row>
    <row r="1791" spans="2:35">
      <c r="B1791" s="110" t="str">
        <f>IF(AND(Stock[[#This Row],[BUYING QUANTITY]]&gt;0,Stock[[#This Row],[REMAINING QUANTITY
(auto-fill)]]=0),"SOLD OUT",
IF(AND(Stock[[#This Row],[BUYING QUANTITY]]&gt;0,Stock[[#This Row],[REMAINING QUANTITY
(auto-fill)]]&gt;0),"HOLDING",""))</f>
        <v/>
      </c>
      <c r="C1791" s="113">
        <f t="shared" si="27"/>
        <v>1778</v>
      </c>
      <c r="D1791" s="79"/>
      <c r="E1791" s="80"/>
      <c r="F1791" s="162"/>
      <c r="G1791" s="85"/>
      <c r="H1791" s="86"/>
      <c r="I1791" s="164"/>
      <c r="J1791" s="115" t="str">
        <f>IF(Stock[[#This Row],[BUYING QUANTITY]]&gt;0,Stock[[#This Row],[BUYING PRICE]]*Stock[[#This Row],[BUYING QUANTITY]]*Stock[[#This Row],[% BUYING FEE]],"")</f>
        <v/>
      </c>
      <c r="K1791" s="89"/>
      <c r="L1791" s="90"/>
      <c r="M1791" s="117" t="str">
        <f>IF(Stock[[#This Row],[BUYING QUANTITY]]&gt;0,Stock[[#This Row],[BUYING PRICE]]*(1+Stock[[#This Row],[% THRESHOLD (RETURN)_1]]),"")</f>
        <v/>
      </c>
      <c r="N1791" s="91"/>
      <c r="O1791" s="117" t="str">
        <f>IF(Stock[[#This Row],[BUYING QUANTITY]]&gt;0,Stock[[#This Row],[BUYING PRICE]]*(1+Stock[[#This Row],[% THRESHOLD (RETURN)_2]]),"")</f>
        <v/>
      </c>
      <c r="P1791" s="91"/>
      <c r="Q1791" s="117" t="str">
        <f>IF(Stock[[#This Row],[BUYING QUANTITY]]&gt;0,Stock[[#This Row],[BUYING PRICE]]*(1+Stock[[#This Row],[% THRESHOLD (LOSS)]]),"")</f>
        <v/>
      </c>
      <c r="R1791" s="105"/>
      <c r="S1791" s="118" t="str">
        <f>IF(Stock[[#This Row],[CASH DIVIDEND]]&gt;0,Stock[[#This Row],[CASH DIVIDEND]]/(Stock[[#This Row],[BUYING PRICE]]*Stock[[#This Row],[BUYING QUANTITY]]),"")</f>
        <v/>
      </c>
      <c r="T1791" s="105"/>
      <c r="U1791" s="79"/>
      <c r="V1791" s="97"/>
      <c r="W1791" s="98"/>
      <c r="X1791" s="168"/>
      <c r="Y1791" s="126" t="str">
        <f>IF(Stock[[#This Row],[SELLING QUANTITY]]&gt;0,Stock[[#This Row],[SELLING PRICE]]*Stock[[#This Row],[SELLING QUANTITY]]*Stock[[#This Row],[% SELLING FEE]]+Stock[[#This Row],[SELLING PRICE]]*Stock[[#This Row],[SELLING QUANTITY]]*$D$12,"")</f>
        <v/>
      </c>
      <c r="Z1791" s="121">
        <f>Stock[[#This Row],[BUYING QUANTITY]]+Stock[[#This Row],[STOCK DIVIDEND]]-Stock[[#This Row],[SELLING QUANTITY]]</f>
        <v>0</v>
      </c>
      <c r="AA17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1" s="121">
        <f ca="1">IF(Stock[[#This Row],[SELLING DATE]]&gt;0,Stock[[#This Row],[SELLING DATE]]-Stock[[#This Row],[BUY DATE]]+1,IF(Stock[[#This Row],[BUY DATE]]=0,0,TODAY()-Stock[[#This Row],[BUY DATE]]+1))</f>
        <v>0</v>
      </c>
      <c r="AC1791" s="122" t="str">
        <f>IFERROR(Stock[[#This Row],[CASH DIVIDEND]]+Stock[[#This Row],[RETURN/(LOSS) FROM TRADING
(auto-fill)]],"")</f>
        <v/>
      </c>
      <c r="AD17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1" s="146" t="str">
        <f ca="1">IFERROR(IF(Stock[[#This Row],[HOLDING DAYS
(auto-fill)]]&lt;365,Stock[[#This Row],[% TOTAL RETURN/(LOSS)
(auto-fill)]]*365/Stock[[#This Row],[HOLDING DAYS
(auto-fill)]],POWER((1+Stock[[#This Row],[% TOTAL RETURN/(LOSS)
(auto-fill)]]),1/(Stock[[#This Row],[HOLDING DAYS
(auto-fill)]]/365))-1),"")</f>
        <v/>
      </c>
      <c r="AF1791" s="81"/>
      <c r="AG1791" s="149" t="str">
        <f>IF(Stock[[#This Row],[STATUS
(auto-fill)]]="HOLDING",Stock[[#This Row],[MARKET PRICE]]-Stock[[#This Row],[BUYING PRICE]],"")</f>
        <v/>
      </c>
      <c r="AH1791" s="143" t="str">
        <f>IFERROR(Stock[[#This Row],[CHANGE
(auto-fill)]]/Stock[[#This Row],[BUYING PRICE]],"")</f>
        <v/>
      </c>
      <c r="AI1791" s="130" t="str">
        <f>IF(Stock[[#This Row],[MARKET PRICE]]&gt;0,Stock[[#This Row],[MARKET PRICE]]*Stock[[#This Row],[REMAINING QUANTITY
(auto-fill)]],"")</f>
        <v/>
      </c>
    </row>
    <row r="1792" spans="2:35">
      <c r="B1792" s="110" t="str">
        <f>IF(AND(Stock[[#This Row],[BUYING QUANTITY]]&gt;0,Stock[[#This Row],[REMAINING QUANTITY
(auto-fill)]]=0),"SOLD OUT",
IF(AND(Stock[[#This Row],[BUYING QUANTITY]]&gt;0,Stock[[#This Row],[REMAINING QUANTITY
(auto-fill)]]&gt;0),"HOLDING",""))</f>
        <v/>
      </c>
      <c r="C1792" s="113">
        <f t="shared" si="27"/>
        <v>1779</v>
      </c>
      <c r="D1792" s="79"/>
      <c r="E1792" s="80"/>
      <c r="F1792" s="162"/>
      <c r="G1792" s="85"/>
      <c r="H1792" s="86"/>
      <c r="I1792" s="164"/>
      <c r="J1792" s="115" t="str">
        <f>IF(Stock[[#This Row],[BUYING QUANTITY]]&gt;0,Stock[[#This Row],[BUYING PRICE]]*Stock[[#This Row],[BUYING QUANTITY]]*Stock[[#This Row],[% BUYING FEE]],"")</f>
        <v/>
      </c>
      <c r="K1792" s="89"/>
      <c r="L1792" s="90"/>
      <c r="M1792" s="117" t="str">
        <f>IF(Stock[[#This Row],[BUYING QUANTITY]]&gt;0,Stock[[#This Row],[BUYING PRICE]]*(1+Stock[[#This Row],[% THRESHOLD (RETURN)_1]]),"")</f>
        <v/>
      </c>
      <c r="N1792" s="91"/>
      <c r="O1792" s="117" t="str">
        <f>IF(Stock[[#This Row],[BUYING QUANTITY]]&gt;0,Stock[[#This Row],[BUYING PRICE]]*(1+Stock[[#This Row],[% THRESHOLD (RETURN)_2]]),"")</f>
        <v/>
      </c>
      <c r="P1792" s="91"/>
      <c r="Q1792" s="117" t="str">
        <f>IF(Stock[[#This Row],[BUYING QUANTITY]]&gt;0,Stock[[#This Row],[BUYING PRICE]]*(1+Stock[[#This Row],[% THRESHOLD (LOSS)]]),"")</f>
        <v/>
      </c>
      <c r="R1792" s="105"/>
      <c r="S1792" s="118" t="str">
        <f>IF(Stock[[#This Row],[CASH DIVIDEND]]&gt;0,Stock[[#This Row],[CASH DIVIDEND]]/(Stock[[#This Row],[BUYING PRICE]]*Stock[[#This Row],[BUYING QUANTITY]]),"")</f>
        <v/>
      </c>
      <c r="T1792" s="105"/>
      <c r="U1792" s="79"/>
      <c r="V1792" s="97"/>
      <c r="W1792" s="98"/>
      <c r="X1792" s="168"/>
      <c r="Y1792" s="126" t="str">
        <f>IF(Stock[[#This Row],[SELLING QUANTITY]]&gt;0,Stock[[#This Row],[SELLING PRICE]]*Stock[[#This Row],[SELLING QUANTITY]]*Stock[[#This Row],[% SELLING FEE]]+Stock[[#This Row],[SELLING PRICE]]*Stock[[#This Row],[SELLING QUANTITY]]*$D$12,"")</f>
        <v/>
      </c>
      <c r="Z1792" s="121">
        <f>Stock[[#This Row],[BUYING QUANTITY]]+Stock[[#This Row],[STOCK DIVIDEND]]-Stock[[#This Row],[SELLING QUANTITY]]</f>
        <v>0</v>
      </c>
      <c r="AA17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2" s="121">
        <f ca="1">IF(Stock[[#This Row],[SELLING DATE]]&gt;0,Stock[[#This Row],[SELLING DATE]]-Stock[[#This Row],[BUY DATE]]+1,IF(Stock[[#This Row],[BUY DATE]]=0,0,TODAY()-Stock[[#This Row],[BUY DATE]]+1))</f>
        <v>0</v>
      </c>
      <c r="AC1792" s="122" t="str">
        <f>IFERROR(Stock[[#This Row],[CASH DIVIDEND]]+Stock[[#This Row],[RETURN/(LOSS) FROM TRADING
(auto-fill)]],"")</f>
        <v/>
      </c>
      <c r="AD17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2" s="146" t="str">
        <f ca="1">IFERROR(IF(Stock[[#This Row],[HOLDING DAYS
(auto-fill)]]&lt;365,Stock[[#This Row],[% TOTAL RETURN/(LOSS)
(auto-fill)]]*365/Stock[[#This Row],[HOLDING DAYS
(auto-fill)]],POWER((1+Stock[[#This Row],[% TOTAL RETURN/(LOSS)
(auto-fill)]]),1/(Stock[[#This Row],[HOLDING DAYS
(auto-fill)]]/365))-1),"")</f>
        <v/>
      </c>
      <c r="AF1792" s="81"/>
      <c r="AG1792" s="149" t="str">
        <f>IF(Stock[[#This Row],[STATUS
(auto-fill)]]="HOLDING",Stock[[#This Row],[MARKET PRICE]]-Stock[[#This Row],[BUYING PRICE]],"")</f>
        <v/>
      </c>
      <c r="AH1792" s="143" t="str">
        <f>IFERROR(Stock[[#This Row],[CHANGE
(auto-fill)]]/Stock[[#This Row],[BUYING PRICE]],"")</f>
        <v/>
      </c>
      <c r="AI1792" s="130" t="str">
        <f>IF(Stock[[#This Row],[MARKET PRICE]]&gt;0,Stock[[#This Row],[MARKET PRICE]]*Stock[[#This Row],[REMAINING QUANTITY
(auto-fill)]],"")</f>
        <v/>
      </c>
    </row>
    <row r="1793" spans="2:35">
      <c r="B1793" s="110" t="str">
        <f>IF(AND(Stock[[#This Row],[BUYING QUANTITY]]&gt;0,Stock[[#This Row],[REMAINING QUANTITY
(auto-fill)]]=0),"SOLD OUT",
IF(AND(Stock[[#This Row],[BUYING QUANTITY]]&gt;0,Stock[[#This Row],[REMAINING QUANTITY
(auto-fill)]]&gt;0),"HOLDING",""))</f>
        <v/>
      </c>
      <c r="C1793" s="113">
        <f t="shared" si="27"/>
        <v>1780</v>
      </c>
      <c r="D1793" s="79"/>
      <c r="E1793" s="80"/>
      <c r="F1793" s="162"/>
      <c r="G1793" s="85"/>
      <c r="H1793" s="86"/>
      <c r="I1793" s="164"/>
      <c r="J1793" s="115" t="str">
        <f>IF(Stock[[#This Row],[BUYING QUANTITY]]&gt;0,Stock[[#This Row],[BUYING PRICE]]*Stock[[#This Row],[BUYING QUANTITY]]*Stock[[#This Row],[% BUYING FEE]],"")</f>
        <v/>
      </c>
      <c r="K1793" s="89"/>
      <c r="L1793" s="90"/>
      <c r="M1793" s="117" t="str">
        <f>IF(Stock[[#This Row],[BUYING QUANTITY]]&gt;0,Stock[[#This Row],[BUYING PRICE]]*(1+Stock[[#This Row],[% THRESHOLD (RETURN)_1]]),"")</f>
        <v/>
      </c>
      <c r="N1793" s="91"/>
      <c r="O1793" s="117" t="str">
        <f>IF(Stock[[#This Row],[BUYING QUANTITY]]&gt;0,Stock[[#This Row],[BUYING PRICE]]*(1+Stock[[#This Row],[% THRESHOLD (RETURN)_2]]),"")</f>
        <v/>
      </c>
      <c r="P1793" s="91"/>
      <c r="Q1793" s="117" t="str">
        <f>IF(Stock[[#This Row],[BUYING QUANTITY]]&gt;0,Stock[[#This Row],[BUYING PRICE]]*(1+Stock[[#This Row],[% THRESHOLD (LOSS)]]),"")</f>
        <v/>
      </c>
      <c r="R1793" s="105"/>
      <c r="S1793" s="118" t="str">
        <f>IF(Stock[[#This Row],[CASH DIVIDEND]]&gt;0,Stock[[#This Row],[CASH DIVIDEND]]/(Stock[[#This Row],[BUYING PRICE]]*Stock[[#This Row],[BUYING QUANTITY]]),"")</f>
        <v/>
      </c>
      <c r="T1793" s="105"/>
      <c r="U1793" s="79"/>
      <c r="V1793" s="97"/>
      <c r="W1793" s="98"/>
      <c r="X1793" s="168"/>
      <c r="Y1793" s="126" t="str">
        <f>IF(Stock[[#This Row],[SELLING QUANTITY]]&gt;0,Stock[[#This Row],[SELLING PRICE]]*Stock[[#This Row],[SELLING QUANTITY]]*Stock[[#This Row],[% SELLING FEE]]+Stock[[#This Row],[SELLING PRICE]]*Stock[[#This Row],[SELLING QUANTITY]]*$D$12,"")</f>
        <v/>
      </c>
      <c r="Z1793" s="121">
        <f>Stock[[#This Row],[BUYING QUANTITY]]+Stock[[#This Row],[STOCK DIVIDEND]]-Stock[[#This Row],[SELLING QUANTITY]]</f>
        <v>0</v>
      </c>
      <c r="AA17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3" s="121">
        <f ca="1">IF(Stock[[#This Row],[SELLING DATE]]&gt;0,Stock[[#This Row],[SELLING DATE]]-Stock[[#This Row],[BUY DATE]]+1,IF(Stock[[#This Row],[BUY DATE]]=0,0,TODAY()-Stock[[#This Row],[BUY DATE]]+1))</f>
        <v>0</v>
      </c>
      <c r="AC1793" s="122" t="str">
        <f>IFERROR(Stock[[#This Row],[CASH DIVIDEND]]+Stock[[#This Row],[RETURN/(LOSS) FROM TRADING
(auto-fill)]],"")</f>
        <v/>
      </c>
      <c r="AD17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3" s="146" t="str">
        <f ca="1">IFERROR(IF(Stock[[#This Row],[HOLDING DAYS
(auto-fill)]]&lt;365,Stock[[#This Row],[% TOTAL RETURN/(LOSS)
(auto-fill)]]*365/Stock[[#This Row],[HOLDING DAYS
(auto-fill)]],POWER((1+Stock[[#This Row],[% TOTAL RETURN/(LOSS)
(auto-fill)]]),1/(Stock[[#This Row],[HOLDING DAYS
(auto-fill)]]/365))-1),"")</f>
        <v/>
      </c>
      <c r="AF1793" s="81"/>
      <c r="AG1793" s="149" t="str">
        <f>IF(Stock[[#This Row],[STATUS
(auto-fill)]]="HOLDING",Stock[[#This Row],[MARKET PRICE]]-Stock[[#This Row],[BUYING PRICE]],"")</f>
        <v/>
      </c>
      <c r="AH1793" s="143" t="str">
        <f>IFERROR(Stock[[#This Row],[CHANGE
(auto-fill)]]/Stock[[#This Row],[BUYING PRICE]],"")</f>
        <v/>
      </c>
      <c r="AI1793" s="130" t="str">
        <f>IF(Stock[[#This Row],[MARKET PRICE]]&gt;0,Stock[[#This Row],[MARKET PRICE]]*Stock[[#This Row],[REMAINING QUANTITY
(auto-fill)]],"")</f>
        <v/>
      </c>
    </row>
    <row r="1794" spans="2:35">
      <c r="B1794" s="110" t="str">
        <f>IF(AND(Stock[[#This Row],[BUYING QUANTITY]]&gt;0,Stock[[#This Row],[REMAINING QUANTITY
(auto-fill)]]=0),"SOLD OUT",
IF(AND(Stock[[#This Row],[BUYING QUANTITY]]&gt;0,Stock[[#This Row],[REMAINING QUANTITY
(auto-fill)]]&gt;0),"HOLDING",""))</f>
        <v/>
      </c>
      <c r="C1794" s="113">
        <f t="shared" si="27"/>
        <v>1781</v>
      </c>
      <c r="D1794" s="79"/>
      <c r="E1794" s="80"/>
      <c r="F1794" s="162"/>
      <c r="G1794" s="85"/>
      <c r="H1794" s="86"/>
      <c r="I1794" s="164"/>
      <c r="J1794" s="115" t="str">
        <f>IF(Stock[[#This Row],[BUYING QUANTITY]]&gt;0,Stock[[#This Row],[BUYING PRICE]]*Stock[[#This Row],[BUYING QUANTITY]]*Stock[[#This Row],[% BUYING FEE]],"")</f>
        <v/>
      </c>
      <c r="K1794" s="89"/>
      <c r="L1794" s="90"/>
      <c r="M1794" s="117" t="str">
        <f>IF(Stock[[#This Row],[BUYING QUANTITY]]&gt;0,Stock[[#This Row],[BUYING PRICE]]*(1+Stock[[#This Row],[% THRESHOLD (RETURN)_1]]),"")</f>
        <v/>
      </c>
      <c r="N1794" s="91"/>
      <c r="O1794" s="117" t="str">
        <f>IF(Stock[[#This Row],[BUYING QUANTITY]]&gt;0,Stock[[#This Row],[BUYING PRICE]]*(1+Stock[[#This Row],[% THRESHOLD (RETURN)_2]]),"")</f>
        <v/>
      </c>
      <c r="P1794" s="91"/>
      <c r="Q1794" s="117" t="str">
        <f>IF(Stock[[#This Row],[BUYING QUANTITY]]&gt;0,Stock[[#This Row],[BUYING PRICE]]*(1+Stock[[#This Row],[% THRESHOLD (LOSS)]]),"")</f>
        <v/>
      </c>
      <c r="R1794" s="105"/>
      <c r="S1794" s="118" t="str">
        <f>IF(Stock[[#This Row],[CASH DIVIDEND]]&gt;0,Stock[[#This Row],[CASH DIVIDEND]]/(Stock[[#This Row],[BUYING PRICE]]*Stock[[#This Row],[BUYING QUANTITY]]),"")</f>
        <v/>
      </c>
      <c r="T1794" s="105"/>
      <c r="U1794" s="79"/>
      <c r="V1794" s="97"/>
      <c r="W1794" s="98"/>
      <c r="X1794" s="168"/>
      <c r="Y1794" s="126" t="str">
        <f>IF(Stock[[#This Row],[SELLING QUANTITY]]&gt;0,Stock[[#This Row],[SELLING PRICE]]*Stock[[#This Row],[SELLING QUANTITY]]*Stock[[#This Row],[% SELLING FEE]]+Stock[[#This Row],[SELLING PRICE]]*Stock[[#This Row],[SELLING QUANTITY]]*$D$12,"")</f>
        <v/>
      </c>
      <c r="Z1794" s="121">
        <f>Stock[[#This Row],[BUYING QUANTITY]]+Stock[[#This Row],[STOCK DIVIDEND]]-Stock[[#This Row],[SELLING QUANTITY]]</f>
        <v>0</v>
      </c>
      <c r="AA17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4" s="121">
        <f ca="1">IF(Stock[[#This Row],[SELLING DATE]]&gt;0,Stock[[#This Row],[SELLING DATE]]-Stock[[#This Row],[BUY DATE]]+1,IF(Stock[[#This Row],[BUY DATE]]=0,0,TODAY()-Stock[[#This Row],[BUY DATE]]+1))</f>
        <v>0</v>
      </c>
      <c r="AC1794" s="122" t="str">
        <f>IFERROR(Stock[[#This Row],[CASH DIVIDEND]]+Stock[[#This Row],[RETURN/(LOSS) FROM TRADING
(auto-fill)]],"")</f>
        <v/>
      </c>
      <c r="AD17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4" s="146" t="str">
        <f ca="1">IFERROR(IF(Stock[[#This Row],[HOLDING DAYS
(auto-fill)]]&lt;365,Stock[[#This Row],[% TOTAL RETURN/(LOSS)
(auto-fill)]]*365/Stock[[#This Row],[HOLDING DAYS
(auto-fill)]],POWER((1+Stock[[#This Row],[% TOTAL RETURN/(LOSS)
(auto-fill)]]),1/(Stock[[#This Row],[HOLDING DAYS
(auto-fill)]]/365))-1),"")</f>
        <v/>
      </c>
      <c r="AF1794" s="81"/>
      <c r="AG1794" s="149" t="str">
        <f>IF(Stock[[#This Row],[STATUS
(auto-fill)]]="HOLDING",Stock[[#This Row],[MARKET PRICE]]-Stock[[#This Row],[BUYING PRICE]],"")</f>
        <v/>
      </c>
      <c r="AH1794" s="143" t="str">
        <f>IFERROR(Stock[[#This Row],[CHANGE
(auto-fill)]]/Stock[[#This Row],[BUYING PRICE]],"")</f>
        <v/>
      </c>
      <c r="AI1794" s="130" t="str">
        <f>IF(Stock[[#This Row],[MARKET PRICE]]&gt;0,Stock[[#This Row],[MARKET PRICE]]*Stock[[#This Row],[REMAINING QUANTITY
(auto-fill)]],"")</f>
        <v/>
      </c>
    </row>
    <row r="1795" spans="2:35">
      <c r="B1795" s="110" t="str">
        <f>IF(AND(Stock[[#This Row],[BUYING QUANTITY]]&gt;0,Stock[[#This Row],[REMAINING QUANTITY
(auto-fill)]]=0),"SOLD OUT",
IF(AND(Stock[[#This Row],[BUYING QUANTITY]]&gt;0,Stock[[#This Row],[REMAINING QUANTITY
(auto-fill)]]&gt;0),"HOLDING",""))</f>
        <v/>
      </c>
      <c r="C1795" s="113">
        <f t="shared" si="27"/>
        <v>1782</v>
      </c>
      <c r="D1795" s="79"/>
      <c r="E1795" s="80"/>
      <c r="F1795" s="162"/>
      <c r="G1795" s="85"/>
      <c r="H1795" s="86"/>
      <c r="I1795" s="164"/>
      <c r="J1795" s="115" t="str">
        <f>IF(Stock[[#This Row],[BUYING QUANTITY]]&gt;0,Stock[[#This Row],[BUYING PRICE]]*Stock[[#This Row],[BUYING QUANTITY]]*Stock[[#This Row],[% BUYING FEE]],"")</f>
        <v/>
      </c>
      <c r="K1795" s="89"/>
      <c r="L1795" s="90"/>
      <c r="M1795" s="117" t="str">
        <f>IF(Stock[[#This Row],[BUYING QUANTITY]]&gt;0,Stock[[#This Row],[BUYING PRICE]]*(1+Stock[[#This Row],[% THRESHOLD (RETURN)_1]]),"")</f>
        <v/>
      </c>
      <c r="N1795" s="91"/>
      <c r="O1795" s="117" t="str">
        <f>IF(Stock[[#This Row],[BUYING QUANTITY]]&gt;0,Stock[[#This Row],[BUYING PRICE]]*(1+Stock[[#This Row],[% THRESHOLD (RETURN)_2]]),"")</f>
        <v/>
      </c>
      <c r="P1795" s="91"/>
      <c r="Q1795" s="117" t="str">
        <f>IF(Stock[[#This Row],[BUYING QUANTITY]]&gt;0,Stock[[#This Row],[BUYING PRICE]]*(1+Stock[[#This Row],[% THRESHOLD (LOSS)]]),"")</f>
        <v/>
      </c>
      <c r="R1795" s="105"/>
      <c r="S1795" s="118" t="str">
        <f>IF(Stock[[#This Row],[CASH DIVIDEND]]&gt;0,Stock[[#This Row],[CASH DIVIDEND]]/(Stock[[#This Row],[BUYING PRICE]]*Stock[[#This Row],[BUYING QUANTITY]]),"")</f>
        <v/>
      </c>
      <c r="T1795" s="105"/>
      <c r="U1795" s="79"/>
      <c r="V1795" s="97"/>
      <c r="W1795" s="98"/>
      <c r="X1795" s="168"/>
      <c r="Y1795" s="126" t="str">
        <f>IF(Stock[[#This Row],[SELLING QUANTITY]]&gt;0,Stock[[#This Row],[SELLING PRICE]]*Stock[[#This Row],[SELLING QUANTITY]]*Stock[[#This Row],[% SELLING FEE]]+Stock[[#This Row],[SELLING PRICE]]*Stock[[#This Row],[SELLING QUANTITY]]*$D$12,"")</f>
        <v/>
      </c>
      <c r="Z1795" s="121">
        <f>Stock[[#This Row],[BUYING QUANTITY]]+Stock[[#This Row],[STOCK DIVIDEND]]-Stock[[#This Row],[SELLING QUANTITY]]</f>
        <v>0</v>
      </c>
      <c r="AA17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5" s="121">
        <f ca="1">IF(Stock[[#This Row],[SELLING DATE]]&gt;0,Stock[[#This Row],[SELLING DATE]]-Stock[[#This Row],[BUY DATE]]+1,IF(Stock[[#This Row],[BUY DATE]]=0,0,TODAY()-Stock[[#This Row],[BUY DATE]]+1))</f>
        <v>0</v>
      </c>
      <c r="AC1795" s="122" t="str">
        <f>IFERROR(Stock[[#This Row],[CASH DIVIDEND]]+Stock[[#This Row],[RETURN/(LOSS) FROM TRADING
(auto-fill)]],"")</f>
        <v/>
      </c>
      <c r="AD17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5" s="146" t="str">
        <f ca="1">IFERROR(IF(Stock[[#This Row],[HOLDING DAYS
(auto-fill)]]&lt;365,Stock[[#This Row],[% TOTAL RETURN/(LOSS)
(auto-fill)]]*365/Stock[[#This Row],[HOLDING DAYS
(auto-fill)]],POWER((1+Stock[[#This Row],[% TOTAL RETURN/(LOSS)
(auto-fill)]]),1/(Stock[[#This Row],[HOLDING DAYS
(auto-fill)]]/365))-1),"")</f>
        <v/>
      </c>
      <c r="AF1795" s="81"/>
      <c r="AG1795" s="149" t="str">
        <f>IF(Stock[[#This Row],[STATUS
(auto-fill)]]="HOLDING",Stock[[#This Row],[MARKET PRICE]]-Stock[[#This Row],[BUYING PRICE]],"")</f>
        <v/>
      </c>
      <c r="AH1795" s="143" t="str">
        <f>IFERROR(Stock[[#This Row],[CHANGE
(auto-fill)]]/Stock[[#This Row],[BUYING PRICE]],"")</f>
        <v/>
      </c>
      <c r="AI1795" s="130" t="str">
        <f>IF(Stock[[#This Row],[MARKET PRICE]]&gt;0,Stock[[#This Row],[MARKET PRICE]]*Stock[[#This Row],[REMAINING QUANTITY
(auto-fill)]],"")</f>
        <v/>
      </c>
    </row>
    <row r="1796" spans="2:35">
      <c r="B1796" s="110" t="str">
        <f>IF(AND(Stock[[#This Row],[BUYING QUANTITY]]&gt;0,Stock[[#This Row],[REMAINING QUANTITY
(auto-fill)]]=0),"SOLD OUT",
IF(AND(Stock[[#This Row],[BUYING QUANTITY]]&gt;0,Stock[[#This Row],[REMAINING QUANTITY
(auto-fill)]]&gt;0),"HOLDING",""))</f>
        <v/>
      </c>
      <c r="C1796" s="113">
        <f t="shared" si="27"/>
        <v>1783</v>
      </c>
      <c r="D1796" s="79"/>
      <c r="E1796" s="80"/>
      <c r="F1796" s="162"/>
      <c r="G1796" s="85"/>
      <c r="H1796" s="86"/>
      <c r="I1796" s="164"/>
      <c r="J1796" s="115" t="str">
        <f>IF(Stock[[#This Row],[BUYING QUANTITY]]&gt;0,Stock[[#This Row],[BUYING PRICE]]*Stock[[#This Row],[BUYING QUANTITY]]*Stock[[#This Row],[% BUYING FEE]],"")</f>
        <v/>
      </c>
      <c r="K1796" s="89"/>
      <c r="L1796" s="90"/>
      <c r="M1796" s="117" t="str">
        <f>IF(Stock[[#This Row],[BUYING QUANTITY]]&gt;0,Stock[[#This Row],[BUYING PRICE]]*(1+Stock[[#This Row],[% THRESHOLD (RETURN)_1]]),"")</f>
        <v/>
      </c>
      <c r="N1796" s="91"/>
      <c r="O1796" s="117" t="str">
        <f>IF(Stock[[#This Row],[BUYING QUANTITY]]&gt;0,Stock[[#This Row],[BUYING PRICE]]*(1+Stock[[#This Row],[% THRESHOLD (RETURN)_2]]),"")</f>
        <v/>
      </c>
      <c r="P1796" s="91"/>
      <c r="Q1796" s="117" t="str">
        <f>IF(Stock[[#This Row],[BUYING QUANTITY]]&gt;0,Stock[[#This Row],[BUYING PRICE]]*(1+Stock[[#This Row],[% THRESHOLD (LOSS)]]),"")</f>
        <v/>
      </c>
      <c r="R1796" s="105"/>
      <c r="S1796" s="118" t="str">
        <f>IF(Stock[[#This Row],[CASH DIVIDEND]]&gt;0,Stock[[#This Row],[CASH DIVIDEND]]/(Stock[[#This Row],[BUYING PRICE]]*Stock[[#This Row],[BUYING QUANTITY]]),"")</f>
        <v/>
      </c>
      <c r="T1796" s="105"/>
      <c r="U1796" s="79"/>
      <c r="V1796" s="97"/>
      <c r="W1796" s="98"/>
      <c r="X1796" s="168"/>
      <c r="Y1796" s="126" t="str">
        <f>IF(Stock[[#This Row],[SELLING QUANTITY]]&gt;0,Stock[[#This Row],[SELLING PRICE]]*Stock[[#This Row],[SELLING QUANTITY]]*Stock[[#This Row],[% SELLING FEE]]+Stock[[#This Row],[SELLING PRICE]]*Stock[[#This Row],[SELLING QUANTITY]]*$D$12,"")</f>
        <v/>
      </c>
      <c r="Z1796" s="121">
        <f>Stock[[#This Row],[BUYING QUANTITY]]+Stock[[#This Row],[STOCK DIVIDEND]]-Stock[[#This Row],[SELLING QUANTITY]]</f>
        <v>0</v>
      </c>
      <c r="AA17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6" s="121">
        <f ca="1">IF(Stock[[#This Row],[SELLING DATE]]&gt;0,Stock[[#This Row],[SELLING DATE]]-Stock[[#This Row],[BUY DATE]]+1,IF(Stock[[#This Row],[BUY DATE]]=0,0,TODAY()-Stock[[#This Row],[BUY DATE]]+1))</f>
        <v>0</v>
      </c>
      <c r="AC1796" s="122" t="str">
        <f>IFERROR(Stock[[#This Row],[CASH DIVIDEND]]+Stock[[#This Row],[RETURN/(LOSS) FROM TRADING
(auto-fill)]],"")</f>
        <v/>
      </c>
      <c r="AD17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6" s="146" t="str">
        <f ca="1">IFERROR(IF(Stock[[#This Row],[HOLDING DAYS
(auto-fill)]]&lt;365,Stock[[#This Row],[% TOTAL RETURN/(LOSS)
(auto-fill)]]*365/Stock[[#This Row],[HOLDING DAYS
(auto-fill)]],POWER((1+Stock[[#This Row],[% TOTAL RETURN/(LOSS)
(auto-fill)]]),1/(Stock[[#This Row],[HOLDING DAYS
(auto-fill)]]/365))-1),"")</f>
        <v/>
      </c>
      <c r="AF1796" s="81"/>
      <c r="AG1796" s="149" t="str">
        <f>IF(Stock[[#This Row],[STATUS
(auto-fill)]]="HOLDING",Stock[[#This Row],[MARKET PRICE]]-Stock[[#This Row],[BUYING PRICE]],"")</f>
        <v/>
      </c>
      <c r="AH1796" s="143" t="str">
        <f>IFERROR(Stock[[#This Row],[CHANGE
(auto-fill)]]/Stock[[#This Row],[BUYING PRICE]],"")</f>
        <v/>
      </c>
      <c r="AI1796" s="130" t="str">
        <f>IF(Stock[[#This Row],[MARKET PRICE]]&gt;0,Stock[[#This Row],[MARKET PRICE]]*Stock[[#This Row],[REMAINING QUANTITY
(auto-fill)]],"")</f>
        <v/>
      </c>
    </row>
    <row r="1797" spans="2:35">
      <c r="B1797" s="110" t="str">
        <f>IF(AND(Stock[[#This Row],[BUYING QUANTITY]]&gt;0,Stock[[#This Row],[REMAINING QUANTITY
(auto-fill)]]=0),"SOLD OUT",
IF(AND(Stock[[#This Row],[BUYING QUANTITY]]&gt;0,Stock[[#This Row],[REMAINING QUANTITY
(auto-fill)]]&gt;0),"HOLDING",""))</f>
        <v/>
      </c>
      <c r="C1797" s="113">
        <f t="shared" si="27"/>
        <v>1784</v>
      </c>
      <c r="D1797" s="79"/>
      <c r="E1797" s="80"/>
      <c r="F1797" s="162"/>
      <c r="G1797" s="85"/>
      <c r="H1797" s="86"/>
      <c r="I1797" s="164"/>
      <c r="J1797" s="115" t="str">
        <f>IF(Stock[[#This Row],[BUYING QUANTITY]]&gt;0,Stock[[#This Row],[BUYING PRICE]]*Stock[[#This Row],[BUYING QUANTITY]]*Stock[[#This Row],[% BUYING FEE]],"")</f>
        <v/>
      </c>
      <c r="K1797" s="89"/>
      <c r="L1797" s="90"/>
      <c r="M1797" s="117" t="str">
        <f>IF(Stock[[#This Row],[BUYING QUANTITY]]&gt;0,Stock[[#This Row],[BUYING PRICE]]*(1+Stock[[#This Row],[% THRESHOLD (RETURN)_1]]),"")</f>
        <v/>
      </c>
      <c r="N1797" s="91"/>
      <c r="O1797" s="117" t="str">
        <f>IF(Stock[[#This Row],[BUYING QUANTITY]]&gt;0,Stock[[#This Row],[BUYING PRICE]]*(1+Stock[[#This Row],[% THRESHOLD (RETURN)_2]]),"")</f>
        <v/>
      </c>
      <c r="P1797" s="91"/>
      <c r="Q1797" s="117" t="str">
        <f>IF(Stock[[#This Row],[BUYING QUANTITY]]&gt;0,Stock[[#This Row],[BUYING PRICE]]*(1+Stock[[#This Row],[% THRESHOLD (LOSS)]]),"")</f>
        <v/>
      </c>
      <c r="R1797" s="105"/>
      <c r="S1797" s="118" t="str">
        <f>IF(Stock[[#This Row],[CASH DIVIDEND]]&gt;0,Stock[[#This Row],[CASH DIVIDEND]]/(Stock[[#This Row],[BUYING PRICE]]*Stock[[#This Row],[BUYING QUANTITY]]),"")</f>
        <v/>
      </c>
      <c r="T1797" s="105"/>
      <c r="U1797" s="79"/>
      <c r="V1797" s="97"/>
      <c r="W1797" s="98"/>
      <c r="X1797" s="168"/>
      <c r="Y1797" s="126" t="str">
        <f>IF(Stock[[#This Row],[SELLING QUANTITY]]&gt;0,Stock[[#This Row],[SELLING PRICE]]*Stock[[#This Row],[SELLING QUANTITY]]*Stock[[#This Row],[% SELLING FEE]]+Stock[[#This Row],[SELLING PRICE]]*Stock[[#This Row],[SELLING QUANTITY]]*$D$12,"")</f>
        <v/>
      </c>
      <c r="Z1797" s="121">
        <f>Stock[[#This Row],[BUYING QUANTITY]]+Stock[[#This Row],[STOCK DIVIDEND]]-Stock[[#This Row],[SELLING QUANTITY]]</f>
        <v>0</v>
      </c>
      <c r="AA17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7" s="121">
        <f ca="1">IF(Stock[[#This Row],[SELLING DATE]]&gt;0,Stock[[#This Row],[SELLING DATE]]-Stock[[#This Row],[BUY DATE]]+1,IF(Stock[[#This Row],[BUY DATE]]=0,0,TODAY()-Stock[[#This Row],[BUY DATE]]+1))</f>
        <v>0</v>
      </c>
      <c r="AC1797" s="122" t="str">
        <f>IFERROR(Stock[[#This Row],[CASH DIVIDEND]]+Stock[[#This Row],[RETURN/(LOSS) FROM TRADING
(auto-fill)]],"")</f>
        <v/>
      </c>
      <c r="AD17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7" s="146" t="str">
        <f ca="1">IFERROR(IF(Stock[[#This Row],[HOLDING DAYS
(auto-fill)]]&lt;365,Stock[[#This Row],[% TOTAL RETURN/(LOSS)
(auto-fill)]]*365/Stock[[#This Row],[HOLDING DAYS
(auto-fill)]],POWER((1+Stock[[#This Row],[% TOTAL RETURN/(LOSS)
(auto-fill)]]),1/(Stock[[#This Row],[HOLDING DAYS
(auto-fill)]]/365))-1),"")</f>
        <v/>
      </c>
      <c r="AF1797" s="81"/>
      <c r="AG1797" s="149" t="str">
        <f>IF(Stock[[#This Row],[STATUS
(auto-fill)]]="HOLDING",Stock[[#This Row],[MARKET PRICE]]-Stock[[#This Row],[BUYING PRICE]],"")</f>
        <v/>
      </c>
      <c r="AH1797" s="143" t="str">
        <f>IFERROR(Stock[[#This Row],[CHANGE
(auto-fill)]]/Stock[[#This Row],[BUYING PRICE]],"")</f>
        <v/>
      </c>
      <c r="AI1797" s="130" t="str">
        <f>IF(Stock[[#This Row],[MARKET PRICE]]&gt;0,Stock[[#This Row],[MARKET PRICE]]*Stock[[#This Row],[REMAINING QUANTITY
(auto-fill)]],"")</f>
        <v/>
      </c>
    </row>
    <row r="1798" spans="2:35">
      <c r="B1798" s="110" t="str">
        <f>IF(AND(Stock[[#This Row],[BUYING QUANTITY]]&gt;0,Stock[[#This Row],[REMAINING QUANTITY
(auto-fill)]]=0),"SOLD OUT",
IF(AND(Stock[[#This Row],[BUYING QUANTITY]]&gt;0,Stock[[#This Row],[REMAINING QUANTITY
(auto-fill)]]&gt;0),"HOLDING",""))</f>
        <v/>
      </c>
      <c r="C1798" s="113">
        <f t="shared" si="27"/>
        <v>1785</v>
      </c>
      <c r="D1798" s="79"/>
      <c r="E1798" s="80"/>
      <c r="F1798" s="162"/>
      <c r="G1798" s="85"/>
      <c r="H1798" s="86"/>
      <c r="I1798" s="164"/>
      <c r="J1798" s="115" t="str">
        <f>IF(Stock[[#This Row],[BUYING QUANTITY]]&gt;0,Stock[[#This Row],[BUYING PRICE]]*Stock[[#This Row],[BUYING QUANTITY]]*Stock[[#This Row],[% BUYING FEE]],"")</f>
        <v/>
      </c>
      <c r="K1798" s="89"/>
      <c r="L1798" s="90"/>
      <c r="M1798" s="117" t="str">
        <f>IF(Stock[[#This Row],[BUYING QUANTITY]]&gt;0,Stock[[#This Row],[BUYING PRICE]]*(1+Stock[[#This Row],[% THRESHOLD (RETURN)_1]]),"")</f>
        <v/>
      </c>
      <c r="N1798" s="91"/>
      <c r="O1798" s="117" t="str">
        <f>IF(Stock[[#This Row],[BUYING QUANTITY]]&gt;0,Stock[[#This Row],[BUYING PRICE]]*(1+Stock[[#This Row],[% THRESHOLD (RETURN)_2]]),"")</f>
        <v/>
      </c>
      <c r="P1798" s="91"/>
      <c r="Q1798" s="117" t="str">
        <f>IF(Stock[[#This Row],[BUYING QUANTITY]]&gt;0,Stock[[#This Row],[BUYING PRICE]]*(1+Stock[[#This Row],[% THRESHOLD (LOSS)]]),"")</f>
        <v/>
      </c>
      <c r="R1798" s="105"/>
      <c r="S1798" s="118" t="str">
        <f>IF(Stock[[#This Row],[CASH DIVIDEND]]&gt;0,Stock[[#This Row],[CASH DIVIDEND]]/(Stock[[#This Row],[BUYING PRICE]]*Stock[[#This Row],[BUYING QUANTITY]]),"")</f>
        <v/>
      </c>
      <c r="T1798" s="105"/>
      <c r="U1798" s="79"/>
      <c r="V1798" s="97"/>
      <c r="W1798" s="98"/>
      <c r="X1798" s="168"/>
      <c r="Y1798" s="126" t="str">
        <f>IF(Stock[[#This Row],[SELLING QUANTITY]]&gt;0,Stock[[#This Row],[SELLING PRICE]]*Stock[[#This Row],[SELLING QUANTITY]]*Stock[[#This Row],[% SELLING FEE]]+Stock[[#This Row],[SELLING PRICE]]*Stock[[#This Row],[SELLING QUANTITY]]*$D$12,"")</f>
        <v/>
      </c>
      <c r="Z1798" s="121">
        <f>Stock[[#This Row],[BUYING QUANTITY]]+Stock[[#This Row],[STOCK DIVIDEND]]-Stock[[#This Row],[SELLING QUANTITY]]</f>
        <v>0</v>
      </c>
      <c r="AA17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8" s="121">
        <f ca="1">IF(Stock[[#This Row],[SELLING DATE]]&gt;0,Stock[[#This Row],[SELLING DATE]]-Stock[[#This Row],[BUY DATE]]+1,IF(Stock[[#This Row],[BUY DATE]]=0,0,TODAY()-Stock[[#This Row],[BUY DATE]]+1))</f>
        <v>0</v>
      </c>
      <c r="AC1798" s="122" t="str">
        <f>IFERROR(Stock[[#This Row],[CASH DIVIDEND]]+Stock[[#This Row],[RETURN/(LOSS) FROM TRADING
(auto-fill)]],"")</f>
        <v/>
      </c>
      <c r="AD17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8" s="146" t="str">
        <f ca="1">IFERROR(IF(Stock[[#This Row],[HOLDING DAYS
(auto-fill)]]&lt;365,Stock[[#This Row],[% TOTAL RETURN/(LOSS)
(auto-fill)]]*365/Stock[[#This Row],[HOLDING DAYS
(auto-fill)]],POWER((1+Stock[[#This Row],[% TOTAL RETURN/(LOSS)
(auto-fill)]]),1/(Stock[[#This Row],[HOLDING DAYS
(auto-fill)]]/365))-1),"")</f>
        <v/>
      </c>
      <c r="AF1798" s="81"/>
      <c r="AG1798" s="149" t="str">
        <f>IF(Stock[[#This Row],[STATUS
(auto-fill)]]="HOLDING",Stock[[#This Row],[MARKET PRICE]]-Stock[[#This Row],[BUYING PRICE]],"")</f>
        <v/>
      </c>
      <c r="AH1798" s="143" t="str">
        <f>IFERROR(Stock[[#This Row],[CHANGE
(auto-fill)]]/Stock[[#This Row],[BUYING PRICE]],"")</f>
        <v/>
      </c>
      <c r="AI1798" s="130" t="str">
        <f>IF(Stock[[#This Row],[MARKET PRICE]]&gt;0,Stock[[#This Row],[MARKET PRICE]]*Stock[[#This Row],[REMAINING QUANTITY
(auto-fill)]],"")</f>
        <v/>
      </c>
    </row>
    <row r="1799" spans="2:35">
      <c r="B1799" s="110" t="str">
        <f>IF(AND(Stock[[#This Row],[BUYING QUANTITY]]&gt;0,Stock[[#This Row],[REMAINING QUANTITY
(auto-fill)]]=0),"SOLD OUT",
IF(AND(Stock[[#This Row],[BUYING QUANTITY]]&gt;0,Stock[[#This Row],[REMAINING QUANTITY
(auto-fill)]]&gt;0),"HOLDING",""))</f>
        <v/>
      </c>
      <c r="C1799" s="113">
        <f t="shared" si="27"/>
        <v>1786</v>
      </c>
      <c r="D1799" s="79"/>
      <c r="E1799" s="80"/>
      <c r="F1799" s="162"/>
      <c r="G1799" s="85"/>
      <c r="H1799" s="86"/>
      <c r="I1799" s="164"/>
      <c r="J1799" s="115" t="str">
        <f>IF(Stock[[#This Row],[BUYING QUANTITY]]&gt;0,Stock[[#This Row],[BUYING PRICE]]*Stock[[#This Row],[BUYING QUANTITY]]*Stock[[#This Row],[% BUYING FEE]],"")</f>
        <v/>
      </c>
      <c r="K1799" s="89"/>
      <c r="L1799" s="90"/>
      <c r="M1799" s="117" t="str">
        <f>IF(Stock[[#This Row],[BUYING QUANTITY]]&gt;0,Stock[[#This Row],[BUYING PRICE]]*(1+Stock[[#This Row],[% THRESHOLD (RETURN)_1]]),"")</f>
        <v/>
      </c>
      <c r="N1799" s="91"/>
      <c r="O1799" s="117" t="str">
        <f>IF(Stock[[#This Row],[BUYING QUANTITY]]&gt;0,Stock[[#This Row],[BUYING PRICE]]*(1+Stock[[#This Row],[% THRESHOLD (RETURN)_2]]),"")</f>
        <v/>
      </c>
      <c r="P1799" s="91"/>
      <c r="Q1799" s="117" t="str">
        <f>IF(Stock[[#This Row],[BUYING QUANTITY]]&gt;0,Stock[[#This Row],[BUYING PRICE]]*(1+Stock[[#This Row],[% THRESHOLD (LOSS)]]),"")</f>
        <v/>
      </c>
      <c r="R1799" s="105"/>
      <c r="S1799" s="118" t="str">
        <f>IF(Stock[[#This Row],[CASH DIVIDEND]]&gt;0,Stock[[#This Row],[CASH DIVIDEND]]/(Stock[[#This Row],[BUYING PRICE]]*Stock[[#This Row],[BUYING QUANTITY]]),"")</f>
        <v/>
      </c>
      <c r="T1799" s="105"/>
      <c r="U1799" s="79"/>
      <c r="V1799" s="97"/>
      <c r="W1799" s="98"/>
      <c r="X1799" s="168"/>
      <c r="Y1799" s="126" t="str">
        <f>IF(Stock[[#This Row],[SELLING QUANTITY]]&gt;0,Stock[[#This Row],[SELLING PRICE]]*Stock[[#This Row],[SELLING QUANTITY]]*Stock[[#This Row],[% SELLING FEE]]+Stock[[#This Row],[SELLING PRICE]]*Stock[[#This Row],[SELLING QUANTITY]]*$D$12,"")</f>
        <v/>
      </c>
      <c r="Z1799" s="121">
        <f>Stock[[#This Row],[BUYING QUANTITY]]+Stock[[#This Row],[STOCK DIVIDEND]]-Stock[[#This Row],[SELLING QUANTITY]]</f>
        <v>0</v>
      </c>
      <c r="AA17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799" s="121">
        <f ca="1">IF(Stock[[#This Row],[SELLING DATE]]&gt;0,Stock[[#This Row],[SELLING DATE]]-Stock[[#This Row],[BUY DATE]]+1,IF(Stock[[#This Row],[BUY DATE]]=0,0,TODAY()-Stock[[#This Row],[BUY DATE]]+1))</f>
        <v>0</v>
      </c>
      <c r="AC1799" s="122" t="str">
        <f>IFERROR(Stock[[#This Row],[CASH DIVIDEND]]+Stock[[#This Row],[RETURN/(LOSS) FROM TRADING
(auto-fill)]],"")</f>
        <v/>
      </c>
      <c r="AD17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799" s="146" t="str">
        <f ca="1">IFERROR(IF(Stock[[#This Row],[HOLDING DAYS
(auto-fill)]]&lt;365,Stock[[#This Row],[% TOTAL RETURN/(LOSS)
(auto-fill)]]*365/Stock[[#This Row],[HOLDING DAYS
(auto-fill)]],POWER((1+Stock[[#This Row],[% TOTAL RETURN/(LOSS)
(auto-fill)]]),1/(Stock[[#This Row],[HOLDING DAYS
(auto-fill)]]/365))-1),"")</f>
        <v/>
      </c>
      <c r="AF1799" s="81"/>
      <c r="AG1799" s="149" t="str">
        <f>IF(Stock[[#This Row],[STATUS
(auto-fill)]]="HOLDING",Stock[[#This Row],[MARKET PRICE]]-Stock[[#This Row],[BUYING PRICE]],"")</f>
        <v/>
      </c>
      <c r="AH1799" s="143" t="str">
        <f>IFERROR(Stock[[#This Row],[CHANGE
(auto-fill)]]/Stock[[#This Row],[BUYING PRICE]],"")</f>
        <v/>
      </c>
      <c r="AI1799" s="130" t="str">
        <f>IF(Stock[[#This Row],[MARKET PRICE]]&gt;0,Stock[[#This Row],[MARKET PRICE]]*Stock[[#This Row],[REMAINING QUANTITY
(auto-fill)]],"")</f>
        <v/>
      </c>
    </row>
    <row r="1800" spans="2:35">
      <c r="B1800" s="110" t="str">
        <f>IF(AND(Stock[[#This Row],[BUYING QUANTITY]]&gt;0,Stock[[#This Row],[REMAINING QUANTITY
(auto-fill)]]=0),"SOLD OUT",
IF(AND(Stock[[#This Row],[BUYING QUANTITY]]&gt;0,Stock[[#This Row],[REMAINING QUANTITY
(auto-fill)]]&gt;0),"HOLDING",""))</f>
        <v/>
      </c>
      <c r="C1800" s="113">
        <f t="shared" si="27"/>
        <v>1787</v>
      </c>
      <c r="D1800" s="79"/>
      <c r="E1800" s="80"/>
      <c r="F1800" s="162"/>
      <c r="G1800" s="85"/>
      <c r="H1800" s="86"/>
      <c r="I1800" s="164"/>
      <c r="J1800" s="115" t="str">
        <f>IF(Stock[[#This Row],[BUYING QUANTITY]]&gt;0,Stock[[#This Row],[BUYING PRICE]]*Stock[[#This Row],[BUYING QUANTITY]]*Stock[[#This Row],[% BUYING FEE]],"")</f>
        <v/>
      </c>
      <c r="K1800" s="89"/>
      <c r="L1800" s="90"/>
      <c r="M1800" s="117" t="str">
        <f>IF(Stock[[#This Row],[BUYING QUANTITY]]&gt;0,Stock[[#This Row],[BUYING PRICE]]*(1+Stock[[#This Row],[% THRESHOLD (RETURN)_1]]),"")</f>
        <v/>
      </c>
      <c r="N1800" s="91"/>
      <c r="O1800" s="117" t="str">
        <f>IF(Stock[[#This Row],[BUYING QUANTITY]]&gt;0,Stock[[#This Row],[BUYING PRICE]]*(1+Stock[[#This Row],[% THRESHOLD (RETURN)_2]]),"")</f>
        <v/>
      </c>
      <c r="P1800" s="91"/>
      <c r="Q1800" s="117" t="str">
        <f>IF(Stock[[#This Row],[BUYING QUANTITY]]&gt;0,Stock[[#This Row],[BUYING PRICE]]*(1+Stock[[#This Row],[% THRESHOLD (LOSS)]]),"")</f>
        <v/>
      </c>
      <c r="R1800" s="105"/>
      <c r="S1800" s="118" t="str">
        <f>IF(Stock[[#This Row],[CASH DIVIDEND]]&gt;0,Stock[[#This Row],[CASH DIVIDEND]]/(Stock[[#This Row],[BUYING PRICE]]*Stock[[#This Row],[BUYING QUANTITY]]),"")</f>
        <v/>
      </c>
      <c r="T1800" s="105"/>
      <c r="U1800" s="79"/>
      <c r="V1800" s="97"/>
      <c r="W1800" s="98"/>
      <c r="X1800" s="168"/>
      <c r="Y1800" s="126" t="str">
        <f>IF(Stock[[#This Row],[SELLING QUANTITY]]&gt;0,Stock[[#This Row],[SELLING PRICE]]*Stock[[#This Row],[SELLING QUANTITY]]*Stock[[#This Row],[% SELLING FEE]]+Stock[[#This Row],[SELLING PRICE]]*Stock[[#This Row],[SELLING QUANTITY]]*$D$12,"")</f>
        <v/>
      </c>
      <c r="Z1800" s="121">
        <f>Stock[[#This Row],[BUYING QUANTITY]]+Stock[[#This Row],[STOCK DIVIDEND]]-Stock[[#This Row],[SELLING QUANTITY]]</f>
        <v>0</v>
      </c>
      <c r="AA18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0" s="121">
        <f ca="1">IF(Stock[[#This Row],[SELLING DATE]]&gt;0,Stock[[#This Row],[SELLING DATE]]-Stock[[#This Row],[BUY DATE]]+1,IF(Stock[[#This Row],[BUY DATE]]=0,0,TODAY()-Stock[[#This Row],[BUY DATE]]+1))</f>
        <v>0</v>
      </c>
      <c r="AC1800" s="122" t="str">
        <f>IFERROR(Stock[[#This Row],[CASH DIVIDEND]]+Stock[[#This Row],[RETURN/(LOSS) FROM TRADING
(auto-fill)]],"")</f>
        <v/>
      </c>
      <c r="AD18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0" s="146" t="str">
        <f ca="1">IFERROR(IF(Stock[[#This Row],[HOLDING DAYS
(auto-fill)]]&lt;365,Stock[[#This Row],[% TOTAL RETURN/(LOSS)
(auto-fill)]]*365/Stock[[#This Row],[HOLDING DAYS
(auto-fill)]],POWER((1+Stock[[#This Row],[% TOTAL RETURN/(LOSS)
(auto-fill)]]),1/(Stock[[#This Row],[HOLDING DAYS
(auto-fill)]]/365))-1),"")</f>
        <v/>
      </c>
      <c r="AF1800" s="81"/>
      <c r="AG1800" s="149" t="str">
        <f>IF(Stock[[#This Row],[STATUS
(auto-fill)]]="HOLDING",Stock[[#This Row],[MARKET PRICE]]-Stock[[#This Row],[BUYING PRICE]],"")</f>
        <v/>
      </c>
      <c r="AH1800" s="143" t="str">
        <f>IFERROR(Stock[[#This Row],[CHANGE
(auto-fill)]]/Stock[[#This Row],[BUYING PRICE]],"")</f>
        <v/>
      </c>
      <c r="AI1800" s="130" t="str">
        <f>IF(Stock[[#This Row],[MARKET PRICE]]&gt;0,Stock[[#This Row],[MARKET PRICE]]*Stock[[#This Row],[REMAINING QUANTITY
(auto-fill)]],"")</f>
        <v/>
      </c>
    </row>
    <row r="1801" spans="2:35">
      <c r="B1801" s="110" t="str">
        <f>IF(AND(Stock[[#This Row],[BUYING QUANTITY]]&gt;0,Stock[[#This Row],[REMAINING QUANTITY
(auto-fill)]]=0),"SOLD OUT",
IF(AND(Stock[[#This Row],[BUYING QUANTITY]]&gt;0,Stock[[#This Row],[REMAINING QUANTITY
(auto-fill)]]&gt;0),"HOLDING",""))</f>
        <v/>
      </c>
      <c r="C1801" s="113">
        <f t="shared" si="27"/>
        <v>1788</v>
      </c>
      <c r="D1801" s="79"/>
      <c r="E1801" s="80"/>
      <c r="F1801" s="162"/>
      <c r="G1801" s="85"/>
      <c r="H1801" s="86"/>
      <c r="I1801" s="164"/>
      <c r="J1801" s="115" t="str">
        <f>IF(Stock[[#This Row],[BUYING QUANTITY]]&gt;0,Stock[[#This Row],[BUYING PRICE]]*Stock[[#This Row],[BUYING QUANTITY]]*Stock[[#This Row],[% BUYING FEE]],"")</f>
        <v/>
      </c>
      <c r="K1801" s="89"/>
      <c r="L1801" s="90"/>
      <c r="M1801" s="117" t="str">
        <f>IF(Stock[[#This Row],[BUYING QUANTITY]]&gt;0,Stock[[#This Row],[BUYING PRICE]]*(1+Stock[[#This Row],[% THRESHOLD (RETURN)_1]]),"")</f>
        <v/>
      </c>
      <c r="N1801" s="91"/>
      <c r="O1801" s="117" t="str">
        <f>IF(Stock[[#This Row],[BUYING QUANTITY]]&gt;0,Stock[[#This Row],[BUYING PRICE]]*(1+Stock[[#This Row],[% THRESHOLD (RETURN)_2]]),"")</f>
        <v/>
      </c>
      <c r="P1801" s="91"/>
      <c r="Q1801" s="117" t="str">
        <f>IF(Stock[[#This Row],[BUYING QUANTITY]]&gt;0,Stock[[#This Row],[BUYING PRICE]]*(1+Stock[[#This Row],[% THRESHOLD (LOSS)]]),"")</f>
        <v/>
      </c>
      <c r="R1801" s="105"/>
      <c r="S1801" s="118" t="str">
        <f>IF(Stock[[#This Row],[CASH DIVIDEND]]&gt;0,Stock[[#This Row],[CASH DIVIDEND]]/(Stock[[#This Row],[BUYING PRICE]]*Stock[[#This Row],[BUYING QUANTITY]]),"")</f>
        <v/>
      </c>
      <c r="T1801" s="105"/>
      <c r="U1801" s="79"/>
      <c r="V1801" s="97"/>
      <c r="W1801" s="98"/>
      <c r="X1801" s="168"/>
      <c r="Y1801" s="126" t="str">
        <f>IF(Stock[[#This Row],[SELLING QUANTITY]]&gt;0,Stock[[#This Row],[SELLING PRICE]]*Stock[[#This Row],[SELLING QUANTITY]]*Stock[[#This Row],[% SELLING FEE]]+Stock[[#This Row],[SELLING PRICE]]*Stock[[#This Row],[SELLING QUANTITY]]*$D$12,"")</f>
        <v/>
      </c>
      <c r="Z1801" s="121">
        <f>Stock[[#This Row],[BUYING QUANTITY]]+Stock[[#This Row],[STOCK DIVIDEND]]-Stock[[#This Row],[SELLING QUANTITY]]</f>
        <v>0</v>
      </c>
      <c r="AA18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1" s="121">
        <f ca="1">IF(Stock[[#This Row],[SELLING DATE]]&gt;0,Stock[[#This Row],[SELLING DATE]]-Stock[[#This Row],[BUY DATE]]+1,IF(Stock[[#This Row],[BUY DATE]]=0,0,TODAY()-Stock[[#This Row],[BUY DATE]]+1))</f>
        <v>0</v>
      </c>
      <c r="AC1801" s="122" t="str">
        <f>IFERROR(Stock[[#This Row],[CASH DIVIDEND]]+Stock[[#This Row],[RETURN/(LOSS) FROM TRADING
(auto-fill)]],"")</f>
        <v/>
      </c>
      <c r="AD18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1" s="146" t="str">
        <f ca="1">IFERROR(IF(Stock[[#This Row],[HOLDING DAYS
(auto-fill)]]&lt;365,Stock[[#This Row],[% TOTAL RETURN/(LOSS)
(auto-fill)]]*365/Stock[[#This Row],[HOLDING DAYS
(auto-fill)]],POWER((1+Stock[[#This Row],[% TOTAL RETURN/(LOSS)
(auto-fill)]]),1/(Stock[[#This Row],[HOLDING DAYS
(auto-fill)]]/365))-1),"")</f>
        <v/>
      </c>
      <c r="AF1801" s="81"/>
      <c r="AG1801" s="149" t="str">
        <f>IF(Stock[[#This Row],[STATUS
(auto-fill)]]="HOLDING",Stock[[#This Row],[MARKET PRICE]]-Stock[[#This Row],[BUYING PRICE]],"")</f>
        <v/>
      </c>
      <c r="AH1801" s="143" t="str">
        <f>IFERROR(Stock[[#This Row],[CHANGE
(auto-fill)]]/Stock[[#This Row],[BUYING PRICE]],"")</f>
        <v/>
      </c>
      <c r="AI1801" s="130" t="str">
        <f>IF(Stock[[#This Row],[MARKET PRICE]]&gt;0,Stock[[#This Row],[MARKET PRICE]]*Stock[[#This Row],[REMAINING QUANTITY
(auto-fill)]],"")</f>
        <v/>
      </c>
    </row>
    <row r="1802" spans="2:35">
      <c r="B1802" s="110" t="str">
        <f>IF(AND(Stock[[#This Row],[BUYING QUANTITY]]&gt;0,Stock[[#This Row],[REMAINING QUANTITY
(auto-fill)]]=0),"SOLD OUT",
IF(AND(Stock[[#This Row],[BUYING QUANTITY]]&gt;0,Stock[[#This Row],[REMAINING QUANTITY
(auto-fill)]]&gt;0),"HOLDING",""))</f>
        <v/>
      </c>
      <c r="C1802" s="113">
        <f t="shared" si="27"/>
        <v>1789</v>
      </c>
      <c r="D1802" s="79"/>
      <c r="E1802" s="80"/>
      <c r="F1802" s="162"/>
      <c r="G1802" s="85"/>
      <c r="H1802" s="86"/>
      <c r="I1802" s="164"/>
      <c r="J1802" s="115" t="str">
        <f>IF(Stock[[#This Row],[BUYING QUANTITY]]&gt;0,Stock[[#This Row],[BUYING PRICE]]*Stock[[#This Row],[BUYING QUANTITY]]*Stock[[#This Row],[% BUYING FEE]],"")</f>
        <v/>
      </c>
      <c r="K1802" s="89"/>
      <c r="L1802" s="90"/>
      <c r="M1802" s="117" t="str">
        <f>IF(Stock[[#This Row],[BUYING QUANTITY]]&gt;0,Stock[[#This Row],[BUYING PRICE]]*(1+Stock[[#This Row],[% THRESHOLD (RETURN)_1]]),"")</f>
        <v/>
      </c>
      <c r="N1802" s="91"/>
      <c r="O1802" s="117" t="str">
        <f>IF(Stock[[#This Row],[BUYING QUANTITY]]&gt;0,Stock[[#This Row],[BUYING PRICE]]*(1+Stock[[#This Row],[% THRESHOLD (RETURN)_2]]),"")</f>
        <v/>
      </c>
      <c r="P1802" s="91"/>
      <c r="Q1802" s="117" t="str">
        <f>IF(Stock[[#This Row],[BUYING QUANTITY]]&gt;0,Stock[[#This Row],[BUYING PRICE]]*(1+Stock[[#This Row],[% THRESHOLD (LOSS)]]),"")</f>
        <v/>
      </c>
      <c r="R1802" s="105"/>
      <c r="S1802" s="118" t="str">
        <f>IF(Stock[[#This Row],[CASH DIVIDEND]]&gt;0,Stock[[#This Row],[CASH DIVIDEND]]/(Stock[[#This Row],[BUYING PRICE]]*Stock[[#This Row],[BUYING QUANTITY]]),"")</f>
        <v/>
      </c>
      <c r="T1802" s="105"/>
      <c r="U1802" s="79"/>
      <c r="V1802" s="97"/>
      <c r="W1802" s="98"/>
      <c r="X1802" s="168"/>
      <c r="Y1802" s="126" t="str">
        <f>IF(Stock[[#This Row],[SELLING QUANTITY]]&gt;0,Stock[[#This Row],[SELLING PRICE]]*Stock[[#This Row],[SELLING QUANTITY]]*Stock[[#This Row],[% SELLING FEE]]+Stock[[#This Row],[SELLING PRICE]]*Stock[[#This Row],[SELLING QUANTITY]]*$D$12,"")</f>
        <v/>
      </c>
      <c r="Z1802" s="121">
        <f>Stock[[#This Row],[BUYING QUANTITY]]+Stock[[#This Row],[STOCK DIVIDEND]]-Stock[[#This Row],[SELLING QUANTITY]]</f>
        <v>0</v>
      </c>
      <c r="AA18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2" s="121">
        <f ca="1">IF(Stock[[#This Row],[SELLING DATE]]&gt;0,Stock[[#This Row],[SELLING DATE]]-Stock[[#This Row],[BUY DATE]]+1,IF(Stock[[#This Row],[BUY DATE]]=0,0,TODAY()-Stock[[#This Row],[BUY DATE]]+1))</f>
        <v>0</v>
      </c>
      <c r="AC1802" s="122" t="str">
        <f>IFERROR(Stock[[#This Row],[CASH DIVIDEND]]+Stock[[#This Row],[RETURN/(LOSS) FROM TRADING
(auto-fill)]],"")</f>
        <v/>
      </c>
      <c r="AD18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2" s="146" t="str">
        <f ca="1">IFERROR(IF(Stock[[#This Row],[HOLDING DAYS
(auto-fill)]]&lt;365,Stock[[#This Row],[% TOTAL RETURN/(LOSS)
(auto-fill)]]*365/Stock[[#This Row],[HOLDING DAYS
(auto-fill)]],POWER((1+Stock[[#This Row],[% TOTAL RETURN/(LOSS)
(auto-fill)]]),1/(Stock[[#This Row],[HOLDING DAYS
(auto-fill)]]/365))-1),"")</f>
        <v/>
      </c>
      <c r="AF1802" s="81"/>
      <c r="AG1802" s="149" t="str">
        <f>IF(Stock[[#This Row],[STATUS
(auto-fill)]]="HOLDING",Stock[[#This Row],[MARKET PRICE]]-Stock[[#This Row],[BUYING PRICE]],"")</f>
        <v/>
      </c>
      <c r="AH1802" s="143" t="str">
        <f>IFERROR(Stock[[#This Row],[CHANGE
(auto-fill)]]/Stock[[#This Row],[BUYING PRICE]],"")</f>
        <v/>
      </c>
      <c r="AI1802" s="130" t="str">
        <f>IF(Stock[[#This Row],[MARKET PRICE]]&gt;0,Stock[[#This Row],[MARKET PRICE]]*Stock[[#This Row],[REMAINING QUANTITY
(auto-fill)]],"")</f>
        <v/>
      </c>
    </row>
    <row r="1803" spans="2:35">
      <c r="B1803" s="110" t="str">
        <f>IF(AND(Stock[[#This Row],[BUYING QUANTITY]]&gt;0,Stock[[#This Row],[REMAINING QUANTITY
(auto-fill)]]=0),"SOLD OUT",
IF(AND(Stock[[#This Row],[BUYING QUANTITY]]&gt;0,Stock[[#This Row],[REMAINING QUANTITY
(auto-fill)]]&gt;0),"HOLDING",""))</f>
        <v/>
      </c>
      <c r="C1803" s="113">
        <f t="shared" si="27"/>
        <v>1790</v>
      </c>
      <c r="D1803" s="79"/>
      <c r="E1803" s="80"/>
      <c r="F1803" s="162"/>
      <c r="G1803" s="85"/>
      <c r="H1803" s="86"/>
      <c r="I1803" s="164"/>
      <c r="J1803" s="115" t="str">
        <f>IF(Stock[[#This Row],[BUYING QUANTITY]]&gt;0,Stock[[#This Row],[BUYING PRICE]]*Stock[[#This Row],[BUYING QUANTITY]]*Stock[[#This Row],[% BUYING FEE]],"")</f>
        <v/>
      </c>
      <c r="K1803" s="89"/>
      <c r="L1803" s="90"/>
      <c r="M1803" s="117" t="str">
        <f>IF(Stock[[#This Row],[BUYING QUANTITY]]&gt;0,Stock[[#This Row],[BUYING PRICE]]*(1+Stock[[#This Row],[% THRESHOLD (RETURN)_1]]),"")</f>
        <v/>
      </c>
      <c r="N1803" s="91"/>
      <c r="O1803" s="117" t="str">
        <f>IF(Stock[[#This Row],[BUYING QUANTITY]]&gt;0,Stock[[#This Row],[BUYING PRICE]]*(1+Stock[[#This Row],[% THRESHOLD (RETURN)_2]]),"")</f>
        <v/>
      </c>
      <c r="P1803" s="91"/>
      <c r="Q1803" s="117" t="str">
        <f>IF(Stock[[#This Row],[BUYING QUANTITY]]&gt;0,Stock[[#This Row],[BUYING PRICE]]*(1+Stock[[#This Row],[% THRESHOLD (LOSS)]]),"")</f>
        <v/>
      </c>
      <c r="R1803" s="105"/>
      <c r="S1803" s="118" t="str">
        <f>IF(Stock[[#This Row],[CASH DIVIDEND]]&gt;0,Stock[[#This Row],[CASH DIVIDEND]]/(Stock[[#This Row],[BUYING PRICE]]*Stock[[#This Row],[BUYING QUANTITY]]),"")</f>
        <v/>
      </c>
      <c r="T1803" s="105"/>
      <c r="U1803" s="79"/>
      <c r="V1803" s="97"/>
      <c r="W1803" s="98"/>
      <c r="X1803" s="168"/>
      <c r="Y1803" s="126" t="str">
        <f>IF(Stock[[#This Row],[SELLING QUANTITY]]&gt;0,Stock[[#This Row],[SELLING PRICE]]*Stock[[#This Row],[SELLING QUANTITY]]*Stock[[#This Row],[% SELLING FEE]]+Stock[[#This Row],[SELLING PRICE]]*Stock[[#This Row],[SELLING QUANTITY]]*$D$12,"")</f>
        <v/>
      </c>
      <c r="Z1803" s="121">
        <f>Stock[[#This Row],[BUYING QUANTITY]]+Stock[[#This Row],[STOCK DIVIDEND]]-Stock[[#This Row],[SELLING QUANTITY]]</f>
        <v>0</v>
      </c>
      <c r="AA18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3" s="121">
        <f ca="1">IF(Stock[[#This Row],[SELLING DATE]]&gt;0,Stock[[#This Row],[SELLING DATE]]-Stock[[#This Row],[BUY DATE]]+1,IF(Stock[[#This Row],[BUY DATE]]=0,0,TODAY()-Stock[[#This Row],[BUY DATE]]+1))</f>
        <v>0</v>
      </c>
      <c r="AC1803" s="122" t="str">
        <f>IFERROR(Stock[[#This Row],[CASH DIVIDEND]]+Stock[[#This Row],[RETURN/(LOSS) FROM TRADING
(auto-fill)]],"")</f>
        <v/>
      </c>
      <c r="AD18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3" s="146" t="str">
        <f ca="1">IFERROR(IF(Stock[[#This Row],[HOLDING DAYS
(auto-fill)]]&lt;365,Stock[[#This Row],[% TOTAL RETURN/(LOSS)
(auto-fill)]]*365/Stock[[#This Row],[HOLDING DAYS
(auto-fill)]],POWER((1+Stock[[#This Row],[% TOTAL RETURN/(LOSS)
(auto-fill)]]),1/(Stock[[#This Row],[HOLDING DAYS
(auto-fill)]]/365))-1),"")</f>
        <v/>
      </c>
      <c r="AF1803" s="81"/>
      <c r="AG1803" s="149" t="str">
        <f>IF(Stock[[#This Row],[STATUS
(auto-fill)]]="HOLDING",Stock[[#This Row],[MARKET PRICE]]-Stock[[#This Row],[BUYING PRICE]],"")</f>
        <v/>
      </c>
      <c r="AH1803" s="143" t="str">
        <f>IFERROR(Stock[[#This Row],[CHANGE
(auto-fill)]]/Stock[[#This Row],[BUYING PRICE]],"")</f>
        <v/>
      </c>
      <c r="AI1803" s="130" t="str">
        <f>IF(Stock[[#This Row],[MARKET PRICE]]&gt;0,Stock[[#This Row],[MARKET PRICE]]*Stock[[#This Row],[REMAINING QUANTITY
(auto-fill)]],"")</f>
        <v/>
      </c>
    </row>
    <row r="1804" spans="2:35">
      <c r="B1804" s="110" t="str">
        <f>IF(AND(Stock[[#This Row],[BUYING QUANTITY]]&gt;0,Stock[[#This Row],[REMAINING QUANTITY
(auto-fill)]]=0),"SOLD OUT",
IF(AND(Stock[[#This Row],[BUYING QUANTITY]]&gt;0,Stock[[#This Row],[REMAINING QUANTITY
(auto-fill)]]&gt;0),"HOLDING",""))</f>
        <v/>
      </c>
      <c r="C1804" s="113">
        <f t="shared" si="27"/>
        <v>1791</v>
      </c>
      <c r="D1804" s="79"/>
      <c r="E1804" s="80"/>
      <c r="F1804" s="162"/>
      <c r="G1804" s="85"/>
      <c r="H1804" s="86"/>
      <c r="I1804" s="164"/>
      <c r="J1804" s="115" t="str">
        <f>IF(Stock[[#This Row],[BUYING QUANTITY]]&gt;0,Stock[[#This Row],[BUYING PRICE]]*Stock[[#This Row],[BUYING QUANTITY]]*Stock[[#This Row],[% BUYING FEE]],"")</f>
        <v/>
      </c>
      <c r="K1804" s="89"/>
      <c r="L1804" s="90"/>
      <c r="M1804" s="117" t="str">
        <f>IF(Stock[[#This Row],[BUYING QUANTITY]]&gt;0,Stock[[#This Row],[BUYING PRICE]]*(1+Stock[[#This Row],[% THRESHOLD (RETURN)_1]]),"")</f>
        <v/>
      </c>
      <c r="N1804" s="91"/>
      <c r="O1804" s="117" t="str">
        <f>IF(Stock[[#This Row],[BUYING QUANTITY]]&gt;0,Stock[[#This Row],[BUYING PRICE]]*(1+Stock[[#This Row],[% THRESHOLD (RETURN)_2]]),"")</f>
        <v/>
      </c>
      <c r="P1804" s="91"/>
      <c r="Q1804" s="117" t="str">
        <f>IF(Stock[[#This Row],[BUYING QUANTITY]]&gt;0,Stock[[#This Row],[BUYING PRICE]]*(1+Stock[[#This Row],[% THRESHOLD (LOSS)]]),"")</f>
        <v/>
      </c>
      <c r="R1804" s="105"/>
      <c r="S1804" s="118" t="str">
        <f>IF(Stock[[#This Row],[CASH DIVIDEND]]&gt;0,Stock[[#This Row],[CASH DIVIDEND]]/(Stock[[#This Row],[BUYING PRICE]]*Stock[[#This Row],[BUYING QUANTITY]]),"")</f>
        <v/>
      </c>
      <c r="T1804" s="105"/>
      <c r="U1804" s="79"/>
      <c r="V1804" s="97"/>
      <c r="W1804" s="98"/>
      <c r="X1804" s="168"/>
      <c r="Y1804" s="126" t="str">
        <f>IF(Stock[[#This Row],[SELLING QUANTITY]]&gt;0,Stock[[#This Row],[SELLING PRICE]]*Stock[[#This Row],[SELLING QUANTITY]]*Stock[[#This Row],[% SELLING FEE]]+Stock[[#This Row],[SELLING PRICE]]*Stock[[#This Row],[SELLING QUANTITY]]*$D$12,"")</f>
        <v/>
      </c>
      <c r="Z1804" s="121">
        <f>Stock[[#This Row],[BUYING QUANTITY]]+Stock[[#This Row],[STOCK DIVIDEND]]-Stock[[#This Row],[SELLING QUANTITY]]</f>
        <v>0</v>
      </c>
      <c r="AA18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4" s="121">
        <f ca="1">IF(Stock[[#This Row],[SELLING DATE]]&gt;0,Stock[[#This Row],[SELLING DATE]]-Stock[[#This Row],[BUY DATE]]+1,IF(Stock[[#This Row],[BUY DATE]]=0,0,TODAY()-Stock[[#This Row],[BUY DATE]]+1))</f>
        <v>0</v>
      </c>
      <c r="AC1804" s="122" t="str">
        <f>IFERROR(Stock[[#This Row],[CASH DIVIDEND]]+Stock[[#This Row],[RETURN/(LOSS) FROM TRADING
(auto-fill)]],"")</f>
        <v/>
      </c>
      <c r="AD18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4" s="146" t="str">
        <f ca="1">IFERROR(IF(Stock[[#This Row],[HOLDING DAYS
(auto-fill)]]&lt;365,Stock[[#This Row],[% TOTAL RETURN/(LOSS)
(auto-fill)]]*365/Stock[[#This Row],[HOLDING DAYS
(auto-fill)]],POWER((1+Stock[[#This Row],[% TOTAL RETURN/(LOSS)
(auto-fill)]]),1/(Stock[[#This Row],[HOLDING DAYS
(auto-fill)]]/365))-1),"")</f>
        <v/>
      </c>
      <c r="AF1804" s="81"/>
      <c r="AG1804" s="149" t="str">
        <f>IF(Stock[[#This Row],[STATUS
(auto-fill)]]="HOLDING",Stock[[#This Row],[MARKET PRICE]]-Stock[[#This Row],[BUYING PRICE]],"")</f>
        <v/>
      </c>
      <c r="AH1804" s="143" t="str">
        <f>IFERROR(Stock[[#This Row],[CHANGE
(auto-fill)]]/Stock[[#This Row],[BUYING PRICE]],"")</f>
        <v/>
      </c>
      <c r="AI1804" s="130" t="str">
        <f>IF(Stock[[#This Row],[MARKET PRICE]]&gt;0,Stock[[#This Row],[MARKET PRICE]]*Stock[[#This Row],[REMAINING QUANTITY
(auto-fill)]],"")</f>
        <v/>
      </c>
    </row>
    <row r="1805" spans="2:35">
      <c r="B1805" s="110" t="str">
        <f>IF(AND(Stock[[#This Row],[BUYING QUANTITY]]&gt;0,Stock[[#This Row],[REMAINING QUANTITY
(auto-fill)]]=0),"SOLD OUT",
IF(AND(Stock[[#This Row],[BUYING QUANTITY]]&gt;0,Stock[[#This Row],[REMAINING QUANTITY
(auto-fill)]]&gt;0),"HOLDING",""))</f>
        <v/>
      </c>
      <c r="C1805" s="113">
        <f t="shared" si="27"/>
        <v>1792</v>
      </c>
      <c r="D1805" s="79"/>
      <c r="E1805" s="80"/>
      <c r="F1805" s="162"/>
      <c r="G1805" s="85"/>
      <c r="H1805" s="86"/>
      <c r="I1805" s="164"/>
      <c r="J1805" s="115" t="str">
        <f>IF(Stock[[#This Row],[BUYING QUANTITY]]&gt;0,Stock[[#This Row],[BUYING PRICE]]*Stock[[#This Row],[BUYING QUANTITY]]*Stock[[#This Row],[% BUYING FEE]],"")</f>
        <v/>
      </c>
      <c r="K1805" s="89"/>
      <c r="L1805" s="90"/>
      <c r="M1805" s="117" t="str">
        <f>IF(Stock[[#This Row],[BUYING QUANTITY]]&gt;0,Stock[[#This Row],[BUYING PRICE]]*(1+Stock[[#This Row],[% THRESHOLD (RETURN)_1]]),"")</f>
        <v/>
      </c>
      <c r="N1805" s="91"/>
      <c r="O1805" s="117" t="str">
        <f>IF(Stock[[#This Row],[BUYING QUANTITY]]&gt;0,Stock[[#This Row],[BUYING PRICE]]*(1+Stock[[#This Row],[% THRESHOLD (RETURN)_2]]),"")</f>
        <v/>
      </c>
      <c r="P1805" s="91"/>
      <c r="Q1805" s="117" t="str">
        <f>IF(Stock[[#This Row],[BUYING QUANTITY]]&gt;0,Stock[[#This Row],[BUYING PRICE]]*(1+Stock[[#This Row],[% THRESHOLD (LOSS)]]),"")</f>
        <v/>
      </c>
      <c r="R1805" s="105"/>
      <c r="S1805" s="118" t="str">
        <f>IF(Stock[[#This Row],[CASH DIVIDEND]]&gt;0,Stock[[#This Row],[CASH DIVIDEND]]/(Stock[[#This Row],[BUYING PRICE]]*Stock[[#This Row],[BUYING QUANTITY]]),"")</f>
        <v/>
      </c>
      <c r="T1805" s="105"/>
      <c r="U1805" s="79"/>
      <c r="V1805" s="97"/>
      <c r="W1805" s="98"/>
      <c r="X1805" s="168"/>
      <c r="Y1805" s="126" t="str">
        <f>IF(Stock[[#This Row],[SELLING QUANTITY]]&gt;0,Stock[[#This Row],[SELLING PRICE]]*Stock[[#This Row],[SELLING QUANTITY]]*Stock[[#This Row],[% SELLING FEE]]+Stock[[#This Row],[SELLING PRICE]]*Stock[[#This Row],[SELLING QUANTITY]]*$D$12,"")</f>
        <v/>
      </c>
      <c r="Z1805" s="121">
        <f>Stock[[#This Row],[BUYING QUANTITY]]+Stock[[#This Row],[STOCK DIVIDEND]]-Stock[[#This Row],[SELLING QUANTITY]]</f>
        <v>0</v>
      </c>
      <c r="AA18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5" s="121">
        <f ca="1">IF(Stock[[#This Row],[SELLING DATE]]&gt;0,Stock[[#This Row],[SELLING DATE]]-Stock[[#This Row],[BUY DATE]]+1,IF(Stock[[#This Row],[BUY DATE]]=0,0,TODAY()-Stock[[#This Row],[BUY DATE]]+1))</f>
        <v>0</v>
      </c>
      <c r="AC1805" s="122" t="str">
        <f>IFERROR(Stock[[#This Row],[CASH DIVIDEND]]+Stock[[#This Row],[RETURN/(LOSS) FROM TRADING
(auto-fill)]],"")</f>
        <v/>
      </c>
      <c r="AD18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5" s="146" t="str">
        <f ca="1">IFERROR(IF(Stock[[#This Row],[HOLDING DAYS
(auto-fill)]]&lt;365,Stock[[#This Row],[% TOTAL RETURN/(LOSS)
(auto-fill)]]*365/Stock[[#This Row],[HOLDING DAYS
(auto-fill)]],POWER((1+Stock[[#This Row],[% TOTAL RETURN/(LOSS)
(auto-fill)]]),1/(Stock[[#This Row],[HOLDING DAYS
(auto-fill)]]/365))-1),"")</f>
        <v/>
      </c>
      <c r="AF1805" s="81"/>
      <c r="AG1805" s="149" t="str">
        <f>IF(Stock[[#This Row],[STATUS
(auto-fill)]]="HOLDING",Stock[[#This Row],[MARKET PRICE]]-Stock[[#This Row],[BUYING PRICE]],"")</f>
        <v/>
      </c>
      <c r="AH1805" s="143" t="str">
        <f>IFERROR(Stock[[#This Row],[CHANGE
(auto-fill)]]/Stock[[#This Row],[BUYING PRICE]],"")</f>
        <v/>
      </c>
      <c r="AI1805" s="130" t="str">
        <f>IF(Stock[[#This Row],[MARKET PRICE]]&gt;0,Stock[[#This Row],[MARKET PRICE]]*Stock[[#This Row],[REMAINING QUANTITY
(auto-fill)]],"")</f>
        <v/>
      </c>
    </row>
    <row r="1806" spans="2:35">
      <c r="B1806" s="110" t="str">
        <f>IF(AND(Stock[[#This Row],[BUYING QUANTITY]]&gt;0,Stock[[#This Row],[REMAINING QUANTITY
(auto-fill)]]=0),"SOLD OUT",
IF(AND(Stock[[#This Row],[BUYING QUANTITY]]&gt;0,Stock[[#This Row],[REMAINING QUANTITY
(auto-fill)]]&gt;0),"HOLDING",""))</f>
        <v/>
      </c>
      <c r="C1806" s="113">
        <f t="shared" si="27"/>
        <v>1793</v>
      </c>
      <c r="D1806" s="79"/>
      <c r="E1806" s="80"/>
      <c r="F1806" s="162"/>
      <c r="G1806" s="85"/>
      <c r="H1806" s="86"/>
      <c r="I1806" s="164"/>
      <c r="J1806" s="115" t="str">
        <f>IF(Stock[[#This Row],[BUYING QUANTITY]]&gt;0,Stock[[#This Row],[BUYING PRICE]]*Stock[[#This Row],[BUYING QUANTITY]]*Stock[[#This Row],[% BUYING FEE]],"")</f>
        <v/>
      </c>
      <c r="K1806" s="89"/>
      <c r="L1806" s="90"/>
      <c r="M1806" s="117" t="str">
        <f>IF(Stock[[#This Row],[BUYING QUANTITY]]&gt;0,Stock[[#This Row],[BUYING PRICE]]*(1+Stock[[#This Row],[% THRESHOLD (RETURN)_1]]),"")</f>
        <v/>
      </c>
      <c r="N1806" s="91"/>
      <c r="O1806" s="117" t="str">
        <f>IF(Stock[[#This Row],[BUYING QUANTITY]]&gt;0,Stock[[#This Row],[BUYING PRICE]]*(1+Stock[[#This Row],[% THRESHOLD (RETURN)_2]]),"")</f>
        <v/>
      </c>
      <c r="P1806" s="91"/>
      <c r="Q1806" s="117" t="str">
        <f>IF(Stock[[#This Row],[BUYING QUANTITY]]&gt;0,Stock[[#This Row],[BUYING PRICE]]*(1+Stock[[#This Row],[% THRESHOLD (LOSS)]]),"")</f>
        <v/>
      </c>
      <c r="R1806" s="105"/>
      <c r="S1806" s="118" t="str">
        <f>IF(Stock[[#This Row],[CASH DIVIDEND]]&gt;0,Stock[[#This Row],[CASH DIVIDEND]]/(Stock[[#This Row],[BUYING PRICE]]*Stock[[#This Row],[BUYING QUANTITY]]),"")</f>
        <v/>
      </c>
      <c r="T1806" s="105"/>
      <c r="U1806" s="79"/>
      <c r="V1806" s="97"/>
      <c r="W1806" s="98"/>
      <c r="X1806" s="168"/>
      <c r="Y1806" s="126" t="str">
        <f>IF(Stock[[#This Row],[SELLING QUANTITY]]&gt;0,Stock[[#This Row],[SELLING PRICE]]*Stock[[#This Row],[SELLING QUANTITY]]*Stock[[#This Row],[% SELLING FEE]]+Stock[[#This Row],[SELLING PRICE]]*Stock[[#This Row],[SELLING QUANTITY]]*$D$12,"")</f>
        <v/>
      </c>
      <c r="Z1806" s="121">
        <f>Stock[[#This Row],[BUYING QUANTITY]]+Stock[[#This Row],[STOCK DIVIDEND]]-Stock[[#This Row],[SELLING QUANTITY]]</f>
        <v>0</v>
      </c>
      <c r="AA18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6" s="121">
        <f ca="1">IF(Stock[[#This Row],[SELLING DATE]]&gt;0,Stock[[#This Row],[SELLING DATE]]-Stock[[#This Row],[BUY DATE]]+1,IF(Stock[[#This Row],[BUY DATE]]=0,0,TODAY()-Stock[[#This Row],[BUY DATE]]+1))</f>
        <v>0</v>
      </c>
      <c r="AC1806" s="122" t="str">
        <f>IFERROR(Stock[[#This Row],[CASH DIVIDEND]]+Stock[[#This Row],[RETURN/(LOSS) FROM TRADING
(auto-fill)]],"")</f>
        <v/>
      </c>
      <c r="AD18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6" s="146" t="str">
        <f ca="1">IFERROR(IF(Stock[[#This Row],[HOLDING DAYS
(auto-fill)]]&lt;365,Stock[[#This Row],[% TOTAL RETURN/(LOSS)
(auto-fill)]]*365/Stock[[#This Row],[HOLDING DAYS
(auto-fill)]],POWER((1+Stock[[#This Row],[% TOTAL RETURN/(LOSS)
(auto-fill)]]),1/(Stock[[#This Row],[HOLDING DAYS
(auto-fill)]]/365))-1),"")</f>
        <v/>
      </c>
      <c r="AF1806" s="81"/>
      <c r="AG1806" s="149" t="str">
        <f>IF(Stock[[#This Row],[STATUS
(auto-fill)]]="HOLDING",Stock[[#This Row],[MARKET PRICE]]-Stock[[#This Row],[BUYING PRICE]],"")</f>
        <v/>
      </c>
      <c r="AH1806" s="143" t="str">
        <f>IFERROR(Stock[[#This Row],[CHANGE
(auto-fill)]]/Stock[[#This Row],[BUYING PRICE]],"")</f>
        <v/>
      </c>
      <c r="AI1806" s="130" t="str">
        <f>IF(Stock[[#This Row],[MARKET PRICE]]&gt;0,Stock[[#This Row],[MARKET PRICE]]*Stock[[#This Row],[REMAINING QUANTITY
(auto-fill)]],"")</f>
        <v/>
      </c>
    </row>
    <row r="1807" spans="2:35">
      <c r="B1807" s="110" t="str">
        <f>IF(AND(Stock[[#This Row],[BUYING QUANTITY]]&gt;0,Stock[[#This Row],[REMAINING QUANTITY
(auto-fill)]]=0),"SOLD OUT",
IF(AND(Stock[[#This Row],[BUYING QUANTITY]]&gt;0,Stock[[#This Row],[REMAINING QUANTITY
(auto-fill)]]&gt;0),"HOLDING",""))</f>
        <v/>
      </c>
      <c r="C1807" s="113">
        <f t="shared" si="27"/>
        <v>1794</v>
      </c>
      <c r="D1807" s="79"/>
      <c r="E1807" s="80"/>
      <c r="F1807" s="162"/>
      <c r="G1807" s="85"/>
      <c r="H1807" s="86"/>
      <c r="I1807" s="164"/>
      <c r="J1807" s="115" t="str">
        <f>IF(Stock[[#This Row],[BUYING QUANTITY]]&gt;0,Stock[[#This Row],[BUYING PRICE]]*Stock[[#This Row],[BUYING QUANTITY]]*Stock[[#This Row],[% BUYING FEE]],"")</f>
        <v/>
      </c>
      <c r="K1807" s="89"/>
      <c r="L1807" s="90"/>
      <c r="M1807" s="117" t="str">
        <f>IF(Stock[[#This Row],[BUYING QUANTITY]]&gt;0,Stock[[#This Row],[BUYING PRICE]]*(1+Stock[[#This Row],[% THRESHOLD (RETURN)_1]]),"")</f>
        <v/>
      </c>
      <c r="N1807" s="91"/>
      <c r="O1807" s="117" t="str">
        <f>IF(Stock[[#This Row],[BUYING QUANTITY]]&gt;0,Stock[[#This Row],[BUYING PRICE]]*(1+Stock[[#This Row],[% THRESHOLD (RETURN)_2]]),"")</f>
        <v/>
      </c>
      <c r="P1807" s="91"/>
      <c r="Q1807" s="117" t="str">
        <f>IF(Stock[[#This Row],[BUYING QUANTITY]]&gt;0,Stock[[#This Row],[BUYING PRICE]]*(1+Stock[[#This Row],[% THRESHOLD (LOSS)]]),"")</f>
        <v/>
      </c>
      <c r="R1807" s="105"/>
      <c r="S1807" s="118" t="str">
        <f>IF(Stock[[#This Row],[CASH DIVIDEND]]&gt;0,Stock[[#This Row],[CASH DIVIDEND]]/(Stock[[#This Row],[BUYING PRICE]]*Stock[[#This Row],[BUYING QUANTITY]]),"")</f>
        <v/>
      </c>
      <c r="T1807" s="105"/>
      <c r="U1807" s="79"/>
      <c r="V1807" s="97"/>
      <c r="W1807" s="98"/>
      <c r="X1807" s="168"/>
      <c r="Y1807" s="126" t="str">
        <f>IF(Stock[[#This Row],[SELLING QUANTITY]]&gt;0,Stock[[#This Row],[SELLING PRICE]]*Stock[[#This Row],[SELLING QUANTITY]]*Stock[[#This Row],[% SELLING FEE]]+Stock[[#This Row],[SELLING PRICE]]*Stock[[#This Row],[SELLING QUANTITY]]*$D$12,"")</f>
        <v/>
      </c>
      <c r="Z1807" s="121">
        <f>Stock[[#This Row],[BUYING QUANTITY]]+Stock[[#This Row],[STOCK DIVIDEND]]-Stock[[#This Row],[SELLING QUANTITY]]</f>
        <v>0</v>
      </c>
      <c r="AA18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7" s="121">
        <f ca="1">IF(Stock[[#This Row],[SELLING DATE]]&gt;0,Stock[[#This Row],[SELLING DATE]]-Stock[[#This Row],[BUY DATE]]+1,IF(Stock[[#This Row],[BUY DATE]]=0,0,TODAY()-Stock[[#This Row],[BUY DATE]]+1))</f>
        <v>0</v>
      </c>
      <c r="AC1807" s="122" t="str">
        <f>IFERROR(Stock[[#This Row],[CASH DIVIDEND]]+Stock[[#This Row],[RETURN/(LOSS) FROM TRADING
(auto-fill)]],"")</f>
        <v/>
      </c>
      <c r="AD18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7" s="146" t="str">
        <f ca="1">IFERROR(IF(Stock[[#This Row],[HOLDING DAYS
(auto-fill)]]&lt;365,Stock[[#This Row],[% TOTAL RETURN/(LOSS)
(auto-fill)]]*365/Stock[[#This Row],[HOLDING DAYS
(auto-fill)]],POWER((1+Stock[[#This Row],[% TOTAL RETURN/(LOSS)
(auto-fill)]]),1/(Stock[[#This Row],[HOLDING DAYS
(auto-fill)]]/365))-1),"")</f>
        <v/>
      </c>
      <c r="AF1807" s="81"/>
      <c r="AG1807" s="149" t="str">
        <f>IF(Stock[[#This Row],[STATUS
(auto-fill)]]="HOLDING",Stock[[#This Row],[MARKET PRICE]]-Stock[[#This Row],[BUYING PRICE]],"")</f>
        <v/>
      </c>
      <c r="AH1807" s="143" t="str">
        <f>IFERROR(Stock[[#This Row],[CHANGE
(auto-fill)]]/Stock[[#This Row],[BUYING PRICE]],"")</f>
        <v/>
      </c>
      <c r="AI1807" s="130" t="str">
        <f>IF(Stock[[#This Row],[MARKET PRICE]]&gt;0,Stock[[#This Row],[MARKET PRICE]]*Stock[[#This Row],[REMAINING QUANTITY
(auto-fill)]],"")</f>
        <v/>
      </c>
    </row>
    <row r="1808" spans="2:35">
      <c r="B1808" s="110" t="str">
        <f>IF(AND(Stock[[#This Row],[BUYING QUANTITY]]&gt;0,Stock[[#This Row],[REMAINING QUANTITY
(auto-fill)]]=0),"SOLD OUT",
IF(AND(Stock[[#This Row],[BUYING QUANTITY]]&gt;0,Stock[[#This Row],[REMAINING QUANTITY
(auto-fill)]]&gt;0),"HOLDING",""))</f>
        <v/>
      </c>
      <c r="C1808" s="113">
        <f t="shared" ref="C1808:C1871" si="28">C1807+1</f>
        <v>1795</v>
      </c>
      <c r="D1808" s="79"/>
      <c r="E1808" s="80"/>
      <c r="F1808" s="162"/>
      <c r="G1808" s="85"/>
      <c r="H1808" s="86"/>
      <c r="I1808" s="164"/>
      <c r="J1808" s="115" t="str">
        <f>IF(Stock[[#This Row],[BUYING QUANTITY]]&gt;0,Stock[[#This Row],[BUYING PRICE]]*Stock[[#This Row],[BUYING QUANTITY]]*Stock[[#This Row],[% BUYING FEE]],"")</f>
        <v/>
      </c>
      <c r="K1808" s="89"/>
      <c r="L1808" s="90"/>
      <c r="M1808" s="117" t="str">
        <f>IF(Stock[[#This Row],[BUYING QUANTITY]]&gt;0,Stock[[#This Row],[BUYING PRICE]]*(1+Stock[[#This Row],[% THRESHOLD (RETURN)_1]]),"")</f>
        <v/>
      </c>
      <c r="N1808" s="91"/>
      <c r="O1808" s="117" t="str">
        <f>IF(Stock[[#This Row],[BUYING QUANTITY]]&gt;0,Stock[[#This Row],[BUYING PRICE]]*(1+Stock[[#This Row],[% THRESHOLD (RETURN)_2]]),"")</f>
        <v/>
      </c>
      <c r="P1808" s="91"/>
      <c r="Q1808" s="117" t="str">
        <f>IF(Stock[[#This Row],[BUYING QUANTITY]]&gt;0,Stock[[#This Row],[BUYING PRICE]]*(1+Stock[[#This Row],[% THRESHOLD (LOSS)]]),"")</f>
        <v/>
      </c>
      <c r="R1808" s="105"/>
      <c r="S1808" s="118" t="str">
        <f>IF(Stock[[#This Row],[CASH DIVIDEND]]&gt;0,Stock[[#This Row],[CASH DIVIDEND]]/(Stock[[#This Row],[BUYING PRICE]]*Stock[[#This Row],[BUYING QUANTITY]]),"")</f>
        <v/>
      </c>
      <c r="T1808" s="105"/>
      <c r="U1808" s="79"/>
      <c r="V1808" s="97"/>
      <c r="W1808" s="98"/>
      <c r="X1808" s="168"/>
      <c r="Y1808" s="126" t="str">
        <f>IF(Stock[[#This Row],[SELLING QUANTITY]]&gt;0,Stock[[#This Row],[SELLING PRICE]]*Stock[[#This Row],[SELLING QUANTITY]]*Stock[[#This Row],[% SELLING FEE]]+Stock[[#This Row],[SELLING PRICE]]*Stock[[#This Row],[SELLING QUANTITY]]*$D$12,"")</f>
        <v/>
      </c>
      <c r="Z1808" s="121">
        <f>Stock[[#This Row],[BUYING QUANTITY]]+Stock[[#This Row],[STOCK DIVIDEND]]-Stock[[#This Row],[SELLING QUANTITY]]</f>
        <v>0</v>
      </c>
      <c r="AA18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8" s="121">
        <f ca="1">IF(Stock[[#This Row],[SELLING DATE]]&gt;0,Stock[[#This Row],[SELLING DATE]]-Stock[[#This Row],[BUY DATE]]+1,IF(Stock[[#This Row],[BUY DATE]]=0,0,TODAY()-Stock[[#This Row],[BUY DATE]]+1))</f>
        <v>0</v>
      </c>
      <c r="AC1808" s="122" t="str">
        <f>IFERROR(Stock[[#This Row],[CASH DIVIDEND]]+Stock[[#This Row],[RETURN/(LOSS) FROM TRADING
(auto-fill)]],"")</f>
        <v/>
      </c>
      <c r="AD18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8" s="146" t="str">
        <f ca="1">IFERROR(IF(Stock[[#This Row],[HOLDING DAYS
(auto-fill)]]&lt;365,Stock[[#This Row],[% TOTAL RETURN/(LOSS)
(auto-fill)]]*365/Stock[[#This Row],[HOLDING DAYS
(auto-fill)]],POWER((1+Stock[[#This Row],[% TOTAL RETURN/(LOSS)
(auto-fill)]]),1/(Stock[[#This Row],[HOLDING DAYS
(auto-fill)]]/365))-1),"")</f>
        <v/>
      </c>
      <c r="AF1808" s="81"/>
      <c r="AG1808" s="149" t="str">
        <f>IF(Stock[[#This Row],[STATUS
(auto-fill)]]="HOLDING",Stock[[#This Row],[MARKET PRICE]]-Stock[[#This Row],[BUYING PRICE]],"")</f>
        <v/>
      </c>
      <c r="AH1808" s="143" t="str">
        <f>IFERROR(Stock[[#This Row],[CHANGE
(auto-fill)]]/Stock[[#This Row],[BUYING PRICE]],"")</f>
        <v/>
      </c>
      <c r="AI1808" s="130" t="str">
        <f>IF(Stock[[#This Row],[MARKET PRICE]]&gt;0,Stock[[#This Row],[MARKET PRICE]]*Stock[[#This Row],[REMAINING QUANTITY
(auto-fill)]],"")</f>
        <v/>
      </c>
    </row>
    <row r="1809" spans="2:35">
      <c r="B1809" s="110" t="str">
        <f>IF(AND(Stock[[#This Row],[BUYING QUANTITY]]&gt;0,Stock[[#This Row],[REMAINING QUANTITY
(auto-fill)]]=0),"SOLD OUT",
IF(AND(Stock[[#This Row],[BUYING QUANTITY]]&gt;0,Stock[[#This Row],[REMAINING QUANTITY
(auto-fill)]]&gt;0),"HOLDING",""))</f>
        <v/>
      </c>
      <c r="C1809" s="113">
        <f t="shared" si="28"/>
        <v>1796</v>
      </c>
      <c r="D1809" s="79"/>
      <c r="E1809" s="80"/>
      <c r="F1809" s="162"/>
      <c r="G1809" s="85"/>
      <c r="H1809" s="86"/>
      <c r="I1809" s="164"/>
      <c r="J1809" s="115" t="str">
        <f>IF(Stock[[#This Row],[BUYING QUANTITY]]&gt;0,Stock[[#This Row],[BUYING PRICE]]*Stock[[#This Row],[BUYING QUANTITY]]*Stock[[#This Row],[% BUYING FEE]],"")</f>
        <v/>
      </c>
      <c r="K1809" s="89"/>
      <c r="L1809" s="90"/>
      <c r="M1809" s="117" t="str">
        <f>IF(Stock[[#This Row],[BUYING QUANTITY]]&gt;0,Stock[[#This Row],[BUYING PRICE]]*(1+Stock[[#This Row],[% THRESHOLD (RETURN)_1]]),"")</f>
        <v/>
      </c>
      <c r="N1809" s="91"/>
      <c r="O1809" s="117" t="str">
        <f>IF(Stock[[#This Row],[BUYING QUANTITY]]&gt;0,Stock[[#This Row],[BUYING PRICE]]*(1+Stock[[#This Row],[% THRESHOLD (RETURN)_2]]),"")</f>
        <v/>
      </c>
      <c r="P1809" s="91"/>
      <c r="Q1809" s="117" t="str">
        <f>IF(Stock[[#This Row],[BUYING QUANTITY]]&gt;0,Stock[[#This Row],[BUYING PRICE]]*(1+Stock[[#This Row],[% THRESHOLD (LOSS)]]),"")</f>
        <v/>
      </c>
      <c r="R1809" s="105"/>
      <c r="S1809" s="118" t="str">
        <f>IF(Stock[[#This Row],[CASH DIVIDEND]]&gt;0,Stock[[#This Row],[CASH DIVIDEND]]/(Stock[[#This Row],[BUYING PRICE]]*Stock[[#This Row],[BUYING QUANTITY]]),"")</f>
        <v/>
      </c>
      <c r="T1809" s="105"/>
      <c r="U1809" s="79"/>
      <c r="V1809" s="97"/>
      <c r="W1809" s="98"/>
      <c r="X1809" s="168"/>
      <c r="Y1809" s="126" t="str">
        <f>IF(Stock[[#This Row],[SELLING QUANTITY]]&gt;0,Stock[[#This Row],[SELLING PRICE]]*Stock[[#This Row],[SELLING QUANTITY]]*Stock[[#This Row],[% SELLING FEE]]+Stock[[#This Row],[SELLING PRICE]]*Stock[[#This Row],[SELLING QUANTITY]]*$D$12,"")</f>
        <v/>
      </c>
      <c r="Z1809" s="121">
        <f>Stock[[#This Row],[BUYING QUANTITY]]+Stock[[#This Row],[STOCK DIVIDEND]]-Stock[[#This Row],[SELLING QUANTITY]]</f>
        <v>0</v>
      </c>
      <c r="AA18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09" s="121">
        <f ca="1">IF(Stock[[#This Row],[SELLING DATE]]&gt;0,Stock[[#This Row],[SELLING DATE]]-Stock[[#This Row],[BUY DATE]]+1,IF(Stock[[#This Row],[BUY DATE]]=0,0,TODAY()-Stock[[#This Row],[BUY DATE]]+1))</f>
        <v>0</v>
      </c>
      <c r="AC1809" s="122" t="str">
        <f>IFERROR(Stock[[#This Row],[CASH DIVIDEND]]+Stock[[#This Row],[RETURN/(LOSS) FROM TRADING
(auto-fill)]],"")</f>
        <v/>
      </c>
      <c r="AD18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09" s="146" t="str">
        <f ca="1">IFERROR(IF(Stock[[#This Row],[HOLDING DAYS
(auto-fill)]]&lt;365,Stock[[#This Row],[% TOTAL RETURN/(LOSS)
(auto-fill)]]*365/Stock[[#This Row],[HOLDING DAYS
(auto-fill)]],POWER((1+Stock[[#This Row],[% TOTAL RETURN/(LOSS)
(auto-fill)]]),1/(Stock[[#This Row],[HOLDING DAYS
(auto-fill)]]/365))-1),"")</f>
        <v/>
      </c>
      <c r="AF1809" s="81"/>
      <c r="AG1809" s="149" t="str">
        <f>IF(Stock[[#This Row],[STATUS
(auto-fill)]]="HOLDING",Stock[[#This Row],[MARKET PRICE]]-Stock[[#This Row],[BUYING PRICE]],"")</f>
        <v/>
      </c>
      <c r="AH1809" s="143" t="str">
        <f>IFERROR(Stock[[#This Row],[CHANGE
(auto-fill)]]/Stock[[#This Row],[BUYING PRICE]],"")</f>
        <v/>
      </c>
      <c r="AI1809" s="130" t="str">
        <f>IF(Stock[[#This Row],[MARKET PRICE]]&gt;0,Stock[[#This Row],[MARKET PRICE]]*Stock[[#This Row],[REMAINING QUANTITY
(auto-fill)]],"")</f>
        <v/>
      </c>
    </row>
    <row r="1810" spans="2:35">
      <c r="B1810" s="110" t="str">
        <f>IF(AND(Stock[[#This Row],[BUYING QUANTITY]]&gt;0,Stock[[#This Row],[REMAINING QUANTITY
(auto-fill)]]=0),"SOLD OUT",
IF(AND(Stock[[#This Row],[BUYING QUANTITY]]&gt;0,Stock[[#This Row],[REMAINING QUANTITY
(auto-fill)]]&gt;0),"HOLDING",""))</f>
        <v/>
      </c>
      <c r="C1810" s="113">
        <f t="shared" si="28"/>
        <v>1797</v>
      </c>
      <c r="D1810" s="79"/>
      <c r="E1810" s="80"/>
      <c r="F1810" s="162"/>
      <c r="G1810" s="85"/>
      <c r="H1810" s="86"/>
      <c r="I1810" s="164"/>
      <c r="J1810" s="115" t="str">
        <f>IF(Stock[[#This Row],[BUYING QUANTITY]]&gt;0,Stock[[#This Row],[BUYING PRICE]]*Stock[[#This Row],[BUYING QUANTITY]]*Stock[[#This Row],[% BUYING FEE]],"")</f>
        <v/>
      </c>
      <c r="K1810" s="89"/>
      <c r="L1810" s="90"/>
      <c r="M1810" s="117" t="str">
        <f>IF(Stock[[#This Row],[BUYING QUANTITY]]&gt;0,Stock[[#This Row],[BUYING PRICE]]*(1+Stock[[#This Row],[% THRESHOLD (RETURN)_1]]),"")</f>
        <v/>
      </c>
      <c r="N1810" s="91"/>
      <c r="O1810" s="117" t="str">
        <f>IF(Stock[[#This Row],[BUYING QUANTITY]]&gt;0,Stock[[#This Row],[BUYING PRICE]]*(1+Stock[[#This Row],[% THRESHOLD (RETURN)_2]]),"")</f>
        <v/>
      </c>
      <c r="P1810" s="91"/>
      <c r="Q1810" s="117" t="str">
        <f>IF(Stock[[#This Row],[BUYING QUANTITY]]&gt;0,Stock[[#This Row],[BUYING PRICE]]*(1+Stock[[#This Row],[% THRESHOLD (LOSS)]]),"")</f>
        <v/>
      </c>
      <c r="R1810" s="105"/>
      <c r="S1810" s="118" t="str">
        <f>IF(Stock[[#This Row],[CASH DIVIDEND]]&gt;0,Stock[[#This Row],[CASH DIVIDEND]]/(Stock[[#This Row],[BUYING PRICE]]*Stock[[#This Row],[BUYING QUANTITY]]),"")</f>
        <v/>
      </c>
      <c r="T1810" s="105"/>
      <c r="U1810" s="79"/>
      <c r="V1810" s="97"/>
      <c r="W1810" s="98"/>
      <c r="X1810" s="168"/>
      <c r="Y1810" s="126" t="str">
        <f>IF(Stock[[#This Row],[SELLING QUANTITY]]&gt;0,Stock[[#This Row],[SELLING PRICE]]*Stock[[#This Row],[SELLING QUANTITY]]*Stock[[#This Row],[% SELLING FEE]]+Stock[[#This Row],[SELLING PRICE]]*Stock[[#This Row],[SELLING QUANTITY]]*$D$12,"")</f>
        <v/>
      </c>
      <c r="Z1810" s="121">
        <f>Stock[[#This Row],[BUYING QUANTITY]]+Stock[[#This Row],[STOCK DIVIDEND]]-Stock[[#This Row],[SELLING QUANTITY]]</f>
        <v>0</v>
      </c>
      <c r="AA18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0" s="121">
        <f ca="1">IF(Stock[[#This Row],[SELLING DATE]]&gt;0,Stock[[#This Row],[SELLING DATE]]-Stock[[#This Row],[BUY DATE]]+1,IF(Stock[[#This Row],[BUY DATE]]=0,0,TODAY()-Stock[[#This Row],[BUY DATE]]+1))</f>
        <v>0</v>
      </c>
      <c r="AC1810" s="122" t="str">
        <f>IFERROR(Stock[[#This Row],[CASH DIVIDEND]]+Stock[[#This Row],[RETURN/(LOSS) FROM TRADING
(auto-fill)]],"")</f>
        <v/>
      </c>
      <c r="AD18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0" s="146" t="str">
        <f ca="1">IFERROR(IF(Stock[[#This Row],[HOLDING DAYS
(auto-fill)]]&lt;365,Stock[[#This Row],[% TOTAL RETURN/(LOSS)
(auto-fill)]]*365/Stock[[#This Row],[HOLDING DAYS
(auto-fill)]],POWER((1+Stock[[#This Row],[% TOTAL RETURN/(LOSS)
(auto-fill)]]),1/(Stock[[#This Row],[HOLDING DAYS
(auto-fill)]]/365))-1),"")</f>
        <v/>
      </c>
      <c r="AF1810" s="81"/>
      <c r="AG1810" s="149" t="str">
        <f>IF(Stock[[#This Row],[STATUS
(auto-fill)]]="HOLDING",Stock[[#This Row],[MARKET PRICE]]-Stock[[#This Row],[BUYING PRICE]],"")</f>
        <v/>
      </c>
      <c r="AH1810" s="143" t="str">
        <f>IFERROR(Stock[[#This Row],[CHANGE
(auto-fill)]]/Stock[[#This Row],[BUYING PRICE]],"")</f>
        <v/>
      </c>
      <c r="AI1810" s="130" t="str">
        <f>IF(Stock[[#This Row],[MARKET PRICE]]&gt;0,Stock[[#This Row],[MARKET PRICE]]*Stock[[#This Row],[REMAINING QUANTITY
(auto-fill)]],"")</f>
        <v/>
      </c>
    </row>
    <row r="1811" spans="2:35">
      <c r="B1811" s="110" t="str">
        <f>IF(AND(Stock[[#This Row],[BUYING QUANTITY]]&gt;0,Stock[[#This Row],[REMAINING QUANTITY
(auto-fill)]]=0),"SOLD OUT",
IF(AND(Stock[[#This Row],[BUYING QUANTITY]]&gt;0,Stock[[#This Row],[REMAINING QUANTITY
(auto-fill)]]&gt;0),"HOLDING",""))</f>
        <v/>
      </c>
      <c r="C1811" s="113">
        <f t="shared" si="28"/>
        <v>1798</v>
      </c>
      <c r="D1811" s="79"/>
      <c r="E1811" s="80"/>
      <c r="F1811" s="162"/>
      <c r="G1811" s="85"/>
      <c r="H1811" s="86"/>
      <c r="I1811" s="164"/>
      <c r="J1811" s="115" t="str">
        <f>IF(Stock[[#This Row],[BUYING QUANTITY]]&gt;0,Stock[[#This Row],[BUYING PRICE]]*Stock[[#This Row],[BUYING QUANTITY]]*Stock[[#This Row],[% BUYING FEE]],"")</f>
        <v/>
      </c>
      <c r="K1811" s="89"/>
      <c r="L1811" s="90"/>
      <c r="M1811" s="117" t="str">
        <f>IF(Stock[[#This Row],[BUYING QUANTITY]]&gt;0,Stock[[#This Row],[BUYING PRICE]]*(1+Stock[[#This Row],[% THRESHOLD (RETURN)_1]]),"")</f>
        <v/>
      </c>
      <c r="N1811" s="91"/>
      <c r="O1811" s="117" t="str">
        <f>IF(Stock[[#This Row],[BUYING QUANTITY]]&gt;0,Stock[[#This Row],[BUYING PRICE]]*(1+Stock[[#This Row],[% THRESHOLD (RETURN)_2]]),"")</f>
        <v/>
      </c>
      <c r="P1811" s="91"/>
      <c r="Q1811" s="117" t="str">
        <f>IF(Stock[[#This Row],[BUYING QUANTITY]]&gt;0,Stock[[#This Row],[BUYING PRICE]]*(1+Stock[[#This Row],[% THRESHOLD (LOSS)]]),"")</f>
        <v/>
      </c>
      <c r="R1811" s="105"/>
      <c r="S1811" s="118" t="str">
        <f>IF(Stock[[#This Row],[CASH DIVIDEND]]&gt;0,Stock[[#This Row],[CASH DIVIDEND]]/(Stock[[#This Row],[BUYING PRICE]]*Stock[[#This Row],[BUYING QUANTITY]]),"")</f>
        <v/>
      </c>
      <c r="T1811" s="105"/>
      <c r="U1811" s="79"/>
      <c r="V1811" s="97"/>
      <c r="W1811" s="98"/>
      <c r="X1811" s="168"/>
      <c r="Y1811" s="126" t="str">
        <f>IF(Stock[[#This Row],[SELLING QUANTITY]]&gt;0,Stock[[#This Row],[SELLING PRICE]]*Stock[[#This Row],[SELLING QUANTITY]]*Stock[[#This Row],[% SELLING FEE]]+Stock[[#This Row],[SELLING PRICE]]*Stock[[#This Row],[SELLING QUANTITY]]*$D$12,"")</f>
        <v/>
      </c>
      <c r="Z1811" s="121">
        <f>Stock[[#This Row],[BUYING QUANTITY]]+Stock[[#This Row],[STOCK DIVIDEND]]-Stock[[#This Row],[SELLING QUANTITY]]</f>
        <v>0</v>
      </c>
      <c r="AA18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1" s="121">
        <f ca="1">IF(Stock[[#This Row],[SELLING DATE]]&gt;0,Stock[[#This Row],[SELLING DATE]]-Stock[[#This Row],[BUY DATE]]+1,IF(Stock[[#This Row],[BUY DATE]]=0,0,TODAY()-Stock[[#This Row],[BUY DATE]]+1))</f>
        <v>0</v>
      </c>
      <c r="AC1811" s="122" t="str">
        <f>IFERROR(Stock[[#This Row],[CASH DIVIDEND]]+Stock[[#This Row],[RETURN/(LOSS) FROM TRADING
(auto-fill)]],"")</f>
        <v/>
      </c>
      <c r="AD18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1" s="146" t="str">
        <f ca="1">IFERROR(IF(Stock[[#This Row],[HOLDING DAYS
(auto-fill)]]&lt;365,Stock[[#This Row],[% TOTAL RETURN/(LOSS)
(auto-fill)]]*365/Stock[[#This Row],[HOLDING DAYS
(auto-fill)]],POWER((1+Stock[[#This Row],[% TOTAL RETURN/(LOSS)
(auto-fill)]]),1/(Stock[[#This Row],[HOLDING DAYS
(auto-fill)]]/365))-1),"")</f>
        <v/>
      </c>
      <c r="AF1811" s="81"/>
      <c r="AG1811" s="149" t="str">
        <f>IF(Stock[[#This Row],[STATUS
(auto-fill)]]="HOLDING",Stock[[#This Row],[MARKET PRICE]]-Stock[[#This Row],[BUYING PRICE]],"")</f>
        <v/>
      </c>
      <c r="AH1811" s="143" t="str">
        <f>IFERROR(Stock[[#This Row],[CHANGE
(auto-fill)]]/Stock[[#This Row],[BUYING PRICE]],"")</f>
        <v/>
      </c>
      <c r="AI1811" s="130" t="str">
        <f>IF(Stock[[#This Row],[MARKET PRICE]]&gt;0,Stock[[#This Row],[MARKET PRICE]]*Stock[[#This Row],[REMAINING QUANTITY
(auto-fill)]],"")</f>
        <v/>
      </c>
    </row>
    <row r="1812" spans="2:35">
      <c r="B1812" s="110" t="str">
        <f>IF(AND(Stock[[#This Row],[BUYING QUANTITY]]&gt;0,Stock[[#This Row],[REMAINING QUANTITY
(auto-fill)]]=0),"SOLD OUT",
IF(AND(Stock[[#This Row],[BUYING QUANTITY]]&gt;0,Stock[[#This Row],[REMAINING QUANTITY
(auto-fill)]]&gt;0),"HOLDING",""))</f>
        <v/>
      </c>
      <c r="C1812" s="113">
        <f t="shared" si="28"/>
        <v>1799</v>
      </c>
      <c r="D1812" s="79"/>
      <c r="E1812" s="80"/>
      <c r="F1812" s="162"/>
      <c r="G1812" s="85"/>
      <c r="H1812" s="86"/>
      <c r="I1812" s="164"/>
      <c r="J1812" s="115" t="str">
        <f>IF(Stock[[#This Row],[BUYING QUANTITY]]&gt;0,Stock[[#This Row],[BUYING PRICE]]*Stock[[#This Row],[BUYING QUANTITY]]*Stock[[#This Row],[% BUYING FEE]],"")</f>
        <v/>
      </c>
      <c r="K1812" s="89"/>
      <c r="L1812" s="90"/>
      <c r="M1812" s="117" t="str">
        <f>IF(Stock[[#This Row],[BUYING QUANTITY]]&gt;0,Stock[[#This Row],[BUYING PRICE]]*(1+Stock[[#This Row],[% THRESHOLD (RETURN)_1]]),"")</f>
        <v/>
      </c>
      <c r="N1812" s="91"/>
      <c r="O1812" s="117" t="str">
        <f>IF(Stock[[#This Row],[BUYING QUANTITY]]&gt;0,Stock[[#This Row],[BUYING PRICE]]*(1+Stock[[#This Row],[% THRESHOLD (RETURN)_2]]),"")</f>
        <v/>
      </c>
      <c r="P1812" s="91"/>
      <c r="Q1812" s="117" t="str">
        <f>IF(Stock[[#This Row],[BUYING QUANTITY]]&gt;0,Stock[[#This Row],[BUYING PRICE]]*(1+Stock[[#This Row],[% THRESHOLD (LOSS)]]),"")</f>
        <v/>
      </c>
      <c r="R1812" s="105"/>
      <c r="S1812" s="118" t="str">
        <f>IF(Stock[[#This Row],[CASH DIVIDEND]]&gt;0,Stock[[#This Row],[CASH DIVIDEND]]/(Stock[[#This Row],[BUYING PRICE]]*Stock[[#This Row],[BUYING QUANTITY]]),"")</f>
        <v/>
      </c>
      <c r="T1812" s="105"/>
      <c r="U1812" s="79"/>
      <c r="V1812" s="97"/>
      <c r="W1812" s="98"/>
      <c r="X1812" s="168"/>
      <c r="Y1812" s="126" t="str">
        <f>IF(Stock[[#This Row],[SELLING QUANTITY]]&gt;0,Stock[[#This Row],[SELLING PRICE]]*Stock[[#This Row],[SELLING QUANTITY]]*Stock[[#This Row],[% SELLING FEE]]+Stock[[#This Row],[SELLING PRICE]]*Stock[[#This Row],[SELLING QUANTITY]]*$D$12,"")</f>
        <v/>
      </c>
      <c r="Z1812" s="121">
        <f>Stock[[#This Row],[BUYING QUANTITY]]+Stock[[#This Row],[STOCK DIVIDEND]]-Stock[[#This Row],[SELLING QUANTITY]]</f>
        <v>0</v>
      </c>
      <c r="AA18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2" s="121">
        <f ca="1">IF(Stock[[#This Row],[SELLING DATE]]&gt;0,Stock[[#This Row],[SELLING DATE]]-Stock[[#This Row],[BUY DATE]]+1,IF(Stock[[#This Row],[BUY DATE]]=0,0,TODAY()-Stock[[#This Row],[BUY DATE]]+1))</f>
        <v>0</v>
      </c>
      <c r="AC1812" s="122" t="str">
        <f>IFERROR(Stock[[#This Row],[CASH DIVIDEND]]+Stock[[#This Row],[RETURN/(LOSS) FROM TRADING
(auto-fill)]],"")</f>
        <v/>
      </c>
      <c r="AD18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2" s="146" t="str">
        <f ca="1">IFERROR(IF(Stock[[#This Row],[HOLDING DAYS
(auto-fill)]]&lt;365,Stock[[#This Row],[% TOTAL RETURN/(LOSS)
(auto-fill)]]*365/Stock[[#This Row],[HOLDING DAYS
(auto-fill)]],POWER((1+Stock[[#This Row],[% TOTAL RETURN/(LOSS)
(auto-fill)]]),1/(Stock[[#This Row],[HOLDING DAYS
(auto-fill)]]/365))-1),"")</f>
        <v/>
      </c>
      <c r="AF1812" s="81"/>
      <c r="AG1812" s="149" t="str">
        <f>IF(Stock[[#This Row],[STATUS
(auto-fill)]]="HOLDING",Stock[[#This Row],[MARKET PRICE]]-Stock[[#This Row],[BUYING PRICE]],"")</f>
        <v/>
      </c>
      <c r="AH1812" s="143" t="str">
        <f>IFERROR(Stock[[#This Row],[CHANGE
(auto-fill)]]/Stock[[#This Row],[BUYING PRICE]],"")</f>
        <v/>
      </c>
      <c r="AI1812" s="130" t="str">
        <f>IF(Stock[[#This Row],[MARKET PRICE]]&gt;0,Stock[[#This Row],[MARKET PRICE]]*Stock[[#This Row],[REMAINING QUANTITY
(auto-fill)]],"")</f>
        <v/>
      </c>
    </row>
    <row r="1813" spans="2:35">
      <c r="B1813" s="110" t="str">
        <f>IF(AND(Stock[[#This Row],[BUYING QUANTITY]]&gt;0,Stock[[#This Row],[REMAINING QUANTITY
(auto-fill)]]=0),"SOLD OUT",
IF(AND(Stock[[#This Row],[BUYING QUANTITY]]&gt;0,Stock[[#This Row],[REMAINING QUANTITY
(auto-fill)]]&gt;0),"HOLDING",""))</f>
        <v/>
      </c>
      <c r="C1813" s="113">
        <f t="shared" si="28"/>
        <v>1800</v>
      </c>
      <c r="D1813" s="79"/>
      <c r="E1813" s="80"/>
      <c r="F1813" s="162"/>
      <c r="G1813" s="85"/>
      <c r="H1813" s="86"/>
      <c r="I1813" s="164"/>
      <c r="J1813" s="115" t="str">
        <f>IF(Stock[[#This Row],[BUYING QUANTITY]]&gt;0,Stock[[#This Row],[BUYING PRICE]]*Stock[[#This Row],[BUYING QUANTITY]]*Stock[[#This Row],[% BUYING FEE]],"")</f>
        <v/>
      </c>
      <c r="K1813" s="89"/>
      <c r="L1813" s="90"/>
      <c r="M1813" s="117" t="str">
        <f>IF(Stock[[#This Row],[BUYING QUANTITY]]&gt;0,Stock[[#This Row],[BUYING PRICE]]*(1+Stock[[#This Row],[% THRESHOLD (RETURN)_1]]),"")</f>
        <v/>
      </c>
      <c r="N1813" s="91"/>
      <c r="O1813" s="117" t="str">
        <f>IF(Stock[[#This Row],[BUYING QUANTITY]]&gt;0,Stock[[#This Row],[BUYING PRICE]]*(1+Stock[[#This Row],[% THRESHOLD (RETURN)_2]]),"")</f>
        <v/>
      </c>
      <c r="P1813" s="91"/>
      <c r="Q1813" s="117" t="str">
        <f>IF(Stock[[#This Row],[BUYING QUANTITY]]&gt;0,Stock[[#This Row],[BUYING PRICE]]*(1+Stock[[#This Row],[% THRESHOLD (LOSS)]]),"")</f>
        <v/>
      </c>
      <c r="R1813" s="105"/>
      <c r="S1813" s="118" t="str">
        <f>IF(Stock[[#This Row],[CASH DIVIDEND]]&gt;0,Stock[[#This Row],[CASH DIVIDEND]]/(Stock[[#This Row],[BUYING PRICE]]*Stock[[#This Row],[BUYING QUANTITY]]),"")</f>
        <v/>
      </c>
      <c r="T1813" s="105"/>
      <c r="U1813" s="79"/>
      <c r="V1813" s="97"/>
      <c r="W1813" s="98"/>
      <c r="X1813" s="168"/>
      <c r="Y1813" s="126" t="str">
        <f>IF(Stock[[#This Row],[SELLING QUANTITY]]&gt;0,Stock[[#This Row],[SELLING PRICE]]*Stock[[#This Row],[SELLING QUANTITY]]*Stock[[#This Row],[% SELLING FEE]]+Stock[[#This Row],[SELLING PRICE]]*Stock[[#This Row],[SELLING QUANTITY]]*$D$12,"")</f>
        <v/>
      </c>
      <c r="Z1813" s="121">
        <f>Stock[[#This Row],[BUYING QUANTITY]]+Stock[[#This Row],[STOCK DIVIDEND]]-Stock[[#This Row],[SELLING QUANTITY]]</f>
        <v>0</v>
      </c>
      <c r="AA18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3" s="121">
        <f ca="1">IF(Stock[[#This Row],[SELLING DATE]]&gt;0,Stock[[#This Row],[SELLING DATE]]-Stock[[#This Row],[BUY DATE]]+1,IF(Stock[[#This Row],[BUY DATE]]=0,0,TODAY()-Stock[[#This Row],[BUY DATE]]+1))</f>
        <v>0</v>
      </c>
      <c r="AC1813" s="122" t="str">
        <f>IFERROR(Stock[[#This Row],[CASH DIVIDEND]]+Stock[[#This Row],[RETURN/(LOSS) FROM TRADING
(auto-fill)]],"")</f>
        <v/>
      </c>
      <c r="AD18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3" s="146" t="str">
        <f ca="1">IFERROR(IF(Stock[[#This Row],[HOLDING DAYS
(auto-fill)]]&lt;365,Stock[[#This Row],[% TOTAL RETURN/(LOSS)
(auto-fill)]]*365/Stock[[#This Row],[HOLDING DAYS
(auto-fill)]],POWER((1+Stock[[#This Row],[% TOTAL RETURN/(LOSS)
(auto-fill)]]),1/(Stock[[#This Row],[HOLDING DAYS
(auto-fill)]]/365))-1),"")</f>
        <v/>
      </c>
      <c r="AF1813" s="81"/>
      <c r="AG1813" s="149" t="str">
        <f>IF(Stock[[#This Row],[STATUS
(auto-fill)]]="HOLDING",Stock[[#This Row],[MARKET PRICE]]-Stock[[#This Row],[BUYING PRICE]],"")</f>
        <v/>
      </c>
      <c r="AH1813" s="143" t="str">
        <f>IFERROR(Stock[[#This Row],[CHANGE
(auto-fill)]]/Stock[[#This Row],[BUYING PRICE]],"")</f>
        <v/>
      </c>
      <c r="AI1813" s="130" t="str">
        <f>IF(Stock[[#This Row],[MARKET PRICE]]&gt;0,Stock[[#This Row],[MARKET PRICE]]*Stock[[#This Row],[REMAINING QUANTITY
(auto-fill)]],"")</f>
        <v/>
      </c>
    </row>
    <row r="1814" spans="2:35">
      <c r="B1814" s="110" t="str">
        <f>IF(AND(Stock[[#This Row],[BUYING QUANTITY]]&gt;0,Stock[[#This Row],[REMAINING QUANTITY
(auto-fill)]]=0),"SOLD OUT",
IF(AND(Stock[[#This Row],[BUYING QUANTITY]]&gt;0,Stock[[#This Row],[REMAINING QUANTITY
(auto-fill)]]&gt;0),"HOLDING",""))</f>
        <v/>
      </c>
      <c r="C1814" s="113">
        <f t="shared" si="28"/>
        <v>1801</v>
      </c>
      <c r="D1814" s="79"/>
      <c r="E1814" s="80"/>
      <c r="F1814" s="162"/>
      <c r="G1814" s="85"/>
      <c r="H1814" s="86"/>
      <c r="I1814" s="164"/>
      <c r="J1814" s="115" t="str">
        <f>IF(Stock[[#This Row],[BUYING QUANTITY]]&gt;0,Stock[[#This Row],[BUYING PRICE]]*Stock[[#This Row],[BUYING QUANTITY]]*Stock[[#This Row],[% BUYING FEE]],"")</f>
        <v/>
      </c>
      <c r="K1814" s="89"/>
      <c r="L1814" s="90"/>
      <c r="M1814" s="117" t="str">
        <f>IF(Stock[[#This Row],[BUYING QUANTITY]]&gt;0,Stock[[#This Row],[BUYING PRICE]]*(1+Stock[[#This Row],[% THRESHOLD (RETURN)_1]]),"")</f>
        <v/>
      </c>
      <c r="N1814" s="91"/>
      <c r="O1814" s="117" t="str">
        <f>IF(Stock[[#This Row],[BUYING QUANTITY]]&gt;0,Stock[[#This Row],[BUYING PRICE]]*(1+Stock[[#This Row],[% THRESHOLD (RETURN)_2]]),"")</f>
        <v/>
      </c>
      <c r="P1814" s="91"/>
      <c r="Q1814" s="117" t="str">
        <f>IF(Stock[[#This Row],[BUYING QUANTITY]]&gt;0,Stock[[#This Row],[BUYING PRICE]]*(1+Stock[[#This Row],[% THRESHOLD (LOSS)]]),"")</f>
        <v/>
      </c>
      <c r="R1814" s="105"/>
      <c r="S1814" s="118" t="str">
        <f>IF(Stock[[#This Row],[CASH DIVIDEND]]&gt;0,Stock[[#This Row],[CASH DIVIDEND]]/(Stock[[#This Row],[BUYING PRICE]]*Stock[[#This Row],[BUYING QUANTITY]]),"")</f>
        <v/>
      </c>
      <c r="T1814" s="105"/>
      <c r="U1814" s="79"/>
      <c r="V1814" s="97"/>
      <c r="W1814" s="98"/>
      <c r="X1814" s="168"/>
      <c r="Y1814" s="126" t="str">
        <f>IF(Stock[[#This Row],[SELLING QUANTITY]]&gt;0,Stock[[#This Row],[SELLING PRICE]]*Stock[[#This Row],[SELLING QUANTITY]]*Stock[[#This Row],[% SELLING FEE]]+Stock[[#This Row],[SELLING PRICE]]*Stock[[#This Row],[SELLING QUANTITY]]*$D$12,"")</f>
        <v/>
      </c>
      <c r="Z1814" s="121">
        <f>Stock[[#This Row],[BUYING QUANTITY]]+Stock[[#This Row],[STOCK DIVIDEND]]-Stock[[#This Row],[SELLING QUANTITY]]</f>
        <v>0</v>
      </c>
      <c r="AA18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4" s="121">
        <f ca="1">IF(Stock[[#This Row],[SELLING DATE]]&gt;0,Stock[[#This Row],[SELLING DATE]]-Stock[[#This Row],[BUY DATE]]+1,IF(Stock[[#This Row],[BUY DATE]]=0,0,TODAY()-Stock[[#This Row],[BUY DATE]]+1))</f>
        <v>0</v>
      </c>
      <c r="AC1814" s="122" t="str">
        <f>IFERROR(Stock[[#This Row],[CASH DIVIDEND]]+Stock[[#This Row],[RETURN/(LOSS) FROM TRADING
(auto-fill)]],"")</f>
        <v/>
      </c>
      <c r="AD18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4" s="146" t="str">
        <f ca="1">IFERROR(IF(Stock[[#This Row],[HOLDING DAYS
(auto-fill)]]&lt;365,Stock[[#This Row],[% TOTAL RETURN/(LOSS)
(auto-fill)]]*365/Stock[[#This Row],[HOLDING DAYS
(auto-fill)]],POWER((1+Stock[[#This Row],[% TOTAL RETURN/(LOSS)
(auto-fill)]]),1/(Stock[[#This Row],[HOLDING DAYS
(auto-fill)]]/365))-1),"")</f>
        <v/>
      </c>
      <c r="AF1814" s="81"/>
      <c r="AG1814" s="149" t="str">
        <f>IF(Stock[[#This Row],[STATUS
(auto-fill)]]="HOLDING",Stock[[#This Row],[MARKET PRICE]]-Stock[[#This Row],[BUYING PRICE]],"")</f>
        <v/>
      </c>
      <c r="AH1814" s="143" t="str">
        <f>IFERROR(Stock[[#This Row],[CHANGE
(auto-fill)]]/Stock[[#This Row],[BUYING PRICE]],"")</f>
        <v/>
      </c>
      <c r="AI1814" s="130" t="str">
        <f>IF(Stock[[#This Row],[MARKET PRICE]]&gt;0,Stock[[#This Row],[MARKET PRICE]]*Stock[[#This Row],[REMAINING QUANTITY
(auto-fill)]],"")</f>
        <v/>
      </c>
    </row>
    <row r="1815" spans="2:35">
      <c r="B1815" s="110" t="str">
        <f>IF(AND(Stock[[#This Row],[BUYING QUANTITY]]&gt;0,Stock[[#This Row],[REMAINING QUANTITY
(auto-fill)]]=0),"SOLD OUT",
IF(AND(Stock[[#This Row],[BUYING QUANTITY]]&gt;0,Stock[[#This Row],[REMAINING QUANTITY
(auto-fill)]]&gt;0),"HOLDING",""))</f>
        <v/>
      </c>
      <c r="C1815" s="113">
        <f t="shared" si="28"/>
        <v>1802</v>
      </c>
      <c r="D1815" s="79"/>
      <c r="E1815" s="80"/>
      <c r="F1815" s="162"/>
      <c r="G1815" s="85"/>
      <c r="H1815" s="86"/>
      <c r="I1815" s="164"/>
      <c r="J1815" s="115" t="str">
        <f>IF(Stock[[#This Row],[BUYING QUANTITY]]&gt;0,Stock[[#This Row],[BUYING PRICE]]*Stock[[#This Row],[BUYING QUANTITY]]*Stock[[#This Row],[% BUYING FEE]],"")</f>
        <v/>
      </c>
      <c r="K1815" s="89"/>
      <c r="L1815" s="90"/>
      <c r="M1815" s="117" t="str">
        <f>IF(Stock[[#This Row],[BUYING QUANTITY]]&gt;0,Stock[[#This Row],[BUYING PRICE]]*(1+Stock[[#This Row],[% THRESHOLD (RETURN)_1]]),"")</f>
        <v/>
      </c>
      <c r="N1815" s="91"/>
      <c r="O1815" s="117" t="str">
        <f>IF(Stock[[#This Row],[BUYING QUANTITY]]&gt;0,Stock[[#This Row],[BUYING PRICE]]*(1+Stock[[#This Row],[% THRESHOLD (RETURN)_2]]),"")</f>
        <v/>
      </c>
      <c r="P1815" s="91"/>
      <c r="Q1815" s="117" t="str">
        <f>IF(Stock[[#This Row],[BUYING QUANTITY]]&gt;0,Stock[[#This Row],[BUYING PRICE]]*(1+Stock[[#This Row],[% THRESHOLD (LOSS)]]),"")</f>
        <v/>
      </c>
      <c r="R1815" s="105"/>
      <c r="S1815" s="118" t="str">
        <f>IF(Stock[[#This Row],[CASH DIVIDEND]]&gt;0,Stock[[#This Row],[CASH DIVIDEND]]/(Stock[[#This Row],[BUYING PRICE]]*Stock[[#This Row],[BUYING QUANTITY]]),"")</f>
        <v/>
      </c>
      <c r="T1815" s="105"/>
      <c r="U1815" s="79"/>
      <c r="V1815" s="97"/>
      <c r="W1815" s="98"/>
      <c r="X1815" s="168"/>
      <c r="Y1815" s="126" t="str">
        <f>IF(Stock[[#This Row],[SELLING QUANTITY]]&gt;0,Stock[[#This Row],[SELLING PRICE]]*Stock[[#This Row],[SELLING QUANTITY]]*Stock[[#This Row],[% SELLING FEE]]+Stock[[#This Row],[SELLING PRICE]]*Stock[[#This Row],[SELLING QUANTITY]]*$D$12,"")</f>
        <v/>
      </c>
      <c r="Z1815" s="121">
        <f>Stock[[#This Row],[BUYING QUANTITY]]+Stock[[#This Row],[STOCK DIVIDEND]]-Stock[[#This Row],[SELLING QUANTITY]]</f>
        <v>0</v>
      </c>
      <c r="AA18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5" s="121">
        <f ca="1">IF(Stock[[#This Row],[SELLING DATE]]&gt;0,Stock[[#This Row],[SELLING DATE]]-Stock[[#This Row],[BUY DATE]]+1,IF(Stock[[#This Row],[BUY DATE]]=0,0,TODAY()-Stock[[#This Row],[BUY DATE]]+1))</f>
        <v>0</v>
      </c>
      <c r="AC1815" s="122" t="str">
        <f>IFERROR(Stock[[#This Row],[CASH DIVIDEND]]+Stock[[#This Row],[RETURN/(LOSS) FROM TRADING
(auto-fill)]],"")</f>
        <v/>
      </c>
      <c r="AD18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5" s="146" t="str">
        <f ca="1">IFERROR(IF(Stock[[#This Row],[HOLDING DAYS
(auto-fill)]]&lt;365,Stock[[#This Row],[% TOTAL RETURN/(LOSS)
(auto-fill)]]*365/Stock[[#This Row],[HOLDING DAYS
(auto-fill)]],POWER((1+Stock[[#This Row],[% TOTAL RETURN/(LOSS)
(auto-fill)]]),1/(Stock[[#This Row],[HOLDING DAYS
(auto-fill)]]/365))-1),"")</f>
        <v/>
      </c>
      <c r="AF1815" s="81"/>
      <c r="AG1815" s="149" t="str">
        <f>IF(Stock[[#This Row],[STATUS
(auto-fill)]]="HOLDING",Stock[[#This Row],[MARKET PRICE]]-Stock[[#This Row],[BUYING PRICE]],"")</f>
        <v/>
      </c>
      <c r="AH1815" s="143" t="str">
        <f>IFERROR(Stock[[#This Row],[CHANGE
(auto-fill)]]/Stock[[#This Row],[BUYING PRICE]],"")</f>
        <v/>
      </c>
      <c r="AI1815" s="130" t="str">
        <f>IF(Stock[[#This Row],[MARKET PRICE]]&gt;0,Stock[[#This Row],[MARKET PRICE]]*Stock[[#This Row],[REMAINING QUANTITY
(auto-fill)]],"")</f>
        <v/>
      </c>
    </row>
    <row r="1816" spans="2:35">
      <c r="B1816" s="110" t="str">
        <f>IF(AND(Stock[[#This Row],[BUYING QUANTITY]]&gt;0,Stock[[#This Row],[REMAINING QUANTITY
(auto-fill)]]=0),"SOLD OUT",
IF(AND(Stock[[#This Row],[BUYING QUANTITY]]&gt;0,Stock[[#This Row],[REMAINING QUANTITY
(auto-fill)]]&gt;0),"HOLDING",""))</f>
        <v/>
      </c>
      <c r="C1816" s="113">
        <f t="shared" si="28"/>
        <v>1803</v>
      </c>
      <c r="D1816" s="79"/>
      <c r="E1816" s="80"/>
      <c r="F1816" s="162"/>
      <c r="G1816" s="85"/>
      <c r="H1816" s="86"/>
      <c r="I1816" s="164"/>
      <c r="J1816" s="115" t="str">
        <f>IF(Stock[[#This Row],[BUYING QUANTITY]]&gt;0,Stock[[#This Row],[BUYING PRICE]]*Stock[[#This Row],[BUYING QUANTITY]]*Stock[[#This Row],[% BUYING FEE]],"")</f>
        <v/>
      </c>
      <c r="K1816" s="89"/>
      <c r="L1816" s="90"/>
      <c r="M1816" s="117" t="str">
        <f>IF(Stock[[#This Row],[BUYING QUANTITY]]&gt;0,Stock[[#This Row],[BUYING PRICE]]*(1+Stock[[#This Row],[% THRESHOLD (RETURN)_1]]),"")</f>
        <v/>
      </c>
      <c r="N1816" s="91"/>
      <c r="O1816" s="117" t="str">
        <f>IF(Stock[[#This Row],[BUYING QUANTITY]]&gt;0,Stock[[#This Row],[BUYING PRICE]]*(1+Stock[[#This Row],[% THRESHOLD (RETURN)_2]]),"")</f>
        <v/>
      </c>
      <c r="P1816" s="91"/>
      <c r="Q1816" s="117" t="str">
        <f>IF(Stock[[#This Row],[BUYING QUANTITY]]&gt;0,Stock[[#This Row],[BUYING PRICE]]*(1+Stock[[#This Row],[% THRESHOLD (LOSS)]]),"")</f>
        <v/>
      </c>
      <c r="R1816" s="105"/>
      <c r="S1816" s="118" t="str">
        <f>IF(Stock[[#This Row],[CASH DIVIDEND]]&gt;0,Stock[[#This Row],[CASH DIVIDEND]]/(Stock[[#This Row],[BUYING PRICE]]*Stock[[#This Row],[BUYING QUANTITY]]),"")</f>
        <v/>
      </c>
      <c r="T1816" s="105"/>
      <c r="U1816" s="79"/>
      <c r="V1816" s="97"/>
      <c r="W1816" s="98"/>
      <c r="X1816" s="168"/>
      <c r="Y1816" s="126" t="str">
        <f>IF(Stock[[#This Row],[SELLING QUANTITY]]&gt;0,Stock[[#This Row],[SELLING PRICE]]*Stock[[#This Row],[SELLING QUANTITY]]*Stock[[#This Row],[% SELLING FEE]]+Stock[[#This Row],[SELLING PRICE]]*Stock[[#This Row],[SELLING QUANTITY]]*$D$12,"")</f>
        <v/>
      </c>
      <c r="Z1816" s="121">
        <f>Stock[[#This Row],[BUYING QUANTITY]]+Stock[[#This Row],[STOCK DIVIDEND]]-Stock[[#This Row],[SELLING QUANTITY]]</f>
        <v>0</v>
      </c>
      <c r="AA18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6" s="121">
        <f ca="1">IF(Stock[[#This Row],[SELLING DATE]]&gt;0,Stock[[#This Row],[SELLING DATE]]-Stock[[#This Row],[BUY DATE]]+1,IF(Stock[[#This Row],[BUY DATE]]=0,0,TODAY()-Stock[[#This Row],[BUY DATE]]+1))</f>
        <v>0</v>
      </c>
      <c r="AC1816" s="122" t="str">
        <f>IFERROR(Stock[[#This Row],[CASH DIVIDEND]]+Stock[[#This Row],[RETURN/(LOSS) FROM TRADING
(auto-fill)]],"")</f>
        <v/>
      </c>
      <c r="AD18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6" s="146" t="str">
        <f ca="1">IFERROR(IF(Stock[[#This Row],[HOLDING DAYS
(auto-fill)]]&lt;365,Stock[[#This Row],[% TOTAL RETURN/(LOSS)
(auto-fill)]]*365/Stock[[#This Row],[HOLDING DAYS
(auto-fill)]],POWER((1+Stock[[#This Row],[% TOTAL RETURN/(LOSS)
(auto-fill)]]),1/(Stock[[#This Row],[HOLDING DAYS
(auto-fill)]]/365))-1),"")</f>
        <v/>
      </c>
      <c r="AF1816" s="81"/>
      <c r="AG1816" s="149" t="str">
        <f>IF(Stock[[#This Row],[STATUS
(auto-fill)]]="HOLDING",Stock[[#This Row],[MARKET PRICE]]-Stock[[#This Row],[BUYING PRICE]],"")</f>
        <v/>
      </c>
      <c r="AH1816" s="143" t="str">
        <f>IFERROR(Stock[[#This Row],[CHANGE
(auto-fill)]]/Stock[[#This Row],[BUYING PRICE]],"")</f>
        <v/>
      </c>
      <c r="AI1816" s="130" t="str">
        <f>IF(Stock[[#This Row],[MARKET PRICE]]&gt;0,Stock[[#This Row],[MARKET PRICE]]*Stock[[#This Row],[REMAINING QUANTITY
(auto-fill)]],"")</f>
        <v/>
      </c>
    </row>
    <row r="1817" spans="2:35">
      <c r="B1817" s="110" t="str">
        <f>IF(AND(Stock[[#This Row],[BUYING QUANTITY]]&gt;0,Stock[[#This Row],[REMAINING QUANTITY
(auto-fill)]]=0),"SOLD OUT",
IF(AND(Stock[[#This Row],[BUYING QUANTITY]]&gt;0,Stock[[#This Row],[REMAINING QUANTITY
(auto-fill)]]&gt;0),"HOLDING",""))</f>
        <v/>
      </c>
      <c r="C1817" s="113">
        <f t="shared" si="28"/>
        <v>1804</v>
      </c>
      <c r="D1817" s="79"/>
      <c r="E1817" s="80"/>
      <c r="F1817" s="162"/>
      <c r="G1817" s="85"/>
      <c r="H1817" s="86"/>
      <c r="I1817" s="164"/>
      <c r="J1817" s="115" t="str">
        <f>IF(Stock[[#This Row],[BUYING QUANTITY]]&gt;0,Stock[[#This Row],[BUYING PRICE]]*Stock[[#This Row],[BUYING QUANTITY]]*Stock[[#This Row],[% BUYING FEE]],"")</f>
        <v/>
      </c>
      <c r="K1817" s="89"/>
      <c r="L1817" s="90"/>
      <c r="M1817" s="117" t="str">
        <f>IF(Stock[[#This Row],[BUYING QUANTITY]]&gt;0,Stock[[#This Row],[BUYING PRICE]]*(1+Stock[[#This Row],[% THRESHOLD (RETURN)_1]]),"")</f>
        <v/>
      </c>
      <c r="N1817" s="91"/>
      <c r="O1817" s="117" t="str">
        <f>IF(Stock[[#This Row],[BUYING QUANTITY]]&gt;0,Stock[[#This Row],[BUYING PRICE]]*(1+Stock[[#This Row],[% THRESHOLD (RETURN)_2]]),"")</f>
        <v/>
      </c>
      <c r="P1817" s="91"/>
      <c r="Q1817" s="117" t="str">
        <f>IF(Stock[[#This Row],[BUYING QUANTITY]]&gt;0,Stock[[#This Row],[BUYING PRICE]]*(1+Stock[[#This Row],[% THRESHOLD (LOSS)]]),"")</f>
        <v/>
      </c>
      <c r="R1817" s="105"/>
      <c r="S1817" s="118" t="str">
        <f>IF(Stock[[#This Row],[CASH DIVIDEND]]&gt;0,Stock[[#This Row],[CASH DIVIDEND]]/(Stock[[#This Row],[BUYING PRICE]]*Stock[[#This Row],[BUYING QUANTITY]]),"")</f>
        <v/>
      </c>
      <c r="T1817" s="105"/>
      <c r="U1817" s="79"/>
      <c r="V1817" s="97"/>
      <c r="W1817" s="98"/>
      <c r="X1817" s="168"/>
      <c r="Y1817" s="126" t="str">
        <f>IF(Stock[[#This Row],[SELLING QUANTITY]]&gt;0,Stock[[#This Row],[SELLING PRICE]]*Stock[[#This Row],[SELLING QUANTITY]]*Stock[[#This Row],[% SELLING FEE]]+Stock[[#This Row],[SELLING PRICE]]*Stock[[#This Row],[SELLING QUANTITY]]*$D$12,"")</f>
        <v/>
      </c>
      <c r="Z1817" s="121">
        <f>Stock[[#This Row],[BUYING QUANTITY]]+Stock[[#This Row],[STOCK DIVIDEND]]-Stock[[#This Row],[SELLING QUANTITY]]</f>
        <v>0</v>
      </c>
      <c r="AA18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7" s="121">
        <f ca="1">IF(Stock[[#This Row],[SELLING DATE]]&gt;0,Stock[[#This Row],[SELLING DATE]]-Stock[[#This Row],[BUY DATE]]+1,IF(Stock[[#This Row],[BUY DATE]]=0,0,TODAY()-Stock[[#This Row],[BUY DATE]]+1))</f>
        <v>0</v>
      </c>
      <c r="AC1817" s="122" t="str">
        <f>IFERROR(Stock[[#This Row],[CASH DIVIDEND]]+Stock[[#This Row],[RETURN/(LOSS) FROM TRADING
(auto-fill)]],"")</f>
        <v/>
      </c>
      <c r="AD18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7" s="146" t="str">
        <f ca="1">IFERROR(IF(Stock[[#This Row],[HOLDING DAYS
(auto-fill)]]&lt;365,Stock[[#This Row],[% TOTAL RETURN/(LOSS)
(auto-fill)]]*365/Stock[[#This Row],[HOLDING DAYS
(auto-fill)]],POWER((1+Stock[[#This Row],[% TOTAL RETURN/(LOSS)
(auto-fill)]]),1/(Stock[[#This Row],[HOLDING DAYS
(auto-fill)]]/365))-1),"")</f>
        <v/>
      </c>
      <c r="AF1817" s="81"/>
      <c r="AG1817" s="149" t="str">
        <f>IF(Stock[[#This Row],[STATUS
(auto-fill)]]="HOLDING",Stock[[#This Row],[MARKET PRICE]]-Stock[[#This Row],[BUYING PRICE]],"")</f>
        <v/>
      </c>
      <c r="AH1817" s="143" t="str">
        <f>IFERROR(Stock[[#This Row],[CHANGE
(auto-fill)]]/Stock[[#This Row],[BUYING PRICE]],"")</f>
        <v/>
      </c>
      <c r="AI1817" s="130" t="str">
        <f>IF(Stock[[#This Row],[MARKET PRICE]]&gt;0,Stock[[#This Row],[MARKET PRICE]]*Stock[[#This Row],[REMAINING QUANTITY
(auto-fill)]],"")</f>
        <v/>
      </c>
    </row>
    <row r="1818" spans="2:35">
      <c r="B1818" s="110" t="str">
        <f>IF(AND(Stock[[#This Row],[BUYING QUANTITY]]&gt;0,Stock[[#This Row],[REMAINING QUANTITY
(auto-fill)]]=0),"SOLD OUT",
IF(AND(Stock[[#This Row],[BUYING QUANTITY]]&gt;0,Stock[[#This Row],[REMAINING QUANTITY
(auto-fill)]]&gt;0),"HOLDING",""))</f>
        <v/>
      </c>
      <c r="C1818" s="113">
        <f t="shared" si="28"/>
        <v>1805</v>
      </c>
      <c r="D1818" s="79"/>
      <c r="E1818" s="80"/>
      <c r="F1818" s="162"/>
      <c r="G1818" s="85"/>
      <c r="H1818" s="86"/>
      <c r="I1818" s="164"/>
      <c r="J1818" s="115" t="str">
        <f>IF(Stock[[#This Row],[BUYING QUANTITY]]&gt;0,Stock[[#This Row],[BUYING PRICE]]*Stock[[#This Row],[BUYING QUANTITY]]*Stock[[#This Row],[% BUYING FEE]],"")</f>
        <v/>
      </c>
      <c r="K1818" s="89"/>
      <c r="L1818" s="90"/>
      <c r="M1818" s="117" t="str">
        <f>IF(Stock[[#This Row],[BUYING QUANTITY]]&gt;0,Stock[[#This Row],[BUYING PRICE]]*(1+Stock[[#This Row],[% THRESHOLD (RETURN)_1]]),"")</f>
        <v/>
      </c>
      <c r="N1818" s="91"/>
      <c r="O1818" s="117" t="str">
        <f>IF(Stock[[#This Row],[BUYING QUANTITY]]&gt;0,Stock[[#This Row],[BUYING PRICE]]*(1+Stock[[#This Row],[% THRESHOLD (RETURN)_2]]),"")</f>
        <v/>
      </c>
      <c r="P1818" s="91"/>
      <c r="Q1818" s="117" t="str">
        <f>IF(Stock[[#This Row],[BUYING QUANTITY]]&gt;0,Stock[[#This Row],[BUYING PRICE]]*(1+Stock[[#This Row],[% THRESHOLD (LOSS)]]),"")</f>
        <v/>
      </c>
      <c r="R1818" s="105"/>
      <c r="S1818" s="118" t="str">
        <f>IF(Stock[[#This Row],[CASH DIVIDEND]]&gt;0,Stock[[#This Row],[CASH DIVIDEND]]/(Stock[[#This Row],[BUYING PRICE]]*Stock[[#This Row],[BUYING QUANTITY]]),"")</f>
        <v/>
      </c>
      <c r="T1818" s="105"/>
      <c r="U1818" s="79"/>
      <c r="V1818" s="97"/>
      <c r="W1818" s="98"/>
      <c r="X1818" s="168"/>
      <c r="Y1818" s="126" t="str">
        <f>IF(Stock[[#This Row],[SELLING QUANTITY]]&gt;0,Stock[[#This Row],[SELLING PRICE]]*Stock[[#This Row],[SELLING QUANTITY]]*Stock[[#This Row],[% SELLING FEE]]+Stock[[#This Row],[SELLING PRICE]]*Stock[[#This Row],[SELLING QUANTITY]]*$D$12,"")</f>
        <v/>
      </c>
      <c r="Z1818" s="121">
        <f>Stock[[#This Row],[BUYING QUANTITY]]+Stock[[#This Row],[STOCK DIVIDEND]]-Stock[[#This Row],[SELLING QUANTITY]]</f>
        <v>0</v>
      </c>
      <c r="AA18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8" s="121">
        <f ca="1">IF(Stock[[#This Row],[SELLING DATE]]&gt;0,Stock[[#This Row],[SELLING DATE]]-Stock[[#This Row],[BUY DATE]]+1,IF(Stock[[#This Row],[BUY DATE]]=0,0,TODAY()-Stock[[#This Row],[BUY DATE]]+1))</f>
        <v>0</v>
      </c>
      <c r="AC1818" s="122" t="str">
        <f>IFERROR(Stock[[#This Row],[CASH DIVIDEND]]+Stock[[#This Row],[RETURN/(LOSS) FROM TRADING
(auto-fill)]],"")</f>
        <v/>
      </c>
      <c r="AD18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8" s="146" t="str">
        <f ca="1">IFERROR(IF(Stock[[#This Row],[HOLDING DAYS
(auto-fill)]]&lt;365,Stock[[#This Row],[% TOTAL RETURN/(LOSS)
(auto-fill)]]*365/Stock[[#This Row],[HOLDING DAYS
(auto-fill)]],POWER((1+Stock[[#This Row],[% TOTAL RETURN/(LOSS)
(auto-fill)]]),1/(Stock[[#This Row],[HOLDING DAYS
(auto-fill)]]/365))-1),"")</f>
        <v/>
      </c>
      <c r="AF1818" s="81"/>
      <c r="AG1818" s="149" t="str">
        <f>IF(Stock[[#This Row],[STATUS
(auto-fill)]]="HOLDING",Stock[[#This Row],[MARKET PRICE]]-Stock[[#This Row],[BUYING PRICE]],"")</f>
        <v/>
      </c>
      <c r="AH1818" s="143" t="str">
        <f>IFERROR(Stock[[#This Row],[CHANGE
(auto-fill)]]/Stock[[#This Row],[BUYING PRICE]],"")</f>
        <v/>
      </c>
      <c r="AI1818" s="130" t="str">
        <f>IF(Stock[[#This Row],[MARKET PRICE]]&gt;0,Stock[[#This Row],[MARKET PRICE]]*Stock[[#This Row],[REMAINING QUANTITY
(auto-fill)]],"")</f>
        <v/>
      </c>
    </row>
    <row r="1819" spans="2:35">
      <c r="B1819" s="110" t="str">
        <f>IF(AND(Stock[[#This Row],[BUYING QUANTITY]]&gt;0,Stock[[#This Row],[REMAINING QUANTITY
(auto-fill)]]=0),"SOLD OUT",
IF(AND(Stock[[#This Row],[BUYING QUANTITY]]&gt;0,Stock[[#This Row],[REMAINING QUANTITY
(auto-fill)]]&gt;0),"HOLDING",""))</f>
        <v/>
      </c>
      <c r="C1819" s="113">
        <f t="shared" si="28"/>
        <v>1806</v>
      </c>
      <c r="D1819" s="79"/>
      <c r="E1819" s="80"/>
      <c r="F1819" s="162"/>
      <c r="G1819" s="85"/>
      <c r="H1819" s="86"/>
      <c r="I1819" s="164"/>
      <c r="J1819" s="115" t="str">
        <f>IF(Stock[[#This Row],[BUYING QUANTITY]]&gt;0,Stock[[#This Row],[BUYING PRICE]]*Stock[[#This Row],[BUYING QUANTITY]]*Stock[[#This Row],[% BUYING FEE]],"")</f>
        <v/>
      </c>
      <c r="K1819" s="89"/>
      <c r="L1819" s="90"/>
      <c r="M1819" s="117" t="str">
        <f>IF(Stock[[#This Row],[BUYING QUANTITY]]&gt;0,Stock[[#This Row],[BUYING PRICE]]*(1+Stock[[#This Row],[% THRESHOLD (RETURN)_1]]),"")</f>
        <v/>
      </c>
      <c r="N1819" s="91"/>
      <c r="O1819" s="117" t="str">
        <f>IF(Stock[[#This Row],[BUYING QUANTITY]]&gt;0,Stock[[#This Row],[BUYING PRICE]]*(1+Stock[[#This Row],[% THRESHOLD (RETURN)_2]]),"")</f>
        <v/>
      </c>
      <c r="P1819" s="91"/>
      <c r="Q1819" s="117" t="str">
        <f>IF(Stock[[#This Row],[BUYING QUANTITY]]&gt;0,Stock[[#This Row],[BUYING PRICE]]*(1+Stock[[#This Row],[% THRESHOLD (LOSS)]]),"")</f>
        <v/>
      </c>
      <c r="R1819" s="105"/>
      <c r="S1819" s="118" t="str">
        <f>IF(Stock[[#This Row],[CASH DIVIDEND]]&gt;0,Stock[[#This Row],[CASH DIVIDEND]]/(Stock[[#This Row],[BUYING PRICE]]*Stock[[#This Row],[BUYING QUANTITY]]),"")</f>
        <v/>
      </c>
      <c r="T1819" s="105"/>
      <c r="U1819" s="79"/>
      <c r="V1819" s="97"/>
      <c r="W1819" s="98"/>
      <c r="X1819" s="168"/>
      <c r="Y1819" s="126" t="str">
        <f>IF(Stock[[#This Row],[SELLING QUANTITY]]&gt;0,Stock[[#This Row],[SELLING PRICE]]*Stock[[#This Row],[SELLING QUANTITY]]*Stock[[#This Row],[% SELLING FEE]]+Stock[[#This Row],[SELLING PRICE]]*Stock[[#This Row],[SELLING QUANTITY]]*$D$12,"")</f>
        <v/>
      </c>
      <c r="Z1819" s="121">
        <f>Stock[[#This Row],[BUYING QUANTITY]]+Stock[[#This Row],[STOCK DIVIDEND]]-Stock[[#This Row],[SELLING QUANTITY]]</f>
        <v>0</v>
      </c>
      <c r="AA18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19" s="121">
        <f ca="1">IF(Stock[[#This Row],[SELLING DATE]]&gt;0,Stock[[#This Row],[SELLING DATE]]-Stock[[#This Row],[BUY DATE]]+1,IF(Stock[[#This Row],[BUY DATE]]=0,0,TODAY()-Stock[[#This Row],[BUY DATE]]+1))</f>
        <v>0</v>
      </c>
      <c r="AC1819" s="122" t="str">
        <f>IFERROR(Stock[[#This Row],[CASH DIVIDEND]]+Stock[[#This Row],[RETURN/(LOSS) FROM TRADING
(auto-fill)]],"")</f>
        <v/>
      </c>
      <c r="AD18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19" s="146" t="str">
        <f ca="1">IFERROR(IF(Stock[[#This Row],[HOLDING DAYS
(auto-fill)]]&lt;365,Stock[[#This Row],[% TOTAL RETURN/(LOSS)
(auto-fill)]]*365/Stock[[#This Row],[HOLDING DAYS
(auto-fill)]],POWER((1+Stock[[#This Row],[% TOTAL RETURN/(LOSS)
(auto-fill)]]),1/(Stock[[#This Row],[HOLDING DAYS
(auto-fill)]]/365))-1),"")</f>
        <v/>
      </c>
      <c r="AF1819" s="81"/>
      <c r="AG1819" s="149" t="str">
        <f>IF(Stock[[#This Row],[STATUS
(auto-fill)]]="HOLDING",Stock[[#This Row],[MARKET PRICE]]-Stock[[#This Row],[BUYING PRICE]],"")</f>
        <v/>
      </c>
      <c r="AH1819" s="143" t="str">
        <f>IFERROR(Stock[[#This Row],[CHANGE
(auto-fill)]]/Stock[[#This Row],[BUYING PRICE]],"")</f>
        <v/>
      </c>
      <c r="AI1819" s="130" t="str">
        <f>IF(Stock[[#This Row],[MARKET PRICE]]&gt;0,Stock[[#This Row],[MARKET PRICE]]*Stock[[#This Row],[REMAINING QUANTITY
(auto-fill)]],"")</f>
        <v/>
      </c>
    </row>
    <row r="1820" spans="2:35">
      <c r="B1820" s="110" t="str">
        <f>IF(AND(Stock[[#This Row],[BUYING QUANTITY]]&gt;0,Stock[[#This Row],[REMAINING QUANTITY
(auto-fill)]]=0),"SOLD OUT",
IF(AND(Stock[[#This Row],[BUYING QUANTITY]]&gt;0,Stock[[#This Row],[REMAINING QUANTITY
(auto-fill)]]&gt;0),"HOLDING",""))</f>
        <v/>
      </c>
      <c r="C1820" s="113">
        <f t="shared" si="28"/>
        <v>1807</v>
      </c>
      <c r="D1820" s="79"/>
      <c r="E1820" s="80"/>
      <c r="F1820" s="162"/>
      <c r="G1820" s="85"/>
      <c r="H1820" s="86"/>
      <c r="I1820" s="164"/>
      <c r="J1820" s="115" t="str">
        <f>IF(Stock[[#This Row],[BUYING QUANTITY]]&gt;0,Stock[[#This Row],[BUYING PRICE]]*Stock[[#This Row],[BUYING QUANTITY]]*Stock[[#This Row],[% BUYING FEE]],"")</f>
        <v/>
      </c>
      <c r="K1820" s="89"/>
      <c r="L1820" s="90"/>
      <c r="M1820" s="117" t="str">
        <f>IF(Stock[[#This Row],[BUYING QUANTITY]]&gt;0,Stock[[#This Row],[BUYING PRICE]]*(1+Stock[[#This Row],[% THRESHOLD (RETURN)_1]]),"")</f>
        <v/>
      </c>
      <c r="N1820" s="91"/>
      <c r="O1820" s="117" t="str">
        <f>IF(Stock[[#This Row],[BUYING QUANTITY]]&gt;0,Stock[[#This Row],[BUYING PRICE]]*(1+Stock[[#This Row],[% THRESHOLD (RETURN)_2]]),"")</f>
        <v/>
      </c>
      <c r="P1820" s="91"/>
      <c r="Q1820" s="117" t="str">
        <f>IF(Stock[[#This Row],[BUYING QUANTITY]]&gt;0,Stock[[#This Row],[BUYING PRICE]]*(1+Stock[[#This Row],[% THRESHOLD (LOSS)]]),"")</f>
        <v/>
      </c>
      <c r="R1820" s="105"/>
      <c r="S1820" s="118" t="str">
        <f>IF(Stock[[#This Row],[CASH DIVIDEND]]&gt;0,Stock[[#This Row],[CASH DIVIDEND]]/(Stock[[#This Row],[BUYING PRICE]]*Stock[[#This Row],[BUYING QUANTITY]]),"")</f>
        <v/>
      </c>
      <c r="T1820" s="105"/>
      <c r="U1820" s="79"/>
      <c r="V1820" s="97"/>
      <c r="W1820" s="98"/>
      <c r="X1820" s="168"/>
      <c r="Y1820" s="126" t="str">
        <f>IF(Stock[[#This Row],[SELLING QUANTITY]]&gt;0,Stock[[#This Row],[SELLING PRICE]]*Stock[[#This Row],[SELLING QUANTITY]]*Stock[[#This Row],[% SELLING FEE]]+Stock[[#This Row],[SELLING PRICE]]*Stock[[#This Row],[SELLING QUANTITY]]*$D$12,"")</f>
        <v/>
      </c>
      <c r="Z1820" s="121">
        <f>Stock[[#This Row],[BUYING QUANTITY]]+Stock[[#This Row],[STOCK DIVIDEND]]-Stock[[#This Row],[SELLING QUANTITY]]</f>
        <v>0</v>
      </c>
      <c r="AA18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0" s="121">
        <f ca="1">IF(Stock[[#This Row],[SELLING DATE]]&gt;0,Stock[[#This Row],[SELLING DATE]]-Stock[[#This Row],[BUY DATE]]+1,IF(Stock[[#This Row],[BUY DATE]]=0,0,TODAY()-Stock[[#This Row],[BUY DATE]]+1))</f>
        <v>0</v>
      </c>
      <c r="AC1820" s="122" t="str">
        <f>IFERROR(Stock[[#This Row],[CASH DIVIDEND]]+Stock[[#This Row],[RETURN/(LOSS) FROM TRADING
(auto-fill)]],"")</f>
        <v/>
      </c>
      <c r="AD18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0" s="146" t="str">
        <f ca="1">IFERROR(IF(Stock[[#This Row],[HOLDING DAYS
(auto-fill)]]&lt;365,Stock[[#This Row],[% TOTAL RETURN/(LOSS)
(auto-fill)]]*365/Stock[[#This Row],[HOLDING DAYS
(auto-fill)]],POWER((1+Stock[[#This Row],[% TOTAL RETURN/(LOSS)
(auto-fill)]]),1/(Stock[[#This Row],[HOLDING DAYS
(auto-fill)]]/365))-1),"")</f>
        <v/>
      </c>
      <c r="AF1820" s="81"/>
      <c r="AG1820" s="149" t="str">
        <f>IF(Stock[[#This Row],[STATUS
(auto-fill)]]="HOLDING",Stock[[#This Row],[MARKET PRICE]]-Stock[[#This Row],[BUYING PRICE]],"")</f>
        <v/>
      </c>
      <c r="AH1820" s="143" t="str">
        <f>IFERROR(Stock[[#This Row],[CHANGE
(auto-fill)]]/Stock[[#This Row],[BUYING PRICE]],"")</f>
        <v/>
      </c>
      <c r="AI1820" s="130" t="str">
        <f>IF(Stock[[#This Row],[MARKET PRICE]]&gt;0,Stock[[#This Row],[MARKET PRICE]]*Stock[[#This Row],[REMAINING QUANTITY
(auto-fill)]],"")</f>
        <v/>
      </c>
    </row>
    <row r="1821" spans="2:35">
      <c r="B1821" s="110" t="str">
        <f>IF(AND(Stock[[#This Row],[BUYING QUANTITY]]&gt;0,Stock[[#This Row],[REMAINING QUANTITY
(auto-fill)]]=0),"SOLD OUT",
IF(AND(Stock[[#This Row],[BUYING QUANTITY]]&gt;0,Stock[[#This Row],[REMAINING QUANTITY
(auto-fill)]]&gt;0),"HOLDING",""))</f>
        <v/>
      </c>
      <c r="C1821" s="113">
        <f t="shared" si="28"/>
        <v>1808</v>
      </c>
      <c r="D1821" s="79"/>
      <c r="E1821" s="80"/>
      <c r="F1821" s="162"/>
      <c r="G1821" s="85"/>
      <c r="H1821" s="86"/>
      <c r="I1821" s="164"/>
      <c r="J1821" s="115" t="str">
        <f>IF(Stock[[#This Row],[BUYING QUANTITY]]&gt;0,Stock[[#This Row],[BUYING PRICE]]*Stock[[#This Row],[BUYING QUANTITY]]*Stock[[#This Row],[% BUYING FEE]],"")</f>
        <v/>
      </c>
      <c r="K1821" s="89"/>
      <c r="L1821" s="90"/>
      <c r="M1821" s="117" t="str">
        <f>IF(Stock[[#This Row],[BUYING QUANTITY]]&gt;0,Stock[[#This Row],[BUYING PRICE]]*(1+Stock[[#This Row],[% THRESHOLD (RETURN)_1]]),"")</f>
        <v/>
      </c>
      <c r="N1821" s="91"/>
      <c r="O1821" s="117" t="str">
        <f>IF(Stock[[#This Row],[BUYING QUANTITY]]&gt;0,Stock[[#This Row],[BUYING PRICE]]*(1+Stock[[#This Row],[% THRESHOLD (RETURN)_2]]),"")</f>
        <v/>
      </c>
      <c r="P1821" s="91"/>
      <c r="Q1821" s="117" t="str">
        <f>IF(Stock[[#This Row],[BUYING QUANTITY]]&gt;0,Stock[[#This Row],[BUYING PRICE]]*(1+Stock[[#This Row],[% THRESHOLD (LOSS)]]),"")</f>
        <v/>
      </c>
      <c r="R1821" s="105"/>
      <c r="S1821" s="118" t="str">
        <f>IF(Stock[[#This Row],[CASH DIVIDEND]]&gt;0,Stock[[#This Row],[CASH DIVIDEND]]/(Stock[[#This Row],[BUYING PRICE]]*Stock[[#This Row],[BUYING QUANTITY]]),"")</f>
        <v/>
      </c>
      <c r="T1821" s="105"/>
      <c r="U1821" s="79"/>
      <c r="V1821" s="97"/>
      <c r="W1821" s="98"/>
      <c r="X1821" s="168"/>
      <c r="Y1821" s="126" t="str">
        <f>IF(Stock[[#This Row],[SELLING QUANTITY]]&gt;0,Stock[[#This Row],[SELLING PRICE]]*Stock[[#This Row],[SELLING QUANTITY]]*Stock[[#This Row],[% SELLING FEE]]+Stock[[#This Row],[SELLING PRICE]]*Stock[[#This Row],[SELLING QUANTITY]]*$D$12,"")</f>
        <v/>
      </c>
      <c r="Z1821" s="121">
        <f>Stock[[#This Row],[BUYING QUANTITY]]+Stock[[#This Row],[STOCK DIVIDEND]]-Stock[[#This Row],[SELLING QUANTITY]]</f>
        <v>0</v>
      </c>
      <c r="AA18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1" s="121">
        <f ca="1">IF(Stock[[#This Row],[SELLING DATE]]&gt;0,Stock[[#This Row],[SELLING DATE]]-Stock[[#This Row],[BUY DATE]]+1,IF(Stock[[#This Row],[BUY DATE]]=0,0,TODAY()-Stock[[#This Row],[BUY DATE]]+1))</f>
        <v>0</v>
      </c>
      <c r="AC1821" s="122" t="str">
        <f>IFERROR(Stock[[#This Row],[CASH DIVIDEND]]+Stock[[#This Row],[RETURN/(LOSS) FROM TRADING
(auto-fill)]],"")</f>
        <v/>
      </c>
      <c r="AD18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1" s="146" t="str">
        <f ca="1">IFERROR(IF(Stock[[#This Row],[HOLDING DAYS
(auto-fill)]]&lt;365,Stock[[#This Row],[% TOTAL RETURN/(LOSS)
(auto-fill)]]*365/Stock[[#This Row],[HOLDING DAYS
(auto-fill)]],POWER((1+Stock[[#This Row],[% TOTAL RETURN/(LOSS)
(auto-fill)]]),1/(Stock[[#This Row],[HOLDING DAYS
(auto-fill)]]/365))-1),"")</f>
        <v/>
      </c>
      <c r="AF1821" s="81"/>
      <c r="AG1821" s="149" t="str">
        <f>IF(Stock[[#This Row],[STATUS
(auto-fill)]]="HOLDING",Stock[[#This Row],[MARKET PRICE]]-Stock[[#This Row],[BUYING PRICE]],"")</f>
        <v/>
      </c>
      <c r="AH1821" s="143" t="str">
        <f>IFERROR(Stock[[#This Row],[CHANGE
(auto-fill)]]/Stock[[#This Row],[BUYING PRICE]],"")</f>
        <v/>
      </c>
      <c r="AI1821" s="130" t="str">
        <f>IF(Stock[[#This Row],[MARKET PRICE]]&gt;0,Stock[[#This Row],[MARKET PRICE]]*Stock[[#This Row],[REMAINING QUANTITY
(auto-fill)]],"")</f>
        <v/>
      </c>
    </row>
    <row r="1822" spans="2:35">
      <c r="B1822" s="110" t="str">
        <f>IF(AND(Stock[[#This Row],[BUYING QUANTITY]]&gt;0,Stock[[#This Row],[REMAINING QUANTITY
(auto-fill)]]=0),"SOLD OUT",
IF(AND(Stock[[#This Row],[BUYING QUANTITY]]&gt;0,Stock[[#This Row],[REMAINING QUANTITY
(auto-fill)]]&gt;0),"HOLDING",""))</f>
        <v/>
      </c>
      <c r="C1822" s="113">
        <f t="shared" si="28"/>
        <v>1809</v>
      </c>
      <c r="D1822" s="79"/>
      <c r="E1822" s="80"/>
      <c r="F1822" s="162"/>
      <c r="G1822" s="85"/>
      <c r="H1822" s="86"/>
      <c r="I1822" s="164"/>
      <c r="J1822" s="115" t="str">
        <f>IF(Stock[[#This Row],[BUYING QUANTITY]]&gt;0,Stock[[#This Row],[BUYING PRICE]]*Stock[[#This Row],[BUYING QUANTITY]]*Stock[[#This Row],[% BUYING FEE]],"")</f>
        <v/>
      </c>
      <c r="K1822" s="89"/>
      <c r="L1822" s="90"/>
      <c r="M1822" s="117" t="str">
        <f>IF(Stock[[#This Row],[BUYING QUANTITY]]&gt;0,Stock[[#This Row],[BUYING PRICE]]*(1+Stock[[#This Row],[% THRESHOLD (RETURN)_1]]),"")</f>
        <v/>
      </c>
      <c r="N1822" s="91"/>
      <c r="O1822" s="117" t="str">
        <f>IF(Stock[[#This Row],[BUYING QUANTITY]]&gt;0,Stock[[#This Row],[BUYING PRICE]]*(1+Stock[[#This Row],[% THRESHOLD (RETURN)_2]]),"")</f>
        <v/>
      </c>
      <c r="P1822" s="91"/>
      <c r="Q1822" s="117" t="str">
        <f>IF(Stock[[#This Row],[BUYING QUANTITY]]&gt;0,Stock[[#This Row],[BUYING PRICE]]*(1+Stock[[#This Row],[% THRESHOLD (LOSS)]]),"")</f>
        <v/>
      </c>
      <c r="R1822" s="105"/>
      <c r="S1822" s="118" t="str">
        <f>IF(Stock[[#This Row],[CASH DIVIDEND]]&gt;0,Stock[[#This Row],[CASH DIVIDEND]]/(Stock[[#This Row],[BUYING PRICE]]*Stock[[#This Row],[BUYING QUANTITY]]),"")</f>
        <v/>
      </c>
      <c r="T1822" s="105"/>
      <c r="U1822" s="79"/>
      <c r="V1822" s="97"/>
      <c r="W1822" s="98"/>
      <c r="X1822" s="168"/>
      <c r="Y1822" s="126" t="str">
        <f>IF(Stock[[#This Row],[SELLING QUANTITY]]&gt;0,Stock[[#This Row],[SELLING PRICE]]*Stock[[#This Row],[SELLING QUANTITY]]*Stock[[#This Row],[% SELLING FEE]]+Stock[[#This Row],[SELLING PRICE]]*Stock[[#This Row],[SELLING QUANTITY]]*$D$12,"")</f>
        <v/>
      </c>
      <c r="Z1822" s="121">
        <f>Stock[[#This Row],[BUYING QUANTITY]]+Stock[[#This Row],[STOCK DIVIDEND]]-Stock[[#This Row],[SELLING QUANTITY]]</f>
        <v>0</v>
      </c>
      <c r="AA18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2" s="121">
        <f ca="1">IF(Stock[[#This Row],[SELLING DATE]]&gt;0,Stock[[#This Row],[SELLING DATE]]-Stock[[#This Row],[BUY DATE]]+1,IF(Stock[[#This Row],[BUY DATE]]=0,0,TODAY()-Stock[[#This Row],[BUY DATE]]+1))</f>
        <v>0</v>
      </c>
      <c r="AC1822" s="122" t="str">
        <f>IFERROR(Stock[[#This Row],[CASH DIVIDEND]]+Stock[[#This Row],[RETURN/(LOSS) FROM TRADING
(auto-fill)]],"")</f>
        <v/>
      </c>
      <c r="AD18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2" s="146" t="str">
        <f ca="1">IFERROR(IF(Stock[[#This Row],[HOLDING DAYS
(auto-fill)]]&lt;365,Stock[[#This Row],[% TOTAL RETURN/(LOSS)
(auto-fill)]]*365/Stock[[#This Row],[HOLDING DAYS
(auto-fill)]],POWER((1+Stock[[#This Row],[% TOTAL RETURN/(LOSS)
(auto-fill)]]),1/(Stock[[#This Row],[HOLDING DAYS
(auto-fill)]]/365))-1),"")</f>
        <v/>
      </c>
      <c r="AF1822" s="81"/>
      <c r="AG1822" s="149" t="str">
        <f>IF(Stock[[#This Row],[STATUS
(auto-fill)]]="HOLDING",Stock[[#This Row],[MARKET PRICE]]-Stock[[#This Row],[BUYING PRICE]],"")</f>
        <v/>
      </c>
      <c r="AH1822" s="143" t="str">
        <f>IFERROR(Stock[[#This Row],[CHANGE
(auto-fill)]]/Stock[[#This Row],[BUYING PRICE]],"")</f>
        <v/>
      </c>
      <c r="AI1822" s="130" t="str">
        <f>IF(Stock[[#This Row],[MARKET PRICE]]&gt;0,Stock[[#This Row],[MARKET PRICE]]*Stock[[#This Row],[REMAINING QUANTITY
(auto-fill)]],"")</f>
        <v/>
      </c>
    </row>
    <row r="1823" spans="2:35">
      <c r="B1823" s="110" t="str">
        <f>IF(AND(Stock[[#This Row],[BUYING QUANTITY]]&gt;0,Stock[[#This Row],[REMAINING QUANTITY
(auto-fill)]]=0),"SOLD OUT",
IF(AND(Stock[[#This Row],[BUYING QUANTITY]]&gt;0,Stock[[#This Row],[REMAINING QUANTITY
(auto-fill)]]&gt;0),"HOLDING",""))</f>
        <v/>
      </c>
      <c r="C1823" s="113">
        <f t="shared" si="28"/>
        <v>1810</v>
      </c>
      <c r="D1823" s="79"/>
      <c r="E1823" s="80"/>
      <c r="F1823" s="162"/>
      <c r="G1823" s="85"/>
      <c r="H1823" s="86"/>
      <c r="I1823" s="164"/>
      <c r="J1823" s="115" t="str">
        <f>IF(Stock[[#This Row],[BUYING QUANTITY]]&gt;0,Stock[[#This Row],[BUYING PRICE]]*Stock[[#This Row],[BUYING QUANTITY]]*Stock[[#This Row],[% BUYING FEE]],"")</f>
        <v/>
      </c>
      <c r="K1823" s="89"/>
      <c r="L1823" s="90"/>
      <c r="M1823" s="117" t="str">
        <f>IF(Stock[[#This Row],[BUYING QUANTITY]]&gt;0,Stock[[#This Row],[BUYING PRICE]]*(1+Stock[[#This Row],[% THRESHOLD (RETURN)_1]]),"")</f>
        <v/>
      </c>
      <c r="N1823" s="91"/>
      <c r="O1823" s="117" t="str">
        <f>IF(Stock[[#This Row],[BUYING QUANTITY]]&gt;0,Stock[[#This Row],[BUYING PRICE]]*(1+Stock[[#This Row],[% THRESHOLD (RETURN)_2]]),"")</f>
        <v/>
      </c>
      <c r="P1823" s="91"/>
      <c r="Q1823" s="117" t="str">
        <f>IF(Stock[[#This Row],[BUYING QUANTITY]]&gt;0,Stock[[#This Row],[BUYING PRICE]]*(1+Stock[[#This Row],[% THRESHOLD (LOSS)]]),"")</f>
        <v/>
      </c>
      <c r="R1823" s="105"/>
      <c r="S1823" s="118" t="str">
        <f>IF(Stock[[#This Row],[CASH DIVIDEND]]&gt;0,Stock[[#This Row],[CASH DIVIDEND]]/(Stock[[#This Row],[BUYING PRICE]]*Stock[[#This Row],[BUYING QUANTITY]]),"")</f>
        <v/>
      </c>
      <c r="T1823" s="105"/>
      <c r="U1823" s="79"/>
      <c r="V1823" s="97"/>
      <c r="W1823" s="98"/>
      <c r="X1823" s="168"/>
      <c r="Y1823" s="126" t="str">
        <f>IF(Stock[[#This Row],[SELLING QUANTITY]]&gt;0,Stock[[#This Row],[SELLING PRICE]]*Stock[[#This Row],[SELLING QUANTITY]]*Stock[[#This Row],[% SELLING FEE]]+Stock[[#This Row],[SELLING PRICE]]*Stock[[#This Row],[SELLING QUANTITY]]*$D$12,"")</f>
        <v/>
      </c>
      <c r="Z1823" s="121">
        <f>Stock[[#This Row],[BUYING QUANTITY]]+Stock[[#This Row],[STOCK DIVIDEND]]-Stock[[#This Row],[SELLING QUANTITY]]</f>
        <v>0</v>
      </c>
      <c r="AA18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3" s="121">
        <f ca="1">IF(Stock[[#This Row],[SELLING DATE]]&gt;0,Stock[[#This Row],[SELLING DATE]]-Stock[[#This Row],[BUY DATE]]+1,IF(Stock[[#This Row],[BUY DATE]]=0,0,TODAY()-Stock[[#This Row],[BUY DATE]]+1))</f>
        <v>0</v>
      </c>
      <c r="AC1823" s="122" t="str">
        <f>IFERROR(Stock[[#This Row],[CASH DIVIDEND]]+Stock[[#This Row],[RETURN/(LOSS) FROM TRADING
(auto-fill)]],"")</f>
        <v/>
      </c>
      <c r="AD18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3" s="146" t="str">
        <f ca="1">IFERROR(IF(Stock[[#This Row],[HOLDING DAYS
(auto-fill)]]&lt;365,Stock[[#This Row],[% TOTAL RETURN/(LOSS)
(auto-fill)]]*365/Stock[[#This Row],[HOLDING DAYS
(auto-fill)]],POWER((1+Stock[[#This Row],[% TOTAL RETURN/(LOSS)
(auto-fill)]]),1/(Stock[[#This Row],[HOLDING DAYS
(auto-fill)]]/365))-1),"")</f>
        <v/>
      </c>
      <c r="AF1823" s="81"/>
      <c r="AG1823" s="149" t="str">
        <f>IF(Stock[[#This Row],[STATUS
(auto-fill)]]="HOLDING",Stock[[#This Row],[MARKET PRICE]]-Stock[[#This Row],[BUYING PRICE]],"")</f>
        <v/>
      </c>
      <c r="AH1823" s="143" t="str">
        <f>IFERROR(Stock[[#This Row],[CHANGE
(auto-fill)]]/Stock[[#This Row],[BUYING PRICE]],"")</f>
        <v/>
      </c>
      <c r="AI1823" s="130" t="str">
        <f>IF(Stock[[#This Row],[MARKET PRICE]]&gt;0,Stock[[#This Row],[MARKET PRICE]]*Stock[[#This Row],[REMAINING QUANTITY
(auto-fill)]],"")</f>
        <v/>
      </c>
    </row>
    <row r="1824" spans="2:35">
      <c r="B1824" s="110" t="str">
        <f>IF(AND(Stock[[#This Row],[BUYING QUANTITY]]&gt;0,Stock[[#This Row],[REMAINING QUANTITY
(auto-fill)]]=0),"SOLD OUT",
IF(AND(Stock[[#This Row],[BUYING QUANTITY]]&gt;0,Stock[[#This Row],[REMAINING QUANTITY
(auto-fill)]]&gt;0),"HOLDING",""))</f>
        <v/>
      </c>
      <c r="C1824" s="113">
        <f t="shared" si="28"/>
        <v>1811</v>
      </c>
      <c r="D1824" s="79"/>
      <c r="E1824" s="80"/>
      <c r="F1824" s="162"/>
      <c r="G1824" s="85"/>
      <c r="H1824" s="86"/>
      <c r="I1824" s="164"/>
      <c r="J1824" s="115" t="str">
        <f>IF(Stock[[#This Row],[BUYING QUANTITY]]&gt;0,Stock[[#This Row],[BUYING PRICE]]*Stock[[#This Row],[BUYING QUANTITY]]*Stock[[#This Row],[% BUYING FEE]],"")</f>
        <v/>
      </c>
      <c r="K1824" s="89"/>
      <c r="L1824" s="90"/>
      <c r="M1824" s="117" t="str">
        <f>IF(Stock[[#This Row],[BUYING QUANTITY]]&gt;0,Stock[[#This Row],[BUYING PRICE]]*(1+Stock[[#This Row],[% THRESHOLD (RETURN)_1]]),"")</f>
        <v/>
      </c>
      <c r="N1824" s="91"/>
      <c r="O1824" s="117" t="str">
        <f>IF(Stock[[#This Row],[BUYING QUANTITY]]&gt;0,Stock[[#This Row],[BUYING PRICE]]*(1+Stock[[#This Row],[% THRESHOLD (RETURN)_2]]),"")</f>
        <v/>
      </c>
      <c r="P1824" s="91"/>
      <c r="Q1824" s="117" t="str">
        <f>IF(Stock[[#This Row],[BUYING QUANTITY]]&gt;0,Stock[[#This Row],[BUYING PRICE]]*(1+Stock[[#This Row],[% THRESHOLD (LOSS)]]),"")</f>
        <v/>
      </c>
      <c r="R1824" s="105"/>
      <c r="S1824" s="118" t="str">
        <f>IF(Stock[[#This Row],[CASH DIVIDEND]]&gt;0,Stock[[#This Row],[CASH DIVIDEND]]/(Stock[[#This Row],[BUYING PRICE]]*Stock[[#This Row],[BUYING QUANTITY]]),"")</f>
        <v/>
      </c>
      <c r="T1824" s="105"/>
      <c r="U1824" s="79"/>
      <c r="V1824" s="97"/>
      <c r="W1824" s="98"/>
      <c r="X1824" s="168"/>
      <c r="Y1824" s="126" t="str">
        <f>IF(Stock[[#This Row],[SELLING QUANTITY]]&gt;0,Stock[[#This Row],[SELLING PRICE]]*Stock[[#This Row],[SELLING QUANTITY]]*Stock[[#This Row],[% SELLING FEE]]+Stock[[#This Row],[SELLING PRICE]]*Stock[[#This Row],[SELLING QUANTITY]]*$D$12,"")</f>
        <v/>
      </c>
      <c r="Z1824" s="121">
        <f>Stock[[#This Row],[BUYING QUANTITY]]+Stock[[#This Row],[STOCK DIVIDEND]]-Stock[[#This Row],[SELLING QUANTITY]]</f>
        <v>0</v>
      </c>
      <c r="AA18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4" s="121">
        <f ca="1">IF(Stock[[#This Row],[SELLING DATE]]&gt;0,Stock[[#This Row],[SELLING DATE]]-Stock[[#This Row],[BUY DATE]]+1,IF(Stock[[#This Row],[BUY DATE]]=0,0,TODAY()-Stock[[#This Row],[BUY DATE]]+1))</f>
        <v>0</v>
      </c>
      <c r="AC1824" s="122" t="str">
        <f>IFERROR(Stock[[#This Row],[CASH DIVIDEND]]+Stock[[#This Row],[RETURN/(LOSS) FROM TRADING
(auto-fill)]],"")</f>
        <v/>
      </c>
      <c r="AD18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4" s="146" t="str">
        <f ca="1">IFERROR(IF(Stock[[#This Row],[HOLDING DAYS
(auto-fill)]]&lt;365,Stock[[#This Row],[% TOTAL RETURN/(LOSS)
(auto-fill)]]*365/Stock[[#This Row],[HOLDING DAYS
(auto-fill)]],POWER((1+Stock[[#This Row],[% TOTAL RETURN/(LOSS)
(auto-fill)]]),1/(Stock[[#This Row],[HOLDING DAYS
(auto-fill)]]/365))-1),"")</f>
        <v/>
      </c>
      <c r="AF1824" s="81"/>
      <c r="AG1824" s="149" t="str">
        <f>IF(Stock[[#This Row],[STATUS
(auto-fill)]]="HOLDING",Stock[[#This Row],[MARKET PRICE]]-Stock[[#This Row],[BUYING PRICE]],"")</f>
        <v/>
      </c>
      <c r="AH1824" s="143" t="str">
        <f>IFERROR(Stock[[#This Row],[CHANGE
(auto-fill)]]/Stock[[#This Row],[BUYING PRICE]],"")</f>
        <v/>
      </c>
      <c r="AI1824" s="130" t="str">
        <f>IF(Stock[[#This Row],[MARKET PRICE]]&gt;0,Stock[[#This Row],[MARKET PRICE]]*Stock[[#This Row],[REMAINING QUANTITY
(auto-fill)]],"")</f>
        <v/>
      </c>
    </row>
    <row r="1825" spans="2:35">
      <c r="B1825" s="110" t="str">
        <f>IF(AND(Stock[[#This Row],[BUYING QUANTITY]]&gt;0,Stock[[#This Row],[REMAINING QUANTITY
(auto-fill)]]=0),"SOLD OUT",
IF(AND(Stock[[#This Row],[BUYING QUANTITY]]&gt;0,Stock[[#This Row],[REMAINING QUANTITY
(auto-fill)]]&gt;0),"HOLDING",""))</f>
        <v/>
      </c>
      <c r="C1825" s="113">
        <f t="shared" si="28"/>
        <v>1812</v>
      </c>
      <c r="D1825" s="79"/>
      <c r="E1825" s="80"/>
      <c r="F1825" s="162"/>
      <c r="G1825" s="85"/>
      <c r="H1825" s="86"/>
      <c r="I1825" s="164"/>
      <c r="J1825" s="115" t="str">
        <f>IF(Stock[[#This Row],[BUYING QUANTITY]]&gt;0,Stock[[#This Row],[BUYING PRICE]]*Stock[[#This Row],[BUYING QUANTITY]]*Stock[[#This Row],[% BUYING FEE]],"")</f>
        <v/>
      </c>
      <c r="K1825" s="89"/>
      <c r="L1825" s="90"/>
      <c r="M1825" s="117" t="str">
        <f>IF(Stock[[#This Row],[BUYING QUANTITY]]&gt;0,Stock[[#This Row],[BUYING PRICE]]*(1+Stock[[#This Row],[% THRESHOLD (RETURN)_1]]),"")</f>
        <v/>
      </c>
      <c r="N1825" s="91"/>
      <c r="O1825" s="117" t="str">
        <f>IF(Stock[[#This Row],[BUYING QUANTITY]]&gt;0,Stock[[#This Row],[BUYING PRICE]]*(1+Stock[[#This Row],[% THRESHOLD (RETURN)_2]]),"")</f>
        <v/>
      </c>
      <c r="P1825" s="91"/>
      <c r="Q1825" s="117" t="str">
        <f>IF(Stock[[#This Row],[BUYING QUANTITY]]&gt;0,Stock[[#This Row],[BUYING PRICE]]*(1+Stock[[#This Row],[% THRESHOLD (LOSS)]]),"")</f>
        <v/>
      </c>
      <c r="R1825" s="105"/>
      <c r="S1825" s="118" t="str">
        <f>IF(Stock[[#This Row],[CASH DIVIDEND]]&gt;0,Stock[[#This Row],[CASH DIVIDEND]]/(Stock[[#This Row],[BUYING PRICE]]*Stock[[#This Row],[BUYING QUANTITY]]),"")</f>
        <v/>
      </c>
      <c r="T1825" s="105"/>
      <c r="U1825" s="79"/>
      <c r="V1825" s="97"/>
      <c r="W1825" s="98"/>
      <c r="X1825" s="168"/>
      <c r="Y1825" s="126" t="str">
        <f>IF(Stock[[#This Row],[SELLING QUANTITY]]&gt;0,Stock[[#This Row],[SELLING PRICE]]*Stock[[#This Row],[SELLING QUANTITY]]*Stock[[#This Row],[% SELLING FEE]]+Stock[[#This Row],[SELLING PRICE]]*Stock[[#This Row],[SELLING QUANTITY]]*$D$12,"")</f>
        <v/>
      </c>
      <c r="Z1825" s="121">
        <f>Stock[[#This Row],[BUYING QUANTITY]]+Stock[[#This Row],[STOCK DIVIDEND]]-Stock[[#This Row],[SELLING QUANTITY]]</f>
        <v>0</v>
      </c>
      <c r="AA18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5" s="121">
        <f ca="1">IF(Stock[[#This Row],[SELLING DATE]]&gt;0,Stock[[#This Row],[SELLING DATE]]-Stock[[#This Row],[BUY DATE]]+1,IF(Stock[[#This Row],[BUY DATE]]=0,0,TODAY()-Stock[[#This Row],[BUY DATE]]+1))</f>
        <v>0</v>
      </c>
      <c r="AC1825" s="122" t="str">
        <f>IFERROR(Stock[[#This Row],[CASH DIVIDEND]]+Stock[[#This Row],[RETURN/(LOSS) FROM TRADING
(auto-fill)]],"")</f>
        <v/>
      </c>
      <c r="AD18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5" s="146" t="str">
        <f ca="1">IFERROR(IF(Stock[[#This Row],[HOLDING DAYS
(auto-fill)]]&lt;365,Stock[[#This Row],[% TOTAL RETURN/(LOSS)
(auto-fill)]]*365/Stock[[#This Row],[HOLDING DAYS
(auto-fill)]],POWER((1+Stock[[#This Row],[% TOTAL RETURN/(LOSS)
(auto-fill)]]),1/(Stock[[#This Row],[HOLDING DAYS
(auto-fill)]]/365))-1),"")</f>
        <v/>
      </c>
      <c r="AF1825" s="81"/>
      <c r="AG1825" s="149" t="str">
        <f>IF(Stock[[#This Row],[STATUS
(auto-fill)]]="HOLDING",Stock[[#This Row],[MARKET PRICE]]-Stock[[#This Row],[BUYING PRICE]],"")</f>
        <v/>
      </c>
      <c r="AH1825" s="143" t="str">
        <f>IFERROR(Stock[[#This Row],[CHANGE
(auto-fill)]]/Stock[[#This Row],[BUYING PRICE]],"")</f>
        <v/>
      </c>
      <c r="AI1825" s="130" t="str">
        <f>IF(Stock[[#This Row],[MARKET PRICE]]&gt;0,Stock[[#This Row],[MARKET PRICE]]*Stock[[#This Row],[REMAINING QUANTITY
(auto-fill)]],"")</f>
        <v/>
      </c>
    </row>
    <row r="1826" spans="2:35">
      <c r="B1826" s="110" t="str">
        <f>IF(AND(Stock[[#This Row],[BUYING QUANTITY]]&gt;0,Stock[[#This Row],[REMAINING QUANTITY
(auto-fill)]]=0),"SOLD OUT",
IF(AND(Stock[[#This Row],[BUYING QUANTITY]]&gt;0,Stock[[#This Row],[REMAINING QUANTITY
(auto-fill)]]&gt;0),"HOLDING",""))</f>
        <v/>
      </c>
      <c r="C1826" s="113">
        <f t="shared" si="28"/>
        <v>1813</v>
      </c>
      <c r="D1826" s="79"/>
      <c r="E1826" s="80"/>
      <c r="F1826" s="162"/>
      <c r="G1826" s="85"/>
      <c r="H1826" s="86"/>
      <c r="I1826" s="164"/>
      <c r="J1826" s="115" t="str">
        <f>IF(Stock[[#This Row],[BUYING QUANTITY]]&gt;0,Stock[[#This Row],[BUYING PRICE]]*Stock[[#This Row],[BUYING QUANTITY]]*Stock[[#This Row],[% BUYING FEE]],"")</f>
        <v/>
      </c>
      <c r="K1826" s="89"/>
      <c r="L1826" s="90"/>
      <c r="M1826" s="117" t="str">
        <f>IF(Stock[[#This Row],[BUYING QUANTITY]]&gt;0,Stock[[#This Row],[BUYING PRICE]]*(1+Stock[[#This Row],[% THRESHOLD (RETURN)_1]]),"")</f>
        <v/>
      </c>
      <c r="N1826" s="91"/>
      <c r="O1826" s="117" t="str">
        <f>IF(Stock[[#This Row],[BUYING QUANTITY]]&gt;0,Stock[[#This Row],[BUYING PRICE]]*(1+Stock[[#This Row],[% THRESHOLD (RETURN)_2]]),"")</f>
        <v/>
      </c>
      <c r="P1826" s="91"/>
      <c r="Q1826" s="117" t="str">
        <f>IF(Stock[[#This Row],[BUYING QUANTITY]]&gt;0,Stock[[#This Row],[BUYING PRICE]]*(1+Stock[[#This Row],[% THRESHOLD (LOSS)]]),"")</f>
        <v/>
      </c>
      <c r="R1826" s="105"/>
      <c r="S1826" s="118" t="str">
        <f>IF(Stock[[#This Row],[CASH DIVIDEND]]&gt;0,Stock[[#This Row],[CASH DIVIDEND]]/(Stock[[#This Row],[BUYING PRICE]]*Stock[[#This Row],[BUYING QUANTITY]]),"")</f>
        <v/>
      </c>
      <c r="T1826" s="105"/>
      <c r="U1826" s="79"/>
      <c r="V1826" s="97"/>
      <c r="W1826" s="98"/>
      <c r="X1826" s="168"/>
      <c r="Y1826" s="126" t="str">
        <f>IF(Stock[[#This Row],[SELLING QUANTITY]]&gt;0,Stock[[#This Row],[SELLING PRICE]]*Stock[[#This Row],[SELLING QUANTITY]]*Stock[[#This Row],[% SELLING FEE]]+Stock[[#This Row],[SELLING PRICE]]*Stock[[#This Row],[SELLING QUANTITY]]*$D$12,"")</f>
        <v/>
      </c>
      <c r="Z1826" s="121">
        <f>Stock[[#This Row],[BUYING QUANTITY]]+Stock[[#This Row],[STOCK DIVIDEND]]-Stock[[#This Row],[SELLING QUANTITY]]</f>
        <v>0</v>
      </c>
      <c r="AA18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6" s="121">
        <f ca="1">IF(Stock[[#This Row],[SELLING DATE]]&gt;0,Stock[[#This Row],[SELLING DATE]]-Stock[[#This Row],[BUY DATE]]+1,IF(Stock[[#This Row],[BUY DATE]]=0,0,TODAY()-Stock[[#This Row],[BUY DATE]]+1))</f>
        <v>0</v>
      </c>
      <c r="AC1826" s="122" t="str">
        <f>IFERROR(Stock[[#This Row],[CASH DIVIDEND]]+Stock[[#This Row],[RETURN/(LOSS) FROM TRADING
(auto-fill)]],"")</f>
        <v/>
      </c>
      <c r="AD18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6" s="146" t="str">
        <f ca="1">IFERROR(IF(Stock[[#This Row],[HOLDING DAYS
(auto-fill)]]&lt;365,Stock[[#This Row],[% TOTAL RETURN/(LOSS)
(auto-fill)]]*365/Stock[[#This Row],[HOLDING DAYS
(auto-fill)]],POWER((1+Stock[[#This Row],[% TOTAL RETURN/(LOSS)
(auto-fill)]]),1/(Stock[[#This Row],[HOLDING DAYS
(auto-fill)]]/365))-1),"")</f>
        <v/>
      </c>
      <c r="AF1826" s="81"/>
      <c r="AG1826" s="149" t="str">
        <f>IF(Stock[[#This Row],[STATUS
(auto-fill)]]="HOLDING",Stock[[#This Row],[MARKET PRICE]]-Stock[[#This Row],[BUYING PRICE]],"")</f>
        <v/>
      </c>
      <c r="AH1826" s="143" t="str">
        <f>IFERROR(Stock[[#This Row],[CHANGE
(auto-fill)]]/Stock[[#This Row],[BUYING PRICE]],"")</f>
        <v/>
      </c>
      <c r="AI1826" s="130" t="str">
        <f>IF(Stock[[#This Row],[MARKET PRICE]]&gt;0,Stock[[#This Row],[MARKET PRICE]]*Stock[[#This Row],[REMAINING QUANTITY
(auto-fill)]],"")</f>
        <v/>
      </c>
    </row>
    <row r="1827" spans="2:35">
      <c r="B1827" s="110" t="str">
        <f>IF(AND(Stock[[#This Row],[BUYING QUANTITY]]&gt;0,Stock[[#This Row],[REMAINING QUANTITY
(auto-fill)]]=0),"SOLD OUT",
IF(AND(Stock[[#This Row],[BUYING QUANTITY]]&gt;0,Stock[[#This Row],[REMAINING QUANTITY
(auto-fill)]]&gt;0),"HOLDING",""))</f>
        <v/>
      </c>
      <c r="C1827" s="113">
        <f t="shared" si="28"/>
        <v>1814</v>
      </c>
      <c r="D1827" s="79"/>
      <c r="E1827" s="80"/>
      <c r="F1827" s="162"/>
      <c r="G1827" s="85"/>
      <c r="H1827" s="86"/>
      <c r="I1827" s="164"/>
      <c r="J1827" s="115" t="str">
        <f>IF(Stock[[#This Row],[BUYING QUANTITY]]&gt;0,Stock[[#This Row],[BUYING PRICE]]*Stock[[#This Row],[BUYING QUANTITY]]*Stock[[#This Row],[% BUYING FEE]],"")</f>
        <v/>
      </c>
      <c r="K1827" s="89"/>
      <c r="L1827" s="90"/>
      <c r="M1827" s="117" t="str">
        <f>IF(Stock[[#This Row],[BUYING QUANTITY]]&gt;0,Stock[[#This Row],[BUYING PRICE]]*(1+Stock[[#This Row],[% THRESHOLD (RETURN)_1]]),"")</f>
        <v/>
      </c>
      <c r="N1827" s="91"/>
      <c r="O1827" s="117" t="str">
        <f>IF(Stock[[#This Row],[BUYING QUANTITY]]&gt;0,Stock[[#This Row],[BUYING PRICE]]*(1+Stock[[#This Row],[% THRESHOLD (RETURN)_2]]),"")</f>
        <v/>
      </c>
      <c r="P1827" s="91"/>
      <c r="Q1827" s="117" t="str">
        <f>IF(Stock[[#This Row],[BUYING QUANTITY]]&gt;0,Stock[[#This Row],[BUYING PRICE]]*(1+Stock[[#This Row],[% THRESHOLD (LOSS)]]),"")</f>
        <v/>
      </c>
      <c r="R1827" s="105"/>
      <c r="S1827" s="118" t="str">
        <f>IF(Stock[[#This Row],[CASH DIVIDEND]]&gt;0,Stock[[#This Row],[CASH DIVIDEND]]/(Stock[[#This Row],[BUYING PRICE]]*Stock[[#This Row],[BUYING QUANTITY]]),"")</f>
        <v/>
      </c>
      <c r="T1827" s="105"/>
      <c r="U1827" s="79"/>
      <c r="V1827" s="97"/>
      <c r="W1827" s="98"/>
      <c r="X1827" s="168"/>
      <c r="Y1827" s="126" t="str">
        <f>IF(Stock[[#This Row],[SELLING QUANTITY]]&gt;0,Stock[[#This Row],[SELLING PRICE]]*Stock[[#This Row],[SELLING QUANTITY]]*Stock[[#This Row],[% SELLING FEE]]+Stock[[#This Row],[SELLING PRICE]]*Stock[[#This Row],[SELLING QUANTITY]]*$D$12,"")</f>
        <v/>
      </c>
      <c r="Z1827" s="121">
        <f>Stock[[#This Row],[BUYING QUANTITY]]+Stock[[#This Row],[STOCK DIVIDEND]]-Stock[[#This Row],[SELLING QUANTITY]]</f>
        <v>0</v>
      </c>
      <c r="AA18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7" s="121">
        <f ca="1">IF(Stock[[#This Row],[SELLING DATE]]&gt;0,Stock[[#This Row],[SELLING DATE]]-Stock[[#This Row],[BUY DATE]]+1,IF(Stock[[#This Row],[BUY DATE]]=0,0,TODAY()-Stock[[#This Row],[BUY DATE]]+1))</f>
        <v>0</v>
      </c>
      <c r="AC1827" s="122" t="str">
        <f>IFERROR(Stock[[#This Row],[CASH DIVIDEND]]+Stock[[#This Row],[RETURN/(LOSS) FROM TRADING
(auto-fill)]],"")</f>
        <v/>
      </c>
      <c r="AD18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7" s="146" t="str">
        <f ca="1">IFERROR(IF(Stock[[#This Row],[HOLDING DAYS
(auto-fill)]]&lt;365,Stock[[#This Row],[% TOTAL RETURN/(LOSS)
(auto-fill)]]*365/Stock[[#This Row],[HOLDING DAYS
(auto-fill)]],POWER((1+Stock[[#This Row],[% TOTAL RETURN/(LOSS)
(auto-fill)]]),1/(Stock[[#This Row],[HOLDING DAYS
(auto-fill)]]/365))-1),"")</f>
        <v/>
      </c>
      <c r="AF1827" s="81"/>
      <c r="AG1827" s="149" t="str">
        <f>IF(Stock[[#This Row],[STATUS
(auto-fill)]]="HOLDING",Stock[[#This Row],[MARKET PRICE]]-Stock[[#This Row],[BUYING PRICE]],"")</f>
        <v/>
      </c>
      <c r="AH1827" s="143" t="str">
        <f>IFERROR(Stock[[#This Row],[CHANGE
(auto-fill)]]/Stock[[#This Row],[BUYING PRICE]],"")</f>
        <v/>
      </c>
      <c r="AI1827" s="130" t="str">
        <f>IF(Stock[[#This Row],[MARKET PRICE]]&gt;0,Stock[[#This Row],[MARKET PRICE]]*Stock[[#This Row],[REMAINING QUANTITY
(auto-fill)]],"")</f>
        <v/>
      </c>
    </row>
    <row r="1828" spans="2:35">
      <c r="B1828" s="110" t="str">
        <f>IF(AND(Stock[[#This Row],[BUYING QUANTITY]]&gt;0,Stock[[#This Row],[REMAINING QUANTITY
(auto-fill)]]=0),"SOLD OUT",
IF(AND(Stock[[#This Row],[BUYING QUANTITY]]&gt;0,Stock[[#This Row],[REMAINING QUANTITY
(auto-fill)]]&gt;0),"HOLDING",""))</f>
        <v/>
      </c>
      <c r="C1828" s="113">
        <f t="shared" si="28"/>
        <v>1815</v>
      </c>
      <c r="D1828" s="79"/>
      <c r="E1828" s="80"/>
      <c r="F1828" s="162"/>
      <c r="G1828" s="85"/>
      <c r="H1828" s="86"/>
      <c r="I1828" s="164"/>
      <c r="J1828" s="115" t="str">
        <f>IF(Stock[[#This Row],[BUYING QUANTITY]]&gt;0,Stock[[#This Row],[BUYING PRICE]]*Stock[[#This Row],[BUYING QUANTITY]]*Stock[[#This Row],[% BUYING FEE]],"")</f>
        <v/>
      </c>
      <c r="K1828" s="89"/>
      <c r="L1828" s="90"/>
      <c r="M1828" s="117" t="str">
        <f>IF(Stock[[#This Row],[BUYING QUANTITY]]&gt;0,Stock[[#This Row],[BUYING PRICE]]*(1+Stock[[#This Row],[% THRESHOLD (RETURN)_1]]),"")</f>
        <v/>
      </c>
      <c r="N1828" s="91"/>
      <c r="O1828" s="117" t="str">
        <f>IF(Stock[[#This Row],[BUYING QUANTITY]]&gt;0,Stock[[#This Row],[BUYING PRICE]]*(1+Stock[[#This Row],[% THRESHOLD (RETURN)_2]]),"")</f>
        <v/>
      </c>
      <c r="P1828" s="91"/>
      <c r="Q1828" s="117" t="str">
        <f>IF(Stock[[#This Row],[BUYING QUANTITY]]&gt;0,Stock[[#This Row],[BUYING PRICE]]*(1+Stock[[#This Row],[% THRESHOLD (LOSS)]]),"")</f>
        <v/>
      </c>
      <c r="R1828" s="105"/>
      <c r="S1828" s="118" t="str">
        <f>IF(Stock[[#This Row],[CASH DIVIDEND]]&gt;0,Stock[[#This Row],[CASH DIVIDEND]]/(Stock[[#This Row],[BUYING PRICE]]*Stock[[#This Row],[BUYING QUANTITY]]),"")</f>
        <v/>
      </c>
      <c r="T1828" s="105"/>
      <c r="U1828" s="79"/>
      <c r="V1828" s="97"/>
      <c r="W1828" s="98"/>
      <c r="X1828" s="168"/>
      <c r="Y1828" s="126" t="str">
        <f>IF(Stock[[#This Row],[SELLING QUANTITY]]&gt;0,Stock[[#This Row],[SELLING PRICE]]*Stock[[#This Row],[SELLING QUANTITY]]*Stock[[#This Row],[% SELLING FEE]]+Stock[[#This Row],[SELLING PRICE]]*Stock[[#This Row],[SELLING QUANTITY]]*$D$12,"")</f>
        <v/>
      </c>
      <c r="Z1828" s="121">
        <f>Stock[[#This Row],[BUYING QUANTITY]]+Stock[[#This Row],[STOCK DIVIDEND]]-Stock[[#This Row],[SELLING QUANTITY]]</f>
        <v>0</v>
      </c>
      <c r="AA18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8" s="121">
        <f ca="1">IF(Stock[[#This Row],[SELLING DATE]]&gt;0,Stock[[#This Row],[SELLING DATE]]-Stock[[#This Row],[BUY DATE]]+1,IF(Stock[[#This Row],[BUY DATE]]=0,0,TODAY()-Stock[[#This Row],[BUY DATE]]+1))</f>
        <v>0</v>
      </c>
      <c r="AC1828" s="122" t="str">
        <f>IFERROR(Stock[[#This Row],[CASH DIVIDEND]]+Stock[[#This Row],[RETURN/(LOSS) FROM TRADING
(auto-fill)]],"")</f>
        <v/>
      </c>
      <c r="AD18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8" s="146" t="str">
        <f ca="1">IFERROR(IF(Stock[[#This Row],[HOLDING DAYS
(auto-fill)]]&lt;365,Stock[[#This Row],[% TOTAL RETURN/(LOSS)
(auto-fill)]]*365/Stock[[#This Row],[HOLDING DAYS
(auto-fill)]],POWER((1+Stock[[#This Row],[% TOTAL RETURN/(LOSS)
(auto-fill)]]),1/(Stock[[#This Row],[HOLDING DAYS
(auto-fill)]]/365))-1),"")</f>
        <v/>
      </c>
      <c r="AF1828" s="81"/>
      <c r="AG1828" s="149" t="str">
        <f>IF(Stock[[#This Row],[STATUS
(auto-fill)]]="HOLDING",Stock[[#This Row],[MARKET PRICE]]-Stock[[#This Row],[BUYING PRICE]],"")</f>
        <v/>
      </c>
      <c r="AH1828" s="143" t="str">
        <f>IFERROR(Stock[[#This Row],[CHANGE
(auto-fill)]]/Stock[[#This Row],[BUYING PRICE]],"")</f>
        <v/>
      </c>
      <c r="AI1828" s="130" t="str">
        <f>IF(Stock[[#This Row],[MARKET PRICE]]&gt;0,Stock[[#This Row],[MARKET PRICE]]*Stock[[#This Row],[REMAINING QUANTITY
(auto-fill)]],"")</f>
        <v/>
      </c>
    </row>
    <row r="1829" spans="2:35">
      <c r="B1829" s="110" t="str">
        <f>IF(AND(Stock[[#This Row],[BUYING QUANTITY]]&gt;0,Stock[[#This Row],[REMAINING QUANTITY
(auto-fill)]]=0),"SOLD OUT",
IF(AND(Stock[[#This Row],[BUYING QUANTITY]]&gt;0,Stock[[#This Row],[REMAINING QUANTITY
(auto-fill)]]&gt;0),"HOLDING",""))</f>
        <v/>
      </c>
      <c r="C1829" s="113">
        <f t="shared" si="28"/>
        <v>1816</v>
      </c>
      <c r="D1829" s="79"/>
      <c r="E1829" s="80"/>
      <c r="F1829" s="162"/>
      <c r="G1829" s="85"/>
      <c r="H1829" s="86"/>
      <c r="I1829" s="164"/>
      <c r="J1829" s="115" t="str">
        <f>IF(Stock[[#This Row],[BUYING QUANTITY]]&gt;0,Stock[[#This Row],[BUYING PRICE]]*Stock[[#This Row],[BUYING QUANTITY]]*Stock[[#This Row],[% BUYING FEE]],"")</f>
        <v/>
      </c>
      <c r="K1829" s="89"/>
      <c r="L1829" s="90"/>
      <c r="M1829" s="117" t="str">
        <f>IF(Stock[[#This Row],[BUYING QUANTITY]]&gt;0,Stock[[#This Row],[BUYING PRICE]]*(1+Stock[[#This Row],[% THRESHOLD (RETURN)_1]]),"")</f>
        <v/>
      </c>
      <c r="N1829" s="91"/>
      <c r="O1829" s="117" t="str">
        <f>IF(Stock[[#This Row],[BUYING QUANTITY]]&gt;0,Stock[[#This Row],[BUYING PRICE]]*(1+Stock[[#This Row],[% THRESHOLD (RETURN)_2]]),"")</f>
        <v/>
      </c>
      <c r="P1829" s="91"/>
      <c r="Q1829" s="117" t="str">
        <f>IF(Stock[[#This Row],[BUYING QUANTITY]]&gt;0,Stock[[#This Row],[BUYING PRICE]]*(1+Stock[[#This Row],[% THRESHOLD (LOSS)]]),"")</f>
        <v/>
      </c>
      <c r="R1829" s="105"/>
      <c r="S1829" s="118" t="str">
        <f>IF(Stock[[#This Row],[CASH DIVIDEND]]&gt;0,Stock[[#This Row],[CASH DIVIDEND]]/(Stock[[#This Row],[BUYING PRICE]]*Stock[[#This Row],[BUYING QUANTITY]]),"")</f>
        <v/>
      </c>
      <c r="T1829" s="105"/>
      <c r="U1829" s="79"/>
      <c r="V1829" s="97"/>
      <c r="W1829" s="98"/>
      <c r="X1829" s="168"/>
      <c r="Y1829" s="126" t="str">
        <f>IF(Stock[[#This Row],[SELLING QUANTITY]]&gt;0,Stock[[#This Row],[SELLING PRICE]]*Stock[[#This Row],[SELLING QUANTITY]]*Stock[[#This Row],[% SELLING FEE]]+Stock[[#This Row],[SELLING PRICE]]*Stock[[#This Row],[SELLING QUANTITY]]*$D$12,"")</f>
        <v/>
      </c>
      <c r="Z1829" s="121">
        <f>Stock[[#This Row],[BUYING QUANTITY]]+Stock[[#This Row],[STOCK DIVIDEND]]-Stock[[#This Row],[SELLING QUANTITY]]</f>
        <v>0</v>
      </c>
      <c r="AA18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29" s="121">
        <f ca="1">IF(Stock[[#This Row],[SELLING DATE]]&gt;0,Stock[[#This Row],[SELLING DATE]]-Stock[[#This Row],[BUY DATE]]+1,IF(Stock[[#This Row],[BUY DATE]]=0,0,TODAY()-Stock[[#This Row],[BUY DATE]]+1))</f>
        <v>0</v>
      </c>
      <c r="AC1829" s="122" t="str">
        <f>IFERROR(Stock[[#This Row],[CASH DIVIDEND]]+Stock[[#This Row],[RETURN/(LOSS) FROM TRADING
(auto-fill)]],"")</f>
        <v/>
      </c>
      <c r="AD18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29" s="146" t="str">
        <f ca="1">IFERROR(IF(Stock[[#This Row],[HOLDING DAYS
(auto-fill)]]&lt;365,Stock[[#This Row],[% TOTAL RETURN/(LOSS)
(auto-fill)]]*365/Stock[[#This Row],[HOLDING DAYS
(auto-fill)]],POWER((1+Stock[[#This Row],[% TOTAL RETURN/(LOSS)
(auto-fill)]]),1/(Stock[[#This Row],[HOLDING DAYS
(auto-fill)]]/365))-1),"")</f>
        <v/>
      </c>
      <c r="AF1829" s="81"/>
      <c r="AG1829" s="149" t="str">
        <f>IF(Stock[[#This Row],[STATUS
(auto-fill)]]="HOLDING",Stock[[#This Row],[MARKET PRICE]]-Stock[[#This Row],[BUYING PRICE]],"")</f>
        <v/>
      </c>
      <c r="AH1829" s="143" t="str">
        <f>IFERROR(Stock[[#This Row],[CHANGE
(auto-fill)]]/Stock[[#This Row],[BUYING PRICE]],"")</f>
        <v/>
      </c>
      <c r="AI1829" s="130" t="str">
        <f>IF(Stock[[#This Row],[MARKET PRICE]]&gt;0,Stock[[#This Row],[MARKET PRICE]]*Stock[[#This Row],[REMAINING QUANTITY
(auto-fill)]],"")</f>
        <v/>
      </c>
    </row>
    <row r="1830" spans="2:35">
      <c r="B1830" s="110" t="str">
        <f>IF(AND(Stock[[#This Row],[BUYING QUANTITY]]&gt;0,Stock[[#This Row],[REMAINING QUANTITY
(auto-fill)]]=0),"SOLD OUT",
IF(AND(Stock[[#This Row],[BUYING QUANTITY]]&gt;0,Stock[[#This Row],[REMAINING QUANTITY
(auto-fill)]]&gt;0),"HOLDING",""))</f>
        <v/>
      </c>
      <c r="C1830" s="113">
        <f t="shared" si="28"/>
        <v>1817</v>
      </c>
      <c r="D1830" s="79"/>
      <c r="E1830" s="80"/>
      <c r="F1830" s="162"/>
      <c r="G1830" s="85"/>
      <c r="H1830" s="86"/>
      <c r="I1830" s="164"/>
      <c r="J1830" s="115" t="str">
        <f>IF(Stock[[#This Row],[BUYING QUANTITY]]&gt;0,Stock[[#This Row],[BUYING PRICE]]*Stock[[#This Row],[BUYING QUANTITY]]*Stock[[#This Row],[% BUYING FEE]],"")</f>
        <v/>
      </c>
      <c r="K1830" s="89"/>
      <c r="L1830" s="90"/>
      <c r="M1830" s="117" t="str">
        <f>IF(Stock[[#This Row],[BUYING QUANTITY]]&gt;0,Stock[[#This Row],[BUYING PRICE]]*(1+Stock[[#This Row],[% THRESHOLD (RETURN)_1]]),"")</f>
        <v/>
      </c>
      <c r="N1830" s="91"/>
      <c r="O1830" s="117" t="str">
        <f>IF(Stock[[#This Row],[BUYING QUANTITY]]&gt;0,Stock[[#This Row],[BUYING PRICE]]*(1+Stock[[#This Row],[% THRESHOLD (RETURN)_2]]),"")</f>
        <v/>
      </c>
      <c r="P1830" s="91"/>
      <c r="Q1830" s="117" t="str">
        <f>IF(Stock[[#This Row],[BUYING QUANTITY]]&gt;0,Stock[[#This Row],[BUYING PRICE]]*(1+Stock[[#This Row],[% THRESHOLD (LOSS)]]),"")</f>
        <v/>
      </c>
      <c r="R1830" s="105"/>
      <c r="S1830" s="118" t="str">
        <f>IF(Stock[[#This Row],[CASH DIVIDEND]]&gt;0,Stock[[#This Row],[CASH DIVIDEND]]/(Stock[[#This Row],[BUYING PRICE]]*Stock[[#This Row],[BUYING QUANTITY]]),"")</f>
        <v/>
      </c>
      <c r="T1830" s="105"/>
      <c r="U1830" s="79"/>
      <c r="V1830" s="97"/>
      <c r="W1830" s="98"/>
      <c r="X1830" s="168"/>
      <c r="Y1830" s="126" t="str">
        <f>IF(Stock[[#This Row],[SELLING QUANTITY]]&gt;0,Stock[[#This Row],[SELLING PRICE]]*Stock[[#This Row],[SELLING QUANTITY]]*Stock[[#This Row],[% SELLING FEE]]+Stock[[#This Row],[SELLING PRICE]]*Stock[[#This Row],[SELLING QUANTITY]]*$D$12,"")</f>
        <v/>
      </c>
      <c r="Z1830" s="121">
        <f>Stock[[#This Row],[BUYING QUANTITY]]+Stock[[#This Row],[STOCK DIVIDEND]]-Stock[[#This Row],[SELLING QUANTITY]]</f>
        <v>0</v>
      </c>
      <c r="AA18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0" s="121">
        <f ca="1">IF(Stock[[#This Row],[SELLING DATE]]&gt;0,Stock[[#This Row],[SELLING DATE]]-Stock[[#This Row],[BUY DATE]]+1,IF(Stock[[#This Row],[BUY DATE]]=0,0,TODAY()-Stock[[#This Row],[BUY DATE]]+1))</f>
        <v>0</v>
      </c>
      <c r="AC1830" s="122" t="str">
        <f>IFERROR(Stock[[#This Row],[CASH DIVIDEND]]+Stock[[#This Row],[RETURN/(LOSS) FROM TRADING
(auto-fill)]],"")</f>
        <v/>
      </c>
      <c r="AD18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0" s="146" t="str">
        <f ca="1">IFERROR(IF(Stock[[#This Row],[HOLDING DAYS
(auto-fill)]]&lt;365,Stock[[#This Row],[% TOTAL RETURN/(LOSS)
(auto-fill)]]*365/Stock[[#This Row],[HOLDING DAYS
(auto-fill)]],POWER((1+Stock[[#This Row],[% TOTAL RETURN/(LOSS)
(auto-fill)]]),1/(Stock[[#This Row],[HOLDING DAYS
(auto-fill)]]/365))-1),"")</f>
        <v/>
      </c>
      <c r="AF1830" s="81"/>
      <c r="AG1830" s="149" t="str">
        <f>IF(Stock[[#This Row],[STATUS
(auto-fill)]]="HOLDING",Stock[[#This Row],[MARKET PRICE]]-Stock[[#This Row],[BUYING PRICE]],"")</f>
        <v/>
      </c>
      <c r="AH1830" s="143" t="str">
        <f>IFERROR(Stock[[#This Row],[CHANGE
(auto-fill)]]/Stock[[#This Row],[BUYING PRICE]],"")</f>
        <v/>
      </c>
      <c r="AI1830" s="130" t="str">
        <f>IF(Stock[[#This Row],[MARKET PRICE]]&gt;0,Stock[[#This Row],[MARKET PRICE]]*Stock[[#This Row],[REMAINING QUANTITY
(auto-fill)]],"")</f>
        <v/>
      </c>
    </row>
    <row r="1831" spans="2:35">
      <c r="B1831" s="110" t="str">
        <f>IF(AND(Stock[[#This Row],[BUYING QUANTITY]]&gt;0,Stock[[#This Row],[REMAINING QUANTITY
(auto-fill)]]=0),"SOLD OUT",
IF(AND(Stock[[#This Row],[BUYING QUANTITY]]&gt;0,Stock[[#This Row],[REMAINING QUANTITY
(auto-fill)]]&gt;0),"HOLDING",""))</f>
        <v/>
      </c>
      <c r="C1831" s="113">
        <f t="shared" si="28"/>
        <v>1818</v>
      </c>
      <c r="D1831" s="79"/>
      <c r="E1831" s="80"/>
      <c r="F1831" s="162"/>
      <c r="G1831" s="85"/>
      <c r="H1831" s="86"/>
      <c r="I1831" s="164"/>
      <c r="J1831" s="115" t="str">
        <f>IF(Stock[[#This Row],[BUYING QUANTITY]]&gt;0,Stock[[#This Row],[BUYING PRICE]]*Stock[[#This Row],[BUYING QUANTITY]]*Stock[[#This Row],[% BUYING FEE]],"")</f>
        <v/>
      </c>
      <c r="K1831" s="89"/>
      <c r="L1831" s="90"/>
      <c r="M1831" s="117" t="str">
        <f>IF(Stock[[#This Row],[BUYING QUANTITY]]&gt;0,Stock[[#This Row],[BUYING PRICE]]*(1+Stock[[#This Row],[% THRESHOLD (RETURN)_1]]),"")</f>
        <v/>
      </c>
      <c r="N1831" s="91"/>
      <c r="O1831" s="117" t="str">
        <f>IF(Stock[[#This Row],[BUYING QUANTITY]]&gt;0,Stock[[#This Row],[BUYING PRICE]]*(1+Stock[[#This Row],[% THRESHOLD (RETURN)_2]]),"")</f>
        <v/>
      </c>
      <c r="P1831" s="91"/>
      <c r="Q1831" s="117" t="str">
        <f>IF(Stock[[#This Row],[BUYING QUANTITY]]&gt;0,Stock[[#This Row],[BUYING PRICE]]*(1+Stock[[#This Row],[% THRESHOLD (LOSS)]]),"")</f>
        <v/>
      </c>
      <c r="R1831" s="105"/>
      <c r="S1831" s="118" t="str">
        <f>IF(Stock[[#This Row],[CASH DIVIDEND]]&gt;0,Stock[[#This Row],[CASH DIVIDEND]]/(Stock[[#This Row],[BUYING PRICE]]*Stock[[#This Row],[BUYING QUANTITY]]),"")</f>
        <v/>
      </c>
      <c r="T1831" s="105"/>
      <c r="U1831" s="79"/>
      <c r="V1831" s="97"/>
      <c r="W1831" s="98"/>
      <c r="X1831" s="168"/>
      <c r="Y1831" s="126" t="str">
        <f>IF(Stock[[#This Row],[SELLING QUANTITY]]&gt;0,Stock[[#This Row],[SELLING PRICE]]*Stock[[#This Row],[SELLING QUANTITY]]*Stock[[#This Row],[% SELLING FEE]]+Stock[[#This Row],[SELLING PRICE]]*Stock[[#This Row],[SELLING QUANTITY]]*$D$12,"")</f>
        <v/>
      </c>
      <c r="Z1831" s="121">
        <f>Stock[[#This Row],[BUYING QUANTITY]]+Stock[[#This Row],[STOCK DIVIDEND]]-Stock[[#This Row],[SELLING QUANTITY]]</f>
        <v>0</v>
      </c>
      <c r="AA18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1" s="121">
        <f ca="1">IF(Stock[[#This Row],[SELLING DATE]]&gt;0,Stock[[#This Row],[SELLING DATE]]-Stock[[#This Row],[BUY DATE]]+1,IF(Stock[[#This Row],[BUY DATE]]=0,0,TODAY()-Stock[[#This Row],[BUY DATE]]+1))</f>
        <v>0</v>
      </c>
      <c r="AC1831" s="122" t="str">
        <f>IFERROR(Stock[[#This Row],[CASH DIVIDEND]]+Stock[[#This Row],[RETURN/(LOSS) FROM TRADING
(auto-fill)]],"")</f>
        <v/>
      </c>
      <c r="AD18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1" s="146" t="str">
        <f ca="1">IFERROR(IF(Stock[[#This Row],[HOLDING DAYS
(auto-fill)]]&lt;365,Stock[[#This Row],[% TOTAL RETURN/(LOSS)
(auto-fill)]]*365/Stock[[#This Row],[HOLDING DAYS
(auto-fill)]],POWER((1+Stock[[#This Row],[% TOTAL RETURN/(LOSS)
(auto-fill)]]),1/(Stock[[#This Row],[HOLDING DAYS
(auto-fill)]]/365))-1),"")</f>
        <v/>
      </c>
      <c r="AF1831" s="81"/>
      <c r="AG1831" s="149" t="str">
        <f>IF(Stock[[#This Row],[STATUS
(auto-fill)]]="HOLDING",Stock[[#This Row],[MARKET PRICE]]-Stock[[#This Row],[BUYING PRICE]],"")</f>
        <v/>
      </c>
      <c r="AH1831" s="143" t="str">
        <f>IFERROR(Stock[[#This Row],[CHANGE
(auto-fill)]]/Stock[[#This Row],[BUYING PRICE]],"")</f>
        <v/>
      </c>
      <c r="AI1831" s="130" t="str">
        <f>IF(Stock[[#This Row],[MARKET PRICE]]&gt;0,Stock[[#This Row],[MARKET PRICE]]*Stock[[#This Row],[REMAINING QUANTITY
(auto-fill)]],"")</f>
        <v/>
      </c>
    </row>
    <row r="1832" spans="2:35">
      <c r="B1832" s="110" t="str">
        <f>IF(AND(Stock[[#This Row],[BUYING QUANTITY]]&gt;0,Stock[[#This Row],[REMAINING QUANTITY
(auto-fill)]]=0),"SOLD OUT",
IF(AND(Stock[[#This Row],[BUYING QUANTITY]]&gt;0,Stock[[#This Row],[REMAINING QUANTITY
(auto-fill)]]&gt;0),"HOLDING",""))</f>
        <v/>
      </c>
      <c r="C1832" s="113">
        <f t="shared" si="28"/>
        <v>1819</v>
      </c>
      <c r="D1832" s="79"/>
      <c r="E1832" s="80"/>
      <c r="F1832" s="162"/>
      <c r="G1832" s="85"/>
      <c r="H1832" s="86"/>
      <c r="I1832" s="164"/>
      <c r="J1832" s="115" t="str">
        <f>IF(Stock[[#This Row],[BUYING QUANTITY]]&gt;0,Stock[[#This Row],[BUYING PRICE]]*Stock[[#This Row],[BUYING QUANTITY]]*Stock[[#This Row],[% BUYING FEE]],"")</f>
        <v/>
      </c>
      <c r="K1832" s="89"/>
      <c r="L1832" s="90"/>
      <c r="M1832" s="117" t="str">
        <f>IF(Stock[[#This Row],[BUYING QUANTITY]]&gt;0,Stock[[#This Row],[BUYING PRICE]]*(1+Stock[[#This Row],[% THRESHOLD (RETURN)_1]]),"")</f>
        <v/>
      </c>
      <c r="N1832" s="91"/>
      <c r="O1832" s="117" t="str">
        <f>IF(Stock[[#This Row],[BUYING QUANTITY]]&gt;0,Stock[[#This Row],[BUYING PRICE]]*(1+Stock[[#This Row],[% THRESHOLD (RETURN)_2]]),"")</f>
        <v/>
      </c>
      <c r="P1832" s="91"/>
      <c r="Q1832" s="117" t="str">
        <f>IF(Stock[[#This Row],[BUYING QUANTITY]]&gt;0,Stock[[#This Row],[BUYING PRICE]]*(1+Stock[[#This Row],[% THRESHOLD (LOSS)]]),"")</f>
        <v/>
      </c>
      <c r="R1832" s="105"/>
      <c r="S1832" s="118" t="str">
        <f>IF(Stock[[#This Row],[CASH DIVIDEND]]&gt;0,Stock[[#This Row],[CASH DIVIDEND]]/(Stock[[#This Row],[BUYING PRICE]]*Stock[[#This Row],[BUYING QUANTITY]]),"")</f>
        <v/>
      </c>
      <c r="T1832" s="105"/>
      <c r="U1832" s="79"/>
      <c r="V1832" s="97"/>
      <c r="W1832" s="98"/>
      <c r="X1832" s="168"/>
      <c r="Y1832" s="126" t="str">
        <f>IF(Stock[[#This Row],[SELLING QUANTITY]]&gt;0,Stock[[#This Row],[SELLING PRICE]]*Stock[[#This Row],[SELLING QUANTITY]]*Stock[[#This Row],[% SELLING FEE]]+Stock[[#This Row],[SELLING PRICE]]*Stock[[#This Row],[SELLING QUANTITY]]*$D$12,"")</f>
        <v/>
      </c>
      <c r="Z1832" s="121">
        <f>Stock[[#This Row],[BUYING QUANTITY]]+Stock[[#This Row],[STOCK DIVIDEND]]-Stock[[#This Row],[SELLING QUANTITY]]</f>
        <v>0</v>
      </c>
      <c r="AA18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2" s="121">
        <f ca="1">IF(Stock[[#This Row],[SELLING DATE]]&gt;0,Stock[[#This Row],[SELLING DATE]]-Stock[[#This Row],[BUY DATE]]+1,IF(Stock[[#This Row],[BUY DATE]]=0,0,TODAY()-Stock[[#This Row],[BUY DATE]]+1))</f>
        <v>0</v>
      </c>
      <c r="AC1832" s="122" t="str">
        <f>IFERROR(Stock[[#This Row],[CASH DIVIDEND]]+Stock[[#This Row],[RETURN/(LOSS) FROM TRADING
(auto-fill)]],"")</f>
        <v/>
      </c>
      <c r="AD18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2" s="146" t="str">
        <f ca="1">IFERROR(IF(Stock[[#This Row],[HOLDING DAYS
(auto-fill)]]&lt;365,Stock[[#This Row],[% TOTAL RETURN/(LOSS)
(auto-fill)]]*365/Stock[[#This Row],[HOLDING DAYS
(auto-fill)]],POWER((1+Stock[[#This Row],[% TOTAL RETURN/(LOSS)
(auto-fill)]]),1/(Stock[[#This Row],[HOLDING DAYS
(auto-fill)]]/365))-1),"")</f>
        <v/>
      </c>
      <c r="AF1832" s="81"/>
      <c r="AG1832" s="149" t="str">
        <f>IF(Stock[[#This Row],[STATUS
(auto-fill)]]="HOLDING",Stock[[#This Row],[MARKET PRICE]]-Stock[[#This Row],[BUYING PRICE]],"")</f>
        <v/>
      </c>
      <c r="AH1832" s="143" t="str">
        <f>IFERROR(Stock[[#This Row],[CHANGE
(auto-fill)]]/Stock[[#This Row],[BUYING PRICE]],"")</f>
        <v/>
      </c>
      <c r="AI1832" s="130" t="str">
        <f>IF(Stock[[#This Row],[MARKET PRICE]]&gt;0,Stock[[#This Row],[MARKET PRICE]]*Stock[[#This Row],[REMAINING QUANTITY
(auto-fill)]],"")</f>
        <v/>
      </c>
    </row>
    <row r="1833" spans="2:35">
      <c r="B1833" s="110" t="str">
        <f>IF(AND(Stock[[#This Row],[BUYING QUANTITY]]&gt;0,Stock[[#This Row],[REMAINING QUANTITY
(auto-fill)]]=0),"SOLD OUT",
IF(AND(Stock[[#This Row],[BUYING QUANTITY]]&gt;0,Stock[[#This Row],[REMAINING QUANTITY
(auto-fill)]]&gt;0),"HOLDING",""))</f>
        <v/>
      </c>
      <c r="C1833" s="113">
        <f t="shared" si="28"/>
        <v>1820</v>
      </c>
      <c r="D1833" s="79"/>
      <c r="E1833" s="80"/>
      <c r="F1833" s="162"/>
      <c r="G1833" s="85"/>
      <c r="H1833" s="86"/>
      <c r="I1833" s="164"/>
      <c r="J1833" s="115" t="str">
        <f>IF(Stock[[#This Row],[BUYING QUANTITY]]&gt;0,Stock[[#This Row],[BUYING PRICE]]*Stock[[#This Row],[BUYING QUANTITY]]*Stock[[#This Row],[% BUYING FEE]],"")</f>
        <v/>
      </c>
      <c r="K1833" s="89"/>
      <c r="L1833" s="90"/>
      <c r="M1833" s="117" t="str">
        <f>IF(Stock[[#This Row],[BUYING QUANTITY]]&gt;0,Stock[[#This Row],[BUYING PRICE]]*(1+Stock[[#This Row],[% THRESHOLD (RETURN)_1]]),"")</f>
        <v/>
      </c>
      <c r="N1833" s="91"/>
      <c r="O1833" s="117" t="str">
        <f>IF(Stock[[#This Row],[BUYING QUANTITY]]&gt;0,Stock[[#This Row],[BUYING PRICE]]*(1+Stock[[#This Row],[% THRESHOLD (RETURN)_2]]),"")</f>
        <v/>
      </c>
      <c r="P1833" s="91"/>
      <c r="Q1833" s="117" t="str">
        <f>IF(Stock[[#This Row],[BUYING QUANTITY]]&gt;0,Stock[[#This Row],[BUYING PRICE]]*(1+Stock[[#This Row],[% THRESHOLD (LOSS)]]),"")</f>
        <v/>
      </c>
      <c r="R1833" s="105"/>
      <c r="S1833" s="118" t="str">
        <f>IF(Stock[[#This Row],[CASH DIVIDEND]]&gt;0,Stock[[#This Row],[CASH DIVIDEND]]/(Stock[[#This Row],[BUYING PRICE]]*Stock[[#This Row],[BUYING QUANTITY]]),"")</f>
        <v/>
      </c>
      <c r="T1833" s="105"/>
      <c r="U1833" s="79"/>
      <c r="V1833" s="97"/>
      <c r="W1833" s="98"/>
      <c r="X1833" s="168"/>
      <c r="Y1833" s="126" t="str">
        <f>IF(Stock[[#This Row],[SELLING QUANTITY]]&gt;0,Stock[[#This Row],[SELLING PRICE]]*Stock[[#This Row],[SELLING QUANTITY]]*Stock[[#This Row],[% SELLING FEE]]+Stock[[#This Row],[SELLING PRICE]]*Stock[[#This Row],[SELLING QUANTITY]]*$D$12,"")</f>
        <v/>
      </c>
      <c r="Z1833" s="121">
        <f>Stock[[#This Row],[BUYING QUANTITY]]+Stock[[#This Row],[STOCK DIVIDEND]]-Stock[[#This Row],[SELLING QUANTITY]]</f>
        <v>0</v>
      </c>
      <c r="AA18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3" s="121">
        <f ca="1">IF(Stock[[#This Row],[SELLING DATE]]&gt;0,Stock[[#This Row],[SELLING DATE]]-Stock[[#This Row],[BUY DATE]]+1,IF(Stock[[#This Row],[BUY DATE]]=0,0,TODAY()-Stock[[#This Row],[BUY DATE]]+1))</f>
        <v>0</v>
      </c>
      <c r="AC1833" s="122" t="str">
        <f>IFERROR(Stock[[#This Row],[CASH DIVIDEND]]+Stock[[#This Row],[RETURN/(LOSS) FROM TRADING
(auto-fill)]],"")</f>
        <v/>
      </c>
      <c r="AD18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3" s="146" t="str">
        <f ca="1">IFERROR(IF(Stock[[#This Row],[HOLDING DAYS
(auto-fill)]]&lt;365,Stock[[#This Row],[% TOTAL RETURN/(LOSS)
(auto-fill)]]*365/Stock[[#This Row],[HOLDING DAYS
(auto-fill)]],POWER((1+Stock[[#This Row],[% TOTAL RETURN/(LOSS)
(auto-fill)]]),1/(Stock[[#This Row],[HOLDING DAYS
(auto-fill)]]/365))-1),"")</f>
        <v/>
      </c>
      <c r="AF1833" s="81"/>
      <c r="AG1833" s="149" t="str">
        <f>IF(Stock[[#This Row],[STATUS
(auto-fill)]]="HOLDING",Stock[[#This Row],[MARKET PRICE]]-Stock[[#This Row],[BUYING PRICE]],"")</f>
        <v/>
      </c>
      <c r="AH1833" s="143" t="str">
        <f>IFERROR(Stock[[#This Row],[CHANGE
(auto-fill)]]/Stock[[#This Row],[BUYING PRICE]],"")</f>
        <v/>
      </c>
      <c r="AI1833" s="130" t="str">
        <f>IF(Stock[[#This Row],[MARKET PRICE]]&gt;0,Stock[[#This Row],[MARKET PRICE]]*Stock[[#This Row],[REMAINING QUANTITY
(auto-fill)]],"")</f>
        <v/>
      </c>
    </row>
    <row r="1834" spans="2:35">
      <c r="B1834" s="110" t="str">
        <f>IF(AND(Stock[[#This Row],[BUYING QUANTITY]]&gt;0,Stock[[#This Row],[REMAINING QUANTITY
(auto-fill)]]=0),"SOLD OUT",
IF(AND(Stock[[#This Row],[BUYING QUANTITY]]&gt;0,Stock[[#This Row],[REMAINING QUANTITY
(auto-fill)]]&gt;0),"HOLDING",""))</f>
        <v/>
      </c>
      <c r="C1834" s="113">
        <f t="shared" si="28"/>
        <v>1821</v>
      </c>
      <c r="D1834" s="79"/>
      <c r="E1834" s="80"/>
      <c r="F1834" s="162"/>
      <c r="G1834" s="85"/>
      <c r="H1834" s="86"/>
      <c r="I1834" s="164"/>
      <c r="J1834" s="115" t="str">
        <f>IF(Stock[[#This Row],[BUYING QUANTITY]]&gt;0,Stock[[#This Row],[BUYING PRICE]]*Stock[[#This Row],[BUYING QUANTITY]]*Stock[[#This Row],[% BUYING FEE]],"")</f>
        <v/>
      </c>
      <c r="K1834" s="89"/>
      <c r="L1834" s="90"/>
      <c r="M1834" s="117" t="str">
        <f>IF(Stock[[#This Row],[BUYING QUANTITY]]&gt;0,Stock[[#This Row],[BUYING PRICE]]*(1+Stock[[#This Row],[% THRESHOLD (RETURN)_1]]),"")</f>
        <v/>
      </c>
      <c r="N1834" s="91"/>
      <c r="O1834" s="117" t="str">
        <f>IF(Stock[[#This Row],[BUYING QUANTITY]]&gt;0,Stock[[#This Row],[BUYING PRICE]]*(1+Stock[[#This Row],[% THRESHOLD (RETURN)_2]]),"")</f>
        <v/>
      </c>
      <c r="P1834" s="91"/>
      <c r="Q1834" s="117" t="str">
        <f>IF(Stock[[#This Row],[BUYING QUANTITY]]&gt;0,Stock[[#This Row],[BUYING PRICE]]*(1+Stock[[#This Row],[% THRESHOLD (LOSS)]]),"")</f>
        <v/>
      </c>
      <c r="R1834" s="105"/>
      <c r="S1834" s="118" t="str">
        <f>IF(Stock[[#This Row],[CASH DIVIDEND]]&gt;0,Stock[[#This Row],[CASH DIVIDEND]]/(Stock[[#This Row],[BUYING PRICE]]*Stock[[#This Row],[BUYING QUANTITY]]),"")</f>
        <v/>
      </c>
      <c r="T1834" s="105"/>
      <c r="U1834" s="79"/>
      <c r="V1834" s="97"/>
      <c r="W1834" s="98"/>
      <c r="X1834" s="168"/>
      <c r="Y1834" s="126" t="str">
        <f>IF(Stock[[#This Row],[SELLING QUANTITY]]&gt;0,Stock[[#This Row],[SELLING PRICE]]*Stock[[#This Row],[SELLING QUANTITY]]*Stock[[#This Row],[% SELLING FEE]]+Stock[[#This Row],[SELLING PRICE]]*Stock[[#This Row],[SELLING QUANTITY]]*$D$12,"")</f>
        <v/>
      </c>
      <c r="Z1834" s="121">
        <f>Stock[[#This Row],[BUYING QUANTITY]]+Stock[[#This Row],[STOCK DIVIDEND]]-Stock[[#This Row],[SELLING QUANTITY]]</f>
        <v>0</v>
      </c>
      <c r="AA18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4" s="121">
        <f ca="1">IF(Stock[[#This Row],[SELLING DATE]]&gt;0,Stock[[#This Row],[SELLING DATE]]-Stock[[#This Row],[BUY DATE]]+1,IF(Stock[[#This Row],[BUY DATE]]=0,0,TODAY()-Stock[[#This Row],[BUY DATE]]+1))</f>
        <v>0</v>
      </c>
      <c r="AC1834" s="122" t="str">
        <f>IFERROR(Stock[[#This Row],[CASH DIVIDEND]]+Stock[[#This Row],[RETURN/(LOSS) FROM TRADING
(auto-fill)]],"")</f>
        <v/>
      </c>
      <c r="AD18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4" s="146" t="str">
        <f ca="1">IFERROR(IF(Stock[[#This Row],[HOLDING DAYS
(auto-fill)]]&lt;365,Stock[[#This Row],[% TOTAL RETURN/(LOSS)
(auto-fill)]]*365/Stock[[#This Row],[HOLDING DAYS
(auto-fill)]],POWER((1+Stock[[#This Row],[% TOTAL RETURN/(LOSS)
(auto-fill)]]),1/(Stock[[#This Row],[HOLDING DAYS
(auto-fill)]]/365))-1),"")</f>
        <v/>
      </c>
      <c r="AF1834" s="81"/>
      <c r="AG1834" s="149" t="str">
        <f>IF(Stock[[#This Row],[STATUS
(auto-fill)]]="HOLDING",Stock[[#This Row],[MARKET PRICE]]-Stock[[#This Row],[BUYING PRICE]],"")</f>
        <v/>
      </c>
      <c r="AH1834" s="143" t="str">
        <f>IFERROR(Stock[[#This Row],[CHANGE
(auto-fill)]]/Stock[[#This Row],[BUYING PRICE]],"")</f>
        <v/>
      </c>
      <c r="AI1834" s="130" t="str">
        <f>IF(Stock[[#This Row],[MARKET PRICE]]&gt;0,Stock[[#This Row],[MARKET PRICE]]*Stock[[#This Row],[REMAINING QUANTITY
(auto-fill)]],"")</f>
        <v/>
      </c>
    </row>
    <row r="1835" spans="2:35">
      <c r="B1835" s="110" t="str">
        <f>IF(AND(Stock[[#This Row],[BUYING QUANTITY]]&gt;0,Stock[[#This Row],[REMAINING QUANTITY
(auto-fill)]]=0),"SOLD OUT",
IF(AND(Stock[[#This Row],[BUYING QUANTITY]]&gt;0,Stock[[#This Row],[REMAINING QUANTITY
(auto-fill)]]&gt;0),"HOLDING",""))</f>
        <v/>
      </c>
      <c r="C1835" s="113">
        <f t="shared" si="28"/>
        <v>1822</v>
      </c>
      <c r="D1835" s="79"/>
      <c r="E1835" s="80"/>
      <c r="F1835" s="162"/>
      <c r="G1835" s="85"/>
      <c r="H1835" s="86"/>
      <c r="I1835" s="164"/>
      <c r="J1835" s="115" t="str">
        <f>IF(Stock[[#This Row],[BUYING QUANTITY]]&gt;0,Stock[[#This Row],[BUYING PRICE]]*Stock[[#This Row],[BUYING QUANTITY]]*Stock[[#This Row],[% BUYING FEE]],"")</f>
        <v/>
      </c>
      <c r="K1835" s="89"/>
      <c r="L1835" s="90"/>
      <c r="M1835" s="117" t="str">
        <f>IF(Stock[[#This Row],[BUYING QUANTITY]]&gt;0,Stock[[#This Row],[BUYING PRICE]]*(1+Stock[[#This Row],[% THRESHOLD (RETURN)_1]]),"")</f>
        <v/>
      </c>
      <c r="N1835" s="91"/>
      <c r="O1835" s="117" t="str">
        <f>IF(Stock[[#This Row],[BUYING QUANTITY]]&gt;0,Stock[[#This Row],[BUYING PRICE]]*(1+Stock[[#This Row],[% THRESHOLD (RETURN)_2]]),"")</f>
        <v/>
      </c>
      <c r="P1835" s="91"/>
      <c r="Q1835" s="117" t="str">
        <f>IF(Stock[[#This Row],[BUYING QUANTITY]]&gt;0,Stock[[#This Row],[BUYING PRICE]]*(1+Stock[[#This Row],[% THRESHOLD (LOSS)]]),"")</f>
        <v/>
      </c>
      <c r="R1835" s="105"/>
      <c r="S1835" s="118" t="str">
        <f>IF(Stock[[#This Row],[CASH DIVIDEND]]&gt;0,Stock[[#This Row],[CASH DIVIDEND]]/(Stock[[#This Row],[BUYING PRICE]]*Stock[[#This Row],[BUYING QUANTITY]]),"")</f>
        <v/>
      </c>
      <c r="T1835" s="105"/>
      <c r="U1835" s="79"/>
      <c r="V1835" s="97"/>
      <c r="W1835" s="98"/>
      <c r="X1835" s="168"/>
      <c r="Y1835" s="126" t="str">
        <f>IF(Stock[[#This Row],[SELLING QUANTITY]]&gt;0,Stock[[#This Row],[SELLING PRICE]]*Stock[[#This Row],[SELLING QUANTITY]]*Stock[[#This Row],[% SELLING FEE]]+Stock[[#This Row],[SELLING PRICE]]*Stock[[#This Row],[SELLING QUANTITY]]*$D$12,"")</f>
        <v/>
      </c>
      <c r="Z1835" s="121">
        <f>Stock[[#This Row],[BUYING QUANTITY]]+Stock[[#This Row],[STOCK DIVIDEND]]-Stock[[#This Row],[SELLING QUANTITY]]</f>
        <v>0</v>
      </c>
      <c r="AA18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5" s="121">
        <f ca="1">IF(Stock[[#This Row],[SELLING DATE]]&gt;0,Stock[[#This Row],[SELLING DATE]]-Stock[[#This Row],[BUY DATE]]+1,IF(Stock[[#This Row],[BUY DATE]]=0,0,TODAY()-Stock[[#This Row],[BUY DATE]]+1))</f>
        <v>0</v>
      </c>
      <c r="AC1835" s="122" t="str">
        <f>IFERROR(Stock[[#This Row],[CASH DIVIDEND]]+Stock[[#This Row],[RETURN/(LOSS) FROM TRADING
(auto-fill)]],"")</f>
        <v/>
      </c>
      <c r="AD18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5" s="146" t="str">
        <f ca="1">IFERROR(IF(Stock[[#This Row],[HOLDING DAYS
(auto-fill)]]&lt;365,Stock[[#This Row],[% TOTAL RETURN/(LOSS)
(auto-fill)]]*365/Stock[[#This Row],[HOLDING DAYS
(auto-fill)]],POWER((1+Stock[[#This Row],[% TOTAL RETURN/(LOSS)
(auto-fill)]]),1/(Stock[[#This Row],[HOLDING DAYS
(auto-fill)]]/365))-1),"")</f>
        <v/>
      </c>
      <c r="AF1835" s="81"/>
      <c r="AG1835" s="149" t="str">
        <f>IF(Stock[[#This Row],[STATUS
(auto-fill)]]="HOLDING",Stock[[#This Row],[MARKET PRICE]]-Stock[[#This Row],[BUYING PRICE]],"")</f>
        <v/>
      </c>
      <c r="AH1835" s="143" t="str">
        <f>IFERROR(Stock[[#This Row],[CHANGE
(auto-fill)]]/Stock[[#This Row],[BUYING PRICE]],"")</f>
        <v/>
      </c>
      <c r="AI1835" s="130" t="str">
        <f>IF(Stock[[#This Row],[MARKET PRICE]]&gt;0,Stock[[#This Row],[MARKET PRICE]]*Stock[[#This Row],[REMAINING QUANTITY
(auto-fill)]],"")</f>
        <v/>
      </c>
    </row>
    <row r="1836" spans="2:35">
      <c r="B1836" s="110" t="str">
        <f>IF(AND(Stock[[#This Row],[BUYING QUANTITY]]&gt;0,Stock[[#This Row],[REMAINING QUANTITY
(auto-fill)]]=0),"SOLD OUT",
IF(AND(Stock[[#This Row],[BUYING QUANTITY]]&gt;0,Stock[[#This Row],[REMAINING QUANTITY
(auto-fill)]]&gt;0),"HOLDING",""))</f>
        <v/>
      </c>
      <c r="C1836" s="113">
        <f t="shared" si="28"/>
        <v>1823</v>
      </c>
      <c r="D1836" s="79"/>
      <c r="E1836" s="80"/>
      <c r="F1836" s="162"/>
      <c r="G1836" s="85"/>
      <c r="H1836" s="86"/>
      <c r="I1836" s="164"/>
      <c r="J1836" s="115" t="str">
        <f>IF(Stock[[#This Row],[BUYING QUANTITY]]&gt;0,Stock[[#This Row],[BUYING PRICE]]*Stock[[#This Row],[BUYING QUANTITY]]*Stock[[#This Row],[% BUYING FEE]],"")</f>
        <v/>
      </c>
      <c r="K1836" s="89"/>
      <c r="L1836" s="90"/>
      <c r="M1836" s="117" t="str">
        <f>IF(Stock[[#This Row],[BUYING QUANTITY]]&gt;0,Stock[[#This Row],[BUYING PRICE]]*(1+Stock[[#This Row],[% THRESHOLD (RETURN)_1]]),"")</f>
        <v/>
      </c>
      <c r="N1836" s="91"/>
      <c r="O1836" s="117" t="str">
        <f>IF(Stock[[#This Row],[BUYING QUANTITY]]&gt;0,Stock[[#This Row],[BUYING PRICE]]*(1+Stock[[#This Row],[% THRESHOLD (RETURN)_2]]),"")</f>
        <v/>
      </c>
      <c r="P1836" s="91"/>
      <c r="Q1836" s="117" t="str">
        <f>IF(Stock[[#This Row],[BUYING QUANTITY]]&gt;0,Stock[[#This Row],[BUYING PRICE]]*(1+Stock[[#This Row],[% THRESHOLD (LOSS)]]),"")</f>
        <v/>
      </c>
      <c r="R1836" s="105"/>
      <c r="S1836" s="118" t="str">
        <f>IF(Stock[[#This Row],[CASH DIVIDEND]]&gt;0,Stock[[#This Row],[CASH DIVIDEND]]/(Stock[[#This Row],[BUYING PRICE]]*Stock[[#This Row],[BUYING QUANTITY]]),"")</f>
        <v/>
      </c>
      <c r="T1836" s="105"/>
      <c r="U1836" s="79"/>
      <c r="V1836" s="97"/>
      <c r="W1836" s="98"/>
      <c r="X1836" s="168"/>
      <c r="Y1836" s="126" t="str">
        <f>IF(Stock[[#This Row],[SELLING QUANTITY]]&gt;0,Stock[[#This Row],[SELLING PRICE]]*Stock[[#This Row],[SELLING QUANTITY]]*Stock[[#This Row],[% SELLING FEE]]+Stock[[#This Row],[SELLING PRICE]]*Stock[[#This Row],[SELLING QUANTITY]]*$D$12,"")</f>
        <v/>
      </c>
      <c r="Z1836" s="121">
        <f>Stock[[#This Row],[BUYING QUANTITY]]+Stock[[#This Row],[STOCK DIVIDEND]]-Stock[[#This Row],[SELLING QUANTITY]]</f>
        <v>0</v>
      </c>
      <c r="AA18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6" s="121">
        <f ca="1">IF(Stock[[#This Row],[SELLING DATE]]&gt;0,Stock[[#This Row],[SELLING DATE]]-Stock[[#This Row],[BUY DATE]]+1,IF(Stock[[#This Row],[BUY DATE]]=0,0,TODAY()-Stock[[#This Row],[BUY DATE]]+1))</f>
        <v>0</v>
      </c>
      <c r="AC1836" s="122" t="str">
        <f>IFERROR(Stock[[#This Row],[CASH DIVIDEND]]+Stock[[#This Row],[RETURN/(LOSS) FROM TRADING
(auto-fill)]],"")</f>
        <v/>
      </c>
      <c r="AD18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6" s="146" t="str">
        <f ca="1">IFERROR(IF(Stock[[#This Row],[HOLDING DAYS
(auto-fill)]]&lt;365,Stock[[#This Row],[% TOTAL RETURN/(LOSS)
(auto-fill)]]*365/Stock[[#This Row],[HOLDING DAYS
(auto-fill)]],POWER((1+Stock[[#This Row],[% TOTAL RETURN/(LOSS)
(auto-fill)]]),1/(Stock[[#This Row],[HOLDING DAYS
(auto-fill)]]/365))-1),"")</f>
        <v/>
      </c>
      <c r="AF1836" s="81"/>
      <c r="AG1836" s="149" t="str">
        <f>IF(Stock[[#This Row],[STATUS
(auto-fill)]]="HOLDING",Stock[[#This Row],[MARKET PRICE]]-Stock[[#This Row],[BUYING PRICE]],"")</f>
        <v/>
      </c>
      <c r="AH1836" s="143" t="str">
        <f>IFERROR(Stock[[#This Row],[CHANGE
(auto-fill)]]/Stock[[#This Row],[BUYING PRICE]],"")</f>
        <v/>
      </c>
      <c r="AI1836" s="130" t="str">
        <f>IF(Stock[[#This Row],[MARKET PRICE]]&gt;0,Stock[[#This Row],[MARKET PRICE]]*Stock[[#This Row],[REMAINING QUANTITY
(auto-fill)]],"")</f>
        <v/>
      </c>
    </row>
    <row r="1837" spans="2:35">
      <c r="B1837" s="110" t="str">
        <f>IF(AND(Stock[[#This Row],[BUYING QUANTITY]]&gt;0,Stock[[#This Row],[REMAINING QUANTITY
(auto-fill)]]=0),"SOLD OUT",
IF(AND(Stock[[#This Row],[BUYING QUANTITY]]&gt;0,Stock[[#This Row],[REMAINING QUANTITY
(auto-fill)]]&gt;0),"HOLDING",""))</f>
        <v/>
      </c>
      <c r="C1837" s="113">
        <f t="shared" si="28"/>
        <v>1824</v>
      </c>
      <c r="D1837" s="79"/>
      <c r="E1837" s="80"/>
      <c r="F1837" s="162"/>
      <c r="G1837" s="85"/>
      <c r="H1837" s="86"/>
      <c r="I1837" s="164"/>
      <c r="J1837" s="115" t="str">
        <f>IF(Stock[[#This Row],[BUYING QUANTITY]]&gt;0,Stock[[#This Row],[BUYING PRICE]]*Stock[[#This Row],[BUYING QUANTITY]]*Stock[[#This Row],[% BUYING FEE]],"")</f>
        <v/>
      </c>
      <c r="K1837" s="89"/>
      <c r="L1837" s="90"/>
      <c r="M1837" s="117" t="str">
        <f>IF(Stock[[#This Row],[BUYING QUANTITY]]&gt;0,Stock[[#This Row],[BUYING PRICE]]*(1+Stock[[#This Row],[% THRESHOLD (RETURN)_1]]),"")</f>
        <v/>
      </c>
      <c r="N1837" s="91"/>
      <c r="O1837" s="117" t="str">
        <f>IF(Stock[[#This Row],[BUYING QUANTITY]]&gt;0,Stock[[#This Row],[BUYING PRICE]]*(1+Stock[[#This Row],[% THRESHOLD (RETURN)_2]]),"")</f>
        <v/>
      </c>
      <c r="P1837" s="91"/>
      <c r="Q1837" s="117" t="str">
        <f>IF(Stock[[#This Row],[BUYING QUANTITY]]&gt;0,Stock[[#This Row],[BUYING PRICE]]*(1+Stock[[#This Row],[% THRESHOLD (LOSS)]]),"")</f>
        <v/>
      </c>
      <c r="R1837" s="105"/>
      <c r="S1837" s="118" t="str">
        <f>IF(Stock[[#This Row],[CASH DIVIDEND]]&gt;0,Stock[[#This Row],[CASH DIVIDEND]]/(Stock[[#This Row],[BUYING PRICE]]*Stock[[#This Row],[BUYING QUANTITY]]),"")</f>
        <v/>
      </c>
      <c r="T1837" s="105"/>
      <c r="U1837" s="79"/>
      <c r="V1837" s="97"/>
      <c r="W1837" s="98"/>
      <c r="X1837" s="168"/>
      <c r="Y1837" s="126" t="str">
        <f>IF(Stock[[#This Row],[SELLING QUANTITY]]&gt;0,Stock[[#This Row],[SELLING PRICE]]*Stock[[#This Row],[SELLING QUANTITY]]*Stock[[#This Row],[% SELLING FEE]]+Stock[[#This Row],[SELLING PRICE]]*Stock[[#This Row],[SELLING QUANTITY]]*$D$12,"")</f>
        <v/>
      </c>
      <c r="Z1837" s="121">
        <f>Stock[[#This Row],[BUYING QUANTITY]]+Stock[[#This Row],[STOCK DIVIDEND]]-Stock[[#This Row],[SELLING QUANTITY]]</f>
        <v>0</v>
      </c>
      <c r="AA18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7" s="121">
        <f ca="1">IF(Stock[[#This Row],[SELLING DATE]]&gt;0,Stock[[#This Row],[SELLING DATE]]-Stock[[#This Row],[BUY DATE]]+1,IF(Stock[[#This Row],[BUY DATE]]=0,0,TODAY()-Stock[[#This Row],[BUY DATE]]+1))</f>
        <v>0</v>
      </c>
      <c r="AC1837" s="122" t="str">
        <f>IFERROR(Stock[[#This Row],[CASH DIVIDEND]]+Stock[[#This Row],[RETURN/(LOSS) FROM TRADING
(auto-fill)]],"")</f>
        <v/>
      </c>
      <c r="AD18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7" s="146" t="str">
        <f ca="1">IFERROR(IF(Stock[[#This Row],[HOLDING DAYS
(auto-fill)]]&lt;365,Stock[[#This Row],[% TOTAL RETURN/(LOSS)
(auto-fill)]]*365/Stock[[#This Row],[HOLDING DAYS
(auto-fill)]],POWER((1+Stock[[#This Row],[% TOTAL RETURN/(LOSS)
(auto-fill)]]),1/(Stock[[#This Row],[HOLDING DAYS
(auto-fill)]]/365))-1),"")</f>
        <v/>
      </c>
      <c r="AF1837" s="81"/>
      <c r="AG1837" s="149" t="str">
        <f>IF(Stock[[#This Row],[STATUS
(auto-fill)]]="HOLDING",Stock[[#This Row],[MARKET PRICE]]-Stock[[#This Row],[BUYING PRICE]],"")</f>
        <v/>
      </c>
      <c r="AH1837" s="143" t="str">
        <f>IFERROR(Stock[[#This Row],[CHANGE
(auto-fill)]]/Stock[[#This Row],[BUYING PRICE]],"")</f>
        <v/>
      </c>
      <c r="AI1837" s="130" t="str">
        <f>IF(Stock[[#This Row],[MARKET PRICE]]&gt;0,Stock[[#This Row],[MARKET PRICE]]*Stock[[#This Row],[REMAINING QUANTITY
(auto-fill)]],"")</f>
        <v/>
      </c>
    </row>
    <row r="1838" spans="2:35">
      <c r="B1838" s="110" t="str">
        <f>IF(AND(Stock[[#This Row],[BUYING QUANTITY]]&gt;0,Stock[[#This Row],[REMAINING QUANTITY
(auto-fill)]]=0),"SOLD OUT",
IF(AND(Stock[[#This Row],[BUYING QUANTITY]]&gt;0,Stock[[#This Row],[REMAINING QUANTITY
(auto-fill)]]&gt;0),"HOLDING",""))</f>
        <v/>
      </c>
      <c r="C1838" s="113">
        <f t="shared" si="28"/>
        <v>1825</v>
      </c>
      <c r="D1838" s="79"/>
      <c r="E1838" s="80"/>
      <c r="F1838" s="162"/>
      <c r="G1838" s="85"/>
      <c r="H1838" s="86"/>
      <c r="I1838" s="164"/>
      <c r="J1838" s="115" t="str">
        <f>IF(Stock[[#This Row],[BUYING QUANTITY]]&gt;0,Stock[[#This Row],[BUYING PRICE]]*Stock[[#This Row],[BUYING QUANTITY]]*Stock[[#This Row],[% BUYING FEE]],"")</f>
        <v/>
      </c>
      <c r="K1838" s="89"/>
      <c r="L1838" s="90"/>
      <c r="M1838" s="117" t="str">
        <f>IF(Stock[[#This Row],[BUYING QUANTITY]]&gt;0,Stock[[#This Row],[BUYING PRICE]]*(1+Stock[[#This Row],[% THRESHOLD (RETURN)_1]]),"")</f>
        <v/>
      </c>
      <c r="N1838" s="91"/>
      <c r="O1838" s="117" t="str">
        <f>IF(Stock[[#This Row],[BUYING QUANTITY]]&gt;0,Stock[[#This Row],[BUYING PRICE]]*(1+Stock[[#This Row],[% THRESHOLD (RETURN)_2]]),"")</f>
        <v/>
      </c>
      <c r="P1838" s="91"/>
      <c r="Q1838" s="117" t="str">
        <f>IF(Stock[[#This Row],[BUYING QUANTITY]]&gt;0,Stock[[#This Row],[BUYING PRICE]]*(1+Stock[[#This Row],[% THRESHOLD (LOSS)]]),"")</f>
        <v/>
      </c>
      <c r="R1838" s="105"/>
      <c r="S1838" s="118" t="str">
        <f>IF(Stock[[#This Row],[CASH DIVIDEND]]&gt;0,Stock[[#This Row],[CASH DIVIDEND]]/(Stock[[#This Row],[BUYING PRICE]]*Stock[[#This Row],[BUYING QUANTITY]]),"")</f>
        <v/>
      </c>
      <c r="T1838" s="105"/>
      <c r="U1838" s="79"/>
      <c r="V1838" s="97"/>
      <c r="W1838" s="98"/>
      <c r="X1838" s="168"/>
      <c r="Y1838" s="126" t="str">
        <f>IF(Stock[[#This Row],[SELLING QUANTITY]]&gt;0,Stock[[#This Row],[SELLING PRICE]]*Stock[[#This Row],[SELLING QUANTITY]]*Stock[[#This Row],[% SELLING FEE]]+Stock[[#This Row],[SELLING PRICE]]*Stock[[#This Row],[SELLING QUANTITY]]*$D$12,"")</f>
        <v/>
      </c>
      <c r="Z1838" s="121">
        <f>Stock[[#This Row],[BUYING QUANTITY]]+Stock[[#This Row],[STOCK DIVIDEND]]-Stock[[#This Row],[SELLING QUANTITY]]</f>
        <v>0</v>
      </c>
      <c r="AA18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8" s="121">
        <f ca="1">IF(Stock[[#This Row],[SELLING DATE]]&gt;0,Stock[[#This Row],[SELLING DATE]]-Stock[[#This Row],[BUY DATE]]+1,IF(Stock[[#This Row],[BUY DATE]]=0,0,TODAY()-Stock[[#This Row],[BUY DATE]]+1))</f>
        <v>0</v>
      </c>
      <c r="AC1838" s="122" t="str">
        <f>IFERROR(Stock[[#This Row],[CASH DIVIDEND]]+Stock[[#This Row],[RETURN/(LOSS) FROM TRADING
(auto-fill)]],"")</f>
        <v/>
      </c>
      <c r="AD18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8" s="146" t="str">
        <f ca="1">IFERROR(IF(Stock[[#This Row],[HOLDING DAYS
(auto-fill)]]&lt;365,Stock[[#This Row],[% TOTAL RETURN/(LOSS)
(auto-fill)]]*365/Stock[[#This Row],[HOLDING DAYS
(auto-fill)]],POWER((1+Stock[[#This Row],[% TOTAL RETURN/(LOSS)
(auto-fill)]]),1/(Stock[[#This Row],[HOLDING DAYS
(auto-fill)]]/365))-1),"")</f>
        <v/>
      </c>
      <c r="AF1838" s="81"/>
      <c r="AG1838" s="149" t="str">
        <f>IF(Stock[[#This Row],[STATUS
(auto-fill)]]="HOLDING",Stock[[#This Row],[MARKET PRICE]]-Stock[[#This Row],[BUYING PRICE]],"")</f>
        <v/>
      </c>
      <c r="AH1838" s="143" t="str">
        <f>IFERROR(Stock[[#This Row],[CHANGE
(auto-fill)]]/Stock[[#This Row],[BUYING PRICE]],"")</f>
        <v/>
      </c>
      <c r="AI1838" s="130" t="str">
        <f>IF(Stock[[#This Row],[MARKET PRICE]]&gt;0,Stock[[#This Row],[MARKET PRICE]]*Stock[[#This Row],[REMAINING QUANTITY
(auto-fill)]],"")</f>
        <v/>
      </c>
    </row>
    <row r="1839" spans="2:35">
      <c r="B1839" s="110" t="str">
        <f>IF(AND(Stock[[#This Row],[BUYING QUANTITY]]&gt;0,Stock[[#This Row],[REMAINING QUANTITY
(auto-fill)]]=0),"SOLD OUT",
IF(AND(Stock[[#This Row],[BUYING QUANTITY]]&gt;0,Stock[[#This Row],[REMAINING QUANTITY
(auto-fill)]]&gt;0),"HOLDING",""))</f>
        <v/>
      </c>
      <c r="C1839" s="113">
        <f t="shared" si="28"/>
        <v>1826</v>
      </c>
      <c r="D1839" s="79"/>
      <c r="E1839" s="80"/>
      <c r="F1839" s="162"/>
      <c r="G1839" s="85"/>
      <c r="H1839" s="86"/>
      <c r="I1839" s="164"/>
      <c r="J1839" s="115" t="str">
        <f>IF(Stock[[#This Row],[BUYING QUANTITY]]&gt;0,Stock[[#This Row],[BUYING PRICE]]*Stock[[#This Row],[BUYING QUANTITY]]*Stock[[#This Row],[% BUYING FEE]],"")</f>
        <v/>
      </c>
      <c r="K1839" s="89"/>
      <c r="L1839" s="90"/>
      <c r="M1839" s="117" t="str">
        <f>IF(Stock[[#This Row],[BUYING QUANTITY]]&gt;0,Stock[[#This Row],[BUYING PRICE]]*(1+Stock[[#This Row],[% THRESHOLD (RETURN)_1]]),"")</f>
        <v/>
      </c>
      <c r="N1839" s="91"/>
      <c r="O1839" s="117" t="str">
        <f>IF(Stock[[#This Row],[BUYING QUANTITY]]&gt;0,Stock[[#This Row],[BUYING PRICE]]*(1+Stock[[#This Row],[% THRESHOLD (RETURN)_2]]),"")</f>
        <v/>
      </c>
      <c r="P1839" s="91"/>
      <c r="Q1839" s="117" t="str">
        <f>IF(Stock[[#This Row],[BUYING QUANTITY]]&gt;0,Stock[[#This Row],[BUYING PRICE]]*(1+Stock[[#This Row],[% THRESHOLD (LOSS)]]),"")</f>
        <v/>
      </c>
      <c r="R1839" s="105"/>
      <c r="S1839" s="118" t="str">
        <f>IF(Stock[[#This Row],[CASH DIVIDEND]]&gt;0,Stock[[#This Row],[CASH DIVIDEND]]/(Stock[[#This Row],[BUYING PRICE]]*Stock[[#This Row],[BUYING QUANTITY]]),"")</f>
        <v/>
      </c>
      <c r="T1839" s="105"/>
      <c r="U1839" s="79"/>
      <c r="V1839" s="97"/>
      <c r="W1839" s="98"/>
      <c r="X1839" s="168"/>
      <c r="Y1839" s="126" t="str">
        <f>IF(Stock[[#This Row],[SELLING QUANTITY]]&gt;0,Stock[[#This Row],[SELLING PRICE]]*Stock[[#This Row],[SELLING QUANTITY]]*Stock[[#This Row],[% SELLING FEE]]+Stock[[#This Row],[SELLING PRICE]]*Stock[[#This Row],[SELLING QUANTITY]]*$D$12,"")</f>
        <v/>
      </c>
      <c r="Z1839" s="121">
        <f>Stock[[#This Row],[BUYING QUANTITY]]+Stock[[#This Row],[STOCK DIVIDEND]]-Stock[[#This Row],[SELLING QUANTITY]]</f>
        <v>0</v>
      </c>
      <c r="AA18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39" s="121">
        <f ca="1">IF(Stock[[#This Row],[SELLING DATE]]&gt;0,Stock[[#This Row],[SELLING DATE]]-Stock[[#This Row],[BUY DATE]]+1,IF(Stock[[#This Row],[BUY DATE]]=0,0,TODAY()-Stock[[#This Row],[BUY DATE]]+1))</f>
        <v>0</v>
      </c>
      <c r="AC1839" s="122" t="str">
        <f>IFERROR(Stock[[#This Row],[CASH DIVIDEND]]+Stock[[#This Row],[RETURN/(LOSS) FROM TRADING
(auto-fill)]],"")</f>
        <v/>
      </c>
      <c r="AD18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39" s="146" t="str">
        <f ca="1">IFERROR(IF(Stock[[#This Row],[HOLDING DAYS
(auto-fill)]]&lt;365,Stock[[#This Row],[% TOTAL RETURN/(LOSS)
(auto-fill)]]*365/Stock[[#This Row],[HOLDING DAYS
(auto-fill)]],POWER((1+Stock[[#This Row],[% TOTAL RETURN/(LOSS)
(auto-fill)]]),1/(Stock[[#This Row],[HOLDING DAYS
(auto-fill)]]/365))-1),"")</f>
        <v/>
      </c>
      <c r="AF1839" s="81"/>
      <c r="AG1839" s="149" t="str">
        <f>IF(Stock[[#This Row],[STATUS
(auto-fill)]]="HOLDING",Stock[[#This Row],[MARKET PRICE]]-Stock[[#This Row],[BUYING PRICE]],"")</f>
        <v/>
      </c>
      <c r="AH1839" s="143" t="str">
        <f>IFERROR(Stock[[#This Row],[CHANGE
(auto-fill)]]/Stock[[#This Row],[BUYING PRICE]],"")</f>
        <v/>
      </c>
      <c r="AI1839" s="130" t="str">
        <f>IF(Stock[[#This Row],[MARKET PRICE]]&gt;0,Stock[[#This Row],[MARKET PRICE]]*Stock[[#This Row],[REMAINING QUANTITY
(auto-fill)]],"")</f>
        <v/>
      </c>
    </row>
    <row r="1840" spans="2:35">
      <c r="B1840" s="110" t="str">
        <f>IF(AND(Stock[[#This Row],[BUYING QUANTITY]]&gt;0,Stock[[#This Row],[REMAINING QUANTITY
(auto-fill)]]=0),"SOLD OUT",
IF(AND(Stock[[#This Row],[BUYING QUANTITY]]&gt;0,Stock[[#This Row],[REMAINING QUANTITY
(auto-fill)]]&gt;0),"HOLDING",""))</f>
        <v/>
      </c>
      <c r="C1840" s="113">
        <f t="shared" si="28"/>
        <v>1827</v>
      </c>
      <c r="D1840" s="79"/>
      <c r="E1840" s="80"/>
      <c r="F1840" s="162"/>
      <c r="G1840" s="85"/>
      <c r="H1840" s="86"/>
      <c r="I1840" s="164"/>
      <c r="J1840" s="115" t="str">
        <f>IF(Stock[[#This Row],[BUYING QUANTITY]]&gt;0,Stock[[#This Row],[BUYING PRICE]]*Stock[[#This Row],[BUYING QUANTITY]]*Stock[[#This Row],[% BUYING FEE]],"")</f>
        <v/>
      </c>
      <c r="K1840" s="89"/>
      <c r="L1840" s="90"/>
      <c r="M1840" s="117" t="str">
        <f>IF(Stock[[#This Row],[BUYING QUANTITY]]&gt;0,Stock[[#This Row],[BUYING PRICE]]*(1+Stock[[#This Row],[% THRESHOLD (RETURN)_1]]),"")</f>
        <v/>
      </c>
      <c r="N1840" s="91"/>
      <c r="O1840" s="117" t="str">
        <f>IF(Stock[[#This Row],[BUYING QUANTITY]]&gt;0,Stock[[#This Row],[BUYING PRICE]]*(1+Stock[[#This Row],[% THRESHOLD (RETURN)_2]]),"")</f>
        <v/>
      </c>
      <c r="P1840" s="91"/>
      <c r="Q1840" s="117" t="str">
        <f>IF(Stock[[#This Row],[BUYING QUANTITY]]&gt;0,Stock[[#This Row],[BUYING PRICE]]*(1+Stock[[#This Row],[% THRESHOLD (LOSS)]]),"")</f>
        <v/>
      </c>
      <c r="R1840" s="105"/>
      <c r="S1840" s="118" t="str">
        <f>IF(Stock[[#This Row],[CASH DIVIDEND]]&gt;0,Stock[[#This Row],[CASH DIVIDEND]]/(Stock[[#This Row],[BUYING PRICE]]*Stock[[#This Row],[BUYING QUANTITY]]),"")</f>
        <v/>
      </c>
      <c r="T1840" s="105"/>
      <c r="U1840" s="79"/>
      <c r="V1840" s="97"/>
      <c r="W1840" s="98"/>
      <c r="X1840" s="168"/>
      <c r="Y1840" s="126" t="str">
        <f>IF(Stock[[#This Row],[SELLING QUANTITY]]&gt;0,Stock[[#This Row],[SELLING PRICE]]*Stock[[#This Row],[SELLING QUANTITY]]*Stock[[#This Row],[% SELLING FEE]]+Stock[[#This Row],[SELLING PRICE]]*Stock[[#This Row],[SELLING QUANTITY]]*$D$12,"")</f>
        <v/>
      </c>
      <c r="Z1840" s="121">
        <f>Stock[[#This Row],[BUYING QUANTITY]]+Stock[[#This Row],[STOCK DIVIDEND]]-Stock[[#This Row],[SELLING QUANTITY]]</f>
        <v>0</v>
      </c>
      <c r="AA18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0" s="121">
        <f ca="1">IF(Stock[[#This Row],[SELLING DATE]]&gt;0,Stock[[#This Row],[SELLING DATE]]-Stock[[#This Row],[BUY DATE]]+1,IF(Stock[[#This Row],[BUY DATE]]=0,0,TODAY()-Stock[[#This Row],[BUY DATE]]+1))</f>
        <v>0</v>
      </c>
      <c r="AC1840" s="122" t="str">
        <f>IFERROR(Stock[[#This Row],[CASH DIVIDEND]]+Stock[[#This Row],[RETURN/(LOSS) FROM TRADING
(auto-fill)]],"")</f>
        <v/>
      </c>
      <c r="AD18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0" s="146" t="str">
        <f ca="1">IFERROR(IF(Stock[[#This Row],[HOLDING DAYS
(auto-fill)]]&lt;365,Stock[[#This Row],[% TOTAL RETURN/(LOSS)
(auto-fill)]]*365/Stock[[#This Row],[HOLDING DAYS
(auto-fill)]],POWER((1+Stock[[#This Row],[% TOTAL RETURN/(LOSS)
(auto-fill)]]),1/(Stock[[#This Row],[HOLDING DAYS
(auto-fill)]]/365))-1),"")</f>
        <v/>
      </c>
      <c r="AF1840" s="81"/>
      <c r="AG1840" s="149" t="str">
        <f>IF(Stock[[#This Row],[STATUS
(auto-fill)]]="HOLDING",Stock[[#This Row],[MARKET PRICE]]-Stock[[#This Row],[BUYING PRICE]],"")</f>
        <v/>
      </c>
      <c r="AH1840" s="143" t="str">
        <f>IFERROR(Stock[[#This Row],[CHANGE
(auto-fill)]]/Stock[[#This Row],[BUYING PRICE]],"")</f>
        <v/>
      </c>
      <c r="AI1840" s="130" t="str">
        <f>IF(Stock[[#This Row],[MARKET PRICE]]&gt;0,Stock[[#This Row],[MARKET PRICE]]*Stock[[#This Row],[REMAINING QUANTITY
(auto-fill)]],"")</f>
        <v/>
      </c>
    </row>
    <row r="1841" spans="2:35">
      <c r="B1841" s="110" t="str">
        <f>IF(AND(Stock[[#This Row],[BUYING QUANTITY]]&gt;0,Stock[[#This Row],[REMAINING QUANTITY
(auto-fill)]]=0),"SOLD OUT",
IF(AND(Stock[[#This Row],[BUYING QUANTITY]]&gt;0,Stock[[#This Row],[REMAINING QUANTITY
(auto-fill)]]&gt;0),"HOLDING",""))</f>
        <v/>
      </c>
      <c r="C1841" s="113">
        <f t="shared" si="28"/>
        <v>1828</v>
      </c>
      <c r="D1841" s="79"/>
      <c r="E1841" s="80"/>
      <c r="F1841" s="162"/>
      <c r="G1841" s="85"/>
      <c r="H1841" s="86"/>
      <c r="I1841" s="164"/>
      <c r="J1841" s="115" t="str">
        <f>IF(Stock[[#This Row],[BUYING QUANTITY]]&gt;0,Stock[[#This Row],[BUYING PRICE]]*Stock[[#This Row],[BUYING QUANTITY]]*Stock[[#This Row],[% BUYING FEE]],"")</f>
        <v/>
      </c>
      <c r="K1841" s="89"/>
      <c r="L1841" s="90"/>
      <c r="M1841" s="117" t="str">
        <f>IF(Stock[[#This Row],[BUYING QUANTITY]]&gt;0,Stock[[#This Row],[BUYING PRICE]]*(1+Stock[[#This Row],[% THRESHOLD (RETURN)_1]]),"")</f>
        <v/>
      </c>
      <c r="N1841" s="91"/>
      <c r="O1841" s="117" t="str">
        <f>IF(Stock[[#This Row],[BUYING QUANTITY]]&gt;0,Stock[[#This Row],[BUYING PRICE]]*(1+Stock[[#This Row],[% THRESHOLD (RETURN)_2]]),"")</f>
        <v/>
      </c>
      <c r="P1841" s="91"/>
      <c r="Q1841" s="117" t="str">
        <f>IF(Stock[[#This Row],[BUYING QUANTITY]]&gt;0,Stock[[#This Row],[BUYING PRICE]]*(1+Stock[[#This Row],[% THRESHOLD (LOSS)]]),"")</f>
        <v/>
      </c>
      <c r="R1841" s="105"/>
      <c r="S1841" s="118" t="str">
        <f>IF(Stock[[#This Row],[CASH DIVIDEND]]&gt;0,Stock[[#This Row],[CASH DIVIDEND]]/(Stock[[#This Row],[BUYING PRICE]]*Stock[[#This Row],[BUYING QUANTITY]]),"")</f>
        <v/>
      </c>
      <c r="T1841" s="105"/>
      <c r="U1841" s="79"/>
      <c r="V1841" s="97"/>
      <c r="W1841" s="98"/>
      <c r="X1841" s="168"/>
      <c r="Y1841" s="126" t="str">
        <f>IF(Stock[[#This Row],[SELLING QUANTITY]]&gt;0,Stock[[#This Row],[SELLING PRICE]]*Stock[[#This Row],[SELLING QUANTITY]]*Stock[[#This Row],[% SELLING FEE]]+Stock[[#This Row],[SELLING PRICE]]*Stock[[#This Row],[SELLING QUANTITY]]*$D$12,"")</f>
        <v/>
      </c>
      <c r="Z1841" s="121">
        <f>Stock[[#This Row],[BUYING QUANTITY]]+Stock[[#This Row],[STOCK DIVIDEND]]-Stock[[#This Row],[SELLING QUANTITY]]</f>
        <v>0</v>
      </c>
      <c r="AA18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1" s="121">
        <f ca="1">IF(Stock[[#This Row],[SELLING DATE]]&gt;0,Stock[[#This Row],[SELLING DATE]]-Stock[[#This Row],[BUY DATE]]+1,IF(Stock[[#This Row],[BUY DATE]]=0,0,TODAY()-Stock[[#This Row],[BUY DATE]]+1))</f>
        <v>0</v>
      </c>
      <c r="AC1841" s="122" t="str">
        <f>IFERROR(Stock[[#This Row],[CASH DIVIDEND]]+Stock[[#This Row],[RETURN/(LOSS) FROM TRADING
(auto-fill)]],"")</f>
        <v/>
      </c>
      <c r="AD18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1" s="146" t="str">
        <f ca="1">IFERROR(IF(Stock[[#This Row],[HOLDING DAYS
(auto-fill)]]&lt;365,Stock[[#This Row],[% TOTAL RETURN/(LOSS)
(auto-fill)]]*365/Stock[[#This Row],[HOLDING DAYS
(auto-fill)]],POWER((1+Stock[[#This Row],[% TOTAL RETURN/(LOSS)
(auto-fill)]]),1/(Stock[[#This Row],[HOLDING DAYS
(auto-fill)]]/365))-1),"")</f>
        <v/>
      </c>
      <c r="AF1841" s="81"/>
      <c r="AG1841" s="149" t="str">
        <f>IF(Stock[[#This Row],[STATUS
(auto-fill)]]="HOLDING",Stock[[#This Row],[MARKET PRICE]]-Stock[[#This Row],[BUYING PRICE]],"")</f>
        <v/>
      </c>
      <c r="AH1841" s="143" t="str">
        <f>IFERROR(Stock[[#This Row],[CHANGE
(auto-fill)]]/Stock[[#This Row],[BUYING PRICE]],"")</f>
        <v/>
      </c>
      <c r="AI1841" s="130" t="str">
        <f>IF(Stock[[#This Row],[MARKET PRICE]]&gt;0,Stock[[#This Row],[MARKET PRICE]]*Stock[[#This Row],[REMAINING QUANTITY
(auto-fill)]],"")</f>
        <v/>
      </c>
    </row>
    <row r="1842" spans="2:35">
      <c r="B1842" s="110" t="str">
        <f>IF(AND(Stock[[#This Row],[BUYING QUANTITY]]&gt;0,Stock[[#This Row],[REMAINING QUANTITY
(auto-fill)]]=0),"SOLD OUT",
IF(AND(Stock[[#This Row],[BUYING QUANTITY]]&gt;0,Stock[[#This Row],[REMAINING QUANTITY
(auto-fill)]]&gt;0),"HOLDING",""))</f>
        <v/>
      </c>
      <c r="C1842" s="113">
        <f t="shared" si="28"/>
        <v>1829</v>
      </c>
      <c r="D1842" s="79"/>
      <c r="E1842" s="80"/>
      <c r="F1842" s="162"/>
      <c r="G1842" s="85"/>
      <c r="H1842" s="86"/>
      <c r="I1842" s="164"/>
      <c r="J1842" s="115" t="str">
        <f>IF(Stock[[#This Row],[BUYING QUANTITY]]&gt;0,Stock[[#This Row],[BUYING PRICE]]*Stock[[#This Row],[BUYING QUANTITY]]*Stock[[#This Row],[% BUYING FEE]],"")</f>
        <v/>
      </c>
      <c r="K1842" s="89"/>
      <c r="L1842" s="90"/>
      <c r="M1842" s="117" t="str">
        <f>IF(Stock[[#This Row],[BUYING QUANTITY]]&gt;0,Stock[[#This Row],[BUYING PRICE]]*(1+Stock[[#This Row],[% THRESHOLD (RETURN)_1]]),"")</f>
        <v/>
      </c>
      <c r="N1842" s="91"/>
      <c r="O1842" s="117" t="str">
        <f>IF(Stock[[#This Row],[BUYING QUANTITY]]&gt;0,Stock[[#This Row],[BUYING PRICE]]*(1+Stock[[#This Row],[% THRESHOLD (RETURN)_2]]),"")</f>
        <v/>
      </c>
      <c r="P1842" s="91"/>
      <c r="Q1842" s="117" t="str">
        <f>IF(Stock[[#This Row],[BUYING QUANTITY]]&gt;0,Stock[[#This Row],[BUYING PRICE]]*(1+Stock[[#This Row],[% THRESHOLD (LOSS)]]),"")</f>
        <v/>
      </c>
      <c r="R1842" s="105"/>
      <c r="S1842" s="118" t="str">
        <f>IF(Stock[[#This Row],[CASH DIVIDEND]]&gt;0,Stock[[#This Row],[CASH DIVIDEND]]/(Stock[[#This Row],[BUYING PRICE]]*Stock[[#This Row],[BUYING QUANTITY]]),"")</f>
        <v/>
      </c>
      <c r="T1842" s="105"/>
      <c r="U1842" s="79"/>
      <c r="V1842" s="97"/>
      <c r="W1842" s="98"/>
      <c r="X1842" s="168"/>
      <c r="Y1842" s="126" t="str">
        <f>IF(Stock[[#This Row],[SELLING QUANTITY]]&gt;0,Stock[[#This Row],[SELLING PRICE]]*Stock[[#This Row],[SELLING QUANTITY]]*Stock[[#This Row],[% SELLING FEE]]+Stock[[#This Row],[SELLING PRICE]]*Stock[[#This Row],[SELLING QUANTITY]]*$D$12,"")</f>
        <v/>
      </c>
      <c r="Z1842" s="121">
        <f>Stock[[#This Row],[BUYING QUANTITY]]+Stock[[#This Row],[STOCK DIVIDEND]]-Stock[[#This Row],[SELLING QUANTITY]]</f>
        <v>0</v>
      </c>
      <c r="AA18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2" s="121">
        <f ca="1">IF(Stock[[#This Row],[SELLING DATE]]&gt;0,Stock[[#This Row],[SELLING DATE]]-Stock[[#This Row],[BUY DATE]]+1,IF(Stock[[#This Row],[BUY DATE]]=0,0,TODAY()-Stock[[#This Row],[BUY DATE]]+1))</f>
        <v>0</v>
      </c>
      <c r="AC1842" s="122" t="str">
        <f>IFERROR(Stock[[#This Row],[CASH DIVIDEND]]+Stock[[#This Row],[RETURN/(LOSS) FROM TRADING
(auto-fill)]],"")</f>
        <v/>
      </c>
      <c r="AD18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2" s="146" t="str">
        <f ca="1">IFERROR(IF(Stock[[#This Row],[HOLDING DAYS
(auto-fill)]]&lt;365,Stock[[#This Row],[% TOTAL RETURN/(LOSS)
(auto-fill)]]*365/Stock[[#This Row],[HOLDING DAYS
(auto-fill)]],POWER((1+Stock[[#This Row],[% TOTAL RETURN/(LOSS)
(auto-fill)]]),1/(Stock[[#This Row],[HOLDING DAYS
(auto-fill)]]/365))-1),"")</f>
        <v/>
      </c>
      <c r="AF1842" s="81"/>
      <c r="AG1842" s="149" t="str">
        <f>IF(Stock[[#This Row],[STATUS
(auto-fill)]]="HOLDING",Stock[[#This Row],[MARKET PRICE]]-Stock[[#This Row],[BUYING PRICE]],"")</f>
        <v/>
      </c>
      <c r="AH1842" s="143" t="str">
        <f>IFERROR(Stock[[#This Row],[CHANGE
(auto-fill)]]/Stock[[#This Row],[BUYING PRICE]],"")</f>
        <v/>
      </c>
      <c r="AI1842" s="130" t="str">
        <f>IF(Stock[[#This Row],[MARKET PRICE]]&gt;0,Stock[[#This Row],[MARKET PRICE]]*Stock[[#This Row],[REMAINING QUANTITY
(auto-fill)]],"")</f>
        <v/>
      </c>
    </row>
    <row r="1843" spans="2:35">
      <c r="B1843" s="110" t="str">
        <f>IF(AND(Stock[[#This Row],[BUYING QUANTITY]]&gt;0,Stock[[#This Row],[REMAINING QUANTITY
(auto-fill)]]=0),"SOLD OUT",
IF(AND(Stock[[#This Row],[BUYING QUANTITY]]&gt;0,Stock[[#This Row],[REMAINING QUANTITY
(auto-fill)]]&gt;0),"HOLDING",""))</f>
        <v/>
      </c>
      <c r="C1843" s="113">
        <f t="shared" si="28"/>
        <v>1830</v>
      </c>
      <c r="D1843" s="79"/>
      <c r="E1843" s="80"/>
      <c r="F1843" s="162"/>
      <c r="G1843" s="85"/>
      <c r="H1843" s="86"/>
      <c r="I1843" s="164"/>
      <c r="J1843" s="115" t="str">
        <f>IF(Stock[[#This Row],[BUYING QUANTITY]]&gt;0,Stock[[#This Row],[BUYING PRICE]]*Stock[[#This Row],[BUYING QUANTITY]]*Stock[[#This Row],[% BUYING FEE]],"")</f>
        <v/>
      </c>
      <c r="K1843" s="89"/>
      <c r="L1843" s="90"/>
      <c r="M1843" s="117" t="str">
        <f>IF(Stock[[#This Row],[BUYING QUANTITY]]&gt;0,Stock[[#This Row],[BUYING PRICE]]*(1+Stock[[#This Row],[% THRESHOLD (RETURN)_1]]),"")</f>
        <v/>
      </c>
      <c r="N1843" s="91"/>
      <c r="O1843" s="117" t="str">
        <f>IF(Stock[[#This Row],[BUYING QUANTITY]]&gt;0,Stock[[#This Row],[BUYING PRICE]]*(1+Stock[[#This Row],[% THRESHOLD (RETURN)_2]]),"")</f>
        <v/>
      </c>
      <c r="P1843" s="91"/>
      <c r="Q1843" s="117" t="str">
        <f>IF(Stock[[#This Row],[BUYING QUANTITY]]&gt;0,Stock[[#This Row],[BUYING PRICE]]*(1+Stock[[#This Row],[% THRESHOLD (LOSS)]]),"")</f>
        <v/>
      </c>
      <c r="R1843" s="105"/>
      <c r="S1843" s="118" t="str">
        <f>IF(Stock[[#This Row],[CASH DIVIDEND]]&gt;0,Stock[[#This Row],[CASH DIVIDEND]]/(Stock[[#This Row],[BUYING PRICE]]*Stock[[#This Row],[BUYING QUANTITY]]),"")</f>
        <v/>
      </c>
      <c r="T1843" s="105"/>
      <c r="U1843" s="79"/>
      <c r="V1843" s="97"/>
      <c r="W1843" s="98"/>
      <c r="X1843" s="168"/>
      <c r="Y1843" s="126" t="str">
        <f>IF(Stock[[#This Row],[SELLING QUANTITY]]&gt;0,Stock[[#This Row],[SELLING PRICE]]*Stock[[#This Row],[SELLING QUANTITY]]*Stock[[#This Row],[% SELLING FEE]]+Stock[[#This Row],[SELLING PRICE]]*Stock[[#This Row],[SELLING QUANTITY]]*$D$12,"")</f>
        <v/>
      </c>
      <c r="Z1843" s="121">
        <f>Stock[[#This Row],[BUYING QUANTITY]]+Stock[[#This Row],[STOCK DIVIDEND]]-Stock[[#This Row],[SELLING QUANTITY]]</f>
        <v>0</v>
      </c>
      <c r="AA18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3" s="121">
        <f ca="1">IF(Stock[[#This Row],[SELLING DATE]]&gt;0,Stock[[#This Row],[SELLING DATE]]-Stock[[#This Row],[BUY DATE]]+1,IF(Stock[[#This Row],[BUY DATE]]=0,0,TODAY()-Stock[[#This Row],[BUY DATE]]+1))</f>
        <v>0</v>
      </c>
      <c r="AC1843" s="122" t="str">
        <f>IFERROR(Stock[[#This Row],[CASH DIVIDEND]]+Stock[[#This Row],[RETURN/(LOSS) FROM TRADING
(auto-fill)]],"")</f>
        <v/>
      </c>
      <c r="AD18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3" s="146" t="str">
        <f ca="1">IFERROR(IF(Stock[[#This Row],[HOLDING DAYS
(auto-fill)]]&lt;365,Stock[[#This Row],[% TOTAL RETURN/(LOSS)
(auto-fill)]]*365/Stock[[#This Row],[HOLDING DAYS
(auto-fill)]],POWER((1+Stock[[#This Row],[% TOTAL RETURN/(LOSS)
(auto-fill)]]),1/(Stock[[#This Row],[HOLDING DAYS
(auto-fill)]]/365))-1),"")</f>
        <v/>
      </c>
      <c r="AF1843" s="81"/>
      <c r="AG1843" s="149" t="str">
        <f>IF(Stock[[#This Row],[STATUS
(auto-fill)]]="HOLDING",Stock[[#This Row],[MARKET PRICE]]-Stock[[#This Row],[BUYING PRICE]],"")</f>
        <v/>
      </c>
      <c r="AH1843" s="143" t="str">
        <f>IFERROR(Stock[[#This Row],[CHANGE
(auto-fill)]]/Stock[[#This Row],[BUYING PRICE]],"")</f>
        <v/>
      </c>
      <c r="AI1843" s="130" t="str">
        <f>IF(Stock[[#This Row],[MARKET PRICE]]&gt;0,Stock[[#This Row],[MARKET PRICE]]*Stock[[#This Row],[REMAINING QUANTITY
(auto-fill)]],"")</f>
        <v/>
      </c>
    </row>
    <row r="1844" spans="2:35">
      <c r="B1844" s="110" t="str">
        <f>IF(AND(Stock[[#This Row],[BUYING QUANTITY]]&gt;0,Stock[[#This Row],[REMAINING QUANTITY
(auto-fill)]]=0),"SOLD OUT",
IF(AND(Stock[[#This Row],[BUYING QUANTITY]]&gt;0,Stock[[#This Row],[REMAINING QUANTITY
(auto-fill)]]&gt;0),"HOLDING",""))</f>
        <v/>
      </c>
      <c r="C1844" s="113">
        <f t="shared" si="28"/>
        <v>1831</v>
      </c>
      <c r="D1844" s="79"/>
      <c r="E1844" s="80"/>
      <c r="F1844" s="162"/>
      <c r="G1844" s="85"/>
      <c r="H1844" s="86"/>
      <c r="I1844" s="164"/>
      <c r="J1844" s="115" t="str">
        <f>IF(Stock[[#This Row],[BUYING QUANTITY]]&gt;0,Stock[[#This Row],[BUYING PRICE]]*Stock[[#This Row],[BUYING QUANTITY]]*Stock[[#This Row],[% BUYING FEE]],"")</f>
        <v/>
      </c>
      <c r="K1844" s="89"/>
      <c r="L1844" s="90"/>
      <c r="M1844" s="117" t="str">
        <f>IF(Stock[[#This Row],[BUYING QUANTITY]]&gt;0,Stock[[#This Row],[BUYING PRICE]]*(1+Stock[[#This Row],[% THRESHOLD (RETURN)_1]]),"")</f>
        <v/>
      </c>
      <c r="N1844" s="91"/>
      <c r="O1844" s="117" t="str">
        <f>IF(Stock[[#This Row],[BUYING QUANTITY]]&gt;0,Stock[[#This Row],[BUYING PRICE]]*(1+Stock[[#This Row],[% THRESHOLD (RETURN)_2]]),"")</f>
        <v/>
      </c>
      <c r="P1844" s="91"/>
      <c r="Q1844" s="117" t="str">
        <f>IF(Stock[[#This Row],[BUYING QUANTITY]]&gt;0,Stock[[#This Row],[BUYING PRICE]]*(1+Stock[[#This Row],[% THRESHOLD (LOSS)]]),"")</f>
        <v/>
      </c>
      <c r="R1844" s="105"/>
      <c r="S1844" s="118" t="str">
        <f>IF(Stock[[#This Row],[CASH DIVIDEND]]&gt;0,Stock[[#This Row],[CASH DIVIDEND]]/(Stock[[#This Row],[BUYING PRICE]]*Stock[[#This Row],[BUYING QUANTITY]]),"")</f>
        <v/>
      </c>
      <c r="T1844" s="105"/>
      <c r="U1844" s="79"/>
      <c r="V1844" s="97"/>
      <c r="W1844" s="98"/>
      <c r="X1844" s="168"/>
      <c r="Y1844" s="126" t="str">
        <f>IF(Stock[[#This Row],[SELLING QUANTITY]]&gt;0,Stock[[#This Row],[SELLING PRICE]]*Stock[[#This Row],[SELLING QUANTITY]]*Stock[[#This Row],[% SELLING FEE]]+Stock[[#This Row],[SELLING PRICE]]*Stock[[#This Row],[SELLING QUANTITY]]*$D$12,"")</f>
        <v/>
      </c>
      <c r="Z1844" s="121">
        <f>Stock[[#This Row],[BUYING QUANTITY]]+Stock[[#This Row],[STOCK DIVIDEND]]-Stock[[#This Row],[SELLING QUANTITY]]</f>
        <v>0</v>
      </c>
      <c r="AA18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4" s="121">
        <f ca="1">IF(Stock[[#This Row],[SELLING DATE]]&gt;0,Stock[[#This Row],[SELLING DATE]]-Stock[[#This Row],[BUY DATE]]+1,IF(Stock[[#This Row],[BUY DATE]]=0,0,TODAY()-Stock[[#This Row],[BUY DATE]]+1))</f>
        <v>0</v>
      </c>
      <c r="AC1844" s="122" t="str">
        <f>IFERROR(Stock[[#This Row],[CASH DIVIDEND]]+Stock[[#This Row],[RETURN/(LOSS) FROM TRADING
(auto-fill)]],"")</f>
        <v/>
      </c>
      <c r="AD18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4" s="146" t="str">
        <f ca="1">IFERROR(IF(Stock[[#This Row],[HOLDING DAYS
(auto-fill)]]&lt;365,Stock[[#This Row],[% TOTAL RETURN/(LOSS)
(auto-fill)]]*365/Stock[[#This Row],[HOLDING DAYS
(auto-fill)]],POWER((1+Stock[[#This Row],[% TOTAL RETURN/(LOSS)
(auto-fill)]]),1/(Stock[[#This Row],[HOLDING DAYS
(auto-fill)]]/365))-1),"")</f>
        <v/>
      </c>
      <c r="AF1844" s="81"/>
      <c r="AG1844" s="149" t="str">
        <f>IF(Stock[[#This Row],[STATUS
(auto-fill)]]="HOLDING",Stock[[#This Row],[MARKET PRICE]]-Stock[[#This Row],[BUYING PRICE]],"")</f>
        <v/>
      </c>
      <c r="AH1844" s="143" t="str">
        <f>IFERROR(Stock[[#This Row],[CHANGE
(auto-fill)]]/Stock[[#This Row],[BUYING PRICE]],"")</f>
        <v/>
      </c>
      <c r="AI1844" s="130" t="str">
        <f>IF(Stock[[#This Row],[MARKET PRICE]]&gt;0,Stock[[#This Row],[MARKET PRICE]]*Stock[[#This Row],[REMAINING QUANTITY
(auto-fill)]],"")</f>
        <v/>
      </c>
    </row>
    <row r="1845" spans="2:35">
      <c r="B1845" s="110" t="str">
        <f>IF(AND(Stock[[#This Row],[BUYING QUANTITY]]&gt;0,Stock[[#This Row],[REMAINING QUANTITY
(auto-fill)]]=0),"SOLD OUT",
IF(AND(Stock[[#This Row],[BUYING QUANTITY]]&gt;0,Stock[[#This Row],[REMAINING QUANTITY
(auto-fill)]]&gt;0),"HOLDING",""))</f>
        <v/>
      </c>
      <c r="C1845" s="113">
        <f t="shared" si="28"/>
        <v>1832</v>
      </c>
      <c r="D1845" s="79"/>
      <c r="E1845" s="80"/>
      <c r="F1845" s="162"/>
      <c r="G1845" s="85"/>
      <c r="H1845" s="86"/>
      <c r="I1845" s="164"/>
      <c r="J1845" s="115" t="str">
        <f>IF(Stock[[#This Row],[BUYING QUANTITY]]&gt;0,Stock[[#This Row],[BUYING PRICE]]*Stock[[#This Row],[BUYING QUANTITY]]*Stock[[#This Row],[% BUYING FEE]],"")</f>
        <v/>
      </c>
      <c r="K1845" s="89"/>
      <c r="L1845" s="90"/>
      <c r="M1845" s="117" t="str">
        <f>IF(Stock[[#This Row],[BUYING QUANTITY]]&gt;0,Stock[[#This Row],[BUYING PRICE]]*(1+Stock[[#This Row],[% THRESHOLD (RETURN)_1]]),"")</f>
        <v/>
      </c>
      <c r="N1845" s="91"/>
      <c r="O1845" s="117" t="str">
        <f>IF(Stock[[#This Row],[BUYING QUANTITY]]&gt;0,Stock[[#This Row],[BUYING PRICE]]*(1+Stock[[#This Row],[% THRESHOLD (RETURN)_2]]),"")</f>
        <v/>
      </c>
      <c r="P1845" s="91"/>
      <c r="Q1845" s="117" t="str">
        <f>IF(Stock[[#This Row],[BUYING QUANTITY]]&gt;0,Stock[[#This Row],[BUYING PRICE]]*(1+Stock[[#This Row],[% THRESHOLD (LOSS)]]),"")</f>
        <v/>
      </c>
      <c r="R1845" s="105"/>
      <c r="S1845" s="118" t="str">
        <f>IF(Stock[[#This Row],[CASH DIVIDEND]]&gt;0,Stock[[#This Row],[CASH DIVIDEND]]/(Stock[[#This Row],[BUYING PRICE]]*Stock[[#This Row],[BUYING QUANTITY]]),"")</f>
        <v/>
      </c>
      <c r="T1845" s="105"/>
      <c r="U1845" s="79"/>
      <c r="V1845" s="97"/>
      <c r="W1845" s="98"/>
      <c r="X1845" s="168"/>
      <c r="Y1845" s="126" t="str">
        <f>IF(Stock[[#This Row],[SELLING QUANTITY]]&gt;0,Stock[[#This Row],[SELLING PRICE]]*Stock[[#This Row],[SELLING QUANTITY]]*Stock[[#This Row],[% SELLING FEE]]+Stock[[#This Row],[SELLING PRICE]]*Stock[[#This Row],[SELLING QUANTITY]]*$D$12,"")</f>
        <v/>
      </c>
      <c r="Z1845" s="121">
        <f>Stock[[#This Row],[BUYING QUANTITY]]+Stock[[#This Row],[STOCK DIVIDEND]]-Stock[[#This Row],[SELLING QUANTITY]]</f>
        <v>0</v>
      </c>
      <c r="AA18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5" s="121">
        <f ca="1">IF(Stock[[#This Row],[SELLING DATE]]&gt;0,Stock[[#This Row],[SELLING DATE]]-Stock[[#This Row],[BUY DATE]]+1,IF(Stock[[#This Row],[BUY DATE]]=0,0,TODAY()-Stock[[#This Row],[BUY DATE]]+1))</f>
        <v>0</v>
      </c>
      <c r="AC1845" s="122" t="str">
        <f>IFERROR(Stock[[#This Row],[CASH DIVIDEND]]+Stock[[#This Row],[RETURN/(LOSS) FROM TRADING
(auto-fill)]],"")</f>
        <v/>
      </c>
      <c r="AD18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5" s="146" t="str">
        <f ca="1">IFERROR(IF(Stock[[#This Row],[HOLDING DAYS
(auto-fill)]]&lt;365,Stock[[#This Row],[% TOTAL RETURN/(LOSS)
(auto-fill)]]*365/Stock[[#This Row],[HOLDING DAYS
(auto-fill)]],POWER((1+Stock[[#This Row],[% TOTAL RETURN/(LOSS)
(auto-fill)]]),1/(Stock[[#This Row],[HOLDING DAYS
(auto-fill)]]/365))-1),"")</f>
        <v/>
      </c>
      <c r="AF1845" s="81"/>
      <c r="AG1845" s="149" t="str">
        <f>IF(Stock[[#This Row],[STATUS
(auto-fill)]]="HOLDING",Stock[[#This Row],[MARKET PRICE]]-Stock[[#This Row],[BUYING PRICE]],"")</f>
        <v/>
      </c>
      <c r="AH1845" s="143" t="str">
        <f>IFERROR(Stock[[#This Row],[CHANGE
(auto-fill)]]/Stock[[#This Row],[BUYING PRICE]],"")</f>
        <v/>
      </c>
      <c r="AI1845" s="130" t="str">
        <f>IF(Stock[[#This Row],[MARKET PRICE]]&gt;0,Stock[[#This Row],[MARKET PRICE]]*Stock[[#This Row],[REMAINING QUANTITY
(auto-fill)]],"")</f>
        <v/>
      </c>
    </row>
    <row r="1846" spans="2:35">
      <c r="B1846" s="110" t="str">
        <f>IF(AND(Stock[[#This Row],[BUYING QUANTITY]]&gt;0,Stock[[#This Row],[REMAINING QUANTITY
(auto-fill)]]=0),"SOLD OUT",
IF(AND(Stock[[#This Row],[BUYING QUANTITY]]&gt;0,Stock[[#This Row],[REMAINING QUANTITY
(auto-fill)]]&gt;0),"HOLDING",""))</f>
        <v/>
      </c>
      <c r="C1846" s="113">
        <f t="shared" si="28"/>
        <v>1833</v>
      </c>
      <c r="D1846" s="79"/>
      <c r="E1846" s="80"/>
      <c r="F1846" s="162"/>
      <c r="G1846" s="85"/>
      <c r="H1846" s="86"/>
      <c r="I1846" s="164"/>
      <c r="J1846" s="115" t="str">
        <f>IF(Stock[[#This Row],[BUYING QUANTITY]]&gt;0,Stock[[#This Row],[BUYING PRICE]]*Stock[[#This Row],[BUYING QUANTITY]]*Stock[[#This Row],[% BUYING FEE]],"")</f>
        <v/>
      </c>
      <c r="K1846" s="89"/>
      <c r="L1846" s="90"/>
      <c r="M1846" s="117" t="str">
        <f>IF(Stock[[#This Row],[BUYING QUANTITY]]&gt;0,Stock[[#This Row],[BUYING PRICE]]*(1+Stock[[#This Row],[% THRESHOLD (RETURN)_1]]),"")</f>
        <v/>
      </c>
      <c r="N1846" s="91"/>
      <c r="O1846" s="117" t="str">
        <f>IF(Stock[[#This Row],[BUYING QUANTITY]]&gt;0,Stock[[#This Row],[BUYING PRICE]]*(1+Stock[[#This Row],[% THRESHOLD (RETURN)_2]]),"")</f>
        <v/>
      </c>
      <c r="P1846" s="91"/>
      <c r="Q1846" s="117" t="str">
        <f>IF(Stock[[#This Row],[BUYING QUANTITY]]&gt;0,Stock[[#This Row],[BUYING PRICE]]*(1+Stock[[#This Row],[% THRESHOLD (LOSS)]]),"")</f>
        <v/>
      </c>
      <c r="R1846" s="105"/>
      <c r="S1846" s="118" t="str">
        <f>IF(Stock[[#This Row],[CASH DIVIDEND]]&gt;0,Stock[[#This Row],[CASH DIVIDEND]]/(Stock[[#This Row],[BUYING PRICE]]*Stock[[#This Row],[BUYING QUANTITY]]),"")</f>
        <v/>
      </c>
      <c r="T1846" s="105"/>
      <c r="U1846" s="79"/>
      <c r="V1846" s="97"/>
      <c r="W1846" s="98"/>
      <c r="X1846" s="168"/>
      <c r="Y1846" s="126" t="str">
        <f>IF(Stock[[#This Row],[SELLING QUANTITY]]&gt;0,Stock[[#This Row],[SELLING PRICE]]*Stock[[#This Row],[SELLING QUANTITY]]*Stock[[#This Row],[% SELLING FEE]]+Stock[[#This Row],[SELLING PRICE]]*Stock[[#This Row],[SELLING QUANTITY]]*$D$12,"")</f>
        <v/>
      </c>
      <c r="Z1846" s="121">
        <f>Stock[[#This Row],[BUYING QUANTITY]]+Stock[[#This Row],[STOCK DIVIDEND]]-Stock[[#This Row],[SELLING QUANTITY]]</f>
        <v>0</v>
      </c>
      <c r="AA18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6" s="121">
        <f ca="1">IF(Stock[[#This Row],[SELLING DATE]]&gt;0,Stock[[#This Row],[SELLING DATE]]-Stock[[#This Row],[BUY DATE]]+1,IF(Stock[[#This Row],[BUY DATE]]=0,0,TODAY()-Stock[[#This Row],[BUY DATE]]+1))</f>
        <v>0</v>
      </c>
      <c r="AC1846" s="122" t="str">
        <f>IFERROR(Stock[[#This Row],[CASH DIVIDEND]]+Stock[[#This Row],[RETURN/(LOSS) FROM TRADING
(auto-fill)]],"")</f>
        <v/>
      </c>
      <c r="AD18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6" s="146" t="str">
        <f ca="1">IFERROR(IF(Stock[[#This Row],[HOLDING DAYS
(auto-fill)]]&lt;365,Stock[[#This Row],[% TOTAL RETURN/(LOSS)
(auto-fill)]]*365/Stock[[#This Row],[HOLDING DAYS
(auto-fill)]],POWER((1+Stock[[#This Row],[% TOTAL RETURN/(LOSS)
(auto-fill)]]),1/(Stock[[#This Row],[HOLDING DAYS
(auto-fill)]]/365))-1),"")</f>
        <v/>
      </c>
      <c r="AF1846" s="81"/>
      <c r="AG1846" s="149" t="str">
        <f>IF(Stock[[#This Row],[STATUS
(auto-fill)]]="HOLDING",Stock[[#This Row],[MARKET PRICE]]-Stock[[#This Row],[BUYING PRICE]],"")</f>
        <v/>
      </c>
      <c r="AH1846" s="143" t="str">
        <f>IFERROR(Stock[[#This Row],[CHANGE
(auto-fill)]]/Stock[[#This Row],[BUYING PRICE]],"")</f>
        <v/>
      </c>
      <c r="AI1846" s="130" t="str">
        <f>IF(Stock[[#This Row],[MARKET PRICE]]&gt;0,Stock[[#This Row],[MARKET PRICE]]*Stock[[#This Row],[REMAINING QUANTITY
(auto-fill)]],"")</f>
        <v/>
      </c>
    </row>
    <row r="1847" spans="2:35">
      <c r="B1847" s="110" t="str">
        <f>IF(AND(Stock[[#This Row],[BUYING QUANTITY]]&gt;0,Stock[[#This Row],[REMAINING QUANTITY
(auto-fill)]]=0),"SOLD OUT",
IF(AND(Stock[[#This Row],[BUYING QUANTITY]]&gt;0,Stock[[#This Row],[REMAINING QUANTITY
(auto-fill)]]&gt;0),"HOLDING",""))</f>
        <v/>
      </c>
      <c r="C1847" s="113">
        <f t="shared" si="28"/>
        <v>1834</v>
      </c>
      <c r="D1847" s="79"/>
      <c r="E1847" s="80"/>
      <c r="F1847" s="162"/>
      <c r="G1847" s="85"/>
      <c r="H1847" s="86"/>
      <c r="I1847" s="164"/>
      <c r="J1847" s="115" t="str">
        <f>IF(Stock[[#This Row],[BUYING QUANTITY]]&gt;0,Stock[[#This Row],[BUYING PRICE]]*Stock[[#This Row],[BUYING QUANTITY]]*Stock[[#This Row],[% BUYING FEE]],"")</f>
        <v/>
      </c>
      <c r="K1847" s="89"/>
      <c r="L1847" s="90"/>
      <c r="M1847" s="117" t="str">
        <f>IF(Stock[[#This Row],[BUYING QUANTITY]]&gt;0,Stock[[#This Row],[BUYING PRICE]]*(1+Stock[[#This Row],[% THRESHOLD (RETURN)_1]]),"")</f>
        <v/>
      </c>
      <c r="N1847" s="91"/>
      <c r="O1847" s="117" t="str">
        <f>IF(Stock[[#This Row],[BUYING QUANTITY]]&gt;0,Stock[[#This Row],[BUYING PRICE]]*(1+Stock[[#This Row],[% THRESHOLD (RETURN)_2]]),"")</f>
        <v/>
      </c>
      <c r="P1847" s="91"/>
      <c r="Q1847" s="117" t="str">
        <f>IF(Stock[[#This Row],[BUYING QUANTITY]]&gt;0,Stock[[#This Row],[BUYING PRICE]]*(1+Stock[[#This Row],[% THRESHOLD (LOSS)]]),"")</f>
        <v/>
      </c>
      <c r="R1847" s="105"/>
      <c r="S1847" s="118" t="str">
        <f>IF(Stock[[#This Row],[CASH DIVIDEND]]&gt;0,Stock[[#This Row],[CASH DIVIDEND]]/(Stock[[#This Row],[BUYING PRICE]]*Stock[[#This Row],[BUYING QUANTITY]]),"")</f>
        <v/>
      </c>
      <c r="T1847" s="105"/>
      <c r="U1847" s="79"/>
      <c r="V1847" s="97"/>
      <c r="W1847" s="98"/>
      <c r="X1847" s="168"/>
      <c r="Y1847" s="126" t="str">
        <f>IF(Stock[[#This Row],[SELLING QUANTITY]]&gt;0,Stock[[#This Row],[SELLING PRICE]]*Stock[[#This Row],[SELLING QUANTITY]]*Stock[[#This Row],[% SELLING FEE]]+Stock[[#This Row],[SELLING PRICE]]*Stock[[#This Row],[SELLING QUANTITY]]*$D$12,"")</f>
        <v/>
      </c>
      <c r="Z1847" s="121">
        <f>Stock[[#This Row],[BUYING QUANTITY]]+Stock[[#This Row],[STOCK DIVIDEND]]-Stock[[#This Row],[SELLING QUANTITY]]</f>
        <v>0</v>
      </c>
      <c r="AA18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7" s="121">
        <f ca="1">IF(Stock[[#This Row],[SELLING DATE]]&gt;0,Stock[[#This Row],[SELLING DATE]]-Stock[[#This Row],[BUY DATE]]+1,IF(Stock[[#This Row],[BUY DATE]]=0,0,TODAY()-Stock[[#This Row],[BUY DATE]]+1))</f>
        <v>0</v>
      </c>
      <c r="AC1847" s="122" t="str">
        <f>IFERROR(Stock[[#This Row],[CASH DIVIDEND]]+Stock[[#This Row],[RETURN/(LOSS) FROM TRADING
(auto-fill)]],"")</f>
        <v/>
      </c>
      <c r="AD18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7" s="146" t="str">
        <f ca="1">IFERROR(IF(Stock[[#This Row],[HOLDING DAYS
(auto-fill)]]&lt;365,Stock[[#This Row],[% TOTAL RETURN/(LOSS)
(auto-fill)]]*365/Stock[[#This Row],[HOLDING DAYS
(auto-fill)]],POWER((1+Stock[[#This Row],[% TOTAL RETURN/(LOSS)
(auto-fill)]]),1/(Stock[[#This Row],[HOLDING DAYS
(auto-fill)]]/365))-1),"")</f>
        <v/>
      </c>
      <c r="AF1847" s="81"/>
      <c r="AG1847" s="149" t="str">
        <f>IF(Stock[[#This Row],[STATUS
(auto-fill)]]="HOLDING",Stock[[#This Row],[MARKET PRICE]]-Stock[[#This Row],[BUYING PRICE]],"")</f>
        <v/>
      </c>
      <c r="AH1847" s="143" t="str">
        <f>IFERROR(Stock[[#This Row],[CHANGE
(auto-fill)]]/Stock[[#This Row],[BUYING PRICE]],"")</f>
        <v/>
      </c>
      <c r="AI1847" s="130" t="str">
        <f>IF(Stock[[#This Row],[MARKET PRICE]]&gt;0,Stock[[#This Row],[MARKET PRICE]]*Stock[[#This Row],[REMAINING QUANTITY
(auto-fill)]],"")</f>
        <v/>
      </c>
    </row>
    <row r="1848" spans="2:35">
      <c r="B1848" s="110" t="str">
        <f>IF(AND(Stock[[#This Row],[BUYING QUANTITY]]&gt;0,Stock[[#This Row],[REMAINING QUANTITY
(auto-fill)]]=0),"SOLD OUT",
IF(AND(Stock[[#This Row],[BUYING QUANTITY]]&gt;0,Stock[[#This Row],[REMAINING QUANTITY
(auto-fill)]]&gt;0),"HOLDING",""))</f>
        <v/>
      </c>
      <c r="C1848" s="113">
        <f t="shared" si="28"/>
        <v>1835</v>
      </c>
      <c r="D1848" s="79"/>
      <c r="E1848" s="80"/>
      <c r="F1848" s="162"/>
      <c r="G1848" s="85"/>
      <c r="H1848" s="86"/>
      <c r="I1848" s="164"/>
      <c r="J1848" s="115" t="str">
        <f>IF(Stock[[#This Row],[BUYING QUANTITY]]&gt;0,Stock[[#This Row],[BUYING PRICE]]*Stock[[#This Row],[BUYING QUANTITY]]*Stock[[#This Row],[% BUYING FEE]],"")</f>
        <v/>
      </c>
      <c r="K1848" s="89"/>
      <c r="L1848" s="90"/>
      <c r="M1848" s="117" t="str">
        <f>IF(Stock[[#This Row],[BUYING QUANTITY]]&gt;0,Stock[[#This Row],[BUYING PRICE]]*(1+Stock[[#This Row],[% THRESHOLD (RETURN)_1]]),"")</f>
        <v/>
      </c>
      <c r="N1848" s="91"/>
      <c r="O1848" s="117" t="str">
        <f>IF(Stock[[#This Row],[BUYING QUANTITY]]&gt;0,Stock[[#This Row],[BUYING PRICE]]*(1+Stock[[#This Row],[% THRESHOLD (RETURN)_2]]),"")</f>
        <v/>
      </c>
      <c r="P1848" s="91"/>
      <c r="Q1848" s="117" t="str">
        <f>IF(Stock[[#This Row],[BUYING QUANTITY]]&gt;0,Stock[[#This Row],[BUYING PRICE]]*(1+Stock[[#This Row],[% THRESHOLD (LOSS)]]),"")</f>
        <v/>
      </c>
      <c r="R1848" s="105"/>
      <c r="S1848" s="118" t="str">
        <f>IF(Stock[[#This Row],[CASH DIVIDEND]]&gt;0,Stock[[#This Row],[CASH DIVIDEND]]/(Stock[[#This Row],[BUYING PRICE]]*Stock[[#This Row],[BUYING QUANTITY]]),"")</f>
        <v/>
      </c>
      <c r="T1848" s="105"/>
      <c r="U1848" s="79"/>
      <c r="V1848" s="97"/>
      <c r="W1848" s="98"/>
      <c r="X1848" s="168"/>
      <c r="Y1848" s="126" t="str">
        <f>IF(Stock[[#This Row],[SELLING QUANTITY]]&gt;0,Stock[[#This Row],[SELLING PRICE]]*Stock[[#This Row],[SELLING QUANTITY]]*Stock[[#This Row],[% SELLING FEE]]+Stock[[#This Row],[SELLING PRICE]]*Stock[[#This Row],[SELLING QUANTITY]]*$D$12,"")</f>
        <v/>
      </c>
      <c r="Z1848" s="121">
        <f>Stock[[#This Row],[BUYING QUANTITY]]+Stock[[#This Row],[STOCK DIVIDEND]]-Stock[[#This Row],[SELLING QUANTITY]]</f>
        <v>0</v>
      </c>
      <c r="AA18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8" s="121">
        <f ca="1">IF(Stock[[#This Row],[SELLING DATE]]&gt;0,Stock[[#This Row],[SELLING DATE]]-Stock[[#This Row],[BUY DATE]]+1,IF(Stock[[#This Row],[BUY DATE]]=0,0,TODAY()-Stock[[#This Row],[BUY DATE]]+1))</f>
        <v>0</v>
      </c>
      <c r="AC1848" s="122" t="str">
        <f>IFERROR(Stock[[#This Row],[CASH DIVIDEND]]+Stock[[#This Row],[RETURN/(LOSS) FROM TRADING
(auto-fill)]],"")</f>
        <v/>
      </c>
      <c r="AD18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8" s="146" t="str">
        <f ca="1">IFERROR(IF(Stock[[#This Row],[HOLDING DAYS
(auto-fill)]]&lt;365,Stock[[#This Row],[% TOTAL RETURN/(LOSS)
(auto-fill)]]*365/Stock[[#This Row],[HOLDING DAYS
(auto-fill)]],POWER((1+Stock[[#This Row],[% TOTAL RETURN/(LOSS)
(auto-fill)]]),1/(Stock[[#This Row],[HOLDING DAYS
(auto-fill)]]/365))-1),"")</f>
        <v/>
      </c>
      <c r="AF1848" s="81"/>
      <c r="AG1848" s="149" t="str">
        <f>IF(Stock[[#This Row],[STATUS
(auto-fill)]]="HOLDING",Stock[[#This Row],[MARKET PRICE]]-Stock[[#This Row],[BUYING PRICE]],"")</f>
        <v/>
      </c>
      <c r="AH1848" s="143" t="str">
        <f>IFERROR(Stock[[#This Row],[CHANGE
(auto-fill)]]/Stock[[#This Row],[BUYING PRICE]],"")</f>
        <v/>
      </c>
      <c r="AI1848" s="130" t="str">
        <f>IF(Stock[[#This Row],[MARKET PRICE]]&gt;0,Stock[[#This Row],[MARKET PRICE]]*Stock[[#This Row],[REMAINING QUANTITY
(auto-fill)]],"")</f>
        <v/>
      </c>
    </row>
    <row r="1849" spans="2:35">
      <c r="B1849" s="110" t="str">
        <f>IF(AND(Stock[[#This Row],[BUYING QUANTITY]]&gt;0,Stock[[#This Row],[REMAINING QUANTITY
(auto-fill)]]=0),"SOLD OUT",
IF(AND(Stock[[#This Row],[BUYING QUANTITY]]&gt;0,Stock[[#This Row],[REMAINING QUANTITY
(auto-fill)]]&gt;0),"HOLDING",""))</f>
        <v/>
      </c>
      <c r="C1849" s="113">
        <f t="shared" si="28"/>
        <v>1836</v>
      </c>
      <c r="D1849" s="79"/>
      <c r="E1849" s="80"/>
      <c r="F1849" s="162"/>
      <c r="G1849" s="85"/>
      <c r="H1849" s="86"/>
      <c r="I1849" s="164"/>
      <c r="J1849" s="115" t="str">
        <f>IF(Stock[[#This Row],[BUYING QUANTITY]]&gt;0,Stock[[#This Row],[BUYING PRICE]]*Stock[[#This Row],[BUYING QUANTITY]]*Stock[[#This Row],[% BUYING FEE]],"")</f>
        <v/>
      </c>
      <c r="K1849" s="89"/>
      <c r="L1849" s="90"/>
      <c r="M1849" s="117" t="str">
        <f>IF(Stock[[#This Row],[BUYING QUANTITY]]&gt;0,Stock[[#This Row],[BUYING PRICE]]*(1+Stock[[#This Row],[% THRESHOLD (RETURN)_1]]),"")</f>
        <v/>
      </c>
      <c r="N1849" s="91"/>
      <c r="O1849" s="117" t="str">
        <f>IF(Stock[[#This Row],[BUYING QUANTITY]]&gt;0,Stock[[#This Row],[BUYING PRICE]]*(1+Stock[[#This Row],[% THRESHOLD (RETURN)_2]]),"")</f>
        <v/>
      </c>
      <c r="P1849" s="91"/>
      <c r="Q1849" s="117" t="str">
        <f>IF(Stock[[#This Row],[BUYING QUANTITY]]&gt;0,Stock[[#This Row],[BUYING PRICE]]*(1+Stock[[#This Row],[% THRESHOLD (LOSS)]]),"")</f>
        <v/>
      </c>
      <c r="R1849" s="105"/>
      <c r="S1849" s="118" t="str">
        <f>IF(Stock[[#This Row],[CASH DIVIDEND]]&gt;0,Stock[[#This Row],[CASH DIVIDEND]]/(Stock[[#This Row],[BUYING PRICE]]*Stock[[#This Row],[BUYING QUANTITY]]),"")</f>
        <v/>
      </c>
      <c r="T1849" s="105"/>
      <c r="U1849" s="79"/>
      <c r="V1849" s="97"/>
      <c r="W1849" s="98"/>
      <c r="X1849" s="168"/>
      <c r="Y1849" s="126" t="str">
        <f>IF(Stock[[#This Row],[SELLING QUANTITY]]&gt;0,Stock[[#This Row],[SELLING PRICE]]*Stock[[#This Row],[SELLING QUANTITY]]*Stock[[#This Row],[% SELLING FEE]]+Stock[[#This Row],[SELLING PRICE]]*Stock[[#This Row],[SELLING QUANTITY]]*$D$12,"")</f>
        <v/>
      </c>
      <c r="Z1849" s="121">
        <f>Stock[[#This Row],[BUYING QUANTITY]]+Stock[[#This Row],[STOCK DIVIDEND]]-Stock[[#This Row],[SELLING QUANTITY]]</f>
        <v>0</v>
      </c>
      <c r="AA18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49" s="121">
        <f ca="1">IF(Stock[[#This Row],[SELLING DATE]]&gt;0,Stock[[#This Row],[SELLING DATE]]-Stock[[#This Row],[BUY DATE]]+1,IF(Stock[[#This Row],[BUY DATE]]=0,0,TODAY()-Stock[[#This Row],[BUY DATE]]+1))</f>
        <v>0</v>
      </c>
      <c r="AC1849" s="122" t="str">
        <f>IFERROR(Stock[[#This Row],[CASH DIVIDEND]]+Stock[[#This Row],[RETURN/(LOSS) FROM TRADING
(auto-fill)]],"")</f>
        <v/>
      </c>
      <c r="AD18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49" s="146" t="str">
        <f ca="1">IFERROR(IF(Stock[[#This Row],[HOLDING DAYS
(auto-fill)]]&lt;365,Stock[[#This Row],[% TOTAL RETURN/(LOSS)
(auto-fill)]]*365/Stock[[#This Row],[HOLDING DAYS
(auto-fill)]],POWER((1+Stock[[#This Row],[% TOTAL RETURN/(LOSS)
(auto-fill)]]),1/(Stock[[#This Row],[HOLDING DAYS
(auto-fill)]]/365))-1),"")</f>
        <v/>
      </c>
      <c r="AF1849" s="81"/>
      <c r="AG1849" s="149" t="str">
        <f>IF(Stock[[#This Row],[STATUS
(auto-fill)]]="HOLDING",Stock[[#This Row],[MARKET PRICE]]-Stock[[#This Row],[BUYING PRICE]],"")</f>
        <v/>
      </c>
      <c r="AH1849" s="143" t="str">
        <f>IFERROR(Stock[[#This Row],[CHANGE
(auto-fill)]]/Stock[[#This Row],[BUYING PRICE]],"")</f>
        <v/>
      </c>
      <c r="AI1849" s="130" t="str">
        <f>IF(Stock[[#This Row],[MARKET PRICE]]&gt;0,Stock[[#This Row],[MARKET PRICE]]*Stock[[#This Row],[REMAINING QUANTITY
(auto-fill)]],"")</f>
        <v/>
      </c>
    </row>
    <row r="1850" spans="2:35">
      <c r="B1850" s="110" t="str">
        <f>IF(AND(Stock[[#This Row],[BUYING QUANTITY]]&gt;0,Stock[[#This Row],[REMAINING QUANTITY
(auto-fill)]]=0),"SOLD OUT",
IF(AND(Stock[[#This Row],[BUYING QUANTITY]]&gt;0,Stock[[#This Row],[REMAINING QUANTITY
(auto-fill)]]&gt;0),"HOLDING",""))</f>
        <v/>
      </c>
      <c r="C1850" s="113">
        <f t="shared" si="28"/>
        <v>1837</v>
      </c>
      <c r="D1850" s="79"/>
      <c r="E1850" s="80"/>
      <c r="F1850" s="162"/>
      <c r="G1850" s="85"/>
      <c r="H1850" s="86"/>
      <c r="I1850" s="164"/>
      <c r="J1850" s="115" t="str">
        <f>IF(Stock[[#This Row],[BUYING QUANTITY]]&gt;0,Stock[[#This Row],[BUYING PRICE]]*Stock[[#This Row],[BUYING QUANTITY]]*Stock[[#This Row],[% BUYING FEE]],"")</f>
        <v/>
      </c>
      <c r="K1850" s="89"/>
      <c r="L1850" s="90"/>
      <c r="M1850" s="117" t="str">
        <f>IF(Stock[[#This Row],[BUYING QUANTITY]]&gt;0,Stock[[#This Row],[BUYING PRICE]]*(1+Stock[[#This Row],[% THRESHOLD (RETURN)_1]]),"")</f>
        <v/>
      </c>
      <c r="N1850" s="91"/>
      <c r="O1850" s="117" t="str">
        <f>IF(Stock[[#This Row],[BUYING QUANTITY]]&gt;0,Stock[[#This Row],[BUYING PRICE]]*(1+Stock[[#This Row],[% THRESHOLD (RETURN)_2]]),"")</f>
        <v/>
      </c>
      <c r="P1850" s="91"/>
      <c r="Q1850" s="117" t="str">
        <f>IF(Stock[[#This Row],[BUYING QUANTITY]]&gt;0,Stock[[#This Row],[BUYING PRICE]]*(1+Stock[[#This Row],[% THRESHOLD (LOSS)]]),"")</f>
        <v/>
      </c>
      <c r="R1850" s="105"/>
      <c r="S1850" s="118" t="str">
        <f>IF(Stock[[#This Row],[CASH DIVIDEND]]&gt;0,Stock[[#This Row],[CASH DIVIDEND]]/(Stock[[#This Row],[BUYING PRICE]]*Stock[[#This Row],[BUYING QUANTITY]]),"")</f>
        <v/>
      </c>
      <c r="T1850" s="105"/>
      <c r="U1850" s="79"/>
      <c r="V1850" s="97"/>
      <c r="W1850" s="98"/>
      <c r="X1850" s="168"/>
      <c r="Y1850" s="126" t="str">
        <f>IF(Stock[[#This Row],[SELLING QUANTITY]]&gt;0,Stock[[#This Row],[SELLING PRICE]]*Stock[[#This Row],[SELLING QUANTITY]]*Stock[[#This Row],[% SELLING FEE]]+Stock[[#This Row],[SELLING PRICE]]*Stock[[#This Row],[SELLING QUANTITY]]*$D$12,"")</f>
        <v/>
      </c>
      <c r="Z1850" s="121">
        <f>Stock[[#This Row],[BUYING QUANTITY]]+Stock[[#This Row],[STOCK DIVIDEND]]-Stock[[#This Row],[SELLING QUANTITY]]</f>
        <v>0</v>
      </c>
      <c r="AA18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0" s="121">
        <f ca="1">IF(Stock[[#This Row],[SELLING DATE]]&gt;0,Stock[[#This Row],[SELLING DATE]]-Stock[[#This Row],[BUY DATE]]+1,IF(Stock[[#This Row],[BUY DATE]]=0,0,TODAY()-Stock[[#This Row],[BUY DATE]]+1))</f>
        <v>0</v>
      </c>
      <c r="AC1850" s="122" t="str">
        <f>IFERROR(Stock[[#This Row],[CASH DIVIDEND]]+Stock[[#This Row],[RETURN/(LOSS) FROM TRADING
(auto-fill)]],"")</f>
        <v/>
      </c>
      <c r="AD18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0" s="146" t="str">
        <f ca="1">IFERROR(IF(Stock[[#This Row],[HOLDING DAYS
(auto-fill)]]&lt;365,Stock[[#This Row],[% TOTAL RETURN/(LOSS)
(auto-fill)]]*365/Stock[[#This Row],[HOLDING DAYS
(auto-fill)]],POWER((1+Stock[[#This Row],[% TOTAL RETURN/(LOSS)
(auto-fill)]]),1/(Stock[[#This Row],[HOLDING DAYS
(auto-fill)]]/365))-1),"")</f>
        <v/>
      </c>
      <c r="AF1850" s="81"/>
      <c r="AG1850" s="149" t="str">
        <f>IF(Stock[[#This Row],[STATUS
(auto-fill)]]="HOLDING",Stock[[#This Row],[MARKET PRICE]]-Stock[[#This Row],[BUYING PRICE]],"")</f>
        <v/>
      </c>
      <c r="AH1850" s="143" t="str">
        <f>IFERROR(Stock[[#This Row],[CHANGE
(auto-fill)]]/Stock[[#This Row],[BUYING PRICE]],"")</f>
        <v/>
      </c>
      <c r="AI1850" s="130" t="str">
        <f>IF(Stock[[#This Row],[MARKET PRICE]]&gt;0,Stock[[#This Row],[MARKET PRICE]]*Stock[[#This Row],[REMAINING QUANTITY
(auto-fill)]],"")</f>
        <v/>
      </c>
    </row>
    <row r="1851" spans="2:35">
      <c r="B1851" s="110" t="str">
        <f>IF(AND(Stock[[#This Row],[BUYING QUANTITY]]&gt;0,Stock[[#This Row],[REMAINING QUANTITY
(auto-fill)]]=0),"SOLD OUT",
IF(AND(Stock[[#This Row],[BUYING QUANTITY]]&gt;0,Stock[[#This Row],[REMAINING QUANTITY
(auto-fill)]]&gt;0),"HOLDING",""))</f>
        <v/>
      </c>
      <c r="C1851" s="113">
        <f t="shared" si="28"/>
        <v>1838</v>
      </c>
      <c r="D1851" s="79"/>
      <c r="E1851" s="80"/>
      <c r="F1851" s="162"/>
      <c r="G1851" s="85"/>
      <c r="H1851" s="86"/>
      <c r="I1851" s="164"/>
      <c r="J1851" s="115" t="str">
        <f>IF(Stock[[#This Row],[BUYING QUANTITY]]&gt;0,Stock[[#This Row],[BUYING PRICE]]*Stock[[#This Row],[BUYING QUANTITY]]*Stock[[#This Row],[% BUYING FEE]],"")</f>
        <v/>
      </c>
      <c r="K1851" s="89"/>
      <c r="L1851" s="90"/>
      <c r="M1851" s="117" t="str">
        <f>IF(Stock[[#This Row],[BUYING QUANTITY]]&gt;0,Stock[[#This Row],[BUYING PRICE]]*(1+Stock[[#This Row],[% THRESHOLD (RETURN)_1]]),"")</f>
        <v/>
      </c>
      <c r="N1851" s="91"/>
      <c r="O1851" s="117" t="str">
        <f>IF(Stock[[#This Row],[BUYING QUANTITY]]&gt;0,Stock[[#This Row],[BUYING PRICE]]*(1+Stock[[#This Row],[% THRESHOLD (RETURN)_2]]),"")</f>
        <v/>
      </c>
      <c r="P1851" s="91"/>
      <c r="Q1851" s="117" t="str">
        <f>IF(Stock[[#This Row],[BUYING QUANTITY]]&gt;0,Stock[[#This Row],[BUYING PRICE]]*(1+Stock[[#This Row],[% THRESHOLD (LOSS)]]),"")</f>
        <v/>
      </c>
      <c r="R1851" s="105"/>
      <c r="S1851" s="118" t="str">
        <f>IF(Stock[[#This Row],[CASH DIVIDEND]]&gt;0,Stock[[#This Row],[CASH DIVIDEND]]/(Stock[[#This Row],[BUYING PRICE]]*Stock[[#This Row],[BUYING QUANTITY]]),"")</f>
        <v/>
      </c>
      <c r="T1851" s="105"/>
      <c r="U1851" s="79"/>
      <c r="V1851" s="97"/>
      <c r="W1851" s="98"/>
      <c r="X1851" s="168"/>
      <c r="Y1851" s="126" t="str">
        <f>IF(Stock[[#This Row],[SELLING QUANTITY]]&gt;0,Stock[[#This Row],[SELLING PRICE]]*Stock[[#This Row],[SELLING QUANTITY]]*Stock[[#This Row],[% SELLING FEE]]+Stock[[#This Row],[SELLING PRICE]]*Stock[[#This Row],[SELLING QUANTITY]]*$D$12,"")</f>
        <v/>
      </c>
      <c r="Z1851" s="121">
        <f>Stock[[#This Row],[BUYING QUANTITY]]+Stock[[#This Row],[STOCK DIVIDEND]]-Stock[[#This Row],[SELLING QUANTITY]]</f>
        <v>0</v>
      </c>
      <c r="AA18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1" s="121">
        <f ca="1">IF(Stock[[#This Row],[SELLING DATE]]&gt;0,Stock[[#This Row],[SELLING DATE]]-Stock[[#This Row],[BUY DATE]]+1,IF(Stock[[#This Row],[BUY DATE]]=0,0,TODAY()-Stock[[#This Row],[BUY DATE]]+1))</f>
        <v>0</v>
      </c>
      <c r="AC1851" s="122" t="str">
        <f>IFERROR(Stock[[#This Row],[CASH DIVIDEND]]+Stock[[#This Row],[RETURN/(LOSS) FROM TRADING
(auto-fill)]],"")</f>
        <v/>
      </c>
      <c r="AD18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1" s="146" t="str">
        <f ca="1">IFERROR(IF(Stock[[#This Row],[HOLDING DAYS
(auto-fill)]]&lt;365,Stock[[#This Row],[% TOTAL RETURN/(LOSS)
(auto-fill)]]*365/Stock[[#This Row],[HOLDING DAYS
(auto-fill)]],POWER((1+Stock[[#This Row],[% TOTAL RETURN/(LOSS)
(auto-fill)]]),1/(Stock[[#This Row],[HOLDING DAYS
(auto-fill)]]/365))-1),"")</f>
        <v/>
      </c>
      <c r="AF1851" s="81"/>
      <c r="AG1851" s="149" t="str">
        <f>IF(Stock[[#This Row],[STATUS
(auto-fill)]]="HOLDING",Stock[[#This Row],[MARKET PRICE]]-Stock[[#This Row],[BUYING PRICE]],"")</f>
        <v/>
      </c>
      <c r="AH1851" s="143" t="str">
        <f>IFERROR(Stock[[#This Row],[CHANGE
(auto-fill)]]/Stock[[#This Row],[BUYING PRICE]],"")</f>
        <v/>
      </c>
      <c r="AI1851" s="130" t="str">
        <f>IF(Stock[[#This Row],[MARKET PRICE]]&gt;0,Stock[[#This Row],[MARKET PRICE]]*Stock[[#This Row],[REMAINING QUANTITY
(auto-fill)]],"")</f>
        <v/>
      </c>
    </row>
    <row r="1852" spans="2:35">
      <c r="B1852" s="110" t="str">
        <f>IF(AND(Stock[[#This Row],[BUYING QUANTITY]]&gt;0,Stock[[#This Row],[REMAINING QUANTITY
(auto-fill)]]=0),"SOLD OUT",
IF(AND(Stock[[#This Row],[BUYING QUANTITY]]&gt;0,Stock[[#This Row],[REMAINING QUANTITY
(auto-fill)]]&gt;0),"HOLDING",""))</f>
        <v/>
      </c>
      <c r="C1852" s="113">
        <f t="shared" si="28"/>
        <v>1839</v>
      </c>
      <c r="D1852" s="79"/>
      <c r="E1852" s="80"/>
      <c r="F1852" s="162"/>
      <c r="G1852" s="85"/>
      <c r="H1852" s="86"/>
      <c r="I1852" s="164"/>
      <c r="J1852" s="115" t="str">
        <f>IF(Stock[[#This Row],[BUYING QUANTITY]]&gt;0,Stock[[#This Row],[BUYING PRICE]]*Stock[[#This Row],[BUYING QUANTITY]]*Stock[[#This Row],[% BUYING FEE]],"")</f>
        <v/>
      </c>
      <c r="K1852" s="89"/>
      <c r="L1852" s="90"/>
      <c r="M1852" s="117" t="str">
        <f>IF(Stock[[#This Row],[BUYING QUANTITY]]&gt;0,Stock[[#This Row],[BUYING PRICE]]*(1+Stock[[#This Row],[% THRESHOLD (RETURN)_1]]),"")</f>
        <v/>
      </c>
      <c r="N1852" s="91"/>
      <c r="O1852" s="117" t="str">
        <f>IF(Stock[[#This Row],[BUYING QUANTITY]]&gt;0,Stock[[#This Row],[BUYING PRICE]]*(1+Stock[[#This Row],[% THRESHOLD (RETURN)_2]]),"")</f>
        <v/>
      </c>
      <c r="P1852" s="91"/>
      <c r="Q1852" s="117" t="str">
        <f>IF(Stock[[#This Row],[BUYING QUANTITY]]&gt;0,Stock[[#This Row],[BUYING PRICE]]*(1+Stock[[#This Row],[% THRESHOLD (LOSS)]]),"")</f>
        <v/>
      </c>
      <c r="R1852" s="105"/>
      <c r="S1852" s="118" t="str">
        <f>IF(Stock[[#This Row],[CASH DIVIDEND]]&gt;0,Stock[[#This Row],[CASH DIVIDEND]]/(Stock[[#This Row],[BUYING PRICE]]*Stock[[#This Row],[BUYING QUANTITY]]),"")</f>
        <v/>
      </c>
      <c r="T1852" s="105"/>
      <c r="U1852" s="79"/>
      <c r="V1852" s="97"/>
      <c r="W1852" s="98"/>
      <c r="X1852" s="168"/>
      <c r="Y1852" s="126" t="str">
        <f>IF(Stock[[#This Row],[SELLING QUANTITY]]&gt;0,Stock[[#This Row],[SELLING PRICE]]*Stock[[#This Row],[SELLING QUANTITY]]*Stock[[#This Row],[% SELLING FEE]]+Stock[[#This Row],[SELLING PRICE]]*Stock[[#This Row],[SELLING QUANTITY]]*$D$12,"")</f>
        <v/>
      </c>
      <c r="Z1852" s="121">
        <f>Stock[[#This Row],[BUYING QUANTITY]]+Stock[[#This Row],[STOCK DIVIDEND]]-Stock[[#This Row],[SELLING QUANTITY]]</f>
        <v>0</v>
      </c>
      <c r="AA18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2" s="121">
        <f ca="1">IF(Stock[[#This Row],[SELLING DATE]]&gt;0,Stock[[#This Row],[SELLING DATE]]-Stock[[#This Row],[BUY DATE]]+1,IF(Stock[[#This Row],[BUY DATE]]=0,0,TODAY()-Stock[[#This Row],[BUY DATE]]+1))</f>
        <v>0</v>
      </c>
      <c r="AC1852" s="122" t="str">
        <f>IFERROR(Stock[[#This Row],[CASH DIVIDEND]]+Stock[[#This Row],[RETURN/(LOSS) FROM TRADING
(auto-fill)]],"")</f>
        <v/>
      </c>
      <c r="AD18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2" s="146" t="str">
        <f ca="1">IFERROR(IF(Stock[[#This Row],[HOLDING DAYS
(auto-fill)]]&lt;365,Stock[[#This Row],[% TOTAL RETURN/(LOSS)
(auto-fill)]]*365/Stock[[#This Row],[HOLDING DAYS
(auto-fill)]],POWER((1+Stock[[#This Row],[% TOTAL RETURN/(LOSS)
(auto-fill)]]),1/(Stock[[#This Row],[HOLDING DAYS
(auto-fill)]]/365))-1),"")</f>
        <v/>
      </c>
      <c r="AF1852" s="81"/>
      <c r="AG1852" s="149" t="str">
        <f>IF(Stock[[#This Row],[STATUS
(auto-fill)]]="HOLDING",Stock[[#This Row],[MARKET PRICE]]-Stock[[#This Row],[BUYING PRICE]],"")</f>
        <v/>
      </c>
      <c r="AH1852" s="143" t="str">
        <f>IFERROR(Stock[[#This Row],[CHANGE
(auto-fill)]]/Stock[[#This Row],[BUYING PRICE]],"")</f>
        <v/>
      </c>
      <c r="AI1852" s="130" t="str">
        <f>IF(Stock[[#This Row],[MARKET PRICE]]&gt;0,Stock[[#This Row],[MARKET PRICE]]*Stock[[#This Row],[REMAINING QUANTITY
(auto-fill)]],"")</f>
        <v/>
      </c>
    </row>
    <row r="1853" spans="2:35">
      <c r="B1853" s="110" t="str">
        <f>IF(AND(Stock[[#This Row],[BUYING QUANTITY]]&gt;0,Stock[[#This Row],[REMAINING QUANTITY
(auto-fill)]]=0),"SOLD OUT",
IF(AND(Stock[[#This Row],[BUYING QUANTITY]]&gt;0,Stock[[#This Row],[REMAINING QUANTITY
(auto-fill)]]&gt;0),"HOLDING",""))</f>
        <v/>
      </c>
      <c r="C1853" s="113">
        <f t="shared" si="28"/>
        <v>1840</v>
      </c>
      <c r="D1853" s="79"/>
      <c r="E1853" s="80"/>
      <c r="F1853" s="162"/>
      <c r="G1853" s="85"/>
      <c r="H1853" s="86"/>
      <c r="I1853" s="164"/>
      <c r="J1853" s="115" t="str">
        <f>IF(Stock[[#This Row],[BUYING QUANTITY]]&gt;0,Stock[[#This Row],[BUYING PRICE]]*Stock[[#This Row],[BUYING QUANTITY]]*Stock[[#This Row],[% BUYING FEE]],"")</f>
        <v/>
      </c>
      <c r="K1853" s="89"/>
      <c r="L1853" s="90"/>
      <c r="M1853" s="117" t="str">
        <f>IF(Stock[[#This Row],[BUYING QUANTITY]]&gt;0,Stock[[#This Row],[BUYING PRICE]]*(1+Stock[[#This Row],[% THRESHOLD (RETURN)_1]]),"")</f>
        <v/>
      </c>
      <c r="N1853" s="91"/>
      <c r="O1853" s="117" t="str">
        <f>IF(Stock[[#This Row],[BUYING QUANTITY]]&gt;0,Stock[[#This Row],[BUYING PRICE]]*(1+Stock[[#This Row],[% THRESHOLD (RETURN)_2]]),"")</f>
        <v/>
      </c>
      <c r="P1853" s="91"/>
      <c r="Q1853" s="117" t="str">
        <f>IF(Stock[[#This Row],[BUYING QUANTITY]]&gt;0,Stock[[#This Row],[BUYING PRICE]]*(1+Stock[[#This Row],[% THRESHOLD (LOSS)]]),"")</f>
        <v/>
      </c>
      <c r="R1853" s="105"/>
      <c r="S1853" s="118" t="str">
        <f>IF(Stock[[#This Row],[CASH DIVIDEND]]&gt;0,Stock[[#This Row],[CASH DIVIDEND]]/(Stock[[#This Row],[BUYING PRICE]]*Stock[[#This Row],[BUYING QUANTITY]]),"")</f>
        <v/>
      </c>
      <c r="T1853" s="105"/>
      <c r="U1853" s="79"/>
      <c r="V1853" s="97"/>
      <c r="W1853" s="98"/>
      <c r="X1853" s="168"/>
      <c r="Y1853" s="126" t="str">
        <f>IF(Stock[[#This Row],[SELLING QUANTITY]]&gt;0,Stock[[#This Row],[SELLING PRICE]]*Stock[[#This Row],[SELLING QUANTITY]]*Stock[[#This Row],[% SELLING FEE]]+Stock[[#This Row],[SELLING PRICE]]*Stock[[#This Row],[SELLING QUANTITY]]*$D$12,"")</f>
        <v/>
      </c>
      <c r="Z1853" s="121">
        <f>Stock[[#This Row],[BUYING QUANTITY]]+Stock[[#This Row],[STOCK DIVIDEND]]-Stock[[#This Row],[SELLING QUANTITY]]</f>
        <v>0</v>
      </c>
      <c r="AA18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3" s="121">
        <f ca="1">IF(Stock[[#This Row],[SELLING DATE]]&gt;0,Stock[[#This Row],[SELLING DATE]]-Stock[[#This Row],[BUY DATE]]+1,IF(Stock[[#This Row],[BUY DATE]]=0,0,TODAY()-Stock[[#This Row],[BUY DATE]]+1))</f>
        <v>0</v>
      </c>
      <c r="AC1853" s="122" t="str">
        <f>IFERROR(Stock[[#This Row],[CASH DIVIDEND]]+Stock[[#This Row],[RETURN/(LOSS) FROM TRADING
(auto-fill)]],"")</f>
        <v/>
      </c>
      <c r="AD18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3" s="146" t="str">
        <f ca="1">IFERROR(IF(Stock[[#This Row],[HOLDING DAYS
(auto-fill)]]&lt;365,Stock[[#This Row],[% TOTAL RETURN/(LOSS)
(auto-fill)]]*365/Stock[[#This Row],[HOLDING DAYS
(auto-fill)]],POWER((1+Stock[[#This Row],[% TOTAL RETURN/(LOSS)
(auto-fill)]]),1/(Stock[[#This Row],[HOLDING DAYS
(auto-fill)]]/365))-1),"")</f>
        <v/>
      </c>
      <c r="AF1853" s="81"/>
      <c r="AG1853" s="149" t="str">
        <f>IF(Stock[[#This Row],[STATUS
(auto-fill)]]="HOLDING",Stock[[#This Row],[MARKET PRICE]]-Stock[[#This Row],[BUYING PRICE]],"")</f>
        <v/>
      </c>
      <c r="AH1853" s="143" t="str">
        <f>IFERROR(Stock[[#This Row],[CHANGE
(auto-fill)]]/Stock[[#This Row],[BUYING PRICE]],"")</f>
        <v/>
      </c>
      <c r="AI1853" s="130" t="str">
        <f>IF(Stock[[#This Row],[MARKET PRICE]]&gt;0,Stock[[#This Row],[MARKET PRICE]]*Stock[[#This Row],[REMAINING QUANTITY
(auto-fill)]],"")</f>
        <v/>
      </c>
    </row>
    <row r="1854" spans="2:35">
      <c r="B1854" s="110" t="str">
        <f>IF(AND(Stock[[#This Row],[BUYING QUANTITY]]&gt;0,Stock[[#This Row],[REMAINING QUANTITY
(auto-fill)]]=0),"SOLD OUT",
IF(AND(Stock[[#This Row],[BUYING QUANTITY]]&gt;0,Stock[[#This Row],[REMAINING QUANTITY
(auto-fill)]]&gt;0),"HOLDING",""))</f>
        <v/>
      </c>
      <c r="C1854" s="113">
        <f t="shared" si="28"/>
        <v>1841</v>
      </c>
      <c r="D1854" s="79"/>
      <c r="E1854" s="80"/>
      <c r="F1854" s="162"/>
      <c r="G1854" s="85"/>
      <c r="H1854" s="86"/>
      <c r="I1854" s="164"/>
      <c r="J1854" s="115" t="str">
        <f>IF(Stock[[#This Row],[BUYING QUANTITY]]&gt;0,Stock[[#This Row],[BUYING PRICE]]*Stock[[#This Row],[BUYING QUANTITY]]*Stock[[#This Row],[% BUYING FEE]],"")</f>
        <v/>
      </c>
      <c r="K1854" s="89"/>
      <c r="L1854" s="90"/>
      <c r="M1854" s="117" t="str">
        <f>IF(Stock[[#This Row],[BUYING QUANTITY]]&gt;0,Stock[[#This Row],[BUYING PRICE]]*(1+Stock[[#This Row],[% THRESHOLD (RETURN)_1]]),"")</f>
        <v/>
      </c>
      <c r="N1854" s="91"/>
      <c r="O1854" s="117" t="str">
        <f>IF(Stock[[#This Row],[BUYING QUANTITY]]&gt;0,Stock[[#This Row],[BUYING PRICE]]*(1+Stock[[#This Row],[% THRESHOLD (RETURN)_2]]),"")</f>
        <v/>
      </c>
      <c r="P1854" s="91"/>
      <c r="Q1854" s="117" t="str">
        <f>IF(Stock[[#This Row],[BUYING QUANTITY]]&gt;0,Stock[[#This Row],[BUYING PRICE]]*(1+Stock[[#This Row],[% THRESHOLD (LOSS)]]),"")</f>
        <v/>
      </c>
      <c r="R1854" s="105"/>
      <c r="S1854" s="118" t="str">
        <f>IF(Stock[[#This Row],[CASH DIVIDEND]]&gt;0,Stock[[#This Row],[CASH DIVIDEND]]/(Stock[[#This Row],[BUYING PRICE]]*Stock[[#This Row],[BUYING QUANTITY]]),"")</f>
        <v/>
      </c>
      <c r="T1854" s="105"/>
      <c r="U1854" s="79"/>
      <c r="V1854" s="97"/>
      <c r="W1854" s="98"/>
      <c r="X1854" s="168"/>
      <c r="Y1854" s="126" t="str">
        <f>IF(Stock[[#This Row],[SELLING QUANTITY]]&gt;0,Stock[[#This Row],[SELLING PRICE]]*Stock[[#This Row],[SELLING QUANTITY]]*Stock[[#This Row],[% SELLING FEE]]+Stock[[#This Row],[SELLING PRICE]]*Stock[[#This Row],[SELLING QUANTITY]]*$D$12,"")</f>
        <v/>
      </c>
      <c r="Z1854" s="121">
        <f>Stock[[#This Row],[BUYING QUANTITY]]+Stock[[#This Row],[STOCK DIVIDEND]]-Stock[[#This Row],[SELLING QUANTITY]]</f>
        <v>0</v>
      </c>
      <c r="AA18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4" s="121">
        <f ca="1">IF(Stock[[#This Row],[SELLING DATE]]&gt;0,Stock[[#This Row],[SELLING DATE]]-Stock[[#This Row],[BUY DATE]]+1,IF(Stock[[#This Row],[BUY DATE]]=0,0,TODAY()-Stock[[#This Row],[BUY DATE]]+1))</f>
        <v>0</v>
      </c>
      <c r="AC1854" s="122" t="str">
        <f>IFERROR(Stock[[#This Row],[CASH DIVIDEND]]+Stock[[#This Row],[RETURN/(LOSS) FROM TRADING
(auto-fill)]],"")</f>
        <v/>
      </c>
      <c r="AD18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4" s="146" t="str">
        <f ca="1">IFERROR(IF(Stock[[#This Row],[HOLDING DAYS
(auto-fill)]]&lt;365,Stock[[#This Row],[% TOTAL RETURN/(LOSS)
(auto-fill)]]*365/Stock[[#This Row],[HOLDING DAYS
(auto-fill)]],POWER((1+Stock[[#This Row],[% TOTAL RETURN/(LOSS)
(auto-fill)]]),1/(Stock[[#This Row],[HOLDING DAYS
(auto-fill)]]/365))-1),"")</f>
        <v/>
      </c>
      <c r="AF1854" s="81"/>
      <c r="AG1854" s="149" t="str">
        <f>IF(Stock[[#This Row],[STATUS
(auto-fill)]]="HOLDING",Stock[[#This Row],[MARKET PRICE]]-Stock[[#This Row],[BUYING PRICE]],"")</f>
        <v/>
      </c>
      <c r="AH1854" s="143" t="str">
        <f>IFERROR(Stock[[#This Row],[CHANGE
(auto-fill)]]/Stock[[#This Row],[BUYING PRICE]],"")</f>
        <v/>
      </c>
      <c r="AI1854" s="130" t="str">
        <f>IF(Stock[[#This Row],[MARKET PRICE]]&gt;0,Stock[[#This Row],[MARKET PRICE]]*Stock[[#This Row],[REMAINING QUANTITY
(auto-fill)]],"")</f>
        <v/>
      </c>
    </row>
    <row r="1855" spans="2:35">
      <c r="B1855" s="110" t="str">
        <f>IF(AND(Stock[[#This Row],[BUYING QUANTITY]]&gt;0,Stock[[#This Row],[REMAINING QUANTITY
(auto-fill)]]=0),"SOLD OUT",
IF(AND(Stock[[#This Row],[BUYING QUANTITY]]&gt;0,Stock[[#This Row],[REMAINING QUANTITY
(auto-fill)]]&gt;0),"HOLDING",""))</f>
        <v/>
      </c>
      <c r="C1855" s="113">
        <f t="shared" si="28"/>
        <v>1842</v>
      </c>
      <c r="D1855" s="79"/>
      <c r="E1855" s="80"/>
      <c r="F1855" s="162"/>
      <c r="G1855" s="85"/>
      <c r="H1855" s="86"/>
      <c r="I1855" s="164"/>
      <c r="J1855" s="115" t="str">
        <f>IF(Stock[[#This Row],[BUYING QUANTITY]]&gt;0,Stock[[#This Row],[BUYING PRICE]]*Stock[[#This Row],[BUYING QUANTITY]]*Stock[[#This Row],[% BUYING FEE]],"")</f>
        <v/>
      </c>
      <c r="K1855" s="89"/>
      <c r="L1855" s="90"/>
      <c r="M1855" s="117" t="str">
        <f>IF(Stock[[#This Row],[BUYING QUANTITY]]&gt;0,Stock[[#This Row],[BUYING PRICE]]*(1+Stock[[#This Row],[% THRESHOLD (RETURN)_1]]),"")</f>
        <v/>
      </c>
      <c r="N1855" s="91"/>
      <c r="O1855" s="117" t="str">
        <f>IF(Stock[[#This Row],[BUYING QUANTITY]]&gt;0,Stock[[#This Row],[BUYING PRICE]]*(1+Stock[[#This Row],[% THRESHOLD (RETURN)_2]]),"")</f>
        <v/>
      </c>
      <c r="P1855" s="91"/>
      <c r="Q1855" s="117" t="str">
        <f>IF(Stock[[#This Row],[BUYING QUANTITY]]&gt;0,Stock[[#This Row],[BUYING PRICE]]*(1+Stock[[#This Row],[% THRESHOLD (LOSS)]]),"")</f>
        <v/>
      </c>
      <c r="R1855" s="105"/>
      <c r="S1855" s="118" t="str">
        <f>IF(Stock[[#This Row],[CASH DIVIDEND]]&gt;0,Stock[[#This Row],[CASH DIVIDEND]]/(Stock[[#This Row],[BUYING PRICE]]*Stock[[#This Row],[BUYING QUANTITY]]),"")</f>
        <v/>
      </c>
      <c r="T1855" s="105"/>
      <c r="U1855" s="79"/>
      <c r="V1855" s="97"/>
      <c r="W1855" s="98"/>
      <c r="X1855" s="168"/>
      <c r="Y1855" s="126" t="str">
        <f>IF(Stock[[#This Row],[SELLING QUANTITY]]&gt;0,Stock[[#This Row],[SELLING PRICE]]*Stock[[#This Row],[SELLING QUANTITY]]*Stock[[#This Row],[% SELLING FEE]]+Stock[[#This Row],[SELLING PRICE]]*Stock[[#This Row],[SELLING QUANTITY]]*$D$12,"")</f>
        <v/>
      </c>
      <c r="Z1855" s="121">
        <f>Stock[[#This Row],[BUYING QUANTITY]]+Stock[[#This Row],[STOCK DIVIDEND]]-Stock[[#This Row],[SELLING QUANTITY]]</f>
        <v>0</v>
      </c>
      <c r="AA18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5" s="121">
        <f ca="1">IF(Stock[[#This Row],[SELLING DATE]]&gt;0,Stock[[#This Row],[SELLING DATE]]-Stock[[#This Row],[BUY DATE]]+1,IF(Stock[[#This Row],[BUY DATE]]=0,0,TODAY()-Stock[[#This Row],[BUY DATE]]+1))</f>
        <v>0</v>
      </c>
      <c r="AC1855" s="122" t="str">
        <f>IFERROR(Stock[[#This Row],[CASH DIVIDEND]]+Stock[[#This Row],[RETURN/(LOSS) FROM TRADING
(auto-fill)]],"")</f>
        <v/>
      </c>
      <c r="AD18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5" s="146" t="str">
        <f ca="1">IFERROR(IF(Stock[[#This Row],[HOLDING DAYS
(auto-fill)]]&lt;365,Stock[[#This Row],[% TOTAL RETURN/(LOSS)
(auto-fill)]]*365/Stock[[#This Row],[HOLDING DAYS
(auto-fill)]],POWER((1+Stock[[#This Row],[% TOTAL RETURN/(LOSS)
(auto-fill)]]),1/(Stock[[#This Row],[HOLDING DAYS
(auto-fill)]]/365))-1),"")</f>
        <v/>
      </c>
      <c r="AF1855" s="81"/>
      <c r="AG1855" s="149" t="str">
        <f>IF(Stock[[#This Row],[STATUS
(auto-fill)]]="HOLDING",Stock[[#This Row],[MARKET PRICE]]-Stock[[#This Row],[BUYING PRICE]],"")</f>
        <v/>
      </c>
      <c r="AH1855" s="143" t="str">
        <f>IFERROR(Stock[[#This Row],[CHANGE
(auto-fill)]]/Stock[[#This Row],[BUYING PRICE]],"")</f>
        <v/>
      </c>
      <c r="AI1855" s="130" t="str">
        <f>IF(Stock[[#This Row],[MARKET PRICE]]&gt;0,Stock[[#This Row],[MARKET PRICE]]*Stock[[#This Row],[REMAINING QUANTITY
(auto-fill)]],"")</f>
        <v/>
      </c>
    </row>
    <row r="1856" spans="2:35">
      <c r="B1856" s="110" t="str">
        <f>IF(AND(Stock[[#This Row],[BUYING QUANTITY]]&gt;0,Stock[[#This Row],[REMAINING QUANTITY
(auto-fill)]]=0),"SOLD OUT",
IF(AND(Stock[[#This Row],[BUYING QUANTITY]]&gt;0,Stock[[#This Row],[REMAINING QUANTITY
(auto-fill)]]&gt;0),"HOLDING",""))</f>
        <v/>
      </c>
      <c r="C1856" s="113">
        <f t="shared" si="28"/>
        <v>1843</v>
      </c>
      <c r="D1856" s="79"/>
      <c r="E1856" s="80"/>
      <c r="F1856" s="162"/>
      <c r="G1856" s="85"/>
      <c r="H1856" s="86"/>
      <c r="I1856" s="164"/>
      <c r="J1856" s="115" t="str">
        <f>IF(Stock[[#This Row],[BUYING QUANTITY]]&gt;0,Stock[[#This Row],[BUYING PRICE]]*Stock[[#This Row],[BUYING QUANTITY]]*Stock[[#This Row],[% BUYING FEE]],"")</f>
        <v/>
      </c>
      <c r="K1856" s="89"/>
      <c r="L1856" s="90"/>
      <c r="M1856" s="117" t="str">
        <f>IF(Stock[[#This Row],[BUYING QUANTITY]]&gt;0,Stock[[#This Row],[BUYING PRICE]]*(1+Stock[[#This Row],[% THRESHOLD (RETURN)_1]]),"")</f>
        <v/>
      </c>
      <c r="N1856" s="91"/>
      <c r="O1856" s="117" t="str">
        <f>IF(Stock[[#This Row],[BUYING QUANTITY]]&gt;0,Stock[[#This Row],[BUYING PRICE]]*(1+Stock[[#This Row],[% THRESHOLD (RETURN)_2]]),"")</f>
        <v/>
      </c>
      <c r="P1856" s="91"/>
      <c r="Q1856" s="117" t="str">
        <f>IF(Stock[[#This Row],[BUYING QUANTITY]]&gt;0,Stock[[#This Row],[BUYING PRICE]]*(1+Stock[[#This Row],[% THRESHOLD (LOSS)]]),"")</f>
        <v/>
      </c>
      <c r="R1856" s="105"/>
      <c r="S1856" s="118" t="str">
        <f>IF(Stock[[#This Row],[CASH DIVIDEND]]&gt;0,Stock[[#This Row],[CASH DIVIDEND]]/(Stock[[#This Row],[BUYING PRICE]]*Stock[[#This Row],[BUYING QUANTITY]]),"")</f>
        <v/>
      </c>
      <c r="T1856" s="105"/>
      <c r="U1856" s="79"/>
      <c r="V1856" s="97"/>
      <c r="W1856" s="98"/>
      <c r="X1856" s="168"/>
      <c r="Y1856" s="126" t="str">
        <f>IF(Stock[[#This Row],[SELLING QUANTITY]]&gt;0,Stock[[#This Row],[SELLING PRICE]]*Stock[[#This Row],[SELLING QUANTITY]]*Stock[[#This Row],[% SELLING FEE]]+Stock[[#This Row],[SELLING PRICE]]*Stock[[#This Row],[SELLING QUANTITY]]*$D$12,"")</f>
        <v/>
      </c>
      <c r="Z1856" s="121">
        <f>Stock[[#This Row],[BUYING QUANTITY]]+Stock[[#This Row],[STOCK DIVIDEND]]-Stock[[#This Row],[SELLING QUANTITY]]</f>
        <v>0</v>
      </c>
      <c r="AA18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6" s="121">
        <f ca="1">IF(Stock[[#This Row],[SELLING DATE]]&gt;0,Stock[[#This Row],[SELLING DATE]]-Stock[[#This Row],[BUY DATE]]+1,IF(Stock[[#This Row],[BUY DATE]]=0,0,TODAY()-Stock[[#This Row],[BUY DATE]]+1))</f>
        <v>0</v>
      </c>
      <c r="AC1856" s="122" t="str">
        <f>IFERROR(Stock[[#This Row],[CASH DIVIDEND]]+Stock[[#This Row],[RETURN/(LOSS) FROM TRADING
(auto-fill)]],"")</f>
        <v/>
      </c>
      <c r="AD18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6" s="146" t="str">
        <f ca="1">IFERROR(IF(Stock[[#This Row],[HOLDING DAYS
(auto-fill)]]&lt;365,Stock[[#This Row],[% TOTAL RETURN/(LOSS)
(auto-fill)]]*365/Stock[[#This Row],[HOLDING DAYS
(auto-fill)]],POWER((1+Stock[[#This Row],[% TOTAL RETURN/(LOSS)
(auto-fill)]]),1/(Stock[[#This Row],[HOLDING DAYS
(auto-fill)]]/365))-1),"")</f>
        <v/>
      </c>
      <c r="AF1856" s="81"/>
      <c r="AG1856" s="149" t="str">
        <f>IF(Stock[[#This Row],[STATUS
(auto-fill)]]="HOLDING",Stock[[#This Row],[MARKET PRICE]]-Stock[[#This Row],[BUYING PRICE]],"")</f>
        <v/>
      </c>
      <c r="AH1856" s="143" t="str">
        <f>IFERROR(Stock[[#This Row],[CHANGE
(auto-fill)]]/Stock[[#This Row],[BUYING PRICE]],"")</f>
        <v/>
      </c>
      <c r="AI1856" s="130" t="str">
        <f>IF(Stock[[#This Row],[MARKET PRICE]]&gt;0,Stock[[#This Row],[MARKET PRICE]]*Stock[[#This Row],[REMAINING QUANTITY
(auto-fill)]],"")</f>
        <v/>
      </c>
    </row>
    <row r="1857" spans="2:35">
      <c r="B1857" s="110" t="str">
        <f>IF(AND(Stock[[#This Row],[BUYING QUANTITY]]&gt;0,Stock[[#This Row],[REMAINING QUANTITY
(auto-fill)]]=0),"SOLD OUT",
IF(AND(Stock[[#This Row],[BUYING QUANTITY]]&gt;0,Stock[[#This Row],[REMAINING QUANTITY
(auto-fill)]]&gt;0),"HOLDING",""))</f>
        <v/>
      </c>
      <c r="C1857" s="113">
        <f t="shared" si="28"/>
        <v>1844</v>
      </c>
      <c r="D1857" s="79"/>
      <c r="E1857" s="80"/>
      <c r="F1857" s="162"/>
      <c r="G1857" s="85"/>
      <c r="H1857" s="86"/>
      <c r="I1857" s="164"/>
      <c r="J1857" s="115" t="str">
        <f>IF(Stock[[#This Row],[BUYING QUANTITY]]&gt;0,Stock[[#This Row],[BUYING PRICE]]*Stock[[#This Row],[BUYING QUANTITY]]*Stock[[#This Row],[% BUYING FEE]],"")</f>
        <v/>
      </c>
      <c r="K1857" s="89"/>
      <c r="L1857" s="90"/>
      <c r="M1857" s="117" t="str">
        <f>IF(Stock[[#This Row],[BUYING QUANTITY]]&gt;0,Stock[[#This Row],[BUYING PRICE]]*(1+Stock[[#This Row],[% THRESHOLD (RETURN)_1]]),"")</f>
        <v/>
      </c>
      <c r="N1857" s="91"/>
      <c r="O1857" s="117" t="str">
        <f>IF(Stock[[#This Row],[BUYING QUANTITY]]&gt;0,Stock[[#This Row],[BUYING PRICE]]*(1+Stock[[#This Row],[% THRESHOLD (RETURN)_2]]),"")</f>
        <v/>
      </c>
      <c r="P1857" s="91"/>
      <c r="Q1857" s="117" t="str">
        <f>IF(Stock[[#This Row],[BUYING QUANTITY]]&gt;0,Stock[[#This Row],[BUYING PRICE]]*(1+Stock[[#This Row],[% THRESHOLD (LOSS)]]),"")</f>
        <v/>
      </c>
      <c r="R1857" s="105"/>
      <c r="S1857" s="118" t="str">
        <f>IF(Stock[[#This Row],[CASH DIVIDEND]]&gt;0,Stock[[#This Row],[CASH DIVIDEND]]/(Stock[[#This Row],[BUYING PRICE]]*Stock[[#This Row],[BUYING QUANTITY]]),"")</f>
        <v/>
      </c>
      <c r="T1857" s="105"/>
      <c r="U1857" s="79"/>
      <c r="V1857" s="97"/>
      <c r="W1857" s="98"/>
      <c r="X1857" s="168"/>
      <c r="Y1857" s="126" t="str">
        <f>IF(Stock[[#This Row],[SELLING QUANTITY]]&gt;0,Stock[[#This Row],[SELLING PRICE]]*Stock[[#This Row],[SELLING QUANTITY]]*Stock[[#This Row],[% SELLING FEE]]+Stock[[#This Row],[SELLING PRICE]]*Stock[[#This Row],[SELLING QUANTITY]]*$D$12,"")</f>
        <v/>
      </c>
      <c r="Z1857" s="121">
        <f>Stock[[#This Row],[BUYING QUANTITY]]+Stock[[#This Row],[STOCK DIVIDEND]]-Stock[[#This Row],[SELLING QUANTITY]]</f>
        <v>0</v>
      </c>
      <c r="AA18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7" s="121">
        <f ca="1">IF(Stock[[#This Row],[SELLING DATE]]&gt;0,Stock[[#This Row],[SELLING DATE]]-Stock[[#This Row],[BUY DATE]]+1,IF(Stock[[#This Row],[BUY DATE]]=0,0,TODAY()-Stock[[#This Row],[BUY DATE]]+1))</f>
        <v>0</v>
      </c>
      <c r="AC1857" s="122" t="str">
        <f>IFERROR(Stock[[#This Row],[CASH DIVIDEND]]+Stock[[#This Row],[RETURN/(LOSS) FROM TRADING
(auto-fill)]],"")</f>
        <v/>
      </c>
      <c r="AD18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7" s="146" t="str">
        <f ca="1">IFERROR(IF(Stock[[#This Row],[HOLDING DAYS
(auto-fill)]]&lt;365,Stock[[#This Row],[% TOTAL RETURN/(LOSS)
(auto-fill)]]*365/Stock[[#This Row],[HOLDING DAYS
(auto-fill)]],POWER((1+Stock[[#This Row],[% TOTAL RETURN/(LOSS)
(auto-fill)]]),1/(Stock[[#This Row],[HOLDING DAYS
(auto-fill)]]/365))-1),"")</f>
        <v/>
      </c>
      <c r="AF1857" s="81"/>
      <c r="AG1857" s="149" t="str">
        <f>IF(Stock[[#This Row],[STATUS
(auto-fill)]]="HOLDING",Stock[[#This Row],[MARKET PRICE]]-Stock[[#This Row],[BUYING PRICE]],"")</f>
        <v/>
      </c>
      <c r="AH1857" s="143" t="str">
        <f>IFERROR(Stock[[#This Row],[CHANGE
(auto-fill)]]/Stock[[#This Row],[BUYING PRICE]],"")</f>
        <v/>
      </c>
      <c r="AI1857" s="130" t="str">
        <f>IF(Stock[[#This Row],[MARKET PRICE]]&gt;0,Stock[[#This Row],[MARKET PRICE]]*Stock[[#This Row],[REMAINING QUANTITY
(auto-fill)]],"")</f>
        <v/>
      </c>
    </row>
    <row r="1858" spans="2:35">
      <c r="B1858" s="110" t="str">
        <f>IF(AND(Stock[[#This Row],[BUYING QUANTITY]]&gt;0,Stock[[#This Row],[REMAINING QUANTITY
(auto-fill)]]=0),"SOLD OUT",
IF(AND(Stock[[#This Row],[BUYING QUANTITY]]&gt;0,Stock[[#This Row],[REMAINING QUANTITY
(auto-fill)]]&gt;0),"HOLDING",""))</f>
        <v/>
      </c>
      <c r="C1858" s="113">
        <f t="shared" si="28"/>
        <v>1845</v>
      </c>
      <c r="D1858" s="79"/>
      <c r="E1858" s="80"/>
      <c r="F1858" s="162"/>
      <c r="G1858" s="85"/>
      <c r="H1858" s="86"/>
      <c r="I1858" s="164"/>
      <c r="J1858" s="115" t="str">
        <f>IF(Stock[[#This Row],[BUYING QUANTITY]]&gt;0,Stock[[#This Row],[BUYING PRICE]]*Stock[[#This Row],[BUYING QUANTITY]]*Stock[[#This Row],[% BUYING FEE]],"")</f>
        <v/>
      </c>
      <c r="K1858" s="89"/>
      <c r="L1858" s="90"/>
      <c r="M1858" s="117" t="str">
        <f>IF(Stock[[#This Row],[BUYING QUANTITY]]&gt;0,Stock[[#This Row],[BUYING PRICE]]*(1+Stock[[#This Row],[% THRESHOLD (RETURN)_1]]),"")</f>
        <v/>
      </c>
      <c r="N1858" s="91"/>
      <c r="O1858" s="117" t="str">
        <f>IF(Stock[[#This Row],[BUYING QUANTITY]]&gt;0,Stock[[#This Row],[BUYING PRICE]]*(1+Stock[[#This Row],[% THRESHOLD (RETURN)_2]]),"")</f>
        <v/>
      </c>
      <c r="P1858" s="91"/>
      <c r="Q1858" s="117" t="str">
        <f>IF(Stock[[#This Row],[BUYING QUANTITY]]&gt;0,Stock[[#This Row],[BUYING PRICE]]*(1+Stock[[#This Row],[% THRESHOLD (LOSS)]]),"")</f>
        <v/>
      </c>
      <c r="R1858" s="105"/>
      <c r="S1858" s="118" t="str">
        <f>IF(Stock[[#This Row],[CASH DIVIDEND]]&gt;0,Stock[[#This Row],[CASH DIVIDEND]]/(Stock[[#This Row],[BUYING PRICE]]*Stock[[#This Row],[BUYING QUANTITY]]),"")</f>
        <v/>
      </c>
      <c r="T1858" s="105"/>
      <c r="U1858" s="79"/>
      <c r="V1858" s="97"/>
      <c r="W1858" s="98"/>
      <c r="X1858" s="168"/>
      <c r="Y1858" s="126" t="str">
        <f>IF(Stock[[#This Row],[SELLING QUANTITY]]&gt;0,Stock[[#This Row],[SELLING PRICE]]*Stock[[#This Row],[SELLING QUANTITY]]*Stock[[#This Row],[% SELLING FEE]]+Stock[[#This Row],[SELLING PRICE]]*Stock[[#This Row],[SELLING QUANTITY]]*$D$12,"")</f>
        <v/>
      </c>
      <c r="Z1858" s="121">
        <f>Stock[[#This Row],[BUYING QUANTITY]]+Stock[[#This Row],[STOCK DIVIDEND]]-Stock[[#This Row],[SELLING QUANTITY]]</f>
        <v>0</v>
      </c>
      <c r="AA18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8" s="121">
        <f ca="1">IF(Stock[[#This Row],[SELLING DATE]]&gt;0,Stock[[#This Row],[SELLING DATE]]-Stock[[#This Row],[BUY DATE]]+1,IF(Stock[[#This Row],[BUY DATE]]=0,0,TODAY()-Stock[[#This Row],[BUY DATE]]+1))</f>
        <v>0</v>
      </c>
      <c r="AC1858" s="122" t="str">
        <f>IFERROR(Stock[[#This Row],[CASH DIVIDEND]]+Stock[[#This Row],[RETURN/(LOSS) FROM TRADING
(auto-fill)]],"")</f>
        <v/>
      </c>
      <c r="AD18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8" s="146" t="str">
        <f ca="1">IFERROR(IF(Stock[[#This Row],[HOLDING DAYS
(auto-fill)]]&lt;365,Stock[[#This Row],[% TOTAL RETURN/(LOSS)
(auto-fill)]]*365/Stock[[#This Row],[HOLDING DAYS
(auto-fill)]],POWER((1+Stock[[#This Row],[% TOTAL RETURN/(LOSS)
(auto-fill)]]),1/(Stock[[#This Row],[HOLDING DAYS
(auto-fill)]]/365))-1),"")</f>
        <v/>
      </c>
      <c r="AF1858" s="81"/>
      <c r="AG1858" s="149" t="str">
        <f>IF(Stock[[#This Row],[STATUS
(auto-fill)]]="HOLDING",Stock[[#This Row],[MARKET PRICE]]-Stock[[#This Row],[BUYING PRICE]],"")</f>
        <v/>
      </c>
      <c r="AH1858" s="143" t="str">
        <f>IFERROR(Stock[[#This Row],[CHANGE
(auto-fill)]]/Stock[[#This Row],[BUYING PRICE]],"")</f>
        <v/>
      </c>
      <c r="AI1858" s="130" t="str">
        <f>IF(Stock[[#This Row],[MARKET PRICE]]&gt;0,Stock[[#This Row],[MARKET PRICE]]*Stock[[#This Row],[REMAINING QUANTITY
(auto-fill)]],"")</f>
        <v/>
      </c>
    </row>
    <row r="1859" spans="2:35">
      <c r="B1859" s="110" t="str">
        <f>IF(AND(Stock[[#This Row],[BUYING QUANTITY]]&gt;0,Stock[[#This Row],[REMAINING QUANTITY
(auto-fill)]]=0),"SOLD OUT",
IF(AND(Stock[[#This Row],[BUYING QUANTITY]]&gt;0,Stock[[#This Row],[REMAINING QUANTITY
(auto-fill)]]&gt;0),"HOLDING",""))</f>
        <v/>
      </c>
      <c r="C1859" s="113">
        <f t="shared" si="28"/>
        <v>1846</v>
      </c>
      <c r="D1859" s="79"/>
      <c r="E1859" s="80"/>
      <c r="F1859" s="162"/>
      <c r="G1859" s="85"/>
      <c r="H1859" s="86"/>
      <c r="I1859" s="164"/>
      <c r="J1859" s="115" t="str">
        <f>IF(Stock[[#This Row],[BUYING QUANTITY]]&gt;0,Stock[[#This Row],[BUYING PRICE]]*Stock[[#This Row],[BUYING QUANTITY]]*Stock[[#This Row],[% BUYING FEE]],"")</f>
        <v/>
      </c>
      <c r="K1859" s="89"/>
      <c r="L1859" s="90"/>
      <c r="M1859" s="117" t="str">
        <f>IF(Stock[[#This Row],[BUYING QUANTITY]]&gt;0,Stock[[#This Row],[BUYING PRICE]]*(1+Stock[[#This Row],[% THRESHOLD (RETURN)_1]]),"")</f>
        <v/>
      </c>
      <c r="N1859" s="91"/>
      <c r="O1859" s="117" t="str">
        <f>IF(Stock[[#This Row],[BUYING QUANTITY]]&gt;0,Stock[[#This Row],[BUYING PRICE]]*(1+Stock[[#This Row],[% THRESHOLD (RETURN)_2]]),"")</f>
        <v/>
      </c>
      <c r="P1859" s="91"/>
      <c r="Q1859" s="117" t="str">
        <f>IF(Stock[[#This Row],[BUYING QUANTITY]]&gt;0,Stock[[#This Row],[BUYING PRICE]]*(1+Stock[[#This Row],[% THRESHOLD (LOSS)]]),"")</f>
        <v/>
      </c>
      <c r="R1859" s="105"/>
      <c r="S1859" s="118" t="str">
        <f>IF(Stock[[#This Row],[CASH DIVIDEND]]&gt;0,Stock[[#This Row],[CASH DIVIDEND]]/(Stock[[#This Row],[BUYING PRICE]]*Stock[[#This Row],[BUYING QUANTITY]]),"")</f>
        <v/>
      </c>
      <c r="T1859" s="105"/>
      <c r="U1859" s="79"/>
      <c r="V1859" s="97"/>
      <c r="W1859" s="98"/>
      <c r="X1859" s="168"/>
      <c r="Y1859" s="126" t="str">
        <f>IF(Stock[[#This Row],[SELLING QUANTITY]]&gt;0,Stock[[#This Row],[SELLING PRICE]]*Stock[[#This Row],[SELLING QUANTITY]]*Stock[[#This Row],[% SELLING FEE]]+Stock[[#This Row],[SELLING PRICE]]*Stock[[#This Row],[SELLING QUANTITY]]*$D$12,"")</f>
        <v/>
      </c>
      <c r="Z1859" s="121">
        <f>Stock[[#This Row],[BUYING QUANTITY]]+Stock[[#This Row],[STOCK DIVIDEND]]-Stock[[#This Row],[SELLING QUANTITY]]</f>
        <v>0</v>
      </c>
      <c r="AA18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59" s="121">
        <f ca="1">IF(Stock[[#This Row],[SELLING DATE]]&gt;0,Stock[[#This Row],[SELLING DATE]]-Stock[[#This Row],[BUY DATE]]+1,IF(Stock[[#This Row],[BUY DATE]]=0,0,TODAY()-Stock[[#This Row],[BUY DATE]]+1))</f>
        <v>0</v>
      </c>
      <c r="AC1859" s="122" t="str">
        <f>IFERROR(Stock[[#This Row],[CASH DIVIDEND]]+Stock[[#This Row],[RETURN/(LOSS) FROM TRADING
(auto-fill)]],"")</f>
        <v/>
      </c>
      <c r="AD18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59" s="146" t="str">
        <f ca="1">IFERROR(IF(Stock[[#This Row],[HOLDING DAYS
(auto-fill)]]&lt;365,Stock[[#This Row],[% TOTAL RETURN/(LOSS)
(auto-fill)]]*365/Stock[[#This Row],[HOLDING DAYS
(auto-fill)]],POWER((1+Stock[[#This Row],[% TOTAL RETURN/(LOSS)
(auto-fill)]]),1/(Stock[[#This Row],[HOLDING DAYS
(auto-fill)]]/365))-1),"")</f>
        <v/>
      </c>
      <c r="AF1859" s="81"/>
      <c r="AG1859" s="149" t="str">
        <f>IF(Stock[[#This Row],[STATUS
(auto-fill)]]="HOLDING",Stock[[#This Row],[MARKET PRICE]]-Stock[[#This Row],[BUYING PRICE]],"")</f>
        <v/>
      </c>
      <c r="AH1859" s="143" t="str">
        <f>IFERROR(Stock[[#This Row],[CHANGE
(auto-fill)]]/Stock[[#This Row],[BUYING PRICE]],"")</f>
        <v/>
      </c>
      <c r="AI1859" s="130" t="str">
        <f>IF(Stock[[#This Row],[MARKET PRICE]]&gt;0,Stock[[#This Row],[MARKET PRICE]]*Stock[[#This Row],[REMAINING QUANTITY
(auto-fill)]],"")</f>
        <v/>
      </c>
    </row>
    <row r="1860" spans="2:35">
      <c r="B1860" s="110" t="str">
        <f>IF(AND(Stock[[#This Row],[BUYING QUANTITY]]&gt;0,Stock[[#This Row],[REMAINING QUANTITY
(auto-fill)]]=0),"SOLD OUT",
IF(AND(Stock[[#This Row],[BUYING QUANTITY]]&gt;0,Stock[[#This Row],[REMAINING QUANTITY
(auto-fill)]]&gt;0),"HOLDING",""))</f>
        <v/>
      </c>
      <c r="C1860" s="113">
        <f t="shared" si="28"/>
        <v>1847</v>
      </c>
      <c r="D1860" s="79"/>
      <c r="E1860" s="80"/>
      <c r="F1860" s="162"/>
      <c r="G1860" s="85"/>
      <c r="H1860" s="86"/>
      <c r="I1860" s="164"/>
      <c r="J1860" s="115" t="str">
        <f>IF(Stock[[#This Row],[BUYING QUANTITY]]&gt;0,Stock[[#This Row],[BUYING PRICE]]*Stock[[#This Row],[BUYING QUANTITY]]*Stock[[#This Row],[% BUYING FEE]],"")</f>
        <v/>
      </c>
      <c r="K1860" s="89"/>
      <c r="L1860" s="90"/>
      <c r="M1860" s="117" t="str">
        <f>IF(Stock[[#This Row],[BUYING QUANTITY]]&gt;0,Stock[[#This Row],[BUYING PRICE]]*(1+Stock[[#This Row],[% THRESHOLD (RETURN)_1]]),"")</f>
        <v/>
      </c>
      <c r="N1860" s="91"/>
      <c r="O1860" s="117" t="str">
        <f>IF(Stock[[#This Row],[BUYING QUANTITY]]&gt;0,Stock[[#This Row],[BUYING PRICE]]*(1+Stock[[#This Row],[% THRESHOLD (RETURN)_2]]),"")</f>
        <v/>
      </c>
      <c r="P1860" s="91"/>
      <c r="Q1860" s="117" t="str">
        <f>IF(Stock[[#This Row],[BUYING QUANTITY]]&gt;0,Stock[[#This Row],[BUYING PRICE]]*(1+Stock[[#This Row],[% THRESHOLD (LOSS)]]),"")</f>
        <v/>
      </c>
      <c r="R1860" s="105"/>
      <c r="S1860" s="118" t="str">
        <f>IF(Stock[[#This Row],[CASH DIVIDEND]]&gt;0,Stock[[#This Row],[CASH DIVIDEND]]/(Stock[[#This Row],[BUYING PRICE]]*Stock[[#This Row],[BUYING QUANTITY]]),"")</f>
        <v/>
      </c>
      <c r="T1860" s="105"/>
      <c r="U1860" s="79"/>
      <c r="V1860" s="97"/>
      <c r="W1860" s="98"/>
      <c r="X1860" s="168"/>
      <c r="Y1860" s="126" t="str">
        <f>IF(Stock[[#This Row],[SELLING QUANTITY]]&gt;0,Stock[[#This Row],[SELLING PRICE]]*Stock[[#This Row],[SELLING QUANTITY]]*Stock[[#This Row],[% SELLING FEE]]+Stock[[#This Row],[SELLING PRICE]]*Stock[[#This Row],[SELLING QUANTITY]]*$D$12,"")</f>
        <v/>
      </c>
      <c r="Z1860" s="121">
        <f>Stock[[#This Row],[BUYING QUANTITY]]+Stock[[#This Row],[STOCK DIVIDEND]]-Stock[[#This Row],[SELLING QUANTITY]]</f>
        <v>0</v>
      </c>
      <c r="AA18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0" s="121">
        <f ca="1">IF(Stock[[#This Row],[SELLING DATE]]&gt;0,Stock[[#This Row],[SELLING DATE]]-Stock[[#This Row],[BUY DATE]]+1,IF(Stock[[#This Row],[BUY DATE]]=0,0,TODAY()-Stock[[#This Row],[BUY DATE]]+1))</f>
        <v>0</v>
      </c>
      <c r="AC1860" s="122" t="str">
        <f>IFERROR(Stock[[#This Row],[CASH DIVIDEND]]+Stock[[#This Row],[RETURN/(LOSS) FROM TRADING
(auto-fill)]],"")</f>
        <v/>
      </c>
      <c r="AD18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0" s="146" t="str">
        <f ca="1">IFERROR(IF(Stock[[#This Row],[HOLDING DAYS
(auto-fill)]]&lt;365,Stock[[#This Row],[% TOTAL RETURN/(LOSS)
(auto-fill)]]*365/Stock[[#This Row],[HOLDING DAYS
(auto-fill)]],POWER((1+Stock[[#This Row],[% TOTAL RETURN/(LOSS)
(auto-fill)]]),1/(Stock[[#This Row],[HOLDING DAYS
(auto-fill)]]/365))-1),"")</f>
        <v/>
      </c>
      <c r="AF1860" s="81"/>
      <c r="AG1860" s="149" t="str">
        <f>IF(Stock[[#This Row],[STATUS
(auto-fill)]]="HOLDING",Stock[[#This Row],[MARKET PRICE]]-Stock[[#This Row],[BUYING PRICE]],"")</f>
        <v/>
      </c>
      <c r="AH1860" s="143" t="str">
        <f>IFERROR(Stock[[#This Row],[CHANGE
(auto-fill)]]/Stock[[#This Row],[BUYING PRICE]],"")</f>
        <v/>
      </c>
      <c r="AI1860" s="130" t="str">
        <f>IF(Stock[[#This Row],[MARKET PRICE]]&gt;0,Stock[[#This Row],[MARKET PRICE]]*Stock[[#This Row],[REMAINING QUANTITY
(auto-fill)]],"")</f>
        <v/>
      </c>
    </row>
    <row r="1861" spans="2:35">
      <c r="B1861" s="110" t="str">
        <f>IF(AND(Stock[[#This Row],[BUYING QUANTITY]]&gt;0,Stock[[#This Row],[REMAINING QUANTITY
(auto-fill)]]=0),"SOLD OUT",
IF(AND(Stock[[#This Row],[BUYING QUANTITY]]&gt;0,Stock[[#This Row],[REMAINING QUANTITY
(auto-fill)]]&gt;0),"HOLDING",""))</f>
        <v/>
      </c>
      <c r="C1861" s="113">
        <f t="shared" si="28"/>
        <v>1848</v>
      </c>
      <c r="D1861" s="79"/>
      <c r="E1861" s="80"/>
      <c r="F1861" s="162"/>
      <c r="G1861" s="85"/>
      <c r="H1861" s="86"/>
      <c r="I1861" s="164"/>
      <c r="J1861" s="115" t="str">
        <f>IF(Stock[[#This Row],[BUYING QUANTITY]]&gt;0,Stock[[#This Row],[BUYING PRICE]]*Stock[[#This Row],[BUYING QUANTITY]]*Stock[[#This Row],[% BUYING FEE]],"")</f>
        <v/>
      </c>
      <c r="K1861" s="89"/>
      <c r="L1861" s="90"/>
      <c r="M1861" s="117" t="str">
        <f>IF(Stock[[#This Row],[BUYING QUANTITY]]&gt;0,Stock[[#This Row],[BUYING PRICE]]*(1+Stock[[#This Row],[% THRESHOLD (RETURN)_1]]),"")</f>
        <v/>
      </c>
      <c r="N1861" s="91"/>
      <c r="O1861" s="117" t="str">
        <f>IF(Stock[[#This Row],[BUYING QUANTITY]]&gt;0,Stock[[#This Row],[BUYING PRICE]]*(1+Stock[[#This Row],[% THRESHOLD (RETURN)_2]]),"")</f>
        <v/>
      </c>
      <c r="P1861" s="91"/>
      <c r="Q1861" s="117" t="str">
        <f>IF(Stock[[#This Row],[BUYING QUANTITY]]&gt;0,Stock[[#This Row],[BUYING PRICE]]*(1+Stock[[#This Row],[% THRESHOLD (LOSS)]]),"")</f>
        <v/>
      </c>
      <c r="R1861" s="105"/>
      <c r="S1861" s="118" t="str">
        <f>IF(Stock[[#This Row],[CASH DIVIDEND]]&gt;0,Stock[[#This Row],[CASH DIVIDEND]]/(Stock[[#This Row],[BUYING PRICE]]*Stock[[#This Row],[BUYING QUANTITY]]),"")</f>
        <v/>
      </c>
      <c r="T1861" s="105"/>
      <c r="U1861" s="79"/>
      <c r="V1861" s="97"/>
      <c r="W1861" s="98"/>
      <c r="X1861" s="168"/>
      <c r="Y1861" s="126" t="str">
        <f>IF(Stock[[#This Row],[SELLING QUANTITY]]&gt;0,Stock[[#This Row],[SELLING PRICE]]*Stock[[#This Row],[SELLING QUANTITY]]*Stock[[#This Row],[% SELLING FEE]]+Stock[[#This Row],[SELLING PRICE]]*Stock[[#This Row],[SELLING QUANTITY]]*$D$12,"")</f>
        <v/>
      </c>
      <c r="Z1861" s="121">
        <f>Stock[[#This Row],[BUYING QUANTITY]]+Stock[[#This Row],[STOCK DIVIDEND]]-Stock[[#This Row],[SELLING QUANTITY]]</f>
        <v>0</v>
      </c>
      <c r="AA18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1" s="121">
        <f ca="1">IF(Stock[[#This Row],[SELLING DATE]]&gt;0,Stock[[#This Row],[SELLING DATE]]-Stock[[#This Row],[BUY DATE]]+1,IF(Stock[[#This Row],[BUY DATE]]=0,0,TODAY()-Stock[[#This Row],[BUY DATE]]+1))</f>
        <v>0</v>
      </c>
      <c r="AC1861" s="122" t="str">
        <f>IFERROR(Stock[[#This Row],[CASH DIVIDEND]]+Stock[[#This Row],[RETURN/(LOSS) FROM TRADING
(auto-fill)]],"")</f>
        <v/>
      </c>
      <c r="AD18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1" s="146" t="str">
        <f ca="1">IFERROR(IF(Stock[[#This Row],[HOLDING DAYS
(auto-fill)]]&lt;365,Stock[[#This Row],[% TOTAL RETURN/(LOSS)
(auto-fill)]]*365/Stock[[#This Row],[HOLDING DAYS
(auto-fill)]],POWER((1+Stock[[#This Row],[% TOTAL RETURN/(LOSS)
(auto-fill)]]),1/(Stock[[#This Row],[HOLDING DAYS
(auto-fill)]]/365))-1),"")</f>
        <v/>
      </c>
      <c r="AF1861" s="81"/>
      <c r="AG1861" s="149" t="str">
        <f>IF(Stock[[#This Row],[STATUS
(auto-fill)]]="HOLDING",Stock[[#This Row],[MARKET PRICE]]-Stock[[#This Row],[BUYING PRICE]],"")</f>
        <v/>
      </c>
      <c r="AH1861" s="143" t="str">
        <f>IFERROR(Stock[[#This Row],[CHANGE
(auto-fill)]]/Stock[[#This Row],[BUYING PRICE]],"")</f>
        <v/>
      </c>
      <c r="AI1861" s="130" t="str">
        <f>IF(Stock[[#This Row],[MARKET PRICE]]&gt;0,Stock[[#This Row],[MARKET PRICE]]*Stock[[#This Row],[REMAINING QUANTITY
(auto-fill)]],"")</f>
        <v/>
      </c>
    </row>
    <row r="1862" spans="2:35">
      <c r="B1862" s="110" t="str">
        <f>IF(AND(Stock[[#This Row],[BUYING QUANTITY]]&gt;0,Stock[[#This Row],[REMAINING QUANTITY
(auto-fill)]]=0),"SOLD OUT",
IF(AND(Stock[[#This Row],[BUYING QUANTITY]]&gt;0,Stock[[#This Row],[REMAINING QUANTITY
(auto-fill)]]&gt;0),"HOLDING",""))</f>
        <v/>
      </c>
      <c r="C1862" s="113">
        <f t="shared" si="28"/>
        <v>1849</v>
      </c>
      <c r="D1862" s="79"/>
      <c r="E1862" s="80"/>
      <c r="F1862" s="162"/>
      <c r="G1862" s="85"/>
      <c r="H1862" s="86"/>
      <c r="I1862" s="164"/>
      <c r="J1862" s="115" t="str">
        <f>IF(Stock[[#This Row],[BUYING QUANTITY]]&gt;0,Stock[[#This Row],[BUYING PRICE]]*Stock[[#This Row],[BUYING QUANTITY]]*Stock[[#This Row],[% BUYING FEE]],"")</f>
        <v/>
      </c>
      <c r="K1862" s="89"/>
      <c r="L1862" s="90"/>
      <c r="M1862" s="117" t="str">
        <f>IF(Stock[[#This Row],[BUYING QUANTITY]]&gt;0,Stock[[#This Row],[BUYING PRICE]]*(1+Stock[[#This Row],[% THRESHOLD (RETURN)_1]]),"")</f>
        <v/>
      </c>
      <c r="N1862" s="91"/>
      <c r="O1862" s="117" t="str">
        <f>IF(Stock[[#This Row],[BUYING QUANTITY]]&gt;0,Stock[[#This Row],[BUYING PRICE]]*(1+Stock[[#This Row],[% THRESHOLD (RETURN)_2]]),"")</f>
        <v/>
      </c>
      <c r="P1862" s="91"/>
      <c r="Q1862" s="117" t="str">
        <f>IF(Stock[[#This Row],[BUYING QUANTITY]]&gt;0,Stock[[#This Row],[BUYING PRICE]]*(1+Stock[[#This Row],[% THRESHOLD (LOSS)]]),"")</f>
        <v/>
      </c>
      <c r="R1862" s="105"/>
      <c r="S1862" s="118" t="str">
        <f>IF(Stock[[#This Row],[CASH DIVIDEND]]&gt;0,Stock[[#This Row],[CASH DIVIDEND]]/(Stock[[#This Row],[BUYING PRICE]]*Stock[[#This Row],[BUYING QUANTITY]]),"")</f>
        <v/>
      </c>
      <c r="T1862" s="105"/>
      <c r="U1862" s="79"/>
      <c r="V1862" s="97"/>
      <c r="W1862" s="98"/>
      <c r="X1862" s="168"/>
      <c r="Y1862" s="126" t="str">
        <f>IF(Stock[[#This Row],[SELLING QUANTITY]]&gt;0,Stock[[#This Row],[SELLING PRICE]]*Stock[[#This Row],[SELLING QUANTITY]]*Stock[[#This Row],[% SELLING FEE]]+Stock[[#This Row],[SELLING PRICE]]*Stock[[#This Row],[SELLING QUANTITY]]*$D$12,"")</f>
        <v/>
      </c>
      <c r="Z1862" s="121">
        <f>Stock[[#This Row],[BUYING QUANTITY]]+Stock[[#This Row],[STOCK DIVIDEND]]-Stock[[#This Row],[SELLING QUANTITY]]</f>
        <v>0</v>
      </c>
      <c r="AA18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2" s="121">
        <f ca="1">IF(Stock[[#This Row],[SELLING DATE]]&gt;0,Stock[[#This Row],[SELLING DATE]]-Stock[[#This Row],[BUY DATE]]+1,IF(Stock[[#This Row],[BUY DATE]]=0,0,TODAY()-Stock[[#This Row],[BUY DATE]]+1))</f>
        <v>0</v>
      </c>
      <c r="AC1862" s="122" t="str">
        <f>IFERROR(Stock[[#This Row],[CASH DIVIDEND]]+Stock[[#This Row],[RETURN/(LOSS) FROM TRADING
(auto-fill)]],"")</f>
        <v/>
      </c>
      <c r="AD18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2" s="146" t="str">
        <f ca="1">IFERROR(IF(Stock[[#This Row],[HOLDING DAYS
(auto-fill)]]&lt;365,Stock[[#This Row],[% TOTAL RETURN/(LOSS)
(auto-fill)]]*365/Stock[[#This Row],[HOLDING DAYS
(auto-fill)]],POWER((1+Stock[[#This Row],[% TOTAL RETURN/(LOSS)
(auto-fill)]]),1/(Stock[[#This Row],[HOLDING DAYS
(auto-fill)]]/365))-1),"")</f>
        <v/>
      </c>
      <c r="AF1862" s="81"/>
      <c r="AG1862" s="149" t="str">
        <f>IF(Stock[[#This Row],[STATUS
(auto-fill)]]="HOLDING",Stock[[#This Row],[MARKET PRICE]]-Stock[[#This Row],[BUYING PRICE]],"")</f>
        <v/>
      </c>
      <c r="AH1862" s="143" t="str">
        <f>IFERROR(Stock[[#This Row],[CHANGE
(auto-fill)]]/Stock[[#This Row],[BUYING PRICE]],"")</f>
        <v/>
      </c>
      <c r="AI1862" s="130" t="str">
        <f>IF(Stock[[#This Row],[MARKET PRICE]]&gt;0,Stock[[#This Row],[MARKET PRICE]]*Stock[[#This Row],[REMAINING QUANTITY
(auto-fill)]],"")</f>
        <v/>
      </c>
    </row>
    <row r="1863" spans="2:35">
      <c r="B1863" s="110" t="str">
        <f>IF(AND(Stock[[#This Row],[BUYING QUANTITY]]&gt;0,Stock[[#This Row],[REMAINING QUANTITY
(auto-fill)]]=0),"SOLD OUT",
IF(AND(Stock[[#This Row],[BUYING QUANTITY]]&gt;0,Stock[[#This Row],[REMAINING QUANTITY
(auto-fill)]]&gt;0),"HOLDING",""))</f>
        <v/>
      </c>
      <c r="C1863" s="113">
        <f t="shared" si="28"/>
        <v>1850</v>
      </c>
      <c r="D1863" s="79"/>
      <c r="E1863" s="80"/>
      <c r="F1863" s="162"/>
      <c r="G1863" s="85"/>
      <c r="H1863" s="86"/>
      <c r="I1863" s="164"/>
      <c r="J1863" s="115" t="str">
        <f>IF(Stock[[#This Row],[BUYING QUANTITY]]&gt;0,Stock[[#This Row],[BUYING PRICE]]*Stock[[#This Row],[BUYING QUANTITY]]*Stock[[#This Row],[% BUYING FEE]],"")</f>
        <v/>
      </c>
      <c r="K1863" s="89"/>
      <c r="L1863" s="90"/>
      <c r="M1863" s="117" t="str">
        <f>IF(Stock[[#This Row],[BUYING QUANTITY]]&gt;0,Stock[[#This Row],[BUYING PRICE]]*(1+Stock[[#This Row],[% THRESHOLD (RETURN)_1]]),"")</f>
        <v/>
      </c>
      <c r="N1863" s="91"/>
      <c r="O1863" s="117" t="str">
        <f>IF(Stock[[#This Row],[BUYING QUANTITY]]&gt;0,Stock[[#This Row],[BUYING PRICE]]*(1+Stock[[#This Row],[% THRESHOLD (RETURN)_2]]),"")</f>
        <v/>
      </c>
      <c r="P1863" s="91"/>
      <c r="Q1863" s="117" t="str">
        <f>IF(Stock[[#This Row],[BUYING QUANTITY]]&gt;0,Stock[[#This Row],[BUYING PRICE]]*(1+Stock[[#This Row],[% THRESHOLD (LOSS)]]),"")</f>
        <v/>
      </c>
      <c r="R1863" s="105"/>
      <c r="S1863" s="118" t="str">
        <f>IF(Stock[[#This Row],[CASH DIVIDEND]]&gt;0,Stock[[#This Row],[CASH DIVIDEND]]/(Stock[[#This Row],[BUYING PRICE]]*Stock[[#This Row],[BUYING QUANTITY]]),"")</f>
        <v/>
      </c>
      <c r="T1863" s="105"/>
      <c r="U1863" s="79"/>
      <c r="V1863" s="97"/>
      <c r="W1863" s="98"/>
      <c r="X1863" s="168"/>
      <c r="Y1863" s="126" t="str">
        <f>IF(Stock[[#This Row],[SELLING QUANTITY]]&gt;0,Stock[[#This Row],[SELLING PRICE]]*Stock[[#This Row],[SELLING QUANTITY]]*Stock[[#This Row],[% SELLING FEE]]+Stock[[#This Row],[SELLING PRICE]]*Stock[[#This Row],[SELLING QUANTITY]]*$D$12,"")</f>
        <v/>
      </c>
      <c r="Z1863" s="121">
        <f>Stock[[#This Row],[BUYING QUANTITY]]+Stock[[#This Row],[STOCK DIVIDEND]]-Stock[[#This Row],[SELLING QUANTITY]]</f>
        <v>0</v>
      </c>
      <c r="AA18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3" s="121">
        <f ca="1">IF(Stock[[#This Row],[SELLING DATE]]&gt;0,Stock[[#This Row],[SELLING DATE]]-Stock[[#This Row],[BUY DATE]]+1,IF(Stock[[#This Row],[BUY DATE]]=0,0,TODAY()-Stock[[#This Row],[BUY DATE]]+1))</f>
        <v>0</v>
      </c>
      <c r="AC1863" s="122" t="str">
        <f>IFERROR(Stock[[#This Row],[CASH DIVIDEND]]+Stock[[#This Row],[RETURN/(LOSS) FROM TRADING
(auto-fill)]],"")</f>
        <v/>
      </c>
      <c r="AD18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3" s="146" t="str">
        <f ca="1">IFERROR(IF(Stock[[#This Row],[HOLDING DAYS
(auto-fill)]]&lt;365,Stock[[#This Row],[% TOTAL RETURN/(LOSS)
(auto-fill)]]*365/Stock[[#This Row],[HOLDING DAYS
(auto-fill)]],POWER((1+Stock[[#This Row],[% TOTAL RETURN/(LOSS)
(auto-fill)]]),1/(Stock[[#This Row],[HOLDING DAYS
(auto-fill)]]/365))-1),"")</f>
        <v/>
      </c>
      <c r="AF1863" s="81"/>
      <c r="AG1863" s="149" t="str">
        <f>IF(Stock[[#This Row],[STATUS
(auto-fill)]]="HOLDING",Stock[[#This Row],[MARKET PRICE]]-Stock[[#This Row],[BUYING PRICE]],"")</f>
        <v/>
      </c>
      <c r="AH1863" s="143" t="str">
        <f>IFERROR(Stock[[#This Row],[CHANGE
(auto-fill)]]/Stock[[#This Row],[BUYING PRICE]],"")</f>
        <v/>
      </c>
      <c r="AI1863" s="130" t="str">
        <f>IF(Stock[[#This Row],[MARKET PRICE]]&gt;0,Stock[[#This Row],[MARKET PRICE]]*Stock[[#This Row],[REMAINING QUANTITY
(auto-fill)]],"")</f>
        <v/>
      </c>
    </row>
    <row r="1864" spans="2:35">
      <c r="B1864" s="110" t="str">
        <f>IF(AND(Stock[[#This Row],[BUYING QUANTITY]]&gt;0,Stock[[#This Row],[REMAINING QUANTITY
(auto-fill)]]=0),"SOLD OUT",
IF(AND(Stock[[#This Row],[BUYING QUANTITY]]&gt;0,Stock[[#This Row],[REMAINING QUANTITY
(auto-fill)]]&gt;0),"HOLDING",""))</f>
        <v/>
      </c>
      <c r="C1864" s="113">
        <f t="shared" si="28"/>
        <v>1851</v>
      </c>
      <c r="D1864" s="79"/>
      <c r="E1864" s="80"/>
      <c r="F1864" s="162"/>
      <c r="G1864" s="85"/>
      <c r="H1864" s="86"/>
      <c r="I1864" s="164"/>
      <c r="J1864" s="115" t="str">
        <f>IF(Stock[[#This Row],[BUYING QUANTITY]]&gt;0,Stock[[#This Row],[BUYING PRICE]]*Stock[[#This Row],[BUYING QUANTITY]]*Stock[[#This Row],[% BUYING FEE]],"")</f>
        <v/>
      </c>
      <c r="K1864" s="89"/>
      <c r="L1864" s="90"/>
      <c r="M1864" s="117" t="str">
        <f>IF(Stock[[#This Row],[BUYING QUANTITY]]&gt;0,Stock[[#This Row],[BUYING PRICE]]*(1+Stock[[#This Row],[% THRESHOLD (RETURN)_1]]),"")</f>
        <v/>
      </c>
      <c r="N1864" s="91"/>
      <c r="O1864" s="117" t="str">
        <f>IF(Stock[[#This Row],[BUYING QUANTITY]]&gt;0,Stock[[#This Row],[BUYING PRICE]]*(1+Stock[[#This Row],[% THRESHOLD (RETURN)_2]]),"")</f>
        <v/>
      </c>
      <c r="P1864" s="91"/>
      <c r="Q1864" s="117" t="str">
        <f>IF(Stock[[#This Row],[BUYING QUANTITY]]&gt;0,Stock[[#This Row],[BUYING PRICE]]*(1+Stock[[#This Row],[% THRESHOLD (LOSS)]]),"")</f>
        <v/>
      </c>
      <c r="R1864" s="105"/>
      <c r="S1864" s="118" t="str">
        <f>IF(Stock[[#This Row],[CASH DIVIDEND]]&gt;0,Stock[[#This Row],[CASH DIVIDEND]]/(Stock[[#This Row],[BUYING PRICE]]*Stock[[#This Row],[BUYING QUANTITY]]),"")</f>
        <v/>
      </c>
      <c r="T1864" s="105"/>
      <c r="U1864" s="79"/>
      <c r="V1864" s="97"/>
      <c r="W1864" s="98"/>
      <c r="X1864" s="168"/>
      <c r="Y1864" s="126" t="str">
        <f>IF(Stock[[#This Row],[SELLING QUANTITY]]&gt;0,Stock[[#This Row],[SELLING PRICE]]*Stock[[#This Row],[SELLING QUANTITY]]*Stock[[#This Row],[% SELLING FEE]]+Stock[[#This Row],[SELLING PRICE]]*Stock[[#This Row],[SELLING QUANTITY]]*$D$12,"")</f>
        <v/>
      </c>
      <c r="Z1864" s="121">
        <f>Stock[[#This Row],[BUYING QUANTITY]]+Stock[[#This Row],[STOCK DIVIDEND]]-Stock[[#This Row],[SELLING QUANTITY]]</f>
        <v>0</v>
      </c>
      <c r="AA18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4" s="121">
        <f ca="1">IF(Stock[[#This Row],[SELLING DATE]]&gt;0,Stock[[#This Row],[SELLING DATE]]-Stock[[#This Row],[BUY DATE]]+1,IF(Stock[[#This Row],[BUY DATE]]=0,0,TODAY()-Stock[[#This Row],[BUY DATE]]+1))</f>
        <v>0</v>
      </c>
      <c r="AC1864" s="122" t="str">
        <f>IFERROR(Stock[[#This Row],[CASH DIVIDEND]]+Stock[[#This Row],[RETURN/(LOSS) FROM TRADING
(auto-fill)]],"")</f>
        <v/>
      </c>
      <c r="AD18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4" s="146" t="str">
        <f ca="1">IFERROR(IF(Stock[[#This Row],[HOLDING DAYS
(auto-fill)]]&lt;365,Stock[[#This Row],[% TOTAL RETURN/(LOSS)
(auto-fill)]]*365/Stock[[#This Row],[HOLDING DAYS
(auto-fill)]],POWER((1+Stock[[#This Row],[% TOTAL RETURN/(LOSS)
(auto-fill)]]),1/(Stock[[#This Row],[HOLDING DAYS
(auto-fill)]]/365))-1),"")</f>
        <v/>
      </c>
      <c r="AF1864" s="81"/>
      <c r="AG1864" s="149" t="str">
        <f>IF(Stock[[#This Row],[STATUS
(auto-fill)]]="HOLDING",Stock[[#This Row],[MARKET PRICE]]-Stock[[#This Row],[BUYING PRICE]],"")</f>
        <v/>
      </c>
      <c r="AH1864" s="143" t="str">
        <f>IFERROR(Stock[[#This Row],[CHANGE
(auto-fill)]]/Stock[[#This Row],[BUYING PRICE]],"")</f>
        <v/>
      </c>
      <c r="AI1864" s="130" t="str">
        <f>IF(Stock[[#This Row],[MARKET PRICE]]&gt;0,Stock[[#This Row],[MARKET PRICE]]*Stock[[#This Row],[REMAINING QUANTITY
(auto-fill)]],"")</f>
        <v/>
      </c>
    </row>
    <row r="1865" spans="2:35">
      <c r="B1865" s="110" t="str">
        <f>IF(AND(Stock[[#This Row],[BUYING QUANTITY]]&gt;0,Stock[[#This Row],[REMAINING QUANTITY
(auto-fill)]]=0),"SOLD OUT",
IF(AND(Stock[[#This Row],[BUYING QUANTITY]]&gt;0,Stock[[#This Row],[REMAINING QUANTITY
(auto-fill)]]&gt;0),"HOLDING",""))</f>
        <v/>
      </c>
      <c r="C1865" s="113">
        <f t="shared" si="28"/>
        <v>1852</v>
      </c>
      <c r="D1865" s="79"/>
      <c r="E1865" s="80"/>
      <c r="F1865" s="162"/>
      <c r="G1865" s="85"/>
      <c r="H1865" s="86"/>
      <c r="I1865" s="164"/>
      <c r="J1865" s="115" t="str">
        <f>IF(Stock[[#This Row],[BUYING QUANTITY]]&gt;0,Stock[[#This Row],[BUYING PRICE]]*Stock[[#This Row],[BUYING QUANTITY]]*Stock[[#This Row],[% BUYING FEE]],"")</f>
        <v/>
      </c>
      <c r="K1865" s="89"/>
      <c r="L1865" s="90"/>
      <c r="M1865" s="117" t="str">
        <f>IF(Stock[[#This Row],[BUYING QUANTITY]]&gt;0,Stock[[#This Row],[BUYING PRICE]]*(1+Stock[[#This Row],[% THRESHOLD (RETURN)_1]]),"")</f>
        <v/>
      </c>
      <c r="N1865" s="91"/>
      <c r="O1865" s="117" t="str">
        <f>IF(Stock[[#This Row],[BUYING QUANTITY]]&gt;0,Stock[[#This Row],[BUYING PRICE]]*(1+Stock[[#This Row],[% THRESHOLD (RETURN)_2]]),"")</f>
        <v/>
      </c>
      <c r="P1865" s="91"/>
      <c r="Q1865" s="117" t="str">
        <f>IF(Stock[[#This Row],[BUYING QUANTITY]]&gt;0,Stock[[#This Row],[BUYING PRICE]]*(1+Stock[[#This Row],[% THRESHOLD (LOSS)]]),"")</f>
        <v/>
      </c>
      <c r="R1865" s="105"/>
      <c r="S1865" s="118" t="str">
        <f>IF(Stock[[#This Row],[CASH DIVIDEND]]&gt;0,Stock[[#This Row],[CASH DIVIDEND]]/(Stock[[#This Row],[BUYING PRICE]]*Stock[[#This Row],[BUYING QUANTITY]]),"")</f>
        <v/>
      </c>
      <c r="T1865" s="105"/>
      <c r="U1865" s="79"/>
      <c r="V1865" s="97"/>
      <c r="W1865" s="98"/>
      <c r="X1865" s="168"/>
      <c r="Y1865" s="126" t="str">
        <f>IF(Stock[[#This Row],[SELLING QUANTITY]]&gt;0,Stock[[#This Row],[SELLING PRICE]]*Stock[[#This Row],[SELLING QUANTITY]]*Stock[[#This Row],[% SELLING FEE]]+Stock[[#This Row],[SELLING PRICE]]*Stock[[#This Row],[SELLING QUANTITY]]*$D$12,"")</f>
        <v/>
      </c>
      <c r="Z1865" s="121">
        <f>Stock[[#This Row],[BUYING QUANTITY]]+Stock[[#This Row],[STOCK DIVIDEND]]-Stock[[#This Row],[SELLING QUANTITY]]</f>
        <v>0</v>
      </c>
      <c r="AA18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5" s="121">
        <f ca="1">IF(Stock[[#This Row],[SELLING DATE]]&gt;0,Stock[[#This Row],[SELLING DATE]]-Stock[[#This Row],[BUY DATE]]+1,IF(Stock[[#This Row],[BUY DATE]]=0,0,TODAY()-Stock[[#This Row],[BUY DATE]]+1))</f>
        <v>0</v>
      </c>
      <c r="AC1865" s="122" t="str">
        <f>IFERROR(Stock[[#This Row],[CASH DIVIDEND]]+Stock[[#This Row],[RETURN/(LOSS) FROM TRADING
(auto-fill)]],"")</f>
        <v/>
      </c>
      <c r="AD18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5" s="146" t="str">
        <f ca="1">IFERROR(IF(Stock[[#This Row],[HOLDING DAYS
(auto-fill)]]&lt;365,Stock[[#This Row],[% TOTAL RETURN/(LOSS)
(auto-fill)]]*365/Stock[[#This Row],[HOLDING DAYS
(auto-fill)]],POWER((1+Stock[[#This Row],[% TOTAL RETURN/(LOSS)
(auto-fill)]]),1/(Stock[[#This Row],[HOLDING DAYS
(auto-fill)]]/365))-1),"")</f>
        <v/>
      </c>
      <c r="AF1865" s="81"/>
      <c r="AG1865" s="149" t="str">
        <f>IF(Stock[[#This Row],[STATUS
(auto-fill)]]="HOLDING",Stock[[#This Row],[MARKET PRICE]]-Stock[[#This Row],[BUYING PRICE]],"")</f>
        <v/>
      </c>
      <c r="AH1865" s="143" t="str">
        <f>IFERROR(Stock[[#This Row],[CHANGE
(auto-fill)]]/Stock[[#This Row],[BUYING PRICE]],"")</f>
        <v/>
      </c>
      <c r="AI1865" s="130" t="str">
        <f>IF(Stock[[#This Row],[MARKET PRICE]]&gt;0,Stock[[#This Row],[MARKET PRICE]]*Stock[[#This Row],[REMAINING QUANTITY
(auto-fill)]],"")</f>
        <v/>
      </c>
    </row>
    <row r="1866" spans="2:35">
      <c r="B1866" s="110" t="str">
        <f>IF(AND(Stock[[#This Row],[BUYING QUANTITY]]&gt;0,Stock[[#This Row],[REMAINING QUANTITY
(auto-fill)]]=0),"SOLD OUT",
IF(AND(Stock[[#This Row],[BUYING QUANTITY]]&gt;0,Stock[[#This Row],[REMAINING QUANTITY
(auto-fill)]]&gt;0),"HOLDING",""))</f>
        <v/>
      </c>
      <c r="C1866" s="113">
        <f t="shared" si="28"/>
        <v>1853</v>
      </c>
      <c r="D1866" s="79"/>
      <c r="E1866" s="80"/>
      <c r="F1866" s="162"/>
      <c r="G1866" s="85"/>
      <c r="H1866" s="86"/>
      <c r="I1866" s="164"/>
      <c r="J1866" s="115" t="str">
        <f>IF(Stock[[#This Row],[BUYING QUANTITY]]&gt;0,Stock[[#This Row],[BUYING PRICE]]*Stock[[#This Row],[BUYING QUANTITY]]*Stock[[#This Row],[% BUYING FEE]],"")</f>
        <v/>
      </c>
      <c r="K1866" s="89"/>
      <c r="L1866" s="90"/>
      <c r="M1866" s="117" t="str">
        <f>IF(Stock[[#This Row],[BUYING QUANTITY]]&gt;0,Stock[[#This Row],[BUYING PRICE]]*(1+Stock[[#This Row],[% THRESHOLD (RETURN)_1]]),"")</f>
        <v/>
      </c>
      <c r="N1866" s="91"/>
      <c r="O1866" s="117" t="str">
        <f>IF(Stock[[#This Row],[BUYING QUANTITY]]&gt;0,Stock[[#This Row],[BUYING PRICE]]*(1+Stock[[#This Row],[% THRESHOLD (RETURN)_2]]),"")</f>
        <v/>
      </c>
      <c r="P1866" s="91"/>
      <c r="Q1866" s="117" t="str">
        <f>IF(Stock[[#This Row],[BUYING QUANTITY]]&gt;0,Stock[[#This Row],[BUYING PRICE]]*(1+Stock[[#This Row],[% THRESHOLD (LOSS)]]),"")</f>
        <v/>
      </c>
      <c r="R1866" s="105"/>
      <c r="S1866" s="118" t="str">
        <f>IF(Stock[[#This Row],[CASH DIVIDEND]]&gt;0,Stock[[#This Row],[CASH DIVIDEND]]/(Stock[[#This Row],[BUYING PRICE]]*Stock[[#This Row],[BUYING QUANTITY]]),"")</f>
        <v/>
      </c>
      <c r="T1866" s="105"/>
      <c r="U1866" s="79"/>
      <c r="V1866" s="97"/>
      <c r="W1866" s="98"/>
      <c r="X1866" s="168"/>
      <c r="Y1866" s="126" t="str">
        <f>IF(Stock[[#This Row],[SELLING QUANTITY]]&gt;0,Stock[[#This Row],[SELLING PRICE]]*Stock[[#This Row],[SELLING QUANTITY]]*Stock[[#This Row],[% SELLING FEE]]+Stock[[#This Row],[SELLING PRICE]]*Stock[[#This Row],[SELLING QUANTITY]]*$D$12,"")</f>
        <v/>
      </c>
      <c r="Z1866" s="121">
        <f>Stock[[#This Row],[BUYING QUANTITY]]+Stock[[#This Row],[STOCK DIVIDEND]]-Stock[[#This Row],[SELLING QUANTITY]]</f>
        <v>0</v>
      </c>
      <c r="AA18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6" s="121">
        <f ca="1">IF(Stock[[#This Row],[SELLING DATE]]&gt;0,Stock[[#This Row],[SELLING DATE]]-Stock[[#This Row],[BUY DATE]]+1,IF(Stock[[#This Row],[BUY DATE]]=0,0,TODAY()-Stock[[#This Row],[BUY DATE]]+1))</f>
        <v>0</v>
      </c>
      <c r="AC1866" s="122" t="str">
        <f>IFERROR(Stock[[#This Row],[CASH DIVIDEND]]+Stock[[#This Row],[RETURN/(LOSS) FROM TRADING
(auto-fill)]],"")</f>
        <v/>
      </c>
      <c r="AD18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6" s="146" t="str">
        <f ca="1">IFERROR(IF(Stock[[#This Row],[HOLDING DAYS
(auto-fill)]]&lt;365,Stock[[#This Row],[% TOTAL RETURN/(LOSS)
(auto-fill)]]*365/Stock[[#This Row],[HOLDING DAYS
(auto-fill)]],POWER((1+Stock[[#This Row],[% TOTAL RETURN/(LOSS)
(auto-fill)]]),1/(Stock[[#This Row],[HOLDING DAYS
(auto-fill)]]/365))-1),"")</f>
        <v/>
      </c>
      <c r="AF1866" s="81"/>
      <c r="AG1866" s="149" t="str">
        <f>IF(Stock[[#This Row],[STATUS
(auto-fill)]]="HOLDING",Stock[[#This Row],[MARKET PRICE]]-Stock[[#This Row],[BUYING PRICE]],"")</f>
        <v/>
      </c>
      <c r="AH1866" s="143" t="str">
        <f>IFERROR(Stock[[#This Row],[CHANGE
(auto-fill)]]/Stock[[#This Row],[BUYING PRICE]],"")</f>
        <v/>
      </c>
      <c r="AI1866" s="130" t="str">
        <f>IF(Stock[[#This Row],[MARKET PRICE]]&gt;0,Stock[[#This Row],[MARKET PRICE]]*Stock[[#This Row],[REMAINING QUANTITY
(auto-fill)]],"")</f>
        <v/>
      </c>
    </row>
    <row r="1867" spans="2:35">
      <c r="B1867" s="110" t="str">
        <f>IF(AND(Stock[[#This Row],[BUYING QUANTITY]]&gt;0,Stock[[#This Row],[REMAINING QUANTITY
(auto-fill)]]=0),"SOLD OUT",
IF(AND(Stock[[#This Row],[BUYING QUANTITY]]&gt;0,Stock[[#This Row],[REMAINING QUANTITY
(auto-fill)]]&gt;0),"HOLDING",""))</f>
        <v/>
      </c>
      <c r="C1867" s="113">
        <f t="shared" si="28"/>
        <v>1854</v>
      </c>
      <c r="D1867" s="79"/>
      <c r="E1867" s="80"/>
      <c r="F1867" s="162"/>
      <c r="G1867" s="85"/>
      <c r="H1867" s="86"/>
      <c r="I1867" s="164"/>
      <c r="J1867" s="115" t="str">
        <f>IF(Stock[[#This Row],[BUYING QUANTITY]]&gt;0,Stock[[#This Row],[BUYING PRICE]]*Stock[[#This Row],[BUYING QUANTITY]]*Stock[[#This Row],[% BUYING FEE]],"")</f>
        <v/>
      </c>
      <c r="K1867" s="89"/>
      <c r="L1867" s="90"/>
      <c r="M1867" s="117" t="str">
        <f>IF(Stock[[#This Row],[BUYING QUANTITY]]&gt;0,Stock[[#This Row],[BUYING PRICE]]*(1+Stock[[#This Row],[% THRESHOLD (RETURN)_1]]),"")</f>
        <v/>
      </c>
      <c r="N1867" s="91"/>
      <c r="O1867" s="117" t="str">
        <f>IF(Stock[[#This Row],[BUYING QUANTITY]]&gt;0,Stock[[#This Row],[BUYING PRICE]]*(1+Stock[[#This Row],[% THRESHOLD (RETURN)_2]]),"")</f>
        <v/>
      </c>
      <c r="P1867" s="91"/>
      <c r="Q1867" s="117" t="str">
        <f>IF(Stock[[#This Row],[BUYING QUANTITY]]&gt;0,Stock[[#This Row],[BUYING PRICE]]*(1+Stock[[#This Row],[% THRESHOLD (LOSS)]]),"")</f>
        <v/>
      </c>
      <c r="R1867" s="105"/>
      <c r="S1867" s="118" t="str">
        <f>IF(Stock[[#This Row],[CASH DIVIDEND]]&gt;0,Stock[[#This Row],[CASH DIVIDEND]]/(Stock[[#This Row],[BUYING PRICE]]*Stock[[#This Row],[BUYING QUANTITY]]),"")</f>
        <v/>
      </c>
      <c r="T1867" s="105"/>
      <c r="U1867" s="79"/>
      <c r="V1867" s="97"/>
      <c r="W1867" s="98"/>
      <c r="X1867" s="168"/>
      <c r="Y1867" s="126" t="str">
        <f>IF(Stock[[#This Row],[SELLING QUANTITY]]&gt;0,Stock[[#This Row],[SELLING PRICE]]*Stock[[#This Row],[SELLING QUANTITY]]*Stock[[#This Row],[% SELLING FEE]]+Stock[[#This Row],[SELLING PRICE]]*Stock[[#This Row],[SELLING QUANTITY]]*$D$12,"")</f>
        <v/>
      </c>
      <c r="Z1867" s="121">
        <f>Stock[[#This Row],[BUYING QUANTITY]]+Stock[[#This Row],[STOCK DIVIDEND]]-Stock[[#This Row],[SELLING QUANTITY]]</f>
        <v>0</v>
      </c>
      <c r="AA18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7" s="121">
        <f ca="1">IF(Stock[[#This Row],[SELLING DATE]]&gt;0,Stock[[#This Row],[SELLING DATE]]-Stock[[#This Row],[BUY DATE]]+1,IF(Stock[[#This Row],[BUY DATE]]=0,0,TODAY()-Stock[[#This Row],[BUY DATE]]+1))</f>
        <v>0</v>
      </c>
      <c r="AC1867" s="122" t="str">
        <f>IFERROR(Stock[[#This Row],[CASH DIVIDEND]]+Stock[[#This Row],[RETURN/(LOSS) FROM TRADING
(auto-fill)]],"")</f>
        <v/>
      </c>
      <c r="AD18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7" s="146" t="str">
        <f ca="1">IFERROR(IF(Stock[[#This Row],[HOLDING DAYS
(auto-fill)]]&lt;365,Stock[[#This Row],[% TOTAL RETURN/(LOSS)
(auto-fill)]]*365/Stock[[#This Row],[HOLDING DAYS
(auto-fill)]],POWER((1+Stock[[#This Row],[% TOTAL RETURN/(LOSS)
(auto-fill)]]),1/(Stock[[#This Row],[HOLDING DAYS
(auto-fill)]]/365))-1),"")</f>
        <v/>
      </c>
      <c r="AF1867" s="81"/>
      <c r="AG1867" s="149" t="str">
        <f>IF(Stock[[#This Row],[STATUS
(auto-fill)]]="HOLDING",Stock[[#This Row],[MARKET PRICE]]-Stock[[#This Row],[BUYING PRICE]],"")</f>
        <v/>
      </c>
      <c r="AH1867" s="143" t="str">
        <f>IFERROR(Stock[[#This Row],[CHANGE
(auto-fill)]]/Stock[[#This Row],[BUYING PRICE]],"")</f>
        <v/>
      </c>
      <c r="AI1867" s="130" t="str">
        <f>IF(Stock[[#This Row],[MARKET PRICE]]&gt;0,Stock[[#This Row],[MARKET PRICE]]*Stock[[#This Row],[REMAINING QUANTITY
(auto-fill)]],"")</f>
        <v/>
      </c>
    </row>
    <row r="1868" spans="2:35">
      <c r="B1868" s="110" t="str">
        <f>IF(AND(Stock[[#This Row],[BUYING QUANTITY]]&gt;0,Stock[[#This Row],[REMAINING QUANTITY
(auto-fill)]]=0),"SOLD OUT",
IF(AND(Stock[[#This Row],[BUYING QUANTITY]]&gt;0,Stock[[#This Row],[REMAINING QUANTITY
(auto-fill)]]&gt;0),"HOLDING",""))</f>
        <v/>
      </c>
      <c r="C1868" s="113">
        <f t="shared" si="28"/>
        <v>1855</v>
      </c>
      <c r="D1868" s="79"/>
      <c r="E1868" s="80"/>
      <c r="F1868" s="162"/>
      <c r="G1868" s="85"/>
      <c r="H1868" s="86"/>
      <c r="I1868" s="164"/>
      <c r="J1868" s="115" t="str">
        <f>IF(Stock[[#This Row],[BUYING QUANTITY]]&gt;0,Stock[[#This Row],[BUYING PRICE]]*Stock[[#This Row],[BUYING QUANTITY]]*Stock[[#This Row],[% BUYING FEE]],"")</f>
        <v/>
      </c>
      <c r="K1868" s="89"/>
      <c r="L1868" s="90"/>
      <c r="M1868" s="117" t="str">
        <f>IF(Stock[[#This Row],[BUYING QUANTITY]]&gt;0,Stock[[#This Row],[BUYING PRICE]]*(1+Stock[[#This Row],[% THRESHOLD (RETURN)_1]]),"")</f>
        <v/>
      </c>
      <c r="N1868" s="91"/>
      <c r="O1868" s="117" t="str">
        <f>IF(Stock[[#This Row],[BUYING QUANTITY]]&gt;0,Stock[[#This Row],[BUYING PRICE]]*(1+Stock[[#This Row],[% THRESHOLD (RETURN)_2]]),"")</f>
        <v/>
      </c>
      <c r="P1868" s="91"/>
      <c r="Q1868" s="117" t="str">
        <f>IF(Stock[[#This Row],[BUYING QUANTITY]]&gt;0,Stock[[#This Row],[BUYING PRICE]]*(1+Stock[[#This Row],[% THRESHOLD (LOSS)]]),"")</f>
        <v/>
      </c>
      <c r="R1868" s="105"/>
      <c r="S1868" s="118" t="str">
        <f>IF(Stock[[#This Row],[CASH DIVIDEND]]&gt;0,Stock[[#This Row],[CASH DIVIDEND]]/(Stock[[#This Row],[BUYING PRICE]]*Stock[[#This Row],[BUYING QUANTITY]]),"")</f>
        <v/>
      </c>
      <c r="T1868" s="105"/>
      <c r="U1868" s="79"/>
      <c r="V1868" s="97"/>
      <c r="W1868" s="98"/>
      <c r="X1868" s="168"/>
      <c r="Y1868" s="126" t="str">
        <f>IF(Stock[[#This Row],[SELLING QUANTITY]]&gt;0,Stock[[#This Row],[SELLING PRICE]]*Stock[[#This Row],[SELLING QUANTITY]]*Stock[[#This Row],[% SELLING FEE]]+Stock[[#This Row],[SELLING PRICE]]*Stock[[#This Row],[SELLING QUANTITY]]*$D$12,"")</f>
        <v/>
      </c>
      <c r="Z1868" s="121">
        <f>Stock[[#This Row],[BUYING QUANTITY]]+Stock[[#This Row],[STOCK DIVIDEND]]-Stock[[#This Row],[SELLING QUANTITY]]</f>
        <v>0</v>
      </c>
      <c r="AA18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8" s="121">
        <f ca="1">IF(Stock[[#This Row],[SELLING DATE]]&gt;0,Stock[[#This Row],[SELLING DATE]]-Stock[[#This Row],[BUY DATE]]+1,IF(Stock[[#This Row],[BUY DATE]]=0,0,TODAY()-Stock[[#This Row],[BUY DATE]]+1))</f>
        <v>0</v>
      </c>
      <c r="AC1868" s="122" t="str">
        <f>IFERROR(Stock[[#This Row],[CASH DIVIDEND]]+Stock[[#This Row],[RETURN/(LOSS) FROM TRADING
(auto-fill)]],"")</f>
        <v/>
      </c>
      <c r="AD18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8" s="146" t="str">
        <f ca="1">IFERROR(IF(Stock[[#This Row],[HOLDING DAYS
(auto-fill)]]&lt;365,Stock[[#This Row],[% TOTAL RETURN/(LOSS)
(auto-fill)]]*365/Stock[[#This Row],[HOLDING DAYS
(auto-fill)]],POWER((1+Stock[[#This Row],[% TOTAL RETURN/(LOSS)
(auto-fill)]]),1/(Stock[[#This Row],[HOLDING DAYS
(auto-fill)]]/365))-1),"")</f>
        <v/>
      </c>
      <c r="AF1868" s="81"/>
      <c r="AG1868" s="149" t="str">
        <f>IF(Stock[[#This Row],[STATUS
(auto-fill)]]="HOLDING",Stock[[#This Row],[MARKET PRICE]]-Stock[[#This Row],[BUYING PRICE]],"")</f>
        <v/>
      </c>
      <c r="AH1868" s="143" t="str">
        <f>IFERROR(Stock[[#This Row],[CHANGE
(auto-fill)]]/Stock[[#This Row],[BUYING PRICE]],"")</f>
        <v/>
      </c>
      <c r="AI1868" s="130" t="str">
        <f>IF(Stock[[#This Row],[MARKET PRICE]]&gt;0,Stock[[#This Row],[MARKET PRICE]]*Stock[[#This Row],[REMAINING QUANTITY
(auto-fill)]],"")</f>
        <v/>
      </c>
    </row>
    <row r="1869" spans="2:35">
      <c r="B1869" s="110" t="str">
        <f>IF(AND(Stock[[#This Row],[BUYING QUANTITY]]&gt;0,Stock[[#This Row],[REMAINING QUANTITY
(auto-fill)]]=0),"SOLD OUT",
IF(AND(Stock[[#This Row],[BUYING QUANTITY]]&gt;0,Stock[[#This Row],[REMAINING QUANTITY
(auto-fill)]]&gt;0),"HOLDING",""))</f>
        <v/>
      </c>
      <c r="C1869" s="113">
        <f t="shared" si="28"/>
        <v>1856</v>
      </c>
      <c r="D1869" s="79"/>
      <c r="E1869" s="80"/>
      <c r="F1869" s="162"/>
      <c r="G1869" s="85"/>
      <c r="H1869" s="86"/>
      <c r="I1869" s="164"/>
      <c r="J1869" s="115" t="str">
        <f>IF(Stock[[#This Row],[BUYING QUANTITY]]&gt;0,Stock[[#This Row],[BUYING PRICE]]*Stock[[#This Row],[BUYING QUANTITY]]*Stock[[#This Row],[% BUYING FEE]],"")</f>
        <v/>
      </c>
      <c r="K1869" s="89"/>
      <c r="L1869" s="90"/>
      <c r="M1869" s="117" t="str">
        <f>IF(Stock[[#This Row],[BUYING QUANTITY]]&gt;0,Stock[[#This Row],[BUYING PRICE]]*(1+Stock[[#This Row],[% THRESHOLD (RETURN)_1]]),"")</f>
        <v/>
      </c>
      <c r="N1869" s="91"/>
      <c r="O1869" s="117" t="str">
        <f>IF(Stock[[#This Row],[BUYING QUANTITY]]&gt;0,Stock[[#This Row],[BUYING PRICE]]*(1+Stock[[#This Row],[% THRESHOLD (RETURN)_2]]),"")</f>
        <v/>
      </c>
      <c r="P1869" s="91"/>
      <c r="Q1869" s="117" t="str">
        <f>IF(Stock[[#This Row],[BUYING QUANTITY]]&gt;0,Stock[[#This Row],[BUYING PRICE]]*(1+Stock[[#This Row],[% THRESHOLD (LOSS)]]),"")</f>
        <v/>
      </c>
      <c r="R1869" s="105"/>
      <c r="S1869" s="118" t="str">
        <f>IF(Stock[[#This Row],[CASH DIVIDEND]]&gt;0,Stock[[#This Row],[CASH DIVIDEND]]/(Stock[[#This Row],[BUYING PRICE]]*Stock[[#This Row],[BUYING QUANTITY]]),"")</f>
        <v/>
      </c>
      <c r="T1869" s="105"/>
      <c r="U1869" s="79"/>
      <c r="V1869" s="97"/>
      <c r="W1869" s="98"/>
      <c r="X1869" s="168"/>
      <c r="Y1869" s="126" t="str">
        <f>IF(Stock[[#This Row],[SELLING QUANTITY]]&gt;0,Stock[[#This Row],[SELLING PRICE]]*Stock[[#This Row],[SELLING QUANTITY]]*Stock[[#This Row],[% SELLING FEE]]+Stock[[#This Row],[SELLING PRICE]]*Stock[[#This Row],[SELLING QUANTITY]]*$D$12,"")</f>
        <v/>
      </c>
      <c r="Z1869" s="121">
        <f>Stock[[#This Row],[BUYING QUANTITY]]+Stock[[#This Row],[STOCK DIVIDEND]]-Stock[[#This Row],[SELLING QUANTITY]]</f>
        <v>0</v>
      </c>
      <c r="AA18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69" s="121">
        <f ca="1">IF(Stock[[#This Row],[SELLING DATE]]&gt;0,Stock[[#This Row],[SELLING DATE]]-Stock[[#This Row],[BUY DATE]]+1,IF(Stock[[#This Row],[BUY DATE]]=0,0,TODAY()-Stock[[#This Row],[BUY DATE]]+1))</f>
        <v>0</v>
      </c>
      <c r="AC1869" s="122" t="str">
        <f>IFERROR(Stock[[#This Row],[CASH DIVIDEND]]+Stock[[#This Row],[RETURN/(LOSS) FROM TRADING
(auto-fill)]],"")</f>
        <v/>
      </c>
      <c r="AD18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69" s="146" t="str">
        <f ca="1">IFERROR(IF(Stock[[#This Row],[HOLDING DAYS
(auto-fill)]]&lt;365,Stock[[#This Row],[% TOTAL RETURN/(LOSS)
(auto-fill)]]*365/Stock[[#This Row],[HOLDING DAYS
(auto-fill)]],POWER((1+Stock[[#This Row],[% TOTAL RETURN/(LOSS)
(auto-fill)]]),1/(Stock[[#This Row],[HOLDING DAYS
(auto-fill)]]/365))-1),"")</f>
        <v/>
      </c>
      <c r="AF1869" s="81"/>
      <c r="AG1869" s="149" t="str">
        <f>IF(Stock[[#This Row],[STATUS
(auto-fill)]]="HOLDING",Stock[[#This Row],[MARKET PRICE]]-Stock[[#This Row],[BUYING PRICE]],"")</f>
        <v/>
      </c>
      <c r="AH1869" s="143" t="str">
        <f>IFERROR(Stock[[#This Row],[CHANGE
(auto-fill)]]/Stock[[#This Row],[BUYING PRICE]],"")</f>
        <v/>
      </c>
      <c r="AI1869" s="130" t="str">
        <f>IF(Stock[[#This Row],[MARKET PRICE]]&gt;0,Stock[[#This Row],[MARKET PRICE]]*Stock[[#This Row],[REMAINING QUANTITY
(auto-fill)]],"")</f>
        <v/>
      </c>
    </row>
    <row r="1870" spans="2:35">
      <c r="B1870" s="110" t="str">
        <f>IF(AND(Stock[[#This Row],[BUYING QUANTITY]]&gt;0,Stock[[#This Row],[REMAINING QUANTITY
(auto-fill)]]=0),"SOLD OUT",
IF(AND(Stock[[#This Row],[BUYING QUANTITY]]&gt;0,Stock[[#This Row],[REMAINING QUANTITY
(auto-fill)]]&gt;0),"HOLDING",""))</f>
        <v/>
      </c>
      <c r="C1870" s="113">
        <f t="shared" si="28"/>
        <v>1857</v>
      </c>
      <c r="D1870" s="79"/>
      <c r="E1870" s="80"/>
      <c r="F1870" s="162"/>
      <c r="G1870" s="85"/>
      <c r="H1870" s="86"/>
      <c r="I1870" s="164"/>
      <c r="J1870" s="115" t="str">
        <f>IF(Stock[[#This Row],[BUYING QUANTITY]]&gt;0,Stock[[#This Row],[BUYING PRICE]]*Stock[[#This Row],[BUYING QUANTITY]]*Stock[[#This Row],[% BUYING FEE]],"")</f>
        <v/>
      </c>
      <c r="K1870" s="89"/>
      <c r="L1870" s="90"/>
      <c r="M1870" s="117" t="str">
        <f>IF(Stock[[#This Row],[BUYING QUANTITY]]&gt;0,Stock[[#This Row],[BUYING PRICE]]*(1+Stock[[#This Row],[% THRESHOLD (RETURN)_1]]),"")</f>
        <v/>
      </c>
      <c r="N1870" s="91"/>
      <c r="O1870" s="117" t="str">
        <f>IF(Stock[[#This Row],[BUYING QUANTITY]]&gt;0,Stock[[#This Row],[BUYING PRICE]]*(1+Stock[[#This Row],[% THRESHOLD (RETURN)_2]]),"")</f>
        <v/>
      </c>
      <c r="P1870" s="91"/>
      <c r="Q1870" s="117" t="str">
        <f>IF(Stock[[#This Row],[BUYING QUANTITY]]&gt;0,Stock[[#This Row],[BUYING PRICE]]*(1+Stock[[#This Row],[% THRESHOLD (LOSS)]]),"")</f>
        <v/>
      </c>
      <c r="R1870" s="105"/>
      <c r="S1870" s="118" t="str">
        <f>IF(Stock[[#This Row],[CASH DIVIDEND]]&gt;0,Stock[[#This Row],[CASH DIVIDEND]]/(Stock[[#This Row],[BUYING PRICE]]*Stock[[#This Row],[BUYING QUANTITY]]),"")</f>
        <v/>
      </c>
      <c r="T1870" s="105"/>
      <c r="U1870" s="79"/>
      <c r="V1870" s="97"/>
      <c r="W1870" s="98"/>
      <c r="X1870" s="168"/>
      <c r="Y1870" s="126" t="str">
        <f>IF(Stock[[#This Row],[SELLING QUANTITY]]&gt;0,Stock[[#This Row],[SELLING PRICE]]*Stock[[#This Row],[SELLING QUANTITY]]*Stock[[#This Row],[% SELLING FEE]]+Stock[[#This Row],[SELLING PRICE]]*Stock[[#This Row],[SELLING QUANTITY]]*$D$12,"")</f>
        <v/>
      </c>
      <c r="Z1870" s="121">
        <f>Stock[[#This Row],[BUYING QUANTITY]]+Stock[[#This Row],[STOCK DIVIDEND]]-Stock[[#This Row],[SELLING QUANTITY]]</f>
        <v>0</v>
      </c>
      <c r="AA18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0" s="121">
        <f ca="1">IF(Stock[[#This Row],[SELLING DATE]]&gt;0,Stock[[#This Row],[SELLING DATE]]-Stock[[#This Row],[BUY DATE]]+1,IF(Stock[[#This Row],[BUY DATE]]=0,0,TODAY()-Stock[[#This Row],[BUY DATE]]+1))</f>
        <v>0</v>
      </c>
      <c r="AC1870" s="122" t="str">
        <f>IFERROR(Stock[[#This Row],[CASH DIVIDEND]]+Stock[[#This Row],[RETURN/(LOSS) FROM TRADING
(auto-fill)]],"")</f>
        <v/>
      </c>
      <c r="AD18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0" s="146" t="str">
        <f ca="1">IFERROR(IF(Stock[[#This Row],[HOLDING DAYS
(auto-fill)]]&lt;365,Stock[[#This Row],[% TOTAL RETURN/(LOSS)
(auto-fill)]]*365/Stock[[#This Row],[HOLDING DAYS
(auto-fill)]],POWER((1+Stock[[#This Row],[% TOTAL RETURN/(LOSS)
(auto-fill)]]),1/(Stock[[#This Row],[HOLDING DAYS
(auto-fill)]]/365))-1),"")</f>
        <v/>
      </c>
      <c r="AF1870" s="81"/>
      <c r="AG1870" s="149" t="str">
        <f>IF(Stock[[#This Row],[STATUS
(auto-fill)]]="HOLDING",Stock[[#This Row],[MARKET PRICE]]-Stock[[#This Row],[BUYING PRICE]],"")</f>
        <v/>
      </c>
      <c r="AH1870" s="143" t="str">
        <f>IFERROR(Stock[[#This Row],[CHANGE
(auto-fill)]]/Stock[[#This Row],[BUYING PRICE]],"")</f>
        <v/>
      </c>
      <c r="AI1870" s="130" t="str">
        <f>IF(Stock[[#This Row],[MARKET PRICE]]&gt;0,Stock[[#This Row],[MARKET PRICE]]*Stock[[#This Row],[REMAINING QUANTITY
(auto-fill)]],"")</f>
        <v/>
      </c>
    </row>
    <row r="1871" spans="2:35">
      <c r="B1871" s="110" t="str">
        <f>IF(AND(Stock[[#This Row],[BUYING QUANTITY]]&gt;0,Stock[[#This Row],[REMAINING QUANTITY
(auto-fill)]]=0),"SOLD OUT",
IF(AND(Stock[[#This Row],[BUYING QUANTITY]]&gt;0,Stock[[#This Row],[REMAINING QUANTITY
(auto-fill)]]&gt;0),"HOLDING",""))</f>
        <v/>
      </c>
      <c r="C1871" s="113">
        <f t="shared" si="28"/>
        <v>1858</v>
      </c>
      <c r="D1871" s="79"/>
      <c r="E1871" s="80"/>
      <c r="F1871" s="162"/>
      <c r="G1871" s="85"/>
      <c r="H1871" s="86"/>
      <c r="I1871" s="164"/>
      <c r="J1871" s="115" t="str">
        <f>IF(Stock[[#This Row],[BUYING QUANTITY]]&gt;0,Stock[[#This Row],[BUYING PRICE]]*Stock[[#This Row],[BUYING QUANTITY]]*Stock[[#This Row],[% BUYING FEE]],"")</f>
        <v/>
      </c>
      <c r="K1871" s="89"/>
      <c r="L1871" s="90"/>
      <c r="M1871" s="117" t="str">
        <f>IF(Stock[[#This Row],[BUYING QUANTITY]]&gt;0,Stock[[#This Row],[BUYING PRICE]]*(1+Stock[[#This Row],[% THRESHOLD (RETURN)_1]]),"")</f>
        <v/>
      </c>
      <c r="N1871" s="91"/>
      <c r="O1871" s="117" t="str">
        <f>IF(Stock[[#This Row],[BUYING QUANTITY]]&gt;0,Stock[[#This Row],[BUYING PRICE]]*(1+Stock[[#This Row],[% THRESHOLD (RETURN)_2]]),"")</f>
        <v/>
      </c>
      <c r="P1871" s="91"/>
      <c r="Q1871" s="117" t="str">
        <f>IF(Stock[[#This Row],[BUYING QUANTITY]]&gt;0,Stock[[#This Row],[BUYING PRICE]]*(1+Stock[[#This Row],[% THRESHOLD (LOSS)]]),"")</f>
        <v/>
      </c>
      <c r="R1871" s="105"/>
      <c r="S1871" s="118" t="str">
        <f>IF(Stock[[#This Row],[CASH DIVIDEND]]&gt;0,Stock[[#This Row],[CASH DIVIDEND]]/(Stock[[#This Row],[BUYING PRICE]]*Stock[[#This Row],[BUYING QUANTITY]]),"")</f>
        <v/>
      </c>
      <c r="T1871" s="105"/>
      <c r="U1871" s="79"/>
      <c r="V1871" s="97"/>
      <c r="W1871" s="98"/>
      <c r="X1871" s="168"/>
      <c r="Y1871" s="126" t="str">
        <f>IF(Stock[[#This Row],[SELLING QUANTITY]]&gt;0,Stock[[#This Row],[SELLING PRICE]]*Stock[[#This Row],[SELLING QUANTITY]]*Stock[[#This Row],[% SELLING FEE]]+Stock[[#This Row],[SELLING PRICE]]*Stock[[#This Row],[SELLING QUANTITY]]*$D$12,"")</f>
        <v/>
      </c>
      <c r="Z1871" s="121">
        <f>Stock[[#This Row],[BUYING QUANTITY]]+Stock[[#This Row],[STOCK DIVIDEND]]-Stock[[#This Row],[SELLING QUANTITY]]</f>
        <v>0</v>
      </c>
      <c r="AA18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1" s="121">
        <f ca="1">IF(Stock[[#This Row],[SELLING DATE]]&gt;0,Stock[[#This Row],[SELLING DATE]]-Stock[[#This Row],[BUY DATE]]+1,IF(Stock[[#This Row],[BUY DATE]]=0,0,TODAY()-Stock[[#This Row],[BUY DATE]]+1))</f>
        <v>0</v>
      </c>
      <c r="AC1871" s="122" t="str">
        <f>IFERROR(Stock[[#This Row],[CASH DIVIDEND]]+Stock[[#This Row],[RETURN/(LOSS) FROM TRADING
(auto-fill)]],"")</f>
        <v/>
      </c>
      <c r="AD18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1" s="146" t="str">
        <f ca="1">IFERROR(IF(Stock[[#This Row],[HOLDING DAYS
(auto-fill)]]&lt;365,Stock[[#This Row],[% TOTAL RETURN/(LOSS)
(auto-fill)]]*365/Stock[[#This Row],[HOLDING DAYS
(auto-fill)]],POWER((1+Stock[[#This Row],[% TOTAL RETURN/(LOSS)
(auto-fill)]]),1/(Stock[[#This Row],[HOLDING DAYS
(auto-fill)]]/365))-1),"")</f>
        <v/>
      </c>
      <c r="AF1871" s="81"/>
      <c r="AG1871" s="149" t="str">
        <f>IF(Stock[[#This Row],[STATUS
(auto-fill)]]="HOLDING",Stock[[#This Row],[MARKET PRICE]]-Stock[[#This Row],[BUYING PRICE]],"")</f>
        <v/>
      </c>
      <c r="AH1871" s="143" t="str">
        <f>IFERROR(Stock[[#This Row],[CHANGE
(auto-fill)]]/Stock[[#This Row],[BUYING PRICE]],"")</f>
        <v/>
      </c>
      <c r="AI1871" s="130" t="str">
        <f>IF(Stock[[#This Row],[MARKET PRICE]]&gt;0,Stock[[#This Row],[MARKET PRICE]]*Stock[[#This Row],[REMAINING QUANTITY
(auto-fill)]],"")</f>
        <v/>
      </c>
    </row>
    <row r="1872" spans="2:35">
      <c r="B1872" s="110" t="str">
        <f>IF(AND(Stock[[#This Row],[BUYING QUANTITY]]&gt;0,Stock[[#This Row],[REMAINING QUANTITY
(auto-fill)]]=0),"SOLD OUT",
IF(AND(Stock[[#This Row],[BUYING QUANTITY]]&gt;0,Stock[[#This Row],[REMAINING QUANTITY
(auto-fill)]]&gt;0),"HOLDING",""))</f>
        <v/>
      </c>
      <c r="C1872" s="113">
        <f t="shared" ref="C1872:C1935" si="29">C1871+1</f>
        <v>1859</v>
      </c>
      <c r="D1872" s="79"/>
      <c r="E1872" s="80"/>
      <c r="F1872" s="162"/>
      <c r="G1872" s="85"/>
      <c r="H1872" s="86"/>
      <c r="I1872" s="164"/>
      <c r="J1872" s="115" t="str">
        <f>IF(Stock[[#This Row],[BUYING QUANTITY]]&gt;0,Stock[[#This Row],[BUYING PRICE]]*Stock[[#This Row],[BUYING QUANTITY]]*Stock[[#This Row],[% BUYING FEE]],"")</f>
        <v/>
      </c>
      <c r="K1872" s="89"/>
      <c r="L1872" s="90"/>
      <c r="M1872" s="117" t="str">
        <f>IF(Stock[[#This Row],[BUYING QUANTITY]]&gt;0,Stock[[#This Row],[BUYING PRICE]]*(1+Stock[[#This Row],[% THRESHOLD (RETURN)_1]]),"")</f>
        <v/>
      </c>
      <c r="N1872" s="91"/>
      <c r="O1872" s="117" t="str">
        <f>IF(Stock[[#This Row],[BUYING QUANTITY]]&gt;0,Stock[[#This Row],[BUYING PRICE]]*(1+Stock[[#This Row],[% THRESHOLD (RETURN)_2]]),"")</f>
        <v/>
      </c>
      <c r="P1872" s="91"/>
      <c r="Q1872" s="117" t="str">
        <f>IF(Stock[[#This Row],[BUYING QUANTITY]]&gt;0,Stock[[#This Row],[BUYING PRICE]]*(1+Stock[[#This Row],[% THRESHOLD (LOSS)]]),"")</f>
        <v/>
      </c>
      <c r="R1872" s="105"/>
      <c r="S1872" s="118" t="str">
        <f>IF(Stock[[#This Row],[CASH DIVIDEND]]&gt;0,Stock[[#This Row],[CASH DIVIDEND]]/(Stock[[#This Row],[BUYING PRICE]]*Stock[[#This Row],[BUYING QUANTITY]]),"")</f>
        <v/>
      </c>
      <c r="T1872" s="105"/>
      <c r="U1872" s="79"/>
      <c r="V1872" s="97"/>
      <c r="W1872" s="98"/>
      <c r="X1872" s="168"/>
      <c r="Y1872" s="126" t="str">
        <f>IF(Stock[[#This Row],[SELLING QUANTITY]]&gt;0,Stock[[#This Row],[SELLING PRICE]]*Stock[[#This Row],[SELLING QUANTITY]]*Stock[[#This Row],[% SELLING FEE]]+Stock[[#This Row],[SELLING PRICE]]*Stock[[#This Row],[SELLING QUANTITY]]*$D$12,"")</f>
        <v/>
      </c>
      <c r="Z1872" s="121">
        <f>Stock[[#This Row],[BUYING QUANTITY]]+Stock[[#This Row],[STOCK DIVIDEND]]-Stock[[#This Row],[SELLING QUANTITY]]</f>
        <v>0</v>
      </c>
      <c r="AA18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2" s="121">
        <f ca="1">IF(Stock[[#This Row],[SELLING DATE]]&gt;0,Stock[[#This Row],[SELLING DATE]]-Stock[[#This Row],[BUY DATE]]+1,IF(Stock[[#This Row],[BUY DATE]]=0,0,TODAY()-Stock[[#This Row],[BUY DATE]]+1))</f>
        <v>0</v>
      </c>
      <c r="AC1872" s="122" t="str">
        <f>IFERROR(Stock[[#This Row],[CASH DIVIDEND]]+Stock[[#This Row],[RETURN/(LOSS) FROM TRADING
(auto-fill)]],"")</f>
        <v/>
      </c>
      <c r="AD18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2" s="146" t="str">
        <f ca="1">IFERROR(IF(Stock[[#This Row],[HOLDING DAYS
(auto-fill)]]&lt;365,Stock[[#This Row],[% TOTAL RETURN/(LOSS)
(auto-fill)]]*365/Stock[[#This Row],[HOLDING DAYS
(auto-fill)]],POWER((1+Stock[[#This Row],[% TOTAL RETURN/(LOSS)
(auto-fill)]]),1/(Stock[[#This Row],[HOLDING DAYS
(auto-fill)]]/365))-1),"")</f>
        <v/>
      </c>
      <c r="AF1872" s="81"/>
      <c r="AG1872" s="149" t="str">
        <f>IF(Stock[[#This Row],[STATUS
(auto-fill)]]="HOLDING",Stock[[#This Row],[MARKET PRICE]]-Stock[[#This Row],[BUYING PRICE]],"")</f>
        <v/>
      </c>
      <c r="AH1872" s="143" t="str">
        <f>IFERROR(Stock[[#This Row],[CHANGE
(auto-fill)]]/Stock[[#This Row],[BUYING PRICE]],"")</f>
        <v/>
      </c>
      <c r="AI1872" s="130" t="str">
        <f>IF(Stock[[#This Row],[MARKET PRICE]]&gt;0,Stock[[#This Row],[MARKET PRICE]]*Stock[[#This Row],[REMAINING QUANTITY
(auto-fill)]],"")</f>
        <v/>
      </c>
    </row>
    <row r="1873" spans="2:35">
      <c r="B1873" s="110" t="str">
        <f>IF(AND(Stock[[#This Row],[BUYING QUANTITY]]&gt;0,Stock[[#This Row],[REMAINING QUANTITY
(auto-fill)]]=0),"SOLD OUT",
IF(AND(Stock[[#This Row],[BUYING QUANTITY]]&gt;0,Stock[[#This Row],[REMAINING QUANTITY
(auto-fill)]]&gt;0),"HOLDING",""))</f>
        <v/>
      </c>
      <c r="C1873" s="113">
        <f t="shared" si="29"/>
        <v>1860</v>
      </c>
      <c r="D1873" s="79"/>
      <c r="E1873" s="80"/>
      <c r="F1873" s="162"/>
      <c r="G1873" s="85"/>
      <c r="H1873" s="86"/>
      <c r="I1873" s="164"/>
      <c r="J1873" s="115" t="str">
        <f>IF(Stock[[#This Row],[BUYING QUANTITY]]&gt;0,Stock[[#This Row],[BUYING PRICE]]*Stock[[#This Row],[BUYING QUANTITY]]*Stock[[#This Row],[% BUYING FEE]],"")</f>
        <v/>
      </c>
      <c r="K1873" s="89"/>
      <c r="L1873" s="90"/>
      <c r="M1873" s="117" t="str">
        <f>IF(Stock[[#This Row],[BUYING QUANTITY]]&gt;0,Stock[[#This Row],[BUYING PRICE]]*(1+Stock[[#This Row],[% THRESHOLD (RETURN)_1]]),"")</f>
        <v/>
      </c>
      <c r="N1873" s="91"/>
      <c r="O1873" s="117" t="str">
        <f>IF(Stock[[#This Row],[BUYING QUANTITY]]&gt;0,Stock[[#This Row],[BUYING PRICE]]*(1+Stock[[#This Row],[% THRESHOLD (RETURN)_2]]),"")</f>
        <v/>
      </c>
      <c r="P1873" s="91"/>
      <c r="Q1873" s="117" t="str">
        <f>IF(Stock[[#This Row],[BUYING QUANTITY]]&gt;0,Stock[[#This Row],[BUYING PRICE]]*(1+Stock[[#This Row],[% THRESHOLD (LOSS)]]),"")</f>
        <v/>
      </c>
      <c r="R1873" s="105"/>
      <c r="S1873" s="118" t="str">
        <f>IF(Stock[[#This Row],[CASH DIVIDEND]]&gt;0,Stock[[#This Row],[CASH DIVIDEND]]/(Stock[[#This Row],[BUYING PRICE]]*Stock[[#This Row],[BUYING QUANTITY]]),"")</f>
        <v/>
      </c>
      <c r="T1873" s="105"/>
      <c r="U1873" s="79"/>
      <c r="V1873" s="97"/>
      <c r="W1873" s="98"/>
      <c r="X1873" s="168"/>
      <c r="Y1873" s="126" t="str">
        <f>IF(Stock[[#This Row],[SELLING QUANTITY]]&gt;0,Stock[[#This Row],[SELLING PRICE]]*Stock[[#This Row],[SELLING QUANTITY]]*Stock[[#This Row],[% SELLING FEE]]+Stock[[#This Row],[SELLING PRICE]]*Stock[[#This Row],[SELLING QUANTITY]]*$D$12,"")</f>
        <v/>
      </c>
      <c r="Z1873" s="121">
        <f>Stock[[#This Row],[BUYING QUANTITY]]+Stock[[#This Row],[STOCK DIVIDEND]]-Stock[[#This Row],[SELLING QUANTITY]]</f>
        <v>0</v>
      </c>
      <c r="AA18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3" s="121">
        <f ca="1">IF(Stock[[#This Row],[SELLING DATE]]&gt;0,Stock[[#This Row],[SELLING DATE]]-Stock[[#This Row],[BUY DATE]]+1,IF(Stock[[#This Row],[BUY DATE]]=0,0,TODAY()-Stock[[#This Row],[BUY DATE]]+1))</f>
        <v>0</v>
      </c>
      <c r="AC1873" s="122" t="str">
        <f>IFERROR(Stock[[#This Row],[CASH DIVIDEND]]+Stock[[#This Row],[RETURN/(LOSS) FROM TRADING
(auto-fill)]],"")</f>
        <v/>
      </c>
      <c r="AD18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3" s="146" t="str">
        <f ca="1">IFERROR(IF(Stock[[#This Row],[HOLDING DAYS
(auto-fill)]]&lt;365,Stock[[#This Row],[% TOTAL RETURN/(LOSS)
(auto-fill)]]*365/Stock[[#This Row],[HOLDING DAYS
(auto-fill)]],POWER((1+Stock[[#This Row],[% TOTAL RETURN/(LOSS)
(auto-fill)]]),1/(Stock[[#This Row],[HOLDING DAYS
(auto-fill)]]/365))-1),"")</f>
        <v/>
      </c>
      <c r="AF1873" s="81"/>
      <c r="AG1873" s="149" t="str">
        <f>IF(Stock[[#This Row],[STATUS
(auto-fill)]]="HOLDING",Stock[[#This Row],[MARKET PRICE]]-Stock[[#This Row],[BUYING PRICE]],"")</f>
        <v/>
      </c>
      <c r="AH1873" s="143" t="str">
        <f>IFERROR(Stock[[#This Row],[CHANGE
(auto-fill)]]/Stock[[#This Row],[BUYING PRICE]],"")</f>
        <v/>
      </c>
      <c r="AI1873" s="130" t="str">
        <f>IF(Stock[[#This Row],[MARKET PRICE]]&gt;0,Stock[[#This Row],[MARKET PRICE]]*Stock[[#This Row],[REMAINING QUANTITY
(auto-fill)]],"")</f>
        <v/>
      </c>
    </row>
    <row r="1874" spans="2:35">
      <c r="B1874" s="110" t="str">
        <f>IF(AND(Stock[[#This Row],[BUYING QUANTITY]]&gt;0,Stock[[#This Row],[REMAINING QUANTITY
(auto-fill)]]=0),"SOLD OUT",
IF(AND(Stock[[#This Row],[BUYING QUANTITY]]&gt;0,Stock[[#This Row],[REMAINING QUANTITY
(auto-fill)]]&gt;0),"HOLDING",""))</f>
        <v/>
      </c>
      <c r="C1874" s="113">
        <f t="shared" si="29"/>
        <v>1861</v>
      </c>
      <c r="D1874" s="79"/>
      <c r="E1874" s="80"/>
      <c r="F1874" s="162"/>
      <c r="G1874" s="85"/>
      <c r="H1874" s="86"/>
      <c r="I1874" s="164"/>
      <c r="J1874" s="115" t="str">
        <f>IF(Stock[[#This Row],[BUYING QUANTITY]]&gt;0,Stock[[#This Row],[BUYING PRICE]]*Stock[[#This Row],[BUYING QUANTITY]]*Stock[[#This Row],[% BUYING FEE]],"")</f>
        <v/>
      </c>
      <c r="K1874" s="89"/>
      <c r="L1874" s="90"/>
      <c r="M1874" s="117" t="str">
        <f>IF(Stock[[#This Row],[BUYING QUANTITY]]&gt;0,Stock[[#This Row],[BUYING PRICE]]*(1+Stock[[#This Row],[% THRESHOLD (RETURN)_1]]),"")</f>
        <v/>
      </c>
      <c r="N1874" s="91"/>
      <c r="O1874" s="117" t="str">
        <f>IF(Stock[[#This Row],[BUYING QUANTITY]]&gt;0,Stock[[#This Row],[BUYING PRICE]]*(1+Stock[[#This Row],[% THRESHOLD (RETURN)_2]]),"")</f>
        <v/>
      </c>
      <c r="P1874" s="91"/>
      <c r="Q1874" s="117" t="str">
        <f>IF(Stock[[#This Row],[BUYING QUANTITY]]&gt;0,Stock[[#This Row],[BUYING PRICE]]*(1+Stock[[#This Row],[% THRESHOLD (LOSS)]]),"")</f>
        <v/>
      </c>
      <c r="R1874" s="105"/>
      <c r="S1874" s="118" t="str">
        <f>IF(Stock[[#This Row],[CASH DIVIDEND]]&gt;0,Stock[[#This Row],[CASH DIVIDEND]]/(Stock[[#This Row],[BUYING PRICE]]*Stock[[#This Row],[BUYING QUANTITY]]),"")</f>
        <v/>
      </c>
      <c r="T1874" s="105"/>
      <c r="U1874" s="79"/>
      <c r="V1874" s="97"/>
      <c r="W1874" s="98"/>
      <c r="X1874" s="168"/>
      <c r="Y1874" s="126" t="str">
        <f>IF(Stock[[#This Row],[SELLING QUANTITY]]&gt;0,Stock[[#This Row],[SELLING PRICE]]*Stock[[#This Row],[SELLING QUANTITY]]*Stock[[#This Row],[% SELLING FEE]]+Stock[[#This Row],[SELLING PRICE]]*Stock[[#This Row],[SELLING QUANTITY]]*$D$12,"")</f>
        <v/>
      </c>
      <c r="Z1874" s="121">
        <f>Stock[[#This Row],[BUYING QUANTITY]]+Stock[[#This Row],[STOCK DIVIDEND]]-Stock[[#This Row],[SELLING QUANTITY]]</f>
        <v>0</v>
      </c>
      <c r="AA18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4" s="121">
        <f ca="1">IF(Stock[[#This Row],[SELLING DATE]]&gt;0,Stock[[#This Row],[SELLING DATE]]-Stock[[#This Row],[BUY DATE]]+1,IF(Stock[[#This Row],[BUY DATE]]=0,0,TODAY()-Stock[[#This Row],[BUY DATE]]+1))</f>
        <v>0</v>
      </c>
      <c r="AC1874" s="122" t="str">
        <f>IFERROR(Stock[[#This Row],[CASH DIVIDEND]]+Stock[[#This Row],[RETURN/(LOSS) FROM TRADING
(auto-fill)]],"")</f>
        <v/>
      </c>
      <c r="AD18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4" s="146" t="str">
        <f ca="1">IFERROR(IF(Stock[[#This Row],[HOLDING DAYS
(auto-fill)]]&lt;365,Stock[[#This Row],[% TOTAL RETURN/(LOSS)
(auto-fill)]]*365/Stock[[#This Row],[HOLDING DAYS
(auto-fill)]],POWER((1+Stock[[#This Row],[% TOTAL RETURN/(LOSS)
(auto-fill)]]),1/(Stock[[#This Row],[HOLDING DAYS
(auto-fill)]]/365))-1),"")</f>
        <v/>
      </c>
      <c r="AF1874" s="81"/>
      <c r="AG1874" s="149" t="str">
        <f>IF(Stock[[#This Row],[STATUS
(auto-fill)]]="HOLDING",Stock[[#This Row],[MARKET PRICE]]-Stock[[#This Row],[BUYING PRICE]],"")</f>
        <v/>
      </c>
      <c r="AH1874" s="143" t="str">
        <f>IFERROR(Stock[[#This Row],[CHANGE
(auto-fill)]]/Stock[[#This Row],[BUYING PRICE]],"")</f>
        <v/>
      </c>
      <c r="AI1874" s="130" t="str">
        <f>IF(Stock[[#This Row],[MARKET PRICE]]&gt;0,Stock[[#This Row],[MARKET PRICE]]*Stock[[#This Row],[REMAINING QUANTITY
(auto-fill)]],"")</f>
        <v/>
      </c>
    </row>
    <row r="1875" spans="2:35">
      <c r="B1875" s="110" t="str">
        <f>IF(AND(Stock[[#This Row],[BUYING QUANTITY]]&gt;0,Stock[[#This Row],[REMAINING QUANTITY
(auto-fill)]]=0),"SOLD OUT",
IF(AND(Stock[[#This Row],[BUYING QUANTITY]]&gt;0,Stock[[#This Row],[REMAINING QUANTITY
(auto-fill)]]&gt;0),"HOLDING",""))</f>
        <v/>
      </c>
      <c r="C1875" s="113">
        <f t="shared" si="29"/>
        <v>1862</v>
      </c>
      <c r="D1875" s="79"/>
      <c r="E1875" s="80"/>
      <c r="F1875" s="162"/>
      <c r="G1875" s="85"/>
      <c r="H1875" s="86"/>
      <c r="I1875" s="164"/>
      <c r="J1875" s="115" t="str">
        <f>IF(Stock[[#This Row],[BUYING QUANTITY]]&gt;0,Stock[[#This Row],[BUYING PRICE]]*Stock[[#This Row],[BUYING QUANTITY]]*Stock[[#This Row],[% BUYING FEE]],"")</f>
        <v/>
      </c>
      <c r="K1875" s="89"/>
      <c r="L1875" s="90"/>
      <c r="M1875" s="117" t="str">
        <f>IF(Stock[[#This Row],[BUYING QUANTITY]]&gt;0,Stock[[#This Row],[BUYING PRICE]]*(1+Stock[[#This Row],[% THRESHOLD (RETURN)_1]]),"")</f>
        <v/>
      </c>
      <c r="N1875" s="91"/>
      <c r="O1875" s="117" t="str">
        <f>IF(Stock[[#This Row],[BUYING QUANTITY]]&gt;0,Stock[[#This Row],[BUYING PRICE]]*(1+Stock[[#This Row],[% THRESHOLD (RETURN)_2]]),"")</f>
        <v/>
      </c>
      <c r="P1875" s="91"/>
      <c r="Q1875" s="117" t="str">
        <f>IF(Stock[[#This Row],[BUYING QUANTITY]]&gt;0,Stock[[#This Row],[BUYING PRICE]]*(1+Stock[[#This Row],[% THRESHOLD (LOSS)]]),"")</f>
        <v/>
      </c>
      <c r="R1875" s="105"/>
      <c r="S1875" s="118" t="str">
        <f>IF(Stock[[#This Row],[CASH DIVIDEND]]&gt;0,Stock[[#This Row],[CASH DIVIDEND]]/(Stock[[#This Row],[BUYING PRICE]]*Stock[[#This Row],[BUYING QUANTITY]]),"")</f>
        <v/>
      </c>
      <c r="T1875" s="105"/>
      <c r="U1875" s="79"/>
      <c r="V1875" s="97"/>
      <c r="W1875" s="98"/>
      <c r="X1875" s="168"/>
      <c r="Y1875" s="126" t="str">
        <f>IF(Stock[[#This Row],[SELLING QUANTITY]]&gt;0,Stock[[#This Row],[SELLING PRICE]]*Stock[[#This Row],[SELLING QUANTITY]]*Stock[[#This Row],[% SELLING FEE]]+Stock[[#This Row],[SELLING PRICE]]*Stock[[#This Row],[SELLING QUANTITY]]*$D$12,"")</f>
        <v/>
      </c>
      <c r="Z1875" s="121">
        <f>Stock[[#This Row],[BUYING QUANTITY]]+Stock[[#This Row],[STOCK DIVIDEND]]-Stock[[#This Row],[SELLING QUANTITY]]</f>
        <v>0</v>
      </c>
      <c r="AA18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5" s="121">
        <f ca="1">IF(Stock[[#This Row],[SELLING DATE]]&gt;0,Stock[[#This Row],[SELLING DATE]]-Stock[[#This Row],[BUY DATE]]+1,IF(Stock[[#This Row],[BUY DATE]]=0,0,TODAY()-Stock[[#This Row],[BUY DATE]]+1))</f>
        <v>0</v>
      </c>
      <c r="AC1875" s="122" t="str">
        <f>IFERROR(Stock[[#This Row],[CASH DIVIDEND]]+Stock[[#This Row],[RETURN/(LOSS) FROM TRADING
(auto-fill)]],"")</f>
        <v/>
      </c>
      <c r="AD18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5" s="146" t="str">
        <f ca="1">IFERROR(IF(Stock[[#This Row],[HOLDING DAYS
(auto-fill)]]&lt;365,Stock[[#This Row],[% TOTAL RETURN/(LOSS)
(auto-fill)]]*365/Stock[[#This Row],[HOLDING DAYS
(auto-fill)]],POWER((1+Stock[[#This Row],[% TOTAL RETURN/(LOSS)
(auto-fill)]]),1/(Stock[[#This Row],[HOLDING DAYS
(auto-fill)]]/365))-1),"")</f>
        <v/>
      </c>
      <c r="AF1875" s="81"/>
      <c r="AG1875" s="149" t="str">
        <f>IF(Stock[[#This Row],[STATUS
(auto-fill)]]="HOLDING",Stock[[#This Row],[MARKET PRICE]]-Stock[[#This Row],[BUYING PRICE]],"")</f>
        <v/>
      </c>
      <c r="AH1875" s="143" t="str">
        <f>IFERROR(Stock[[#This Row],[CHANGE
(auto-fill)]]/Stock[[#This Row],[BUYING PRICE]],"")</f>
        <v/>
      </c>
      <c r="AI1875" s="130" t="str">
        <f>IF(Stock[[#This Row],[MARKET PRICE]]&gt;0,Stock[[#This Row],[MARKET PRICE]]*Stock[[#This Row],[REMAINING QUANTITY
(auto-fill)]],"")</f>
        <v/>
      </c>
    </row>
    <row r="1876" spans="2:35">
      <c r="B1876" s="110" t="str">
        <f>IF(AND(Stock[[#This Row],[BUYING QUANTITY]]&gt;0,Stock[[#This Row],[REMAINING QUANTITY
(auto-fill)]]=0),"SOLD OUT",
IF(AND(Stock[[#This Row],[BUYING QUANTITY]]&gt;0,Stock[[#This Row],[REMAINING QUANTITY
(auto-fill)]]&gt;0),"HOLDING",""))</f>
        <v/>
      </c>
      <c r="C1876" s="113">
        <f t="shared" si="29"/>
        <v>1863</v>
      </c>
      <c r="D1876" s="79"/>
      <c r="E1876" s="80"/>
      <c r="F1876" s="162"/>
      <c r="G1876" s="85"/>
      <c r="H1876" s="86"/>
      <c r="I1876" s="164"/>
      <c r="J1876" s="115" t="str">
        <f>IF(Stock[[#This Row],[BUYING QUANTITY]]&gt;0,Stock[[#This Row],[BUYING PRICE]]*Stock[[#This Row],[BUYING QUANTITY]]*Stock[[#This Row],[% BUYING FEE]],"")</f>
        <v/>
      </c>
      <c r="K1876" s="89"/>
      <c r="L1876" s="90"/>
      <c r="M1876" s="117" t="str">
        <f>IF(Stock[[#This Row],[BUYING QUANTITY]]&gt;0,Stock[[#This Row],[BUYING PRICE]]*(1+Stock[[#This Row],[% THRESHOLD (RETURN)_1]]),"")</f>
        <v/>
      </c>
      <c r="N1876" s="91"/>
      <c r="O1876" s="117" t="str">
        <f>IF(Stock[[#This Row],[BUYING QUANTITY]]&gt;0,Stock[[#This Row],[BUYING PRICE]]*(1+Stock[[#This Row],[% THRESHOLD (RETURN)_2]]),"")</f>
        <v/>
      </c>
      <c r="P1876" s="91"/>
      <c r="Q1876" s="117" t="str">
        <f>IF(Stock[[#This Row],[BUYING QUANTITY]]&gt;0,Stock[[#This Row],[BUYING PRICE]]*(1+Stock[[#This Row],[% THRESHOLD (LOSS)]]),"")</f>
        <v/>
      </c>
      <c r="R1876" s="105"/>
      <c r="S1876" s="118" t="str">
        <f>IF(Stock[[#This Row],[CASH DIVIDEND]]&gt;0,Stock[[#This Row],[CASH DIVIDEND]]/(Stock[[#This Row],[BUYING PRICE]]*Stock[[#This Row],[BUYING QUANTITY]]),"")</f>
        <v/>
      </c>
      <c r="T1876" s="105"/>
      <c r="U1876" s="79"/>
      <c r="V1876" s="97"/>
      <c r="W1876" s="98"/>
      <c r="X1876" s="168"/>
      <c r="Y1876" s="126" t="str">
        <f>IF(Stock[[#This Row],[SELLING QUANTITY]]&gt;0,Stock[[#This Row],[SELLING PRICE]]*Stock[[#This Row],[SELLING QUANTITY]]*Stock[[#This Row],[% SELLING FEE]]+Stock[[#This Row],[SELLING PRICE]]*Stock[[#This Row],[SELLING QUANTITY]]*$D$12,"")</f>
        <v/>
      </c>
      <c r="Z1876" s="121">
        <f>Stock[[#This Row],[BUYING QUANTITY]]+Stock[[#This Row],[STOCK DIVIDEND]]-Stock[[#This Row],[SELLING QUANTITY]]</f>
        <v>0</v>
      </c>
      <c r="AA18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6" s="121">
        <f ca="1">IF(Stock[[#This Row],[SELLING DATE]]&gt;0,Stock[[#This Row],[SELLING DATE]]-Stock[[#This Row],[BUY DATE]]+1,IF(Stock[[#This Row],[BUY DATE]]=0,0,TODAY()-Stock[[#This Row],[BUY DATE]]+1))</f>
        <v>0</v>
      </c>
      <c r="AC1876" s="122" t="str">
        <f>IFERROR(Stock[[#This Row],[CASH DIVIDEND]]+Stock[[#This Row],[RETURN/(LOSS) FROM TRADING
(auto-fill)]],"")</f>
        <v/>
      </c>
      <c r="AD18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6" s="146" t="str">
        <f ca="1">IFERROR(IF(Stock[[#This Row],[HOLDING DAYS
(auto-fill)]]&lt;365,Stock[[#This Row],[% TOTAL RETURN/(LOSS)
(auto-fill)]]*365/Stock[[#This Row],[HOLDING DAYS
(auto-fill)]],POWER((1+Stock[[#This Row],[% TOTAL RETURN/(LOSS)
(auto-fill)]]),1/(Stock[[#This Row],[HOLDING DAYS
(auto-fill)]]/365))-1),"")</f>
        <v/>
      </c>
      <c r="AF1876" s="81"/>
      <c r="AG1876" s="149" t="str">
        <f>IF(Stock[[#This Row],[STATUS
(auto-fill)]]="HOLDING",Stock[[#This Row],[MARKET PRICE]]-Stock[[#This Row],[BUYING PRICE]],"")</f>
        <v/>
      </c>
      <c r="AH1876" s="143" t="str">
        <f>IFERROR(Stock[[#This Row],[CHANGE
(auto-fill)]]/Stock[[#This Row],[BUYING PRICE]],"")</f>
        <v/>
      </c>
      <c r="AI1876" s="130" t="str">
        <f>IF(Stock[[#This Row],[MARKET PRICE]]&gt;0,Stock[[#This Row],[MARKET PRICE]]*Stock[[#This Row],[REMAINING QUANTITY
(auto-fill)]],"")</f>
        <v/>
      </c>
    </row>
    <row r="1877" spans="2:35">
      <c r="B1877" s="110" t="str">
        <f>IF(AND(Stock[[#This Row],[BUYING QUANTITY]]&gt;0,Stock[[#This Row],[REMAINING QUANTITY
(auto-fill)]]=0),"SOLD OUT",
IF(AND(Stock[[#This Row],[BUYING QUANTITY]]&gt;0,Stock[[#This Row],[REMAINING QUANTITY
(auto-fill)]]&gt;0),"HOLDING",""))</f>
        <v/>
      </c>
      <c r="C1877" s="113">
        <f t="shared" si="29"/>
        <v>1864</v>
      </c>
      <c r="D1877" s="79"/>
      <c r="E1877" s="80"/>
      <c r="F1877" s="162"/>
      <c r="G1877" s="85"/>
      <c r="H1877" s="86"/>
      <c r="I1877" s="164"/>
      <c r="J1877" s="115" t="str">
        <f>IF(Stock[[#This Row],[BUYING QUANTITY]]&gt;0,Stock[[#This Row],[BUYING PRICE]]*Stock[[#This Row],[BUYING QUANTITY]]*Stock[[#This Row],[% BUYING FEE]],"")</f>
        <v/>
      </c>
      <c r="K1877" s="89"/>
      <c r="L1877" s="90"/>
      <c r="M1877" s="117" t="str">
        <f>IF(Stock[[#This Row],[BUYING QUANTITY]]&gt;0,Stock[[#This Row],[BUYING PRICE]]*(1+Stock[[#This Row],[% THRESHOLD (RETURN)_1]]),"")</f>
        <v/>
      </c>
      <c r="N1877" s="91"/>
      <c r="O1877" s="117" t="str">
        <f>IF(Stock[[#This Row],[BUYING QUANTITY]]&gt;0,Stock[[#This Row],[BUYING PRICE]]*(1+Stock[[#This Row],[% THRESHOLD (RETURN)_2]]),"")</f>
        <v/>
      </c>
      <c r="P1877" s="91"/>
      <c r="Q1877" s="117" t="str">
        <f>IF(Stock[[#This Row],[BUYING QUANTITY]]&gt;0,Stock[[#This Row],[BUYING PRICE]]*(1+Stock[[#This Row],[% THRESHOLD (LOSS)]]),"")</f>
        <v/>
      </c>
      <c r="R1877" s="105"/>
      <c r="S1877" s="118" t="str">
        <f>IF(Stock[[#This Row],[CASH DIVIDEND]]&gt;0,Stock[[#This Row],[CASH DIVIDEND]]/(Stock[[#This Row],[BUYING PRICE]]*Stock[[#This Row],[BUYING QUANTITY]]),"")</f>
        <v/>
      </c>
      <c r="T1877" s="105"/>
      <c r="U1877" s="79"/>
      <c r="V1877" s="97"/>
      <c r="W1877" s="98"/>
      <c r="X1877" s="168"/>
      <c r="Y1877" s="126" t="str">
        <f>IF(Stock[[#This Row],[SELLING QUANTITY]]&gt;0,Stock[[#This Row],[SELLING PRICE]]*Stock[[#This Row],[SELLING QUANTITY]]*Stock[[#This Row],[% SELLING FEE]]+Stock[[#This Row],[SELLING PRICE]]*Stock[[#This Row],[SELLING QUANTITY]]*$D$12,"")</f>
        <v/>
      </c>
      <c r="Z1877" s="121">
        <f>Stock[[#This Row],[BUYING QUANTITY]]+Stock[[#This Row],[STOCK DIVIDEND]]-Stock[[#This Row],[SELLING QUANTITY]]</f>
        <v>0</v>
      </c>
      <c r="AA18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7" s="121">
        <f ca="1">IF(Stock[[#This Row],[SELLING DATE]]&gt;0,Stock[[#This Row],[SELLING DATE]]-Stock[[#This Row],[BUY DATE]]+1,IF(Stock[[#This Row],[BUY DATE]]=0,0,TODAY()-Stock[[#This Row],[BUY DATE]]+1))</f>
        <v>0</v>
      </c>
      <c r="AC1877" s="122" t="str">
        <f>IFERROR(Stock[[#This Row],[CASH DIVIDEND]]+Stock[[#This Row],[RETURN/(LOSS) FROM TRADING
(auto-fill)]],"")</f>
        <v/>
      </c>
      <c r="AD18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7" s="146" t="str">
        <f ca="1">IFERROR(IF(Stock[[#This Row],[HOLDING DAYS
(auto-fill)]]&lt;365,Stock[[#This Row],[% TOTAL RETURN/(LOSS)
(auto-fill)]]*365/Stock[[#This Row],[HOLDING DAYS
(auto-fill)]],POWER((1+Stock[[#This Row],[% TOTAL RETURN/(LOSS)
(auto-fill)]]),1/(Stock[[#This Row],[HOLDING DAYS
(auto-fill)]]/365))-1),"")</f>
        <v/>
      </c>
      <c r="AF1877" s="81"/>
      <c r="AG1877" s="149" t="str">
        <f>IF(Stock[[#This Row],[STATUS
(auto-fill)]]="HOLDING",Stock[[#This Row],[MARKET PRICE]]-Stock[[#This Row],[BUYING PRICE]],"")</f>
        <v/>
      </c>
      <c r="AH1877" s="143" t="str">
        <f>IFERROR(Stock[[#This Row],[CHANGE
(auto-fill)]]/Stock[[#This Row],[BUYING PRICE]],"")</f>
        <v/>
      </c>
      <c r="AI1877" s="130" t="str">
        <f>IF(Stock[[#This Row],[MARKET PRICE]]&gt;0,Stock[[#This Row],[MARKET PRICE]]*Stock[[#This Row],[REMAINING QUANTITY
(auto-fill)]],"")</f>
        <v/>
      </c>
    </row>
    <row r="1878" spans="2:35">
      <c r="B1878" s="110" t="str">
        <f>IF(AND(Stock[[#This Row],[BUYING QUANTITY]]&gt;0,Stock[[#This Row],[REMAINING QUANTITY
(auto-fill)]]=0),"SOLD OUT",
IF(AND(Stock[[#This Row],[BUYING QUANTITY]]&gt;0,Stock[[#This Row],[REMAINING QUANTITY
(auto-fill)]]&gt;0),"HOLDING",""))</f>
        <v/>
      </c>
      <c r="C1878" s="113">
        <f t="shared" si="29"/>
        <v>1865</v>
      </c>
      <c r="D1878" s="79"/>
      <c r="E1878" s="80"/>
      <c r="F1878" s="162"/>
      <c r="G1878" s="85"/>
      <c r="H1878" s="86"/>
      <c r="I1878" s="164"/>
      <c r="J1878" s="115" t="str">
        <f>IF(Stock[[#This Row],[BUYING QUANTITY]]&gt;0,Stock[[#This Row],[BUYING PRICE]]*Stock[[#This Row],[BUYING QUANTITY]]*Stock[[#This Row],[% BUYING FEE]],"")</f>
        <v/>
      </c>
      <c r="K1878" s="89"/>
      <c r="L1878" s="90"/>
      <c r="M1878" s="117" t="str">
        <f>IF(Stock[[#This Row],[BUYING QUANTITY]]&gt;0,Stock[[#This Row],[BUYING PRICE]]*(1+Stock[[#This Row],[% THRESHOLD (RETURN)_1]]),"")</f>
        <v/>
      </c>
      <c r="N1878" s="91"/>
      <c r="O1878" s="117" t="str">
        <f>IF(Stock[[#This Row],[BUYING QUANTITY]]&gt;0,Stock[[#This Row],[BUYING PRICE]]*(1+Stock[[#This Row],[% THRESHOLD (RETURN)_2]]),"")</f>
        <v/>
      </c>
      <c r="P1878" s="91"/>
      <c r="Q1878" s="117" t="str">
        <f>IF(Stock[[#This Row],[BUYING QUANTITY]]&gt;0,Stock[[#This Row],[BUYING PRICE]]*(1+Stock[[#This Row],[% THRESHOLD (LOSS)]]),"")</f>
        <v/>
      </c>
      <c r="R1878" s="105"/>
      <c r="S1878" s="118" t="str">
        <f>IF(Stock[[#This Row],[CASH DIVIDEND]]&gt;0,Stock[[#This Row],[CASH DIVIDEND]]/(Stock[[#This Row],[BUYING PRICE]]*Stock[[#This Row],[BUYING QUANTITY]]),"")</f>
        <v/>
      </c>
      <c r="T1878" s="105"/>
      <c r="U1878" s="79"/>
      <c r="V1878" s="97"/>
      <c r="W1878" s="98"/>
      <c r="X1878" s="168"/>
      <c r="Y1878" s="126" t="str">
        <f>IF(Stock[[#This Row],[SELLING QUANTITY]]&gt;0,Stock[[#This Row],[SELLING PRICE]]*Stock[[#This Row],[SELLING QUANTITY]]*Stock[[#This Row],[% SELLING FEE]]+Stock[[#This Row],[SELLING PRICE]]*Stock[[#This Row],[SELLING QUANTITY]]*$D$12,"")</f>
        <v/>
      </c>
      <c r="Z1878" s="121">
        <f>Stock[[#This Row],[BUYING QUANTITY]]+Stock[[#This Row],[STOCK DIVIDEND]]-Stock[[#This Row],[SELLING QUANTITY]]</f>
        <v>0</v>
      </c>
      <c r="AA18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8" s="121">
        <f ca="1">IF(Stock[[#This Row],[SELLING DATE]]&gt;0,Stock[[#This Row],[SELLING DATE]]-Stock[[#This Row],[BUY DATE]]+1,IF(Stock[[#This Row],[BUY DATE]]=0,0,TODAY()-Stock[[#This Row],[BUY DATE]]+1))</f>
        <v>0</v>
      </c>
      <c r="AC1878" s="122" t="str">
        <f>IFERROR(Stock[[#This Row],[CASH DIVIDEND]]+Stock[[#This Row],[RETURN/(LOSS) FROM TRADING
(auto-fill)]],"")</f>
        <v/>
      </c>
      <c r="AD18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8" s="146" t="str">
        <f ca="1">IFERROR(IF(Stock[[#This Row],[HOLDING DAYS
(auto-fill)]]&lt;365,Stock[[#This Row],[% TOTAL RETURN/(LOSS)
(auto-fill)]]*365/Stock[[#This Row],[HOLDING DAYS
(auto-fill)]],POWER((1+Stock[[#This Row],[% TOTAL RETURN/(LOSS)
(auto-fill)]]),1/(Stock[[#This Row],[HOLDING DAYS
(auto-fill)]]/365))-1),"")</f>
        <v/>
      </c>
      <c r="AF1878" s="81"/>
      <c r="AG1878" s="149" t="str">
        <f>IF(Stock[[#This Row],[STATUS
(auto-fill)]]="HOLDING",Stock[[#This Row],[MARKET PRICE]]-Stock[[#This Row],[BUYING PRICE]],"")</f>
        <v/>
      </c>
      <c r="AH1878" s="143" t="str">
        <f>IFERROR(Stock[[#This Row],[CHANGE
(auto-fill)]]/Stock[[#This Row],[BUYING PRICE]],"")</f>
        <v/>
      </c>
      <c r="AI1878" s="130" t="str">
        <f>IF(Stock[[#This Row],[MARKET PRICE]]&gt;0,Stock[[#This Row],[MARKET PRICE]]*Stock[[#This Row],[REMAINING QUANTITY
(auto-fill)]],"")</f>
        <v/>
      </c>
    </row>
    <row r="1879" spans="2:35">
      <c r="B1879" s="110" t="str">
        <f>IF(AND(Stock[[#This Row],[BUYING QUANTITY]]&gt;0,Stock[[#This Row],[REMAINING QUANTITY
(auto-fill)]]=0),"SOLD OUT",
IF(AND(Stock[[#This Row],[BUYING QUANTITY]]&gt;0,Stock[[#This Row],[REMAINING QUANTITY
(auto-fill)]]&gt;0),"HOLDING",""))</f>
        <v/>
      </c>
      <c r="C1879" s="113">
        <f t="shared" si="29"/>
        <v>1866</v>
      </c>
      <c r="D1879" s="79"/>
      <c r="E1879" s="80"/>
      <c r="F1879" s="162"/>
      <c r="G1879" s="85"/>
      <c r="H1879" s="86"/>
      <c r="I1879" s="164"/>
      <c r="J1879" s="115" t="str">
        <f>IF(Stock[[#This Row],[BUYING QUANTITY]]&gt;0,Stock[[#This Row],[BUYING PRICE]]*Stock[[#This Row],[BUYING QUANTITY]]*Stock[[#This Row],[% BUYING FEE]],"")</f>
        <v/>
      </c>
      <c r="K1879" s="89"/>
      <c r="L1879" s="90"/>
      <c r="M1879" s="117" t="str">
        <f>IF(Stock[[#This Row],[BUYING QUANTITY]]&gt;0,Stock[[#This Row],[BUYING PRICE]]*(1+Stock[[#This Row],[% THRESHOLD (RETURN)_1]]),"")</f>
        <v/>
      </c>
      <c r="N1879" s="91"/>
      <c r="O1879" s="117" t="str">
        <f>IF(Stock[[#This Row],[BUYING QUANTITY]]&gt;0,Stock[[#This Row],[BUYING PRICE]]*(1+Stock[[#This Row],[% THRESHOLD (RETURN)_2]]),"")</f>
        <v/>
      </c>
      <c r="P1879" s="91"/>
      <c r="Q1879" s="117" t="str">
        <f>IF(Stock[[#This Row],[BUYING QUANTITY]]&gt;0,Stock[[#This Row],[BUYING PRICE]]*(1+Stock[[#This Row],[% THRESHOLD (LOSS)]]),"")</f>
        <v/>
      </c>
      <c r="R1879" s="105"/>
      <c r="S1879" s="118" t="str">
        <f>IF(Stock[[#This Row],[CASH DIVIDEND]]&gt;0,Stock[[#This Row],[CASH DIVIDEND]]/(Stock[[#This Row],[BUYING PRICE]]*Stock[[#This Row],[BUYING QUANTITY]]),"")</f>
        <v/>
      </c>
      <c r="T1879" s="105"/>
      <c r="U1879" s="79"/>
      <c r="V1879" s="97"/>
      <c r="W1879" s="98"/>
      <c r="X1879" s="168"/>
      <c r="Y1879" s="126" t="str">
        <f>IF(Stock[[#This Row],[SELLING QUANTITY]]&gt;0,Stock[[#This Row],[SELLING PRICE]]*Stock[[#This Row],[SELLING QUANTITY]]*Stock[[#This Row],[% SELLING FEE]]+Stock[[#This Row],[SELLING PRICE]]*Stock[[#This Row],[SELLING QUANTITY]]*$D$12,"")</f>
        <v/>
      </c>
      <c r="Z1879" s="121">
        <f>Stock[[#This Row],[BUYING QUANTITY]]+Stock[[#This Row],[STOCK DIVIDEND]]-Stock[[#This Row],[SELLING QUANTITY]]</f>
        <v>0</v>
      </c>
      <c r="AA18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79" s="121">
        <f ca="1">IF(Stock[[#This Row],[SELLING DATE]]&gt;0,Stock[[#This Row],[SELLING DATE]]-Stock[[#This Row],[BUY DATE]]+1,IF(Stock[[#This Row],[BUY DATE]]=0,0,TODAY()-Stock[[#This Row],[BUY DATE]]+1))</f>
        <v>0</v>
      </c>
      <c r="AC1879" s="122" t="str">
        <f>IFERROR(Stock[[#This Row],[CASH DIVIDEND]]+Stock[[#This Row],[RETURN/(LOSS) FROM TRADING
(auto-fill)]],"")</f>
        <v/>
      </c>
      <c r="AD18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79" s="146" t="str">
        <f ca="1">IFERROR(IF(Stock[[#This Row],[HOLDING DAYS
(auto-fill)]]&lt;365,Stock[[#This Row],[% TOTAL RETURN/(LOSS)
(auto-fill)]]*365/Stock[[#This Row],[HOLDING DAYS
(auto-fill)]],POWER((1+Stock[[#This Row],[% TOTAL RETURN/(LOSS)
(auto-fill)]]),1/(Stock[[#This Row],[HOLDING DAYS
(auto-fill)]]/365))-1),"")</f>
        <v/>
      </c>
      <c r="AF1879" s="81"/>
      <c r="AG1879" s="149" t="str">
        <f>IF(Stock[[#This Row],[STATUS
(auto-fill)]]="HOLDING",Stock[[#This Row],[MARKET PRICE]]-Stock[[#This Row],[BUYING PRICE]],"")</f>
        <v/>
      </c>
      <c r="AH1879" s="143" t="str">
        <f>IFERROR(Stock[[#This Row],[CHANGE
(auto-fill)]]/Stock[[#This Row],[BUYING PRICE]],"")</f>
        <v/>
      </c>
      <c r="AI1879" s="130" t="str">
        <f>IF(Stock[[#This Row],[MARKET PRICE]]&gt;0,Stock[[#This Row],[MARKET PRICE]]*Stock[[#This Row],[REMAINING QUANTITY
(auto-fill)]],"")</f>
        <v/>
      </c>
    </row>
    <row r="1880" spans="2:35">
      <c r="B1880" s="110" t="str">
        <f>IF(AND(Stock[[#This Row],[BUYING QUANTITY]]&gt;0,Stock[[#This Row],[REMAINING QUANTITY
(auto-fill)]]=0),"SOLD OUT",
IF(AND(Stock[[#This Row],[BUYING QUANTITY]]&gt;0,Stock[[#This Row],[REMAINING QUANTITY
(auto-fill)]]&gt;0),"HOLDING",""))</f>
        <v/>
      </c>
      <c r="C1880" s="113">
        <f t="shared" si="29"/>
        <v>1867</v>
      </c>
      <c r="D1880" s="79"/>
      <c r="E1880" s="80"/>
      <c r="F1880" s="162"/>
      <c r="G1880" s="85"/>
      <c r="H1880" s="86"/>
      <c r="I1880" s="164"/>
      <c r="J1880" s="115" t="str">
        <f>IF(Stock[[#This Row],[BUYING QUANTITY]]&gt;0,Stock[[#This Row],[BUYING PRICE]]*Stock[[#This Row],[BUYING QUANTITY]]*Stock[[#This Row],[% BUYING FEE]],"")</f>
        <v/>
      </c>
      <c r="K1880" s="89"/>
      <c r="L1880" s="90"/>
      <c r="M1880" s="117" t="str">
        <f>IF(Stock[[#This Row],[BUYING QUANTITY]]&gt;0,Stock[[#This Row],[BUYING PRICE]]*(1+Stock[[#This Row],[% THRESHOLD (RETURN)_1]]),"")</f>
        <v/>
      </c>
      <c r="N1880" s="91"/>
      <c r="O1880" s="117" t="str">
        <f>IF(Stock[[#This Row],[BUYING QUANTITY]]&gt;0,Stock[[#This Row],[BUYING PRICE]]*(1+Stock[[#This Row],[% THRESHOLD (RETURN)_2]]),"")</f>
        <v/>
      </c>
      <c r="P1880" s="91"/>
      <c r="Q1880" s="117" t="str">
        <f>IF(Stock[[#This Row],[BUYING QUANTITY]]&gt;0,Stock[[#This Row],[BUYING PRICE]]*(1+Stock[[#This Row],[% THRESHOLD (LOSS)]]),"")</f>
        <v/>
      </c>
      <c r="R1880" s="105"/>
      <c r="S1880" s="118" t="str">
        <f>IF(Stock[[#This Row],[CASH DIVIDEND]]&gt;0,Stock[[#This Row],[CASH DIVIDEND]]/(Stock[[#This Row],[BUYING PRICE]]*Stock[[#This Row],[BUYING QUANTITY]]),"")</f>
        <v/>
      </c>
      <c r="T1880" s="105"/>
      <c r="U1880" s="79"/>
      <c r="V1880" s="97"/>
      <c r="W1880" s="98"/>
      <c r="X1880" s="168"/>
      <c r="Y1880" s="126" t="str">
        <f>IF(Stock[[#This Row],[SELLING QUANTITY]]&gt;0,Stock[[#This Row],[SELLING PRICE]]*Stock[[#This Row],[SELLING QUANTITY]]*Stock[[#This Row],[% SELLING FEE]]+Stock[[#This Row],[SELLING PRICE]]*Stock[[#This Row],[SELLING QUANTITY]]*$D$12,"")</f>
        <v/>
      </c>
      <c r="Z1880" s="121">
        <f>Stock[[#This Row],[BUYING QUANTITY]]+Stock[[#This Row],[STOCK DIVIDEND]]-Stock[[#This Row],[SELLING QUANTITY]]</f>
        <v>0</v>
      </c>
      <c r="AA18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0" s="121">
        <f ca="1">IF(Stock[[#This Row],[SELLING DATE]]&gt;0,Stock[[#This Row],[SELLING DATE]]-Stock[[#This Row],[BUY DATE]]+1,IF(Stock[[#This Row],[BUY DATE]]=0,0,TODAY()-Stock[[#This Row],[BUY DATE]]+1))</f>
        <v>0</v>
      </c>
      <c r="AC1880" s="122" t="str">
        <f>IFERROR(Stock[[#This Row],[CASH DIVIDEND]]+Stock[[#This Row],[RETURN/(LOSS) FROM TRADING
(auto-fill)]],"")</f>
        <v/>
      </c>
      <c r="AD18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0" s="146" t="str">
        <f ca="1">IFERROR(IF(Stock[[#This Row],[HOLDING DAYS
(auto-fill)]]&lt;365,Stock[[#This Row],[% TOTAL RETURN/(LOSS)
(auto-fill)]]*365/Stock[[#This Row],[HOLDING DAYS
(auto-fill)]],POWER((1+Stock[[#This Row],[% TOTAL RETURN/(LOSS)
(auto-fill)]]),1/(Stock[[#This Row],[HOLDING DAYS
(auto-fill)]]/365))-1),"")</f>
        <v/>
      </c>
      <c r="AF1880" s="81"/>
      <c r="AG1880" s="149" t="str">
        <f>IF(Stock[[#This Row],[STATUS
(auto-fill)]]="HOLDING",Stock[[#This Row],[MARKET PRICE]]-Stock[[#This Row],[BUYING PRICE]],"")</f>
        <v/>
      </c>
      <c r="AH1880" s="143" t="str">
        <f>IFERROR(Stock[[#This Row],[CHANGE
(auto-fill)]]/Stock[[#This Row],[BUYING PRICE]],"")</f>
        <v/>
      </c>
      <c r="AI1880" s="130" t="str">
        <f>IF(Stock[[#This Row],[MARKET PRICE]]&gt;0,Stock[[#This Row],[MARKET PRICE]]*Stock[[#This Row],[REMAINING QUANTITY
(auto-fill)]],"")</f>
        <v/>
      </c>
    </row>
    <row r="1881" spans="2:35">
      <c r="B1881" s="110" t="str">
        <f>IF(AND(Stock[[#This Row],[BUYING QUANTITY]]&gt;0,Stock[[#This Row],[REMAINING QUANTITY
(auto-fill)]]=0),"SOLD OUT",
IF(AND(Stock[[#This Row],[BUYING QUANTITY]]&gt;0,Stock[[#This Row],[REMAINING QUANTITY
(auto-fill)]]&gt;0),"HOLDING",""))</f>
        <v/>
      </c>
      <c r="C1881" s="113">
        <f t="shared" si="29"/>
        <v>1868</v>
      </c>
      <c r="D1881" s="79"/>
      <c r="E1881" s="80"/>
      <c r="F1881" s="162"/>
      <c r="G1881" s="85"/>
      <c r="H1881" s="86"/>
      <c r="I1881" s="164"/>
      <c r="J1881" s="115" t="str">
        <f>IF(Stock[[#This Row],[BUYING QUANTITY]]&gt;0,Stock[[#This Row],[BUYING PRICE]]*Stock[[#This Row],[BUYING QUANTITY]]*Stock[[#This Row],[% BUYING FEE]],"")</f>
        <v/>
      </c>
      <c r="K1881" s="89"/>
      <c r="L1881" s="90"/>
      <c r="M1881" s="117" t="str">
        <f>IF(Stock[[#This Row],[BUYING QUANTITY]]&gt;0,Stock[[#This Row],[BUYING PRICE]]*(1+Stock[[#This Row],[% THRESHOLD (RETURN)_1]]),"")</f>
        <v/>
      </c>
      <c r="N1881" s="91"/>
      <c r="O1881" s="117" t="str">
        <f>IF(Stock[[#This Row],[BUYING QUANTITY]]&gt;0,Stock[[#This Row],[BUYING PRICE]]*(1+Stock[[#This Row],[% THRESHOLD (RETURN)_2]]),"")</f>
        <v/>
      </c>
      <c r="P1881" s="91"/>
      <c r="Q1881" s="117" t="str">
        <f>IF(Stock[[#This Row],[BUYING QUANTITY]]&gt;0,Stock[[#This Row],[BUYING PRICE]]*(1+Stock[[#This Row],[% THRESHOLD (LOSS)]]),"")</f>
        <v/>
      </c>
      <c r="R1881" s="105"/>
      <c r="S1881" s="118" t="str">
        <f>IF(Stock[[#This Row],[CASH DIVIDEND]]&gt;0,Stock[[#This Row],[CASH DIVIDEND]]/(Stock[[#This Row],[BUYING PRICE]]*Stock[[#This Row],[BUYING QUANTITY]]),"")</f>
        <v/>
      </c>
      <c r="T1881" s="105"/>
      <c r="U1881" s="79"/>
      <c r="V1881" s="97"/>
      <c r="W1881" s="98"/>
      <c r="X1881" s="168"/>
      <c r="Y1881" s="126" t="str">
        <f>IF(Stock[[#This Row],[SELLING QUANTITY]]&gt;0,Stock[[#This Row],[SELLING PRICE]]*Stock[[#This Row],[SELLING QUANTITY]]*Stock[[#This Row],[% SELLING FEE]]+Stock[[#This Row],[SELLING PRICE]]*Stock[[#This Row],[SELLING QUANTITY]]*$D$12,"")</f>
        <v/>
      </c>
      <c r="Z1881" s="121">
        <f>Stock[[#This Row],[BUYING QUANTITY]]+Stock[[#This Row],[STOCK DIVIDEND]]-Stock[[#This Row],[SELLING QUANTITY]]</f>
        <v>0</v>
      </c>
      <c r="AA18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1" s="121">
        <f ca="1">IF(Stock[[#This Row],[SELLING DATE]]&gt;0,Stock[[#This Row],[SELLING DATE]]-Stock[[#This Row],[BUY DATE]]+1,IF(Stock[[#This Row],[BUY DATE]]=0,0,TODAY()-Stock[[#This Row],[BUY DATE]]+1))</f>
        <v>0</v>
      </c>
      <c r="AC1881" s="122" t="str">
        <f>IFERROR(Stock[[#This Row],[CASH DIVIDEND]]+Stock[[#This Row],[RETURN/(LOSS) FROM TRADING
(auto-fill)]],"")</f>
        <v/>
      </c>
      <c r="AD18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1" s="146" t="str">
        <f ca="1">IFERROR(IF(Stock[[#This Row],[HOLDING DAYS
(auto-fill)]]&lt;365,Stock[[#This Row],[% TOTAL RETURN/(LOSS)
(auto-fill)]]*365/Stock[[#This Row],[HOLDING DAYS
(auto-fill)]],POWER((1+Stock[[#This Row],[% TOTAL RETURN/(LOSS)
(auto-fill)]]),1/(Stock[[#This Row],[HOLDING DAYS
(auto-fill)]]/365))-1),"")</f>
        <v/>
      </c>
      <c r="AF1881" s="81"/>
      <c r="AG1881" s="149" t="str">
        <f>IF(Stock[[#This Row],[STATUS
(auto-fill)]]="HOLDING",Stock[[#This Row],[MARKET PRICE]]-Stock[[#This Row],[BUYING PRICE]],"")</f>
        <v/>
      </c>
      <c r="AH1881" s="143" t="str">
        <f>IFERROR(Stock[[#This Row],[CHANGE
(auto-fill)]]/Stock[[#This Row],[BUYING PRICE]],"")</f>
        <v/>
      </c>
      <c r="AI1881" s="130" t="str">
        <f>IF(Stock[[#This Row],[MARKET PRICE]]&gt;0,Stock[[#This Row],[MARKET PRICE]]*Stock[[#This Row],[REMAINING QUANTITY
(auto-fill)]],"")</f>
        <v/>
      </c>
    </row>
    <row r="1882" spans="2:35">
      <c r="B1882" s="110" t="str">
        <f>IF(AND(Stock[[#This Row],[BUYING QUANTITY]]&gt;0,Stock[[#This Row],[REMAINING QUANTITY
(auto-fill)]]=0),"SOLD OUT",
IF(AND(Stock[[#This Row],[BUYING QUANTITY]]&gt;0,Stock[[#This Row],[REMAINING QUANTITY
(auto-fill)]]&gt;0),"HOLDING",""))</f>
        <v/>
      </c>
      <c r="C1882" s="113">
        <f t="shared" si="29"/>
        <v>1869</v>
      </c>
      <c r="D1882" s="79"/>
      <c r="E1882" s="80"/>
      <c r="F1882" s="162"/>
      <c r="G1882" s="85"/>
      <c r="H1882" s="86"/>
      <c r="I1882" s="164"/>
      <c r="J1882" s="115" t="str">
        <f>IF(Stock[[#This Row],[BUYING QUANTITY]]&gt;0,Stock[[#This Row],[BUYING PRICE]]*Stock[[#This Row],[BUYING QUANTITY]]*Stock[[#This Row],[% BUYING FEE]],"")</f>
        <v/>
      </c>
      <c r="K1882" s="89"/>
      <c r="L1882" s="90"/>
      <c r="M1882" s="117" t="str">
        <f>IF(Stock[[#This Row],[BUYING QUANTITY]]&gt;0,Stock[[#This Row],[BUYING PRICE]]*(1+Stock[[#This Row],[% THRESHOLD (RETURN)_1]]),"")</f>
        <v/>
      </c>
      <c r="N1882" s="91"/>
      <c r="O1882" s="117" t="str">
        <f>IF(Stock[[#This Row],[BUYING QUANTITY]]&gt;0,Stock[[#This Row],[BUYING PRICE]]*(1+Stock[[#This Row],[% THRESHOLD (RETURN)_2]]),"")</f>
        <v/>
      </c>
      <c r="P1882" s="91"/>
      <c r="Q1882" s="117" t="str">
        <f>IF(Stock[[#This Row],[BUYING QUANTITY]]&gt;0,Stock[[#This Row],[BUYING PRICE]]*(1+Stock[[#This Row],[% THRESHOLD (LOSS)]]),"")</f>
        <v/>
      </c>
      <c r="R1882" s="105"/>
      <c r="S1882" s="118" t="str">
        <f>IF(Stock[[#This Row],[CASH DIVIDEND]]&gt;0,Stock[[#This Row],[CASH DIVIDEND]]/(Stock[[#This Row],[BUYING PRICE]]*Stock[[#This Row],[BUYING QUANTITY]]),"")</f>
        <v/>
      </c>
      <c r="T1882" s="105"/>
      <c r="U1882" s="79"/>
      <c r="V1882" s="97"/>
      <c r="W1882" s="98"/>
      <c r="X1882" s="168"/>
      <c r="Y1882" s="126" t="str">
        <f>IF(Stock[[#This Row],[SELLING QUANTITY]]&gt;0,Stock[[#This Row],[SELLING PRICE]]*Stock[[#This Row],[SELLING QUANTITY]]*Stock[[#This Row],[% SELLING FEE]]+Stock[[#This Row],[SELLING PRICE]]*Stock[[#This Row],[SELLING QUANTITY]]*$D$12,"")</f>
        <v/>
      </c>
      <c r="Z1882" s="121">
        <f>Stock[[#This Row],[BUYING QUANTITY]]+Stock[[#This Row],[STOCK DIVIDEND]]-Stock[[#This Row],[SELLING QUANTITY]]</f>
        <v>0</v>
      </c>
      <c r="AA18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2" s="121">
        <f ca="1">IF(Stock[[#This Row],[SELLING DATE]]&gt;0,Stock[[#This Row],[SELLING DATE]]-Stock[[#This Row],[BUY DATE]]+1,IF(Stock[[#This Row],[BUY DATE]]=0,0,TODAY()-Stock[[#This Row],[BUY DATE]]+1))</f>
        <v>0</v>
      </c>
      <c r="AC1882" s="122" t="str">
        <f>IFERROR(Stock[[#This Row],[CASH DIVIDEND]]+Stock[[#This Row],[RETURN/(LOSS) FROM TRADING
(auto-fill)]],"")</f>
        <v/>
      </c>
      <c r="AD18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2" s="146" t="str">
        <f ca="1">IFERROR(IF(Stock[[#This Row],[HOLDING DAYS
(auto-fill)]]&lt;365,Stock[[#This Row],[% TOTAL RETURN/(LOSS)
(auto-fill)]]*365/Stock[[#This Row],[HOLDING DAYS
(auto-fill)]],POWER((1+Stock[[#This Row],[% TOTAL RETURN/(LOSS)
(auto-fill)]]),1/(Stock[[#This Row],[HOLDING DAYS
(auto-fill)]]/365))-1),"")</f>
        <v/>
      </c>
      <c r="AF1882" s="81"/>
      <c r="AG1882" s="149" t="str">
        <f>IF(Stock[[#This Row],[STATUS
(auto-fill)]]="HOLDING",Stock[[#This Row],[MARKET PRICE]]-Stock[[#This Row],[BUYING PRICE]],"")</f>
        <v/>
      </c>
      <c r="AH1882" s="143" t="str">
        <f>IFERROR(Stock[[#This Row],[CHANGE
(auto-fill)]]/Stock[[#This Row],[BUYING PRICE]],"")</f>
        <v/>
      </c>
      <c r="AI1882" s="130" t="str">
        <f>IF(Stock[[#This Row],[MARKET PRICE]]&gt;0,Stock[[#This Row],[MARKET PRICE]]*Stock[[#This Row],[REMAINING QUANTITY
(auto-fill)]],"")</f>
        <v/>
      </c>
    </row>
    <row r="1883" spans="2:35">
      <c r="B1883" s="110" t="str">
        <f>IF(AND(Stock[[#This Row],[BUYING QUANTITY]]&gt;0,Stock[[#This Row],[REMAINING QUANTITY
(auto-fill)]]=0),"SOLD OUT",
IF(AND(Stock[[#This Row],[BUYING QUANTITY]]&gt;0,Stock[[#This Row],[REMAINING QUANTITY
(auto-fill)]]&gt;0),"HOLDING",""))</f>
        <v/>
      </c>
      <c r="C1883" s="113">
        <f t="shared" si="29"/>
        <v>1870</v>
      </c>
      <c r="D1883" s="79"/>
      <c r="E1883" s="80"/>
      <c r="F1883" s="162"/>
      <c r="G1883" s="85"/>
      <c r="H1883" s="86"/>
      <c r="I1883" s="164"/>
      <c r="J1883" s="115" t="str">
        <f>IF(Stock[[#This Row],[BUYING QUANTITY]]&gt;0,Stock[[#This Row],[BUYING PRICE]]*Stock[[#This Row],[BUYING QUANTITY]]*Stock[[#This Row],[% BUYING FEE]],"")</f>
        <v/>
      </c>
      <c r="K1883" s="89"/>
      <c r="L1883" s="90"/>
      <c r="M1883" s="117" t="str">
        <f>IF(Stock[[#This Row],[BUYING QUANTITY]]&gt;0,Stock[[#This Row],[BUYING PRICE]]*(1+Stock[[#This Row],[% THRESHOLD (RETURN)_1]]),"")</f>
        <v/>
      </c>
      <c r="N1883" s="91"/>
      <c r="O1883" s="117" t="str">
        <f>IF(Stock[[#This Row],[BUYING QUANTITY]]&gt;0,Stock[[#This Row],[BUYING PRICE]]*(1+Stock[[#This Row],[% THRESHOLD (RETURN)_2]]),"")</f>
        <v/>
      </c>
      <c r="P1883" s="91"/>
      <c r="Q1883" s="117" t="str">
        <f>IF(Stock[[#This Row],[BUYING QUANTITY]]&gt;0,Stock[[#This Row],[BUYING PRICE]]*(1+Stock[[#This Row],[% THRESHOLD (LOSS)]]),"")</f>
        <v/>
      </c>
      <c r="R1883" s="105"/>
      <c r="S1883" s="118" t="str">
        <f>IF(Stock[[#This Row],[CASH DIVIDEND]]&gt;0,Stock[[#This Row],[CASH DIVIDEND]]/(Stock[[#This Row],[BUYING PRICE]]*Stock[[#This Row],[BUYING QUANTITY]]),"")</f>
        <v/>
      </c>
      <c r="T1883" s="105"/>
      <c r="U1883" s="79"/>
      <c r="V1883" s="97"/>
      <c r="W1883" s="98"/>
      <c r="X1883" s="168"/>
      <c r="Y1883" s="126" t="str">
        <f>IF(Stock[[#This Row],[SELLING QUANTITY]]&gt;0,Stock[[#This Row],[SELLING PRICE]]*Stock[[#This Row],[SELLING QUANTITY]]*Stock[[#This Row],[% SELLING FEE]]+Stock[[#This Row],[SELLING PRICE]]*Stock[[#This Row],[SELLING QUANTITY]]*$D$12,"")</f>
        <v/>
      </c>
      <c r="Z1883" s="121">
        <f>Stock[[#This Row],[BUYING QUANTITY]]+Stock[[#This Row],[STOCK DIVIDEND]]-Stock[[#This Row],[SELLING QUANTITY]]</f>
        <v>0</v>
      </c>
      <c r="AA18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3" s="121">
        <f ca="1">IF(Stock[[#This Row],[SELLING DATE]]&gt;0,Stock[[#This Row],[SELLING DATE]]-Stock[[#This Row],[BUY DATE]]+1,IF(Stock[[#This Row],[BUY DATE]]=0,0,TODAY()-Stock[[#This Row],[BUY DATE]]+1))</f>
        <v>0</v>
      </c>
      <c r="AC1883" s="122" t="str">
        <f>IFERROR(Stock[[#This Row],[CASH DIVIDEND]]+Stock[[#This Row],[RETURN/(LOSS) FROM TRADING
(auto-fill)]],"")</f>
        <v/>
      </c>
      <c r="AD18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3" s="146" t="str">
        <f ca="1">IFERROR(IF(Stock[[#This Row],[HOLDING DAYS
(auto-fill)]]&lt;365,Stock[[#This Row],[% TOTAL RETURN/(LOSS)
(auto-fill)]]*365/Stock[[#This Row],[HOLDING DAYS
(auto-fill)]],POWER((1+Stock[[#This Row],[% TOTAL RETURN/(LOSS)
(auto-fill)]]),1/(Stock[[#This Row],[HOLDING DAYS
(auto-fill)]]/365))-1),"")</f>
        <v/>
      </c>
      <c r="AF1883" s="81"/>
      <c r="AG1883" s="149" t="str">
        <f>IF(Stock[[#This Row],[STATUS
(auto-fill)]]="HOLDING",Stock[[#This Row],[MARKET PRICE]]-Stock[[#This Row],[BUYING PRICE]],"")</f>
        <v/>
      </c>
      <c r="AH1883" s="143" t="str">
        <f>IFERROR(Stock[[#This Row],[CHANGE
(auto-fill)]]/Stock[[#This Row],[BUYING PRICE]],"")</f>
        <v/>
      </c>
      <c r="AI1883" s="130" t="str">
        <f>IF(Stock[[#This Row],[MARKET PRICE]]&gt;0,Stock[[#This Row],[MARKET PRICE]]*Stock[[#This Row],[REMAINING QUANTITY
(auto-fill)]],"")</f>
        <v/>
      </c>
    </row>
    <row r="1884" spans="2:35">
      <c r="B1884" s="110" t="str">
        <f>IF(AND(Stock[[#This Row],[BUYING QUANTITY]]&gt;0,Stock[[#This Row],[REMAINING QUANTITY
(auto-fill)]]=0),"SOLD OUT",
IF(AND(Stock[[#This Row],[BUYING QUANTITY]]&gt;0,Stock[[#This Row],[REMAINING QUANTITY
(auto-fill)]]&gt;0),"HOLDING",""))</f>
        <v/>
      </c>
      <c r="C1884" s="113">
        <f t="shared" si="29"/>
        <v>1871</v>
      </c>
      <c r="D1884" s="79"/>
      <c r="E1884" s="80"/>
      <c r="F1884" s="162"/>
      <c r="G1884" s="85"/>
      <c r="H1884" s="86"/>
      <c r="I1884" s="164"/>
      <c r="J1884" s="115" t="str">
        <f>IF(Stock[[#This Row],[BUYING QUANTITY]]&gt;0,Stock[[#This Row],[BUYING PRICE]]*Stock[[#This Row],[BUYING QUANTITY]]*Stock[[#This Row],[% BUYING FEE]],"")</f>
        <v/>
      </c>
      <c r="K1884" s="89"/>
      <c r="L1884" s="90"/>
      <c r="M1884" s="117" t="str">
        <f>IF(Stock[[#This Row],[BUYING QUANTITY]]&gt;0,Stock[[#This Row],[BUYING PRICE]]*(1+Stock[[#This Row],[% THRESHOLD (RETURN)_1]]),"")</f>
        <v/>
      </c>
      <c r="N1884" s="91"/>
      <c r="O1884" s="117" t="str">
        <f>IF(Stock[[#This Row],[BUYING QUANTITY]]&gt;0,Stock[[#This Row],[BUYING PRICE]]*(1+Stock[[#This Row],[% THRESHOLD (RETURN)_2]]),"")</f>
        <v/>
      </c>
      <c r="P1884" s="91"/>
      <c r="Q1884" s="117" t="str">
        <f>IF(Stock[[#This Row],[BUYING QUANTITY]]&gt;0,Stock[[#This Row],[BUYING PRICE]]*(1+Stock[[#This Row],[% THRESHOLD (LOSS)]]),"")</f>
        <v/>
      </c>
      <c r="R1884" s="105"/>
      <c r="S1884" s="118" t="str">
        <f>IF(Stock[[#This Row],[CASH DIVIDEND]]&gt;0,Stock[[#This Row],[CASH DIVIDEND]]/(Stock[[#This Row],[BUYING PRICE]]*Stock[[#This Row],[BUYING QUANTITY]]),"")</f>
        <v/>
      </c>
      <c r="T1884" s="105"/>
      <c r="U1884" s="79"/>
      <c r="V1884" s="97"/>
      <c r="W1884" s="98"/>
      <c r="X1884" s="168"/>
      <c r="Y1884" s="126" t="str">
        <f>IF(Stock[[#This Row],[SELLING QUANTITY]]&gt;0,Stock[[#This Row],[SELLING PRICE]]*Stock[[#This Row],[SELLING QUANTITY]]*Stock[[#This Row],[% SELLING FEE]]+Stock[[#This Row],[SELLING PRICE]]*Stock[[#This Row],[SELLING QUANTITY]]*$D$12,"")</f>
        <v/>
      </c>
      <c r="Z1884" s="121">
        <f>Stock[[#This Row],[BUYING QUANTITY]]+Stock[[#This Row],[STOCK DIVIDEND]]-Stock[[#This Row],[SELLING QUANTITY]]</f>
        <v>0</v>
      </c>
      <c r="AA18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4" s="121">
        <f ca="1">IF(Stock[[#This Row],[SELLING DATE]]&gt;0,Stock[[#This Row],[SELLING DATE]]-Stock[[#This Row],[BUY DATE]]+1,IF(Stock[[#This Row],[BUY DATE]]=0,0,TODAY()-Stock[[#This Row],[BUY DATE]]+1))</f>
        <v>0</v>
      </c>
      <c r="AC1884" s="122" t="str">
        <f>IFERROR(Stock[[#This Row],[CASH DIVIDEND]]+Stock[[#This Row],[RETURN/(LOSS) FROM TRADING
(auto-fill)]],"")</f>
        <v/>
      </c>
      <c r="AD18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4" s="146" t="str">
        <f ca="1">IFERROR(IF(Stock[[#This Row],[HOLDING DAYS
(auto-fill)]]&lt;365,Stock[[#This Row],[% TOTAL RETURN/(LOSS)
(auto-fill)]]*365/Stock[[#This Row],[HOLDING DAYS
(auto-fill)]],POWER((1+Stock[[#This Row],[% TOTAL RETURN/(LOSS)
(auto-fill)]]),1/(Stock[[#This Row],[HOLDING DAYS
(auto-fill)]]/365))-1),"")</f>
        <v/>
      </c>
      <c r="AF1884" s="81"/>
      <c r="AG1884" s="149" t="str">
        <f>IF(Stock[[#This Row],[STATUS
(auto-fill)]]="HOLDING",Stock[[#This Row],[MARKET PRICE]]-Stock[[#This Row],[BUYING PRICE]],"")</f>
        <v/>
      </c>
      <c r="AH1884" s="143" t="str">
        <f>IFERROR(Stock[[#This Row],[CHANGE
(auto-fill)]]/Stock[[#This Row],[BUYING PRICE]],"")</f>
        <v/>
      </c>
      <c r="AI1884" s="130" t="str">
        <f>IF(Stock[[#This Row],[MARKET PRICE]]&gt;0,Stock[[#This Row],[MARKET PRICE]]*Stock[[#This Row],[REMAINING QUANTITY
(auto-fill)]],"")</f>
        <v/>
      </c>
    </row>
    <row r="1885" spans="2:35">
      <c r="B1885" s="110" t="str">
        <f>IF(AND(Stock[[#This Row],[BUYING QUANTITY]]&gt;0,Stock[[#This Row],[REMAINING QUANTITY
(auto-fill)]]=0),"SOLD OUT",
IF(AND(Stock[[#This Row],[BUYING QUANTITY]]&gt;0,Stock[[#This Row],[REMAINING QUANTITY
(auto-fill)]]&gt;0),"HOLDING",""))</f>
        <v/>
      </c>
      <c r="C1885" s="113">
        <f t="shared" si="29"/>
        <v>1872</v>
      </c>
      <c r="D1885" s="79"/>
      <c r="E1885" s="80"/>
      <c r="F1885" s="162"/>
      <c r="G1885" s="85"/>
      <c r="H1885" s="86"/>
      <c r="I1885" s="164"/>
      <c r="J1885" s="115" t="str">
        <f>IF(Stock[[#This Row],[BUYING QUANTITY]]&gt;0,Stock[[#This Row],[BUYING PRICE]]*Stock[[#This Row],[BUYING QUANTITY]]*Stock[[#This Row],[% BUYING FEE]],"")</f>
        <v/>
      </c>
      <c r="K1885" s="89"/>
      <c r="L1885" s="90"/>
      <c r="M1885" s="117" t="str">
        <f>IF(Stock[[#This Row],[BUYING QUANTITY]]&gt;0,Stock[[#This Row],[BUYING PRICE]]*(1+Stock[[#This Row],[% THRESHOLD (RETURN)_1]]),"")</f>
        <v/>
      </c>
      <c r="N1885" s="91"/>
      <c r="O1885" s="117" t="str">
        <f>IF(Stock[[#This Row],[BUYING QUANTITY]]&gt;0,Stock[[#This Row],[BUYING PRICE]]*(1+Stock[[#This Row],[% THRESHOLD (RETURN)_2]]),"")</f>
        <v/>
      </c>
      <c r="P1885" s="91"/>
      <c r="Q1885" s="117" t="str">
        <f>IF(Stock[[#This Row],[BUYING QUANTITY]]&gt;0,Stock[[#This Row],[BUYING PRICE]]*(1+Stock[[#This Row],[% THRESHOLD (LOSS)]]),"")</f>
        <v/>
      </c>
      <c r="R1885" s="105"/>
      <c r="S1885" s="118" t="str">
        <f>IF(Stock[[#This Row],[CASH DIVIDEND]]&gt;0,Stock[[#This Row],[CASH DIVIDEND]]/(Stock[[#This Row],[BUYING PRICE]]*Stock[[#This Row],[BUYING QUANTITY]]),"")</f>
        <v/>
      </c>
      <c r="T1885" s="105"/>
      <c r="U1885" s="79"/>
      <c r="V1885" s="97"/>
      <c r="W1885" s="98"/>
      <c r="X1885" s="168"/>
      <c r="Y1885" s="126" t="str">
        <f>IF(Stock[[#This Row],[SELLING QUANTITY]]&gt;0,Stock[[#This Row],[SELLING PRICE]]*Stock[[#This Row],[SELLING QUANTITY]]*Stock[[#This Row],[% SELLING FEE]]+Stock[[#This Row],[SELLING PRICE]]*Stock[[#This Row],[SELLING QUANTITY]]*$D$12,"")</f>
        <v/>
      </c>
      <c r="Z1885" s="121">
        <f>Stock[[#This Row],[BUYING QUANTITY]]+Stock[[#This Row],[STOCK DIVIDEND]]-Stock[[#This Row],[SELLING QUANTITY]]</f>
        <v>0</v>
      </c>
      <c r="AA18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5" s="121">
        <f ca="1">IF(Stock[[#This Row],[SELLING DATE]]&gt;0,Stock[[#This Row],[SELLING DATE]]-Stock[[#This Row],[BUY DATE]]+1,IF(Stock[[#This Row],[BUY DATE]]=0,0,TODAY()-Stock[[#This Row],[BUY DATE]]+1))</f>
        <v>0</v>
      </c>
      <c r="AC1885" s="122" t="str">
        <f>IFERROR(Stock[[#This Row],[CASH DIVIDEND]]+Stock[[#This Row],[RETURN/(LOSS) FROM TRADING
(auto-fill)]],"")</f>
        <v/>
      </c>
      <c r="AD18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5" s="146" t="str">
        <f ca="1">IFERROR(IF(Stock[[#This Row],[HOLDING DAYS
(auto-fill)]]&lt;365,Stock[[#This Row],[% TOTAL RETURN/(LOSS)
(auto-fill)]]*365/Stock[[#This Row],[HOLDING DAYS
(auto-fill)]],POWER((1+Stock[[#This Row],[% TOTAL RETURN/(LOSS)
(auto-fill)]]),1/(Stock[[#This Row],[HOLDING DAYS
(auto-fill)]]/365))-1),"")</f>
        <v/>
      </c>
      <c r="AF1885" s="81"/>
      <c r="AG1885" s="149" t="str">
        <f>IF(Stock[[#This Row],[STATUS
(auto-fill)]]="HOLDING",Stock[[#This Row],[MARKET PRICE]]-Stock[[#This Row],[BUYING PRICE]],"")</f>
        <v/>
      </c>
      <c r="AH1885" s="143" t="str">
        <f>IFERROR(Stock[[#This Row],[CHANGE
(auto-fill)]]/Stock[[#This Row],[BUYING PRICE]],"")</f>
        <v/>
      </c>
      <c r="AI1885" s="130" t="str">
        <f>IF(Stock[[#This Row],[MARKET PRICE]]&gt;0,Stock[[#This Row],[MARKET PRICE]]*Stock[[#This Row],[REMAINING QUANTITY
(auto-fill)]],"")</f>
        <v/>
      </c>
    </row>
    <row r="1886" spans="2:35">
      <c r="B1886" s="110" t="str">
        <f>IF(AND(Stock[[#This Row],[BUYING QUANTITY]]&gt;0,Stock[[#This Row],[REMAINING QUANTITY
(auto-fill)]]=0),"SOLD OUT",
IF(AND(Stock[[#This Row],[BUYING QUANTITY]]&gt;0,Stock[[#This Row],[REMAINING QUANTITY
(auto-fill)]]&gt;0),"HOLDING",""))</f>
        <v/>
      </c>
      <c r="C1886" s="113">
        <f t="shared" si="29"/>
        <v>1873</v>
      </c>
      <c r="D1886" s="79"/>
      <c r="E1886" s="80"/>
      <c r="F1886" s="162"/>
      <c r="G1886" s="85"/>
      <c r="H1886" s="86"/>
      <c r="I1886" s="164"/>
      <c r="J1886" s="115" t="str">
        <f>IF(Stock[[#This Row],[BUYING QUANTITY]]&gt;0,Stock[[#This Row],[BUYING PRICE]]*Stock[[#This Row],[BUYING QUANTITY]]*Stock[[#This Row],[% BUYING FEE]],"")</f>
        <v/>
      </c>
      <c r="K1886" s="89"/>
      <c r="L1886" s="90"/>
      <c r="M1886" s="117" t="str">
        <f>IF(Stock[[#This Row],[BUYING QUANTITY]]&gt;0,Stock[[#This Row],[BUYING PRICE]]*(1+Stock[[#This Row],[% THRESHOLD (RETURN)_1]]),"")</f>
        <v/>
      </c>
      <c r="N1886" s="91"/>
      <c r="O1886" s="117" t="str">
        <f>IF(Stock[[#This Row],[BUYING QUANTITY]]&gt;0,Stock[[#This Row],[BUYING PRICE]]*(1+Stock[[#This Row],[% THRESHOLD (RETURN)_2]]),"")</f>
        <v/>
      </c>
      <c r="P1886" s="91"/>
      <c r="Q1886" s="117" t="str">
        <f>IF(Stock[[#This Row],[BUYING QUANTITY]]&gt;0,Stock[[#This Row],[BUYING PRICE]]*(1+Stock[[#This Row],[% THRESHOLD (LOSS)]]),"")</f>
        <v/>
      </c>
      <c r="R1886" s="105"/>
      <c r="S1886" s="118" t="str">
        <f>IF(Stock[[#This Row],[CASH DIVIDEND]]&gt;0,Stock[[#This Row],[CASH DIVIDEND]]/(Stock[[#This Row],[BUYING PRICE]]*Stock[[#This Row],[BUYING QUANTITY]]),"")</f>
        <v/>
      </c>
      <c r="T1886" s="105"/>
      <c r="U1886" s="79"/>
      <c r="V1886" s="97"/>
      <c r="W1886" s="98"/>
      <c r="X1886" s="168"/>
      <c r="Y1886" s="126" t="str">
        <f>IF(Stock[[#This Row],[SELLING QUANTITY]]&gt;0,Stock[[#This Row],[SELLING PRICE]]*Stock[[#This Row],[SELLING QUANTITY]]*Stock[[#This Row],[% SELLING FEE]]+Stock[[#This Row],[SELLING PRICE]]*Stock[[#This Row],[SELLING QUANTITY]]*$D$12,"")</f>
        <v/>
      </c>
      <c r="Z1886" s="121">
        <f>Stock[[#This Row],[BUYING QUANTITY]]+Stock[[#This Row],[STOCK DIVIDEND]]-Stock[[#This Row],[SELLING QUANTITY]]</f>
        <v>0</v>
      </c>
      <c r="AA18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6" s="121">
        <f ca="1">IF(Stock[[#This Row],[SELLING DATE]]&gt;0,Stock[[#This Row],[SELLING DATE]]-Stock[[#This Row],[BUY DATE]]+1,IF(Stock[[#This Row],[BUY DATE]]=0,0,TODAY()-Stock[[#This Row],[BUY DATE]]+1))</f>
        <v>0</v>
      </c>
      <c r="AC1886" s="122" t="str">
        <f>IFERROR(Stock[[#This Row],[CASH DIVIDEND]]+Stock[[#This Row],[RETURN/(LOSS) FROM TRADING
(auto-fill)]],"")</f>
        <v/>
      </c>
      <c r="AD18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6" s="146" t="str">
        <f ca="1">IFERROR(IF(Stock[[#This Row],[HOLDING DAYS
(auto-fill)]]&lt;365,Stock[[#This Row],[% TOTAL RETURN/(LOSS)
(auto-fill)]]*365/Stock[[#This Row],[HOLDING DAYS
(auto-fill)]],POWER((1+Stock[[#This Row],[% TOTAL RETURN/(LOSS)
(auto-fill)]]),1/(Stock[[#This Row],[HOLDING DAYS
(auto-fill)]]/365))-1),"")</f>
        <v/>
      </c>
      <c r="AF1886" s="81"/>
      <c r="AG1886" s="149" t="str">
        <f>IF(Stock[[#This Row],[STATUS
(auto-fill)]]="HOLDING",Stock[[#This Row],[MARKET PRICE]]-Stock[[#This Row],[BUYING PRICE]],"")</f>
        <v/>
      </c>
      <c r="AH1886" s="143" t="str">
        <f>IFERROR(Stock[[#This Row],[CHANGE
(auto-fill)]]/Stock[[#This Row],[BUYING PRICE]],"")</f>
        <v/>
      </c>
      <c r="AI1886" s="130" t="str">
        <f>IF(Stock[[#This Row],[MARKET PRICE]]&gt;0,Stock[[#This Row],[MARKET PRICE]]*Stock[[#This Row],[REMAINING QUANTITY
(auto-fill)]],"")</f>
        <v/>
      </c>
    </row>
    <row r="1887" spans="2:35">
      <c r="B1887" s="110" t="str">
        <f>IF(AND(Stock[[#This Row],[BUYING QUANTITY]]&gt;0,Stock[[#This Row],[REMAINING QUANTITY
(auto-fill)]]=0),"SOLD OUT",
IF(AND(Stock[[#This Row],[BUYING QUANTITY]]&gt;0,Stock[[#This Row],[REMAINING QUANTITY
(auto-fill)]]&gt;0),"HOLDING",""))</f>
        <v/>
      </c>
      <c r="C1887" s="113">
        <f t="shared" si="29"/>
        <v>1874</v>
      </c>
      <c r="D1887" s="79"/>
      <c r="E1887" s="80"/>
      <c r="F1887" s="162"/>
      <c r="G1887" s="85"/>
      <c r="H1887" s="86"/>
      <c r="I1887" s="164"/>
      <c r="J1887" s="115" t="str">
        <f>IF(Stock[[#This Row],[BUYING QUANTITY]]&gt;0,Stock[[#This Row],[BUYING PRICE]]*Stock[[#This Row],[BUYING QUANTITY]]*Stock[[#This Row],[% BUYING FEE]],"")</f>
        <v/>
      </c>
      <c r="K1887" s="89"/>
      <c r="L1887" s="90"/>
      <c r="M1887" s="117" t="str">
        <f>IF(Stock[[#This Row],[BUYING QUANTITY]]&gt;0,Stock[[#This Row],[BUYING PRICE]]*(1+Stock[[#This Row],[% THRESHOLD (RETURN)_1]]),"")</f>
        <v/>
      </c>
      <c r="N1887" s="91"/>
      <c r="O1887" s="117" t="str">
        <f>IF(Stock[[#This Row],[BUYING QUANTITY]]&gt;0,Stock[[#This Row],[BUYING PRICE]]*(1+Stock[[#This Row],[% THRESHOLD (RETURN)_2]]),"")</f>
        <v/>
      </c>
      <c r="P1887" s="91"/>
      <c r="Q1887" s="117" t="str">
        <f>IF(Stock[[#This Row],[BUYING QUANTITY]]&gt;0,Stock[[#This Row],[BUYING PRICE]]*(1+Stock[[#This Row],[% THRESHOLD (LOSS)]]),"")</f>
        <v/>
      </c>
      <c r="R1887" s="105"/>
      <c r="S1887" s="118" t="str">
        <f>IF(Stock[[#This Row],[CASH DIVIDEND]]&gt;0,Stock[[#This Row],[CASH DIVIDEND]]/(Stock[[#This Row],[BUYING PRICE]]*Stock[[#This Row],[BUYING QUANTITY]]),"")</f>
        <v/>
      </c>
      <c r="T1887" s="105"/>
      <c r="U1887" s="79"/>
      <c r="V1887" s="97"/>
      <c r="W1887" s="98"/>
      <c r="X1887" s="168"/>
      <c r="Y1887" s="126" t="str">
        <f>IF(Stock[[#This Row],[SELLING QUANTITY]]&gt;0,Stock[[#This Row],[SELLING PRICE]]*Stock[[#This Row],[SELLING QUANTITY]]*Stock[[#This Row],[% SELLING FEE]]+Stock[[#This Row],[SELLING PRICE]]*Stock[[#This Row],[SELLING QUANTITY]]*$D$12,"")</f>
        <v/>
      </c>
      <c r="Z1887" s="121">
        <f>Stock[[#This Row],[BUYING QUANTITY]]+Stock[[#This Row],[STOCK DIVIDEND]]-Stock[[#This Row],[SELLING QUANTITY]]</f>
        <v>0</v>
      </c>
      <c r="AA18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7" s="121">
        <f ca="1">IF(Stock[[#This Row],[SELLING DATE]]&gt;0,Stock[[#This Row],[SELLING DATE]]-Stock[[#This Row],[BUY DATE]]+1,IF(Stock[[#This Row],[BUY DATE]]=0,0,TODAY()-Stock[[#This Row],[BUY DATE]]+1))</f>
        <v>0</v>
      </c>
      <c r="AC1887" s="122" t="str">
        <f>IFERROR(Stock[[#This Row],[CASH DIVIDEND]]+Stock[[#This Row],[RETURN/(LOSS) FROM TRADING
(auto-fill)]],"")</f>
        <v/>
      </c>
      <c r="AD18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7" s="146" t="str">
        <f ca="1">IFERROR(IF(Stock[[#This Row],[HOLDING DAYS
(auto-fill)]]&lt;365,Stock[[#This Row],[% TOTAL RETURN/(LOSS)
(auto-fill)]]*365/Stock[[#This Row],[HOLDING DAYS
(auto-fill)]],POWER((1+Stock[[#This Row],[% TOTAL RETURN/(LOSS)
(auto-fill)]]),1/(Stock[[#This Row],[HOLDING DAYS
(auto-fill)]]/365))-1),"")</f>
        <v/>
      </c>
      <c r="AF1887" s="81"/>
      <c r="AG1887" s="149" t="str">
        <f>IF(Stock[[#This Row],[STATUS
(auto-fill)]]="HOLDING",Stock[[#This Row],[MARKET PRICE]]-Stock[[#This Row],[BUYING PRICE]],"")</f>
        <v/>
      </c>
      <c r="AH1887" s="143" t="str">
        <f>IFERROR(Stock[[#This Row],[CHANGE
(auto-fill)]]/Stock[[#This Row],[BUYING PRICE]],"")</f>
        <v/>
      </c>
      <c r="AI1887" s="130" t="str">
        <f>IF(Stock[[#This Row],[MARKET PRICE]]&gt;0,Stock[[#This Row],[MARKET PRICE]]*Stock[[#This Row],[REMAINING QUANTITY
(auto-fill)]],"")</f>
        <v/>
      </c>
    </row>
    <row r="1888" spans="2:35">
      <c r="B1888" s="110" t="str">
        <f>IF(AND(Stock[[#This Row],[BUYING QUANTITY]]&gt;0,Stock[[#This Row],[REMAINING QUANTITY
(auto-fill)]]=0),"SOLD OUT",
IF(AND(Stock[[#This Row],[BUYING QUANTITY]]&gt;0,Stock[[#This Row],[REMAINING QUANTITY
(auto-fill)]]&gt;0),"HOLDING",""))</f>
        <v/>
      </c>
      <c r="C1888" s="113">
        <f t="shared" si="29"/>
        <v>1875</v>
      </c>
      <c r="D1888" s="79"/>
      <c r="E1888" s="80"/>
      <c r="F1888" s="162"/>
      <c r="G1888" s="85"/>
      <c r="H1888" s="86"/>
      <c r="I1888" s="164"/>
      <c r="J1888" s="115" t="str">
        <f>IF(Stock[[#This Row],[BUYING QUANTITY]]&gt;0,Stock[[#This Row],[BUYING PRICE]]*Stock[[#This Row],[BUYING QUANTITY]]*Stock[[#This Row],[% BUYING FEE]],"")</f>
        <v/>
      </c>
      <c r="K1888" s="89"/>
      <c r="L1888" s="90"/>
      <c r="M1888" s="117" t="str">
        <f>IF(Stock[[#This Row],[BUYING QUANTITY]]&gt;0,Stock[[#This Row],[BUYING PRICE]]*(1+Stock[[#This Row],[% THRESHOLD (RETURN)_1]]),"")</f>
        <v/>
      </c>
      <c r="N1888" s="91"/>
      <c r="O1888" s="117" t="str">
        <f>IF(Stock[[#This Row],[BUYING QUANTITY]]&gt;0,Stock[[#This Row],[BUYING PRICE]]*(1+Stock[[#This Row],[% THRESHOLD (RETURN)_2]]),"")</f>
        <v/>
      </c>
      <c r="P1888" s="91"/>
      <c r="Q1888" s="117" t="str">
        <f>IF(Stock[[#This Row],[BUYING QUANTITY]]&gt;0,Stock[[#This Row],[BUYING PRICE]]*(1+Stock[[#This Row],[% THRESHOLD (LOSS)]]),"")</f>
        <v/>
      </c>
      <c r="R1888" s="105"/>
      <c r="S1888" s="118" t="str">
        <f>IF(Stock[[#This Row],[CASH DIVIDEND]]&gt;0,Stock[[#This Row],[CASH DIVIDEND]]/(Stock[[#This Row],[BUYING PRICE]]*Stock[[#This Row],[BUYING QUANTITY]]),"")</f>
        <v/>
      </c>
      <c r="T1888" s="105"/>
      <c r="U1888" s="79"/>
      <c r="V1888" s="97"/>
      <c r="W1888" s="98"/>
      <c r="X1888" s="168"/>
      <c r="Y1888" s="126" t="str">
        <f>IF(Stock[[#This Row],[SELLING QUANTITY]]&gt;0,Stock[[#This Row],[SELLING PRICE]]*Stock[[#This Row],[SELLING QUANTITY]]*Stock[[#This Row],[% SELLING FEE]]+Stock[[#This Row],[SELLING PRICE]]*Stock[[#This Row],[SELLING QUANTITY]]*$D$12,"")</f>
        <v/>
      </c>
      <c r="Z1888" s="121">
        <f>Stock[[#This Row],[BUYING QUANTITY]]+Stock[[#This Row],[STOCK DIVIDEND]]-Stock[[#This Row],[SELLING QUANTITY]]</f>
        <v>0</v>
      </c>
      <c r="AA18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8" s="121">
        <f ca="1">IF(Stock[[#This Row],[SELLING DATE]]&gt;0,Stock[[#This Row],[SELLING DATE]]-Stock[[#This Row],[BUY DATE]]+1,IF(Stock[[#This Row],[BUY DATE]]=0,0,TODAY()-Stock[[#This Row],[BUY DATE]]+1))</f>
        <v>0</v>
      </c>
      <c r="AC1888" s="122" t="str">
        <f>IFERROR(Stock[[#This Row],[CASH DIVIDEND]]+Stock[[#This Row],[RETURN/(LOSS) FROM TRADING
(auto-fill)]],"")</f>
        <v/>
      </c>
      <c r="AD18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8" s="146" t="str">
        <f ca="1">IFERROR(IF(Stock[[#This Row],[HOLDING DAYS
(auto-fill)]]&lt;365,Stock[[#This Row],[% TOTAL RETURN/(LOSS)
(auto-fill)]]*365/Stock[[#This Row],[HOLDING DAYS
(auto-fill)]],POWER((1+Stock[[#This Row],[% TOTAL RETURN/(LOSS)
(auto-fill)]]),1/(Stock[[#This Row],[HOLDING DAYS
(auto-fill)]]/365))-1),"")</f>
        <v/>
      </c>
      <c r="AF1888" s="81"/>
      <c r="AG1888" s="149" t="str">
        <f>IF(Stock[[#This Row],[STATUS
(auto-fill)]]="HOLDING",Stock[[#This Row],[MARKET PRICE]]-Stock[[#This Row],[BUYING PRICE]],"")</f>
        <v/>
      </c>
      <c r="AH1888" s="143" t="str">
        <f>IFERROR(Stock[[#This Row],[CHANGE
(auto-fill)]]/Stock[[#This Row],[BUYING PRICE]],"")</f>
        <v/>
      </c>
      <c r="AI1888" s="130" t="str">
        <f>IF(Stock[[#This Row],[MARKET PRICE]]&gt;0,Stock[[#This Row],[MARKET PRICE]]*Stock[[#This Row],[REMAINING QUANTITY
(auto-fill)]],"")</f>
        <v/>
      </c>
    </row>
    <row r="1889" spans="2:35">
      <c r="B1889" s="110" t="str">
        <f>IF(AND(Stock[[#This Row],[BUYING QUANTITY]]&gt;0,Stock[[#This Row],[REMAINING QUANTITY
(auto-fill)]]=0),"SOLD OUT",
IF(AND(Stock[[#This Row],[BUYING QUANTITY]]&gt;0,Stock[[#This Row],[REMAINING QUANTITY
(auto-fill)]]&gt;0),"HOLDING",""))</f>
        <v/>
      </c>
      <c r="C1889" s="113">
        <f t="shared" si="29"/>
        <v>1876</v>
      </c>
      <c r="D1889" s="79"/>
      <c r="E1889" s="80"/>
      <c r="F1889" s="162"/>
      <c r="G1889" s="85"/>
      <c r="H1889" s="86"/>
      <c r="I1889" s="164"/>
      <c r="J1889" s="115" t="str">
        <f>IF(Stock[[#This Row],[BUYING QUANTITY]]&gt;0,Stock[[#This Row],[BUYING PRICE]]*Stock[[#This Row],[BUYING QUANTITY]]*Stock[[#This Row],[% BUYING FEE]],"")</f>
        <v/>
      </c>
      <c r="K1889" s="89"/>
      <c r="L1889" s="90"/>
      <c r="M1889" s="117" t="str">
        <f>IF(Stock[[#This Row],[BUYING QUANTITY]]&gt;0,Stock[[#This Row],[BUYING PRICE]]*(1+Stock[[#This Row],[% THRESHOLD (RETURN)_1]]),"")</f>
        <v/>
      </c>
      <c r="N1889" s="91"/>
      <c r="O1889" s="117" t="str">
        <f>IF(Stock[[#This Row],[BUYING QUANTITY]]&gt;0,Stock[[#This Row],[BUYING PRICE]]*(1+Stock[[#This Row],[% THRESHOLD (RETURN)_2]]),"")</f>
        <v/>
      </c>
      <c r="P1889" s="91"/>
      <c r="Q1889" s="117" t="str">
        <f>IF(Stock[[#This Row],[BUYING QUANTITY]]&gt;0,Stock[[#This Row],[BUYING PRICE]]*(1+Stock[[#This Row],[% THRESHOLD (LOSS)]]),"")</f>
        <v/>
      </c>
      <c r="R1889" s="105"/>
      <c r="S1889" s="118" t="str">
        <f>IF(Stock[[#This Row],[CASH DIVIDEND]]&gt;0,Stock[[#This Row],[CASH DIVIDEND]]/(Stock[[#This Row],[BUYING PRICE]]*Stock[[#This Row],[BUYING QUANTITY]]),"")</f>
        <v/>
      </c>
      <c r="T1889" s="105"/>
      <c r="U1889" s="79"/>
      <c r="V1889" s="97"/>
      <c r="W1889" s="98"/>
      <c r="X1889" s="168"/>
      <c r="Y1889" s="126" t="str">
        <f>IF(Stock[[#This Row],[SELLING QUANTITY]]&gt;0,Stock[[#This Row],[SELLING PRICE]]*Stock[[#This Row],[SELLING QUANTITY]]*Stock[[#This Row],[% SELLING FEE]]+Stock[[#This Row],[SELLING PRICE]]*Stock[[#This Row],[SELLING QUANTITY]]*$D$12,"")</f>
        <v/>
      </c>
      <c r="Z1889" s="121">
        <f>Stock[[#This Row],[BUYING QUANTITY]]+Stock[[#This Row],[STOCK DIVIDEND]]-Stock[[#This Row],[SELLING QUANTITY]]</f>
        <v>0</v>
      </c>
      <c r="AA18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89" s="121">
        <f ca="1">IF(Stock[[#This Row],[SELLING DATE]]&gt;0,Stock[[#This Row],[SELLING DATE]]-Stock[[#This Row],[BUY DATE]]+1,IF(Stock[[#This Row],[BUY DATE]]=0,0,TODAY()-Stock[[#This Row],[BUY DATE]]+1))</f>
        <v>0</v>
      </c>
      <c r="AC1889" s="122" t="str">
        <f>IFERROR(Stock[[#This Row],[CASH DIVIDEND]]+Stock[[#This Row],[RETURN/(LOSS) FROM TRADING
(auto-fill)]],"")</f>
        <v/>
      </c>
      <c r="AD18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89" s="146" t="str">
        <f ca="1">IFERROR(IF(Stock[[#This Row],[HOLDING DAYS
(auto-fill)]]&lt;365,Stock[[#This Row],[% TOTAL RETURN/(LOSS)
(auto-fill)]]*365/Stock[[#This Row],[HOLDING DAYS
(auto-fill)]],POWER((1+Stock[[#This Row],[% TOTAL RETURN/(LOSS)
(auto-fill)]]),1/(Stock[[#This Row],[HOLDING DAYS
(auto-fill)]]/365))-1),"")</f>
        <v/>
      </c>
      <c r="AF1889" s="81"/>
      <c r="AG1889" s="149" t="str">
        <f>IF(Stock[[#This Row],[STATUS
(auto-fill)]]="HOLDING",Stock[[#This Row],[MARKET PRICE]]-Stock[[#This Row],[BUYING PRICE]],"")</f>
        <v/>
      </c>
      <c r="AH1889" s="143" t="str">
        <f>IFERROR(Stock[[#This Row],[CHANGE
(auto-fill)]]/Stock[[#This Row],[BUYING PRICE]],"")</f>
        <v/>
      </c>
      <c r="AI1889" s="130" t="str">
        <f>IF(Stock[[#This Row],[MARKET PRICE]]&gt;0,Stock[[#This Row],[MARKET PRICE]]*Stock[[#This Row],[REMAINING QUANTITY
(auto-fill)]],"")</f>
        <v/>
      </c>
    </row>
    <row r="1890" spans="2:35">
      <c r="B1890" s="110" t="str">
        <f>IF(AND(Stock[[#This Row],[BUYING QUANTITY]]&gt;0,Stock[[#This Row],[REMAINING QUANTITY
(auto-fill)]]=0),"SOLD OUT",
IF(AND(Stock[[#This Row],[BUYING QUANTITY]]&gt;0,Stock[[#This Row],[REMAINING QUANTITY
(auto-fill)]]&gt;0),"HOLDING",""))</f>
        <v/>
      </c>
      <c r="C1890" s="113">
        <f t="shared" si="29"/>
        <v>1877</v>
      </c>
      <c r="D1890" s="79"/>
      <c r="E1890" s="80"/>
      <c r="F1890" s="162"/>
      <c r="G1890" s="85"/>
      <c r="H1890" s="86"/>
      <c r="I1890" s="164"/>
      <c r="J1890" s="115" t="str">
        <f>IF(Stock[[#This Row],[BUYING QUANTITY]]&gt;0,Stock[[#This Row],[BUYING PRICE]]*Stock[[#This Row],[BUYING QUANTITY]]*Stock[[#This Row],[% BUYING FEE]],"")</f>
        <v/>
      </c>
      <c r="K1890" s="89"/>
      <c r="L1890" s="90"/>
      <c r="M1890" s="117" t="str">
        <f>IF(Stock[[#This Row],[BUYING QUANTITY]]&gt;0,Stock[[#This Row],[BUYING PRICE]]*(1+Stock[[#This Row],[% THRESHOLD (RETURN)_1]]),"")</f>
        <v/>
      </c>
      <c r="N1890" s="91"/>
      <c r="O1890" s="117" t="str">
        <f>IF(Stock[[#This Row],[BUYING QUANTITY]]&gt;0,Stock[[#This Row],[BUYING PRICE]]*(1+Stock[[#This Row],[% THRESHOLD (RETURN)_2]]),"")</f>
        <v/>
      </c>
      <c r="P1890" s="91"/>
      <c r="Q1890" s="117" t="str">
        <f>IF(Stock[[#This Row],[BUYING QUANTITY]]&gt;0,Stock[[#This Row],[BUYING PRICE]]*(1+Stock[[#This Row],[% THRESHOLD (LOSS)]]),"")</f>
        <v/>
      </c>
      <c r="R1890" s="105"/>
      <c r="S1890" s="118" t="str">
        <f>IF(Stock[[#This Row],[CASH DIVIDEND]]&gt;0,Stock[[#This Row],[CASH DIVIDEND]]/(Stock[[#This Row],[BUYING PRICE]]*Stock[[#This Row],[BUYING QUANTITY]]),"")</f>
        <v/>
      </c>
      <c r="T1890" s="105"/>
      <c r="U1890" s="79"/>
      <c r="V1890" s="97"/>
      <c r="W1890" s="98"/>
      <c r="X1890" s="168"/>
      <c r="Y1890" s="126" t="str">
        <f>IF(Stock[[#This Row],[SELLING QUANTITY]]&gt;0,Stock[[#This Row],[SELLING PRICE]]*Stock[[#This Row],[SELLING QUANTITY]]*Stock[[#This Row],[% SELLING FEE]]+Stock[[#This Row],[SELLING PRICE]]*Stock[[#This Row],[SELLING QUANTITY]]*$D$12,"")</f>
        <v/>
      </c>
      <c r="Z1890" s="121">
        <f>Stock[[#This Row],[BUYING QUANTITY]]+Stock[[#This Row],[STOCK DIVIDEND]]-Stock[[#This Row],[SELLING QUANTITY]]</f>
        <v>0</v>
      </c>
      <c r="AA18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0" s="121">
        <f ca="1">IF(Stock[[#This Row],[SELLING DATE]]&gt;0,Stock[[#This Row],[SELLING DATE]]-Stock[[#This Row],[BUY DATE]]+1,IF(Stock[[#This Row],[BUY DATE]]=0,0,TODAY()-Stock[[#This Row],[BUY DATE]]+1))</f>
        <v>0</v>
      </c>
      <c r="AC1890" s="122" t="str">
        <f>IFERROR(Stock[[#This Row],[CASH DIVIDEND]]+Stock[[#This Row],[RETURN/(LOSS) FROM TRADING
(auto-fill)]],"")</f>
        <v/>
      </c>
      <c r="AD18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0" s="146" t="str">
        <f ca="1">IFERROR(IF(Stock[[#This Row],[HOLDING DAYS
(auto-fill)]]&lt;365,Stock[[#This Row],[% TOTAL RETURN/(LOSS)
(auto-fill)]]*365/Stock[[#This Row],[HOLDING DAYS
(auto-fill)]],POWER((1+Stock[[#This Row],[% TOTAL RETURN/(LOSS)
(auto-fill)]]),1/(Stock[[#This Row],[HOLDING DAYS
(auto-fill)]]/365))-1),"")</f>
        <v/>
      </c>
      <c r="AF1890" s="81"/>
      <c r="AG1890" s="149" t="str">
        <f>IF(Stock[[#This Row],[STATUS
(auto-fill)]]="HOLDING",Stock[[#This Row],[MARKET PRICE]]-Stock[[#This Row],[BUYING PRICE]],"")</f>
        <v/>
      </c>
      <c r="AH1890" s="143" t="str">
        <f>IFERROR(Stock[[#This Row],[CHANGE
(auto-fill)]]/Stock[[#This Row],[BUYING PRICE]],"")</f>
        <v/>
      </c>
      <c r="AI1890" s="130" t="str">
        <f>IF(Stock[[#This Row],[MARKET PRICE]]&gt;0,Stock[[#This Row],[MARKET PRICE]]*Stock[[#This Row],[REMAINING QUANTITY
(auto-fill)]],"")</f>
        <v/>
      </c>
    </row>
    <row r="1891" spans="2:35">
      <c r="B1891" s="110" t="str">
        <f>IF(AND(Stock[[#This Row],[BUYING QUANTITY]]&gt;0,Stock[[#This Row],[REMAINING QUANTITY
(auto-fill)]]=0),"SOLD OUT",
IF(AND(Stock[[#This Row],[BUYING QUANTITY]]&gt;0,Stock[[#This Row],[REMAINING QUANTITY
(auto-fill)]]&gt;0),"HOLDING",""))</f>
        <v/>
      </c>
      <c r="C1891" s="113">
        <f t="shared" si="29"/>
        <v>1878</v>
      </c>
      <c r="D1891" s="79"/>
      <c r="E1891" s="80"/>
      <c r="F1891" s="162"/>
      <c r="G1891" s="85"/>
      <c r="H1891" s="86"/>
      <c r="I1891" s="164"/>
      <c r="J1891" s="115" t="str">
        <f>IF(Stock[[#This Row],[BUYING QUANTITY]]&gt;0,Stock[[#This Row],[BUYING PRICE]]*Stock[[#This Row],[BUYING QUANTITY]]*Stock[[#This Row],[% BUYING FEE]],"")</f>
        <v/>
      </c>
      <c r="K1891" s="89"/>
      <c r="L1891" s="90"/>
      <c r="M1891" s="117" t="str">
        <f>IF(Stock[[#This Row],[BUYING QUANTITY]]&gt;0,Stock[[#This Row],[BUYING PRICE]]*(1+Stock[[#This Row],[% THRESHOLD (RETURN)_1]]),"")</f>
        <v/>
      </c>
      <c r="N1891" s="91"/>
      <c r="O1891" s="117" t="str">
        <f>IF(Stock[[#This Row],[BUYING QUANTITY]]&gt;0,Stock[[#This Row],[BUYING PRICE]]*(1+Stock[[#This Row],[% THRESHOLD (RETURN)_2]]),"")</f>
        <v/>
      </c>
      <c r="P1891" s="91"/>
      <c r="Q1891" s="117" t="str">
        <f>IF(Stock[[#This Row],[BUYING QUANTITY]]&gt;0,Stock[[#This Row],[BUYING PRICE]]*(1+Stock[[#This Row],[% THRESHOLD (LOSS)]]),"")</f>
        <v/>
      </c>
      <c r="R1891" s="105"/>
      <c r="S1891" s="118" t="str">
        <f>IF(Stock[[#This Row],[CASH DIVIDEND]]&gt;0,Stock[[#This Row],[CASH DIVIDEND]]/(Stock[[#This Row],[BUYING PRICE]]*Stock[[#This Row],[BUYING QUANTITY]]),"")</f>
        <v/>
      </c>
      <c r="T1891" s="105"/>
      <c r="U1891" s="79"/>
      <c r="V1891" s="97"/>
      <c r="W1891" s="98"/>
      <c r="X1891" s="168"/>
      <c r="Y1891" s="126" t="str">
        <f>IF(Stock[[#This Row],[SELLING QUANTITY]]&gt;0,Stock[[#This Row],[SELLING PRICE]]*Stock[[#This Row],[SELLING QUANTITY]]*Stock[[#This Row],[% SELLING FEE]]+Stock[[#This Row],[SELLING PRICE]]*Stock[[#This Row],[SELLING QUANTITY]]*$D$12,"")</f>
        <v/>
      </c>
      <c r="Z1891" s="121">
        <f>Stock[[#This Row],[BUYING QUANTITY]]+Stock[[#This Row],[STOCK DIVIDEND]]-Stock[[#This Row],[SELLING QUANTITY]]</f>
        <v>0</v>
      </c>
      <c r="AA18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1" s="121">
        <f ca="1">IF(Stock[[#This Row],[SELLING DATE]]&gt;0,Stock[[#This Row],[SELLING DATE]]-Stock[[#This Row],[BUY DATE]]+1,IF(Stock[[#This Row],[BUY DATE]]=0,0,TODAY()-Stock[[#This Row],[BUY DATE]]+1))</f>
        <v>0</v>
      </c>
      <c r="AC1891" s="122" t="str">
        <f>IFERROR(Stock[[#This Row],[CASH DIVIDEND]]+Stock[[#This Row],[RETURN/(LOSS) FROM TRADING
(auto-fill)]],"")</f>
        <v/>
      </c>
      <c r="AD18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1" s="146" t="str">
        <f ca="1">IFERROR(IF(Stock[[#This Row],[HOLDING DAYS
(auto-fill)]]&lt;365,Stock[[#This Row],[% TOTAL RETURN/(LOSS)
(auto-fill)]]*365/Stock[[#This Row],[HOLDING DAYS
(auto-fill)]],POWER((1+Stock[[#This Row],[% TOTAL RETURN/(LOSS)
(auto-fill)]]),1/(Stock[[#This Row],[HOLDING DAYS
(auto-fill)]]/365))-1),"")</f>
        <v/>
      </c>
      <c r="AF1891" s="81"/>
      <c r="AG1891" s="149" t="str">
        <f>IF(Stock[[#This Row],[STATUS
(auto-fill)]]="HOLDING",Stock[[#This Row],[MARKET PRICE]]-Stock[[#This Row],[BUYING PRICE]],"")</f>
        <v/>
      </c>
      <c r="AH1891" s="143" t="str">
        <f>IFERROR(Stock[[#This Row],[CHANGE
(auto-fill)]]/Stock[[#This Row],[BUYING PRICE]],"")</f>
        <v/>
      </c>
      <c r="AI1891" s="130" t="str">
        <f>IF(Stock[[#This Row],[MARKET PRICE]]&gt;0,Stock[[#This Row],[MARKET PRICE]]*Stock[[#This Row],[REMAINING QUANTITY
(auto-fill)]],"")</f>
        <v/>
      </c>
    </row>
    <row r="1892" spans="2:35">
      <c r="B1892" s="110" t="str">
        <f>IF(AND(Stock[[#This Row],[BUYING QUANTITY]]&gt;0,Stock[[#This Row],[REMAINING QUANTITY
(auto-fill)]]=0),"SOLD OUT",
IF(AND(Stock[[#This Row],[BUYING QUANTITY]]&gt;0,Stock[[#This Row],[REMAINING QUANTITY
(auto-fill)]]&gt;0),"HOLDING",""))</f>
        <v/>
      </c>
      <c r="C1892" s="113">
        <f t="shared" si="29"/>
        <v>1879</v>
      </c>
      <c r="D1892" s="79"/>
      <c r="E1892" s="80"/>
      <c r="F1892" s="162"/>
      <c r="G1892" s="85"/>
      <c r="H1892" s="86"/>
      <c r="I1892" s="164"/>
      <c r="J1892" s="115" t="str">
        <f>IF(Stock[[#This Row],[BUYING QUANTITY]]&gt;0,Stock[[#This Row],[BUYING PRICE]]*Stock[[#This Row],[BUYING QUANTITY]]*Stock[[#This Row],[% BUYING FEE]],"")</f>
        <v/>
      </c>
      <c r="K1892" s="89"/>
      <c r="L1892" s="90"/>
      <c r="M1892" s="117" t="str">
        <f>IF(Stock[[#This Row],[BUYING QUANTITY]]&gt;0,Stock[[#This Row],[BUYING PRICE]]*(1+Stock[[#This Row],[% THRESHOLD (RETURN)_1]]),"")</f>
        <v/>
      </c>
      <c r="N1892" s="91"/>
      <c r="O1892" s="117" t="str">
        <f>IF(Stock[[#This Row],[BUYING QUANTITY]]&gt;0,Stock[[#This Row],[BUYING PRICE]]*(1+Stock[[#This Row],[% THRESHOLD (RETURN)_2]]),"")</f>
        <v/>
      </c>
      <c r="P1892" s="91"/>
      <c r="Q1892" s="117" t="str">
        <f>IF(Stock[[#This Row],[BUYING QUANTITY]]&gt;0,Stock[[#This Row],[BUYING PRICE]]*(1+Stock[[#This Row],[% THRESHOLD (LOSS)]]),"")</f>
        <v/>
      </c>
      <c r="R1892" s="105"/>
      <c r="S1892" s="118" t="str">
        <f>IF(Stock[[#This Row],[CASH DIVIDEND]]&gt;0,Stock[[#This Row],[CASH DIVIDEND]]/(Stock[[#This Row],[BUYING PRICE]]*Stock[[#This Row],[BUYING QUANTITY]]),"")</f>
        <v/>
      </c>
      <c r="T1892" s="105"/>
      <c r="U1892" s="79"/>
      <c r="V1892" s="97"/>
      <c r="W1892" s="98"/>
      <c r="X1892" s="168"/>
      <c r="Y1892" s="126" t="str">
        <f>IF(Stock[[#This Row],[SELLING QUANTITY]]&gt;0,Stock[[#This Row],[SELLING PRICE]]*Stock[[#This Row],[SELLING QUANTITY]]*Stock[[#This Row],[% SELLING FEE]]+Stock[[#This Row],[SELLING PRICE]]*Stock[[#This Row],[SELLING QUANTITY]]*$D$12,"")</f>
        <v/>
      </c>
      <c r="Z1892" s="121">
        <f>Stock[[#This Row],[BUYING QUANTITY]]+Stock[[#This Row],[STOCK DIVIDEND]]-Stock[[#This Row],[SELLING QUANTITY]]</f>
        <v>0</v>
      </c>
      <c r="AA18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2" s="121">
        <f ca="1">IF(Stock[[#This Row],[SELLING DATE]]&gt;0,Stock[[#This Row],[SELLING DATE]]-Stock[[#This Row],[BUY DATE]]+1,IF(Stock[[#This Row],[BUY DATE]]=0,0,TODAY()-Stock[[#This Row],[BUY DATE]]+1))</f>
        <v>0</v>
      </c>
      <c r="AC1892" s="122" t="str">
        <f>IFERROR(Stock[[#This Row],[CASH DIVIDEND]]+Stock[[#This Row],[RETURN/(LOSS) FROM TRADING
(auto-fill)]],"")</f>
        <v/>
      </c>
      <c r="AD18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2" s="146" t="str">
        <f ca="1">IFERROR(IF(Stock[[#This Row],[HOLDING DAYS
(auto-fill)]]&lt;365,Stock[[#This Row],[% TOTAL RETURN/(LOSS)
(auto-fill)]]*365/Stock[[#This Row],[HOLDING DAYS
(auto-fill)]],POWER((1+Stock[[#This Row],[% TOTAL RETURN/(LOSS)
(auto-fill)]]),1/(Stock[[#This Row],[HOLDING DAYS
(auto-fill)]]/365))-1),"")</f>
        <v/>
      </c>
      <c r="AF1892" s="81"/>
      <c r="AG1892" s="149" t="str">
        <f>IF(Stock[[#This Row],[STATUS
(auto-fill)]]="HOLDING",Stock[[#This Row],[MARKET PRICE]]-Stock[[#This Row],[BUYING PRICE]],"")</f>
        <v/>
      </c>
      <c r="AH1892" s="143" t="str">
        <f>IFERROR(Stock[[#This Row],[CHANGE
(auto-fill)]]/Stock[[#This Row],[BUYING PRICE]],"")</f>
        <v/>
      </c>
      <c r="AI1892" s="130" t="str">
        <f>IF(Stock[[#This Row],[MARKET PRICE]]&gt;0,Stock[[#This Row],[MARKET PRICE]]*Stock[[#This Row],[REMAINING QUANTITY
(auto-fill)]],"")</f>
        <v/>
      </c>
    </row>
    <row r="1893" spans="2:35">
      <c r="B1893" s="110" t="str">
        <f>IF(AND(Stock[[#This Row],[BUYING QUANTITY]]&gt;0,Stock[[#This Row],[REMAINING QUANTITY
(auto-fill)]]=0),"SOLD OUT",
IF(AND(Stock[[#This Row],[BUYING QUANTITY]]&gt;0,Stock[[#This Row],[REMAINING QUANTITY
(auto-fill)]]&gt;0),"HOLDING",""))</f>
        <v/>
      </c>
      <c r="C1893" s="113">
        <f t="shared" si="29"/>
        <v>1880</v>
      </c>
      <c r="D1893" s="79"/>
      <c r="E1893" s="80"/>
      <c r="F1893" s="162"/>
      <c r="G1893" s="85"/>
      <c r="H1893" s="86"/>
      <c r="I1893" s="164"/>
      <c r="J1893" s="115" t="str">
        <f>IF(Stock[[#This Row],[BUYING QUANTITY]]&gt;0,Stock[[#This Row],[BUYING PRICE]]*Stock[[#This Row],[BUYING QUANTITY]]*Stock[[#This Row],[% BUYING FEE]],"")</f>
        <v/>
      </c>
      <c r="K1893" s="89"/>
      <c r="L1893" s="90"/>
      <c r="M1893" s="117" t="str">
        <f>IF(Stock[[#This Row],[BUYING QUANTITY]]&gt;0,Stock[[#This Row],[BUYING PRICE]]*(1+Stock[[#This Row],[% THRESHOLD (RETURN)_1]]),"")</f>
        <v/>
      </c>
      <c r="N1893" s="91"/>
      <c r="O1893" s="117" t="str">
        <f>IF(Stock[[#This Row],[BUYING QUANTITY]]&gt;0,Stock[[#This Row],[BUYING PRICE]]*(1+Stock[[#This Row],[% THRESHOLD (RETURN)_2]]),"")</f>
        <v/>
      </c>
      <c r="P1893" s="91"/>
      <c r="Q1893" s="117" t="str">
        <f>IF(Stock[[#This Row],[BUYING QUANTITY]]&gt;0,Stock[[#This Row],[BUYING PRICE]]*(1+Stock[[#This Row],[% THRESHOLD (LOSS)]]),"")</f>
        <v/>
      </c>
      <c r="R1893" s="105"/>
      <c r="S1893" s="118" t="str">
        <f>IF(Stock[[#This Row],[CASH DIVIDEND]]&gt;0,Stock[[#This Row],[CASH DIVIDEND]]/(Stock[[#This Row],[BUYING PRICE]]*Stock[[#This Row],[BUYING QUANTITY]]),"")</f>
        <v/>
      </c>
      <c r="T1893" s="105"/>
      <c r="U1893" s="79"/>
      <c r="V1893" s="97"/>
      <c r="W1893" s="98"/>
      <c r="X1893" s="168"/>
      <c r="Y1893" s="126" t="str">
        <f>IF(Stock[[#This Row],[SELLING QUANTITY]]&gt;0,Stock[[#This Row],[SELLING PRICE]]*Stock[[#This Row],[SELLING QUANTITY]]*Stock[[#This Row],[% SELLING FEE]]+Stock[[#This Row],[SELLING PRICE]]*Stock[[#This Row],[SELLING QUANTITY]]*$D$12,"")</f>
        <v/>
      </c>
      <c r="Z1893" s="121">
        <f>Stock[[#This Row],[BUYING QUANTITY]]+Stock[[#This Row],[STOCK DIVIDEND]]-Stock[[#This Row],[SELLING QUANTITY]]</f>
        <v>0</v>
      </c>
      <c r="AA18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3" s="121">
        <f ca="1">IF(Stock[[#This Row],[SELLING DATE]]&gt;0,Stock[[#This Row],[SELLING DATE]]-Stock[[#This Row],[BUY DATE]]+1,IF(Stock[[#This Row],[BUY DATE]]=0,0,TODAY()-Stock[[#This Row],[BUY DATE]]+1))</f>
        <v>0</v>
      </c>
      <c r="AC1893" s="122" t="str">
        <f>IFERROR(Stock[[#This Row],[CASH DIVIDEND]]+Stock[[#This Row],[RETURN/(LOSS) FROM TRADING
(auto-fill)]],"")</f>
        <v/>
      </c>
      <c r="AD18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3" s="146" t="str">
        <f ca="1">IFERROR(IF(Stock[[#This Row],[HOLDING DAYS
(auto-fill)]]&lt;365,Stock[[#This Row],[% TOTAL RETURN/(LOSS)
(auto-fill)]]*365/Stock[[#This Row],[HOLDING DAYS
(auto-fill)]],POWER((1+Stock[[#This Row],[% TOTAL RETURN/(LOSS)
(auto-fill)]]),1/(Stock[[#This Row],[HOLDING DAYS
(auto-fill)]]/365))-1),"")</f>
        <v/>
      </c>
      <c r="AF1893" s="81"/>
      <c r="AG1893" s="149" t="str">
        <f>IF(Stock[[#This Row],[STATUS
(auto-fill)]]="HOLDING",Stock[[#This Row],[MARKET PRICE]]-Stock[[#This Row],[BUYING PRICE]],"")</f>
        <v/>
      </c>
      <c r="AH1893" s="143" t="str">
        <f>IFERROR(Stock[[#This Row],[CHANGE
(auto-fill)]]/Stock[[#This Row],[BUYING PRICE]],"")</f>
        <v/>
      </c>
      <c r="AI1893" s="130" t="str">
        <f>IF(Stock[[#This Row],[MARKET PRICE]]&gt;0,Stock[[#This Row],[MARKET PRICE]]*Stock[[#This Row],[REMAINING QUANTITY
(auto-fill)]],"")</f>
        <v/>
      </c>
    </row>
    <row r="1894" spans="2:35">
      <c r="B1894" s="110" t="str">
        <f>IF(AND(Stock[[#This Row],[BUYING QUANTITY]]&gt;0,Stock[[#This Row],[REMAINING QUANTITY
(auto-fill)]]=0),"SOLD OUT",
IF(AND(Stock[[#This Row],[BUYING QUANTITY]]&gt;0,Stock[[#This Row],[REMAINING QUANTITY
(auto-fill)]]&gt;0),"HOLDING",""))</f>
        <v/>
      </c>
      <c r="C1894" s="113">
        <f t="shared" si="29"/>
        <v>1881</v>
      </c>
      <c r="D1894" s="79"/>
      <c r="E1894" s="80"/>
      <c r="F1894" s="162"/>
      <c r="G1894" s="85"/>
      <c r="H1894" s="86"/>
      <c r="I1894" s="164"/>
      <c r="J1894" s="115" t="str">
        <f>IF(Stock[[#This Row],[BUYING QUANTITY]]&gt;0,Stock[[#This Row],[BUYING PRICE]]*Stock[[#This Row],[BUYING QUANTITY]]*Stock[[#This Row],[% BUYING FEE]],"")</f>
        <v/>
      </c>
      <c r="K1894" s="89"/>
      <c r="L1894" s="90"/>
      <c r="M1894" s="117" t="str">
        <f>IF(Stock[[#This Row],[BUYING QUANTITY]]&gt;0,Stock[[#This Row],[BUYING PRICE]]*(1+Stock[[#This Row],[% THRESHOLD (RETURN)_1]]),"")</f>
        <v/>
      </c>
      <c r="N1894" s="91"/>
      <c r="O1894" s="117" t="str">
        <f>IF(Stock[[#This Row],[BUYING QUANTITY]]&gt;0,Stock[[#This Row],[BUYING PRICE]]*(1+Stock[[#This Row],[% THRESHOLD (RETURN)_2]]),"")</f>
        <v/>
      </c>
      <c r="P1894" s="91"/>
      <c r="Q1894" s="117" t="str">
        <f>IF(Stock[[#This Row],[BUYING QUANTITY]]&gt;0,Stock[[#This Row],[BUYING PRICE]]*(1+Stock[[#This Row],[% THRESHOLD (LOSS)]]),"")</f>
        <v/>
      </c>
      <c r="R1894" s="105"/>
      <c r="S1894" s="118" t="str">
        <f>IF(Stock[[#This Row],[CASH DIVIDEND]]&gt;0,Stock[[#This Row],[CASH DIVIDEND]]/(Stock[[#This Row],[BUYING PRICE]]*Stock[[#This Row],[BUYING QUANTITY]]),"")</f>
        <v/>
      </c>
      <c r="T1894" s="105"/>
      <c r="U1894" s="79"/>
      <c r="V1894" s="97"/>
      <c r="W1894" s="98"/>
      <c r="X1894" s="168"/>
      <c r="Y1894" s="126" t="str">
        <f>IF(Stock[[#This Row],[SELLING QUANTITY]]&gt;0,Stock[[#This Row],[SELLING PRICE]]*Stock[[#This Row],[SELLING QUANTITY]]*Stock[[#This Row],[% SELLING FEE]]+Stock[[#This Row],[SELLING PRICE]]*Stock[[#This Row],[SELLING QUANTITY]]*$D$12,"")</f>
        <v/>
      </c>
      <c r="Z1894" s="121">
        <f>Stock[[#This Row],[BUYING QUANTITY]]+Stock[[#This Row],[STOCK DIVIDEND]]-Stock[[#This Row],[SELLING QUANTITY]]</f>
        <v>0</v>
      </c>
      <c r="AA18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4" s="121">
        <f ca="1">IF(Stock[[#This Row],[SELLING DATE]]&gt;0,Stock[[#This Row],[SELLING DATE]]-Stock[[#This Row],[BUY DATE]]+1,IF(Stock[[#This Row],[BUY DATE]]=0,0,TODAY()-Stock[[#This Row],[BUY DATE]]+1))</f>
        <v>0</v>
      </c>
      <c r="AC1894" s="122" t="str">
        <f>IFERROR(Stock[[#This Row],[CASH DIVIDEND]]+Stock[[#This Row],[RETURN/(LOSS) FROM TRADING
(auto-fill)]],"")</f>
        <v/>
      </c>
      <c r="AD18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4" s="146" t="str">
        <f ca="1">IFERROR(IF(Stock[[#This Row],[HOLDING DAYS
(auto-fill)]]&lt;365,Stock[[#This Row],[% TOTAL RETURN/(LOSS)
(auto-fill)]]*365/Stock[[#This Row],[HOLDING DAYS
(auto-fill)]],POWER((1+Stock[[#This Row],[% TOTAL RETURN/(LOSS)
(auto-fill)]]),1/(Stock[[#This Row],[HOLDING DAYS
(auto-fill)]]/365))-1),"")</f>
        <v/>
      </c>
      <c r="AF1894" s="81"/>
      <c r="AG1894" s="149" t="str">
        <f>IF(Stock[[#This Row],[STATUS
(auto-fill)]]="HOLDING",Stock[[#This Row],[MARKET PRICE]]-Stock[[#This Row],[BUYING PRICE]],"")</f>
        <v/>
      </c>
      <c r="AH1894" s="143" t="str">
        <f>IFERROR(Stock[[#This Row],[CHANGE
(auto-fill)]]/Stock[[#This Row],[BUYING PRICE]],"")</f>
        <v/>
      </c>
      <c r="AI1894" s="130" t="str">
        <f>IF(Stock[[#This Row],[MARKET PRICE]]&gt;0,Stock[[#This Row],[MARKET PRICE]]*Stock[[#This Row],[REMAINING QUANTITY
(auto-fill)]],"")</f>
        <v/>
      </c>
    </row>
    <row r="1895" spans="2:35">
      <c r="B1895" s="110" t="str">
        <f>IF(AND(Stock[[#This Row],[BUYING QUANTITY]]&gt;0,Stock[[#This Row],[REMAINING QUANTITY
(auto-fill)]]=0),"SOLD OUT",
IF(AND(Stock[[#This Row],[BUYING QUANTITY]]&gt;0,Stock[[#This Row],[REMAINING QUANTITY
(auto-fill)]]&gt;0),"HOLDING",""))</f>
        <v/>
      </c>
      <c r="C1895" s="113">
        <f t="shared" si="29"/>
        <v>1882</v>
      </c>
      <c r="D1895" s="79"/>
      <c r="E1895" s="80"/>
      <c r="F1895" s="162"/>
      <c r="G1895" s="85"/>
      <c r="H1895" s="86"/>
      <c r="I1895" s="164"/>
      <c r="J1895" s="115" t="str">
        <f>IF(Stock[[#This Row],[BUYING QUANTITY]]&gt;0,Stock[[#This Row],[BUYING PRICE]]*Stock[[#This Row],[BUYING QUANTITY]]*Stock[[#This Row],[% BUYING FEE]],"")</f>
        <v/>
      </c>
      <c r="K1895" s="89"/>
      <c r="L1895" s="90"/>
      <c r="M1895" s="117" t="str">
        <f>IF(Stock[[#This Row],[BUYING QUANTITY]]&gt;0,Stock[[#This Row],[BUYING PRICE]]*(1+Stock[[#This Row],[% THRESHOLD (RETURN)_1]]),"")</f>
        <v/>
      </c>
      <c r="N1895" s="91"/>
      <c r="O1895" s="117" t="str">
        <f>IF(Stock[[#This Row],[BUYING QUANTITY]]&gt;0,Stock[[#This Row],[BUYING PRICE]]*(1+Stock[[#This Row],[% THRESHOLD (RETURN)_2]]),"")</f>
        <v/>
      </c>
      <c r="P1895" s="91"/>
      <c r="Q1895" s="117" t="str">
        <f>IF(Stock[[#This Row],[BUYING QUANTITY]]&gt;0,Stock[[#This Row],[BUYING PRICE]]*(1+Stock[[#This Row],[% THRESHOLD (LOSS)]]),"")</f>
        <v/>
      </c>
      <c r="R1895" s="105"/>
      <c r="S1895" s="118" t="str">
        <f>IF(Stock[[#This Row],[CASH DIVIDEND]]&gt;0,Stock[[#This Row],[CASH DIVIDEND]]/(Stock[[#This Row],[BUYING PRICE]]*Stock[[#This Row],[BUYING QUANTITY]]),"")</f>
        <v/>
      </c>
      <c r="T1895" s="105"/>
      <c r="U1895" s="79"/>
      <c r="V1895" s="97"/>
      <c r="W1895" s="98"/>
      <c r="X1895" s="168"/>
      <c r="Y1895" s="126" t="str">
        <f>IF(Stock[[#This Row],[SELLING QUANTITY]]&gt;0,Stock[[#This Row],[SELLING PRICE]]*Stock[[#This Row],[SELLING QUANTITY]]*Stock[[#This Row],[% SELLING FEE]]+Stock[[#This Row],[SELLING PRICE]]*Stock[[#This Row],[SELLING QUANTITY]]*$D$12,"")</f>
        <v/>
      </c>
      <c r="Z1895" s="121">
        <f>Stock[[#This Row],[BUYING QUANTITY]]+Stock[[#This Row],[STOCK DIVIDEND]]-Stock[[#This Row],[SELLING QUANTITY]]</f>
        <v>0</v>
      </c>
      <c r="AA18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5" s="121">
        <f ca="1">IF(Stock[[#This Row],[SELLING DATE]]&gt;0,Stock[[#This Row],[SELLING DATE]]-Stock[[#This Row],[BUY DATE]]+1,IF(Stock[[#This Row],[BUY DATE]]=0,0,TODAY()-Stock[[#This Row],[BUY DATE]]+1))</f>
        <v>0</v>
      </c>
      <c r="AC1895" s="122" t="str">
        <f>IFERROR(Stock[[#This Row],[CASH DIVIDEND]]+Stock[[#This Row],[RETURN/(LOSS) FROM TRADING
(auto-fill)]],"")</f>
        <v/>
      </c>
      <c r="AD18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5" s="146" t="str">
        <f ca="1">IFERROR(IF(Stock[[#This Row],[HOLDING DAYS
(auto-fill)]]&lt;365,Stock[[#This Row],[% TOTAL RETURN/(LOSS)
(auto-fill)]]*365/Stock[[#This Row],[HOLDING DAYS
(auto-fill)]],POWER((1+Stock[[#This Row],[% TOTAL RETURN/(LOSS)
(auto-fill)]]),1/(Stock[[#This Row],[HOLDING DAYS
(auto-fill)]]/365))-1),"")</f>
        <v/>
      </c>
      <c r="AF1895" s="81"/>
      <c r="AG1895" s="149" t="str">
        <f>IF(Stock[[#This Row],[STATUS
(auto-fill)]]="HOLDING",Stock[[#This Row],[MARKET PRICE]]-Stock[[#This Row],[BUYING PRICE]],"")</f>
        <v/>
      </c>
      <c r="AH1895" s="143" t="str">
        <f>IFERROR(Stock[[#This Row],[CHANGE
(auto-fill)]]/Stock[[#This Row],[BUYING PRICE]],"")</f>
        <v/>
      </c>
      <c r="AI1895" s="130" t="str">
        <f>IF(Stock[[#This Row],[MARKET PRICE]]&gt;0,Stock[[#This Row],[MARKET PRICE]]*Stock[[#This Row],[REMAINING QUANTITY
(auto-fill)]],"")</f>
        <v/>
      </c>
    </row>
    <row r="1896" spans="2:35">
      <c r="B1896" s="110" t="str">
        <f>IF(AND(Stock[[#This Row],[BUYING QUANTITY]]&gt;0,Stock[[#This Row],[REMAINING QUANTITY
(auto-fill)]]=0),"SOLD OUT",
IF(AND(Stock[[#This Row],[BUYING QUANTITY]]&gt;0,Stock[[#This Row],[REMAINING QUANTITY
(auto-fill)]]&gt;0),"HOLDING",""))</f>
        <v/>
      </c>
      <c r="C1896" s="113">
        <f t="shared" si="29"/>
        <v>1883</v>
      </c>
      <c r="D1896" s="79"/>
      <c r="E1896" s="80"/>
      <c r="F1896" s="162"/>
      <c r="G1896" s="85"/>
      <c r="H1896" s="86"/>
      <c r="I1896" s="164"/>
      <c r="J1896" s="115" t="str">
        <f>IF(Stock[[#This Row],[BUYING QUANTITY]]&gt;0,Stock[[#This Row],[BUYING PRICE]]*Stock[[#This Row],[BUYING QUANTITY]]*Stock[[#This Row],[% BUYING FEE]],"")</f>
        <v/>
      </c>
      <c r="K1896" s="89"/>
      <c r="L1896" s="90"/>
      <c r="M1896" s="117" t="str">
        <f>IF(Stock[[#This Row],[BUYING QUANTITY]]&gt;0,Stock[[#This Row],[BUYING PRICE]]*(1+Stock[[#This Row],[% THRESHOLD (RETURN)_1]]),"")</f>
        <v/>
      </c>
      <c r="N1896" s="91"/>
      <c r="O1896" s="117" t="str">
        <f>IF(Stock[[#This Row],[BUYING QUANTITY]]&gt;0,Stock[[#This Row],[BUYING PRICE]]*(1+Stock[[#This Row],[% THRESHOLD (RETURN)_2]]),"")</f>
        <v/>
      </c>
      <c r="P1896" s="91"/>
      <c r="Q1896" s="117" t="str">
        <f>IF(Stock[[#This Row],[BUYING QUANTITY]]&gt;0,Stock[[#This Row],[BUYING PRICE]]*(1+Stock[[#This Row],[% THRESHOLD (LOSS)]]),"")</f>
        <v/>
      </c>
      <c r="R1896" s="105"/>
      <c r="S1896" s="118" t="str">
        <f>IF(Stock[[#This Row],[CASH DIVIDEND]]&gt;0,Stock[[#This Row],[CASH DIVIDEND]]/(Stock[[#This Row],[BUYING PRICE]]*Stock[[#This Row],[BUYING QUANTITY]]),"")</f>
        <v/>
      </c>
      <c r="T1896" s="105"/>
      <c r="U1896" s="79"/>
      <c r="V1896" s="97"/>
      <c r="W1896" s="98"/>
      <c r="X1896" s="168"/>
      <c r="Y1896" s="126" t="str">
        <f>IF(Stock[[#This Row],[SELLING QUANTITY]]&gt;0,Stock[[#This Row],[SELLING PRICE]]*Stock[[#This Row],[SELLING QUANTITY]]*Stock[[#This Row],[% SELLING FEE]]+Stock[[#This Row],[SELLING PRICE]]*Stock[[#This Row],[SELLING QUANTITY]]*$D$12,"")</f>
        <v/>
      </c>
      <c r="Z1896" s="121">
        <f>Stock[[#This Row],[BUYING QUANTITY]]+Stock[[#This Row],[STOCK DIVIDEND]]-Stock[[#This Row],[SELLING QUANTITY]]</f>
        <v>0</v>
      </c>
      <c r="AA18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6" s="121">
        <f ca="1">IF(Stock[[#This Row],[SELLING DATE]]&gt;0,Stock[[#This Row],[SELLING DATE]]-Stock[[#This Row],[BUY DATE]]+1,IF(Stock[[#This Row],[BUY DATE]]=0,0,TODAY()-Stock[[#This Row],[BUY DATE]]+1))</f>
        <v>0</v>
      </c>
      <c r="AC1896" s="122" t="str">
        <f>IFERROR(Stock[[#This Row],[CASH DIVIDEND]]+Stock[[#This Row],[RETURN/(LOSS) FROM TRADING
(auto-fill)]],"")</f>
        <v/>
      </c>
      <c r="AD18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6" s="146" t="str">
        <f ca="1">IFERROR(IF(Stock[[#This Row],[HOLDING DAYS
(auto-fill)]]&lt;365,Stock[[#This Row],[% TOTAL RETURN/(LOSS)
(auto-fill)]]*365/Stock[[#This Row],[HOLDING DAYS
(auto-fill)]],POWER((1+Stock[[#This Row],[% TOTAL RETURN/(LOSS)
(auto-fill)]]),1/(Stock[[#This Row],[HOLDING DAYS
(auto-fill)]]/365))-1),"")</f>
        <v/>
      </c>
      <c r="AF1896" s="81"/>
      <c r="AG1896" s="149" t="str">
        <f>IF(Stock[[#This Row],[STATUS
(auto-fill)]]="HOLDING",Stock[[#This Row],[MARKET PRICE]]-Stock[[#This Row],[BUYING PRICE]],"")</f>
        <v/>
      </c>
      <c r="AH1896" s="143" t="str">
        <f>IFERROR(Stock[[#This Row],[CHANGE
(auto-fill)]]/Stock[[#This Row],[BUYING PRICE]],"")</f>
        <v/>
      </c>
      <c r="AI1896" s="130" t="str">
        <f>IF(Stock[[#This Row],[MARKET PRICE]]&gt;0,Stock[[#This Row],[MARKET PRICE]]*Stock[[#This Row],[REMAINING QUANTITY
(auto-fill)]],"")</f>
        <v/>
      </c>
    </row>
    <row r="1897" spans="2:35">
      <c r="B1897" s="110" t="str">
        <f>IF(AND(Stock[[#This Row],[BUYING QUANTITY]]&gt;0,Stock[[#This Row],[REMAINING QUANTITY
(auto-fill)]]=0),"SOLD OUT",
IF(AND(Stock[[#This Row],[BUYING QUANTITY]]&gt;0,Stock[[#This Row],[REMAINING QUANTITY
(auto-fill)]]&gt;0),"HOLDING",""))</f>
        <v/>
      </c>
      <c r="C1897" s="113">
        <f t="shared" si="29"/>
        <v>1884</v>
      </c>
      <c r="D1897" s="79"/>
      <c r="E1897" s="80"/>
      <c r="F1897" s="162"/>
      <c r="G1897" s="85"/>
      <c r="H1897" s="86"/>
      <c r="I1897" s="164"/>
      <c r="J1897" s="115" t="str">
        <f>IF(Stock[[#This Row],[BUYING QUANTITY]]&gt;0,Stock[[#This Row],[BUYING PRICE]]*Stock[[#This Row],[BUYING QUANTITY]]*Stock[[#This Row],[% BUYING FEE]],"")</f>
        <v/>
      </c>
      <c r="K1897" s="89"/>
      <c r="L1897" s="90"/>
      <c r="M1897" s="117" t="str">
        <f>IF(Stock[[#This Row],[BUYING QUANTITY]]&gt;0,Stock[[#This Row],[BUYING PRICE]]*(1+Stock[[#This Row],[% THRESHOLD (RETURN)_1]]),"")</f>
        <v/>
      </c>
      <c r="N1897" s="91"/>
      <c r="O1897" s="117" t="str">
        <f>IF(Stock[[#This Row],[BUYING QUANTITY]]&gt;0,Stock[[#This Row],[BUYING PRICE]]*(1+Stock[[#This Row],[% THRESHOLD (RETURN)_2]]),"")</f>
        <v/>
      </c>
      <c r="P1897" s="91"/>
      <c r="Q1897" s="117" t="str">
        <f>IF(Stock[[#This Row],[BUYING QUANTITY]]&gt;0,Stock[[#This Row],[BUYING PRICE]]*(1+Stock[[#This Row],[% THRESHOLD (LOSS)]]),"")</f>
        <v/>
      </c>
      <c r="R1897" s="105"/>
      <c r="S1897" s="118" t="str">
        <f>IF(Stock[[#This Row],[CASH DIVIDEND]]&gt;0,Stock[[#This Row],[CASH DIVIDEND]]/(Stock[[#This Row],[BUYING PRICE]]*Stock[[#This Row],[BUYING QUANTITY]]),"")</f>
        <v/>
      </c>
      <c r="T1897" s="105"/>
      <c r="U1897" s="79"/>
      <c r="V1897" s="97"/>
      <c r="W1897" s="98"/>
      <c r="X1897" s="168"/>
      <c r="Y1897" s="126" t="str">
        <f>IF(Stock[[#This Row],[SELLING QUANTITY]]&gt;0,Stock[[#This Row],[SELLING PRICE]]*Stock[[#This Row],[SELLING QUANTITY]]*Stock[[#This Row],[% SELLING FEE]]+Stock[[#This Row],[SELLING PRICE]]*Stock[[#This Row],[SELLING QUANTITY]]*$D$12,"")</f>
        <v/>
      </c>
      <c r="Z1897" s="121">
        <f>Stock[[#This Row],[BUYING QUANTITY]]+Stock[[#This Row],[STOCK DIVIDEND]]-Stock[[#This Row],[SELLING QUANTITY]]</f>
        <v>0</v>
      </c>
      <c r="AA18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7" s="121">
        <f ca="1">IF(Stock[[#This Row],[SELLING DATE]]&gt;0,Stock[[#This Row],[SELLING DATE]]-Stock[[#This Row],[BUY DATE]]+1,IF(Stock[[#This Row],[BUY DATE]]=0,0,TODAY()-Stock[[#This Row],[BUY DATE]]+1))</f>
        <v>0</v>
      </c>
      <c r="AC1897" s="122" t="str">
        <f>IFERROR(Stock[[#This Row],[CASH DIVIDEND]]+Stock[[#This Row],[RETURN/(LOSS) FROM TRADING
(auto-fill)]],"")</f>
        <v/>
      </c>
      <c r="AD18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7" s="146" t="str">
        <f ca="1">IFERROR(IF(Stock[[#This Row],[HOLDING DAYS
(auto-fill)]]&lt;365,Stock[[#This Row],[% TOTAL RETURN/(LOSS)
(auto-fill)]]*365/Stock[[#This Row],[HOLDING DAYS
(auto-fill)]],POWER((1+Stock[[#This Row],[% TOTAL RETURN/(LOSS)
(auto-fill)]]),1/(Stock[[#This Row],[HOLDING DAYS
(auto-fill)]]/365))-1),"")</f>
        <v/>
      </c>
      <c r="AF1897" s="81"/>
      <c r="AG1897" s="149" t="str">
        <f>IF(Stock[[#This Row],[STATUS
(auto-fill)]]="HOLDING",Stock[[#This Row],[MARKET PRICE]]-Stock[[#This Row],[BUYING PRICE]],"")</f>
        <v/>
      </c>
      <c r="AH1897" s="143" t="str">
        <f>IFERROR(Stock[[#This Row],[CHANGE
(auto-fill)]]/Stock[[#This Row],[BUYING PRICE]],"")</f>
        <v/>
      </c>
      <c r="AI1897" s="130" t="str">
        <f>IF(Stock[[#This Row],[MARKET PRICE]]&gt;0,Stock[[#This Row],[MARKET PRICE]]*Stock[[#This Row],[REMAINING QUANTITY
(auto-fill)]],"")</f>
        <v/>
      </c>
    </row>
    <row r="1898" spans="2:35">
      <c r="B1898" s="110" t="str">
        <f>IF(AND(Stock[[#This Row],[BUYING QUANTITY]]&gt;0,Stock[[#This Row],[REMAINING QUANTITY
(auto-fill)]]=0),"SOLD OUT",
IF(AND(Stock[[#This Row],[BUYING QUANTITY]]&gt;0,Stock[[#This Row],[REMAINING QUANTITY
(auto-fill)]]&gt;0),"HOLDING",""))</f>
        <v/>
      </c>
      <c r="C1898" s="113">
        <f t="shared" si="29"/>
        <v>1885</v>
      </c>
      <c r="D1898" s="79"/>
      <c r="E1898" s="80"/>
      <c r="F1898" s="162"/>
      <c r="G1898" s="85"/>
      <c r="H1898" s="86"/>
      <c r="I1898" s="164"/>
      <c r="J1898" s="115" t="str">
        <f>IF(Stock[[#This Row],[BUYING QUANTITY]]&gt;0,Stock[[#This Row],[BUYING PRICE]]*Stock[[#This Row],[BUYING QUANTITY]]*Stock[[#This Row],[% BUYING FEE]],"")</f>
        <v/>
      </c>
      <c r="K1898" s="89"/>
      <c r="L1898" s="90"/>
      <c r="M1898" s="117" t="str">
        <f>IF(Stock[[#This Row],[BUYING QUANTITY]]&gt;0,Stock[[#This Row],[BUYING PRICE]]*(1+Stock[[#This Row],[% THRESHOLD (RETURN)_1]]),"")</f>
        <v/>
      </c>
      <c r="N1898" s="91"/>
      <c r="O1898" s="117" t="str">
        <f>IF(Stock[[#This Row],[BUYING QUANTITY]]&gt;0,Stock[[#This Row],[BUYING PRICE]]*(1+Stock[[#This Row],[% THRESHOLD (RETURN)_2]]),"")</f>
        <v/>
      </c>
      <c r="P1898" s="91"/>
      <c r="Q1898" s="117" t="str">
        <f>IF(Stock[[#This Row],[BUYING QUANTITY]]&gt;0,Stock[[#This Row],[BUYING PRICE]]*(1+Stock[[#This Row],[% THRESHOLD (LOSS)]]),"")</f>
        <v/>
      </c>
      <c r="R1898" s="105"/>
      <c r="S1898" s="118" t="str">
        <f>IF(Stock[[#This Row],[CASH DIVIDEND]]&gt;0,Stock[[#This Row],[CASH DIVIDEND]]/(Stock[[#This Row],[BUYING PRICE]]*Stock[[#This Row],[BUYING QUANTITY]]),"")</f>
        <v/>
      </c>
      <c r="T1898" s="105"/>
      <c r="U1898" s="79"/>
      <c r="V1898" s="97"/>
      <c r="W1898" s="98"/>
      <c r="X1898" s="168"/>
      <c r="Y1898" s="126" t="str">
        <f>IF(Stock[[#This Row],[SELLING QUANTITY]]&gt;0,Stock[[#This Row],[SELLING PRICE]]*Stock[[#This Row],[SELLING QUANTITY]]*Stock[[#This Row],[% SELLING FEE]]+Stock[[#This Row],[SELLING PRICE]]*Stock[[#This Row],[SELLING QUANTITY]]*$D$12,"")</f>
        <v/>
      </c>
      <c r="Z1898" s="121">
        <f>Stock[[#This Row],[BUYING QUANTITY]]+Stock[[#This Row],[STOCK DIVIDEND]]-Stock[[#This Row],[SELLING QUANTITY]]</f>
        <v>0</v>
      </c>
      <c r="AA18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8" s="121">
        <f ca="1">IF(Stock[[#This Row],[SELLING DATE]]&gt;0,Stock[[#This Row],[SELLING DATE]]-Stock[[#This Row],[BUY DATE]]+1,IF(Stock[[#This Row],[BUY DATE]]=0,0,TODAY()-Stock[[#This Row],[BUY DATE]]+1))</f>
        <v>0</v>
      </c>
      <c r="AC1898" s="122" t="str">
        <f>IFERROR(Stock[[#This Row],[CASH DIVIDEND]]+Stock[[#This Row],[RETURN/(LOSS) FROM TRADING
(auto-fill)]],"")</f>
        <v/>
      </c>
      <c r="AD18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8" s="146" t="str">
        <f ca="1">IFERROR(IF(Stock[[#This Row],[HOLDING DAYS
(auto-fill)]]&lt;365,Stock[[#This Row],[% TOTAL RETURN/(LOSS)
(auto-fill)]]*365/Stock[[#This Row],[HOLDING DAYS
(auto-fill)]],POWER((1+Stock[[#This Row],[% TOTAL RETURN/(LOSS)
(auto-fill)]]),1/(Stock[[#This Row],[HOLDING DAYS
(auto-fill)]]/365))-1),"")</f>
        <v/>
      </c>
      <c r="AF1898" s="81"/>
      <c r="AG1898" s="149" t="str">
        <f>IF(Stock[[#This Row],[STATUS
(auto-fill)]]="HOLDING",Stock[[#This Row],[MARKET PRICE]]-Stock[[#This Row],[BUYING PRICE]],"")</f>
        <v/>
      </c>
      <c r="AH1898" s="143" t="str">
        <f>IFERROR(Stock[[#This Row],[CHANGE
(auto-fill)]]/Stock[[#This Row],[BUYING PRICE]],"")</f>
        <v/>
      </c>
      <c r="AI1898" s="130" t="str">
        <f>IF(Stock[[#This Row],[MARKET PRICE]]&gt;0,Stock[[#This Row],[MARKET PRICE]]*Stock[[#This Row],[REMAINING QUANTITY
(auto-fill)]],"")</f>
        <v/>
      </c>
    </row>
    <row r="1899" spans="2:35">
      <c r="B1899" s="110" t="str">
        <f>IF(AND(Stock[[#This Row],[BUYING QUANTITY]]&gt;0,Stock[[#This Row],[REMAINING QUANTITY
(auto-fill)]]=0),"SOLD OUT",
IF(AND(Stock[[#This Row],[BUYING QUANTITY]]&gt;0,Stock[[#This Row],[REMAINING QUANTITY
(auto-fill)]]&gt;0),"HOLDING",""))</f>
        <v/>
      </c>
      <c r="C1899" s="113">
        <f t="shared" si="29"/>
        <v>1886</v>
      </c>
      <c r="D1899" s="79"/>
      <c r="E1899" s="80"/>
      <c r="F1899" s="162"/>
      <c r="G1899" s="85"/>
      <c r="H1899" s="86"/>
      <c r="I1899" s="164"/>
      <c r="J1899" s="115" t="str">
        <f>IF(Stock[[#This Row],[BUYING QUANTITY]]&gt;0,Stock[[#This Row],[BUYING PRICE]]*Stock[[#This Row],[BUYING QUANTITY]]*Stock[[#This Row],[% BUYING FEE]],"")</f>
        <v/>
      </c>
      <c r="K1899" s="89"/>
      <c r="L1899" s="90"/>
      <c r="M1899" s="117" t="str">
        <f>IF(Stock[[#This Row],[BUYING QUANTITY]]&gt;0,Stock[[#This Row],[BUYING PRICE]]*(1+Stock[[#This Row],[% THRESHOLD (RETURN)_1]]),"")</f>
        <v/>
      </c>
      <c r="N1899" s="91"/>
      <c r="O1899" s="117" t="str">
        <f>IF(Stock[[#This Row],[BUYING QUANTITY]]&gt;0,Stock[[#This Row],[BUYING PRICE]]*(1+Stock[[#This Row],[% THRESHOLD (RETURN)_2]]),"")</f>
        <v/>
      </c>
      <c r="P1899" s="91"/>
      <c r="Q1899" s="117" t="str">
        <f>IF(Stock[[#This Row],[BUYING QUANTITY]]&gt;0,Stock[[#This Row],[BUYING PRICE]]*(1+Stock[[#This Row],[% THRESHOLD (LOSS)]]),"")</f>
        <v/>
      </c>
      <c r="R1899" s="105"/>
      <c r="S1899" s="118" t="str">
        <f>IF(Stock[[#This Row],[CASH DIVIDEND]]&gt;0,Stock[[#This Row],[CASH DIVIDEND]]/(Stock[[#This Row],[BUYING PRICE]]*Stock[[#This Row],[BUYING QUANTITY]]),"")</f>
        <v/>
      </c>
      <c r="T1899" s="105"/>
      <c r="U1899" s="79"/>
      <c r="V1899" s="97"/>
      <c r="W1899" s="98"/>
      <c r="X1899" s="168"/>
      <c r="Y1899" s="126" t="str">
        <f>IF(Stock[[#This Row],[SELLING QUANTITY]]&gt;0,Stock[[#This Row],[SELLING PRICE]]*Stock[[#This Row],[SELLING QUANTITY]]*Stock[[#This Row],[% SELLING FEE]]+Stock[[#This Row],[SELLING PRICE]]*Stock[[#This Row],[SELLING QUANTITY]]*$D$12,"")</f>
        <v/>
      </c>
      <c r="Z1899" s="121">
        <f>Stock[[#This Row],[BUYING QUANTITY]]+Stock[[#This Row],[STOCK DIVIDEND]]-Stock[[#This Row],[SELLING QUANTITY]]</f>
        <v>0</v>
      </c>
      <c r="AA18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899" s="121">
        <f ca="1">IF(Stock[[#This Row],[SELLING DATE]]&gt;0,Stock[[#This Row],[SELLING DATE]]-Stock[[#This Row],[BUY DATE]]+1,IF(Stock[[#This Row],[BUY DATE]]=0,0,TODAY()-Stock[[#This Row],[BUY DATE]]+1))</f>
        <v>0</v>
      </c>
      <c r="AC1899" s="122" t="str">
        <f>IFERROR(Stock[[#This Row],[CASH DIVIDEND]]+Stock[[#This Row],[RETURN/(LOSS) FROM TRADING
(auto-fill)]],"")</f>
        <v/>
      </c>
      <c r="AD18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899" s="146" t="str">
        <f ca="1">IFERROR(IF(Stock[[#This Row],[HOLDING DAYS
(auto-fill)]]&lt;365,Stock[[#This Row],[% TOTAL RETURN/(LOSS)
(auto-fill)]]*365/Stock[[#This Row],[HOLDING DAYS
(auto-fill)]],POWER((1+Stock[[#This Row],[% TOTAL RETURN/(LOSS)
(auto-fill)]]),1/(Stock[[#This Row],[HOLDING DAYS
(auto-fill)]]/365))-1),"")</f>
        <v/>
      </c>
      <c r="AF1899" s="81"/>
      <c r="AG1899" s="149" t="str">
        <f>IF(Stock[[#This Row],[STATUS
(auto-fill)]]="HOLDING",Stock[[#This Row],[MARKET PRICE]]-Stock[[#This Row],[BUYING PRICE]],"")</f>
        <v/>
      </c>
      <c r="AH1899" s="143" t="str">
        <f>IFERROR(Stock[[#This Row],[CHANGE
(auto-fill)]]/Stock[[#This Row],[BUYING PRICE]],"")</f>
        <v/>
      </c>
      <c r="AI1899" s="130" t="str">
        <f>IF(Stock[[#This Row],[MARKET PRICE]]&gt;0,Stock[[#This Row],[MARKET PRICE]]*Stock[[#This Row],[REMAINING QUANTITY
(auto-fill)]],"")</f>
        <v/>
      </c>
    </row>
    <row r="1900" spans="2:35">
      <c r="B1900" s="110" t="str">
        <f>IF(AND(Stock[[#This Row],[BUYING QUANTITY]]&gt;0,Stock[[#This Row],[REMAINING QUANTITY
(auto-fill)]]=0),"SOLD OUT",
IF(AND(Stock[[#This Row],[BUYING QUANTITY]]&gt;0,Stock[[#This Row],[REMAINING QUANTITY
(auto-fill)]]&gt;0),"HOLDING",""))</f>
        <v/>
      </c>
      <c r="C1900" s="113">
        <f t="shared" si="29"/>
        <v>1887</v>
      </c>
      <c r="D1900" s="79"/>
      <c r="E1900" s="80"/>
      <c r="F1900" s="162"/>
      <c r="G1900" s="85"/>
      <c r="H1900" s="86"/>
      <c r="I1900" s="164"/>
      <c r="J1900" s="115" t="str">
        <f>IF(Stock[[#This Row],[BUYING QUANTITY]]&gt;0,Stock[[#This Row],[BUYING PRICE]]*Stock[[#This Row],[BUYING QUANTITY]]*Stock[[#This Row],[% BUYING FEE]],"")</f>
        <v/>
      </c>
      <c r="K1900" s="89"/>
      <c r="L1900" s="90"/>
      <c r="M1900" s="117" t="str">
        <f>IF(Stock[[#This Row],[BUYING QUANTITY]]&gt;0,Stock[[#This Row],[BUYING PRICE]]*(1+Stock[[#This Row],[% THRESHOLD (RETURN)_1]]),"")</f>
        <v/>
      </c>
      <c r="N1900" s="91"/>
      <c r="O1900" s="117" t="str">
        <f>IF(Stock[[#This Row],[BUYING QUANTITY]]&gt;0,Stock[[#This Row],[BUYING PRICE]]*(1+Stock[[#This Row],[% THRESHOLD (RETURN)_2]]),"")</f>
        <v/>
      </c>
      <c r="P1900" s="91"/>
      <c r="Q1900" s="117" t="str">
        <f>IF(Stock[[#This Row],[BUYING QUANTITY]]&gt;0,Stock[[#This Row],[BUYING PRICE]]*(1+Stock[[#This Row],[% THRESHOLD (LOSS)]]),"")</f>
        <v/>
      </c>
      <c r="R1900" s="105"/>
      <c r="S1900" s="118" t="str">
        <f>IF(Stock[[#This Row],[CASH DIVIDEND]]&gt;0,Stock[[#This Row],[CASH DIVIDEND]]/(Stock[[#This Row],[BUYING PRICE]]*Stock[[#This Row],[BUYING QUANTITY]]),"")</f>
        <v/>
      </c>
      <c r="T1900" s="105"/>
      <c r="U1900" s="79"/>
      <c r="V1900" s="97"/>
      <c r="W1900" s="98"/>
      <c r="X1900" s="168"/>
      <c r="Y1900" s="126" t="str">
        <f>IF(Stock[[#This Row],[SELLING QUANTITY]]&gt;0,Stock[[#This Row],[SELLING PRICE]]*Stock[[#This Row],[SELLING QUANTITY]]*Stock[[#This Row],[% SELLING FEE]]+Stock[[#This Row],[SELLING PRICE]]*Stock[[#This Row],[SELLING QUANTITY]]*$D$12,"")</f>
        <v/>
      </c>
      <c r="Z1900" s="121">
        <f>Stock[[#This Row],[BUYING QUANTITY]]+Stock[[#This Row],[STOCK DIVIDEND]]-Stock[[#This Row],[SELLING QUANTITY]]</f>
        <v>0</v>
      </c>
      <c r="AA19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0" s="121">
        <f ca="1">IF(Stock[[#This Row],[SELLING DATE]]&gt;0,Stock[[#This Row],[SELLING DATE]]-Stock[[#This Row],[BUY DATE]]+1,IF(Stock[[#This Row],[BUY DATE]]=0,0,TODAY()-Stock[[#This Row],[BUY DATE]]+1))</f>
        <v>0</v>
      </c>
      <c r="AC1900" s="122" t="str">
        <f>IFERROR(Stock[[#This Row],[CASH DIVIDEND]]+Stock[[#This Row],[RETURN/(LOSS) FROM TRADING
(auto-fill)]],"")</f>
        <v/>
      </c>
      <c r="AD190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0" s="146" t="str">
        <f ca="1">IFERROR(IF(Stock[[#This Row],[HOLDING DAYS
(auto-fill)]]&lt;365,Stock[[#This Row],[% TOTAL RETURN/(LOSS)
(auto-fill)]]*365/Stock[[#This Row],[HOLDING DAYS
(auto-fill)]],POWER((1+Stock[[#This Row],[% TOTAL RETURN/(LOSS)
(auto-fill)]]),1/(Stock[[#This Row],[HOLDING DAYS
(auto-fill)]]/365))-1),"")</f>
        <v/>
      </c>
      <c r="AF1900" s="81"/>
      <c r="AG1900" s="149" t="str">
        <f>IF(Stock[[#This Row],[STATUS
(auto-fill)]]="HOLDING",Stock[[#This Row],[MARKET PRICE]]-Stock[[#This Row],[BUYING PRICE]],"")</f>
        <v/>
      </c>
      <c r="AH1900" s="143" t="str">
        <f>IFERROR(Stock[[#This Row],[CHANGE
(auto-fill)]]/Stock[[#This Row],[BUYING PRICE]],"")</f>
        <v/>
      </c>
      <c r="AI1900" s="130" t="str">
        <f>IF(Stock[[#This Row],[MARKET PRICE]]&gt;0,Stock[[#This Row],[MARKET PRICE]]*Stock[[#This Row],[REMAINING QUANTITY
(auto-fill)]],"")</f>
        <v/>
      </c>
    </row>
    <row r="1901" spans="2:35">
      <c r="B1901" s="110" t="str">
        <f>IF(AND(Stock[[#This Row],[BUYING QUANTITY]]&gt;0,Stock[[#This Row],[REMAINING QUANTITY
(auto-fill)]]=0),"SOLD OUT",
IF(AND(Stock[[#This Row],[BUYING QUANTITY]]&gt;0,Stock[[#This Row],[REMAINING QUANTITY
(auto-fill)]]&gt;0),"HOLDING",""))</f>
        <v/>
      </c>
      <c r="C1901" s="113">
        <f t="shared" si="29"/>
        <v>1888</v>
      </c>
      <c r="D1901" s="79"/>
      <c r="E1901" s="80"/>
      <c r="F1901" s="162"/>
      <c r="G1901" s="85"/>
      <c r="H1901" s="86"/>
      <c r="I1901" s="164"/>
      <c r="J1901" s="115" t="str">
        <f>IF(Stock[[#This Row],[BUYING QUANTITY]]&gt;0,Stock[[#This Row],[BUYING PRICE]]*Stock[[#This Row],[BUYING QUANTITY]]*Stock[[#This Row],[% BUYING FEE]],"")</f>
        <v/>
      </c>
      <c r="K1901" s="89"/>
      <c r="L1901" s="90"/>
      <c r="M1901" s="117" t="str">
        <f>IF(Stock[[#This Row],[BUYING QUANTITY]]&gt;0,Stock[[#This Row],[BUYING PRICE]]*(1+Stock[[#This Row],[% THRESHOLD (RETURN)_1]]),"")</f>
        <v/>
      </c>
      <c r="N1901" s="91"/>
      <c r="O1901" s="117" t="str">
        <f>IF(Stock[[#This Row],[BUYING QUANTITY]]&gt;0,Stock[[#This Row],[BUYING PRICE]]*(1+Stock[[#This Row],[% THRESHOLD (RETURN)_2]]),"")</f>
        <v/>
      </c>
      <c r="P1901" s="91"/>
      <c r="Q1901" s="117" t="str">
        <f>IF(Stock[[#This Row],[BUYING QUANTITY]]&gt;0,Stock[[#This Row],[BUYING PRICE]]*(1+Stock[[#This Row],[% THRESHOLD (LOSS)]]),"")</f>
        <v/>
      </c>
      <c r="R1901" s="105"/>
      <c r="S1901" s="118" t="str">
        <f>IF(Stock[[#This Row],[CASH DIVIDEND]]&gt;0,Stock[[#This Row],[CASH DIVIDEND]]/(Stock[[#This Row],[BUYING PRICE]]*Stock[[#This Row],[BUYING QUANTITY]]),"")</f>
        <v/>
      </c>
      <c r="T1901" s="105"/>
      <c r="U1901" s="79"/>
      <c r="V1901" s="97"/>
      <c r="W1901" s="98"/>
      <c r="X1901" s="168"/>
      <c r="Y1901" s="126" t="str">
        <f>IF(Stock[[#This Row],[SELLING QUANTITY]]&gt;0,Stock[[#This Row],[SELLING PRICE]]*Stock[[#This Row],[SELLING QUANTITY]]*Stock[[#This Row],[% SELLING FEE]]+Stock[[#This Row],[SELLING PRICE]]*Stock[[#This Row],[SELLING QUANTITY]]*$D$12,"")</f>
        <v/>
      </c>
      <c r="Z1901" s="121">
        <f>Stock[[#This Row],[BUYING QUANTITY]]+Stock[[#This Row],[STOCK DIVIDEND]]-Stock[[#This Row],[SELLING QUANTITY]]</f>
        <v>0</v>
      </c>
      <c r="AA19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1" s="121">
        <f ca="1">IF(Stock[[#This Row],[SELLING DATE]]&gt;0,Stock[[#This Row],[SELLING DATE]]-Stock[[#This Row],[BUY DATE]]+1,IF(Stock[[#This Row],[BUY DATE]]=0,0,TODAY()-Stock[[#This Row],[BUY DATE]]+1))</f>
        <v>0</v>
      </c>
      <c r="AC1901" s="122" t="str">
        <f>IFERROR(Stock[[#This Row],[CASH DIVIDEND]]+Stock[[#This Row],[RETURN/(LOSS) FROM TRADING
(auto-fill)]],"")</f>
        <v/>
      </c>
      <c r="AD190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1" s="146" t="str">
        <f ca="1">IFERROR(IF(Stock[[#This Row],[HOLDING DAYS
(auto-fill)]]&lt;365,Stock[[#This Row],[% TOTAL RETURN/(LOSS)
(auto-fill)]]*365/Stock[[#This Row],[HOLDING DAYS
(auto-fill)]],POWER((1+Stock[[#This Row],[% TOTAL RETURN/(LOSS)
(auto-fill)]]),1/(Stock[[#This Row],[HOLDING DAYS
(auto-fill)]]/365))-1),"")</f>
        <v/>
      </c>
      <c r="AF1901" s="81"/>
      <c r="AG1901" s="149" t="str">
        <f>IF(Stock[[#This Row],[STATUS
(auto-fill)]]="HOLDING",Stock[[#This Row],[MARKET PRICE]]-Stock[[#This Row],[BUYING PRICE]],"")</f>
        <v/>
      </c>
      <c r="AH1901" s="143" t="str">
        <f>IFERROR(Stock[[#This Row],[CHANGE
(auto-fill)]]/Stock[[#This Row],[BUYING PRICE]],"")</f>
        <v/>
      </c>
      <c r="AI1901" s="130" t="str">
        <f>IF(Stock[[#This Row],[MARKET PRICE]]&gt;0,Stock[[#This Row],[MARKET PRICE]]*Stock[[#This Row],[REMAINING QUANTITY
(auto-fill)]],"")</f>
        <v/>
      </c>
    </row>
    <row r="1902" spans="2:35">
      <c r="B1902" s="110" t="str">
        <f>IF(AND(Stock[[#This Row],[BUYING QUANTITY]]&gt;0,Stock[[#This Row],[REMAINING QUANTITY
(auto-fill)]]=0),"SOLD OUT",
IF(AND(Stock[[#This Row],[BUYING QUANTITY]]&gt;0,Stock[[#This Row],[REMAINING QUANTITY
(auto-fill)]]&gt;0),"HOLDING",""))</f>
        <v/>
      </c>
      <c r="C1902" s="113">
        <f t="shared" si="29"/>
        <v>1889</v>
      </c>
      <c r="D1902" s="79"/>
      <c r="E1902" s="80"/>
      <c r="F1902" s="162"/>
      <c r="G1902" s="85"/>
      <c r="H1902" s="86"/>
      <c r="I1902" s="164"/>
      <c r="J1902" s="115" t="str">
        <f>IF(Stock[[#This Row],[BUYING QUANTITY]]&gt;0,Stock[[#This Row],[BUYING PRICE]]*Stock[[#This Row],[BUYING QUANTITY]]*Stock[[#This Row],[% BUYING FEE]],"")</f>
        <v/>
      </c>
      <c r="K1902" s="89"/>
      <c r="L1902" s="90"/>
      <c r="M1902" s="117" t="str">
        <f>IF(Stock[[#This Row],[BUYING QUANTITY]]&gt;0,Stock[[#This Row],[BUYING PRICE]]*(1+Stock[[#This Row],[% THRESHOLD (RETURN)_1]]),"")</f>
        <v/>
      </c>
      <c r="N1902" s="91"/>
      <c r="O1902" s="117" t="str">
        <f>IF(Stock[[#This Row],[BUYING QUANTITY]]&gt;0,Stock[[#This Row],[BUYING PRICE]]*(1+Stock[[#This Row],[% THRESHOLD (RETURN)_2]]),"")</f>
        <v/>
      </c>
      <c r="P1902" s="91"/>
      <c r="Q1902" s="117" t="str">
        <f>IF(Stock[[#This Row],[BUYING QUANTITY]]&gt;0,Stock[[#This Row],[BUYING PRICE]]*(1+Stock[[#This Row],[% THRESHOLD (LOSS)]]),"")</f>
        <v/>
      </c>
      <c r="R1902" s="105"/>
      <c r="S1902" s="118" t="str">
        <f>IF(Stock[[#This Row],[CASH DIVIDEND]]&gt;0,Stock[[#This Row],[CASH DIVIDEND]]/(Stock[[#This Row],[BUYING PRICE]]*Stock[[#This Row],[BUYING QUANTITY]]),"")</f>
        <v/>
      </c>
      <c r="T1902" s="105"/>
      <c r="U1902" s="79"/>
      <c r="V1902" s="97"/>
      <c r="W1902" s="98"/>
      <c r="X1902" s="168"/>
      <c r="Y1902" s="126" t="str">
        <f>IF(Stock[[#This Row],[SELLING QUANTITY]]&gt;0,Stock[[#This Row],[SELLING PRICE]]*Stock[[#This Row],[SELLING QUANTITY]]*Stock[[#This Row],[% SELLING FEE]]+Stock[[#This Row],[SELLING PRICE]]*Stock[[#This Row],[SELLING QUANTITY]]*$D$12,"")</f>
        <v/>
      </c>
      <c r="Z1902" s="121">
        <f>Stock[[#This Row],[BUYING QUANTITY]]+Stock[[#This Row],[STOCK DIVIDEND]]-Stock[[#This Row],[SELLING QUANTITY]]</f>
        <v>0</v>
      </c>
      <c r="AA19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2" s="121">
        <f ca="1">IF(Stock[[#This Row],[SELLING DATE]]&gt;0,Stock[[#This Row],[SELLING DATE]]-Stock[[#This Row],[BUY DATE]]+1,IF(Stock[[#This Row],[BUY DATE]]=0,0,TODAY()-Stock[[#This Row],[BUY DATE]]+1))</f>
        <v>0</v>
      </c>
      <c r="AC1902" s="122" t="str">
        <f>IFERROR(Stock[[#This Row],[CASH DIVIDEND]]+Stock[[#This Row],[RETURN/(LOSS) FROM TRADING
(auto-fill)]],"")</f>
        <v/>
      </c>
      <c r="AD190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2" s="146" t="str">
        <f ca="1">IFERROR(IF(Stock[[#This Row],[HOLDING DAYS
(auto-fill)]]&lt;365,Stock[[#This Row],[% TOTAL RETURN/(LOSS)
(auto-fill)]]*365/Stock[[#This Row],[HOLDING DAYS
(auto-fill)]],POWER((1+Stock[[#This Row],[% TOTAL RETURN/(LOSS)
(auto-fill)]]),1/(Stock[[#This Row],[HOLDING DAYS
(auto-fill)]]/365))-1),"")</f>
        <v/>
      </c>
      <c r="AF1902" s="81"/>
      <c r="AG1902" s="149" t="str">
        <f>IF(Stock[[#This Row],[STATUS
(auto-fill)]]="HOLDING",Stock[[#This Row],[MARKET PRICE]]-Stock[[#This Row],[BUYING PRICE]],"")</f>
        <v/>
      </c>
      <c r="AH1902" s="143" t="str">
        <f>IFERROR(Stock[[#This Row],[CHANGE
(auto-fill)]]/Stock[[#This Row],[BUYING PRICE]],"")</f>
        <v/>
      </c>
      <c r="AI1902" s="130" t="str">
        <f>IF(Stock[[#This Row],[MARKET PRICE]]&gt;0,Stock[[#This Row],[MARKET PRICE]]*Stock[[#This Row],[REMAINING QUANTITY
(auto-fill)]],"")</f>
        <v/>
      </c>
    </row>
    <row r="1903" spans="2:35">
      <c r="B1903" s="110" t="str">
        <f>IF(AND(Stock[[#This Row],[BUYING QUANTITY]]&gt;0,Stock[[#This Row],[REMAINING QUANTITY
(auto-fill)]]=0),"SOLD OUT",
IF(AND(Stock[[#This Row],[BUYING QUANTITY]]&gt;0,Stock[[#This Row],[REMAINING QUANTITY
(auto-fill)]]&gt;0),"HOLDING",""))</f>
        <v/>
      </c>
      <c r="C1903" s="113">
        <f t="shared" si="29"/>
        <v>1890</v>
      </c>
      <c r="D1903" s="79"/>
      <c r="E1903" s="80"/>
      <c r="F1903" s="162"/>
      <c r="G1903" s="85"/>
      <c r="H1903" s="86"/>
      <c r="I1903" s="164"/>
      <c r="J1903" s="115" t="str">
        <f>IF(Stock[[#This Row],[BUYING QUANTITY]]&gt;0,Stock[[#This Row],[BUYING PRICE]]*Stock[[#This Row],[BUYING QUANTITY]]*Stock[[#This Row],[% BUYING FEE]],"")</f>
        <v/>
      </c>
      <c r="K1903" s="89"/>
      <c r="L1903" s="90"/>
      <c r="M1903" s="117" t="str">
        <f>IF(Stock[[#This Row],[BUYING QUANTITY]]&gt;0,Stock[[#This Row],[BUYING PRICE]]*(1+Stock[[#This Row],[% THRESHOLD (RETURN)_1]]),"")</f>
        <v/>
      </c>
      <c r="N1903" s="91"/>
      <c r="O1903" s="117" t="str">
        <f>IF(Stock[[#This Row],[BUYING QUANTITY]]&gt;0,Stock[[#This Row],[BUYING PRICE]]*(1+Stock[[#This Row],[% THRESHOLD (RETURN)_2]]),"")</f>
        <v/>
      </c>
      <c r="P1903" s="91"/>
      <c r="Q1903" s="117" t="str">
        <f>IF(Stock[[#This Row],[BUYING QUANTITY]]&gt;0,Stock[[#This Row],[BUYING PRICE]]*(1+Stock[[#This Row],[% THRESHOLD (LOSS)]]),"")</f>
        <v/>
      </c>
      <c r="R1903" s="105"/>
      <c r="S1903" s="118" t="str">
        <f>IF(Stock[[#This Row],[CASH DIVIDEND]]&gt;0,Stock[[#This Row],[CASH DIVIDEND]]/(Stock[[#This Row],[BUYING PRICE]]*Stock[[#This Row],[BUYING QUANTITY]]),"")</f>
        <v/>
      </c>
      <c r="T1903" s="105"/>
      <c r="U1903" s="79"/>
      <c r="V1903" s="97"/>
      <c r="W1903" s="98"/>
      <c r="X1903" s="168"/>
      <c r="Y1903" s="126" t="str">
        <f>IF(Stock[[#This Row],[SELLING QUANTITY]]&gt;0,Stock[[#This Row],[SELLING PRICE]]*Stock[[#This Row],[SELLING QUANTITY]]*Stock[[#This Row],[% SELLING FEE]]+Stock[[#This Row],[SELLING PRICE]]*Stock[[#This Row],[SELLING QUANTITY]]*$D$12,"")</f>
        <v/>
      </c>
      <c r="Z1903" s="121">
        <f>Stock[[#This Row],[BUYING QUANTITY]]+Stock[[#This Row],[STOCK DIVIDEND]]-Stock[[#This Row],[SELLING QUANTITY]]</f>
        <v>0</v>
      </c>
      <c r="AA19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3" s="121">
        <f ca="1">IF(Stock[[#This Row],[SELLING DATE]]&gt;0,Stock[[#This Row],[SELLING DATE]]-Stock[[#This Row],[BUY DATE]]+1,IF(Stock[[#This Row],[BUY DATE]]=0,0,TODAY()-Stock[[#This Row],[BUY DATE]]+1))</f>
        <v>0</v>
      </c>
      <c r="AC1903" s="122" t="str">
        <f>IFERROR(Stock[[#This Row],[CASH DIVIDEND]]+Stock[[#This Row],[RETURN/(LOSS) FROM TRADING
(auto-fill)]],"")</f>
        <v/>
      </c>
      <c r="AD190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3" s="146" t="str">
        <f ca="1">IFERROR(IF(Stock[[#This Row],[HOLDING DAYS
(auto-fill)]]&lt;365,Stock[[#This Row],[% TOTAL RETURN/(LOSS)
(auto-fill)]]*365/Stock[[#This Row],[HOLDING DAYS
(auto-fill)]],POWER((1+Stock[[#This Row],[% TOTAL RETURN/(LOSS)
(auto-fill)]]),1/(Stock[[#This Row],[HOLDING DAYS
(auto-fill)]]/365))-1),"")</f>
        <v/>
      </c>
      <c r="AF1903" s="81"/>
      <c r="AG1903" s="149" t="str">
        <f>IF(Stock[[#This Row],[STATUS
(auto-fill)]]="HOLDING",Stock[[#This Row],[MARKET PRICE]]-Stock[[#This Row],[BUYING PRICE]],"")</f>
        <v/>
      </c>
      <c r="AH1903" s="143" t="str">
        <f>IFERROR(Stock[[#This Row],[CHANGE
(auto-fill)]]/Stock[[#This Row],[BUYING PRICE]],"")</f>
        <v/>
      </c>
      <c r="AI1903" s="130" t="str">
        <f>IF(Stock[[#This Row],[MARKET PRICE]]&gt;0,Stock[[#This Row],[MARKET PRICE]]*Stock[[#This Row],[REMAINING QUANTITY
(auto-fill)]],"")</f>
        <v/>
      </c>
    </row>
    <row r="1904" spans="2:35">
      <c r="B1904" s="110" t="str">
        <f>IF(AND(Stock[[#This Row],[BUYING QUANTITY]]&gt;0,Stock[[#This Row],[REMAINING QUANTITY
(auto-fill)]]=0),"SOLD OUT",
IF(AND(Stock[[#This Row],[BUYING QUANTITY]]&gt;0,Stock[[#This Row],[REMAINING QUANTITY
(auto-fill)]]&gt;0),"HOLDING",""))</f>
        <v/>
      </c>
      <c r="C1904" s="113">
        <f t="shared" si="29"/>
        <v>1891</v>
      </c>
      <c r="D1904" s="79"/>
      <c r="E1904" s="80"/>
      <c r="F1904" s="162"/>
      <c r="G1904" s="85"/>
      <c r="H1904" s="86"/>
      <c r="I1904" s="164"/>
      <c r="J1904" s="115" t="str">
        <f>IF(Stock[[#This Row],[BUYING QUANTITY]]&gt;0,Stock[[#This Row],[BUYING PRICE]]*Stock[[#This Row],[BUYING QUANTITY]]*Stock[[#This Row],[% BUYING FEE]],"")</f>
        <v/>
      </c>
      <c r="K1904" s="89"/>
      <c r="L1904" s="90"/>
      <c r="M1904" s="117" t="str">
        <f>IF(Stock[[#This Row],[BUYING QUANTITY]]&gt;0,Stock[[#This Row],[BUYING PRICE]]*(1+Stock[[#This Row],[% THRESHOLD (RETURN)_1]]),"")</f>
        <v/>
      </c>
      <c r="N1904" s="91"/>
      <c r="O1904" s="117" t="str">
        <f>IF(Stock[[#This Row],[BUYING QUANTITY]]&gt;0,Stock[[#This Row],[BUYING PRICE]]*(1+Stock[[#This Row],[% THRESHOLD (RETURN)_2]]),"")</f>
        <v/>
      </c>
      <c r="P1904" s="91"/>
      <c r="Q1904" s="117" t="str">
        <f>IF(Stock[[#This Row],[BUYING QUANTITY]]&gt;0,Stock[[#This Row],[BUYING PRICE]]*(1+Stock[[#This Row],[% THRESHOLD (LOSS)]]),"")</f>
        <v/>
      </c>
      <c r="R1904" s="105"/>
      <c r="S1904" s="118" t="str">
        <f>IF(Stock[[#This Row],[CASH DIVIDEND]]&gt;0,Stock[[#This Row],[CASH DIVIDEND]]/(Stock[[#This Row],[BUYING PRICE]]*Stock[[#This Row],[BUYING QUANTITY]]),"")</f>
        <v/>
      </c>
      <c r="T1904" s="105"/>
      <c r="U1904" s="79"/>
      <c r="V1904" s="97"/>
      <c r="W1904" s="98"/>
      <c r="X1904" s="168"/>
      <c r="Y1904" s="126" t="str">
        <f>IF(Stock[[#This Row],[SELLING QUANTITY]]&gt;0,Stock[[#This Row],[SELLING PRICE]]*Stock[[#This Row],[SELLING QUANTITY]]*Stock[[#This Row],[% SELLING FEE]]+Stock[[#This Row],[SELLING PRICE]]*Stock[[#This Row],[SELLING QUANTITY]]*$D$12,"")</f>
        <v/>
      </c>
      <c r="Z1904" s="121">
        <f>Stock[[#This Row],[BUYING QUANTITY]]+Stock[[#This Row],[STOCK DIVIDEND]]-Stock[[#This Row],[SELLING QUANTITY]]</f>
        <v>0</v>
      </c>
      <c r="AA19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4" s="121">
        <f ca="1">IF(Stock[[#This Row],[SELLING DATE]]&gt;0,Stock[[#This Row],[SELLING DATE]]-Stock[[#This Row],[BUY DATE]]+1,IF(Stock[[#This Row],[BUY DATE]]=0,0,TODAY()-Stock[[#This Row],[BUY DATE]]+1))</f>
        <v>0</v>
      </c>
      <c r="AC1904" s="122" t="str">
        <f>IFERROR(Stock[[#This Row],[CASH DIVIDEND]]+Stock[[#This Row],[RETURN/(LOSS) FROM TRADING
(auto-fill)]],"")</f>
        <v/>
      </c>
      <c r="AD190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4" s="146" t="str">
        <f ca="1">IFERROR(IF(Stock[[#This Row],[HOLDING DAYS
(auto-fill)]]&lt;365,Stock[[#This Row],[% TOTAL RETURN/(LOSS)
(auto-fill)]]*365/Stock[[#This Row],[HOLDING DAYS
(auto-fill)]],POWER((1+Stock[[#This Row],[% TOTAL RETURN/(LOSS)
(auto-fill)]]),1/(Stock[[#This Row],[HOLDING DAYS
(auto-fill)]]/365))-1),"")</f>
        <v/>
      </c>
      <c r="AF1904" s="81"/>
      <c r="AG1904" s="149" t="str">
        <f>IF(Stock[[#This Row],[STATUS
(auto-fill)]]="HOLDING",Stock[[#This Row],[MARKET PRICE]]-Stock[[#This Row],[BUYING PRICE]],"")</f>
        <v/>
      </c>
      <c r="AH1904" s="143" t="str">
        <f>IFERROR(Stock[[#This Row],[CHANGE
(auto-fill)]]/Stock[[#This Row],[BUYING PRICE]],"")</f>
        <v/>
      </c>
      <c r="AI1904" s="130" t="str">
        <f>IF(Stock[[#This Row],[MARKET PRICE]]&gt;0,Stock[[#This Row],[MARKET PRICE]]*Stock[[#This Row],[REMAINING QUANTITY
(auto-fill)]],"")</f>
        <v/>
      </c>
    </row>
    <row r="1905" spans="2:35">
      <c r="B1905" s="110" t="str">
        <f>IF(AND(Stock[[#This Row],[BUYING QUANTITY]]&gt;0,Stock[[#This Row],[REMAINING QUANTITY
(auto-fill)]]=0),"SOLD OUT",
IF(AND(Stock[[#This Row],[BUYING QUANTITY]]&gt;0,Stock[[#This Row],[REMAINING QUANTITY
(auto-fill)]]&gt;0),"HOLDING",""))</f>
        <v/>
      </c>
      <c r="C1905" s="113">
        <f t="shared" si="29"/>
        <v>1892</v>
      </c>
      <c r="D1905" s="79"/>
      <c r="E1905" s="80"/>
      <c r="F1905" s="162"/>
      <c r="G1905" s="85"/>
      <c r="H1905" s="86"/>
      <c r="I1905" s="164"/>
      <c r="J1905" s="115" t="str">
        <f>IF(Stock[[#This Row],[BUYING QUANTITY]]&gt;0,Stock[[#This Row],[BUYING PRICE]]*Stock[[#This Row],[BUYING QUANTITY]]*Stock[[#This Row],[% BUYING FEE]],"")</f>
        <v/>
      </c>
      <c r="K1905" s="89"/>
      <c r="L1905" s="90"/>
      <c r="M1905" s="117" t="str">
        <f>IF(Stock[[#This Row],[BUYING QUANTITY]]&gt;0,Stock[[#This Row],[BUYING PRICE]]*(1+Stock[[#This Row],[% THRESHOLD (RETURN)_1]]),"")</f>
        <v/>
      </c>
      <c r="N1905" s="91"/>
      <c r="O1905" s="117" t="str">
        <f>IF(Stock[[#This Row],[BUYING QUANTITY]]&gt;0,Stock[[#This Row],[BUYING PRICE]]*(1+Stock[[#This Row],[% THRESHOLD (RETURN)_2]]),"")</f>
        <v/>
      </c>
      <c r="P1905" s="91"/>
      <c r="Q1905" s="117" t="str">
        <f>IF(Stock[[#This Row],[BUYING QUANTITY]]&gt;0,Stock[[#This Row],[BUYING PRICE]]*(1+Stock[[#This Row],[% THRESHOLD (LOSS)]]),"")</f>
        <v/>
      </c>
      <c r="R1905" s="105"/>
      <c r="S1905" s="118" t="str">
        <f>IF(Stock[[#This Row],[CASH DIVIDEND]]&gt;0,Stock[[#This Row],[CASH DIVIDEND]]/(Stock[[#This Row],[BUYING PRICE]]*Stock[[#This Row],[BUYING QUANTITY]]),"")</f>
        <v/>
      </c>
      <c r="T1905" s="105"/>
      <c r="U1905" s="79"/>
      <c r="V1905" s="97"/>
      <c r="W1905" s="98"/>
      <c r="X1905" s="168"/>
      <c r="Y1905" s="126" t="str">
        <f>IF(Stock[[#This Row],[SELLING QUANTITY]]&gt;0,Stock[[#This Row],[SELLING PRICE]]*Stock[[#This Row],[SELLING QUANTITY]]*Stock[[#This Row],[% SELLING FEE]]+Stock[[#This Row],[SELLING PRICE]]*Stock[[#This Row],[SELLING QUANTITY]]*$D$12,"")</f>
        <v/>
      </c>
      <c r="Z1905" s="121">
        <f>Stock[[#This Row],[BUYING QUANTITY]]+Stock[[#This Row],[STOCK DIVIDEND]]-Stock[[#This Row],[SELLING QUANTITY]]</f>
        <v>0</v>
      </c>
      <c r="AA19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5" s="121">
        <f ca="1">IF(Stock[[#This Row],[SELLING DATE]]&gt;0,Stock[[#This Row],[SELLING DATE]]-Stock[[#This Row],[BUY DATE]]+1,IF(Stock[[#This Row],[BUY DATE]]=0,0,TODAY()-Stock[[#This Row],[BUY DATE]]+1))</f>
        <v>0</v>
      </c>
      <c r="AC1905" s="122" t="str">
        <f>IFERROR(Stock[[#This Row],[CASH DIVIDEND]]+Stock[[#This Row],[RETURN/(LOSS) FROM TRADING
(auto-fill)]],"")</f>
        <v/>
      </c>
      <c r="AD190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5" s="146" t="str">
        <f ca="1">IFERROR(IF(Stock[[#This Row],[HOLDING DAYS
(auto-fill)]]&lt;365,Stock[[#This Row],[% TOTAL RETURN/(LOSS)
(auto-fill)]]*365/Stock[[#This Row],[HOLDING DAYS
(auto-fill)]],POWER((1+Stock[[#This Row],[% TOTAL RETURN/(LOSS)
(auto-fill)]]),1/(Stock[[#This Row],[HOLDING DAYS
(auto-fill)]]/365))-1),"")</f>
        <v/>
      </c>
      <c r="AF1905" s="81"/>
      <c r="AG1905" s="149" t="str">
        <f>IF(Stock[[#This Row],[STATUS
(auto-fill)]]="HOLDING",Stock[[#This Row],[MARKET PRICE]]-Stock[[#This Row],[BUYING PRICE]],"")</f>
        <v/>
      </c>
      <c r="AH1905" s="143" t="str">
        <f>IFERROR(Stock[[#This Row],[CHANGE
(auto-fill)]]/Stock[[#This Row],[BUYING PRICE]],"")</f>
        <v/>
      </c>
      <c r="AI1905" s="130" t="str">
        <f>IF(Stock[[#This Row],[MARKET PRICE]]&gt;0,Stock[[#This Row],[MARKET PRICE]]*Stock[[#This Row],[REMAINING QUANTITY
(auto-fill)]],"")</f>
        <v/>
      </c>
    </row>
    <row r="1906" spans="2:35">
      <c r="B1906" s="110" t="str">
        <f>IF(AND(Stock[[#This Row],[BUYING QUANTITY]]&gt;0,Stock[[#This Row],[REMAINING QUANTITY
(auto-fill)]]=0),"SOLD OUT",
IF(AND(Stock[[#This Row],[BUYING QUANTITY]]&gt;0,Stock[[#This Row],[REMAINING QUANTITY
(auto-fill)]]&gt;0),"HOLDING",""))</f>
        <v/>
      </c>
      <c r="C1906" s="113">
        <f t="shared" si="29"/>
        <v>1893</v>
      </c>
      <c r="D1906" s="79"/>
      <c r="E1906" s="80"/>
      <c r="F1906" s="162"/>
      <c r="G1906" s="85"/>
      <c r="H1906" s="86"/>
      <c r="I1906" s="164"/>
      <c r="J1906" s="115" t="str">
        <f>IF(Stock[[#This Row],[BUYING QUANTITY]]&gt;0,Stock[[#This Row],[BUYING PRICE]]*Stock[[#This Row],[BUYING QUANTITY]]*Stock[[#This Row],[% BUYING FEE]],"")</f>
        <v/>
      </c>
      <c r="K1906" s="89"/>
      <c r="L1906" s="90"/>
      <c r="M1906" s="117" t="str">
        <f>IF(Stock[[#This Row],[BUYING QUANTITY]]&gt;0,Stock[[#This Row],[BUYING PRICE]]*(1+Stock[[#This Row],[% THRESHOLD (RETURN)_1]]),"")</f>
        <v/>
      </c>
      <c r="N1906" s="91"/>
      <c r="O1906" s="117" t="str">
        <f>IF(Stock[[#This Row],[BUYING QUANTITY]]&gt;0,Stock[[#This Row],[BUYING PRICE]]*(1+Stock[[#This Row],[% THRESHOLD (RETURN)_2]]),"")</f>
        <v/>
      </c>
      <c r="P1906" s="91"/>
      <c r="Q1906" s="117" t="str">
        <f>IF(Stock[[#This Row],[BUYING QUANTITY]]&gt;0,Stock[[#This Row],[BUYING PRICE]]*(1+Stock[[#This Row],[% THRESHOLD (LOSS)]]),"")</f>
        <v/>
      </c>
      <c r="R1906" s="105"/>
      <c r="S1906" s="118" t="str">
        <f>IF(Stock[[#This Row],[CASH DIVIDEND]]&gt;0,Stock[[#This Row],[CASH DIVIDEND]]/(Stock[[#This Row],[BUYING PRICE]]*Stock[[#This Row],[BUYING QUANTITY]]),"")</f>
        <v/>
      </c>
      <c r="T1906" s="105"/>
      <c r="U1906" s="79"/>
      <c r="V1906" s="97"/>
      <c r="W1906" s="98"/>
      <c r="X1906" s="168"/>
      <c r="Y1906" s="126" t="str">
        <f>IF(Stock[[#This Row],[SELLING QUANTITY]]&gt;0,Stock[[#This Row],[SELLING PRICE]]*Stock[[#This Row],[SELLING QUANTITY]]*Stock[[#This Row],[% SELLING FEE]]+Stock[[#This Row],[SELLING PRICE]]*Stock[[#This Row],[SELLING QUANTITY]]*$D$12,"")</f>
        <v/>
      </c>
      <c r="Z1906" s="121">
        <f>Stock[[#This Row],[BUYING QUANTITY]]+Stock[[#This Row],[STOCK DIVIDEND]]-Stock[[#This Row],[SELLING QUANTITY]]</f>
        <v>0</v>
      </c>
      <c r="AA19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6" s="121">
        <f ca="1">IF(Stock[[#This Row],[SELLING DATE]]&gt;0,Stock[[#This Row],[SELLING DATE]]-Stock[[#This Row],[BUY DATE]]+1,IF(Stock[[#This Row],[BUY DATE]]=0,0,TODAY()-Stock[[#This Row],[BUY DATE]]+1))</f>
        <v>0</v>
      </c>
      <c r="AC1906" s="122" t="str">
        <f>IFERROR(Stock[[#This Row],[CASH DIVIDEND]]+Stock[[#This Row],[RETURN/(LOSS) FROM TRADING
(auto-fill)]],"")</f>
        <v/>
      </c>
      <c r="AD190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6" s="146" t="str">
        <f ca="1">IFERROR(IF(Stock[[#This Row],[HOLDING DAYS
(auto-fill)]]&lt;365,Stock[[#This Row],[% TOTAL RETURN/(LOSS)
(auto-fill)]]*365/Stock[[#This Row],[HOLDING DAYS
(auto-fill)]],POWER((1+Stock[[#This Row],[% TOTAL RETURN/(LOSS)
(auto-fill)]]),1/(Stock[[#This Row],[HOLDING DAYS
(auto-fill)]]/365))-1),"")</f>
        <v/>
      </c>
      <c r="AF1906" s="81"/>
      <c r="AG1906" s="149" t="str">
        <f>IF(Stock[[#This Row],[STATUS
(auto-fill)]]="HOLDING",Stock[[#This Row],[MARKET PRICE]]-Stock[[#This Row],[BUYING PRICE]],"")</f>
        <v/>
      </c>
      <c r="AH1906" s="143" t="str">
        <f>IFERROR(Stock[[#This Row],[CHANGE
(auto-fill)]]/Stock[[#This Row],[BUYING PRICE]],"")</f>
        <v/>
      </c>
      <c r="AI1906" s="130" t="str">
        <f>IF(Stock[[#This Row],[MARKET PRICE]]&gt;0,Stock[[#This Row],[MARKET PRICE]]*Stock[[#This Row],[REMAINING QUANTITY
(auto-fill)]],"")</f>
        <v/>
      </c>
    </row>
    <row r="1907" spans="2:35">
      <c r="B1907" s="110" t="str">
        <f>IF(AND(Stock[[#This Row],[BUYING QUANTITY]]&gt;0,Stock[[#This Row],[REMAINING QUANTITY
(auto-fill)]]=0),"SOLD OUT",
IF(AND(Stock[[#This Row],[BUYING QUANTITY]]&gt;0,Stock[[#This Row],[REMAINING QUANTITY
(auto-fill)]]&gt;0),"HOLDING",""))</f>
        <v/>
      </c>
      <c r="C1907" s="113">
        <f t="shared" si="29"/>
        <v>1894</v>
      </c>
      <c r="D1907" s="79"/>
      <c r="E1907" s="80"/>
      <c r="F1907" s="162"/>
      <c r="G1907" s="85"/>
      <c r="H1907" s="86"/>
      <c r="I1907" s="164"/>
      <c r="J1907" s="115" t="str">
        <f>IF(Stock[[#This Row],[BUYING QUANTITY]]&gt;0,Stock[[#This Row],[BUYING PRICE]]*Stock[[#This Row],[BUYING QUANTITY]]*Stock[[#This Row],[% BUYING FEE]],"")</f>
        <v/>
      </c>
      <c r="K1907" s="89"/>
      <c r="L1907" s="90"/>
      <c r="M1907" s="117" t="str">
        <f>IF(Stock[[#This Row],[BUYING QUANTITY]]&gt;0,Stock[[#This Row],[BUYING PRICE]]*(1+Stock[[#This Row],[% THRESHOLD (RETURN)_1]]),"")</f>
        <v/>
      </c>
      <c r="N1907" s="91"/>
      <c r="O1907" s="117" t="str">
        <f>IF(Stock[[#This Row],[BUYING QUANTITY]]&gt;0,Stock[[#This Row],[BUYING PRICE]]*(1+Stock[[#This Row],[% THRESHOLD (RETURN)_2]]),"")</f>
        <v/>
      </c>
      <c r="P1907" s="91"/>
      <c r="Q1907" s="117" t="str">
        <f>IF(Stock[[#This Row],[BUYING QUANTITY]]&gt;0,Stock[[#This Row],[BUYING PRICE]]*(1+Stock[[#This Row],[% THRESHOLD (LOSS)]]),"")</f>
        <v/>
      </c>
      <c r="R1907" s="105"/>
      <c r="S1907" s="118" t="str">
        <f>IF(Stock[[#This Row],[CASH DIVIDEND]]&gt;0,Stock[[#This Row],[CASH DIVIDEND]]/(Stock[[#This Row],[BUYING PRICE]]*Stock[[#This Row],[BUYING QUANTITY]]),"")</f>
        <v/>
      </c>
      <c r="T1907" s="105"/>
      <c r="U1907" s="79"/>
      <c r="V1907" s="97"/>
      <c r="W1907" s="98"/>
      <c r="X1907" s="168"/>
      <c r="Y1907" s="126" t="str">
        <f>IF(Stock[[#This Row],[SELLING QUANTITY]]&gt;0,Stock[[#This Row],[SELLING PRICE]]*Stock[[#This Row],[SELLING QUANTITY]]*Stock[[#This Row],[% SELLING FEE]]+Stock[[#This Row],[SELLING PRICE]]*Stock[[#This Row],[SELLING QUANTITY]]*$D$12,"")</f>
        <v/>
      </c>
      <c r="Z1907" s="121">
        <f>Stock[[#This Row],[BUYING QUANTITY]]+Stock[[#This Row],[STOCK DIVIDEND]]-Stock[[#This Row],[SELLING QUANTITY]]</f>
        <v>0</v>
      </c>
      <c r="AA19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7" s="121">
        <f ca="1">IF(Stock[[#This Row],[SELLING DATE]]&gt;0,Stock[[#This Row],[SELLING DATE]]-Stock[[#This Row],[BUY DATE]]+1,IF(Stock[[#This Row],[BUY DATE]]=0,0,TODAY()-Stock[[#This Row],[BUY DATE]]+1))</f>
        <v>0</v>
      </c>
      <c r="AC1907" s="122" t="str">
        <f>IFERROR(Stock[[#This Row],[CASH DIVIDEND]]+Stock[[#This Row],[RETURN/(LOSS) FROM TRADING
(auto-fill)]],"")</f>
        <v/>
      </c>
      <c r="AD190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7" s="146" t="str">
        <f ca="1">IFERROR(IF(Stock[[#This Row],[HOLDING DAYS
(auto-fill)]]&lt;365,Stock[[#This Row],[% TOTAL RETURN/(LOSS)
(auto-fill)]]*365/Stock[[#This Row],[HOLDING DAYS
(auto-fill)]],POWER((1+Stock[[#This Row],[% TOTAL RETURN/(LOSS)
(auto-fill)]]),1/(Stock[[#This Row],[HOLDING DAYS
(auto-fill)]]/365))-1),"")</f>
        <v/>
      </c>
      <c r="AF1907" s="81"/>
      <c r="AG1907" s="149" t="str">
        <f>IF(Stock[[#This Row],[STATUS
(auto-fill)]]="HOLDING",Stock[[#This Row],[MARKET PRICE]]-Stock[[#This Row],[BUYING PRICE]],"")</f>
        <v/>
      </c>
      <c r="AH1907" s="143" t="str">
        <f>IFERROR(Stock[[#This Row],[CHANGE
(auto-fill)]]/Stock[[#This Row],[BUYING PRICE]],"")</f>
        <v/>
      </c>
      <c r="AI1907" s="130" t="str">
        <f>IF(Stock[[#This Row],[MARKET PRICE]]&gt;0,Stock[[#This Row],[MARKET PRICE]]*Stock[[#This Row],[REMAINING QUANTITY
(auto-fill)]],"")</f>
        <v/>
      </c>
    </row>
    <row r="1908" spans="2:35">
      <c r="B1908" s="110" t="str">
        <f>IF(AND(Stock[[#This Row],[BUYING QUANTITY]]&gt;0,Stock[[#This Row],[REMAINING QUANTITY
(auto-fill)]]=0),"SOLD OUT",
IF(AND(Stock[[#This Row],[BUYING QUANTITY]]&gt;0,Stock[[#This Row],[REMAINING QUANTITY
(auto-fill)]]&gt;0),"HOLDING",""))</f>
        <v/>
      </c>
      <c r="C1908" s="113">
        <f t="shared" si="29"/>
        <v>1895</v>
      </c>
      <c r="D1908" s="79"/>
      <c r="E1908" s="80"/>
      <c r="F1908" s="162"/>
      <c r="G1908" s="85"/>
      <c r="H1908" s="86"/>
      <c r="I1908" s="164"/>
      <c r="J1908" s="115" t="str">
        <f>IF(Stock[[#This Row],[BUYING QUANTITY]]&gt;0,Stock[[#This Row],[BUYING PRICE]]*Stock[[#This Row],[BUYING QUANTITY]]*Stock[[#This Row],[% BUYING FEE]],"")</f>
        <v/>
      </c>
      <c r="K1908" s="89"/>
      <c r="L1908" s="90"/>
      <c r="M1908" s="117" t="str">
        <f>IF(Stock[[#This Row],[BUYING QUANTITY]]&gt;0,Stock[[#This Row],[BUYING PRICE]]*(1+Stock[[#This Row],[% THRESHOLD (RETURN)_1]]),"")</f>
        <v/>
      </c>
      <c r="N1908" s="91"/>
      <c r="O1908" s="117" t="str">
        <f>IF(Stock[[#This Row],[BUYING QUANTITY]]&gt;0,Stock[[#This Row],[BUYING PRICE]]*(1+Stock[[#This Row],[% THRESHOLD (RETURN)_2]]),"")</f>
        <v/>
      </c>
      <c r="P1908" s="91"/>
      <c r="Q1908" s="117" t="str">
        <f>IF(Stock[[#This Row],[BUYING QUANTITY]]&gt;0,Stock[[#This Row],[BUYING PRICE]]*(1+Stock[[#This Row],[% THRESHOLD (LOSS)]]),"")</f>
        <v/>
      </c>
      <c r="R1908" s="105"/>
      <c r="S1908" s="118" t="str">
        <f>IF(Stock[[#This Row],[CASH DIVIDEND]]&gt;0,Stock[[#This Row],[CASH DIVIDEND]]/(Stock[[#This Row],[BUYING PRICE]]*Stock[[#This Row],[BUYING QUANTITY]]),"")</f>
        <v/>
      </c>
      <c r="T1908" s="105"/>
      <c r="U1908" s="79"/>
      <c r="V1908" s="97"/>
      <c r="W1908" s="98"/>
      <c r="X1908" s="168"/>
      <c r="Y1908" s="126" t="str">
        <f>IF(Stock[[#This Row],[SELLING QUANTITY]]&gt;0,Stock[[#This Row],[SELLING PRICE]]*Stock[[#This Row],[SELLING QUANTITY]]*Stock[[#This Row],[% SELLING FEE]]+Stock[[#This Row],[SELLING PRICE]]*Stock[[#This Row],[SELLING QUANTITY]]*$D$12,"")</f>
        <v/>
      </c>
      <c r="Z1908" s="121">
        <f>Stock[[#This Row],[BUYING QUANTITY]]+Stock[[#This Row],[STOCK DIVIDEND]]-Stock[[#This Row],[SELLING QUANTITY]]</f>
        <v>0</v>
      </c>
      <c r="AA19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8" s="121">
        <f ca="1">IF(Stock[[#This Row],[SELLING DATE]]&gt;0,Stock[[#This Row],[SELLING DATE]]-Stock[[#This Row],[BUY DATE]]+1,IF(Stock[[#This Row],[BUY DATE]]=0,0,TODAY()-Stock[[#This Row],[BUY DATE]]+1))</f>
        <v>0</v>
      </c>
      <c r="AC1908" s="122" t="str">
        <f>IFERROR(Stock[[#This Row],[CASH DIVIDEND]]+Stock[[#This Row],[RETURN/(LOSS) FROM TRADING
(auto-fill)]],"")</f>
        <v/>
      </c>
      <c r="AD190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8" s="146" t="str">
        <f ca="1">IFERROR(IF(Stock[[#This Row],[HOLDING DAYS
(auto-fill)]]&lt;365,Stock[[#This Row],[% TOTAL RETURN/(LOSS)
(auto-fill)]]*365/Stock[[#This Row],[HOLDING DAYS
(auto-fill)]],POWER((1+Stock[[#This Row],[% TOTAL RETURN/(LOSS)
(auto-fill)]]),1/(Stock[[#This Row],[HOLDING DAYS
(auto-fill)]]/365))-1),"")</f>
        <v/>
      </c>
      <c r="AF1908" s="81"/>
      <c r="AG1908" s="149" t="str">
        <f>IF(Stock[[#This Row],[STATUS
(auto-fill)]]="HOLDING",Stock[[#This Row],[MARKET PRICE]]-Stock[[#This Row],[BUYING PRICE]],"")</f>
        <v/>
      </c>
      <c r="AH1908" s="143" t="str">
        <f>IFERROR(Stock[[#This Row],[CHANGE
(auto-fill)]]/Stock[[#This Row],[BUYING PRICE]],"")</f>
        <v/>
      </c>
      <c r="AI1908" s="130" t="str">
        <f>IF(Stock[[#This Row],[MARKET PRICE]]&gt;0,Stock[[#This Row],[MARKET PRICE]]*Stock[[#This Row],[REMAINING QUANTITY
(auto-fill)]],"")</f>
        <v/>
      </c>
    </row>
    <row r="1909" spans="2:35">
      <c r="B1909" s="110" t="str">
        <f>IF(AND(Stock[[#This Row],[BUYING QUANTITY]]&gt;0,Stock[[#This Row],[REMAINING QUANTITY
(auto-fill)]]=0),"SOLD OUT",
IF(AND(Stock[[#This Row],[BUYING QUANTITY]]&gt;0,Stock[[#This Row],[REMAINING QUANTITY
(auto-fill)]]&gt;0),"HOLDING",""))</f>
        <v/>
      </c>
      <c r="C1909" s="113">
        <f t="shared" si="29"/>
        <v>1896</v>
      </c>
      <c r="D1909" s="79"/>
      <c r="E1909" s="80"/>
      <c r="F1909" s="162"/>
      <c r="G1909" s="85"/>
      <c r="H1909" s="86"/>
      <c r="I1909" s="164"/>
      <c r="J1909" s="115" t="str">
        <f>IF(Stock[[#This Row],[BUYING QUANTITY]]&gt;0,Stock[[#This Row],[BUYING PRICE]]*Stock[[#This Row],[BUYING QUANTITY]]*Stock[[#This Row],[% BUYING FEE]],"")</f>
        <v/>
      </c>
      <c r="K1909" s="89"/>
      <c r="L1909" s="90"/>
      <c r="M1909" s="117" t="str">
        <f>IF(Stock[[#This Row],[BUYING QUANTITY]]&gt;0,Stock[[#This Row],[BUYING PRICE]]*(1+Stock[[#This Row],[% THRESHOLD (RETURN)_1]]),"")</f>
        <v/>
      </c>
      <c r="N1909" s="91"/>
      <c r="O1909" s="117" t="str">
        <f>IF(Stock[[#This Row],[BUYING QUANTITY]]&gt;0,Stock[[#This Row],[BUYING PRICE]]*(1+Stock[[#This Row],[% THRESHOLD (RETURN)_2]]),"")</f>
        <v/>
      </c>
      <c r="P1909" s="91"/>
      <c r="Q1909" s="117" t="str">
        <f>IF(Stock[[#This Row],[BUYING QUANTITY]]&gt;0,Stock[[#This Row],[BUYING PRICE]]*(1+Stock[[#This Row],[% THRESHOLD (LOSS)]]),"")</f>
        <v/>
      </c>
      <c r="R1909" s="105"/>
      <c r="S1909" s="118" t="str">
        <f>IF(Stock[[#This Row],[CASH DIVIDEND]]&gt;0,Stock[[#This Row],[CASH DIVIDEND]]/(Stock[[#This Row],[BUYING PRICE]]*Stock[[#This Row],[BUYING QUANTITY]]),"")</f>
        <v/>
      </c>
      <c r="T1909" s="105"/>
      <c r="U1909" s="79"/>
      <c r="V1909" s="97"/>
      <c r="W1909" s="98"/>
      <c r="X1909" s="168"/>
      <c r="Y1909" s="126" t="str">
        <f>IF(Stock[[#This Row],[SELLING QUANTITY]]&gt;0,Stock[[#This Row],[SELLING PRICE]]*Stock[[#This Row],[SELLING QUANTITY]]*Stock[[#This Row],[% SELLING FEE]]+Stock[[#This Row],[SELLING PRICE]]*Stock[[#This Row],[SELLING QUANTITY]]*$D$12,"")</f>
        <v/>
      </c>
      <c r="Z1909" s="121">
        <f>Stock[[#This Row],[BUYING QUANTITY]]+Stock[[#This Row],[STOCK DIVIDEND]]-Stock[[#This Row],[SELLING QUANTITY]]</f>
        <v>0</v>
      </c>
      <c r="AA19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09" s="121">
        <f ca="1">IF(Stock[[#This Row],[SELLING DATE]]&gt;0,Stock[[#This Row],[SELLING DATE]]-Stock[[#This Row],[BUY DATE]]+1,IF(Stock[[#This Row],[BUY DATE]]=0,0,TODAY()-Stock[[#This Row],[BUY DATE]]+1))</f>
        <v>0</v>
      </c>
      <c r="AC1909" s="122" t="str">
        <f>IFERROR(Stock[[#This Row],[CASH DIVIDEND]]+Stock[[#This Row],[RETURN/(LOSS) FROM TRADING
(auto-fill)]],"")</f>
        <v/>
      </c>
      <c r="AD190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09" s="146" t="str">
        <f ca="1">IFERROR(IF(Stock[[#This Row],[HOLDING DAYS
(auto-fill)]]&lt;365,Stock[[#This Row],[% TOTAL RETURN/(LOSS)
(auto-fill)]]*365/Stock[[#This Row],[HOLDING DAYS
(auto-fill)]],POWER((1+Stock[[#This Row],[% TOTAL RETURN/(LOSS)
(auto-fill)]]),1/(Stock[[#This Row],[HOLDING DAYS
(auto-fill)]]/365))-1),"")</f>
        <v/>
      </c>
      <c r="AF1909" s="81"/>
      <c r="AG1909" s="149" t="str">
        <f>IF(Stock[[#This Row],[STATUS
(auto-fill)]]="HOLDING",Stock[[#This Row],[MARKET PRICE]]-Stock[[#This Row],[BUYING PRICE]],"")</f>
        <v/>
      </c>
      <c r="AH1909" s="143" t="str">
        <f>IFERROR(Stock[[#This Row],[CHANGE
(auto-fill)]]/Stock[[#This Row],[BUYING PRICE]],"")</f>
        <v/>
      </c>
      <c r="AI1909" s="130" t="str">
        <f>IF(Stock[[#This Row],[MARKET PRICE]]&gt;0,Stock[[#This Row],[MARKET PRICE]]*Stock[[#This Row],[REMAINING QUANTITY
(auto-fill)]],"")</f>
        <v/>
      </c>
    </row>
    <row r="1910" spans="2:35">
      <c r="B1910" s="110" t="str">
        <f>IF(AND(Stock[[#This Row],[BUYING QUANTITY]]&gt;0,Stock[[#This Row],[REMAINING QUANTITY
(auto-fill)]]=0),"SOLD OUT",
IF(AND(Stock[[#This Row],[BUYING QUANTITY]]&gt;0,Stock[[#This Row],[REMAINING QUANTITY
(auto-fill)]]&gt;0),"HOLDING",""))</f>
        <v/>
      </c>
      <c r="C1910" s="113">
        <f t="shared" si="29"/>
        <v>1897</v>
      </c>
      <c r="D1910" s="79"/>
      <c r="E1910" s="80"/>
      <c r="F1910" s="162"/>
      <c r="G1910" s="85"/>
      <c r="H1910" s="86"/>
      <c r="I1910" s="164"/>
      <c r="J1910" s="115" t="str">
        <f>IF(Stock[[#This Row],[BUYING QUANTITY]]&gt;0,Stock[[#This Row],[BUYING PRICE]]*Stock[[#This Row],[BUYING QUANTITY]]*Stock[[#This Row],[% BUYING FEE]],"")</f>
        <v/>
      </c>
      <c r="K1910" s="89"/>
      <c r="L1910" s="90"/>
      <c r="M1910" s="117" t="str">
        <f>IF(Stock[[#This Row],[BUYING QUANTITY]]&gt;0,Stock[[#This Row],[BUYING PRICE]]*(1+Stock[[#This Row],[% THRESHOLD (RETURN)_1]]),"")</f>
        <v/>
      </c>
      <c r="N1910" s="91"/>
      <c r="O1910" s="117" t="str">
        <f>IF(Stock[[#This Row],[BUYING QUANTITY]]&gt;0,Stock[[#This Row],[BUYING PRICE]]*(1+Stock[[#This Row],[% THRESHOLD (RETURN)_2]]),"")</f>
        <v/>
      </c>
      <c r="P1910" s="91"/>
      <c r="Q1910" s="117" t="str">
        <f>IF(Stock[[#This Row],[BUYING QUANTITY]]&gt;0,Stock[[#This Row],[BUYING PRICE]]*(1+Stock[[#This Row],[% THRESHOLD (LOSS)]]),"")</f>
        <v/>
      </c>
      <c r="R1910" s="105"/>
      <c r="S1910" s="118" t="str">
        <f>IF(Stock[[#This Row],[CASH DIVIDEND]]&gt;0,Stock[[#This Row],[CASH DIVIDEND]]/(Stock[[#This Row],[BUYING PRICE]]*Stock[[#This Row],[BUYING QUANTITY]]),"")</f>
        <v/>
      </c>
      <c r="T1910" s="105"/>
      <c r="U1910" s="79"/>
      <c r="V1910" s="97"/>
      <c r="W1910" s="98"/>
      <c r="X1910" s="168"/>
      <c r="Y1910" s="126" t="str">
        <f>IF(Stock[[#This Row],[SELLING QUANTITY]]&gt;0,Stock[[#This Row],[SELLING PRICE]]*Stock[[#This Row],[SELLING QUANTITY]]*Stock[[#This Row],[% SELLING FEE]]+Stock[[#This Row],[SELLING PRICE]]*Stock[[#This Row],[SELLING QUANTITY]]*$D$12,"")</f>
        <v/>
      </c>
      <c r="Z1910" s="121">
        <f>Stock[[#This Row],[BUYING QUANTITY]]+Stock[[#This Row],[STOCK DIVIDEND]]-Stock[[#This Row],[SELLING QUANTITY]]</f>
        <v>0</v>
      </c>
      <c r="AA19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0" s="121">
        <f ca="1">IF(Stock[[#This Row],[SELLING DATE]]&gt;0,Stock[[#This Row],[SELLING DATE]]-Stock[[#This Row],[BUY DATE]]+1,IF(Stock[[#This Row],[BUY DATE]]=0,0,TODAY()-Stock[[#This Row],[BUY DATE]]+1))</f>
        <v>0</v>
      </c>
      <c r="AC1910" s="122" t="str">
        <f>IFERROR(Stock[[#This Row],[CASH DIVIDEND]]+Stock[[#This Row],[RETURN/(LOSS) FROM TRADING
(auto-fill)]],"")</f>
        <v/>
      </c>
      <c r="AD191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0" s="146" t="str">
        <f ca="1">IFERROR(IF(Stock[[#This Row],[HOLDING DAYS
(auto-fill)]]&lt;365,Stock[[#This Row],[% TOTAL RETURN/(LOSS)
(auto-fill)]]*365/Stock[[#This Row],[HOLDING DAYS
(auto-fill)]],POWER((1+Stock[[#This Row],[% TOTAL RETURN/(LOSS)
(auto-fill)]]),1/(Stock[[#This Row],[HOLDING DAYS
(auto-fill)]]/365))-1),"")</f>
        <v/>
      </c>
      <c r="AF1910" s="81"/>
      <c r="AG1910" s="149" t="str">
        <f>IF(Stock[[#This Row],[STATUS
(auto-fill)]]="HOLDING",Stock[[#This Row],[MARKET PRICE]]-Stock[[#This Row],[BUYING PRICE]],"")</f>
        <v/>
      </c>
      <c r="AH1910" s="143" t="str">
        <f>IFERROR(Stock[[#This Row],[CHANGE
(auto-fill)]]/Stock[[#This Row],[BUYING PRICE]],"")</f>
        <v/>
      </c>
      <c r="AI1910" s="130" t="str">
        <f>IF(Stock[[#This Row],[MARKET PRICE]]&gt;0,Stock[[#This Row],[MARKET PRICE]]*Stock[[#This Row],[REMAINING QUANTITY
(auto-fill)]],"")</f>
        <v/>
      </c>
    </row>
    <row r="1911" spans="2:35">
      <c r="B1911" s="110" t="str">
        <f>IF(AND(Stock[[#This Row],[BUYING QUANTITY]]&gt;0,Stock[[#This Row],[REMAINING QUANTITY
(auto-fill)]]=0),"SOLD OUT",
IF(AND(Stock[[#This Row],[BUYING QUANTITY]]&gt;0,Stock[[#This Row],[REMAINING QUANTITY
(auto-fill)]]&gt;0),"HOLDING",""))</f>
        <v/>
      </c>
      <c r="C1911" s="113">
        <f t="shared" si="29"/>
        <v>1898</v>
      </c>
      <c r="D1911" s="79"/>
      <c r="E1911" s="80"/>
      <c r="F1911" s="162"/>
      <c r="G1911" s="85"/>
      <c r="H1911" s="86"/>
      <c r="I1911" s="164"/>
      <c r="J1911" s="115" t="str">
        <f>IF(Stock[[#This Row],[BUYING QUANTITY]]&gt;0,Stock[[#This Row],[BUYING PRICE]]*Stock[[#This Row],[BUYING QUANTITY]]*Stock[[#This Row],[% BUYING FEE]],"")</f>
        <v/>
      </c>
      <c r="K1911" s="89"/>
      <c r="L1911" s="90"/>
      <c r="M1911" s="117" t="str">
        <f>IF(Stock[[#This Row],[BUYING QUANTITY]]&gt;0,Stock[[#This Row],[BUYING PRICE]]*(1+Stock[[#This Row],[% THRESHOLD (RETURN)_1]]),"")</f>
        <v/>
      </c>
      <c r="N1911" s="91"/>
      <c r="O1911" s="117" t="str">
        <f>IF(Stock[[#This Row],[BUYING QUANTITY]]&gt;0,Stock[[#This Row],[BUYING PRICE]]*(1+Stock[[#This Row],[% THRESHOLD (RETURN)_2]]),"")</f>
        <v/>
      </c>
      <c r="P1911" s="91"/>
      <c r="Q1911" s="117" t="str">
        <f>IF(Stock[[#This Row],[BUYING QUANTITY]]&gt;0,Stock[[#This Row],[BUYING PRICE]]*(1+Stock[[#This Row],[% THRESHOLD (LOSS)]]),"")</f>
        <v/>
      </c>
      <c r="R1911" s="105"/>
      <c r="S1911" s="118" t="str">
        <f>IF(Stock[[#This Row],[CASH DIVIDEND]]&gt;0,Stock[[#This Row],[CASH DIVIDEND]]/(Stock[[#This Row],[BUYING PRICE]]*Stock[[#This Row],[BUYING QUANTITY]]),"")</f>
        <v/>
      </c>
      <c r="T1911" s="105"/>
      <c r="U1911" s="79"/>
      <c r="V1911" s="97"/>
      <c r="W1911" s="98"/>
      <c r="X1911" s="168"/>
      <c r="Y1911" s="126" t="str">
        <f>IF(Stock[[#This Row],[SELLING QUANTITY]]&gt;0,Stock[[#This Row],[SELLING PRICE]]*Stock[[#This Row],[SELLING QUANTITY]]*Stock[[#This Row],[% SELLING FEE]]+Stock[[#This Row],[SELLING PRICE]]*Stock[[#This Row],[SELLING QUANTITY]]*$D$12,"")</f>
        <v/>
      </c>
      <c r="Z1911" s="121">
        <f>Stock[[#This Row],[BUYING QUANTITY]]+Stock[[#This Row],[STOCK DIVIDEND]]-Stock[[#This Row],[SELLING QUANTITY]]</f>
        <v>0</v>
      </c>
      <c r="AA19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1" s="121">
        <f ca="1">IF(Stock[[#This Row],[SELLING DATE]]&gt;0,Stock[[#This Row],[SELLING DATE]]-Stock[[#This Row],[BUY DATE]]+1,IF(Stock[[#This Row],[BUY DATE]]=0,0,TODAY()-Stock[[#This Row],[BUY DATE]]+1))</f>
        <v>0</v>
      </c>
      <c r="AC1911" s="122" t="str">
        <f>IFERROR(Stock[[#This Row],[CASH DIVIDEND]]+Stock[[#This Row],[RETURN/(LOSS) FROM TRADING
(auto-fill)]],"")</f>
        <v/>
      </c>
      <c r="AD191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1" s="146" t="str">
        <f ca="1">IFERROR(IF(Stock[[#This Row],[HOLDING DAYS
(auto-fill)]]&lt;365,Stock[[#This Row],[% TOTAL RETURN/(LOSS)
(auto-fill)]]*365/Stock[[#This Row],[HOLDING DAYS
(auto-fill)]],POWER((1+Stock[[#This Row],[% TOTAL RETURN/(LOSS)
(auto-fill)]]),1/(Stock[[#This Row],[HOLDING DAYS
(auto-fill)]]/365))-1),"")</f>
        <v/>
      </c>
      <c r="AF1911" s="81"/>
      <c r="AG1911" s="149" t="str">
        <f>IF(Stock[[#This Row],[STATUS
(auto-fill)]]="HOLDING",Stock[[#This Row],[MARKET PRICE]]-Stock[[#This Row],[BUYING PRICE]],"")</f>
        <v/>
      </c>
      <c r="AH1911" s="143" t="str">
        <f>IFERROR(Stock[[#This Row],[CHANGE
(auto-fill)]]/Stock[[#This Row],[BUYING PRICE]],"")</f>
        <v/>
      </c>
      <c r="AI1911" s="130" t="str">
        <f>IF(Stock[[#This Row],[MARKET PRICE]]&gt;0,Stock[[#This Row],[MARKET PRICE]]*Stock[[#This Row],[REMAINING QUANTITY
(auto-fill)]],"")</f>
        <v/>
      </c>
    </row>
    <row r="1912" spans="2:35">
      <c r="B1912" s="110" t="str">
        <f>IF(AND(Stock[[#This Row],[BUYING QUANTITY]]&gt;0,Stock[[#This Row],[REMAINING QUANTITY
(auto-fill)]]=0),"SOLD OUT",
IF(AND(Stock[[#This Row],[BUYING QUANTITY]]&gt;0,Stock[[#This Row],[REMAINING QUANTITY
(auto-fill)]]&gt;0),"HOLDING",""))</f>
        <v/>
      </c>
      <c r="C1912" s="113">
        <f t="shared" si="29"/>
        <v>1899</v>
      </c>
      <c r="D1912" s="79"/>
      <c r="E1912" s="80"/>
      <c r="F1912" s="162"/>
      <c r="G1912" s="85"/>
      <c r="H1912" s="86"/>
      <c r="I1912" s="164"/>
      <c r="J1912" s="115" t="str">
        <f>IF(Stock[[#This Row],[BUYING QUANTITY]]&gt;0,Stock[[#This Row],[BUYING PRICE]]*Stock[[#This Row],[BUYING QUANTITY]]*Stock[[#This Row],[% BUYING FEE]],"")</f>
        <v/>
      </c>
      <c r="K1912" s="89"/>
      <c r="L1912" s="90"/>
      <c r="M1912" s="117" t="str">
        <f>IF(Stock[[#This Row],[BUYING QUANTITY]]&gt;0,Stock[[#This Row],[BUYING PRICE]]*(1+Stock[[#This Row],[% THRESHOLD (RETURN)_1]]),"")</f>
        <v/>
      </c>
      <c r="N1912" s="91"/>
      <c r="O1912" s="117" t="str">
        <f>IF(Stock[[#This Row],[BUYING QUANTITY]]&gt;0,Stock[[#This Row],[BUYING PRICE]]*(1+Stock[[#This Row],[% THRESHOLD (RETURN)_2]]),"")</f>
        <v/>
      </c>
      <c r="P1912" s="91"/>
      <c r="Q1912" s="117" t="str">
        <f>IF(Stock[[#This Row],[BUYING QUANTITY]]&gt;0,Stock[[#This Row],[BUYING PRICE]]*(1+Stock[[#This Row],[% THRESHOLD (LOSS)]]),"")</f>
        <v/>
      </c>
      <c r="R1912" s="105"/>
      <c r="S1912" s="118" t="str">
        <f>IF(Stock[[#This Row],[CASH DIVIDEND]]&gt;0,Stock[[#This Row],[CASH DIVIDEND]]/(Stock[[#This Row],[BUYING PRICE]]*Stock[[#This Row],[BUYING QUANTITY]]),"")</f>
        <v/>
      </c>
      <c r="T1912" s="105"/>
      <c r="U1912" s="79"/>
      <c r="V1912" s="97"/>
      <c r="W1912" s="98"/>
      <c r="X1912" s="168"/>
      <c r="Y1912" s="126" t="str">
        <f>IF(Stock[[#This Row],[SELLING QUANTITY]]&gt;0,Stock[[#This Row],[SELLING PRICE]]*Stock[[#This Row],[SELLING QUANTITY]]*Stock[[#This Row],[% SELLING FEE]]+Stock[[#This Row],[SELLING PRICE]]*Stock[[#This Row],[SELLING QUANTITY]]*$D$12,"")</f>
        <v/>
      </c>
      <c r="Z1912" s="121">
        <f>Stock[[#This Row],[BUYING QUANTITY]]+Stock[[#This Row],[STOCK DIVIDEND]]-Stock[[#This Row],[SELLING QUANTITY]]</f>
        <v>0</v>
      </c>
      <c r="AA19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2" s="121">
        <f ca="1">IF(Stock[[#This Row],[SELLING DATE]]&gt;0,Stock[[#This Row],[SELLING DATE]]-Stock[[#This Row],[BUY DATE]]+1,IF(Stock[[#This Row],[BUY DATE]]=0,0,TODAY()-Stock[[#This Row],[BUY DATE]]+1))</f>
        <v>0</v>
      </c>
      <c r="AC1912" s="122" t="str">
        <f>IFERROR(Stock[[#This Row],[CASH DIVIDEND]]+Stock[[#This Row],[RETURN/(LOSS) FROM TRADING
(auto-fill)]],"")</f>
        <v/>
      </c>
      <c r="AD191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2" s="146" t="str">
        <f ca="1">IFERROR(IF(Stock[[#This Row],[HOLDING DAYS
(auto-fill)]]&lt;365,Stock[[#This Row],[% TOTAL RETURN/(LOSS)
(auto-fill)]]*365/Stock[[#This Row],[HOLDING DAYS
(auto-fill)]],POWER((1+Stock[[#This Row],[% TOTAL RETURN/(LOSS)
(auto-fill)]]),1/(Stock[[#This Row],[HOLDING DAYS
(auto-fill)]]/365))-1),"")</f>
        <v/>
      </c>
      <c r="AF1912" s="81"/>
      <c r="AG1912" s="149" t="str">
        <f>IF(Stock[[#This Row],[STATUS
(auto-fill)]]="HOLDING",Stock[[#This Row],[MARKET PRICE]]-Stock[[#This Row],[BUYING PRICE]],"")</f>
        <v/>
      </c>
      <c r="AH1912" s="143" t="str">
        <f>IFERROR(Stock[[#This Row],[CHANGE
(auto-fill)]]/Stock[[#This Row],[BUYING PRICE]],"")</f>
        <v/>
      </c>
      <c r="AI1912" s="130" t="str">
        <f>IF(Stock[[#This Row],[MARKET PRICE]]&gt;0,Stock[[#This Row],[MARKET PRICE]]*Stock[[#This Row],[REMAINING QUANTITY
(auto-fill)]],"")</f>
        <v/>
      </c>
    </row>
    <row r="1913" spans="2:35">
      <c r="B1913" s="110" t="str">
        <f>IF(AND(Stock[[#This Row],[BUYING QUANTITY]]&gt;0,Stock[[#This Row],[REMAINING QUANTITY
(auto-fill)]]=0),"SOLD OUT",
IF(AND(Stock[[#This Row],[BUYING QUANTITY]]&gt;0,Stock[[#This Row],[REMAINING QUANTITY
(auto-fill)]]&gt;0),"HOLDING",""))</f>
        <v/>
      </c>
      <c r="C1913" s="113">
        <f t="shared" si="29"/>
        <v>1900</v>
      </c>
      <c r="D1913" s="79"/>
      <c r="E1913" s="80"/>
      <c r="F1913" s="162"/>
      <c r="G1913" s="85"/>
      <c r="H1913" s="86"/>
      <c r="I1913" s="164"/>
      <c r="J1913" s="115" t="str">
        <f>IF(Stock[[#This Row],[BUYING QUANTITY]]&gt;0,Stock[[#This Row],[BUYING PRICE]]*Stock[[#This Row],[BUYING QUANTITY]]*Stock[[#This Row],[% BUYING FEE]],"")</f>
        <v/>
      </c>
      <c r="K1913" s="89"/>
      <c r="L1913" s="90"/>
      <c r="M1913" s="117" t="str">
        <f>IF(Stock[[#This Row],[BUYING QUANTITY]]&gt;0,Stock[[#This Row],[BUYING PRICE]]*(1+Stock[[#This Row],[% THRESHOLD (RETURN)_1]]),"")</f>
        <v/>
      </c>
      <c r="N1913" s="91"/>
      <c r="O1913" s="117" t="str">
        <f>IF(Stock[[#This Row],[BUYING QUANTITY]]&gt;0,Stock[[#This Row],[BUYING PRICE]]*(1+Stock[[#This Row],[% THRESHOLD (RETURN)_2]]),"")</f>
        <v/>
      </c>
      <c r="P1913" s="91"/>
      <c r="Q1913" s="117" t="str">
        <f>IF(Stock[[#This Row],[BUYING QUANTITY]]&gt;0,Stock[[#This Row],[BUYING PRICE]]*(1+Stock[[#This Row],[% THRESHOLD (LOSS)]]),"")</f>
        <v/>
      </c>
      <c r="R1913" s="105"/>
      <c r="S1913" s="118" t="str">
        <f>IF(Stock[[#This Row],[CASH DIVIDEND]]&gt;0,Stock[[#This Row],[CASH DIVIDEND]]/(Stock[[#This Row],[BUYING PRICE]]*Stock[[#This Row],[BUYING QUANTITY]]),"")</f>
        <v/>
      </c>
      <c r="T1913" s="105"/>
      <c r="U1913" s="79"/>
      <c r="V1913" s="97"/>
      <c r="W1913" s="98"/>
      <c r="X1913" s="168"/>
      <c r="Y1913" s="126" t="str">
        <f>IF(Stock[[#This Row],[SELLING QUANTITY]]&gt;0,Stock[[#This Row],[SELLING PRICE]]*Stock[[#This Row],[SELLING QUANTITY]]*Stock[[#This Row],[% SELLING FEE]]+Stock[[#This Row],[SELLING PRICE]]*Stock[[#This Row],[SELLING QUANTITY]]*$D$12,"")</f>
        <v/>
      </c>
      <c r="Z1913" s="121">
        <f>Stock[[#This Row],[BUYING QUANTITY]]+Stock[[#This Row],[STOCK DIVIDEND]]-Stock[[#This Row],[SELLING QUANTITY]]</f>
        <v>0</v>
      </c>
      <c r="AA19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3" s="121">
        <f ca="1">IF(Stock[[#This Row],[SELLING DATE]]&gt;0,Stock[[#This Row],[SELLING DATE]]-Stock[[#This Row],[BUY DATE]]+1,IF(Stock[[#This Row],[BUY DATE]]=0,0,TODAY()-Stock[[#This Row],[BUY DATE]]+1))</f>
        <v>0</v>
      </c>
      <c r="AC1913" s="122" t="str">
        <f>IFERROR(Stock[[#This Row],[CASH DIVIDEND]]+Stock[[#This Row],[RETURN/(LOSS) FROM TRADING
(auto-fill)]],"")</f>
        <v/>
      </c>
      <c r="AD191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3" s="146" t="str">
        <f ca="1">IFERROR(IF(Stock[[#This Row],[HOLDING DAYS
(auto-fill)]]&lt;365,Stock[[#This Row],[% TOTAL RETURN/(LOSS)
(auto-fill)]]*365/Stock[[#This Row],[HOLDING DAYS
(auto-fill)]],POWER((1+Stock[[#This Row],[% TOTAL RETURN/(LOSS)
(auto-fill)]]),1/(Stock[[#This Row],[HOLDING DAYS
(auto-fill)]]/365))-1),"")</f>
        <v/>
      </c>
      <c r="AF1913" s="81"/>
      <c r="AG1913" s="149" t="str">
        <f>IF(Stock[[#This Row],[STATUS
(auto-fill)]]="HOLDING",Stock[[#This Row],[MARKET PRICE]]-Stock[[#This Row],[BUYING PRICE]],"")</f>
        <v/>
      </c>
      <c r="AH1913" s="143" t="str">
        <f>IFERROR(Stock[[#This Row],[CHANGE
(auto-fill)]]/Stock[[#This Row],[BUYING PRICE]],"")</f>
        <v/>
      </c>
      <c r="AI1913" s="130" t="str">
        <f>IF(Stock[[#This Row],[MARKET PRICE]]&gt;0,Stock[[#This Row],[MARKET PRICE]]*Stock[[#This Row],[REMAINING QUANTITY
(auto-fill)]],"")</f>
        <v/>
      </c>
    </row>
    <row r="1914" spans="2:35">
      <c r="B1914" s="110" t="str">
        <f>IF(AND(Stock[[#This Row],[BUYING QUANTITY]]&gt;0,Stock[[#This Row],[REMAINING QUANTITY
(auto-fill)]]=0),"SOLD OUT",
IF(AND(Stock[[#This Row],[BUYING QUANTITY]]&gt;0,Stock[[#This Row],[REMAINING QUANTITY
(auto-fill)]]&gt;0),"HOLDING",""))</f>
        <v/>
      </c>
      <c r="C1914" s="113">
        <f t="shared" si="29"/>
        <v>1901</v>
      </c>
      <c r="D1914" s="79"/>
      <c r="E1914" s="80"/>
      <c r="F1914" s="162"/>
      <c r="G1914" s="85"/>
      <c r="H1914" s="86"/>
      <c r="I1914" s="164"/>
      <c r="J1914" s="115" t="str">
        <f>IF(Stock[[#This Row],[BUYING QUANTITY]]&gt;0,Stock[[#This Row],[BUYING PRICE]]*Stock[[#This Row],[BUYING QUANTITY]]*Stock[[#This Row],[% BUYING FEE]],"")</f>
        <v/>
      </c>
      <c r="K1914" s="89"/>
      <c r="L1914" s="90"/>
      <c r="M1914" s="117" t="str">
        <f>IF(Stock[[#This Row],[BUYING QUANTITY]]&gt;0,Stock[[#This Row],[BUYING PRICE]]*(1+Stock[[#This Row],[% THRESHOLD (RETURN)_1]]),"")</f>
        <v/>
      </c>
      <c r="N1914" s="91"/>
      <c r="O1914" s="117" t="str">
        <f>IF(Stock[[#This Row],[BUYING QUANTITY]]&gt;0,Stock[[#This Row],[BUYING PRICE]]*(1+Stock[[#This Row],[% THRESHOLD (RETURN)_2]]),"")</f>
        <v/>
      </c>
      <c r="P1914" s="91"/>
      <c r="Q1914" s="117" t="str">
        <f>IF(Stock[[#This Row],[BUYING QUANTITY]]&gt;0,Stock[[#This Row],[BUYING PRICE]]*(1+Stock[[#This Row],[% THRESHOLD (LOSS)]]),"")</f>
        <v/>
      </c>
      <c r="R1914" s="105"/>
      <c r="S1914" s="118" t="str">
        <f>IF(Stock[[#This Row],[CASH DIVIDEND]]&gt;0,Stock[[#This Row],[CASH DIVIDEND]]/(Stock[[#This Row],[BUYING PRICE]]*Stock[[#This Row],[BUYING QUANTITY]]),"")</f>
        <v/>
      </c>
      <c r="T1914" s="105"/>
      <c r="U1914" s="79"/>
      <c r="V1914" s="97"/>
      <c r="W1914" s="98"/>
      <c r="X1914" s="168"/>
      <c r="Y1914" s="126" t="str">
        <f>IF(Stock[[#This Row],[SELLING QUANTITY]]&gt;0,Stock[[#This Row],[SELLING PRICE]]*Stock[[#This Row],[SELLING QUANTITY]]*Stock[[#This Row],[% SELLING FEE]]+Stock[[#This Row],[SELLING PRICE]]*Stock[[#This Row],[SELLING QUANTITY]]*$D$12,"")</f>
        <v/>
      </c>
      <c r="Z1914" s="121">
        <f>Stock[[#This Row],[BUYING QUANTITY]]+Stock[[#This Row],[STOCK DIVIDEND]]-Stock[[#This Row],[SELLING QUANTITY]]</f>
        <v>0</v>
      </c>
      <c r="AA19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4" s="121">
        <f ca="1">IF(Stock[[#This Row],[SELLING DATE]]&gt;0,Stock[[#This Row],[SELLING DATE]]-Stock[[#This Row],[BUY DATE]]+1,IF(Stock[[#This Row],[BUY DATE]]=0,0,TODAY()-Stock[[#This Row],[BUY DATE]]+1))</f>
        <v>0</v>
      </c>
      <c r="AC1914" s="122" t="str">
        <f>IFERROR(Stock[[#This Row],[CASH DIVIDEND]]+Stock[[#This Row],[RETURN/(LOSS) FROM TRADING
(auto-fill)]],"")</f>
        <v/>
      </c>
      <c r="AD191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4" s="146" t="str">
        <f ca="1">IFERROR(IF(Stock[[#This Row],[HOLDING DAYS
(auto-fill)]]&lt;365,Stock[[#This Row],[% TOTAL RETURN/(LOSS)
(auto-fill)]]*365/Stock[[#This Row],[HOLDING DAYS
(auto-fill)]],POWER((1+Stock[[#This Row],[% TOTAL RETURN/(LOSS)
(auto-fill)]]),1/(Stock[[#This Row],[HOLDING DAYS
(auto-fill)]]/365))-1),"")</f>
        <v/>
      </c>
      <c r="AF1914" s="81"/>
      <c r="AG1914" s="149" t="str">
        <f>IF(Stock[[#This Row],[STATUS
(auto-fill)]]="HOLDING",Stock[[#This Row],[MARKET PRICE]]-Stock[[#This Row],[BUYING PRICE]],"")</f>
        <v/>
      </c>
      <c r="AH1914" s="143" t="str">
        <f>IFERROR(Stock[[#This Row],[CHANGE
(auto-fill)]]/Stock[[#This Row],[BUYING PRICE]],"")</f>
        <v/>
      </c>
      <c r="AI1914" s="130" t="str">
        <f>IF(Stock[[#This Row],[MARKET PRICE]]&gt;0,Stock[[#This Row],[MARKET PRICE]]*Stock[[#This Row],[REMAINING QUANTITY
(auto-fill)]],"")</f>
        <v/>
      </c>
    </row>
    <row r="1915" spans="2:35">
      <c r="B1915" s="110" t="str">
        <f>IF(AND(Stock[[#This Row],[BUYING QUANTITY]]&gt;0,Stock[[#This Row],[REMAINING QUANTITY
(auto-fill)]]=0),"SOLD OUT",
IF(AND(Stock[[#This Row],[BUYING QUANTITY]]&gt;0,Stock[[#This Row],[REMAINING QUANTITY
(auto-fill)]]&gt;0),"HOLDING",""))</f>
        <v/>
      </c>
      <c r="C1915" s="113">
        <f t="shared" si="29"/>
        <v>1902</v>
      </c>
      <c r="D1915" s="79"/>
      <c r="E1915" s="80"/>
      <c r="F1915" s="162"/>
      <c r="G1915" s="85"/>
      <c r="H1915" s="86"/>
      <c r="I1915" s="164"/>
      <c r="J1915" s="115" t="str">
        <f>IF(Stock[[#This Row],[BUYING QUANTITY]]&gt;0,Stock[[#This Row],[BUYING PRICE]]*Stock[[#This Row],[BUYING QUANTITY]]*Stock[[#This Row],[% BUYING FEE]],"")</f>
        <v/>
      </c>
      <c r="K1915" s="89"/>
      <c r="L1915" s="90"/>
      <c r="M1915" s="117" t="str">
        <f>IF(Stock[[#This Row],[BUYING QUANTITY]]&gt;0,Stock[[#This Row],[BUYING PRICE]]*(1+Stock[[#This Row],[% THRESHOLD (RETURN)_1]]),"")</f>
        <v/>
      </c>
      <c r="N1915" s="91"/>
      <c r="O1915" s="117" t="str">
        <f>IF(Stock[[#This Row],[BUYING QUANTITY]]&gt;0,Stock[[#This Row],[BUYING PRICE]]*(1+Stock[[#This Row],[% THRESHOLD (RETURN)_2]]),"")</f>
        <v/>
      </c>
      <c r="P1915" s="91"/>
      <c r="Q1915" s="117" t="str">
        <f>IF(Stock[[#This Row],[BUYING QUANTITY]]&gt;0,Stock[[#This Row],[BUYING PRICE]]*(1+Stock[[#This Row],[% THRESHOLD (LOSS)]]),"")</f>
        <v/>
      </c>
      <c r="R1915" s="105"/>
      <c r="S1915" s="118" t="str">
        <f>IF(Stock[[#This Row],[CASH DIVIDEND]]&gt;0,Stock[[#This Row],[CASH DIVIDEND]]/(Stock[[#This Row],[BUYING PRICE]]*Stock[[#This Row],[BUYING QUANTITY]]),"")</f>
        <v/>
      </c>
      <c r="T1915" s="105"/>
      <c r="U1915" s="79"/>
      <c r="V1915" s="97"/>
      <c r="W1915" s="98"/>
      <c r="X1915" s="168"/>
      <c r="Y1915" s="126" t="str">
        <f>IF(Stock[[#This Row],[SELLING QUANTITY]]&gt;0,Stock[[#This Row],[SELLING PRICE]]*Stock[[#This Row],[SELLING QUANTITY]]*Stock[[#This Row],[% SELLING FEE]]+Stock[[#This Row],[SELLING PRICE]]*Stock[[#This Row],[SELLING QUANTITY]]*$D$12,"")</f>
        <v/>
      </c>
      <c r="Z1915" s="121">
        <f>Stock[[#This Row],[BUYING QUANTITY]]+Stock[[#This Row],[STOCK DIVIDEND]]-Stock[[#This Row],[SELLING QUANTITY]]</f>
        <v>0</v>
      </c>
      <c r="AA19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5" s="121">
        <f ca="1">IF(Stock[[#This Row],[SELLING DATE]]&gt;0,Stock[[#This Row],[SELLING DATE]]-Stock[[#This Row],[BUY DATE]]+1,IF(Stock[[#This Row],[BUY DATE]]=0,0,TODAY()-Stock[[#This Row],[BUY DATE]]+1))</f>
        <v>0</v>
      </c>
      <c r="AC1915" s="122" t="str">
        <f>IFERROR(Stock[[#This Row],[CASH DIVIDEND]]+Stock[[#This Row],[RETURN/(LOSS) FROM TRADING
(auto-fill)]],"")</f>
        <v/>
      </c>
      <c r="AD191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5" s="146" t="str">
        <f ca="1">IFERROR(IF(Stock[[#This Row],[HOLDING DAYS
(auto-fill)]]&lt;365,Stock[[#This Row],[% TOTAL RETURN/(LOSS)
(auto-fill)]]*365/Stock[[#This Row],[HOLDING DAYS
(auto-fill)]],POWER((1+Stock[[#This Row],[% TOTAL RETURN/(LOSS)
(auto-fill)]]),1/(Stock[[#This Row],[HOLDING DAYS
(auto-fill)]]/365))-1),"")</f>
        <v/>
      </c>
      <c r="AF1915" s="81"/>
      <c r="AG1915" s="149" t="str">
        <f>IF(Stock[[#This Row],[STATUS
(auto-fill)]]="HOLDING",Stock[[#This Row],[MARKET PRICE]]-Stock[[#This Row],[BUYING PRICE]],"")</f>
        <v/>
      </c>
      <c r="AH1915" s="143" t="str">
        <f>IFERROR(Stock[[#This Row],[CHANGE
(auto-fill)]]/Stock[[#This Row],[BUYING PRICE]],"")</f>
        <v/>
      </c>
      <c r="AI1915" s="130" t="str">
        <f>IF(Stock[[#This Row],[MARKET PRICE]]&gt;0,Stock[[#This Row],[MARKET PRICE]]*Stock[[#This Row],[REMAINING QUANTITY
(auto-fill)]],"")</f>
        <v/>
      </c>
    </row>
    <row r="1916" spans="2:35">
      <c r="B1916" s="110" t="str">
        <f>IF(AND(Stock[[#This Row],[BUYING QUANTITY]]&gt;0,Stock[[#This Row],[REMAINING QUANTITY
(auto-fill)]]=0),"SOLD OUT",
IF(AND(Stock[[#This Row],[BUYING QUANTITY]]&gt;0,Stock[[#This Row],[REMAINING QUANTITY
(auto-fill)]]&gt;0),"HOLDING",""))</f>
        <v/>
      </c>
      <c r="C1916" s="113">
        <f t="shared" si="29"/>
        <v>1903</v>
      </c>
      <c r="D1916" s="79"/>
      <c r="E1916" s="80"/>
      <c r="F1916" s="162"/>
      <c r="G1916" s="85"/>
      <c r="H1916" s="86"/>
      <c r="I1916" s="164"/>
      <c r="J1916" s="115" t="str">
        <f>IF(Stock[[#This Row],[BUYING QUANTITY]]&gt;0,Stock[[#This Row],[BUYING PRICE]]*Stock[[#This Row],[BUYING QUANTITY]]*Stock[[#This Row],[% BUYING FEE]],"")</f>
        <v/>
      </c>
      <c r="K1916" s="89"/>
      <c r="L1916" s="90"/>
      <c r="M1916" s="117" t="str">
        <f>IF(Stock[[#This Row],[BUYING QUANTITY]]&gt;0,Stock[[#This Row],[BUYING PRICE]]*(1+Stock[[#This Row],[% THRESHOLD (RETURN)_1]]),"")</f>
        <v/>
      </c>
      <c r="N1916" s="91"/>
      <c r="O1916" s="117" t="str">
        <f>IF(Stock[[#This Row],[BUYING QUANTITY]]&gt;0,Stock[[#This Row],[BUYING PRICE]]*(1+Stock[[#This Row],[% THRESHOLD (RETURN)_2]]),"")</f>
        <v/>
      </c>
      <c r="P1916" s="91"/>
      <c r="Q1916" s="117" t="str">
        <f>IF(Stock[[#This Row],[BUYING QUANTITY]]&gt;0,Stock[[#This Row],[BUYING PRICE]]*(1+Stock[[#This Row],[% THRESHOLD (LOSS)]]),"")</f>
        <v/>
      </c>
      <c r="R1916" s="105"/>
      <c r="S1916" s="118" t="str">
        <f>IF(Stock[[#This Row],[CASH DIVIDEND]]&gt;0,Stock[[#This Row],[CASH DIVIDEND]]/(Stock[[#This Row],[BUYING PRICE]]*Stock[[#This Row],[BUYING QUANTITY]]),"")</f>
        <v/>
      </c>
      <c r="T1916" s="105"/>
      <c r="U1916" s="79"/>
      <c r="V1916" s="97"/>
      <c r="W1916" s="98"/>
      <c r="X1916" s="168"/>
      <c r="Y1916" s="126" t="str">
        <f>IF(Stock[[#This Row],[SELLING QUANTITY]]&gt;0,Stock[[#This Row],[SELLING PRICE]]*Stock[[#This Row],[SELLING QUANTITY]]*Stock[[#This Row],[% SELLING FEE]]+Stock[[#This Row],[SELLING PRICE]]*Stock[[#This Row],[SELLING QUANTITY]]*$D$12,"")</f>
        <v/>
      </c>
      <c r="Z1916" s="121">
        <f>Stock[[#This Row],[BUYING QUANTITY]]+Stock[[#This Row],[STOCK DIVIDEND]]-Stock[[#This Row],[SELLING QUANTITY]]</f>
        <v>0</v>
      </c>
      <c r="AA19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6" s="121">
        <f ca="1">IF(Stock[[#This Row],[SELLING DATE]]&gt;0,Stock[[#This Row],[SELLING DATE]]-Stock[[#This Row],[BUY DATE]]+1,IF(Stock[[#This Row],[BUY DATE]]=0,0,TODAY()-Stock[[#This Row],[BUY DATE]]+1))</f>
        <v>0</v>
      </c>
      <c r="AC1916" s="122" t="str">
        <f>IFERROR(Stock[[#This Row],[CASH DIVIDEND]]+Stock[[#This Row],[RETURN/(LOSS) FROM TRADING
(auto-fill)]],"")</f>
        <v/>
      </c>
      <c r="AD191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6" s="146" t="str">
        <f ca="1">IFERROR(IF(Stock[[#This Row],[HOLDING DAYS
(auto-fill)]]&lt;365,Stock[[#This Row],[% TOTAL RETURN/(LOSS)
(auto-fill)]]*365/Stock[[#This Row],[HOLDING DAYS
(auto-fill)]],POWER((1+Stock[[#This Row],[% TOTAL RETURN/(LOSS)
(auto-fill)]]),1/(Stock[[#This Row],[HOLDING DAYS
(auto-fill)]]/365))-1),"")</f>
        <v/>
      </c>
      <c r="AF1916" s="81"/>
      <c r="AG1916" s="149" t="str">
        <f>IF(Stock[[#This Row],[STATUS
(auto-fill)]]="HOLDING",Stock[[#This Row],[MARKET PRICE]]-Stock[[#This Row],[BUYING PRICE]],"")</f>
        <v/>
      </c>
      <c r="AH1916" s="143" t="str">
        <f>IFERROR(Stock[[#This Row],[CHANGE
(auto-fill)]]/Stock[[#This Row],[BUYING PRICE]],"")</f>
        <v/>
      </c>
      <c r="AI1916" s="130" t="str">
        <f>IF(Stock[[#This Row],[MARKET PRICE]]&gt;0,Stock[[#This Row],[MARKET PRICE]]*Stock[[#This Row],[REMAINING QUANTITY
(auto-fill)]],"")</f>
        <v/>
      </c>
    </row>
    <row r="1917" spans="2:35">
      <c r="B1917" s="110" t="str">
        <f>IF(AND(Stock[[#This Row],[BUYING QUANTITY]]&gt;0,Stock[[#This Row],[REMAINING QUANTITY
(auto-fill)]]=0),"SOLD OUT",
IF(AND(Stock[[#This Row],[BUYING QUANTITY]]&gt;0,Stock[[#This Row],[REMAINING QUANTITY
(auto-fill)]]&gt;0),"HOLDING",""))</f>
        <v/>
      </c>
      <c r="C1917" s="113">
        <f t="shared" si="29"/>
        <v>1904</v>
      </c>
      <c r="D1917" s="79"/>
      <c r="E1917" s="80"/>
      <c r="F1917" s="162"/>
      <c r="G1917" s="85"/>
      <c r="H1917" s="86"/>
      <c r="I1917" s="164"/>
      <c r="J1917" s="115" t="str">
        <f>IF(Stock[[#This Row],[BUYING QUANTITY]]&gt;0,Stock[[#This Row],[BUYING PRICE]]*Stock[[#This Row],[BUYING QUANTITY]]*Stock[[#This Row],[% BUYING FEE]],"")</f>
        <v/>
      </c>
      <c r="K1917" s="89"/>
      <c r="L1917" s="90"/>
      <c r="M1917" s="117" t="str">
        <f>IF(Stock[[#This Row],[BUYING QUANTITY]]&gt;0,Stock[[#This Row],[BUYING PRICE]]*(1+Stock[[#This Row],[% THRESHOLD (RETURN)_1]]),"")</f>
        <v/>
      </c>
      <c r="N1917" s="91"/>
      <c r="O1917" s="117" t="str">
        <f>IF(Stock[[#This Row],[BUYING QUANTITY]]&gt;0,Stock[[#This Row],[BUYING PRICE]]*(1+Stock[[#This Row],[% THRESHOLD (RETURN)_2]]),"")</f>
        <v/>
      </c>
      <c r="P1917" s="91"/>
      <c r="Q1917" s="117" t="str">
        <f>IF(Stock[[#This Row],[BUYING QUANTITY]]&gt;0,Stock[[#This Row],[BUYING PRICE]]*(1+Stock[[#This Row],[% THRESHOLD (LOSS)]]),"")</f>
        <v/>
      </c>
      <c r="R1917" s="105"/>
      <c r="S1917" s="118" t="str">
        <f>IF(Stock[[#This Row],[CASH DIVIDEND]]&gt;0,Stock[[#This Row],[CASH DIVIDEND]]/(Stock[[#This Row],[BUYING PRICE]]*Stock[[#This Row],[BUYING QUANTITY]]),"")</f>
        <v/>
      </c>
      <c r="T1917" s="105"/>
      <c r="U1917" s="79"/>
      <c r="V1917" s="97"/>
      <c r="W1917" s="98"/>
      <c r="X1917" s="168"/>
      <c r="Y1917" s="126" t="str">
        <f>IF(Stock[[#This Row],[SELLING QUANTITY]]&gt;0,Stock[[#This Row],[SELLING PRICE]]*Stock[[#This Row],[SELLING QUANTITY]]*Stock[[#This Row],[% SELLING FEE]]+Stock[[#This Row],[SELLING PRICE]]*Stock[[#This Row],[SELLING QUANTITY]]*$D$12,"")</f>
        <v/>
      </c>
      <c r="Z1917" s="121">
        <f>Stock[[#This Row],[BUYING QUANTITY]]+Stock[[#This Row],[STOCK DIVIDEND]]-Stock[[#This Row],[SELLING QUANTITY]]</f>
        <v>0</v>
      </c>
      <c r="AA19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7" s="121">
        <f ca="1">IF(Stock[[#This Row],[SELLING DATE]]&gt;0,Stock[[#This Row],[SELLING DATE]]-Stock[[#This Row],[BUY DATE]]+1,IF(Stock[[#This Row],[BUY DATE]]=0,0,TODAY()-Stock[[#This Row],[BUY DATE]]+1))</f>
        <v>0</v>
      </c>
      <c r="AC1917" s="122" t="str">
        <f>IFERROR(Stock[[#This Row],[CASH DIVIDEND]]+Stock[[#This Row],[RETURN/(LOSS) FROM TRADING
(auto-fill)]],"")</f>
        <v/>
      </c>
      <c r="AD191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7" s="146" t="str">
        <f ca="1">IFERROR(IF(Stock[[#This Row],[HOLDING DAYS
(auto-fill)]]&lt;365,Stock[[#This Row],[% TOTAL RETURN/(LOSS)
(auto-fill)]]*365/Stock[[#This Row],[HOLDING DAYS
(auto-fill)]],POWER((1+Stock[[#This Row],[% TOTAL RETURN/(LOSS)
(auto-fill)]]),1/(Stock[[#This Row],[HOLDING DAYS
(auto-fill)]]/365))-1),"")</f>
        <v/>
      </c>
      <c r="AF1917" s="81"/>
      <c r="AG1917" s="149" t="str">
        <f>IF(Stock[[#This Row],[STATUS
(auto-fill)]]="HOLDING",Stock[[#This Row],[MARKET PRICE]]-Stock[[#This Row],[BUYING PRICE]],"")</f>
        <v/>
      </c>
      <c r="AH1917" s="143" t="str">
        <f>IFERROR(Stock[[#This Row],[CHANGE
(auto-fill)]]/Stock[[#This Row],[BUYING PRICE]],"")</f>
        <v/>
      </c>
      <c r="AI1917" s="130" t="str">
        <f>IF(Stock[[#This Row],[MARKET PRICE]]&gt;0,Stock[[#This Row],[MARKET PRICE]]*Stock[[#This Row],[REMAINING QUANTITY
(auto-fill)]],"")</f>
        <v/>
      </c>
    </row>
    <row r="1918" spans="2:35">
      <c r="B1918" s="110" t="str">
        <f>IF(AND(Stock[[#This Row],[BUYING QUANTITY]]&gt;0,Stock[[#This Row],[REMAINING QUANTITY
(auto-fill)]]=0),"SOLD OUT",
IF(AND(Stock[[#This Row],[BUYING QUANTITY]]&gt;0,Stock[[#This Row],[REMAINING QUANTITY
(auto-fill)]]&gt;0),"HOLDING",""))</f>
        <v/>
      </c>
      <c r="C1918" s="113">
        <f t="shared" si="29"/>
        <v>1905</v>
      </c>
      <c r="D1918" s="79"/>
      <c r="E1918" s="80"/>
      <c r="F1918" s="162"/>
      <c r="G1918" s="85"/>
      <c r="H1918" s="86"/>
      <c r="I1918" s="164"/>
      <c r="J1918" s="115" t="str">
        <f>IF(Stock[[#This Row],[BUYING QUANTITY]]&gt;0,Stock[[#This Row],[BUYING PRICE]]*Stock[[#This Row],[BUYING QUANTITY]]*Stock[[#This Row],[% BUYING FEE]],"")</f>
        <v/>
      </c>
      <c r="K1918" s="89"/>
      <c r="L1918" s="90"/>
      <c r="M1918" s="117" t="str">
        <f>IF(Stock[[#This Row],[BUYING QUANTITY]]&gt;0,Stock[[#This Row],[BUYING PRICE]]*(1+Stock[[#This Row],[% THRESHOLD (RETURN)_1]]),"")</f>
        <v/>
      </c>
      <c r="N1918" s="91"/>
      <c r="O1918" s="117" t="str">
        <f>IF(Stock[[#This Row],[BUYING QUANTITY]]&gt;0,Stock[[#This Row],[BUYING PRICE]]*(1+Stock[[#This Row],[% THRESHOLD (RETURN)_2]]),"")</f>
        <v/>
      </c>
      <c r="P1918" s="91"/>
      <c r="Q1918" s="117" t="str">
        <f>IF(Stock[[#This Row],[BUYING QUANTITY]]&gt;0,Stock[[#This Row],[BUYING PRICE]]*(1+Stock[[#This Row],[% THRESHOLD (LOSS)]]),"")</f>
        <v/>
      </c>
      <c r="R1918" s="105"/>
      <c r="S1918" s="118" t="str">
        <f>IF(Stock[[#This Row],[CASH DIVIDEND]]&gt;0,Stock[[#This Row],[CASH DIVIDEND]]/(Stock[[#This Row],[BUYING PRICE]]*Stock[[#This Row],[BUYING QUANTITY]]),"")</f>
        <v/>
      </c>
      <c r="T1918" s="105"/>
      <c r="U1918" s="79"/>
      <c r="V1918" s="97"/>
      <c r="W1918" s="98"/>
      <c r="X1918" s="168"/>
      <c r="Y1918" s="126" t="str">
        <f>IF(Stock[[#This Row],[SELLING QUANTITY]]&gt;0,Stock[[#This Row],[SELLING PRICE]]*Stock[[#This Row],[SELLING QUANTITY]]*Stock[[#This Row],[% SELLING FEE]]+Stock[[#This Row],[SELLING PRICE]]*Stock[[#This Row],[SELLING QUANTITY]]*$D$12,"")</f>
        <v/>
      </c>
      <c r="Z1918" s="121">
        <f>Stock[[#This Row],[BUYING QUANTITY]]+Stock[[#This Row],[STOCK DIVIDEND]]-Stock[[#This Row],[SELLING QUANTITY]]</f>
        <v>0</v>
      </c>
      <c r="AA19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8" s="121">
        <f ca="1">IF(Stock[[#This Row],[SELLING DATE]]&gt;0,Stock[[#This Row],[SELLING DATE]]-Stock[[#This Row],[BUY DATE]]+1,IF(Stock[[#This Row],[BUY DATE]]=0,0,TODAY()-Stock[[#This Row],[BUY DATE]]+1))</f>
        <v>0</v>
      </c>
      <c r="AC1918" s="122" t="str">
        <f>IFERROR(Stock[[#This Row],[CASH DIVIDEND]]+Stock[[#This Row],[RETURN/(LOSS) FROM TRADING
(auto-fill)]],"")</f>
        <v/>
      </c>
      <c r="AD191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8" s="146" t="str">
        <f ca="1">IFERROR(IF(Stock[[#This Row],[HOLDING DAYS
(auto-fill)]]&lt;365,Stock[[#This Row],[% TOTAL RETURN/(LOSS)
(auto-fill)]]*365/Stock[[#This Row],[HOLDING DAYS
(auto-fill)]],POWER((1+Stock[[#This Row],[% TOTAL RETURN/(LOSS)
(auto-fill)]]),1/(Stock[[#This Row],[HOLDING DAYS
(auto-fill)]]/365))-1),"")</f>
        <v/>
      </c>
      <c r="AF1918" s="81"/>
      <c r="AG1918" s="149" t="str">
        <f>IF(Stock[[#This Row],[STATUS
(auto-fill)]]="HOLDING",Stock[[#This Row],[MARKET PRICE]]-Stock[[#This Row],[BUYING PRICE]],"")</f>
        <v/>
      </c>
      <c r="AH1918" s="143" t="str">
        <f>IFERROR(Stock[[#This Row],[CHANGE
(auto-fill)]]/Stock[[#This Row],[BUYING PRICE]],"")</f>
        <v/>
      </c>
      <c r="AI1918" s="130" t="str">
        <f>IF(Stock[[#This Row],[MARKET PRICE]]&gt;0,Stock[[#This Row],[MARKET PRICE]]*Stock[[#This Row],[REMAINING QUANTITY
(auto-fill)]],"")</f>
        <v/>
      </c>
    </row>
    <row r="1919" spans="2:35">
      <c r="B1919" s="110" t="str">
        <f>IF(AND(Stock[[#This Row],[BUYING QUANTITY]]&gt;0,Stock[[#This Row],[REMAINING QUANTITY
(auto-fill)]]=0),"SOLD OUT",
IF(AND(Stock[[#This Row],[BUYING QUANTITY]]&gt;0,Stock[[#This Row],[REMAINING QUANTITY
(auto-fill)]]&gt;0),"HOLDING",""))</f>
        <v/>
      </c>
      <c r="C1919" s="113">
        <f t="shared" si="29"/>
        <v>1906</v>
      </c>
      <c r="D1919" s="79"/>
      <c r="E1919" s="80"/>
      <c r="F1919" s="162"/>
      <c r="G1919" s="85"/>
      <c r="H1919" s="86"/>
      <c r="I1919" s="164"/>
      <c r="J1919" s="115" t="str">
        <f>IF(Stock[[#This Row],[BUYING QUANTITY]]&gt;0,Stock[[#This Row],[BUYING PRICE]]*Stock[[#This Row],[BUYING QUANTITY]]*Stock[[#This Row],[% BUYING FEE]],"")</f>
        <v/>
      </c>
      <c r="K1919" s="89"/>
      <c r="L1919" s="90"/>
      <c r="M1919" s="117" t="str">
        <f>IF(Stock[[#This Row],[BUYING QUANTITY]]&gt;0,Stock[[#This Row],[BUYING PRICE]]*(1+Stock[[#This Row],[% THRESHOLD (RETURN)_1]]),"")</f>
        <v/>
      </c>
      <c r="N1919" s="91"/>
      <c r="O1919" s="117" t="str">
        <f>IF(Stock[[#This Row],[BUYING QUANTITY]]&gt;0,Stock[[#This Row],[BUYING PRICE]]*(1+Stock[[#This Row],[% THRESHOLD (RETURN)_2]]),"")</f>
        <v/>
      </c>
      <c r="P1919" s="91"/>
      <c r="Q1919" s="117" t="str">
        <f>IF(Stock[[#This Row],[BUYING QUANTITY]]&gt;0,Stock[[#This Row],[BUYING PRICE]]*(1+Stock[[#This Row],[% THRESHOLD (LOSS)]]),"")</f>
        <v/>
      </c>
      <c r="R1919" s="105"/>
      <c r="S1919" s="118" t="str">
        <f>IF(Stock[[#This Row],[CASH DIVIDEND]]&gt;0,Stock[[#This Row],[CASH DIVIDEND]]/(Stock[[#This Row],[BUYING PRICE]]*Stock[[#This Row],[BUYING QUANTITY]]),"")</f>
        <v/>
      </c>
      <c r="T1919" s="105"/>
      <c r="U1919" s="79"/>
      <c r="V1919" s="97"/>
      <c r="W1919" s="98"/>
      <c r="X1919" s="168"/>
      <c r="Y1919" s="126" t="str">
        <f>IF(Stock[[#This Row],[SELLING QUANTITY]]&gt;0,Stock[[#This Row],[SELLING PRICE]]*Stock[[#This Row],[SELLING QUANTITY]]*Stock[[#This Row],[% SELLING FEE]]+Stock[[#This Row],[SELLING PRICE]]*Stock[[#This Row],[SELLING QUANTITY]]*$D$12,"")</f>
        <v/>
      </c>
      <c r="Z1919" s="121">
        <f>Stock[[#This Row],[BUYING QUANTITY]]+Stock[[#This Row],[STOCK DIVIDEND]]-Stock[[#This Row],[SELLING QUANTITY]]</f>
        <v>0</v>
      </c>
      <c r="AA19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19" s="121">
        <f ca="1">IF(Stock[[#This Row],[SELLING DATE]]&gt;0,Stock[[#This Row],[SELLING DATE]]-Stock[[#This Row],[BUY DATE]]+1,IF(Stock[[#This Row],[BUY DATE]]=0,0,TODAY()-Stock[[#This Row],[BUY DATE]]+1))</f>
        <v>0</v>
      </c>
      <c r="AC1919" s="122" t="str">
        <f>IFERROR(Stock[[#This Row],[CASH DIVIDEND]]+Stock[[#This Row],[RETURN/(LOSS) FROM TRADING
(auto-fill)]],"")</f>
        <v/>
      </c>
      <c r="AD191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19" s="146" t="str">
        <f ca="1">IFERROR(IF(Stock[[#This Row],[HOLDING DAYS
(auto-fill)]]&lt;365,Stock[[#This Row],[% TOTAL RETURN/(LOSS)
(auto-fill)]]*365/Stock[[#This Row],[HOLDING DAYS
(auto-fill)]],POWER((1+Stock[[#This Row],[% TOTAL RETURN/(LOSS)
(auto-fill)]]),1/(Stock[[#This Row],[HOLDING DAYS
(auto-fill)]]/365))-1),"")</f>
        <v/>
      </c>
      <c r="AF1919" s="81"/>
      <c r="AG1919" s="149" t="str">
        <f>IF(Stock[[#This Row],[STATUS
(auto-fill)]]="HOLDING",Stock[[#This Row],[MARKET PRICE]]-Stock[[#This Row],[BUYING PRICE]],"")</f>
        <v/>
      </c>
      <c r="AH1919" s="143" t="str">
        <f>IFERROR(Stock[[#This Row],[CHANGE
(auto-fill)]]/Stock[[#This Row],[BUYING PRICE]],"")</f>
        <v/>
      </c>
      <c r="AI1919" s="130" t="str">
        <f>IF(Stock[[#This Row],[MARKET PRICE]]&gt;0,Stock[[#This Row],[MARKET PRICE]]*Stock[[#This Row],[REMAINING QUANTITY
(auto-fill)]],"")</f>
        <v/>
      </c>
    </row>
    <row r="1920" spans="2:35">
      <c r="B1920" s="110" t="str">
        <f>IF(AND(Stock[[#This Row],[BUYING QUANTITY]]&gt;0,Stock[[#This Row],[REMAINING QUANTITY
(auto-fill)]]=0),"SOLD OUT",
IF(AND(Stock[[#This Row],[BUYING QUANTITY]]&gt;0,Stock[[#This Row],[REMAINING QUANTITY
(auto-fill)]]&gt;0),"HOLDING",""))</f>
        <v/>
      </c>
      <c r="C1920" s="113">
        <f t="shared" si="29"/>
        <v>1907</v>
      </c>
      <c r="D1920" s="79"/>
      <c r="E1920" s="80"/>
      <c r="F1920" s="162"/>
      <c r="G1920" s="85"/>
      <c r="H1920" s="86"/>
      <c r="I1920" s="164"/>
      <c r="J1920" s="115" t="str">
        <f>IF(Stock[[#This Row],[BUYING QUANTITY]]&gt;0,Stock[[#This Row],[BUYING PRICE]]*Stock[[#This Row],[BUYING QUANTITY]]*Stock[[#This Row],[% BUYING FEE]],"")</f>
        <v/>
      </c>
      <c r="K1920" s="89"/>
      <c r="L1920" s="90"/>
      <c r="M1920" s="117" t="str">
        <f>IF(Stock[[#This Row],[BUYING QUANTITY]]&gt;0,Stock[[#This Row],[BUYING PRICE]]*(1+Stock[[#This Row],[% THRESHOLD (RETURN)_1]]),"")</f>
        <v/>
      </c>
      <c r="N1920" s="91"/>
      <c r="O1920" s="117" t="str">
        <f>IF(Stock[[#This Row],[BUYING QUANTITY]]&gt;0,Stock[[#This Row],[BUYING PRICE]]*(1+Stock[[#This Row],[% THRESHOLD (RETURN)_2]]),"")</f>
        <v/>
      </c>
      <c r="P1920" s="91"/>
      <c r="Q1920" s="117" t="str">
        <f>IF(Stock[[#This Row],[BUYING QUANTITY]]&gt;0,Stock[[#This Row],[BUYING PRICE]]*(1+Stock[[#This Row],[% THRESHOLD (LOSS)]]),"")</f>
        <v/>
      </c>
      <c r="R1920" s="105"/>
      <c r="S1920" s="118" t="str">
        <f>IF(Stock[[#This Row],[CASH DIVIDEND]]&gt;0,Stock[[#This Row],[CASH DIVIDEND]]/(Stock[[#This Row],[BUYING PRICE]]*Stock[[#This Row],[BUYING QUANTITY]]),"")</f>
        <v/>
      </c>
      <c r="T1920" s="105"/>
      <c r="U1920" s="79"/>
      <c r="V1920" s="97"/>
      <c r="W1920" s="98"/>
      <c r="X1920" s="168"/>
      <c r="Y1920" s="126" t="str">
        <f>IF(Stock[[#This Row],[SELLING QUANTITY]]&gt;0,Stock[[#This Row],[SELLING PRICE]]*Stock[[#This Row],[SELLING QUANTITY]]*Stock[[#This Row],[% SELLING FEE]]+Stock[[#This Row],[SELLING PRICE]]*Stock[[#This Row],[SELLING QUANTITY]]*$D$12,"")</f>
        <v/>
      </c>
      <c r="Z1920" s="121">
        <f>Stock[[#This Row],[BUYING QUANTITY]]+Stock[[#This Row],[STOCK DIVIDEND]]-Stock[[#This Row],[SELLING QUANTITY]]</f>
        <v>0</v>
      </c>
      <c r="AA19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0" s="121">
        <f ca="1">IF(Stock[[#This Row],[SELLING DATE]]&gt;0,Stock[[#This Row],[SELLING DATE]]-Stock[[#This Row],[BUY DATE]]+1,IF(Stock[[#This Row],[BUY DATE]]=0,0,TODAY()-Stock[[#This Row],[BUY DATE]]+1))</f>
        <v>0</v>
      </c>
      <c r="AC1920" s="122" t="str">
        <f>IFERROR(Stock[[#This Row],[CASH DIVIDEND]]+Stock[[#This Row],[RETURN/(LOSS) FROM TRADING
(auto-fill)]],"")</f>
        <v/>
      </c>
      <c r="AD192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0" s="146" t="str">
        <f ca="1">IFERROR(IF(Stock[[#This Row],[HOLDING DAYS
(auto-fill)]]&lt;365,Stock[[#This Row],[% TOTAL RETURN/(LOSS)
(auto-fill)]]*365/Stock[[#This Row],[HOLDING DAYS
(auto-fill)]],POWER((1+Stock[[#This Row],[% TOTAL RETURN/(LOSS)
(auto-fill)]]),1/(Stock[[#This Row],[HOLDING DAYS
(auto-fill)]]/365))-1),"")</f>
        <v/>
      </c>
      <c r="AF1920" s="81"/>
      <c r="AG1920" s="149" t="str">
        <f>IF(Stock[[#This Row],[STATUS
(auto-fill)]]="HOLDING",Stock[[#This Row],[MARKET PRICE]]-Stock[[#This Row],[BUYING PRICE]],"")</f>
        <v/>
      </c>
      <c r="AH1920" s="143" t="str">
        <f>IFERROR(Stock[[#This Row],[CHANGE
(auto-fill)]]/Stock[[#This Row],[BUYING PRICE]],"")</f>
        <v/>
      </c>
      <c r="AI1920" s="130" t="str">
        <f>IF(Stock[[#This Row],[MARKET PRICE]]&gt;0,Stock[[#This Row],[MARKET PRICE]]*Stock[[#This Row],[REMAINING QUANTITY
(auto-fill)]],"")</f>
        <v/>
      </c>
    </row>
    <row r="1921" spans="2:35">
      <c r="B1921" s="110" t="str">
        <f>IF(AND(Stock[[#This Row],[BUYING QUANTITY]]&gt;0,Stock[[#This Row],[REMAINING QUANTITY
(auto-fill)]]=0),"SOLD OUT",
IF(AND(Stock[[#This Row],[BUYING QUANTITY]]&gt;0,Stock[[#This Row],[REMAINING QUANTITY
(auto-fill)]]&gt;0),"HOLDING",""))</f>
        <v/>
      </c>
      <c r="C1921" s="113">
        <f t="shared" si="29"/>
        <v>1908</v>
      </c>
      <c r="D1921" s="79"/>
      <c r="E1921" s="80"/>
      <c r="F1921" s="162"/>
      <c r="G1921" s="85"/>
      <c r="H1921" s="86"/>
      <c r="I1921" s="164"/>
      <c r="J1921" s="115" t="str">
        <f>IF(Stock[[#This Row],[BUYING QUANTITY]]&gt;0,Stock[[#This Row],[BUYING PRICE]]*Stock[[#This Row],[BUYING QUANTITY]]*Stock[[#This Row],[% BUYING FEE]],"")</f>
        <v/>
      </c>
      <c r="K1921" s="89"/>
      <c r="L1921" s="90"/>
      <c r="M1921" s="117" t="str">
        <f>IF(Stock[[#This Row],[BUYING QUANTITY]]&gt;0,Stock[[#This Row],[BUYING PRICE]]*(1+Stock[[#This Row],[% THRESHOLD (RETURN)_1]]),"")</f>
        <v/>
      </c>
      <c r="N1921" s="91"/>
      <c r="O1921" s="117" t="str">
        <f>IF(Stock[[#This Row],[BUYING QUANTITY]]&gt;0,Stock[[#This Row],[BUYING PRICE]]*(1+Stock[[#This Row],[% THRESHOLD (RETURN)_2]]),"")</f>
        <v/>
      </c>
      <c r="P1921" s="91"/>
      <c r="Q1921" s="117" t="str">
        <f>IF(Stock[[#This Row],[BUYING QUANTITY]]&gt;0,Stock[[#This Row],[BUYING PRICE]]*(1+Stock[[#This Row],[% THRESHOLD (LOSS)]]),"")</f>
        <v/>
      </c>
      <c r="R1921" s="105"/>
      <c r="S1921" s="118" t="str">
        <f>IF(Stock[[#This Row],[CASH DIVIDEND]]&gt;0,Stock[[#This Row],[CASH DIVIDEND]]/(Stock[[#This Row],[BUYING PRICE]]*Stock[[#This Row],[BUYING QUANTITY]]),"")</f>
        <v/>
      </c>
      <c r="T1921" s="105"/>
      <c r="U1921" s="79"/>
      <c r="V1921" s="97"/>
      <c r="W1921" s="98"/>
      <c r="X1921" s="168"/>
      <c r="Y1921" s="126" t="str">
        <f>IF(Stock[[#This Row],[SELLING QUANTITY]]&gt;0,Stock[[#This Row],[SELLING PRICE]]*Stock[[#This Row],[SELLING QUANTITY]]*Stock[[#This Row],[% SELLING FEE]]+Stock[[#This Row],[SELLING PRICE]]*Stock[[#This Row],[SELLING QUANTITY]]*$D$12,"")</f>
        <v/>
      </c>
      <c r="Z1921" s="121">
        <f>Stock[[#This Row],[BUYING QUANTITY]]+Stock[[#This Row],[STOCK DIVIDEND]]-Stock[[#This Row],[SELLING QUANTITY]]</f>
        <v>0</v>
      </c>
      <c r="AA19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1" s="121">
        <f ca="1">IF(Stock[[#This Row],[SELLING DATE]]&gt;0,Stock[[#This Row],[SELLING DATE]]-Stock[[#This Row],[BUY DATE]]+1,IF(Stock[[#This Row],[BUY DATE]]=0,0,TODAY()-Stock[[#This Row],[BUY DATE]]+1))</f>
        <v>0</v>
      </c>
      <c r="AC1921" s="122" t="str">
        <f>IFERROR(Stock[[#This Row],[CASH DIVIDEND]]+Stock[[#This Row],[RETURN/(LOSS) FROM TRADING
(auto-fill)]],"")</f>
        <v/>
      </c>
      <c r="AD192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1" s="146" t="str">
        <f ca="1">IFERROR(IF(Stock[[#This Row],[HOLDING DAYS
(auto-fill)]]&lt;365,Stock[[#This Row],[% TOTAL RETURN/(LOSS)
(auto-fill)]]*365/Stock[[#This Row],[HOLDING DAYS
(auto-fill)]],POWER((1+Stock[[#This Row],[% TOTAL RETURN/(LOSS)
(auto-fill)]]),1/(Stock[[#This Row],[HOLDING DAYS
(auto-fill)]]/365))-1),"")</f>
        <v/>
      </c>
      <c r="AF1921" s="81"/>
      <c r="AG1921" s="149" t="str">
        <f>IF(Stock[[#This Row],[STATUS
(auto-fill)]]="HOLDING",Stock[[#This Row],[MARKET PRICE]]-Stock[[#This Row],[BUYING PRICE]],"")</f>
        <v/>
      </c>
      <c r="AH1921" s="143" t="str">
        <f>IFERROR(Stock[[#This Row],[CHANGE
(auto-fill)]]/Stock[[#This Row],[BUYING PRICE]],"")</f>
        <v/>
      </c>
      <c r="AI1921" s="130" t="str">
        <f>IF(Stock[[#This Row],[MARKET PRICE]]&gt;0,Stock[[#This Row],[MARKET PRICE]]*Stock[[#This Row],[REMAINING QUANTITY
(auto-fill)]],"")</f>
        <v/>
      </c>
    </row>
    <row r="1922" spans="2:35">
      <c r="B1922" s="110" t="str">
        <f>IF(AND(Stock[[#This Row],[BUYING QUANTITY]]&gt;0,Stock[[#This Row],[REMAINING QUANTITY
(auto-fill)]]=0),"SOLD OUT",
IF(AND(Stock[[#This Row],[BUYING QUANTITY]]&gt;0,Stock[[#This Row],[REMAINING QUANTITY
(auto-fill)]]&gt;0),"HOLDING",""))</f>
        <v/>
      </c>
      <c r="C1922" s="113">
        <f t="shared" si="29"/>
        <v>1909</v>
      </c>
      <c r="D1922" s="79"/>
      <c r="E1922" s="80"/>
      <c r="F1922" s="162"/>
      <c r="G1922" s="85"/>
      <c r="H1922" s="86"/>
      <c r="I1922" s="164"/>
      <c r="J1922" s="115" t="str">
        <f>IF(Stock[[#This Row],[BUYING QUANTITY]]&gt;0,Stock[[#This Row],[BUYING PRICE]]*Stock[[#This Row],[BUYING QUANTITY]]*Stock[[#This Row],[% BUYING FEE]],"")</f>
        <v/>
      </c>
      <c r="K1922" s="89"/>
      <c r="L1922" s="90"/>
      <c r="M1922" s="117" t="str">
        <f>IF(Stock[[#This Row],[BUYING QUANTITY]]&gt;0,Stock[[#This Row],[BUYING PRICE]]*(1+Stock[[#This Row],[% THRESHOLD (RETURN)_1]]),"")</f>
        <v/>
      </c>
      <c r="N1922" s="91"/>
      <c r="O1922" s="117" t="str">
        <f>IF(Stock[[#This Row],[BUYING QUANTITY]]&gt;0,Stock[[#This Row],[BUYING PRICE]]*(1+Stock[[#This Row],[% THRESHOLD (RETURN)_2]]),"")</f>
        <v/>
      </c>
      <c r="P1922" s="91"/>
      <c r="Q1922" s="117" t="str">
        <f>IF(Stock[[#This Row],[BUYING QUANTITY]]&gt;0,Stock[[#This Row],[BUYING PRICE]]*(1+Stock[[#This Row],[% THRESHOLD (LOSS)]]),"")</f>
        <v/>
      </c>
      <c r="R1922" s="105"/>
      <c r="S1922" s="118" t="str">
        <f>IF(Stock[[#This Row],[CASH DIVIDEND]]&gt;0,Stock[[#This Row],[CASH DIVIDEND]]/(Stock[[#This Row],[BUYING PRICE]]*Stock[[#This Row],[BUYING QUANTITY]]),"")</f>
        <v/>
      </c>
      <c r="T1922" s="105"/>
      <c r="U1922" s="79"/>
      <c r="V1922" s="97"/>
      <c r="W1922" s="98"/>
      <c r="X1922" s="168"/>
      <c r="Y1922" s="126" t="str">
        <f>IF(Stock[[#This Row],[SELLING QUANTITY]]&gt;0,Stock[[#This Row],[SELLING PRICE]]*Stock[[#This Row],[SELLING QUANTITY]]*Stock[[#This Row],[% SELLING FEE]]+Stock[[#This Row],[SELLING PRICE]]*Stock[[#This Row],[SELLING QUANTITY]]*$D$12,"")</f>
        <v/>
      </c>
      <c r="Z1922" s="121">
        <f>Stock[[#This Row],[BUYING QUANTITY]]+Stock[[#This Row],[STOCK DIVIDEND]]-Stock[[#This Row],[SELLING QUANTITY]]</f>
        <v>0</v>
      </c>
      <c r="AA19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2" s="121">
        <f ca="1">IF(Stock[[#This Row],[SELLING DATE]]&gt;0,Stock[[#This Row],[SELLING DATE]]-Stock[[#This Row],[BUY DATE]]+1,IF(Stock[[#This Row],[BUY DATE]]=0,0,TODAY()-Stock[[#This Row],[BUY DATE]]+1))</f>
        <v>0</v>
      </c>
      <c r="AC1922" s="122" t="str">
        <f>IFERROR(Stock[[#This Row],[CASH DIVIDEND]]+Stock[[#This Row],[RETURN/(LOSS) FROM TRADING
(auto-fill)]],"")</f>
        <v/>
      </c>
      <c r="AD192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2" s="146" t="str">
        <f ca="1">IFERROR(IF(Stock[[#This Row],[HOLDING DAYS
(auto-fill)]]&lt;365,Stock[[#This Row],[% TOTAL RETURN/(LOSS)
(auto-fill)]]*365/Stock[[#This Row],[HOLDING DAYS
(auto-fill)]],POWER((1+Stock[[#This Row],[% TOTAL RETURN/(LOSS)
(auto-fill)]]),1/(Stock[[#This Row],[HOLDING DAYS
(auto-fill)]]/365))-1),"")</f>
        <v/>
      </c>
      <c r="AF1922" s="81"/>
      <c r="AG1922" s="149" t="str">
        <f>IF(Stock[[#This Row],[STATUS
(auto-fill)]]="HOLDING",Stock[[#This Row],[MARKET PRICE]]-Stock[[#This Row],[BUYING PRICE]],"")</f>
        <v/>
      </c>
      <c r="AH1922" s="143" t="str">
        <f>IFERROR(Stock[[#This Row],[CHANGE
(auto-fill)]]/Stock[[#This Row],[BUYING PRICE]],"")</f>
        <v/>
      </c>
      <c r="AI1922" s="130" t="str">
        <f>IF(Stock[[#This Row],[MARKET PRICE]]&gt;0,Stock[[#This Row],[MARKET PRICE]]*Stock[[#This Row],[REMAINING QUANTITY
(auto-fill)]],"")</f>
        <v/>
      </c>
    </row>
    <row r="1923" spans="2:35">
      <c r="B1923" s="110" t="str">
        <f>IF(AND(Stock[[#This Row],[BUYING QUANTITY]]&gt;0,Stock[[#This Row],[REMAINING QUANTITY
(auto-fill)]]=0),"SOLD OUT",
IF(AND(Stock[[#This Row],[BUYING QUANTITY]]&gt;0,Stock[[#This Row],[REMAINING QUANTITY
(auto-fill)]]&gt;0),"HOLDING",""))</f>
        <v/>
      </c>
      <c r="C1923" s="113">
        <f t="shared" si="29"/>
        <v>1910</v>
      </c>
      <c r="D1923" s="79"/>
      <c r="E1923" s="80"/>
      <c r="F1923" s="162"/>
      <c r="G1923" s="85"/>
      <c r="H1923" s="86"/>
      <c r="I1923" s="164"/>
      <c r="J1923" s="115" t="str">
        <f>IF(Stock[[#This Row],[BUYING QUANTITY]]&gt;0,Stock[[#This Row],[BUYING PRICE]]*Stock[[#This Row],[BUYING QUANTITY]]*Stock[[#This Row],[% BUYING FEE]],"")</f>
        <v/>
      </c>
      <c r="K1923" s="89"/>
      <c r="L1923" s="90"/>
      <c r="M1923" s="117" t="str">
        <f>IF(Stock[[#This Row],[BUYING QUANTITY]]&gt;0,Stock[[#This Row],[BUYING PRICE]]*(1+Stock[[#This Row],[% THRESHOLD (RETURN)_1]]),"")</f>
        <v/>
      </c>
      <c r="N1923" s="91"/>
      <c r="O1923" s="117" t="str">
        <f>IF(Stock[[#This Row],[BUYING QUANTITY]]&gt;0,Stock[[#This Row],[BUYING PRICE]]*(1+Stock[[#This Row],[% THRESHOLD (RETURN)_2]]),"")</f>
        <v/>
      </c>
      <c r="P1923" s="91"/>
      <c r="Q1923" s="117" t="str">
        <f>IF(Stock[[#This Row],[BUYING QUANTITY]]&gt;0,Stock[[#This Row],[BUYING PRICE]]*(1+Stock[[#This Row],[% THRESHOLD (LOSS)]]),"")</f>
        <v/>
      </c>
      <c r="R1923" s="105"/>
      <c r="S1923" s="118" t="str">
        <f>IF(Stock[[#This Row],[CASH DIVIDEND]]&gt;0,Stock[[#This Row],[CASH DIVIDEND]]/(Stock[[#This Row],[BUYING PRICE]]*Stock[[#This Row],[BUYING QUANTITY]]),"")</f>
        <v/>
      </c>
      <c r="T1923" s="105"/>
      <c r="U1923" s="79"/>
      <c r="V1923" s="97"/>
      <c r="W1923" s="98"/>
      <c r="X1923" s="168"/>
      <c r="Y1923" s="126" t="str">
        <f>IF(Stock[[#This Row],[SELLING QUANTITY]]&gt;0,Stock[[#This Row],[SELLING PRICE]]*Stock[[#This Row],[SELLING QUANTITY]]*Stock[[#This Row],[% SELLING FEE]]+Stock[[#This Row],[SELLING PRICE]]*Stock[[#This Row],[SELLING QUANTITY]]*$D$12,"")</f>
        <v/>
      </c>
      <c r="Z1923" s="121">
        <f>Stock[[#This Row],[BUYING QUANTITY]]+Stock[[#This Row],[STOCK DIVIDEND]]-Stock[[#This Row],[SELLING QUANTITY]]</f>
        <v>0</v>
      </c>
      <c r="AA19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3" s="121">
        <f ca="1">IF(Stock[[#This Row],[SELLING DATE]]&gt;0,Stock[[#This Row],[SELLING DATE]]-Stock[[#This Row],[BUY DATE]]+1,IF(Stock[[#This Row],[BUY DATE]]=0,0,TODAY()-Stock[[#This Row],[BUY DATE]]+1))</f>
        <v>0</v>
      </c>
      <c r="AC1923" s="122" t="str">
        <f>IFERROR(Stock[[#This Row],[CASH DIVIDEND]]+Stock[[#This Row],[RETURN/(LOSS) FROM TRADING
(auto-fill)]],"")</f>
        <v/>
      </c>
      <c r="AD192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3" s="146" t="str">
        <f ca="1">IFERROR(IF(Stock[[#This Row],[HOLDING DAYS
(auto-fill)]]&lt;365,Stock[[#This Row],[% TOTAL RETURN/(LOSS)
(auto-fill)]]*365/Stock[[#This Row],[HOLDING DAYS
(auto-fill)]],POWER((1+Stock[[#This Row],[% TOTAL RETURN/(LOSS)
(auto-fill)]]),1/(Stock[[#This Row],[HOLDING DAYS
(auto-fill)]]/365))-1),"")</f>
        <v/>
      </c>
      <c r="AF1923" s="81"/>
      <c r="AG1923" s="149" t="str">
        <f>IF(Stock[[#This Row],[STATUS
(auto-fill)]]="HOLDING",Stock[[#This Row],[MARKET PRICE]]-Stock[[#This Row],[BUYING PRICE]],"")</f>
        <v/>
      </c>
      <c r="AH1923" s="143" t="str">
        <f>IFERROR(Stock[[#This Row],[CHANGE
(auto-fill)]]/Stock[[#This Row],[BUYING PRICE]],"")</f>
        <v/>
      </c>
      <c r="AI1923" s="130" t="str">
        <f>IF(Stock[[#This Row],[MARKET PRICE]]&gt;0,Stock[[#This Row],[MARKET PRICE]]*Stock[[#This Row],[REMAINING QUANTITY
(auto-fill)]],"")</f>
        <v/>
      </c>
    </row>
    <row r="1924" spans="2:35">
      <c r="B1924" s="110" t="str">
        <f>IF(AND(Stock[[#This Row],[BUYING QUANTITY]]&gt;0,Stock[[#This Row],[REMAINING QUANTITY
(auto-fill)]]=0),"SOLD OUT",
IF(AND(Stock[[#This Row],[BUYING QUANTITY]]&gt;0,Stock[[#This Row],[REMAINING QUANTITY
(auto-fill)]]&gt;0),"HOLDING",""))</f>
        <v/>
      </c>
      <c r="C1924" s="113">
        <f t="shared" si="29"/>
        <v>1911</v>
      </c>
      <c r="D1924" s="79"/>
      <c r="E1924" s="80"/>
      <c r="F1924" s="162"/>
      <c r="G1924" s="85"/>
      <c r="H1924" s="86"/>
      <c r="I1924" s="164"/>
      <c r="J1924" s="115" t="str">
        <f>IF(Stock[[#This Row],[BUYING QUANTITY]]&gt;0,Stock[[#This Row],[BUYING PRICE]]*Stock[[#This Row],[BUYING QUANTITY]]*Stock[[#This Row],[% BUYING FEE]],"")</f>
        <v/>
      </c>
      <c r="K1924" s="89"/>
      <c r="L1924" s="90"/>
      <c r="M1924" s="117" t="str">
        <f>IF(Stock[[#This Row],[BUYING QUANTITY]]&gt;0,Stock[[#This Row],[BUYING PRICE]]*(1+Stock[[#This Row],[% THRESHOLD (RETURN)_1]]),"")</f>
        <v/>
      </c>
      <c r="N1924" s="91"/>
      <c r="O1924" s="117" t="str">
        <f>IF(Stock[[#This Row],[BUYING QUANTITY]]&gt;0,Stock[[#This Row],[BUYING PRICE]]*(1+Stock[[#This Row],[% THRESHOLD (RETURN)_2]]),"")</f>
        <v/>
      </c>
      <c r="P1924" s="91"/>
      <c r="Q1924" s="117" t="str">
        <f>IF(Stock[[#This Row],[BUYING QUANTITY]]&gt;0,Stock[[#This Row],[BUYING PRICE]]*(1+Stock[[#This Row],[% THRESHOLD (LOSS)]]),"")</f>
        <v/>
      </c>
      <c r="R1924" s="105"/>
      <c r="S1924" s="118" t="str">
        <f>IF(Stock[[#This Row],[CASH DIVIDEND]]&gt;0,Stock[[#This Row],[CASH DIVIDEND]]/(Stock[[#This Row],[BUYING PRICE]]*Stock[[#This Row],[BUYING QUANTITY]]),"")</f>
        <v/>
      </c>
      <c r="T1924" s="105"/>
      <c r="U1924" s="79"/>
      <c r="V1924" s="97"/>
      <c r="W1924" s="98"/>
      <c r="X1924" s="168"/>
      <c r="Y1924" s="126" t="str">
        <f>IF(Stock[[#This Row],[SELLING QUANTITY]]&gt;0,Stock[[#This Row],[SELLING PRICE]]*Stock[[#This Row],[SELLING QUANTITY]]*Stock[[#This Row],[% SELLING FEE]]+Stock[[#This Row],[SELLING PRICE]]*Stock[[#This Row],[SELLING QUANTITY]]*$D$12,"")</f>
        <v/>
      </c>
      <c r="Z1924" s="121">
        <f>Stock[[#This Row],[BUYING QUANTITY]]+Stock[[#This Row],[STOCK DIVIDEND]]-Stock[[#This Row],[SELLING QUANTITY]]</f>
        <v>0</v>
      </c>
      <c r="AA19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4" s="121">
        <f ca="1">IF(Stock[[#This Row],[SELLING DATE]]&gt;0,Stock[[#This Row],[SELLING DATE]]-Stock[[#This Row],[BUY DATE]]+1,IF(Stock[[#This Row],[BUY DATE]]=0,0,TODAY()-Stock[[#This Row],[BUY DATE]]+1))</f>
        <v>0</v>
      </c>
      <c r="AC1924" s="122" t="str">
        <f>IFERROR(Stock[[#This Row],[CASH DIVIDEND]]+Stock[[#This Row],[RETURN/(LOSS) FROM TRADING
(auto-fill)]],"")</f>
        <v/>
      </c>
      <c r="AD192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4" s="146" t="str">
        <f ca="1">IFERROR(IF(Stock[[#This Row],[HOLDING DAYS
(auto-fill)]]&lt;365,Stock[[#This Row],[% TOTAL RETURN/(LOSS)
(auto-fill)]]*365/Stock[[#This Row],[HOLDING DAYS
(auto-fill)]],POWER((1+Stock[[#This Row],[% TOTAL RETURN/(LOSS)
(auto-fill)]]),1/(Stock[[#This Row],[HOLDING DAYS
(auto-fill)]]/365))-1),"")</f>
        <v/>
      </c>
      <c r="AF1924" s="81"/>
      <c r="AG1924" s="149" t="str">
        <f>IF(Stock[[#This Row],[STATUS
(auto-fill)]]="HOLDING",Stock[[#This Row],[MARKET PRICE]]-Stock[[#This Row],[BUYING PRICE]],"")</f>
        <v/>
      </c>
      <c r="AH1924" s="143" t="str">
        <f>IFERROR(Stock[[#This Row],[CHANGE
(auto-fill)]]/Stock[[#This Row],[BUYING PRICE]],"")</f>
        <v/>
      </c>
      <c r="AI1924" s="130" t="str">
        <f>IF(Stock[[#This Row],[MARKET PRICE]]&gt;0,Stock[[#This Row],[MARKET PRICE]]*Stock[[#This Row],[REMAINING QUANTITY
(auto-fill)]],"")</f>
        <v/>
      </c>
    </row>
    <row r="1925" spans="2:35">
      <c r="B1925" s="110" t="str">
        <f>IF(AND(Stock[[#This Row],[BUYING QUANTITY]]&gt;0,Stock[[#This Row],[REMAINING QUANTITY
(auto-fill)]]=0),"SOLD OUT",
IF(AND(Stock[[#This Row],[BUYING QUANTITY]]&gt;0,Stock[[#This Row],[REMAINING QUANTITY
(auto-fill)]]&gt;0),"HOLDING",""))</f>
        <v/>
      </c>
      <c r="C1925" s="113">
        <f t="shared" si="29"/>
        <v>1912</v>
      </c>
      <c r="D1925" s="79"/>
      <c r="E1925" s="80"/>
      <c r="F1925" s="162"/>
      <c r="G1925" s="85"/>
      <c r="H1925" s="86"/>
      <c r="I1925" s="164"/>
      <c r="J1925" s="115" t="str">
        <f>IF(Stock[[#This Row],[BUYING QUANTITY]]&gt;0,Stock[[#This Row],[BUYING PRICE]]*Stock[[#This Row],[BUYING QUANTITY]]*Stock[[#This Row],[% BUYING FEE]],"")</f>
        <v/>
      </c>
      <c r="K1925" s="89"/>
      <c r="L1925" s="90"/>
      <c r="M1925" s="117" t="str">
        <f>IF(Stock[[#This Row],[BUYING QUANTITY]]&gt;0,Stock[[#This Row],[BUYING PRICE]]*(1+Stock[[#This Row],[% THRESHOLD (RETURN)_1]]),"")</f>
        <v/>
      </c>
      <c r="N1925" s="91"/>
      <c r="O1925" s="117" t="str">
        <f>IF(Stock[[#This Row],[BUYING QUANTITY]]&gt;0,Stock[[#This Row],[BUYING PRICE]]*(1+Stock[[#This Row],[% THRESHOLD (RETURN)_2]]),"")</f>
        <v/>
      </c>
      <c r="P1925" s="91"/>
      <c r="Q1925" s="117" t="str">
        <f>IF(Stock[[#This Row],[BUYING QUANTITY]]&gt;0,Stock[[#This Row],[BUYING PRICE]]*(1+Stock[[#This Row],[% THRESHOLD (LOSS)]]),"")</f>
        <v/>
      </c>
      <c r="R1925" s="105"/>
      <c r="S1925" s="118" t="str">
        <f>IF(Stock[[#This Row],[CASH DIVIDEND]]&gt;0,Stock[[#This Row],[CASH DIVIDEND]]/(Stock[[#This Row],[BUYING PRICE]]*Stock[[#This Row],[BUYING QUANTITY]]),"")</f>
        <v/>
      </c>
      <c r="T1925" s="105"/>
      <c r="U1925" s="79"/>
      <c r="V1925" s="97"/>
      <c r="W1925" s="98"/>
      <c r="X1925" s="168"/>
      <c r="Y1925" s="126" t="str">
        <f>IF(Stock[[#This Row],[SELLING QUANTITY]]&gt;0,Stock[[#This Row],[SELLING PRICE]]*Stock[[#This Row],[SELLING QUANTITY]]*Stock[[#This Row],[% SELLING FEE]]+Stock[[#This Row],[SELLING PRICE]]*Stock[[#This Row],[SELLING QUANTITY]]*$D$12,"")</f>
        <v/>
      </c>
      <c r="Z1925" s="121">
        <f>Stock[[#This Row],[BUYING QUANTITY]]+Stock[[#This Row],[STOCK DIVIDEND]]-Stock[[#This Row],[SELLING QUANTITY]]</f>
        <v>0</v>
      </c>
      <c r="AA19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5" s="121">
        <f ca="1">IF(Stock[[#This Row],[SELLING DATE]]&gt;0,Stock[[#This Row],[SELLING DATE]]-Stock[[#This Row],[BUY DATE]]+1,IF(Stock[[#This Row],[BUY DATE]]=0,0,TODAY()-Stock[[#This Row],[BUY DATE]]+1))</f>
        <v>0</v>
      </c>
      <c r="AC1925" s="122" t="str">
        <f>IFERROR(Stock[[#This Row],[CASH DIVIDEND]]+Stock[[#This Row],[RETURN/(LOSS) FROM TRADING
(auto-fill)]],"")</f>
        <v/>
      </c>
      <c r="AD192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5" s="146" t="str">
        <f ca="1">IFERROR(IF(Stock[[#This Row],[HOLDING DAYS
(auto-fill)]]&lt;365,Stock[[#This Row],[% TOTAL RETURN/(LOSS)
(auto-fill)]]*365/Stock[[#This Row],[HOLDING DAYS
(auto-fill)]],POWER((1+Stock[[#This Row],[% TOTAL RETURN/(LOSS)
(auto-fill)]]),1/(Stock[[#This Row],[HOLDING DAYS
(auto-fill)]]/365))-1),"")</f>
        <v/>
      </c>
      <c r="AF1925" s="81"/>
      <c r="AG1925" s="149" t="str">
        <f>IF(Stock[[#This Row],[STATUS
(auto-fill)]]="HOLDING",Stock[[#This Row],[MARKET PRICE]]-Stock[[#This Row],[BUYING PRICE]],"")</f>
        <v/>
      </c>
      <c r="AH1925" s="143" t="str">
        <f>IFERROR(Stock[[#This Row],[CHANGE
(auto-fill)]]/Stock[[#This Row],[BUYING PRICE]],"")</f>
        <v/>
      </c>
      <c r="AI1925" s="130" t="str">
        <f>IF(Stock[[#This Row],[MARKET PRICE]]&gt;0,Stock[[#This Row],[MARKET PRICE]]*Stock[[#This Row],[REMAINING QUANTITY
(auto-fill)]],"")</f>
        <v/>
      </c>
    </row>
    <row r="1926" spans="2:35">
      <c r="B1926" s="110" t="str">
        <f>IF(AND(Stock[[#This Row],[BUYING QUANTITY]]&gt;0,Stock[[#This Row],[REMAINING QUANTITY
(auto-fill)]]=0),"SOLD OUT",
IF(AND(Stock[[#This Row],[BUYING QUANTITY]]&gt;0,Stock[[#This Row],[REMAINING QUANTITY
(auto-fill)]]&gt;0),"HOLDING",""))</f>
        <v/>
      </c>
      <c r="C1926" s="113">
        <f t="shared" si="29"/>
        <v>1913</v>
      </c>
      <c r="D1926" s="79"/>
      <c r="E1926" s="80"/>
      <c r="F1926" s="162"/>
      <c r="G1926" s="85"/>
      <c r="H1926" s="86"/>
      <c r="I1926" s="164"/>
      <c r="J1926" s="115" t="str">
        <f>IF(Stock[[#This Row],[BUYING QUANTITY]]&gt;0,Stock[[#This Row],[BUYING PRICE]]*Stock[[#This Row],[BUYING QUANTITY]]*Stock[[#This Row],[% BUYING FEE]],"")</f>
        <v/>
      </c>
      <c r="K1926" s="89"/>
      <c r="L1926" s="90"/>
      <c r="M1926" s="117" t="str">
        <f>IF(Stock[[#This Row],[BUYING QUANTITY]]&gt;0,Stock[[#This Row],[BUYING PRICE]]*(1+Stock[[#This Row],[% THRESHOLD (RETURN)_1]]),"")</f>
        <v/>
      </c>
      <c r="N1926" s="91"/>
      <c r="O1926" s="117" t="str">
        <f>IF(Stock[[#This Row],[BUYING QUANTITY]]&gt;0,Stock[[#This Row],[BUYING PRICE]]*(1+Stock[[#This Row],[% THRESHOLD (RETURN)_2]]),"")</f>
        <v/>
      </c>
      <c r="P1926" s="91"/>
      <c r="Q1926" s="117" t="str">
        <f>IF(Stock[[#This Row],[BUYING QUANTITY]]&gt;0,Stock[[#This Row],[BUYING PRICE]]*(1+Stock[[#This Row],[% THRESHOLD (LOSS)]]),"")</f>
        <v/>
      </c>
      <c r="R1926" s="105"/>
      <c r="S1926" s="118" t="str">
        <f>IF(Stock[[#This Row],[CASH DIVIDEND]]&gt;0,Stock[[#This Row],[CASH DIVIDEND]]/(Stock[[#This Row],[BUYING PRICE]]*Stock[[#This Row],[BUYING QUANTITY]]),"")</f>
        <v/>
      </c>
      <c r="T1926" s="105"/>
      <c r="U1926" s="79"/>
      <c r="V1926" s="97"/>
      <c r="W1926" s="98"/>
      <c r="X1926" s="168"/>
      <c r="Y1926" s="126" t="str">
        <f>IF(Stock[[#This Row],[SELLING QUANTITY]]&gt;0,Stock[[#This Row],[SELLING PRICE]]*Stock[[#This Row],[SELLING QUANTITY]]*Stock[[#This Row],[% SELLING FEE]]+Stock[[#This Row],[SELLING PRICE]]*Stock[[#This Row],[SELLING QUANTITY]]*$D$12,"")</f>
        <v/>
      </c>
      <c r="Z1926" s="121">
        <f>Stock[[#This Row],[BUYING QUANTITY]]+Stock[[#This Row],[STOCK DIVIDEND]]-Stock[[#This Row],[SELLING QUANTITY]]</f>
        <v>0</v>
      </c>
      <c r="AA19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6" s="121">
        <f ca="1">IF(Stock[[#This Row],[SELLING DATE]]&gt;0,Stock[[#This Row],[SELLING DATE]]-Stock[[#This Row],[BUY DATE]]+1,IF(Stock[[#This Row],[BUY DATE]]=0,0,TODAY()-Stock[[#This Row],[BUY DATE]]+1))</f>
        <v>0</v>
      </c>
      <c r="AC1926" s="122" t="str">
        <f>IFERROR(Stock[[#This Row],[CASH DIVIDEND]]+Stock[[#This Row],[RETURN/(LOSS) FROM TRADING
(auto-fill)]],"")</f>
        <v/>
      </c>
      <c r="AD192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6" s="146" t="str">
        <f ca="1">IFERROR(IF(Stock[[#This Row],[HOLDING DAYS
(auto-fill)]]&lt;365,Stock[[#This Row],[% TOTAL RETURN/(LOSS)
(auto-fill)]]*365/Stock[[#This Row],[HOLDING DAYS
(auto-fill)]],POWER((1+Stock[[#This Row],[% TOTAL RETURN/(LOSS)
(auto-fill)]]),1/(Stock[[#This Row],[HOLDING DAYS
(auto-fill)]]/365))-1),"")</f>
        <v/>
      </c>
      <c r="AF1926" s="81"/>
      <c r="AG1926" s="149" t="str">
        <f>IF(Stock[[#This Row],[STATUS
(auto-fill)]]="HOLDING",Stock[[#This Row],[MARKET PRICE]]-Stock[[#This Row],[BUYING PRICE]],"")</f>
        <v/>
      </c>
      <c r="AH1926" s="143" t="str">
        <f>IFERROR(Stock[[#This Row],[CHANGE
(auto-fill)]]/Stock[[#This Row],[BUYING PRICE]],"")</f>
        <v/>
      </c>
      <c r="AI1926" s="130" t="str">
        <f>IF(Stock[[#This Row],[MARKET PRICE]]&gt;0,Stock[[#This Row],[MARKET PRICE]]*Stock[[#This Row],[REMAINING QUANTITY
(auto-fill)]],"")</f>
        <v/>
      </c>
    </row>
    <row r="1927" spans="2:35">
      <c r="B1927" s="110" t="str">
        <f>IF(AND(Stock[[#This Row],[BUYING QUANTITY]]&gt;0,Stock[[#This Row],[REMAINING QUANTITY
(auto-fill)]]=0),"SOLD OUT",
IF(AND(Stock[[#This Row],[BUYING QUANTITY]]&gt;0,Stock[[#This Row],[REMAINING QUANTITY
(auto-fill)]]&gt;0),"HOLDING",""))</f>
        <v/>
      </c>
      <c r="C1927" s="113">
        <f t="shared" si="29"/>
        <v>1914</v>
      </c>
      <c r="D1927" s="79"/>
      <c r="E1927" s="80"/>
      <c r="F1927" s="162"/>
      <c r="G1927" s="85"/>
      <c r="H1927" s="86"/>
      <c r="I1927" s="164"/>
      <c r="J1927" s="115" t="str">
        <f>IF(Stock[[#This Row],[BUYING QUANTITY]]&gt;0,Stock[[#This Row],[BUYING PRICE]]*Stock[[#This Row],[BUYING QUANTITY]]*Stock[[#This Row],[% BUYING FEE]],"")</f>
        <v/>
      </c>
      <c r="K1927" s="89"/>
      <c r="L1927" s="90"/>
      <c r="M1927" s="117" t="str">
        <f>IF(Stock[[#This Row],[BUYING QUANTITY]]&gt;0,Stock[[#This Row],[BUYING PRICE]]*(1+Stock[[#This Row],[% THRESHOLD (RETURN)_1]]),"")</f>
        <v/>
      </c>
      <c r="N1927" s="91"/>
      <c r="O1927" s="117" t="str">
        <f>IF(Stock[[#This Row],[BUYING QUANTITY]]&gt;0,Stock[[#This Row],[BUYING PRICE]]*(1+Stock[[#This Row],[% THRESHOLD (RETURN)_2]]),"")</f>
        <v/>
      </c>
      <c r="P1927" s="91"/>
      <c r="Q1927" s="117" t="str">
        <f>IF(Stock[[#This Row],[BUYING QUANTITY]]&gt;0,Stock[[#This Row],[BUYING PRICE]]*(1+Stock[[#This Row],[% THRESHOLD (LOSS)]]),"")</f>
        <v/>
      </c>
      <c r="R1927" s="105"/>
      <c r="S1927" s="118" t="str">
        <f>IF(Stock[[#This Row],[CASH DIVIDEND]]&gt;0,Stock[[#This Row],[CASH DIVIDEND]]/(Stock[[#This Row],[BUYING PRICE]]*Stock[[#This Row],[BUYING QUANTITY]]),"")</f>
        <v/>
      </c>
      <c r="T1927" s="105"/>
      <c r="U1927" s="79"/>
      <c r="V1927" s="97"/>
      <c r="W1927" s="98"/>
      <c r="X1927" s="168"/>
      <c r="Y1927" s="126" t="str">
        <f>IF(Stock[[#This Row],[SELLING QUANTITY]]&gt;0,Stock[[#This Row],[SELLING PRICE]]*Stock[[#This Row],[SELLING QUANTITY]]*Stock[[#This Row],[% SELLING FEE]]+Stock[[#This Row],[SELLING PRICE]]*Stock[[#This Row],[SELLING QUANTITY]]*$D$12,"")</f>
        <v/>
      </c>
      <c r="Z1927" s="121">
        <f>Stock[[#This Row],[BUYING QUANTITY]]+Stock[[#This Row],[STOCK DIVIDEND]]-Stock[[#This Row],[SELLING QUANTITY]]</f>
        <v>0</v>
      </c>
      <c r="AA19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7" s="121">
        <f ca="1">IF(Stock[[#This Row],[SELLING DATE]]&gt;0,Stock[[#This Row],[SELLING DATE]]-Stock[[#This Row],[BUY DATE]]+1,IF(Stock[[#This Row],[BUY DATE]]=0,0,TODAY()-Stock[[#This Row],[BUY DATE]]+1))</f>
        <v>0</v>
      </c>
      <c r="AC1927" s="122" t="str">
        <f>IFERROR(Stock[[#This Row],[CASH DIVIDEND]]+Stock[[#This Row],[RETURN/(LOSS) FROM TRADING
(auto-fill)]],"")</f>
        <v/>
      </c>
      <c r="AD192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7" s="146" t="str">
        <f ca="1">IFERROR(IF(Stock[[#This Row],[HOLDING DAYS
(auto-fill)]]&lt;365,Stock[[#This Row],[% TOTAL RETURN/(LOSS)
(auto-fill)]]*365/Stock[[#This Row],[HOLDING DAYS
(auto-fill)]],POWER((1+Stock[[#This Row],[% TOTAL RETURN/(LOSS)
(auto-fill)]]),1/(Stock[[#This Row],[HOLDING DAYS
(auto-fill)]]/365))-1),"")</f>
        <v/>
      </c>
      <c r="AF1927" s="81"/>
      <c r="AG1927" s="149" t="str">
        <f>IF(Stock[[#This Row],[STATUS
(auto-fill)]]="HOLDING",Stock[[#This Row],[MARKET PRICE]]-Stock[[#This Row],[BUYING PRICE]],"")</f>
        <v/>
      </c>
      <c r="AH1927" s="143" t="str">
        <f>IFERROR(Stock[[#This Row],[CHANGE
(auto-fill)]]/Stock[[#This Row],[BUYING PRICE]],"")</f>
        <v/>
      </c>
      <c r="AI1927" s="130" t="str">
        <f>IF(Stock[[#This Row],[MARKET PRICE]]&gt;0,Stock[[#This Row],[MARKET PRICE]]*Stock[[#This Row],[REMAINING QUANTITY
(auto-fill)]],"")</f>
        <v/>
      </c>
    </row>
    <row r="1928" spans="2:35">
      <c r="B1928" s="110" t="str">
        <f>IF(AND(Stock[[#This Row],[BUYING QUANTITY]]&gt;0,Stock[[#This Row],[REMAINING QUANTITY
(auto-fill)]]=0),"SOLD OUT",
IF(AND(Stock[[#This Row],[BUYING QUANTITY]]&gt;0,Stock[[#This Row],[REMAINING QUANTITY
(auto-fill)]]&gt;0),"HOLDING",""))</f>
        <v/>
      </c>
      <c r="C1928" s="113">
        <f t="shared" si="29"/>
        <v>1915</v>
      </c>
      <c r="D1928" s="79"/>
      <c r="E1928" s="80"/>
      <c r="F1928" s="162"/>
      <c r="G1928" s="85"/>
      <c r="H1928" s="86"/>
      <c r="I1928" s="164"/>
      <c r="J1928" s="115" t="str">
        <f>IF(Stock[[#This Row],[BUYING QUANTITY]]&gt;0,Stock[[#This Row],[BUYING PRICE]]*Stock[[#This Row],[BUYING QUANTITY]]*Stock[[#This Row],[% BUYING FEE]],"")</f>
        <v/>
      </c>
      <c r="K1928" s="89"/>
      <c r="L1928" s="90"/>
      <c r="M1928" s="117" t="str">
        <f>IF(Stock[[#This Row],[BUYING QUANTITY]]&gt;0,Stock[[#This Row],[BUYING PRICE]]*(1+Stock[[#This Row],[% THRESHOLD (RETURN)_1]]),"")</f>
        <v/>
      </c>
      <c r="N1928" s="91"/>
      <c r="O1928" s="117" t="str">
        <f>IF(Stock[[#This Row],[BUYING QUANTITY]]&gt;0,Stock[[#This Row],[BUYING PRICE]]*(1+Stock[[#This Row],[% THRESHOLD (RETURN)_2]]),"")</f>
        <v/>
      </c>
      <c r="P1928" s="91"/>
      <c r="Q1928" s="117" t="str">
        <f>IF(Stock[[#This Row],[BUYING QUANTITY]]&gt;0,Stock[[#This Row],[BUYING PRICE]]*(1+Stock[[#This Row],[% THRESHOLD (LOSS)]]),"")</f>
        <v/>
      </c>
      <c r="R1928" s="105"/>
      <c r="S1928" s="118" t="str">
        <f>IF(Stock[[#This Row],[CASH DIVIDEND]]&gt;0,Stock[[#This Row],[CASH DIVIDEND]]/(Stock[[#This Row],[BUYING PRICE]]*Stock[[#This Row],[BUYING QUANTITY]]),"")</f>
        <v/>
      </c>
      <c r="T1928" s="105"/>
      <c r="U1928" s="79"/>
      <c r="V1928" s="97"/>
      <c r="W1928" s="98"/>
      <c r="X1928" s="168"/>
      <c r="Y1928" s="126" t="str">
        <f>IF(Stock[[#This Row],[SELLING QUANTITY]]&gt;0,Stock[[#This Row],[SELLING PRICE]]*Stock[[#This Row],[SELLING QUANTITY]]*Stock[[#This Row],[% SELLING FEE]]+Stock[[#This Row],[SELLING PRICE]]*Stock[[#This Row],[SELLING QUANTITY]]*$D$12,"")</f>
        <v/>
      </c>
      <c r="Z1928" s="121">
        <f>Stock[[#This Row],[BUYING QUANTITY]]+Stock[[#This Row],[STOCK DIVIDEND]]-Stock[[#This Row],[SELLING QUANTITY]]</f>
        <v>0</v>
      </c>
      <c r="AA19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8" s="121">
        <f ca="1">IF(Stock[[#This Row],[SELLING DATE]]&gt;0,Stock[[#This Row],[SELLING DATE]]-Stock[[#This Row],[BUY DATE]]+1,IF(Stock[[#This Row],[BUY DATE]]=0,0,TODAY()-Stock[[#This Row],[BUY DATE]]+1))</f>
        <v>0</v>
      </c>
      <c r="AC1928" s="122" t="str">
        <f>IFERROR(Stock[[#This Row],[CASH DIVIDEND]]+Stock[[#This Row],[RETURN/(LOSS) FROM TRADING
(auto-fill)]],"")</f>
        <v/>
      </c>
      <c r="AD192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8" s="146" t="str">
        <f ca="1">IFERROR(IF(Stock[[#This Row],[HOLDING DAYS
(auto-fill)]]&lt;365,Stock[[#This Row],[% TOTAL RETURN/(LOSS)
(auto-fill)]]*365/Stock[[#This Row],[HOLDING DAYS
(auto-fill)]],POWER((1+Stock[[#This Row],[% TOTAL RETURN/(LOSS)
(auto-fill)]]),1/(Stock[[#This Row],[HOLDING DAYS
(auto-fill)]]/365))-1),"")</f>
        <v/>
      </c>
      <c r="AF1928" s="81"/>
      <c r="AG1928" s="149" t="str">
        <f>IF(Stock[[#This Row],[STATUS
(auto-fill)]]="HOLDING",Stock[[#This Row],[MARKET PRICE]]-Stock[[#This Row],[BUYING PRICE]],"")</f>
        <v/>
      </c>
      <c r="AH1928" s="143" t="str">
        <f>IFERROR(Stock[[#This Row],[CHANGE
(auto-fill)]]/Stock[[#This Row],[BUYING PRICE]],"")</f>
        <v/>
      </c>
      <c r="AI1928" s="130" t="str">
        <f>IF(Stock[[#This Row],[MARKET PRICE]]&gt;0,Stock[[#This Row],[MARKET PRICE]]*Stock[[#This Row],[REMAINING QUANTITY
(auto-fill)]],"")</f>
        <v/>
      </c>
    </row>
    <row r="1929" spans="2:35">
      <c r="B1929" s="110" t="str">
        <f>IF(AND(Stock[[#This Row],[BUYING QUANTITY]]&gt;0,Stock[[#This Row],[REMAINING QUANTITY
(auto-fill)]]=0),"SOLD OUT",
IF(AND(Stock[[#This Row],[BUYING QUANTITY]]&gt;0,Stock[[#This Row],[REMAINING QUANTITY
(auto-fill)]]&gt;0),"HOLDING",""))</f>
        <v/>
      </c>
      <c r="C1929" s="113">
        <f t="shared" si="29"/>
        <v>1916</v>
      </c>
      <c r="D1929" s="79"/>
      <c r="E1929" s="80"/>
      <c r="F1929" s="162"/>
      <c r="G1929" s="85"/>
      <c r="H1929" s="86"/>
      <c r="I1929" s="164"/>
      <c r="J1929" s="115" t="str">
        <f>IF(Stock[[#This Row],[BUYING QUANTITY]]&gt;0,Stock[[#This Row],[BUYING PRICE]]*Stock[[#This Row],[BUYING QUANTITY]]*Stock[[#This Row],[% BUYING FEE]],"")</f>
        <v/>
      </c>
      <c r="K1929" s="89"/>
      <c r="L1929" s="90"/>
      <c r="M1929" s="117" t="str">
        <f>IF(Stock[[#This Row],[BUYING QUANTITY]]&gt;0,Stock[[#This Row],[BUYING PRICE]]*(1+Stock[[#This Row],[% THRESHOLD (RETURN)_1]]),"")</f>
        <v/>
      </c>
      <c r="N1929" s="91"/>
      <c r="O1929" s="117" t="str">
        <f>IF(Stock[[#This Row],[BUYING QUANTITY]]&gt;0,Stock[[#This Row],[BUYING PRICE]]*(1+Stock[[#This Row],[% THRESHOLD (RETURN)_2]]),"")</f>
        <v/>
      </c>
      <c r="P1929" s="91"/>
      <c r="Q1929" s="117" t="str">
        <f>IF(Stock[[#This Row],[BUYING QUANTITY]]&gt;0,Stock[[#This Row],[BUYING PRICE]]*(1+Stock[[#This Row],[% THRESHOLD (LOSS)]]),"")</f>
        <v/>
      </c>
      <c r="R1929" s="105"/>
      <c r="S1929" s="118" t="str">
        <f>IF(Stock[[#This Row],[CASH DIVIDEND]]&gt;0,Stock[[#This Row],[CASH DIVIDEND]]/(Stock[[#This Row],[BUYING PRICE]]*Stock[[#This Row],[BUYING QUANTITY]]),"")</f>
        <v/>
      </c>
      <c r="T1929" s="105"/>
      <c r="U1929" s="79"/>
      <c r="V1929" s="97"/>
      <c r="W1929" s="98"/>
      <c r="X1929" s="168"/>
      <c r="Y1929" s="126" t="str">
        <f>IF(Stock[[#This Row],[SELLING QUANTITY]]&gt;0,Stock[[#This Row],[SELLING PRICE]]*Stock[[#This Row],[SELLING QUANTITY]]*Stock[[#This Row],[% SELLING FEE]]+Stock[[#This Row],[SELLING PRICE]]*Stock[[#This Row],[SELLING QUANTITY]]*$D$12,"")</f>
        <v/>
      </c>
      <c r="Z1929" s="121">
        <f>Stock[[#This Row],[BUYING QUANTITY]]+Stock[[#This Row],[STOCK DIVIDEND]]-Stock[[#This Row],[SELLING QUANTITY]]</f>
        <v>0</v>
      </c>
      <c r="AA19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29" s="121">
        <f ca="1">IF(Stock[[#This Row],[SELLING DATE]]&gt;0,Stock[[#This Row],[SELLING DATE]]-Stock[[#This Row],[BUY DATE]]+1,IF(Stock[[#This Row],[BUY DATE]]=0,0,TODAY()-Stock[[#This Row],[BUY DATE]]+1))</f>
        <v>0</v>
      </c>
      <c r="AC1929" s="122" t="str">
        <f>IFERROR(Stock[[#This Row],[CASH DIVIDEND]]+Stock[[#This Row],[RETURN/(LOSS) FROM TRADING
(auto-fill)]],"")</f>
        <v/>
      </c>
      <c r="AD192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29" s="146" t="str">
        <f ca="1">IFERROR(IF(Stock[[#This Row],[HOLDING DAYS
(auto-fill)]]&lt;365,Stock[[#This Row],[% TOTAL RETURN/(LOSS)
(auto-fill)]]*365/Stock[[#This Row],[HOLDING DAYS
(auto-fill)]],POWER((1+Stock[[#This Row],[% TOTAL RETURN/(LOSS)
(auto-fill)]]),1/(Stock[[#This Row],[HOLDING DAYS
(auto-fill)]]/365))-1),"")</f>
        <v/>
      </c>
      <c r="AF1929" s="81"/>
      <c r="AG1929" s="149" t="str">
        <f>IF(Stock[[#This Row],[STATUS
(auto-fill)]]="HOLDING",Stock[[#This Row],[MARKET PRICE]]-Stock[[#This Row],[BUYING PRICE]],"")</f>
        <v/>
      </c>
      <c r="AH1929" s="143" t="str">
        <f>IFERROR(Stock[[#This Row],[CHANGE
(auto-fill)]]/Stock[[#This Row],[BUYING PRICE]],"")</f>
        <v/>
      </c>
      <c r="AI1929" s="130" t="str">
        <f>IF(Stock[[#This Row],[MARKET PRICE]]&gt;0,Stock[[#This Row],[MARKET PRICE]]*Stock[[#This Row],[REMAINING QUANTITY
(auto-fill)]],"")</f>
        <v/>
      </c>
    </row>
    <row r="1930" spans="2:35">
      <c r="B1930" s="110" t="str">
        <f>IF(AND(Stock[[#This Row],[BUYING QUANTITY]]&gt;0,Stock[[#This Row],[REMAINING QUANTITY
(auto-fill)]]=0),"SOLD OUT",
IF(AND(Stock[[#This Row],[BUYING QUANTITY]]&gt;0,Stock[[#This Row],[REMAINING QUANTITY
(auto-fill)]]&gt;0),"HOLDING",""))</f>
        <v/>
      </c>
      <c r="C1930" s="113">
        <f t="shared" si="29"/>
        <v>1917</v>
      </c>
      <c r="D1930" s="79"/>
      <c r="E1930" s="80"/>
      <c r="F1930" s="162"/>
      <c r="G1930" s="85"/>
      <c r="H1930" s="86"/>
      <c r="I1930" s="164"/>
      <c r="J1930" s="115" t="str">
        <f>IF(Stock[[#This Row],[BUYING QUANTITY]]&gt;0,Stock[[#This Row],[BUYING PRICE]]*Stock[[#This Row],[BUYING QUANTITY]]*Stock[[#This Row],[% BUYING FEE]],"")</f>
        <v/>
      </c>
      <c r="K1930" s="89"/>
      <c r="L1930" s="90"/>
      <c r="M1930" s="117" t="str">
        <f>IF(Stock[[#This Row],[BUYING QUANTITY]]&gt;0,Stock[[#This Row],[BUYING PRICE]]*(1+Stock[[#This Row],[% THRESHOLD (RETURN)_1]]),"")</f>
        <v/>
      </c>
      <c r="N1930" s="91"/>
      <c r="O1930" s="117" t="str">
        <f>IF(Stock[[#This Row],[BUYING QUANTITY]]&gt;0,Stock[[#This Row],[BUYING PRICE]]*(1+Stock[[#This Row],[% THRESHOLD (RETURN)_2]]),"")</f>
        <v/>
      </c>
      <c r="P1930" s="91"/>
      <c r="Q1930" s="117" t="str">
        <f>IF(Stock[[#This Row],[BUYING QUANTITY]]&gt;0,Stock[[#This Row],[BUYING PRICE]]*(1+Stock[[#This Row],[% THRESHOLD (LOSS)]]),"")</f>
        <v/>
      </c>
      <c r="R1930" s="105"/>
      <c r="S1930" s="118" t="str">
        <f>IF(Stock[[#This Row],[CASH DIVIDEND]]&gt;0,Stock[[#This Row],[CASH DIVIDEND]]/(Stock[[#This Row],[BUYING PRICE]]*Stock[[#This Row],[BUYING QUANTITY]]),"")</f>
        <v/>
      </c>
      <c r="T1930" s="105"/>
      <c r="U1930" s="79"/>
      <c r="V1930" s="97"/>
      <c r="W1930" s="98"/>
      <c r="X1930" s="168"/>
      <c r="Y1930" s="126" t="str">
        <f>IF(Stock[[#This Row],[SELLING QUANTITY]]&gt;0,Stock[[#This Row],[SELLING PRICE]]*Stock[[#This Row],[SELLING QUANTITY]]*Stock[[#This Row],[% SELLING FEE]]+Stock[[#This Row],[SELLING PRICE]]*Stock[[#This Row],[SELLING QUANTITY]]*$D$12,"")</f>
        <v/>
      </c>
      <c r="Z1930" s="121">
        <f>Stock[[#This Row],[BUYING QUANTITY]]+Stock[[#This Row],[STOCK DIVIDEND]]-Stock[[#This Row],[SELLING QUANTITY]]</f>
        <v>0</v>
      </c>
      <c r="AA19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0" s="121">
        <f ca="1">IF(Stock[[#This Row],[SELLING DATE]]&gt;0,Stock[[#This Row],[SELLING DATE]]-Stock[[#This Row],[BUY DATE]]+1,IF(Stock[[#This Row],[BUY DATE]]=0,0,TODAY()-Stock[[#This Row],[BUY DATE]]+1))</f>
        <v>0</v>
      </c>
      <c r="AC1930" s="122" t="str">
        <f>IFERROR(Stock[[#This Row],[CASH DIVIDEND]]+Stock[[#This Row],[RETURN/(LOSS) FROM TRADING
(auto-fill)]],"")</f>
        <v/>
      </c>
      <c r="AD193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0" s="146" t="str">
        <f ca="1">IFERROR(IF(Stock[[#This Row],[HOLDING DAYS
(auto-fill)]]&lt;365,Stock[[#This Row],[% TOTAL RETURN/(LOSS)
(auto-fill)]]*365/Stock[[#This Row],[HOLDING DAYS
(auto-fill)]],POWER((1+Stock[[#This Row],[% TOTAL RETURN/(LOSS)
(auto-fill)]]),1/(Stock[[#This Row],[HOLDING DAYS
(auto-fill)]]/365))-1),"")</f>
        <v/>
      </c>
      <c r="AF1930" s="81"/>
      <c r="AG1930" s="149" t="str">
        <f>IF(Stock[[#This Row],[STATUS
(auto-fill)]]="HOLDING",Stock[[#This Row],[MARKET PRICE]]-Stock[[#This Row],[BUYING PRICE]],"")</f>
        <v/>
      </c>
      <c r="AH1930" s="143" t="str">
        <f>IFERROR(Stock[[#This Row],[CHANGE
(auto-fill)]]/Stock[[#This Row],[BUYING PRICE]],"")</f>
        <v/>
      </c>
      <c r="AI1930" s="130" t="str">
        <f>IF(Stock[[#This Row],[MARKET PRICE]]&gt;0,Stock[[#This Row],[MARKET PRICE]]*Stock[[#This Row],[REMAINING QUANTITY
(auto-fill)]],"")</f>
        <v/>
      </c>
    </row>
    <row r="1931" spans="2:35">
      <c r="B1931" s="110" t="str">
        <f>IF(AND(Stock[[#This Row],[BUYING QUANTITY]]&gt;0,Stock[[#This Row],[REMAINING QUANTITY
(auto-fill)]]=0),"SOLD OUT",
IF(AND(Stock[[#This Row],[BUYING QUANTITY]]&gt;0,Stock[[#This Row],[REMAINING QUANTITY
(auto-fill)]]&gt;0),"HOLDING",""))</f>
        <v/>
      </c>
      <c r="C1931" s="113">
        <f t="shared" si="29"/>
        <v>1918</v>
      </c>
      <c r="D1931" s="79"/>
      <c r="E1931" s="80"/>
      <c r="F1931" s="162"/>
      <c r="G1931" s="85"/>
      <c r="H1931" s="86"/>
      <c r="I1931" s="164"/>
      <c r="J1931" s="115" t="str">
        <f>IF(Stock[[#This Row],[BUYING QUANTITY]]&gt;0,Stock[[#This Row],[BUYING PRICE]]*Stock[[#This Row],[BUYING QUANTITY]]*Stock[[#This Row],[% BUYING FEE]],"")</f>
        <v/>
      </c>
      <c r="K1931" s="89"/>
      <c r="L1931" s="90"/>
      <c r="M1931" s="117" t="str">
        <f>IF(Stock[[#This Row],[BUYING QUANTITY]]&gt;0,Stock[[#This Row],[BUYING PRICE]]*(1+Stock[[#This Row],[% THRESHOLD (RETURN)_1]]),"")</f>
        <v/>
      </c>
      <c r="N1931" s="91"/>
      <c r="O1931" s="117" t="str">
        <f>IF(Stock[[#This Row],[BUYING QUANTITY]]&gt;0,Stock[[#This Row],[BUYING PRICE]]*(1+Stock[[#This Row],[% THRESHOLD (RETURN)_2]]),"")</f>
        <v/>
      </c>
      <c r="P1931" s="91"/>
      <c r="Q1931" s="117" t="str">
        <f>IF(Stock[[#This Row],[BUYING QUANTITY]]&gt;0,Stock[[#This Row],[BUYING PRICE]]*(1+Stock[[#This Row],[% THRESHOLD (LOSS)]]),"")</f>
        <v/>
      </c>
      <c r="R1931" s="105"/>
      <c r="S1931" s="118" t="str">
        <f>IF(Stock[[#This Row],[CASH DIVIDEND]]&gt;0,Stock[[#This Row],[CASH DIVIDEND]]/(Stock[[#This Row],[BUYING PRICE]]*Stock[[#This Row],[BUYING QUANTITY]]),"")</f>
        <v/>
      </c>
      <c r="T1931" s="105"/>
      <c r="U1931" s="79"/>
      <c r="V1931" s="97"/>
      <c r="W1931" s="98"/>
      <c r="X1931" s="168"/>
      <c r="Y1931" s="126" t="str">
        <f>IF(Stock[[#This Row],[SELLING QUANTITY]]&gt;0,Stock[[#This Row],[SELLING PRICE]]*Stock[[#This Row],[SELLING QUANTITY]]*Stock[[#This Row],[% SELLING FEE]]+Stock[[#This Row],[SELLING PRICE]]*Stock[[#This Row],[SELLING QUANTITY]]*$D$12,"")</f>
        <v/>
      </c>
      <c r="Z1931" s="121">
        <f>Stock[[#This Row],[BUYING QUANTITY]]+Stock[[#This Row],[STOCK DIVIDEND]]-Stock[[#This Row],[SELLING QUANTITY]]</f>
        <v>0</v>
      </c>
      <c r="AA19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1" s="121">
        <f ca="1">IF(Stock[[#This Row],[SELLING DATE]]&gt;0,Stock[[#This Row],[SELLING DATE]]-Stock[[#This Row],[BUY DATE]]+1,IF(Stock[[#This Row],[BUY DATE]]=0,0,TODAY()-Stock[[#This Row],[BUY DATE]]+1))</f>
        <v>0</v>
      </c>
      <c r="AC1931" s="122" t="str">
        <f>IFERROR(Stock[[#This Row],[CASH DIVIDEND]]+Stock[[#This Row],[RETURN/(LOSS) FROM TRADING
(auto-fill)]],"")</f>
        <v/>
      </c>
      <c r="AD193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1" s="146" t="str">
        <f ca="1">IFERROR(IF(Stock[[#This Row],[HOLDING DAYS
(auto-fill)]]&lt;365,Stock[[#This Row],[% TOTAL RETURN/(LOSS)
(auto-fill)]]*365/Stock[[#This Row],[HOLDING DAYS
(auto-fill)]],POWER((1+Stock[[#This Row],[% TOTAL RETURN/(LOSS)
(auto-fill)]]),1/(Stock[[#This Row],[HOLDING DAYS
(auto-fill)]]/365))-1),"")</f>
        <v/>
      </c>
      <c r="AF1931" s="81"/>
      <c r="AG1931" s="149" t="str">
        <f>IF(Stock[[#This Row],[STATUS
(auto-fill)]]="HOLDING",Stock[[#This Row],[MARKET PRICE]]-Stock[[#This Row],[BUYING PRICE]],"")</f>
        <v/>
      </c>
      <c r="AH1931" s="143" t="str">
        <f>IFERROR(Stock[[#This Row],[CHANGE
(auto-fill)]]/Stock[[#This Row],[BUYING PRICE]],"")</f>
        <v/>
      </c>
      <c r="AI1931" s="130" t="str">
        <f>IF(Stock[[#This Row],[MARKET PRICE]]&gt;0,Stock[[#This Row],[MARKET PRICE]]*Stock[[#This Row],[REMAINING QUANTITY
(auto-fill)]],"")</f>
        <v/>
      </c>
    </row>
    <row r="1932" spans="2:35">
      <c r="B1932" s="110" t="str">
        <f>IF(AND(Stock[[#This Row],[BUYING QUANTITY]]&gt;0,Stock[[#This Row],[REMAINING QUANTITY
(auto-fill)]]=0),"SOLD OUT",
IF(AND(Stock[[#This Row],[BUYING QUANTITY]]&gt;0,Stock[[#This Row],[REMAINING QUANTITY
(auto-fill)]]&gt;0),"HOLDING",""))</f>
        <v/>
      </c>
      <c r="C1932" s="113">
        <f t="shared" si="29"/>
        <v>1919</v>
      </c>
      <c r="D1932" s="79"/>
      <c r="E1932" s="80"/>
      <c r="F1932" s="162"/>
      <c r="G1932" s="85"/>
      <c r="H1932" s="86"/>
      <c r="I1932" s="164"/>
      <c r="J1932" s="115" t="str">
        <f>IF(Stock[[#This Row],[BUYING QUANTITY]]&gt;0,Stock[[#This Row],[BUYING PRICE]]*Stock[[#This Row],[BUYING QUANTITY]]*Stock[[#This Row],[% BUYING FEE]],"")</f>
        <v/>
      </c>
      <c r="K1932" s="89"/>
      <c r="L1932" s="90"/>
      <c r="M1932" s="117" t="str">
        <f>IF(Stock[[#This Row],[BUYING QUANTITY]]&gt;0,Stock[[#This Row],[BUYING PRICE]]*(1+Stock[[#This Row],[% THRESHOLD (RETURN)_1]]),"")</f>
        <v/>
      </c>
      <c r="N1932" s="91"/>
      <c r="O1932" s="117" t="str">
        <f>IF(Stock[[#This Row],[BUYING QUANTITY]]&gt;0,Stock[[#This Row],[BUYING PRICE]]*(1+Stock[[#This Row],[% THRESHOLD (RETURN)_2]]),"")</f>
        <v/>
      </c>
      <c r="P1932" s="91"/>
      <c r="Q1932" s="117" t="str">
        <f>IF(Stock[[#This Row],[BUYING QUANTITY]]&gt;0,Stock[[#This Row],[BUYING PRICE]]*(1+Stock[[#This Row],[% THRESHOLD (LOSS)]]),"")</f>
        <v/>
      </c>
      <c r="R1932" s="105"/>
      <c r="S1932" s="118" t="str">
        <f>IF(Stock[[#This Row],[CASH DIVIDEND]]&gt;0,Stock[[#This Row],[CASH DIVIDEND]]/(Stock[[#This Row],[BUYING PRICE]]*Stock[[#This Row],[BUYING QUANTITY]]),"")</f>
        <v/>
      </c>
      <c r="T1932" s="105"/>
      <c r="U1932" s="79"/>
      <c r="V1932" s="97"/>
      <c r="W1932" s="98"/>
      <c r="X1932" s="168"/>
      <c r="Y1932" s="126" t="str">
        <f>IF(Stock[[#This Row],[SELLING QUANTITY]]&gt;0,Stock[[#This Row],[SELLING PRICE]]*Stock[[#This Row],[SELLING QUANTITY]]*Stock[[#This Row],[% SELLING FEE]]+Stock[[#This Row],[SELLING PRICE]]*Stock[[#This Row],[SELLING QUANTITY]]*$D$12,"")</f>
        <v/>
      </c>
      <c r="Z1932" s="121">
        <f>Stock[[#This Row],[BUYING QUANTITY]]+Stock[[#This Row],[STOCK DIVIDEND]]-Stock[[#This Row],[SELLING QUANTITY]]</f>
        <v>0</v>
      </c>
      <c r="AA19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2" s="121">
        <f ca="1">IF(Stock[[#This Row],[SELLING DATE]]&gt;0,Stock[[#This Row],[SELLING DATE]]-Stock[[#This Row],[BUY DATE]]+1,IF(Stock[[#This Row],[BUY DATE]]=0,0,TODAY()-Stock[[#This Row],[BUY DATE]]+1))</f>
        <v>0</v>
      </c>
      <c r="AC1932" s="122" t="str">
        <f>IFERROR(Stock[[#This Row],[CASH DIVIDEND]]+Stock[[#This Row],[RETURN/(LOSS) FROM TRADING
(auto-fill)]],"")</f>
        <v/>
      </c>
      <c r="AD193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2" s="146" t="str">
        <f ca="1">IFERROR(IF(Stock[[#This Row],[HOLDING DAYS
(auto-fill)]]&lt;365,Stock[[#This Row],[% TOTAL RETURN/(LOSS)
(auto-fill)]]*365/Stock[[#This Row],[HOLDING DAYS
(auto-fill)]],POWER((1+Stock[[#This Row],[% TOTAL RETURN/(LOSS)
(auto-fill)]]),1/(Stock[[#This Row],[HOLDING DAYS
(auto-fill)]]/365))-1),"")</f>
        <v/>
      </c>
      <c r="AF1932" s="81"/>
      <c r="AG1932" s="149" t="str">
        <f>IF(Stock[[#This Row],[STATUS
(auto-fill)]]="HOLDING",Stock[[#This Row],[MARKET PRICE]]-Stock[[#This Row],[BUYING PRICE]],"")</f>
        <v/>
      </c>
      <c r="AH1932" s="143" t="str">
        <f>IFERROR(Stock[[#This Row],[CHANGE
(auto-fill)]]/Stock[[#This Row],[BUYING PRICE]],"")</f>
        <v/>
      </c>
      <c r="AI1932" s="130" t="str">
        <f>IF(Stock[[#This Row],[MARKET PRICE]]&gt;0,Stock[[#This Row],[MARKET PRICE]]*Stock[[#This Row],[REMAINING QUANTITY
(auto-fill)]],"")</f>
        <v/>
      </c>
    </row>
    <row r="1933" spans="2:35">
      <c r="B1933" s="110" t="str">
        <f>IF(AND(Stock[[#This Row],[BUYING QUANTITY]]&gt;0,Stock[[#This Row],[REMAINING QUANTITY
(auto-fill)]]=0),"SOLD OUT",
IF(AND(Stock[[#This Row],[BUYING QUANTITY]]&gt;0,Stock[[#This Row],[REMAINING QUANTITY
(auto-fill)]]&gt;0),"HOLDING",""))</f>
        <v/>
      </c>
      <c r="C1933" s="113">
        <f t="shared" si="29"/>
        <v>1920</v>
      </c>
      <c r="D1933" s="79"/>
      <c r="E1933" s="80"/>
      <c r="F1933" s="162"/>
      <c r="G1933" s="85"/>
      <c r="H1933" s="86"/>
      <c r="I1933" s="164"/>
      <c r="J1933" s="115" t="str">
        <f>IF(Stock[[#This Row],[BUYING QUANTITY]]&gt;0,Stock[[#This Row],[BUYING PRICE]]*Stock[[#This Row],[BUYING QUANTITY]]*Stock[[#This Row],[% BUYING FEE]],"")</f>
        <v/>
      </c>
      <c r="K1933" s="89"/>
      <c r="L1933" s="90"/>
      <c r="M1933" s="117" t="str">
        <f>IF(Stock[[#This Row],[BUYING QUANTITY]]&gt;0,Stock[[#This Row],[BUYING PRICE]]*(1+Stock[[#This Row],[% THRESHOLD (RETURN)_1]]),"")</f>
        <v/>
      </c>
      <c r="N1933" s="91"/>
      <c r="O1933" s="117" t="str">
        <f>IF(Stock[[#This Row],[BUYING QUANTITY]]&gt;0,Stock[[#This Row],[BUYING PRICE]]*(1+Stock[[#This Row],[% THRESHOLD (RETURN)_2]]),"")</f>
        <v/>
      </c>
      <c r="P1933" s="91"/>
      <c r="Q1933" s="117" t="str">
        <f>IF(Stock[[#This Row],[BUYING QUANTITY]]&gt;0,Stock[[#This Row],[BUYING PRICE]]*(1+Stock[[#This Row],[% THRESHOLD (LOSS)]]),"")</f>
        <v/>
      </c>
      <c r="R1933" s="105"/>
      <c r="S1933" s="118" t="str">
        <f>IF(Stock[[#This Row],[CASH DIVIDEND]]&gt;0,Stock[[#This Row],[CASH DIVIDEND]]/(Stock[[#This Row],[BUYING PRICE]]*Stock[[#This Row],[BUYING QUANTITY]]),"")</f>
        <v/>
      </c>
      <c r="T1933" s="105"/>
      <c r="U1933" s="79"/>
      <c r="V1933" s="97"/>
      <c r="W1933" s="98"/>
      <c r="X1933" s="168"/>
      <c r="Y1933" s="126" t="str">
        <f>IF(Stock[[#This Row],[SELLING QUANTITY]]&gt;0,Stock[[#This Row],[SELLING PRICE]]*Stock[[#This Row],[SELLING QUANTITY]]*Stock[[#This Row],[% SELLING FEE]]+Stock[[#This Row],[SELLING PRICE]]*Stock[[#This Row],[SELLING QUANTITY]]*$D$12,"")</f>
        <v/>
      </c>
      <c r="Z1933" s="121">
        <f>Stock[[#This Row],[BUYING QUANTITY]]+Stock[[#This Row],[STOCK DIVIDEND]]-Stock[[#This Row],[SELLING QUANTITY]]</f>
        <v>0</v>
      </c>
      <c r="AA19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3" s="121">
        <f ca="1">IF(Stock[[#This Row],[SELLING DATE]]&gt;0,Stock[[#This Row],[SELLING DATE]]-Stock[[#This Row],[BUY DATE]]+1,IF(Stock[[#This Row],[BUY DATE]]=0,0,TODAY()-Stock[[#This Row],[BUY DATE]]+1))</f>
        <v>0</v>
      </c>
      <c r="AC1933" s="122" t="str">
        <f>IFERROR(Stock[[#This Row],[CASH DIVIDEND]]+Stock[[#This Row],[RETURN/(LOSS) FROM TRADING
(auto-fill)]],"")</f>
        <v/>
      </c>
      <c r="AD193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3" s="146" t="str">
        <f ca="1">IFERROR(IF(Stock[[#This Row],[HOLDING DAYS
(auto-fill)]]&lt;365,Stock[[#This Row],[% TOTAL RETURN/(LOSS)
(auto-fill)]]*365/Stock[[#This Row],[HOLDING DAYS
(auto-fill)]],POWER((1+Stock[[#This Row],[% TOTAL RETURN/(LOSS)
(auto-fill)]]),1/(Stock[[#This Row],[HOLDING DAYS
(auto-fill)]]/365))-1),"")</f>
        <v/>
      </c>
      <c r="AF1933" s="81"/>
      <c r="AG1933" s="149" t="str">
        <f>IF(Stock[[#This Row],[STATUS
(auto-fill)]]="HOLDING",Stock[[#This Row],[MARKET PRICE]]-Stock[[#This Row],[BUYING PRICE]],"")</f>
        <v/>
      </c>
      <c r="AH1933" s="143" t="str">
        <f>IFERROR(Stock[[#This Row],[CHANGE
(auto-fill)]]/Stock[[#This Row],[BUYING PRICE]],"")</f>
        <v/>
      </c>
      <c r="AI1933" s="130" t="str">
        <f>IF(Stock[[#This Row],[MARKET PRICE]]&gt;0,Stock[[#This Row],[MARKET PRICE]]*Stock[[#This Row],[REMAINING QUANTITY
(auto-fill)]],"")</f>
        <v/>
      </c>
    </row>
    <row r="1934" spans="2:35">
      <c r="B1934" s="110" t="str">
        <f>IF(AND(Stock[[#This Row],[BUYING QUANTITY]]&gt;0,Stock[[#This Row],[REMAINING QUANTITY
(auto-fill)]]=0),"SOLD OUT",
IF(AND(Stock[[#This Row],[BUYING QUANTITY]]&gt;0,Stock[[#This Row],[REMAINING QUANTITY
(auto-fill)]]&gt;0),"HOLDING",""))</f>
        <v/>
      </c>
      <c r="C1934" s="113">
        <f t="shared" si="29"/>
        <v>1921</v>
      </c>
      <c r="D1934" s="79"/>
      <c r="E1934" s="80"/>
      <c r="F1934" s="162"/>
      <c r="G1934" s="85"/>
      <c r="H1934" s="86"/>
      <c r="I1934" s="164"/>
      <c r="J1934" s="115" t="str">
        <f>IF(Stock[[#This Row],[BUYING QUANTITY]]&gt;0,Stock[[#This Row],[BUYING PRICE]]*Stock[[#This Row],[BUYING QUANTITY]]*Stock[[#This Row],[% BUYING FEE]],"")</f>
        <v/>
      </c>
      <c r="K1934" s="89"/>
      <c r="L1934" s="90"/>
      <c r="M1934" s="117" t="str">
        <f>IF(Stock[[#This Row],[BUYING QUANTITY]]&gt;0,Stock[[#This Row],[BUYING PRICE]]*(1+Stock[[#This Row],[% THRESHOLD (RETURN)_1]]),"")</f>
        <v/>
      </c>
      <c r="N1934" s="91"/>
      <c r="O1934" s="117" t="str">
        <f>IF(Stock[[#This Row],[BUYING QUANTITY]]&gt;0,Stock[[#This Row],[BUYING PRICE]]*(1+Stock[[#This Row],[% THRESHOLD (RETURN)_2]]),"")</f>
        <v/>
      </c>
      <c r="P1934" s="91"/>
      <c r="Q1934" s="117" t="str">
        <f>IF(Stock[[#This Row],[BUYING QUANTITY]]&gt;0,Stock[[#This Row],[BUYING PRICE]]*(1+Stock[[#This Row],[% THRESHOLD (LOSS)]]),"")</f>
        <v/>
      </c>
      <c r="R1934" s="105"/>
      <c r="S1934" s="118" t="str">
        <f>IF(Stock[[#This Row],[CASH DIVIDEND]]&gt;0,Stock[[#This Row],[CASH DIVIDEND]]/(Stock[[#This Row],[BUYING PRICE]]*Stock[[#This Row],[BUYING QUANTITY]]),"")</f>
        <v/>
      </c>
      <c r="T1934" s="105"/>
      <c r="U1934" s="79"/>
      <c r="V1934" s="97"/>
      <c r="W1934" s="98"/>
      <c r="X1934" s="168"/>
      <c r="Y1934" s="126" t="str">
        <f>IF(Stock[[#This Row],[SELLING QUANTITY]]&gt;0,Stock[[#This Row],[SELLING PRICE]]*Stock[[#This Row],[SELLING QUANTITY]]*Stock[[#This Row],[% SELLING FEE]]+Stock[[#This Row],[SELLING PRICE]]*Stock[[#This Row],[SELLING QUANTITY]]*$D$12,"")</f>
        <v/>
      </c>
      <c r="Z1934" s="121">
        <f>Stock[[#This Row],[BUYING QUANTITY]]+Stock[[#This Row],[STOCK DIVIDEND]]-Stock[[#This Row],[SELLING QUANTITY]]</f>
        <v>0</v>
      </c>
      <c r="AA19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4" s="121">
        <f ca="1">IF(Stock[[#This Row],[SELLING DATE]]&gt;0,Stock[[#This Row],[SELLING DATE]]-Stock[[#This Row],[BUY DATE]]+1,IF(Stock[[#This Row],[BUY DATE]]=0,0,TODAY()-Stock[[#This Row],[BUY DATE]]+1))</f>
        <v>0</v>
      </c>
      <c r="AC1934" s="122" t="str">
        <f>IFERROR(Stock[[#This Row],[CASH DIVIDEND]]+Stock[[#This Row],[RETURN/(LOSS) FROM TRADING
(auto-fill)]],"")</f>
        <v/>
      </c>
      <c r="AD193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4" s="146" t="str">
        <f ca="1">IFERROR(IF(Stock[[#This Row],[HOLDING DAYS
(auto-fill)]]&lt;365,Stock[[#This Row],[% TOTAL RETURN/(LOSS)
(auto-fill)]]*365/Stock[[#This Row],[HOLDING DAYS
(auto-fill)]],POWER((1+Stock[[#This Row],[% TOTAL RETURN/(LOSS)
(auto-fill)]]),1/(Stock[[#This Row],[HOLDING DAYS
(auto-fill)]]/365))-1),"")</f>
        <v/>
      </c>
      <c r="AF1934" s="81"/>
      <c r="AG1934" s="149" t="str">
        <f>IF(Stock[[#This Row],[STATUS
(auto-fill)]]="HOLDING",Stock[[#This Row],[MARKET PRICE]]-Stock[[#This Row],[BUYING PRICE]],"")</f>
        <v/>
      </c>
      <c r="AH1934" s="143" t="str">
        <f>IFERROR(Stock[[#This Row],[CHANGE
(auto-fill)]]/Stock[[#This Row],[BUYING PRICE]],"")</f>
        <v/>
      </c>
      <c r="AI1934" s="130" t="str">
        <f>IF(Stock[[#This Row],[MARKET PRICE]]&gt;0,Stock[[#This Row],[MARKET PRICE]]*Stock[[#This Row],[REMAINING QUANTITY
(auto-fill)]],"")</f>
        <v/>
      </c>
    </row>
    <row r="1935" spans="2:35">
      <c r="B1935" s="110" t="str">
        <f>IF(AND(Stock[[#This Row],[BUYING QUANTITY]]&gt;0,Stock[[#This Row],[REMAINING QUANTITY
(auto-fill)]]=0),"SOLD OUT",
IF(AND(Stock[[#This Row],[BUYING QUANTITY]]&gt;0,Stock[[#This Row],[REMAINING QUANTITY
(auto-fill)]]&gt;0),"HOLDING",""))</f>
        <v/>
      </c>
      <c r="C1935" s="113">
        <f t="shared" si="29"/>
        <v>1922</v>
      </c>
      <c r="D1935" s="79"/>
      <c r="E1935" s="80"/>
      <c r="F1935" s="162"/>
      <c r="G1935" s="85"/>
      <c r="H1935" s="86"/>
      <c r="I1935" s="164"/>
      <c r="J1935" s="115" t="str">
        <f>IF(Stock[[#This Row],[BUYING QUANTITY]]&gt;0,Stock[[#This Row],[BUYING PRICE]]*Stock[[#This Row],[BUYING QUANTITY]]*Stock[[#This Row],[% BUYING FEE]],"")</f>
        <v/>
      </c>
      <c r="K1935" s="89"/>
      <c r="L1935" s="90"/>
      <c r="M1935" s="117" t="str">
        <f>IF(Stock[[#This Row],[BUYING QUANTITY]]&gt;0,Stock[[#This Row],[BUYING PRICE]]*(1+Stock[[#This Row],[% THRESHOLD (RETURN)_1]]),"")</f>
        <v/>
      </c>
      <c r="N1935" s="91"/>
      <c r="O1935" s="117" t="str">
        <f>IF(Stock[[#This Row],[BUYING QUANTITY]]&gt;0,Stock[[#This Row],[BUYING PRICE]]*(1+Stock[[#This Row],[% THRESHOLD (RETURN)_2]]),"")</f>
        <v/>
      </c>
      <c r="P1935" s="91"/>
      <c r="Q1935" s="117" t="str">
        <f>IF(Stock[[#This Row],[BUYING QUANTITY]]&gt;0,Stock[[#This Row],[BUYING PRICE]]*(1+Stock[[#This Row],[% THRESHOLD (LOSS)]]),"")</f>
        <v/>
      </c>
      <c r="R1935" s="105"/>
      <c r="S1935" s="118" t="str">
        <f>IF(Stock[[#This Row],[CASH DIVIDEND]]&gt;0,Stock[[#This Row],[CASH DIVIDEND]]/(Stock[[#This Row],[BUYING PRICE]]*Stock[[#This Row],[BUYING QUANTITY]]),"")</f>
        <v/>
      </c>
      <c r="T1935" s="105"/>
      <c r="U1935" s="79"/>
      <c r="V1935" s="97"/>
      <c r="W1935" s="98"/>
      <c r="X1935" s="168"/>
      <c r="Y1935" s="126" t="str">
        <f>IF(Stock[[#This Row],[SELLING QUANTITY]]&gt;0,Stock[[#This Row],[SELLING PRICE]]*Stock[[#This Row],[SELLING QUANTITY]]*Stock[[#This Row],[% SELLING FEE]]+Stock[[#This Row],[SELLING PRICE]]*Stock[[#This Row],[SELLING QUANTITY]]*$D$12,"")</f>
        <v/>
      </c>
      <c r="Z1935" s="121">
        <f>Stock[[#This Row],[BUYING QUANTITY]]+Stock[[#This Row],[STOCK DIVIDEND]]-Stock[[#This Row],[SELLING QUANTITY]]</f>
        <v>0</v>
      </c>
      <c r="AA19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5" s="121">
        <f ca="1">IF(Stock[[#This Row],[SELLING DATE]]&gt;0,Stock[[#This Row],[SELLING DATE]]-Stock[[#This Row],[BUY DATE]]+1,IF(Stock[[#This Row],[BUY DATE]]=0,0,TODAY()-Stock[[#This Row],[BUY DATE]]+1))</f>
        <v>0</v>
      </c>
      <c r="AC1935" s="122" t="str">
        <f>IFERROR(Stock[[#This Row],[CASH DIVIDEND]]+Stock[[#This Row],[RETURN/(LOSS) FROM TRADING
(auto-fill)]],"")</f>
        <v/>
      </c>
      <c r="AD193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5" s="146" t="str">
        <f ca="1">IFERROR(IF(Stock[[#This Row],[HOLDING DAYS
(auto-fill)]]&lt;365,Stock[[#This Row],[% TOTAL RETURN/(LOSS)
(auto-fill)]]*365/Stock[[#This Row],[HOLDING DAYS
(auto-fill)]],POWER((1+Stock[[#This Row],[% TOTAL RETURN/(LOSS)
(auto-fill)]]),1/(Stock[[#This Row],[HOLDING DAYS
(auto-fill)]]/365))-1),"")</f>
        <v/>
      </c>
      <c r="AF1935" s="81"/>
      <c r="AG1935" s="149" t="str">
        <f>IF(Stock[[#This Row],[STATUS
(auto-fill)]]="HOLDING",Stock[[#This Row],[MARKET PRICE]]-Stock[[#This Row],[BUYING PRICE]],"")</f>
        <v/>
      </c>
      <c r="AH1935" s="143" t="str">
        <f>IFERROR(Stock[[#This Row],[CHANGE
(auto-fill)]]/Stock[[#This Row],[BUYING PRICE]],"")</f>
        <v/>
      </c>
      <c r="AI1935" s="130" t="str">
        <f>IF(Stock[[#This Row],[MARKET PRICE]]&gt;0,Stock[[#This Row],[MARKET PRICE]]*Stock[[#This Row],[REMAINING QUANTITY
(auto-fill)]],"")</f>
        <v/>
      </c>
    </row>
    <row r="1936" spans="2:35">
      <c r="B1936" s="110" t="str">
        <f>IF(AND(Stock[[#This Row],[BUYING QUANTITY]]&gt;0,Stock[[#This Row],[REMAINING QUANTITY
(auto-fill)]]=0),"SOLD OUT",
IF(AND(Stock[[#This Row],[BUYING QUANTITY]]&gt;0,Stock[[#This Row],[REMAINING QUANTITY
(auto-fill)]]&gt;0),"HOLDING",""))</f>
        <v/>
      </c>
      <c r="C1936" s="113">
        <f t="shared" ref="C1936:C1999" si="30">C1935+1</f>
        <v>1923</v>
      </c>
      <c r="D1936" s="79"/>
      <c r="E1936" s="80"/>
      <c r="F1936" s="162"/>
      <c r="G1936" s="85"/>
      <c r="H1936" s="86"/>
      <c r="I1936" s="164"/>
      <c r="J1936" s="115" t="str">
        <f>IF(Stock[[#This Row],[BUYING QUANTITY]]&gt;0,Stock[[#This Row],[BUYING PRICE]]*Stock[[#This Row],[BUYING QUANTITY]]*Stock[[#This Row],[% BUYING FEE]],"")</f>
        <v/>
      </c>
      <c r="K1936" s="89"/>
      <c r="L1936" s="90"/>
      <c r="M1936" s="117" t="str">
        <f>IF(Stock[[#This Row],[BUYING QUANTITY]]&gt;0,Stock[[#This Row],[BUYING PRICE]]*(1+Stock[[#This Row],[% THRESHOLD (RETURN)_1]]),"")</f>
        <v/>
      </c>
      <c r="N1936" s="91"/>
      <c r="O1936" s="117" t="str">
        <f>IF(Stock[[#This Row],[BUYING QUANTITY]]&gt;0,Stock[[#This Row],[BUYING PRICE]]*(1+Stock[[#This Row],[% THRESHOLD (RETURN)_2]]),"")</f>
        <v/>
      </c>
      <c r="P1936" s="91"/>
      <c r="Q1936" s="117" t="str">
        <f>IF(Stock[[#This Row],[BUYING QUANTITY]]&gt;0,Stock[[#This Row],[BUYING PRICE]]*(1+Stock[[#This Row],[% THRESHOLD (LOSS)]]),"")</f>
        <v/>
      </c>
      <c r="R1936" s="105"/>
      <c r="S1936" s="118" t="str">
        <f>IF(Stock[[#This Row],[CASH DIVIDEND]]&gt;0,Stock[[#This Row],[CASH DIVIDEND]]/(Stock[[#This Row],[BUYING PRICE]]*Stock[[#This Row],[BUYING QUANTITY]]),"")</f>
        <v/>
      </c>
      <c r="T1936" s="105"/>
      <c r="U1936" s="79"/>
      <c r="V1936" s="97"/>
      <c r="W1936" s="98"/>
      <c r="X1936" s="168"/>
      <c r="Y1936" s="126" t="str">
        <f>IF(Stock[[#This Row],[SELLING QUANTITY]]&gt;0,Stock[[#This Row],[SELLING PRICE]]*Stock[[#This Row],[SELLING QUANTITY]]*Stock[[#This Row],[% SELLING FEE]]+Stock[[#This Row],[SELLING PRICE]]*Stock[[#This Row],[SELLING QUANTITY]]*$D$12,"")</f>
        <v/>
      </c>
      <c r="Z1936" s="121">
        <f>Stock[[#This Row],[BUYING QUANTITY]]+Stock[[#This Row],[STOCK DIVIDEND]]-Stock[[#This Row],[SELLING QUANTITY]]</f>
        <v>0</v>
      </c>
      <c r="AA19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6" s="121">
        <f ca="1">IF(Stock[[#This Row],[SELLING DATE]]&gt;0,Stock[[#This Row],[SELLING DATE]]-Stock[[#This Row],[BUY DATE]]+1,IF(Stock[[#This Row],[BUY DATE]]=0,0,TODAY()-Stock[[#This Row],[BUY DATE]]+1))</f>
        <v>0</v>
      </c>
      <c r="AC1936" s="122" t="str">
        <f>IFERROR(Stock[[#This Row],[CASH DIVIDEND]]+Stock[[#This Row],[RETURN/(LOSS) FROM TRADING
(auto-fill)]],"")</f>
        <v/>
      </c>
      <c r="AD193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6" s="146" t="str">
        <f ca="1">IFERROR(IF(Stock[[#This Row],[HOLDING DAYS
(auto-fill)]]&lt;365,Stock[[#This Row],[% TOTAL RETURN/(LOSS)
(auto-fill)]]*365/Stock[[#This Row],[HOLDING DAYS
(auto-fill)]],POWER((1+Stock[[#This Row],[% TOTAL RETURN/(LOSS)
(auto-fill)]]),1/(Stock[[#This Row],[HOLDING DAYS
(auto-fill)]]/365))-1),"")</f>
        <v/>
      </c>
      <c r="AF1936" s="81"/>
      <c r="AG1936" s="149" t="str">
        <f>IF(Stock[[#This Row],[STATUS
(auto-fill)]]="HOLDING",Stock[[#This Row],[MARKET PRICE]]-Stock[[#This Row],[BUYING PRICE]],"")</f>
        <v/>
      </c>
      <c r="AH1936" s="143" t="str">
        <f>IFERROR(Stock[[#This Row],[CHANGE
(auto-fill)]]/Stock[[#This Row],[BUYING PRICE]],"")</f>
        <v/>
      </c>
      <c r="AI1936" s="130" t="str">
        <f>IF(Stock[[#This Row],[MARKET PRICE]]&gt;0,Stock[[#This Row],[MARKET PRICE]]*Stock[[#This Row],[REMAINING QUANTITY
(auto-fill)]],"")</f>
        <v/>
      </c>
    </row>
    <row r="1937" spans="2:35">
      <c r="B1937" s="110" t="str">
        <f>IF(AND(Stock[[#This Row],[BUYING QUANTITY]]&gt;0,Stock[[#This Row],[REMAINING QUANTITY
(auto-fill)]]=0),"SOLD OUT",
IF(AND(Stock[[#This Row],[BUYING QUANTITY]]&gt;0,Stock[[#This Row],[REMAINING QUANTITY
(auto-fill)]]&gt;0),"HOLDING",""))</f>
        <v/>
      </c>
      <c r="C1937" s="113">
        <f t="shared" si="30"/>
        <v>1924</v>
      </c>
      <c r="D1937" s="79"/>
      <c r="E1937" s="80"/>
      <c r="F1937" s="162"/>
      <c r="G1937" s="85"/>
      <c r="H1937" s="86"/>
      <c r="I1937" s="164"/>
      <c r="J1937" s="115" t="str">
        <f>IF(Stock[[#This Row],[BUYING QUANTITY]]&gt;0,Stock[[#This Row],[BUYING PRICE]]*Stock[[#This Row],[BUYING QUANTITY]]*Stock[[#This Row],[% BUYING FEE]],"")</f>
        <v/>
      </c>
      <c r="K1937" s="89"/>
      <c r="L1937" s="90"/>
      <c r="M1937" s="117" t="str">
        <f>IF(Stock[[#This Row],[BUYING QUANTITY]]&gt;0,Stock[[#This Row],[BUYING PRICE]]*(1+Stock[[#This Row],[% THRESHOLD (RETURN)_1]]),"")</f>
        <v/>
      </c>
      <c r="N1937" s="91"/>
      <c r="O1937" s="117" t="str">
        <f>IF(Stock[[#This Row],[BUYING QUANTITY]]&gt;0,Stock[[#This Row],[BUYING PRICE]]*(1+Stock[[#This Row],[% THRESHOLD (RETURN)_2]]),"")</f>
        <v/>
      </c>
      <c r="P1937" s="91"/>
      <c r="Q1937" s="117" t="str">
        <f>IF(Stock[[#This Row],[BUYING QUANTITY]]&gt;0,Stock[[#This Row],[BUYING PRICE]]*(1+Stock[[#This Row],[% THRESHOLD (LOSS)]]),"")</f>
        <v/>
      </c>
      <c r="R1937" s="105"/>
      <c r="S1937" s="118" t="str">
        <f>IF(Stock[[#This Row],[CASH DIVIDEND]]&gt;0,Stock[[#This Row],[CASH DIVIDEND]]/(Stock[[#This Row],[BUYING PRICE]]*Stock[[#This Row],[BUYING QUANTITY]]),"")</f>
        <v/>
      </c>
      <c r="T1937" s="105"/>
      <c r="U1937" s="79"/>
      <c r="V1937" s="97"/>
      <c r="W1937" s="98"/>
      <c r="X1937" s="168"/>
      <c r="Y1937" s="126" t="str">
        <f>IF(Stock[[#This Row],[SELLING QUANTITY]]&gt;0,Stock[[#This Row],[SELLING PRICE]]*Stock[[#This Row],[SELLING QUANTITY]]*Stock[[#This Row],[% SELLING FEE]]+Stock[[#This Row],[SELLING PRICE]]*Stock[[#This Row],[SELLING QUANTITY]]*$D$12,"")</f>
        <v/>
      </c>
      <c r="Z1937" s="121">
        <f>Stock[[#This Row],[BUYING QUANTITY]]+Stock[[#This Row],[STOCK DIVIDEND]]-Stock[[#This Row],[SELLING QUANTITY]]</f>
        <v>0</v>
      </c>
      <c r="AA19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7" s="121">
        <f ca="1">IF(Stock[[#This Row],[SELLING DATE]]&gt;0,Stock[[#This Row],[SELLING DATE]]-Stock[[#This Row],[BUY DATE]]+1,IF(Stock[[#This Row],[BUY DATE]]=0,0,TODAY()-Stock[[#This Row],[BUY DATE]]+1))</f>
        <v>0</v>
      </c>
      <c r="AC1937" s="122" t="str">
        <f>IFERROR(Stock[[#This Row],[CASH DIVIDEND]]+Stock[[#This Row],[RETURN/(LOSS) FROM TRADING
(auto-fill)]],"")</f>
        <v/>
      </c>
      <c r="AD193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7" s="146" t="str">
        <f ca="1">IFERROR(IF(Stock[[#This Row],[HOLDING DAYS
(auto-fill)]]&lt;365,Stock[[#This Row],[% TOTAL RETURN/(LOSS)
(auto-fill)]]*365/Stock[[#This Row],[HOLDING DAYS
(auto-fill)]],POWER((1+Stock[[#This Row],[% TOTAL RETURN/(LOSS)
(auto-fill)]]),1/(Stock[[#This Row],[HOLDING DAYS
(auto-fill)]]/365))-1),"")</f>
        <v/>
      </c>
      <c r="AF1937" s="81"/>
      <c r="AG1937" s="149" t="str">
        <f>IF(Stock[[#This Row],[STATUS
(auto-fill)]]="HOLDING",Stock[[#This Row],[MARKET PRICE]]-Stock[[#This Row],[BUYING PRICE]],"")</f>
        <v/>
      </c>
      <c r="AH1937" s="143" t="str">
        <f>IFERROR(Stock[[#This Row],[CHANGE
(auto-fill)]]/Stock[[#This Row],[BUYING PRICE]],"")</f>
        <v/>
      </c>
      <c r="AI1937" s="130" t="str">
        <f>IF(Stock[[#This Row],[MARKET PRICE]]&gt;0,Stock[[#This Row],[MARKET PRICE]]*Stock[[#This Row],[REMAINING QUANTITY
(auto-fill)]],"")</f>
        <v/>
      </c>
    </row>
    <row r="1938" spans="2:35">
      <c r="B1938" s="110" t="str">
        <f>IF(AND(Stock[[#This Row],[BUYING QUANTITY]]&gt;0,Stock[[#This Row],[REMAINING QUANTITY
(auto-fill)]]=0),"SOLD OUT",
IF(AND(Stock[[#This Row],[BUYING QUANTITY]]&gt;0,Stock[[#This Row],[REMAINING QUANTITY
(auto-fill)]]&gt;0),"HOLDING",""))</f>
        <v/>
      </c>
      <c r="C1938" s="113">
        <f t="shared" si="30"/>
        <v>1925</v>
      </c>
      <c r="D1938" s="79"/>
      <c r="E1938" s="80"/>
      <c r="F1938" s="162"/>
      <c r="G1938" s="85"/>
      <c r="H1938" s="86"/>
      <c r="I1938" s="164"/>
      <c r="J1938" s="115" t="str">
        <f>IF(Stock[[#This Row],[BUYING QUANTITY]]&gt;0,Stock[[#This Row],[BUYING PRICE]]*Stock[[#This Row],[BUYING QUANTITY]]*Stock[[#This Row],[% BUYING FEE]],"")</f>
        <v/>
      </c>
      <c r="K1938" s="89"/>
      <c r="L1938" s="90"/>
      <c r="M1938" s="117" t="str">
        <f>IF(Stock[[#This Row],[BUYING QUANTITY]]&gt;0,Stock[[#This Row],[BUYING PRICE]]*(1+Stock[[#This Row],[% THRESHOLD (RETURN)_1]]),"")</f>
        <v/>
      </c>
      <c r="N1938" s="91"/>
      <c r="O1938" s="117" t="str">
        <f>IF(Stock[[#This Row],[BUYING QUANTITY]]&gt;0,Stock[[#This Row],[BUYING PRICE]]*(1+Stock[[#This Row],[% THRESHOLD (RETURN)_2]]),"")</f>
        <v/>
      </c>
      <c r="P1938" s="91"/>
      <c r="Q1938" s="117" t="str">
        <f>IF(Stock[[#This Row],[BUYING QUANTITY]]&gt;0,Stock[[#This Row],[BUYING PRICE]]*(1+Stock[[#This Row],[% THRESHOLD (LOSS)]]),"")</f>
        <v/>
      </c>
      <c r="R1938" s="105"/>
      <c r="S1938" s="118" t="str">
        <f>IF(Stock[[#This Row],[CASH DIVIDEND]]&gt;0,Stock[[#This Row],[CASH DIVIDEND]]/(Stock[[#This Row],[BUYING PRICE]]*Stock[[#This Row],[BUYING QUANTITY]]),"")</f>
        <v/>
      </c>
      <c r="T1938" s="105"/>
      <c r="U1938" s="79"/>
      <c r="V1938" s="97"/>
      <c r="W1938" s="98"/>
      <c r="X1938" s="168"/>
      <c r="Y1938" s="126" t="str">
        <f>IF(Stock[[#This Row],[SELLING QUANTITY]]&gt;0,Stock[[#This Row],[SELLING PRICE]]*Stock[[#This Row],[SELLING QUANTITY]]*Stock[[#This Row],[% SELLING FEE]]+Stock[[#This Row],[SELLING PRICE]]*Stock[[#This Row],[SELLING QUANTITY]]*$D$12,"")</f>
        <v/>
      </c>
      <c r="Z1938" s="121">
        <f>Stock[[#This Row],[BUYING QUANTITY]]+Stock[[#This Row],[STOCK DIVIDEND]]-Stock[[#This Row],[SELLING QUANTITY]]</f>
        <v>0</v>
      </c>
      <c r="AA19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8" s="121">
        <f ca="1">IF(Stock[[#This Row],[SELLING DATE]]&gt;0,Stock[[#This Row],[SELLING DATE]]-Stock[[#This Row],[BUY DATE]]+1,IF(Stock[[#This Row],[BUY DATE]]=0,0,TODAY()-Stock[[#This Row],[BUY DATE]]+1))</f>
        <v>0</v>
      </c>
      <c r="AC1938" s="122" t="str">
        <f>IFERROR(Stock[[#This Row],[CASH DIVIDEND]]+Stock[[#This Row],[RETURN/(LOSS) FROM TRADING
(auto-fill)]],"")</f>
        <v/>
      </c>
      <c r="AD193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8" s="146" t="str">
        <f ca="1">IFERROR(IF(Stock[[#This Row],[HOLDING DAYS
(auto-fill)]]&lt;365,Stock[[#This Row],[% TOTAL RETURN/(LOSS)
(auto-fill)]]*365/Stock[[#This Row],[HOLDING DAYS
(auto-fill)]],POWER((1+Stock[[#This Row],[% TOTAL RETURN/(LOSS)
(auto-fill)]]),1/(Stock[[#This Row],[HOLDING DAYS
(auto-fill)]]/365))-1),"")</f>
        <v/>
      </c>
      <c r="AF1938" s="81"/>
      <c r="AG1938" s="149" t="str">
        <f>IF(Stock[[#This Row],[STATUS
(auto-fill)]]="HOLDING",Stock[[#This Row],[MARKET PRICE]]-Stock[[#This Row],[BUYING PRICE]],"")</f>
        <v/>
      </c>
      <c r="AH1938" s="143" t="str">
        <f>IFERROR(Stock[[#This Row],[CHANGE
(auto-fill)]]/Stock[[#This Row],[BUYING PRICE]],"")</f>
        <v/>
      </c>
      <c r="AI1938" s="130" t="str">
        <f>IF(Stock[[#This Row],[MARKET PRICE]]&gt;0,Stock[[#This Row],[MARKET PRICE]]*Stock[[#This Row],[REMAINING QUANTITY
(auto-fill)]],"")</f>
        <v/>
      </c>
    </row>
    <row r="1939" spans="2:35">
      <c r="B1939" s="110" t="str">
        <f>IF(AND(Stock[[#This Row],[BUYING QUANTITY]]&gt;0,Stock[[#This Row],[REMAINING QUANTITY
(auto-fill)]]=0),"SOLD OUT",
IF(AND(Stock[[#This Row],[BUYING QUANTITY]]&gt;0,Stock[[#This Row],[REMAINING QUANTITY
(auto-fill)]]&gt;0),"HOLDING",""))</f>
        <v/>
      </c>
      <c r="C1939" s="113">
        <f t="shared" si="30"/>
        <v>1926</v>
      </c>
      <c r="D1939" s="79"/>
      <c r="E1939" s="80"/>
      <c r="F1939" s="162"/>
      <c r="G1939" s="85"/>
      <c r="H1939" s="86"/>
      <c r="I1939" s="164"/>
      <c r="J1939" s="115" t="str">
        <f>IF(Stock[[#This Row],[BUYING QUANTITY]]&gt;0,Stock[[#This Row],[BUYING PRICE]]*Stock[[#This Row],[BUYING QUANTITY]]*Stock[[#This Row],[% BUYING FEE]],"")</f>
        <v/>
      </c>
      <c r="K1939" s="89"/>
      <c r="L1939" s="90"/>
      <c r="M1939" s="117" t="str">
        <f>IF(Stock[[#This Row],[BUYING QUANTITY]]&gt;0,Stock[[#This Row],[BUYING PRICE]]*(1+Stock[[#This Row],[% THRESHOLD (RETURN)_1]]),"")</f>
        <v/>
      </c>
      <c r="N1939" s="91"/>
      <c r="O1939" s="117" t="str">
        <f>IF(Stock[[#This Row],[BUYING QUANTITY]]&gt;0,Stock[[#This Row],[BUYING PRICE]]*(1+Stock[[#This Row],[% THRESHOLD (RETURN)_2]]),"")</f>
        <v/>
      </c>
      <c r="P1939" s="91"/>
      <c r="Q1939" s="117" t="str">
        <f>IF(Stock[[#This Row],[BUYING QUANTITY]]&gt;0,Stock[[#This Row],[BUYING PRICE]]*(1+Stock[[#This Row],[% THRESHOLD (LOSS)]]),"")</f>
        <v/>
      </c>
      <c r="R1939" s="105"/>
      <c r="S1939" s="118" t="str">
        <f>IF(Stock[[#This Row],[CASH DIVIDEND]]&gt;0,Stock[[#This Row],[CASH DIVIDEND]]/(Stock[[#This Row],[BUYING PRICE]]*Stock[[#This Row],[BUYING QUANTITY]]),"")</f>
        <v/>
      </c>
      <c r="T1939" s="105"/>
      <c r="U1939" s="79"/>
      <c r="V1939" s="97"/>
      <c r="W1939" s="98"/>
      <c r="X1939" s="168"/>
      <c r="Y1939" s="126" t="str">
        <f>IF(Stock[[#This Row],[SELLING QUANTITY]]&gt;0,Stock[[#This Row],[SELLING PRICE]]*Stock[[#This Row],[SELLING QUANTITY]]*Stock[[#This Row],[% SELLING FEE]]+Stock[[#This Row],[SELLING PRICE]]*Stock[[#This Row],[SELLING QUANTITY]]*$D$12,"")</f>
        <v/>
      </c>
      <c r="Z1939" s="121">
        <f>Stock[[#This Row],[BUYING QUANTITY]]+Stock[[#This Row],[STOCK DIVIDEND]]-Stock[[#This Row],[SELLING QUANTITY]]</f>
        <v>0</v>
      </c>
      <c r="AA19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39" s="121">
        <f ca="1">IF(Stock[[#This Row],[SELLING DATE]]&gt;0,Stock[[#This Row],[SELLING DATE]]-Stock[[#This Row],[BUY DATE]]+1,IF(Stock[[#This Row],[BUY DATE]]=0,0,TODAY()-Stock[[#This Row],[BUY DATE]]+1))</f>
        <v>0</v>
      </c>
      <c r="AC1939" s="122" t="str">
        <f>IFERROR(Stock[[#This Row],[CASH DIVIDEND]]+Stock[[#This Row],[RETURN/(LOSS) FROM TRADING
(auto-fill)]],"")</f>
        <v/>
      </c>
      <c r="AD193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39" s="146" t="str">
        <f ca="1">IFERROR(IF(Stock[[#This Row],[HOLDING DAYS
(auto-fill)]]&lt;365,Stock[[#This Row],[% TOTAL RETURN/(LOSS)
(auto-fill)]]*365/Stock[[#This Row],[HOLDING DAYS
(auto-fill)]],POWER((1+Stock[[#This Row],[% TOTAL RETURN/(LOSS)
(auto-fill)]]),1/(Stock[[#This Row],[HOLDING DAYS
(auto-fill)]]/365))-1),"")</f>
        <v/>
      </c>
      <c r="AF1939" s="81"/>
      <c r="AG1939" s="149" t="str">
        <f>IF(Stock[[#This Row],[STATUS
(auto-fill)]]="HOLDING",Stock[[#This Row],[MARKET PRICE]]-Stock[[#This Row],[BUYING PRICE]],"")</f>
        <v/>
      </c>
      <c r="AH1939" s="143" t="str">
        <f>IFERROR(Stock[[#This Row],[CHANGE
(auto-fill)]]/Stock[[#This Row],[BUYING PRICE]],"")</f>
        <v/>
      </c>
      <c r="AI1939" s="130" t="str">
        <f>IF(Stock[[#This Row],[MARKET PRICE]]&gt;0,Stock[[#This Row],[MARKET PRICE]]*Stock[[#This Row],[REMAINING QUANTITY
(auto-fill)]],"")</f>
        <v/>
      </c>
    </row>
    <row r="1940" spans="2:35">
      <c r="B1940" s="110" t="str">
        <f>IF(AND(Stock[[#This Row],[BUYING QUANTITY]]&gt;0,Stock[[#This Row],[REMAINING QUANTITY
(auto-fill)]]=0),"SOLD OUT",
IF(AND(Stock[[#This Row],[BUYING QUANTITY]]&gt;0,Stock[[#This Row],[REMAINING QUANTITY
(auto-fill)]]&gt;0),"HOLDING",""))</f>
        <v/>
      </c>
      <c r="C1940" s="113">
        <f t="shared" si="30"/>
        <v>1927</v>
      </c>
      <c r="D1940" s="79"/>
      <c r="E1940" s="80"/>
      <c r="F1940" s="162"/>
      <c r="G1940" s="85"/>
      <c r="H1940" s="86"/>
      <c r="I1940" s="164"/>
      <c r="J1940" s="115" t="str">
        <f>IF(Stock[[#This Row],[BUYING QUANTITY]]&gt;0,Stock[[#This Row],[BUYING PRICE]]*Stock[[#This Row],[BUYING QUANTITY]]*Stock[[#This Row],[% BUYING FEE]],"")</f>
        <v/>
      </c>
      <c r="K1940" s="89"/>
      <c r="L1940" s="90"/>
      <c r="M1940" s="117" t="str">
        <f>IF(Stock[[#This Row],[BUYING QUANTITY]]&gt;0,Stock[[#This Row],[BUYING PRICE]]*(1+Stock[[#This Row],[% THRESHOLD (RETURN)_1]]),"")</f>
        <v/>
      </c>
      <c r="N1940" s="91"/>
      <c r="O1940" s="117" t="str">
        <f>IF(Stock[[#This Row],[BUYING QUANTITY]]&gt;0,Stock[[#This Row],[BUYING PRICE]]*(1+Stock[[#This Row],[% THRESHOLD (RETURN)_2]]),"")</f>
        <v/>
      </c>
      <c r="P1940" s="91"/>
      <c r="Q1940" s="117" t="str">
        <f>IF(Stock[[#This Row],[BUYING QUANTITY]]&gt;0,Stock[[#This Row],[BUYING PRICE]]*(1+Stock[[#This Row],[% THRESHOLD (LOSS)]]),"")</f>
        <v/>
      </c>
      <c r="R1940" s="105"/>
      <c r="S1940" s="118" t="str">
        <f>IF(Stock[[#This Row],[CASH DIVIDEND]]&gt;0,Stock[[#This Row],[CASH DIVIDEND]]/(Stock[[#This Row],[BUYING PRICE]]*Stock[[#This Row],[BUYING QUANTITY]]),"")</f>
        <v/>
      </c>
      <c r="T1940" s="105"/>
      <c r="U1940" s="79"/>
      <c r="V1940" s="97"/>
      <c r="W1940" s="98"/>
      <c r="X1940" s="168"/>
      <c r="Y1940" s="126" t="str">
        <f>IF(Stock[[#This Row],[SELLING QUANTITY]]&gt;0,Stock[[#This Row],[SELLING PRICE]]*Stock[[#This Row],[SELLING QUANTITY]]*Stock[[#This Row],[% SELLING FEE]]+Stock[[#This Row],[SELLING PRICE]]*Stock[[#This Row],[SELLING QUANTITY]]*$D$12,"")</f>
        <v/>
      </c>
      <c r="Z1940" s="121">
        <f>Stock[[#This Row],[BUYING QUANTITY]]+Stock[[#This Row],[STOCK DIVIDEND]]-Stock[[#This Row],[SELLING QUANTITY]]</f>
        <v>0</v>
      </c>
      <c r="AA19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0" s="121">
        <f ca="1">IF(Stock[[#This Row],[SELLING DATE]]&gt;0,Stock[[#This Row],[SELLING DATE]]-Stock[[#This Row],[BUY DATE]]+1,IF(Stock[[#This Row],[BUY DATE]]=0,0,TODAY()-Stock[[#This Row],[BUY DATE]]+1))</f>
        <v>0</v>
      </c>
      <c r="AC1940" s="122" t="str">
        <f>IFERROR(Stock[[#This Row],[CASH DIVIDEND]]+Stock[[#This Row],[RETURN/(LOSS) FROM TRADING
(auto-fill)]],"")</f>
        <v/>
      </c>
      <c r="AD194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0" s="146" t="str">
        <f ca="1">IFERROR(IF(Stock[[#This Row],[HOLDING DAYS
(auto-fill)]]&lt;365,Stock[[#This Row],[% TOTAL RETURN/(LOSS)
(auto-fill)]]*365/Stock[[#This Row],[HOLDING DAYS
(auto-fill)]],POWER((1+Stock[[#This Row],[% TOTAL RETURN/(LOSS)
(auto-fill)]]),1/(Stock[[#This Row],[HOLDING DAYS
(auto-fill)]]/365))-1),"")</f>
        <v/>
      </c>
      <c r="AF1940" s="81"/>
      <c r="AG1940" s="149" t="str">
        <f>IF(Stock[[#This Row],[STATUS
(auto-fill)]]="HOLDING",Stock[[#This Row],[MARKET PRICE]]-Stock[[#This Row],[BUYING PRICE]],"")</f>
        <v/>
      </c>
      <c r="AH1940" s="143" t="str">
        <f>IFERROR(Stock[[#This Row],[CHANGE
(auto-fill)]]/Stock[[#This Row],[BUYING PRICE]],"")</f>
        <v/>
      </c>
      <c r="AI1940" s="130" t="str">
        <f>IF(Stock[[#This Row],[MARKET PRICE]]&gt;0,Stock[[#This Row],[MARKET PRICE]]*Stock[[#This Row],[REMAINING QUANTITY
(auto-fill)]],"")</f>
        <v/>
      </c>
    </row>
    <row r="1941" spans="2:35">
      <c r="B1941" s="110" t="str">
        <f>IF(AND(Stock[[#This Row],[BUYING QUANTITY]]&gt;0,Stock[[#This Row],[REMAINING QUANTITY
(auto-fill)]]=0),"SOLD OUT",
IF(AND(Stock[[#This Row],[BUYING QUANTITY]]&gt;0,Stock[[#This Row],[REMAINING QUANTITY
(auto-fill)]]&gt;0),"HOLDING",""))</f>
        <v/>
      </c>
      <c r="C1941" s="113">
        <f t="shared" si="30"/>
        <v>1928</v>
      </c>
      <c r="D1941" s="79"/>
      <c r="E1941" s="80"/>
      <c r="F1941" s="162"/>
      <c r="G1941" s="85"/>
      <c r="H1941" s="86"/>
      <c r="I1941" s="164"/>
      <c r="J1941" s="115" t="str">
        <f>IF(Stock[[#This Row],[BUYING QUANTITY]]&gt;0,Stock[[#This Row],[BUYING PRICE]]*Stock[[#This Row],[BUYING QUANTITY]]*Stock[[#This Row],[% BUYING FEE]],"")</f>
        <v/>
      </c>
      <c r="K1941" s="89"/>
      <c r="L1941" s="90"/>
      <c r="M1941" s="117" t="str">
        <f>IF(Stock[[#This Row],[BUYING QUANTITY]]&gt;0,Stock[[#This Row],[BUYING PRICE]]*(1+Stock[[#This Row],[% THRESHOLD (RETURN)_1]]),"")</f>
        <v/>
      </c>
      <c r="N1941" s="91"/>
      <c r="O1941" s="117" t="str">
        <f>IF(Stock[[#This Row],[BUYING QUANTITY]]&gt;0,Stock[[#This Row],[BUYING PRICE]]*(1+Stock[[#This Row],[% THRESHOLD (RETURN)_2]]),"")</f>
        <v/>
      </c>
      <c r="P1941" s="91"/>
      <c r="Q1941" s="117" t="str">
        <f>IF(Stock[[#This Row],[BUYING QUANTITY]]&gt;0,Stock[[#This Row],[BUYING PRICE]]*(1+Stock[[#This Row],[% THRESHOLD (LOSS)]]),"")</f>
        <v/>
      </c>
      <c r="R1941" s="105"/>
      <c r="S1941" s="118" t="str">
        <f>IF(Stock[[#This Row],[CASH DIVIDEND]]&gt;0,Stock[[#This Row],[CASH DIVIDEND]]/(Stock[[#This Row],[BUYING PRICE]]*Stock[[#This Row],[BUYING QUANTITY]]),"")</f>
        <v/>
      </c>
      <c r="T1941" s="105"/>
      <c r="U1941" s="79"/>
      <c r="V1941" s="97"/>
      <c r="W1941" s="98"/>
      <c r="X1941" s="168"/>
      <c r="Y1941" s="126" t="str">
        <f>IF(Stock[[#This Row],[SELLING QUANTITY]]&gt;0,Stock[[#This Row],[SELLING PRICE]]*Stock[[#This Row],[SELLING QUANTITY]]*Stock[[#This Row],[% SELLING FEE]]+Stock[[#This Row],[SELLING PRICE]]*Stock[[#This Row],[SELLING QUANTITY]]*$D$12,"")</f>
        <v/>
      </c>
      <c r="Z1941" s="121">
        <f>Stock[[#This Row],[BUYING QUANTITY]]+Stock[[#This Row],[STOCK DIVIDEND]]-Stock[[#This Row],[SELLING QUANTITY]]</f>
        <v>0</v>
      </c>
      <c r="AA19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1" s="121">
        <f ca="1">IF(Stock[[#This Row],[SELLING DATE]]&gt;0,Stock[[#This Row],[SELLING DATE]]-Stock[[#This Row],[BUY DATE]]+1,IF(Stock[[#This Row],[BUY DATE]]=0,0,TODAY()-Stock[[#This Row],[BUY DATE]]+1))</f>
        <v>0</v>
      </c>
      <c r="AC1941" s="122" t="str">
        <f>IFERROR(Stock[[#This Row],[CASH DIVIDEND]]+Stock[[#This Row],[RETURN/(LOSS) FROM TRADING
(auto-fill)]],"")</f>
        <v/>
      </c>
      <c r="AD194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1" s="146" t="str">
        <f ca="1">IFERROR(IF(Stock[[#This Row],[HOLDING DAYS
(auto-fill)]]&lt;365,Stock[[#This Row],[% TOTAL RETURN/(LOSS)
(auto-fill)]]*365/Stock[[#This Row],[HOLDING DAYS
(auto-fill)]],POWER((1+Stock[[#This Row],[% TOTAL RETURN/(LOSS)
(auto-fill)]]),1/(Stock[[#This Row],[HOLDING DAYS
(auto-fill)]]/365))-1),"")</f>
        <v/>
      </c>
      <c r="AF1941" s="81"/>
      <c r="AG1941" s="149" t="str">
        <f>IF(Stock[[#This Row],[STATUS
(auto-fill)]]="HOLDING",Stock[[#This Row],[MARKET PRICE]]-Stock[[#This Row],[BUYING PRICE]],"")</f>
        <v/>
      </c>
      <c r="AH1941" s="143" t="str">
        <f>IFERROR(Stock[[#This Row],[CHANGE
(auto-fill)]]/Stock[[#This Row],[BUYING PRICE]],"")</f>
        <v/>
      </c>
      <c r="AI1941" s="130" t="str">
        <f>IF(Stock[[#This Row],[MARKET PRICE]]&gt;0,Stock[[#This Row],[MARKET PRICE]]*Stock[[#This Row],[REMAINING QUANTITY
(auto-fill)]],"")</f>
        <v/>
      </c>
    </row>
    <row r="1942" spans="2:35">
      <c r="B1942" s="110" t="str">
        <f>IF(AND(Stock[[#This Row],[BUYING QUANTITY]]&gt;0,Stock[[#This Row],[REMAINING QUANTITY
(auto-fill)]]=0),"SOLD OUT",
IF(AND(Stock[[#This Row],[BUYING QUANTITY]]&gt;0,Stock[[#This Row],[REMAINING QUANTITY
(auto-fill)]]&gt;0),"HOLDING",""))</f>
        <v/>
      </c>
      <c r="C1942" s="113">
        <f t="shared" si="30"/>
        <v>1929</v>
      </c>
      <c r="D1942" s="79"/>
      <c r="E1942" s="80"/>
      <c r="F1942" s="162"/>
      <c r="G1942" s="85"/>
      <c r="H1942" s="86"/>
      <c r="I1942" s="164"/>
      <c r="J1942" s="115" t="str">
        <f>IF(Stock[[#This Row],[BUYING QUANTITY]]&gt;0,Stock[[#This Row],[BUYING PRICE]]*Stock[[#This Row],[BUYING QUANTITY]]*Stock[[#This Row],[% BUYING FEE]],"")</f>
        <v/>
      </c>
      <c r="K1942" s="89"/>
      <c r="L1942" s="90"/>
      <c r="M1942" s="117" t="str">
        <f>IF(Stock[[#This Row],[BUYING QUANTITY]]&gt;0,Stock[[#This Row],[BUYING PRICE]]*(1+Stock[[#This Row],[% THRESHOLD (RETURN)_1]]),"")</f>
        <v/>
      </c>
      <c r="N1942" s="91"/>
      <c r="O1942" s="117" t="str">
        <f>IF(Stock[[#This Row],[BUYING QUANTITY]]&gt;0,Stock[[#This Row],[BUYING PRICE]]*(1+Stock[[#This Row],[% THRESHOLD (RETURN)_2]]),"")</f>
        <v/>
      </c>
      <c r="P1942" s="91"/>
      <c r="Q1942" s="117" t="str">
        <f>IF(Stock[[#This Row],[BUYING QUANTITY]]&gt;0,Stock[[#This Row],[BUYING PRICE]]*(1+Stock[[#This Row],[% THRESHOLD (LOSS)]]),"")</f>
        <v/>
      </c>
      <c r="R1942" s="105"/>
      <c r="S1942" s="118" t="str">
        <f>IF(Stock[[#This Row],[CASH DIVIDEND]]&gt;0,Stock[[#This Row],[CASH DIVIDEND]]/(Stock[[#This Row],[BUYING PRICE]]*Stock[[#This Row],[BUYING QUANTITY]]),"")</f>
        <v/>
      </c>
      <c r="T1942" s="105"/>
      <c r="U1942" s="79"/>
      <c r="V1942" s="97"/>
      <c r="W1942" s="98"/>
      <c r="X1942" s="168"/>
      <c r="Y1942" s="126" t="str">
        <f>IF(Stock[[#This Row],[SELLING QUANTITY]]&gt;0,Stock[[#This Row],[SELLING PRICE]]*Stock[[#This Row],[SELLING QUANTITY]]*Stock[[#This Row],[% SELLING FEE]]+Stock[[#This Row],[SELLING PRICE]]*Stock[[#This Row],[SELLING QUANTITY]]*$D$12,"")</f>
        <v/>
      </c>
      <c r="Z1942" s="121">
        <f>Stock[[#This Row],[BUYING QUANTITY]]+Stock[[#This Row],[STOCK DIVIDEND]]-Stock[[#This Row],[SELLING QUANTITY]]</f>
        <v>0</v>
      </c>
      <c r="AA19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2" s="121">
        <f ca="1">IF(Stock[[#This Row],[SELLING DATE]]&gt;0,Stock[[#This Row],[SELLING DATE]]-Stock[[#This Row],[BUY DATE]]+1,IF(Stock[[#This Row],[BUY DATE]]=0,0,TODAY()-Stock[[#This Row],[BUY DATE]]+1))</f>
        <v>0</v>
      </c>
      <c r="AC1942" s="122" t="str">
        <f>IFERROR(Stock[[#This Row],[CASH DIVIDEND]]+Stock[[#This Row],[RETURN/(LOSS) FROM TRADING
(auto-fill)]],"")</f>
        <v/>
      </c>
      <c r="AD194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2" s="146" t="str">
        <f ca="1">IFERROR(IF(Stock[[#This Row],[HOLDING DAYS
(auto-fill)]]&lt;365,Stock[[#This Row],[% TOTAL RETURN/(LOSS)
(auto-fill)]]*365/Stock[[#This Row],[HOLDING DAYS
(auto-fill)]],POWER((1+Stock[[#This Row],[% TOTAL RETURN/(LOSS)
(auto-fill)]]),1/(Stock[[#This Row],[HOLDING DAYS
(auto-fill)]]/365))-1),"")</f>
        <v/>
      </c>
      <c r="AF1942" s="81"/>
      <c r="AG1942" s="149" t="str">
        <f>IF(Stock[[#This Row],[STATUS
(auto-fill)]]="HOLDING",Stock[[#This Row],[MARKET PRICE]]-Stock[[#This Row],[BUYING PRICE]],"")</f>
        <v/>
      </c>
      <c r="AH1942" s="143" t="str">
        <f>IFERROR(Stock[[#This Row],[CHANGE
(auto-fill)]]/Stock[[#This Row],[BUYING PRICE]],"")</f>
        <v/>
      </c>
      <c r="AI1942" s="130" t="str">
        <f>IF(Stock[[#This Row],[MARKET PRICE]]&gt;0,Stock[[#This Row],[MARKET PRICE]]*Stock[[#This Row],[REMAINING QUANTITY
(auto-fill)]],"")</f>
        <v/>
      </c>
    </row>
    <row r="1943" spans="2:35">
      <c r="B1943" s="110" t="str">
        <f>IF(AND(Stock[[#This Row],[BUYING QUANTITY]]&gt;0,Stock[[#This Row],[REMAINING QUANTITY
(auto-fill)]]=0),"SOLD OUT",
IF(AND(Stock[[#This Row],[BUYING QUANTITY]]&gt;0,Stock[[#This Row],[REMAINING QUANTITY
(auto-fill)]]&gt;0),"HOLDING",""))</f>
        <v/>
      </c>
      <c r="C1943" s="113">
        <f t="shared" si="30"/>
        <v>1930</v>
      </c>
      <c r="D1943" s="79"/>
      <c r="E1943" s="80"/>
      <c r="F1943" s="162"/>
      <c r="G1943" s="85"/>
      <c r="H1943" s="86"/>
      <c r="I1943" s="164"/>
      <c r="J1943" s="115" t="str">
        <f>IF(Stock[[#This Row],[BUYING QUANTITY]]&gt;0,Stock[[#This Row],[BUYING PRICE]]*Stock[[#This Row],[BUYING QUANTITY]]*Stock[[#This Row],[% BUYING FEE]],"")</f>
        <v/>
      </c>
      <c r="K1943" s="89"/>
      <c r="L1943" s="90"/>
      <c r="M1943" s="117" t="str">
        <f>IF(Stock[[#This Row],[BUYING QUANTITY]]&gt;0,Stock[[#This Row],[BUYING PRICE]]*(1+Stock[[#This Row],[% THRESHOLD (RETURN)_1]]),"")</f>
        <v/>
      </c>
      <c r="N1943" s="91"/>
      <c r="O1943" s="117" t="str">
        <f>IF(Stock[[#This Row],[BUYING QUANTITY]]&gt;0,Stock[[#This Row],[BUYING PRICE]]*(1+Stock[[#This Row],[% THRESHOLD (RETURN)_2]]),"")</f>
        <v/>
      </c>
      <c r="P1943" s="91"/>
      <c r="Q1943" s="117" t="str">
        <f>IF(Stock[[#This Row],[BUYING QUANTITY]]&gt;0,Stock[[#This Row],[BUYING PRICE]]*(1+Stock[[#This Row],[% THRESHOLD (LOSS)]]),"")</f>
        <v/>
      </c>
      <c r="R1943" s="105"/>
      <c r="S1943" s="118" t="str">
        <f>IF(Stock[[#This Row],[CASH DIVIDEND]]&gt;0,Stock[[#This Row],[CASH DIVIDEND]]/(Stock[[#This Row],[BUYING PRICE]]*Stock[[#This Row],[BUYING QUANTITY]]),"")</f>
        <v/>
      </c>
      <c r="T1943" s="105"/>
      <c r="U1943" s="79"/>
      <c r="V1943" s="97"/>
      <c r="W1943" s="98"/>
      <c r="X1943" s="168"/>
      <c r="Y1943" s="126" t="str">
        <f>IF(Stock[[#This Row],[SELLING QUANTITY]]&gt;0,Stock[[#This Row],[SELLING PRICE]]*Stock[[#This Row],[SELLING QUANTITY]]*Stock[[#This Row],[% SELLING FEE]]+Stock[[#This Row],[SELLING PRICE]]*Stock[[#This Row],[SELLING QUANTITY]]*$D$12,"")</f>
        <v/>
      </c>
      <c r="Z1943" s="121">
        <f>Stock[[#This Row],[BUYING QUANTITY]]+Stock[[#This Row],[STOCK DIVIDEND]]-Stock[[#This Row],[SELLING QUANTITY]]</f>
        <v>0</v>
      </c>
      <c r="AA19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3" s="121">
        <f ca="1">IF(Stock[[#This Row],[SELLING DATE]]&gt;0,Stock[[#This Row],[SELLING DATE]]-Stock[[#This Row],[BUY DATE]]+1,IF(Stock[[#This Row],[BUY DATE]]=0,0,TODAY()-Stock[[#This Row],[BUY DATE]]+1))</f>
        <v>0</v>
      </c>
      <c r="AC1943" s="122" t="str">
        <f>IFERROR(Stock[[#This Row],[CASH DIVIDEND]]+Stock[[#This Row],[RETURN/(LOSS) FROM TRADING
(auto-fill)]],"")</f>
        <v/>
      </c>
      <c r="AD194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3" s="146" t="str">
        <f ca="1">IFERROR(IF(Stock[[#This Row],[HOLDING DAYS
(auto-fill)]]&lt;365,Stock[[#This Row],[% TOTAL RETURN/(LOSS)
(auto-fill)]]*365/Stock[[#This Row],[HOLDING DAYS
(auto-fill)]],POWER((1+Stock[[#This Row],[% TOTAL RETURN/(LOSS)
(auto-fill)]]),1/(Stock[[#This Row],[HOLDING DAYS
(auto-fill)]]/365))-1),"")</f>
        <v/>
      </c>
      <c r="AF1943" s="81"/>
      <c r="AG1943" s="149" t="str">
        <f>IF(Stock[[#This Row],[STATUS
(auto-fill)]]="HOLDING",Stock[[#This Row],[MARKET PRICE]]-Stock[[#This Row],[BUYING PRICE]],"")</f>
        <v/>
      </c>
      <c r="AH1943" s="143" t="str">
        <f>IFERROR(Stock[[#This Row],[CHANGE
(auto-fill)]]/Stock[[#This Row],[BUYING PRICE]],"")</f>
        <v/>
      </c>
      <c r="AI1943" s="130" t="str">
        <f>IF(Stock[[#This Row],[MARKET PRICE]]&gt;0,Stock[[#This Row],[MARKET PRICE]]*Stock[[#This Row],[REMAINING QUANTITY
(auto-fill)]],"")</f>
        <v/>
      </c>
    </row>
    <row r="1944" spans="2:35">
      <c r="B1944" s="110" t="str">
        <f>IF(AND(Stock[[#This Row],[BUYING QUANTITY]]&gt;0,Stock[[#This Row],[REMAINING QUANTITY
(auto-fill)]]=0),"SOLD OUT",
IF(AND(Stock[[#This Row],[BUYING QUANTITY]]&gt;0,Stock[[#This Row],[REMAINING QUANTITY
(auto-fill)]]&gt;0),"HOLDING",""))</f>
        <v/>
      </c>
      <c r="C1944" s="113">
        <f t="shared" si="30"/>
        <v>1931</v>
      </c>
      <c r="D1944" s="79"/>
      <c r="E1944" s="80"/>
      <c r="F1944" s="162"/>
      <c r="G1944" s="85"/>
      <c r="H1944" s="86"/>
      <c r="I1944" s="164"/>
      <c r="J1944" s="115" t="str">
        <f>IF(Stock[[#This Row],[BUYING QUANTITY]]&gt;0,Stock[[#This Row],[BUYING PRICE]]*Stock[[#This Row],[BUYING QUANTITY]]*Stock[[#This Row],[% BUYING FEE]],"")</f>
        <v/>
      </c>
      <c r="K1944" s="89"/>
      <c r="L1944" s="90"/>
      <c r="M1944" s="117" t="str">
        <f>IF(Stock[[#This Row],[BUYING QUANTITY]]&gt;0,Stock[[#This Row],[BUYING PRICE]]*(1+Stock[[#This Row],[% THRESHOLD (RETURN)_1]]),"")</f>
        <v/>
      </c>
      <c r="N1944" s="91"/>
      <c r="O1944" s="117" t="str">
        <f>IF(Stock[[#This Row],[BUYING QUANTITY]]&gt;0,Stock[[#This Row],[BUYING PRICE]]*(1+Stock[[#This Row],[% THRESHOLD (RETURN)_2]]),"")</f>
        <v/>
      </c>
      <c r="P1944" s="91"/>
      <c r="Q1944" s="117" t="str">
        <f>IF(Stock[[#This Row],[BUYING QUANTITY]]&gt;0,Stock[[#This Row],[BUYING PRICE]]*(1+Stock[[#This Row],[% THRESHOLD (LOSS)]]),"")</f>
        <v/>
      </c>
      <c r="R1944" s="105"/>
      <c r="S1944" s="118" t="str">
        <f>IF(Stock[[#This Row],[CASH DIVIDEND]]&gt;0,Stock[[#This Row],[CASH DIVIDEND]]/(Stock[[#This Row],[BUYING PRICE]]*Stock[[#This Row],[BUYING QUANTITY]]),"")</f>
        <v/>
      </c>
      <c r="T1944" s="105"/>
      <c r="U1944" s="79"/>
      <c r="V1944" s="97"/>
      <c r="W1944" s="98"/>
      <c r="X1944" s="168"/>
      <c r="Y1944" s="126" t="str">
        <f>IF(Stock[[#This Row],[SELLING QUANTITY]]&gt;0,Stock[[#This Row],[SELLING PRICE]]*Stock[[#This Row],[SELLING QUANTITY]]*Stock[[#This Row],[% SELLING FEE]]+Stock[[#This Row],[SELLING PRICE]]*Stock[[#This Row],[SELLING QUANTITY]]*$D$12,"")</f>
        <v/>
      </c>
      <c r="Z1944" s="121">
        <f>Stock[[#This Row],[BUYING QUANTITY]]+Stock[[#This Row],[STOCK DIVIDEND]]-Stock[[#This Row],[SELLING QUANTITY]]</f>
        <v>0</v>
      </c>
      <c r="AA19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4" s="121">
        <f ca="1">IF(Stock[[#This Row],[SELLING DATE]]&gt;0,Stock[[#This Row],[SELLING DATE]]-Stock[[#This Row],[BUY DATE]]+1,IF(Stock[[#This Row],[BUY DATE]]=0,0,TODAY()-Stock[[#This Row],[BUY DATE]]+1))</f>
        <v>0</v>
      </c>
      <c r="AC1944" s="122" t="str">
        <f>IFERROR(Stock[[#This Row],[CASH DIVIDEND]]+Stock[[#This Row],[RETURN/(LOSS) FROM TRADING
(auto-fill)]],"")</f>
        <v/>
      </c>
      <c r="AD194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4" s="146" t="str">
        <f ca="1">IFERROR(IF(Stock[[#This Row],[HOLDING DAYS
(auto-fill)]]&lt;365,Stock[[#This Row],[% TOTAL RETURN/(LOSS)
(auto-fill)]]*365/Stock[[#This Row],[HOLDING DAYS
(auto-fill)]],POWER((1+Stock[[#This Row],[% TOTAL RETURN/(LOSS)
(auto-fill)]]),1/(Stock[[#This Row],[HOLDING DAYS
(auto-fill)]]/365))-1),"")</f>
        <v/>
      </c>
      <c r="AF1944" s="81"/>
      <c r="AG1944" s="149" t="str">
        <f>IF(Stock[[#This Row],[STATUS
(auto-fill)]]="HOLDING",Stock[[#This Row],[MARKET PRICE]]-Stock[[#This Row],[BUYING PRICE]],"")</f>
        <v/>
      </c>
      <c r="AH1944" s="143" t="str">
        <f>IFERROR(Stock[[#This Row],[CHANGE
(auto-fill)]]/Stock[[#This Row],[BUYING PRICE]],"")</f>
        <v/>
      </c>
      <c r="AI1944" s="130" t="str">
        <f>IF(Stock[[#This Row],[MARKET PRICE]]&gt;0,Stock[[#This Row],[MARKET PRICE]]*Stock[[#This Row],[REMAINING QUANTITY
(auto-fill)]],"")</f>
        <v/>
      </c>
    </row>
    <row r="1945" spans="2:35">
      <c r="B1945" s="110" t="str">
        <f>IF(AND(Stock[[#This Row],[BUYING QUANTITY]]&gt;0,Stock[[#This Row],[REMAINING QUANTITY
(auto-fill)]]=0),"SOLD OUT",
IF(AND(Stock[[#This Row],[BUYING QUANTITY]]&gt;0,Stock[[#This Row],[REMAINING QUANTITY
(auto-fill)]]&gt;0),"HOLDING",""))</f>
        <v/>
      </c>
      <c r="C1945" s="113">
        <f t="shared" si="30"/>
        <v>1932</v>
      </c>
      <c r="D1945" s="79"/>
      <c r="E1945" s="80"/>
      <c r="F1945" s="162"/>
      <c r="G1945" s="85"/>
      <c r="H1945" s="86"/>
      <c r="I1945" s="164"/>
      <c r="J1945" s="115" t="str">
        <f>IF(Stock[[#This Row],[BUYING QUANTITY]]&gt;0,Stock[[#This Row],[BUYING PRICE]]*Stock[[#This Row],[BUYING QUANTITY]]*Stock[[#This Row],[% BUYING FEE]],"")</f>
        <v/>
      </c>
      <c r="K1945" s="89"/>
      <c r="L1945" s="90"/>
      <c r="M1945" s="117" t="str">
        <f>IF(Stock[[#This Row],[BUYING QUANTITY]]&gt;0,Stock[[#This Row],[BUYING PRICE]]*(1+Stock[[#This Row],[% THRESHOLD (RETURN)_1]]),"")</f>
        <v/>
      </c>
      <c r="N1945" s="91"/>
      <c r="O1945" s="117" t="str">
        <f>IF(Stock[[#This Row],[BUYING QUANTITY]]&gt;0,Stock[[#This Row],[BUYING PRICE]]*(1+Stock[[#This Row],[% THRESHOLD (RETURN)_2]]),"")</f>
        <v/>
      </c>
      <c r="P1945" s="91"/>
      <c r="Q1945" s="117" t="str">
        <f>IF(Stock[[#This Row],[BUYING QUANTITY]]&gt;0,Stock[[#This Row],[BUYING PRICE]]*(1+Stock[[#This Row],[% THRESHOLD (LOSS)]]),"")</f>
        <v/>
      </c>
      <c r="R1945" s="105"/>
      <c r="S1945" s="118" t="str">
        <f>IF(Stock[[#This Row],[CASH DIVIDEND]]&gt;0,Stock[[#This Row],[CASH DIVIDEND]]/(Stock[[#This Row],[BUYING PRICE]]*Stock[[#This Row],[BUYING QUANTITY]]),"")</f>
        <v/>
      </c>
      <c r="T1945" s="105"/>
      <c r="U1945" s="79"/>
      <c r="V1945" s="97"/>
      <c r="W1945" s="98"/>
      <c r="X1945" s="168"/>
      <c r="Y1945" s="126" t="str">
        <f>IF(Stock[[#This Row],[SELLING QUANTITY]]&gt;0,Stock[[#This Row],[SELLING PRICE]]*Stock[[#This Row],[SELLING QUANTITY]]*Stock[[#This Row],[% SELLING FEE]]+Stock[[#This Row],[SELLING PRICE]]*Stock[[#This Row],[SELLING QUANTITY]]*$D$12,"")</f>
        <v/>
      </c>
      <c r="Z1945" s="121">
        <f>Stock[[#This Row],[BUYING QUANTITY]]+Stock[[#This Row],[STOCK DIVIDEND]]-Stock[[#This Row],[SELLING QUANTITY]]</f>
        <v>0</v>
      </c>
      <c r="AA19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5" s="121">
        <f ca="1">IF(Stock[[#This Row],[SELLING DATE]]&gt;0,Stock[[#This Row],[SELLING DATE]]-Stock[[#This Row],[BUY DATE]]+1,IF(Stock[[#This Row],[BUY DATE]]=0,0,TODAY()-Stock[[#This Row],[BUY DATE]]+1))</f>
        <v>0</v>
      </c>
      <c r="AC1945" s="122" t="str">
        <f>IFERROR(Stock[[#This Row],[CASH DIVIDEND]]+Stock[[#This Row],[RETURN/(LOSS) FROM TRADING
(auto-fill)]],"")</f>
        <v/>
      </c>
      <c r="AD194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5" s="146" t="str">
        <f ca="1">IFERROR(IF(Stock[[#This Row],[HOLDING DAYS
(auto-fill)]]&lt;365,Stock[[#This Row],[% TOTAL RETURN/(LOSS)
(auto-fill)]]*365/Stock[[#This Row],[HOLDING DAYS
(auto-fill)]],POWER((1+Stock[[#This Row],[% TOTAL RETURN/(LOSS)
(auto-fill)]]),1/(Stock[[#This Row],[HOLDING DAYS
(auto-fill)]]/365))-1),"")</f>
        <v/>
      </c>
      <c r="AF1945" s="81"/>
      <c r="AG1945" s="149" t="str">
        <f>IF(Stock[[#This Row],[STATUS
(auto-fill)]]="HOLDING",Stock[[#This Row],[MARKET PRICE]]-Stock[[#This Row],[BUYING PRICE]],"")</f>
        <v/>
      </c>
      <c r="AH1945" s="143" t="str">
        <f>IFERROR(Stock[[#This Row],[CHANGE
(auto-fill)]]/Stock[[#This Row],[BUYING PRICE]],"")</f>
        <v/>
      </c>
      <c r="AI1945" s="130" t="str">
        <f>IF(Stock[[#This Row],[MARKET PRICE]]&gt;0,Stock[[#This Row],[MARKET PRICE]]*Stock[[#This Row],[REMAINING QUANTITY
(auto-fill)]],"")</f>
        <v/>
      </c>
    </row>
    <row r="1946" spans="2:35">
      <c r="B1946" s="110" t="str">
        <f>IF(AND(Stock[[#This Row],[BUYING QUANTITY]]&gt;0,Stock[[#This Row],[REMAINING QUANTITY
(auto-fill)]]=0),"SOLD OUT",
IF(AND(Stock[[#This Row],[BUYING QUANTITY]]&gt;0,Stock[[#This Row],[REMAINING QUANTITY
(auto-fill)]]&gt;0),"HOLDING",""))</f>
        <v/>
      </c>
      <c r="C1946" s="113">
        <f t="shared" si="30"/>
        <v>1933</v>
      </c>
      <c r="D1946" s="79"/>
      <c r="E1946" s="80"/>
      <c r="F1946" s="162"/>
      <c r="G1946" s="85"/>
      <c r="H1946" s="86"/>
      <c r="I1946" s="164"/>
      <c r="J1946" s="115" t="str">
        <f>IF(Stock[[#This Row],[BUYING QUANTITY]]&gt;0,Stock[[#This Row],[BUYING PRICE]]*Stock[[#This Row],[BUYING QUANTITY]]*Stock[[#This Row],[% BUYING FEE]],"")</f>
        <v/>
      </c>
      <c r="K1946" s="89"/>
      <c r="L1946" s="90"/>
      <c r="M1946" s="117" t="str">
        <f>IF(Stock[[#This Row],[BUYING QUANTITY]]&gt;0,Stock[[#This Row],[BUYING PRICE]]*(1+Stock[[#This Row],[% THRESHOLD (RETURN)_1]]),"")</f>
        <v/>
      </c>
      <c r="N1946" s="91"/>
      <c r="O1946" s="117" t="str">
        <f>IF(Stock[[#This Row],[BUYING QUANTITY]]&gt;0,Stock[[#This Row],[BUYING PRICE]]*(1+Stock[[#This Row],[% THRESHOLD (RETURN)_2]]),"")</f>
        <v/>
      </c>
      <c r="P1946" s="91"/>
      <c r="Q1946" s="117" t="str">
        <f>IF(Stock[[#This Row],[BUYING QUANTITY]]&gt;0,Stock[[#This Row],[BUYING PRICE]]*(1+Stock[[#This Row],[% THRESHOLD (LOSS)]]),"")</f>
        <v/>
      </c>
      <c r="R1946" s="105"/>
      <c r="S1946" s="118" t="str">
        <f>IF(Stock[[#This Row],[CASH DIVIDEND]]&gt;0,Stock[[#This Row],[CASH DIVIDEND]]/(Stock[[#This Row],[BUYING PRICE]]*Stock[[#This Row],[BUYING QUANTITY]]),"")</f>
        <v/>
      </c>
      <c r="T1946" s="105"/>
      <c r="U1946" s="79"/>
      <c r="V1946" s="97"/>
      <c r="W1946" s="98"/>
      <c r="X1946" s="168"/>
      <c r="Y1946" s="126" t="str">
        <f>IF(Stock[[#This Row],[SELLING QUANTITY]]&gt;0,Stock[[#This Row],[SELLING PRICE]]*Stock[[#This Row],[SELLING QUANTITY]]*Stock[[#This Row],[% SELLING FEE]]+Stock[[#This Row],[SELLING PRICE]]*Stock[[#This Row],[SELLING QUANTITY]]*$D$12,"")</f>
        <v/>
      </c>
      <c r="Z1946" s="121">
        <f>Stock[[#This Row],[BUYING QUANTITY]]+Stock[[#This Row],[STOCK DIVIDEND]]-Stock[[#This Row],[SELLING QUANTITY]]</f>
        <v>0</v>
      </c>
      <c r="AA19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6" s="121">
        <f ca="1">IF(Stock[[#This Row],[SELLING DATE]]&gt;0,Stock[[#This Row],[SELLING DATE]]-Stock[[#This Row],[BUY DATE]]+1,IF(Stock[[#This Row],[BUY DATE]]=0,0,TODAY()-Stock[[#This Row],[BUY DATE]]+1))</f>
        <v>0</v>
      </c>
      <c r="AC1946" s="122" t="str">
        <f>IFERROR(Stock[[#This Row],[CASH DIVIDEND]]+Stock[[#This Row],[RETURN/(LOSS) FROM TRADING
(auto-fill)]],"")</f>
        <v/>
      </c>
      <c r="AD194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6" s="146" t="str">
        <f ca="1">IFERROR(IF(Stock[[#This Row],[HOLDING DAYS
(auto-fill)]]&lt;365,Stock[[#This Row],[% TOTAL RETURN/(LOSS)
(auto-fill)]]*365/Stock[[#This Row],[HOLDING DAYS
(auto-fill)]],POWER((1+Stock[[#This Row],[% TOTAL RETURN/(LOSS)
(auto-fill)]]),1/(Stock[[#This Row],[HOLDING DAYS
(auto-fill)]]/365))-1),"")</f>
        <v/>
      </c>
      <c r="AF1946" s="81"/>
      <c r="AG1946" s="149" t="str">
        <f>IF(Stock[[#This Row],[STATUS
(auto-fill)]]="HOLDING",Stock[[#This Row],[MARKET PRICE]]-Stock[[#This Row],[BUYING PRICE]],"")</f>
        <v/>
      </c>
      <c r="AH1946" s="143" t="str">
        <f>IFERROR(Stock[[#This Row],[CHANGE
(auto-fill)]]/Stock[[#This Row],[BUYING PRICE]],"")</f>
        <v/>
      </c>
      <c r="AI1946" s="130" t="str">
        <f>IF(Stock[[#This Row],[MARKET PRICE]]&gt;0,Stock[[#This Row],[MARKET PRICE]]*Stock[[#This Row],[REMAINING QUANTITY
(auto-fill)]],"")</f>
        <v/>
      </c>
    </row>
    <row r="1947" spans="2:35">
      <c r="B1947" s="110" t="str">
        <f>IF(AND(Stock[[#This Row],[BUYING QUANTITY]]&gt;0,Stock[[#This Row],[REMAINING QUANTITY
(auto-fill)]]=0),"SOLD OUT",
IF(AND(Stock[[#This Row],[BUYING QUANTITY]]&gt;0,Stock[[#This Row],[REMAINING QUANTITY
(auto-fill)]]&gt;0),"HOLDING",""))</f>
        <v/>
      </c>
      <c r="C1947" s="113">
        <f t="shared" si="30"/>
        <v>1934</v>
      </c>
      <c r="D1947" s="79"/>
      <c r="E1947" s="80"/>
      <c r="F1947" s="162"/>
      <c r="G1947" s="85"/>
      <c r="H1947" s="86"/>
      <c r="I1947" s="164"/>
      <c r="J1947" s="115" t="str">
        <f>IF(Stock[[#This Row],[BUYING QUANTITY]]&gt;0,Stock[[#This Row],[BUYING PRICE]]*Stock[[#This Row],[BUYING QUANTITY]]*Stock[[#This Row],[% BUYING FEE]],"")</f>
        <v/>
      </c>
      <c r="K1947" s="89"/>
      <c r="L1947" s="90"/>
      <c r="M1947" s="117" t="str">
        <f>IF(Stock[[#This Row],[BUYING QUANTITY]]&gt;0,Stock[[#This Row],[BUYING PRICE]]*(1+Stock[[#This Row],[% THRESHOLD (RETURN)_1]]),"")</f>
        <v/>
      </c>
      <c r="N1947" s="91"/>
      <c r="O1947" s="117" t="str">
        <f>IF(Stock[[#This Row],[BUYING QUANTITY]]&gt;0,Stock[[#This Row],[BUYING PRICE]]*(1+Stock[[#This Row],[% THRESHOLD (RETURN)_2]]),"")</f>
        <v/>
      </c>
      <c r="P1947" s="91"/>
      <c r="Q1947" s="117" t="str">
        <f>IF(Stock[[#This Row],[BUYING QUANTITY]]&gt;0,Stock[[#This Row],[BUYING PRICE]]*(1+Stock[[#This Row],[% THRESHOLD (LOSS)]]),"")</f>
        <v/>
      </c>
      <c r="R1947" s="105"/>
      <c r="S1947" s="118" t="str">
        <f>IF(Stock[[#This Row],[CASH DIVIDEND]]&gt;0,Stock[[#This Row],[CASH DIVIDEND]]/(Stock[[#This Row],[BUYING PRICE]]*Stock[[#This Row],[BUYING QUANTITY]]),"")</f>
        <v/>
      </c>
      <c r="T1947" s="105"/>
      <c r="U1947" s="79"/>
      <c r="V1947" s="97"/>
      <c r="W1947" s="98"/>
      <c r="X1947" s="168"/>
      <c r="Y1947" s="126" t="str">
        <f>IF(Stock[[#This Row],[SELLING QUANTITY]]&gt;0,Stock[[#This Row],[SELLING PRICE]]*Stock[[#This Row],[SELLING QUANTITY]]*Stock[[#This Row],[% SELLING FEE]]+Stock[[#This Row],[SELLING PRICE]]*Stock[[#This Row],[SELLING QUANTITY]]*$D$12,"")</f>
        <v/>
      </c>
      <c r="Z1947" s="121">
        <f>Stock[[#This Row],[BUYING QUANTITY]]+Stock[[#This Row],[STOCK DIVIDEND]]-Stock[[#This Row],[SELLING QUANTITY]]</f>
        <v>0</v>
      </c>
      <c r="AA19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7" s="121">
        <f ca="1">IF(Stock[[#This Row],[SELLING DATE]]&gt;0,Stock[[#This Row],[SELLING DATE]]-Stock[[#This Row],[BUY DATE]]+1,IF(Stock[[#This Row],[BUY DATE]]=0,0,TODAY()-Stock[[#This Row],[BUY DATE]]+1))</f>
        <v>0</v>
      </c>
      <c r="AC1947" s="122" t="str">
        <f>IFERROR(Stock[[#This Row],[CASH DIVIDEND]]+Stock[[#This Row],[RETURN/(LOSS) FROM TRADING
(auto-fill)]],"")</f>
        <v/>
      </c>
      <c r="AD194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7" s="146" t="str">
        <f ca="1">IFERROR(IF(Stock[[#This Row],[HOLDING DAYS
(auto-fill)]]&lt;365,Stock[[#This Row],[% TOTAL RETURN/(LOSS)
(auto-fill)]]*365/Stock[[#This Row],[HOLDING DAYS
(auto-fill)]],POWER((1+Stock[[#This Row],[% TOTAL RETURN/(LOSS)
(auto-fill)]]),1/(Stock[[#This Row],[HOLDING DAYS
(auto-fill)]]/365))-1),"")</f>
        <v/>
      </c>
      <c r="AF1947" s="81"/>
      <c r="AG1947" s="149" t="str">
        <f>IF(Stock[[#This Row],[STATUS
(auto-fill)]]="HOLDING",Stock[[#This Row],[MARKET PRICE]]-Stock[[#This Row],[BUYING PRICE]],"")</f>
        <v/>
      </c>
      <c r="AH1947" s="143" t="str">
        <f>IFERROR(Stock[[#This Row],[CHANGE
(auto-fill)]]/Stock[[#This Row],[BUYING PRICE]],"")</f>
        <v/>
      </c>
      <c r="AI1947" s="130" t="str">
        <f>IF(Stock[[#This Row],[MARKET PRICE]]&gt;0,Stock[[#This Row],[MARKET PRICE]]*Stock[[#This Row],[REMAINING QUANTITY
(auto-fill)]],"")</f>
        <v/>
      </c>
    </row>
    <row r="1948" spans="2:35">
      <c r="B1948" s="110" t="str">
        <f>IF(AND(Stock[[#This Row],[BUYING QUANTITY]]&gt;0,Stock[[#This Row],[REMAINING QUANTITY
(auto-fill)]]=0),"SOLD OUT",
IF(AND(Stock[[#This Row],[BUYING QUANTITY]]&gt;0,Stock[[#This Row],[REMAINING QUANTITY
(auto-fill)]]&gt;0),"HOLDING",""))</f>
        <v/>
      </c>
      <c r="C1948" s="113">
        <f t="shared" si="30"/>
        <v>1935</v>
      </c>
      <c r="D1948" s="79"/>
      <c r="E1948" s="80"/>
      <c r="F1948" s="162"/>
      <c r="G1948" s="85"/>
      <c r="H1948" s="86"/>
      <c r="I1948" s="164"/>
      <c r="J1948" s="115" t="str">
        <f>IF(Stock[[#This Row],[BUYING QUANTITY]]&gt;0,Stock[[#This Row],[BUYING PRICE]]*Stock[[#This Row],[BUYING QUANTITY]]*Stock[[#This Row],[% BUYING FEE]],"")</f>
        <v/>
      </c>
      <c r="K1948" s="89"/>
      <c r="L1948" s="90"/>
      <c r="M1948" s="117" t="str">
        <f>IF(Stock[[#This Row],[BUYING QUANTITY]]&gt;0,Stock[[#This Row],[BUYING PRICE]]*(1+Stock[[#This Row],[% THRESHOLD (RETURN)_1]]),"")</f>
        <v/>
      </c>
      <c r="N1948" s="91"/>
      <c r="O1948" s="117" t="str">
        <f>IF(Stock[[#This Row],[BUYING QUANTITY]]&gt;0,Stock[[#This Row],[BUYING PRICE]]*(1+Stock[[#This Row],[% THRESHOLD (RETURN)_2]]),"")</f>
        <v/>
      </c>
      <c r="P1948" s="91"/>
      <c r="Q1948" s="117" t="str">
        <f>IF(Stock[[#This Row],[BUYING QUANTITY]]&gt;0,Stock[[#This Row],[BUYING PRICE]]*(1+Stock[[#This Row],[% THRESHOLD (LOSS)]]),"")</f>
        <v/>
      </c>
      <c r="R1948" s="105"/>
      <c r="S1948" s="118" t="str">
        <f>IF(Stock[[#This Row],[CASH DIVIDEND]]&gt;0,Stock[[#This Row],[CASH DIVIDEND]]/(Stock[[#This Row],[BUYING PRICE]]*Stock[[#This Row],[BUYING QUANTITY]]),"")</f>
        <v/>
      </c>
      <c r="T1948" s="105"/>
      <c r="U1948" s="79"/>
      <c r="V1948" s="97"/>
      <c r="W1948" s="98"/>
      <c r="X1948" s="168"/>
      <c r="Y1948" s="126" t="str">
        <f>IF(Stock[[#This Row],[SELLING QUANTITY]]&gt;0,Stock[[#This Row],[SELLING PRICE]]*Stock[[#This Row],[SELLING QUANTITY]]*Stock[[#This Row],[% SELLING FEE]]+Stock[[#This Row],[SELLING PRICE]]*Stock[[#This Row],[SELLING QUANTITY]]*$D$12,"")</f>
        <v/>
      </c>
      <c r="Z1948" s="121">
        <f>Stock[[#This Row],[BUYING QUANTITY]]+Stock[[#This Row],[STOCK DIVIDEND]]-Stock[[#This Row],[SELLING QUANTITY]]</f>
        <v>0</v>
      </c>
      <c r="AA19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8" s="121">
        <f ca="1">IF(Stock[[#This Row],[SELLING DATE]]&gt;0,Stock[[#This Row],[SELLING DATE]]-Stock[[#This Row],[BUY DATE]]+1,IF(Stock[[#This Row],[BUY DATE]]=0,0,TODAY()-Stock[[#This Row],[BUY DATE]]+1))</f>
        <v>0</v>
      </c>
      <c r="AC1948" s="122" t="str">
        <f>IFERROR(Stock[[#This Row],[CASH DIVIDEND]]+Stock[[#This Row],[RETURN/(LOSS) FROM TRADING
(auto-fill)]],"")</f>
        <v/>
      </c>
      <c r="AD194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8" s="146" t="str">
        <f ca="1">IFERROR(IF(Stock[[#This Row],[HOLDING DAYS
(auto-fill)]]&lt;365,Stock[[#This Row],[% TOTAL RETURN/(LOSS)
(auto-fill)]]*365/Stock[[#This Row],[HOLDING DAYS
(auto-fill)]],POWER((1+Stock[[#This Row],[% TOTAL RETURN/(LOSS)
(auto-fill)]]),1/(Stock[[#This Row],[HOLDING DAYS
(auto-fill)]]/365))-1),"")</f>
        <v/>
      </c>
      <c r="AF1948" s="81"/>
      <c r="AG1948" s="149" t="str">
        <f>IF(Stock[[#This Row],[STATUS
(auto-fill)]]="HOLDING",Stock[[#This Row],[MARKET PRICE]]-Stock[[#This Row],[BUYING PRICE]],"")</f>
        <v/>
      </c>
      <c r="AH1948" s="143" t="str">
        <f>IFERROR(Stock[[#This Row],[CHANGE
(auto-fill)]]/Stock[[#This Row],[BUYING PRICE]],"")</f>
        <v/>
      </c>
      <c r="AI1948" s="130" t="str">
        <f>IF(Stock[[#This Row],[MARKET PRICE]]&gt;0,Stock[[#This Row],[MARKET PRICE]]*Stock[[#This Row],[REMAINING QUANTITY
(auto-fill)]],"")</f>
        <v/>
      </c>
    </row>
    <row r="1949" spans="2:35">
      <c r="B1949" s="110" t="str">
        <f>IF(AND(Stock[[#This Row],[BUYING QUANTITY]]&gt;0,Stock[[#This Row],[REMAINING QUANTITY
(auto-fill)]]=0),"SOLD OUT",
IF(AND(Stock[[#This Row],[BUYING QUANTITY]]&gt;0,Stock[[#This Row],[REMAINING QUANTITY
(auto-fill)]]&gt;0),"HOLDING",""))</f>
        <v/>
      </c>
      <c r="C1949" s="113">
        <f t="shared" si="30"/>
        <v>1936</v>
      </c>
      <c r="D1949" s="79"/>
      <c r="E1949" s="80"/>
      <c r="F1949" s="162"/>
      <c r="G1949" s="85"/>
      <c r="H1949" s="86"/>
      <c r="I1949" s="164"/>
      <c r="J1949" s="115" t="str">
        <f>IF(Stock[[#This Row],[BUYING QUANTITY]]&gt;0,Stock[[#This Row],[BUYING PRICE]]*Stock[[#This Row],[BUYING QUANTITY]]*Stock[[#This Row],[% BUYING FEE]],"")</f>
        <v/>
      </c>
      <c r="K1949" s="89"/>
      <c r="L1949" s="90"/>
      <c r="M1949" s="117" t="str">
        <f>IF(Stock[[#This Row],[BUYING QUANTITY]]&gt;0,Stock[[#This Row],[BUYING PRICE]]*(1+Stock[[#This Row],[% THRESHOLD (RETURN)_1]]),"")</f>
        <v/>
      </c>
      <c r="N1949" s="91"/>
      <c r="O1949" s="117" t="str">
        <f>IF(Stock[[#This Row],[BUYING QUANTITY]]&gt;0,Stock[[#This Row],[BUYING PRICE]]*(1+Stock[[#This Row],[% THRESHOLD (RETURN)_2]]),"")</f>
        <v/>
      </c>
      <c r="P1949" s="91"/>
      <c r="Q1949" s="117" t="str">
        <f>IF(Stock[[#This Row],[BUYING QUANTITY]]&gt;0,Stock[[#This Row],[BUYING PRICE]]*(1+Stock[[#This Row],[% THRESHOLD (LOSS)]]),"")</f>
        <v/>
      </c>
      <c r="R1949" s="105"/>
      <c r="S1949" s="118" t="str">
        <f>IF(Stock[[#This Row],[CASH DIVIDEND]]&gt;0,Stock[[#This Row],[CASH DIVIDEND]]/(Stock[[#This Row],[BUYING PRICE]]*Stock[[#This Row],[BUYING QUANTITY]]),"")</f>
        <v/>
      </c>
      <c r="T1949" s="105"/>
      <c r="U1949" s="79"/>
      <c r="V1949" s="97"/>
      <c r="W1949" s="98"/>
      <c r="X1949" s="168"/>
      <c r="Y1949" s="126" t="str">
        <f>IF(Stock[[#This Row],[SELLING QUANTITY]]&gt;0,Stock[[#This Row],[SELLING PRICE]]*Stock[[#This Row],[SELLING QUANTITY]]*Stock[[#This Row],[% SELLING FEE]]+Stock[[#This Row],[SELLING PRICE]]*Stock[[#This Row],[SELLING QUANTITY]]*$D$12,"")</f>
        <v/>
      </c>
      <c r="Z1949" s="121">
        <f>Stock[[#This Row],[BUYING QUANTITY]]+Stock[[#This Row],[STOCK DIVIDEND]]-Stock[[#This Row],[SELLING QUANTITY]]</f>
        <v>0</v>
      </c>
      <c r="AA19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49" s="121">
        <f ca="1">IF(Stock[[#This Row],[SELLING DATE]]&gt;0,Stock[[#This Row],[SELLING DATE]]-Stock[[#This Row],[BUY DATE]]+1,IF(Stock[[#This Row],[BUY DATE]]=0,0,TODAY()-Stock[[#This Row],[BUY DATE]]+1))</f>
        <v>0</v>
      </c>
      <c r="AC1949" s="122" t="str">
        <f>IFERROR(Stock[[#This Row],[CASH DIVIDEND]]+Stock[[#This Row],[RETURN/(LOSS) FROM TRADING
(auto-fill)]],"")</f>
        <v/>
      </c>
      <c r="AD194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49" s="146" t="str">
        <f ca="1">IFERROR(IF(Stock[[#This Row],[HOLDING DAYS
(auto-fill)]]&lt;365,Stock[[#This Row],[% TOTAL RETURN/(LOSS)
(auto-fill)]]*365/Stock[[#This Row],[HOLDING DAYS
(auto-fill)]],POWER((1+Stock[[#This Row],[% TOTAL RETURN/(LOSS)
(auto-fill)]]),1/(Stock[[#This Row],[HOLDING DAYS
(auto-fill)]]/365))-1),"")</f>
        <v/>
      </c>
      <c r="AF1949" s="81"/>
      <c r="AG1949" s="149" t="str">
        <f>IF(Stock[[#This Row],[STATUS
(auto-fill)]]="HOLDING",Stock[[#This Row],[MARKET PRICE]]-Stock[[#This Row],[BUYING PRICE]],"")</f>
        <v/>
      </c>
      <c r="AH1949" s="143" t="str">
        <f>IFERROR(Stock[[#This Row],[CHANGE
(auto-fill)]]/Stock[[#This Row],[BUYING PRICE]],"")</f>
        <v/>
      </c>
      <c r="AI1949" s="130" t="str">
        <f>IF(Stock[[#This Row],[MARKET PRICE]]&gt;0,Stock[[#This Row],[MARKET PRICE]]*Stock[[#This Row],[REMAINING QUANTITY
(auto-fill)]],"")</f>
        <v/>
      </c>
    </row>
    <row r="1950" spans="2:35">
      <c r="B1950" s="110" t="str">
        <f>IF(AND(Stock[[#This Row],[BUYING QUANTITY]]&gt;0,Stock[[#This Row],[REMAINING QUANTITY
(auto-fill)]]=0),"SOLD OUT",
IF(AND(Stock[[#This Row],[BUYING QUANTITY]]&gt;0,Stock[[#This Row],[REMAINING QUANTITY
(auto-fill)]]&gt;0),"HOLDING",""))</f>
        <v/>
      </c>
      <c r="C1950" s="113">
        <f t="shared" si="30"/>
        <v>1937</v>
      </c>
      <c r="D1950" s="79"/>
      <c r="E1950" s="80"/>
      <c r="F1950" s="162"/>
      <c r="G1950" s="85"/>
      <c r="H1950" s="86"/>
      <c r="I1950" s="164"/>
      <c r="J1950" s="115" t="str">
        <f>IF(Stock[[#This Row],[BUYING QUANTITY]]&gt;0,Stock[[#This Row],[BUYING PRICE]]*Stock[[#This Row],[BUYING QUANTITY]]*Stock[[#This Row],[% BUYING FEE]],"")</f>
        <v/>
      </c>
      <c r="K1950" s="89"/>
      <c r="L1950" s="90"/>
      <c r="M1950" s="117" t="str">
        <f>IF(Stock[[#This Row],[BUYING QUANTITY]]&gt;0,Stock[[#This Row],[BUYING PRICE]]*(1+Stock[[#This Row],[% THRESHOLD (RETURN)_1]]),"")</f>
        <v/>
      </c>
      <c r="N1950" s="91"/>
      <c r="O1950" s="117" t="str">
        <f>IF(Stock[[#This Row],[BUYING QUANTITY]]&gt;0,Stock[[#This Row],[BUYING PRICE]]*(1+Stock[[#This Row],[% THRESHOLD (RETURN)_2]]),"")</f>
        <v/>
      </c>
      <c r="P1950" s="91"/>
      <c r="Q1950" s="117" t="str">
        <f>IF(Stock[[#This Row],[BUYING QUANTITY]]&gt;0,Stock[[#This Row],[BUYING PRICE]]*(1+Stock[[#This Row],[% THRESHOLD (LOSS)]]),"")</f>
        <v/>
      </c>
      <c r="R1950" s="105"/>
      <c r="S1950" s="118" t="str">
        <f>IF(Stock[[#This Row],[CASH DIVIDEND]]&gt;0,Stock[[#This Row],[CASH DIVIDEND]]/(Stock[[#This Row],[BUYING PRICE]]*Stock[[#This Row],[BUYING QUANTITY]]),"")</f>
        <v/>
      </c>
      <c r="T1950" s="105"/>
      <c r="U1950" s="79"/>
      <c r="V1950" s="97"/>
      <c r="W1950" s="98"/>
      <c r="X1950" s="168"/>
      <c r="Y1950" s="126" t="str">
        <f>IF(Stock[[#This Row],[SELLING QUANTITY]]&gt;0,Stock[[#This Row],[SELLING PRICE]]*Stock[[#This Row],[SELLING QUANTITY]]*Stock[[#This Row],[% SELLING FEE]]+Stock[[#This Row],[SELLING PRICE]]*Stock[[#This Row],[SELLING QUANTITY]]*$D$12,"")</f>
        <v/>
      </c>
      <c r="Z1950" s="121">
        <f>Stock[[#This Row],[BUYING QUANTITY]]+Stock[[#This Row],[STOCK DIVIDEND]]-Stock[[#This Row],[SELLING QUANTITY]]</f>
        <v>0</v>
      </c>
      <c r="AA19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0" s="121">
        <f ca="1">IF(Stock[[#This Row],[SELLING DATE]]&gt;0,Stock[[#This Row],[SELLING DATE]]-Stock[[#This Row],[BUY DATE]]+1,IF(Stock[[#This Row],[BUY DATE]]=0,0,TODAY()-Stock[[#This Row],[BUY DATE]]+1))</f>
        <v>0</v>
      </c>
      <c r="AC1950" s="122" t="str">
        <f>IFERROR(Stock[[#This Row],[CASH DIVIDEND]]+Stock[[#This Row],[RETURN/(LOSS) FROM TRADING
(auto-fill)]],"")</f>
        <v/>
      </c>
      <c r="AD195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0" s="146" t="str">
        <f ca="1">IFERROR(IF(Stock[[#This Row],[HOLDING DAYS
(auto-fill)]]&lt;365,Stock[[#This Row],[% TOTAL RETURN/(LOSS)
(auto-fill)]]*365/Stock[[#This Row],[HOLDING DAYS
(auto-fill)]],POWER((1+Stock[[#This Row],[% TOTAL RETURN/(LOSS)
(auto-fill)]]),1/(Stock[[#This Row],[HOLDING DAYS
(auto-fill)]]/365))-1),"")</f>
        <v/>
      </c>
      <c r="AF1950" s="81"/>
      <c r="AG1950" s="149" t="str">
        <f>IF(Stock[[#This Row],[STATUS
(auto-fill)]]="HOLDING",Stock[[#This Row],[MARKET PRICE]]-Stock[[#This Row],[BUYING PRICE]],"")</f>
        <v/>
      </c>
      <c r="AH1950" s="143" t="str">
        <f>IFERROR(Stock[[#This Row],[CHANGE
(auto-fill)]]/Stock[[#This Row],[BUYING PRICE]],"")</f>
        <v/>
      </c>
      <c r="AI1950" s="130" t="str">
        <f>IF(Stock[[#This Row],[MARKET PRICE]]&gt;0,Stock[[#This Row],[MARKET PRICE]]*Stock[[#This Row],[REMAINING QUANTITY
(auto-fill)]],"")</f>
        <v/>
      </c>
    </row>
    <row r="1951" spans="2:35">
      <c r="B1951" s="110" t="str">
        <f>IF(AND(Stock[[#This Row],[BUYING QUANTITY]]&gt;0,Stock[[#This Row],[REMAINING QUANTITY
(auto-fill)]]=0),"SOLD OUT",
IF(AND(Stock[[#This Row],[BUYING QUANTITY]]&gt;0,Stock[[#This Row],[REMAINING QUANTITY
(auto-fill)]]&gt;0),"HOLDING",""))</f>
        <v/>
      </c>
      <c r="C1951" s="113">
        <f t="shared" si="30"/>
        <v>1938</v>
      </c>
      <c r="D1951" s="79"/>
      <c r="E1951" s="80"/>
      <c r="F1951" s="162"/>
      <c r="G1951" s="85"/>
      <c r="H1951" s="86"/>
      <c r="I1951" s="164"/>
      <c r="J1951" s="115" t="str">
        <f>IF(Stock[[#This Row],[BUYING QUANTITY]]&gt;0,Stock[[#This Row],[BUYING PRICE]]*Stock[[#This Row],[BUYING QUANTITY]]*Stock[[#This Row],[% BUYING FEE]],"")</f>
        <v/>
      </c>
      <c r="K1951" s="89"/>
      <c r="L1951" s="90"/>
      <c r="M1951" s="117" t="str">
        <f>IF(Stock[[#This Row],[BUYING QUANTITY]]&gt;0,Stock[[#This Row],[BUYING PRICE]]*(1+Stock[[#This Row],[% THRESHOLD (RETURN)_1]]),"")</f>
        <v/>
      </c>
      <c r="N1951" s="91"/>
      <c r="O1951" s="117" t="str">
        <f>IF(Stock[[#This Row],[BUYING QUANTITY]]&gt;0,Stock[[#This Row],[BUYING PRICE]]*(1+Stock[[#This Row],[% THRESHOLD (RETURN)_2]]),"")</f>
        <v/>
      </c>
      <c r="P1951" s="91"/>
      <c r="Q1951" s="117" t="str">
        <f>IF(Stock[[#This Row],[BUYING QUANTITY]]&gt;0,Stock[[#This Row],[BUYING PRICE]]*(1+Stock[[#This Row],[% THRESHOLD (LOSS)]]),"")</f>
        <v/>
      </c>
      <c r="R1951" s="105"/>
      <c r="S1951" s="118" t="str">
        <f>IF(Stock[[#This Row],[CASH DIVIDEND]]&gt;0,Stock[[#This Row],[CASH DIVIDEND]]/(Stock[[#This Row],[BUYING PRICE]]*Stock[[#This Row],[BUYING QUANTITY]]),"")</f>
        <v/>
      </c>
      <c r="T1951" s="105"/>
      <c r="U1951" s="79"/>
      <c r="V1951" s="97"/>
      <c r="W1951" s="98"/>
      <c r="X1951" s="168"/>
      <c r="Y1951" s="126" t="str">
        <f>IF(Stock[[#This Row],[SELLING QUANTITY]]&gt;0,Stock[[#This Row],[SELLING PRICE]]*Stock[[#This Row],[SELLING QUANTITY]]*Stock[[#This Row],[% SELLING FEE]]+Stock[[#This Row],[SELLING PRICE]]*Stock[[#This Row],[SELLING QUANTITY]]*$D$12,"")</f>
        <v/>
      </c>
      <c r="Z1951" s="121">
        <f>Stock[[#This Row],[BUYING QUANTITY]]+Stock[[#This Row],[STOCK DIVIDEND]]-Stock[[#This Row],[SELLING QUANTITY]]</f>
        <v>0</v>
      </c>
      <c r="AA19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1" s="121">
        <f ca="1">IF(Stock[[#This Row],[SELLING DATE]]&gt;0,Stock[[#This Row],[SELLING DATE]]-Stock[[#This Row],[BUY DATE]]+1,IF(Stock[[#This Row],[BUY DATE]]=0,0,TODAY()-Stock[[#This Row],[BUY DATE]]+1))</f>
        <v>0</v>
      </c>
      <c r="AC1951" s="122" t="str">
        <f>IFERROR(Stock[[#This Row],[CASH DIVIDEND]]+Stock[[#This Row],[RETURN/(LOSS) FROM TRADING
(auto-fill)]],"")</f>
        <v/>
      </c>
      <c r="AD195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1" s="146" t="str">
        <f ca="1">IFERROR(IF(Stock[[#This Row],[HOLDING DAYS
(auto-fill)]]&lt;365,Stock[[#This Row],[% TOTAL RETURN/(LOSS)
(auto-fill)]]*365/Stock[[#This Row],[HOLDING DAYS
(auto-fill)]],POWER((1+Stock[[#This Row],[% TOTAL RETURN/(LOSS)
(auto-fill)]]),1/(Stock[[#This Row],[HOLDING DAYS
(auto-fill)]]/365))-1),"")</f>
        <v/>
      </c>
      <c r="AF1951" s="81"/>
      <c r="AG1951" s="149" t="str">
        <f>IF(Stock[[#This Row],[STATUS
(auto-fill)]]="HOLDING",Stock[[#This Row],[MARKET PRICE]]-Stock[[#This Row],[BUYING PRICE]],"")</f>
        <v/>
      </c>
      <c r="AH1951" s="143" t="str">
        <f>IFERROR(Stock[[#This Row],[CHANGE
(auto-fill)]]/Stock[[#This Row],[BUYING PRICE]],"")</f>
        <v/>
      </c>
      <c r="AI1951" s="130" t="str">
        <f>IF(Stock[[#This Row],[MARKET PRICE]]&gt;0,Stock[[#This Row],[MARKET PRICE]]*Stock[[#This Row],[REMAINING QUANTITY
(auto-fill)]],"")</f>
        <v/>
      </c>
    </row>
    <row r="1952" spans="2:35">
      <c r="B1952" s="110" t="str">
        <f>IF(AND(Stock[[#This Row],[BUYING QUANTITY]]&gt;0,Stock[[#This Row],[REMAINING QUANTITY
(auto-fill)]]=0),"SOLD OUT",
IF(AND(Stock[[#This Row],[BUYING QUANTITY]]&gt;0,Stock[[#This Row],[REMAINING QUANTITY
(auto-fill)]]&gt;0),"HOLDING",""))</f>
        <v/>
      </c>
      <c r="C1952" s="113">
        <f t="shared" si="30"/>
        <v>1939</v>
      </c>
      <c r="D1952" s="79"/>
      <c r="E1952" s="80"/>
      <c r="F1952" s="162"/>
      <c r="G1952" s="85"/>
      <c r="H1952" s="86"/>
      <c r="I1952" s="164"/>
      <c r="J1952" s="115" t="str">
        <f>IF(Stock[[#This Row],[BUYING QUANTITY]]&gt;0,Stock[[#This Row],[BUYING PRICE]]*Stock[[#This Row],[BUYING QUANTITY]]*Stock[[#This Row],[% BUYING FEE]],"")</f>
        <v/>
      </c>
      <c r="K1952" s="89"/>
      <c r="L1952" s="90"/>
      <c r="M1952" s="117" t="str">
        <f>IF(Stock[[#This Row],[BUYING QUANTITY]]&gt;0,Stock[[#This Row],[BUYING PRICE]]*(1+Stock[[#This Row],[% THRESHOLD (RETURN)_1]]),"")</f>
        <v/>
      </c>
      <c r="N1952" s="91"/>
      <c r="O1952" s="117" t="str">
        <f>IF(Stock[[#This Row],[BUYING QUANTITY]]&gt;0,Stock[[#This Row],[BUYING PRICE]]*(1+Stock[[#This Row],[% THRESHOLD (RETURN)_2]]),"")</f>
        <v/>
      </c>
      <c r="P1952" s="91"/>
      <c r="Q1952" s="117" t="str">
        <f>IF(Stock[[#This Row],[BUYING QUANTITY]]&gt;0,Stock[[#This Row],[BUYING PRICE]]*(1+Stock[[#This Row],[% THRESHOLD (LOSS)]]),"")</f>
        <v/>
      </c>
      <c r="R1952" s="105"/>
      <c r="S1952" s="118" t="str">
        <f>IF(Stock[[#This Row],[CASH DIVIDEND]]&gt;0,Stock[[#This Row],[CASH DIVIDEND]]/(Stock[[#This Row],[BUYING PRICE]]*Stock[[#This Row],[BUYING QUANTITY]]),"")</f>
        <v/>
      </c>
      <c r="T1952" s="105"/>
      <c r="U1952" s="79"/>
      <c r="V1952" s="97"/>
      <c r="W1952" s="98"/>
      <c r="X1952" s="168"/>
      <c r="Y1952" s="126" t="str">
        <f>IF(Stock[[#This Row],[SELLING QUANTITY]]&gt;0,Stock[[#This Row],[SELLING PRICE]]*Stock[[#This Row],[SELLING QUANTITY]]*Stock[[#This Row],[% SELLING FEE]]+Stock[[#This Row],[SELLING PRICE]]*Stock[[#This Row],[SELLING QUANTITY]]*$D$12,"")</f>
        <v/>
      </c>
      <c r="Z1952" s="121">
        <f>Stock[[#This Row],[BUYING QUANTITY]]+Stock[[#This Row],[STOCK DIVIDEND]]-Stock[[#This Row],[SELLING QUANTITY]]</f>
        <v>0</v>
      </c>
      <c r="AA19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2" s="121">
        <f ca="1">IF(Stock[[#This Row],[SELLING DATE]]&gt;0,Stock[[#This Row],[SELLING DATE]]-Stock[[#This Row],[BUY DATE]]+1,IF(Stock[[#This Row],[BUY DATE]]=0,0,TODAY()-Stock[[#This Row],[BUY DATE]]+1))</f>
        <v>0</v>
      </c>
      <c r="AC1952" s="122" t="str">
        <f>IFERROR(Stock[[#This Row],[CASH DIVIDEND]]+Stock[[#This Row],[RETURN/(LOSS) FROM TRADING
(auto-fill)]],"")</f>
        <v/>
      </c>
      <c r="AD195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2" s="146" t="str">
        <f ca="1">IFERROR(IF(Stock[[#This Row],[HOLDING DAYS
(auto-fill)]]&lt;365,Stock[[#This Row],[% TOTAL RETURN/(LOSS)
(auto-fill)]]*365/Stock[[#This Row],[HOLDING DAYS
(auto-fill)]],POWER((1+Stock[[#This Row],[% TOTAL RETURN/(LOSS)
(auto-fill)]]),1/(Stock[[#This Row],[HOLDING DAYS
(auto-fill)]]/365))-1),"")</f>
        <v/>
      </c>
      <c r="AF1952" s="81"/>
      <c r="AG1952" s="149" t="str">
        <f>IF(Stock[[#This Row],[STATUS
(auto-fill)]]="HOLDING",Stock[[#This Row],[MARKET PRICE]]-Stock[[#This Row],[BUYING PRICE]],"")</f>
        <v/>
      </c>
      <c r="AH1952" s="143" t="str">
        <f>IFERROR(Stock[[#This Row],[CHANGE
(auto-fill)]]/Stock[[#This Row],[BUYING PRICE]],"")</f>
        <v/>
      </c>
      <c r="AI1952" s="130" t="str">
        <f>IF(Stock[[#This Row],[MARKET PRICE]]&gt;0,Stock[[#This Row],[MARKET PRICE]]*Stock[[#This Row],[REMAINING QUANTITY
(auto-fill)]],"")</f>
        <v/>
      </c>
    </row>
    <row r="1953" spans="2:35">
      <c r="B1953" s="110" t="str">
        <f>IF(AND(Stock[[#This Row],[BUYING QUANTITY]]&gt;0,Stock[[#This Row],[REMAINING QUANTITY
(auto-fill)]]=0),"SOLD OUT",
IF(AND(Stock[[#This Row],[BUYING QUANTITY]]&gt;0,Stock[[#This Row],[REMAINING QUANTITY
(auto-fill)]]&gt;0),"HOLDING",""))</f>
        <v/>
      </c>
      <c r="C1953" s="113">
        <f t="shared" si="30"/>
        <v>1940</v>
      </c>
      <c r="D1953" s="79"/>
      <c r="E1953" s="80"/>
      <c r="F1953" s="162"/>
      <c r="G1953" s="85"/>
      <c r="H1953" s="86"/>
      <c r="I1953" s="164"/>
      <c r="J1953" s="115" t="str">
        <f>IF(Stock[[#This Row],[BUYING QUANTITY]]&gt;0,Stock[[#This Row],[BUYING PRICE]]*Stock[[#This Row],[BUYING QUANTITY]]*Stock[[#This Row],[% BUYING FEE]],"")</f>
        <v/>
      </c>
      <c r="K1953" s="89"/>
      <c r="L1953" s="90"/>
      <c r="M1953" s="117" t="str">
        <f>IF(Stock[[#This Row],[BUYING QUANTITY]]&gt;0,Stock[[#This Row],[BUYING PRICE]]*(1+Stock[[#This Row],[% THRESHOLD (RETURN)_1]]),"")</f>
        <v/>
      </c>
      <c r="N1953" s="91"/>
      <c r="O1953" s="117" t="str">
        <f>IF(Stock[[#This Row],[BUYING QUANTITY]]&gt;0,Stock[[#This Row],[BUYING PRICE]]*(1+Stock[[#This Row],[% THRESHOLD (RETURN)_2]]),"")</f>
        <v/>
      </c>
      <c r="P1953" s="91"/>
      <c r="Q1953" s="117" t="str">
        <f>IF(Stock[[#This Row],[BUYING QUANTITY]]&gt;0,Stock[[#This Row],[BUYING PRICE]]*(1+Stock[[#This Row],[% THRESHOLD (LOSS)]]),"")</f>
        <v/>
      </c>
      <c r="R1953" s="105"/>
      <c r="S1953" s="118" t="str">
        <f>IF(Stock[[#This Row],[CASH DIVIDEND]]&gt;0,Stock[[#This Row],[CASH DIVIDEND]]/(Stock[[#This Row],[BUYING PRICE]]*Stock[[#This Row],[BUYING QUANTITY]]),"")</f>
        <v/>
      </c>
      <c r="T1953" s="105"/>
      <c r="U1953" s="79"/>
      <c r="V1953" s="97"/>
      <c r="W1953" s="98"/>
      <c r="X1953" s="168"/>
      <c r="Y1953" s="126" t="str">
        <f>IF(Stock[[#This Row],[SELLING QUANTITY]]&gt;0,Stock[[#This Row],[SELLING PRICE]]*Stock[[#This Row],[SELLING QUANTITY]]*Stock[[#This Row],[% SELLING FEE]]+Stock[[#This Row],[SELLING PRICE]]*Stock[[#This Row],[SELLING QUANTITY]]*$D$12,"")</f>
        <v/>
      </c>
      <c r="Z1953" s="121">
        <f>Stock[[#This Row],[BUYING QUANTITY]]+Stock[[#This Row],[STOCK DIVIDEND]]-Stock[[#This Row],[SELLING QUANTITY]]</f>
        <v>0</v>
      </c>
      <c r="AA19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3" s="121">
        <f ca="1">IF(Stock[[#This Row],[SELLING DATE]]&gt;0,Stock[[#This Row],[SELLING DATE]]-Stock[[#This Row],[BUY DATE]]+1,IF(Stock[[#This Row],[BUY DATE]]=0,0,TODAY()-Stock[[#This Row],[BUY DATE]]+1))</f>
        <v>0</v>
      </c>
      <c r="AC1953" s="122" t="str">
        <f>IFERROR(Stock[[#This Row],[CASH DIVIDEND]]+Stock[[#This Row],[RETURN/(LOSS) FROM TRADING
(auto-fill)]],"")</f>
        <v/>
      </c>
      <c r="AD195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3" s="146" t="str">
        <f ca="1">IFERROR(IF(Stock[[#This Row],[HOLDING DAYS
(auto-fill)]]&lt;365,Stock[[#This Row],[% TOTAL RETURN/(LOSS)
(auto-fill)]]*365/Stock[[#This Row],[HOLDING DAYS
(auto-fill)]],POWER((1+Stock[[#This Row],[% TOTAL RETURN/(LOSS)
(auto-fill)]]),1/(Stock[[#This Row],[HOLDING DAYS
(auto-fill)]]/365))-1),"")</f>
        <v/>
      </c>
      <c r="AF1953" s="81"/>
      <c r="AG1953" s="149" t="str">
        <f>IF(Stock[[#This Row],[STATUS
(auto-fill)]]="HOLDING",Stock[[#This Row],[MARKET PRICE]]-Stock[[#This Row],[BUYING PRICE]],"")</f>
        <v/>
      </c>
      <c r="AH1953" s="143" t="str">
        <f>IFERROR(Stock[[#This Row],[CHANGE
(auto-fill)]]/Stock[[#This Row],[BUYING PRICE]],"")</f>
        <v/>
      </c>
      <c r="AI1953" s="130" t="str">
        <f>IF(Stock[[#This Row],[MARKET PRICE]]&gt;0,Stock[[#This Row],[MARKET PRICE]]*Stock[[#This Row],[REMAINING QUANTITY
(auto-fill)]],"")</f>
        <v/>
      </c>
    </row>
    <row r="1954" spans="2:35">
      <c r="B1954" s="110" t="str">
        <f>IF(AND(Stock[[#This Row],[BUYING QUANTITY]]&gt;0,Stock[[#This Row],[REMAINING QUANTITY
(auto-fill)]]=0),"SOLD OUT",
IF(AND(Stock[[#This Row],[BUYING QUANTITY]]&gt;0,Stock[[#This Row],[REMAINING QUANTITY
(auto-fill)]]&gt;0),"HOLDING",""))</f>
        <v/>
      </c>
      <c r="C1954" s="113">
        <f t="shared" si="30"/>
        <v>1941</v>
      </c>
      <c r="D1954" s="79"/>
      <c r="E1954" s="80"/>
      <c r="F1954" s="162"/>
      <c r="G1954" s="85"/>
      <c r="H1954" s="86"/>
      <c r="I1954" s="164"/>
      <c r="J1954" s="115" t="str">
        <f>IF(Stock[[#This Row],[BUYING QUANTITY]]&gt;0,Stock[[#This Row],[BUYING PRICE]]*Stock[[#This Row],[BUYING QUANTITY]]*Stock[[#This Row],[% BUYING FEE]],"")</f>
        <v/>
      </c>
      <c r="K1954" s="89"/>
      <c r="L1954" s="90"/>
      <c r="M1954" s="117" t="str">
        <f>IF(Stock[[#This Row],[BUYING QUANTITY]]&gt;0,Stock[[#This Row],[BUYING PRICE]]*(1+Stock[[#This Row],[% THRESHOLD (RETURN)_1]]),"")</f>
        <v/>
      </c>
      <c r="N1954" s="91"/>
      <c r="O1954" s="117" t="str">
        <f>IF(Stock[[#This Row],[BUYING QUANTITY]]&gt;0,Stock[[#This Row],[BUYING PRICE]]*(1+Stock[[#This Row],[% THRESHOLD (RETURN)_2]]),"")</f>
        <v/>
      </c>
      <c r="P1954" s="91"/>
      <c r="Q1954" s="117" t="str">
        <f>IF(Stock[[#This Row],[BUYING QUANTITY]]&gt;0,Stock[[#This Row],[BUYING PRICE]]*(1+Stock[[#This Row],[% THRESHOLD (LOSS)]]),"")</f>
        <v/>
      </c>
      <c r="R1954" s="105"/>
      <c r="S1954" s="118" t="str">
        <f>IF(Stock[[#This Row],[CASH DIVIDEND]]&gt;0,Stock[[#This Row],[CASH DIVIDEND]]/(Stock[[#This Row],[BUYING PRICE]]*Stock[[#This Row],[BUYING QUANTITY]]),"")</f>
        <v/>
      </c>
      <c r="T1954" s="105"/>
      <c r="U1954" s="79"/>
      <c r="V1954" s="97"/>
      <c r="W1954" s="98"/>
      <c r="X1954" s="168"/>
      <c r="Y1954" s="126" t="str">
        <f>IF(Stock[[#This Row],[SELLING QUANTITY]]&gt;0,Stock[[#This Row],[SELLING PRICE]]*Stock[[#This Row],[SELLING QUANTITY]]*Stock[[#This Row],[% SELLING FEE]]+Stock[[#This Row],[SELLING PRICE]]*Stock[[#This Row],[SELLING QUANTITY]]*$D$12,"")</f>
        <v/>
      </c>
      <c r="Z1954" s="121">
        <f>Stock[[#This Row],[BUYING QUANTITY]]+Stock[[#This Row],[STOCK DIVIDEND]]-Stock[[#This Row],[SELLING QUANTITY]]</f>
        <v>0</v>
      </c>
      <c r="AA19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4" s="121">
        <f ca="1">IF(Stock[[#This Row],[SELLING DATE]]&gt;0,Stock[[#This Row],[SELLING DATE]]-Stock[[#This Row],[BUY DATE]]+1,IF(Stock[[#This Row],[BUY DATE]]=0,0,TODAY()-Stock[[#This Row],[BUY DATE]]+1))</f>
        <v>0</v>
      </c>
      <c r="AC1954" s="122" t="str">
        <f>IFERROR(Stock[[#This Row],[CASH DIVIDEND]]+Stock[[#This Row],[RETURN/(LOSS) FROM TRADING
(auto-fill)]],"")</f>
        <v/>
      </c>
      <c r="AD195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4" s="146" t="str">
        <f ca="1">IFERROR(IF(Stock[[#This Row],[HOLDING DAYS
(auto-fill)]]&lt;365,Stock[[#This Row],[% TOTAL RETURN/(LOSS)
(auto-fill)]]*365/Stock[[#This Row],[HOLDING DAYS
(auto-fill)]],POWER((1+Stock[[#This Row],[% TOTAL RETURN/(LOSS)
(auto-fill)]]),1/(Stock[[#This Row],[HOLDING DAYS
(auto-fill)]]/365))-1),"")</f>
        <v/>
      </c>
      <c r="AF1954" s="81"/>
      <c r="AG1954" s="149" t="str">
        <f>IF(Stock[[#This Row],[STATUS
(auto-fill)]]="HOLDING",Stock[[#This Row],[MARKET PRICE]]-Stock[[#This Row],[BUYING PRICE]],"")</f>
        <v/>
      </c>
      <c r="AH1954" s="143" t="str">
        <f>IFERROR(Stock[[#This Row],[CHANGE
(auto-fill)]]/Stock[[#This Row],[BUYING PRICE]],"")</f>
        <v/>
      </c>
      <c r="AI1954" s="130" t="str">
        <f>IF(Stock[[#This Row],[MARKET PRICE]]&gt;0,Stock[[#This Row],[MARKET PRICE]]*Stock[[#This Row],[REMAINING QUANTITY
(auto-fill)]],"")</f>
        <v/>
      </c>
    </row>
    <row r="1955" spans="2:35">
      <c r="B1955" s="110" t="str">
        <f>IF(AND(Stock[[#This Row],[BUYING QUANTITY]]&gt;0,Stock[[#This Row],[REMAINING QUANTITY
(auto-fill)]]=0),"SOLD OUT",
IF(AND(Stock[[#This Row],[BUYING QUANTITY]]&gt;0,Stock[[#This Row],[REMAINING QUANTITY
(auto-fill)]]&gt;0),"HOLDING",""))</f>
        <v/>
      </c>
      <c r="C1955" s="113">
        <f t="shared" si="30"/>
        <v>1942</v>
      </c>
      <c r="D1955" s="79"/>
      <c r="E1955" s="80"/>
      <c r="F1955" s="162"/>
      <c r="G1955" s="85"/>
      <c r="H1955" s="86"/>
      <c r="I1955" s="164"/>
      <c r="J1955" s="115" t="str">
        <f>IF(Stock[[#This Row],[BUYING QUANTITY]]&gt;0,Stock[[#This Row],[BUYING PRICE]]*Stock[[#This Row],[BUYING QUANTITY]]*Stock[[#This Row],[% BUYING FEE]],"")</f>
        <v/>
      </c>
      <c r="K1955" s="89"/>
      <c r="L1955" s="90"/>
      <c r="M1955" s="117" t="str">
        <f>IF(Stock[[#This Row],[BUYING QUANTITY]]&gt;0,Stock[[#This Row],[BUYING PRICE]]*(1+Stock[[#This Row],[% THRESHOLD (RETURN)_1]]),"")</f>
        <v/>
      </c>
      <c r="N1955" s="91"/>
      <c r="O1955" s="117" t="str">
        <f>IF(Stock[[#This Row],[BUYING QUANTITY]]&gt;0,Stock[[#This Row],[BUYING PRICE]]*(1+Stock[[#This Row],[% THRESHOLD (RETURN)_2]]),"")</f>
        <v/>
      </c>
      <c r="P1955" s="91"/>
      <c r="Q1955" s="117" t="str">
        <f>IF(Stock[[#This Row],[BUYING QUANTITY]]&gt;0,Stock[[#This Row],[BUYING PRICE]]*(1+Stock[[#This Row],[% THRESHOLD (LOSS)]]),"")</f>
        <v/>
      </c>
      <c r="R1955" s="105"/>
      <c r="S1955" s="118" t="str">
        <f>IF(Stock[[#This Row],[CASH DIVIDEND]]&gt;0,Stock[[#This Row],[CASH DIVIDEND]]/(Stock[[#This Row],[BUYING PRICE]]*Stock[[#This Row],[BUYING QUANTITY]]),"")</f>
        <v/>
      </c>
      <c r="T1955" s="105"/>
      <c r="U1955" s="79"/>
      <c r="V1955" s="97"/>
      <c r="W1955" s="98"/>
      <c r="X1955" s="168"/>
      <c r="Y1955" s="126" t="str">
        <f>IF(Stock[[#This Row],[SELLING QUANTITY]]&gt;0,Stock[[#This Row],[SELLING PRICE]]*Stock[[#This Row],[SELLING QUANTITY]]*Stock[[#This Row],[% SELLING FEE]]+Stock[[#This Row],[SELLING PRICE]]*Stock[[#This Row],[SELLING QUANTITY]]*$D$12,"")</f>
        <v/>
      </c>
      <c r="Z1955" s="121">
        <f>Stock[[#This Row],[BUYING QUANTITY]]+Stock[[#This Row],[STOCK DIVIDEND]]-Stock[[#This Row],[SELLING QUANTITY]]</f>
        <v>0</v>
      </c>
      <c r="AA19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5" s="121">
        <f ca="1">IF(Stock[[#This Row],[SELLING DATE]]&gt;0,Stock[[#This Row],[SELLING DATE]]-Stock[[#This Row],[BUY DATE]]+1,IF(Stock[[#This Row],[BUY DATE]]=0,0,TODAY()-Stock[[#This Row],[BUY DATE]]+1))</f>
        <v>0</v>
      </c>
      <c r="AC1955" s="122" t="str">
        <f>IFERROR(Stock[[#This Row],[CASH DIVIDEND]]+Stock[[#This Row],[RETURN/(LOSS) FROM TRADING
(auto-fill)]],"")</f>
        <v/>
      </c>
      <c r="AD195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5" s="146" t="str">
        <f ca="1">IFERROR(IF(Stock[[#This Row],[HOLDING DAYS
(auto-fill)]]&lt;365,Stock[[#This Row],[% TOTAL RETURN/(LOSS)
(auto-fill)]]*365/Stock[[#This Row],[HOLDING DAYS
(auto-fill)]],POWER((1+Stock[[#This Row],[% TOTAL RETURN/(LOSS)
(auto-fill)]]),1/(Stock[[#This Row],[HOLDING DAYS
(auto-fill)]]/365))-1),"")</f>
        <v/>
      </c>
      <c r="AF1955" s="81"/>
      <c r="AG1955" s="149" t="str">
        <f>IF(Stock[[#This Row],[STATUS
(auto-fill)]]="HOLDING",Stock[[#This Row],[MARKET PRICE]]-Stock[[#This Row],[BUYING PRICE]],"")</f>
        <v/>
      </c>
      <c r="AH1955" s="143" t="str">
        <f>IFERROR(Stock[[#This Row],[CHANGE
(auto-fill)]]/Stock[[#This Row],[BUYING PRICE]],"")</f>
        <v/>
      </c>
      <c r="AI1955" s="130" t="str">
        <f>IF(Stock[[#This Row],[MARKET PRICE]]&gt;0,Stock[[#This Row],[MARKET PRICE]]*Stock[[#This Row],[REMAINING QUANTITY
(auto-fill)]],"")</f>
        <v/>
      </c>
    </row>
    <row r="1956" spans="2:35">
      <c r="B1956" s="110" t="str">
        <f>IF(AND(Stock[[#This Row],[BUYING QUANTITY]]&gt;0,Stock[[#This Row],[REMAINING QUANTITY
(auto-fill)]]=0),"SOLD OUT",
IF(AND(Stock[[#This Row],[BUYING QUANTITY]]&gt;0,Stock[[#This Row],[REMAINING QUANTITY
(auto-fill)]]&gt;0),"HOLDING",""))</f>
        <v/>
      </c>
      <c r="C1956" s="113">
        <f t="shared" si="30"/>
        <v>1943</v>
      </c>
      <c r="D1956" s="79"/>
      <c r="E1956" s="80"/>
      <c r="F1956" s="162"/>
      <c r="G1956" s="85"/>
      <c r="H1956" s="86"/>
      <c r="I1956" s="164"/>
      <c r="J1956" s="115" t="str">
        <f>IF(Stock[[#This Row],[BUYING QUANTITY]]&gt;0,Stock[[#This Row],[BUYING PRICE]]*Stock[[#This Row],[BUYING QUANTITY]]*Stock[[#This Row],[% BUYING FEE]],"")</f>
        <v/>
      </c>
      <c r="K1956" s="89"/>
      <c r="L1956" s="90"/>
      <c r="M1956" s="117" t="str">
        <f>IF(Stock[[#This Row],[BUYING QUANTITY]]&gt;0,Stock[[#This Row],[BUYING PRICE]]*(1+Stock[[#This Row],[% THRESHOLD (RETURN)_1]]),"")</f>
        <v/>
      </c>
      <c r="N1956" s="91"/>
      <c r="O1956" s="117" t="str">
        <f>IF(Stock[[#This Row],[BUYING QUANTITY]]&gt;0,Stock[[#This Row],[BUYING PRICE]]*(1+Stock[[#This Row],[% THRESHOLD (RETURN)_2]]),"")</f>
        <v/>
      </c>
      <c r="P1956" s="91"/>
      <c r="Q1956" s="117" t="str">
        <f>IF(Stock[[#This Row],[BUYING QUANTITY]]&gt;0,Stock[[#This Row],[BUYING PRICE]]*(1+Stock[[#This Row],[% THRESHOLD (LOSS)]]),"")</f>
        <v/>
      </c>
      <c r="R1956" s="105"/>
      <c r="S1956" s="118" t="str">
        <f>IF(Stock[[#This Row],[CASH DIVIDEND]]&gt;0,Stock[[#This Row],[CASH DIVIDEND]]/(Stock[[#This Row],[BUYING PRICE]]*Stock[[#This Row],[BUYING QUANTITY]]),"")</f>
        <v/>
      </c>
      <c r="T1956" s="105"/>
      <c r="U1956" s="79"/>
      <c r="V1956" s="97"/>
      <c r="W1956" s="98"/>
      <c r="X1956" s="168"/>
      <c r="Y1956" s="126" t="str">
        <f>IF(Stock[[#This Row],[SELLING QUANTITY]]&gt;0,Stock[[#This Row],[SELLING PRICE]]*Stock[[#This Row],[SELLING QUANTITY]]*Stock[[#This Row],[% SELLING FEE]]+Stock[[#This Row],[SELLING PRICE]]*Stock[[#This Row],[SELLING QUANTITY]]*$D$12,"")</f>
        <v/>
      </c>
      <c r="Z1956" s="121">
        <f>Stock[[#This Row],[BUYING QUANTITY]]+Stock[[#This Row],[STOCK DIVIDEND]]-Stock[[#This Row],[SELLING QUANTITY]]</f>
        <v>0</v>
      </c>
      <c r="AA19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6" s="121">
        <f ca="1">IF(Stock[[#This Row],[SELLING DATE]]&gt;0,Stock[[#This Row],[SELLING DATE]]-Stock[[#This Row],[BUY DATE]]+1,IF(Stock[[#This Row],[BUY DATE]]=0,0,TODAY()-Stock[[#This Row],[BUY DATE]]+1))</f>
        <v>0</v>
      </c>
      <c r="AC1956" s="122" t="str">
        <f>IFERROR(Stock[[#This Row],[CASH DIVIDEND]]+Stock[[#This Row],[RETURN/(LOSS) FROM TRADING
(auto-fill)]],"")</f>
        <v/>
      </c>
      <c r="AD195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6" s="146" t="str">
        <f ca="1">IFERROR(IF(Stock[[#This Row],[HOLDING DAYS
(auto-fill)]]&lt;365,Stock[[#This Row],[% TOTAL RETURN/(LOSS)
(auto-fill)]]*365/Stock[[#This Row],[HOLDING DAYS
(auto-fill)]],POWER((1+Stock[[#This Row],[% TOTAL RETURN/(LOSS)
(auto-fill)]]),1/(Stock[[#This Row],[HOLDING DAYS
(auto-fill)]]/365))-1),"")</f>
        <v/>
      </c>
      <c r="AF1956" s="81"/>
      <c r="AG1956" s="149" t="str">
        <f>IF(Stock[[#This Row],[STATUS
(auto-fill)]]="HOLDING",Stock[[#This Row],[MARKET PRICE]]-Stock[[#This Row],[BUYING PRICE]],"")</f>
        <v/>
      </c>
      <c r="AH1956" s="143" t="str">
        <f>IFERROR(Stock[[#This Row],[CHANGE
(auto-fill)]]/Stock[[#This Row],[BUYING PRICE]],"")</f>
        <v/>
      </c>
      <c r="AI1956" s="130" t="str">
        <f>IF(Stock[[#This Row],[MARKET PRICE]]&gt;0,Stock[[#This Row],[MARKET PRICE]]*Stock[[#This Row],[REMAINING QUANTITY
(auto-fill)]],"")</f>
        <v/>
      </c>
    </row>
    <row r="1957" spans="2:35">
      <c r="B1957" s="110" t="str">
        <f>IF(AND(Stock[[#This Row],[BUYING QUANTITY]]&gt;0,Stock[[#This Row],[REMAINING QUANTITY
(auto-fill)]]=0),"SOLD OUT",
IF(AND(Stock[[#This Row],[BUYING QUANTITY]]&gt;0,Stock[[#This Row],[REMAINING QUANTITY
(auto-fill)]]&gt;0),"HOLDING",""))</f>
        <v/>
      </c>
      <c r="C1957" s="113">
        <f t="shared" si="30"/>
        <v>1944</v>
      </c>
      <c r="D1957" s="79"/>
      <c r="E1957" s="80"/>
      <c r="F1957" s="162"/>
      <c r="G1957" s="85"/>
      <c r="H1957" s="86"/>
      <c r="I1957" s="164"/>
      <c r="J1957" s="115" t="str">
        <f>IF(Stock[[#This Row],[BUYING QUANTITY]]&gt;0,Stock[[#This Row],[BUYING PRICE]]*Stock[[#This Row],[BUYING QUANTITY]]*Stock[[#This Row],[% BUYING FEE]],"")</f>
        <v/>
      </c>
      <c r="K1957" s="89"/>
      <c r="L1957" s="90"/>
      <c r="M1957" s="117" t="str">
        <f>IF(Stock[[#This Row],[BUYING QUANTITY]]&gt;0,Stock[[#This Row],[BUYING PRICE]]*(1+Stock[[#This Row],[% THRESHOLD (RETURN)_1]]),"")</f>
        <v/>
      </c>
      <c r="N1957" s="91"/>
      <c r="O1957" s="117" t="str">
        <f>IF(Stock[[#This Row],[BUYING QUANTITY]]&gt;0,Stock[[#This Row],[BUYING PRICE]]*(1+Stock[[#This Row],[% THRESHOLD (RETURN)_2]]),"")</f>
        <v/>
      </c>
      <c r="P1957" s="91"/>
      <c r="Q1957" s="117" t="str">
        <f>IF(Stock[[#This Row],[BUYING QUANTITY]]&gt;0,Stock[[#This Row],[BUYING PRICE]]*(1+Stock[[#This Row],[% THRESHOLD (LOSS)]]),"")</f>
        <v/>
      </c>
      <c r="R1957" s="105"/>
      <c r="S1957" s="118" t="str">
        <f>IF(Stock[[#This Row],[CASH DIVIDEND]]&gt;0,Stock[[#This Row],[CASH DIVIDEND]]/(Stock[[#This Row],[BUYING PRICE]]*Stock[[#This Row],[BUYING QUANTITY]]),"")</f>
        <v/>
      </c>
      <c r="T1957" s="105"/>
      <c r="U1957" s="79"/>
      <c r="V1957" s="97"/>
      <c r="W1957" s="98"/>
      <c r="X1957" s="168"/>
      <c r="Y1957" s="126" t="str">
        <f>IF(Stock[[#This Row],[SELLING QUANTITY]]&gt;0,Stock[[#This Row],[SELLING PRICE]]*Stock[[#This Row],[SELLING QUANTITY]]*Stock[[#This Row],[% SELLING FEE]]+Stock[[#This Row],[SELLING PRICE]]*Stock[[#This Row],[SELLING QUANTITY]]*$D$12,"")</f>
        <v/>
      </c>
      <c r="Z1957" s="121">
        <f>Stock[[#This Row],[BUYING QUANTITY]]+Stock[[#This Row],[STOCK DIVIDEND]]-Stock[[#This Row],[SELLING QUANTITY]]</f>
        <v>0</v>
      </c>
      <c r="AA19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7" s="121">
        <f ca="1">IF(Stock[[#This Row],[SELLING DATE]]&gt;0,Stock[[#This Row],[SELLING DATE]]-Stock[[#This Row],[BUY DATE]]+1,IF(Stock[[#This Row],[BUY DATE]]=0,0,TODAY()-Stock[[#This Row],[BUY DATE]]+1))</f>
        <v>0</v>
      </c>
      <c r="AC1957" s="122" t="str">
        <f>IFERROR(Stock[[#This Row],[CASH DIVIDEND]]+Stock[[#This Row],[RETURN/(LOSS) FROM TRADING
(auto-fill)]],"")</f>
        <v/>
      </c>
      <c r="AD195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7" s="146" t="str">
        <f ca="1">IFERROR(IF(Stock[[#This Row],[HOLDING DAYS
(auto-fill)]]&lt;365,Stock[[#This Row],[% TOTAL RETURN/(LOSS)
(auto-fill)]]*365/Stock[[#This Row],[HOLDING DAYS
(auto-fill)]],POWER((1+Stock[[#This Row],[% TOTAL RETURN/(LOSS)
(auto-fill)]]),1/(Stock[[#This Row],[HOLDING DAYS
(auto-fill)]]/365))-1),"")</f>
        <v/>
      </c>
      <c r="AF1957" s="81"/>
      <c r="AG1957" s="149" t="str">
        <f>IF(Stock[[#This Row],[STATUS
(auto-fill)]]="HOLDING",Stock[[#This Row],[MARKET PRICE]]-Stock[[#This Row],[BUYING PRICE]],"")</f>
        <v/>
      </c>
      <c r="AH1957" s="143" t="str">
        <f>IFERROR(Stock[[#This Row],[CHANGE
(auto-fill)]]/Stock[[#This Row],[BUYING PRICE]],"")</f>
        <v/>
      </c>
      <c r="AI1957" s="130" t="str">
        <f>IF(Stock[[#This Row],[MARKET PRICE]]&gt;0,Stock[[#This Row],[MARKET PRICE]]*Stock[[#This Row],[REMAINING QUANTITY
(auto-fill)]],"")</f>
        <v/>
      </c>
    </row>
    <row r="1958" spans="2:35">
      <c r="B1958" s="110" t="str">
        <f>IF(AND(Stock[[#This Row],[BUYING QUANTITY]]&gt;0,Stock[[#This Row],[REMAINING QUANTITY
(auto-fill)]]=0),"SOLD OUT",
IF(AND(Stock[[#This Row],[BUYING QUANTITY]]&gt;0,Stock[[#This Row],[REMAINING QUANTITY
(auto-fill)]]&gt;0),"HOLDING",""))</f>
        <v/>
      </c>
      <c r="C1958" s="113">
        <f t="shared" si="30"/>
        <v>1945</v>
      </c>
      <c r="D1958" s="79"/>
      <c r="E1958" s="80"/>
      <c r="F1958" s="162"/>
      <c r="G1958" s="85"/>
      <c r="H1958" s="86"/>
      <c r="I1958" s="164"/>
      <c r="J1958" s="115" t="str">
        <f>IF(Stock[[#This Row],[BUYING QUANTITY]]&gt;0,Stock[[#This Row],[BUYING PRICE]]*Stock[[#This Row],[BUYING QUANTITY]]*Stock[[#This Row],[% BUYING FEE]],"")</f>
        <v/>
      </c>
      <c r="K1958" s="89"/>
      <c r="L1958" s="90"/>
      <c r="M1958" s="117" t="str">
        <f>IF(Stock[[#This Row],[BUYING QUANTITY]]&gt;0,Stock[[#This Row],[BUYING PRICE]]*(1+Stock[[#This Row],[% THRESHOLD (RETURN)_1]]),"")</f>
        <v/>
      </c>
      <c r="N1958" s="91"/>
      <c r="O1958" s="117" t="str">
        <f>IF(Stock[[#This Row],[BUYING QUANTITY]]&gt;0,Stock[[#This Row],[BUYING PRICE]]*(1+Stock[[#This Row],[% THRESHOLD (RETURN)_2]]),"")</f>
        <v/>
      </c>
      <c r="P1958" s="91"/>
      <c r="Q1958" s="117" t="str">
        <f>IF(Stock[[#This Row],[BUYING QUANTITY]]&gt;0,Stock[[#This Row],[BUYING PRICE]]*(1+Stock[[#This Row],[% THRESHOLD (LOSS)]]),"")</f>
        <v/>
      </c>
      <c r="R1958" s="105"/>
      <c r="S1958" s="118" t="str">
        <f>IF(Stock[[#This Row],[CASH DIVIDEND]]&gt;0,Stock[[#This Row],[CASH DIVIDEND]]/(Stock[[#This Row],[BUYING PRICE]]*Stock[[#This Row],[BUYING QUANTITY]]),"")</f>
        <v/>
      </c>
      <c r="T1958" s="105"/>
      <c r="U1958" s="79"/>
      <c r="V1958" s="97"/>
      <c r="W1958" s="98"/>
      <c r="X1958" s="168"/>
      <c r="Y1958" s="126" t="str">
        <f>IF(Stock[[#This Row],[SELLING QUANTITY]]&gt;0,Stock[[#This Row],[SELLING PRICE]]*Stock[[#This Row],[SELLING QUANTITY]]*Stock[[#This Row],[% SELLING FEE]]+Stock[[#This Row],[SELLING PRICE]]*Stock[[#This Row],[SELLING QUANTITY]]*$D$12,"")</f>
        <v/>
      </c>
      <c r="Z1958" s="121">
        <f>Stock[[#This Row],[BUYING QUANTITY]]+Stock[[#This Row],[STOCK DIVIDEND]]-Stock[[#This Row],[SELLING QUANTITY]]</f>
        <v>0</v>
      </c>
      <c r="AA19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8" s="121">
        <f ca="1">IF(Stock[[#This Row],[SELLING DATE]]&gt;0,Stock[[#This Row],[SELLING DATE]]-Stock[[#This Row],[BUY DATE]]+1,IF(Stock[[#This Row],[BUY DATE]]=0,0,TODAY()-Stock[[#This Row],[BUY DATE]]+1))</f>
        <v>0</v>
      </c>
      <c r="AC1958" s="122" t="str">
        <f>IFERROR(Stock[[#This Row],[CASH DIVIDEND]]+Stock[[#This Row],[RETURN/(LOSS) FROM TRADING
(auto-fill)]],"")</f>
        <v/>
      </c>
      <c r="AD195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8" s="146" t="str">
        <f ca="1">IFERROR(IF(Stock[[#This Row],[HOLDING DAYS
(auto-fill)]]&lt;365,Stock[[#This Row],[% TOTAL RETURN/(LOSS)
(auto-fill)]]*365/Stock[[#This Row],[HOLDING DAYS
(auto-fill)]],POWER((1+Stock[[#This Row],[% TOTAL RETURN/(LOSS)
(auto-fill)]]),1/(Stock[[#This Row],[HOLDING DAYS
(auto-fill)]]/365))-1),"")</f>
        <v/>
      </c>
      <c r="AF1958" s="81"/>
      <c r="AG1958" s="149" t="str">
        <f>IF(Stock[[#This Row],[STATUS
(auto-fill)]]="HOLDING",Stock[[#This Row],[MARKET PRICE]]-Stock[[#This Row],[BUYING PRICE]],"")</f>
        <v/>
      </c>
      <c r="AH1958" s="143" t="str">
        <f>IFERROR(Stock[[#This Row],[CHANGE
(auto-fill)]]/Stock[[#This Row],[BUYING PRICE]],"")</f>
        <v/>
      </c>
      <c r="AI1958" s="130" t="str">
        <f>IF(Stock[[#This Row],[MARKET PRICE]]&gt;0,Stock[[#This Row],[MARKET PRICE]]*Stock[[#This Row],[REMAINING QUANTITY
(auto-fill)]],"")</f>
        <v/>
      </c>
    </row>
    <row r="1959" spans="2:35">
      <c r="B1959" s="110" t="str">
        <f>IF(AND(Stock[[#This Row],[BUYING QUANTITY]]&gt;0,Stock[[#This Row],[REMAINING QUANTITY
(auto-fill)]]=0),"SOLD OUT",
IF(AND(Stock[[#This Row],[BUYING QUANTITY]]&gt;0,Stock[[#This Row],[REMAINING QUANTITY
(auto-fill)]]&gt;0),"HOLDING",""))</f>
        <v/>
      </c>
      <c r="C1959" s="113">
        <f t="shared" si="30"/>
        <v>1946</v>
      </c>
      <c r="D1959" s="79"/>
      <c r="E1959" s="80"/>
      <c r="F1959" s="162"/>
      <c r="G1959" s="85"/>
      <c r="H1959" s="86"/>
      <c r="I1959" s="164"/>
      <c r="J1959" s="115" t="str">
        <f>IF(Stock[[#This Row],[BUYING QUANTITY]]&gt;0,Stock[[#This Row],[BUYING PRICE]]*Stock[[#This Row],[BUYING QUANTITY]]*Stock[[#This Row],[% BUYING FEE]],"")</f>
        <v/>
      </c>
      <c r="K1959" s="89"/>
      <c r="L1959" s="90"/>
      <c r="M1959" s="117" t="str">
        <f>IF(Stock[[#This Row],[BUYING QUANTITY]]&gt;0,Stock[[#This Row],[BUYING PRICE]]*(1+Stock[[#This Row],[% THRESHOLD (RETURN)_1]]),"")</f>
        <v/>
      </c>
      <c r="N1959" s="91"/>
      <c r="O1959" s="117" t="str">
        <f>IF(Stock[[#This Row],[BUYING QUANTITY]]&gt;0,Stock[[#This Row],[BUYING PRICE]]*(1+Stock[[#This Row],[% THRESHOLD (RETURN)_2]]),"")</f>
        <v/>
      </c>
      <c r="P1959" s="91"/>
      <c r="Q1959" s="117" t="str">
        <f>IF(Stock[[#This Row],[BUYING QUANTITY]]&gt;0,Stock[[#This Row],[BUYING PRICE]]*(1+Stock[[#This Row],[% THRESHOLD (LOSS)]]),"")</f>
        <v/>
      </c>
      <c r="R1959" s="105"/>
      <c r="S1959" s="118" t="str">
        <f>IF(Stock[[#This Row],[CASH DIVIDEND]]&gt;0,Stock[[#This Row],[CASH DIVIDEND]]/(Stock[[#This Row],[BUYING PRICE]]*Stock[[#This Row],[BUYING QUANTITY]]),"")</f>
        <v/>
      </c>
      <c r="T1959" s="105"/>
      <c r="U1959" s="79"/>
      <c r="V1959" s="97"/>
      <c r="W1959" s="98"/>
      <c r="X1959" s="168"/>
      <c r="Y1959" s="126" t="str">
        <f>IF(Stock[[#This Row],[SELLING QUANTITY]]&gt;0,Stock[[#This Row],[SELLING PRICE]]*Stock[[#This Row],[SELLING QUANTITY]]*Stock[[#This Row],[% SELLING FEE]]+Stock[[#This Row],[SELLING PRICE]]*Stock[[#This Row],[SELLING QUANTITY]]*$D$12,"")</f>
        <v/>
      </c>
      <c r="Z1959" s="121">
        <f>Stock[[#This Row],[BUYING QUANTITY]]+Stock[[#This Row],[STOCK DIVIDEND]]-Stock[[#This Row],[SELLING QUANTITY]]</f>
        <v>0</v>
      </c>
      <c r="AA19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59" s="121">
        <f ca="1">IF(Stock[[#This Row],[SELLING DATE]]&gt;0,Stock[[#This Row],[SELLING DATE]]-Stock[[#This Row],[BUY DATE]]+1,IF(Stock[[#This Row],[BUY DATE]]=0,0,TODAY()-Stock[[#This Row],[BUY DATE]]+1))</f>
        <v>0</v>
      </c>
      <c r="AC1959" s="122" t="str">
        <f>IFERROR(Stock[[#This Row],[CASH DIVIDEND]]+Stock[[#This Row],[RETURN/(LOSS) FROM TRADING
(auto-fill)]],"")</f>
        <v/>
      </c>
      <c r="AD195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59" s="146" t="str">
        <f ca="1">IFERROR(IF(Stock[[#This Row],[HOLDING DAYS
(auto-fill)]]&lt;365,Stock[[#This Row],[% TOTAL RETURN/(LOSS)
(auto-fill)]]*365/Stock[[#This Row],[HOLDING DAYS
(auto-fill)]],POWER((1+Stock[[#This Row],[% TOTAL RETURN/(LOSS)
(auto-fill)]]),1/(Stock[[#This Row],[HOLDING DAYS
(auto-fill)]]/365))-1),"")</f>
        <v/>
      </c>
      <c r="AF1959" s="81"/>
      <c r="AG1959" s="149" t="str">
        <f>IF(Stock[[#This Row],[STATUS
(auto-fill)]]="HOLDING",Stock[[#This Row],[MARKET PRICE]]-Stock[[#This Row],[BUYING PRICE]],"")</f>
        <v/>
      </c>
      <c r="AH1959" s="143" t="str">
        <f>IFERROR(Stock[[#This Row],[CHANGE
(auto-fill)]]/Stock[[#This Row],[BUYING PRICE]],"")</f>
        <v/>
      </c>
      <c r="AI1959" s="130" t="str">
        <f>IF(Stock[[#This Row],[MARKET PRICE]]&gt;0,Stock[[#This Row],[MARKET PRICE]]*Stock[[#This Row],[REMAINING QUANTITY
(auto-fill)]],"")</f>
        <v/>
      </c>
    </row>
    <row r="1960" spans="2:35">
      <c r="B1960" s="110" t="str">
        <f>IF(AND(Stock[[#This Row],[BUYING QUANTITY]]&gt;0,Stock[[#This Row],[REMAINING QUANTITY
(auto-fill)]]=0),"SOLD OUT",
IF(AND(Stock[[#This Row],[BUYING QUANTITY]]&gt;0,Stock[[#This Row],[REMAINING QUANTITY
(auto-fill)]]&gt;0),"HOLDING",""))</f>
        <v/>
      </c>
      <c r="C1960" s="113">
        <f t="shared" si="30"/>
        <v>1947</v>
      </c>
      <c r="D1960" s="79"/>
      <c r="E1960" s="80"/>
      <c r="F1960" s="162"/>
      <c r="G1960" s="85"/>
      <c r="H1960" s="86"/>
      <c r="I1960" s="164"/>
      <c r="J1960" s="115" t="str">
        <f>IF(Stock[[#This Row],[BUYING QUANTITY]]&gt;0,Stock[[#This Row],[BUYING PRICE]]*Stock[[#This Row],[BUYING QUANTITY]]*Stock[[#This Row],[% BUYING FEE]],"")</f>
        <v/>
      </c>
      <c r="K1960" s="89"/>
      <c r="L1960" s="90"/>
      <c r="M1960" s="117" t="str">
        <f>IF(Stock[[#This Row],[BUYING QUANTITY]]&gt;0,Stock[[#This Row],[BUYING PRICE]]*(1+Stock[[#This Row],[% THRESHOLD (RETURN)_1]]),"")</f>
        <v/>
      </c>
      <c r="N1960" s="91"/>
      <c r="O1960" s="117" t="str">
        <f>IF(Stock[[#This Row],[BUYING QUANTITY]]&gt;0,Stock[[#This Row],[BUYING PRICE]]*(1+Stock[[#This Row],[% THRESHOLD (RETURN)_2]]),"")</f>
        <v/>
      </c>
      <c r="P1960" s="91"/>
      <c r="Q1960" s="117" t="str">
        <f>IF(Stock[[#This Row],[BUYING QUANTITY]]&gt;0,Stock[[#This Row],[BUYING PRICE]]*(1+Stock[[#This Row],[% THRESHOLD (LOSS)]]),"")</f>
        <v/>
      </c>
      <c r="R1960" s="105"/>
      <c r="S1960" s="118" t="str">
        <f>IF(Stock[[#This Row],[CASH DIVIDEND]]&gt;0,Stock[[#This Row],[CASH DIVIDEND]]/(Stock[[#This Row],[BUYING PRICE]]*Stock[[#This Row],[BUYING QUANTITY]]),"")</f>
        <v/>
      </c>
      <c r="T1960" s="105"/>
      <c r="U1960" s="79"/>
      <c r="V1960" s="97"/>
      <c r="W1960" s="98"/>
      <c r="X1960" s="168"/>
      <c r="Y1960" s="126" t="str">
        <f>IF(Stock[[#This Row],[SELLING QUANTITY]]&gt;0,Stock[[#This Row],[SELLING PRICE]]*Stock[[#This Row],[SELLING QUANTITY]]*Stock[[#This Row],[% SELLING FEE]]+Stock[[#This Row],[SELLING PRICE]]*Stock[[#This Row],[SELLING QUANTITY]]*$D$12,"")</f>
        <v/>
      </c>
      <c r="Z1960" s="121">
        <f>Stock[[#This Row],[BUYING QUANTITY]]+Stock[[#This Row],[STOCK DIVIDEND]]-Stock[[#This Row],[SELLING QUANTITY]]</f>
        <v>0</v>
      </c>
      <c r="AA19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0" s="121">
        <f ca="1">IF(Stock[[#This Row],[SELLING DATE]]&gt;0,Stock[[#This Row],[SELLING DATE]]-Stock[[#This Row],[BUY DATE]]+1,IF(Stock[[#This Row],[BUY DATE]]=0,0,TODAY()-Stock[[#This Row],[BUY DATE]]+1))</f>
        <v>0</v>
      </c>
      <c r="AC1960" s="122" t="str">
        <f>IFERROR(Stock[[#This Row],[CASH DIVIDEND]]+Stock[[#This Row],[RETURN/(LOSS) FROM TRADING
(auto-fill)]],"")</f>
        <v/>
      </c>
      <c r="AD196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0" s="146" t="str">
        <f ca="1">IFERROR(IF(Stock[[#This Row],[HOLDING DAYS
(auto-fill)]]&lt;365,Stock[[#This Row],[% TOTAL RETURN/(LOSS)
(auto-fill)]]*365/Stock[[#This Row],[HOLDING DAYS
(auto-fill)]],POWER((1+Stock[[#This Row],[% TOTAL RETURN/(LOSS)
(auto-fill)]]),1/(Stock[[#This Row],[HOLDING DAYS
(auto-fill)]]/365))-1),"")</f>
        <v/>
      </c>
      <c r="AF1960" s="81"/>
      <c r="AG1960" s="149" t="str">
        <f>IF(Stock[[#This Row],[STATUS
(auto-fill)]]="HOLDING",Stock[[#This Row],[MARKET PRICE]]-Stock[[#This Row],[BUYING PRICE]],"")</f>
        <v/>
      </c>
      <c r="AH1960" s="143" t="str">
        <f>IFERROR(Stock[[#This Row],[CHANGE
(auto-fill)]]/Stock[[#This Row],[BUYING PRICE]],"")</f>
        <v/>
      </c>
      <c r="AI1960" s="130" t="str">
        <f>IF(Stock[[#This Row],[MARKET PRICE]]&gt;0,Stock[[#This Row],[MARKET PRICE]]*Stock[[#This Row],[REMAINING QUANTITY
(auto-fill)]],"")</f>
        <v/>
      </c>
    </row>
    <row r="1961" spans="2:35">
      <c r="B1961" s="110" t="str">
        <f>IF(AND(Stock[[#This Row],[BUYING QUANTITY]]&gt;0,Stock[[#This Row],[REMAINING QUANTITY
(auto-fill)]]=0),"SOLD OUT",
IF(AND(Stock[[#This Row],[BUYING QUANTITY]]&gt;0,Stock[[#This Row],[REMAINING QUANTITY
(auto-fill)]]&gt;0),"HOLDING",""))</f>
        <v/>
      </c>
      <c r="C1961" s="113">
        <f t="shared" si="30"/>
        <v>1948</v>
      </c>
      <c r="D1961" s="79"/>
      <c r="E1961" s="80"/>
      <c r="F1961" s="162"/>
      <c r="G1961" s="85"/>
      <c r="H1961" s="86"/>
      <c r="I1961" s="164"/>
      <c r="J1961" s="115" t="str">
        <f>IF(Stock[[#This Row],[BUYING QUANTITY]]&gt;0,Stock[[#This Row],[BUYING PRICE]]*Stock[[#This Row],[BUYING QUANTITY]]*Stock[[#This Row],[% BUYING FEE]],"")</f>
        <v/>
      </c>
      <c r="K1961" s="89"/>
      <c r="L1961" s="90"/>
      <c r="M1961" s="117" t="str">
        <f>IF(Stock[[#This Row],[BUYING QUANTITY]]&gt;0,Stock[[#This Row],[BUYING PRICE]]*(1+Stock[[#This Row],[% THRESHOLD (RETURN)_1]]),"")</f>
        <v/>
      </c>
      <c r="N1961" s="91"/>
      <c r="O1961" s="117" t="str">
        <f>IF(Stock[[#This Row],[BUYING QUANTITY]]&gt;0,Stock[[#This Row],[BUYING PRICE]]*(1+Stock[[#This Row],[% THRESHOLD (RETURN)_2]]),"")</f>
        <v/>
      </c>
      <c r="P1961" s="91"/>
      <c r="Q1961" s="117" t="str">
        <f>IF(Stock[[#This Row],[BUYING QUANTITY]]&gt;0,Stock[[#This Row],[BUYING PRICE]]*(1+Stock[[#This Row],[% THRESHOLD (LOSS)]]),"")</f>
        <v/>
      </c>
      <c r="R1961" s="105"/>
      <c r="S1961" s="118" t="str">
        <f>IF(Stock[[#This Row],[CASH DIVIDEND]]&gt;0,Stock[[#This Row],[CASH DIVIDEND]]/(Stock[[#This Row],[BUYING PRICE]]*Stock[[#This Row],[BUYING QUANTITY]]),"")</f>
        <v/>
      </c>
      <c r="T1961" s="105"/>
      <c r="U1961" s="79"/>
      <c r="V1961" s="97"/>
      <c r="W1961" s="98"/>
      <c r="X1961" s="168"/>
      <c r="Y1961" s="126" t="str">
        <f>IF(Stock[[#This Row],[SELLING QUANTITY]]&gt;0,Stock[[#This Row],[SELLING PRICE]]*Stock[[#This Row],[SELLING QUANTITY]]*Stock[[#This Row],[% SELLING FEE]]+Stock[[#This Row],[SELLING PRICE]]*Stock[[#This Row],[SELLING QUANTITY]]*$D$12,"")</f>
        <v/>
      </c>
      <c r="Z1961" s="121">
        <f>Stock[[#This Row],[BUYING QUANTITY]]+Stock[[#This Row],[STOCK DIVIDEND]]-Stock[[#This Row],[SELLING QUANTITY]]</f>
        <v>0</v>
      </c>
      <c r="AA19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1" s="121">
        <f ca="1">IF(Stock[[#This Row],[SELLING DATE]]&gt;0,Stock[[#This Row],[SELLING DATE]]-Stock[[#This Row],[BUY DATE]]+1,IF(Stock[[#This Row],[BUY DATE]]=0,0,TODAY()-Stock[[#This Row],[BUY DATE]]+1))</f>
        <v>0</v>
      </c>
      <c r="AC1961" s="122" t="str">
        <f>IFERROR(Stock[[#This Row],[CASH DIVIDEND]]+Stock[[#This Row],[RETURN/(LOSS) FROM TRADING
(auto-fill)]],"")</f>
        <v/>
      </c>
      <c r="AD196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1" s="146" t="str">
        <f ca="1">IFERROR(IF(Stock[[#This Row],[HOLDING DAYS
(auto-fill)]]&lt;365,Stock[[#This Row],[% TOTAL RETURN/(LOSS)
(auto-fill)]]*365/Stock[[#This Row],[HOLDING DAYS
(auto-fill)]],POWER((1+Stock[[#This Row],[% TOTAL RETURN/(LOSS)
(auto-fill)]]),1/(Stock[[#This Row],[HOLDING DAYS
(auto-fill)]]/365))-1),"")</f>
        <v/>
      </c>
      <c r="AF1961" s="81"/>
      <c r="AG1961" s="149" t="str">
        <f>IF(Stock[[#This Row],[STATUS
(auto-fill)]]="HOLDING",Stock[[#This Row],[MARKET PRICE]]-Stock[[#This Row],[BUYING PRICE]],"")</f>
        <v/>
      </c>
      <c r="AH1961" s="143" t="str">
        <f>IFERROR(Stock[[#This Row],[CHANGE
(auto-fill)]]/Stock[[#This Row],[BUYING PRICE]],"")</f>
        <v/>
      </c>
      <c r="AI1961" s="130" t="str">
        <f>IF(Stock[[#This Row],[MARKET PRICE]]&gt;0,Stock[[#This Row],[MARKET PRICE]]*Stock[[#This Row],[REMAINING QUANTITY
(auto-fill)]],"")</f>
        <v/>
      </c>
    </row>
    <row r="1962" spans="2:35">
      <c r="B1962" s="110" t="str">
        <f>IF(AND(Stock[[#This Row],[BUYING QUANTITY]]&gt;0,Stock[[#This Row],[REMAINING QUANTITY
(auto-fill)]]=0),"SOLD OUT",
IF(AND(Stock[[#This Row],[BUYING QUANTITY]]&gt;0,Stock[[#This Row],[REMAINING QUANTITY
(auto-fill)]]&gt;0),"HOLDING",""))</f>
        <v/>
      </c>
      <c r="C1962" s="113">
        <f t="shared" si="30"/>
        <v>1949</v>
      </c>
      <c r="D1962" s="79"/>
      <c r="E1962" s="80"/>
      <c r="F1962" s="162"/>
      <c r="G1962" s="85"/>
      <c r="H1962" s="86"/>
      <c r="I1962" s="164"/>
      <c r="J1962" s="115" t="str">
        <f>IF(Stock[[#This Row],[BUYING QUANTITY]]&gt;0,Stock[[#This Row],[BUYING PRICE]]*Stock[[#This Row],[BUYING QUANTITY]]*Stock[[#This Row],[% BUYING FEE]],"")</f>
        <v/>
      </c>
      <c r="K1962" s="89"/>
      <c r="L1962" s="90"/>
      <c r="M1962" s="117" t="str">
        <f>IF(Stock[[#This Row],[BUYING QUANTITY]]&gt;0,Stock[[#This Row],[BUYING PRICE]]*(1+Stock[[#This Row],[% THRESHOLD (RETURN)_1]]),"")</f>
        <v/>
      </c>
      <c r="N1962" s="91"/>
      <c r="O1962" s="117" t="str">
        <f>IF(Stock[[#This Row],[BUYING QUANTITY]]&gt;0,Stock[[#This Row],[BUYING PRICE]]*(1+Stock[[#This Row],[% THRESHOLD (RETURN)_2]]),"")</f>
        <v/>
      </c>
      <c r="P1962" s="91"/>
      <c r="Q1962" s="117" t="str">
        <f>IF(Stock[[#This Row],[BUYING QUANTITY]]&gt;0,Stock[[#This Row],[BUYING PRICE]]*(1+Stock[[#This Row],[% THRESHOLD (LOSS)]]),"")</f>
        <v/>
      </c>
      <c r="R1962" s="105"/>
      <c r="S1962" s="118" t="str">
        <f>IF(Stock[[#This Row],[CASH DIVIDEND]]&gt;0,Stock[[#This Row],[CASH DIVIDEND]]/(Stock[[#This Row],[BUYING PRICE]]*Stock[[#This Row],[BUYING QUANTITY]]),"")</f>
        <v/>
      </c>
      <c r="T1962" s="105"/>
      <c r="U1962" s="79"/>
      <c r="V1962" s="97"/>
      <c r="W1962" s="98"/>
      <c r="X1962" s="168"/>
      <c r="Y1962" s="126" t="str">
        <f>IF(Stock[[#This Row],[SELLING QUANTITY]]&gt;0,Stock[[#This Row],[SELLING PRICE]]*Stock[[#This Row],[SELLING QUANTITY]]*Stock[[#This Row],[% SELLING FEE]]+Stock[[#This Row],[SELLING PRICE]]*Stock[[#This Row],[SELLING QUANTITY]]*$D$12,"")</f>
        <v/>
      </c>
      <c r="Z1962" s="121">
        <f>Stock[[#This Row],[BUYING QUANTITY]]+Stock[[#This Row],[STOCK DIVIDEND]]-Stock[[#This Row],[SELLING QUANTITY]]</f>
        <v>0</v>
      </c>
      <c r="AA19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2" s="121">
        <f ca="1">IF(Stock[[#This Row],[SELLING DATE]]&gt;0,Stock[[#This Row],[SELLING DATE]]-Stock[[#This Row],[BUY DATE]]+1,IF(Stock[[#This Row],[BUY DATE]]=0,0,TODAY()-Stock[[#This Row],[BUY DATE]]+1))</f>
        <v>0</v>
      </c>
      <c r="AC1962" s="122" t="str">
        <f>IFERROR(Stock[[#This Row],[CASH DIVIDEND]]+Stock[[#This Row],[RETURN/(LOSS) FROM TRADING
(auto-fill)]],"")</f>
        <v/>
      </c>
      <c r="AD196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2" s="146" t="str">
        <f ca="1">IFERROR(IF(Stock[[#This Row],[HOLDING DAYS
(auto-fill)]]&lt;365,Stock[[#This Row],[% TOTAL RETURN/(LOSS)
(auto-fill)]]*365/Stock[[#This Row],[HOLDING DAYS
(auto-fill)]],POWER((1+Stock[[#This Row],[% TOTAL RETURN/(LOSS)
(auto-fill)]]),1/(Stock[[#This Row],[HOLDING DAYS
(auto-fill)]]/365))-1),"")</f>
        <v/>
      </c>
      <c r="AF1962" s="81"/>
      <c r="AG1962" s="149" t="str">
        <f>IF(Stock[[#This Row],[STATUS
(auto-fill)]]="HOLDING",Stock[[#This Row],[MARKET PRICE]]-Stock[[#This Row],[BUYING PRICE]],"")</f>
        <v/>
      </c>
      <c r="AH1962" s="143" t="str">
        <f>IFERROR(Stock[[#This Row],[CHANGE
(auto-fill)]]/Stock[[#This Row],[BUYING PRICE]],"")</f>
        <v/>
      </c>
      <c r="AI1962" s="130" t="str">
        <f>IF(Stock[[#This Row],[MARKET PRICE]]&gt;0,Stock[[#This Row],[MARKET PRICE]]*Stock[[#This Row],[REMAINING QUANTITY
(auto-fill)]],"")</f>
        <v/>
      </c>
    </row>
    <row r="1963" spans="2:35">
      <c r="B1963" s="110" t="str">
        <f>IF(AND(Stock[[#This Row],[BUYING QUANTITY]]&gt;0,Stock[[#This Row],[REMAINING QUANTITY
(auto-fill)]]=0),"SOLD OUT",
IF(AND(Stock[[#This Row],[BUYING QUANTITY]]&gt;0,Stock[[#This Row],[REMAINING QUANTITY
(auto-fill)]]&gt;0),"HOLDING",""))</f>
        <v/>
      </c>
      <c r="C1963" s="113">
        <f t="shared" si="30"/>
        <v>1950</v>
      </c>
      <c r="D1963" s="79"/>
      <c r="E1963" s="80"/>
      <c r="F1963" s="162"/>
      <c r="G1963" s="85"/>
      <c r="H1963" s="86"/>
      <c r="I1963" s="164"/>
      <c r="J1963" s="115" t="str">
        <f>IF(Stock[[#This Row],[BUYING QUANTITY]]&gt;0,Stock[[#This Row],[BUYING PRICE]]*Stock[[#This Row],[BUYING QUANTITY]]*Stock[[#This Row],[% BUYING FEE]],"")</f>
        <v/>
      </c>
      <c r="K1963" s="89"/>
      <c r="L1963" s="90"/>
      <c r="M1963" s="117" t="str">
        <f>IF(Stock[[#This Row],[BUYING QUANTITY]]&gt;0,Stock[[#This Row],[BUYING PRICE]]*(1+Stock[[#This Row],[% THRESHOLD (RETURN)_1]]),"")</f>
        <v/>
      </c>
      <c r="N1963" s="91"/>
      <c r="O1963" s="117" t="str">
        <f>IF(Stock[[#This Row],[BUYING QUANTITY]]&gt;0,Stock[[#This Row],[BUYING PRICE]]*(1+Stock[[#This Row],[% THRESHOLD (RETURN)_2]]),"")</f>
        <v/>
      </c>
      <c r="P1963" s="91"/>
      <c r="Q1963" s="117" t="str">
        <f>IF(Stock[[#This Row],[BUYING QUANTITY]]&gt;0,Stock[[#This Row],[BUYING PRICE]]*(1+Stock[[#This Row],[% THRESHOLD (LOSS)]]),"")</f>
        <v/>
      </c>
      <c r="R1963" s="105"/>
      <c r="S1963" s="118" t="str">
        <f>IF(Stock[[#This Row],[CASH DIVIDEND]]&gt;0,Stock[[#This Row],[CASH DIVIDEND]]/(Stock[[#This Row],[BUYING PRICE]]*Stock[[#This Row],[BUYING QUANTITY]]),"")</f>
        <v/>
      </c>
      <c r="T1963" s="105"/>
      <c r="U1963" s="79"/>
      <c r="V1963" s="97"/>
      <c r="W1963" s="98"/>
      <c r="X1963" s="168"/>
      <c r="Y1963" s="126" t="str">
        <f>IF(Stock[[#This Row],[SELLING QUANTITY]]&gt;0,Stock[[#This Row],[SELLING PRICE]]*Stock[[#This Row],[SELLING QUANTITY]]*Stock[[#This Row],[% SELLING FEE]]+Stock[[#This Row],[SELLING PRICE]]*Stock[[#This Row],[SELLING QUANTITY]]*$D$12,"")</f>
        <v/>
      </c>
      <c r="Z1963" s="121">
        <f>Stock[[#This Row],[BUYING QUANTITY]]+Stock[[#This Row],[STOCK DIVIDEND]]-Stock[[#This Row],[SELLING QUANTITY]]</f>
        <v>0</v>
      </c>
      <c r="AA19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3" s="121">
        <f ca="1">IF(Stock[[#This Row],[SELLING DATE]]&gt;0,Stock[[#This Row],[SELLING DATE]]-Stock[[#This Row],[BUY DATE]]+1,IF(Stock[[#This Row],[BUY DATE]]=0,0,TODAY()-Stock[[#This Row],[BUY DATE]]+1))</f>
        <v>0</v>
      </c>
      <c r="AC1963" s="122" t="str">
        <f>IFERROR(Stock[[#This Row],[CASH DIVIDEND]]+Stock[[#This Row],[RETURN/(LOSS) FROM TRADING
(auto-fill)]],"")</f>
        <v/>
      </c>
      <c r="AD196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3" s="146" t="str">
        <f ca="1">IFERROR(IF(Stock[[#This Row],[HOLDING DAYS
(auto-fill)]]&lt;365,Stock[[#This Row],[% TOTAL RETURN/(LOSS)
(auto-fill)]]*365/Stock[[#This Row],[HOLDING DAYS
(auto-fill)]],POWER((1+Stock[[#This Row],[% TOTAL RETURN/(LOSS)
(auto-fill)]]),1/(Stock[[#This Row],[HOLDING DAYS
(auto-fill)]]/365))-1),"")</f>
        <v/>
      </c>
      <c r="AF1963" s="81"/>
      <c r="AG1963" s="149" t="str">
        <f>IF(Stock[[#This Row],[STATUS
(auto-fill)]]="HOLDING",Stock[[#This Row],[MARKET PRICE]]-Stock[[#This Row],[BUYING PRICE]],"")</f>
        <v/>
      </c>
      <c r="AH1963" s="143" t="str">
        <f>IFERROR(Stock[[#This Row],[CHANGE
(auto-fill)]]/Stock[[#This Row],[BUYING PRICE]],"")</f>
        <v/>
      </c>
      <c r="AI1963" s="130" t="str">
        <f>IF(Stock[[#This Row],[MARKET PRICE]]&gt;0,Stock[[#This Row],[MARKET PRICE]]*Stock[[#This Row],[REMAINING QUANTITY
(auto-fill)]],"")</f>
        <v/>
      </c>
    </row>
    <row r="1964" spans="2:35">
      <c r="B1964" s="110" t="str">
        <f>IF(AND(Stock[[#This Row],[BUYING QUANTITY]]&gt;0,Stock[[#This Row],[REMAINING QUANTITY
(auto-fill)]]=0),"SOLD OUT",
IF(AND(Stock[[#This Row],[BUYING QUANTITY]]&gt;0,Stock[[#This Row],[REMAINING QUANTITY
(auto-fill)]]&gt;0),"HOLDING",""))</f>
        <v/>
      </c>
      <c r="C1964" s="113">
        <f t="shared" si="30"/>
        <v>1951</v>
      </c>
      <c r="D1964" s="79"/>
      <c r="E1964" s="80"/>
      <c r="F1964" s="162"/>
      <c r="G1964" s="85"/>
      <c r="H1964" s="86"/>
      <c r="I1964" s="164"/>
      <c r="J1964" s="115" t="str">
        <f>IF(Stock[[#This Row],[BUYING QUANTITY]]&gt;0,Stock[[#This Row],[BUYING PRICE]]*Stock[[#This Row],[BUYING QUANTITY]]*Stock[[#This Row],[% BUYING FEE]],"")</f>
        <v/>
      </c>
      <c r="K1964" s="89"/>
      <c r="L1964" s="90"/>
      <c r="M1964" s="117" t="str">
        <f>IF(Stock[[#This Row],[BUYING QUANTITY]]&gt;0,Stock[[#This Row],[BUYING PRICE]]*(1+Stock[[#This Row],[% THRESHOLD (RETURN)_1]]),"")</f>
        <v/>
      </c>
      <c r="N1964" s="91"/>
      <c r="O1964" s="117" t="str">
        <f>IF(Stock[[#This Row],[BUYING QUANTITY]]&gt;0,Stock[[#This Row],[BUYING PRICE]]*(1+Stock[[#This Row],[% THRESHOLD (RETURN)_2]]),"")</f>
        <v/>
      </c>
      <c r="P1964" s="91"/>
      <c r="Q1964" s="117" t="str">
        <f>IF(Stock[[#This Row],[BUYING QUANTITY]]&gt;0,Stock[[#This Row],[BUYING PRICE]]*(1+Stock[[#This Row],[% THRESHOLD (LOSS)]]),"")</f>
        <v/>
      </c>
      <c r="R1964" s="105"/>
      <c r="S1964" s="118" t="str">
        <f>IF(Stock[[#This Row],[CASH DIVIDEND]]&gt;0,Stock[[#This Row],[CASH DIVIDEND]]/(Stock[[#This Row],[BUYING PRICE]]*Stock[[#This Row],[BUYING QUANTITY]]),"")</f>
        <v/>
      </c>
      <c r="T1964" s="105"/>
      <c r="U1964" s="79"/>
      <c r="V1964" s="97"/>
      <c r="W1964" s="98"/>
      <c r="X1964" s="168"/>
      <c r="Y1964" s="126" t="str">
        <f>IF(Stock[[#This Row],[SELLING QUANTITY]]&gt;0,Stock[[#This Row],[SELLING PRICE]]*Stock[[#This Row],[SELLING QUANTITY]]*Stock[[#This Row],[% SELLING FEE]]+Stock[[#This Row],[SELLING PRICE]]*Stock[[#This Row],[SELLING QUANTITY]]*$D$12,"")</f>
        <v/>
      </c>
      <c r="Z1964" s="121">
        <f>Stock[[#This Row],[BUYING QUANTITY]]+Stock[[#This Row],[STOCK DIVIDEND]]-Stock[[#This Row],[SELLING QUANTITY]]</f>
        <v>0</v>
      </c>
      <c r="AA19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4" s="121">
        <f ca="1">IF(Stock[[#This Row],[SELLING DATE]]&gt;0,Stock[[#This Row],[SELLING DATE]]-Stock[[#This Row],[BUY DATE]]+1,IF(Stock[[#This Row],[BUY DATE]]=0,0,TODAY()-Stock[[#This Row],[BUY DATE]]+1))</f>
        <v>0</v>
      </c>
      <c r="AC1964" s="122" t="str">
        <f>IFERROR(Stock[[#This Row],[CASH DIVIDEND]]+Stock[[#This Row],[RETURN/(LOSS) FROM TRADING
(auto-fill)]],"")</f>
        <v/>
      </c>
      <c r="AD196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4" s="146" t="str">
        <f ca="1">IFERROR(IF(Stock[[#This Row],[HOLDING DAYS
(auto-fill)]]&lt;365,Stock[[#This Row],[% TOTAL RETURN/(LOSS)
(auto-fill)]]*365/Stock[[#This Row],[HOLDING DAYS
(auto-fill)]],POWER((1+Stock[[#This Row],[% TOTAL RETURN/(LOSS)
(auto-fill)]]),1/(Stock[[#This Row],[HOLDING DAYS
(auto-fill)]]/365))-1),"")</f>
        <v/>
      </c>
      <c r="AF1964" s="81"/>
      <c r="AG1964" s="149" t="str">
        <f>IF(Stock[[#This Row],[STATUS
(auto-fill)]]="HOLDING",Stock[[#This Row],[MARKET PRICE]]-Stock[[#This Row],[BUYING PRICE]],"")</f>
        <v/>
      </c>
      <c r="AH1964" s="143" t="str">
        <f>IFERROR(Stock[[#This Row],[CHANGE
(auto-fill)]]/Stock[[#This Row],[BUYING PRICE]],"")</f>
        <v/>
      </c>
      <c r="AI1964" s="130" t="str">
        <f>IF(Stock[[#This Row],[MARKET PRICE]]&gt;0,Stock[[#This Row],[MARKET PRICE]]*Stock[[#This Row],[REMAINING QUANTITY
(auto-fill)]],"")</f>
        <v/>
      </c>
    </row>
    <row r="1965" spans="2:35">
      <c r="B1965" s="110" t="str">
        <f>IF(AND(Stock[[#This Row],[BUYING QUANTITY]]&gt;0,Stock[[#This Row],[REMAINING QUANTITY
(auto-fill)]]=0),"SOLD OUT",
IF(AND(Stock[[#This Row],[BUYING QUANTITY]]&gt;0,Stock[[#This Row],[REMAINING QUANTITY
(auto-fill)]]&gt;0),"HOLDING",""))</f>
        <v/>
      </c>
      <c r="C1965" s="113">
        <f t="shared" si="30"/>
        <v>1952</v>
      </c>
      <c r="D1965" s="79"/>
      <c r="E1965" s="80"/>
      <c r="F1965" s="162"/>
      <c r="G1965" s="85"/>
      <c r="H1965" s="86"/>
      <c r="I1965" s="164"/>
      <c r="J1965" s="115" t="str">
        <f>IF(Stock[[#This Row],[BUYING QUANTITY]]&gt;0,Stock[[#This Row],[BUYING PRICE]]*Stock[[#This Row],[BUYING QUANTITY]]*Stock[[#This Row],[% BUYING FEE]],"")</f>
        <v/>
      </c>
      <c r="K1965" s="89"/>
      <c r="L1965" s="90"/>
      <c r="M1965" s="117" t="str">
        <f>IF(Stock[[#This Row],[BUYING QUANTITY]]&gt;0,Stock[[#This Row],[BUYING PRICE]]*(1+Stock[[#This Row],[% THRESHOLD (RETURN)_1]]),"")</f>
        <v/>
      </c>
      <c r="N1965" s="91"/>
      <c r="O1965" s="117" t="str">
        <f>IF(Stock[[#This Row],[BUYING QUANTITY]]&gt;0,Stock[[#This Row],[BUYING PRICE]]*(1+Stock[[#This Row],[% THRESHOLD (RETURN)_2]]),"")</f>
        <v/>
      </c>
      <c r="P1965" s="91"/>
      <c r="Q1965" s="117" t="str">
        <f>IF(Stock[[#This Row],[BUYING QUANTITY]]&gt;0,Stock[[#This Row],[BUYING PRICE]]*(1+Stock[[#This Row],[% THRESHOLD (LOSS)]]),"")</f>
        <v/>
      </c>
      <c r="R1965" s="105"/>
      <c r="S1965" s="118" t="str">
        <f>IF(Stock[[#This Row],[CASH DIVIDEND]]&gt;0,Stock[[#This Row],[CASH DIVIDEND]]/(Stock[[#This Row],[BUYING PRICE]]*Stock[[#This Row],[BUYING QUANTITY]]),"")</f>
        <v/>
      </c>
      <c r="T1965" s="105"/>
      <c r="U1965" s="79"/>
      <c r="V1965" s="97"/>
      <c r="W1965" s="98"/>
      <c r="X1965" s="168"/>
      <c r="Y1965" s="126" t="str">
        <f>IF(Stock[[#This Row],[SELLING QUANTITY]]&gt;0,Stock[[#This Row],[SELLING PRICE]]*Stock[[#This Row],[SELLING QUANTITY]]*Stock[[#This Row],[% SELLING FEE]]+Stock[[#This Row],[SELLING PRICE]]*Stock[[#This Row],[SELLING QUANTITY]]*$D$12,"")</f>
        <v/>
      </c>
      <c r="Z1965" s="121">
        <f>Stock[[#This Row],[BUYING QUANTITY]]+Stock[[#This Row],[STOCK DIVIDEND]]-Stock[[#This Row],[SELLING QUANTITY]]</f>
        <v>0</v>
      </c>
      <c r="AA19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5" s="121">
        <f ca="1">IF(Stock[[#This Row],[SELLING DATE]]&gt;0,Stock[[#This Row],[SELLING DATE]]-Stock[[#This Row],[BUY DATE]]+1,IF(Stock[[#This Row],[BUY DATE]]=0,0,TODAY()-Stock[[#This Row],[BUY DATE]]+1))</f>
        <v>0</v>
      </c>
      <c r="AC1965" s="122" t="str">
        <f>IFERROR(Stock[[#This Row],[CASH DIVIDEND]]+Stock[[#This Row],[RETURN/(LOSS) FROM TRADING
(auto-fill)]],"")</f>
        <v/>
      </c>
      <c r="AD196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5" s="146" t="str">
        <f ca="1">IFERROR(IF(Stock[[#This Row],[HOLDING DAYS
(auto-fill)]]&lt;365,Stock[[#This Row],[% TOTAL RETURN/(LOSS)
(auto-fill)]]*365/Stock[[#This Row],[HOLDING DAYS
(auto-fill)]],POWER((1+Stock[[#This Row],[% TOTAL RETURN/(LOSS)
(auto-fill)]]),1/(Stock[[#This Row],[HOLDING DAYS
(auto-fill)]]/365))-1),"")</f>
        <v/>
      </c>
      <c r="AF1965" s="81"/>
      <c r="AG1965" s="149" t="str">
        <f>IF(Stock[[#This Row],[STATUS
(auto-fill)]]="HOLDING",Stock[[#This Row],[MARKET PRICE]]-Stock[[#This Row],[BUYING PRICE]],"")</f>
        <v/>
      </c>
      <c r="AH1965" s="143" t="str">
        <f>IFERROR(Stock[[#This Row],[CHANGE
(auto-fill)]]/Stock[[#This Row],[BUYING PRICE]],"")</f>
        <v/>
      </c>
      <c r="AI1965" s="130" t="str">
        <f>IF(Stock[[#This Row],[MARKET PRICE]]&gt;0,Stock[[#This Row],[MARKET PRICE]]*Stock[[#This Row],[REMAINING QUANTITY
(auto-fill)]],"")</f>
        <v/>
      </c>
    </row>
    <row r="1966" spans="2:35">
      <c r="B1966" s="110" t="str">
        <f>IF(AND(Stock[[#This Row],[BUYING QUANTITY]]&gt;0,Stock[[#This Row],[REMAINING QUANTITY
(auto-fill)]]=0),"SOLD OUT",
IF(AND(Stock[[#This Row],[BUYING QUANTITY]]&gt;0,Stock[[#This Row],[REMAINING QUANTITY
(auto-fill)]]&gt;0),"HOLDING",""))</f>
        <v/>
      </c>
      <c r="C1966" s="113">
        <f t="shared" si="30"/>
        <v>1953</v>
      </c>
      <c r="D1966" s="79"/>
      <c r="E1966" s="80"/>
      <c r="F1966" s="162"/>
      <c r="G1966" s="85"/>
      <c r="H1966" s="86"/>
      <c r="I1966" s="164"/>
      <c r="J1966" s="115" t="str">
        <f>IF(Stock[[#This Row],[BUYING QUANTITY]]&gt;0,Stock[[#This Row],[BUYING PRICE]]*Stock[[#This Row],[BUYING QUANTITY]]*Stock[[#This Row],[% BUYING FEE]],"")</f>
        <v/>
      </c>
      <c r="K1966" s="89"/>
      <c r="L1966" s="90"/>
      <c r="M1966" s="117" t="str">
        <f>IF(Stock[[#This Row],[BUYING QUANTITY]]&gt;0,Stock[[#This Row],[BUYING PRICE]]*(1+Stock[[#This Row],[% THRESHOLD (RETURN)_1]]),"")</f>
        <v/>
      </c>
      <c r="N1966" s="91"/>
      <c r="O1966" s="117" t="str">
        <f>IF(Stock[[#This Row],[BUYING QUANTITY]]&gt;0,Stock[[#This Row],[BUYING PRICE]]*(1+Stock[[#This Row],[% THRESHOLD (RETURN)_2]]),"")</f>
        <v/>
      </c>
      <c r="P1966" s="91"/>
      <c r="Q1966" s="117" t="str">
        <f>IF(Stock[[#This Row],[BUYING QUANTITY]]&gt;0,Stock[[#This Row],[BUYING PRICE]]*(1+Stock[[#This Row],[% THRESHOLD (LOSS)]]),"")</f>
        <v/>
      </c>
      <c r="R1966" s="105"/>
      <c r="S1966" s="118" t="str">
        <f>IF(Stock[[#This Row],[CASH DIVIDEND]]&gt;0,Stock[[#This Row],[CASH DIVIDEND]]/(Stock[[#This Row],[BUYING PRICE]]*Stock[[#This Row],[BUYING QUANTITY]]),"")</f>
        <v/>
      </c>
      <c r="T1966" s="105"/>
      <c r="U1966" s="79"/>
      <c r="V1966" s="97"/>
      <c r="W1966" s="98"/>
      <c r="X1966" s="168"/>
      <c r="Y1966" s="126" t="str">
        <f>IF(Stock[[#This Row],[SELLING QUANTITY]]&gt;0,Stock[[#This Row],[SELLING PRICE]]*Stock[[#This Row],[SELLING QUANTITY]]*Stock[[#This Row],[% SELLING FEE]]+Stock[[#This Row],[SELLING PRICE]]*Stock[[#This Row],[SELLING QUANTITY]]*$D$12,"")</f>
        <v/>
      </c>
      <c r="Z1966" s="121">
        <f>Stock[[#This Row],[BUYING QUANTITY]]+Stock[[#This Row],[STOCK DIVIDEND]]-Stock[[#This Row],[SELLING QUANTITY]]</f>
        <v>0</v>
      </c>
      <c r="AA19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6" s="121">
        <f ca="1">IF(Stock[[#This Row],[SELLING DATE]]&gt;0,Stock[[#This Row],[SELLING DATE]]-Stock[[#This Row],[BUY DATE]]+1,IF(Stock[[#This Row],[BUY DATE]]=0,0,TODAY()-Stock[[#This Row],[BUY DATE]]+1))</f>
        <v>0</v>
      </c>
      <c r="AC1966" s="122" t="str">
        <f>IFERROR(Stock[[#This Row],[CASH DIVIDEND]]+Stock[[#This Row],[RETURN/(LOSS) FROM TRADING
(auto-fill)]],"")</f>
        <v/>
      </c>
      <c r="AD196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6" s="146" t="str">
        <f ca="1">IFERROR(IF(Stock[[#This Row],[HOLDING DAYS
(auto-fill)]]&lt;365,Stock[[#This Row],[% TOTAL RETURN/(LOSS)
(auto-fill)]]*365/Stock[[#This Row],[HOLDING DAYS
(auto-fill)]],POWER((1+Stock[[#This Row],[% TOTAL RETURN/(LOSS)
(auto-fill)]]),1/(Stock[[#This Row],[HOLDING DAYS
(auto-fill)]]/365))-1),"")</f>
        <v/>
      </c>
      <c r="AF1966" s="81"/>
      <c r="AG1966" s="149" t="str">
        <f>IF(Stock[[#This Row],[STATUS
(auto-fill)]]="HOLDING",Stock[[#This Row],[MARKET PRICE]]-Stock[[#This Row],[BUYING PRICE]],"")</f>
        <v/>
      </c>
      <c r="AH1966" s="143" t="str">
        <f>IFERROR(Stock[[#This Row],[CHANGE
(auto-fill)]]/Stock[[#This Row],[BUYING PRICE]],"")</f>
        <v/>
      </c>
      <c r="AI1966" s="130" t="str">
        <f>IF(Stock[[#This Row],[MARKET PRICE]]&gt;0,Stock[[#This Row],[MARKET PRICE]]*Stock[[#This Row],[REMAINING QUANTITY
(auto-fill)]],"")</f>
        <v/>
      </c>
    </row>
    <row r="1967" spans="2:35">
      <c r="B1967" s="110" t="str">
        <f>IF(AND(Stock[[#This Row],[BUYING QUANTITY]]&gt;0,Stock[[#This Row],[REMAINING QUANTITY
(auto-fill)]]=0),"SOLD OUT",
IF(AND(Stock[[#This Row],[BUYING QUANTITY]]&gt;0,Stock[[#This Row],[REMAINING QUANTITY
(auto-fill)]]&gt;0),"HOLDING",""))</f>
        <v/>
      </c>
      <c r="C1967" s="113">
        <f t="shared" si="30"/>
        <v>1954</v>
      </c>
      <c r="D1967" s="79"/>
      <c r="E1967" s="80"/>
      <c r="F1967" s="162"/>
      <c r="G1967" s="85"/>
      <c r="H1967" s="86"/>
      <c r="I1967" s="164"/>
      <c r="J1967" s="115" t="str">
        <f>IF(Stock[[#This Row],[BUYING QUANTITY]]&gt;0,Stock[[#This Row],[BUYING PRICE]]*Stock[[#This Row],[BUYING QUANTITY]]*Stock[[#This Row],[% BUYING FEE]],"")</f>
        <v/>
      </c>
      <c r="K1967" s="89"/>
      <c r="L1967" s="90"/>
      <c r="M1967" s="117" t="str">
        <f>IF(Stock[[#This Row],[BUYING QUANTITY]]&gt;0,Stock[[#This Row],[BUYING PRICE]]*(1+Stock[[#This Row],[% THRESHOLD (RETURN)_1]]),"")</f>
        <v/>
      </c>
      <c r="N1967" s="91"/>
      <c r="O1967" s="117" t="str">
        <f>IF(Stock[[#This Row],[BUYING QUANTITY]]&gt;0,Stock[[#This Row],[BUYING PRICE]]*(1+Stock[[#This Row],[% THRESHOLD (RETURN)_2]]),"")</f>
        <v/>
      </c>
      <c r="P1967" s="91"/>
      <c r="Q1967" s="117" t="str">
        <f>IF(Stock[[#This Row],[BUYING QUANTITY]]&gt;0,Stock[[#This Row],[BUYING PRICE]]*(1+Stock[[#This Row],[% THRESHOLD (LOSS)]]),"")</f>
        <v/>
      </c>
      <c r="R1967" s="105"/>
      <c r="S1967" s="118" t="str">
        <f>IF(Stock[[#This Row],[CASH DIVIDEND]]&gt;0,Stock[[#This Row],[CASH DIVIDEND]]/(Stock[[#This Row],[BUYING PRICE]]*Stock[[#This Row],[BUYING QUANTITY]]),"")</f>
        <v/>
      </c>
      <c r="T1967" s="105"/>
      <c r="U1967" s="79"/>
      <c r="V1967" s="97"/>
      <c r="W1967" s="98"/>
      <c r="X1967" s="168"/>
      <c r="Y1967" s="126" t="str">
        <f>IF(Stock[[#This Row],[SELLING QUANTITY]]&gt;0,Stock[[#This Row],[SELLING PRICE]]*Stock[[#This Row],[SELLING QUANTITY]]*Stock[[#This Row],[% SELLING FEE]]+Stock[[#This Row],[SELLING PRICE]]*Stock[[#This Row],[SELLING QUANTITY]]*$D$12,"")</f>
        <v/>
      </c>
      <c r="Z1967" s="121">
        <f>Stock[[#This Row],[BUYING QUANTITY]]+Stock[[#This Row],[STOCK DIVIDEND]]-Stock[[#This Row],[SELLING QUANTITY]]</f>
        <v>0</v>
      </c>
      <c r="AA19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7" s="121">
        <f ca="1">IF(Stock[[#This Row],[SELLING DATE]]&gt;0,Stock[[#This Row],[SELLING DATE]]-Stock[[#This Row],[BUY DATE]]+1,IF(Stock[[#This Row],[BUY DATE]]=0,0,TODAY()-Stock[[#This Row],[BUY DATE]]+1))</f>
        <v>0</v>
      </c>
      <c r="AC1967" s="122" t="str">
        <f>IFERROR(Stock[[#This Row],[CASH DIVIDEND]]+Stock[[#This Row],[RETURN/(LOSS) FROM TRADING
(auto-fill)]],"")</f>
        <v/>
      </c>
      <c r="AD196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7" s="146" t="str">
        <f ca="1">IFERROR(IF(Stock[[#This Row],[HOLDING DAYS
(auto-fill)]]&lt;365,Stock[[#This Row],[% TOTAL RETURN/(LOSS)
(auto-fill)]]*365/Stock[[#This Row],[HOLDING DAYS
(auto-fill)]],POWER((1+Stock[[#This Row],[% TOTAL RETURN/(LOSS)
(auto-fill)]]),1/(Stock[[#This Row],[HOLDING DAYS
(auto-fill)]]/365))-1),"")</f>
        <v/>
      </c>
      <c r="AF1967" s="81"/>
      <c r="AG1967" s="149" t="str">
        <f>IF(Stock[[#This Row],[STATUS
(auto-fill)]]="HOLDING",Stock[[#This Row],[MARKET PRICE]]-Stock[[#This Row],[BUYING PRICE]],"")</f>
        <v/>
      </c>
      <c r="AH1967" s="143" t="str">
        <f>IFERROR(Stock[[#This Row],[CHANGE
(auto-fill)]]/Stock[[#This Row],[BUYING PRICE]],"")</f>
        <v/>
      </c>
      <c r="AI1967" s="130" t="str">
        <f>IF(Stock[[#This Row],[MARKET PRICE]]&gt;0,Stock[[#This Row],[MARKET PRICE]]*Stock[[#This Row],[REMAINING QUANTITY
(auto-fill)]],"")</f>
        <v/>
      </c>
    </row>
    <row r="1968" spans="2:35">
      <c r="B1968" s="110" t="str">
        <f>IF(AND(Stock[[#This Row],[BUYING QUANTITY]]&gt;0,Stock[[#This Row],[REMAINING QUANTITY
(auto-fill)]]=0),"SOLD OUT",
IF(AND(Stock[[#This Row],[BUYING QUANTITY]]&gt;0,Stock[[#This Row],[REMAINING QUANTITY
(auto-fill)]]&gt;0),"HOLDING",""))</f>
        <v/>
      </c>
      <c r="C1968" s="113">
        <f t="shared" si="30"/>
        <v>1955</v>
      </c>
      <c r="D1968" s="79"/>
      <c r="E1968" s="80"/>
      <c r="F1968" s="162"/>
      <c r="G1968" s="85"/>
      <c r="H1968" s="86"/>
      <c r="I1968" s="164"/>
      <c r="J1968" s="115" t="str">
        <f>IF(Stock[[#This Row],[BUYING QUANTITY]]&gt;0,Stock[[#This Row],[BUYING PRICE]]*Stock[[#This Row],[BUYING QUANTITY]]*Stock[[#This Row],[% BUYING FEE]],"")</f>
        <v/>
      </c>
      <c r="K1968" s="89"/>
      <c r="L1968" s="90"/>
      <c r="M1968" s="117" t="str">
        <f>IF(Stock[[#This Row],[BUYING QUANTITY]]&gt;0,Stock[[#This Row],[BUYING PRICE]]*(1+Stock[[#This Row],[% THRESHOLD (RETURN)_1]]),"")</f>
        <v/>
      </c>
      <c r="N1968" s="91"/>
      <c r="O1968" s="117" t="str">
        <f>IF(Stock[[#This Row],[BUYING QUANTITY]]&gt;0,Stock[[#This Row],[BUYING PRICE]]*(1+Stock[[#This Row],[% THRESHOLD (RETURN)_2]]),"")</f>
        <v/>
      </c>
      <c r="P1968" s="91"/>
      <c r="Q1968" s="117" t="str">
        <f>IF(Stock[[#This Row],[BUYING QUANTITY]]&gt;0,Stock[[#This Row],[BUYING PRICE]]*(1+Stock[[#This Row],[% THRESHOLD (LOSS)]]),"")</f>
        <v/>
      </c>
      <c r="R1968" s="105"/>
      <c r="S1968" s="118" t="str">
        <f>IF(Stock[[#This Row],[CASH DIVIDEND]]&gt;0,Stock[[#This Row],[CASH DIVIDEND]]/(Stock[[#This Row],[BUYING PRICE]]*Stock[[#This Row],[BUYING QUANTITY]]),"")</f>
        <v/>
      </c>
      <c r="T1968" s="105"/>
      <c r="U1968" s="79"/>
      <c r="V1968" s="97"/>
      <c r="W1968" s="98"/>
      <c r="X1968" s="168"/>
      <c r="Y1968" s="126" t="str">
        <f>IF(Stock[[#This Row],[SELLING QUANTITY]]&gt;0,Stock[[#This Row],[SELLING PRICE]]*Stock[[#This Row],[SELLING QUANTITY]]*Stock[[#This Row],[% SELLING FEE]]+Stock[[#This Row],[SELLING PRICE]]*Stock[[#This Row],[SELLING QUANTITY]]*$D$12,"")</f>
        <v/>
      </c>
      <c r="Z1968" s="121">
        <f>Stock[[#This Row],[BUYING QUANTITY]]+Stock[[#This Row],[STOCK DIVIDEND]]-Stock[[#This Row],[SELLING QUANTITY]]</f>
        <v>0</v>
      </c>
      <c r="AA19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8" s="121">
        <f ca="1">IF(Stock[[#This Row],[SELLING DATE]]&gt;0,Stock[[#This Row],[SELLING DATE]]-Stock[[#This Row],[BUY DATE]]+1,IF(Stock[[#This Row],[BUY DATE]]=0,0,TODAY()-Stock[[#This Row],[BUY DATE]]+1))</f>
        <v>0</v>
      </c>
      <c r="AC1968" s="122" t="str">
        <f>IFERROR(Stock[[#This Row],[CASH DIVIDEND]]+Stock[[#This Row],[RETURN/(LOSS) FROM TRADING
(auto-fill)]],"")</f>
        <v/>
      </c>
      <c r="AD196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8" s="146" t="str">
        <f ca="1">IFERROR(IF(Stock[[#This Row],[HOLDING DAYS
(auto-fill)]]&lt;365,Stock[[#This Row],[% TOTAL RETURN/(LOSS)
(auto-fill)]]*365/Stock[[#This Row],[HOLDING DAYS
(auto-fill)]],POWER((1+Stock[[#This Row],[% TOTAL RETURN/(LOSS)
(auto-fill)]]),1/(Stock[[#This Row],[HOLDING DAYS
(auto-fill)]]/365))-1),"")</f>
        <v/>
      </c>
      <c r="AF1968" s="81"/>
      <c r="AG1968" s="149" t="str">
        <f>IF(Stock[[#This Row],[STATUS
(auto-fill)]]="HOLDING",Stock[[#This Row],[MARKET PRICE]]-Stock[[#This Row],[BUYING PRICE]],"")</f>
        <v/>
      </c>
      <c r="AH1968" s="143" t="str">
        <f>IFERROR(Stock[[#This Row],[CHANGE
(auto-fill)]]/Stock[[#This Row],[BUYING PRICE]],"")</f>
        <v/>
      </c>
      <c r="AI1968" s="130" t="str">
        <f>IF(Stock[[#This Row],[MARKET PRICE]]&gt;0,Stock[[#This Row],[MARKET PRICE]]*Stock[[#This Row],[REMAINING QUANTITY
(auto-fill)]],"")</f>
        <v/>
      </c>
    </row>
    <row r="1969" spans="2:35">
      <c r="B1969" s="110" t="str">
        <f>IF(AND(Stock[[#This Row],[BUYING QUANTITY]]&gt;0,Stock[[#This Row],[REMAINING QUANTITY
(auto-fill)]]=0),"SOLD OUT",
IF(AND(Stock[[#This Row],[BUYING QUANTITY]]&gt;0,Stock[[#This Row],[REMAINING QUANTITY
(auto-fill)]]&gt;0),"HOLDING",""))</f>
        <v/>
      </c>
      <c r="C1969" s="113">
        <f t="shared" si="30"/>
        <v>1956</v>
      </c>
      <c r="D1969" s="79"/>
      <c r="E1969" s="80"/>
      <c r="F1969" s="162"/>
      <c r="G1969" s="85"/>
      <c r="H1969" s="86"/>
      <c r="I1969" s="164"/>
      <c r="J1969" s="115" t="str">
        <f>IF(Stock[[#This Row],[BUYING QUANTITY]]&gt;0,Stock[[#This Row],[BUYING PRICE]]*Stock[[#This Row],[BUYING QUANTITY]]*Stock[[#This Row],[% BUYING FEE]],"")</f>
        <v/>
      </c>
      <c r="K1969" s="89"/>
      <c r="L1969" s="90"/>
      <c r="M1969" s="117" t="str">
        <f>IF(Stock[[#This Row],[BUYING QUANTITY]]&gt;0,Stock[[#This Row],[BUYING PRICE]]*(1+Stock[[#This Row],[% THRESHOLD (RETURN)_1]]),"")</f>
        <v/>
      </c>
      <c r="N1969" s="91"/>
      <c r="O1969" s="117" t="str">
        <f>IF(Stock[[#This Row],[BUYING QUANTITY]]&gt;0,Stock[[#This Row],[BUYING PRICE]]*(1+Stock[[#This Row],[% THRESHOLD (RETURN)_2]]),"")</f>
        <v/>
      </c>
      <c r="P1969" s="91"/>
      <c r="Q1969" s="117" t="str">
        <f>IF(Stock[[#This Row],[BUYING QUANTITY]]&gt;0,Stock[[#This Row],[BUYING PRICE]]*(1+Stock[[#This Row],[% THRESHOLD (LOSS)]]),"")</f>
        <v/>
      </c>
      <c r="R1969" s="105"/>
      <c r="S1969" s="118" t="str">
        <f>IF(Stock[[#This Row],[CASH DIVIDEND]]&gt;0,Stock[[#This Row],[CASH DIVIDEND]]/(Stock[[#This Row],[BUYING PRICE]]*Stock[[#This Row],[BUYING QUANTITY]]),"")</f>
        <v/>
      </c>
      <c r="T1969" s="105"/>
      <c r="U1969" s="79"/>
      <c r="V1969" s="97"/>
      <c r="W1969" s="98"/>
      <c r="X1969" s="168"/>
      <c r="Y1969" s="126" t="str">
        <f>IF(Stock[[#This Row],[SELLING QUANTITY]]&gt;0,Stock[[#This Row],[SELLING PRICE]]*Stock[[#This Row],[SELLING QUANTITY]]*Stock[[#This Row],[% SELLING FEE]]+Stock[[#This Row],[SELLING PRICE]]*Stock[[#This Row],[SELLING QUANTITY]]*$D$12,"")</f>
        <v/>
      </c>
      <c r="Z1969" s="121">
        <f>Stock[[#This Row],[BUYING QUANTITY]]+Stock[[#This Row],[STOCK DIVIDEND]]-Stock[[#This Row],[SELLING QUANTITY]]</f>
        <v>0</v>
      </c>
      <c r="AA19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69" s="121">
        <f ca="1">IF(Stock[[#This Row],[SELLING DATE]]&gt;0,Stock[[#This Row],[SELLING DATE]]-Stock[[#This Row],[BUY DATE]]+1,IF(Stock[[#This Row],[BUY DATE]]=0,0,TODAY()-Stock[[#This Row],[BUY DATE]]+1))</f>
        <v>0</v>
      </c>
      <c r="AC1969" s="122" t="str">
        <f>IFERROR(Stock[[#This Row],[CASH DIVIDEND]]+Stock[[#This Row],[RETURN/(LOSS) FROM TRADING
(auto-fill)]],"")</f>
        <v/>
      </c>
      <c r="AD196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69" s="146" t="str">
        <f ca="1">IFERROR(IF(Stock[[#This Row],[HOLDING DAYS
(auto-fill)]]&lt;365,Stock[[#This Row],[% TOTAL RETURN/(LOSS)
(auto-fill)]]*365/Stock[[#This Row],[HOLDING DAYS
(auto-fill)]],POWER((1+Stock[[#This Row],[% TOTAL RETURN/(LOSS)
(auto-fill)]]),1/(Stock[[#This Row],[HOLDING DAYS
(auto-fill)]]/365))-1),"")</f>
        <v/>
      </c>
      <c r="AF1969" s="81"/>
      <c r="AG1969" s="149" t="str">
        <f>IF(Stock[[#This Row],[STATUS
(auto-fill)]]="HOLDING",Stock[[#This Row],[MARKET PRICE]]-Stock[[#This Row],[BUYING PRICE]],"")</f>
        <v/>
      </c>
      <c r="AH1969" s="143" t="str">
        <f>IFERROR(Stock[[#This Row],[CHANGE
(auto-fill)]]/Stock[[#This Row],[BUYING PRICE]],"")</f>
        <v/>
      </c>
      <c r="AI1969" s="130" t="str">
        <f>IF(Stock[[#This Row],[MARKET PRICE]]&gt;0,Stock[[#This Row],[MARKET PRICE]]*Stock[[#This Row],[REMAINING QUANTITY
(auto-fill)]],"")</f>
        <v/>
      </c>
    </row>
    <row r="1970" spans="2:35">
      <c r="B1970" s="110" t="str">
        <f>IF(AND(Stock[[#This Row],[BUYING QUANTITY]]&gt;0,Stock[[#This Row],[REMAINING QUANTITY
(auto-fill)]]=0),"SOLD OUT",
IF(AND(Stock[[#This Row],[BUYING QUANTITY]]&gt;0,Stock[[#This Row],[REMAINING QUANTITY
(auto-fill)]]&gt;0),"HOLDING",""))</f>
        <v/>
      </c>
      <c r="C1970" s="113">
        <f t="shared" si="30"/>
        <v>1957</v>
      </c>
      <c r="D1970" s="79"/>
      <c r="E1970" s="80"/>
      <c r="F1970" s="162"/>
      <c r="G1970" s="85"/>
      <c r="H1970" s="86"/>
      <c r="I1970" s="164"/>
      <c r="J1970" s="115" t="str">
        <f>IF(Stock[[#This Row],[BUYING QUANTITY]]&gt;0,Stock[[#This Row],[BUYING PRICE]]*Stock[[#This Row],[BUYING QUANTITY]]*Stock[[#This Row],[% BUYING FEE]],"")</f>
        <v/>
      </c>
      <c r="K1970" s="89"/>
      <c r="L1970" s="90"/>
      <c r="M1970" s="117" t="str">
        <f>IF(Stock[[#This Row],[BUYING QUANTITY]]&gt;0,Stock[[#This Row],[BUYING PRICE]]*(1+Stock[[#This Row],[% THRESHOLD (RETURN)_1]]),"")</f>
        <v/>
      </c>
      <c r="N1970" s="91"/>
      <c r="O1970" s="117" t="str">
        <f>IF(Stock[[#This Row],[BUYING QUANTITY]]&gt;0,Stock[[#This Row],[BUYING PRICE]]*(1+Stock[[#This Row],[% THRESHOLD (RETURN)_2]]),"")</f>
        <v/>
      </c>
      <c r="P1970" s="91"/>
      <c r="Q1970" s="117" t="str">
        <f>IF(Stock[[#This Row],[BUYING QUANTITY]]&gt;0,Stock[[#This Row],[BUYING PRICE]]*(1+Stock[[#This Row],[% THRESHOLD (LOSS)]]),"")</f>
        <v/>
      </c>
      <c r="R1970" s="105"/>
      <c r="S1970" s="118" t="str">
        <f>IF(Stock[[#This Row],[CASH DIVIDEND]]&gt;0,Stock[[#This Row],[CASH DIVIDEND]]/(Stock[[#This Row],[BUYING PRICE]]*Stock[[#This Row],[BUYING QUANTITY]]),"")</f>
        <v/>
      </c>
      <c r="T1970" s="105"/>
      <c r="U1970" s="79"/>
      <c r="V1970" s="97"/>
      <c r="W1970" s="98"/>
      <c r="X1970" s="168"/>
      <c r="Y1970" s="126" t="str">
        <f>IF(Stock[[#This Row],[SELLING QUANTITY]]&gt;0,Stock[[#This Row],[SELLING PRICE]]*Stock[[#This Row],[SELLING QUANTITY]]*Stock[[#This Row],[% SELLING FEE]]+Stock[[#This Row],[SELLING PRICE]]*Stock[[#This Row],[SELLING QUANTITY]]*$D$12,"")</f>
        <v/>
      </c>
      <c r="Z1970" s="121">
        <f>Stock[[#This Row],[BUYING QUANTITY]]+Stock[[#This Row],[STOCK DIVIDEND]]-Stock[[#This Row],[SELLING QUANTITY]]</f>
        <v>0</v>
      </c>
      <c r="AA19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0" s="121">
        <f ca="1">IF(Stock[[#This Row],[SELLING DATE]]&gt;0,Stock[[#This Row],[SELLING DATE]]-Stock[[#This Row],[BUY DATE]]+1,IF(Stock[[#This Row],[BUY DATE]]=0,0,TODAY()-Stock[[#This Row],[BUY DATE]]+1))</f>
        <v>0</v>
      </c>
      <c r="AC1970" s="122" t="str">
        <f>IFERROR(Stock[[#This Row],[CASH DIVIDEND]]+Stock[[#This Row],[RETURN/(LOSS) FROM TRADING
(auto-fill)]],"")</f>
        <v/>
      </c>
      <c r="AD197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0" s="146" t="str">
        <f ca="1">IFERROR(IF(Stock[[#This Row],[HOLDING DAYS
(auto-fill)]]&lt;365,Stock[[#This Row],[% TOTAL RETURN/(LOSS)
(auto-fill)]]*365/Stock[[#This Row],[HOLDING DAYS
(auto-fill)]],POWER((1+Stock[[#This Row],[% TOTAL RETURN/(LOSS)
(auto-fill)]]),1/(Stock[[#This Row],[HOLDING DAYS
(auto-fill)]]/365))-1),"")</f>
        <v/>
      </c>
      <c r="AF1970" s="81"/>
      <c r="AG1970" s="149" t="str">
        <f>IF(Stock[[#This Row],[STATUS
(auto-fill)]]="HOLDING",Stock[[#This Row],[MARKET PRICE]]-Stock[[#This Row],[BUYING PRICE]],"")</f>
        <v/>
      </c>
      <c r="AH1970" s="143" t="str">
        <f>IFERROR(Stock[[#This Row],[CHANGE
(auto-fill)]]/Stock[[#This Row],[BUYING PRICE]],"")</f>
        <v/>
      </c>
      <c r="AI1970" s="130" t="str">
        <f>IF(Stock[[#This Row],[MARKET PRICE]]&gt;0,Stock[[#This Row],[MARKET PRICE]]*Stock[[#This Row],[REMAINING QUANTITY
(auto-fill)]],"")</f>
        <v/>
      </c>
    </row>
    <row r="1971" spans="2:35">
      <c r="B1971" s="110" t="str">
        <f>IF(AND(Stock[[#This Row],[BUYING QUANTITY]]&gt;0,Stock[[#This Row],[REMAINING QUANTITY
(auto-fill)]]=0),"SOLD OUT",
IF(AND(Stock[[#This Row],[BUYING QUANTITY]]&gt;0,Stock[[#This Row],[REMAINING QUANTITY
(auto-fill)]]&gt;0),"HOLDING",""))</f>
        <v/>
      </c>
      <c r="C1971" s="113">
        <f t="shared" si="30"/>
        <v>1958</v>
      </c>
      <c r="D1971" s="79"/>
      <c r="E1971" s="80"/>
      <c r="F1971" s="162"/>
      <c r="G1971" s="85"/>
      <c r="H1971" s="86"/>
      <c r="I1971" s="164"/>
      <c r="J1971" s="115" t="str">
        <f>IF(Stock[[#This Row],[BUYING QUANTITY]]&gt;0,Stock[[#This Row],[BUYING PRICE]]*Stock[[#This Row],[BUYING QUANTITY]]*Stock[[#This Row],[% BUYING FEE]],"")</f>
        <v/>
      </c>
      <c r="K1971" s="89"/>
      <c r="L1971" s="90"/>
      <c r="M1971" s="117" t="str">
        <f>IF(Stock[[#This Row],[BUYING QUANTITY]]&gt;0,Stock[[#This Row],[BUYING PRICE]]*(1+Stock[[#This Row],[% THRESHOLD (RETURN)_1]]),"")</f>
        <v/>
      </c>
      <c r="N1971" s="91"/>
      <c r="O1971" s="117" t="str">
        <f>IF(Stock[[#This Row],[BUYING QUANTITY]]&gt;0,Stock[[#This Row],[BUYING PRICE]]*(1+Stock[[#This Row],[% THRESHOLD (RETURN)_2]]),"")</f>
        <v/>
      </c>
      <c r="P1971" s="91"/>
      <c r="Q1971" s="117" t="str">
        <f>IF(Stock[[#This Row],[BUYING QUANTITY]]&gt;0,Stock[[#This Row],[BUYING PRICE]]*(1+Stock[[#This Row],[% THRESHOLD (LOSS)]]),"")</f>
        <v/>
      </c>
      <c r="R1971" s="105"/>
      <c r="S1971" s="118" t="str">
        <f>IF(Stock[[#This Row],[CASH DIVIDEND]]&gt;0,Stock[[#This Row],[CASH DIVIDEND]]/(Stock[[#This Row],[BUYING PRICE]]*Stock[[#This Row],[BUYING QUANTITY]]),"")</f>
        <v/>
      </c>
      <c r="T1971" s="105"/>
      <c r="U1971" s="79"/>
      <c r="V1971" s="97"/>
      <c r="W1971" s="98"/>
      <c r="X1971" s="168"/>
      <c r="Y1971" s="126" t="str">
        <f>IF(Stock[[#This Row],[SELLING QUANTITY]]&gt;0,Stock[[#This Row],[SELLING PRICE]]*Stock[[#This Row],[SELLING QUANTITY]]*Stock[[#This Row],[% SELLING FEE]]+Stock[[#This Row],[SELLING PRICE]]*Stock[[#This Row],[SELLING QUANTITY]]*$D$12,"")</f>
        <v/>
      </c>
      <c r="Z1971" s="121">
        <f>Stock[[#This Row],[BUYING QUANTITY]]+Stock[[#This Row],[STOCK DIVIDEND]]-Stock[[#This Row],[SELLING QUANTITY]]</f>
        <v>0</v>
      </c>
      <c r="AA19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1" s="121">
        <f ca="1">IF(Stock[[#This Row],[SELLING DATE]]&gt;0,Stock[[#This Row],[SELLING DATE]]-Stock[[#This Row],[BUY DATE]]+1,IF(Stock[[#This Row],[BUY DATE]]=0,0,TODAY()-Stock[[#This Row],[BUY DATE]]+1))</f>
        <v>0</v>
      </c>
      <c r="AC1971" s="122" t="str">
        <f>IFERROR(Stock[[#This Row],[CASH DIVIDEND]]+Stock[[#This Row],[RETURN/(LOSS) FROM TRADING
(auto-fill)]],"")</f>
        <v/>
      </c>
      <c r="AD197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1" s="146" t="str">
        <f ca="1">IFERROR(IF(Stock[[#This Row],[HOLDING DAYS
(auto-fill)]]&lt;365,Stock[[#This Row],[% TOTAL RETURN/(LOSS)
(auto-fill)]]*365/Stock[[#This Row],[HOLDING DAYS
(auto-fill)]],POWER((1+Stock[[#This Row],[% TOTAL RETURN/(LOSS)
(auto-fill)]]),1/(Stock[[#This Row],[HOLDING DAYS
(auto-fill)]]/365))-1),"")</f>
        <v/>
      </c>
      <c r="AF1971" s="81"/>
      <c r="AG1971" s="149" t="str">
        <f>IF(Stock[[#This Row],[STATUS
(auto-fill)]]="HOLDING",Stock[[#This Row],[MARKET PRICE]]-Stock[[#This Row],[BUYING PRICE]],"")</f>
        <v/>
      </c>
      <c r="AH1971" s="143" t="str">
        <f>IFERROR(Stock[[#This Row],[CHANGE
(auto-fill)]]/Stock[[#This Row],[BUYING PRICE]],"")</f>
        <v/>
      </c>
      <c r="AI1971" s="130" t="str">
        <f>IF(Stock[[#This Row],[MARKET PRICE]]&gt;0,Stock[[#This Row],[MARKET PRICE]]*Stock[[#This Row],[REMAINING QUANTITY
(auto-fill)]],"")</f>
        <v/>
      </c>
    </row>
    <row r="1972" spans="2:35">
      <c r="B1972" s="110" t="str">
        <f>IF(AND(Stock[[#This Row],[BUYING QUANTITY]]&gt;0,Stock[[#This Row],[REMAINING QUANTITY
(auto-fill)]]=0),"SOLD OUT",
IF(AND(Stock[[#This Row],[BUYING QUANTITY]]&gt;0,Stock[[#This Row],[REMAINING QUANTITY
(auto-fill)]]&gt;0),"HOLDING",""))</f>
        <v/>
      </c>
      <c r="C1972" s="113">
        <f t="shared" si="30"/>
        <v>1959</v>
      </c>
      <c r="D1972" s="79"/>
      <c r="E1972" s="80"/>
      <c r="F1972" s="162"/>
      <c r="G1972" s="85"/>
      <c r="H1972" s="86"/>
      <c r="I1972" s="164"/>
      <c r="J1972" s="115" t="str">
        <f>IF(Stock[[#This Row],[BUYING QUANTITY]]&gt;0,Stock[[#This Row],[BUYING PRICE]]*Stock[[#This Row],[BUYING QUANTITY]]*Stock[[#This Row],[% BUYING FEE]],"")</f>
        <v/>
      </c>
      <c r="K1972" s="89"/>
      <c r="L1972" s="90"/>
      <c r="M1972" s="117" t="str">
        <f>IF(Stock[[#This Row],[BUYING QUANTITY]]&gt;0,Stock[[#This Row],[BUYING PRICE]]*(1+Stock[[#This Row],[% THRESHOLD (RETURN)_1]]),"")</f>
        <v/>
      </c>
      <c r="N1972" s="91"/>
      <c r="O1972" s="117" t="str">
        <f>IF(Stock[[#This Row],[BUYING QUANTITY]]&gt;0,Stock[[#This Row],[BUYING PRICE]]*(1+Stock[[#This Row],[% THRESHOLD (RETURN)_2]]),"")</f>
        <v/>
      </c>
      <c r="P1972" s="91"/>
      <c r="Q1972" s="117" t="str">
        <f>IF(Stock[[#This Row],[BUYING QUANTITY]]&gt;0,Stock[[#This Row],[BUYING PRICE]]*(1+Stock[[#This Row],[% THRESHOLD (LOSS)]]),"")</f>
        <v/>
      </c>
      <c r="R1972" s="105"/>
      <c r="S1972" s="118" t="str">
        <f>IF(Stock[[#This Row],[CASH DIVIDEND]]&gt;0,Stock[[#This Row],[CASH DIVIDEND]]/(Stock[[#This Row],[BUYING PRICE]]*Stock[[#This Row],[BUYING QUANTITY]]),"")</f>
        <v/>
      </c>
      <c r="T1972" s="105"/>
      <c r="U1972" s="79"/>
      <c r="V1972" s="97"/>
      <c r="W1972" s="98"/>
      <c r="X1972" s="168"/>
      <c r="Y1972" s="126" t="str">
        <f>IF(Stock[[#This Row],[SELLING QUANTITY]]&gt;0,Stock[[#This Row],[SELLING PRICE]]*Stock[[#This Row],[SELLING QUANTITY]]*Stock[[#This Row],[% SELLING FEE]]+Stock[[#This Row],[SELLING PRICE]]*Stock[[#This Row],[SELLING QUANTITY]]*$D$12,"")</f>
        <v/>
      </c>
      <c r="Z1972" s="121">
        <f>Stock[[#This Row],[BUYING QUANTITY]]+Stock[[#This Row],[STOCK DIVIDEND]]-Stock[[#This Row],[SELLING QUANTITY]]</f>
        <v>0</v>
      </c>
      <c r="AA19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2" s="121">
        <f ca="1">IF(Stock[[#This Row],[SELLING DATE]]&gt;0,Stock[[#This Row],[SELLING DATE]]-Stock[[#This Row],[BUY DATE]]+1,IF(Stock[[#This Row],[BUY DATE]]=0,0,TODAY()-Stock[[#This Row],[BUY DATE]]+1))</f>
        <v>0</v>
      </c>
      <c r="AC1972" s="122" t="str">
        <f>IFERROR(Stock[[#This Row],[CASH DIVIDEND]]+Stock[[#This Row],[RETURN/(LOSS) FROM TRADING
(auto-fill)]],"")</f>
        <v/>
      </c>
      <c r="AD197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2" s="146" t="str">
        <f ca="1">IFERROR(IF(Stock[[#This Row],[HOLDING DAYS
(auto-fill)]]&lt;365,Stock[[#This Row],[% TOTAL RETURN/(LOSS)
(auto-fill)]]*365/Stock[[#This Row],[HOLDING DAYS
(auto-fill)]],POWER((1+Stock[[#This Row],[% TOTAL RETURN/(LOSS)
(auto-fill)]]),1/(Stock[[#This Row],[HOLDING DAYS
(auto-fill)]]/365))-1),"")</f>
        <v/>
      </c>
      <c r="AF1972" s="81"/>
      <c r="AG1972" s="149" t="str">
        <f>IF(Stock[[#This Row],[STATUS
(auto-fill)]]="HOLDING",Stock[[#This Row],[MARKET PRICE]]-Stock[[#This Row],[BUYING PRICE]],"")</f>
        <v/>
      </c>
      <c r="AH1972" s="143" t="str">
        <f>IFERROR(Stock[[#This Row],[CHANGE
(auto-fill)]]/Stock[[#This Row],[BUYING PRICE]],"")</f>
        <v/>
      </c>
      <c r="AI1972" s="130" t="str">
        <f>IF(Stock[[#This Row],[MARKET PRICE]]&gt;0,Stock[[#This Row],[MARKET PRICE]]*Stock[[#This Row],[REMAINING QUANTITY
(auto-fill)]],"")</f>
        <v/>
      </c>
    </row>
    <row r="1973" spans="2:35">
      <c r="B1973" s="110" t="str">
        <f>IF(AND(Stock[[#This Row],[BUYING QUANTITY]]&gt;0,Stock[[#This Row],[REMAINING QUANTITY
(auto-fill)]]=0),"SOLD OUT",
IF(AND(Stock[[#This Row],[BUYING QUANTITY]]&gt;0,Stock[[#This Row],[REMAINING QUANTITY
(auto-fill)]]&gt;0),"HOLDING",""))</f>
        <v/>
      </c>
      <c r="C1973" s="113">
        <f t="shared" si="30"/>
        <v>1960</v>
      </c>
      <c r="D1973" s="79"/>
      <c r="E1973" s="80"/>
      <c r="F1973" s="162"/>
      <c r="G1973" s="85"/>
      <c r="H1973" s="86"/>
      <c r="I1973" s="164"/>
      <c r="J1973" s="115" t="str">
        <f>IF(Stock[[#This Row],[BUYING QUANTITY]]&gt;0,Stock[[#This Row],[BUYING PRICE]]*Stock[[#This Row],[BUYING QUANTITY]]*Stock[[#This Row],[% BUYING FEE]],"")</f>
        <v/>
      </c>
      <c r="K1973" s="89"/>
      <c r="L1973" s="90"/>
      <c r="M1973" s="117" t="str">
        <f>IF(Stock[[#This Row],[BUYING QUANTITY]]&gt;0,Stock[[#This Row],[BUYING PRICE]]*(1+Stock[[#This Row],[% THRESHOLD (RETURN)_1]]),"")</f>
        <v/>
      </c>
      <c r="N1973" s="91"/>
      <c r="O1973" s="117" t="str">
        <f>IF(Stock[[#This Row],[BUYING QUANTITY]]&gt;0,Stock[[#This Row],[BUYING PRICE]]*(1+Stock[[#This Row],[% THRESHOLD (RETURN)_2]]),"")</f>
        <v/>
      </c>
      <c r="P1973" s="91"/>
      <c r="Q1973" s="117" t="str">
        <f>IF(Stock[[#This Row],[BUYING QUANTITY]]&gt;0,Stock[[#This Row],[BUYING PRICE]]*(1+Stock[[#This Row],[% THRESHOLD (LOSS)]]),"")</f>
        <v/>
      </c>
      <c r="R1973" s="105"/>
      <c r="S1973" s="118" t="str">
        <f>IF(Stock[[#This Row],[CASH DIVIDEND]]&gt;0,Stock[[#This Row],[CASH DIVIDEND]]/(Stock[[#This Row],[BUYING PRICE]]*Stock[[#This Row],[BUYING QUANTITY]]),"")</f>
        <v/>
      </c>
      <c r="T1973" s="105"/>
      <c r="U1973" s="79"/>
      <c r="V1973" s="97"/>
      <c r="W1973" s="98"/>
      <c r="X1973" s="168"/>
      <c r="Y1973" s="126" t="str">
        <f>IF(Stock[[#This Row],[SELLING QUANTITY]]&gt;0,Stock[[#This Row],[SELLING PRICE]]*Stock[[#This Row],[SELLING QUANTITY]]*Stock[[#This Row],[% SELLING FEE]]+Stock[[#This Row],[SELLING PRICE]]*Stock[[#This Row],[SELLING QUANTITY]]*$D$12,"")</f>
        <v/>
      </c>
      <c r="Z1973" s="121">
        <f>Stock[[#This Row],[BUYING QUANTITY]]+Stock[[#This Row],[STOCK DIVIDEND]]-Stock[[#This Row],[SELLING QUANTITY]]</f>
        <v>0</v>
      </c>
      <c r="AA19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3" s="121">
        <f ca="1">IF(Stock[[#This Row],[SELLING DATE]]&gt;0,Stock[[#This Row],[SELLING DATE]]-Stock[[#This Row],[BUY DATE]]+1,IF(Stock[[#This Row],[BUY DATE]]=0,0,TODAY()-Stock[[#This Row],[BUY DATE]]+1))</f>
        <v>0</v>
      </c>
      <c r="AC1973" s="122" t="str">
        <f>IFERROR(Stock[[#This Row],[CASH DIVIDEND]]+Stock[[#This Row],[RETURN/(LOSS) FROM TRADING
(auto-fill)]],"")</f>
        <v/>
      </c>
      <c r="AD197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3" s="146" t="str">
        <f ca="1">IFERROR(IF(Stock[[#This Row],[HOLDING DAYS
(auto-fill)]]&lt;365,Stock[[#This Row],[% TOTAL RETURN/(LOSS)
(auto-fill)]]*365/Stock[[#This Row],[HOLDING DAYS
(auto-fill)]],POWER((1+Stock[[#This Row],[% TOTAL RETURN/(LOSS)
(auto-fill)]]),1/(Stock[[#This Row],[HOLDING DAYS
(auto-fill)]]/365))-1),"")</f>
        <v/>
      </c>
      <c r="AF1973" s="81"/>
      <c r="AG1973" s="149" t="str">
        <f>IF(Stock[[#This Row],[STATUS
(auto-fill)]]="HOLDING",Stock[[#This Row],[MARKET PRICE]]-Stock[[#This Row],[BUYING PRICE]],"")</f>
        <v/>
      </c>
      <c r="AH1973" s="143" t="str">
        <f>IFERROR(Stock[[#This Row],[CHANGE
(auto-fill)]]/Stock[[#This Row],[BUYING PRICE]],"")</f>
        <v/>
      </c>
      <c r="AI1973" s="130" t="str">
        <f>IF(Stock[[#This Row],[MARKET PRICE]]&gt;0,Stock[[#This Row],[MARKET PRICE]]*Stock[[#This Row],[REMAINING QUANTITY
(auto-fill)]],"")</f>
        <v/>
      </c>
    </row>
    <row r="1974" spans="2:35">
      <c r="B1974" s="110" t="str">
        <f>IF(AND(Stock[[#This Row],[BUYING QUANTITY]]&gt;0,Stock[[#This Row],[REMAINING QUANTITY
(auto-fill)]]=0),"SOLD OUT",
IF(AND(Stock[[#This Row],[BUYING QUANTITY]]&gt;0,Stock[[#This Row],[REMAINING QUANTITY
(auto-fill)]]&gt;0),"HOLDING",""))</f>
        <v/>
      </c>
      <c r="C1974" s="113">
        <f t="shared" si="30"/>
        <v>1961</v>
      </c>
      <c r="D1974" s="79"/>
      <c r="E1974" s="80"/>
      <c r="F1974" s="162"/>
      <c r="G1974" s="85"/>
      <c r="H1974" s="86"/>
      <c r="I1974" s="164"/>
      <c r="J1974" s="115" t="str">
        <f>IF(Stock[[#This Row],[BUYING QUANTITY]]&gt;0,Stock[[#This Row],[BUYING PRICE]]*Stock[[#This Row],[BUYING QUANTITY]]*Stock[[#This Row],[% BUYING FEE]],"")</f>
        <v/>
      </c>
      <c r="K1974" s="89"/>
      <c r="L1974" s="90"/>
      <c r="M1974" s="117" t="str">
        <f>IF(Stock[[#This Row],[BUYING QUANTITY]]&gt;0,Stock[[#This Row],[BUYING PRICE]]*(1+Stock[[#This Row],[% THRESHOLD (RETURN)_1]]),"")</f>
        <v/>
      </c>
      <c r="N1974" s="91"/>
      <c r="O1974" s="117" t="str">
        <f>IF(Stock[[#This Row],[BUYING QUANTITY]]&gt;0,Stock[[#This Row],[BUYING PRICE]]*(1+Stock[[#This Row],[% THRESHOLD (RETURN)_2]]),"")</f>
        <v/>
      </c>
      <c r="P1974" s="91"/>
      <c r="Q1974" s="117" t="str">
        <f>IF(Stock[[#This Row],[BUYING QUANTITY]]&gt;0,Stock[[#This Row],[BUYING PRICE]]*(1+Stock[[#This Row],[% THRESHOLD (LOSS)]]),"")</f>
        <v/>
      </c>
      <c r="R1974" s="105"/>
      <c r="S1974" s="118" t="str">
        <f>IF(Stock[[#This Row],[CASH DIVIDEND]]&gt;0,Stock[[#This Row],[CASH DIVIDEND]]/(Stock[[#This Row],[BUYING PRICE]]*Stock[[#This Row],[BUYING QUANTITY]]),"")</f>
        <v/>
      </c>
      <c r="T1974" s="105"/>
      <c r="U1974" s="79"/>
      <c r="V1974" s="97"/>
      <c r="W1974" s="98"/>
      <c r="X1974" s="168"/>
      <c r="Y1974" s="126" t="str">
        <f>IF(Stock[[#This Row],[SELLING QUANTITY]]&gt;0,Stock[[#This Row],[SELLING PRICE]]*Stock[[#This Row],[SELLING QUANTITY]]*Stock[[#This Row],[% SELLING FEE]]+Stock[[#This Row],[SELLING PRICE]]*Stock[[#This Row],[SELLING QUANTITY]]*$D$12,"")</f>
        <v/>
      </c>
      <c r="Z1974" s="121">
        <f>Stock[[#This Row],[BUYING QUANTITY]]+Stock[[#This Row],[STOCK DIVIDEND]]-Stock[[#This Row],[SELLING QUANTITY]]</f>
        <v>0</v>
      </c>
      <c r="AA19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4" s="121">
        <f ca="1">IF(Stock[[#This Row],[SELLING DATE]]&gt;0,Stock[[#This Row],[SELLING DATE]]-Stock[[#This Row],[BUY DATE]]+1,IF(Stock[[#This Row],[BUY DATE]]=0,0,TODAY()-Stock[[#This Row],[BUY DATE]]+1))</f>
        <v>0</v>
      </c>
      <c r="AC1974" s="122" t="str">
        <f>IFERROR(Stock[[#This Row],[CASH DIVIDEND]]+Stock[[#This Row],[RETURN/(LOSS) FROM TRADING
(auto-fill)]],"")</f>
        <v/>
      </c>
      <c r="AD197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4" s="146" t="str">
        <f ca="1">IFERROR(IF(Stock[[#This Row],[HOLDING DAYS
(auto-fill)]]&lt;365,Stock[[#This Row],[% TOTAL RETURN/(LOSS)
(auto-fill)]]*365/Stock[[#This Row],[HOLDING DAYS
(auto-fill)]],POWER((1+Stock[[#This Row],[% TOTAL RETURN/(LOSS)
(auto-fill)]]),1/(Stock[[#This Row],[HOLDING DAYS
(auto-fill)]]/365))-1),"")</f>
        <v/>
      </c>
      <c r="AF1974" s="81"/>
      <c r="AG1974" s="149" t="str">
        <f>IF(Stock[[#This Row],[STATUS
(auto-fill)]]="HOLDING",Stock[[#This Row],[MARKET PRICE]]-Stock[[#This Row],[BUYING PRICE]],"")</f>
        <v/>
      </c>
      <c r="AH1974" s="143" t="str">
        <f>IFERROR(Stock[[#This Row],[CHANGE
(auto-fill)]]/Stock[[#This Row],[BUYING PRICE]],"")</f>
        <v/>
      </c>
      <c r="AI1974" s="130" t="str">
        <f>IF(Stock[[#This Row],[MARKET PRICE]]&gt;0,Stock[[#This Row],[MARKET PRICE]]*Stock[[#This Row],[REMAINING QUANTITY
(auto-fill)]],"")</f>
        <v/>
      </c>
    </row>
    <row r="1975" spans="2:35">
      <c r="B1975" s="110" t="str">
        <f>IF(AND(Stock[[#This Row],[BUYING QUANTITY]]&gt;0,Stock[[#This Row],[REMAINING QUANTITY
(auto-fill)]]=0),"SOLD OUT",
IF(AND(Stock[[#This Row],[BUYING QUANTITY]]&gt;0,Stock[[#This Row],[REMAINING QUANTITY
(auto-fill)]]&gt;0),"HOLDING",""))</f>
        <v/>
      </c>
      <c r="C1975" s="113">
        <f t="shared" si="30"/>
        <v>1962</v>
      </c>
      <c r="D1975" s="79"/>
      <c r="E1975" s="80"/>
      <c r="F1975" s="162"/>
      <c r="G1975" s="85"/>
      <c r="H1975" s="86"/>
      <c r="I1975" s="164"/>
      <c r="J1975" s="115" t="str">
        <f>IF(Stock[[#This Row],[BUYING QUANTITY]]&gt;0,Stock[[#This Row],[BUYING PRICE]]*Stock[[#This Row],[BUYING QUANTITY]]*Stock[[#This Row],[% BUYING FEE]],"")</f>
        <v/>
      </c>
      <c r="K1975" s="89"/>
      <c r="L1975" s="90"/>
      <c r="M1975" s="117" t="str">
        <f>IF(Stock[[#This Row],[BUYING QUANTITY]]&gt;0,Stock[[#This Row],[BUYING PRICE]]*(1+Stock[[#This Row],[% THRESHOLD (RETURN)_1]]),"")</f>
        <v/>
      </c>
      <c r="N1975" s="91"/>
      <c r="O1975" s="117" t="str">
        <f>IF(Stock[[#This Row],[BUYING QUANTITY]]&gt;0,Stock[[#This Row],[BUYING PRICE]]*(1+Stock[[#This Row],[% THRESHOLD (RETURN)_2]]),"")</f>
        <v/>
      </c>
      <c r="P1975" s="91"/>
      <c r="Q1975" s="117" t="str">
        <f>IF(Stock[[#This Row],[BUYING QUANTITY]]&gt;0,Stock[[#This Row],[BUYING PRICE]]*(1+Stock[[#This Row],[% THRESHOLD (LOSS)]]),"")</f>
        <v/>
      </c>
      <c r="R1975" s="105"/>
      <c r="S1975" s="118" t="str">
        <f>IF(Stock[[#This Row],[CASH DIVIDEND]]&gt;0,Stock[[#This Row],[CASH DIVIDEND]]/(Stock[[#This Row],[BUYING PRICE]]*Stock[[#This Row],[BUYING QUANTITY]]),"")</f>
        <v/>
      </c>
      <c r="T1975" s="105"/>
      <c r="U1975" s="79"/>
      <c r="V1975" s="97"/>
      <c r="W1975" s="98"/>
      <c r="X1975" s="168"/>
      <c r="Y1975" s="126" t="str">
        <f>IF(Stock[[#This Row],[SELLING QUANTITY]]&gt;0,Stock[[#This Row],[SELLING PRICE]]*Stock[[#This Row],[SELLING QUANTITY]]*Stock[[#This Row],[% SELLING FEE]]+Stock[[#This Row],[SELLING PRICE]]*Stock[[#This Row],[SELLING QUANTITY]]*$D$12,"")</f>
        <v/>
      </c>
      <c r="Z1975" s="121">
        <f>Stock[[#This Row],[BUYING QUANTITY]]+Stock[[#This Row],[STOCK DIVIDEND]]-Stock[[#This Row],[SELLING QUANTITY]]</f>
        <v>0</v>
      </c>
      <c r="AA19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5" s="121">
        <f ca="1">IF(Stock[[#This Row],[SELLING DATE]]&gt;0,Stock[[#This Row],[SELLING DATE]]-Stock[[#This Row],[BUY DATE]]+1,IF(Stock[[#This Row],[BUY DATE]]=0,0,TODAY()-Stock[[#This Row],[BUY DATE]]+1))</f>
        <v>0</v>
      </c>
      <c r="AC1975" s="122" t="str">
        <f>IFERROR(Stock[[#This Row],[CASH DIVIDEND]]+Stock[[#This Row],[RETURN/(LOSS) FROM TRADING
(auto-fill)]],"")</f>
        <v/>
      </c>
      <c r="AD197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5" s="146" t="str">
        <f ca="1">IFERROR(IF(Stock[[#This Row],[HOLDING DAYS
(auto-fill)]]&lt;365,Stock[[#This Row],[% TOTAL RETURN/(LOSS)
(auto-fill)]]*365/Stock[[#This Row],[HOLDING DAYS
(auto-fill)]],POWER((1+Stock[[#This Row],[% TOTAL RETURN/(LOSS)
(auto-fill)]]),1/(Stock[[#This Row],[HOLDING DAYS
(auto-fill)]]/365))-1),"")</f>
        <v/>
      </c>
      <c r="AF1975" s="81"/>
      <c r="AG1975" s="149" t="str">
        <f>IF(Stock[[#This Row],[STATUS
(auto-fill)]]="HOLDING",Stock[[#This Row],[MARKET PRICE]]-Stock[[#This Row],[BUYING PRICE]],"")</f>
        <v/>
      </c>
      <c r="AH1975" s="143" t="str">
        <f>IFERROR(Stock[[#This Row],[CHANGE
(auto-fill)]]/Stock[[#This Row],[BUYING PRICE]],"")</f>
        <v/>
      </c>
      <c r="AI1975" s="130" t="str">
        <f>IF(Stock[[#This Row],[MARKET PRICE]]&gt;0,Stock[[#This Row],[MARKET PRICE]]*Stock[[#This Row],[REMAINING QUANTITY
(auto-fill)]],"")</f>
        <v/>
      </c>
    </row>
    <row r="1976" spans="2:35">
      <c r="B1976" s="110" t="str">
        <f>IF(AND(Stock[[#This Row],[BUYING QUANTITY]]&gt;0,Stock[[#This Row],[REMAINING QUANTITY
(auto-fill)]]=0),"SOLD OUT",
IF(AND(Stock[[#This Row],[BUYING QUANTITY]]&gt;0,Stock[[#This Row],[REMAINING QUANTITY
(auto-fill)]]&gt;0),"HOLDING",""))</f>
        <v/>
      </c>
      <c r="C1976" s="113">
        <f t="shared" si="30"/>
        <v>1963</v>
      </c>
      <c r="D1976" s="79"/>
      <c r="E1976" s="80"/>
      <c r="F1976" s="162"/>
      <c r="G1976" s="85"/>
      <c r="H1976" s="86"/>
      <c r="I1976" s="164"/>
      <c r="J1976" s="115" t="str">
        <f>IF(Stock[[#This Row],[BUYING QUANTITY]]&gt;0,Stock[[#This Row],[BUYING PRICE]]*Stock[[#This Row],[BUYING QUANTITY]]*Stock[[#This Row],[% BUYING FEE]],"")</f>
        <v/>
      </c>
      <c r="K1976" s="89"/>
      <c r="L1976" s="90"/>
      <c r="M1976" s="117" t="str">
        <f>IF(Stock[[#This Row],[BUYING QUANTITY]]&gt;0,Stock[[#This Row],[BUYING PRICE]]*(1+Stock[[#This Row],[% THRESHOLD (RETURN)_1]]),"")</f>
        <v/>
      </c>
      <c r="N1976" s="91"/>
      <c r="O1976" s="117" t="str">
        <f>IF(Stock[[#This Row],[BUYING QUANTITY]]&gt;0,Stock[[#This Row],[BUYING PRICE]]*(1+Stock[[#This Row],[% THRESHOLD (RETURN)_2]]),"")</f>
        <v/>
      </c>
      <c r="P1976" s="91"/>
      <c r="Q1976" s="117" t="str">
        <f>IF(Stock[[#This Row],[BUYING QUANTITY]]&gt;0,Stock[[#This Row],[BUYING PRICE]]*(1+Stock[[#This Row],[% THRESHOLD (LOSS)]]),"")</f>
        <v/>
      </c>
      <c r="R1976" s="105"/>
      <c r="S1976" s="118" t="str">
        <f>IF(Stock[[#This Row],[CASH DIVIDEND]]&gt;0,Stock[[#This Row],[CASH DIVIDEND]]/(Stock[[#This Row],[BUYING PRICE]]*Stock[[#This Row],[BUYING QUANTITY]]),"")</f>
        <v/>
      </c>
      <c r="T1976" s="105"/>
      <c r="U1976" s="79"/>
      <c r="V1976" s="97"/>
      <c r="W1976" s="98"/>
      <c r="X1976" s="168"/>
      <c r="Y1976" s="126" t="str">
        <f>IF(Stock[[#This Row],[SELLING QUANTITY]]&gt;0,Stock[[#This Row],[SELLING PRICE]]*Stock[[#This Row],[SELLING QUANTITY]]*Stock[[#This Row],[% SELLING FEE]]+Stock[[#This Row],[SELLING PRICE]]*Stock[[#This Row],[SELLING QUANTITY]]*$D$12,"")</f>
        <v/>
      </c>
      <c r="Z1976" s="121">
        <f>Stock[[#This Row],[BUYING QUANTITY]]+Stock[[#This Row],[STOCK DIVIDEND]]-Stock[[#This Row],[SELLING QUANTITY]]</f>
        <v>0</v>
      </c>
      <c r="AA19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6" s="121">
        <f ca="1">IF(Stock[[#This Row],[SELLING DATE]]&gt;0,Stock[[#This Row],[SELLING DATE]]-Stock[[#This Row],[BUY DATE]]+1,IF(Stock[[#This Row],[BUY DATE]]=0,0,TODAY()-Stock[[#This Row],[BUY DATE]]+1))</f>
        <v>0</v>
      </c>
      <c r="AC1976" s="122" t="str">
        <f>IFERROR(Stock[[#This Row],[CASH DIVIDEND]]+Stock[[#This Row],[RETURN/(LOSS) FROM TRADING
(auto-fill)]],"")</f>
        <v/>
      </c>
      <c r="AD197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6" s="146" t="str">
        <f ca="1">IFERROR(IF(Stock[[#This Row],[HOLDING DAYS
(auto-fill)]]&lt;365,Stock[[#This Row],[% TOTAL RETURN/(LOSS)
(auto-fill)]]*365/Stock[[#This Row],[HOLDING DAYS
(auto-fill)]],POWER((1+Stock[[#This Row],[% TOTAL RETURN/(LOSS)
(auto-fill)]]),1/(Stock[[#This Row],[HOLDING DAYS
(auto-fill)]]/365))-1),"")</f>
        <v/>
      </c>
      <c r="AF1976" s="81"/>
      <c r="AG1976" s="149" t="str">
        <f>IF(Stock[[#This Row],[STATUS
(auto-fill)]]="HOLDING",Stock[[#This Row],[MARKET PRICE]]-Stock[[#This Row],[BUYING PRICE]],"")</f>
        <v/>
      </c>
      <c r="AH1976" s="143" t="str">
        <f>IFERROR(Stock[[#This Row],[CHANGE
(auto-fill)]]/Stock[[#This Row],[BUYING PRICE]],"")</f>
        <v/>
      </c>
      <c r="AI1976" s="130" t="str">
        <f>IF(Stock[[#This Row],[MARKET PRICE]]&gt;0,Stock[[#This Row],[MARKET PRICE]]*Stock[[#This Row],[REMAINING QUANTITY
(auto-fill)]],"")</f>
        <v/>
      </c>
    </row>
    <row r="1977" spans="2:35">
      <c r="B1977" s="110" t="str">
        <f>IF(AND(Stock[[#This Row],[BUYING QUANTITY]]&gt;0,Stock[[#This Row],[REMAINING QUANTITY
(auto-fill)]]=0),"SOLD OUT",
IF(AND(Stock[[#This Row],[BUYING QUANTITY]]&gt;0,Stock[[#This Row],[REMAINING QUANTITY
(auto-fill)]]&gt;0),"HOLDING",""))</f>
        <v/>
      </c>
      <c r="C1977" s="113">
        <f t="shared" si="30"/>
        <v>1964</v>
      </c>
      <c r="D1977" s="79"/>
      <c r="E1977" s="80"/>
      <c r="F1977" s="162"/>
      <c r="G1977" s="85"/>
      <c r="H1977" s="86"/>
      <c r="I1977" s="164"/>
      <c r="J1977" s="115" t="str">
        <f>IF(Stock[[#This Row],[BUYING QUANTITY]]&gt;0,Stock[[#This Row],[BUYING PRICE]]*Stock[[#This Row],[BUYING QUANTITY]]*Stock[[#This Row],[% BUYING FEE]],"")</f>
        <v/>
      </c>
      <c r="K1977" s="89"/>
      <c r="L1977" s="90"/>
      <c r="M1977" s="117" t="str">
        <f>IF(Stock[[#This Row],[BUYING QUANTITY]]&gt;0,Stock[[#This Row],[BUYING PRICE]]*(1+Stock[[#This Row],[% THRESHOLD (RETURN)_1]]),"")</f>
        <v/>
      </c>
      <c r="N1977" s="91"/>
      <c r="O1977" s="117" t="str">
        <f>IF(Stock[[#This Row],[BUYING QUANTITY]]&gt;0,Stock[[#This Row],[BUYING PRICE]]*(1+Stock[[#This Row],[% THRESHOLD (RETURN)_2]]),"")</f>
        <v/>
      </c>
      <c r="P1977" s="91"/>
      <c r="Q1977" s="117" t="str">
        <f>IF(Stock[[#This Row],[BUYING QUANTITY]]&gt;0,Stock[[#This Row],[BUYING PRICE]]*(1+Stock[[#This Row],[% THRESHOLD (LOSS)]]),"")</f>
        <v/>
      </c>
      <c r="R1977" s="105"/>
      <c r="S1977" s="118" t="str">
        <f>IF(Stock[[#This Row],[CASH DIVIDEND]]&gt;0,Stock[[#This Row],[CASH DIVIDEND]]/(Stock[[#This Row],[BUYING PRICE]]*Stock[[#This Row],[BUYING QUANTITY]]),"")</f>
        <v/>
      </c>
      <c r="T1977" s="105"/>
      <c r="U1977" s="79"/>
      <c r="V1977" s="97"/>
      <c r="W1977" s="98"/>
      <c r="X1977" s="168"/>
      <c r="Y1977" s="126" t="str">
        <f>IF(Stock[[#This Row],[SELLING QUANTITY]]&gt;0,Stock[[#This Row],[SELLING PRICE]]*Stock[[#This Row],[SELLING QUANTITY]]*Stock[[#This Row],[% SELLING FEE]]+Stock[[#This Row],[SELLING PRICE]]*Stock[[#This Row],[SELLING QUANTITY]]*$D$12,"")</f>
        <v/>
      </c>
      <c r="Z1977" s="121">
        <f>Stock[[#This Row],[BUYING QUANTITY]]+Stock[[#This Row],[STOCK DIVIDEND]]-Stock[[#This Row],[SELLING QUANTITY]]</f>
        <v>0</v>
      </c>
      <c r="AA19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7" s="121">
        <f ca="1">IF(Stock[[#This Row],[SELLING DATE]]&gt;0,Stock[[#This Row],[SELLING DATE]]-Stock[[#This Row],[BUY DATE]]+1,IF(Stock[[#This Row],[BUY DATE]]=0,0,TODAY()-Stock[[#This Row],[BUY DATE]]+1))</f>
        <v>0</v>
      </c>
      <c r="AC1977" s="122" t="str">
        <f>IFERROR(Stock[[#This Row],[CASH DIVIDEND]]+Stock[[#This Row],[RETURN/(LOSS) FROM TRADING
(auto-fill)]],"")</f>
        <v/>
      </c>
      <c r="AD197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7" s="146" t="str">
        <f ca="1">IFERROR(IF(Stock[[#This Row],[HOLDING DAYS
(auto-fill)]]&lt;365,Stock[[#This Row],[% TOTAL RETURN/(LOSS)
(auto-fill)]]*365/Stock[[#This Row],[HOLDING DAYS
(auto-fill)]],POWER((1+Stock[[#This Row],[% TOTAL RETURN/(LOSS)
(auto-fill)]]),1/(Stock[[#This Row],[HOLDING DAYS
(auto-fill)]]/365))-1),"")</f>
        <v/>
      </c>
      <c r="AF1977" s="81"/>
      <c r="AG1977" s="149" t="str">
        <f>IF(Stock[[#This Row],[STATUS
(auto-fill)]]="HOLDING",Stock[[#This Row],[MARKET PRICE]]-Stock[[#This Row],[BUYING PRICE]],"")</f>
        <v/>
      </c>
      <c r="AH1977" s="143" t="str">
        <f>IFERROR(Stock[[#This Row],[CHANGE
(auto-fill)]]/Stock[[#This Row],[BUYING PRICE]],"")</f>
        <v/>
      </c>
      <c r="AI1977" s="130" t="str">
        <f>IF(Stock[[#This Row],[MARKET PRICE]]&gt;0,Stock[[#This Row],[MARKET PRICE]]*Stock[[#This Row],[REMAINING QUANTITY
(auto-fill)]],"")</f>
        <v/>
      </c>
    </row>
    <row r="1978" spans="2:35">
      <c r="B1978" s="110" t="str">
        <f>IF(AND(Stock[[#This Row],[BUYING QUANTITY]]&gt;0,Stock[[#This Row],[REMAINING QUANTITY
(auto-fill)]]=0),"SOLD OUT",
IF(AND(Stock[[#This Row],[BUYING QUANTITY]]&gt;0,Stock[[#This Row],[REMAINING QUANTITY
(auto-fill)]]&gt;0),"HOLDING",""))</f>
        <v/>
      </c>
      <c r="C1978" s="113">
        <f t="shared" si="30"/>
        <v>1965</v>
      </c>
      <c r="D1978" s="79"/>
      <c r="E1978" s="80"/>
      <c r="F1978" s="162"/>
      <c r="G1978" s="85"/>
      <c r="H1978" s="86"/>
      <c r="I1978" s="164"/>
      <c r="J1978" s="115" t="str">
        <f>IF(Stock[[#This Row],[BUYING QUANTITY]]&gt;0,Stock[[#This Row],[BUYING PRICE]]*Stock[[#This Row],[BUYING QUANTITY]]*Stock[[#This Row],[% BUYING FEE]],"")</f>
        <v/>
      </c>
      <c r="K1978" s="89"/>
      <c r="L1978" s="90"/>
      <c r="M1978" s="117" t="str">
        <f>IF(Stock[[#This Row],[BUYING QUANTITY]]&gt;0,Stock[[#This Row],[BUYING PRICE]]*(1+Stock[[#This Row],[% THRESHOLD (RETURN)_1]]),"")</f>
        <v/>
      </c>
      <c r="N1978" s="91"/>
      <c r="O1978" s="117" t="str">
        <f>IF(Stock[[#This Row],[BUYING QUANTITY]]&gt;0,Stock[[#This Row],[BUYING PRICE]]*(1+Stock[[#This Row],[% THRESHOLD (RETURN)_2]]),"")</f>
        <v/>
      </c>
      <c r="P1978" s="91"/>
      <c r="Q1978" s="117" t="str">
        <f>IF(Stock[[#This Row],[BUYING QUANTITY]]&gt;0,Stock[[#This Row],[BUYING PRICE]]*(1+Stock[[#This Row],[% THRESHOLD (LOSS)]]),"")</f>
        <v/>
      </c>
      <c r="R1978" s="105"/>
      <c r="S1978" s="118" t="str">
        <f>IF(Stock[[#This Row],[CASH DIVIDEND]]&gt;0,Stock[[#This Row],[CASH DIVIDEND]]/(Stock[[#This Row],[BUYING PRICE]]*Stock[[#This Row],[BUYING QUANTITY]]),"")</f>
        <v/>
      </c>
      <c r="T1978" s="105"/>
      <c r="U1978" s="79"/>
      <c r="V1978" s="97"/>
      <c r="W1978" s="98"/>
      <c r="X1978" s="168"/>
      <c r="Y1978" s="126" t="str">
        <f>IF(Stock[[#This Row],[SELLING QUANTITY]]&gt;0,Stock[[#This Row],[SELLING PRICE]]*Stock[[#This Row],[SELLING QUANTITY]]*Stock[[#This Row],[% SELLING FEE]]+Stock[[#This Row],[SELLING PRICE]]*Stock[[#This Row],[SELLING QUANTITY]]*$D$12,"")</f>
        <v/>
      </c>
      <c r="Z1978" s="121">
        <f>Stock[[#This Row],[BUYING QUANTITY]]+Stock[[#This Row],[STOCK DIVIDEND]]-Stock[[#This Row],[SELLING QUANTITY]]</f>
        <v>0</v>
      </c>
      <c r="AA19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8" s="121">
        <f ca="1">IF(Stock[[#This Row],[SELLING DATE]]&gt;0,Stock[[#This Row],[SELLING DATE]]-Stock[[#This Row],[BUY DATE]]+1,IF(Stock[[#This Row],[BUY DATE]]=0,0,TODAY()-Stock[[#This Row],[BUY DATE]]+1))</f>
        <v>0</v>
      </c>
      <c r="AC1978" s="122" t="str">
        <f>IFERROR(Stock[[#This Row],[CASH DIVIDEND]]+Stock[[#This Row],[RETURN/(LOSS) FROM TRADING
(auto-fill)]],"")</f>
        <v/>
      </c>
      <c r="AD197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8" s="146" t="str">
        <f ca="1">IFERROR(IF(Stock[[#This Row],[HOLDING DAYS
(auto-fill)]]&lt;365,Stock[[#This Row],[% TOTAL RETURN/(LOSS)
(auto-fill)]]*365/Stock[[#This Row],[HOLDING DAYS
(auto-fill)]],POWER((1+Stock[[#This Row],[% TOTAL RETURN/(LOSS)
(auto-fill)]]),1/(Stock[[#This Row],[HOLDING DAYS
(auto-fill)]]/365))-1),"")</f>
        <v/>
      </c>
      <c r="AF1978" s="81"/>
      <c r="AG1978" s="149" t="str">
        <f>IF(Stock[[#This Row],[STATUS
(auto-fill)]]="HOLDING",Stock[[#This Row],[MARKET PRICE]]-Stock[[#This Row],[BUYING PRICE]],"")</f>
        <v/>
      </c>
      <c r="AH1978" s="143" t="str">
        <f>IFERROR(Stock[[#This Row],[CHANGE
(auto-fill)]]/Stock[[#This Row],[BUYING PRICE]],"")</f>
        <v/>
      </c>
      <c r="AI1978" s="130" t="str">
        <f>IF(Stock[[#This Row],[MARKET PRICE]]&gt;0,Stock[[#This Row],[MARKET PRICE]]*Stock[[#This Row],[REMAINING QUANTITY
(auto-fill)]],"")</f>
        <v/>
      </c>
    </row>
    <row r="1979" spans="2:35">
      <c r="B1979" s="110" t="str">
        <f>IF(AND(Stock[[#This Row],[BUYING QUANTITY]]&gt;0,Stock[[#This Row],[REMAINING QUANTITY
(auto-fill)]]=0),"SOLD OUT",
IF(AND(Stock[[#This Row],[BUYING QUANTITY]]&gt;0,Stock[[#This Row],[REMAINING QUANTITY
(auto-fill)]]&gt;0),"HOLDING",""))</f>
        <v/>
      </c>
      <c r="C1979" s="113">
        <f t="shared" si="30"/>
        <v>1966</v>
      </c>
      <c r="D1979" s="79"/>
      <c r="E1979" s="80"/>
      <c r="F1979" s="162"/>
      <c r="G1979" s="85"/>
      <c r="H1979" s="86"/>
      <c r="I1979" s="164"/>
      <c r="J1979" s="115" t="str">
        <f>IF(Stock[[#This Row],[BUYING QUANTITY]]&gt;0,Stock[[#This Row],[BUYING PRICE]]*Stock[[#This Row],[BUYING QUANTITY]]*Stock[[#This Row],[% BUYING FEE]],"")</f>
        <v/>
      </c>
      <c r="K1979" s="89"/>
      <c r="L1979" s="90"/>
      <c r="M1979" s="117" t="str">
        <f>IF(Stock[[#This Row],[BUYING QUANTITY]]&gt;0,Stock[[#This Row],[BUYING PRICE]]*(1+Stock[[#This Row],[% THRESHOLD (RETURN)_1]]),"")</f>
        <v/>
      </c>
      <c r="N1979" s="91"/>
      <c r="O1979" s="117" t="str">
        <f>IF(Stock[[#This Row],[BUYING QUANTITY]]&gt;0,Stock[[#This Row],[BUYING PRICE]]*(1+Stock[[#This Row],[% THRESHOLD (RETURN)_2]]),"")</f>
        <v/>
      </c>
      <c r="P1979" s="91"/>
      <c r="Q1979" s="117" t="str">
        <f>IF(Stock[[#This Row],[BUYING QUANTITY]]&gt;0,Stock[[#This Row],[BUYING PRICE]]*(1+Stock[[#This Row],[% THRESHOLD (LOSS)]]),"")</f>
        <v/>
      </c>
      <c r="R1979" s="105"/>
      <c r="S1979" s="118" t="str">
        <f>IF(Stock[[#This Row],[CASH DIVIDEND]]&gt;0,Stock[[#This Row],[CASH DIVIDEND]]/(Stock[[#This Row],[BUYING PRICE]]*Stock[[#This Row],[BUYING QUANTITY]]),"")</f>
        <v/>
      </c>
      <c r="T1979" s="105"/>
      <c r="U1979" s="79"/>
      <c r="V1979" s="97"/>
      <c r="W1979" s="98"/>
      <c r="X1979" s="168"/>
      <c r="Y1979" s="126" t="str">
        <f>IF(Stock[[#This Row],[SELLING QUANTITY]]&gt;0,Stock[[#This Row],[SELLING PRICE]]*Stock[[#This Row],[SELLING QUANTITY]]*Stock[[#This Row],[% SELLING FEE]]+Stock[[#This Row],[SELLING PRICE]]*Stock[[#This Row],[SELLING QUANTITY]]*$D$12,"")</f>
        <v/>
      </c>
      <c r="Z1979" s="121">
        <f>Stock[[#This Row],[BUYING QUANTITY]]+Stock[[#This Row],[STOCK DIVIDEND]]-Stock[[#This Row],[SELLING QUANTITY]]</f>
        <v>0</v>
      </c>
      <c r="AA19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79" s="121">
        <f ca="1">IF(Stock[[#This Row],[SELLING DATE]]&gt;0,Stock[[#This Row],[SELLING DATE]]-Stock[[#This Row],[BUY DATE]]+1,IF(Stock[[#This Row],[BUY DATE]]=0,0,TODAY()-Stock[[#This Row],[BUY DATE]]+1))</f>
        <v>0</v>
      </c>
      <c r="AC1979" s="122" t="str">
        <f>IFERROR(Stock[[#This Row],[CASH DIVIDEND]]+Stock[[#This Row],[RETURN/(LOSS) FROM TRADING
(auto-fill)]],"")</f>
        <v/>
      </c>
      <c r="AD197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79" s="146" t="str">
        <f ca="1">IFERROR(IF(Stock[[#This Row],[HOLDING DAYS
(auto-fill)]]&lt;365,Stock[[#This Row],[% TOTAL RETURN/(LOSS)
(auto-fill)]]*365/Stock[[#This Row],[HOLDING DAYS
(auto-fill)]],POWER((1+Stock[[#This Row],[% TOTAL RETURN/(LOSS)
(auto-fill)]]),1/(Stock[[#This Row],[HOLDING DAYS
(auto-fill)]]/365))-1),"")</f>
        <v/>
      </c>
      <c r="AF1979" s="81"/>
      <c r="AG1979" s="149" t="str">
        <f>IF(Stock[[#This Row],[STATUS
(auto-fill)]]="HOLDING",Stock[[#This Row],[MARKET PRICE]]-Stock[[#This Row],[BUYING PRICE]],"")</f>
        <v/>
      </c>
      <c r="AH1979" s="143" t="str">
        <f>IFERROR(Stock[[#This Row],[CHANGE
(auto-fill)]]/Stock[[#This Row],[BUYING PRICE]],"")</f>
        <v/>
      </c>
      <c r="AI1979" s="130" t="str">
        <f>IF(Stock[[#This Row],[MARKET PRICE]]&gt;0,Stock[[#This Row],[MARKET PRICE]]*Stock[[#This Row],[REMAINING QUANTITY
(auto-fill)]],"")</f>
        <v/>
      </c>
    </row>
    <row r="1980" spans="2:35">
      <c r="B1980" s="110" t="str">
        <f>IF(AND(Stock[[#This Row],[BUYING QUANTITY]]&gt;0,Stock[[#This Row],[REMAINING QUANTITY
(auto-fill)]]=0),"SOLD OUT",
IF(AND(Stock[[#This Row],[BUYING QUANTITY]]&gt;0,Stock[[#This Row],[REMAINING QUANTITY
(auto-fill)]]&gt;0),"HOLDING",""))</f>
        <v/>
      </c>
      <c r="C1980" s="113">
        <f t="shared" si="30"/>
        <v>1967</v>
      </c>
      <c r="D1980" s="79"/>
      <c r="E1980" s="80"/>
      <c r="F1980" s="162"/>
      <c r="G1980" s="85"/>
      <c r="H1980" s="86"/>
      <c r="I1980" s="164"/>
      <c r="J1980" s="115" t="str">
        <f>IF(Stock[[#This Row],[BUYING QUANTITY]]&gt;0,Stock[[#This Row],[BUYING PRICE]]*Stock[[#This Row],[BUYING QUANTITY]]*Stock[[#This Row],[% BUYING FEE]],"")</f>
        <v/>
      </c>
      <c r="K1980" s="89"/>
      <c r="L1980" s="90"/>
      <c r="M1980" s="117" t="str">
        <f>IF(Stock[[#This Row],[BUYING QUANTITY]]&gt;0,Stock[[#This Row],[BUYING PRICE]]*(1+Stock[[#This Row],[% THRESHOLD (RETURN)_1]]),"")</f>
        <v/>
      </c>
      <c r="N1980" s="91"/>
      <c r="O1980" s="117" t="str">
        <f>IF(Stock[[#This Row],[BUYING QUANTITY]]&gt;0,Stock[[#This Row],[BUYING PRICE]]*(1+Stock[[#This Row],[% THRESHOLD (RETURN)_2]]),"")</f>
        <v/>
      </c>
      <c r="P1980" s="91"/>
      <c r="Q1980" s="117" t="str">
        <f>IF(Stock[[#This Row],[BUYING QUANTITY]]&gt;0,Stock[[#This Row],[BUYING PRICE]]*(1+Stock[[#This Row],[% THRESHOLD (LOSS)]]),"")</f>
        <v/>
      </c>
      <c r="R1980" s="105"/>
      <c r="S1980" s="118" t="str">
        <f>IF(Stock[[#This Row],[CASH DIVIDEND]]&gt;0,Stock[[#This Row],[CASH DIVIDEND]]/(Stock[[#This Row],[BUYING PRICE]]*Stock[[#This Row],[BUYING QUANTITY]]),"")</f>
        <v/>
      </c>
      <c r="T1980" s="105"/>
      <c r="U1980" s="79"/>
      <c r="V1980" s="97"/>
      <c r="W1980" s="98"/>
      <c r="X1980" s="168"/>
      <c r="Y1980" s="126" t="str">
        <f>IF(Stock[[#This Row],[SELLING QUANTITY]]&gt;0,Stock[[#This Row],[SELLING PRICE]]*Stock[[#This Row],[SELLING QUANTITY]]*Stock[[#This Row],[% SELLING FEE]]+Stock[[#This Row],[SELLING PRICE]]*Stock[[#This Row],[SELLING QUANTITY]]*$D$12,"")</f>
        <v/>
      </c>
      <c r="Z1980" s="121">
        <f>Stock[[#This Row],[BUYING QUANTITY]]+Stock[[#This Row],[STOCK DIVIDEND]]-Stock[[#This Row],[SELLING QUANTITY]]</f>
        <v>0</v>
      </c>
      <c r="AA19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0" s="121">
        <f ca="1">IF(Stock[[#This Row],[SELLING DATE]]&gt;0,Stock[[#This Row],[SELLING DATE]]-Stock[[#This Row],[BUY DATE]]+1,IF(Stock[[#This Row],[BUY DATE]]=0,0,TODAY()-Stock[[#This Row],[BUY DATE]]+1))</f>
        <v>0</v>
      </c>
      <c r="AC1980" s="122" t="str">
        <f>IFERROR(Stock[[#This Row],[CASH DIVIDEND]]+Stock[[#This Row],[RETURN/(LOSS) FROM TRADING
(auto-fill)]],"")</f>
        <v/>
      </c>
      <c r="AD198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0" s="146" t="str">
        <f ca="1">IFERROR(IF(Stock[[#This Row],[HOLDING DAYS
(auto-fill)]]&lt;365,Stock[[#This Row],[% TOTAL RETURN/(LOSS)
(auto-fill)]]*365/Stock[[#This Row],[HOLDING DAYS
(auto-fill)]],POWER((1+Stock[[#This Row],[% TOTAL RETURN/(LOSS)
(auto-fill)]]),1/(Stock[[#This Row],[HOLDING DAYS
(auto-fill)]]/365))-1),"")</f>
        <v/>
      </c>
      <c r="AF1980" s="81"/>
      <c r="AG1980" s="149" t="str">
        <f>IF(Stock[[#This Row],[STATUS
(auto-fill)]]="HOLDING",Stock[[#This Row],[MARKET PRICE]]-Stock[[#This Row],[BUYING PRICE]],"")</f>
        <v/>
      </c>
      <c r="AH1980" s="143" t="str">
        <f>IFERROR(Stock[[#This Row],[CHANGE
(auto-fill)]]/Stock[[#This Row],[BUYING PRICE]],"")</f>
        <v/>
      </c>
      <c r="AI1980" s="130" t="str">
        <f>IF(Stock[[#This Row],[MARKET PRICE]]&gt;0,Stock[[#This Row],[MARKET PRICE]]*Stock[[#This Row],[REMAINING QUANTITY
(auto-fill)]],"")</f>
        <v/>
      </c>
    </row>
    <row r="1981" spans="2:35">
      <c r="B1981" s="110" t="str">
        <f>IF(AND(Stock[[#This Row],[BUYING QUANTITY]]&gt;0,Stock[[#This Row],[REMAINING QUANTITY
(auto-fill)]]=0),"SOLD OUT",
IF(AND(Stock[[#This Row],[BUYING QUANTITY]]&gt;0,Stock[[#This Row],[REMAINING QUANTITY
(auto-fill)]]&gt;0),"HOLDING",""))</f>
        <v/>
      </c>
      <c r="C1981" s="113">
        <f t="shared" si="30"/>
        <v>1968</v>
      </c>
      <c r="D1981" s="79"/>
      <c r="E1981" s="80"/>
      <c r="F1981" s="162"/>
      <c r="G1981" s="85"/>
      <c r="H1981" s="86"/>
      <c r="I1981" s="164"/>
      <c r="J1981" s="115" t="str">
        <f>IF(Stock[[#This Row],[BUYING QUANTITY]]&gt;0,Stock[[#This Row],[BUYING PRICE]]*Stock[[#This Row],[BUYING QUANTITY]]*Stock[[#This Row],[% BUYING FEE]],"")</f>
        <v/>
      </c>
      <c r="K1981" s="89"/>
      <c r="L1981" s="90"/>
      <c r="M1981" s="117" t="str">
        <f>IF(Stock[[#This Row],[BUYING QUANTITY]]&gt;0,Stock[[#This Row],[BUYING PRICE]]*(1+Stock[[#This Row],[% THRESHOLD (RETURN)_1]]),"")</f>
        <v/>
      </c>
      <c r="N1981" s="91"/>
      <c r="O1981" s="117" t="str">
        <f>IF(Stock[[#This Row],[BUYING QUANTITY]]&gt;0,Stock[[#This Row],[BUYING PRICE]]*(1+Stock[[#This Row],[% THRESHOLD (RETURN)_2]]),"")</f>
        <v/>
      </c>
      <c r="P1981" s="91"/>
      <c r="Q1981" s="117" t="str">
        <f>IF(Stock[[#This Row],[BUYING QUANTITY]]&gt;0,Stock[[#This Row],[BUYING PRICE]]*(1+Stock[[#This Row],[% THRESHOLD (LOSS)]]),"")</f>
        <v/>
      </c>
      <c r="R1981" s="105"/>
      <c r="S1981" s="118" t="str">
        <f>IF(Stock[[#This Row],[CASH DIVIDEND]]&gt;0,Stock[[#This Row],[CASH DIVIDEND]]/(Stock[[#This Row],[BUYING PRICE]]*Stock[[#This Row],[BUYING QUANTITY]]),"")</f>
        <v/>
      </c>
      <c r="T1981" s="105"/>
      <c r="U1981" s="79"/>
      <c r="V1981" s="97"/>
      <c r="W1981" s="98"/>
      <c r="X1981" s="168"/>
      <c r="Y1981" s="126" t="str">
        <f>IF(Stock[[#This Row],[SELLING QUANTITY]]&gt;0,Stock[[#This Row],[SELLING PRICE]]*Stock[[#This Row],[SELLING QUANTITY]]*Stock[[#This Row],[% SELLING FEE]]+Stock[[#This Row],[SELLING PRICE]]*Stock[[#This Row],[SELLING QUANTITY]]*$D$12,"")</f>
        <v/>
      </c>
      <c r="Z1981" s="121">
        <f>Stock[[#This Row],[BUYING QUANTITY]]+Stock[[#This Row],[STOCK DIVIDEND]]-Stock[[#This Row],[SELLING QUANTITY]]</f>
        <v>0</v>
      </c>
      <c r="AA19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1" s="121">
        <f ca="1">IF(Stock[[#This Row],[SELLING DATE]]&gt;0,Stock[[#This Row],[SELLING DATE]]-Stock[[#This Row],[BUY DATE]]+1,IF(Stock[[#This Row],[BUY DATE]]=0,0,TODAY()-Stock[[#This Row],[BUY DATE]]+1))</f>
        <v>0</v>
      </c>
      <c r="AC1981" s="122" t="str">
        <f>IFERROR(Stock[[#This Row],[CASH DIVIDEND]]+Stock[[#This Row],[RETURN/(LOSS) FROM TRADING
(auto-fill)]],"")</f>
        <v/>
      </c>
      <c r="AD198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1" s="146" t="str">
        <f ca="1">IFERROR(IF(Stock[[#This Row],[HOLDING DAYS
(auto-fill)]]&lt;365,Stock[[#This Row],[% TOTAL RETURN/(LOSS)
(auto-fill)]]*365/Stock[[#This Row],[HOLDING DAYS
(auto-fill)]],POWER((1+Stock[[#This Row],[% TOTAL RETURN/(LOSS)
(auto-fill)]]),1/(Stock[[#This Row],[HOLDING DAYS
(auto-fill)]]/365))-1),"")</f>
        <v/>
      </c>
      <c r="AF1981" s="81"/>
      <c r="AG1981" s="149" t="str">
        <f>IF(Stock[[#This Row],[STATUS
(auto-fill)]]="HOLDING",Stock[[#This Row],[MARKET PRICE]]-Stock[[#This Row],[BUYING PRICE]],"")</f>
        <v/>
      </c>
      <c r="AH1981" s="143" t="str">
        <f>IFERROR(Stock[[#This Row],[CHANGE
(auto-fill)]]/Stock[[#This Row],[BUYING PRICE]],"")</f>
        <v/>
      </c>
      <c r="AI1981" s="130" t="str">
        <f>IF(Stock[[#This Row],[MARKET PRICE]]&gt;0,Stock[[#This Row],[MARKET PRICE]]*Stock[[#This Row],[REMAINING QUANTITY
(auto-fill)]],"")</f>
        <v/>
      </c>
    </row>
    <row r="1982" spans="2:35">
      <c r="B1982" s="110" t="str">
        <f>IF(AND(Stock[[#This Row],[BUYING QUANTITY]]&gt;0,Stock[[#This Row],[REMAINING QUANTITY
(auto-fill)]]=0),"SOLD OUT",
IF(AND(Stock[[#This Row],[BUYING QUANTITY]]&gt;0,Stock[[#This Row],[REMAINING QUANTITY
(auto-fill)]]&gt;0),"HOLDING",""))</f>
        <v/>
      </c>
      <c r="C1982" s="113">
        <f t="shared" si="30"/>
        <v>1969</v>
      </c>
      <c r="D1982" s="79"/>
      <c r="E1982" s="80"/>
      <c r="F1982" s="162"/>
      <c r="G1982" s="85"/>
      <c r="H1982" s="86"/>
      <c r="I1982" s="164"/>
      <c r="J1982" s="115" t="str">
        <f>IF(Stock[[#This Row],[BUYING QUANTITY]]&gt;0,Stock[[#This Row],[BUYING PRICE]]*Stock[[#This Row],[BUYING QUANTITY]]*Stock[[#This Row],[% BUYING FEE]],"")</f>
        <v/>
      </c>
      <c r="K1982" s="89"/>
      <c r="L1982" s="90"/>
      <c r="M1982" s="117" t="str">
        <f>IF(Stock[[#This Row],[BUYING QUANTITY]]&gt;0,Stock[[#This Row],[BUYING PRICE]]*(1+Stock[[#This Row],[% THRESHOLD (RETURN)_1]]),"")</f>
        <v/>
      </c>
      <c r="N1982" s="91"/>
      <c r="O1982" s="117" t="str">
        <f>IF(Stock[[#This Row],[BUYING QUANTITY]]&gt;0,Stock[[#This Row],[BUYING PRICE]]*(1+Stock[[#This Row],[% THRESHOLD (RETURN)_2]]),"")</f>
        <v/>
      </c>
      <c r="P1982" s="91"/>
      <c r="Q1982" s="117" t="str">
        <f>IF(Stock[[#This Row],[BUYING QUANTITY]]&gt;0,Stock[[#This Row],[BUYING PRICE]]*(1+Stock[[#This Row],[% THRESHOLD (LOSS)]]),"")</f>
        <v/>
      </c>
      <c r="R1982" s="105"/>
      <c r="S1982" s="118" t="str">
        <f>IF(Stock[[#This Row],[CASH DIVIDEND]]&gt;0,Stock[[#This Row],[CASH DIVIDEND]]/(Stock[[#This Row],[BUYING PRICE]]*Stock[[#This Row],[BUYING QUANTITY]]),"")</f>
        <v/>
      </c>
      <c r="T1982" s="105"/>
      <c r="U1982" s="79"/>
      <c r="V1982" s="97"/>
      <c r="W1982" s="98"/>
      <c r="X1982" s="168"/>
      <c r="Y1982" s="126" t="str">
        <f>IF(Stock[[#This Row],[SELLING QUANTITY]]&gt;0,Stock[[#This Row],[SELLING PRICE]]*Stock[[#This Row],[SELLING QUANTITY]]*Stock[[#This Row],[% SELLING FEE]]+Stock[[#This Row],[SELLING PRICE]]*Stock[[#This Row],[SELLING QUANTITY]]*$D$12,"")</f>
        <v/>
      </c>
      <c r="Z1982" s="121">
        <f>Stock[[#This Row],[BUYING QUANTITY]]+Stock[[#This Row],[STOCK DIVIDEND]]-Stock[[#This Row],[SELLING QUANTITY]]</f>
        <v>0</v>
      </c>
      <c r="AA19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2" s="121">
        <f ca="1">IF(Stock[[#This Row],[SELLING DATE]]&gt;0,Stock[[#This Row],[SELLING DATE]]-Stock[[#This Row],[BUY DATE]]+1,IF(Stock[[#This Row],[BUY DATE]]=0,0,TODAY()-Stock[[#This Row],[BUY DATE]]+1))</f>
        <v>0</v>
      </c>
      <c r="AC1982" s="122" t="str">
        <f>IFERROR(Stock[[#This Row],[CASH DIVIDEND]]+Stock[[#This Row],[RETURN/(LOSS) FROM TRADING
(auto-fill)]],"")</f>
        <v/>
      </c>
      <c r="AD198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2" s="146" t="str">
        <f ca="1">IFERROR(IF(Stock[[#This Row],[HOLDING DAYS
(auto-fill)]]&lt;365,Stock[[#This Row],[% TOTAL RETURN/(LOSS)
(auto-fill)]]*365/Stock[[#This Row],[HOLDING DAYS
(auto-fill)]],POWER((1+Stock[[#This Row],[% TOTAL RETURN/(LOSS)
(auto-fill)]]),1/(Stock[[#This Row],[HOLDING DAYS
(auto-fill)]]/365))-1),"")</f>
        <v/>
      </c>
      <c r="AF1982" s="81"/>
      <c r="AG1982" s="149" t="str">
        <f>IF(Stock[[#This Row],[STATUS
(auto-fill)]]="HOLDING",Stock[[#This Row],[MARKET PRICE]]-Stock[[#This Row],[BUYING PRICE]],"")</f>
        <v/>
      </c>
      <c r="AH1982" s="143" t="str">
        <f>IFERROR(Stock[[#This Row],[CHANGE
(auto-fill)]]/Stock[[#This Row],[BUYING PRICE]],"")</f>
        <v/>
      </c>
      <c r="AI1982" s="130" t="str">
        <f>IF(Stock[[#This Row],[MARKET PRICE]]&gt;0,Stock[[#This Row],[MARKET PRICE]]*Stock[[#This Row],[REMAINING QUANTITY
(auto-fill)]],"")</f>
        <v/>
      </c>
    </row>
    <row r="1983" spans="2:35">
      <c r="B1983" s="110" t="str">
        <f>IF(AND(Stock[[#This Row],[BUYING QUANTITY]]&gt;0,Stock[[#This Row],[REMAINING QUANTITY
(auto-fill)]]=0),"SOLD OUT",
IF(AND(Stock[[#This Row],[BUYING QUANTITY]]&gt;0,Stock[[#This Row],[REMAINING QUANTITY
(auto-fill)]]&gt;0),"HOLDING",""))</f>
        <v/>
      </c>
      <c r="C1983" s="113">
        <f t="shared" si="30"/>
        <v>1970</v>
      </c>
      <c r="D1983" s="79"/>
      <c r="E1983" s="80"/>
      <c r="F1983" s="162"/>
      <c r="G1983" s="85"/>
      <c r="H1983" s="86"/>
      <c r="I1983" s="164"/>
      <c r="J1983" s="115" t="str">
        <f>IF(Stock[[#This Row],[BUYING QUANTITY]]&gt;0,Stock[[#This Row],[BUYING PRICE]]*Stock[[#This Row],[BUYING QUANTITY]]*Stock[[#This Row],[% BUYING FEE]],"")</f>
        <v/>
      </c>
      <c r="K1983" s="89"/>
      <c r="L1983" s="90"/>
      <c r="M1983" s="117" t="str">
        <f>IF(Stock[[#This Row],[BUYING QUANTITY]]&gt;0,Stock[[#This Row],[BUYING PRICE]]*(1+Stock[[#This Row],[% THRESHOLD (RETURN)_1]]),"")</f>
        <v/>
      </c>
      <c r="N1983" s="91"/>
      <c r="O1983" s="117" t="str">
        <f>IF(Stock[[#This Row],[BUYING QUANTITY]]&gt;0,Stock[[#This Row],[BUYING PRICE]]*(1+Stock[[#This Row],[% THRESHOLD (RETURN)_2]]),"")</f>
        <v/>
      </c>
      <c r="P1983" s="91"/>
      <c r="Q1983" s="117" t="str">
        <f>IF(Stock[[#This Row],[BUYING QUANTITY]]&gt;0,Stock[[#This Row],[BUYING PRICE]]*(1+Stock[[#This Row],[% THRESHOLD (LOSS)]]),"")</f>
        <v/>
      </c>
      <c r="R1983" s="105"/>
      <c r="S1983" s="118" t="str">
        <f>IF(Stock[[#This Row],[CASH DIVIDEND]]&gt;0,Stock[[#This Row],[CASH DIVIDEND]]/(Stock[[#This Row],[BUYING PRICE]]*Stock[[#This Row],[BUYING QUANTITY]]),"")</f>
        <v/>
      </c>
      <c r="T1983" s="105"/>
      <c r="U1983" s="79"/>
      <c r="V1983" s="97"/>
      <c r="W1983" s="98"/>
      <c r="X1983" s="168"/>
      <c r="Y1983" s="126" t="str">
        <f>IF(Stock[[#This Row],[SELLING QUANTITY]]&gt;0,Stock[[#This Row],[SELLING PRICE]]*Stock[[#This Row],[SELLING QUANTITY]]*Stock[[#This Row],[% SELLING FEE]]+Stock[[#This Row],[SELLING PRICE]]*Stock[[#This Row],[SELLING QUANTITY]]*$D$12,"")</f>
        <v/>
      </c>
      <c r="Z1983" s="121">
        <f>Stock[[#This Row],[BUYING QUANTITY]]+Stock[[#This Row],[STOCK DIVIDEND]]-Stock[[#This Row],[SELLING QUANTITY]]</f>
        <v>0</v>
      </c>
      <c r="AA19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3" s="121">
        <f ca="1">IF(Stock[[#This Row],[SELLING DATE]]&gt;0,Stock[[#This Row],[SELLING DATE]]-Stock[[#This Row],[BUY DATE]]+1,IF(Stock[[#This Row],[BUY DATE]]=0,0,TODAY()-Stock[[#This Row],[BUY DATE]]+1))</f>
        <v>0</v>
      </c>
      <c r="AC1983" s="122" t="str">
        <f>IFERROR(Stock[[#This Row],[CASH DIVIDEND]]+Stock[[#This Row],[RETURN/(LOSS) FROM TRADING
(auto-fill)]],"")</f>
        <v/>
      </c>
      <c r="AD198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3" s="146" t="str">
        <f ca="1">IFERROR(IF(Stock[[#This Row],[HOLDING DAYS
(auto-fill)]]&lt;365,Stock[[#This Row],[% TOTAL RETURN/(LOSS)
(auto-fill)]]*365/Stock[[#This Row],[HOLDING DAYS
(auto-fill)]],POWER((1+Stock[[#This Row],[% TOTAL RETURN/(LOSS)
(auto-fill)]]),1/(Stock[[#This Row],[HOLDING DAYS
(auto-fill)]]/365))-1),"")</f>
        <v/>
      </c>
      <c r="AF1983" s="81"/>
      <c r="AG1983" s="149" t="str">
        <f>IF(Stock[[#This Row],[STATUS
(auto-fill)]]="HOLDING",Stock[[#This Row],[MARKET PRICE]]-Stock[[#This Row],[BUYING PRICE]],"")</f>
        <v/>
      </c>
      <c r="AH1983" s="143" t="str">
        <f>IFERROR(Stock[[#This Row],[CHANGE
(auto-fill)]]/Stock[[#This Row],[BUYING PRICE]],"")</f>
        <v/>
      </c>
      <c r="AI1983" s="130" t="str">
        <f>IF(Stock[[#This Row],[MARKET PRICE]]&gt;0,Stock[[#This Row],[MARKET PRICE]]*Stock[[#This Row],[REMAINING QUANTITY
(auto-fill)]],"")</f>
        <v/>
      </c>
    </row>
    <row r="1984" spans="2:35">
      <c r="B1984" s="110" t="str">
        <f>IF(AND(Stock[[#This Row],[BUYING QUANTITY]]&gt;0,Stock[[#This Row],[REMAINING QUANTITY
(auto-fill)]]=0),"SOLD OUT",
IF(AND(Stock[[#This Row],[BUYING QUANTITY]]&gt;0,Stock[[#This Row],[REMAINING QUANTITY
(auto-fill)]]&gt;0),"HOLDING",""))</f>
        <v/>
      </c>
      <c r="C1984" s="113">
        <f t="shared" si="30"/>
        <v>1971</v>
      </c>
      <c r="D1984" s="79"/>
      <c r="E1984" s="80"/>
      <c r="F1984" s="162"/>
      <c r="G1984" s="85"/>
      <c r="H1984" s="86"/>
      <c r="I1984" s="164"/>
      <c r="J1984" s="115" t="str">
        <f>IF(Stock[[#This Row],[BUYING QUANTITY]]&gt;0,Stock[[#This Row],[BUYING PRICE]]*Stock[[#This Row],[BUYING QUANTITY]]*Stock[[#This Row],[% BUYING FEE]],"")</f>
        <v/>
      </c>
      <c r="K1984" s="89"/>
      <c r="L1984" s="90"/>
      <c r="M1984" s="117" t="str">
        <f>IF(Stock[[#This Row],[BUYING QUANTITY]]&gt;0,Stock[[#This Row],[BUYING PRICE]]*(1+Stock[[#This Row],[% THRESHOLD (RETURN)_1]]),"")</f>
        <v/>
      </c>
      <c r="N1984" s="91"/>
      <c r="O1984" s="117" t="str">
        <f>IF(Stock[[#This Row],[BUYING QUANTITY]]&gt;0,Stock[[#This Row],[BUYING PRICE]]*(1+Stock[[#This Row],[% THRESHOLD (RETURN)_2]]),"")</f>
        <v/>
      </c>
      <c r="P1984" s="91"/>
      <c r="Q1984" s="117" t="str">
        <f>IF(Stock[[#This Row],[BUYING QUANTITY]]&gt;0,Stock[[#This Row],[BUYING PRICE]]*(1+Stock[[#This Row],[% THRESHOLD (LOSS)]]),"")</f>
        <v/>
      </c>
      <c r="R1984" s="105"/>
      <c r="S1984" s="118" t="str">
        <f>IF(Stock[[#This Row],[CASH DIVIDEND]]&gt;0,Stock[[#This Row],[CASH DIVIDEND]]/(Stock[[#This Row],[BUYING PRICE]]*Stock[[#This Row],[BUYING QUANTITY]]),"")</f>
        <v/>
      </c>
      <c r="T1984" s="105"/>
      <c r="U1984" s="79"/>
      <c r="V1984" s="97"/>
      <c r="W1984" s="98"/>
      <c r="X1984" s="168"/>
      <c r="Y1984" s="126" t="str">
        <f>IF(Stock[[#This Row],[SELLING QUANTITY]]&gt;0,Stock[[#This Row],[SELLING PRICE]]*Stock[[#This Row],[SELLING QUANTITY]]*Stock[[#This Row],[% SELLING FEE]]+Stock[[#This Row],[SELLING PRICE]]*Stock[[#This Row],[SELLING QUANTITY]]*$D$12,"")</f>
        <v/>
      </c>
      <c r="Z1984" s="121">
        <f>Stock[[#This Row],[BUYING QUANTITY]]+Stock[[#This Row],[STOCK DIVIDEND]]-Stock[[#This Row],[SELLING QUANTITY]]</f>
        <v>0</v>
      </c>
      <c r="AA19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4" s="121">
        <f ca="1">IF(Stock[[#This Row],[SELLING DATE]]&gt;0,Stock[[#This Row],[SELLING DATE]]-Stock[[#This Row],[BUY DATE]]+1,IF(Stock[[#This Row],[BUY DATE]]=0,0,TODAY()-Stock[[#This Row],[BUY DATE]]+1))</f>
        <v>0</v>
      </c>
      <c r="AC1984" s="122" t="str">
        <f>IFERROR(Stock[[#This Row],[CASH DIVIDEND]]+Stock[[#This Row],[RETURN/(LOSS) FROM TRADING
(auto-fill)]],"")</f>
        <v/>
      </c>
      <c r="AD198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4" s="146" t="str">
        <f ca="1">IFERROR(IF(Stock[[#This Row],[HOLDING DAYS
(auto-fill)]]&lt;365,Stock[[#This Row],[% TOTAL RETURN/(LOSS)
(auto-fill)]]*365/Stock[[#This Row],[HOLDING DAYS
(auto-fill)]],POWER((1+Stock[[#This Row],[% TOTAL RETURN/(LOSS)
(auto-fill)]]),1/(Stock[[#This Row],[HOLDING DAYS
(auto-fill)]]/365))-1),"")</f>
        <v/>
      </c>
      <c r="AF1984" s="81"/>
      <c r="AG1984" s="149" t="str">
        <f>IF(Stock[[#This Row],[STATUS
(auto-fill)]]="HOLDING",Stock[[#This Row],[MARKET PRICE]]-Stock[[#This Row],[BUYING PRICE]],"")</f>
        <v/>
      </c>
      <c r="AH1984" s="143" t="str">
        <f>IFERROR(Stock[[#This Row],[CHANGE
(auto-fill)]]/Stock[[#This Row],[BUYING PRICE]],"")</f>
        <v/>
      </c>
      <c r="AI1984" s="130" t="str">
        <f>IF(Stock[[#This Row],[MARKET PRICE]]&gt;0,Stock[[#This Row],[MARKET PRICE]]*Stock[[#This Row],[REMAINING QUANTITY
(auto-fill)]],"")</f>
        <v/>
      </c>
    </row>
    <row r="1985" spans="2:35">
      <c r="B1985" s="110" t="str">
        <f>IF(AND(Stock[[#This Row],[BUYING QUANTITY]]&gt;0,Stock[[#This Row],[REMAINING QUANTITY
(auto-fill)]]=0),"SOLD OUT",
IF(AND(Stock[[#This Row],[BUYING QUANTITY]]&gt;0,Stock[[#This Row],[REMAINING QUANTITY
(auto-fill)]]&gt;0),"HOLDING",""))</f>
        <v/>
      </c>
      <c r="C1985" s="113">
        <f t="shared" si="30"/>
        <v>1972</v>
      </c>
      <c r="D1985" s="79"/>
      <c r="E1985" s="80"/>
      <c r="F1985" s="162"/>
      <c r="G1985" s="85"/>
      <c r="H1985" s="86"/>
      <c r="I1985" s="164"/>
      <c r="J1985" s="115" t="str">
        <f>IF(Stock[[#This Row],[BUYING QUANTITY]]&gt;0,Stock[[#This Row],[BUYING PRICE]]*Stock[[#This Row],[BUYING QUANTITY]]*Stock[[#This Row],[% BUYING FEE]],"")</f>
        <v/>
      </c>
      <c r="K1985" s="89"/>
      <c r="L1985" s="90"/>
      <c r="M1985" s="117" t="str">
        <f>IF(Stock[[#This Row],[BUYING QUANTITY]]&gt;0,Stock[[#This Row],[BUYING PRICE]]*(1+Stock[[#This Row],[% THRESHOLD (RETURN)_1]]),"")</f>
        <v/>
      </c>
      <c r="N1985" s="91"/>
      <c r="O1985" s="117" t="str">
        <f>IF(Stock[[#This Row],[BUYING QUANTITY]]&gt;0,Stock[[#This Row],[BUYING PRICE]]*(1+Stock[[#This Row],[% THRESHOLD (RETURN)_2]]),"")</f>
        <v/>
      </c>
      <c r="P1985" s="91"/>
      <c r="Q1985" s="117" t="str">
        <f>IF(Stock[[#This Row],[BUYING QUANTITY]]&gt;0,Stock[[#This Row],[BUYING PRICE]]*(1+Stock[[#This Row],[% THRESHOLD (LOSS)]]),"")</f>
        <v/>
      </c>
      <c r="R1985" s="105"/>
      <c r="S1985" s="118" t="str">
        <f>IF(Stock[[#This Row],[CASH DIVIDEND]]&gt;0,Stock[[#This Row],[CASH DIVIDEND]]/(Stock[[#This Row],[BUYING PRICE]]*Stock[[#This Row],[BUYING QUANTITY]]),"")</f>
        <v/>
      </c>
      <c r="T1985" s="105"/>
      <c r="U1985" s="79"/>
      <c r="V1985" s="97"/>
      <c r="W1985" s="98"/>
      <c r="X1985" s="168"/>
      <c r="Y1985" s="126" t="str">
        <f>IF(Stock[[#This Row],[SELLING QUANTITY]]&gt;0,Stock[[#This Row],[SELLING PRICE]]*Stock[[#This Row],[SELLING QUANTITY]]*Stock[[#This Row],[% SELLING FEE]]+Stock[[#This Row],[SELLING PRICE]]*Stock[[#This Row],[SELLING QUANTITY]]*$D$12,"")</f>
        <v/>
      </c>
      <c r="Z1985" s="121">
        <f>Stock[[#This Row],[BUYING QUANTITY]]+Stock[[#This Row],[STOCK DIVIDEND]]-Stock[[#This Row],[SELLING QUANTITY]]</f>
        <v>0</v>
      </c>
      <c r="AA19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5" s="121">
        <f ca="1">IF(Stock[[#This Row],[SELLING DATE]]&gt;0,Stock[[#This Row],[SELLING DATE]]-Stock[[#This Row],[BUY DATE]]+1,IF(Stock[[#This Row],[BUY DATE]]=0,0,TODAY()-Stock[[#This Row],[BUY DATE]]+1))</f>
        <v>0</v>
      </c>
      <c r="AC1985" s="122" t="str">
        <f>IFERROR(Stock[[#This Row],[CASH DIVIDEND]]+Stock[[#This Row],[RETURN/(LOSS) FROM TRADING
(auto-fill)]],"")</f>
        <v/>
      </c>
      <c r="AD198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5" s="146" t="str">
        <f ca="1">IFERROR(IF(Stock[[#This Row],[HOLDING DAYS
(auto-fill)]]&lt;365,Stock[[#This Row],[% TOTAL RETURN/(LOSS)
(auto-fill)]]*365/Stock[[#This Row],[HOLDING DAYS
(auto-fill)]],POWER((1+Stock[[#This Row],[% TOTAL RETURN/(LOSS)
(auto-fill)]]),1/(Stock[[#This Row],[HOLDING DAYS
(auto-fill)]]/365))-1),"")</f>
        <v/>
      </c>
      <c r="AF1985" s="81"/>
      <c r="AG1985" s="149" t="str">
        <f>IF(Stock[[#This Row],[STATUS
(auto-fill)]]="HOLDING",Stock[[#This Row],[MARKET PRICE]]-Stock[[#This Row],[BUYING PRICE]],"")</f>
        <v/>
      </c>
      <c r="AH1985" s="143" t="str">
        <f>IFERROR(Stock[[#This Row],[CHANGE
(auto-fill)]]/Stock[[#This Row],[BUYING PRICE]],"")</f>
        <v/>
      </c>
      <c r="AI1985" s="130" t="str">
        <f>IF(Stock[[#This Row],[MARKET PRICE]]&gt;0,Stock[[#This Row],[MARKET PRICE]]*Stock[[#This Row],[REMAINING QUANTITY
(auto-fill)]],"")</f>
        <v/>
      </c>
    </row>
    <row r="1986" spans="2:35">
      <c r="B1986" s="110" t="str">
        <f>IF(AND(Stock[[#This Row],[BUYING QUANTITY]]&gt;0,Stock[[#This Row],[REMAINING QUANTITY
(auto-fill)]]=0),"SOLD OUT",
IF(AND(Stock[[#This Row],[BUYING QUANTITY]]&gt;0,Stock[[#This Row],[REMAINING QUANTITY
(auto-fill)]]&gt;0),"HOLDING",""))</f>
        <v/>
      </c>
      <c r="C1986" s="113">
        <f t="shared" si="30"/>
        <v>1973</v>
      </c>
      <c r="D1986" s="79"/>
      <c r="E1986" s="80"/>
      <c r="F1986" s="162"/>
      <c r="G1986" s="85"/>
      <c r="H1986" s="86"/>
      <c r="I1986" s="164"/>
      <c r="J1986" s="115" t="str">
        <f>IF(Stock[[#This Row],[BUYING QUANTITY]]&gt;0,Stock[[#This Row],[BUYING PRICE]]*Stock[[#This Row],[BUYING QUANTITY]]*Stock[[#This Row],[% BUYING FEE]],"")</f>
        <v/>
      </c>
      <c r="K1986" s="89"/>
      <c r="L1986" s="90"/>
      <c r="M1986" s="117" t="str">
        <f>IF(Stock[[#This Row],[BUYING QUANTITY]]&gt;0,Stock[[#This Row],[BUYING PRICE]]*(1+Stock[[#This Row],[% THRESHOLD (RETURN)_1]]),"")</f>
        <v/>
      </c>
      <c r="N1986" s="91"/>
      <c r="O1986" s="117" t="str">
        <f>IF(Stock[[#This Row],[BUYING QUANTITY]]&gt;0,Stock[[#This Row],[BUYING PRICE]]*(1+Stock[[#This Row],[% THRESHOLD (RETURN)_2]]),"")</f>
        <v/>
      </c>
      <c r="P1986" s="91"/>
      <c r="Q1986" s="117" t="str">
        <f>IF(Stock[[#This Row],[BUYING QUANTITY]]&gt;0,Stock[[#This Row],[BUYING PRICE]]*(1+Stock[[#This Row],[% THRESHOLD (LOSS)]]),"")</f>
        <v/>
      </c>
      <c r="R1986" s="105"/>
      <c r="S1986" s="118" t="str">
        <f>IF(Stock[[#This Row],[CASH DIVIDEND]]&gt;0,Stock[[#This Row],[CASH DIVIDEND]]/(Stock[[#This Row],[BUYING PRICE]]*Stock[[#This Row],[BUYING QUANTITY]]),"")</f>
        <v/>
      </c>
      <c r="T1986" s="105"/>
      <c r="U1986" s="79"/>
      <c r="V1986" s="97"/>
      <c r="W1986" s="98"/>
      <c r="X1986" s="168"/>
      <c r="Y1986" s="126" t="str">
        <f>IF(Stock[[#This Row],[SELLING QUANTITY]]&gt;0,Stock[[#This Row],[SELLING PRICE]]*Stock[[#This Row],[SELLING QUANTITY]]*Stock[[#This Row],[% SELLING FEE]]+Stock[[#This Row],[SELLING PRICE]]*Stock[[#This Row],[SELLING QUANTITY]]*$D$12,"")</f>
        <v/>
      </c>
      <c r="Z1986" s="121">
        <f>Stock[[#This Row],[BUYING QUANTITY]]+Stock[[#This Row],[STOCK DIVIDEND]]-Stock[[#This Row],[SELLING QUANTITY]]</f>
        <v>0</v>
      </c>
      <c r="AA19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6" s="121">
        <f ca="1">IF(Stock[[#This Row],[SELLING DATE]]&gt;0,Stock[[#This Row],[SELLING DATE]]-Stock[[#This Row],[BUY DATE]]+1,IF(Stock[[#This Row],[BUY DATE]]=0,0,TODAY()-Stock[[#This Row],[BUY DATE]]+1))</f>
        <v>0</v>
      </c>
      <c r="AC1986" s="122" t="str">
        <f>IFERROR(Stock[[#This Row],[CASH DIVIDEND]]+Stock[[#This Row],[RETURN/(LOSS) FROM TRADING
(auto-fill)]],"")</f>
        <v/>
      </c>
      <c r="AD198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6" s="146" t="str">
        <f ca="1">IFERROR(IF(Stock[[#This Row],[HOLDING DAYS
(auto-fill)]]&lt;365,Stock[[#This Row],[% TOTAL RETURN/(LOSS)
(auto-fill)]]*365/Stock[[#This Row],[HOLDING DAYS
(auto-fill)]],POWER((1+Stock[[#This Row],[% TOTAL RETURN/(LOSS)
(auto-fill)]]),1/(Stock[[#This Row],[HOLDING DAYS
(auto-fill)]]/365))-1),"")</f>
        <v/>
      </c>
      <c r="AF1986" s="81"/>
      <c r="AG1986" s="149" t="str">
        <f>IF(Stock[[#This Row],[STATUS
(auto-fill)]]="HOLDING",Stock[[#This Row],[MARKET PRICE]]-Stock[[#This Row],[BUYING PRICE]],"")</f>
        <v/>
      </c>
      <c r="AH1986" s="143" t="str">
        <f>IFERROR(Stock[[#This Row],[CHANGE
(auto-fill)]]/Stock[[#This Row],[BUYING PRICE]],"")</f>
        <v/>
      </c>
      <c r="AI1986" s="130" t="str">
        <f>IF(Stock[[#This Row],[MARKET PRICE]]&gt;0,Stock[[#This Row],[MARKET PRICE]]*Stock[[#This Row],[REMAINING QUANTITY
(auto-fill)]],"")</f>
        <v/>
      </c>
    </row>
    <row r="1987" spans="2:35">
      <c r="B1987" s="110" t="str">
        <f>IF(AND(Stock[[#This Row],[BUYING QUANTITY]]&gt;0,Stock[[#This Row],[REMAINING QUANTITY
(auto-fill)]]=0),"SOLD OUT",
IF(AND(Stock[[#This Row],[BUYING QUANTITY]]&gt;0,Stock[[#This Row],[REMAINING QUANTITY
(auto-fill)]]&gt;0),"HOLDING",""))</f>
        <v/>
      </c>
      <c r="C1987" s="113">
        <f t="shared" si="30"/>
        <v>1974</v>
      </c>
      <c r="D1987" s="79"/>
      <c r="E1987" s="80"/>
      <c r="F1987" s="162"/>
      <c r="G1987" s="85"/>
      <c r="H1987" s="86"/>
      <c r="I1987" s="164"/>
      <c r="J1987" s="115" t="str">
        <f>IF(Stock[[#This Row],[BUYING QUANTITY]]&gt;0,Stock[[#This Row],[BUYING PRICE]]*Stock[[#This Row],[BUYING QUANTITY]]*Stock[[#This Row],[% BUYING FEE]],"")</f>
        <v/>
      </c>
      <c r="K1987" s="89"/>
      <c r="L1987" s="90"/>
      <c r="M1987" s="117" t="str">
        <f>IF(Stock[[#This Row],[BUYING QUANTITY]]&gt;0,Stock[[#This Row],[BUYING PRICE]]*(1+Stock[[#This Row],[% THRESHOLD (RETURN)_1]]),"")</f>
        <v/>
      </c>
      <c r="N1987" s="91"/>
      <c r="O1987" s="117" t="str">
        <f>IF(Stock[[#This Row],[BUYING QUANTITY]]&gt;0,Stock[[#This Row],[BUYING PRICE]]*(1+Stock[[#This Row],[% THRESHOLD (RETURN)_2]]),"")</f>
        <v/>
      </c>
      <c r="P1987" s="91"/>
      <c r="Q1987" s="117" t="str">
        <f>IF(Stock[[#This Row],[BUYING QUANTITY]]&gt;0,Stock[[#This Row],[BUYING PRICE]]*(1+Stock[[#This Row],[% THRESHOLD (LOSS)]]),"")</f>
        <v/>
      </c>
      <c r="R1987" s="105"/>
      <c r="S1987" s="118" t="str">
        <f>IF(Stock[[#This Row],[CASH DIVIDEND]]&gt;0,Stock[[#This Row],[CASH DIVIDEND]]/(Stock[[#This Row],[BUYING PRICE]]*Stock[[#This Row],[BUYING QUANTITY]]),"")</f>
        <v/>
      </c>
      <c r="T1987" s="105"/>
      <c r="U1987" s="79"/>
      <c r="V1987" s="97"/>
      <c r="W1987" s="98"/>
      <c r="X1987" s="168"/>
      <c r="Y1987" s="126" t="str">
        <f>IF(Stock[[#This Row],[SELLING QUANTITY]]&gt;0,Stock[[#This Row],[SELLING PRICE]]*Stock[[#This Row],[SELLING QUANTITY]]*Stock[[#This Row],[% SELLING FEE]]+Stock[[#This Row],[SELLING PRICE]]*Stock[[#This Row],[SELLING QUANTITY]]*$D$12,"")</f>
        <v/>
      </c>
      <c r="Z1987" s="121">
        <f>Stock[[#This Row],[BUYING QUANTITY]]+Stock[[#This Row],[STOCK DIVIDEND]]-Stock[[#This Row],[SELLING QUANTITY]]</f>
        <v>0</v>
      </c>
      <c r="AA19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7" s="121">
        <f ca="1">IF(Stock[[#This Row],[SELLING DATE]]&gt;0,Stock[[#This Row],[SELLING DATE]]-Stock[[#This Row],[BUY DATE]]+1,IF(Stock[[#This Row],[BUY DATE]]=0,0,TODAY()-Stock[[#This Row],[BUY DATE]]+1))</f>
        <v>0</v>
      </c>
      <c r="AC1987" s="122" t="str">
        <f>IFERROR(Stock[[#This Row],[CASH DIVIDEND]]+Stock[[#This Row],[RETURN/(LOSS) FROM TRADING
(auto-fill)]],"")</f>
        <v/>
      </c>
      <c r="AD198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7" s="146" t="str">
        <f ca="1">IFERROR(IF(Stock[[#This Row],[HOLDING DAYS
(auto-fill)]]&lt;365,Stock[[#This Row],[% TOTAL RETURN/(LOSS)
(auto-fill)]]*365/Stock[[#This Row],[HOLDING DAYS
(auto-fill)]],POWER((1+Stock[[#This Row],[% TOTAL RETURN/(LOSS)
(auto-fill)]]),1/(Stock[[#This Row],[HOLDING DAYS
(auto-fill)]]/365))-1),"")</f>
        <v/>
      </c>
      <c r="AF1987" s="81"/>
      <c r="AG1987" s="149" t="str">
        <f>IF(Stock[[#This Row],[STATUS
(auto-fill)]]="HOLDING",Stock[[#This Row],[MARKET PRICE]]-Stock[[#This Row],[BUYING PRICE]],"")</f>
        <v/>
      </c>
      <c r="AH1987" s="143" t="str">
        <f>IFERROR(Stock[[#This Row],[CHANGE
(auto-fill)]]/Stock[[#This Row],[BUYING PRICE]],"")</f>
        <v/>
      </c>
      <c r="AI1987" s="130" t="str">
        <f>IF(Stock[[#This Row],[MARKET PRICE]]&gt;0,Stock[[#This Row],[MARKET PRICE]]*Stock[[#This Row],[REMAINING QUANTITY
(auto-fill)]],"")</f>
        <v/>
      </c>
    </row>
    <row r="1988" spans="2:35">
      <c r="B1988" s="110" t="str">
        <f>IF(AND(Stock[[#This Row],[BUYING QUANTITY]]&gt;0,Stock[[#This Row],[REMAINING QUANTITY
(auto-fill)]]=0),"SOLD OUT",
IF(AND(Stock[[#This Row],[BUYING QUANTITY]]&gt;0,Stock[[#This Row],[REMAINING QUANTITY
(auto-fill)]]&gt;0),"HOLDING",""))</f>
        <v/>
      </c>
      <c r="C1988" s="113">
        <f t="shared" si="30"/>
        <v>1975</v>
      </c>
      <c r="D1988" s="79"/>
      <c r="E1988" s="80"/>
      <c r="F1988" s="162"/>
      <c r="G1988" s="85"/>
      <c r="H1988" s="86"/>
      <c r="I1988" s="164"/>
      <c r="J1988" s="115" t="str">
        <f>IF(Stock[[#This Row],[BUYING QUANTITY]]&gt;0,Stock[[#This Row],[BUYING PRICE]]*Stock[[#This Row],[BUYING QUANTITY]]*Stock[[#This Row],[% BUYING FEE]],"")</f>
        <v/>
      </c>
      <c r="K1988" s="89"/>
      <c r="L1988" s="90"/>
      <c r="M1988" s="117" t="str">
        <f>IF(Stock[[#This Row],[BUYING QUANTITY]]&gt;0,Stock[[#This Row],[BUYING PRICE]]*(1+Stock[[#This Row],[% THRESHOLD (RETURN)_1]]),"")</f>
        <v/>
      </c>
      <c r="N1988" s="91"/>
      <c r="O1988" s="117" t="str">
        <f>IF(Stock[[#This Row],[BUYING QUANTITY]]&gt;0,Stock[[#This Row],[BUYING PRICE]]*(1+Stock[[#This Row],[% THRESHOLD (RETURN)_2]]),"")</f>
        <v/>
      </c>
      <c r="P1988" s="91"/>
      <c r="Q1988" s="117" t="str">
        <f>IF(Stock[[#This Row],[BUYING QUANTITY]]&gt;0,Stock[[#This Row],[BUYING PRICE]]*(1+Stock[[#This Row],[% THRESHOLD (LOSS)]]),"")</f>
        <v/>
      </c>
      <c r="R1988" s="105"/>
      <c r="S1988" s="118" t="str">
        <f>IF(Stock[[#This Row],[CASH DIVIDEND]]&gt;0,Stock[[#This Row],[CASH DIVIDEND]]/(Stock[[#This Row],[BUYING PRICE]]*Stock[[#This Row],[BUYING QUANTITY]]),"")</f>
        <v/>
      </c>
      <c r="T1988" s="105"/>
      <c r="U1988" s="79"/>
      <c r="V1988" s="97"/>
      <c r="W1988" s="98"/>
      <c r="X1988" s="168"/>
      <c r="Y1988" s="126" t="str">
        <f>IF(Stock[[#This Row],[SELLING QUANTITY]]&gt;0,Stock[[#This Row],[SELLING PRICE]]*Stock[[#This Row],[SELLING QUANTITY]]*Stock[[#This Row],[% SELLING FEE]]+Stock[[#This Row],[SELLING PRICE]]*Stock[[#This Row],[SELLING QUANTITY]]*$D$12,"")</f>
        <v/>
      </c>
      <c r="Z1988" s="121">
        <f>Stock[[#This Row],[BUYING QUANTITY]]+Stock[[#This Row],[STOCK DIVIDEND]]-Stock[[#This Row],[SELLING QUANTITY]]</f>
        <v>0</v>
      </c>
      <c r="AA19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8" s="121">
        <f ca="1">IF(Stock[[#This Row],[SELLING DATE]]&gt;0,Stock[[#This Row],[SELLING DATE]]-Stock[[#This Row],[BUY DATE]]+1,IF(Stock[[#This Row],[BUY DATE]]=0,0,TODAY()-Stock[[#This Row],[BUY DATE]]+1))</f>
        <v>0</v>
      </c>
      <c r="AC1988" s="122" t="str">
        <f>IFERROR(Stock[[#This Row],[CASH DIVIDEND]]+Stock[[#This Row],[RETURN/(LOSS) FROM TRADING
(auto-fill)]],"")</f>
        <v/>
      </c>
      <c r="AD198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8" s="146" t="str">
        <f ca="1">IFERROR(IF(Stock[[#This Row],[HOLDING DAYS
(auto-fill)]]&lt;365,Stock[[#This Row],[% TOTAL RETURN/(LOSS)
(auto-fill)]]*365/Stock[[#This Row],[HOLDING DAYS
(auto-fill)]],POWER((1+Stock[[#This Row],[% TOTAL RETURN/(LOSS)
(auto-fill)]]),1/(Stock[[#This Row],[HOLDING DAYS
(auto-fill)]]/365))-1),"")</f>
        <v/>
      </c>
      <c r="AF1988" s="81"/>
      <c r="AG1988" s="149" t="str">
        <f>IF(Stock[[#This Row],[STATUS
(auto-fill)]]="HOLDING",Stock[[#This Row],[MARKET PRICE]]-Stock[[#This Row],[BUYING PRICE]],"")</f>
        <v/>
      </c>
      <c r="AH1988" s="143" t="str">
        <f>IFERROR(Stock[[#This Row],[CHANGE
(auto-fill)]]/Stock[[#This Row],[BUYING PRICE]],"")</f>
        <v/>
      </c>
      <c r="AI1988" s="130" t="str">
        <f>IF(Stock[[#This Row],[MARKET PRICE]]&gt;0,Stock[[#This Row],[MARKET PRICE]]*Stock[[#This Row],[REMAINING QUANTITY
(auto-fill)]],"")</f>
        <v/>
      </c>
    </row>
    <row r="1989" spans="2:35">
      <c r="B1989" s="110" t="str">
        <f>IF(AND(Stock[[#This Row],[BUYING QUANTITY]]&gt;0,Stock[[#This Row],[REMAINING QUANTITY
(auto-fill)]]=0),"SOLD OUT",
IF(AND(Stock[[#This Row],[BUYING QUANTITY]]&gt;0,Stock[[#This Row],[REMAINING QUANTITY
(auto-fill)]]&gt;0),"HOLDING",""))</f>
        <v/>
      </c>
      <c r="C1989" s="113">
        <f t="shared" si="30"/>
        <v>1976</v>
      </c>
      <c r="D1989" s="79"/>
      <c r="E1989" s="80"/>
      <c r="F1989" s="162"/>
      <c r="G1989" s="85"/>
      <c r="H1989" s="86"/>
      <c r="I1989" s="164"/>
      <c r="J1989" s="115" t="str">
        <f>IF(Stock[[#This Row],[BUYING QUANTITY]]&gt;0,Stock[[#This Row],[BUYING PRICE]]*Stock[[#This Row],[BUYING QUANTITY]]*Stock[[#This Row],[% BUYING FEE]],"")</f>
        <v/>
      </c>
      <c r="K1989" s="89"/>
      <c r="L1989" s="90"/>
      <c r="M1989" s="117" t="str">
        <f>IF(Stock[[#This Row],[BUYING QUANTITY]]&gt;0,Stock[[#This Row],[BUYING PRICE]]*(1+Stock[[#This Row],[% THRESHOLD (RETURN)_1]]),"")</f>
        <v/>
      </c>
      <c r="N1989" s="91"/>
      <c r="O1989" s="117" t="str">
        <f>IF(Stock[[#This Row],[BUYING QUANTITY]]&gt;0,Stock[[#This Row],[BUYING PRICE]]*(1+Stock[[#This Row],[% THRESHOLD (RETURN)_2]]),"")</f>
        <v/>
      </c>
      <c r="P1989" s="91"/>
      <c r="Q1989" s="117" t="str">
        <f>IF(Stock[[#This Row],[BUYING QUANTITY]]&gt;0,Stock[[#This Row],[BUYING PRICE]]*(1+Stock[[#This Row],[% THRESHOLD (LOSS)]]),"")</f>
        <v/>
      </c>
      <c r="R1989" s="105"/>
      <c r="S1989" s="118" t="str">
        <f>IF(Stock[[#This Row],[CASH DIVIDEND]]&gt;0,Stock[[#This Row],[CASH DIVIDEND]]/(Stock[[#This Row],[BUYING PRICE]]*Stock[[#This Row],[BUYING QUANTITY]]),"")</f>
        <v/>
      </c>
      <c r="T1989" s="105"/>
      <c r="U1989" s="79"/>
      <c r="V1989" s="97"/>
      <c r="W1989" s="98"/>
      <c r="X1989" s="168"/>
      <c r="Y1989" s="126" t="str">
        <f>IF(Stock[[#This Row],[SELLING QUANTITY]]&gt;0,Stock[[#This Row],[SELLING PRICE]]*Stock[[#This Row],[SELLING QUANTITY]]*Stock[[#This Row],[% SELLING FEE]]+Stock[[#This Row],[SELLING PRICE]]*Stock[[#This Row],[SELLING QUANTITY]]*$D$12,"")</f>
        <v/>
      </c>
      <c r="Z1989" s="121">
        <f>Stock[[#This Row],[BUYING QUANTITY]]+Stock[[#This Row],[STOCK DIVIDEND]]-Stock[[#This Row],[SELLING QUANTITY]]</f>
        <v>0</v>
      </c>
      <c r="AA19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89" s="121">
        <f ca="1">IF(Stock[[#This Row],[SELLING DATE]]&gt;0,Stock[[#This Row],[SELLING DATE]]-Stock[[#This Row],[BUY DATE]]+1,IF(Stock[[#This Row],[BUY DATE]]=0,0,TODAY()-Stock[[#This Row],[BUY DATE]]+1))</f>
        <v>0</v>
      </c>
      <c r="AC1989" s="122" t="str">
        <f>IFERROR(Stock[[#This Row],[CASH DIVIDEND]]+Stock[[#This Row],[RETURN/(LOSS) FROM TRADING
(auto-fill)]],"")</f>
        <v/>
      </c>
      <c r="AD198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89" s="146" t="str">
        <f ca="1">IFERROR(IF(Stock[[#This Row],[HOLDING DAYS
(auto-fill)]]&lt;365,Stock[[#This Row],[% TOTAL RETURN/(LOSS)
(auto-fill)]]*365/Stock[[#This Row],[HOLDING DAYS
(auto-fill)]],POWER((1+Stock[[#This Row],[% TOTAL RETURN/(LOSS)
(auto-fill)]]),1/(Stock[[#This Row],[HOLDING DAYS
(auto-fill)]]/365))-1),"")</f>
        <v/>
      </c>
      <c r="AF1989" s="81"/>
      <c r="AG1989" s="149" t="str">
        <f>IF(Stock[[#This Row],[STATUS
(auto-fill)]]="HOLDING",Stock[[#This Row],[MARKET PRICE]]-Stock[[#This Row],[BUYING PRICE]],"")</f>
        <v/>
      </c>
      <c r="AH1989" s="143" t="str">
        <f>IFERROR(Stock[[#This Row],[CHANGE
(auto-fill)]]/Stock[[#This Row],[BUYING PRICE]],"")</f>
        <v/>
      </c>
      <c r="AI1989" s="130" t="str">
        <f>IF(Stock[[#This Row],[MARKET PRICE]]&gt;0,Stock[[#This Row],[MARKET PRICE]]*Stock[[#This Row],[REMAINING QUANTITY
(auto-fill)]],"")</f>
        <v/>
      </c>
    </row>
    <row r="1990" spans="2:35">
      <c r="B1990" s="110" t="str">
        <f>IF(AND(Stock[[#This Row],[BUYING QUANTITY]]&gt;0,Stock[[#This Row],[REMAINING QUANTITY
(auto-fill)]]=0),"SOLD OUT",
IF(AND(Stock[[#This Row],[BUYING QUANTITY]]&gt;0,Stock[[#This Row],[REMAINING QUANTITY
(auto-fill)]]&gt;0),"HOLDING",""))</f>
        <v/>
      </c>
      <c r="C1990" s="113">
        <f t="shared" si="30"/>
        <v>1977</v>
      </c>
      <c r="D1990" s="79"/>
      <c r="E1990" s="80"/>
      <c r="F1990" s="162"/>
      <c r="G1990" s="85"/>
      <c r="H1990" s="86"/>
      <c r="I1990" s="164"/>
      <c r="J1990" s="115" t="str">
        <f>IF(Stock[[#This Row],[BUYING QUANTITY]]&gt;0,Stock[[#This Row],[BUYING PRICE]]*Stock[[#This Row],[BUYING QUANTITY]]*Stock[[#This Row],[% BUYING FEE]],"")</f>
        <v/>
      </c>
      <c r="K1990" s="89"/>
      <c r="L1990" s="90"/>
      <c r="M1990" s="117" t="str">
        <f>IF(Stock[[#This Row],[BUYING QUANTITY]]&gt;0,Stock[[#This Row],[BUYING PRICE]]*(1+Stock[[#This Row],[% THRESHOLD (RETURN)_1]]),"")</f>
        <v/>
      </c>
      <c r="N1990" s="91"/>
      <c r="O1990" s="117" t="str">
        <f>IF(Stock[[#This Row],[BUYING QUANTITY]]&gt;0,Stock[[#This Row],[BUYING PRICE]]*(1+Stock[[#This Row],[% THRESHOLD (RETURN)_2]]),"")</f>
        <v/>
      </c>
      <c r="P1990" s="91"/>
      <c r="Q1990" s="117" t="str">
        <f>IF(Stock[[#This Row],[BUYING QUANTITY]]&gt;0,Stock[[#This Row],[BUYING PRICE]]*(1+Stock[[#This Row],[% THRESHOLD (LOSS)]]),"")</f>
        <v/>
      </c>
      <c r="R1990" s="105"/>
      <c r="S1990" s="118" t="str">
        <f>IF(Stock[[#This Row],[CASH DIVIDEND]]&gt;0,Stock[[#This Row],[CASH DIVIDEND]]/(Stock[[#This Row],[BUYING PRICE]]*Stock[[#This Row],[BUYING QUANTITY]]),"")</f>
        <v/>
      </c>
      <c r="T1990" s="105"/>
      <c r="U1990" s="79"/>
      <c r="V1990" s="97"/>
      <c r="W1990" s="98"/>
      <c r="X1990" s="168"/>
      <c r="Y1990" s="126" t="str">
        <f>IF(Stock[[#This Row],[SELLING QUANTITY]]&gt;0,Stock[[#This Row],[SELLING PRICE]]*Stock[[#This Row],[SELLING QUANTITY]]*Stock[[#This Row],[% SELLING FEE]]+Stock[[#This Row],[SELLING PRICE]]*Stock[[#This Row],[SELLING QUANTITY]]*$D$12,"")</f>
        <v/>
      </c>
      <c r="Z1990" s="121">
        <f>Stock[[#This Row],[BUYING QUANTITY]]+Stock[[#This Row],[STOCK DIVIDEND]]-Stock[[#This Row],[SELLING QUANTITY]]</f>
        <v>0</v>
      </c>
      <c r="AA19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0" s="121">
        <f ca="1">IF(Stock[[#This Row],[SELLING DATE]]&gt;0,Stock[[#This Row],[SELLING DATE]]-Stock[[#This Row],[BUY DATE]]+1,IF(Stock[[#This Row],[BUY DATE]]=0,0,TODAY()-Stock[[#This Row],[BUY DATE]]+1))</f>
        <v>0</v>
      </c>
      <c r="AC1990" s="122" t="str">
        <f>IFERROR(Stock[[#This Row],[CASH DIVIDEND]]+Stock[[#This Row],[RETURN/(LOSS) FROM TRADING
(auto-fill)]],"")</f>
        <v/>
      </c>
      <c r="AD1990"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0" s="146" t="str">
        <f ca="1">IFERROR(IF(Stock[[#This Row],[HOLDING DAYS
(auto-fill)]]&lt;365,Stock[[#This Row],[% TOTAL RETURN/(LOSS)
(auto-fill)]]*365/Stock[[#This Row],[HOLDING DAYS
(auto-fill)]],POWER((1+Stock[[#This Row],[% TOTAL RETURN/(LOSS)
(auto-fill)]]),1/(Stock[[#This Row],[HOLDING DAYS
(auto-fill)]]/365))-1),"")</f>
        <v/>
      </c>
      <c r="AF1990" s="81"/>
      <c r="AG1990" s="149" t="str">
        <f>IF(Stock[[#This Row],[STATUS
(auto-fill)]]="HOLDING",Stock[[#This Row],[MARKET PRICE]]-Stock[[#This Row],[BUYING PRICE]],"")</f>
        <v/>
      </c>
      <c r="AH1990" s="143" t="str">
        <f>IFERROR(Stock[[#This Row],[CHANGE
(auto-fill)]]/Stock[[#This Row],[BUYING PRICE]],"")</f>
        <v/>
      </c>
      <c r="AI1990" s="130" t="str">
        <f>IF(Stock[[#This Row],[MARKET PRICE]]&gt;0,Stock[[#This Row],[MARKET PRICE]]*Stock[[#This Row],[REMAINING QUANTITY
(auto-fill)]],"")</f>
        <v/>
      </c>
    </row>
    <row r="1991" spans="2:35">
      <c r="B1991" s="110" t="str">
        <f>IF(AND(Stock[[#This Row],[BUYING QUANTITY]]&gt;0,Stock[[#This Row],[REMAINING QUANTITY
(auto-fill)]]=0),"SOLD OUT",
IF(AND(Stock[[#This Row],[BUYING QUANTITY]]&gt;0,Stock[[#This Row],[REMAINING QUANTITY
(auto-fill)]]&gt;0),"HOLDING",""))</f>
        <v/>
      </c>
      <c r="C1991" s="113">
        <f t="shared" si="30"/>
        <v>1978</v>
      </c>
      <c r="D1991" s="79"/>
      <c r="E1991" s="80"/>
      <c r="F1991" s="162"/>
      <c r="G1991" s="85"/>
      <c r="H1991" s="86"/>
      <c r="I1991" s="164"/>
      <c r="J1991" s="115" t="str">
        <f>IF(Stock[[#This Row],[BUYING QUANTITY]]&gt;0,Stock[[#This Row],[BUYING PRICE]]*Stock[[#This Row],[BUYING QUANTITY]]*Stock[[#This Row],[% BUYING FEE]],"")</f>
        <v/>
      </c>
      <c r="K1991" s="89"/>
      <c r="L1991" s="90"/>
      <c r="M1991" s="117" t="str">
        <f>IF(Stock[[#This Row],[BUYING QUANTITY]]&gt;0,Stock[[#This Row],[BUYING PRICE]]*(1+Stock[[#This Row],[% THRESHOLD (RETURN)_1]]),"")</f>
        <v/>
      </c>
      <c r="N1991" s="91"/>
      <c r="O1991" s="117" t="str">
        <f>IF(Stock[[#This Row],[BUYING QUANTITY]]&gt;0,Stock[[#This Row],[BUYING PRICE]]*(1+Stock[[#This Row],[% THRESHOLD (RETURN)_2]]),"")</f>
        <v/>
      </c>
      <c r="P1991" s="91"/>
      <c r="Q1991" s="117" t="str">
        <f>IF(Stock[[#This Row],[BUYING QUANTITY]]&gt;0,Stock[[#This Row],[BUYING PRICE]]*(1+Stock[[#This Row],[% THRESHOLD (LOSS)]]),"")</f>
        <v/>
      </c>
      <c r="R1991" s="105"/>
      <c r="S1991" s="118" t="str">
        <f>IF(Stock[[#This Row],[CASH DIVIDEND]]&gt;0,Stock[[#This Row],[CASH DIVIDEND]]/(Stock[[#This Row],[BUYING PRICE]]*Stock[[#This Row],[BUYING QUANTITY]]),"")</f>
        <v/>
      </c>
      <c r="T1991" s="105"/>
      <c r="U1991" s="79"/>
      <c r="V1991" s="97"/>
      <c r="W1991" s="98"/>
      <c r="X1991" s="168"/>
      <c r="Y1991" s="126" t="str">
        <f>IF(Stock[[#This Row],[SELLING QUANTITY]]&gt;0,Stock[[#This Row],[SELLING PRICE]]*Stock[[#This Row],[SELLING QUANTITY]]*Stock[[#This Row],[% SELLING FEE]]+Stock[[#This Row],[SELLING PRICE]]*Stock[[#This Row],[SELLING QUANTITY]]*$D$12,"")</f>
        <v/>
      </c>
      <c r="Z1991" s="121">
        <f>Stock[[#This Row],[BUYING QUANTITY]]+Stock[[#This Row],[STOCK DIVIDEND]]-Stock[[#This Row],[SELLING QUANTITY]]</f>
        <v>0</v>
      </c>
      <c r="AA19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1" s="121">
        <f ca="1">IF(Stock[[#This Row],[SELLING DATE]]&gt;0,Stock[[#This Row],[SELLING DATE]]-Stock[[#This Row],[BUY DATE]]+1,IF(Stock[[#This Row],[BUY DATE]]=0,0,TODAY()-Stock[[#This Row],[BUY DATE]]+1))</f>
        <v>0</v>
      </c>
      <c r="AC1991" s="122" t="str">
        <f>IFERROR(Stock[[#This Row],[CASH DIVIDEND]]+Stock[[#This Row],[RETURN/(LOSS) FROM TRADING
(auto-fill)]],"")</f>
        <v/>
      </c>
      <c r="AD1991"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1" s="146" t="str">
        <f ca="1">IFERROR(IF(Stock[[#This Row],[HOLDING DAYS
(auto-fill)]]&lt;365,Stock[[#This Row],[% TOTAL RETURN/(LOSS)
(auto-fill)]]*365/Stock[[#This Row],[HOLDING DAYS
(auto-fill)]],POWER((1+Stock[[#This Row],[% TOTAL RETURN/(LOSS)
(auto-fill)]]),1/(Stock[[#This Row],[HOLDING DAYS
(auto-fill)]]/365))-1),"")</f>
        <v/>
      </c>
      <c r="AF1991" s="81"/>
      <c r="AG1991" s="149" t="str">
        <f>IF(Stock[[#This Row],[STATUS
(auto-fill)]]="HOLDING",Stock[[#This Row],[MARKET PRICE]]-Stock[[#This Row],[BUYING PRICE]],"")</f>
        <v/>
      </c>
      <c r="AH1991" s="143" t="str">
        <f>IFERROR(Stock[[#This Row],[CHANGE
(auto-fill)]]/Stock[[#This Row],[BUYING PRICE]],"")</f>
        <v/>
      </c>
      <c r="AI1991" s="130" t="str">
        <f>IF(Stock[[#This Row],[MARKET PRICE]]&gt;0,Stock[[#This Row],[MARKET PRICE]]*Stock[[#This Row],[REMAINING QUANTITY
(auto-fill)]],"")</f>
        <v/>
      </c>
    </row>
    <row r="1992" spans="2:35">
      <c r="B1992" s="110" t="str">
        <f>IF(AND(Stock[[#This Row],[BUYING QUANTITY]]&gt;0,Stock[[#This Row],[REMAINING QUANTITY
(auto-fill)]]=0),"SOLD OUT",
IF(AND(Stock[[#This Row],[BUYING QUANTITY]]&gt;0,Stock[[#This Row],[REMAINING QUANTITY
(auto-fill)]]&gt;0),"HOLDING",""))</f>
        <v/>
      </c>
      <c r="C1992" s="113">
        <f t="shared" si="30"/>
        <v>1979</v>
      </c>
      <c r="D1992" s="79"/>
      <c r="E1992" s="80"/>
      <c r="F1992" s="162"/>
      <c r="G1992" s="85"/>
      <c r="H1992" s="86"/>
      <c r="I1992" s="164"/>
      <c r="J1992" s="115" t="str">
        <f>IF(Stock[[#This Row],[BUYING QUANTITY]]&gt;0,Stock[[#This Row],[BUYING PRICE]]*Stock[[#This Row],[BUYING QUANTITY]]*Stock[[#This Row],[% BUYING FEE]],"")</f>
        <v/>
      </c>
      <c r="K1992" s="89"/>
      <c r="L1992" s="90"/>
      <c r="M1992" s="117" t="str">
        <f>IF(Stock[[#This Row],[BUYING QUANTITY]]&gt;0,Stock[[#This Row],[BUYING PRICE]]*(1+Stock[[#This Row],[% THRESHOLD (RETURN)_1]]),"")</f>
        <v/>
      </c>
      <c r="N1992" s="91"/>
      <c r="O1992" s="117" t="str">
        <f>IF(Stock[[#This Row],[BUYING QUANTITY]]&gt;0,Stock[[#This Row],[BUYING PRICE]]*(1+Stock[[#This Row],[% THRESHOLD (RETURN)_2]]),"")</f>
        <v/>
      </c>
      <c r="P1992" s="91"/>
      <c r="Q1992" s="117" t="str">
        <f>IF(Stock[[#This Row],[BUYING QUANTITY]]&gt;0,Stock[[#This Row],[BUYING PRICE]]*(1+Stock[[#This Row],[% THRESHOLD (LOSS)]]),"")</f>
        <v/>
      </c>
      <c r="R1992" s="105"/>
      <c r="S1992" s="118" t="str">
        <f>IF(Stock[[#This Row],[CASH DIVIDEND]]&gt;0,Stock[[#This Row],[CASH DIVIDEND]]/(Stock[[#This Row],[BUYING PRICE]]*Stock[[#This Row],[BUYING QUANTITY]]),"")</f>
        <v/>
      </c>
      <c r="T1992" s="105"/>
      <c r="U1992" s="79"/>
      <c r="V1992" s="97"/>
      <c r="W1992" s="98"/>
      <c r="X1992" s="168"/>
      <c r="Y1992" s="126" t="str">
        <f>IF(Stock[[#This Row],[SELLING QUANTITY]]&gt;0,Stock[[#This Row],[SELLING PRICE]]*Stock[[#This Row],[SELLING QUANTITY]]*Stock[[#This Row],[% SELLING FEE]]+Stock[[#This Row],[SELLING PRICE]]*Stock[[#This Row],[SELLING QUANTITY]]*$D$12,"")</f>
        <v/>
      </c>
      <c r="Z1992" s="121">
        <f>Stock[[#This Row],[BUYING QUANTITY]]+Stock[[#This Row],[STOCK DIVIDEND]]-Stock[[#This Row],[SELLING QUANTITY]]</f>
        <v>0</v>
      </c>
      <c r="AA19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2" s="121">
        <f ca="1">IF(Stock[[#This Row],[SELLING DATE]]&gt;0,Stock[[#This Row],[SELLING DATE]]-Stock[[#This Row],[BUY DATE]]+1,IF(Stock[[#This Row],[BUY DATE]]=0,0,TODAY()-Stock[[#This Row],[BUY DATE]]+1))</f>
        <v>0</v>
      </c>
      <c r="AC1992" s="122" t="str">
        <f>IFERROR(Stock[[#This Row],[CASH DIVIDEND]]+Stock[[#This Row],[RETURN/(LOSS) FROM TRADING
(auto-fill)]],"")</f>
        <v/>
      </c>
      <c r="AD1992"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2" s="146" t="str">
        <f ca="1">IFERROR(IF(Stock[[#This Row],[HOLDING DAYS
(auto-fill)]]&lt;365,Stock[[#This Row],[% TOTAL RETURN/(LOSS)
(auto-fill)]]*365/Stock[[#This Row],[HOLDING DAYS
(auto-fill)]],POWER((1+Stock[[#This Row],[% TOTAL RETURN/(LOSS)
(auto-fill)]]),1/(Stock[[#This Row],[HOLDING DAYS
(auto-fill)]]/365))-1),"")</f>
        <v/>
      </c>
      <c r="AF1992" s="81"/>
      <c r="AG1992" s="149" t="str">
        <f>IF(Stock[[#This Row],[STATUS
(auto-fill)]]="HOLDING",Stock[[#This Row],[MARKET PRICE]]-Stock[[#This Row],[BUYING PRICE]],"")</f>
        <v/>
      </c>
      <c r="AH1992" s="143" t="str">
        <f>IFERROR(Stock[[#This Row],[CHANGE
(auto-fill)]]/Stock[[#This Row],[BUYING PRICE]],"")</f>
        <v/>
      </c>
      <c r="AI1992" s="130" t="str">
        <f>IF(Stock[[#This Row],[MARKET PRICE]]&gt;0,Stock[[#This Row],[MARKET PRICE]]*Stock[[#This Row],[REMAINING QUANTITY
(auto-fill)]],"")</f>
        <v/>
      </c>
    </row>
    <row r="1993" spans="2:35">
      <c r="B1993" s="110" t="str">
        <f>IF(AND(Stock[[#This Row],[BUYING QUANTITY]]&gt;0,Stock[[#This Row],[REMAINING QUANTITY
(auto-fill)]]=0),"SOLD OUT",
IF(AND(Stock[[#This Row],[BUYING QUANTITY]]&gt;0,Stock[[#This Row],[REMAINING QUANTITY
(auto-fill)]]&gt;0),"HOLDING",""))</f>
        <v/>
      </c>
      <c r="C1993" s="113">
        <f t="shared" si="30"/>
        <v>1980</v>
      </c>
      <c r="D1993" s="79"/>
      <c r="E1993" s="80"/>
      <c r="F1993" s="162"/>
      <c r="G1993" s="85"/>
      <c r="H1993" s="86"/>
      <c r="I1993" s="164"/>
      <c r="J1993" s="115" t="str">
        <f>IF(Stock[[#This Row],[BUYING QUANTITY]]&gt;0,Stock[[#This Row],[BUYING PRICE]]*Stock[[#This Row],[BUYING QUANTITY]]*Stock[[#This Row],[% BUYING FEE]],"")</f>
        <v/>
      </c>
      <c r="K1993" s="89"/>
      <c r="L1993" s="90"/>
      <c r="M1993" s="117" t="str">
        <f>IF(Stock[[#This Row],[BUYING QUANTITY]]&gt;0,Stock[[#This Row],[BUYING PRICE]]*(1+Stock[[#This Row],[% THRESHOLD (RETURN)_1]]),"")</f>
        <v/>
      </c>
      <c r="N1993" s="91"/>
      <c r="O1993" s="117" t="str">
        <f>IF(Stock[[#This Row],[BUYING QUANTITY]]&gt;0,Stock[[#This Row],[BUYING PRICE]]*(1+Stock[[#This Row],[% THRESHOLD (RETURN)_2]]),"")</f>
        <v/>
      </c>
      <c r="P1993" s="91"/>
      <c r="Q1993" s="117" t="str">
        <f>IF(Stock[[#This Row],[BUYING QUANTITY]]&gt;0,Stock[[#This Row],[BUYING PRICE]]*(1+Stock[[#This Row],[% THRESHOLD (LOSS)]]),"")</f>
        <v/>
      </c>
      <c r="R1993" s="105"/>
      <c r="S1993" s="118" t="str">
        <f>IF(Stock[[#This Row],[CASH DIVIDEND]]&gt;0,Stock[[#This Row],[CASH DIVIDEND]]/(Stock[[#This Row],[BUYING PRICE]]*Stock[[#This Row],[BUYING QUANTITY]]),"")</f>
        <v/>
      </c>
      <c r="T1993" s="105"/>
      <c r="U1993" s="79"/>
      <c r="V1993" s="97"/>
      <c r="W1993" s="98"/>
      <c r="X1993" s="168"/>
      <c r="Y1993" s="126" t="str">
        <f>IF(Stock[[#This Row],[SELLING QUANTITY]]&gt;0,Stock[[#This Row],[SELLING PRICE]]*Stock[[#This Row],[SELLING QUANTITY]]*Stock[[#This Row],[% SELLING FEE]]+Stock[[#This Row],[SELLING PRICE]]*Stock[[#This Row],[SELLING QUANTITY]]*$D$12,"")</f>
        <v/>
      </c>
      <c r="Z1993" s="121">
        <f>Stock[[#This Row],[BUYING QUANTITY]]+Stock[[#This Row],[STOCK DIVIDEND]]-Stock[[#This Row],[SELLING QUANTITY]]</f>
        <v>0</v>
      </c>
      <c r="AA19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3" s="121">
        <f ca="1">IF(Stock[[#This Row],[SELLING DATE]]&gt;0,Stock[[#This Row],[SELLING DATE]]-Stock[[#This Row],[BUY DATE]]+1,IF(Stock[[#This Row],[BUY DATE]]=0,0,TODAY()-Stock[[#This Row],[BUY DATE]]+1))</f>
        <v>0</v>
      </c>
      <c r="AC1993" s="122" t="str">
        <f>IFERROR(Stock[[#This Row],[CASH DIVIDEND]]+Stock[[#This Row],[RETURN/(LOSS) FROM TRADING
(auto-fill)]],"")</f>
        <v/>
      </c>
      <c r="AD1993"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3" s="146" t="str">
        <f ca="1">IFERROR(IF(Stock[[#This Row],[HOLDING DAYS
(auto-fill)]]&lt;365,Stock[[#This Row],[% TOTAL RETURN/(LOSS)
(auto-fill)]]*365/Stock[[#This Row],[HOLDING DAYS
(auto-fill)]],POWER((1+Stock[[#This Row],[% TOTAL RETURN/(LOSS)
(auto-fill)]]),1/(Stock[[#This Row],[HOLDING DAYS
(auto-fill)]]/365))-1),"")</f>
        <v/>
      </c>
      <c r="AF1993" s="81"/>
      <c r="AG1993" s="149" t="str">
        <f>IF(Stock[[#This Row],[STATUS
(auto-fill)]]="HOLDING",Stock[[#This Row],[MARKET PRICE]]-Stock[[#This Row],[BUYING PRICE]],"")</f>
        <v/>
      </c>
      <c r="AH1993" s="143" t="str">
        <f>IFERROR(Stock[[#This Row],[CHANGE
(auto-fill)]]/Stock[[#This Row],[BUYING PRICE]],"")</f>
        <v/>
      </c>
      <c r="AI1993" s="130" t="str">
        <f>IF(Stock[[#This Row],[MARKET PRICE]]&gt;0,Stock[[#This Row],[MARKET PRICE]]*Stock[[#This Row],[REMAINING QUANTITY
(auto-fill)]],"")</f>
        <v/>
      </c>
    </row>
    <row r="1994" spans="2:35">
      <c r="B1994" s="110" t="str">
        <f>IF(AND(Stock[[#This Row],[BUYING QUANTITY]]&gt;0,Stock[[#This Row],[REMAINING QUANTITY
(auto-fill)]]=0),"SOLD OUT",
IF(AND(Stock[[#This Row],[BUYING QUANTITY]]&gt;0,Stock[[#This Row],[REMAINING QUANTITY
(auto-fill)]]&gt;0),"HOLDING",""))</f>
        <v/>
      </c>
      <c r="C1994" s="113">
        <f t="shared" si="30"/>
        <v>1981</v>
      </c>
      <c r="D1994" s="79"/>
      <c r="E1994" s="80"/>
      <c r="F1994" s="162"/>
      <c r="G1994" s="85"/>
      <c r="H1994" s="86"/>
      <c r="I1994" s="164"/>
      <c r="J1994" s="115" t="str">
        <f>IF(Stock[[#This Row],[BUYING QUANTITY]]&gt;0,Stock[[#This Row],[BUYING PRICE]]*Stock[[#This Row],[BUYING QUANTITY]]*Stock[[#This Row],[% BUYING FEE]],"")</f>
        <v/>
      </c>
      <c r="K1994" s="89"/>
      <c r="L1994" s="90"/>
      <c r="M1994" s="117" t="str">
        <f>IF(Stock[[#This Row],[BUYING QUANTITY]]&gt;0,Stock[[#This Row],[BUYING PRICE]]*(1+Stock[[#This Row],[% THRESHOLD (RETURN)_1]]),"")</f>
        <v/>
      </c>
      <c r="N1994" s="91"/>
      <c r="O1994" s="117" t="str">
        <f>IF(Stock[[#This Row],[BUYING QUANTITY]]&gt;0,Stock[[#This Row],[BUYING PRICE]]*(1+Stock[[#This Row],[% THRESHOLD (RETURN)_2]]),"")</f>
        <v/>
      </c>
      <c r="P1994" s="91"/>
      <c r="Q1994" s="117" t="str">
        <f>IF(Stock[[#This Row],[BUYING QUANTITY]]&gt;0,Stock[[#This Row],[BUYING PRICE]]*(1+Stock[[#This Row],[% THRESHOLD (LOSS)]]),"")</f>
        <v/>
      </c>
      <c r="R1994" s="105"/>
      <c r="S1994" s="118" t="str">
        <f>IF(Stock[[#This Row],[CASH DIVIDEND]]&gt;0,Stock[[#This Row],[CASH DIVIDEND]]/(Stock[[#This Row],[BUYING PRICE]]*Stock[[#This Row],[BUYING QUANTITY]]),"")</f>
        <v/>
      </c>
      <c r="T1994" s="105"/>
      <c r="U1994" s="79"/>
      <c r="V1994" s="97"/>
      <c r="W1994" s="98"/>
      <c r="X1994" s="168"/>
      <c r="Y1994" s="126" t="str">
        <f>IF(Stock[[#This Row],[SELLING QUANTITY]]&gt;0,Stock[[#This Row],[SELLING PRICE]]*Stock[[#This Row],[SELLING QUANTITY]]*Stock[[#This Row],[% SELLING FEE]]+Stock[[#This Row],[SELLING PRICE]]*Stock[[#This Row],[SELLING QUANTITY]]*$D$12,"")</f>
        <v/>
      </c>
      <c r="Z1994" s="121">
        <f>Stock[[#This Row],[BUYING QUANTITY]]+Stock[[#This Row],[STOCK DIVIDEND]]-Stock[[#This Row],[SELLING QUANTITY]]</f>
        <v>0</v>
      </c>
      <c r="AA19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4" s="121">
        <f ca="1">IF(Stock[[#This Row],[SELLING DATE]]&gt;0,Stock[[#This Row],[SELLING DATE]]-Stock[[#This Row],[BUY DATE]]+1,IF(Stock[[#This Row],[BUY DATE]]=0,0,TODAY()-Stock[[#This Row],[BUY DATE]]+1))</f>
        <v>0</v>
      </c>
      <c r="AC1994" s="122" t="str">
        <f>IFERROR(Stock[[#This Row],[CASH DIVIDEND]]+Stock[[#This Row],[RETURN/(LOSS) FROM TRADING
(auto-fill)]],"")</f>
        <v/>
      </c>
      <c r="AD1994"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4" s="146" t="str">
        <f ca="1">IFERROR(IF(Stock[[#This Row],[HOLDING DAYS
(auto-fill)]]&lt;365,Stock[[#This Row],[% TOTAL RETURN/(LOSS)
(auto-fill)]]*365/Stock[[#This Row],[HOLDING DAYS
(auto-fill)]],POWER((1+Stock[[#This Row],[% TOTAL RETURN/(LOSS)
(auto-fill)]]),1/(Stock[[#This Row],[HOLDING DAYS
(auto-fill)]]/365))-1),"")</f>
        <v/>
      </c>
      <c r="AF1994" s="81"/>
      <c r="AG1994" s="149" t="str">
        <f>IF(Stock[[#This Row],[STATUS
(auto-fill)]]="HOLDING",Stock[[#This Row],[MARKET PRICE]]-Stock[[#This Row],[BUYING PRICE]],"")</f>
        <v/>
      </c>
      <c r="AH1994" s="143" t="str">
        <f>IFERROR(Stock[[#This Row],[CHANGE
(auto-fill)]]/Stock[[#This Row],[BUYING PRICE]],"")</f>
        <v/>
      </c>
      <c r="AI1994" s="130" t="str">
        <f>IF(Stock[[#This Row],[MARKET PRICE]]&gt;0,Stock[[#This Row],[MARKET PRICE]]*Stock[[#This Row],[REMAINING QUANTITY
(auto-fill)]],"")</f>
        <v/>
      </c>
    </row>
    <row r="1995" spans="2:35">
      <c r="B1995" s="110" t="str">
        <f>IF(AND(Stock[[#This Row],[BUYING QUANTITY]]&gt;0,Stock[[#This Row],[REMAINING QUANTITY
(auto-fill)]]=0),"SOLD OUT",
IF(AND(Stock[[#This Row],[BUYING QUANTITY]]&gt;0,Stock[[#This Row],[REMAINING QUANTITY
(auto-fill)]]&gt;0),"HOLDING",""))</f>
        <v/>
      </c>
      <c r="C1995" s="113">
        <f t="shared" si="30"/>
        <v>1982</v>
      </c>
      <c r="D1995" s="79"/>
      <c r="E1995" s="80"/>
      <c r="F1995" s="162"/>
      <c r="G1995" s="85"/>
      <c r="H1995" s="86"/>
      <c r="I1995" s="164"/>
      <c r="J1995" s="115" t="str">
        <f>IF(Stock[[#This Row],[BUYING QUANTITY]]&gt;0,Stock[[#This Row],[BUYING PRICE]]*Stock[[#This Row],[BUYING QUANTITY]]*Stock[[#This Row],[% BUYING FEE]],"")</f>
        <v/>
      </c>
      <c r="K1995" s="89"/>
      <c r="L1995" s="90"/>
      <c r="M1995" s="117" t="str">
        <f>IF(Stock[[#This Row],[BUYING QUANTITY]]&gt;0,Stock[[#This Row],[BUYING PRICE]]*(1+Stock[[#This Row],[% THRESHOLD (RETURN)_1]]),"")</f>
        <v/>
      </c>
      <c r="N1995" s="91"/>
      <c r="O1995" s="117" t="str">
        <f>IF(Stock[[#This Row],[BUYING QUANTITY]]&gt;0,Stock[[#This Row],[BUYING PRICE]]*(1+Stock[[#This Row],[% THRESHOLD (RETURN)_2]]),"")</f>
        <v/>
      </c>
      <c r="P1995" s="91"/>
      <c r="Q1995" s="117" t="str">
        <f>IF(Stock[[#This Row],[BUYING QUANTITY]]&gt;0,Stock[[#This Row],[BUYING PRICE]]*(1+Stock[[#This Row],[% THRESHOLD (LOSS)]]),"")</f>
        <v/>
      </c>
      <c r="R1995" s="105"/>
      <c r="S1995" s="118" t="str">
        <f>IF(Stock[[#This Row],[CASH DIVIDEND]]&gt;0,Stock[[#This Row],[CASH DIVIDEND]]/(Stock[[#This Row],[BUYING PRICE]]*Stock[[#This Row],[BUYING QUANTITY]]),"")</f>
        <v/>
      </c>
      <c r="T1995" s="105"/>
      <c r="U1995" s="79"/>
      <c r="V1995" s="97"/>
      <c r="W1995" s="98"/>
      <c r="X1995" s="168"/>
      <c r="Y1995" s="126" t="str">
        <f>IF(Stock[[#This Row],[SELLING QUANTITY]]&gt;0,Stock[[#This Row],[SELLING PRICE]]*Stock[[#This Row],[SELLING QUANTITY]]*Stock[[#This Row],[% SELLING FEE]]+Stock[[#This Row],[SELLING PRICE]]*Stock[[#This Row],[SELLING QUANTITY]]*$D$12,"")</f>
        <v/>
      </c>
      <c r="Z1995" s="121">
        <f>Stock[[#This Row],[BUYING QUANTITY]]+Stock[[#This Row],[STOCK DIVIDEND]]-Stock[[#This Row],[SELLING QUANTITY]]</f>
        <v>0</v>
      </c>
      <c r="AA19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5" s="121">
        <f ca="1">IF(Stock[[#This Row],[SELLING DATE]]&gt;0,Stock[[#This Row],[SELLING DATE]]-Stock[[#This Row],[BUY DATE]]+1,IF(Stock[[#This Row],[BUY DATE]]=0,0,TODAY()-Stock[[#This Row],[BUY DATE]]+1))</f>
        <v>0</v>
      </c>
      <c r="AC1995" s="122" t="str">
        <f>IFERROR(Stock[[#This Row],[CASH DIVIDEND]]+Stock[[#This Row],[RETURN/(LOSS) FROM TRADING
(auto-fill)]],"")</f>
        <v/>
      </c>
      <c r="AD1995"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5" s="146" t="str">
        <f ca="1">IFERROR(IF(Stock[[#This Row],[HOLDING DAYS
(auto-fill)]]&lt;365,Stock[[#This Row],[% TOTAL RETURN/(LOSS)
(auto-fill)]]*365/Stock[[#This Row],[HOLDING DAYS
(auto-fill)]],POWER((1+Stock[[#This Row],[% TOTAL RETURN/(LOSS)
(auto-fill)]]),1/(Stock[[#This Row],[HOLDING DAYS
(auto-fill)]]/365))-1),"")</f>
        <v/>
      </c>
      <c r="AF1995" s="81"/>
      <c r="AG1995" s="149" t="str">
        <f>IF(Stock[[#This Row],[STATUS
(auto-fill)]]="HOLDING",Stock[[#This Row],[MARKET PRICE]]-Stock[[#This Row],[BUYING PRICE]],"")</f>
        <v/>
      </c>
      <c r="AH1995" s="143" t="str">
        <f>IFERROR(Stock[[#This Row],[CHANGE
(auto-fill)]]/Stock[[#This Row],[BUYING PRICE]],"")</f>
        <v/>
      </c>
      <c r="AI1995" s="130" t="str">
        <f>IF(Stock[[#This Row],[MARKET PRICE]]&gt;0,Stock[[#This Row],[MARKET PRICE]]*Stock[[#This Row],[REMAINING QUANTITY
(auto-fill)]],"")</f>
        <v/>
      </c>
    </row>
    <row r="1996" spans="2:35">
      <c r="B1996" s="110" t="str">
        <f>IF(AND(Stock[[#This Row],[BUYING QUANTITY]]&gt;0,Stock[[#This Row],[REMAINING QUANTITY
(auto-fill)]]=0),"SOLD OUT",
IF(AND(Stock[[#This Row],[BUYING QUANTITY]]&gt;0,Stock[[#This Row],[REMAINING QUANTITY
(auto-fill)]]&gt;0),"HOLDING",""))</f>
        <v/>
      </c>
      <c r="C1996" s="113">
        <f t="shared" si="30"/>
        <v>1983</v>
      </c>
      <c r="D1996" s="79"/>
      <c r="E1996" s="80"/>
      <c r="F1996" s="162"/>
      <c r="G1996" s="85"/>
      <c r="H1996" s="86"/>
      <c r="I1996" s="164"/>
      <c r="J1996" s="115" t="str">
        <f>IF(Stock[[#This Row],[BUYING QUANTITY]]&gt;0,Stock[[#This Row],[BUYING PRICE]]*Stock[[#This Row],[BUYING QUANTITY]]*Stock[[#This Row],[% BUYING FEE]],"")</f>
        <v/>
      </c>
      <c r="K1996" s="89"/>
      <c r="L1996" s="90"/>
      <c r="M1996" s="117" t="str">
        <f>IF(Stock[[#This Row],[BUYING QUANTITY]]&gt;0,Stock[[#This Row],[BUYING PRICE]]*(1+Stock[[#This Row],[% THRESHOLD (RETURN)_1]]),"")</f>
        <v/>
      </c>
      <c r="N1996" s="91"/>
      <c r="O1996" s="117" t="str">
        <f>IF(Stock[[#This Row],[BUYING QUANTITY]]&gt;0,Stock[[#This Row],[BUYING PRICE]]*(1+Stock[[#This Row],[% THRESHOLD (RETURN)_2]]),"")</f>
        <v/>
      </c>
      <c r="P1996" s="91"/>
      <c r="Q1996" s="117" t="str">
        <f>IF(Stock[[#This Row],[BUYING QUANTITY]]&gt;0,Stock[[#This Row],[BUYING PRICE]]*(1+Stock[[#This Row],[% THRESHOLD (LOSS)]]),"")</f>
        <v/>
      </c>
      <c r="R1996" s="105"/>
      <c r="S1996" s="118" t="str">
        <f>IF(Stock[[#This Row],[CASH DIVIDEND]]&gt;0,Stock[[#This Row],[CASH DIVIDEND]]/(Stock[[#This Row],[BUYING PRICE]]*Stock[[#This Row],[BUYING QUANTITY]]),"")</f>
        <v/>
      </c>
      <c r="T1996" s="105"/>
      <c r="U1996" s="79"/>
      <c r="V1996" s="97"/>
      <c r="W1996" s="98"/>
      <c r="X1996" s="168"/>
      <c r="Y1996" s="126" t="str">
        <f>IF(Stock[[#This Row],[SELLING QUANTITY]]&gt;0,Stock[[#This Row],[SELLING PRICE]]*Stock[[#This Row],[SELLING QUANTITY]]*Stock[[#This Row],[% SELLING FEE]]+Stock[[#This Row],[SELLING PRICE]]*Stock[[#This Row],[SELLING QUANTITY]]*$D$12,"")</f>
        <v/>
      </c>
      <c r="Z1996" s="121">
        <f>Stock[[#This Row],[BUYING QUANTITY]]+Stock[[#This Row],[STOCK DIVIDEND]]-Stock[[#This Row],[SELLING QUANTITY]]</f>
        <v>0</v>
      </c>
      <c r="AA19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6" s="121">
        <f ca="1">IF(Stock[[#This Row],[SELLING DATE]]&gt;0,Stock[[#This Row],[SELLING DATE]]-Stock[[#This Row],[BUY DATE]]+1,IF(Stock[[#This Row],[BUY DATE]]=0,0,TODAY()-Stock[[#This Row],[BUY DATE]]+1))</f>
        <v>0</v>
      </c>
      <c r="AC1996" s="122" t="str">
        <f>IFERROR(Stock[[#This Row],[CASH DIVIDEND]]+Stock[[#This Row],[RETURN/(LOSS) FROM TRADING
(auto-fill)]],"")</f>
        <v/>
      </c>
      <c r="AD1996"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6" s="146" t="str">
        <f ca="1">IFERROR(IF(Stock[[#This Row],[HOLDING DAYS
(auto-fill)]]&lt;365,Stock[[#This Row],[% TOTAL RETURN/(LOSS)
(auto-fill)]]*365/Stock[[#This Row],[HOLDING DAYS
(auto-fill)]],POWER((1+Stock[[#This Row],[% TOTAL RETURN/(LOSS)
(auto-fill)]]),1/(Stock[[#This Row],[HOLDING DAYS
(auto-fill)]]/365))-1),"")</f>
        <v/>
      </c>
      <c r="AF1996" s="81"/>
      <c r="AG1996" s="149" t="str">
        <f>IF(Stock[[#This Row],[STATUS
(auto-fill)]]="HOLDING",Stock[[#This Row],[MARKET PRICE]]-Stock[[#This Row],[BUYING PRICE]],"")</f>
        <v/>
      </c>
      <c r="AH1996" s="143" t="str">
        <f>IFERROR(Stock[[#This Row],[CHANGE
(auto-fill)]]/Stock[[#This Row],[BUYING PRICE]],"")</f>
        <v/>
      </c>
      <c r="AI1996" s="130" t="str">
        <f>IF(Stock[[#This Row],[MARKET PRICE]]&gt;0,Stock[[#This Row],[MARKET PRICE]]*Stock[[#This Row],[REMAINING QUANTITY
(auto-fill)]],"")</f>
        <v/>
      </c>
    </row>
    <row r="1997" spans="2:35">
      <c r="B1997" s="110" t="str">
        <f>IF(AND(Stock[[#This Row],[BUYING QUANTITY]]&gt;0,Stock[[#This Row],[REMAINING QUANTITY
(auto-fill)]]=0),"SOLD OUT",
IF(AND(Stock[[#This Row],[BUYING QUANTITY]]&gt;0,Stock[[#This Row],[REMAINING QUANTITY
(auto-fill)]]&gt;0),"HOLDING",""))</f>
        <v/>
      </c>
      <c r="C1997" s="113">
        <f t="shared" si="30"/>
        <v>1984</v>
      </c>
      <c r="D1997" s="79"/>
      <c r="E1997" s="80"/>
      <c r="F1997" s="162"/>
      <c r="G1997" s="85"/>
      <c r="H1997" s="86"/>
      <c r="I1997" s="164"/>
      <c r="J1997" s="115" t="str">
        <f>IF(Stock[[#This Row],[BUYING QUANTITY]]&gt;0,Stock[[#This Row],[BUYING PRICE]]*Stock[[#This Row],[BUYING QUANTITY]]*Stock[[#This Row],[% BUYING FEE]],"")</f>
        <v/>
      </c>
      <c r="K1997" s="89"/>
      <c r="L1997" s="90"/>
      <c r="M1997" s="117" t="str">
        <f>IF(Stock[[#This Row],[BUYING QUANTITY]]&gt;0,Stock[[#This Row],[BUYING PRICE]]*(1+Stock[[#This Row],[% THRESHOLD (RETURN)_1]]),"")</f>
        <v/>
      </c>
      <c r="N1997" s="91"/>
      <c r="O1997" s="117" t="str">
        <f>IF(Stock[[#This Row],[BUYING QUANTITY]]&gt;0,Stock[[#This Row],[BUYING PRICE]]*(1+Stock[[#This Row],[% THRESHOLD (RETURN)_2]]),"")</f>
        <v/>
      </c>
      <c r="P1997" s="91"/>
      <c r="Q1997" s="117" t="str">
        <f>IF(Stock[[#This Row],[BUYING QUANTITY]]&gt;0,Stock[[#This Row],[BUYING PRICE]]*(1+Stock[[#This Row],[% THRESHOLD (LOSS)]]),"")</f>
        <v/>
      </c>
      <c r="R1997" s="105"/>
      <c r="S1997" s="118" t="str">
        <f>IF(Stock[[#This Row],[CASH DIVIDEND]]&gt;0,Stock[[#This Row],[CASH DIVIDEND]]/(Stock[[#This Row],[BUYING PRICE]]*Stock[[#This Row],[BUYING QUANTITY]]),"")</f>
        <v/>
      </c>
      <c r="T1997" s="105"/>
      <c r="U1997" s="79"/>
      <c r="V1997" s="97"/>
      <c r="W1997" s="98"/>
      <c r="X1997" s="168"/>
      <c r="Y1997" s="126" t="str">
        <f>IF(Stock[[#This Row],[SELLING QUANTITY]]&gt;0,Stock[[#This Row],[SELLING PRICE]]*Stock[[#This Row],[SELLING QUANTITY]]*Stock[[#This Row],[% SELLING FEE]]+Stock[[#This Row],[SELLING PRICE]]*Stock[[#This Row],[SELLING QUANTITY]]*$D$12,"")</f>
        <v/>
      </c>
      <c r="Z1997" s="121">
        <f>Stock[[#This Row],[BUYING QUANTITY]]+Stock[[#This Row],[STOCK DIVIDEND]]-Stock[[#This Row],[SELLING QUANTITY]]</f>
        <v>0</v>
      </c>
      <c r="AA19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7" s="121">
        <f ca="1">IF(Stock[[#This Row],[SELLING DATE]]&gt;0,Stock[[#This Row],[SELLING DATE]]-Stock[[#This Row],[BUY DATE]]+1,IF(Stock[[#This Row],[BUY DATE]]=0,0,TODAY()-Stock[[#This Row],[BUY DATE]]+1))</f>
        <v>0</v>
      </c>
      <c r="AC1997" s="122" t="str">
        <f>IFERROR(Stock[[#This Row],[CASH DIVIDEND]]+Stock[[#This Row],[RETURN/(LOSS) FROM TRADING
(auto-fill)]],"")</f>
        <v/>
      </c>
      <c r="AD1997"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7" s="146" t="str">
        <f ca="1">IFERROR(IF(Stock[[#This Row],[HOLDING DAYS
(auto-fill)]]&lt;365,Stock[[#This Row],[% TOTAL RETURN/(LOSS)
(auto-fill)]]*365/Stock[[#This Row],[HOLDING DAYS
(auto-fill)]],POWER((1+Stock[[#This Row],[% TOTAL RETURN/(LOSS)
(auto-fill)]]),1/(Stock[[#This Row],[HOLDING DAYS
(auto-fill)]]/365))-1),"")</f>
        <v/>
      </c>
      <c r="AF1997" s="81"/>
      <c r="AG1997" s="149" t="str">
        <f>IF(Stock[[#This Row],[STATUS
(auto-fill)]]="HOLDING",Stock[[#This Row],[MARKET PRICE]]-Stock[[#This Row],[BUYING PRICE]],"")</f>
        <v/>
      </c>
      <c r="AH1997" s="143" t="str">
        <f>IFERROR(Stock[[#This Row],[CHANGE
(auto-fill)]]/Stock[[#This Row],[BUYING PRICE]],"")</f>
        <v/>
      </c>
      <c r="AI1997" s="130" t="str">
        <f>IF(Stock[[#This Row],[MARKET PRICE]]&gt;0,Stock[[#This Row],[MARKET PRICE]]*Stock[[#This Row],[REMAINING QUANTITY
(auto-fill)]],"")</f>
        <v/>
      </c>
    </row>
    <row r="1998" spans="2:35">
      <c r="B1998" s="110" t="str">
        <f>IF(AND(Stock[[#This Row],[BUYING QUANTITY]]&gt;0,Stock[[#This Row],[REMAINING QUANTITY
(auto-fill)]]=0),"SOLD OUT",
IF(AND(Stock[[#This Row],[BUYING QUANTITY]]&gt;0,Stock[[#This Row],[REMAINING QUANTITY
(auto-fill)]]&gt;0),"HOLDING",""))</f>
        <v/>
      </c>
      <c r="C1998" s="113">
        <f t="shared" si="30"/>
        <v>1985</v>
      </c>
      <c r="D1998" s="79"/>
      <c r="E1998" s="80"/>
      <c r="F1998" s="162"/>
      <c r="G1998" s="85"/>
      <c r="H1998" s="86"/>
      <c r="I1998" s="164"/>
      <c r="J1998" s="115" t="str">
        <f>IF(Stock[[#This Row],[BUYING QUANTITY]]&gt;0,Stock[[#This Row],[BUYING PRICE]]*Stock[[#This Row],[BUYING QUANTITY]]*Stock[[#This Row],[% BUYING FEE]],"")</f>
        <v/>
      </c>
      <c r="K1998" s="89"/>
      <c r="L1998" s="90"/>
      <c r="M1998" s="117" t="str">
        <f>IF(Stock[[#This Row],[BUYING QUANTITY]]&gt;0,Stock[[#This Row],[BUYING PRICE]]*(1+Stock[[#This Row],[% THRESHOLD (RETURN)_1]]),"")</f>
        <v/>
      </c>
      <c r="N1998" s="91"/>
      <c r="O1998" s="117" t="str">
        <f>IF(Stock[[#This Row],[BUYING QUANTITY]]&gt;0,Stock[[#This Row],[BUYING PRICE]]*(1+Stock[[#This Row],[% THRESHOLD (RETURN)_2]]),"")</f>
        <v/>
      </c>
      <c r="P1998" s="91"/>
      <c r="Q1998" s="117" t="str">
        <f>IF(Stock[[#This Row],[BUYING QUANTITY]]&gt;0,Stock[[#This Row],[BUYING PRICE]]*(1+Stock[[#This Row],[% THRESHOLD (LOSS)]]),"")</f>
        <v/>
      </c>
      <c r="R1998" s="105"/>
      <c r="S1998" s="118" t="str">
        <f>IF(Stock[[#This Row],[CASH DIVIDEND]]&gt;0,Stock[[#This Row],[CASH DIVIDEND]]/(Stock[[#This Row],[BUYING PRICE]]*Stock[[#This Row],[BUYING QUANTITY]]),"")</f>
        <v/>
      </c>
      <c r="T1998" s="105"/>
      <c r="U1998" s="79"/>
      <c r="V1998" s="97"/>
      <c r="W1998" s="98"/>
      <c r="X1998" s="168"/>
      <c r="Y1998" s="126" t="str">
        <f>IF(Stock[[#This Row],[SELLING QUANTITY]]&gt;0,Stock[[#This Row],[SELLING PRICE]]*Stock[[#This Row],[SELLING QUANTITY]]*Stock[[#This Row],[% SELLING FEE]]+Stock[[#This Row],[SELLING PRICE]]*Stock[[#This Row],[SELLING QUANTITY]]*$D$12,"")</f>
        <v/>
      </c>
      <c r="Z1998" s="121">
        <f>Stock[[#This Row],[BUYING QUANTITY]]+Stock[[#This Row],[STOCK DIVIDEND]]-Stock[[#This Row],[SELLING QUANTITY]]</f>
        <v>0</v>
      </c>
      <c r="AA19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8" s="121">
        <f ca="1">IF(Stock[[#This Row],[SELLING DATE]]&gt;0,Stock[[#This Row],[SELLING DATE]]-Stock[[#This Row],[BUY DATE]]+1,IF(Stock[[#This Row],[BUY DATE]]=0,0,TODAY()-Stock[[#This Row],[BUY DATE]]+1))</f>
        <v>0</v>
      </c>
      <c r="AC1998" s="122" t="str">
        <f>IFERROR(Stock[[#This Row],[CASH DIVIDEND]]+Stock[[#This Row],[RETURN/(LOSS) FROM TRADING
(auto-fill)]],"")</f>
        <v/>
      </c>
      <c r="AD1998"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8" s="146" t="str">
        <f ca="1">IFERROR(IF(Stock[[#This Row],[HOLDING DAYS
(auto-fill)]]&lt;365,Stock[[#This Row],[% TOTAL RETURN/(LOSS)
(auto-fill)]]*365/Stock[[#This Row],[HOLDING DAYS
(auto-fill)]],POWER((1+Stock[[#This Row],[% TOTAL RETURN/(LOSS)
(auto-fill)]]),1/(Stock[[#This Row],[HOLDING DAYS
(auto-fill)]]/365))-1),"")</f>
        <v/>
      </c>
      <c r="AF1998" s="81"/>
      <c r="AG1998" s="149" t="str">
        <f>IF(Stock[[#This Row],[STATUS
(auto-fill)]]="HOLDING",Stock[[#This Row],[MARKET PRICE]]-Stock[[#This Row],[BUYING PRICE]],"")</f>
        <v/>
      </c>
      <c r="AH1998" s="143" t="str">
        <f>IFERROR(Stock[[#This Row],[CHANGE
(auto-fill)]]/Stock[[#This Row],[BUYING PRICE]],"")</f>
        <v/>
      </c>
      <c r="AI1998" s="130" t="str">
        <f>IF(Stock[[#This Row],[MARKET PRICE]]&gt;0,Stock[[#This Row],[MARKET PRICE]]*Stock[[#This Row],[REMAINING QUANTITY
(auto-fill)]],"")</f>
        <v/>
      </c>
    </row>
    <row r="1999" spans="2:35">
      <c r="B1999" s="110" t="str">
        <f>IF(AND(Stock[[#This Row],[BUYING QUANTITY]]&gt;0,Stock[[#This Row],[REMAINING QUANTITY
(auto-fill)]]=0),"SOLD OUT",
IF(AND(Stock[[#This Row],[BUYING QUANTITY]]&gt;0,Stock[[#This Row],[REMAINING QUANTITY
(auto-fill)]]&gt;0),"HOLDING",""))</f>
        <v/>
      </c>
      <c r="C1999" s="113">
        <f t="shared" si="30"/>
        <v>1986</v>
      </c>
      <c r="D1999" s="79"/>
      <c r="E1999" s="80"/>
      <c r="F1999" s="162"/>
      <c r="G1999" s="85"/>
      <c r="H1999" s="86"/>
      <c r="I1999" s="164"/>
      <c r="J1999" s="115" t="str">
        <f>IF(Stock[[#This Row],[BUYING QUANTITY]]&gt;0,Stock[[#This Row],[BUYING PRICE]]*Stock[[#This Row],[BUYING QUANTITY]]*Stock[[#This Row],[% BUYING FEE]],"")</f>
        <v/>
      </c>
      <c r="K1999" s="89"/>
      <c r="L1999" s="90"/>
      <c r="M1999" s="117" t="str">
        <f>IF(Stock[[#This Row],[BUYING QUANTITY]]&gt;0,Stock[[#This Row],[BUYING PRICE]]*(1+Stock[[#This Row],[% THRESHOLD (RETURN)_1]]),"")</f>
        <v/>
      </c>
      <c r="N1999" s="91"/>
      <c r="O1999" s="117" t="str">
        <f>IF(Stock[[#This Row],[BUYING QUANTITY]]&gt;0,Stock[[#This Row],[BUYING PRICE]]*(1+Stock[[#This Row],[% THRESHOLD (RETURN)_2]]),"")</f>
        <v/>
      </c>
      <c r="P1999" s="91"/>
      <c r="Q1999" s="117" t="str">
        <f>IF(Stock[[#This Row],[BUYING QUANTITY]]&gt;0,Stock[[#This Row],[BUYING PRICE]]*(1+Stock[[#This Row],[% THRESHOLD (LOSS)]]),"")</f>
        <v/>
      </c>
      <c r="R1999" s="105"/>
      <c r="S1999" s="118" t="str">
        <f>IF(Stock[[#This Row],[CASH DIVIDEND]]&gt;0,Stock[[#This Row],[CASH DIVIDEND]]/(Stock[[#This Row],[BUYING PRICE]]*Stock[[#This Row],[BUYING QUANTITY]]),"")</f>
        <v/>
      </c>
      <c r="T1999" s="105"/>
      <c r="U1999" s="79"/>
      <c r="V1999" s="97"/>
      <c r="W1999" s="98"/>
      <c r="X1999" s="168"/>
      <c r="Y1999" s="126" t="str">
        <f>IF(Stock[[#This Row],[SELLING QUANTITY]]&gt;0,Stock[[#This Row],[SELLING PRICE]]*Stock[[#This Row],[SELLING QUANTITY]]*Stock[[#This Row],[% SELLING FEE]]+Stock[[#This Row],[SELLING PRICE]]*Stock[[#This Row],[SELLING QUANTITY]]*$D$12,"")</f>
        <v/>
      </c>
      <c r="Z1999" s="121">
        <f>Stock[[#This Row],[BUYING QUANTITY]]+Stock[[#This Row],[STOCK DIVIDEND]]-Stock[[#This Row],[SELLING QUANTITY]]</f>
        <v>0</v>
      </c>
      <c r="AA19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1999" s="121">
        <f ca="1">IF(Stock[[#This Row],[SELLING DATE]]&gt;0,Stock[[#This Row],[SELLING DATE]]-Stock[[#This Row],[BUY DATE]]+1,IF(Stock[[#This Row],[BUY DATE]]=0,0,TODAY()-Stock[[#This Row],[BUY DATE]]+1))</f>
        <v>0</v>
      </c>
      <c r="AC1999" s="122" t="str">
        <f>IFERROR(Stock[[#This Row],[CASH DIVIDEND]]+Stock[[#This Row],[RETURN/(LOSS) FROM TRADING
(auto-fill)]],"")</f>
        <v/>
      </c>
      <c r="AD1999" s="146" t="str">
        <f>IF(Stock[[#This Row],[SELLING QUANTITY]]&gt;0,SUM(Stock[[#This Row],[RETURN/(LOSS) FROM TRADING
(auto-fill)]],Stock[[#This Row],[CASH DIVIDEND]])/SUM(Stock[[#This Row],[BUYING PRICE]]*Stock[[#This Row],[SELLING QUANTITY]],Stock[[#This Row],[BUYING FEE
(auto-fill)]]*Stock[[#This Row],[SELLING QUANTITY]]/Stock[[#This Row],[BUYING QUANTITY]]),"")</f>
        <v/>
      </c>
      <c r="AE1999" s="146" t="str">
        <f ca="1">IFERROR(IF(Stock[[#This Row],[HOLDING DAYS
(auto-fill)]]&lt;365,Stock[[#This Row],[% TOTAL RETURN/(LOSS)
(auto-fill)]]*365/Stock[[#This Row],[HOLDING DAYS
(auto-fill)]],POWER((1+Stock[[#This Row],[% TOTAL RETURN/(LOSS)
(auto-fill)]]),1/(Stock[[#This Row],[HOLDING DAYS
(auto-fill)]]/365))-1),"")</f>
        <v/>
      </c>
      <c r="AF1999" s="81"/>
      <c r="AG1999" s="149" t="str">
        <f>IF(Stock[[#This Row],[STATUS
(auto-fill)]]="HOLDING",Stock[[#This Row],[MARKET PRICE]]-Stock[[#This Row],[BUYING PRICE]],"")</f>
        <v/>
      </c>
      <c r="AH1999" s="143" t="str">
        <f>IFERROR(Stock[[#This Row],[CHANGE
(auto-fill)]]/Stock[[#This Row],[BUYING PRICE]],"")</f>
        <v/>
      </c>
      <c r="AI1999" s="130" t="str">
        <f>IF(Stock[[#This Row],[MARKET PRICE]]&gt;0,Stock[[#This Row],[MARKET PRICE]]*Stock[[#This Row],[REMAINING QUANTITY
(auto-fill)]],"")</f>
        <v/>
      </c>
    </row>
    <row r="2000" spans="2:35">
      <c r="B2000" s="110" t="str">
        <f>IF(AND(Stock[[#This Row],[BUYING QUANTITY]]&gt;0,Stock[[#This Row],[REMAINING QUANTITY
(auto-fill)]]=0),"SOLD OUT",
IF(AND(Stock[[#This Row],[BUYING QUANTITY]]&gt;0,Stock[[#This Row],[REMAINING QUANTITY
(auto-fill)]]&gt;0),"HOLDING",""))</f>
        <v/>
      </c>
      <c r="C2000" s="113">
        <f t="shared" ref="C2000:C2063" si="31">C1999+1</f>
        <v>1987</v>
      </c>
      <c r="D2000" s="79"/>
      <c r="E2000" s="80"/>
      <c r="F2000" s="162"/>
      <c r="G2000" s="85"/>
      <c r="H2000" s="86"/>
      <c r="I2000" s="164"/>
      <c r="J2000" s="115" t="str">
        <f>IF(Stock[[#This Row],[BUYING QUANTITY]]&gt;0,Stock[[#This Row],[BUYING PRICE]]*Stock[[#This Row],[BUYING QUANTITY]]*Stock[[#This Row],[% BUYING FEE]],"")</f>
        <v/>
      </c>
      <c r="K2000" s="89"/>
      <c r="L2000" s="90"/>
      <c r="M2000" s="117" t="str">
        <f>IF(Stock[[#This Row],[BUYING QUANTITY]]&gt;0,Stock[[#This Row],[BUYING PRICE]]*(1+Stock[[#This Row],[% THRESHOLD (RETURN)_1]]),"")</f>
        <v/>
      </c>
      <c r="N2000" s="91"/>
      <c r="O2000" s="117" t="str">
        <f>IF(Stock[[#This Row],[BUYING QUANTITY]]&gt;0,Stock[[#This Row],[BUYING PRICE]]*(1+Stock[[#This Row],[% THRESHOLD (RETURN)_2]]),"")</f>
        <v/>
      </c>
      <c r="P2000" s="91"/>
      <c r="Q2000" s="117" t="str">
        <f>IF(Stock[[#This Row],[BUYING QUANTITY]]&gt;0,Stock[[#This Row],[BUYING PRICE]]*(1+Stock[[#This Row],[% THRESHOLD (LOSS)]]),"")</f>
        <v/>
      </c>
      <c r="R2000" s="105"/>
      <c r="S2000" s="118" t="str">
        <f>IF(Stock[[#This Row],[CASH DIVIDEND]]&gt;0,Stock[[#This Row],[CASH DIVIDEND]]/(Stock[[#This Row],[BUYING PRICE]]*Stock[[#This Row],[BUYING QUANTITY]]),"")</f>
        <v/>
      </c>
      <c r="T2000" s="105"/>
      <c r="U2000" s="79"/>
      <c r="V2000" s="97"/>
      <c r="W2000" s="98"/>
      <c r="X2000" s="168"/>
      <c r="Y2000" s="126" t="str">
        <f>IF(Stock[[#This Row],[SELLING QUANTITY]]&gt;0,Stock[[#This Row],[SELLING PRICE]]*Stock[[#This Row],[SELLING QUANTITY]]*Stock[[#This Row],[% SELLING FEE]]+Stock[[#This Row],[SELLING PRICE]]*Stock[[#This Row],[SELLING QUANTITY]]*$D$12,"")</f>
        <v/>
      </c>
      <c r="Z2000" s="121">
        <f>Stock[[#This Row],[BUYING QUANTITY]]+Stock[[#This Row],[STOCK DIVIDEND]]-Stock[[#This Row],[SELLING QUANTITY]]</f>
        <v>0</v>
      </c>
      <c r="AA20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0" s="121">
        <f ca="1">IF(Stock[[#This Row],[SELLING DATE]]&gt;0,Stock[[#This Row],[SELLING DATE]]-Stock[[#This Row],[BUY DATE]]+1,IF(Stock[[#This Row],[BUY DATE]]=0,0,TODAY()-Stock[[#This Row],[BUY DATE]]+1))</f>
        <v>0</v>
      </c>
      <c r="AC2000" s="122" t="str">
        <f>IFERROR(Stock[[#This Row],[CASH DIVIDEND]]+Stock[[#This Row],[RETURN/(LOSS) FROM TRADING
(auto-fill)]],"")</f>
        <v/>
      </c>
      <c r="AD20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0" s="146" t="str">
        <f ca="1">IFERROR(IF(Stock[[#This Row],[HOLDING DAYS
(auto-fill)]]&lt;365,Stock[[#This Row],[% TOTAL RETURN/(LOSS)
(auto-fill)]]*365/Stock[[#This Row],[HOLDING DAYS
(auto-fill)]],POWER((1+Stock[[#This Row],[% TOTAL RETURN/(LOSS)
(auto-fill)]]),1/(Stock[[#This Row],[HOLDING DAYS
(auto-fill)]]/365))-1),"")</f>
        <v/>
      </c>
      <c r="AF2000" s="81"/>
      <c r="AG2000" s="149" t="str">
        <f>IF(Stock[[#This Row],[STATUS
(auto-fill)]]="HOLDING",Stock[[#This Row],[MARKET PRICE]]-Stock[[#This Row],[BUYING PRICE]],"")</f>
        <v/>
      </c>
      <c r="AH2000" s="143" t="str">
        <f>IFERROR(Stock[[#This Row],[CHANGE
(auto-fill)]]/Stock[[#This Row],[BUYING PRICE]],"")</f>
        <v/>
      </c>
      <c r="AI2000" s="130" t="str">
        <f>IF(Stock[[#This Row],[MARKET PRICE]]&gt;0,Stock[[#This Row],[MARKET PRICE]]*Stock[[#This Row],[REMAINING QUANTITY
(auto-fill)]],"")</f>
        <v/>
      </c>
    </row>
    <row r="2001" spans="2:35">
      <c r="B2001" s="110" t="str">
        <f>IF(AND(Stock[[#This Row],[BUYING QUANTITY]]&gt;0,Stock[[#This Row],[REMAINING QUANTITY
(auto-fill)]]=0),"SOLD OUT",
IF(AND(Stock[[#This Row],[BUYING QUANTITY]]&gt;0,Stock[[#This Row],[REMAINING QUANTITY
(auto-fill)]]&gt;0),"HOLDING",""))</f>
        <v/>
      </c>
      <c r="C2001" s="113">
        <f t="shared" si="31"/>
        <v>1988</v>
      </c>
      <c r="D2001" s="79"/>
      <c r="E2001" s="80"/>
      <c r="F2001" s="162"/>
      <c r="G2001" s="85"/>
      <c r="H2001" s="86"/>
      <c r="I2001" s="164"/>
      <c r="J2001" s="115" t="str">
        <f>IF(Stock[[#This Row],[BUYING QUANTITY]]&gt;0,Stock[[#This Row],[BUYING PRICE]]*Stock[[#This Row],[BUYING QUANTITY]]*Stock[[#This Row],[% BUYING FEE]],"")</f>
        <v/>
      </c>
      <c r="K2001" s="89"/>
      <c r="L2001" s="90"/>
      <c r="M2001" s="117" t="str">
        <f>IF(Stock[[#This Row],[BUYING QUANTITY]]&gt;0,Stock[[#This Row],[BUYING PRICE]]*(1+Stock[[#This Row],[% THRESHOLD (RETURN)_1]]),"")</f>
        <v/>
      </c>
      <c r="N2001" s="91"/>
      <c r="O2001" s="117" t="str">
        <f>IF(Stock[[#This Row],[BUYING QUANTITY]]&gt;0,Stock[[#This Row],[BUYING PRICE]]*(1+Stock[[#This Row],[% THRESHOLD (RETURN)_2]]),"")</f>
        <v/>
      </c>
      <c r="P2001" s="91"/>
      <c r="Q2001" s="117" t="str">
        <f>IF(Stock[[#This Row],[BUYING QUANTITY]]&gt;0,Stock[[#This Row],[BUYING PRICE]]*(1+Stock[[#This Row],[% THRESHOLD (LOSS)]]),"")</f>
        <v/>
      </c>
      <c r="R2001" s="105"/>
      <c r="S2001" s="118" t="str">
        <f>IF(Stock[[#This Row],[CASH DIVIDEND]]&gt;0,Stock[[#This Row],[CASH DIVIDEND]]/(Stock[[#This Row],[BUYING PRICE]]*Stock[[#This Row],[BUYING QUANTITY]]),"")</f>
        <v/>
      </c>
      <c r="T2001" s="105"/>
      <c r="U2001" s="79"/>
      <c r="V2001" s="97"/>
      <c r="W2001" s="98"/>
      <c r="X2001" s="168"/>
      <c r="Y2001" s="126" t="str">
        <f>IF(Stock[[#This Row],[SELLING QUANTITY]]&gt;0,Stock[[#This Row],[SELLING PRICE]]*Stock[[#This Row],[SELLING QUANTITY]]*Stock[[#This Row],[% SELLING FEE]]+Stock[[#This Row],[SELLING PRICE]]*Stock[[#This Row],[SELLING QUANTITY]]*$D$12,"")</f>
        <v/>
      </c>
      <c r="Z2001" s="121">
        <f>Stock[[#This Row],[BUYING QUANTITY]]+Stock[[#This Row],[STOCK DIVIDEND]]-Stock[[#This Row],[SELLING QUANTITY]]</f>
        <v>0</v>
      </c>
      <c r="AA20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1" s="121">
        <f ca="1">IF(Stock[[#This Row],[SELLING DATE]]&gt;0,Stock[[#This Row],[SELLING DATE]]-Stock[[#This Row],[BUY DATE]]+1,IF(Stock[[#This Row],[BUY DATE]]=0,0,TODAY()-Stock[[#This Row],[BUY DATE]]+1))</f>
        <v>0</v>
      </c>
      <c r="AC2001" s="122" t="str">
        <f>IFERROR(Stock[[#This Row],[CASH DIVIDEND]]+Stock[[#This Row],[RETURN/(LOSS) FROM TRADING
(auto-fill)]],"")</f>
        <v/>
      </c>
      <c r="AD20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1" s="146" t="str">
        <f ca="1">IFERROR(IF(Stock[[#This Row],[HOLDING DAYS
(auto-fill)]]&lt;365,Stock[[#This Row],[% TOTAL RETURN/(LOSS)
(auto-fill)]]*365/Stock[[#This Row],[HOLDING DAYS
(auto-fill)]],POWER((1+Stock[[#This Row],[% TOTAL RETURN/(LOSS)
(auto-fill)]]),1/(Stock[[#This Row],[HOLDING DAYS
(auto-fill)]]/365))-1),"")</f>
        <v/>
      </c>
      <c r="AF2001" s="81"/>
      <c r="AG2001" s="149" t="str">
        <f>IF(Stock[[#This Row],[STATUS
(auto-fill)]]="HOLDING",Stock[[#This Row],[MARKET PRICE]]-Stock[[#This Row],[BUYING PRICE]],"")</f>
        <v/>
      </c>
      <c r="AH2001" s="143" t="str">
        <f>IFERROR(Stock[[#This Row],[CHANGE
(auto-fill)]]/Stock[[#This Row],[BUYING PRICE]],"")</f>
        <v/>
      </c>
      <c r="AI2001" s="130" t="str">
        <f>IF(Stock[[#This Row],[MARKET PRICE]]&gt;0,Stock[[#This Row],[MARKET PRICE]]*Stock[[#This Row],[REMAINING QUANTITY
(auto-fill)]],"")</f>
        <v/>
      </c>
    </row>
    <row r="2002" spans="2:35">
      <c r="B2002" s="110" t="str">
        <f>IF(AND(Stock[[#This Row],[BUYING QUANTITY]]&gt;0,Stock[[#This Row],[REMAINING QUANTITY
(auto-fill)]]=0),"SOLD OUT",
IF(AND(Stock[[#This Row],[BUYING QUANTITY]]&gt;0,Stock[[#This Row],[REMAINING QUANTITY
(auto-fill)]]&gt;0),"HOLDING",""))</f>
        <v/>
      </c>
      <c r="C2002" s="113">
        <f t="shared" si="31"/>
        <v>1989</v>
      </c>
      <c r="D2002" s="79"/>
      <c r="E2002" s="80"/>
      <c r="F2002" s="162"/>
      <c r="G2002" s="85"/>
      <c r="H2002" s="86"/>
      <c r="I2002" s="164"/>
      <c r="J2002" s="115" t="str">
        <f>IF(Stock[[#This Row],[BUYING QUANTITY]]&gt;0,Stock[[#This Row],[BUYING PRICE]]*Stock[[#This Row],[BUYING QUANTITY]]*Stock[[#This Row],[% BUYING FEE]],"")</f>
        <v/>
      </c>
      <c r="K2002" s="89"/>
      <c r="L2002" s="90"/>
      <c r="M2002" s="117" t="str">
        <f>IF(Stock[[#This Row],[BUYING QUANTITY]]&gt;0,Stock[[#This Row],[BUYING PRICE]]*(1+Stock[[#This Row],[% THRESHOLD (RETURN)_1]]),"")</f>
        <v/>
      </c>
      <c r="N2002" s="91"/>
      <c r="O2002" s="117" t="str">
        <f>IF(Stock[[#This Row],[BUYING QUANTITY]]&gt;0,Stock[[#This Row],[BUYING PRICE]]*(1+Stock[[#This Row],[% THRESHOLD (RETURN)_2]]),"")</f>
        <v/>
      </c>
      <c r="P2002" s="91"/>
      <c r="Q2002" s="117" t="str">
        <f>IF(Stock[[#This Row],[BUYING QUANTITY]]&gt;0,Stock[[#This Row],[BUYING PRICE]]*(1+Stock[[#This Row],[% THRESHOLD (LOSS)]]),"")</f>
        <v/>
      </c>
      <c r="R2002" s="105"/>
      <c r="S2002" s="118" t="str">
        <f>IF(Stock[[#This Row],[CASH DIVIDEND]]&gt;0,Stock[[#This Row],[CASH DIVIDEND]]/(Stock[[#This Row],[BUYING PRICE]]*Stock[[#This Row],[BUYING QUANTITY]]),"")</f>
        <v/>
      </c>
      <c r="T2002" s="105"/>
      <c r="U2002" s="79"/>
      <c r="V2002" s="97"/>
      <c r="W2002" s="98"/>
      <c r="X2002" s="168"/>
      <c r="Y2002" s="126" t="str">
        <f>IF(Stock[[#This Row],[SELLING QUANTITY]]&gt;0,Stock[[#This Row],[SELLING PRICE]]*Stock[[#This Row],[SELLING QUANTITY]]*Stock[[#This Row],[% SELLING FEE]]+Stock[[#This Row],[SELLING PRICE]]*Stock[[#This Row],[SELLING QUANTITY]]*$D$12,"")</f>
        <v/>
      </c>
      <c r="Z2002" s="121">
        <f>Stock[[#This Row],[BUYING QUANTITY]]+Stock[[#This Row],[STOCK DIVIDEND]]-Stock[[#This Row],[SELLING QUANTITY]]</f>
        <v>0</v>
      </c>
      <c r="AA20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2" s="121">
        <f ca="1">IF(Stock[[#This Row],[SELLING DATE]]&gt;0,Stock[[#This Row],[SELLING DATE]]-Stock[[#This Row],[BUY DATE]]+1,IF(Stock[[#This Row],[BUY DATE]]=0,0,TODAY()-Stock[[#This Row],[BUY DATE]]+1))</f>
        <v>0</v>
      </c>
      <c r="AC2002" s="122" t="str">
        <f>IFERROR(Stock[[#This Row],[CASH DIVIDEND]]+Stock[[#This Row],[RETURN/(LOSS) FROM TRADING
(auto-fill)]],"")</f>
        <v/>
      </c>
      <c r="AD20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2" s="146" t="str">
        <f ca="1">IFERROR(IF(Stock[[#This Row],[HOLDING DAYS
(auto-fill)]]&lt;365,Stock[[#This Row],[% TOTAL RETURN/(LOSS)
(auto-fill)]]*365/Stock[[#This Row],[HOLDING DAYS
(auto-fill)]],POWER((1+Stock[[#This Row],[% TOTAL RETURN/(LOSS)
(auto-fill)]]),1/(Stock[[#This Row],[HOLDING DAYS
(auto-fill)]]/365))-1),"")</f>
        <v/>
      </c>
      <c r="AF2002" s="81"/>
      <c r="AG2002" s="149" t="str">
        <f>IF(Stock[[#This Row],[STATUS
(auto-fill)]]="HOLDING",Stock[[#This Row],[MARKET PRICE]]-Stock[[#This Row],[BUYING PRICE]],"")</f>
        <v/>
      </c>
      <c r="AH2002" s="143" t="str">
        <f>IFERROR(Stock[[#This Row],[CHANGE
(auto-fill)]]/Stock[[#This Row],[BUYING PRICE]],"")</f>
        <v/>
      </c>
      <c r="AI2002" s="130" t="str">
        <f>IF(Stock[[#This Row],[MARKET PRICE]]&gt;0,Stock[[#This Row],[MARKET PRICE]]*Stock[[#This Row],[REMAINING QUANTITY
(auto-fill)]],"")</f>
        <v/>
      </c>
    </row>
    <row r="2003" spans="2:35">
      <c r="B2003" s="110" t="str">
        <f>IF(AND(Stock[[#This Row],[BUYING QUANTITY]]&gt;0,Stock[[#This Row],[REMAINING QUANTITY
(auto-fill)]]=0),"SOLD OUT",
IF(AND(Stock[[#This Row],[BUYING QUANTITY]]&gt;0,Stock[[#This Row],[REMAINING QUANTITY
(auto-fill)]]&gt;0),"HOLDING",""))</f>
        <v/>
      </c>
      <c r="C2003" s="113">
        <f t="shared" si="31"/>
        <v>1990</v>
      </c>
      <c r="D2003" s="79"/>
      <c r="E2003" s="80"/>
      <c r="F2003" s="162"/>
      <c r="G2003" s="85"/>
      <c r="H2003" s="86"/>
      <c r="I2003" s="164"/>
      <c r="J2003" s="115" t="str">
        <f>IF(Stock[[#This Row],[BUYING QUANTITY]]&gt;0,Stock[[#This Row],[BUYING PRICE]]*Stock[[#This Row],[BUYING QUANTITY]]*Stock[[#This Row],[% BUYING FEE]],"")</f>
        <v/>
      </c>
      <c r="K2003" s="89"/>
      <c r="L2003" s="90"/>
      <c r="M2003" s="117" t="str">
        <f>IF(Stock[[#This Row],[BUYING QUANTITY]]&gt;0,Stock[[#This Row],[BUYING PRICE]]*(1+Stock[[#This Row],[% THRESHOLD (RETURN)_1]]),"")</f>
        <v/>
      </c>
      <c r="N2003" s="91"/>
      <c r="O2003" s="117" t="str">
        <f>IF(Stock[[#This Row],[BUYING QUANTITY]]&gt;0,Stock[[#This Row],[BUYING PRICE]]*(1+Stock[[#This Row],[% THRESHOLD (RETURN)_2]]),"")</f>
        <v/>
      </c>
      <c r="P2003" s="91"/>
      <c r="Q2003" s="117" t="str">
        <f>IF(Stock[[#This Row],[BUYING QUANTITY]]&gt;0,Stock[[#This Row],[BUYING PRICE]]*(1+Stock[[#This Row],[% THRESHOLD (LOSS)]]),"")</f>
        <v/>
      </c>
      <c r="R2003" s="105"/>
      <c r="S2003" s="118" t="str">
        <f>IF(Stock[[#This Row],[CASH DIVIDEND]]&gt;0,Stock[[#This Row],[CASH DIVIDEND]]/(Stock[[#This Row],[BUYING PRICE]]*Stock[[#This Row],[BUYING QUANTITY]]),"")</f>
        <v/>
      </c>
      <c r="T2003" s="105"/>
      <c r="U2003" s="79"/>
      <c r="V2003" s="97"/>
      <c r="W2003" s="98"/>
      <c r="X2003" s="168"/>
      <c r="Y2003" s="126" t="str">
        <f>IF(Stock[[#This Row],[SELLING QUANTITY]]&gt;0,Stock[[#This Row],[SELLING PRICE]]*Stock[[#This Row],[SELLING QUANTITY]]*Stock[[#This Row],[% SELLING FEE]]+Stock[[#This Row],[SELLING PRICE]]*Stock[[#This Row],[SELLING QUANTITY]]*$D$12,"")</f>
        <v/>
      </c>
      <c r="Z2003" s="121">
        <f>Stock[[#This Row],[BUYING QUANTITY]]+Stock[[#This Row],[STOCK DIVIDEND]]-Stock[[#This Row],[SELLING QUANTITY]]</f>
        <v>0</v>
      </c>
      <c r="AA20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3" s="121">
        <f ca="1">IF(Stock[[#This Row],[SELLING DATE]]&gt;0,Stock[[#This Row],[SELLING DATE]]-Stock[[#This Row],[BUY DATE]]+1,IF(Stock[[#This Row],[BUY DATE]]=0,0,TODAY()-Stock[[#This Row],[BUY DATE]]+1))</f>
        <v>0</v>
      </c>
      <c r="AC2003" s="122" t="str">
        <f>IFERROR(Stock[[#This Row],[CASH DIVIDEND]]+Stock[[#This Row],[RETURN/(LOSS) FROM TRADING
(auto-fill)]],"")</f>
        <v/>
      </c>
      <c r="AD20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3" s="146" t="str">
        <f ca="1">IFERROR(IF(Stock[[#This Row],[HOLDING DAYS
(auto-fill)]]&lt;365,Stock[[#This Row],[% TOTAL RETURN/(LOSS)
(auto-fill)]]*365/Stock[[#This Row],[HOLDING DAYS
(auto-fill)]],POWER((1+Stock[[#This Row],[% TOTAL RETURN/(LOSS)
(auto-fill)]]),1/(Stock[[#This Row],[HOLDING DAYS
(auto-fill)]]/365))-1),"")</f>
        <v/>
      </c>
      <c r="AF2003" s="81"/>
      <c r="AG2003" s="149" t="str">
        <f>IF(Stock[[#This Row],[STATUS
(auto-fill)]]="HOLDING",Stock[[#This Row],[MARKET PRICE]]-Stock[[#This Row],[BUYING PRICE]],"")</f>
        <v/>
      </c>
      <c r="AH2003" s="143" t="str">
        <f>IFERROR(Stock[[#This Row],[CHANGE
(auto-fill)]]/Stock[[#This Row],[BUYING PRICE]],"")</f>
        <v/>
      </c>
      <c r="AI2003" s="130" t="str">
        <f>IF(Stock[[#This Row],[MARKET PRICE]]&gt;0,Stock[[#This Row],[MARKET PRICE]]*Stock[[#This Row],[REMAINING QUANTITY
(auto-fill)]],"")</f>
        <v/>
      </c>
    </row>
    <row r="2004" spans="2:35">
      <c r="B2004" s="110" t="str">
        <f>IF(AND(Stock[[#This Row],[BUYING QUANTITY]]&gt;0,Stock[[#This Row],[REMAINING QUANTITY
(auto-fill)]]=0),"SOLD OUT",
IF(AND(Stock[[#This Row],[BUYING QUANTITY]]&gt;0,Stock[[#This Row],[REMAINING QUANTITY
(auto-fill)]]&gt;0),"HOLDING",""))</f>
        <v/>
      </c>
      <c r="C2004" s="113">
        <f t="shared" si="31"/>
        <v>1991</v>
      </c>
      <c r="D2004" s="79"/>
      <c r="E2004" s="80"/>
      <c r="F2004" s="162"/>
      <c r="G2004" s="85"/>
      <c r="H2004" s="86"/>
      <c r="I2004" s="164"/>
      <c r="J2004" s="115" t="str">
        <f>IF(Stock[[#This Row],[BUYING QUANTITY]]&gt;0,Stock[[#This Row],[BUYING PRICE]]*Stock[[#This Row],[BUYING QUANTITY]]*Stock[[#This Row],[% BUYING FEE]],"")</f>
        <v/>
      </c>
      <c r="K2004" s="89"/>
      <c r="L2004" s="90"/>
      <c r="M2004" s="117" t="str">
        <f>IF(Stock[[#This Row],[BUYING QUANTITY]]&gt;0,Stock[[#This Row],[BUYING PRICE]]*(1+Stock[[#This Row],[% THRESHOLD (RETURN)_1]]),"")</f>
        <v/>
      </c>
      <c r="N2004" s="91"/>
      <c r="O2004" s="117" t="str">
        <f>IF(Stock[[#This Row],[BUYING QUANTITY]]&gt;0,Stock[[#This Row],[BUYING PRICE]]*(1+Stock[[#This Row],[% THRESHOLD (RETURN)_2]]),"")</f>
        <v/>
      </c>
      <c r="P2004" s="91"/>
      <c r="Q2004" s="117" t="str">
        <f>IF(Stock[[#This Row],[BUYING QUANTITY]]&gt;0,Stock[[#This Row],[BUYING PRICE]]*(1+Stock[[#This Row],[% THRESHOLD (LOSS)]]),"")</f>
        <v/>
      </c>
      <c r="R2004" s="105"/>
      <c r="S2004" s="118" t="str">
        <f>IF(Stock[[#This Row],[CASH DIVIDEND]]&gt;0,Stock[[#This Row],[CASH DIVIDEND]]/(Stock[[#This Row],[BUYING PRICE]]*Stock[[#This Row],[BUYING QUANTITY]]),"")</f>
        <v/>
      </c>
      <c r="T2004" s="105"/>
      <c r="U2004" s="79"/>
      <c r="V2004" s="97"/>
      <c r="W2004" s="98"/>
      <c r="X2004" s="168"/>
      <c r="Y2004" s="126" t="str">
        <f>IF(Stock[[#This Row],[SELLING QUANTITY]]&gt;0,Stock[[#This Row],[SELLING PRICE]]*Stock[[#This Row],[SELLING QUANTITY]]*Stock[[#This Row],[% SELLING FEE]]+Stock[[#This Row],[SELLING PRICE]]*Stock[[#This Row],[SELLING QUANTITY]]*$D$12,"")</f>
        <v/>
      </c>
      <c r="Z2004" s="121">
        <f>Stock[[#This Row],[BUYING QUANTITY]]+Stock[[#This Row],[STOCK DIVIDEND]]-Stock[[#This Row],[SELLING QUANTITY]]</f>
        <v>0</v>
      </c>
      <c r="AA20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4" s="121">
        <f ca="1">IF(Stock[[#This Row],[SELLING DATE]]&gt;0,Stock[[#This Row],[SELLING DATE]]-Stock[[#This Row],[BUY DATE]]+1,IF(Stock[[#This Row],[BUY DATE]]=0,0,TODAY()-Stock[[#This Row],[BUY DATE]]+1))</f>
        <v>0</v>
      </c>
      <c r="AC2004" s="122" t="str">
        <f>IFERROR(Stock[[#This Row],[CASH DIVIDEND]]+Stock[[#This Row],[RETURN/(LOSS) FROM TRADING
(auto-fill)]],"")</f>
        <v/>
      </c>
      <c r="AD20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4" s="146" t="str">
        <f ca="1">IFERROR(IF(Stock[[#This Row],[HOLDING DAYS
(auto-fill)]]&lt;365,Stock[[#This Row],[% TOTAL RETURN/(LOSS)
(auto-fill)]]*365/Stock[[#This Row],[HOLDING DAYS
(auto-fill)]],POWER((1+Stock[[#This Row],[% TOTAL RETURN/(LOSS)
(auto-fill)]]),1/(Stock[[#This Row],[HOLDING DAYS
(auto-fill)]]/365))-1),"")</f>
        <v/>
      </c>
      <c r="AF2004" s="81"/>
      <c r="AG2004" s="149" t="str">
        <f>IF(Stock[[#This Row],[STATUS
(auto-fill)]]="HOLDING",Stock[[#This Row],[MARKET PRICE]]-Stock[[#This Row],[BUYING PRICE]],"")</f>
        <v/>
      </c>
      <c r="AH2004" s="143" t="str">
        <f>IFERROR(Stock[[#This Row],[CHANGE
(auto-fill)]]/Stock[[#This Row],[BUYING PRICE]],"")</f>
        <v/>
      </c>
      <c r="AI2004" s="130" t="str">
        <f>IF(Stock[[#This Row],[MARKET PRICE]]&gt;0,Stock[[#This Row],[MARKET PRICE]]*Stock[[#This Row],[REMAINING QUANTITY
(auto-fill)]],"")</f>
        <v/>
      </c>
    </row>
    <row r="2005" spans="2:35">
      <c r="B2005" s="110" t="str">
        <f>IF(AND(Stock[[#This Row],[BUYING QUANTITY]]&gt;0,Stock[[#This Row],[REMAINING QUANTITY
(auto-fill)]]=0),"SOLD OUT",
IF(AND(Stock[[#This Row],[BUYING QUANTITY]]&gt;0,Stock[[#This Row],[REMAINING QUANTITY
(auto-fill)]]&gt;0),"HOLDING",""))</f>
        <v/>
      </c>
      <c r="C2005" s="113">
        <f t="shared" si="31"/>
        <v>1992</v>
      </c>
      <c r="D2005" s="79"/>
      <c r="E2005" s="80"/>
      <c r="F2005" s="162"/>
      <c r="G2005" s="85"/>
      <c r="H2005" s="86"/>
      <c r="I2005" s="164"/>
      <c r="J2005" s="115" t="str">
        <f>IF(Stock[[#This Row],[BUYING QUANTITY]]&gt;0,Stock[[#This Row],[BUYING PRICE]]*Stock[[#This Row],[BUYING QUANTITY]]*Stock[[#This Row],[% BUYING FEE]],"")</f>
        <v/>
      </c>
      <c r="K2005" s="89"/>
      <c r="L2005" s="90"/>
      <c r="M2005" s="117" t="str">
        <f>IF(Stock[[#This Row],[BUYING QUANTITY]]&gt;0,Stock[[#This Row],[BUYING PRICE]]*(1+Stock[[#This Row],[% THRESHOLD (RETURN)_1]]),"")</f>
        <v/>
      </c>
      <c r="N2005" s="91"/>
      <c r="O2005" s="117" t="str">
        <f>IF(Stock[[#This Row],[BUYING QUANTITY]]&gt;0,Stock[[#This Row],[BUYING PRICE]]*(1+Stock[[#This Row],[% THRESHOLD (RETURN)_2]]),"")</f>
        <v/>
      </c>
      <c r="P2005" s="91"/>
      <c r="Q2005" s="117" t="str">
        <f>IF(Stock[[#This Row],[BUYING QUANTITY]]&gt;0,Stock[[#This Row],[BUYING PRICE]]*(1+Stock[[#This Row],[% THRESHOLD (LOSS)]]),"")</f>
        <v/>
      </c>
      <c r="R2005" s="105"/>
      <c r="S2005" s="118" t="str">
        <f>IF(Stock[[#This Row],[CASH DIVIDEND]]&gt;0,Stock[[#This Row],[CASH DIVIDEND]]/(Stock[[#This Row],[BUYING PRICE]]*Stock[[#This Row],[BUYING QUANTITY]]),"")</f>
        <v/>
      </c>
      <c r="T2005" s="105"/>
      <c r="U2005" s="79"/>
      <c r="V2005" s="97"/>
      <c r="W2005" s="98"/>
      <c r="X2005" s="168"/>
      <c r="Y2005" s="126" t="str">
        <f>IF(Stock[[#This Row],[SELLING QUANTITY]]&gt;0,Stock[[#This Row],[SELLING PRICE]]*Stock[[#This Row],[SELLING QUANTITY]]*Stock[[#This Row],[% SELLING FEE]]+Stock[[#This Row],[SELLING PRICE]]*Stock[[#This Row],[SELLING QUANTITY]]*$D$12,"")</f>
        <v/>
      </c>
      <c r="Z2005" s="121">
        <f>Stock[[#This Row],[BUYING QUANTITY]]+Stock[[#This Row],[STOCK DIVIDEND]]-Stock[[#This Row],[SELLING QUANTITY]]</f>
        <v>0</v>
      </c>
      <c r="AA20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5" s="121">
        <f ca="1">IF(Stock[[#This Row],[SELLING DATE]]&gt;0,Stock[[#This Row],[SELLING DATE]]-Stock[[#This Row],[BUY DATE]]+1,IF(Stock[[#This Row],[BUY DATE]]=0,0,TODAY()-Stock[[#This Row],[BUY DATE]]+1))</f>
        <v>0</v>
      </c>
      <c r="AC2005" s="122" t="str">
        <f>IFERROR(Stock[[#This Row],[CASH DIVIDEND]]+Stock[[#This Row],[RETURN/(LOSS) FROM TRADING
(auto-fill)]],"")</f>
        <v/>
      </c>
      <c r="AD20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5" s="146" t="str">
        <f ca="1">IFERROR(IF(Stock[[#This Row],[HOLDING DAYS
(auto-fill)]]&lt;365,Stock[[#This Row],[% TOTAL RETURN/(LOSS)
(auto-fill)]]*365/Stock[[#This Row],[HOLDING DAYS
(auto-fill)]],POWER((1+Stock[[#This Row],[% TOTAL RETURN/(LOSS)
(auto-fill)]]),1/(Stock[[#This Row],[HOLDING DAYS
(auto-fill)]]/365))-1),"")</f>
        <v/>
      </c>
      <c r="AF2005" s="81"/>
      <c r="AG2005" s="149" t="str">
        <f>IF(Stock[[#This Row],[STATUS
(auto-fill)]]="HOLDING",Stock[[#This Row],[MARKET PRICE]]-Stock[[#This Row],[BUYING PRICE]],"")</f>
        <v/>
      </c>
      <c r="AH2005" s="143" t="str">
        <f>IFERROR(Stock[[#This Row],[CHANGE
(auto-fill)]]/Stock[[#This Row],[BUYING PRICE]],"")</f>
        <v/>
      </c>
      <c r="AI2005" s="130" t="str">
        <f>IF(Stock[[#This Row],[MARKET PRICE]]&gt;0,Stock[[#This Row],[MARKET PRICE]]*Stock[[#This Row],[REMAINING QUANTITY
(auto-fill)]],"")</f>
        <v/>
      </c>
    </row>
    <row r="2006" spans="2:35">
      <c r="B2006" s="110" t="str">
        <f>IF(AND(Stock[[#This Row],[BUYING QUANTITY]]&gt;0,Stock[[#This Row],[REMAINING QUANTITY
(auto-fill)]]=0),"SOLD OUT",
IF(AND(Stock[[#This Row],[BUYING QUANTITY]]&gt;0,Stock[[#This Row],[REMAINING QUANTITY
(auto-fill)]]&gt;0),"HOLDING",""))</f>
        <v/>
      </c>
      <c r="C2006" s="113">
        <f t="shared" si="31"/>
        <v>1993</v>
      </c>
      <c r="D2006" s="79"/>
      <c r="E2006" s="80"/>
      <c r="F2006" s="162"/>
      <c r="G2006" s="85"/>
      <c r="H2006" s="86"/>
      <c r="I2006" s="164"/>
      <c r="J2006" s="115" t="str">
        <f>IF(Stock[[#This Row],[BUYING QUANTITY]]&gt;0,Stock[[#This Row],[BUYING PRICE]]*Stock[[#This Row],[BUYING QUANTITY]]*Stock[[#This Row],[% BUYING FEE]],"")</f>
        <v/>
      </c>
      <c r="K2006" s="89"/>
      <c r="L2006" s="90"/>
      <c r="M2006" s="117" t="str">
        <f>IF(Stock[[#This Row],[BUYING QUANTITY]]&gt;0,Stock[[#This Row],[BUYING PRICE]]*(1+Stock[[#This Row],[% THRESHOLD (RETURN)_1]]),"")</f>
        <v/>
      </c>
      <c r="N2006" s="91"/>
      <c r="O2006" s="117" t="str">
        <f>IF(Stock[[#This Row],[BUYING QUANTITY]]&gt;0,Stock[[#This Row],[BUYING PRICE]]*(1+Stock[[#This Row],[% THRESHOLD (RETURN)_2]]),"")</f>
        <v/>
      </c>
      <c r="P2006" s="91"/>
      <c r="Q2006" s="117" t="str">
        <f>IF(Stock[[#This Row],[BUYING QUANTITY]]&gt;0,Stock[[#This Row],[BUYING PRICE]]*(1+Stock[[#This Row],[% THRESHOLD (LOSS)]]),"")</f>
        <v/>
      </c>
      <c r="R2006" s="105"/>
      <c r="S2006" s="118" t="str">
        <f>IF(Stock[[#This Row],[CASH DIVIDEND]]&gt;0,Stock[[#This Row],[CASH DIVIDEND]]/(Stock[[#This Row],[BUYING PRICE]]*Stock[[#This Row],[BUYING QUANTITY]]),"")</f>
        <v/>
      </c>
      <c r="T2006" s="105"/>
      <c r="U2006" s="79"/>
      <c r="V2006" s="97"/>
      <c r="W2006" s="98"/>
      <c r="X2006" s="168"/>
      <c r="Y2006" s="126" t="str">
        <f>IF(Stock[[#This Row],[SELLING QUANTITY]]&gt;0,Stock[[#This Row],[SELLING PRICE]]*Stock[[#This Row],[SELLING QUANTITY]]*Stock[[#This Row],[% SELLING FEE]]+Stock[[#This Row],[SELLING PRICE]]*Stock[[#This Row],[SELLING QUANTITY]]*$D$12,"")</f>
        <v/>
      </c>
      <c r="Z2006" s="121">
        <f>Stock[[#This Row],[BUYING QUANTITY]]+Stock[[#This Row],[STOCK DIVIDEND]]-Stock[[#This Row],[SELLING QUANTITY]]</f>
        <v>0</v>
      </c>
      <c r="AA20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6" s="121">
        <f ca="1">IF(Stock[[#This Row],[SELLING DATE]]&gt;0,Stock[[#This Row],[SELLING DATE]]-Stock[[#This Row],[BUY DATE]]+1,IF(Stock[[#This Row],[BUY DATE]]=0,0,TODAY()-Stock[[#This Row],[BUY DATE]]+1))</f>
        <v>0</v>
      </c>
      <c r="AC2006" s="122" t="str">
        <f>IFERROR(Stock[[#This Row],[CASH DIVIDEND]]+Stock[[#This Row],[RETURN/(LOSS) FROM TRADING
(auto-fill)]],"")</f>
        <v/>
      </c>
      <c r="AD20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6" s="146" t="str">
        <f ca="1">IFERROR(IF(Stock[[#This Row],[HOLDING DAYS
(auto-fill)]]&lt;365,Stock[[#This Row],[% TOTAL RETURN/(LOSS)
(auto-fill)]]*365/Stock[[#This Row],[HOLDING DAYS
(auto-fill)]],POWER((1+Stock[[#This Row],[% TOTAL RETURN/(LOSS)
(auto-fill)]]),1/(Stock[[#This Row],[HOLDING DAYS
(auto-fill)]]/365))-1),"")</f>
        <v/>
      </c>
      <c r="AF2006" s="81"/>
      <c r="AG2006" s="149" t="str">
        <f>IF(Stock[[#This Row],[STATUS
(auto-fill)]]="HOLDING",Stock[[#This Row],[MARKET PRICE]]-Stock[[#This Row],[BUYING PRICE]],"")</f>
        <v/>
      </c>
      <c r="AH2006" s="143" t="str">
        <f>IFERROR(Stock[[#This Row],[CHANGE
(auto-fill)]]/Stock[[#This Row],[BUYING PRICE]],"")</f>
        <v/>
      </c>
      <c r="AI2006" s="130" t="str">
        <f>IF(Stock[[#This Row],[MARKET PRICE]]&gt;0,Stock[[#This Row],[MARKET PRICE]]*Stock[[#This Row],[REMAINING QUANTITY
(auto-fill)]],"")</f>
        <v/>
      </c>
    </row>
    <row r="2007" spans="2:35">
      <c r="B2007" s="110" t="str">
        <f>IF(AND(Stock[[#This Row],[BUYING QUANTITY]]&gt;0,Stock[[#This Row],[REMAINING QUANTITY
(auto-fill)]]=0),"SOLD OUT",
IF(AND(Stock[[#This Row],[BUYING QUANTITY]]&gt;0,Stock[[#This Row],[REMAINING QUANTITY
(auto-fill)]]&gt;0),"HOLDING",""))</f>
        <v/>
      </c>
      <c r="C2007" s="113">
        <f t="shared" si="31"/>
        <v>1994</v>
      </c>
      <c r="D2007" s="79"/>
      <c r="E2007" s="80"/>
      <c r="F2007" s="162"/>
      <c r="G2007" s="85"/>
      <c r="H2007" s="86"/>
      <c r="I2007" s="164"/>
      <c r="J2007" s="115" t="str">
        <f>IF(Stock[[#This Row],[BUYING QUANTITY]]&gt;0,Stock[[#This Row],[BUYING PRICE]]*Stock[[#This Row],[BUYING QUANTITY]]*Stock[[#This Row],[% BUYING FEE]],"")</f>
        <v/>
      </c>
      <c r="K2007" s="89"/>
      <c r="L2007" s="90"/>
      <c r="M2007" s="117" t="str">
        <f>IF(Stock[[#This Row],[BUYING QUANTITY]]&gt;0,Stock[[#This Row],[BUYING PRICE]]*(1+Stock[[#This Row],[% THRESHOLD (RETURN)_1]]),"")</f>
        <v/>
      </c>
      <c r="N2007" s="91"/>
      <c r="O2007" s="117" t="str">
        <f>IF(Stock[[#This Row],[BUYING QUANTITY]]&gt;0,Stock[[#This Row],[BUYING PRICE]]*(1+Stock[[#This Row],[% THRESHOLD (RETURN)_2]]),"")</f>
        <v/>
      </c>
      <c r="P2007" s="91"/>
      <c r="Q2007" s="117" t="str">
        <f>IF(Stock[[#This Row],[BUYING QUANTITY]]&gt;0,Stock[[#This Row],[BUYING PRICE]]*(1+Stock[[#This Row],[% THRESHOLD (LOSS)]]),"")</f>
        <v/>
      </c>
      <c r="R2007" s="105"/>
      <c r="S2007" s="118" t="str">
        <f>IF(Stock[[#This Row],[CASH DIVIDEND]]&gt;0,Stock[[#This Row],[CASH DIVIDEND]]/(Stock[[#This Row],[BUYING PRICE]]*Stock[[#This Row],[BUYING QUANTITY]]),"")</f>
        <v/>
      </c>
      <c r="T2007" s="105"/>
      <c r="U2007" s="79"/>
      <c r="V2007" s="97"/>
      <c r="W2007" s="98"/>
      <c r="X2007" s="168"/>
      <c r="Y2007" s="126" t="str">
        <f>IF(Stock[[#This Row],[SELLING QUANTITY]]&gt;0,Stock[[#This Row],[SELLING PRICE]]*Stock[[#This Row],[SELLING QUANTITY]]*Stock[[#This Row],[% SELLING FEE]]+Stock[[#This Row],[SELLING PRICE]]*Stock[[#This Row],[SELLING QUANTITY]]*$D$12,"")</f>
        <v/>
      </c>
      <c r="Z2007" s="121">
        <f>Stock[[#This Row],[BUYING QUANTITY]]+Stock[[#This Row],[STOCK DIVIDEND]]-Stock[[#This Row],[SELLING QUANTITY]]</f>
        <v>0</v>
      </c>
      <c r="AA20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7" s="121">
        <f ca="1">IF(Stock[[#This Row],[SELLING DATE]]&gt;0,Stock[[#This Row],[SELLING DATE]]-Stock[[#This Row],[BUY DATE]]+1,IF(Stock[[#This Row],[BUY DATE]]=0,0,TODAY()-Stock[[#This Row],[BUY DATE]]+1))</f>
        <v>0</v>
      </c>
      <c r="AC2007" s="122" t="str">
        <f>IFERROR(Stock[[#This Row],[CASH DIVIDEND]]+Stock[[#This Row],[RETURN/(LOSS) FROM TRADING
(auto-fill)]],"")</f>
        <v/>
      </c>
      <c r="AD20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7" s="146" t="str">
        <f ca="1">IFERROR(IF(Stock[[#This Row],[HOLDING DAYS
(auto-fill)]]&lt;365,Stock[[#This Row],[% TOTAL RETURN/(LOSS)
(auto-fill)]]*365/Stock[[#This Row],[HOLDING DAYS
(auto-fill)]],POWER((1+Stock[[#This Row],[% TOTAL RETURN/(LOSS)
(auto-fill)]]),1/(Stock[[#This Row],[HOLDING DAYS
(auto-fill)]]/365))-1),"")</f>
        <v/>
      </c>
      <c r="AF2007" s="81"/>
      <c r="AG2007" s="149" t="str">
        <f>IF(Stock[[#This Row],[STATUS
(auto-fill)]]="HOLDING",Stock[[#This Row],[MARKET PRICE]]-Stock[[#This Row],[BUYING PRICE]],"")</f>
        <v/>
      </c>
      <c r="AH2007" s="143" t="str">
        <f>IFERROR(Stock[[#This Row],[CHANGE
(auto-fill)]]/Stock[[#This Row],[BUYING PRICE]],"")</f>
        <v/>
      </c>
      <c r="AI2007" s="130" t="str">
        <f>IF(Stock[[#This Row],[MARKET PRICE]]&gt;0,Stock[[#This Row],[MARKET PRICE]]*Stock[[#This Row],[REMAINING QUANTITY
(auto-fill)]],"")</f>
        <v/>
      </c>
    </row>
    <row r="2008" spans="2:35">
      <c r="B2008" s="110" t="str">
        <f>IF(AND(Stock[[#This Row],[BUYING QUANTITY]]&gt;0,Stock[[#This Row],[REMAINING QUANTITY
(auto-fill)]]=0),"SOLD OUT",
IF(AND(Stock[[#This Row],[BUYING QUANTITY]]&gt;0,Stock[[#This Row],[REMAINING QUANTITY
(auto-fill)]]&gt;0),"HOLDING",""))</f>
        <v/>
      </c>
      <c r="C2008" s="113">
        <f t="shared" si="31"/>
        <v>1995</v>
      </c>
      <c r="D2008" s="79"/>
      <c r="E2008" s="80"/>
      <c r="F2008" s="162"/>
      <c r="G2008" s="85"/>
      <c r="H2008" s="86"/>
      <c r="I2008" s="164"/>
      <c r="J2008" s="115" t="str">
        <f>IF(Stock[[#This Row],[BUYING QUANTITY]]&gt;0,Stock[[#This Row],[BUYING PRICE]]*Stock[[#This Row],[BUYING QUANTITY]]*Stock[[#This Row],[% BUYING FEE]],"")</f>
        <v/>
      </c>
      <c r="K2008" s="89"/>
      <c r="L2008" s="90"/>
      <c r="M2008" s="117" t="str">
        <f>IF(Stock[[#This Row],[BUYING QUANTITY]]&gt;0,Stock[[#This Row],[BUYING PRICE]]*(1+Stock[[#This Row],[% THRESHOLD (RETURN)_1]]),"")</f>
        <v/>
      </c>
      <c r="N2008" s="91"/>
      <c r="O2008" s="117" t="str">
        <f>IF(Stock[[#This Row],[BUYING QUANTITY]]&gt;0,Stock[[#This Row],[BUYING PRICE]]*(1+Stock[[#This Row],[% THRESHOLD (RETURN)_2]]),"")</f>
        <v/>
      </c>
      <c r="P2008" s="91"/>
      <c r="Q2008" s="117" t="str">
        <f>IF(Stock[[#This Row],[BUYING QUANTITY]]&gt;0,Stock[[#This Row],[BUYING PRICE]]*(1+Stock[[#This Row],[% THRESHOLD (LOSS)]]),"")</f>
        <v/>
      </c>
      <c r="R2008" s="105"/>
      <c r="S2008" s="118" t="str">
        <f>IF(Stock[[#This Row],[CASH DIVIDEND]]&gt;0,Stock[[#This Row],[CASH DIVIDEND]]/(Stock[[#This Row],[BUYING PRICE]]*Stock[[#This Row],[BUYING QUANTITY]]),"")</f>
        <v/>
      </c>
      <c r="T2008" s="105"/>
      <c r="U2008" s="79"/>
      <c r="V2008" s="97"/>
      <c r="W2008" s="98"/>
      <c r="X2008" s="168"/>
      <c r="Y2008" s="126" t="str">
        <f>IF(Stock[[#This Row],[SELLING QUANTITY]]&gt;0,Stock[[#This Row],[SELLING PRICE]]*Stock[[#This Row],[SELLING QUANTITY]]*Stock[[#This Row],[% SELLING FEE]]+Stock[[#This Row],[SELLING PRICE]]*Stock[[#This Row],[SELLING QUANTITY]]*$D$12,"")</f>
        <v/>
      </c>
      <c r="Z2008" s="121">
        <f>Stock[[#This Row],[BUYING QUANTITY]]+Stock[[#This Row],[STOCK DIVIDEND]]-Stock[[#This Row],[SELLING QUANTITY]]</f>
        <v>0</v>
      </c>
      <c r="AA20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8" s="121">
        <f ca="1">IF(Stock[[#This Row],[SELLING DATE]]&gt;0,Stock[[#This Row],[SELLING DATE]]-Stock[[#This Row],[BUY DATE]]+1,IF(Stock[[#This Row],[BUY DATE]]=0,0,TODAY()-Stock[[#This Row],[BUY DATE]]+1))</f>
        <v>0</v>
      </c>
      <c r="AC2008" s="122" t="str">
        <f>IFERROR(Stock[[#This Row],[CASH DIVIDEND]]+Stock[[#This Row],[RETURN/(LOSS) FROM TRADING
(auto-fill)]],"")</f>
        <v/>
      </c>
      <c r="AD20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8" s="146" t="str">
        <f ca="1">IFERROR(IF(Stock[[#This Row],[HOLDING DAYS
(auto-fill)]]&lt;365,Stock[[#This Row],[% TOTAL RETURN/(LOSS)
(auto-fill)]]*365/Stock[[#This Row],[HOLDING DAYS
(auto-fill)]],POWER((1+Stock[[#This Row],[% TOTAL RETURN/(LOSS)
(auto-fill)]]),1/(Stock[[#This Row],[HOLDING DAYS
(auto-fill)]]/365))-1),"")</f>
        <v/>
      </c>
      <c r="AF2008" s="81"/>
      <c r="AG2008" s="149" t="str">
        <f>IF(Stock[[#This Row],[STATUS
(auto-fill)]]="HOLDING",Stock[[#This Row],[MARKET PRICE]]-Stock[[#This Row],[BUYING PRICE]],"")</f>
        <v/>
      </c>
      <c r="AH2008" s="143" t="str">
        <f>IFERROR(Stock[[#This Row],[CHANGE
(auto-fill)]]/Stock[[#This Row],[BUYING PRICE]],"")</f>
        <v/>
      </c>
      <c r="AI2008" s="130" t="str">
        <f>IF(Stock[[#This Row],[MARKET PRICE]]&gt;0,Stock[[#This Row],[MARKET PRICE]]*Stock[[#This Row],[REMAINING QUANTITY
(auto-fill)]],"")</f>
        <v/>
      </c>
    </row>
    <row r="2009" spans="2:35">
      <c r="B2009" s="110" t="str">
        <f>IF(AND(Stock[[#This Row],[BUYING QUANTITY]]&gt;0,Stock[[#This Row],[REMAINING QUANTITY
(auto-fill)]]=0),"SOLD OUT",
IF(AND(Stock[[#This Row],[BUYING QUANTITY]]&gt;0,Stock[[#This Row],[REMAINING QUANTITY
(auto-fill)]]&gt;0),"HOLDING",""))</f>
        <v/>
      </c>
      <c r="C2009" s="113">
        <f t="shared" si="31"/>
        <v>1996</v>
      </c>
      <c r="D2009" s="79"/>
      <c r="E2009" s="80"/>
      <c r="F2009" s="162"/>
      <c r="G2009" s="85"/>
      <c r="H2009" s="86"/>
      <c r="I2009" s="164"/>
      <c r="J2009" s="115" t="str">
        <f>IF(Stock[[#This Row],[BUYING QUANTITY]]&gt;0,Stock[[#This Row],[BUYING PRICE]]*Stock[[#This Row],[BUYING QUANTITY]]*Stock[[#This Row],[% BUYING FEE]],"")</f>
        <v/>
      </c>
      <c r="K2009" s="89"/>
      <c r="L2009" s="90"/>
      <c r="M2009" s="117" t="str">
        <f>IF(Stock[[#This Row],[BUYING QUANTITY]]&gt;0,Stock[[#This Row],[BUYING PRICE]]*(1+Stock[[#This Row],[% THRESHOLD (RETURN)_1]]),"")</f>
        <v/>
      </c>
      <c r="N2009" s="91"/>
      <c r="O2009" s="117" t="str">
        <f>IF(Stock[[#This Row],[BUYING QUANTITY]]&gt;0,Stock[[#This Row],[BUYING PRICE]]*(1+Stock[[#This Row],[% THRESHOLD (RETURN)_2]]),"")</f>
        <v/>
      </c>
      <c r="P2009" s="91"/>
      <c r="Q2009" s="117" t="str">
        <f>IF(Stock[[#This Row],[BUYING QUANTITY]]&gt;0,Stock[[#This Row],[BUYING PRICE]]*(1+Stock[[#This Row],[% THRESHOLD (LOSS)]]),"")</f>
        <v/>
      </c>
      <c r="R2009" s="105"/>
      <c r="S2009" s="118" t="str">
        <f>IF(Stock[[#This Row],[CASH DIVIDEND]]&gt;0,Stock[[#This Row],[CASH DIVIDEND]]/(Stock[[#This Row],[BUYING PRICE]]*Stock[[#This Row],[BUYING QUANTITY]]),"")</f>
        <v/>
      </c>
      <c r="T2009" s="105"/>
      <c r="U2009" s="79"/>
      <c r="V2009" s="97"/>
      <c r="W2009" s="98"/>
      <c r="X2009" s="168"/>
      <c r="Y2009" s="126" t="str">
        <f>IF(Stock[[#This Row],[SELLING QUANTITY]]&gt;0,Stock[[#This Row],[SELLING PRICE]]*Stock[[#This Row],[SELLING QUANTITY]]*Stock[[#This Row],[% SELLING FEE]]+Stock[[#This Row],[SELLING PRICE]]*Stock[[#This Row],[SELLING QUANTITY]]*$D$12,"")</f>
        <v/>
      </c>
      <c r="Z2009" s="121">
        <f>Stock[[#This Row],[BUYING QUANTITY]]+Stock[[#This Row],[STOCK DIVIDEND]]-Stock[[#This Row],[SELLING QUANTITY]]</f>
        <v>0</v>
      </c>
      <c r="AA20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09" s="121">
        <f ca="1">IF(Stock[[#This Row],[SELLING DATE]]&gt;0,Stock[[#This Row],[SELLING DATE]]-Stock[[#This Row],[BUY DATE]]+1,IF(Stock[[#This Row],[BUY DATE]]=0,0,TODAY()-Stock[[#This Row],[BUY DATE]]+1))</f>
        <v>0</v>
      </c>
      <c r="AC2009" s="122" t="str">
        <f>IFERROR(Stock[[#This Row],[CASH DIVIDEND]]+Stock[[#This Row],[RETURN/(LOSS) FROM TRADING
(auto-fill)]],"")</f>
        <v/>
      </c>
      <c r="AD20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09" s="146" t="str">
        <f ca="1">IFERROR(IF(Stock[[#This Row],[HOLDING DAYS
(auto-fill)]]&lt;365,Stock[[#This Row],[% TOTAL RETURN/(LOSS)
(auto-fill)]]*365/Stock[[#This Row],[HOLDING DAYS
(auto-fill)]],POWER((1+Stock[[#This Row],[% TOTAL RETURN/(LOSS)
(auto-fill)]]),1/(Stock[[#This Row],[HOLDING DAYS
(auto-fill)]]/365))-1),"")</f>
        <v/>
      </c>
      <c r="AF2009" s="81"/>
      <c r="AG2009" s="149" t="str">
        <f>IF(Stock[[#This Row],[STATUS
(auto-fill)]]="HOLDING",Stock[[#This Row],[MARKET PRICE]]-Stock[[#This Row],[BUYING PRICE]],"")</f>
        <v/>
      </c>
      <c r="AH2009" s="143" t="str">
        <f>IFERROR(Stock[[#This Row],[CHANGE
(auto-fill)]]/Stock[[#This Row],[BUYING PRICE]],"")</f>
        <v/>
      </c>
      <c r="AI2009" s="130" t="str">
        <f>IF(Stock[[#This Row],[MARKET PRICE]]&gt;0,Stock[[#This Row],[MARKET PRICE]]*Stock[[#This Row],[REMAINING QUANTITY
(auto-fill)]],"")</f>
        <v/>
      </c>
    </row>
    <row r="2010" spans="2:35">
      <c r="B2010" s="110" t="str">
        <f>IF(AND(Stock[[#This Row],[BUYING QUANTITY]]&gt;0,Stock[[#This Row],[REMAINING QUANTITY
(auto-fill)]]=0),"SOLD OUT",
IF(AND(Stock[[#This Row],[BUYING QUANTITY]]&gt;0,Stock[[#This Row],[REMAINING QUANTITY
(auto-fill)]]&gt;0),"HOLDING",""))</f>
        <v/>
      </c>
      <c r="C2010" s="113">
        <f t="shared" si="31"/>
        <v>1997</v>
      </c>
      <c r="D2010" s="79"/>
      <c r="E2010" s="80"/>
      <c r="F2010" s="162"/>
      <c r="G2010" s="85"/>
      <c r="H2010" s="86"/>
      <c r="I2010" s="164"/>
      <c r="J2010" s="115" t="str">
        <f>IF(Stock[[#This Row],[BUYING QUANTITY]]&gt;0,Stock[[#This Row],[BUYING PRICE]]*Stock[[#This Row],[BUYING QUANTITY]]*Stock[[#This Row],[% BUYING FEE]],"")</f>
        <v/>
      </c>
      <c r="K2010" s="89"/>
      <c r="L2010" s="90"/>
      <c r="M2010" s="117" t="str">
        <f>IF(Stock[[#This Row],[BUYING QUANTITY]]&gt;0,Stock[[#This Row],[BUYING PRICE]]*(1+Stock[[#This Row],[% THRESHOLD (RETURN)_1]]),"")</f>
        <v/>
      </c>
      <c r="N2010" s="91"/>
      <c r="O2010" s="117" t="str">
        <f>IF(Stock[[#This Row],[BUYING QUANTITY]]&gt;0,Stock[[#This Row],[BUYING PRICE]]*(1+Stock[[#This Row],[% THRESHOLD (RETURN)_2]]),"")</f>
        <v/>
      </c>
      <c r="P2010" s="91"/>
      <c r="Q2010" s="117" t="str">
        <f>IF(Stock[[#This Row],[BUYING QUANTITY]]&gt;0,Stock[[#This Row],[BUYING PRICE]]*(1+Stock[[#This Row],[% THRESHOLD (LOSS)]]),"")</f>
        <v/>
      </c>
      <c r="R2010" s="105"/>
      <c r="S2010" s="118" t="str">
        <f>IF(Stock[[#This Row],[CASH DIVIDEND]]&gt;0,Stock[[#This Row],[CASH DIVIDEND]]/(Stock[[#This Row],[BUYING PRICE]]*Stock[[#This Row],[BUYING QUANTITY]]),"")</f>
        <v/>
      </c>
      <c r="T2010" s="105"/>
      <c r="U2010" s="79"/>
      <c r="V2010" s="97"/>
      <c r="W2010" s="98"/>
      <c r="X2010" s="168"/>
      <c r="Y2010" s="126" t="str">
        <f>IF(Stock[[#This Row],[SELLING QUANTITY]]&gt;0,Stock[[#This Row],[SELLING PRICE]]*Stock[[#This Row],[SELLING QUANTITY]]*Stock[[#This Row],[% SELLING FEE]]+Stock[[#This Row],[SELLING PRICE]]*Stock[[#This Row],[SELLING QUANTITY]]*$D$12,"")</f>
        <v/>
      </c>
      <c r="Z2010" s="121">
        <f>Stock[[#This Row],[BUYING QUANTITY]]+Stock[[#This Row],[STOCK DIVIDEND]]-Stock[[#This Row],[SELLING QUANTITY]]</f>
        <v>0</v>
      </c>
      <c r="AA20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0" s="121">
        <f ca="1">IF(Stock[[#This Row],[SELLING DATE]]&gt;0,Stock[[#This Row],[SELLING DATE]]-Stock[[#This Row],[BUY DATE]]+1,IF(Stock[[#This Row],[BUY DATE]]=0,0,TODAY()-Stock[[#This Row],[BUY DATE]]+1))</f>
        <v>0</v>
      </c>
      <c r="AC2010" s="122" t="str">
        <f>IFERROR(Stock[[#This Row],[CASH DIVIDEND]]+Stock[[#This Row],[RETURN/(LOSS) FROM TRADING
(auto-fill)]],"")</f>
        <v/>
      </c>
      <c r="AD20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0" s="146" t="str">
        <f ca="1">IFERROR(IF(Stock[[#This Row],[HOLDING DAYS
(auto-fill)]]&lt;365,Stock[[#This Row],[% TOTAL RETURN/(LOSS)
(auto-fill)]]*365/Stock[[#This Row],[HOLDING DAYS
(auto-fill)]],POWER((1+Stock[[#This Row],[% TOTAL RETURN/(LOSS)
(auto-fill)]]),1/(Stock[[#This Row],[HOLDING DAYS
(auto-fill)]]/365))-1),"")</f>
        <v/>
      </c>
      <c r="AF2010" s="81"/>
      <c r="AG2010" s="149" t="str">
        <f>IF(Stock[[#This Row],[STATUS
(auto-fill)]]="HOLDING",Stock[[#This Row],[MARKET PRICE]]-Stock[[#This Row],[BUYING PRICE]],"")</f>
        <v/>
      </c>
      <c r="AH2010" s="143" t="str">
        <f>IFERROR(Stock[[#This Row],[CHANGE
(auto-fill)]]/Stock[[#This Row],[BUYING PRICE]],"")</f>
        <v/>
      </c>
      <c r="AI2010" s="130" t="str">
        <f>IF(Stock[[#This Row],[MARKET PRICE]]&gt;0,Stock[[#This Row],[MARKET PRICE]]*Stock[[#This Row],[REMAINING QUANTITY
(auto-fill)]],"")</f>
        <v/>
      </c>
    </row>
    <row r="2011" spans="2:35">
      <c r="B2011" s="110" t="str">
        <f>IF(AND(Stock[[#This Row],[BUYING QUANTITY]]&gt;0,Stock[[#This Row],[REMAINING QUANTITY
(auto-fill)]]=0),"SOLD OUT",
IF(AND(Stock[[#This Row],[BUYING QUANTITY]]&gt;0,Stock[[#This Row],[REMAINING QUANTITY
(auto-fill)]]&gt;0),"HOLDING",""))</f>
        <v/>
      </c>
      <c r="C2011" s="113">
        <f t="shared" si="31"/>
        <v>1998</v>
      </c>
      <c r="D2011" s="79"/>
      <c r="E2011" s="80"/>
      <c r="F2011" s="162"/>
      <c r="G2011" s="85"/>
      <c r="H2011" s="86"/>
      <c r="I2011" s="164"/>
      <c r="J2011" s="115" t="str">
        <f>IF(Stock[[#This Row],[BUYING QUANTITY]]&gt;0,Stock[[#This Row],[BUYING PRICE]]*Stock[[#This Row],[BUYING QUANTITY]]*Stock[[#This Row],[% BUYING FEE]],"")</f>
        <v/>
      </c>
      <c r="K2011" s="89"/>
      <c r="L2011" s="90"/>
      <c r="M2011" s="117" t="str">
        <f>IF(Stock[[#This Row],[BUYING QUANTITY]]&gt;0,Stock[[#This Row],[BUYING PRICE]]*(1+Stock[[#This Row],[% THRESHOLD (RETURN)_1]]),"")</f>
        <v/>
      </c>
      <c r="N2011" s="91"/>
      <c r="O2011" s="117" t="str">
        <f>IF(Stock[[#This Row],[BUYING QUANTITY]]&gt;0,Stock[[#This Row],[BUYING PRICE]]*(1+Stock[[#This Row],[% THRESHOLD (RETURN)_2]]),"")</f>
        <v/>
      </c>
      <c r="P2011" s="91"/>
      <c r="Q2011" s="117" t="str">
        <f>IF(Stock[[#This Row],[BUYING QUANTITY]]&gt;0,Stock[[#This Row],[BUYING PRICE]]*(1+Stock[[#This Row],[% THRESHOLD (LOSS)]]),"")</f>
        <v/>
      </c>
      <c r="R2011" s="105"/>
      <c r="S2011" s="118" t="str">
        <f>IF(Stock[[#This Row],[CASH DIVIDEND]]&gt;0,Stock[[#This Row],[CASH DIVIDEND]]/(Stock[[#This Row],[BUYING PRICE]]*Stock[[#This Row],[BUYING QUANTITY]]),"")</f>
        <v/>
      </c>
      <c r="T2011" s="105"/>
      <c r="U2011" s="79"/>
      <c r="V2011" s="97"/>
      <c r="W2011" s="98"/>
      <c r="X2011" s="168"/>
      <c r="Y2011" s="126" t="str">
        <f>IF(Stock[[#This Row],[SELLING QUANTITY]]&gt;0,Stock[[#This Row],[SELLING PRICE]]*Stock[[#This Row],[SELLING QUANTITY]]*Stock[[#This Row],[% SELLING FEE]]+Stock[[#This Row],[SELLING PRICE]]*Stock[[#This Row],[SELLING QUANTITY]]*$D$12,"")</f>
        <v/>
      </c>
      <c r="Z2011" s="121">
        <f>Stock[[#This Row],[BUYING QUANTITY]]+Stock[[#This Row],[STOCK DIVIDEND]]-Stock[[#This Row],[SELLING QUANTITY]]</f>
        <v>0</v>
      </c>
      <c r="AA20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1" s="121">
        <f ca="1">IF(Stock[[#This Row],[SELLING DATE]]&gt;0,Stock[[#This Row],[SELLING DATE]]-Stock[[#This Row],[BUY DATE]]+1,IF(Stock[[#This Row],[BUY DATE]]=0,0,TODAY()-Stock[[#This Row],[BUY DATE]]+1))</f>
        <v>0</v>
      </c>
      <c r="AC2011" s="122" t="str">
        <f>IFERROR(Stock[[#This Row],[CASH DIVIDEND]]+Stock[[#This Row],[RETURN/(LOSS) FROM TRADING
(auto-fill)]],"")</f>
        <v/>
      </c>
      <c r="AD20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1" s="146" t="str">
        <f ca="1">IFERROR(IF(Stock[[#This Row],[HOLDING DAYS
(auto-fill)]]&lt;365,Stock[[#This Row],[% TOTAL RETURN/(LOSS)
(auto-fill)]]*365/Stock[[#This Row],[HOLDING DAYS
(auto-fill)]],POWER((1+Stock[[#This Row],[% TOTAL RETURN/(LOSS)
(auto-fill)]]),1/(Stock[[#This Row],[HOLDING DAYS
(auto-fill)]]/365))-1),"")</f>
        <v/>
      </c>
      <c r="AF2011" s="81"/>
      <c r="AG2011" s="149" t="str">
        <f>IF(Stock[[#This Row],[STATUS
(auto-fill)]]="HOLDING",Stock[[#This Row],[MARKET PRICE]]-Stock[[#This Row],[BUYING PRICE]],"")</f>
        <v/>
      </c>
      <c r="AH2011" s="143" t="str">
        <f>IFERROR(Stock[[#This Row],[CHANGE
(auto-fill)]]/Stock[[#This Row],[BUYING PRICE]],"")</f>
        <v/>
      </c>
      <c r="AI2011" s="130" t="str">
        <f>IF(Stock[[#This Row],[MARKET PRICE]]&gt;0,Stock[[#This Row],[MARKET PRICE]]*Stock[[#This Row],[REMAINING QUANTITY
(auto-fill)]],"")</f>
        <v/>
      </c>
    </row>
    <row r="2012" spans="2:35">
      <c r="B2012" s="110" t="str">
        <f>IF(AND(Stock[[#This Row],[BUYING QUANTITY]]&gt;0,Stock[[#This Row],[REMAINING QUANTITY
(auto-fill)]]=0),"SOLD OUT",
IF(AND(Stock[[#This Row],[BUYING QUANTITY]]&gt;0,Stock[[#This Row],[REMAINING QUANTITY
(auto-fill)]]&gt;0),"HOLDING",""))</f>
        <v/>
      </c>
      <c r="C2012" s="113">
        <f t="shared" si="31"/>
        <v>1999</v>
      </c>
      <c r="D2012" s="79"/>
      <c r="E2012" s="80"/>
      <c r="F2012" s="162"/>
      <c r="G2012" s="85"/>
      <c r="H2012" s="86"/>
      <c r="I2012" s="164"/>
      <c r="J2012" s="115" t="str">
        <f>IF(Stock[[#This Row],[BUYING QUANTITY]]&gt;0,Stock[[#This Row],[BUYING PRICE]]*Stock[[#This Row],[BUYING QUANTITY]]*Stock[[#This Row],[% BUYING FEE]],"")</f>
        <v/>
      </c>
      <c r="K2012" s="89"/>
      <c r="L2012" s="90"/>
      <c r="M2012" s="117" t="str">
        <f>IF(Stock[[#This Row],[BUYING QUANTITY]]&gt;0,Stock[[#This Row],[BUYING PRICE]]*(1+Stock[[#This Row],[% THRESHOLD (RETURN)_1]]),"")</f>
        <v/>
      </c>
      <c r="N2012" s="91"/>
      <c r="O2012" s="117" t="str">
        <f>IF(Stock[[#This Row],[BUYING QUANTITY]]&gt;0,Stock[[#This Row],[BUYING PRICE]]*(1+Stock[[#This Row],[% THRESHOLD (RETURN)_2]]),"")</f>
        <v/>
      </c>
      <c r="P2012" s="91"/>
      <c r="Q2012" s="117" t="str">
        <f>IF(Stock[[#This Row],[BUYING QUANTITY]]&gt;0,Stock[[#This Row],[BUYING PRICE]]*(1+Stock[[#This Row],[% THRESHOLD (LOSS)]]),"")</f>
        <v/>
      </c>
      <c r="R2012" s="105"/>
      <c r="S2012" s="118" t="str">
        <f>IF(Stock[[#This Row],[CASH DIVIDEND]]&gt;0,Stock[[#This Row],[CASH DIVIDEND]]/(Stock[[#This Row],[BUYING PRICE]]*Stock[[#This Row],[BUYING QUANTITY]]),"")</f>
        <v/>
      </c>
      <c r="T2012" s="105"/>
      <c r="U2012" s="79"/>
      <c r="V2012" s="97"/>
      <c r="W2012" s="98"/>
      <c r="X2012" s="168"/>
      <c r="Y2012" s="126" t="str">
        <f>IF(Stock[[#This Row],[SELLING QUANTITY]]&gt;0,Stock[[#This Row],[SELLING PRICE]]*Stock[[#This Row],[SELLING QUANTITY]]*Stock[[#This Row],[% SELLING FEE]]+Stock[[#This Row],[SELLING PRICE]]*Stock[[#This Row],[SELLING QUANTITY]]*$D$12,"")</f>
        <v/>
      </c>
      <c r="Z2012" s="121">
        <f>Stock[[#This Row],[BUYING QUANTITY]]+Stock[[#This Row],[STOCK DIVIDEND]]-Stock[[#This Row],[SELLING QUANTITY]]</f>
        <v>0</v>
      </c>
      <c r="AA20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2" s="121">
        <f ca="1">IF(Stock[[#This Row],[SELLING DATE]]&gt;0,Stock[[#This Row],[SELLING DATE]]-Stock[[#This Row],[BUY DATE]]+1,IF(Stock[[#This Row],[BUY DATE]]=0,0,TODAY()-Stock[[#This Row],[BUY DATE]]+1))</f>
        <v>0</v>
      </c>
      <c r="AC2012" s="122" t="str">
        <f>IFERROR(Stock[[#This Row],[CASH DIVIDEND]]+Stock[[#This Row],[RETURN/(LOSS) FROM TRADING
(auto-fill)]],"")</f>
        <v/>
      </c>
      <c r="AD20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2" s="146" t="str">
        <f ca="1">IFERROR(IF(Stock[[#This Row],[HOLDING DAYS
(auto-fill)]]&lt;365,Stock[[#This Row],[% TOTAL RETURN/(LOSS)
(auto-fill)]]*365/Stock[[#This Row],[HOLDING DAYS
(auto-fill)]],POWER((1+Stock[[#This Row],[% TOTAL RETURN/(LOSS)
(auto-fill)]]),1/(Stock[[#This Row],[HOLDING DAYS
(auto-fill)]]/365))-1),"")</f>
        <v/>
      </c>
      <c r="AF2012" s="81"/>
      <c r="AG2012" s="149" t="str">
        <f>IF(Stock[[#This Row],[STATUS
(auto-fill)]]="HOLDING",Stock[[#This Row],[MARKET PRICE]]-Stock[[#This Row],[BUYING PRICE]],"")</f>
        <v/>
      </c>
      <c r="AH2012" s="143" t="str">
        <f>IFERROR(Stock[[#This Row],[CHANGE
(auto-fill)]]/Stock[[#This Row],[BUYING PRICE]],"")</f>
        <v/>
      </c>
      <c r="AI2012" s="130" t="str">
        <f>IF(Stock[[#This Row],[MARKET PRICE]]&gt;0,Stock[[#This Row],[MARKET PRICE]]*Stock[[#This Row],[REMAINING QUANTITY
(auto-fill)]],"")</f>
        <v/>
      </c>
    </row>
    <row r="2013" spans="2:35">
      <c r="B2013" s="110" t="str">
        <f>IF(AND(Stock[[#This Row],[BUYING QUANTITY]]&gt;0,Stock[[#This Row],[REMAINING QUANTITY
(auto-fill)]]=0),"SOLD OUT",
IF(AND(Stock[[#This Row],[BUYING QUANTITY]]&gt;0,Stock[[#This Row],[REMAINING QUANTITY
(auto-fill)]]&gt;0),"HOLDING",""))</f>
        <v/>
      </c>
      <c r="C2013" s="113">
        <f t="shared" si="31"/>
        <v>2000</v>
      </c>
      <c r="D2013" s="79"/>
      <c r="E2013" s="80"/>
      <c r="F2013" s="162"/>
      <c r="G2013" s="85"/>
      <c r="H2013" s="86"/>
      <c r="I2013" s="164"/>
      <c r="J2013" s="115" t="str">
        <f>IF(Stock[[#This Row],[BUYING QUANTITY]]&gt;0,Stock[[#This Row],[BUYING PRICE]]*Stock[[#This Row],[BUYING QUANTITY]]*Stock[[#This Row],[% BUYING FEE]],"")</f>
        <v/>
      </c>
      <c r="K2013" s="89"/>
      <c r="L2013" s="90"/>
      <c r="M2013" s="117" t="str">
        <f>IF(Stock[[#This Row],[BUYING QUANTITY]]&gt;0,Stock[[#This Row],[BUYING PRICE]]*(1+Stock[[#This Row],[% THRESHOLD (RETURN)_1]]),"")</f>
        <v/>
      </c>
      <c r="N2013" s="91"/>
      <c r="O2013" s="117" t="str">
        <f>IF(Stock[[#This Row],[BUYING QUANTITY]]&gt;0,Stock[[#This Row],[BUYING PRICE]]*(1+Stock[[#This Row],[% THRESHOLD (RETURN)_2]]),"")</f>
        <v/>
      </c>
      <c r="P2013" s="91"/>
      <c r="Q2013" s="117" t="str">
        <f>IF(Stock[[#This Row],[BUYING QUANTITY]]&gt;0,Stock[[#This Row],[BUYING PRICE]]*(1+Stock[[#This Row],[% THRESHOLD (LOSS)]]),"")</f>
        <v/>
      </c>
      <c r="R2013" s="105"/>
      <c r="S2013" s="118" t="str">
        <f>IF(Stock[[#This Row],[CASH DIVIDEND]]&gt;0,Stock[[#This Row],[CASH DIVIDEND]]/(Stock[[#This Row],[BUYING PRICE]]*Stock[[#This Row],[BUYING QUANTITY]]),"")</f>
        <v/>
      </c>
      <c r="T2013" s="105"/>
      <c r="U2013" s="79"/>
      <c r="V2013" s="97"/>
      <c r="W2013" s="98"/>
      <c r="X2013" s="168"/>
      <c r="Y2013" s="126" t="str">
        <f>IF(Stock[[#This Row],[SELLING QUANTITY]]&gt;0,Stock[[#This Row],[SELLING PRICE]]*Stock[[#This Row],[SELLING QUANTITY]]*Stock[[#This Row],[% SELLING FEE]]+Stock[[#This Row],[SELLING PRICE]]*Stock[[#This Row],[SELLING QUANTITY]]*$D$12,"")</f>
        <v/>
      </c>
      <c r="Z2013" s="121">
        <f>Stock[[#This Row],[BUYING QUANTITY]]+Stock[[#This Row],[STOCK DIVIDEND]]-Stock[[#This Row],[SELLING QUANTITY]]</f>
        <v>0</v>
      </c>
      <c r="AA20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3" s="121">
        <f ca="1">IF(Stock[[#This Row],[SELLING DATE]]&gt;0,Stock[[#This Row],[SELLING DATE]]-Stock[[#This Row],[BUY DATE]]+1,IF(Stock[[#This Row],[BUY DATE]]=0,0,TODAY()-Stock[[#This Row],[BUY DATE]]+1))</f>
        <v>0</v>
      </c>
      <c r="AC2013" s="122" t="str">
        <f>IFERROR(Stock[[#This Row],[CASH DIVIDEND]]+Stock[[#This Row],[RETURN/(LOSS) FROM TRADING
(auto-fill)]],"")</f>
        <v/>
      </c>
      <c r="AD20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3" s="146" t="str">
        <f ca="1">IFERROR(IF(Stock[[#This Row],[HOLDING DAYS
(auto-fill)]]&lt;365,Stock[[#This Row],[% TOTAL RETURN/(LOSS)
(auto-fill)]]*365/Stock[[#This Row],[HOLDING DAYS
(auto-fill)]],POWER((1+Stock[[#This Row],[% TOTAL RETURN/(LOSS)
(auto-fill)]]),1/(Stock[[#This Row],[HOLDING DAYS
(auto-fill)]]/365))-1),"")</f>
        <v/>
      </c>
      <c r="AF2013" s="81"/>
      <c r="AG2013" s="149" t="str">
        <f>IF(Stock[[#This Row],[STATUS
(auto-fill)]]="HOLDING",Stock[[#This Row],[MARKET PRICE]]-Stock[[#This Row],[BUYING PRICE]],"")</f>
        <v/>
      </c>
      <c r="AH2013" s="143" t="str">
        <f>IFERROR(Stock[[#This Row],[CHANGE
(auto-fill)]]/Stock[[#This Row],[BUYING PRICE]],"")</f>
        <v/>
      </c>
      <c r="AI2013" s="130" t="str">
        <f>IF(Stock[[#This Row],[MARKET PRICE]]&gt;0,Stock[[#This Row],[MARKET PRICE]]*Stock[[#This Row],[REMAINING QUANTITY
(auto-fill)]],"")</f>
        <v/>
      </c>
    </row>
    <row r="2014" spans="2:35">
      <c r="B2014" s="110" t="str">
        <f>IF(AND(Stock[[#This Row],[BUYING QUANTITY]]&gt;0,Stock[[#This Row],[REMAINING QUANTITY
(auto-fill)]]=0),"SOLD OUT",
IF(AND(Stock[[#This Row],[BUYING QUANTITY]]&gt;0,Stock[[#This Row],[REMAINING QUANTITY
(auto-fill)]]&gt;0),"HOLDING",""))</f>
        <v/>
      </c>
      <c r="C2014" s="113">
        <f t="shared" si="31"/>
        <v>2001</v>
      </c>
      <c r="D2014" s="79"/>
      <c r="E2014" s="80"/>
      <c r="F2014" s="162"/>
      <c r="G2014" s="85"/>
      <c r="H2014" s="86"/>
      <c r="I2014" s="164"/>
      <c r="J2014" s="115" t="str">
        <f>IF(Stock[[#This Row],[BUYING QUANTITY]]&gt;0,Stock[[#This Row],[BUYING PRICE]]*Stock[[#This Row],[BUYING QUANTITY]]*Stock[[#This Row],[% BUYING FEE]],"")</f>
        <v/>
      </c>
      <c r="K2014" s="89"/>
      <c r="L2014" s="90"/>
      <c r="M2014" s="117" t="str">
        <f>IF(Stock[[#This Row],[BUYING QUANTITY]]&gt;0,Stock[[#This Row],[BUYING PRICE]]*(1+Stock[[#This Row],[% THRESHOLD (RETURN)_1]]),"")</f>
        <v/>
      </c>
      <c r="N2014" s="91"/>
      <c r="O2014" s="117" t="str">
        <f>IF(Stock[[#This Row],[BUYING QUANTITY]]&gt;0,Stock[[#This Row],[BUYING PRICE]]*(1+Stock[[#This Row],[% THRESHOLD (RETURN)_2]]),"")</f>
        <v/>
      </c>
      <c r="P2014" s="91"/>
      <c r="Q2014" s="117" t="str">
        <f>IF(Stock[[#This Row],[BUYING QUANTITY]]&gt;0,Stock[[#This Row],[BUYING PRICE]]*(1+Stock[[#This Row],[% THRESHOLD (LOSS)]]),"")</f>
        <v/>
      </c>
      <c r="R2014" s="105"/>
      <c r="S2014" s="118" t="str">
        <f>IF(Stock[[#This Row],[CASH DIVIDEND]]&gt;0,Stock[[#This Row],[CASH DIVIDEND]]/(Stock[[#This Row],[BUYING PRICE]]*Stock[[#This Row],[BUYING QUANTITY]]),"")</f>
        <v/>
      </c>
      <c r="T2014" s="105"/>
      <c r="U2014" s="79"/>
      <c r="V2014" s="97"/>
      <c r="W2014" s="98"/>
      <c r="X2014" s="168"/>
      <c r="Y2014" s="126" t="str">
        <f>IF(Stock[[#This Row],[SELLING QUANTITY]]&gt;0,Stock[[#This Row],[SELLING PRICE]]*Stock[[#This Row],[SELLING QUANTITY]]*Stock[[#This Row],[% SELLING FEE]]+Stock[[#This Row],[SELLING PRICE]]*Stock[[#This Row],[SELLING QUANTITY]]*$D$12,"")</f>
        <v/>
      </c>
      <c r="Z2014" s="121">
        <f>Stock[[#This Row],[BUYING QUANTITY]]+Stock[[#This Row],[STOCK DIVIDEND]]-Stock[[#This Row],[SELLING QUANTITY]]</f>
        <v>0</v>
      </c>
      <c r="AA20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4" s="121">
        <f ca="1">IF(Stock[[#This Row],[SELLING DATE]]&gt;0,Stock[[#This Row],[SELLING DATE]]-Stock[[#This Row],[BUY DATE]]+1,IF(Stock[[#This Row],[BUY DATE]]=0,0,TODAY()-Stock[[#This Row],[BUY DATE]]+1))</f>
        <v>0</v>
      </c>
      <c r="AC2014" s="122" t="str">
        <f>IFERROR(Stock[[#This Row],[CASH DIVIDEND]]+Stock[[#This Row],[RETURN/(LOSS) FROM TRADING
(auto-fill)]],"")</f>
        <v/>
      </c>
      <c r="AD20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4" s="146" t="str">
        <f ca="1">IFERROR(IF(Stock[[#This Row],[HOLDING DAYS
(auto-fill)]]&lt;365,Stock[[#This Row],[% TOTAL RETURN/(LOSS)
(auto-fill)]]*365/Stock[[#This Row],[HOLDING DAYS
(auto-fill)]],POWER((1+Stock[[#This Row],[% TOTAL RETURN/(LOSS)
(auto-fill)]]),1/(Stock[[#This Row],[HOLDING DAYS
(auto-fill)]]/365))-1),"")</f>
        <v/>
      </c>
      <c r="AF2014" s="81"/>
      <c r="AG2014" s="149" t="str">
        <f>IF(Stock[[#This Row],[STATUS
(auto-fill)]]="HOLDING",Stock[[#This Row],[MARKET PRICE]]-Stock[[#This Row],[BUYING PRICE]],"")</f>
        <v/>
      </c>
      <c r="AH2014" s="143" t="str">
        <f>IFERROR(Stock[[#This Row],[CHANGE
(auto-fill)]]/Stock[[#This Row],[BUYING PRICE]],"")</f>
        <v/>
      </c>
      <c r="AI2014" s="130" t="str">
        <f>IF(Stock[[#This Row],[MARKET PRICE]]&gt;0,Stock[[#This Row],[MARKET PRICE]]*Stock[[#This Row],[REMAINING QUANTITY
(auto-fill)]],"")</f>
        <v/>
      </c>
    </row>
    <row r="2015" spans="2:35">
      <c r="B2015" s="110" t="str">
        <f>IF(AND(Stock[[#This Row],[BUYING QUANTITY]]&gt;0,Stock[[#This Row],[REMAINING QUANTITY
(auto-fill)]]=0),"SOLD OUT",
IF(AND(Stock[[#This Row],[BUYING QUANTITY]]&gt;0,Stock[[#This Row],[REMAINING QUANTITY
(auto-fill)]]&gt;0),"HOLDING",""))</f>
        <v/>
      </c>
      <c r="C2015" s="113">
        <f t="shared" si="31"/>
        <v>2002</v>
      </c>
      <c r="D2015" s="79"/>
      <c r="E2015" s="80"/>
      <c r="F2015" s="162"/>
      <c r="G2015" s="85"/>
      <c r="H2015" s="86"/>
      <c r="I2015" s="164"/>
      <c r="J2015" s="115" t="str">
        <f>IF(Stock[[#This Row],[BUYING QUANTITY]]&gt;0,Stock[[#This Row],[BUYING PRICE]]*Stock[[#This Row],[BUYING QUANTITY]]*Stock[[#This Row],[% BUYING FEE]],"")</f>
        <v/>
      </c>
      <c r="K2015" s="89"/>
      <c r="L2015" s="90"/>
      <c r="M2015" s="117" t="str">
        <f>IF(Stock[[#This Row],[BUYING QUANTITY]]&gt;0,Stock[[#This Row],[BUYING PRICE]]*(1+Stock[[#This Row],[% THRESHOLD (RETURN)_1]]),"")</f>
        <v/>
      </c>
      <c r="N2015" s="91"/>
      <c r="O2015" s="117" t="str">
        <f>IF(Stock[[#This Row],[BUYING QUANTITY]]&gt;0,Stock[[#This Row],[BUYING PRICE]]*(1+Stock[[#This Row],[% THRESHOLD (RETURN)_2]]),"")</f>
        <v/>
      </c>
      <c r="P2015" s="91"/>
      <c r="Q2015" s="117" t="str">
        <f>IF(Stock[[#This Row],[BUYING QUANTITY]]&gt;0,Stock[[#This Row],[BUYING PRICE]]*(1+Stock[[#This Row],[% THRESHOLD (LOSS)]]),"")</f>
        <v/>
      </c>
      <c r="R2015" s="105"/>
      <c r="S2015" s="118" t="str">
        <f>IF(Stock[[#This Row],[CASH DIVIDEND]]&gt;0,Stock[[#This Row],[CASH DIVIDEND]]/(Stock[[#This Row],[BUYING PRICE]]*Stock[[#This Row],[BUYING QUANTITY]]),"")</f>
        <v/>
      </c>
      <c r="T2015" s="105"/>
      <c r="U2015" s="79"/>
      <c r="V2015" s="97"/>
      <c r="W2015" s="98"/>
      <c r="X2015" s="168"/>
      <c r="Y2015" s="126" t="str">
        <f>IF(Stock[[#This Row],[SELLING QUANTITY]]&gt;0,Stock[[#This Row],[SELLING PRICE]]*Stock[[#This Row],[SELLING QUANTITY]]*Stock[[#This Row],[% SELLING FEE]]+Stock[[#This Row],[SELLING PRICE]]*Stock[[#This Row],[SELLING QUANTITY]]*$D$12,"")</f>
        <v/>
      </c>
      <c r="Z2015" s="121">
        <f>Stock[[#This Row],[BUYING QUANTITY]]+Stock[[#This Row],[STOCK DIVIDEND]]-Stock[[#This Row],[SELLING QUANTITY]]</f>
        <v>0</v>
      </c>
      <c r="AA20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5" s="121">
        <f ca="1">IF(Stock[[#This Row],[SELLING DATE]]&gt;0,Stock[[#This Row],[SELLING DATE]]-Stock[[#This Row],[BUY DATE]]+1,IF(Stock[[#This Row],[BUY DATE]]=0,0,TODAY()-Stock[[#This Row],[BUY DATE]]+1))</f>
        <v>0</v>
      </c>
      <c r="AC2015" s="122" t="str">
        <f>IFERROR(Stock[[#This Row],[CASH DIVIDEND]]+Stock[[#This Row],[RETURN/(LOSS) FROM TRADING
(auto-fill)]],"")</f>
        <v/>
      </c>
      <c r="AD20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5" s="146" t="str">
        <f ca="1">IFERROR(IF(Stock[[#This Row],[HOLDING DAYS
(auto-fill)]]&lt;365,Stock[[#This Row],[% TOTAL RETURN/(LOSS)
(auto-fill)]]*365/Stock[[#This Row],[HOLDING DAYS
(auto-fill)]],POWER((1+Stock[[#This Row],[% TOTAL RETURN/(LOSS)
(auto-fill)]]),1/(Stock[[#This Row],[HOLDING DAYS
(auto-fill)]]/365))-1),"")</f>
        <v/>
      </c>
      <c r="AF2015" s="81"/>
      <c r="AG2015" s="149" t="str">
        <f>IF(Stock[[#This Row],[STATUS
(auto-fill)]]="HOLDING",Stock[[#This Row],[MARKET PRICE]]-Stock[[#This Row],[BUYING PRICE]],"")</f>
        <v/>
      </c>
      <c r="AH2015" s="143" t="str">
        <f>IFERROR(Stock[[#This Row],[CHANGE
(auto-fill)]]/Stock[[#This Row],[BUYING PRICE]],"")</f>
        <v/>
      </c>
      <c r="AI2015" s="130" t="str">
        <f>IF(Stock[[#This Row],[MARKET PRICE]]&gt;0,Stock[[#This Row],[MARKET PRICE]]*Stock[[#This Row],[REMAINING QUANTITY
(auto-fill)]],"")</f>
        <v/>
      </c>
    </row>
    <row r="2016" spans="2:35">
      <c r="B2016" s="110" t="str">
        <f>IF(AND(Stock[[#This Row],[BUYING QUANTITY]]&gt;0,Stock[[#This Row],[REMAINING QUANTITY
(auto-fill)]]=0),"SOLD OUT",
IF(AND(Stock[[#This Row],[BUYING QUANTITY]]&gt;0,Stock[[#This Row],[REMAINING QUANTITY
(auto-fill)]]&gt;0),"HOLDING",""))</f>
        <v/>
      </c>
      <c r="C2016" s="113">
        <f t="shared" si="31"/>
        <v>2003</v>
      </c>
      <c r="D2016" s="79"/>
      <c r="E2016" s="80"/>
      <c r="F2016" s="162"/>
      <c r="G2016" s="85"/>
      <c r="H2016" s="86"/>
      <c r="I2016" s="164"/>
      <c r="J2016" s="115" t="str">
        <f>IF(Stock[[#This Row],[BUYING QUANTITY]]&gt;0,Stock[[#This Row],[BUYING PRICE]]*Stock[[#This Row],[BUYING QUANTITY]]*Stock[[#This Row],[% BUYING FEE]],"")</f>
        <v/>
      </c>
      <c r="K2016" s="89"/>
      <c r="L2016" s="90"/>
      <c r="M2016" s="117" t="str">
        <f>IF(Stock[[#This Row],[BUYING QUANTITY]]&gt;0,Stock[[#This Row],[BUYING PRICE]]*(1+Stock[[#This Row],[% THRESHOLD (RETURN)_1]]),"")</f>
        <v/>
      </c>
      <c r="N2016" s="91"/>
      <c r="O2016" s="117" t="str">
        <f>IF(Stock[[#This Row],[BUYING QUANTITY]]&gt;0,Stock[[#This Row],[BUYING PRICE]]*(1+Stock[[#This Row],[% THRESHOLD (RETURN)_2]]),"")</f>
        <v/>
      </c>
      <c r="P2016" s="91"/>
      <c r="Q2016" s="117" t="str">
        <f>IF(Stock[[#This Row],[BUYING QUANTITY]]&gt;0,Stock[[#This Row],[BUYING PRICE]]*(1+Stock[[#This Row],[% THRESHOLD (LOSS)]]),"")</f>
        <v/>
      </c>
      <c r="R2016" s="105"/>
      <c r="S2016" s="118" t="str">
        <f>IF(Stock[[#This Row],[CASH DIVIDEND]]&gt;0,Stock[[#This Row],[CASH DIVIDEND]]/(Stock[[#This Row],[BUYING PRICE]]*Stock[[#This Row],[BUYING QUANTITY]]),"")</f>
        <v/>
      </c>
      <c r="T2016" s="105"/>
      <c r="U2016" s="79"/>
      <c r="V2016" s="97"/>
      <c r="W2016" s="98"/>
      <c r="X2016" s="168"/>
      <c r="Y2016" s="126" t="str">
        <f>IF(Stock[[#This Row],[SELLING QUANTITY]]&gt;0,Stock[[#This Row],[SELLING PRICE]]*Stock[[#This Row],[SELLING QUANTITY]]*Stock[[#This Row],[% SELLING FEE]]+Stock[[#This Row],[SELLING PRICE]]*Stock[[#This Row],[SELLING QUANTITY]]*$D$12,"")</f>
        <v/>
      </c>
      <c r="Z2016" s="121">
        <f>Stock[[#This Row],[BUYING QUANTITY]]+Stock[[#This Row],[STOCK DIVIDEND]]-Stock[[#This Row],[SELLING QUANTITY]]</f>
        <v>0</v>
      </c>
      <c r="AA20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6" s="121">
        <f ca="1">IF(Stock[[#This Row],[SELLING DATE]]&gt;0,Stock[[#This Row],[SELLING DATE]]-Stock[[#This Row],[BUY DATE]]+1,IF(Stock[[#This Row],[BUY DATE]]=0,0,TODAY()-Stock[[#This Row],[BUY DATE]]+1))</f>
        <v>0</v>
      </c>
      <c r="AC2016" s="122" t="str">
        <f>IFERROR(Stock[[#This Row],[CASH DIVIDEND]]+Stock[[#This Row],[RETURN/(LOSS) FROM TRADING
(auto-fill)]],"")</f>
        <v/>
      </c>
      <c r="AD20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6" s="146" t="str">
        <f ca="1">IFERROR(IF(Stock[[#This Row],[HOLDING DAYS
(auto-fill)]]&lt;365,Stock[[#This Row],[% TOTAL RETURN/(LOSS)
(auto-fill)]]*365/Stock[[#This Row],[HOLDING DAYS
(auto-fill)]],POWER((1+Stock[[#This Row],[% TOTAL RETURN/(LOSS)
(auto-fill)]]),1/(Stock[[#This Row],[HOLDING DAYS
(auto-fill)]]/365))-1),"")</f>
        <v/>
      </c>
      <c r="AF2016" s="81"/>
      <c r="AG2016" s="149" t="str">
        <f>IF(Stock[[#This Row],[STATUS
(auto-fill)]]="HOLDING",Stock[[#This Row],[MARKET PRICE]]-Stock[[#This Row],[BUYING PRICE]],"")</f>
        <v/>
      </c>
      <c r="AH2016" s="143" t="str">
        <f>IFERROR(Stock[[#This Row],[CHANGE
(auto-fill)]]/Stock[[#This Row],[BUYING PRICE]],"")</f>
        <v/>
      </c>
      <c r="AI2016" s="130" t="str">
        <f>IF(Stock[[#This Row],[MARKET PRICE]]&gt;0,Stock[[#This Row],[MARKET PRICE]]*Stock[[#This Row],[REMAINING QUANTITY
(auto-fill)]],"")</f>
        <v/>
      </c>
    </row>
    <row r="2017" spans="2:35">
      <c r="B2017" s="110" t="str">
        <f>IF(AND(Stock[[#This Row],[BUYING QUANTITY]]&gt;0,Stock[[#This Row],[REMAINING QUANTITY
(auto-fill)]]=0),"SOLD OUT",
IF(AND(Stock[[#This Row],[BUYING QUANTITY]]&gt;0,Stock[[#This Row],[REMAINING QUANTITY
(auto-fill)]]&gt;0),"HOLDING",""))</f>
        <v/>
      </c>
      <c r="C2017" s="113">
        <f t="shared" si="31"/>
        <v>2004</v>
      </c>
      <c r="D2017" s="79"/>
      <c r="E2017" s="80"/>
      <c r="F2017" s="162"/>
      <c r="G2017" s="85"/>
      <c r="H2017" s="86"/>
      <c r="I2017" s="164"/>
      <c r="J2017" s="115" t="str">
        <f>IF(Stock[[#This Row],[BUYING QUANTITY]]&gt;0,Stock[[#This Row],[BUYING PRICE]]*Stock[[#This Row],[BUYING QUANTITY]]*Stock[[#This Row],[% BUYING FEE]],"")</f>
        <v/>
      </c>
      <c r="K2017" s="89"/>
      <c r="L2017" s="90"/>
      <c r="M2017" s="117" t="str">
        <f>IF(Stock[[#This Row],[BUYING QUANTITY]]&gt;0,Stock[[#This Row],[BUYING PRICE]]*(1+Stock[[#This Row],[% THRESHOLD (RETURN)_1]]),"")</f>
        <v/>
      </c>
      <c r="N2017" s="91"/>
      <c r="O2017" s="117" t="str">
        <f>IF(Stock[[#This Row],[BUYING QUANTITY]]&gt;0,Stock[[#This Row],[BUYING PRICE]]*(1+Stock[[#This Row],[% THRESHOLD (RETURN)_2]]),"")</f>
        <v/>
      </c>
      <c r="P2017" s="91"/>
      <c r="Q2017" s="117" t="str">
        <f>IF(Stock[[#This Row],[BUYING QUANTITY]]&gt;0,Stock[[#This Row],[BUYING PRICE]]*(1+Stock[[#This Row],[% THRESHOLD (LOSS)]]),"")</f>
        <v/>
      </c>
      <c r="R2017" s="105"/>
      <c r="S2017" s="118" t="str">
        <f>IF(Stock[[#This Row],[CASH DIVIDEND]]&gt;0,Stock[[#This Row],[CASH DIVIDEND]]/(Stock[[#This Row],[BUYING PRICE]]*Stock[[#This Row],[BUYING QUANTITY]]),"")</f>
        <v/>
      </c>
      <c r="T2017" s="105"/>
      <c r="U2017" s="79"/>
      <c r="V2017" s="97"/>
      <c r="W2017" s="98"/>
      <c r="X2017" s="168"/>
      <c r="Y2017" s="126" t="str">
        <f>IF(Stock[[#This Row],[SELLING QUANTITY]]&gt;0,Stock[[#This Row],[SELLING PRICE]]*Stock[[#This Row],[SELLING QUANTITY]]*Stock[[#This Row],[% SELLING FEE]]+Stock[[#This Row],[SELLING PRICE]]*Stock[[#This Row],[SELLING QUANTITY]]*$D$12,"")</f>
        <v/>
      </c>
      <c r="Z2017" s="121">
        <f>Stock[[#This Row],[BUYING QUANTITY]]+Stock[[#This Row],[STOCK DIVIDEND]]-Stock[[#This Row],[SELLING QUANTITY]]</f>
        <v>0</v>
      </c>
      <c r="AA20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7" s="121">
        <f ca="1">IF(Stock[[#This Row],[SELLING DATE]]&gt;0,Stock[[#This Row],[SELLING DATE]]-Stock[[#This Row],[BUY DATE]]+1,IF(Stock[[#This Row],[BUY DATE]]=0,0,TODAY()-Stock[[#This Row],[BUY DATE]]+1))</f>
        <v>0</v>
      </c>
      <c r="AC2017" s="122" t="str">
        <f>IFERROR(Stock[[#This Row],[CASH DIVIDEND]]+Stock[[#This Row],[RETURN/(LOSS) FROM TRADING
(auto-fill)]],"")</f>
        <v/>
      </c>
      <c r="AD20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7" s="146" t="str">
        <f ca="1">IFERROR(IF(Stock[[#This Row],[HOLDING DAYS
(auto-fill)]]&lt;365,Stock[[#This Row],[% TOTAL RETURN/(LOSS)
(auto-fill)]]*365/Stock[[#This Row],[HOLDING DAYS
(auto-fill)]],POWER((1+Stock[[#This Row],[% TOTAL RETURN/(LOSS)
(auto-fill)]]),1/(Stock[[#This Row],[HOLDING DAYS
(auto-fill)]]/365))-1),"")</f>
        <v/>
      </c>
      <c r="AF2017" s="81"/>
      <c r="AG2017" s="149" t="str">
        <f>IF(Stock[[#This Row],[STATUS
(auto-fill)]]="HOLDING",Stock[[#This Row],[MARKET PRICE]]-Stock[[#This Row],[BUYING PRICE]],"")</f>
        <v/>
      </c>
      <c r="AH2017" s="143" t="str">
        <f>IFERROR(Stock[[#This Row],[CHANGE
(auto-fill)]]/Stock[[#This Row],[BUYING PRICE]],"")</f>
        <v/>
      </c>
      <c r="AI2017" s="130" t="str">
        <f>IF(Stock[[#This Row],[MARKET PRICE]]&gt;0,Stock[[#This Row],[MARKET PRICE]]*Stock[[#This Row],[REMAINING QUANTITY
(auto-fill)]],"")</f>
        <v/>
      </c>
    </row>
    <row r="2018" spans="2:35">
      <c r="B2018" s="110" t="str">
        <f>IF(AND(Stock[[#This Row],[BUYING QUANTITY]]&gt;0,Stock[[#This Row],[REMAINING QUANTITY
(auto-fill)]]=0),"SOLD OUT",
IF(AND(Stock[[#This Row],[BUYING QUANTITY]]&gt;0,Stock[[#This Row],[REMAINING QUANTITY
(auto-fill)]]&gt;0),"HOLDING",""))</f>
        <v/>
      </c>
      <c r="C2018" s="113">
        <f t="shared" si="31"/>
        <v>2005</v>
      </c>
      <c r="D2018" s="79"/>
      <c r="E2018" s="80"/>
      <c r="F2018" s="162"/>
      <c r="G2018" s="85"/>
      <c r="H2018" s="86"/>
      <c r="I2018" s="164"/>
      <c r="J2018" s="115" t="str">
        <f>IF(Stock[[#This Row],[BUYING QUANTITY]]&gt;0,Stock[[#This Row],[BUYING PRICE]]*Stock[[#This Row],[BUYING QUANTITY]]*Stock[[#This Row],[% BUYING FEE]],"")</f>
        <v/>
      </c>
      <c r="K2018" s="89"/>
      <c r="L2018" s="90"/>
      <c r="M2018" s="117" t="str">
        <f>IF(Stock[[#This Row],[BUYING QUANTITY]]&gt;0,Stock[[#This Row],[BUYING PRICE]]*(1+Stock[[#This Row],[% THRESHOLD (RETURN)_1]]),"")</f>
        <v/>
      </c>
      <c r="N2018" s="91"/>
      <c r="O2018" s="117" t="str">
        <f>IF(Stock[[#This Row],[BUYING QUANTITY]]&gt;0,Stock[[#This Row],[BUYING PRICE]]*(1+Stock[[#This Row],[% THRESHOLD (RETURN)_2]]),"")</f>
        <v/>
      </c>
      <c r="P2018" s="91"/>
      <c r="Q2018" s="117" t="str">
        <f>IF(Stock[[#This Row],[BUYING QUANTITY]]&gt;0,Stock[[#This Row],[BUYING PRICE]]*(1+Stock[[#This Row],[% THRESHOLD (LOSS)]]),"")</f>
        <v/>
      </c>
      <c r="R2018" s="105"/>
      <c r="S2018" s="118" t="str">
        <f>IF(Stock[[#This Row],[CASH DIVIDEND]]&gt;0,Stock[[#This Row],[CASH DIVIDEND]]/(Stock[[#This Row],[BUYING PRICE]]*Stock[[#This Row],[BUYING QUANTITY]]),"")</f>
        <v/>
      </c>
      <c r="T2018" s="105"/>
      <c r="U2018" s="79"/>
      <c r="V2018" s="97"/>
      <c r="W2018" s="98"/>
      <c r="X2018" s="168"/>
      <c r="Y2018" s="126" t="str">
        <f>IF(Stock[[#This Row],[SELLING QUANTITY]]&gt;0,Stock[[#This Row],[SELLING PRICE]]*Stock[[#This Row],[SELLING QUANTITY]]*Stock[[#This Row],[% SELLING FEE]]+Stock[[#This Row],[SELLING PRICE]]*Stock[[#This Row],[SELLING QUANTITY]]*$D$12,"")</f>
        <v/>
      </c>
      <c r="Z2018" s="121">
        <f>Stock[[#This Row],[BUYING QUANTITY]]+Stock[[#This Row],[STOCK DIVIDEND]]-Stock[[#This Row],[SELLING QUANTITY]]</f>
        <v>0</v>
      </c>
      <c r="AA20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8" s="121">
        <f ca="1">IF(Stock[[#This Row],[SELLING DATE]]&gt;0,Stock[[#This Row],[SELLING DATE]]-Stock[[#This Row],[BUY DATE]]+1,IF(Stock[[#This Row],[BUY DATE]]=0,0,TODAY()-Stock[[#This Row],[BUY DATE]]+1))</f>
        <v>0</v>
      </c>
      <c r="AC2018" s="122" t="str">
        <f>IFERROR(Stock[[#This Row],[CASH DIVIDEND]]+Stock[[#This Row],[RETURN/(LOSS) FROM TRADING
(auto-fill)]],"")</f>
        <v/>
      </c>
      <c r="AD20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8" s="146" t="str">
        <f ca="1">IFERROR(IF(Stock[[#This Row],[HOLDING DAYS
(auto-fill)]]&lt;365,Stock[[#This Row],[% TOTAL RETURN/(LOSS)
(auto-fill)]]*365/Stock[[#This Row],[HOLDING DAYS
(auto-fill)]],POWER((1+Stock[[#This Row],[% TOTAL RETURN/(LOSS)
(auto-fill)]]),1/(Stock[[#This Row],[HOLDING DAYS
(auto-fill)]]/365))-1),"")</f>
        <v/>
      </c>
      <c r="AF2018" s="81"/>
      <c r="AG2018" s="149" t="str">
        <f>IF(Stock[[#This Row],[STATUS
(auto-fill)]]="HOLDING",Stock[[#This Row],[MARKET PRICE]]-Stock[[#This Row],[BUYING PRICE]],"")</f>
        <v/>
      </c>
      <c r="AH2018" s="143" t="str">
        <f>IFERROR(Stock[[#This Row],[CHANGE
(auto-fill)]]/Stock[[#This Row],[BUYING PRICE]],"")</f>
        <v/>
      </c>
      <c r="AI2018" s="130" t="str">
        <f>IF(Stock[[#This Row],[MARKET PRICE]]&gt;0,Stock[[#This Row],[MARKET PRICE]]*Stock[[#This Row],[REMAINING QUANTITY
(auto-fill)]],"")</f>
        <v/>
      </c>
    </row>
    <row r="2019" spans="2:35">
      <c r="B2019" s="110" t="str">
        <f>IF(AND(Stock[[#This Row],[BUYING QUANTITY]]&gt;0,Stock[[#This Row],[REMAINING QUANTITY
(auto-fill)]]=0),"SOLD OUT",
IF(AND(Stock[[#This Row],[BUYING QUANTITY]]&gt;0,Stock[[#This Row],[REMAINING QUANTITY
(auto-fill)]]&gt;0),"HOLDING",""))</f>
        <v/>
      </c>
      <c r="C2019" s="113">
        <f t="shared" si="31"/>
        <v>2006</v>
      </c>
      <c r="D2019" s="79"/>
      <c r="E2019" s="80"/>
      <c r="F2019" s="162"/>
      <c r="G2019" s="85"/>
      <c r="H2019" s="86"/>
      <c r="I2019" s="164"/>
      <c r="J2019" s="115" t="str">
        <f>IF(Stock[[#This Row],[BUYING QUANTITY]]&gt;0,Stock[[#This Row],[BUYING PRICE]]*Stock[[#This Row],[BUYING QUANTITY]]*Stock[[#This Row],[% BUYING FEE]],"")</f>
        <v/>
      </c>
      <c r="K2019" s="89"/>
      <c r="L2019" s="90"/>
      <c r="M2019" s="117" t="str">
        <f>IF(Stock[[#This Row],[BUYING QUANTITY]]&gt;0,Stock[[#This Row],[BUYING PRICE]]*(1+Stock[[#This Row],[% THRESHOLD (RETURN)_1]]),"")</f>
        <v/>
      </c>
      <c r="N2019" s="91"/>
      <c r="O2019" s="117" t="str">
        <f>IF(Stock[[#This Row],[BUYING QUANTITY]]&gt;0,Stock[[#This Row],[BUYING PRICE]]*(1+Stock[[#This Row],[% THRESHOLD (RETURN)_2]]),"")</f>
        <v/>
      </c>
      <c r="P2019" s="91"/>
      <c r="Q2019" s="117" t="str">
        <f>IF(Stock[[#This Row],[BUYING QUANTITY]]&gt;0,Stock[[#This Row],[BUYING PRICE]]*(1+Stock[[#This Row],[% THRESHOLD (LOSS)]]),"")</f>
        <v/>
      </c>
      <c r="R2019" s="105"/>
      <c r="S2019" s="118" t="str">
        <f>IF(Stock[[#This Row],[CASH DIVIDEND]]&gt;0,Stock[[#This Row],[CASH DIVIDEND]]/(Stock[[#This Row],[BUYING PRICE]]*Stock[[#This Row],[BUYING QUANTITY]]),"")</f>
        <v/>
      </c>
      <c r="T2019" s="105"/>
      <c r="U2019" s="79"/>
      <c r="V2019" s="97"/>
      <c r="W2019" s="98"/>
      <c r="X2019" s="168"/>
      <c r="Y2019" s="126" t="str">
        <f>IF(Stock[[#This Row],[SELLING QUANTITY]]&gt;0,Stock[[#This Row],[SELLING PRICE]]*Stock[[#This Row],[SELLING QUANTITY]]*Stock[[#This Row],[% SELLING FEE]]+Stock[[#This Row],[SELLING PRICE]]*Stock[[#This Row],[SELLING QUANTITY]]*$D$12,"")</f>
        <v/>
      </c>
      <c r="Z2019" s="121">
        <f>Stock[[#This Row],[BUYING QUANTITY]]+Stock[[#This Row],[STOCK DIVIDEND]]-Stock[[#This Row],[SELLING QUANTITY]]</f>
        <v>0</v>
      </c>
      <c r="AA20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19" s="121">
        <f ca="1">IF(Stock[[#This Row],[SELLING DATE]]&gt;0,Stock[[#This Row],[SELLING DATE]]-Stock[[#This Row],[BUY DATE]]+1,IF(Stock[[#This Row],[BUY DATE]]=0,0,TODAY()-Stock[[#This Row],[BUY DATE]]+1))</f>
        <v>0</v>
      </c>
      <c r="AC2019" s="122" t="str">
        <f>IFERROR(Stock[[#This Row],[CASH DIVIDEND]]+Stock[[#This Row],[RETURN/(LOSS) FROM TRADING
(auto-fill)]],"")</f>
        <v/>
      </c>
      <c r="AD20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19" s="146" t="str">
        <f ca="1">IFERROR(IF(Stock[[#This Row],[HOLDING DAYS
(auto-fill)]]&lt;365,Stock[[#This Row],[% TOTAL RETURN/(LOSS)
(auto-fill)]]*365/Stock[[#This Row],[HOLDING DAYS
(auto-fill)]],POWER((1+Stock[[#This Row],[% TOTAL RETURN/(LOSS)
(auto-fill)]]),1/(Stock[[#This Row],[HOLDING DAYS
(auto-fill)]]/365))-1),"")</f>
        <v/>
      </c>
      <c r="AF2019" s="81"/>
      <c r="AG2019" s="149" t="str">
        <f>IF(Stock[[#This Row],[STATUS
(auto-fill)]]="HOLDING",Stock[[#This Row],[MARKET PRICE]]-Stock[[#This Row],[BUYING PRICE]],"")</f>
        <v/>
      </c>
      <c r="AH2019" s="143" t="str">
        <f>IFERROR(Stock[[#This Row],[CHANGE
(auto-fill)]]/Stock[[#This Row],[BUYING PRICE]],"")</f>
        <v/>
      </c>
      <c r="AI2019" s="130" t="str">
        <f>IF(Stock[[#This Row],[MARKET PRICE]]&gt;0,Stock[[#This Row],[MARKET PRICE]]*Stock[[#This Row],[REMAINING QUANTITY
(auto-fill)]],"")</f>
        <v/>
      </c>
    </row>
    <row r="2020" spans="2:35">
      <c r="B2020" s="110" t="str">
        <f>IF(AND(Stock[[#This Row],[BUYING QUANTITY]]&gt;0,Stock[[#This Row],[REMAINING QUANTITY
(auto-fill)]]=0),"SOLD OUT",
IF(AND(Stock[[#This Row],[BUYING QUANTITY]]&gt;0,Stock[[#This Row],[REMAINING QUANTITY
(auto-fill)]]&gt;0),"HOLDING",""))</f>
        <v/>
      </c>
      <c r="C2020" s="113">
        <f t="shared" si="31"/>
        <v>2007</v>
      </c>
      <c r="D2020" s="79"/>
      <c r="E2020" s="80"/>
      <c r="F2020" s="162"/>
      <c r="G2020" s="85"/>
      <c r="H2020" s="86"/>
      <c r="I2020" s="164"/>
      <c r="J2020" s="115" t="str">
        <f>IF(Stock[[#This Row],[BUYING QUANTITY]]&gt;0,Stock[[#This Row],[BUYING PRICE]]*Stock[[#This Row],[BUYING QUANTITY]]*Stock[[#This Row],[% BUYING FEE]],"")</f>
        <v/>
      </c>
      <c r="K2020" s="89"/>
      <c r="L2020" s="90"/>
      <c r="M2020" s="117" t="str">
        <f>IF(Stock[[#This Row],[BUYING QUANTITY]]&gt;0,Stock[[#This Row],[BUYING PRICE]]*(1+Stock[[#This Row],[% THRESHOLD (RETURN)_1]]),"")</f>
        <v/>
      </c>
      <c r="N2020" s="91"/>
      <c r="O2020" s="117" t="str">
        <f>IF(Stock[[#This Row],[BUYING QUANTITY]]&gt;0,Stock[[#This Row],[BUYING PRICE]]*(1+Stock[[#This Row],[% THRESHOLD (RETURN)_2]]),"")</f>
        <v/>
      </c>
      <c r="P2020" s="91"/>
      <c r="Q2020" s="117" t="str">
        <f>IF(Stock[[#This Row],[BUYING QUANTITY]]&gt;0,Stock[[#This Row],[BUYING PRICE]]*(1+Stock[[#This Row],[% THRESHOLD (LOSS)]]),"")</f>
        <v/>
      </c>
      <c r="R2020" s="105"/>
      <c r="S2020" s="118" t="str">
        <f>IF(Stock[[#This Row],[CASH DIVIDEND]]&gt;0,Stock[[#This Row],[CASH DIVIDEND]]/(Stock[[#This Row],[BUYING PRICE]]*Stock[[#This Row],[BUYING QUANTITY]]),"")</f>
        <v/>
      </c>
      <c r="T2020" s="105"/>
      <c r="U2020" s="79"/>
      <c r="V2020" s="97"/>
      <c r="W2020" s="98"/>
      <c r="X2020" s="168"/>
      <c r="Y2020" s="126" t="str">
        <f>IF(Stock[[#This Row],[SELLING QUANTITY]]&gt;0,Stock[[#This Row],[SELLING PRICE]]*Stock[[#This Row],[SELLING QUANTITY]]*Stock[[#This Row],[% SELLING FEE]]+Stock[[#This Row],[SELLING PRICE]]*Stock[[#This Row],[SELLING QUANTITY]]*$D$12,"")</f>
        <v/>
      </c>
      <c r="Z2020" s="121">
        <f>Stock[[#This Row],[BUYING QUANTITY]]+Stock[[#This Row],[STOCK DIVIDEND]]-Stock[[#This Row],[SELLING QUANTITY]]</f>
        <v>0</v>
      </c>
      <c r="AA20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0" s="121">
        <f ca="1">IF(Stock[[#This Row],[SELLING DATE]]&gt;0,Stock[[#This Row],[SELLING DATE]]-Stock[[#This Row],[BUY DATE]]+1,IF(Stock[[#This Row],[BUY DATE]]=0,0,TODAY()-Stock[[#This Row],[BUY DATE]]+1))</f>
        <v>0</v>
      </c>
      <c r="AC2020" s="122" t="str">
        <f>IFERROR(Stock[[#This Row],[CASH DIVIDEND]]+Stock[[#This Row],[RETURN/(LOSS) FROM TRADING
(auto-fill)]],"")</f>
        <v/>
      </c>
      <c r="AD20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0" s="146" t="str">
        <f ca="1">IFERROR(IF(Stock[[#This Row],[HOLDING DAYS
(auto-fill)]]&lt;365,Stock[[#This Row],[% TOTAL RETURN/(LOSS)
(auto-fill)]]*365/Stock[[#This Row],[HOLDING DAYS
(auto-fill)]],POWER((1+Stock[[#This Row],[% TOTAL RETURN/(LOSS)
(auto-fill)]]),1/(Stock[[#This Row],[HOLDING DAYS
(auto-fill)]]/365))-1),"")</f>
        <v/>
      </c>
      <c r="AF2020" s="81"/>
      <c r="AG2020" s="149" t="str">
        <f>IF(Stock[[#This Row],[STATUS
(auto-fill)]]="HOLDING",Stock[[#This Row],[MARKET PRICE]]-Stock[[#This Row],[BUYING PRICE]],"")</f>
        <v/>
      </c>
      <c r="AH2020" s="143" t="str">
        <f>IFERROR(Stock[[#This Row],[CHANGE
(auto-fill)]]/Stock[[#This Row],[BUYING PRICE]],"")</f>
        <v/>
      </c>
      <c r="AI2020" s="130" t="str">
        <f>IF(Stock[[#This Row],[MARKET PRICE]]&gt;0,Stock[[#This Row],[MARKET PRICE]]*Stock[[#This Row],[REMAINING QUANTITY
(auto-fill)]],"")</f>
        <v/>
      </c>
    </row>
    <row r="2021" spans="2:35">
      <c r="B2021" s="110" t="str">
        <f>IF(AND(Stock[[#This Row],[BUYING QUANTITY]]&gt;0,Stock[[#This Row],[REMAINING QUANTITY
(auto-fill)]]=0),"SOLD OUT",
IF(AND(Stock[[#This Row],[BUYING QUANTITY]]&gt;0,Stock[[#This Row],[REMAINING QUANTITY
(auto-fill)]]&gt;0),"HOLDING",""))</f>
        <v/>
      </c>
      <c r="C2021" s="113">
        <f t="shared" si="31"/>
        <v>2008</v>
      </c>
      <c r="D2021" s="79"/>
      <c r="E2021" s="80"/>
      <c r="F2021" s="162"/>
      <c r="G2021" s="85"/>
      <c r="H2021" s="86"/>
      <c r="I2021" s="164"/>
      <c r="J2021" s="115" t="str">
        <f>IF(Stock[[#This Row],[BUYING QUANTITY]]&gt;0,Stock[[#This Row],[BUYING PRICE]]*Stock[[#This Row],[BUYING QUANTITY]]*Stock[[#This Row],[% BUYING FEE]],"")</f>
        <v/>
      </c>
      <c r="K2021" s="89"/>
      <c r="L2021" s="90"/>
      <c r="M2021" s="117" t="str">
        <f>IF(Stock[[#This Row],[BUYING QUANTITY]]&gt;0,Stock[[#This Row],[BUYING PRICE]]*(1+Stock[[#This Row],[% THRESHOLD (RETURN)_1]]),"")</f>
        <v/>
      </c>
      <c r="N2021" s="91"/>
      <c r="O2021" s="117" t="str">
        <f>IF(Stock[[#This Row],[BUYING QUANTITY]]&gt;0,Stock[[#This Row],[BUYING PRICE]]*(1+Stock[[#This Row],[% THRESHOLD (RETURN)_2]]),"")</f>
        <v/>
      </c>
      <c r="P2021" s="91"/>
      <c r="Q2021" s="117" t="str">
        <f>IF(Stock[[#This Row],[BUYING QUANTITY]]&gt;0,Stock[[#This Row],[BUYING PRICE]]*(1+Stock[[#This Row],[% THRESHOLD (LOSS)]]),"")</f>
        <v/>
      </c>
      <c r="R2021" s="105"/>
      <c r="S2021" s="118" t="str">
        <f>IF(Stock[[#This Row],[CASH DIVIDEND]]&gt;0,Stock[[#This Row],[CASH DIVIDEND]]/(Stock[[#This Row],[BUYING PRICE]]*Stock[[#This Row],[BUYING QUANTITY]]),"")</f>
        <v/>
      </c>
      <c r="T2021" s="105"/>
      <c r="U2021" s="79"/>
      <c r="V2021" s="97"/>
      <c r="W2021" s="98"/>
      <c r="X2021" s="168"/>
      <c r="Y2021" s="126" t="str">
        <f>IF(Stock[[#This Row],[SELLING QUANTITY]]&gt;0,Stock[[#This Row],[SELLING PRICE]]*Stock[[#This Row],[SELLING QUANTITY]]*Stock[[#This Row],[% SELLING FEE]]+Stock[[#This Row],[SELLING PRICE]]*Stock[[#This Row],[SELLING QUANTITY]]*$D$12,"")</f>
        <v/>
      </c>
      <c r="Z2021" s="121">
        <f>Stock[[#This Row],[BUYING QUANTITY]]+Stock[[#This Row],[STOCK DIVIDEND]]-Stock[[#This Row],[SELLING QUANTITY]]</f>
        <v>0</v>
      </c>
      <c r="AA20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1" s="121">
        <f ca="1">IF(Stock[[#This Row],[SELLING DATE]]&gt;0,Stock[[#This Row],[SELLING DATE]]-Stock[[#This Row],[BUY DATE]]+1,IF(Stock[[#This Row],[BUY DATE]]=0,0,TODAY()-Stock[[#This Row],[BUY DATE]]+1))</f>
        <v>0</v>
      </c>
      <c r="AC2021" s="122" t="str">
        <f>IFERROR(Stock[[#This Row],[CASH DIVIDEND]]+Stock[[#This Row],[RETURN/(LOSS) FROM TRADING
(auto-fill)]],"")</f>
        <v/>
      </c>
      <c r="AD20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1" s="146" t="str">
        <f ca="1">IFERROR(IF(Stock[[#This Row],[HOLDING DAYS
(auto-fill)]]&lt;365,Stock[[#This Row],[% TOTAL RETURN/(LOSS)
(auto-fill)]]*365/Stock[[#This Row],[HOLDING DAYS
(auto-fill)]],POWER((1+Stock[[#This Row],[% TOTAL RETURN/(LOSS)
(auto-fill)]]),1/(Stock[[#This Row],[HOLDING DAYS
(auto-fill)]]/365))-1),"")</f>
        <v/>
      </c>
      <c r="AF2021" s="81"/>
      <c r="AG2021" s="149" t="str">
        <f>IF(Stock[[#This Row],[STATUS
(auto-fill)]]="HOLDING",Stock[[#This Row],[MARKET PRICE]]-Stock[[#This Row],[BUYING PRICE]],"")</f>
        <v/>
      </c>
      <c r="AH2021" s="143" t="str">
        <f>IFERROR(Stock[[#This Row],[CHANGE
(auto-fill)]]/Stock[[#This Row],[BUYING PRICE]],"")</f>
        <v/>
      </c>
      <c r="AI2021" s="130" t="str">
        <f>IF(Stock[[#This Row],[MARKET PRICE]]&gt;0,Stock[[#This Row],[MARKET PRICE]]*Stock[[#This Row],[REMAINING QUANTITY
(auto-fill)]],"")</f>
        <v/>
      </c>
    </row>
    <row r="2022" spans="2:35">
      <c r="B2022" s="110" t="str">
        <f>IF(AND(Stock[[#This Row],[BUYING QUANTITY]]&gt;0,Stock[[#This Row],[REMAINING QUANTITY
(auto-fill)]]=0),"SOLD OUT",
IF(AND(Stock[[#This Row],[BUYING QUANTITY]]&gt;0,Stock[[#This Row],[REMAINING QUANTITY
(auto-fill)]]&gt;0),"HOLDING",""))</f>
        <v/>
      </c>
      <c r="C2022" s="113">
        <f t="shared" si="31"/>
        <v>2009</v>
      </c>
      <c r="D2022" s="79"/>
      <c r="E2022" s="80"/>
      <c r="F2022" s="162"/>
      <c r="G2022" s="85"/>
      <c r="H2022" s="86"/>
      <c r="I2022" s="164"/>
      <c r="J2022" s="115" t="str">
        <f>IF(Stock[[#This Row],[BUYING QUANTITY]]&gt;0,Stock[[#This Row],[BUYING PRICE]]*Stock[[#This Row],[BUYING QUANTITY]]*Stock[[#This Row],[% BUYING FEE]],"")</f>
        <v/>
      </c>
      <c r="K2022" s="89"/>
      <c r="L2022" s="90"/>
      <c r="M2022" s="117" t="str">
        <f>IF(Stock[[#This Row],[BUYING QUANTITY]]&gt;0,Stock[[#This Row],[BUYING PRICE]]*(1+Stock[[#This Row],[% THRESHOLD (RETURN)_1]]),"")</f>
        <v/>
      </c>
      <c r="N2022" s="91"/>
      <c r="O2022" s="117" t="str">
        <f>IF(Stock[[#This Row],[BUYING QUANTITY]]&gt;0,Stock[[#This Row],[BUYING PRICE]]*(1+Stock[[#This Row],[% THRESHOLD (RETURN)_2]]),"")</f>
        <v/>
      </c>
      <c r="P2022" s="91"/>
      <c r="Q2022" s="117" t="str">
        <f>IF(Stock[[#This Row],[BUYING QUANTITY]]&gt;0,Stock[[#This Row],[BUYING PRICE]]*(1+Stock[[#This Row],[% THRESHOLD (LOSS)]]),"")</f>
        <v/>
      </c>
      <c r="R2022" s="105"/>
      <c r="S2022" s="118" t="str">
        <f>IF(Stock[[#This Row],[CASH DIVIDEND]]&gt;0,Stock[[#This Row],[CASH DIVIDEND]]/(Stock[[#This Row],[BUYING PRICE]]*Stock[[#This Row],[BUYING QUANTITY]]),"")</f>
        <v/>
      </c>
      <c r="T2022" s="105"/>
      <c r="U2022" s="79"/>
      <c r="V2022" s="97"/>
      <c r="W2022" s="98"/>
      <c r="X2022" s="168"/>
      <c r="Y2022" s="126" t="str">
        <f>IF(Stock[[#This Row],[SELLING QUANTITY]]&gt;0,Stock[[#This Row],[SELLING PRICE]]*Stock[[#This Row],[SELLING QUANTITY]]*Stock[[#This Row],[% SELLING FEE]]+Stock[[#This Row],[SELLING PRICE]]*Stock[[#This Row],[SELLING QUANTITY]]*$D$12,"")</f>
        <v/>
      </c>
      <c r="Z2022" s="121">
        <f>Stock[[#This Row],[BUYING QUANTITY]]+Stock[[#This Row],[STOCK DIVIDEND]]-Stock[[#This Row],[SELLING QUANTITY]]</f>
        <v>0</v>
      </c>
      <c r="AA20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2" s="121">
        <f ca="1">IF(Stock[[#This Row],[SELLING DATE]]&gt;0,Stock[[#This Row],[SELLING DATE]]-Stock[[#This Row],[BUY DATE]]+1,IF(Stock[[#This Row],[BUY DATE]]=0,0,TODAY()-Stock[[#This Row],[BUY DATE]]+1))</f>
        <v>0</v>
      </c>
      <c r="AC2022" s="122" t="str">
        <f>IFERROR(Stock[[#This Row],[CASH DIVIDEND]]+Stock[[#This Row],[RETURN/(LOSS) FROM TRADING
(auto-fill)]],"")</f>
        <v/>
      </c>
      <c r="AD20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2" s="146" t="str">
        <f ca="1">IFERROR(IF(Stock[[#This Row],[HOLDING DAYS
(auto-fill)]]&lt;365,Stock[[#This Row],[% TOTAL RETURN/(LOSS)
(auto-fill)]]*365/Stock[[#This Row],[HOLDING DAYS
(auto-fill)]],POWER((1+Stock[[#This Row],[% TOTAL RETURN/(LOSS)
(auto-fill)]]),1/(Stock[[#This Row],[HOLDING DAYS
(auto-fill)]]/365))-1),"")</f>
        <v/>
      </c>
      <c r="AF2022" s="81"/>
      <c r="AG2022" s="149" t="str">
        <f>IF(Stock[[#This Row],[STATUS
(auto-fill)]]="HOLDING",Stock[[#This Row],[MARKET PRICE]]-Stock[[#This Row],[BUYING PRICE]],"")</f>
        <v/>
      </c>
      <c r="AH2022" s="143" t="str">
        <f>IFERROR(Stock[[#This Row],[CHANGE
(auto-fill)]]/Stock[[#This Row],[BUYING PRICE]],"")</f>
        <v/>
      </c>
      <c r="AI2022" s="130" t="str">
        <f>IF(Stock[[#This Row],[MARKET PRICE]]&gt;0,Stock[[#This Row],[MARKET PRICE]]*Stock[[#This Row],[REMAINING QUANTITY
(auto-fill)]],"")</f>
        <v/>
      </c>
    </row>
    <row r="2023" spans="2:35">
      <c r="B2023" s="110" t="str">
        <f>IF(AND(Stock[[#This Row],[BUYING QUANTITY]]&gt;0,Stock[[#This Row],[REMAINING QUANTITY
(auto-fill)]]=0),"SOLD OUT",
IF(AND(Stock[[#This Row],[BUYING QUANTITY]]&gt;0,Stock[[#This Row],[REMAINING QUANTITY
(auto-fill)]]&gt;0),"HOLDING",""))</f>
        <v/>
      </c>
      <c r="C2023" s="113">
        <f t="shared" si="31"/>
        <v>2010</v>
      </c>
      <c r="D2023" s="79"/>
      <c r="E2023" s="80"/>
      <c r="F2023" s="162"/>
      <c r="G2023" s="85"/>
      <c r="H2023" s="86"/>
      <c r="I2023" s="164"/>
      <c r="J2023" s="115" t="str">
        <f>IF(Stock[[#This Row],[BUYING QUANTITY]]&gt;0,Stock[[#This Row],[BUYING PRICE]]*Stock[[#This Row],[BUYING QUANTITY]]*Stock[[#This Row],[% BUYING FEE]],"")</f>
        <v/>
      </c>
      <c r="K2023" s="89"/>
      <c r="L2023" s="90"/>
      <c r="M2023" s="117" t="str">
        <f>IF(Stock[[#This Row],[BUYING QUANTITY]]&gt;0,Stock[[#This Row],[BUYING PRICE]]*(1+Stock[[#This Row],[% THRESHOLD (RETURN)_1]]),"")</f>
        <v/>
      </c>
      <c r="N2023" s="91"/>
      <c r="O2023" s="117" t="str">
        <f>IF(Stock[[#This Row],[BUYING QUANTITY]]&gt;0,Stock[[#This Row],[BUYING PRICE]]*(1+Stock[[#This Row],[% THRESHOLD (RETURN)_2]]),"")</f>
        <v/>
      </c>
      <c r="P2023" s="91"/>
      <c r="Q2023" s="117" t="str">
        <f>IF(Stock[[#This Row],[BUYING QUANTITY]]&gt;0,Stock[[#This Row],[BUYING PRICE]]*(1+Stock[[#This Row],[% THRESHOLD (LOSS)]]),"")</f>
        <v/>
      </c>
      <c r="R2023" s="105"/>
      <c r="S2023" s="118" t="str">
        <f>IF(Stock[[#This Row],[CASH DIVIDEND]]&gt;0,Stock[[#This Row],[CASH DIVIDEND]]/(Stock[[#This Row],[BUYING PRICE]]*Stock[[#This Row],[BUYING QUANTITY]]),"")</f>
        <v/>
      </c>
      <c r="T2023" s="105"/>
      <c r="U2023" s="79"/>
      <c r="V2023" s="97"/>
      <c r="W2023" s="98"/>
      <c r="X2023" s="168"/>
      <c r="Y2023" s="126" t="str">
        <f>IF(Stock[[#This Row],[SELLING QUANTITY]]&gt;0,Stock[[#This Row],[SELLING PRICE]]*Stock[[#This Row],[SELLING QUANTITY]]*Stock[[#This Row],[% SELLING FEE]]+Stock[[#This Row],[SELLING PRICE]]*Stock[[#This Row],[SELLING QUANTITY]]*$D$12,"")</f>
        <v/>
      </c>
      <c r="Z2023" s="121">
        <f>Stock[[#This Row],[BUYING QUANTITY]]+Stock[[#This Row],[STOCK DIVIDEND]]-Stock[[#This Row],[SELLING QUANTITY]]</f>
        <v>0</v>
      </c>
      <c r="AA20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3" s="121">
        <f ca="1">IF(Stock[[#This Row],[SELLING DATE]]&gt;0,Stock[[#This Row],[SELLING DATE]]-Stock[[#This Row],[BUY DATE]]+1,IF(Stock[[#This Row],[BUY DATE]]=0,0,TODAY()-Stock[[#This Row],[BUY DATE]]+1))</f>
        <v>0</v>
      </c>
      <c r="AC2023" s="122" t="str">
        <f>IFERROR(Stock[[#This Row],[CASH DIVIDEND]]+Stock[[#This Row],[RETURN/(LOSS) FROM TRADING
(auto-fill)]],"")</f>
        <v/>
      </c>
      <c r="AD20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3" s="146" t="str">
        <f ca="1">IFERROR(IF(Stock[[#This Row],[HOLDING DAYS
(auto-fill)]]&lt;365,Stock[[#This Row],[% TOTAL RETURN/(LOSS)
(auto-fill)]]*365/Stock[[#This Row],[HOLDING DAYS
(auto-fill)]],POWER((1+Stock[[#This Row],[% TOTAL RETURN/(LOSS)
(auto-fill)]]),1/(Stock[[#This Row],[HOLDING DAYS
(auto-fill)]]/365))-1),"")</f>
        <v/>
      </c>
      <c r="AF2023" s="81"/>
      <c r="AG2023" s="149" t="str">
        <f>IF(Stock[[#This Row],[STATUS
(auto-fill)]]="HOLDING",Stock[[#This Row],[MARKET PRICE]]-Stock[[#This Row],[BUYING PRICE]],"")</f>
        <v/>
      </c>
      <c r="AH2023" s="143" t="str">
        <f>IFERROR(Stock[[#This Row],[CHANGE
(auto-fill)]]/Stock[[#This Row],[BUYING PRICE]],"")</f>
        <v/>
      </c>
      <c r="AI2023" s="130" t="str">
        <f>IF(Stock[[#This Row],[MARKET PRICE]]&gt;0,Stock[[#This Row],[MARKET PRICE]]*Stock[[#This Row],[REMAINING QUANTITY
(auto-fill)]],"")</f>
        <v/>
      </c>
    </row>
    <row r="2024" spans="2:35">
      <c r="B2024" s="110" t="str">
        <f>IF(AND(Stock[[#This Row],[BUYING QUANTITY]]&gt;0,Stock[[#This Row],[REMAINING QUANTITY
(auto-fill)]]=0),"SOLD OUT",
IF(AND(Stock[[#This Row],[BUYING QUANTITY]]&gt;0,Stock[[#This Row],[REMAINING QUANTITY
(auto-fill)]]&gt;0),"HOLDING",""))</f>
        <v/>
      </c>
      <c r="C2024" s="113">
        <f t="shared" si="31"/>
        <v>2011</v>
      </c>
      <c r="D2024" s="79"/>
      <c r="E2024" s="80"/>
      <c r="F2024" s="162"/>
      <c r="G2024" s="85"/>
      <c r="H2024" s="86"/>
      <c r="I2024" s="164"/>
      <c r="J2024" s="115" t="str">
        <f>IF(Stock[[#This Row],[BUYING QUANTITY]]&gt;0,Stock[[#This Row],[BUYING PRICE]]*Stock[[#This Row],[BUYING QUANTITY]]*Stock[[#This Row],[% BUYING FEE]],"")</f>
        <v/>
      </c>
      <c r="K2024" s="89"/>
      <c r="L2024" s="90"/>
      <c r="M2024" s="117" t="str">
        <f>IF(Stock[[#This Row],[BUYING QUANTITY]]&gt;0,Stock[[#This Row],[BUYING PRICE]]*(1+Stock[[#This Row],[% THRESHOLD (RETURN)_1]]),"")</f>
        <v/>
      </c>
      <c r="N2024" s="91"/>
      <c r="O2024" s="117" t="str">
        <f>IF(Stock[[#This Row],[BUYING QUANTITY]]&gt;0,Stock[[#This Row],[BUYING PRICE]]*(1+Stock[[#This Row],[% THRESHOLD (RETURN)_2]]),"")</f>
        <v/>
      </c>
      <c r="P2024" s="91"/>
      <c r="Q2024" s="117" t="str">
        <f>IF(Stock[[#This Row],[BUYING QUANTITY]]&gt;0,Stock[[#This Row],[BUYING PRICE]]*(1+Stock[[#This Row],[% THRESHOLD (LOSS)]]),"")</f>
        <v/>
      </c>
      <c r="R2024" s="105"/>
      <c r="S2024" s="118" t="str">
        <f>IF(Stock[[#This Row],[CASH DIVIDEND]]&gt;0,Stock[[#This Row],[CASH DIVIDEND]]/(Stock[[#This Row],[BUYING PRICE]]*Stock[[#This Row],[BUYING QUANTITY]]),"")</f>
        <v/>
      </c>
      <c r="T2024" s="105"/>
      <c r="U2024" s="79"/>
      <c r="V2024" s="97"/>
      <c r="W2024" s="98"/>
      <c r="X2024" s="168"/>
      <c r="Y2024" s="126" t="str">
        <f>IF(Stock[[#This Row],[SELLING QUANTITY]]&gt;0,Stock[[#This Row],[SELLING PRICE]]*Stock[[#This Row],[SELLING QUANTITY]]*Stock[[#This Row],[% SELLING FEE]]+Stock[[#This Row],[SELLING PRICE]]*Stock[[#This Row],[SELLING QUANTITY]]*$D$12,"")</f>
        <v/>
      </c>
      <c r="Z2024" s="121">
        <f>Stock[[#This Row],[BUYING QUANTITY]]+Stock[[#This Row],[STOCK DIVIDEND]]-Stock[[#This Row],[SELLING QUANTITY]]</f>
        <v>0</v>
      </c>
      <c r="AA20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4" s="121">
        <f ca="1">IF(Stock[[#This Row],[SELLING DATE]]&gt;0,Stock[[#This Row],[SELLING DATE]]-Stock[[#This Row],[BUY DATE]]+1,IF(Stock[[#This Row],[BUY DATE]]=0,0,TODAY()-Stock[[#This Row],[BUY DATE]]+1))</f>
        <v>0</v>
      </c>
      <c r="AC2024" s="122" t="str">
        <f>IFERROR(Stock[[#This Row],[CASH DIVIDEND]]+Stock[[#This Row],[RETURN/(LOSS) FROM TRADING
(auto-fill)]],"")</f>
        <v/>
      </c>
      <c r="AD20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4" s="146" t="str">
        <f ca="1">IFERROR(IF(Stock[[#This Row],[HOLDING DAYS
(auto-fill)]]&lt;365,Stock[[#This Row],[% TOTAL RETURN/(LOSS)
(auto-fill)]]*365/Stock[[#This Row],[HOLDING DAYS
(auto-fill)]],POWER((1+Stock[[#This Row],[% TOTAL RETURN/(LOSS)
(auto-fill)]]),1/(Stock[[#This Row],[HOLDING DAYS
(auto-fill)]]/365))-1),"")</f>
        <v/>
      </c>
      <c r="AF2024" s="81"/>
      <c r="AG2024" s="149" t="str">
        <f>IF(Stock[[#This Row],[STATUS
(auto-fill)]]="HOLDING",Stock[[#This Row],[MARKET PRICE]]-Stock[[#This Row],[BUYING PRICE]],"")</f>
        <v/>
      </c>
      <c r="AH2024" s="143" t="str">
        <f>IFERROR(Stock[[#This Row],[CHANGE
(auto-fill)]]/Stock[[#This Row],[BUYING PRICE]],"")</f>
        <v/>
      </c>
      <c r="AI2024" s="130" t="str">
        <f>IF(Stock[[#This Row],[MARKET PRICE]]&gt;0,Stock[[#This Row],[MARKET PRICE]]*Stock[[#This Row],[REMAINING QUANTITY
(auto-fill)]],"")</f>
        <v/>
      </c>
    </row>
    <row r="2025" spans="2:35">
      <c r="B2025" s="110" t="str">
        <f>IF(AND(Stock[[#This Row],[BUYING QUANTITY]]&gt;0,Stock[[#This Row],[REMAINING QUANTITY
(auto-fill)]]=0),"SOLD OUT",
IF(AND(Stock[[#This Row],[BUYING QUANTITY]]&gt;0,Stock[[#This Row],[REMAINING QUANTITY
(auto-fill)]]&gt;0),"HOLDING",""))</f>
        <v/>
      </c>
      <c r="C2025" s="113">
        <f t="shared" si="31"/>
        <v>2012</v>
      </c>
      <c r="D2025" s="79"/>
      <c r="E2025" s="80"/>
      <c r="F2025" s="162"/>
      <c r="G2025" s="85"/>
      <c r="H2025" s="86"/>
      <c r="I2025" s="164"/>
      <c r="J2025" s="115" t="str">
        <f>IF(Stock[[#This Row],[BUYING QUANTITY]]&gt;0,Stock[[#This Row],[BUYING PRICE]]*Stock[[#This Row],[BUYING QUANTITY]]*Stock[[#This Row],[% BUYING FEE]],"")</f>
        <v/>
      </c>
      <c r="K2025" s="89"/>
      <c r="L2025" s="90"/>
      <c r="M2025" s="117" t="str">
        <f>IF(Stock[[#This Row],[BUYING QUANTITY]]&gt;0,Stock[[#This Row],[BUYING PRICE]]*(1+Stock[[#This Row],[% THRESHOLD (RETURN)_1]]),"")</f>
        <v/>
      </c>
      <c r="N2025" s="91"/>
      <c r="O2025" s="117" t="str">
        <f>IF(Stock[[#This Row],[BUYING QUANTITY]]&gt;0,Stock[[#This Row],[BUYING PRICE]]*(1+Stock[[#This Row],[% THRESHOLD (RETURN)_2]]),"")</f>
        <v/>
      </c>
      <c r="P2025" s="91"/>
      <c r="Q2025" s="117" t="str">
        <f>IF(Stock[[#This Row],[BUYING QUANTITY]]&gt;0,Stock[[#This Row],[BUYING PRICE]]*(1+Stock[[#This Row],[% THRESHOLD (LOSS)]]),"")</f>
        <v/>
      </c>
      <c r="R2025" s="105"/>
      <c r="S2025" s="118" t="str">
        <f>IF(Stock[[#This Row],[CASH DIVIDEND]]&gt;0,Stock[[#This Row],[CASH DIVIDEND]]/(Stock[[#This Row],[BUYING PRICE]]*Stock[[#This Row],[BUYING QUANTITY]]),"")</f>
        <v/>
      </c>
      <c r="T2025" s="105"/>
      <c r="U2025" s="79"/>
      <c r="V2025" s="97"/>
      <c r="W2025" s="98"/>
      <c r="X2025" s="168"/>
      <c r="Y2025" s="126" t="str">
        <f>IF(Stock[[#This Row],[SELLING QUANTITY]]&gt;0,Stock[[#This Row],[SELLING PRICE]]*Stock[[#This Row],[SELLING QUANTITY]]*Stock[[#This Row],[% SELLING FEE]]+Stock[[#This Row],[SELLING PRICE]]*Stock[[#This Row],[SELLING QUANTITY]]*$D$12,"")</f>
        <v/>
      </c>
      <c r="Z2025" s="121">
        <f>Stock[[#This Row],[BUYING QUANTITY]]+Stock[[#This Row],[STOCK DIVIDEND]]-Stock[[#This Row],[SELLING QUANTITY]]</f>
        <v>0</v>
      </c>
      <c r="AA20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5" s="121">
        <f ca="1">IF(Stock[[#This Row],[SELLING DATE]]&gt;0,Stock[[#This Row],[SELLING DATE]]-Stock[[#This Row],[BUY DATE]]+1,IF(Stock[[#This Row],[BUY DATE]]=0,0,TODAY()-Stock[[#This Row],[BUY DATE]]+1))</f>
        <v>0</v>
      </c>
      <c r="AC2025" s="122" t="str">
        <f>IFERROR(Stock[[#This Row],[CASH DIVIDEND]]+Stock[[#This Row],[RETURN/(LOSS) FROM TRADING
(auto-fill)]],"")</f>
        <v/>
      </c>
      <c r="AD20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5" s="146" t="str">
        <f ca="1">IFERROR(IF(Stock[[#This Row],[HOLDING DAYS
(auto-fill)]]&lt;365,Stock[[#This Row],[% TOTAL RETURN/(LOSS)
(auto-fill)]]*365/Stock[[#This Row],[HOLDING DAYS
(auto-fill)]],POWER((1+Stock[[#This Row],[% TOTAL RETURN/(LOSS)
(auto-fill)]]),1/(Stock[[#This Row],[HOLDING DAYS
(auto-fill)]]/365))-1),"")</f>
        <v/>
      </c>
      <c r="AF2025" s="81"/>
      <c r="AG2025" s="149" t="str">
        <f>IF(Stock[[#This Row],[STATUS
(auto-fill)]]="HOLDING",Stock[[#This Row],[MARKET PRICE]]-Stock[[#This Row],[BUYING PRICE]],"")</f>
        <v/>
      </c>
      <c r="AH2025" s="143" t="str">
        <f>IFERROR(Stock[[#This Row],[CHANGE
(auto-fill)]]/Stock[[#This Row],[BUYING PRICE]],"")</f>
        <v/>
      </c>
      <c r="AI2025" s="130" t="str">
        <f>IF(Stock[[#This Row],[MARKET PRICE]]&gt;0,Stock[[#This Row],[MARKET PRICE]]*Stock[[#This Row],[REMAINING QUANTITY
(auto-fill)]],"")</f>
        <v/>
      </c>
    </row>
    <row r="2026" spans="2:35">
      <c r="B2026" s="110" t="str">
        <f>IF(AND(Stock[[#This Row],[BUYING QUANTITY]]&gt;0,Stock[[#This Row],[REMAINING QUANTITY
(auto-fill)]]=0),"SOLD OUT",
IF(AND(Stock[[#This Row],[BUYING QUANTITY]]&gt;0,Stock[[#This Row],[REMAINING QUANTITY
(auto-fill)]]&gt;0),"HOLDING",""))</f>
        <v/>
      </c>
      <c r="C2026" s="113">
        <f t="shared" si="31"/>
        <v>2013</v>
      </c>
      <c r="D2026" s="79"/>
      <c r="E2026" s="80"/>
      <c r="F2026" s="162"/>
      <c r="G2026" s="85"/>
      <c r="H2026" s="86"/>
      <c r="I2026" s="164"/>
      <c r="J2026" s="115" t="str">
        <f>IF(Stock[[#This Row],[BUYING QUANTITY]]&gt;0,Stock[[#This Row],[BUYING PRICE]]*Stock[[#This Row],[BUYING QUANTITY]]*Stock[[#This Row],[% BUYING FEE]],"")</f>
        <v/>
      </c>
      <c r="K2026" s="89"/>
      <c r="L2026" s="90"/>
      <c r="M2026" s="117" t="str">
        <f>IF(Stock[[#This Row],[BUYING QUANTITY]]&gt;0,Stock[[#This Row],[BUYING PRICE]]*(1+Stock[[#This Row],[% THRESHOLD (RETURN)_1]]),"")</f>
        <v/>
      </c>
      <c r="N2026" s="91"/>
      <c r="O2026" s="117" t="str">
        <f>IF(Stock[[#This Row],[BUYING QUANTITY]]&gt;0,Stock[[#This Row],[BUYING PRICE]]*(1+Stock[[#This Row],[% THRESHOLD (RETURN)_2]]),"")</f>
        <v/>
      </c>
      <c r="P2026" s="91"/>
      <c r="Q2026" s="117" t="str">
        <f>IF(Stock[[#This Row],[BUYING QUANTITY]]&gt;0,Stock[[#This Row],[BUYING PRICE]]*(1+Stock[[#This Row],[% THRESHOLD (LOSS)]]),"")</f>
        <v/>
      </c>
      <c r="R2026" s="105"/>
      <c r="S2026" s="118" t="str">
        <f>IF(Stock[[#This Row],[CASH DIVIDEND]]&gt;0,Stock[[#This Row],[CASH DIVIDEND]]/(Stock[[#This Row],[BUYING PRICE]]*Stock[[#This Row],[BUYING QUANTITY]]),"")</f>
        <v/>
      </c>
      <c r="T2026" s="105"/>
      <c r="U2026" s="79"/>
      <c r="V2026" s="97"/>
      <c r="W2026" s="98"/>
      <c r="X2026" s="168"/>
      <c r="Y2026" s="126" t="str">
        <f>IF(Stock[[#This Row],[SELLING QUANTITY]]&gt;0,Stock[[#This Row],[SELLING PRICE]]*Stock[[#This Row],[SELLING QUANTITY]]*Stock[[#This Row],[% SELLING FEE]]+Stock[[#This Row],[SELLING PRICE]]*Stock[[#This Row],[SELLING QUANTITY]]*$D$12,"")</f>
        <v/>
      </c>
      <c r="Z2026" s="121">
        <f>Stock[[#This Row],[BUYING QUANTITY]]+Stock[[#This Row],[STOCK DIVIDEND]]-Stock[[#This Row],[SELLING QUANTITY]]</f>
        <v>0</v>
      </c>
      <c r="AA20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6" s="121">
        <f ca="1">IF(Stock[[#This Row],[SELLING DATE]]&gt;0,Stock[[#This Row],[SELLING DATE]]-Stock[[#This Row],[BUY DATE]]+1,IF(Stock[[#This Row],[BUY DATE]]=0,0,TODAY()-Stock[[#This Row],[BUY DATE]]+1))</f>
        <v>0</v>
      </c>
      <c r="AC2026" s="122" t="str">
        <f>IFERROR(Stock[[#This Row],[CASH DIVIDEND]]+Stock[[#This Row],[RETURN/(LOSS) FROM TRADING
(auto-fill)]],"")</f>
        <v/>
      </c>
      <c r="AD20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6" s="146" t="str">
        <f ca="1">IFERROR(IF(Stock[[#This Row],[HOLDING DAYS
(auto-fill)]]&lt;365,Stock[[#This Row],[% TOTAL RETURN/(LOSS)
(auto-fill)]]*365/Stock[[#This Row],[HOLDING DAYS
(auto-fill)]],POWER((1+Stock[[#This Row],[% TOTAL RETURN/(LOSS)
(auto-fill)]]),1/(Stock[[#This Row],[HOLDING DAYS
(auto-fill)]]/365))-1),"")</f>
        <v/>
      </c>
      <c r="AF2026" s="81"/>
      <c r="AG2026" s="149" t="str">
        <f>IF(Stock[[#This Row],[STATUS
(auto-fill)]]="HOLDING",Stock[[#This Row],[MARKET PRICE]]-Stock[[#This Row],[BUYING PRICE]],"")</f>
        <v/>
      </c>
      <c r="AH2026" s="143" t="str">
        <f>IFERROR(Stock[[#This Row],[CHANGE
(auto-fill)]]/Stock[[#This Row],[BUYING PRICE]],"")</f>
        <v/>
      </c>
      <c r="AI2026" s="130" t="str">
        <f>IF(Stock[[#This Row],[MARKET PRICE]]&gt;0,Stock[[#This Row],[MARKET PRICE]]*Stock[[#This Row],[REMAINING QUANTITY
(auto-fill)]],"")</f>
        <v/>
      </c>
    </row>
    <row r="2027" spans="2:35">
      <c r="B2027" s="110" t="str">
        <f>IF(AND(Stock[[#This Row],[BUYING QUANTITY]]&gt;0,Stock[[#This Row],[REMAINING QUANTITY
(auto-fill)]]=0),"SOLD OUT",
IF(AND(Stock[[#This Row],[BUYING QUANTITY]]&gt;0,Stock[[#This Row],[REMAINING QUANTITY
(auto-fill)]]&gt;0),"HOLDING",""))</f>
        <v/>
      </c>
      <c r="C2027" s="113">
        <f t="shared" si="31"/>
        <v>2014</v>
      </c>
      <c r="D2027" s="79"/>
      <c r="E2027" s="80"/>
      <c r="F2027" s="162"/>
      <c r="G2027" s="85"/>
      <c r="H2027" s="86"/>
      <c r="I2027" s="164"/>
      <c r="J2027" s="115" t="str">
        <f>IF(Stock[[#This Row],[BUYING QUANTITY]]&gt;0,Stock[[#This Row],[BUYING PRICE]]*Stock[[#This Row],[BUYING QUANTITY]]*Stock[[#This Row],[% BUYING FEE]],"")</f>
        <v/>
      </c>
      <c r="K2027" s="89"/>
      <c r="L2027" s="90"/>
      <c r="M2027" s="117" t="str">
        <f>IF(Stock[[#This Row],[BUYING QUANTITY]]&gt;0,Stock[[#This Row],[BUYING PRICE]]*(1+Stock[[#This Row],[% THRESHOLD (RETURN)_1]]),"")</f>
        <v/>
      </c>
      <c r="N2027" s="91"/>
      <c r="O2027" s="117" t="str">
        <f>IF(Stock[[#This Row],[BUYING QUANTITY]]&gt;0,Stock[[#This Row],[BUYING PRICE]]*(1+Stock[[#This Row],[% THRESHOLD (RETURN)_2]]),"")</f>
        <v/>
      </c>
      <c r="P2027" s="91"/>
      <c r="Q2027" s="117" t="str">
        <f>IF(Stock[[#This Row],[BUYING QUANTITY]]&gt;0,Stock[[#This Row],[BUYING PRICE]]*(1+Stock[[#This Row],[% THRESHOLD (LOSS)]]),"")</f>
        <v/>
      </c>
      <c r="R2027" s="105"/>
      <c r="S2027" s="118" t="str">
        <f>IF(Stock[[#This Row],[CASH DIVIDEND]]&gt;0,Stock[[#This Row],[CASH DIVIDEND]]/(Stock[[#This Row],[BUYING PRICE]]*Stock[[#This Row],[BUYING QUANTITY]]),"")</f>
        <v/>
      </c>
      <c r="T2027" s="105"/>
      <c r="U2027" s="79"/>
      <c r="V2027" s="97"/>
      <c r="W2027" s="98"/>
      <c r="X2027" s="168"/>
      <c r="Y2027" s="126" t="str">
        <f>IF(Stock[[#This Row],[SELLING QUANTITY]]&gt;0,Stock[[#This Row],[SELLING PRICE]]*Stock[[#This Row],[SELLING QUANTITY]]*Stock[[#This Row],[% SELLING FEE]]+Stock[[#This Row],[SELLING PRICE]]*Stock[[#This Row],[SELLING QUANTITY]]*$D$12,"")</f>
        <v/>
      </c>
      <c r="Z2027" s="121">
        <f>Stock[[#This Row],[BUYING QUANTITY]]+Stock[[#This Row],[STOCK DIVIDEND]]-Stock[[#This Row],[SELLING QUANTITY]]</f>
        <v>0</v>
      </c>
      <c r="AA20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7" s="121">
        <f ca="1">IF(Stock[[#This Row],[SELLING DATE]]&gt;0,Stock[[#This Row],[SELLING DATE]]-Stock[[#This Row],[BUY DATE]]+1,IF(Stock[[#This Row],[BUY DATE]]=0,0,TODAY()-Stock[[#This Row],[BUY DATE]]+1))</f>
        <v>0</v>
      </c>
      <c r="AC2027" s="122" t="str">
        <f>IFERROR(Stock[[#This Row],[CASH DIVIDEND]]+Stock[[#This Row],[RETURN/(LOSS) FROM TRADING
(auto-fill)]],"")</f>
        <v/>
      </c>
      <c r="AD20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7" s="146" t="str">
        <f ca="1">IFERROR(IF(Stock[[#This Row],[HOLDING DAYS
(auto-fill)]]&lt;365,Stock[[#This Row],[% TOTAL RETURN/(LOSS)
(auto-fill)]]*365/Stock[[#This Row],[HOLDING DAYS
(auto-fill)]],POWER((1+Stock[[#This Row],[% TOTAL RETURN/(LOSS)
(auto-fill)]]),1/(Stock[[#This Row],[HOLDING DAYS
(auto-fill)]]/365))-1),"")</f>
        <v/>
      </c>
      <c r="AF2027" s="81"/>
      <c r="AG2027" s="149" t="str">
        <f>IF(Stock[[#This Row],[STATUS
(auto-fill)]]="HOLDING",Stock[[#This Row],[MARKET PRICE]]-Stock[[#This Row],[BUYING PRICE]],"")</f>
        <v/>
      </c>
      <c r="AH2027" s="143" t="str">
        <f>IFERROR(Stock[[#This Row],[CHANGE
(auto-fill)]]/Stock[[#This Row],[BUYING PRICE]],"")</f>
        <v/>
      </c>
      <c r="AI2027" s="130" t="str">
        <f>IF(Stock[[#This Row],[MARKET PRICE]]&gt;0,Stock[[#This Row],[MARKET PRICE]]*Stock[[#This Row],[REMAINING QUANTITY
(auto-fill)]],"")</f>
        <v/>
      </c>
    </row>
    <row r="2028" spans="2:35">
      <c r="B2028" s="110" t="str">
        <f>IF(AND(Stock[[#This Row],[BUYING QUANTITY]]&gt;0,Stock[[#This Row],[REMAINING QUANTITY
(auto-fill)]]=0),"SOLD OUT",
IF(AND(Stock[[#This Row],[BUYING QUANTITY]]&gt;0,Stock[[#This Row],[REMAINING QUANTITY
(auto-fill)]]&gt;0),"HOLDING",""))</f>
        <v/>
      </c>
      <c r="C2028" s="113">
        <f t="shared" si="31"/>
        <v>2015</v>
      </c>
      <c r="D2028" s="79"/>
      <c r="E2028" s="80"/>
      <c r="F2028" s="162"/>
      <c r="G2028" s="85"/>
      <c r="H2028" s="86"/>
      <c r="I2028" s="164"/>
      <c r="J2028" s="115" t="str">
        <f>IF(Stock[[#This Row],[BUYING QUANTITY]]&gt;0,Stock[[#This Row],[BUYING PRICE]]*Stock[[#This Row],[BUYING QUANTITY]]*Stock[[#This Row],[% BUYING FEE]],"")</f>
        <v/>
      </c>
      <c r="K2028" s="89"/>
      <c r="L2028" s="90"/>
      <c r="M2028" s="117" t="str">
        <f>IF(Stock[[#This Row],[BUYING QUANTITY]]&gt;0,Stock[[#This Row],[BUYING PRICE]]*(1+Stock[[#This Row],[% THRESHOLD (RETURN)_1]]),"")</f>
        <v/>
      </c>
      <c r="N2028" s="91"/>
      <c r="O2028" s="117" t="str">
        <f>IF(Stock[[#This Row],[BUYING QUANTITY]]&gt;0,Stock[[#This Row],[BUYING PRICE]]*(1+Stock[[#This Row],[% THRESHOLD (RETURN)_2]]),"")</f>
        <v/>
      </c>
      <c r="P2028" s="91"/>
      <c r="Q2028" s="117" t="str">
        <f>IF(Stock[[#This Row],[BUYING QUANTITY]]&gt;0,Stock[[#This Row],[BUYING PRICE]]*(1+Stock[[#This Row],[% THRESHOLD (LOSS)]]),"")</f>
        <v/>
      </c>
      <c r="R2028" s="105"/>
      <c r="S2028" s="118" t="str">
        <f>IF(Stock[[#This Row],[CASH DIVIDEND]]&gt;0,Stock[[#This Row],[CASH DIVIDEND]]/(Stock[[#This Row],[BUYING PRICE]]*Stock[[#This Row],[BUYING QUANTITY]]),"")</f>
        <v/>
      </c>
      <c r="T2028" s="105"/>
      <c r="U2028" s="79"/>
      <c r="V2028" s="97"/>
      <c r="W2028" s="98"/>
      <c r="X2028" s="168"/>
      <c r="Y2028" s="126" t="str">
        <f>IF(Stock[[#This Row],[SELLING QUANTITY]]&gt;0,Stock[[#This Row],[SELLING PRICE]]*Stock[[#This Row],[SELLING QUANTITY]]*Stock[[#This Row],[% SELLING FEE]]+Stock[[#This Row],[SELLING PRICE]]*Stock[[#This Row],[SELLING QUANTITY]]*$D$12,"")</f>
        <v/>
      </c>
      <c r="Z2028" s="121">
        <f>Stock[[#This Row],[BUYING QUANTITY]]+Stock[[#This Row],[STOCK DIVIDEND]]-Stock[[#This Row],[SELLING QUANTITY]]</f>
        <v>0</v>
      </c>
      <c r="AA20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8" s="121">
        <f ca="1">IF(Stock[[#This Row],[SELLING DATE]]&gt;0,Stock[[#This Row],[SELLING DATE]]-Stock[[#This Row],[BUY DATE]]+1,IF(Stock[[#This Row],[BUY DATE]]=0,0,TODAY()-Stock[[#This Row],[BUY DATE]]+1))</f>
        <v>0</v>
      </c>
      <c r="AC2028" s="122" t="str">
        <f>IFERROR(Stock[[#This Row],[CASH DIVIDEND]]+Stock[[#This Row],[RETURN/(LOSS) FROM TRADING
(auto-fill)]],"")</f>
        <v/>
      </c>
      <c r="AD20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8" s="146" t="str">
        <f ca="1">IFERROR(IF(Stock[[#This Row],[HOLDING DAYS
(auto-fill)]]&lt;365,Stock[[#This Row],[% TOTAL RETURN/(LOSS)
(auto-fill)]]*365/Stock[[#This Row],[HOLDING DAYS
(auto-fill)]],POWER((1+Stock[[#This Row],[% TOTAL RETURN/(LOSS)
(auto-fill)]]),1/(Stock[[#This Row],[HOLDING DAYS
(auto-fill)]]/365))-1),"")</f>
        <v/>
      </c>
      <c r="AF2028" s="81"/>
      <c r="AG2028" s="149" t="str">
        <f>IF(Stock[[#This Row],[STATUS
(auto-fill)]]="HOLDING",Stock[[#This Row],[MARKET PRICE]]-Stock[[#This Row],[BUYING PRICE]],"")</f>
        <v/>
      </c>
      <c r="AH2028" s="143" t="str">
        <f>IFERROR(Stock[[#This Row],[CHANGE
(auto-fill)]]/Stock[[#This Row],[BUYING PRICE]],"")</f>
        <v/>
      </c>
      <c r="AI2028" s="130" t="str">
        <f>IF(Stock[[#This Row],[MARKET PRICE]]&gt;0,Stock[[#This Row],[MARKET PRICE]]*Stock[[#This Row],[REMAINING QUANTITY
(auto-fill)]],"")</f>
        <v/>
      </c>
    </row>
    <row r="2029" spans="2:35">
      <c r="B2029" s="110" t="str">
        <f>IF(AND(Stock[[#This Row],[BUYING QUANTITY]]&gt;0,Stock[[#This Row],[REMAINING QUANTITY
(auto-fill)]]=0),"SOLD OUT",
IF(AND(Stock[[#This Row],[BUYING QUANTITY]]&gt;0,Stock[[#This Row],[REMAINING QUANTITY
(auto-fill)]]&gt;0),"HOLDING",""))</f>
        <v/>
      </c>
      <c r="C2029" s="113">
        <f t="shared" si="31"/>
        <v>2016</v>
      </c>
      <c r="D2029" s="79"/>
      <c r="E2029" s="80"/>
      <c r="F2029" s="162"/>
      <c r="G2029" s="85"/>
      <c r="H2029" s="86"/>
      <c r="I2029" s="164"/>
      <c r="J2029" s="115" t="str">
        <f>IF(Stock[[#This Row],[BUYING QUANTITY]]&gt;0,Stock[[#This Row],[BUYING PRICE]]*Stock[[#This Row],[BUYING QUANTITY]]*Stock[[#This Row],[% BUYING FEE]],"")</f>
        <v/>
      </c>
      <c r="K2029" s="89"/>
      <c r="L2029" s="90"/>
      <c r="M2029" s="117" t="str">
        <f>IF(Stock[[#This Row],[BUYING QUANTITY]]&gt;0,Stock[[#This Row],[BUYING PRICE]]*(1+Stock[[#This Row],[% THRESHOLD (RETURN)_1]]),"")</f>
        <v/>
      </c>
      <c r="N2029" s="91"/>
      <c r="O2029" s="117" t="str">
        <f>IF(Stock[[#This Row],[BUYING QUANTITY]]&gt;0,Stock[[#This Row],[BUYING PRICE]]*(1+Stock[[#This Row],[% THRESHOLD (RETURN)_2]]),"")</f>
        <v/>
      </c>
      <c r="P2029" s="91"/>
      <c r="Q2029" s="117" t="str">
        <f>IF(Stock[[#This Row],[BUYING QUANTITY]]&gt;0,Stock[[#This Row],[BUYING PRICE]]*(1+Stock[[#This Row],[% THRESHOLD (LOSS)]]),"")</f>
        <v/>
      </c>
      <c r="R2029" s="105"/>
      <c r="S2029" s="118" t="str">
        <f>IF(Stock[[#This Row],[CASH DIVIDEND]]&gt;0,Stock[[#This Row],[CASH DIVIDEND]]/(Stock[[#This Row],[BUYING PRICE]]*Stock[[#This Row],[BUYING QUANTITY]]),"")</f>
        <v/>
      </c>
      <c r="T2029" s="105"/>
      <c r="U2029" s="79"/>
      <c r="V2029" s="97"/>
      <c r="W2029" s="98"/>
      <c r="X2029" s="168"/>
      <c r="Y2029" s="126" t="str">
        <f>IF(Stock[[#This Row],[SELLING QUANTITY]]&gt;0,Stock[[#This Row],[SELLING PRICE]]*Stock[[#This Row],[SELLING QUANTITY]]*Stock[[#This Row],[% SELLING FEE]]+Stock[[#This Row],[SELLING PRICE]]*Stock[[#This Row],[SELLING QUANTITY]]*$D$12,"")</f>
        <v/>
      </c>
      <c r="Z2029" s="121">
        <f>Stock[[#This Row],[BUYING QUANTITY]]+Stock[[#This Row],[STOCK DIVIDEND]]-Stock[[#This Row],[SELLING QUANTITY]]</f>
        <v>0</v>
      </c>
      <c r="AA20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29" s="121">
        <f ca="1">IF(Stock[[#This Row],[SELLING DATE]]&gt;0,Stock[[#This Row],[SELLING DATE]]-Stock[[#This Row],[BUY DATE]]+1,IF(Stock[[#This Row],[BUY DATE]]=0,0,TODAY()-Stock[[#This Row],[BUY DATE]]+1))</f>
        <v>0</v>
      </c>
      <c r="AC2029" s="122" t="str">
        <f>IFERROR(Stock[[#This Row],[CASH DIVIDEND]]+Stock[[#This Row],[RETURN/(LOSS) FROM TRADING
(auto-fill)]],"")</f>
        <v/>
      </c>
      <c r="AD20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29" s="146" t="str">
        <f ca="1">IFERROR(IF(Stock[[#This Row],[HOLDING DAYS
(auto-fill)]]&lt;365,Stock[[#This Row],[% TOTAL RETURN/(LOSS)
(auto-fill)]]*365/Stock[[#This Row],[HOLDING DAYS
(auto-fill)]],POWER((1+Stock[[#This Row],[% TOTAL RETURN/(LOSS)
(auto-fill)]]),1/(Stock[[#This Row],[HOLDING DAYS
(auto-fill)]]/365))-1),"")</f>
        <v/>
      </c>
      <c r="AF2029" s="81"/>
      <c r="AG2029" s="149" t="str">
        <f>IF(Stock[[#This Row],[STATUS
(auto-fill)]]="HOLDING",Stock[[#This Row],[MARKET PRICE]]-Stock[[#This Row],[BUYING PRICE]],"")</f>
        <v/>
      </c>
      <c r="AH2029" s="143" t="str">
        <f>IFERROR(Stock[[#This Row],[CHANGE
(auto-fill)]]/Stock[[#This Row],[BUYING PRICE]],"")</f>
        <v/>
      </c>
      <c r="AI2029" s="130" t="str">
        <f>IF(Stock[[#This Row],[MARKET PRICE]]&gt;0,Stock[[#This Row],[MARKET PRICE]]*Stock[[#This Row],[REMAINING QUANTITY
(auto-fill)]],"")</f>
        <v/>
      </c>
    </row>
    <row r="2030" spans="2:35">
      <c r="B2030" s="110" t="str">
        <f>IF(AND(Stock[[#This Row],[BUYING QUANTITY]]&gt;0,Stock[[#This Row],[REMAINING QUANTITY
(auto-fill)]]=0),"SOLD OUT",
IF(AND(Stock[[#This Row],[BUYING QUANTITY]]&gt;0,Stock[[#This Row],[REMAINING QUANTITY
(auto-fill)]]&gt;0),"HOLDING",""))</f>
        <v/>
      </c>
      <c r="C2030" s="113">
        <f t="shared" si="31"/>
        <v>2017</v>
      </c>
      <c r="D2030" s="79"/>
      <c r="E2030" s="80"/>
      <c r="F2030" s="162"/>
      <c r="G2030" s="85"/>
      <c r="H2030" s="86"/>
      <c r="I2030" s="164"/>
      <c r="J2030" s="115" t="str">
        <f>IF(Stock[[#This Row],[BUYING QUANTITY]]&gt;0,Stock[[#This Row],[BUYING PRICE]]*Stock[[#This Row],[BUYING QUANTITY]]*Stock[[#This Row],[% BUYING FEE]],"")</f>
        <v/>
      </c>
      <c r="K2030" s="89"/>
      <c r="L2030" s="90"/>
      <c r="M2030" s="117" t="str">
        <f>IF(Stock[[#This Row],[BUYING QUANTITY]]&gt;0,Stock[[#This Row],[BUYING PRICE]]*(1+Stock[[#This Row],[% THRESHOLD (RETURN)_1]]),"")</f>
        <v/>
      </c>
      <c r="N2030" s="91"/>
      <c r="O2030" s="117" t="str">
        <f>IF(Stock[[#This Row],[BUYING QUANTITY]]&gt;0,Stock[[#This Row],[BUYING PRICE]]*(1+Stock[[#This Row],[% THRESHOLD (RETURN)_2]]),"")</f>
        <v/>
      </c>
      <c r="P2030" s="91"/>
      <c r="Q2030" s="117" t="str">
        <f>IF(Stock[[#This Row],[BUYING QUANTITY]]&gt;0,Stock[[#This Row],[BUYING PRICE]]*(1+Stock[[#This Row],[% THRESHOLD (LOSS)]]),"")</f>
        <v/>
      </c>
      <c r="R2030" s="105"/>
      <c r="S2030" s="118" t="str">
        <f>IF(Stock[[#This Row],[CASH DIVIDEND]]&gt;0,Stock[[#This Row],[CASH DIVIDEND]]/(Stock[[#This Row],[BUYING PRICE]]*Stock[[#This Row],[BUYING QUANTITY]]),"")</f>
        <v/>
      </c>
      <c r="T2030" s="105"/>
      <c r="U2030" s="79"/>
      <c r="V2030" s="97"/>
      <c r="W2030" s="98"/>
      <c r="X2030" s="168"/>
      <c r="Y2030" s="126" t="str">
        <f>IF(Stock[[#This Row],[SELLING QUANTITY]]&gt;0,Stock[[#This Row],[SELLING PRICE]]*Stock[[#This Row],[SELLING QUANTITY]]*Stock[[#This Row],[% SELLING FEE]]+Stock[[#This Row],[SELLING PRICE]]*Stock[[#This Row],[SELLING QUANTITY]]*$D$12,"")</f>
        <v/>
      </c>
      <c r="Z2030" s="121">
        <f>Stock[[#This Row],[BUYING QUANTITY]]+Stock[[#This Row],[STOCK DIVIDEND]]-Stock[[#This Row],[SELLING QUANTITY]]</f>
        <v>0</v>
      </c>
      <c r="AA20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0" s="121">
        <f ca="1">IF(Stock[[#This Row],[SELLING DATE]]&gt;0,Stock[[#This Row],[SELLING DATE]]-Stock[[#This Row],[BUY DATE]]+1,IF(Stock[[#This Row],[BUY DATE]]=0,0,TODAY()-Stock[[#This Row],[BUY DATE]]+1))</f>
        <v>0</v>
      </c>
      <c r="AC2030" s="122" t="str">
        <f>IFERROR(Stock[[#This Row],[CASH DIVIDEND]]+Stock[[#This Row],[RETURN/(LOSS) FROM TRADING
(auto-fill)]],"")</f>
        <v/>
      </c>
      <c r="AD20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0" s="146" t="str">
        <f ca="1">IFERROR(IF(Stock[[#This Row],[HOLDING DAYS
(auto-fill)]]&lt;365,Stock[[#This Row],[% TOTAL RETURN/(LOSS)
(auto-fill)]]*365/Stock[[#This Row],[HOLDING DAYS
(auto-fill)]],POWER((1+Stock[[#This Row],[% TOTAL RETURN/(LOSS)
(auto-fill)]]),1/(Stock[[#This Row],[HOLDING DAYS
(auto-fill)]]/365))-1),"")</f>
        <v/>
      </c>
      <c r="AF2030" s="81"/>
      <c r="AG2030" s="149" t="str">
        <f>IF(Stock[[#This Row],[STATUS
(auto-fill)]]="HOLDING",Stock[[#This Row],[MARKET PRICE]]-Stock[[#This Row],[BUYING PRICE]],"")</f>
        <v/>
      </c>
      <c r="AH2030" s="143" t="str">
        <f>IFERROR(Stock[[#This Row],[CHANGE
(auto-fill)]]/Stock[[#This Row],[BUYING PRICE]],"")</f>
        <v/>
      </c>
      <c r="AI2030" s="130" t="str">
        <f>IF(Stock[[#This Row],[MARKET PRICE]]&gt;0,Stock[[#This Row],[MARKET PRICE]]*Stock[[#This Row],[REMAINING QUANTITY
(auto-fill)]],"")</f>
        <v/>
      </c>
    </row>
    <row r="2031" spans="2:35">
      <c r="B2031" s="110" t="str">
        <f>IF(AND(Stock[[#This Row],[BUYING QUANTITY]]&gt;0,Stock[[#This Row],[REMAINING QUANTITY
(auto-fill)]]=0),"SOLD OUT",
IF(AND(Stock[[#This Row],[BUYING QUANTITY]]&gt;0,Stock[[#This Row],[REMAINING QUANTITY
(auto-fill)]]&gt;0),"HOLDING",""))</f>
        <v/>
      </c>
      <c r="C2031" s="113">
        <f t="shared" si="31"/>
        <v>2018</v>
      </c>
      <c r="D2031" s="79"/>
      <c r="E2031" s="80"/>
      <c r="F2031" s="162"/>
      <c r="G2031" s="85"/>
      <c r="H2031" s="86"/>
      <c r="I2031" s="164"/>
      <c r="J2031" s="115" t="str">
        <f>IF(Stock[[#This Row],[BUYING QUANTITY]]&gt;0,Stock[[#This Row],[BUYING PRICE]]*Stock[[#This Row],[BUYING QUANTITY]]*Stock[[#This Row],[% BUYING FEE]],"")</f>
        <v/>
      </c>
      <c r="K2031" s="89"/>
      <c r="L2031" s="90"/>
      <c r="M2031" s="117" t="str">
        <f>IF(Stock[[#This Row],[BUYING QUANTITY]]&gt;0,Stock[[#This Row],[BUYING PRICE]]*(1+Stock[[#This Row],[% THRESHOLD (RETURN)_1]]),"")</f>
        <v/>
      </c>
      <c r="N2031" s="91"/>
      <c r="O2031" s="117" t="str">
        <f>IF(Stock[[#This Row],[BUYING QUANTITY]]&gt;0,Stock[[#This Row],[BUYING PRICE]]*(1+Stock[[#This Row],[% THRESHOLD (RETURN)_2]]),"")</f>
        <v/>
      </c>
      <c r="P2031" s="91"/>
      <c r="Q2031" s="117" t="str">
        <f>IF(Stock[[#This Row],[BUYING QUANTITY]]&gt;0,Stock[[#This Row],[BUYING PRICE]]*(1+Stock[[#This Row],[% THRESHOLD (LOSS)]]),"")</f>
        <v/>
      </c>
      <c r="R2031" s="105"/>
      <c r="S2031" s="118" t="str">
        <f>IF(Stock[[#This Row],[CASH DIVIDEND]]&gt;0,Stock[[#This Row],[CASH DIVIDEND]]/(Stock[[#This Row],[BUYING PRICE]]*Stock[[#This Row],[BUYING QUANTITY]]),"")</f>
        <v/>
      </c>
      <c r="T2031" s="105"/>
      <c r="U2031" s="79"/>
      <c r="V2031" s="97"/>
      <c r="W2031" s="98"/>
      <c r="X2031" s="168"/>
      <c r="Y2031" s="126" t="str">
        <f>IF(Stock[[#This Row],[SELLING QUANTITY]]&gt;0,Stock[[#This Row],[SELLING PRICE]]*Stock[[#This Row],[SELLING QUANTITY]]*Stock[[#This Row],[% SELLING FEE]]+Stock[[#This Row],[SELLING PRICE]]*Stock[[#This Row],[SELLING QUANTITY]]*$D$12,"")</f>
        <v/>
      </c>
      <c r="Z2031" s="121">
        <f>Stock[[#This Row],[BUYING QUANTITY]]+Stock[[#This Row],[STOCK DIVIDEND]]-Stock[[#This Row],[SELLING QUANTITY]]</f>
        <v>0</v>
      </c>
      <c r="AA20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1" s="121">
        <f ca="1">IF(Stock[[#This Row],[SELLING DATE]]&gt;0,Stock[[#This Row],[SELLING DATE]]-Stock[[#This Row],[BUY DATE]]+1,IF(Stock[[#This Row],[BUY DATE]]=0,0,TODAY()-Stock[[#This Row],[BUY DATE]]+1))</f>
        <v>0</v>
      </c>
      <c r="AC2031" s="122" t="str">
        <f>IFERROR(Stock[[#This Row],[CASH DIVIDEND]]+Stock[[#This Row],[RETURN/(LOSS) FROM TRADING
(auto-fill)]],"")</f>
        <v/>
      </c>
      <c r="AD20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1" s="146" t="str">
        <f ca="1">IFERROR(IF(Stock[[#This Row],[HOLDING DAYS
(auto-fill)]]&lt;365,Stock[[#This Row],[% TOTAL RETURN/(LOSS)
(auto-fill)]]*365/Stock[[#This Row],[HOLDING DAYS
(auto-fill)]],POWER((1+Stock[[#This Row],[% TOTAL RETURN/(LOSS)
(auto-fill)]]),1/(Stock[[#This Row],[HOLDING DAYS
(auto-fill)]]/365))-1),"")</f>
        <v/>
      </c>
      <c r="AF2031" s="81"/>
      <c r="AG2031" s="149" t="str">
        <f>IF(Stock[[#This Row],[STATUS
(auto-fill)]]="HOLDING",Stock[[#This Row],[MARKET PRICE]]-Stock[[#This Row],[BUYING PRICE]],"")</f>
        <v/>
      </c>
      <c r="AH2031" s="143" t="str">
        <f>IFERROR(Stock[[#This Row],[CHANGE
(auto-fill)]]/Stock[[#This Row],[BUYING PRICE]],"")</f>
        <v/>
      </c>
      <c r="AI2031" s="130" t="str">
        <f>IF(Stock[[#This Row],[MARKET PRICE]]&gt;0,Stock[[#This Row],[MARKET PRICE]]*Stock[[#This Row],[REMAINING QUANTITY
(auto-fill)]],"")</f>
        <v/>
      </c>
    </row>
    <row r="2032" spans="2:35">
      <c r="B2032" s="110" t="str">
        <f>IF(AND(Stock[[#This Row],[BUYING QUANTITY]]&gt;0,Stock[[#This Row],[REMAINING QUANTITY
(auto-fill)]]=0),"SOLD OUT",
IF(AND(Stock[[#This Row],[BUYING QUANTITY]]&gt;0,Stock[[#This Row],[REMAINING QUANTITY
(auto-fill)]]&gt;0),"HOLDING",""))</f>
        <v/>
      </c>
      <c r="C2032" s="113">
        <f t="shared" si="31"/>
        <v>2019</v>
      </c>
      <c r="D2032" s="79"/>
      <c r="E2032" s="80"/>
      <c r="F2032" s="162"/>
      <c r="G2032" s="85"/>
      <c r="H2032" s="86"/>
      <c r="I2032" s="164"/>
      <c r="J2032" s="115" t="str">
        <f>IF(Stock[[#This Row],[BUYING QUANTITY]]&gt;0,Stock[[#This Row],[BUYING PRICE]]*Stock[[#This Row],[BUYING QUANTITY]]*Stock[[#This Row],[% BUYING FEE]],"")</f>
        <v/>
      </c>
      <c r="K2032" s="89"/>
      <c r="L2032" s="90"/>
      <c r="M2032" s="117" t="str">
        <f>IF(Stock[[#This Row],[BUYING QUANTITY]]&gt;0,Stock[[#This Row],[BUYING PRICE]]*(1+Stock[[#This Row],[% THRESHOLD (RETURN)_1]]),"")</f>
        <v/>
      </c>
      <c r="N2032" s="91"/>
      <c r="O2032" s="117" t="str">
        <f>IF(Stock[[#This Row],[BUYING QUANTITY]]&gt;0,Stock[[#This Row],[BUYING PRICE]]*(1+Stock[[#This Row],[% THRESHOLD (RETURN)_2]]),"")</f>
        <v/>
      </c>
      <c r="P2032" s="91"/>
      <c r="Q2032" s="117" t="str">
        <f>IF(Stock[[#This Row],[BUYING QUANTITY]]&gt;0,Stock[[#This Row],[BUYING PRICE]]*(1+Stock[[#This Row],[% THRESHOLD (LOSS)]]),"")</f>
        <v/>
      </c>
      <c r="R2032" s="105"/>
      <c r="S2032" s="118" t="str">
        <f>IF(Stock[[#This Row],[CASH DIVIDEND]]&gt;0,Stock[[#This Row],[CASH DIVIDEND]]/(Stock[[#This Row],[BUYING PRICE]]*Stock[[#This Row],[BUYING QUANTITY]]),"")</f>
        <v/>
      </c>
      <c r="T2032" s="105"/>
      <c r="U2032" s="79"/>
      <c r="V2032" s="97"/>
      <c r="W2032" s="98"/>
      <c r="X2032" s="168"/>
      <c r="Y2032" s="126" t="str">
        <f>IF(Stock[[#This Row],[SELLING QUANTITY]]&gt;0,Stock[[#This Row],[SELLING PRICE]]*Stock[[#This Row],[SELLING QUANTITY]]*Stock[[#This Row],[% SELLING FEE]]+Stock[[#This Row],[SELLING PRICE]]*Stock[[#This Row],[SELLING QUANTITY]]*$D$12,"")</f>
        <v/>
      </c>
      <c r="Z2032" s="121">
        <f>Stock[[#This Row],[BUYING QUANTITY]]+Stock[[#This Row],[STOCK DIVIDEND]]-Stock[[#This Row],[SELLING QUANTITY]]</f>
        <v>0</v>
      </c>
      <c r="AA20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2" s="121">
        <f ca="1">IF(Stock[[#This Row],[SELLING DATE]]&gt;0,Stock[[#This Row],[SELLING DATE]]-Stock[[#This Row],[BUY DATE]]+1,IF(Stock[[#This Row],[BUY DATE]]=0,0,TODAY()-Stock[[#This Row],[BUY DATE]]+1))</f>
        <v>0</v>
      </c>
      <c r="AC2032" s="122" t="str">
        <f>IFERROR(Stock[[#This Row],[CASH DIVIDEND]]+Stock[[#This Row],[RETURN/(LOSS) FROM TRADING
(auto-fill)]],"")</f>
        <v/>
      </c>
      <c r="AD20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2" s="146" t="str">
        <f ca="1">IFERROR(IF(Stock[[#This Row],[HOLDING DAYS
(auto-fill)]]&lt;365,Stock[[#This Row],[% TOTAL RETURN/(LOSS)
(auto-fill)]]*365/Stock[[#This Row],[HOLDING DAYS
(auto-fill)]],POWER((1+Stock[[#This Row],[% TOTAL RETURN/(LOSS)
(auto-fill)]]),1/(Stock[[#This Row],[HOLDING DAYS
(auto-fill)]]/365))-1),"")</f>
        <v/>
      </c>
      <c r="AF2032" s="81"/>
      <c r="AG2032" s="149" t="str">
        <f>IF(Stock[[#This Row],[STATUS
(auto-fill)]]="HOLDING",Stock[[#This Row],[MARKET PRICE]]-Stock[[#This Row],[BUYING PRICE]],"")</f>
        <v/>
      </c>
      <c r="AH2032" s="143" t="str">
        <f>IFERROR(Stock[[#This Row],[CHANGE
(auto-fill)]]/Stock[[#This Row],[BUYING PRICE]],"")</f>
        <v/>
      </c>
      <c r="AI2032" s="130" t="str">
        <f>IF(Stock[[#This Row],[MARKET PRICE]]&gt;0,Stock[[#This Row],[MARKET PRICE]]*Stock[[#This Row],[REMAINING QUANTITY
(auto-fill)]],"")</f>
        <v/>
      </c>
    </row>
    <row r="2033" spans="2:35">
      <c r="B2033" s="110" t="str">
        <f>IF(AND(Stock[[#This Row],[BUYING QUANTITY]]&gt;0,Stock[[#This Row],[REMAINING QUANTITY
(auto-fill)]]=0),"SOLD OUT",
IF(AND(Stock[[#This Row],[BUYING QUANTITY]]&gt;0,Stock[[#This Row],[REMAINING QUANTITY
(auto-fill)]]&gt;0),"HOLDING",""))</f>
        <v/>
      </c>
      <c r="C2033" s="113">
        <f t="shared" si="31"/>
        <v>2020</v>
      </c>
      <c r="D2033" s="79"/>
      <c r="E2033" s="80"/>
      <c r="F2033" s="162"/>
      <c r="G2033" s="85"/>
      <c r="H2033" s="86"/>
      <c r="I2033" s="164"/>
      <c r="J2033" s="115" t="str">
        <f>IF(Stock[[#This Row],[BUYING QUANTITY]]&gt;0,Stock[[#This Row],[BUYING PRICE]]*Stock[[#This Row],[BUYING QUANTITY]]*Stock[[#This Row],[% BUYING FEE]],"")</f>
        <v/>
      </c>
      <c r="K2033" s="89"/>
      <c r="L2033" s="90"/>
      <c r="M2033" s="117" t="str">
        <f>IF(Stock[[#This Row],[BUYING QUANTITY]]&gt;0,Stock[[#This Row],[BUYING PRICE]]*(1+Stock[[#This Row],[% THRESHOLD (RETURN)_1]]),"")</f>
        <v/>
      </c>
      <c r="N2033" s="91"/>
      <c r="O2033" s="117" t="str">
        <f>IF(Stock[[#This Row],[BUYING QUANTITY]]&gt;0,Stock[[#This Row],[BUYING PRICE]]*(1+Stock[[#This Row],[% THRESHOLD (RETURN)_2]]),"")</f>
        <v/>
      </c>
      <c r="P2033" s="91"/>
      <c r="Q2033" s="117" t="str">
        <f>IF(Stock[[#This Row],[BUYING QUANTITY]]&gt;0,Stock[[#This Row],[BUYING PRICE]]*(1+Stock[[#This Row],[% THRESHOLD (LOSS)]]),"")</f>
        <v/>
      </c>
      <c r="R2033" s="105"/>
      <c r="S2033" s="118" t="str">
        <f>IF(Stock[[#This Row],[CASH DIVIDEND]]&gt;0,Stock[[#This Row],[CASH DIVIDEND]]/(Stock[[#This Row],[BUYING PRICE]]*Stock[[#This Row],[BUYING QUANTITY]]),"")</f>
        <v/>
      </c>
      <c r="T2033" s="105"/>
      <c r="U2033" s="79"/>
      <c r="V2033" s="97"/>
      <c r="W2033" s="98"/>
      <c r="X2033" s="168"/>
      <c r="Y2033" s="126" t="str">
        <f>IF(Stock[[#This Row],[SELLING QUANTITY]]&gt;0,Stock[[#This Row],[SELLING PRICE]]*Stock[[#This Row],[SELLING QUANTITY]]*Stock[[#This Row],[% SELLING FEE]]+Stock[[#This Row],[SELLING PRICE]]*Stock[[#This Row],[SELLING QUANTITY]]*$D$12,"")</f>
        <v/>
      </c>
      <c r="Z2033" s="121">
        <f>Stock[[#This Row],[BUYING QUANTITY]]+Stock[[#This Row],[STOCK DIVIDEND]]-Stock[[#This Row],[SELLING QUANTITY]]</f>
        <v>0</v>
      </c>
      <c r="AA20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3" s="121">
        <f ca="1">IF(Stock[[#This Row],[SELLING DATE]]&gt;0,Stock[[#This Row],[SELLING DATE]]-Stock[[#This Row],[BUY DATE]]+1,IF(Stock[[#This Row],[BUY DATE]]=0,0,TODAY()-Stock[[#This Row],[BUY DATE]]+1))</f>
        <v>0</v>
      </c>
      <c r="AC2033" s="122" t="str">
        <f>IFERROR(Stock[[#This Row],[CASH DIVIDEND]]+Stock[[#This Row],[RETURN/(LOSS) FROM TRADING
(auto-fill)]],"")</f>
        <v/>
      </c>
      <c r="AD20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3" s="146" t="str">
        <f ca="1">IFERROR(IF(Stock[[#This Row],[HOLDING DAYS
(auto-fill)]]&lt;365,Stock[[#This Row],[% TOTAL RETURN/(LOSS)
(auto-fill)]]*365/Stock[[#This Row],[HOLDING DAYS
(auto-fill)]],POWER((1+Stock[[#This Row],[% TOTAL RETURN/(LOSS)
(auto-fill)]]),1/(Stock[[#This Row],[HOLDING DAYS
(auto-fill)]]/365))-1),"")</f>
        <v/>
      </c>
      <c r="AF2033" s="81"/>
      <c r="AG2033" s="149" t="str">
        <f>IF(Stock[[#This Row],[STATUS
(auto-fill)]]="HOLDING",Stock[[#This Row],[MARKET PRICE]]-Stock[[#This Row],[BUYING PRICE]],"")</f>
        <v/>
      </c>
      <c r="AH2033" s="143" t="str">
        <f>IFERROR(Stock[[#This Row],[CHANGE
(auto-fill)]]/Stock[[#This Row],[BUYING PRICE]],"")</f>
        <v/>
      </c>
      <c r="AI2033" s="130" t="str">
        <f>IF(Stock[[#This Row],[MARKET PRICE]]&gt;0,Stock[[#This Row],[MARKET PRICE]]*Stock[[#This Row],[REMAINING QUANTITY
(auto-fill)]],"")</f>
        <v/>
      </c>
    </row>
    <row r="2034" spans="2:35">
      <c r="B2034" s="110" t="str">
        <f>IF(AND(Stock[[#This Row],[BUYING QUANTITY]]&gt;0,Stock[[#This Row],[REMAINING QUANTITY
(auto-fill)]]=0),"SOLD OUT",
IF(AND(Stock[[#This Row],[BUYING QUANTITY]]&gt;0,Stock[[#This Row],[REMAINING QUANTITY
(auto-fill)]]&gt;0),"HOLDING",""))</f>
        <v/>
      </c>
      <c r="C2034" s="113">
        <f t="shared" si="31"/>
        <v>2021</v>
      </c>
      <c r="D2034" s="79"/>
      <c r="E2034" s="80"/>
      <c r="F2034" s="162"/>
      <c r="G2034" s="85"/>
      <c r="H2034" s="86"/>
      <c r="I2034" s="164"/>
      <c r="J2034" s="115" t="str">
        <f>IF(Stock[[#This Row],[BUYING QUANTITY]]&gt;0,Stock[[#This Row],[BUYING PRICE]]*Stock[[#This Row],[BUYING QUANTITY]]*Stock[[#This Row],[% BUYING FEE]],"")</f>
        <v/>
      </c>
      <c r="K2034" s="89"/>
      <c r="L2034" s="90"/>
      <c r="M2034" s="117" t="str">
        <f>IF(Stock[[#This Row],[BUYING QUANTITY]]&gt;0,Stock[[#This Row],[BUYING PRICE]]*(1+Stock[[#This Row],[% THRESHOLD (RETURN)_1]]),"")</f>
        <v/>
      </c>
      <c r="N2034" s="91"/>
      <c r="O2034" s="117" t="str">
        <f>IF(Stock[[#This Row],[BUYING QUANTITY]]&gt;0,Stock[[#This Row],[BUYING PRICE]]*(1+Stock[[#This Row],[% THRESHOLD (RETURN)_2]]),"")</f>
        <v/>
      </c>
      <c r="P2034" s="91"/>
      <c r="Q2034" s="117" t="str">
        <f>IF(Stock[[#This Row],[BUYING QUANTITY]]&gt;0,Stock[[#This Row],[BUYING PRICE]]*(1+Stock[[#This Row],[% THRESHOLD (LOSS)]]),"")</f>
        <v/>
      </c>
      <c r="R2034" s="105"/>
      <c r="S2034" s="118" t="str">
        <f>IF(Stock[[#This Row],[CASH DIVIDEND]]&gt;0,Stock[[#This Row],[CASH DIVIDEND]]/(Stock[[#This Row],[BUYING PRICE]]*Stock[[#This Row],[BUYING QUANTITY]]),"")</f>
        <v/>
      </c>
      <c r="T2034" s="105"/>
      <c r="U2034" s="79"/>
      <c r="V2034" s="97"/>
      <c r="W2034" s="98"/>
      <c r="X2034" s="168"/>
      <c r="Y2034" s="126" t="str">
        <f>IF(Stock[[#This Row],[SELLING QUANTITY]]&gt;0,Stock[[#This Row],[SELLING PRICE]]*Stock[[#This Row],[SELLING QUANTITY]]*Stock[[#This Row],[% SELLING FEE]]+Stock[[#This Row],[SELLING PRICE]]*Stock[[#This Row],[SELLING QUANTITY]]*$D$12,"")</f>
        <v/>
      </c>
      <c r="Z2034" s="121">
        <f>Stock[[#This Row],[BUYING QUANTITY]]+Stock[[#This Row],[STOCK DIVIDEND]]-Stock[[#This Row],[SELLING QUANTITY]]</f>
        <v>0</v>
      </c>
      <c r="AA20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4" s="121">
        <f ca="1">IF(Stock[[#This Row],[SELLING DATE]]&gt;0,Stock[[#This Row],[SELLING DATE]]-Stock[[#This Row],[BUY DATE]]+1,IF(Stock[[#This Row],[BUY DATE]]=0,0,TODAY()-Stock[[#This Row],[BUY DATE]]+1))</f>
        <v>0</v>
      </c>
      <c r="AC2034" s="122" t="str">
        <f>IFERROR(Stock[[#This Row],[CASH DIVIDEND]]+Stock[[#This Row],[RETURN/(LOSS) FROM TRADING
(auto-fill)]],"")</f>
        <v/>
      </c>
      <c r="AD20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4" s="146" t="str">
        <f ca="1">IFERROR(IF(Stock[[#This Row],[HOLDING DAYS
(auto-fill)]]&lt;365,Stock[[#This Row],[% TOTAL RETURN/(LOSS)
(auto-fill)]]*365/Stock[[#This Row],[HOLDING DAYS
(auto-fill)]],POWER((1+Stock[[#This Row],[% TOTAL RETURN/(LOSS)
(auto-fill)]]),1/(Stock[[#This Row],[HOLDING DAYS
(auto-fill)]]/365))-1),"")</f>
        <v/>
      </c>
      <c r="AF2034" s="81"/>
      <c r="AG2034" s="149" t="str">
        <f>IF(Stock[[#This Row],[STATUS
(auto-fill)]]="HOLDING",Stock[[#This Row],[MARKET PRICE]]-Stock[[#This Row],[BUYING PRICE]],"")</f>
        <v/>
      </c>
      <c r="AH2034" s="143" t="str">
        <f>IFERROR(Stock[[#This Row],[CHANGE
(auto-fill)]]/Stock[[#This Row],[BUYING PRICE]],"")</f>
        <v/>
      </c>
      <c r="AI2034" s="130" t="str">
        <f>IF(Stock[[#This Row],[MARKET PRICE]]&gt;0,Stock[[#This Row],[MARKET PRICE]]*Stock[[#This Row],[REMAINING QUANTITY
(auto-fill)]],"")</f>
        <v/>
      </c>
    </row>
    <row r="2035" spans="2:35">
      <c r="B2035" s="110" t="str">
        <f>IF(AND(Stock[[#This Row],[BUYING QUANTITY]]&gt;0,Stock[[#This Row],[REMAINING QUANTITY
(auto-fill)]]=0),"SOLD OUT",
IF(AND(Stock[[#This Row],[BUYING QUANTITY]]&gt;0,Stock[[#This Row],[REMAINING QUANTITY
(auto-fill)]]&gt;0),"HOLDING",""))</f>
        <v/>
      </c>
      <c r="C2035" s="113">
        <f t="shared" si="31"/>
        <v>2022</v>
      </c>
      <c r="D2035" s="79"/>
      <c r="E2035" s="80"/>
      <c r="F2035" s="162"/>
      <c r="G2035" s="85"/>
      <c r="H2035" s="86"/>
      <c r="I2035" s="164"/>
      <c r="J2035" s="115" t="str">
        <f>IF(Stock[[#This Row],[BUYING QUANTITY]]&gt;0,Stock[[#This Row],[BUYING PRICE]]*Stock[[#This Row],[BUYING QUANTITY]]*Stock[[#This Row],[% BUYING FEE]],"")</f>
        <v/>
      </c>
      <c r="K2035" s="89"/>
      <c r="L2035" s="90"/>
      <c r="M2035" s="117" t="str">
        <f>IF(Stock[[#This Row],[BUYING QUANTITY]]&gt;0,Stock[[#This Row],[BUYING PRICE]]*(1+Stock[[#This Row],[% THRESHOLD (RETURN)_1]]),"")</f>
        <v/>
      </c>
      <c r="N2035" s="91"/>
      <c r="O2035" s="117" t="str">
        <f>IF(Stock[[#This Row],[BUYING QUANTITY]]&gt;0,Stock[[#This Row],[BUYING PRICE]]*(1+Stock[[#This Row],[% THRESHOLD (RETURN)_2]]),"")</f>
        <v/>
      </c>
      <c r="P2035" s="91"/>
      <c r="Q2035" s="117" t="str">
        <f>IF(Stock[[#This Row],[BUYING QUANTITY]]&gt;0,Stock[[#This Row],[BUYING PRICE]]*(1+Stock[[#This Row],[% THRESHOLD (LOSS)]]),"")</f>
        <v/>
      </c>
      <c r="R2035" s="105"/>
      <c r="S2035" s="118" t="str">
        <f>IF(Stock[[#This Row],[CASH DIVIDEND]]&gt;0,Stock[[#This Row],[CASH DIVIDEND]]/(Stock[[#This Row],[BUYING PRICE]]*Stock[[#This Row],[BUYING QUANTITY]]),"")</f>
        <v/>
      </c>
      <c r="T2035" s="105"/>
      <c r="U2035" s="79"/>
      <c r="V2035" s="97"/>
      <c r="W2035" s="98"/>
      <c r="X2035" s="168"/>
      <c r="Y2035" s="126" t="str">
        <f>IF(Stock[[#This Row],[SELLING QUANTITY]]&gt;0,Stock[[#This Row],[SELLING PRICE]]*Stock[[#This Row],[SELLING QUANTITY]]*Stock[[#This Row],[% SELLING FEE]]+Stock[[#This Row],[SELLING PRICE]]*Stock[[#This Row],[SELLING QUANTITY]]*$D$12,"")</f>
        <v/>
      </c>
      <c r="Z2035" s="121">
        <f>Stock[[#This Row],[BUYING QUANTITY]]+Stock[[#This Row],[STOCK DIVIDEND]]-Stock[[#This Row],[SELLING QUANTITY]]</f>
        <v>0</v>
      </c>
      <c r="AA20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5" s="121">
        <f ca="1">IF(Stock[[#This Row],[SELLING DATE]]&gt;0,Stock[[#This Row],[SELLING DATE]]-Stock[[#This Row],[BUY DATE]]+1,IF(Stock[[#This Row],[BUY DATE]]=0,0,TODAY()-Stock[[#This Row],[BUY DATE]]+1))</f>
        <v>0</v>
      </c>
      <c r="AC2035" s="122" t="str">
        <f>IFERROR(Stock[[#This Row],[CASH DIVIDEND]]+Stock[[#This Row],[RETURN/(LOSS) FROM TRADING
(auto-fill)]],"")</f>
        <v/>
      </c>
      <c r="AD20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5" s="146" t="str">
        <f ca="1">IFERROR(IF(Stock[[#This Row],[HOLDING DAYS
(auto-fill)]]&lt;365,Stock[[#This Row],[% TOTAL RETURN/(LOSS)
(auto-fill)]]*365/Stock[[#This Row],[HOLDING DAYS
(auto-fill)]],POWER((1+Stock[[#This Row],[% TOTAL RETURN/(LOSS)
(auto-fill)]]),1/(Stock[[#This Row],[HOLDING DAYS
(auto-fill)]]/365))-1),"")</f>
        <v/>
      </c>
      <c r="AF2035" s="81"/>
      <c r="AG2035" s="149" t="str">
        <f>IF(Stock[[#This Row],[STATUS
(auto-fill)]]="HOLDING",Stock[[#This Row],[MARKET PRICE]]-Stock[[#This Row],[BUYING PRICE]],"")</f>
        <v/>
      </c>
      <c r="AH2035" s="143" t="str">
        <f>IFERROR(Stock[[#This Row],[CHANGE
(auto-fill)]]/Stock[[#This Row],[BUYING PRICE]],"")</f>
        <v/>
      </c>
      <c r="AI2035" s="130" t="str">
        <f>IF(Stock[[#This Row],[MARKET PRICE]]&gt;0,Stock[[#This Row],[MARKET PRICE]]*Stock[[#This Row],[REMAINING QUANTITY
(auto-fill)]],"")</f>
        <v/>
      </c>
    </row>
    <row r="2036" spans="2:35">
      <c r="B2036" s="110" t="str">
        <f>IF(AND(Stock[[#This Row],[BUYING QUANTITY]]&gt;0,Stock[[#This Row],[REMAINING QUANTITY
(auto-fill)]]=0),"SOLD OUT",
IF(AND(Stock[[#This Row],[BUYING QUANTITY]]&gt;0,Stock[[#This Row],[REMAINING QUANTITY
(auto-fill)]]&gt;0),"HOLDING",""))</f>
        <v/>
      </c>
      <c r="C2036" s="113">
        <f t="shared" si="31"/>
        <v>2023</v>
      </c>
      <c r="D2036" s="79"/>
      <c r="E2036" s="80"/>
      <c r="F2036" s="162"/>
      <c r="G2036" s="85"/>
      <c r="H2036" s="86"/>
      <c r="I2036" s="164"/>
      <c r="J2036" s="115" t="str">
        <f>IF(Stock[[#This Row],[BUYING QUANTITY]]&gt;0,Stock[[#This Row],[BUYING PRICE]]*Stock[[#This Row],[BUYING QUANTITY]]*Stock[[#This Row],[% BUYING FEE]],"")</f>
        <v/>
      </c>
      <c r="K2036" s="89"/>
      <c r="L2036" s="90"/>
      <c r="M2036" s="117" t="str">
        <f>IF(Stock[[#This Row],[BUYING QUANTITY]]&gt;0,Stock[[#This Row],[BUYING PRICE]]*(1+Stock[[#This Row],[% THRESHOLD (RETURN)_1]]),"")</f>
        <v/>
      </c>
      <c r="N2036" s="91"/>
      <c r="O2036" s="117" t="str">
        <f>IF(Stock[[#This Row],[BUYING QUANTITY]]&gt;0,Stock[[#This Row],[BUYING PRICE]]*(1+Stock[[#This Row],[% THRESHOLD (RETURN)_2]]),"")</f>
        <v/>
      </c>
      <c r="P2036" s="91"/>
      <c r="Q2036" s="117" t="str">
        <f>IF(Stock[[#This Row],[BUYING QUANTITY]]&gt;0,Stock[[#This Row],[BUYING PRICE]]*(1+Stock[[#This Row],[% THRESHOLD (LOSS)]]),"")</f>
        <v/>
      </c>
      <c r="R2036" s="105"/>
      <c r="S2036" s="118" t="str">
        <f>IF(Stock[[#This Row],[CASH DIVIDEND]]&gt;0,Stock[[#This Row],[CASH DIVIDEND]]/(Stock[[#This Row],[BUYING PRICE]]*Stock[[#This Row],[BUYING QUANTITY]]),"")</f>
        <v/>
      </c>
      <c r="T2036" s="105"/>
      <c r="U2036" s="79"/>
      <c r="V2036" s="97"/>
      <c r="W2036" s="98"/>
      <c r="X2036" s="168"/>
      <c r="Y2036" s="126" t="str">
        <f>IF(Stock[[#This Row],[SELLING QUANTITY]]&gt;0,Stock[[#This Row],[SELLING PRICE]]*Stock[[#This Row],[SELLING QUANTITY]]*Stock[[#This Row],[% SELLING FEE]]+Stock[[#This Row],[SELLING PRICE]]*Stock[[#This Row],[SELLING QUANTITY]]*$D$12,"")</f>
        <v/>
      </c>
      <c r="Z2036" s="121">
        <f>Stock[[#This Row],[BUYING QUANTITY]]+Stock[[#This Row],[STOCK DIVIDEND]]-Stock[[#This Row],[SELLING QUANTITY]]</f>
        <v>0</v>
      </c>
      <c r="AA20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6" s="121">
        <f ca="1">IF(Stock[[#This Row],[SELLING DATE]]&gt;0,Stock[[#This Row],[SELLING DATE]]-Stock[[#This Row],[BUY DATE]]+1,IF(Stock[[#This Row],[BUY DATE]]=0,0,TODAY()-Stock[[#This Row],[BUY DATE]]+1))</f>
        <v>0</v>
      </c>
      <c r="AC2036" s="122" t="str">
        <f>IFERROR(Stock[[#This Row],[CASH DIVIDEND]]+Stock[[#This Row],[RETURN/(LOSS) FROM TRADING
(auto-fill)]],"")</f>
        <v/>
      </c>
      <c r="AD20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6" s="146" t="str">
        <f ca="1">IFERROR(IF(Stock[[#This Row],[HOLDING DAYS
(auto-fill)]]&lt;365,Stock[[#This Row],[% TOTAL RETURN/(LOSS)
(auto-fill)]]*365/Stock[[#This Row],[HOLDING DAYS
(auto-fill)]],POWER((1+Stock[[#This Row],[% TOTAL RETURN/(LOSS)
(auto-fill)]]),1/(Stock[[#This Row],[HOLDING DAYS
(auto-fill)]]/365))-1),"")</f>
        <v/>
      </c>
      <c r="AF2036" s="81"/>
      <c r="AG2036" s="149" t="str">
        <f>IF(Stock[[#This Row],[STATUS
(auto-fill)]]="HOLDING",Stock[[#This Row],[MARKET PRICE]]-Stock[[#This Row],[BUYING PRICE]],"")</f>
        <v/>
      </c>
      <c r="AH2036" s="143" t="str">
        <f>IFERROR(Stock[[#This Row],[CHANGE
(auto-fill)]]/Stock[[#This Row],[BUYING PRICE]],"")</f>
        <v/>
      </c>
      <c r="AI2036" s="130" t="str">
        <f>IF(Stock[[#This Row],[MARKET PRICE]]&gt;0,Stock[[#This Row],[MARKET PRICE]]*Stock[[#This Row],[REMAINING QUANTITY
(auto-fill)]],"")</f>
        <v/>
      </c>
    </row>
    <row r="2037" spans="2:35">
      <c r="B2037" s="110" t="str">
        <f>IF(AND(Stock[[#This Row],[BUYING QUANTITY]]&gt;0,Stock[[#This Row],[REMAINING QUANTITY
(auto-fill)]]=0),"SOLD OUT",
IF(AND(Stock[[#This Row],[BUYING QUANTITY]]&gt;0,Stock[[#This Row],[REMAINING QUANTITY
(auto-fill)]]&gt;0),"HOLDING",""))</f>
        <v/>
      </c>
      <c r="C2037" s="113">
        <f t="shared" si="31"/>
        <v>2024</v>
      </c>
      <c r="D2037" s="79"/>
      <c r="E2037" s="80"/>
      <c r="F2037" s="162"/>
      <c r="G2037" s="85"/>
      <c r="H2037" s="86"/>
      <c r="I2037" s="164"/>
      <c r="J2037" s="115" t="str">
        <f>IF(Stock[[#This Row],[BUYING QUANTITY]]&gt;0,Stock[[#This Row],[BUYING PRICE]]*Stock[[#This Row],[BUYING QUANTITY]]*Stock[[#This Row],[% BUYING FEE]],"")</f>
        <v/>
      </c>
      <c r="K2037" s="89"/>
      <c r="L2037" s="90"/>
      <c r="M2037" s="117" t="str">
        <f>IF(Stock[[#This Row],[BUYING QUANTITY]]&gt;0,Stock[[#This Row],[BUYING PRICE]]*(1+Stock[[#This Row],[% THRESHOLD (RETURN)_1]]),"")</f>
        <v/>
      </c>
      <c r="N2037" s="91"/>
      <c r="O2037" s="117" t="str">
        <f>IF(Stock[[#This Row],[BUYING QUANTITY]]&gt;0,Stock[[#This Row],[BUYING PRICE]]*(1+Stock[[#This Row],[% THRESHOLD (RETURN)_2]]),"")</f>
        <v/>
      </c>
      <c r="P2037" s="91"/>
      <c r="Q2037" s="117" t="str">
        <f>IF(Stock[[#This Row],[BUYING QUANTITY]]&gt;0,Stock[[#This Row],[BUYING PRICE]]*(1+Stock[[#This Row],[% THRESHOLD (LOSS)]]),"")</f>
        <v/>
      </c>
      <c r="R2037" s="105"/>
      <c r="S2037" s="118" t="str">
        <f>IF(Stock[[#This Row],[CASH DIVIDEND]]&gt;0,Stock[[#This Row],[CASH DIVIDEND]]/(Stock[[#This Row],[BUYING PRICE]]*Stock[[#This Row],[BUYING QUANTITY]]),"")</f>
        <v/>
      </c>
      <c r="T2037" s="105"/>
      <c r="U2037" s="79"/>
      <c r="V2037" s="97"/>
      <c r="W2037" s="98"/>
      <c r="X2037" s="168"/>
      <c r="Y2037" s="126" t="str">
        <f>IF(Stock[[#This Row],[SELLING QUANTITY]]&gt;0,Stock[[#This Row],[SELLING PRICE]]*Stock[[#This Row],[SELLING QUANTITY]]*Stock[[#This Row],[% SELLING FEE]]+Stock[[#This Row],[SELLING PRICE]]*Stock[[#This Row],[SELLING QUANTITY]]*$D$12,"")</f>
        <v/>
      </c>
      <c r="Z2037" s="121">
        <f>Stock[[#This Row],[BUYING QUANTITY]]+Stock[[#This Row],[STOCK DIVIDEND]]-Stock[[#This Row],[SELLING QUANTITY]]</f>
        <v>0</v>
      </c>
      <c r="AA20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7" s="121">
        <f ca="1">IF(Stock[[#This Row],[SELLING DATE]]&gt;0,Stock[[#This Row],[SELLING DATE]]-Stock[[#This Row],[BUY DATE]]+1,IF(Stock[[#This Row],[BUY DATE]]=0,0,TODAY()-Stock[[#This Row],[BUY DATE]]+1))</f>
        <v>0</v>
      </c>
      <c r="AC2037" s="122" t="str">
        <f>IFERROR(Stock[[#This Row],[CASH DIVIDEND]]+Stock[[#This Row],[RETURN/(LOSS) FROM TRADING
(auto-fill)]],"")</f>
        <v/>
      </c>
      <c r="AD20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7" s="146" t="str">
        <f ca="1">IFERROR(IF(Stock[[#This Row],[HOLDING DAYS
(auto-fill)]]&lt;365,Stock[[#This Row],[% TOTAL RETURN/(LOSS)
(auto-fill)]]*365/Stock[[#This Row],[HOLDING DAYS
(auto-fill)]],POWER((1+Stock[[#This Row],[% TOTAL RETURN/(LOSS)
(auto-fill)]]),1/(Stock[[#This Row],[HOLDING DAYS
(auto-fill)]]/365))-1),"")</f>
        <v/>
      </c>
      <c r="AF2037" s="81"/>
      <c r="AG2037" s="149" t="str">
        <f>IF(Stock[[#This Row],[STATUS
(auto-fill)]]="HOLDING",Stock[[#This Row],[MARKET PRICE]]-Stock[[#This Row],[BUYING PRICE]],"")</f>
        <v/>
      </c>
      <c r="AH2037" s="143" t="str">
        <f>IFERROR(Stock[[#This Row],[CHANGE
(auto-fill)]]/Stock[[#This Row],[BUYING PRICE]],"")</f>
        <v/>
      </c>
      <c r="AI2037" s="130" t="str">
        <f>IF(Stock[[#This Row],[MARKET PRICE]]&gt;0,Stock[[#This Row],[MARKET PRICE]]*Stock[[#This Row],[REMAINING QUANTITY
(auto-fill)]],"")</f>
        <v/>
      </c>
    </row>
    <row r="2038" spans="2:35">
      <c r="B2038" s="110" t="str">
        <f>IF(AND(Stock[[#This Row],[BUYING QUANTITY]]&gt;0,Stock[[#This Row],[REMAINING QUANTITY
(auto-fill)]]=0),"SOLD OUT",
IF(AND(Stock[[#This Row],[BUYING QUANTITY]]&gt;0,Stock[[#This Row],[REMAINING QUANTITY
(auto-fill)]]&gt;0),"HOLDING",""))</f>
        <v/>
      </c>
      <c r="C2038" s="113">
        <f t="shared" si="31"/>
        <v>2025</v>
      </c>
      <c r="D2038" s="79"/>
      <c r="E2038" s="80"/>
      <c r="F2038" s="162"/>
      <c r="G2038" s="85"/>
      <c r="H2038" s="86"/>
      <c r="I2038" s="164"/>
      <c r="J2038" s="115" t="str">
        <f>IF(Stock[[#This Row],[BUYING QUANTITY]]&gt;0,Stock[[#This Row],[BUYING PRICE]]*Stock[[#This Row],[BUYING QUANTITY]]*Stock[[#This Row],[% BUYING FEE]],"")</f>
        <v/>
      </c>
      <c r="K2038" s="89"/>
      <c r="L2038" s="90"/>
      <c r="M2038" s="117" t="str">
        <f>IF(Stock[[#This Row],[BUYING QUANTITY]]&gt;0,Stock[[#This Row],[BUYING PRICE]]*(1+Stock[[#This Row],[% THRESHOLD (RETURN)_1]]),"")</f>
        <v/>
      </c>
      <c r="N2038" s="91"/>
      <c r="O2038" s="117" t="str">
        <f>IF(Stock[[#This Row],[BUYING QUANTITY]]&gt;0,Stock[[#This Row],[BUYING PRICE]]*(1+Stock[[#This Row],[% THRESHOLD (RETURN)_2]]),"")</f>
        <v/>
      </c>
      <c r="P2038" s="91"/>
      <c r="Q2038" s="117" t="str">
        <f>IF(Stock[[#This Row],[BUYING QUANTITY]]&gt;0,Stock[[#This Row],[BUYING PRICE]]*(1+Stock[[#This Row],[% THRESHOLD (LOSS)]]),"")</f>
        <v/>
      </c>
      <c r="R2038" s="105"/>
      <c r="S2038" s="118" t="str">
        <f>IF(Stock[[#This Row],[CASH DIVIDEND]]&gt;0,Stock[[#This Row],[CASH DIVIDEND]]/(Stock[[#This Row],[BUYING PRICE]]*Stock[[#This Row],[BUYING QUANTITY]]),"")</f>
        <v/>
      </c>
      <c r="T2038" s="105"/>
      <c r="U2038" s="79"/>
      <c r="V2038" s="97"/>
      <c r="W2038" s="98"/>
      <c r="X2038" s="168"/>
      <c r="Y2038" s="126" t="str">
        <f>IF(Stock[[#This Row],[SELLING QUANTITY]]&gt;0,Stock[[#This Row],[SELLING PRICE]]*Stock[[#This Row],[SELLING QUANTITY]]*Stock[[#This Row],[% SELLING FEE]]+Stock[[#This Row],[SELLING PRICE]]*Stock[[#This Row],[SELLING QUANTITY]]*$D$12,"")</f>
        <v/>
      </c>
      <c r="Z2038" s="121">
        <f>Stock[[#This Row],[BUYING QUANTITY]]+Stock[[#This Row],[STOCK DIVIDEND]]-Stock[[#This Row],[SELLING QUANTITY]]</f>
        <v>0</v>
      </c>
      <c r="AA20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8" s="121">
        <f ca="1">IF(Stock[[#This Row],[SELLING DATE]]&gt;0,Stock[[#This Row],[SELLING DATE]]-Stock[[#This Row],[BUY DATE]]+1,IF(Stock[[#This Row],[BUY DATE]]=0,0,TODAY()-Stock[[#This Row],[BUY DATE]]+1))</f>
        <v>0</v>
      </c>
      <c r="AC2038" s="122" t="str">
        <f>IFERROR(Stock[[#This Row],[CASH DIVIDEND]]+Stock[[#This Row],[RETURN/(LOSS) FROM TRADING
(auto-fill)]],"")</f>
        <v/>
      </c>
      <c r="AD20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8" s="146" t="str">
        <f ca="1">IFERROR(IF(Stock[[#This Row],[HOLDING DAYS
(auto-fill)]]&lt;365,Stock[[#This Row],[% TOTAL RETURN/(LOSS)
(auto-fill)]]*365/Stock[[#This Row],[HOLDING DAYS
(auto-fill)]],POWER((1+Stock[[#This Row],[% TOTAL RETURN/(LOSS)
(auto-fill)]]),1/(Stock[[#This Row],[HOLDING DAYS
(auto-fill)]]/365))-1),"")</f>
        <v/>
      </c>
      <c r="AF2038" s="81"/>
      <c r="AG2038" s="149" t="str">
        <f>IF(Stock[[#This Row],[STATUS
(auto-fill)]]="HOLDING",Stock[[#This Row],[MARKET PRICE]]-Stock[[#This Row],[BUYING PRICE]],"")</f>
        <v/>
      </c>
      <c r="AH2038" s="143" t="str">
        <f>IFERROR(Stock[[#This Row],[CHANGE
(auto-fill)]]/Stock[[#This Row],[BUYING PRICE]],"")</f>
        <v/>
      </c>
      <c r="AI2038" s="130" t="str">
        <f>IF(Stock[[#This Row],[MARKET PRICE]]&gt;0,Stock[[#This Row],[MARKET PRICE]]*Stock[[#This Row],[REMAINING QUANTITY
(auto-fill)]],"")</f>
        <v/>
      </c>
    </row>
    <row r="2039" spans="2:35">
      <c r="B2039" s="110" t="str">
        <f>IF(AND(Stock[[#This Row],[BUYING QUANTITY]]&gt;0,Stock[[#This Row],[REMAINING QUANTITY
(auto-fill)]]=0),"SOLD OUT",
IF(AND(Stock[[#This Row],[BUYING QUANTITY]]&gt;0,Stock[[#This Row],[REMAINING QUANTITY
(auto-fill)]]&gt;0),"HOLDING",""))</f>
        <v/>
      </c>
      <c r="C2039" s="113">
        <f t="shared" si="31"/>
        <v>2026</v>
      </c>
      <c r="D2039" s="79"/>
      <c r="E2039" s="80"/>
      <c r="F2039" s="162"/>
      <c r="G2039" s="85"/>
      <c r="H2039" s="86"/>
      <c r="I2039" s="164"/>
      <c r="J2039" s="115" t="str">
        <f>IF(Stock[[#This Row],[BUYING QUANTITY]]&gt;0,Stock[[#This Row],[BUYING PRICE]]*Stock[[#This Row],[BUYING QUANTITY]]*Stock[[#This Row],[% BUYING FEE]],"")</f>
        <v/>
      </c>
      <c r="K2039" s="89"/>
      <c r="L2039" s="90"/>
      <c r="M2039" s="117" t="str">
        <f>IF(Stock[[#This Row],[BUYING QUANTITY]]&gt;0,Stock[[#This Row],[BUYING PRICE]]*(1+Stock[[#This Row],[% THRESHOLD (RETURN)_1]]),"")</f>
        <v/>
      </c>
      <c r="N2039" s="91"/>
      <c r="O2039" s="117" t="str">
        <f>IF(Stock[[#This Row],[BUYING QUANTITY]]&gt;0,Stock[[#This Row],[BUYING PRICE]]*(1+Stock[[#This Row],[% THRESHOLD (RETURN)_2]]),"")</f>
        <v/>
      </c>
      <c r="P2039" s="91"/>
      <c r="Q2039" s="117" t="str">
        <f>IF(Stock[[#This Row],[BUYING QUANTITY]]&gt;0,Stock[[#This Row],[BUYING PRICE]]*(1+Stock[[#This Row],[% THRESHOLD (LOSS)]]),"")</f>
        <v/>
      </c>
      <c r="R2039" s="105"/>
      <c r="S2039" s="118" t="str">
        <f>IF(Stock[[#This Row],[CASH DIVIDEND]]&gt;0,Stock[[#This Row],[CASH DIVIDEND]]/(Stock[[#This Row],[BUYING PRICE]]*Stock[[#This Row],[BUYING QUANTITY]]),"")</f>
        <v/>
      </c>
      <c r="T2039" s="105"/>
      <c r="U2039" s="79"/>
      <c r="V2039" s="97"/>
      <c r="W2039" s="98"/>
      <c r="X2039" s="168"/>
      <c r="Y2039" s="126" t="str">
        <f>IF(Stock[[#This Row],[SELLING QUANTITY]]&gt;0,Stock[[#This Row],[SELLING PRICE]]*Stock[[#This Row],[SELLING QUANTITY]]*Stock[[#This Row],[% SELLING FEE]]+Stock[[#This Row],[SELLING PRICE]]*Stock[[#This Row],[SELLING QUANTITY]]*$D$12,"")</f>
        <v/>
      </c>
      <c r="Z2039" s="121">
        <f>Stock[[#This Row],[BUYING QUANTITY]]+Stock[[#This Row],[STOCK DIVIDEND]]-Stock[[#This Row],[SELLING QUANTITY]]</f>
        <v>0</v>
      </c>
      <c r="AA20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39" s="121">
        <f ca="1">IF(Stock[[#This Row],[SELLING DATE]]&gt;0,Stock[[#This Row],[SELLING DATE]]-Stock[[#This Row],[BUY DATE]]+1,IF(Stock[[#This Row],[BUY DATE]]=0,0,TODAY()-Stock[[#This Row],[BUY DATE]]+1))</f>
        <v>0</v>
      </c>
      <c r="AC2039" s="122" t="str">
        <f>IFERROR(Stock[[#This Row],[CASH DIVIDEND]]+Stock[[#This Row],[RETURN/(LOSS) FROM TRADING
(auto-fill)]],"")</f>
        <v/>
      </c>
      <c r="AD20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39" s="146" t="str">
        <f ca="1">IFERROR(IF(Stock[[#This Row],[HOLDING DAYS
(auto-fill)]]&lt;365,Stock[[#This Row],[% TOTAL RETURN/(LOSS)
(auto-fill)]]*365/Stock[[#This Row],[HOLDING DAYS
(auto-fill)]],POWER((1+Stock[[#This Row],[% TOTAL RETURN/(LOSS)
(auto-fill)]]),1/(Stock[[#This Row],[HOLDING DAYS
(auto-fill)]]/365))-1),"")</f>
        <v/>
      </c>
      <c r="AF2039" s="81"/>
      <c r="AG2039" s="149" t="str">
        <f>IF(Stock[[#This Row],[STATUS
(auto-fill)]]="HOLDING",Stock[[#This Row],[MARKET PRICE]]-Stock[[#This Row],[BUYING PRICE]],"")</f>
        <v/>
      </c>
      <c r="AH2039" s="143" t="str">
        <f>IFERROR(Stock[[#This Row],[CHANGE
(auto-fill)]]/Stock[[#This Row],[BUYING PRICE]],"")</f>
        <v/>
      </c>
      <c r="AI2039" s="130" t="str">
        <f>IF(Stock[[#This Row],[MARKET PRICE]]&gt;0,Stock[[#This Row],[MARKET PRICE]]*Stock[[#This Row],[REMAINING QUANTITY
(auto-fill)]],"")</f>
        <v/>
      </c>
    </row>
    <row r="2040" spans="2:35">
      <c r="B2040" s="110" t="str">
        <f>IF(AND(Stock[[#This Row],[BUYING QUANTITY]]&gt;0,Stock[[#This Row],[REMAINING QUANTITY
(auto-fill)]]=0),"SOLD OUT",
IF(AND(Stock[[#This Row],[BUYING QUANTITY]]&gt;0,Stock[[#This Row],[REMAINING QUANTITY
(auto-fill)]]&gt;0),"HOLDING",""))</f>
        <v/>
      </c>
      <c r="C2040" s="113">
        <f t="shared" si="31"/>
        <v>2027</v>
      </c>
      <c r="D2040" s="79"/>
      <c r="E2040" s="80"/>
      <c r="F2040" s="162"/>
      <c r="G2040" s="85"/>
      <c r="H2040" s="86"/>
      <c r="I2040" s="164"/>
      <c r="J2040" s="115" t="str">
        <f>IF(Stock[[#This Row],[BUYING QUANTITY]]&gt;0,Stock[[#This Row],[BUYING PRICE]]*Stock[[#This Row],[BUYING QUANTITY]]*Stock[[#This Row],[% BUYING FEE]],"")</f>
        <v/>
      </c>
      <c r="K2040" s="89"/>
      <c r="L2040" s="90"/>
      <c r="M2040" s="117" t="str">
        <f>IF(Stock[[#This Row],[BUYING QUANTITY]]&gt;0,Stock[[#This Row],[BUYING PRICE]]*(1+Stock[[#This Row],[% THRESHOLD (RETURN)_1]]),"")</f>
        <v/>
      </c>
      <c r="N2040" s="91"/>
      <c r="O2040" s="117" t="str">
        <f>IF(Stock[[#This Row],[BUYING QUANTITY]]&gt;0,Stock[[#This Row],[BUYING PRICE]]*(1+Stock[[#This Row],[% THRESHOLD (RETURN)_2]]),"")</f>
        <v/>
      </c>
      <c r="P2040" s="91"/>
      <c r="Q2040" s="117" t="str">
        <f>IF(Stock[[#This Row],[BUYING QUANTITY]]&gt;0,Stock[[#This Row],[BUYING PRICE]]*(1+Stock[[#This Row],[% THRESHOLD (LOSS)]]),"")</f>
        <v/>
      </c>
      <c r="R2040" s="105"/>
      <c r="S2040" s="118" t="str">
        <f>IF(Stock[[#This Row],[CASH DIVIDEND]]&gt;0,Stock[[#This Row],[CASH DIVIDEND]]/(Stock[[#This Row],[BUYING PRICE]]*Stock[[#This Row],[BUYING QUANTITY]]),"")</f>
        <v/>
      </c>
      <c r="T2040" s="105"/>
      <c r="U2040" s="79"/>
      <c r="V2040" s="97"/>
      <c r="W2040" s="98"/>
      <c r="X2040" s="168"/>
      <c r="Y2040" s="126" t="str">
        <f>IF(Stock[[#This Row],[SELLING QUANTITY]]&gt;0,Stock[[#This Row],[SELLING PRICE]]*Stock[[#This Row],[SELLING QUANTITY]]*Stock[[#This Row],[% SELLING FEE]]+Stock[[#This Row],[SELLING PRICE]]*Stock[[#This Row],[SELLING QUANTITY]]*$D$12,"")</f>
        <v/>
      </c>
      <c r="Z2040" s="121">
        <f>Stock[[#This Row],[BUYING QUANTITY]]+Stock[[#This Row],[STOCK DIVIDEND]]-Stock[[#This Row],[SELLING QUANTITY]]</f>
        <v>0</v>
      </c>
      <c r="AA20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0" s="121">
        <f ca="1">IF(Stock[[#This Row],[SELLING DATE]]&gt;0,Stock[[#This Row],[SELLING DATE]]-Stock[[#This Row],[BUY DATE]]+1,IF(Stock[[#This Row],[BUY DATE]]=0,0,TODAY()-Stock[[#This Row],[BUY DATE]]+1))</f>
        <v>0</v>
      </c>
      <c r="AC2040" s="122" t="str">
        <f>IFERROR(Stock[[#This Row],[CASH DIVIDEND]]+Stock[[#This Row],[RETURN/(LOSS) FROM TRADING
(auto-fill)]],"")</f>
        <v/>
      </c>
      <c r="AD20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0" s="146" t="str">
        <f ca="1">IFERROR(IF(Stock[[#This Row],[HOLDING DAYS
(auto-fill)]]&lt;365,Stock[[#This Row],[% TOTAL RETURN/(LOSS)
(auto-fill)]]*365/Stock[[#This Row],[HOLDING DAYS
(auto-fill)]],POWER((1+Stock[[#This Row],[% TOTAL RETURN/(LOSS)
(auto-fill)]]),1/(Stock[[#This Row],[HOLDING DAYS
(auto-fill)]]/365))-1),"")</f>
        <v/>
      </c>
      <c r="AF2040" s="81"/>
      <c r="AG2040" s="149" t="str">
        <f>IF(Stock[[#This Row],[STATUS
(auto-fill)]]="HOLDING",Stock[[#This Row],[MARKET PRICE]]-Stock[[#This Row],[BUYING PRICE]],"")</f>
        <v/>
      </c>
      <c r="AH2040" s="143" t="str">
        <f>IFERROR(Stock[[#This Row],[CHANGE
(auto-fill)]]/Stock[[#This Row],[BUYING PRICE]],"")</f>
        <v/>
      </c>
      <c r="AI2040" s="130" t="str">
        <f>IF(Stock[[#This Row],[MARKET PRICE]]&gt;0,Stock[[#This Row],[MARKET PRICE]]*Stock[[#This Row],[REMAINING QUANTITY
(auto-fill)]],"")</f>
        <v/>
      </c>
    </row>
    <row r="2041" spans="2:35">
      <c r="B2041" s="110" t="str">
        <f>IF(AND(Stock[[#This Row],[BUYING QUANTITY]]&gt;0,Stock[[#This Row],[REMAINING QUANTITY
(auto-fill)]]=0),"SOLD OUT",
IF(AND(Stock[[#This Row],[BUYING QUANTITY]]&gt;0,Stock[[#This Row],[REMAINING QUANTITY
(auto-fill)]]&gt;0),"HOLDING",""))</f>
        <v/>
      </c>
      <c r="C2041" s="113">
        <f t="shared" si="31"/>
        <v>2028</v>
      </c>
      <c r="D2041" s="79"/>
      <c r="E2041" s="80"/>
      <c r="F2041" s="162"/>
      <c r="G2041" s="85"/>
      <c r="H2041" s="86"/>
      <c r="I2041" s="164"/>
      <c r="J2041" s="115" t="str">
        <f>IF(Stock[[#This Row],[BUYING QUANTITY]]&gt;0,Stock[[#This Row],[BUYING PRICE]]*Stock[[#This Row],[BUYING QUANTITY]]*Stock[[#This Row],[% BUYING FEE]],"")</f>
        <v/>
      </c>
      <c r="K2041" s="89"/>
      <c r="L2041" s="90"/>
      <c r="M2041" s="117" t="str">
        <f>IF(Stock[[#This Row],[BUYING QUANTITY]]&gt;0,Stock[[#This Row],[BUYING PRICE]]*(1+Stock[[#This Row],[% THRESHOLD (RETURN)_1]]),"")</f>
        <v/>
      </c>
      <c r="N2041" s="91"/>
      <c r="O2041" s="117" t="str">
        <f>IF(Stock[[#This Row],[BUYING QUANTITY]]&gt;0,Stock[[#This Row],[BUYING PRICE]]*(1+Stock[[#This Row],[% THRESHOLD (RETURN)_2]]),"")</f>
        <v/>
      </c>
      <c r="P2041" s="91"/>
      <c r="Q2041" s="117" t="str">
        <f>IF(Stock[[#This Row],[BUYING QUANTITY]]&gt;0,Stock[[#This Row],[BUYING PRICE]]*(1+Stock[[#This Row],[% THRESHOLD (LOSS)]]),"")</f>
        <v/>
      </c>
      <c r="R2041" s="105"/>
      <c r="S2041" s="118" t="str">
        <f>IF(Stock[[#This Row],[CASH DIVIDEND]]&gt;0,Stock[[#This Row],[CASH DIVIDEND]]/(Stock[[#This Row],[BUYING PRICE]]*Stock[[#This Row],[BUYING QUANTITY]]),"")</f>
        <v/>
      </c>
      <c r="T2041" s="105"/>
      <c r="U2041" s="79"/>
      <c r="V2041" s="97"/>
      <c r="W2041" s="98"/>
      <c r="X2041" s="168"/>
      <c r="Y2041" s="126" t="str">
        <f>IF(Stock[[#This Row],[SELLING QUANTITY]]&gt;0,Stock[[#This Row],[SELLING PRICE]]*Stock[[#This Row],[SELLING QUANTITY]]*Stock[[#This Row],[% SELLING FEE]]+Stock[[#This Row],[SELLING PRICE]]*Stock[[#This Row],[SELLING QUANTITY]]*$D$12,"")</f>
        <v/>
      </c>
      <c r="Z2041" s="121">
        <f>Stock[[#This Row],[BUYING QUANTITY]]+Stock[[#This Row],[STOCK DIVIDEND]]-Stock[[#This Row],[SELLING QUANTITY]]</f>
        <v>0</v>
      </c>
      <c r="AA20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1" s="121">
        <f ca="1">IF(Stock[[#This Row],[SELLING DATE]]&gt;0,Stock[[#This Row],[SELLING DATE]]-Stock[[#This Row],[BUY DATE]]+1,IF(Stock[[#This Row],[BUY DATE]]=0,0,TODAY()-Stock[[#This Row],[BUY DATE]]+1))</f>
        <v>0</v>
      </c>
      <c r="AC2041" s="122" t="str">
        <f>IFERROR(Stock[[#This Row],[CASH DIVIDEND]]+Stock[[#This Row],[RETURN/(LOSS) FROM TRADING
(auto-fill)]],"")</f>
        <v/>
      </c>
      <c r="AD20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1" s="146" t="str">
        <f ca="1">IFERROR(IF(Stock[[#This Row],[HOLDING DAYS
(auto-fill)]]&lt;365,Stock[[#This Row],[% TOTAL RETURN/(LOSS)
(auto-fill)]]*365/Stock[[#This Row],[HOLDING DAYS
(auto-fill)]],POWER((1+Stock[[#This Row],[% TOTAL RETURN/(LOSS)
(auto-fill)]]),1/(Stock[[#This Row],[HOLDING DAYS
(auto-fill)]]/365))-1),"")</f>
        <v/>
      </c>
      <c r="AF2041" s="81"/>
      <c r="AG2041" s="149" t="str">
        <f>IF(Stock[[#This Row],[STATUS
(auto-fill)]]="HOLDING",Stock[[#This Row],[MARKET PRICE]]-Stock[[#This Row],[BUYING PRICE]],"")</f>
        <v/>
      </c>
      <c r="AH2041" s="143" t="str">
        <f>IFERROR(Stock[[#This Row],[CHANGE
(auto-fill)]]/Stock[[#This Row],[BUYING PRICE]],"")</f>
        <v/>
      </c>
      <c r="AI2041" s="130" t="str">
        <f>IF(Stock[[#This Row],[MARKET PRICE]]&gt;0,Stock[[#This Row],[MARKET PRICE]]*Stock[[#This Row],[REMAINING QUANTITY
(auto-fill)]],"")</f>
        <v/>
      </c>
    </row>
    <row r="2042" spans="2:35">
      <c r="B2042" s="110" t="str">
        <f>IF(AND(Stock[[#This Row],[BUYING QUANTITY]]&gt;0,Stock[[#This Row],[REMAINING QUANTITY
(auto-fill)]]=0),"SOLD OUT",
IF(AND(Stock[[#This Row],[BUYING QUANTITY]]&gt;0,Stock[[#This Row],[REMAINING QUANTITY
(auto-fill)]]&gt;0),"HOLDING",""))</f>
        <v/>
      </c>
      <c r="C2042" s="113">
        <f t="shared" si="31"/>
        <v>2029</v>
      </c>
      <c r="D2042" s="79"/>
      <c r="E2042" s="80"/>
      <c r="F2042" s="162"/>
      <c r="G2042" s="85"/>
      <c r="H2042" s="86"/>
      <c r="I2042" s="164"/>
      <c r="J2042" s="115" t="str">
        <f>IF(Stock[[#This Row],[BUYING QUANTITY]]&gt;0,Stock[[#This Row],[BUYING PRICE]]*Stock[[#This Row],[BUYING QUANTITY]]*Stock[[#This Row],[% BUYING FEE]],"")</f>
        <v/>
      </c>
      <c r="K2042" s="89"/>
      <c r="L2042" s="90"/>
      <c r="M2042" s="117" t="str">
        <f>IF(Stock[[#This Row],[BUYING QUANTITY]]&gt;0,Stock[[#This Row],[BUYING PRICE]]*(1+Stock[[#This Row],[% THRESHOLD (RETURN)_1]]),"")</f>
        <v/>
      </c>
      <c r="N2042" s="91"/>
      <c r="O2042" s="117" t="str">
        <f>IF(Stock[[#This Row],[BUYING QUANTITY]]&gt;0,Stock[[#This Row],[BUYING PRICE]]*(1+Stock[[#This Row],[% THRESHOLD (RETURN)_2]]),"")</f>
        <v/>
      </c>
      <c r="P2042" s="91"/>
      <c r="Q2042" s="117" t="str">
        <f>IF(Stock[[#This Row],[BUYING QUANTITY]]&gt;0,Stock[[#This Row],[BUYING PRICE]]*(1+Stock[[#This Row],[% THRESHOLD (LOSS)]]),"")</f>
        <v/>
      </c>
      <c r="R2042" s="105"/>
      <c r="S2042" s="118" t="str">
        <f>IF(Stock[[#This Row],[CASH DIVIDEND]]&gt;0,Stock[[#This Row],[CASH DIVIDEND]]/(Stock[[#This Row],[BUYING PRICE]]*Stock[[#This Row],[BUYING QUANTITY]]),"")</f>
        <v/>
      </c>
      <c r="T2042" s="105"/>
      <c r="U2042" s="79"/>
      <c r="V2042" s="97"/>
      <c r="W2042" s="98"/>
      <c r="X2042" s="168"/>
      <c r="Y2042" s="126" t="str">
        <f>IF(Stock[[#This Row],[SELLING QUANTITY]]&gt;0,Stock[[#This Row],[SELLING PRICE]]*Stock[[#This Row],[SELLING QUANTITY]]*Stock[[#This Row],[% SELLING FEE]]+Stock[[#This Row],[SELLING PRICE]]*Stock[[#This Row],[SELLING QUANTITY]]*$D$12,"")</f>
        <v/>
      </c>
      <c r="Z2042" s="121">
        <f>Stock[[#This Row],[BUYING QUANTITY]]+Stock[[#This Row],[STOCK DIVIDEND]]-Stock[[#This Row],[SELLING QUANTITY]]</f>
        <v>0</v>
      </c>
      <c r="AA20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2" s="121">
        <f ca="1">IF(Stock[[#This Row],[SELLING DATE]]&gt;0,Stock[[#This Row],[SELLING DATE]]-Stock[[#This Row],[BUY DATE]]+1,IF(Stock[[#This Row],[BUY DATE]]=0,0,TODAY()-Stock[[#This Row],[BUY DATE]]+1))</f>
        <v>0</v>
      </c>
      <c r="AC2042" s="122" t="str">
        <f>IFERROR(Stock[[#This Row],[CASH DIVIDEND]]+Stock[[#This Row],[RETURN/(LOSS) FROM TRADING
(auto-fill)]],"")</f>
        <v/>
      </c>
      <c r="AD20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2" s="146" t="str">
        <f ca="1">IFERROR(IF(Stock[[#This Row],[HOLDING DAYS
(auto-fill)]]&lt;365,Stock[[#This Row],[% TOTAL RETURN/(LOSS)
(auto-fill)]]*365/Stock[[#This Row],[HOLDING DAYS
(auto-fill)]],POWER((1+Stock[[#This Row],[% TOTAL RETURN/(LOSS)
(auto-fill)]]),1/(Stock[[#This Row],[HOLDING DAYS
(auto-fill)]]/365))-1),"")</f>
        <v/>
      </c>
      <c r="AF2042" s="81"/>
      <c r="AG2042" s="149" t="str">
        <f>IF(Stock[[#This Row],[STATUS
(auto-fill)]]="HOLDING",Stock[[#This Row],[MARKET PRICE]]-Stock[[#This Row],[BUYING PRICE]],"")</f>
        <v/>
      </c>
      <c r="AH2042" s="143" t="str">
        <f>IFERROR(Stock[[#This Row],[CHANGE
(auto-fill)]]/Stock[[#This Row],[BUYING PRICE]],"")</f>
        <v/>
      </c>
      <c r="AI2042" s="130" t="str">
        <f>IF(Stock[[#This Row],[MARKET PRICE]]&gt;0,Stock[[#This Row],[MARKET PRICE]]*Stock[[#This Row],[REMAINING QUANTITY
(auto-fill)]],"")</f>
        <v/>
      </c>
    </row>
    <row r="2043" spans="2:35">
      <c r="B2043" s="110" t="str">
        <f>IF(AND(Stock[[#This Row],[BUYING QUANTITY]]&gt;0,Stock[[#This Row],[REMAINING QUANTITY
(auto-fill)]]=0),"SOLD OUT",
IF(AND(Stock[[#This Row],[BUYING QUANTITY]]&gt;0,Stock[[#This Row],[REMAINING QUANTITY
(auto-fill)]]&gt;0),"HOLDING",""))</f>
        <v/>
      </c>
      <c r="C2043" s="113">
        <f t="shared" si="31"/>
        <v>2030</v>
      </c>
      <c r="D2043" s="79"/>
      <c r="E2043" s="80"/>
      <c r="F2043" s="162"/>
      <c r="G2043" s="85"/>
      <c r="H2043" s="86"/>
      <c r="I2043" s="164"/>
      <c r="J2043" s="115" t="str">
        <f>IF(Stock[[#This Row],[BUYING QUANTITY]]&gt;0,Stock[[#This Row],[BUYING PRICE]]*Stock[[#This Row],[BUYING QUANTITY]]*Stock[[#This Row],[% BUYING FEE]],"")</f>
        <v/>
      </c>
      <c r="K2043" s="89"/>
      <c r="L2043" s="90"/>
      <c r="M2043" s="117" t="str">
        <f>IF(Stock[[#This Row],[BUYING QUANTITY]]&gt;0,Stock[[#This Row],[BUYING PRICE]]*(1+Stock[[#This Row],[% THRESHOLD (RETURN)_1]]),"")</f>
        <v/>
      </c>
      <c r="N2043" s="91"/>
      <c r="O2043" s="117" t="str">
        <f>IF(Stock[[#This Row],[BUYING QUANTITY]]&gt;0,Stock[[#This Row],[BUYING PRICE]]*(1+Stock[[#This Row],[% THRESHOLD (RETURN)_2]]),"")</f>
        <v/>
      </c>
      <c r="P2043" s="91"/>
      <c r="Q2043" s="117" t="str">
        <f>IF(Stock[[#This Row],[BUYING QUANTITY]]&gt;0,Stock[[#This Row],[BUYING PRICE]]*(1+Stock[[#This Row],[% THRESHOLD (LOSS)]]),"")</f>
        <v/>
      </c>
      <c r="R2043" s="105"/>
      <c r="S2043" s="118" t="str">
        <f>IF(Stock[[#This Row],[CASH DIVIDEND]]&gt;0,Stock[[#This Row],[CASH DIVIDEND]]/(Stock[[#This Row],[BUYING PRICE]]*Stock[[#This Row],[BUYING QUANTITY]]),"")</f>
        <v/>
      </c>
      <c r="T2043" s="105"/>
      <c r="U2043" s="79"/>
      <c r="V2043" s="97"/>
      <c r="W2043" s="98"/>
      <c r="X2043" s="168"/>
      <c r="Y2043" s="126" t="str">
        <f>IF(Stock[[#This Row],[SELLING QUANTITY]]&gt;0,Stock[[#This Row],[SELLING PRICE]]*Stock[[#This Row],[SELLING QUANTITY]]*Stock[[#This Row],[% SELLING FEE]]+Stock[[#This Row],[SELLING PRICE]]*Stock[[#This Row],[SELLING QUANTITY]]*$D$12,"")</f>
        <v/>
      </c>
      <c r="Z2043" s="121">
        <f>Stock[[#This Row],[BUYING QUANTITY]]+Stock[[#This Row],[STOCK DIVIDEND]]-Stock[[#This Row],[SELLING QUANTITY]]</f>
        <v>0</v>
      </c>
      <c r="AA20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3" s="121">
        <f ca="1">IF(Stock[[#This Row],[SELLING DATE]]&gt;0,Stock[[#This Row],[SELLING DATE]]-Stock[[#This Row],[BUY DATE]]+1,IF(Stock[[#This Row],[BUY DATE]]=0,0,TODAY()-Stock[[#This Row],[BUY DATE]]+1))</f>
        <v>0</v>
      </c>
      <c r="AC2043" s="122" t="str">
        <f>IFERROR(Stock[[#This Row],[CASH DIVIDEND]]+Stock[[#This Row],[RETURN/(LOSS) FROM TRADING
(auto-fill)]],"")</f>
        <v/>
      </c>
      <c r="AD20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3" s="146" t="str">
        <f ca="1">IFERROR(IF(Stock[[#This Row],[HOLDING DAYS
(auto-fill)]]&lt;365,Stock[[#This Row],[% TOTAL RETURN/(LOSS)
(auto-fill)]]*365/Stock[[#This Row],[HOLDING DAYS
(auto-fill)]],POWER((1+Stock[[#This Row],[% TOTAL RETURN/(LOSS)
(auto-fill)]]),1/(Stock[[#This Row],[HOLDING DAYS
(auto-fill)]]/365))-1),"")</f>
        <v/>
      </c>
      <c r="AF2043" s="81"/>
      <c r="AG2043" s="149" t="str">
        <f>IF(Stock[[#This Row],[STATUS
(auto-fill)]]="HOLDING",Stock[[#This Row],[MARKET PRICE]]-Stock[[#This Row],[BUYING PRICE]],"")</f>
        <v/>
      </c>
      <c r="AH2043" s="143" t="str">
        <f>IFERROR(Stock[[#This Row],[CHANGE
(auto-fill)]]/Stock[[#This Row],[BUYING PRICE]],"")</f>
        <v/>
      </c>
      <c r="AI2043" s="130" t="str">
        <f>IF(Stock[[#This Row],[MARKET PRICE]]&gt;0,Stock[[#This Row],[MARKET PRICE]]*Stock[[#This Row],[REMAINING QUANTITY
(auto-fill)]],"")</f>
        <v/>
      </c>
    </row>
    <row r="2044" spans="2:35">
      <c r="B2044" s="110" t="str">
        <f>IF(AND(Stock[[#This Row],[BUYING QUANTITY]]&gt;0,Stock[[#This Row],[REMAINING QUANTITY
(auto-fill)]]=0),"SOLD OUT",
IF(AND(Stock[[#This Row],[BUYING QUANTITY]]&gt;0,Stock[[#This Row],[REMAINING QUANTITY
(auto-fill)]]&gt;0),"HOLDING",""))</f>
        <v/>
      </c>
      <c r="C2044" s="113">
        <f t="shared" si="31"/>
        <v>2031</v>
      </c>
      <c r="D2044" s="79"/>
      <c r="E2044" s="80"/>
      <c r="F2044" s="162"/>
      <c r="G2044" s="85"/>
      <c r="H2044" s="86"/>
      <c r="I2044" s="164"/>
      <c r="J2044" s="115" t="str">
        <f>IF(Stock[[#This Row],[BUYING QUANTITY]]&gt;0,Stock[[#This Row],[BUYING PRICE]]*Stock[[#This Row],[BUYING QUANTITY]]*Stock[[#This Row],[% BUYING FEE]],"")</f>
        <v/>
      </c>
      <c r="K2044" s="89"/>
      <c r="L2044" s="90"/>
      <c r="M2044" s="117" t="str">
        <f>IF(Stock[[#This Row],[BUYING QUANTITY]]&gt;0,Stock[[#This Row],[BUYING PRICE]]*(1+Stock[[#This Row],[% THRESHOLD (RETURN)_1]]),"")</f>
        <v/>
      </c>
      <c r="N2044" s="91"/>
      <c r="O2044" s="117" t="str">
        <f>IF(Stock[[#This Row],[BUYING QUANTITY]]&gt;0,Stock[[#This Row],[BUYING PRICE]]*(1+Stock[[#This Row],[% THRESHOLD (RETURN)_2]]),"")</f>
        <v/>
      </c>
      <c r="P2044" s="91"/>
      <c r="Q2044" s="117" t="str">
        <f>IF(Stock[[#This Row],[BUYING QUANTITY]]&gt;0,Stock[[#This Row],[BUYING PRICE]]*(1+Stock[[#This Row],[% THRESHOLD (LOSS)]]),"")</f>
        <v/>
      </c>
      <c r="R2044" s="105"/>
      <c r="S2044" s="118" t="str">
        <f>IF(Stock[[#This Row],[CASH DIVIDEND]]&gt;0,Stock[[#This Row],[CASH DIVIDEND]]/(Stock[[#This Row],[BUYING PRICE]]*Stock[[#This Row],[BUYING QUANTITY]]),"")</f>
        <v/>
      </c>
      <c r="T2044" s="105"/>
      <c r="U2044" s="79"/>
      <c r="V2044" s="97"/>
      <c r="W2044" s="98"/>
      <c r="X2044" s="168"/>
      <c r="Y2044" s="126" t="str">
        <f>IF(Stock[[#This Row],[SELLING QUANTITY]]&gt;0,Stock[[#This Row],[SELLING PRICE]]*Stock[[#This Row],[SELLING QUANTITY]]*Stock[[#This Row],[% SELLING FEE]]+Stock[[#This Row],[SELLING PRICE]]*Stock[[#This Row],[SELLING QUANTITY]]*$D$12,"")</f>
        <v/>
      </c>
      <c r="Z2044" s="121">
        <f>Stock[[#This Row],[BUYING QUANTITY]]+Stock[[#This Row],[STOCK DIVIDEND]]-Stock[[#This Row],[SELLING QUANTITY]]</f>
        <v>0</v>
      </c>
      <c r="AA20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4" s="121">
        <f ca="1">IF(Stock[[#This Row],[SELLING DATE]]&gt;0,Stock[[#This Row],[SELLING DATE]]-Stock[[#This Row],[BUY DATE]]+1,IF(Stock[[#This Row],[BUY DATE]]=0,0,TODAY()-Stock[[#This Row],[BUY DATE]]+1))</f>
        <v>0</v>
      </c>
      <c r="AC2044" s="122" t="str">
        <f>IFERROR(Stock[[#This Row],[CASH DIVIDEND]]+Stock[[#This Row],[RETURN/(LOSS) FROM TRADING
(auto-fill)]],"")</f>
        <v/>
      </c>
      <c r="AD20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4" s="146" t="str">
        <f ca="1">IFERROR(IF(Stock[[#This Row],[HOLDING DAYS
(auto-fill)]]&lt;365,Stock[[#This Row],[% TOTAL RETURN/(LOSS)
(auto-fill)]]*365/Stock[[#This Row],[HOLDING DAYS
(auto-fill)]],POWER((1+Stock[[#This Row],[% TOTAL RETURN/(LOSS)
(auto-fill)]]),1/(Stock[[#This Row],[HOLDING DAYS
(auto-fill)]]/365))-1),"")</f>
        <v/>
      </c>
      <c r="AF2044" s="81"/>
      <c r="AG2044" s="149" t="str">
        <f>IF(Stock[[#This Row],[STATUS
(auto-fill)]]="HOLDING",Stock[[#This Row],[MARKET PRICE]]-Stock[[#This Row],[BUYING PRICE]],"")</f>
        <v/>
      </c>
      <c r="AH2044" s="143" t="str">
        <f>IFERROR(Stock[[#This Row],[CHANGE
(auto-fill)]]/Stock[[#This Row],[BUYING PRICE]],"")</f>
        <v/>
      </c>
      <c r="AI2044" s="130" t="str">
        <f>IF(Stock[[#This Row],[MARKET PRICE]]&gt;0,Stock[[#This Row],[MARKET PRICE]]*Stock[[#This Row],[REMAINING QUANTITY
(auto-fill)]],"")</f>
        <v/>
      </c>
    </row>
    <row r="2045" spans="2:35">
      <c r="B2045" s="110" t="str">
        <f>IF(AND(Stock[[#This Row],[BUYING QUANTITY]]&gt;0,Stock[[#This Row],[REMAINING QUANTITY
(auto-fill)]]=0),"SOLD OUT",
IF(AND(Stock[[#This Row],[BUYING QUANTITY]]&gt;0,Stock[[#This Row],[REMAINING QUANTITY
(auto-fill)]]&gt;0),"HOLDING",""))</f>
        <v/>
      </c>
      <c r="C2045" s="113">
        <f t="shared" si="31"/>
        <v>2032</v>
      </c>
      <c r="D2045" s="79"/>
      <c r="E2045" s="80"/>
      <c r="F2045" s="162"/>
      <c r="G2045" s="85"/>
      <c r="H2045" s="86"/>
      <c r="I2045" s="164"/>
      <c r="J2045" s="115" t="str">
        <f>IF(Stock[[#This Row],[BUYING QUANTITY]]&gt;0,Stock[[#This Row],[BUYING PRICE]]*Stock[[#This Row],[BUYING QUANTITY]]*Stock[[#This Row],[% BUYING FEE]],"")</f>
        <v/>
      </c>
      <c r="K2045" s="89"/>
      <c r="L2045" s="90"/>
      <c r="M2045" s="117" t="str">
        <f>IF(Stock[[#This Row],[BUYING QUANTITY]]&gt;0,Stock[[#This Row],[BUYING PRICE]]*(1+Stock[[#This Row],[% THRESHOLD (RETURN)_1]]),"")</f>
        <v/>
      </c>
      <c r="N2045" s="91"/>
      <c r="O2045" s="117" t="str">
        <f>IF(Stock[[#This Row],[BUYING QUANTITY]]&gt;0,Stock[[#This Row],[BUYING PRICE]]*(1+Stock[[#This Row],[% THRESHOLD (RETURN)_2]]),"")</f>
        <v/>
      </c>
      <c r="P2045" s="91"/>
      <c r="Q2045" s="117" t="str">
        <f>IF(Stock[[#This Row],[BUYING QUANTITY]]&gt;0,Stock[[#This Row],[BUYING PRICE]]*(1+Stock[[#This Row],[% THRESHOLD (LOSS)]]),"")</f>
        <v/>
      </c>
      <c r="R2045" s="105"/>
      <c r="S2045" s="118" t="str">
        <f>IF(Stock[[#This Row],[CASH DIVIDEND]]&gt;0,Stock[[#This Row],[CASH DIVIDEND]]/(Stock[[#This Row],[BUYING PRICE]]*Stock[[#This Row],[BUYING QUANTITY]]),"")</f>
        <v/>
      </c>
      <c r="T2045" s="105"/>
      <c r="U2045" s="79"/>
      <c r="V2045" s="97"/>
      <c r="W2045" s="98"/>
      <c r="X2045" s="168"/>
      <c r="Y2045" s="126" t="str">
        <f>IF(Stock[[#This Row],[SELLING QUANTITY]]&gt;0,Stock[[#This Row],[SELLING PRICE]]*Stock[[#This Row],[SELLING QUANTITY]]*Stock[[#This Row],[% SELLING FEE]]+Stock[[#This Row],[SELLING PRICE]]*Stock[[#This Row],[SELLING QUANTITY]]*$D$12,"")</f>
        <v/>
      </c>
      <c r="Z2045" s="121">
        <f>Stock[[#This Row],[BUYING QUANTITY]]+Stock[[#This Row],[STOCK DIVIDEND]]-Stock[[#This Row],[SELLING QUANTITY]]</f>
        <v>0</v>
      </c>
      <c r="AA20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5" s="121">
        <f ca="1">IF(Stock[[#This Row],[SELLING DATE]]&gt;0,Stock[[#This Row],[SELLING DATE]]-Stock[[#This Row],[BUY DATE]]+1,IF(Stock[[#This Row],[BUY DATE]]=0,0,TODAY()-Stock[[#This Row],[BUY DATE]]+1))</f>
        <v>0</v>
      </c>
      <c r="AC2045" s="122" t="str">
        <f>IFERROR(Stock[[#This Row],[CASH DIVIDEND]]+Stock[[#This Row],[RETURN/(LOSS) FROM TRADING
(auto-fill)]],"")</f>
        <v/>
      </c>
      <c r="AD20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5" s="146" t="str">
        <f ca="1">IFERROR(IF(Stock[[#This Row],[HOLDING DAYS
(auto-fill)]]&lt;365,Stock[[#This Row],[% TOTAL RETURN/(LOSS)
(auto-fill)]]*365/Stock[[#This Row],[HOLDING DAYS
(auto-fill)]],POWER((1+Stock[[#This Row],[% TOTAL RETURN/(LOSS)
(auto-fill)]]),1/(Stock[[#This Row],[HOLDING DAYS
(auto-fill)]]/365))-1),"")</f>
        <v/>
      </c>
      <c r="AF2045" s="81"/>
      <c r="AG2045" s="149" t="str">
        <f>IF(Stock[[#This Row],[STATUS
(auto-fill)]]="HOLDING",Stock[[#This Row],[MARKET PRICE]]-Stock[[#This Row],[BUYING PRICE]],"")</f>
        <v/>
      </c>
      <c r="AH2045" s="143" t="str">
        <f>IFERROR(Stock[[#This Row],[CHANGE
(auto-fill)]]/Stock[[#This Row],[BUYING PRICE]],"")</f>
        <v/>
      </c>
      <c r="AI2045" s="130" t="str">
        <f>IF(Stock[[#This Row],[MARKET PRICE]]&gt;0,Stock[[#This Row],[MARKET PRICE]]*Stock[[#This Row],[REMAINING QUANTITY
(auto-fill)]],"")</f>
        <v/>
      </c>
    </row>
    <row r="2046" spans="2:35">
      <c r="B2046" s="110" t="str">
        <f>IF(AND(Stock[[#This Row],[BUYING QUANTITY]]&gt;0,Stock[[#This Row],[REMAINING QUANTITY
(auto-fill)]]=0),"SOLD OUT",
IF(AND(Stock[[#This Row],[BUYING QUANTITY]]&gt;0,Stock[[#This Row],[REMAINING QUANTITY
(auto-fill)]]&gt;0),"HOLDING",""))</f>
        <v/>
      </c>
      <c r="C2046" s="113">
        <f t="shared" si="31"/>
        <v>2033</v>
      </c>
      <c r="D2046" s="79"/>
      <c r="E2046" s="80"/>
      <c r="F2046" s="162"/>
      <c r="G2046" s="85"/>
      <c r="H2046" s="86"/>
      <c r="I2046" s="164"/>
      <c r="J2046" s="115" t="str">
        <f>IF(Stock[[#This Row],[BUYING QUANTITY]]&gt;0,Stock[[#This Row],[BUYING PRICE]]*Stock[[#This Row],[BUYING QUANTITY]]*Stock[[#This Row],[% BUYING FEE]],"")</f>
        <v/>
      </c>
      <c r="K2046" s="89"/>
      <c r="L2046" s="90"/>
      <c r="M2046" s="117" t="str">
        <f>IF(Stock[[#This Row],[BUYING QUANTITY]]&gt;0,Stock[[#This Row],[BUYING PRICE]]*(1+Stock[[#This Row],[% THRESHOLD (RETURN)_1]]),"")</f>
        <v/>
      </c>
      <c r="N2046" s="91"/>
      <c r="O2046" s="117" t="str">
        <f>IF(Stock[[#This Row],[BUYING QUANTITY]]&gt;0,Stock[[#This Row],[BUYING PRICE]]*(1+Stock[[#This Row],[% THRESHOLD (RETURN)_2]]),"")</f>
        <v/>
      </c>
      <c r="P2046" s="91"/>
      <c r="Q2046" s="117" t="str">
        <f>IF(Stock[[#This Row],[BUYING QUANTITY]]&gt;0,Stock[[#This Row],[BUYING PRICE]]*(1+Stock[[#This Row],[% THRESHOLD (LOSS)]]),"")</f>
        <v/>
      </c>
      <c r="R2046" s="105"/>
      <c r="S2046" s="118" t="str">
        <f>IF(Stock[[#This Row],[CASH DIVIDEND]]&gt;0,Stock[[#This Row],[CASH DIVIDEND]]/(Stock[[#This Row],[BUYING PRICE]]*Stock[[#This Row],[BUYING QUANTITY]]),"")</f>
        <v/>
      </c>
      <c r="T2046" s="105"/>
      <c r="U2046" s="79"/>
      <c r="V2046" s="97"/>
      <c r="W2046" s="98"/>
      <c r="X2046" s="168"/>
      <c r="Y2046" s="126" t="str">
        <f>IF(Stock[[#This Row],[SELLING QUANTITY]]&gt;0,Stock[[#This Row],[SELLING PRICE]]*Stock[[#This Row],[SELLING QUANTITY]]*Stock[[#This Row],[% SELLING FEE]]+Stock[[#This Row],[SELLING PRICE]]*Stock[[#This Row],[SELLING QUANTITY]]*$D$12,"")</f>
        <v/>
      </c>
      <c r="Z2046" s="121">
        <f>Stock[[#This Row],[BUYING QUANTITY]]+Stock[[#This Row],[STOCK DIVIDEND]]-Stock[[#This Row],[SELLING QUANTITY]]</f>
        <v>0</v>
      </c>
      <c r="AA20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6" s="121">
        <f ca="1">IF(Stock[[#This Row],[SELLING DATE]]&gt;0,Stock[[#This Row],[SELLING DATE]]-Stock[[#This Row],[BUY DATE]]+1,IF(Stock[[#This Row],[BUY DATE]]=0,0,TODAY()-Stock[[#This Row],[BUY DATE]]+1))</f>
        <v>0</v>
      </c>
      <c r="AC2046" s="122" t="str">
        <f>IFERROR(Stock[[#This Row],[CASH DIVIDEND]]+Stock[[#This Row],[RETURN/(LOSS) FROM TRADING
(auto-fill)]],"")</f>
        <v/>
      </c>
      <c r="AD20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6" s="146" t="str">
        <f ca="1">IFERROR(IF(Stock[[#This Row],[HOLDING DAYS
(auto-fill)]]&lt;365,Stock[[#This Row],[% TOTAL RETURN/(LOSS)
(auto-fill)]]*365/Stock[[#This Row],[HOLDING DAYS
(auto-fill)]],POWER((1+Stock[[#This Row],[% TOTAL RETURN/(LOSS)
(auto-fill)]]),1/(Stock[[#This Row],[HOLDING DAYS
(auto-fill)]]/365))-1),"")</f>
        <v/>
      </c>
      <c r="AF2046" s="81"/>
      <c r="AG2046" s="149" t="str">
        <f>IF(Stock[[#This Row],[STATUS
(auto-fill)]]="HOLDING",Stock[[#This Row],[MARKET PRICE]]-Stock[[#This Row],[BUYING PRICE]],"")</f>
        <v/>
      </c>
      <c r="AH2046" s="143" t="str">
        <f>IFERROR(Stock[[#This Row],[CHANGE
(auto-fill)]]/Stock[[#This Row],[BUYING PRICE]],"")</f>
        <v/>
      </c>
      <c r="AI2046" s="130" t="str">
        <f>IF(Stock[[#This Row],[MARKET PRICE]]&gt;0,Stock[[#This Row],[MARKET PRICE]]*Stock[[#This Row],[REMAINING QUANTITY
(auto-fill)]],"")</f>
        <v/>
      </c>
    </row>
    <row r="2047" spans="2:35">
      <c r="B2047" s="110" t="str">
        <f>IF(AND(Stock[[#This Row],[BUYING QUANTITY]]&gt;0,Stock[[#This Row],[REMAINING QUANTITY
(auto-fill)]]=0),"SOLD OUT",
IF(AND(Stock[[#This Row],[BUYING QUANTITY]]&gt;0,Stock[[#This Row],[REMAINING QUANTITY
(auto-fill)]]&gt;0),"HOLDING",""))</f>
        <v/>
      </c>
      <c r="C2047" s="113">
        <f t="shared" si="31"/>
        <v>2034</v>
      </c>
      <c r="D2047" s="79"/>
      <c r="E2047" s="80"/>
      <c r="F2047" s="162"/>
      <c r="G2047" s="85"/>
      <c r="H2047" s="86"/>
      <c r="I2047" s="164"/>
      <c r="J2047" s="115" t="str">
        <f>IF(Stock[[#This Row],[BUYING QUANTITY]]&gt;0,Stock[[#This Row],[BUYING PRICE]]*Stock[[#This Row],[BUYING QUANTITY]]*Stock[[#This Row],[% BUYING FEE]],"")</f>
        <v/>
      </c>
      <c r="K2047" s="89"/>
      <c r="L2047" s="90"/>
      <c r="M2047" s="117" t="str">
        <f>IF(Stock[[#This Row],[BUYING QUANTITY]]&gt;0,Stock[[#This Row],[BUYING PRICE]]*(1+Stock[[#This Row],[% THRESHOLD (RETURN)_1]]),"")</f>
        <v/>
      </c>
      <c r="N2047" s="91"/>
      <c r="O2047" s="117" t="str">
        <f>IF(Stock[[#This Row],[BUYING QUANTITY]]&gt;0,Stock[[#This Row],[BUYING PRICE]]*(1+Stock[[#This Row],[% THRESHOLD (RETURN)_2]]),"")</f>
        <v/>
      </c>
      <c r="P2047" s="91"/>
      <c r="Q2047" s="117" t="str">
        <f>IF(Stock[[#This Row],[BUYING QUANTITY]]&gt;0,Stock[[#This Row],[BUYING PRICE]]*(1+Stock[[#This Row],[% THRESHOLD (LOSS)]]),"")</f>
        <v/>
      </c>
      <c r="R2047" s="105"/>
      <c r="S2047" s="118" t="str">
        <f>IF(Stock[[#This Row],[CASH DIVIDEND]]&gt;0,Stock[[#This Row],[CASH DIVIDEND]]/(Stock[[#This Row],[BUYING PRICE]]*Stock[[#This Row],[BUYING QUANTITY]]),"")</f>
        <v/>
      </c>
      <c r="T2047" s="105"/>
      <c r="U2047" s="79"/>
      <c r="V2047" s="97"/>
      <c r="W2047" s="98"/>
      <c r="X2047" s="168"/>
      <c r="Y2047" s="126" t="str">
        <f>IF(Stock[[#This Row],[SELLING QUANTITY]]&gt;0,Stock[[#This Row],[SELLING PRICE]]*Stock[[#This Row],[SELLING QUANTITY]]*Stock[[#This Row],[% SELLING FEE]]+Stock[[#This Row],[SELLING PRICE]]*Stock[[#This Row],[SELLING QUANTITY]]*$D$12,"")</f>
        <v/>
      </c>
      <c r="Z2047" s="121">
        <f>Stock[[#This Row],[BUYING QUANTITY]]+Stock[[#This Row],[STOCK DIVIDEND]]-Stock[[#This Row],[SELLING QUANTITY]]</f>
        <v>0</v>
      </c>
      <c r="AA20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7" s="121">
        <f ca="1">IF(Stock[[#This Row],[SELLING DATE]]&gt;0,Stock[[#This Row],[SELLING DATE]]-Stock[[#This Row],[BUY DATE]]+1,IF(Stock[[#This Row],[BUY DATE]]=0,0,TODAY()-Stock[[#This Row],[BUY DATE]]+1))</f>
        <v>0</v>
      </c>
      <c r="AC2047" s="122" t="str">
        <f>IFERROR(Stock[[#This Row],[CASH DIVIDEND]]+Stock[[#This Row],[RETURN/(LOSS) FROM TRADING
(auto-fill)]],"")</f>
        <v/>
      </c>
      <c r="AD20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7" s="146" t="str">
        <f ca="1">IFERROR(IF(Stock[[#This Row],[HOLDING DAYS
(auto-fill)]]&lt;365,Stock[[#This Row],[% TOTAL RETURN/(LOSS)
(auto-fill)]]*365/Stock[[#This Row],[HOLDING DAYS
(auto-fill)]],POWER((1+Stock[[#This Row],[% TOTAL RETURN/(LOSS)
(auto-fill)]]),1/(Stock[[#This Row],[HOLDING DAYS
(auto-fill)]]/365))-1),"")</f>
        <v/>
      </c>
      <c r="AF2047" s="81"/>
      <c r="AG2047" s="149" t="str">
        <f>IF(Stock[[#This Row],[STATUS
(auto-fill)]]="HOLDING",Stock[[#This Row],[MARKET PRICE]]-Stock[[#This Row],[BUYING PRICE]],"")</f>
        <v/>
      </c>
      <c r="AH2047" s="143" t="str">
        <f>IFERROR(Stock[[#This Row],[CHANGE
(auto-fill)]]/Stock[[#This Row],[BUYING PRICE]],"")</f>
        <v/>
      </c>
      <c r="AI2047" s="130" t="str">
        <f>IF(Stock[[#This Row],[MARKET PRICE]]&gt;0,Stock[[#This Row],[MARKET PRICE]]*Stock[[#This Row],[REMAINING QUANTITY
(auto-fill)]],"")</f>
        <v/>
      </c>
    </row>
    <row r="2048" spans="2:35">
      <c r="B2048" s="110" t="str">
        <f>IF(AND(Stock[[#This Row],[BUYING QUANTITY]]&gt;0,Stock[[#This Row],[REMAINING QUANTITY
(auto-fill)]]=0),"SOLD OUT",
IF(AND(Stock[[#This Row],[BUYING QUANTITY]]&gt;0,Stock[[#This Row],[REMAINING QUANTITY
(auto-fill)]]&gt;0),"HOLDING",""))</f>
        <v/>
      </c>
      <c r="C2048" s="113">
        <f t="shared" si="31"/>
        <v>2035</v>
      </c>
      <c r="D2048" s="79"/>
      <c r="E2048" s="80"/>
      <c r="F2048" s="162"/>
      <c r="G2048" s="85"/>
      <c r="H2048" s="86"/>
      <c r="I2048" s="164"/>
      <c r="J2048" s="115" t="str">
        <f>IF(Stock[[#This Row],[BUYING QUANTITY]]&gt;0,Stock[[#This Row],[BUYING PRICE]]*Stock[[#This Row],[BUYING QUANTITY]]*Stock[[#This Row],[% BUYING FEE]],"")</f>
        <v/>
      </c>
      <c r="K2048" s="89"/>
      <c r="L2048" s="90"/>
      <c r="M2048" s="117" t="str">
        <f>IF(Stock[[#This Row],[BUYING QUANTITY]]&gt;0,Stock[[#This Row],[BUYING PRICE]]*(1+Stock[[#This Row],[% THRESHOLD (RETURN)_1]]),"")</f>
        <v/>
      </c>
      <c r="N2048" s="91"/>
      <c r="O2048" s="117" t="str">
        <f>IF(Stock[[#This Row],[BUYING QUANTITY]]&gt;0,Stock[[#This Row],[BUYING PRICE]]*(1+Stock[[#This Row],[% THRESHOLD (RETURN)_2]]),"")</f>
        <v/>
      </c>
      <c r="P2048" s="91"/>
      <c r="Q2048" s="117" t="str">
        <f>IF(Stock[[#This Row],[BUYING QUANTITY]]&gt;0,Stock[[#This Row],[BUYING PRICE]]*(1+Stock[[#This Row],[% THRESHOLD (LOSS)]]),"")</f>
        <v/>
      </c>
      <c r="R2048" s="105"/>
      <c r="S2048" s="118" t="str">
        <f>IF(Stock[[#This Row],[CASH DIVIDEND]]&gt;0,Stock[[#This Row],[CASH DIVIDEND]]/(Stock[[#This Row],[BUYING PRICE]]*Stock[[#This Row],[BUYING QUANTITY]]),"")</f>
        <v/>
      </c>
      <c r="T2048" s="105"/>
      <c r="U2048" s="79"/>
      <c r="V2048" s="97"/>
      <c r="W2048" s="98"/>
      <c r="X2048" s="168"/>
      <c r="Y2048" s="126" t="str">
        <f>IF(Stock[[#This Row],[SELLING QUANTITY]]&gt;0,Stock[[#This Row],[SELLING PRICE]]*Stock[[#This Row],[SELLING QUANTITY]]*Stock[[#This Row],[% SELLING FEE]]+Stock[[#This Row],[SELLING PRICE]]*Stock[[#This Row],[SELLING QUANTITY]]*$D$12,"")</f>
        <v/>
      </c>
      <c r="Z2048" s="121">
        <f>Stock[[#This Row],[BUYING QUANTITY]]+Stock[[#This Row],[STOCK DIVIDEND]]-Stock[[#This Row],[SELLING QUANTITY]]</f>
        <v>0</v>
      </c>
      <c r="AA20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8" s="121">
        <f ca="1">IF(Stock[[#This Row],[SELLING DATE]]&gt;0,Stock[[#This Row],[SELLING DATE]]-Stock[[#This Row],[BUY DATE]]+1,IF(Stock[[#This Row],[BUY DATE]]=0,0,TODAY()-Stock[[#This Row],[BUY DATE]]+1))</f>
        <v>0</v>
      </c>
      <c r="AC2048" s="122" t="str">
        <f>IFERROR(Stock[[#This Row],[CASH DIVIDEND]]+Stock[[#This Row],[RETURN/(LOSS) FROM TRADING
(auto-fill)]],"")</f>
        <v/>
      </c>
      <c r="AD20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8" s="146" t="str">
        <f ca="1">IFERROR(IF(Stock[[#This Row],[HOLDING DAYS
(auto-fill)]]&lt;365,Stock[[#This Row],[% TOTAL RETURN/(LOSS)
(auto-fill)]]*365/Stock[[#This Row],[HOLDING DAYS
(auto-fill)]],POWER((1+Stock[[#This Row],[% TOTAL RETURN/(LOSS)
(auto-fill)]]),1/(Stock[[#This Row],[HOLDING DAYS
(auto-fill)]]/365))-1),"")</f>
        <v/>
      </c>
      <c r="AF2048" s="81"/>
      <c r="AG2048" s="149" t="str">
        <f>IF(Stock[[#This Row],[STATUS
(auto-fill)]]="HOLDING",Stock[[#This Row],[MARKET PRICE]]-Stock[[#This Row],[BUYING PRICE]],"")</f>
        <v/>
      </c>
      <c r="AH2048" s="143" t="str">
        <f>IFERROR(Stock[[#This Row],[CHANGE
(auto-fill)]]/Stock[[#This Row],[BUYING PRICE]],"")</f>
        <v/>
      </c>
      <c r="AI2048" s="130" t="str">
        <f>IF(Stock[[#This Row],[MARKET PRICE]]&gt;0,Stock[[#This Row],[MARKET PRICE]]*Stock[[#This Row],[REMAINING QUANTITY
(auto-fill)]],"")</f>
        <v/>
      </c>
    </row>
    <row r="2049" spans="2:35">
      <c r="B2049" s="110" t="str">
        <f>IF(AND(Stock[[#This Row],[BUYING QUANTITY]]&gt;0,Stock[[#This Row],[REMAINING QUANTITY
(auto-fill)]]=0),"SOLD OUT",
IF(AND(Stock[[#This Row],[BUYING QUANTITY]]&gt;0,Stock[[#This Row],[REMAINING QUANTITY
(auto-fill)]]&gt;0),"HOLDING",""))</f>
        <v/>
      </c>
      <c r="C2049" s="113">
        <f t="shared" si="31"/>
        <v>2036</v>
      </c>
      <c r="D2049" s="79"/>
      <c r="E2049" s="80"/>
      <c r="F2049" s="162"/>
      <c r="G2049" s="85"/>
      <c r="H2049" s="86"/>
      <c r="I2049" s="164"/>
      <c r="J2049" s="115" t="str">
        <f>IF(Stock[[#This Row],[BUYING QUANTITY]]&gt;0,Stock[[#This Row],[BUYING PRICE]]*Stock[[#This Row],[BUYING QUANTITY]]*Stock[[#This Row],[% BUYING FEE]],"")</f>
        <v/>
      </c>
      <c r="K2049" s="89"/>
      <c r="L2049" s="90"/>
      <c r="M2049" s="117" t="str">
        <f>IF(Stock[[#This Row],[BUYING QUANTITY]]&gt;0,Stock[[#This Row],[BUYING PRICE]]*(1+Stock[[#This Row],[% THRESHOLD (RETURN)_1]]),"")</f>
        <v/>
      </c>
      <c r="N2049" s="91"/>
      <c r="O2049" s="117" t="str">
        <f>IF(Stock[[#This Row],[BUYING QUANTITY]]&gt;0,Stock[[#This Row],[BUYING PRICE]]*(1+Stock[[#This Row],[% THRESHOLD (RETURN)_2]]),"")</f>
        <v/>
      </c>
      <c r="P2049" s="91"/>
      <c r="Q2049" s="117" t="str">
        <f>IF(Stock[[#This Row],[BUYING QUANTITY]]&gt;0,Stock[[#This Row],[BUYING PRICE]]*(1+Stock[[#This Row],[% THRESHOLD (LOSS)]]),"")</f>
        <v/>
      </c>
      <c r="R2049" s="105"/>
      <c r="S2049" s="118" t="str">
        <f>IF(Stock[[#This Row],[CASH DIVIDEND]]&gt;0,Stock[[#This Row],[CASH DIVIDEND]]/(Stock[[#This Row],[BUYING PRICE]]*Stock[[#This Row],[BUYING QUANTITY]]),"")</f>
        <v/>
      </c>
      <c r="T2049" s="105"/>
      <c r="U2049" s="79"/>
      <c r="V2049" s="97"/>
      <c r="W2049" s="98"/>
      <c r="X2049" s="168"/>
      <c r="Y2049" s="126" t="str">
        <f>IF(Stock[[#This Row],[SELLING QUANTITY]]&gt;0,Stock[[#This Row],[SELLING PRICE]]*Stock[[#This Row],[SELLING QUANTITY]]*Stock[[#This Row],[% SELLING FEE]]+Stock[[#This Row],[SELLING PRICE]]*Stock[[#This Row],[SELLING QUANTITY]]*$D$12,"")</f>
        <v/>
      </c>
      <c r="Z2049" s="121">
        <f>Stock[[#This Row],[BUYING QUANTITY]]+Stock[[#This Row],[STOCK DIVIDEND]]-Stock[[#This Row],[SELLING QUANTITY]]</f>
        <v>0</v>
      </c>
      <c r="AA20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49" s="121">
        <f ca="1">IF(Stock[[#This Row],[SELLING DATE]]&gt;0,Stock[[#This Row],[SELLING DATE]]-Stock[[#This Row],[BUY DATE]]+1,IF(Stock[[#This Row],[BUY DATE]]=0,0,TODAY()-Stock[[#This Row],[BUY DATE]]+1))</f>
        <v>0</v>
      </c>
      <c r="AC2049" s="122" t="str">
        <f>IFERROR(Stock[[#This Row],[CASH DIVIDEND]]+Stock[[#This Row],[RETURN/(LOSS) FROM TRADING
(auto-fill)]],"")</f>
        <v/>
      </c>
      <c r="AD20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49" s="146" t="str">
        <f ca="1">IFERROR(IF(Stock[[#This Row],[HOLDING DAYS
(auto-fill)]]&lt;365,Stock[[#This Row],[% TOTAL RETURN/(LOSS)
(auto-fill)]]*365/Stock[[#This Row],[HOLDING DAYS
(auto-fill)]],POWER((1+Stock[[#This Row],[% TOTAL RETURN/(LOSS)
(auto-fill)]]),1/(Stock[[#This Row],[HOLDING DAYS
(auto-fill)]]/365))-1),"")</f>
        <v/>
      </c>
      <c r="AF2049" s="81"/>
      <c r="AG2049" s="149" t="str">
        <f>IF(Stock[[#This Row],[STATUS
(auto-fill)]]="HOLDING",Stock[[#This Row],[MARKET PRICE]]-Stock[[#This Row],[BUYING PRICE]],"")</f>
        <v/>
      </c>
      <c r="AH2049" s="143" t="str">
        <f>IFERROR(Stock[[#This Row],[CHANGE
(auto-fill)]]/Stock[[#This Row],[BUYING PRICE]],"")</f>
        <v/>
      </c>
      <c r="AI2049" s="130" t="str">
        <f>IF(Stock[[#This Row],[MARKET PRICE]]&gt;0,Stock[[#This Row],[MARKET PRICE]]*Stock[[#This Row],[REMAINING QUANTITY
(auto-fill)]],"")</f>
        <v/>
      </c>
    </row>
    <row r="2050" spans="2:35">
      <c r="B2050" s="110" t="str">
        <f>IF(AND(Stock[[#This Row],[BUYING QUANTITY]]&gt;0,Stock[[#This Row],[REMAINING QUANTITY
(auto-fill)]]=0),"SOLD OUT",
IF(AND(Stock[[#This Row],[BUYING QUANTITY]]&gt;0,Stock[[#This Row],[REMAINING QUANTITY
(auto-fill)]]&gt;0),"HOLDING",""))</f>
        <v/>
      </c>
      <c r="C2050" s="113">
        <f t="shared" si="31"/>
        <v>2037</v>
      </c>
      <c r="D2050" s="79"/>
      <c r="E2050" s="80"/>
      <c r="F2050" s="162"/>
      <c r="G2050" s="85"/>
      <c r="H2050" s="86"/>
      <c r="I2050" s="164"/>
      <c r="J2050" s="115" t="str">
        <f>IF(Stock[[#This Row],[BUYING QUANTITY]]&gt;0,Stock[[#This Row],[BUYING PRICE]]*Stock[[#This Row],[BUYING QUANTITY]]*Stock[[#This Row],[% BUYING FEE]],"")</f>
        <v/>
      </c>
      <c r="K2050" s="89"/>
      <c r="L2050" s="90"/>
      <c r="M2050" s="117" t="str">
        <f>IF(Stock[[#This Row],[BUYING QUANTITY]]&gt;0,Stock[[#This Row],[BUYING PRICE]]*(1+Stock[[#This Row],[% THRESHOLD (RETURN)_1]]),"")</f>
        <v/>
      </c>
      <c r="N2050" s="91"/>
      <c r="O2050" s="117" t="str">
        <f>IF(Stock[[#This Row],[BUYING QUANTITY]]&gt;0,Stock[[#This Row],[BUYING PRICE]]*(1+Stock[[#This Row],[% THRESHOLD (RETURN)_2]]),"")</f>
        <v/>
      </c>
      <c r="P2050" s="91"/>
      <c r="Q2050" s="117" t="str">
        <f>IF(Stock[[#This Row],[BUYING QUANTITY]]&gt;0,Stock[[#This Row],[BUYING PRICE]]*(1+Stock[[#This Row],[% THRESHOLD (LOSS)]]),"")</f>
        <v/>
      </c>
      <c r="R2050" s="105"/>
      <c r="S2050" s="118" t="str">
        <f>IF(Stock[[#This Row],[CASH DIVIDEND]]&gt;0,Stock[[#This Row],[CASH DIVIDEND]]/(Stock[[#This Row],[BUYING PRICE]]*Stock[[#This Row],[BUYING QUANTITY]]),"")</f>
        <v/>
      </c>
      <c r="T2050" s="105"/>
      <c r="U2050" s="79"/>
      <c r="V2050" s="97"/>
      <c r="W2050" s="98"/>
      <c r="X2050" s="168"/>
      <c r="Y2050" s="126" t="str">
        <f>IF(Stock[[#This Row],[SELLING QUANTITY]]&gt;0,Stock[[#This Row],[SELLING PRICE]]*Stock[[#This Row],[SELLING QUANTITY]]*Stock[[#This Row],[% SELLING FEE]]+Stock[[#This Row],[SELLING PRICE]]*Stock[[#This Row],[SELLING QUANTITY]]*$D$12,"")</f>
        <v/>
      </c>
      <c r="Z2050" s="121">
        <f>Stock[[#This Row],[BUYING QUANTITY]]+Stock[[#This Row],[STOCK DIVIDEND]]-Stock[[#This Row],[SELLING QUANTITY]]</f>
        <v>0</v>
      </c>
      <c r="AA20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0" s="121">
        <f ca="1">IF(Stock[[#This Row],[SELLING DATE]]&gt;0,Stock[[#This Row],[SELLING DATE]]-Stock[[#This Row],[BUY DATE]]+1,IF(Stock[[#This Row],[BUY DATE]]=0,0,TODAY()-Stock[[#This Row],[BUY DATE]]+1))</f>
        <v>0</v>
      </c>
      <c r="AC2050" s="122" t="str">
        <f>IFERROR(Stock[[#This Row],[CASH DIVIDEND]]+Stock[[#This Row],[RETURN/(LOSS) FROM TRADING
(auto-fill)]],"")</f>
        <v/>
      </c>
      <c r="AD20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0" s="146" t="str">
        <f ca="1">IFERROR(IF(Stock[[#This Row],[HOLDING DAYS
(auto-fill)]]&lt;365,Stock[[#This Row],[% TOTAL RETURN/(LOSS)
(auto-fill)]]*365/Stock[[#This Row],[HOLDING DAYS
(auto-fill)]],POWER((1+Stock[[#This Row],[% TOTAL RETURN/(LOSS)
(auto-fill)]]),1/(Stock[[#This Row],[HOLDING DAYS
(auto-fill)]]/365))-1),"")</f>
        <v/>
      </c>
      <c r="AF2050" s="81"/>
      <c r="AG2050" s="149" t="str">
        <f>IF(Stock[[#This Row],[STATUS
(auto-fill)]]="HOLDING",Stock[[#This Row],[MARKET PRICE]]-Stock[[#This Row],[BUYING PRICE]],"")</f>
        <v/>
      </c>
      <c r="AH2050" s="143" t="str">
        <f>IFERROR(Stock[[#This Row],[CHANGE
(auto-fill)]]/Stock[[#This Row],[BUYING PRICE]],"")</f>
        <v/>
      </c>
      <c r="AI2050" s="130" t="str">
        <f>IF(Stock[[#This Row],[MARKET PRICE]]&gt;0,Stock[[#This Row],[MARKET PRICE]]*Stock[[#This Row],[REMAINING QUANTITY
(auto-fill)]],"")</f>
        <v/>
      </c>
    </row>
    <row r="2051" spans="2:35">
      <c r="B2051" s="110" t="str">
        <f>IF(AND(Stock[[#This Row],[BUYING QUANTITY]]&gt;0,Stock[[#This Row],[REMAINING QUANTITY
(auto-fill)]]=0),"SOLD OUT",
IF(AND(Stock[[#This Row],[BUYING QUANTITY]]&gt;0,Stock[[#This Row],[REMAINING QUANTITY
(auto-fill)]]&gt;0),"HOLDING",""))</f>
        <v/>
      </c>
      <c r="C2051" s="113">
        <f t="shared" si="31"/>
        <v>2038</v>
      </c>
      <c r="D2051" s="79"/>
      <c r="E2051" s="80"/>
      <c r="F2051" s="162"/>
      <c r="G2051" s="85"/>
      <c r="H2051" s="86"/>
      <c r="I2051" s="164"/>
      <c r="J2051" s="115" t="str">
        <f>IF(Stock[[#This Row],[BUYING QUANTITY]]&gt;0,Stock[[#This Row],[BUYING PRICE]]*Stock[[#This Row],[BUYING QUANTITY]]*Stock[[#This Row],[% BUYING FEE]],"")</f>
        <v/>
      </c>
      <c r="K2051" s="89"/>
      <c r="L2051" s="90"/>
      <c r="M2051" s="117" t="str">
        <f>IF(Stock[[#This Row],[BUYING QUANTITY]]&gt;0,Stock[[#This Row],[BUYING PRICE]]*(1+Stock[[#This Row],[% THRESHOLD (RETURN)_1]]),"")</f>
        <v/>
      </c>
      <c r="N2051" s="91"/>
      <c r="O2051" s="117" t="str">
        <f>IF(Stock[[#This Row],[BUYING QUANTITY]]&gt;0,Stock[[#This Row],[BUYING PRICE]]*(1+Stock[[#This Row],[% THRESHOLD (RETURN)_2]]),"")</f>
        <v/>
      </c>
      <c r="P2051" s="91"/>
      <c r="Q2051" s="117" t="str">
        <f>IF(Stock[[#This Row],[BUYING QUANTITY]]&gt;0,Stock[[#This Row],[BUYING PRICE]]*(1+Stock[[#This Row],[% THRESHOLD (LOSS)]]),"")</f>
        <v/>
      </c>
      <c r="R2051" s="105"/>
      <c r="S2051" s="118" t="str">
        <f>IF(Stock[[#This Row],[CASH DIVIDEND]]&gt;0,Stock[[#This Row],[CASH DIVIDEND]]/(Stock[[#This Row],[BUYING PRICE]]*Stock[[#This Row],[BUYING QUANTITY]]),"")</f>
        <v/>
      </c>
      <c r="T2051" s="105"/>
      <c r="U2051" s="79"/>
      <c r="V2051" s="97"/>
      <c r="W2051" s="98"/>
      <c r="X2051" s="168"/>
      <c r="Y2051" s="126" t="str">
        <f>IF(Stock[[#This Row],[SELLING QUANTITY]]&gt;0,Stock[[#This Row],[SELLING PRICE]]*Stock[[#This Row],[SELLING QUANTITY]]*Stock[[#This Row],[% SELLING FEE]]+Stock[[#This Row],[SELLING PRICE]]*Stock[[#This Row],[SELLING QUANTITY]]*$D$12,"")</f>
        <v/>
      </c>
      <c r="Z2051" s="121">
        <f>Stock[[#This Row],[BUYING QUANTITY]]+Stock[[#This Row],[STOCK DIVIDEND]]-Stock[[#This Row],[SELLING QUANTITY]]</f>
        <v>0</v>
      </c>
      <c r="AA20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1" s="121">
        <f ca="1">IF(Stock[[#This Row],[SELLING DATE]]&gt;0,Stock[[#This Row],[SELLING DATE]]-Stock[[#This Row],[BUY DATE]]+1,IF(Stock[[#This Row],[BUY DATE]]=0,0,TODAY()-Stock[[#This Row],[BUY DATE]]+1))</f>
        <v>0</v>
      </c>
      <c r="AC2051" s="122" t="str">
        <f>IFERROR(Stock[[#This Row],[CASH DIVIDEND]]+Stock[[#This Row],[RETURN/(LOSS) FROM TRADING
(auto-fill)]],"")</f>
        <v/>
      </c>
      <c r="AD20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1" s="146" t="str">
        <f ca="1">IFERROR(IF(Stock[[#This Row],[HOLDING DAYS
(auto-fill)]]&lt;365,Stock[[#This Row],[% TOTAL RETURN/(LOSS)
(auto-fill)]]*365/Stock[[#This Row],[HOLDING DAYS
(auto-fill)]],POWER((1+Stock[[#This Row],[% TOTAL RETURN/(LOSS)
(auto-fill)]]),1/(Stock[[#This Row],[HOLDING DAYS
(auto-fill)]]/365))-1),"")</f>
        <v/>
      </c>
      <c r="AF2051" s="81"/>
      <c r="AG2051" s="149" t="str">
        <f>IF(Stock[[#This Row],[STATUS
(auto-fill)]]="HOLDING",Stock[[#This Row],[MARKET PRICE]]-Stock[[#This Row],[BUYING PRICE]],"")</f>
        <v/>
      </c>
      <c r="AH2051" s="143" t="str">
        <f>IFERROR(Stock[[#This Row],[CHANGE
(auto-fill)]]/Stock[[#This Row],[BUYING PRICE]],"")</f>
        <v/>
      </c>
      <c r="AI2051" s="130" t="str">
        <f>IF(Stock[[#This Row],[MARKET PRICE]]&gt;0,Stock[[#This Row],[MARKET PRICE]]*Stock[[#This Row],[REMAINING QUANTITY
(auto-fill)]],"")</f>
        <v/>
      </c>
    </row>
    <row r="2052" spans="2:35">
      <c r="B2052" s="110" t="str">
        <f>IF(AND(Stock[[#This Row],[BUYING QUANTITY]]&gt;0,Stock[[#This Row],[REMAINING QUANTITY
(auto-fill)]]=0),"SOLD OUT",
IF(AND(Stock[[#This Row],[BUYING QUANTITY]]&gt;0,Stock[[#This Row],[REMAINING QUANTITY
(auto-fill)]]&gt;0),"HOLDING",""))</f>
        <v/>
      </c>
      <c r="C2052" s="113">
        <f t="shared" si="31"/>
        <v>2039</v>
      </c>
      <c r="D2052" s="79"/>
      <c r="E2052" s="80"/>
      <c r="F2052" s="162"/>
      <c r="G2052" s="85"/>
      <c r="H2052" s="86"/>
      <c r="I2052" s="164"/>
      <c r="J2052" s="115" t="str">
        <f>IF(Stock[[#This Row],[BUYING QUANTITY]]&gt;0,Stock[[#This Row],[BUYING PRICE]]*Stock[[#This Row],[BUYING QUANTITY]]*Stock[[#This Row],[% BUYING FEE]],"")</f>
        <v/>
      </c>
      <c r="K2052" s="89"/>
      <c r="L2052" s="90"/>
      <c r="M2052" s="117" t="str">
        <f>IF(Stock[[#This Row],[BUYING QUANTITY]]&gt;0,Stock[[#This Row],[BUYING PRICE]]*(1+Stock[[#This Row],[% THRESHOLD (RETURN)_1]]),"")</f>
        <v/>
      </c>
      <c r="N2052" s="91"/>
      <c r="O2052" s="117" t="str">
        <f>IF(Stock[[#This Row],[BUYING QUANTITY]]&gt;0,Stock[[#This Row],[BUYING PRICE]]*(1+Stock[[#This Row],[% THRESHOLD (RETURN)_2]]),"")</f>
        <v/>
      </c>
      <c r="P2052" s="91"/>
      <c r="Q2052" s="117" t="str">
        <f>IF(Stock[[#This Row],[BUYING QUANTITY]]&gt;0,Stock[[#This Row],[BUYING PRICE]]*(1+Stock[[#This Row],[% THRESHOLD (LOSS)]]),"")</f>
        <v/>
      </c>
      <c r="R2052" s="105"/>
      <c r="S2052" s="118" t="str">
        <f>IF(Stock[[#This Row],[CASH DIVIDEND]]&gt;0,Stock[[#This Row],[CASH DIVIDEND]]/(Stock[[#This Row],[BUYING PRICE]]*Stock[[#This Row],[BUYING QUANTITY]]),"")</f>
        <v/>
      </c>
      <c r="T2052" s="105"/>
      <c r="U2052" s="79"/>
      <c r="V2052" s="97"/>
      <c r="W2052" s="98"/>
      <c r="X2052" s="168"/>
      <c r="Y2052" s="126" t="str">
        <f>IF(Stock[[#This Row],[SELLING QUANTITY]]&gt;0,Stock[[#This Row],[SELLING PRICE]]*Stock[[#This Row],[SELLING QUANTITY]]*Stock[[#This Row],[% SELLING FEE]]+Stock[[#This Row],[SELLING PRICE]]*Stock[[#This Row],[SELLING QUANTITY]]*$D$12,"")</f>
        <v/>
      </c>
      <c r="Z2052" s="121">
        <f>Stock[[#This Row],[BUYING QUANTITY]]+Stock[[#This Row],[STOCK DIVIDEND]]-Stock[[#This Row],[SELLING QUANTITY]]</f>
        <v>0</v>
      </c>
      <c r="AA20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2" s="121">
        <f ca="1">IF(Stock[[#This Row],[SELLING DATE]]&gt;0,Stock[[#This Row],[SELLING DATE]]-Stock[[#This Row],[BUY DATE]]+1,IF(Stock[[#This Row],[BUY DATE]]=0,0,TODAY()-Stock[[#This Row],[BUY DATE]]+1))</f>
        <v>0</v>
      </c>
      <c r="AC2052" s="122" t="str">
        <f>IFERROR(Stock[[#This Row],[CASH DIVIDEND]]+Stock[[#This Row],[RETURN/(LOSS) FROM TRADING
(auto-fill)]],"")</f>
        <v/>
      </c>
      <c r="AD20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2" s="146" t="str">
        <f ca="1">IFERROR(IF(Stock[[#This Row],[HOLDING DAYS
(auto-fill)]]&lt;365,Stock[[#This Row],[% TOTAL RETURN/(LOSS)
(auto-fill)]]*365/Stock[[#This Row],[HOLDING DAYS
(auto-fill)]],POWER((1+Stock[[#This Row],[% TOTAL RETURN/(LOSS)
(auto-fill)]]),1/(Stock[[#This Row],[HOLDING DAYS
(auto-fill)]]/365))-1),"")</f>
        <v/>
      </c>
      <c r="AF2052" s="81"/>
      <c r="AG2052" s="149" t="str">
        <f>IF(Stock[[#This Row],[STATUS
(auto-fill)]]="HOLDING",Stock[[#This Row],[MARKET PRICE]]-Stock[[#This Row],[BUYING PRICE]],"")</f>
        <v/>
      </c>
      <c r="AH2052" s="143" t="str">
        <f>IFERROR(Stock[[#This Row],[CHANGE
(auto-fill)]]/Stock[[#This Row],[BUYING PRICE]],"")</f>
        <v/>
      </c>
      <c r="AI2052" s="130" t="str">
        <f>IF(Stock[[#This Row],[MARKET PRICE]]&gt;0,Stock[[#This Row],[MARKET PRICE]]*Stock[[#This Row],[REMAINING QUANTITY
(auto-fill)]],"")</f>
        <v/>
      </c>
    </row>
    <row r="2053" spans="2:35">
      <c r="B2053" s="110" t="str">
        <f>IF(AND(Stock[[#This Row],[BUYING QUANTITY]]&gt;0,Stock[[#This Row],[REMAINING QUANTITY
(auto-fill)]]=0),"SOLD OUT",
IF(AND(Stock[[#This Row],[BUYING QUANTITY]]&gt;0,Stock[[#This Row],[REMAINING QUANTITY
(auto-fill)]]&gt;0),"HOLDING",""))</f>
        <v/>
      </c>
      <c r="C2053" s="113">
        <f t="shared" si="31"/>
        <v>2040</v>
      </c>
      <c r="D2053" s="79"/>
      <c r="E2053" s="80"/>
      <c r="F2053" s="162"/>
      <c r="G2053" s="85"/>
      <c r="H2053" s="86"/>
      <c r="I2053" s="164"/>
      <c r="J2053" s="115" t="str">
        <f>IF(Stock[[#This Row],[BUYING QUANTITY]]&gt;0,Stock[[#This Row],[BUYING PRICE]]*Stock[[#This Row],[BUYING QUANTITY]]*Stock[[#This Row],[% BUYING FEE]],"")</f>
        <v/>
      </c>
      <c r="K2053" s="89"/>
      <c r="L2053" s="90"/>
      <c r="M2053" s="117" t="str">
        <f>IF(Stock[[#This Row],[BUYING QUANTITY]]&gt;0,Stock[[#This Row],[BUYING PRICE]]*(1+Stock[[#This Row],[% THRESHOLD (RETURN)_1]]),"")</f>
        <v/>
      </c>
      <c r="N2053" s="91"/>
      <c r="O2053" s="117" t="str">
        <f>IF(Stock[[#This Row],[BUYING QUANTITY]]&gt;0,Stock[[#This Row],[BUYING PRICE]]*(1+Stock[[#This Row],[% THRESHOLD (RETURN)_2]]),"")</f>
        <v/>
      </c>
      <c r="P2053" s="91"/>
      <c r="Q2053" s="117" t="str">
        <f>IF(Stock[[#This Row],[BUYING QUANTITY]]&gt;0,Stock[[#This Row],[BUYING PRICE]]*(1+Stock[[#This Row],[% THRESHOLD (LOSS)]]),"")</f>
        <v/>
      </c>
      <c r="R2053" s="105"/>
      <c r="S2053" s="118" t="str">
        <f>IF(Stock[[#This Row],[CASH DIVIDEND]]&gt;0,Stock[[#This Row],[CASH DIVIDEND]]/(Stock[[#This Row],[BUYING PRICE]]*Stock[[#This Row],[BUYING QUANTITY]]),"")</f>
        <v/>
      </c>
      <c r="T2053" s="105"/>
      <c r="U2053" s="79"/>
      <c r="V2053" s="97"/>
      <c r="W2053" s="98"/>
      <c r="X2053" s="168"/>
      <c r="Y2053" s="126" t="str">
        <f>IF(Stock[[#This Row],[SELLING QUANTITY]]&gt;0,Stock[[#This Row],[SELLING PRICE]]*Stock[[#This Row],[SELLING QUANTITY]]*Stock[[#This Row],[% SELLING FEE]]+Stock[[#This Row],[SELLING PRICE]]*Stock[[#This Row],[SELLING QUANTITY]]*$D$12,"")</f>
        <v/>
      </c>
      <c r="Z2053" s="121">
        <f>Stock[[#This Row],[BUYING QUANTITY]]+Stock[[#This Row],[STOCK DIVIDEND]]-Stock[[#This Row],[SELLING QUANTITY]]</f>
        <v>0</v>
      </c>
      <c r="AA20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3" s="121">
        <f ca="1">IF(Stock[[#This Row],[SELLING DATE]]&gt;0,Stock[[#This Row],[SELLING DATE]]-Stock[[#This Row],[BUY DATE]]+1,IF(Stock[[#This Row],[BUY DATE]]=0,0,TODAY()-Stock[[#This Row],[BUY DATE]]+1))</f>
        <v>0</v>
      </c>
      <c r="AC2053" s="122" t="str">
        <f>IFERROR(Stock[[#This Row],[CASH DIVIDEND]]+Stock[[#This Row],[RETURN/(LOSS) FROM TRADING
(auto-fill)]],"")</f>
        <v/>
      </c>
      <c r="AD20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3" s="146" t="str">
        <f ca="1">IFERROR(IF(Stock[[#This Row],[HOLDING DAYS
(auto-fill)]]&lt;365,Stock[[#This Row],[% TOTAL RETURN/(LOSS)
(auto-fill)]]*365/Stock[[#This Row],[HOLDING DAYS
(auto-fill)]],POWER((1+Stock[[#This Row],[% TOTAL RETURN/(LOSS)
(auto-fill)]]),1/(Stock[[#This Row],[HOLDING DAYS
(auto-fill)]]/365))-1),"")</f>
        <v/>
      </c>
      <c r="AF2053" s="81"/>
      <c r="AG2053" s="149" t="str">
        <f>IF(Stock[[#This Row],[STATUS
(auto-fill)]]="HOLDING",Stock[[#This Row],[MARKET PRICE]]-Stock[[#This Row],[BUYING PRICE]],"")</f>
        <v/>
      </c>
      <c r="AH2053" s="143" t="str">
        <f>IFERROR(Stock[[#This Row],[CHANGE
(auto-fill)]]/Stock[[#This Row],[BUYING PRICE]],"")</f>
        <v/>
      </c>
      <c r="AI2053" s="130" t="str">
        <f>IF(Stock[[#This Row],[MARKET PRICE]]&gt;0,Stock[[#This Row],[MARKET PRICE]]*Stock[[#This Row],[REMAINING QUANTITY
(auto-fill)]],"")</f>
        <v/>
      </c>
    </row>
    <row r="2054" spans="2:35">
      <c r="B2054" s="110" t="str">
        <f>IF(AND(Stock[[#This Row],[BUYING QUANTITY]]&gt;0,Stock[[#This Row],[REMAINING QUANTITY
(auto-fill)]]=0),"SOLD OUT",
IF(AND(Stock[[#This Row],[BUYING QUANTITY]]&gt;0,Stock[[#This Row],[REMAINING QUANTITY
(auto-fill)]]&gt;0),"HOLDING",""))</f>
        <v/>
      </c>
      <c r="C2054" s="113">
        <f t="shared" si="31"/>
        <v>2041</v>
      </c>
      <c r="D2054" s="79"/>
      <c r="E2054" s="80"/>
      <c r="F2054" s="162"/>
      <c r="G2054" s="85"/>
      <c r="H2054" s="86"/>
      <c r="I2054" s="164"/>
      <c r="J2054" s="115" t="str">
        <f>IF(Stock[[#This Row],[BUYING QUANTITY]]&gt;0,Stock[[#This Row],[BUYING PRICE]]*Stock[[#This Row],[BUYING QUANTITY]]*Stock[[#This Row],[% BUYING FEE]],"")</f>
        <v/>
      </c>
      <c r="K2054" s="89"/>
      <c r="L2054" s="90"/>
      <c r="M2054" s="117" t="str">
        <f>IF(Stock[[#This Row],[BUYING QUANTITY]]&gt;0,Stock[[#This Row],[BUYING PRICE]]*(1+Stock[[#This Row],[% THRESHOLD (RETURN)_1]]),"")</f>
        <v/>
      </c>
      <c r="N2054" s="91"/>
      <c r="O2054" s="117" t="str">
        <f>IF(Stock[[#This Row],[BUYING QUANTITY]]&gt;0,Stock[[#This Row],[BUYING PRICE]]*(1+Stock[[#This Row],[% THRESHOLD (RETURN)_2]]),"")</f>
        <v/>
      </c>
      <c r="P2054" s="91"/>
      <c r="Q2054" s="117" t="str">
        <f>IF(Stock[[#This Row],[BUYING QUANTITY]]&gt;0,Stock[[#This Row],[BUYING PRICE]]*(1+Stock[[#This Row],[% THRESHOLD (LOSS)]]),"")</f>
        <v/>
      </c>
      <c r="R2054" s="105"/>
      <c r="S2054" s="118" t="str">
        <f>IF(Stock[[#This Row],[CASH DIVIDEND]]&gt;0,Stock[[#This Row],[CASH DIVIDEND]]/(Stock[[#This Row],[BUYING PRICE]]*Stock[[#This Row],[BUYING QUANTITY]]),"")</f>
        <v/>
      </c>
      <c r="T2054" s="105"/>
      <c r="U2054" s="79"/>
      <c r="V2054" s="97"/>
      <c r="W2054" s="98"/>
      <c r="X2054" s="168"/>
      <c r="Y2054" s="126" t="str">
        <f>IF(Stock[[#This Row],[SELLING QUANTITY]]&gt;0,Stock[[#This Row],[SELLING PRICE]]*Stock[[#This Row],[SELLING QUANTITY]]*Stock[[#This Row],[% SELLING FEE]]+Stock[[#This Row],[SELLING PRICE]]*Stock[[#This Row],[SELLING QUANTITY]]*$D$12,"")</f>
        <v/>
      </c>
      <c r="Z2054" s="121">
        <f>Stock[[#This Row],[BUYING QUANTITY]]+Stock[[#This Row],[STOCK DIVIDEND]]-Stock[[#This Row],[SELLING QUANTITY]]</f>
        <v>0</v>
      </c>
      <c r="AA20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4" s="121">
        <f ca="1">IF(Stock[[#This Row],[SELLING DATE]]&gt;0,Stock[[#This Row],[SELLING DATE]]-Stock[[#This Row],[BUY DATE]]+1,IF(Stock[[#This Row],[BUY DATE]]=0,0,TODAY()-Stock[[#This Row],[BUY DATE]]+1))</f>
        <v>0</v>
      </c>
      <c r="AC2054" s="122" t="str">
        <f>IFERROR(Stock[[#This Row],[CASH DIVIDEND]]+Stock[[#This Row],[RETURN/(LOSS) FROM TRADING
(auto-fill)]],"")</f>
        <v/>
      </c>
      <c r="AD20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4" s="146" t="str">
        <f ca="1">IFERROR(IF(Stock[[#This Row],[HOLDING DAYS
(auto-fill)]]&lt;365,Stock[[#This Row],[% TOTAL RETURN/(LOSS)
(auto-fill)]]*365/Stock[[#This Row],[HOLDING DAYS
(auto-fill)]],POWER((1+Stock[[#This Row],[% TOTAL RETURN/(LOSS)
(auto-fill)]]),1/(Stock[[#This Row],[HOLDING DAYS
(auto-fill)]]/365))-1),"")</f>
        <v/>
      </c>
      <c r="AF2054" s="81"/>
      <c r="AG2054" s="149" t="str">
        <f>IF(Stock[[#This Row],[STATUS
(auto-fill)]]="HOLDING",Stock[[#This Row],[MARKET PRICE]]-Stock[[#This Row],[BUYING PRICE]],"")</f>
        <v/>
      </c>
      <c r="AH2054" s="143" t="str">
        <f>IFERROR(Stock[[#This Row],[CHANGE
(auto-fill)]]/Stock[[#This Row],[BUYING PRICE]],"")</f>
        <v/>
      </c>
      <c r="AI2054" s="130" t="str">
        <f>IF(Stock[[#This Row],[MARKET PRICE]]&gt;0,Stock[[#This Row],[MARKET PRICE]]*Stock[[#This Row],[REMAINING QUANTITY
(auto-fill)]],"")</f>
        <v/>
      </c>
    </row>
    <row r="2055" spans="2:35">
      <c r="B2055" s="110" t="str">
        <f>IF(AND(Stock[[#This Row],[BUYING QUANTITY]]&gt;0,Stock[[#This Row],[REMAINING QUANTITY
(auto-fill)]]=0),"SOLD OUT",
IF(AND(Stock[[#This Row],[BUYING QUANTITY]]&gt;0,Stock[[#This Row],[REMAINING QUANTITY
(auto-fill)]]&gt;0),"HOLDING",""))</f>
        <v/>
      </c>
      <c r="C2055" s="113">
        <f t="shared" si="31"/>
        <v>2042</v>
      </c>
      <c r="D2055" s="79"/>
      <c r="E2055" s="80"/>
      <c r="F2055" s="162"/>
      <c r="G2055" s="85"/>
      <c r="H2055" s="86"/>
      <c r="I2055" s="164"/>
      <c r="J2055" s="115" t="str">
        <f>IF(Stock[[#This Row],[BUYING QUANTITY]]&gt;0,Stock[[#This Row],[BUYING PRICE]]*Stock[[#This Row],[BUYING QUANTITY]]*Stock[[#This Row],[% BUYING FEE]],"")</f>
        <v/>
      </c>
      <c r="K2055" s="89"/>
      <c r="L2055" s="90"/>
      <c r="M2055" s="117" t="str">
        <f>IF(Stock[[#This Row],[BUYING QUANTITY]]&gt;0,Stock[[#This Row],[BUYING PRICE]]*(1+Stock[[#This Row],[% THRESHOLD (RETURN)_1]]),"")</f>
        <v/>
      </c>
      <c r="N2055" s="91"/>
      <c r="O2055" s="117" t="str">
        <f>IF(Stock[[#This Row],[BUYING QUANTITY]]&gt;0,Stock[[#This Row],[BUYING PRICE]]*(1+Stock[[#This Row],[% THRESHOLD (RETURN)_2]]),"")</f>
        <v/>
      </c>
      <c r="P2055" s="91"/>
      <c r="Q2055" s="117" t="str">
        <f>IF(Stock[[#This Row],[BUYING QUANTITY]]&gt;0,Stock[[#This Row],[BUYING PRICE]]*(1+Stock[[#This Row],[% THRESHOLD (LOSS)]]),"")</f>
        <v/>
      </c>
      <c r="R2055" s="105"/>
      <c r="S2055" s="118" t="str">
        <f>IF(Stock[[#This Row],[CASH DIVIDEND]]&gt;0,Stock[[#This Row],[CASH DIVIDEND]]/(Stock[[#This Row],[BUYING PRICE]]*Stock[[#This Row],[BUYING QUANTITY]]),"")</f>
        <v/>
      </c>
      <c r="T2055" s="105"/>
      <c r="U2055" s="79"/>
      <c r="V2055" s="97"/>
      <c r="W2055" s="98"/>
      <c r="X2055" s="168"/>
      <c r="Y2055" s="126" t="str">
        <f>IF(Stock[[#This Row],[SELLING QUANTITY]]&gt;0,Stock[[#This Row],[SELLING PRICE]]*Stock[[#This Row],[SELLING QUANTITY]]*Stock[[#This Row],[% SELLING FEE]]+Stock[[#This Row],[SELLING PRICE]]*Stock[[#This Row],[SELLING QUANTITY]]*$D$12,"")</f>
        <v/>
      </c>
      <c r="Z2055" s="121">
        <f>Stock[[#This Row],[BUYING QUANTITY]]+Stock[[#This Row],[STOCK DIVIDEND]]-Stock[[#This Row],[SELLING QUANTITY]]</f>
        <v>0</v>
      </c>
      <c r="AA20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5" s="121">
        <f ca="1">IF(Stock[[#This Row],[SELLING DATE]]&gt;0,Stock[[#This Row],[SELLING DATE]]-Stock[[#This Row],[BUY DATE]]+1,IF(Stock[[#This Row],[BUY DATE]]=0,0,TODAY()-Stock[[#This Row],[BUY DATE]]+1))</f>
        <v>0</v>
      </c>
      <c r="AC2055" s="122" t="str">
        <f>IFERROR(Stock[[#This Row],[CASH DIVIDEND]]+Stock[[#This Row],[RETURN/(LOSS) FROM TRADING
(auto-fill)]],"")</f>
        <v/>
      </c>
      <c r="AD20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5" s="146" t="str">
        <f ca="1">IFERROR(IF(Stock[[#This Row],[HOLDING DAYS
(auto-fill)]]&lt;365,Stock[[#This Row],[% TOTAL RETURN/(LOSS)
(auto-fill)]]*365/Stock[[#This Row],[HOLDING DAYS
(auto-fill)]],POWER((1+Stock[[#This Row],[% TOTAL RETURN/(LOSS)
(auto-fill)]]),1/(Stock[[#This Row],[HOLDING DAYS
(auto-fill)]]/365))-1),"")</f>
        <v/>
      </c>
      <c r="AF2055" s="81"/>
      <c r="AG2055" s="149" t="str">
        <f>IF(Stock[[#This Row],[STATUS
(auto-fill)]]="HOLDING",Stock[[#This Row],[MARKET PRICE]]-Stock[[#This Row],[BUYING PRICE]],"")</f>
        <v/>
      </c>
      <c r="AH2055" s="143" t="str">
        <f>IFERROR(Stock[[#This Row],[CHANGE
(auto-fill)]]/Stock[[#This Row],[BUYING PRICE]],"")</f>
        <v/>
      </c>
      <c r="AI2055" s="130" t="str">
        <f>IF(Stock[[#This Row],[MARKET PRICE]]&gt;0,Stock[[#This Row],[MARKET PRICE]]*Stock[[#This Row],[REMAINING QUANTITY
(auto-fill)]],"")</f>
        <v/>
      </c>
    </row>
    <row r="2056" spans="2:35">
      <c r="B2056" s="110" t="str">
        <f>IF(AND(Stock[[#This Row],[BUYING QUANTITY]]&gt;0,Stock[[#This Row],[REMAINING QUANTITY
(auto-fill)]]=0),"SOLD OUT",
IF(AND(Stock[[#This Row],[BUYING QUANTITY]]&gt;0,Stock[[#This Row],[REMAINING QUANTITY
(auto-fill)]]&gt;0),"HOLDING",""))</f>
        <v/>
      </c>
      <c r="C2056" s="113">
        <f t="shared" si="31"/>
        <v>2043</v>
      </c>
      <c r="D2056" s="79"/>
      <c r="E2056" s="80"/>
      <c r="F2056" s="162"/>
      <c r="G2056" s="85"/>
      <c r="H2056" s="86"/>
      <c r="I2056" s="164"/>
      <c r="J2056" s="115" t="str">
        <f>IF(Stock[[#This Row],[BUYING QUANTITY]]&gt;0,Stock[[#This Row],[BUYING PRICE]]*Stock[[#This Row],[BUYING QUANTITY]]*Stock[[#This Row],[% BUYING FEE]],"")</f>
        <v/>
      </c>
      <c r="K2056" s="89"/>
      <c r="L2056" s="90"/>
      <c r="M2056" s="117" t="str">
        <f>IF(Stock[[#This Row],[BUYING QUANTITY]]&gt;0,Stock[[#This Row],[BUYING PRICE]]*(1+Stock[[#This Row],[% THRESHOLD (RETURN)_1]]),"")</f>
        <v/>
      </c>
      <c r="N2056" s="91"/>
      <c r="O2056" s="117" t="str">
        <f>IF(Stock[[#This Row],[BUYING QUANTITY]]&gt;0,Stock[[#This Row],[BUYING PRICE]]*(1+Stock[[#This Row],[% THRESHOLD (RETURN)_2]]),"")</f>
        <v/>
      </c>
      <c r="P2056" s="91"/>
      <c r="Q2056" s="117" t="str">
        <f>IF(Stock[[#This Row],[BUYING QUANTITY]]&gt;0,Stock[[#This Row],[BUYING PRICE]]*(1+Stock[[#This Row],[% THRESHOLD (LOSS)]]),"")</f>
        <v/>
      </c>
      <c r="R2056" s="105"/>
      <c r="S2056" s="118" t="str">
        <f>IF(Stock[[#This Row],[CASH DIVIDEND]]&gt;0,Stock[[#This Row],[CASH DIVIDEND]]/(Stock[[#This Row],[BUYING PRICE]]*Stock[[#This Row],[BUYING QUANTITY]]),"")</f>
        <v/>
      </c>
      <c r="T2056" s="105"/>
      <c r="U2056" s="79"/>
      <c r="V2056" s="97"/>
      <c r="W2056" s="98"/>
      <c r="X2056" s="168"/>
      <c r="Y2056" s="126" t="str">
        <f>IF(Stock[[#This Row],[SELLING QUANTITY]]&gt;0,Stock[[#This Row],[SELLING PRICE]]*Stock[[#This Row],[SELLING QUANTITY]]*Stock[[#This Row],[% SELLING FEE]]+Stock[[#This Row],[SELLING PRICE]]*Stock[[#This Row],[SELLING QUANTITY]]*$D$12,"")</f>
        <v/>
      </c>
      <c r="Z2056" s="121">
        <f>Stock[[#This Row],[BUYING QUANTITY]]+Stock[[#This Row],[STOCK DIVIDEND]]-Stock[[#This Row],[SELLING QUANTITY]]</f>
        <v>0</v>
      </c>
      <c r="AA20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6" s="121">
        <f ca="1">IF(Stock[[#This Row],[SELLING DATE]]&gt;0,Stock[[#This Row],[SELLING DATE]]-Stock[[#This Row],[BUY DATE]]+1,IF(Stock[[#This Row],[BUY DATE]]=0,0,TODAY()-Stock[[#This Row],[BUY DATE]]+1))</f>
        <v>0</v>
      </c>
      <c r="AC2056" s="122" t="str">
        <f>IFERROR(Stock[[#This Row],[CASH DIVIDEND]]+Stock[[#This Row],[RETURN/(LOSS) FROM TRADING
(auto-fill)]],"")</f>
        <v/>
      </c>
      <c r="AD20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6" s="146" t="str">
        <f ca="1">IFERROR(IF(Stock[[#This Row],[HOLDING DAYS
(auto-fill)]]&lt;365,Stock[[#This Row],[% TOTAL RETURN/(LOSS)
(auto-fill)]]*365/Stock[[#This Row],[HOLDING DAYS
(auto-fill)]],POWER((1+Stock[[#This Row],[% TOTAL RETURN/(LOSS)
(auto-fill)]]),1/(Stock[[#This Row],[HOLDING DAYS
(auto-fill)]]/365))-1),"")</f>
        <v/>
      </c>
      <c r="AF2056" s="81"/>
      <c r="AG2056" s="149" t="str">
        <f>IF(Stock[[#This Row],[STATUS
(auto-fill)]]="HOLDING",Stock[[#This Row],[MARKET PRICE]]-Stock[[#This Row],[BUYING PRICE]],"")</f>
        <v/>
      </c>
      <c r="AH2056" s="143" t="str">
        <f>IFERROR(Stock[[#This Row],[CHANGE
(auto-fill)]]/Stock[[#This Row],[BUYING PRICE]],"")</f>
        <v/>
      </c>
      <c r="AI2056" s="130" t="str">
        <f>IF(Stock[[#This Row],[MARKET PRICE]]&gt;0,Stock[[#This Row],[MARKET PRICE]]*Stock[[#This Row],[REMAINING QUANTITY
(auto-fill)]],"")</f>
        <v/>
      </c>
    </row>
    <row r="2057" spans="2:35">
      <c r="B2057" s="110" t="str">
        <f>IF(AND(Stock[[#This Row],[BUYING QUANTITY]]&gt;0,Stock[[#This Row],[REMAINING QUANTITY
(auto-fill)]]=0),"SOLD OUT",
IF(AND(Stock[[#This Row],[BUYING QUANTITY]]&gt;0,Stock[[#This Row],[REMAINING QUANTITY
(auto-fill)]]&gt;0),"HOLDING",""))</f>
        <v/>
      </c>
      <c r="C2057" s="113">
        <f t="shared" si="31"/>
        <v>2044</v>
      </c>
      <c r="D2057" s="79"/>
      <c r="E2057" s="80"/>
      <c r="F2057" s="162"/>
      <c r="G2057" s="85"/>
      <c r="H2057" s="86"/>
      <c r="I2057" s="164"/>
      <c r="J2057" s="115" t="str">
        <f>IF(Stock[[#This Row],[BUYING QUANTITY]]&gt;0,Stock[[#This Row],[BUYING PRICE]]*Stock[[#This Row],[BUYING QUANTITY]]*Stock[[#This Row],[% BUYING FEE]],"")</f>
        <v/>
      </c>
      <c r="K2057" s="89"/>
      <c r="L2057" s="90"/>
      <c r="M2057" s="117" t="str">
        <f>IF(Stock[[#This Row],[BUYING QUANTITY]]&gt;0,Stock[[#This Row],[BUYING PRICE]]*(1+Stock[[#This Row],[% THRESHOLD (RETURN)_1]]),"")</f>
        <v/>
      </c>
      <c r="N2057" s="91"/>
      <c r="O2057" s="117" t="str">
        <f>IF(Stock[[#This Row],[BUYING QUANTITY]]&gt;0,Stock[[#This Row],[BUYING PRICE]]*(1+Stock[[#This Row],[% THRESHOLD (RETURN)_2]]),"")</f>
        <v/>
      </c>
      <c r="P2057" s="91"/>
      <c r="Q2057" s="117" t="str">
        <f>IF(Stock[[#This Row],[BUYING QUANTITY]]&gt;0,Stock[[#This Row],[BUYING PRICE]]*(1+Stock[[#This Row],[% THRESHOLD (LOSS)]]),"")</f>
        <v/>
      </c>
      <c r="R2057" s="105"/>
      <c r="S2057" s="118" t="str">
        <f>IF(Stock[[#This Row],[CASH DIVIDEND]]&gt;0,Stock[[#This Row],[CASH DIVIDEND]]/(Stock[[#This Row],[BUYING PRICE]]*Stock[[#This Row],[BUYING QUANTITY]]),"")</f>
        <v/>
      </c>
      <c r="T2057" s="105"/>
      <c r="U2057" s="79"/>
      <c r="V2057" s="97"/>
      <c r="W2057" s="98"/>
      <c r="X2057" s="168"/>
      <c r="Y2057" s="126" t="str">
        <f>IF(Stock[[#This Row],[SELLING QUANTITY]]&gt;0,Stock[[#This Row],[SELLING PRICE]]*Stock[[#This Row],[SELLING QUANTITY]]*Stock[[#This Row],[% SELLING FEE]]+Stock[[#This Row],[SELLING PRICE]]*Stock[[#This Row],[SELLING QUANTITY]]*$D$12,"")</f>
        <v/>
      </c>
      <c r="Z2057" s="121">
        <f>Stock[[#This Row],[BUYING QUANTITY]]+Stock[[#This Row],[STOCK DIVIDEND]]-Stock[[#This Row],[SELLING QUANTITY]]</f>
        <v>0</v>
      </c>
      <c r="AA20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7" s="121">
        <f ca="1">IF(Stock[[#This Row],[SELLING DATE]]&gt;0,Stock[[#This Row],[SELLING DATE]]-Stock[[#This Row],[BUY DATE]]+1,IF(Stock[[#This Row],[BUY DATE]]=0,0,TODAY()-Stock[[#This Row],[BUY DATE]]+1))</f>
        <v>0</v>
      </c>
      <c r="AC2057" s="122" t="str">
        <f>IFERROR(Stock[[#This Row],[CASH DIVIDEND]]+Stock[[#This Row],[RETURN/(LOSS) FROM TRADING
(auto-fill)]],"")</f>
        <v/>
      </c>
      <c r="AD20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7" s="146" t="str">
        <f ca="1">IFERROR(IF(Stock[[#This Row],[HOLDING DAYS
(auto-fill)]]&lt;365,Stock[[#This Row],[% TOTAL RETURN/(LOSS)
(auto-fill)]]*365/Stock[[#This Row],[HOLDING DAYS
(auto-fill)]],POWER((1+Stock[[#This Row],[% TOTAL RETURN/(LOSS)
(auto-fill)]]),1/(Stock[[#This Row],[HOLDING DAYS
(auto-fill)]]/365))-1),"")</f>
        <v/>
      </c>
      <c r="AF2057" s="81"/>
      <c r="AG2057" s="149" t="str">
        <f>IF(Stock[[#This Row],[STATUS
(auto-fill)]]="HOLDING",Stock[[#This Row],[MARKET PRICE]]-Stock[[#This Row],[BUYING PRICE]],"")</f>
        <v/>
      </c>
      <c r="AH2057" s="143" t="str">
        <f>IFERROR(Stock[[#This Row],[CHANGE
(auto-fill)]]/Stock[[#This Row],[BUYING PRICE]],"")</f>
        <v/>
      </c>
      <c r="AI2057" s="130" t="str">
        <f>IF(Stock[[#This Row],[MARKET PRICE]]&gt;0,Stock[[#This Row],[MARKET PRICE]]*Stock[[#This Row],[REMAINING QUANTITY
(auto-fill)]],"")</f>
        <v/>
      </c>
    </row>
    <row r="2058" spans="2:35">
      <c r="B2058" s="110" t="str">
        <f>IF(AND(Stock[[#This Row],[BUYING QUANTITY]]&gt;0,Stock[[#This Row],[REMAINING QUANTITY
(auto-fill)]]=0),"SOLD OUT",
IF(AND(Stock[[#This Row],[BUYING QUANTITY]]&gt;0,Stock[[#This Row],[REMAINING QUANTITY
(auto-fill)]]&gt;0),"HOLDING",""))</f>
        <v/>
      </c>
      <c r="C2058" s="113">
        <f t="shared" si="31"/>
        <v>2045</v>
      </c>
      <c r="D2058" s="79"/>
      <c r="E2058" s="80"/>
      <c r="F2058" s="162"/>
      <c r="G2058" s="85"/>
      <c r="H2058" s="86"/>
      <c r="I2058" s="164"/>
      <c r="J2058" s="115" t="str">
        <f>IF(Stock[[#This Row],[BUYING QUANTITY]]&gt;0,Stock[[#This Row],[BUYING PRICE]]*Stock[[#This Row],[BUYING QUANTITY]]*Stock[[#This Row],[% BUYING FEE]],"")</f>
        <v/>
      </c>
      <c r="K2058" s="89"/>
      <c r="L2058" s="90"/>
      <c r="M2058" s="117" t="str">
        <f>IF(Stock[[#This Row],[BUYING QUANTITY]]&gt;0,Stock[[#This Row],[BUYING PRICE]]*(1+Stock[[#This Row],[% THRESHOLD (RETURN)_1]]),"")</f>
        <v/>
      </c>
      <c r="N2058" s="91"/>
      <c r="O2058" s="117" t="str">
        <f>IF(Stock[[#This Row],[BUYING QUANTITY]]&gt;0,Stock[[#This Row],[BUYING PRICE]]*(1+Stock[[#This Row],[% THRESHOLD (RETURN)_2]]),"")</f>
        <v/>
      </c>
      <c r="P2058" s="91"/>
      <c r="Q2058" s="117" t="str">
        <f>IF(Stock[[#This Row],[BUYING QUANTITY]]&gt;0,Stock[[#This Row],[BUYING PRICE]]*(1+Stock[[#This Row],[% THRESHOLD (LOSS)]]),"")</f>
        <v/>
      </c>
      <c r="R2058" s="105"/>
      <c r="S2058" s="118" t="str">
        <f>IF(Stock[[#This Row],[CASH DIVIDEND]]&gt;0,Stock[[#This Row],[CASH DIVIDEND]]/(Stock[[#This Row],[BUYING PRICE]]*Stock[[#This Row],[BUYING QUANTITY]]),"")</f>
        <v/>
      </c>
      <c r="T2058" s="105"/>
      <c r="U2058" s="79"/>
      <c r="V2058" s="97"/>
      <c r="W2058" s="98"/>
      <c r="X2058" s="168"/>
      <c r="Y2058" s="126" t="str">
        <f>IF(Stock[[#This Row],[SELLING QUANTITY]]&gt;0,Stock[[#This Row],[SELLING PRICE]]*Stock[[#This Row],[SELLING QUANTITY]]*Stock[[#This Row],[% SELLING FEE]]+Stock[[#This Row],[SELLING PRICE]]*Stock[[#This Row],[SELLING QUANTITY]]*$D$12,"")</f>
        <v/>
      </c>
      <c r="Z2058" s="121">
        <f>Stock[[#This Row],[BUYING QUANTITY]]+Stock[[#This Row],[STOCK DIVIDEND]]-Stock[[#This Row],[SELLING QUANTITY]]</f>
        <v>0</v>
      </c>
      <c r="AA20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8" s="121">
        <f ca="1">IF(Stock[[#This Row],[SELLING DATE]]&gt;0,Stock[[#This Row],[SELLING DATE]]-Stock[[#This Row],[BUY DATE]]+1,IF(Stock[[#This Row],[BUY DATE]]=0,0,TODAY()-Stock[[#This Row],[BUY DATE]]+1))</f>
        <v>0</v>
      </c>
      <c r="AC2058" s="122" t="str">
        <f>IFERROR(Stock[[#This Row],[CASH DIVIDEND]]+Stock[[#This Row],[RETURN/(LOSS) FROM TRADING
(auto-fill)]],"")</f>
        <v/>
      </c>
      <c r="AD20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8" s="146" t="str">
        <f ca="1">IFERROR(IF(Stock[[#This Row],[HOLDING DAYS
(auto-fill)]]&lt;365,Stock[[#This Row],[% TOTAL RETURN/(LOSS)
(auto-fill)]]*365/Stock[[#This Row],[HOLDING DAYS
(auto-fill)]],POWER((1+Stock[[#This Row],[% TOTAL RETURN/(LOSS)
(auto-fill)]]),1/(Stock[[#This Row],[HOLDING DAYS
(auto-fill)]]/365))-1),"")</f>
        <v/>
      </c>
      <c r="AF2058" s="81"/>
      <c r="AG2058" s="149" t="str">
        <f>IF(Stock[[#This Row],[STATUS
(auto-fill)]]="HOLDING",Stock[[#This Row],[MARKET PRICE]]-Stock[[#This Row],[BUYING PRICE]],"")</f>
        <v/>
      </c>
      <c r="AH2058" s="143" t="str">
        <f>IFERROR(Stock[[#This Row],[CHANGE
(auto-fill)]]/Stock[[#This Row],[BUYING PRICE]],"")</f>
        <v/>
      </c>
      <c r="AI2058" s="130" t="str">
        <f>IF(Stock[[#This Row],[MARKET PRICE]]&gt;0,Stock[[#This Row],[MARKET PRICE]]*Stock[[#This Row],[REMAINING QUANTITY
(auto-fill)]],"")</f>
        <v/>
      </c>
    </row>
    <row r="2059" spans="2:35">
      <c r="B2059" s="110" t="str">
        <f>IF(AND(Stock[[#This Row],[BUYING QUANTITY]]&gt;0,Stock[[#This Row],[REMAINING QUANTITY
(auto-fill)]]=0),"SOLD OUT",
IF(AND(Stock[[#This Row],[BUYING QUANTITY]]&gt;0,Stock[[#This Row],[REMAINING QUANTITY
(auto-fill)]]&gt;0),"HOLDING",""))</f>
        <v/>
      </c>
      <c r="C2059" s="113">
        <f t="shared" si="31"/>
        <v>2046</v>
      </c>
      <c r="D2059" s="79"/>
      <c r="E2059" s="80"/>
      <c r="F2059" s="162"/>
      <c r="G2059" s="85"/>
      <c r="H2059" s="86"/>
      <c r="I2059" s="164"/>
      <c r="J2059" s="115" t="str">
        <f>IF(Stock[[#This Row],[BUYING QUANTITY]]&gt;0,Stock[[#This Row],[BUYING PRICE]]*Stock[[#This Row],[BUYING QUANTITY]]*Stock[[#This Row],[% BUYING FEE]],"")</f>
        <v/>
      </c>
      <c r="K2059" s="89"/>
      <c r="L2059" s="90"/>
      <c r="M2059" s="117" t="str">
        <f>IF(Stock[[#This Row],[BUYING QUANTITY]]&gt;0,Stock[[#This Row],[BUYING PRICE]]*(1+Stock[[#This Row],[% THRESHOLD (RETURN)_1]]),"")</f>
        <v/>
      </c>
      <c r="N2059" s="91"/>
      <c r="O2059" s="117" t="str">
        <f>IF(Stock[[#This Row],[BUYING QUANTITY]]&gt;0,Stock[[#This Row],[BUYING PRICE]]*(1+Stock[[#This Row],[% THRESHOLD (RETURN)_2]]),"")</f>
        <v/>
      </c>
      <c r="P2059" s="91"/>
      <c r="Q2059" s="117" t="str">
        <f>IF(Stock[[#This Row],[BUYING QUANTITY]]&gt;0,Stock[[#This Row],[BUYING PRICE]]*(1+Stock[[#This Row],[% THRESHOLD (LOSS)]]),"")</f>
        <v/>
      </c>
      <c r="R2059" s="105"/>
      <c r="S2059" s="118" t="str">
        <f>IF(Stock[[#This Row],[CASH DIVIDEND]]&gt;0,Stock[[#This Row],[CASH DIVIDEND]]/(Stock[[#This Row],[BUYING PRICE]]*Stock[[#This Row],[BUYING QUANTITY]]),"")</f>
        <v/>
      </c>
      <c r="T2059" s="105"/>
      <c r="U2059" s="79"/>
      <c r="V2059" s="97"/>
      <c r="W2059" s="98"/>
      <c r="X2059" s="168"/>
      <c r="Y2059" s="126" t="str">
        <f>IF(Stock[[#This Row],[SELLING QUANTITY]]&gt;0,Stock[[#This Row],[SELLING PRICE]]*Stock[[#This Row],[SELLING QUANTITY]]*Stock[[#This Row],[% SELLING FEE]]+Stock[[#This Row],[SELLING PRICE]]*Stock[[#This Row],[SELLING QUANTITY]]*$D$12,"")</f>
        <v/>
      </c>
      <c r="Z2059" s="121">
        <f>Stock[[#This Row],[BUYING QUANTITY]]+Stock[[#This Row],[STOCK DIVIDEND]]-Stock[[#This Row],[SELLING QUANTITY]]</f>
        <v>0</v>
      </c>
      <c r="AA20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59" s="121">
        <f ca="1">IF(Stock[[#This Row],[SELLING DATE]]&gt;0,Stock[[#This Row],[SELLING DATE]]-Stock[[#This Row],[BUY DATE]]+1,IF(Stock[[#This Row],[BUY DATE]]=0,0,TODAY()-Stock[[#This Row],[BUY DATE]]+1))</f>
        <v>0</v>
      </c>
      <c r="AC2059" s="122" t="str">
        <f>IFERROR(Stock[[#This Row],[CASH DIVIDEND]]+Stock[[#This Row],[RETURN/(LOSS) FROM TRADING
(auto-fill)]],"")</f>
        <v/>
      </c>
      <c r="AD20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59" s="146" t="str">
        <f ca="1">IFERROR(IF(Stock[[#This Row],[HOLDING DAYS
(auto-fill)]]&lt;365,Stock[[#This Row],[% TOTAL RETURN/(LOSS)
(auto-fill)]]*365/Stock[[#This Row],[HOLDING DAYS
(auto-fill)]],POWER((1+Stock[[#This Row],[% TOTAL RETURN/(LOSS)
(auto-fill)]]),1/(Stock[[#This Row],[HOLDING DAYS
(auto-fill)]]/365))-1),"")</f>
        <v/>
      </c>
      <c r="AF2059" s="81"/>
      <c r="AG2059" s="149" t="str">
        <f>IF(Stock[[#This Row],[STATUS
(auto-fill)]]="HOLDING",Stock[[#This Row],[MARKET PRICE]]-Stock[[#This Row],[BUYING PRICE]],"")</f>
        <v/>
      </c>
      <c r="AH2059" s="143" t="str">
        <f>IFERROR(Stock[[#This Row],[CHANGE
(auto-fill)]]/Stock[[#This Row],[BUYING PRICE]],"")</f>
        <v/>
      </c>
      <c r="AI2059" s="130" t="str">
        <f>IF(Stock[[#This Row],[MARKET PRICE]]&gt;0,Stock[[#This Row],[MARKET PRICE]]*Stock[[#This Row],[REMAINING QUANTITY
(auto-fill)]],"")</f>
        <v/>
      </c>
    </row>
    <row r="2060" spans="2:35">
      <c r="B2060" s="110" t="str">
        <f>IF(AND(Stock[[#This Row],[BUYING QUANTITY]]&gt;0,Stock[[#This Row],[REMAINING QUANTITY
(auto-fill)]]=0),"SOLD OUT",
IF(AND(Stock[[#This Row],[BUYING QUANTITY]]&gt;0,Stock[[#This Row],[REMAINING QUANTITY
(auto-fill)]]&gt;0),"HOLDING",""))</f>
        <v/>
      </c>
      <c r="C2060" s="113">
        <f t="shared" si="31"/>
        <v>2047</v>
      </c>
      <c r="D2060" s="79"/>
      <c r="E2060" s="80"/>
      <c r="F2060" s="162"/>
      <c r="G2060" s="85"/>
      <c r="H2060" s="86"/>
      <c r="I2060" s="164"/>
      <c r="J2060" s="115" t="str">
        <f>IF(Stock[[#This Row],[BUYING QUANTITY]]&gt;0,Stock[[#This Row],[BUYING PRICE]]*Stock[[#This Row],[BUYING QUANTITY]]*Stock[[#This Row],[% BUYING FEE]],"")</f>
        <v/>
      </c>
      <c r="K2060" s="89"/>
      <c r="L2060" s="90"/>
      <c r="M2060" s="117" t="str">
        <f>IF(Stock[[#This Row],[BUYING QUANTITY]]&gt;0,Stock[[#This Row],[BUYING PRICE]]*(1+Stock[[#This Row],[% THRESHOLD (RETURN)_1]]),"")</f>
        <v/>
      </c>
      <c r="N2060" s="91"/>
      <c r="O2060" s="117" t="str">
        <f>IF(Stock[[#This Row],[BUYING QUANTITY]]&gt;0,Stock[[#This Row],[BUYING PRICE]]*(1+Stock[[#This Row],[% THRESHOLD (RETURN)_2]]),"")</f>
        <v/>
      </c>
      <c r="P2060" s="91"/>
      <c r="Q2060" s="117" t="str">
        <f>IF(Stock[[#This Row],[BUYING QUANTITY]]&gt;0,Stock[[#This Row],[BUYING PRICE]]*(1+Stock[[#This Row],[% THRESHOLD (LOSS)]]),"")</f>
        <v/>
      </c>
      <c r="R2060" s="105"/>
      <c r="S2060" s="118" t="str">
        <f>IF(Stock[[#This Row],[CASH DIVIDEND]]&gt;0,Stock[[#This Row],[CASH DIVIDEND]]/(Stock[[#This Row],[BUYING PRICE]]*Stock[[#This Row],[BUYING QUANTITY]]),"")</f>
        <v/>
      </c>
      <c r="T2060" s="105"/>
      <c r="U2060" s="79"/>
      <c r="V2060" s="97"/>
      <c r="W2060" s="98"/>
      <c r="X2060" s="168"/>
      <c r="Y2060" s="126" t="str">
        <f>IF(Stock[[#This Row],[SELLING QUANTITY]]&gt;0,Stock[[#This Row],[SELLING PRICE]]*Stock[[#This Row],[SELLING QUANTITY]]*Stock[[#This Row],[% SELLING FEE]]+Stock[[#This Row],[SELLING PRICE]]*Stock[[#This Row],[SELLING QUANTITY]]*$D$12,"")</f>
        <v/>
      </c>
      <c r="Z2060" s="121">
        <f>Stock[[#This Row],[BUYING QUANTITY]]+Stock[[#This Row],[STOCK DIVIDEND]]-Stock[[#This Row],[SELLING QUANTITY]]</f>
        <v>0</v>
      </c>
      <c r="AA20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0" s="121">
        <f ca="1">IF(Stock[[#This Row],[SELLING DATE]]&gt;0,Stock[[#This Row],[SELLING DATE]]-Stock[[#This Row],[BUY DATE]]+1,IF(Stock[[#This Row],[BUY DATE]]=0,0,TODAY()-Stock[[#This Row],[BUY DATE]]+1))</f>
        <v>0</v>
      </c>
      <c r="AC2060" s="122" t="str">
        <f>IFERROR(Stock[[#This Row],[CASH DIVIDEND]]+Stock[[#This Row],[RETURN/(LOSS) FROM TRADING
(auto-fill)]],"")</f>
        <v/>
      </c>
      <c r="AD20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0" s="146" t="str">
        <f ca="1">IFERROR(IF(Stock[[#This Row],[HOLDING DAYS
(auto-fill)]]&lt;365,Stock[[#This Row],[% TOTAL RETURN/(LOSS)
(auto-fill)]]*365/Stock[[#This Row],[HOLDING DAYS
(auto-fill)]],POWER((1+Stock[[#This Row],[% TOTAL RETURN/(LOSS)
(auto-fill)]]),1/(Stock[[#This Row],[HOLDING DAYS
(auto-fill)]]/365))-1),"")</f>
        <v/>
      </c>
      <c r="AF2060" s="81"/>
      <c r="AG2060" s="149" t="str">
        <f>IF(Stock[[#This Row],[STATUS
(auto-fill)]]="HOLDING",Stock[[#This Row],[MARKET PRICE]]-Stock[[#This Row],[BUYING PRICE]],"")</f>
        <v/>
      </c>
      <c r="AH2060" s="143" t="str">
        <f>IFERROR(Stock[[#This Row],[CHANGE
(auto-fill)]]/Stock[[#This Row],[BUYING PRICE]],"")</f>
        <v/>
      </c>
      <c r="AI2060" s="130" t="str">
        <f>IF(Stock[[#This Row],[MARKET PRICE]]&gt;0,Stock[[#This Row],[MARKET PRICE]]*Stock[[#This Row],[REMAINING QUANTITY
(auto-fill)]],"")</f>
        <v/>
      </c>
    </row>
    <row r="2061" spans="2:35">
      <c r="B2061" s="110" t="str">
        <f>IF(AND(Stock[[#This Row],[BUYING QUANTITY]]&gt;0,Stock[[#This Row],[REMAINING QUANTITY
(auto-fill)]]=0),"SOLD OUT",
IF(AND(Stock[[#This Row],[BUYING QUANTITY]]&gt;0,Stock[[#This Row],[REMAINING QUANTITY
(auto-fill)]]&gt;0),"HOLDING",""))</f>
        <v/>
      </c>
      <c r="C2061" s="113">
        <f t="shared" si="31"/>
        <v>2048</v>
      </c>
      <c r="D2061" s="79"/>
      <c r="E2061" s="80"/>
      <c r="F2061" s="162"/>
      <c r="G2061" s="85"/>
      <c r="H2061" s="86"/>
      <c r="I2061" s="164"/>
      <c r="J2061" s="115" t="str">
        <f>IF(Stock[[#This Row],[BUYING QUANTITY]]&gt;0,Stock[[#This Row],[BUYING PRICE]]*Stock[[#This Row],[BUYING QUANTITY]]*Stock[[#This Row],[% BUYING FEE]],"")</f>
        <v/>
      </c>
      <c r="K2061" s="89"/>
      <c r="L2061" s="90"/>
      <c r="M2061" s="117" t="str">
        <f>IF(Stock[[#This Row],[BUYING QUANTITY]]&gt;0,Stock[[#This Row],[BUYING PRICE]]*(1+Stock[[#This Row],[% THRESHOLD (RETURN)_1]]),"")</f>
        <v/>
      </c>
      <c r="N2061" s="91"/>
      <c r="O2061" s="117" t="str">
        <f>IF(Stock[[#This Row],[BUYING QUANTITY]]&gt;0,Stock[[#This Row],[BUYING PRICE]]*(1+Stock[[#This Row],[% THRESHOLD (RETURN)_2]]),"")</f>
        <v/>
      </c>
      <c r="P2061" s="91"/>
      <c r="Q2061" s="117" t="str">
        <f>IF(Stock[[#This Row],[BUYING QUANTITY]]&gt;0,Stock[[#This Row],[BUYING PRICE]]*(1+Stock[[#This Row],[% THRESHOLD (LOSS)]]),"")</f>
        <v/>
      </c>
      <c r="R2061" s="105"/>
      <c r="S2061" s="118" t="str">
        <f>IF(Stock[[#This Row],[CASH DIVIDEND]]&gt;0,Stock[[#This Row],[CASH DIVIDEND]]/(Stock[[#This Row],[BUYING PRICE]]*Stock[[#This Row],[BUYING QUANTITY]]),"")</f>
        <v/>
      </c>
      <c r="T2061" s="105"/>
      <c r="U2061" s="79"/>
      <c r="V2061" s="97"/>
      <c r="W2061" s="98"/>
      <c r="X2061" s="168"/>
      <c r="Y2061" s="126" t="str">
        <f>IF(Stock[[#This Row],[SELLING QUANTITY]]&gt;0,Stock[[#This Row],[SELLING PRICE]]*Stock[[#This Row],[SELLING QUANTITY]]*Stock[[#This Row],[% SELLING FEE]]+Stock[[#This Row],[SELLING PRICE]]*Stock[[#This Row],[SELLING QUANTITY]]*$D$12,"")</f>
        <v/>
      </c>
      <c r="Z2061" s="121">
        <f>Stock[[#This Row],[BUYING QUANTITY]]+Stock[[#This Row],[STOCK DIVIDEND]]-Stock[[#This Row],[SELLING QUANTITY]]</f>
        <v>0</v>
      </c>
      <c r="AA20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1" s="121">
        <f ca="1">IF(Stock[[#This Row],[SELLING DATE]]&gt;0,Stock[[#This Row],[SELLING DATE]]-Stock[[#This Row],[BUY DATE]]+1,IF(Stock[[#This Row],[BUY DATE]]=0,0,TODAY()-Stock[[#This Row],[BUY DATE]]+1))</f>
        <v>0</v>
      </c>
      <c r="AC2061" s="122" t="str">
        <f>IFERROR(Stock[[#This Row],[CASH DIVIDEND]]+Stock[[#This Row],[RETURN/(LOSS) FROM TRADING
(auto-fill)]],"")</f>
        <v/>
      </c>
      <c r="AD20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1" s="146" t="str">
        <f ca="1">IFERROR(IF(Stock[[#This Row],[HOLDING DAYS
(auto-fill)]]&lt;365,Stock[[#This Row],[% TOTAL RETURN/(LOSS)
(auto-fill)]]*365/Stock[[#This Row],[HOLDING DAYS
(auto-fill)]],POWER((1+Stock[[#This Row],[% TOTAL RETURN/(LOSS)
(auto-fill)]]),1/(Stock[[#This Row],[HOLDING DAYS
(auto-fill)]]/365))-1),"")</f>
        <v/>
      </c>
      <c r="AF2061" s="81"/>
      <c r="AG2061" s="149" t="str">
        <f>IF(Stock[[#This Row],[STATUS
(auto-fill)]]="HOLDING",Stock[[#This Row],[MARKET PRICE]]-Stock[[#This Row],[BUYING PRICE]],"")</f>
        <v/>
      </c>
      <c r="AH2061" s="143" t="str">
        <f>IFERROR(Stock[[#This Row],[CHANGE
(auto-fill)]]/Stock[[#This Row],[BUYING PRICE]],"")</f>
        <v/>
      </c>
      <c r="AI2061" s="130" t="str">
        <f>IF(Stock[[#This Row],[MARKET PRICE]]&gt;0,Stock[[#This Row],[MARKET PRICE]]*Stock[[#This Row],[REMAINING QUANTITY
(auto-fill)]],"")</f>
        <v/>
      </c>
    </row>
    <row r="2062" spans="2:35">
      <c r="B2062" s="110" t="str">
        <f>IF(AND(Stock[[#This Row],[BUYING QUANTITY]]&gt;0,Stock[[#This Row],[REMAINING QUANTITY
(auto-fill)]]=0),"SOLD OUT",
IF(AND(Stock[[#This Row],[BUYING QUANTITY]]&gt;0,Stock[[#This Row],[REMAINING QUANTITY
(auto-fill)]]&gt;0),"HOLDING",""))</f>
        <v/>
      </c>
      <c r="C2062" s="113">
        <f t="shared" si="31"/>
        <v>2049</v>
      </c>
      <c r="D2062" s="79"/>
      <c r="E2062" s="80"/>
      <c r="F2062" s="162"/>
      <c r="G2062" s="85"/>
      <c r="H2062" s="86"/>
      <c r="I2062" s="164"/>
      <c r="J2062" s="115" t="str">
        <f>IF(Stock[[#This Row],[BUYING QUANTITY]]&gt;0,Stock[[#This Row],[BUYING PRICE]]*Stock[[#This Row],[BUYING QUANTITY]]*Stock[[#This Row],[% BUYING FEE]],"")</f>
        <v/>
      </c>
      <c r="K2062" s="89"/>
      <c r="L2062" s="90"/>
      <c r="M2062" s="117" t="str">
        <f>IF(Stock[[#This Row],[BUYING QUANTITY]]&gt;0,Stock[[#This Row],[BUYING PRICE]]*(1+Stock[[#This Row],[% THRESHOLD (RETURN)_1]]),"")</f>
        <v/>
      </c>
      <c r="N2062" s="91"/>
      <c r="O2062" s="117" t="str">
        <f>IF(Stock[[#This Row],[BUYING QUANTITY]]&gt;0,Stock[[#This Row],[BUYING PRICE]]*(1+Stock[[#This Row],[% THRESHOLD (RETURN)_2]]),"")</f>
        <v/>
      </c>
      <c r="P2062" s="91"/>
      <c r="Q2062" s="117" t="str">
        <f>IF(Stock[[#This Row],[BUYING QUANTITY]]&gt;0,Stock[[#This Row],[BUYING PRICE]]*(1+Stock[[#This Row],[% THRESHOLD (LOSS)]]),"")</f>
        <v/>
      </c>
      <c r="R2062" s="105"/>
      <c r="S2062" s="118" t="str">
        <f>IF(Stock[[#This Row],[CASH DIVIDEND]]&gt;0,Stock[[#This Row],[CASH DIVIDEND]]/(Stock[[#This Row],[BUYING PRICE]]*Stock[[#This Row],[BUYING QUANTITY]]),"")</f>
        <v/>
      </c>
      <c r="T2062" s="105"/>
      <c r="U2062" s="79"/>
      <c r="V2062" s="97"/>
      <c r="W2062" s="98"/>
      <c r="X2062" s="168"/>
      <c r="Y2062" s="126" t="str">
        <f>IF(Stock[[#This Row],[SELLING QUANTITY]]&gt;0,Stock[[#This Row],[SELLING PRICE]]*Stock[[#This Row],[SELLING QUANTITY]]*Stock[[#This Row],[% SELLING FEE]]+Stock[[#This Row],[SELLING PRICE]]*Stock[[#This Row],[SELLING QUANTITY]]*$D$12,"")</f>
        <v/>
      </c>
      <c r="Z2062" s="121">
        <f>Stock[[#This Row],[BUYING QUANTITY]]+Stock[[#This Row],[STOCK DIVIDEND]]-Stock[[#This Row],[SELLING QUANTITY]]</f>
        <v>0</v>
      </c>
      <c r="AA20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2" s="121">
        <f ca="1">IF(Stock[[#This Row],[SELLING DATE]]&gt;0,Stock[[#This Row],[SELLING DATE]]-Stock[[#This Row],[BUY DATE]]+1,IF(Stock[[#This Row],[BUY DATE]]=0,0,TODAY()-Stock[[#This Row],[BUY DATE]]+1))</f>
        <v>0</v>
      </c>
      <c r="AC2062" s="122" t="str">
        <f>IFERROR(Stock[[#This Row],[CASH DIVIDEND]]+Stock[[#This Row],[RETURN/(LOSS) FROM TRADING
(auto-fill)]],"")</f>
        <v/>
      </c>
      <c r="AD20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2" s="146" t="str">
        <f ca="1">IFERROR(IF(Stock[[#This Row],[HOLDING DAYS
(auto-fill)]]&lt;365,Stock[[#This Row],[% TOTAL RETURN/(LOSS)
(auto-fill)]]*365/Stock[[#This Row],[HOLDING DAYS
(auto-fill)]],POWER((1+Stock[[#This Row],[% TOTAL RETURN/(LOSS)
(auto-fill)]]),1/(Stock[[#This Row],[HOLDING DAYS
(auto-fill)]]/365))-1),"")</f>
        <v/>
      </c>
      <c r="AF2062" s="81"/>
      <c r="AG2062" s="149" t="str">
        <f>IF(Stock[[#This Row],[STATUS
(auto-fill)]]="HOLDING",Stock[[#This Row],[MARKET PRICE]]-Stock[[#This Row],[BUYING PRICE]],"")</f>
        <v/>
      </c>
      <c r="AH2062" s="143" t="str">
        <f>IFERROR(Stock[[#This Row],[CHANGE
(auto-fill)]]/Stock[[#This Row],[BUYING PRICE]],"")</f>
        <v/>
      </c>
      <c r="AI2062" s="130" t="str">
        <f>IF(Stock[[#This Row],[MARKET PRICE]]&gt;0,Stock[[#This Row],[MARKET PRICE]]*Stock[[#This Row],[REMAINING QUANTITY
(auto-fill)]],"")</f>
        <v/>
      </c>
    </row>
    <row r="2063" spans="2:35">
      <c r="B2063" s="110" t="str">
        <f>IF(AND(Stock[[#This Row],[BUYING QUANTITY]]&gt;0,Stock[[#This Row],[REMAINING QUANTITY
(auto-fill)]]=0),"SOLD OUT",
IF(AND(Stock[[#This Row],[BUYING QUANTITY]]&gt;0,Stock[[#This Row],[REMAINING QUANTITY
(auto-fill)]]&gt;0),"HOLDING",""))</f>
        <v/>
      </c>
      <c r="C2063" s="113">
        <f t="shared" si="31"/>
        <v>2050</v>
      </c>
      <c r="D2063" s="79"/>
      <c r="E2063" s="80"/>
      <c r="F2063" s="162"/>
      <c r="G2063" s="85"/>
      <c r="H2063" s="86"/>
      <c r="I2063" s="164"/>
      <c r="J2063" s="115" t="str">
        <f>IF(Stock[[#This Row],[BUYING QUANTITY]]&gt;0,Stock[[#This Row],[BUYING PRICE]]*Stock[[#This Row],[BUYING QUANTITY]]*Stock[[#This Row],[% BUYING FEE]],"")</f>
        <v/>
      </c>
      <c r="K2063" s="89"/>
      <c r="L2063" s="90"/>
      <c r="M2063" s="117" t="str">
        <f>IF(Stock[[#This Row],[BUYING QUANTITY]]&gt;0,Stock[[#This Row],[BUYING PRICE]]*(1+Stock[[#This Row],[% THRESHOLD (RETURN)_1]]),"")</f>
        <v/>
      </c>
      <c r="N2063" s="91"/>
      <c r="O2063" s="117" t="str">
        <f>IF(Stock[[#This Row],[BUYING QUANTITY]]&gt;0,Stock[[#This Row],[BUYING PRICE]]*(1+Stock[[#This Row],[% THRESHOLD (RETURN)_2]]),"")</f>
        <v/>
      </c>
      <c r="P2063" s="91"/>
      <c r="Q2063" s="117" t="str">
        <f>IF(Stock[[#This Row],[BUYING QUANTITY]]&gt;0,Stock[[#This Row],[BUYING PRICE]]*(1+Stock[[#This Row],[% THRESHOLD (LOSS)]]),"")</f>
        <v/>
      </c>
      <c r="R2063" s="105"/>
      <c r="S2063" s="118" t="str">
        <f>IF(Stock[[#This Row],[CASH DIVIDEND]]&gt;0,Stock[[#This Row],[CASH DIVIDEND]]/(Stock[[#This Row],[BUYING PRICE]]*Stock[[#This Row],[BUYING QUANTITY]]),"")</f>
        <v/>
      </c>
      <c r="T2063" s="105"/>
      <c r="U2063" s="79"/>
      <c r="V2063" s="97"/>
      <c r="W2063" s="98"/>
      <c r="X2063" s="168"/>
      <c r="Y2063" s="126" t="str">
        <f>IF(Stock[[#This Row],[SELLING QUANTITY]]&gt;0,Stock[[#This Row],[SELLING PRICE]]*Stock[[#This Row],[SELLING QUANTITY]]*Stock[[#This Row],[% SELLING FEE]]+Stock[[#This Row],[SELLING PRICE]]*Stock[[#This Row],[SELLING QUANTITY]]*$D$12,"")</f>
        <v/>
      </c>
      <c r="Z2063" s="121">
        <f>Stock[[#This Row],[BUYING QUANTITY]]+Stock[[#This Row],[STOCK DIVIDEND]]-Stock[[#This Row],[SELLING QUANTITY]]</f>
        <v>0</v>
      </c>
      <c r="AA20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3" s="121">
        <f ca="1">IF(Stock[[#This Row],[SELLING DATE]]&gt;0,Stock[[#This Row],[SELLING DATE]]-Stock[[#This Row],[BUY DATE]]+1,IF(Stock[[#This Row],[BUY DATE]]=0,0,TODAY()-Stock[[#This Row],[BUY DATE]]+1))</f>
        <v>0</v>
      </c>
      <c r="AC2063" s="122" t="str">
        <f>IFERROR(Stock[[#This Row],[CASH DIVIDEND]]+Stock[[#This Row],[RETURN/(LOSS) FROM TRADING
(auto-fill)]],"")</f>
        <v/>
      </c>
      <c r="AD20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3" s="146" t="str">
        <f ca="1">IFERROR(IF(Stock[[#This Row],[HOLDING DAYS
(auto-fill)]]&lt;365,Stock[[#This Row],[% TOTAL RETURN/(LOSS)
(auto-fill)]]*365/Stock[[#This Row],[HOLDING DAYS
(auto-fill)]],POWER((1+Stock[[#This Row],[% TOTAL RETURN/(LOSS)
(auto-fill)]]),1/(Stock[[#This Row],[HOLDING DAYS
(auto-fill)]]/365))-1),"")</f>
        <v/>
      </c>
      <c r="AF2063" s="81"/>
      <c r="AG2063" s="149" t="str">
        <f>IF(Stock[[#This Row],[STATUS
(auto-fill)]]="HOLDING",Stock[[#This Row],[MARKET PRICE]]-Stock[[#This Row],[BUYING PRICE]],"")</f>
        <v/>
      </c>
      <c r="AH2063" s="143" t="str">
        <f>IFERROR(Stock[[#This Row],[CHANGE
(auto-fill)]]/Stock[[#This Row],[BUYING PRICE]],"")</f>
        <v/>
      </c>
      <c r="AI2063" s="130" t="str">
        <f>IF(Stock[[#This Row],[MARKET PRICE]]&gt;0,Stock[[#This Row],[MARKET PRICE]]*Stock[[#This Row],[REMAINING QUANTITY
(auto-fill)]],"")</f>
        <v/>
      </c>
    </row>
    <row r="2064" spans="2:35">
      <c r="B2064" s="110" t="str">
        <f>IF(AND(Stock[[#This Row],[BUYING QUANTITY]]&gt;0,Stock[[#This Row],[REMAINING QUANTITY
(auto-fill)]]=0),"SOLD OUT",
IF(AND(Stock[[#This Row],[BUYING QUANTITY]]&gt;0,Stock[[#This Row],[REMAINING QUANTITY
(auto-fill)]]&gt;0),"HOLDING",""))</f>
        <v/>
      </c>
      <c r="C2064" s="113">
        <f t="shared" ref="C2064:C2127" si="32">C2063+1</f>
        <v>2051</v>
      </c>
      <c r="D2064" s="79"/>
      <c r="E2064" s="80"/>
      <c r="F2064" s="162"/>
      <c r="G2064" s="85"/>
      <c r="H2064" s="86"/>
      <c r="I2064" s="164"/>
      <c r="J2064" s="115" t="str">
        <f>IF(Stock[[#This Row],[BUYING QUANTITY]]&gt;0,Stock[[#This Row],[BUYING PRICE]]*Stock[[#This Row],[BUYING QUANTITY]]*Stock[[#This Row],[% BUYING FEE]],"")</f>
        <v/>
      </c>
      <c r="K2064" s="89"/>
      <c r="L2064" s="90"/>
      <c r="M2064" s="117" t="str">
        <f>IF(Stock[[#This Row],[BUYING QUANTITY]]&gt;0,Stock[[#This Row],[BUYING PRICE]]*(1+Stock[[#This Row],[% THRESHOLD (RETURN)_1]]),"")</f>
        <v/>
      </c>
      <c r="N2064" s="91"/>
      <c r="O2064" s="117" t="str">
        <f>IF(Stock[[#This Row],[BUYING QUANTITY]]&gt;0,Stock[[#This Row],[BUYING PRICE]]*(1+Stock[[#This Row],[% THRESHOLD (RETURN)_2]]),"")</f>
        <v/>
      </c>
      <c r="P2064" s="91"/>
      <c r="Q2064" s="117" t="str">
        <f>IF(Stock[[#This Row],[BUYING QUANTITY]]&gt;0,Stock[[#This Row],[BUYING PRICE]]*(1+Stock[[#This Row],[% THRESHOLD (LOSS)]]),"")</f>
        <v/>
      </c>
      <c r="R2064" s="105"/>
      <c r="S2064" s="118" t="str">
        <f>IF(Stock[[#This Row],[CASH DIVIDEND]]&gt;0,Stock[[#This Row],[CASH DIVIDEND]]/(Stock[[#This Row],[BUYING PRICE]]*Stock[[#This Row],[BUYING QUANTITY]]),"")</f>
        <v/>
      </c>
      <c r="T2064" s="105"/>
      <c r="U2064" s="79"/>
      <c r="V2064" s="97"/>
      <c r="W2064" s="98"/>
      <c r="X2064" s="168"/>
      <c r="Y2064" s="126" t="str">
        <f>IF(Stock[[#This Row],[SELLING QUANTITY]]&gt;0,Stock[[#This Row],[SELLING PRICE]]*Stock[[#This Row],[SELLING QUANTITY]]*Stock[[#This Row],[% SELLING FEE]]+Stock[[#This Row],[SELLING PRICE]]*Stock[[#This Row],[SELLING QUANTITY]]*$D$12,"")</f>
        <v/>
      </c>
      <c r="Z2064" s="121">
        <f>Stock[[#This Row],[BUYING QUANTITY]]+Stock[[#This Row],[STOCK DIVIDEND]]-Stock[[#This Row],[SELLING QUANTITY]]</f>
        <v>0</v>
      </c>
      <c r="AA20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4" s="121">
        <f ca="1">IF(Stock[[#This Row],[SELLING DATE]]&gt;0,Stock[[#This Row],[SELLING DATE]]-Stock[[#This Row],[BUY DATE]]+1,IF(Stock[[#This Row],[BUY DATE]]=0,0,TODAY()-Stock[[#This Row],[BUY DATE]]+1))</f>
        <v>0</v>
      </c>
      <c r="AC2064" s="122" t="str">
        <f>IFERROR(Stock[[#This Row],[CASH DIVIDEND]]+Stock[[#This Row],[RETURN/(LOSS) FROM TRADING
(auto-fill)]],"")</f>
        <v/>
      </c>
      <c r="AD20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4" s="146" t="str">
        <f ca="1">IFERROR(IF(Stock[[#This Row],[HOLDING DAYS
(auto-fill)]]&lt;365,Stock[[#This Row],[% TOTAL RETURN/(LOSS)
(auto-fill)]]*365/Stock[[#This Row],[HOLDING DAYS
(auto-fill)]],POWER((1+Stock[[#This Row],[% TOTAL RETURN/(LOSS)
(auto-fill)]]),1/(Stock[[#This Row],[HOLDING DAYS
(auto-fill)]]/365))-1),"")</f>
        <v/>
      </c>
      <c r="AF2064" s="81"/>
      <c r="AG2064" s="149" t="str">
        <f>IF(Stock[[#This Row],[STATUS
(auto-fill)]]="HOLDING",Stock[[#This Row],[MARKET PRICE]]-Stock[[#This Row],[BUYING PRICE]],"")</f>
        <v/>
      </c>
      <c r="AH2064" s="143" t="str">
        <f>IFERROR(Stock[[#This Row],[CHANGE
(auto-fill)]]/Stock[[#This Row],[BUYING PRICE]],"")</f>
        <v/>
      </c>
      <c r="AI2064" s="130" t="str">
        <f>IF(Stock[[#This Row],[MARKET PRICE]]&gt;0,Stock[[#This Row],[MARKET PRICE]]*Stock[[#This Row],[REMAINING QUANTITY
(auto-fill)]],"")</f>
        <v/>
      </c>
    </row>
    <row r="2065" spans="2:35">
      <c r="B2065" s="110" t="str">
        <f>IF(AND(Stock[[#This Row],[BUYING QUANTITY]]&gt;0,Stock[[#This Row],[REMAINING QUANTITY
(auto-fill)]]=0),"SOLD OUT",
IF(AND(Stock[[#This Row],[BUYING QUANTITY]]&gt;0,Stock[[#This Row],[REMAINING QUANTITY
(auto-fill)]]&gt;0),"HOLDING",""))</f>
        <v/>
      </c>
      <c r="C2065" s="113">
        <f t="shared" si="32"/>
        <v>2052</v>
      </c>
      <c r="D2065" s="79"/>
      <c r="E2065" s="80"/>
      <c r="F2065" s="162"/>
      <c r="G2065" s="85"/>
      <c r="H2065" s="86"/>
      <c r="I2065" s="164"/>
      <c r="J2065" s="115" t="str">
        <f>IF(Stock[[#This Row],[BUYING QUANTITY]]&gt;0,Stock[[#This Row],[BUYING PRICE]]*Stock[[#This Row],[BUYING QUANTITY]]*Stock[[#This Row],[% BUYING FEE]],"")</f>
        <v/>
      </c>
      <c r="K2065" s="89"/>
      <c r="L2065" s="90"/>
      <c r="M2065" s="117" t="str">
        <f>IF(Stock[[#This Row],[BUYING QUANTITY]]&gt;0,Stock[[#This Row],[BUYING PRICE]]*(1+Stock[[#This Row],[% THRESHOLD (RETURN)_1]]),"")</f>
        <v/>
      </c>
      <c r="N2065" s="91"/>
      <c r="O2065" s="117" t="str">
        <f>IF(Stock[[#This Row],[BUYING QUANTITY]]&gt;0,Stock[[#This Row],[BUYING PRICE]]*(1+Stock[[#This Row],[% THRESHOLD (RETURN)_2]]),"")</f>
        <v/>
      </c>
      <c r="P2065" s="91"/>
      <c r="Q2065" s="117" t="str">
        <f>IF(Stock[[#This Row],[BUYING QUANTITY]]&gt;0,Stock[[#This Row],[BUYING PRICE]]*(1+Stock[[#This Row],[% THRESHOLD (LOSS)]]),"")</f>
        <v/>
      </c>
      <c r="R2065" s="105"/>
      <c r="S2065" s="118" t="str">
        <f>IF(Stock[[#This Row],[CASH DIVIDEND]]&gt;0,Stock[[#This Row],[CASH DIVIDEND]]/(Stock[[#This Row],[BUYING PRICE]]*Stock[[#This Row],[BUYING QUANTITY]]),"")</f>
        <v/>
      </c>
      <c r="T2065" s="105"/>
      <c r="U2065" s="79"/>
      <c r="V2065" s="97"/>
      <c r="W2065" s="98"/>
      <c r="X2065" s="168"/>
      <c r="Y2065" s="126" t="str">
        <f>IF(Stock[[#This Row],[SELLING QUANTITY]]&gt;0,Stock[[#This Row],[SELLING PRICE]]*Stock[[#This Row],[SELLING QUANTITY]]*Stock[[#This Row],[% SELLING FEE]]+Stock[[#This Row],[SELLING PRICE]]*Stock[[#This Row],[SELLING QUANTITY]]*$D$12,"")</f>
        <v/>
      </c>
      <c r="Z2065" s="121">
        <f>Stock[[#This Row],[BUYING QUANTITY]]+Stock[[#This Row],[STOCK DIVIDEND]]-Stock[[#This Row],[SELLING QUANTITY]]</f>
        <v>0</v>
      </c>
      <c r="AA20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5" s="121">
        <f ca="1">IF(Stock[[#This Row],[SELLING DATE]]&gt;0,Stock[[#This Row],[SELLING DATE]]-Stock[[#This Row],[BUY DATE]]+1,IF(Stock[[#This Row],[BUY DATE]]=0,0,TODAY()-Stock[[#This Row],[BUY DATE]]+1))</f>
        <v>0</v>
      </c>
      <c r="AC2065" s="122" t="str">
        <f>IFERROR(Stock[[#This Row],[CASH DIVIDEND]]+Stock[[#This Row],[RETURN/(LOSS) FROM TRADING
(auto-fill)]],"")</f>
        <v/>
      </c>
      <c r="AD20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5" s="146" t="str">
        <f ca="1">IFERROR(IF(Stock[[#This Row],[HOLDING DAYS
(auto-fill)]]&lt;365,Stock[[#This Row],[% TOTAL RETURN/(LOSS)
(auto-fill)]]*365/Stock[[#This Row],[HOLDING DAYS
(auto-fill)]],POWER((1+Stock[[#This Row],[% TOTAL RETURN/(LOSS)
(auto-fill)]]),1/(Stock[[#This Row],[HOLDING DAYS
(auto-fill)]]/365))-1),"")</f>
        <v/>
      </c>
      <c r="AF2065" s="81"/>
      <c r="AG2065" s="149" t="str">
        <f>IF(Stock[[#This Row],[STATUS
(auto-fill)]]="HOLDING",Stock[[#This Row],[MARKET PRICE]]-Stock[[#This Row],[BUYING PRICE]],"")</f>
        <v/>
      </c>
      <c r="AH2065" s="143" t="str">
        <f>IFERROR(Stock[[#This Row],[CHANGE
(auto-fill)]]/Stock[[#This Row],[BUYING PRICE]],"")</f>
        <v/>
      </c>
      <c r="AI2065" s="130" t="str">
        <f>IF(Stock[[#This Row],[MARKET PRICE]]&gt;0,Stock[[#This Row],[MARKET PRICE]]*Stock[[#This Row],[REMAINING QUANTITY
(auto-fill)]],"")</f>
        <v/>
      </c>
    </row>
    <row r="2066" spans="2:35">
      <c r="B2066" s="110" t="str">
        <f>IF(AND(Stock[[#This Row],[BUYING QUANTITY]]&gt;0,Stock[[#This Row],[REMAINING QUANTITY
(auto-fill)]]=0),"SOLD OUT",
IF(AND(Stock[[#This Row],[BUYING QUANTITY]]&gt;0,Stock[[#This Row],[REMAINING QUANTITY
(auto-fill)]]&gt;0),"HOLDING",""))</f>
        <v/>
      </c>
      <c r="C2066" s="113">
        <f t="shared" si="32"/>
        <v>2053</v>
      </c>
      <c r="D2066" s="79"/>
      <c r="E2066" s="80"/>
      <c r="F2066" s="162"/>
      <c r="G2066" s="85"/>
      <c r="H2066" s="86"/>
      <c r="I2066" s="164"/>
      <c r="J2066" s="115" t="str">
        <f>IF(Stock[[#This Row],[BUYING QUANTITY]]&gt;0,Stock[[#This Row],[BUYING PRICE]]*Stock[[#This Row],[BUYING QUANTITY]]*Stock[[#This Row],[% BUYING FEE]],"")</f>
        <v/>
      </c>
      <c r="K2066" s="89"/>
      <c r="L2066" s="90"/>
      <c r="M2066" s="117" t="str">
        <f>IF(Stock[[#This Row],[BUYING QUANTITY]]&gt;0,Stock[[#This Row],[BUYING PRICE]]*(1+Stock[[#This Row],[% THRESHOLD (RETURN)_1]]),"")</f>
        <v/>
      </c>
      <c r="N2066" s="91"/>
      <c r="O2066" s="117" t="str">
        <f>IF(Stock[[#This Row],[BUYING QUANTITY]]&gt;0,Stock[[#This Row],[BUYING PRICE]]*(1+Stock[[#This Row],[% THRESHOLD (RETURN)_2]]),"")</f>
        <v/>
      </c>
      <c r="P2066" s="91"/>
      <c r="Q2066" s="117" t="str">
        <f>IF(Stock[[#This Row],[BUYING QUANTITY]]&gt;0,Stock[[#This Row],[BUYING PRICE]]*(1+Stock[[#This Row],[% THRESHOLD (LOSS)]]),"")</f>
        <v/>
      </c>
      <c r="R2066" s="105"/>
      <c r="S2066" s="118" t="str">
        <f>IF(Stock[[#This Row],[CASH DIVIDEND]]&gt;0,Stock[[#This Row],[CASH DIVIDEND]]/(Stock[[#This Row],[BUYING PRICE]]*Stock[[#This Row],[BUYING QUANTITY]]),"")</f>
        <v/>
      </c>
      <c r="T2066" s="105"/>
      <c r="U2066" s="79"/>
      <c r="V2066" s="97"/>
      <c r="W2066" s="98"/>
      <c r="X2066" s="168"/>
      <c r="Y2066" s="126" t="str">
        <f>IF(Stock[[#This Row],[SELLING QUANTITY]]&gt;0,Stock[[#This Row],[SELLING PRICE]]*Stock[[#This Row],[SELLING QUANTITY]]*Stock[[#This Row],[% SELLING FEE]]+Stock[[#This Row],[SELLING PRICE]]*Stock[[#This Row],[SELLING QUANTITY]]*$D$12,"")</f>
        <v/>
      </c>
      <c r="Z2066" s="121">
        <f>Stock[[#This Row],[BUYING QUANTITY]]+Stock[[#This Row],[STOCK DIVIDEND]]-Stock[[#This Row],[SELLING QUANTITY]]</f>
        <v>0</v>
      </c>
      <c r="AA20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6" s="121">
        <f ca="1">IF(Stock[[#This Row],[SELLING DATE]]&gt;0,Stock[[#This Row],[SELLING DATE]]-Stock[[#This Row],[BUY DATE]]+1,IF(Stock[[#This Row],[BUY DATE]]=0,0,TODAY()-Stock[[#This Row],[BUY DATE]]+1))</f>
        <v>0</v>
      </c>
      <c r="AC2066" s="122" t="str">
        <f>IFERROR(Stock[[#This Row],[CASH DIVIDEND]]+Stock[[#This Row],[RETURN/(LOSS) FROM TRADING
(auto-fill)]],"")</f>
        <v/>
      </c>
      <c r="AD20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6" s="146" t="str">
        <f ca="1">IFERROR(IF(Stock[[#This Row],[HOLDING DAYS
(auto-fill)]]&lt;365,Stock[[#This Row],[% TOTAL RETURN/(LOSS)
(auto-fill)]]*365/Stock[[#This Row],[HOLDING DAYS
(auto-fill)]],POWER((1+Stock[[#This Row],[% TOTAL RETURN/(LOSS)
(auto-fill)]]),1/(Stock[[#This Row],[HOLDING DAYS
(auto-fill)]]/365))-1),"")</f>
        <v/>
      </c>
      <c r="AF2066" s="81"/>
      <c r="AG2066" s="149" t="str">
        <f>IF(Stock[[#This Row],[STATUS
(auto-fill)]]="HOLDING",Stock[[#This Row],[MARKET PRICE]]-Stock[[#This Row],[BUYING PRICE]],"")</f>
        <v/>
      </c>
      <c r="AH2066" s="143" t="str">
        <f>IFERROR(Stock[[#This Row],[CHANGE
(auto-fill)]]/Stock[[#This Row],[BUYING PRICE]],"")</f>
        <v/>
      </c>
      <c r="AI2066" s="130" t="str">
        <f>IF(Stock[[#This Row],[MARKET PRICE]]&gt;0,Stock[[#This Row],[MARKET PRICE]]*Stock[[#This Row],[REMAINING QUANTITY
(auto-fill)]],"")</f>
        <v/>
      </c>
    </row>
    <row r="2067" spans="2:35">
      <c r="B2067" s="110" t="str">
        <f>IF(AND(Stock[[#This Row],[BUYING QUANTITY]]&gt;0,Stock[[#This Row],[REMAINING QUANTITY
(auto-fill)]]=0),"SOLD OUT",
IF(AND(Stock[[#This Row],[BUYING QUANTITY]]&gt;0,Stock[[#This Row],[REMAINING QUANTITY
(auto-fill)]]&gt;0),"HOLDING",""))</f>
        <v/>
      </c>
      <c r="C2067" s="113">
        <f t="shared" si="32"/>
        <v>2054</v>
      </c>
      <c r="D2067" s="79"/>
      <c r="E2067" s="80"/>
      <c r="F2067" s="162"/>
      <c r="G2067" s="85"/>
      <c r="H2067" s="86"/>
      <c r="I2067" s="164"/>
      <c r="J2067" s="115" t="str">
        <f>IF(Stock[[#This Row],[BUYING QUANTITY]]&gt;0,Stock[[#This Row],[BUYING PRICE]]*Stock[[#This Row],[BUYING QUANTITY]]*Stock[[#This Row],[% BUYING FEE]],"")</f>
        <v/>
      </c>
      <c r="K2067" s="89"/>
      <c r="L2067" s="90"/>
      <c r="M2067" s="117" t="str">
        <f>IF(Stock[[#This Row],[BUYING QUANTITY]]&gt;0,Stock[[#This Row],[BUYING PRICE]]*(1+Stock[[#This Row],[% THRESHOLD (RETURN)_1]]),"")</f>
        <v/>
      </c>
      <c r="N2067" s="91"/>
      <c r="O2067" s="117" t="str">
        <f>IF(Stock[[#This Row],[BUYING QUANTITY]]&gt;0,Stock[[#This Row],[BUYING PRICE]]*(1+Stock[[#This Row],[% THRESHOLD (RETURN)_2]]),"")</f>
        <v/>
      </c>
      <c r="P2067" s="91"/>
      <c r="Q2067" s="117" t="str">
        <f>IF(Stock[[#This Row],[BUYING QUANTITY]]&gt;0,Stock[[#This Row],[BUYING PRICE]]*(1+Stock[[#This Row],[% THRESHOLD (LOSS)]]),"")</f>
        <v/>
      </c>
      <c r="R2067" s="105"/>
      <c r="S2067" s="118" t="str">
        <f>IF(Stock[[#This Row],[CASH DIVIDEND]]&gt;0,Stock[[#This Row],[CASH DIVIDEND]]/(Stock[[#This Row],[BUYING PRICE]]*Stock[[#This Row],[BUYING QUANTITY]]),"")</f>
        <v/>
      </c>
      <c r="T2067" s="105"/>
      <c r="U2067" s="79"/>
      <c r="V2067" s="97"/>
      <c r="W2067" s="98"/>
      <c r="X2067" s="168"/>
      <c r="Y2067" s="126" t="str">
        <f>IF(Stock[[#This Row],[SELLING QUANTITY]]&gt;0,Stock[[#This Row],[SELLING PRICE]]*Stock[[#This Row],[SELLING QUANTITY]]*Stock[[#This Row],[% SELLING FEE]]+Stock[[#This Row],[SELLING PRICE]]*Stock[[#This Row],[SELLING QUANTITY]]*$D$12,"")</f>
        <v/>
      </c>
      <c r="Z2067" s="121">
        <f>Stock[[#This Row],[BUYING QUANTITY]]+Stock[[#This Row],[STOCK DIVIDEND]]-Stock[[#This Row],[SELLING QUANTITY]]</f>
        <v>0</v>
      </c>
      <c r="AA20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7" s="121">
        <f ca="1">IF(Stock[[#This Row],[SELLING DATE]]&gt;0,Stock[[#This Row],[SELLING DATE]]-Stock[[#This Row],[BUY DATE]]+1,IF(Stock[[#This Row],[BUY DATE]]=0,0,TODAY()-Stock[[#This Row],[BUY DATE]]+1))</f>
        <v>0</v>
      </c>
      <c r="AC2067" s="122" t="str">
        <f>IFERROR(Stock[[#This Row],[CASH DIVIDEND]]+Stock[[#This Row],[RETURN/(LOSS) FROM TRADING
(auto-fill)]],"")</f>
        <v/>
      </c>
      <c r="AD20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7" s="146" t="str">
        <f ca="1">IFERROR(IF(Stock[[#This Row],[HOLDING DAYS
(auto-fill)]]&lt;365,Stock[[#This Row],[% TOTAL RETURN/(LOSS)
(auto-fill)]]*365/Stock[[#This Row],[HOLDING DAYS
(auto-fill)]],POWER((1+Stock[[#This Row],[% TOTAL RETURN/(LOSS)
(auto-fill)]]),1/(Stock[[#This Row],[HOLDING DAYS
(auto-fill)]]/365))-1),"")</f>
        <v/>
      </c>
      <c r="AF2067" s="81"/>
      <c r="AG2067" s="149" t="str">
        <f>IF(Stock[[#This Row],[STATUS
(auto-fill)]]="HOLDING",Stock[[#This Row],[MARKET PRICE]]-Stock[[#This Row],[BUYING PRICE]],"")</f>
        <v/>
      </c>
      <c r="AH2067" s="143" t="str">
        <f>IFERROR(Stock[[#This Row],[CHANGE
(auto-fill)]]/Stock[[#This Row],[BUYING PRICE]],"")</f>
        <v/>
      </c>
      <c r="AI2067" s="130" t="str">
        <f>IF(Stock[[#This Row],[MARKET PRICE]]&gt;0,Stock[[#This Row],[MARKET PRICE]]*Stock[[#This Row],[REMAINING QUANTITY
(auto-fill)]],"")</f>
        <v/>
      </c>
    </row>
    <row r="2068" spans="2:35">
      <c r="B2068" s="110" t="str">
        <f>IF(AND(Stock[[#This Row],[BUYING QUANTITY]]&gt;0,Stock[[#This Row],[REMAINING QUANTITY
(auto-fill)]]=0),"SOLD OUT",
IF(AND(Stock[[#This Row],[BUYING QUANTITY]]&gt;0,Stock[[#This Row],[REMAINING QUANTITY
(auto-fill)]]&gt;0),"HOLDING",""))</f>
        <v/>
      </c>
      <c r="C2068" s="113">
        <f t="shared" si="32"/>
        <v>2055</v>
      </c>
      <c r="D2068" s="79"/>
      <c r="E2068" s="80"/>
      <c r="F2068" s="162"/>
      <c r="G2068" s="85"/>
      <c r="H2068" s="86"/>
      <c r="I2068" s="164"/>
      <c r="J2068" s="115" t="str">
        <f>IF(Stock[[#This Row],[BUYING QUANTITY]]&gt;0,Stock[[#This Row],[BUYING PRICE]]*Stock[[#This Row],[BUYING QUANTITY]]*Stock[[#This Row],[% BUYING FEE]],"")</f>
        <v/>
      </c>
      <c r="K2068" s="89"/>
      <c r="L2068" s="90"/>
      <c r="M2068" s="117" t="str">
        <f>IF(Stock[[#This Row],[BUYING QUANTITY]]&gt;0,Stock[[#This Row],[BUYING PRICE]]*(1+Stock[[#This Row],[% THRESHOLD (RETURN)_1]]),"")</f>
        <v/>
      </c>
      <c r="N2068" s="91"/>
      <c r="O2068" s="117" t="str">
        <f>IF(Stock[[#This Row],[BUYING QUANTITY]]&gt;0,Stock[[#This Row],[BUYING PRICE]]*(1+Stock[[#This Row],[% THRESHOLD (RETURN)_2]]),"")</f>
        <v/>
      </c>
      <c r="P2068" s="91"/>
      <c r="Q2068" s="117" t="str">
        <f>IF(Stock[[#This Row],[BUYING QUANTITY]]&gt;0,Stock[[#This Row],[BUYING PRICE]]*(1+Stock[[#This Row],[% THRESHOLD (LOSS)]]),"")</f>
        <v/>
      </c>
      <c r="R2068" s="105"/>
      <c r="S2068" s="118" t="str">
        <f>IF(Stock[[#This Row],[CASH DIVIDEND]]&gt;0,Stock[[#This Row],[CASH DIVIDEND]]/(Stock[[#This Row],[BUYING PRICE]]*Stock[[#This Row],[BUYING QUANTITY]]),"")</f>
        <v/>
      </c>
      <c r="T2068" s="105"/>
      <c r="U2068" s="79"/>
      <c r="V2068" s="97"/>
      <c r="W2068" s="98"/>
      <c r="X2068" s="168"/>
      <c r="Y2068" s="126" t="str">
        <f>IF(Stock[[#This Row],[SELLING QUANTITY]]&gt;0,Stock[[#This Row],[SELLING PRICE]]*Stock[[#This Row],[SELLING QUANTITY]]*Stock[[#This Row],[% SELLING FEE]]+Stock[[#This Row],[SELLING PRICE]]*Stock[[#This Row],[SELLING QUANTITY]]*$D$12,"")</f>
        <v/>
      </c>
      <c r="Z2068" s="121">
        <f>Stock[[#This Row],[BUYING QUANTITY]]+Stock[[#This Row],[STOCK DIVIDEND]]-Stock[[#This Row],[SELLING QUANTITY]]</f>
        <v>0</v>
      </c>
      <c r="AA20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8" s="121">
        <f ca="1">IF(Stock[[#This Row],[SELLING DATE]]&gt;0,Stock[[#This Row],[SELLING DATE]]-Stock[[#This Row],[BUY DATE]]+1,IF(Stock[[#This Row],[BUY DATE]]=0,0,TODAY()-Stock[[#This Row],[BUY DATE]]+1))</f>
        <v>0</v>
      </c>
      <c r="AC2068" s="122" t="str">
        <f>IFERROR(Stock[[#This Row],[CASH DIVIDEND]]+Stock[[#This Row],[RETURN/(LOSS) FROM TRADING
(auto-fill)]],"")</f>
        <v/>
      </c>
      <c r="AD20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8" s="146" t="str">
        <f ca="1">IFERROR(IF(Stock[[#This Row],[HOLDING DAYS
(auto-fill)]]&lt;365,Stock[[#This Row],[% TOTAL RETURN/(LOSS)
(auto-fill)]]*365/Stock[[#This Row],[HOLDING DAYS
(auto-fill)]],POWER((1+Stock[[#This Row],[% TOTAL RETURN/(LOSS)
(auto-fill)]]),1/(Stock[[#This Row],[HOLDING DAYS
(auto-fill)]]/365))-1),"")</f>
        <v/>
      </c>
      <c r="AF2068" s="81"/>
      <c r="AG2068" s="149" t="str">
        <f>IF(Stock[[#This Row],[STATUS
(auto-fill)]]="HOLDING",Stock[[#This Row],[MARKET PRICE]]-Stock[[#This Row],[BUYING PRICE]],"")</f>
        <v/>
      </c>
      <c r="AH2068" s="143" t="str">
        <f>IFERROR(Stock[[#This Row],[CHANGE
(auto-fill)]]/Stock[[#This Row],[BUYING PRICE]],"")</f>
        <v/>
      </c>
      <c r="AI2068" s="130" t="str">
        <f>IF(Stock[[#This Row],[MARKET PRICE]]&gt;0,Stock[[#This Row],[MARKET PRICE]]*Stock[[#This Row],[REMAINING QUANTITY
(auto-fill)]],"")</f>
        <v/>
      </c>
    </row>
    <row r="2069" spans="2:35">
      <c r="B2069" s="110" t="str">
        <f>IF(AND(Stock[[#This Row],[BUYING QUANTITY]]&gt;0,Stock[[#This Row],[REMAINING QUANTITY
(auto-fill)]]=0),"SOLD OUT",
IF(AND(Stock[[#This Row],[BUYING QUANTITY]]&gt;0,Stock[[#This Row],[REMAINING QUANTITY
(auto-fill)]]&gt;0),"HOLDING",""))</f>
        <v/>
      </c>
      <c r="C2069" s="113">
        <f t="shared" si="32"/>
        <v>2056</v>
      </c>
      <c r="D2069" s="79"/>
      <c r="E2069" s="80"/>
      <c r="F2069" s="162"/>
      <c r="G2069" s="85"/>
      <c r="H2069" s="86"/>
      <c r="I2069" s="164"/>
      <c r="J2069" s="115" t="str">
        <f>IF(Stock[[#This Row],[BUYING QUANTITY]]&gt;0,Stock[[#This Row],[BUYING PRICE]]*Stock[[#This Row],[BUYING QUANTITY]]*Stock[[#This Row],[% BUYING FEE]],"")</f>
        <v/>
      </c>
      <c r="K2069" s="89"/>
      <c r="L2069" s="90"/>
      <c r="M2069" s="117" t="str">
        <f>IF(Stock[[#This Row],[BUYING QUANTITY]]&gt;0,Stock[[#This Row],[BUYING PRICE]]*(1+Stock[[#This Row],[% THRESHOLD (RETURN)_1]]),"")</f>
        <v/>
      </c>
      <c r="N2069" s="91"/>
      <c r="O2069" s="117" t="str">
        <f>IF(Stock[[#This Row],[BUYING QUANTITY]]&gt;0,Stock[[#This Row],[BUYING PRICE]]*(1+Stock[[#This Row],[% THRESHOLD (RETURN)_2]]),"")</f>
        <v/>
      </c>
      <c r="P2069" s="91"/>
      <c r="Q2069" s="117" t="str">
        <f>IF(Stock[[#This Row],[BUYING QUANTITY]]&gt;0,Stock[[#This Row],[BUYING PRICE]]*(1+Stock[[#This Row],[% THRESHOLD (LOSS)]]),"")</f>
        <v/>
      </c>
      <c r="R2069" s="105"/>
      <c r="S2069" s="118" t="str">
        <f>IF(Stock[[#This Row],[CASH DIVIDEND]]&gt;0,Stock[[#This Row],[CASH DIVIDEND]]/(Stock[[#This Row],[BUYING PRICE]]*Stock[[#This Row],[BUYING QUANTITY]]),"")</f>
        <v/>
      </c>
      <c r="T2069" s="105"/>
      <c r="U2069" s="79"/>
      <c r="V2069" s="97"/>
      <c r="W2069" s="98"/>
      <c r="X2069" s="168"/>
      <c r="Y2069" s="126" t="str">
        <f>IF(Stock[[#This Row],[SELLING QUANTITY]]&gt;0,Stock[[#This Row],[SELLING PRICE]]*Stock[[#This Row],[SELLING QUANTITY]]*Stock[[#This Row],[% SELLING FEE]]+Stock[[#This Row],[SELLING PRICE]]*Stock[[#This Row],[SELLING QUANTITY]]*$D$12,"")</f>
        <v/>
      </c>
      <c r="Z2069" s="121">
        <f>Stock[[#This Row],[BUYING QUANTITY]]+Stock[[#This Row],[STOCK DIVIDEND]]-Stock[[#This Row],[SELLING QUANTITY]]</f>
        <v>0</v>
      </c>
      <c r="AA20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69" s="121">
        <f ca="1">IF(Stock[[#This Row],[SELLING DATE]]&gt;0,Stock[[#This Row],[SELLING DATE]]-Stock[[#This Row],[BUY DATE]]+1,IF(Stock[[#This Row],[BUY DATE]]=0,0,TODAY()-Stock[[#This Row],[BUY DATE]]+1))</f>
        <v>0</v>
      </c>
      <c r="AC2069" s="122" t="str">
        <f>IFERROR(Stock[[#This Row],[CASH DIVIDEND]]+Stock[[#This Row],[RETURN/(LOSS) FROM TRADING
(auto-fill)]],"")</f>
        <v/>
      </c>
      <c r="AD20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69" s="146" t="str">
        <f ca="1">IFERROR(IF(Stock[[#This Row],[HOLDING DAYS
(auto-fill)]]&lt;365,Stock[[#This Row],[% TOTAL RETURN/(LOSS)
(auto-fill)]]*365/Stock[[#This Row],[HOLDING DAYS
(auto-fill)]],POWER((1+Stock[[#This Row],[% TOTAL RETURN/(LOSS)
(auto-fill)]]),1/(Stock[[#This Row],[HOLDING DAYS
(auto-fill)]]/365))-1),"")</f>
        <v/>
      </c>
      <c r="AF2069" s="81"/>
      <c r="AG2069" s="149" t="str">
        <f>IF(Stock[[#This Row],[STATUS
(auto-fill)]]="HOLDING",Stock[[#This Row],[MARKET PRICE]]-Stock[[#This Row],[BUYING PRICE]],"")</f>
        <v/>
      </c>
      <c r="AH2069" s="143" t="str">
        <f>IFERROR(Stock[[#This Row],[CHANGE
(auto-fill)]]/Stock[[#This Row],[BUYING PRICE]],"")</f>
        <v/>
      </c>
      <c r="AI2069" s="130" t="str">
        <f>IF(Stock[[#This Row],[MARKET PRICE]]&gt;0,Stock[[#This Row],[MARKET PRICE]]*Stock[[#This Row],[REMAINING QUANTITY
(auto-fill)]],"")</f>
        <v/>
      </c>
    </row>
    <row r="2070" spans="2:35">
      <c r="B2070" s="110" t="str">
        <f>IF(AND(Stock[[#This Row],[BUYING QUANTITY]]&gt;0,Stock[[#This Row],[REMAINING QUANTITY
(auto-fill)]]=0),"SOLD OUT",
IF(AND(Stock[[#This Row],[BUYING QUANTITY]]&gt;0,Stock[[#This Row],[REMAINING QUANTITY
(auto-fill)]]&gt;0),"HOLDING",""))</f>
        <v/>
      </c>
      <c r="C2070" s="113">
        <f t="shared" si="32"/>
        <v>2057</v>
      </c>
      <c r="D2070" s="79"/>
      <c r="E2070" s="80"/>
      <c r="F2070" s="162"/>
      <c r="G2070" s="85"/>
      <c r="H2070" s="86"/>
      <c r="I2070" s="164"/>
      <c r="J2070" s="115" t="str">
        <f>IF(Stock[[#This Row],[BUYING QUANTITY]]&gt;0,Stock[[#This Row],[BUYING PRICE]]*Stock[[#This Row],[BUYING QUANTITY]]*Stock[[#This Row],[% BUYING FEE]],"")</f>
        <v/>
      </c>
      <c r="K2070" s="89"/>
      <c r="L2070" s="90"/>
      <c r="M2070" s="117" t="str">
        <f>IF(Stock[[#This Row],[BUYING QUANTITY]]&gt;0,Stock[[#This Row],[BUYING PRICE]]*(1+Stock[[#This Row],[% THRESHOLD (RETURN)_1]]),"")</f>
        <v/>
      </c>
      <c r="N2070" s="91"/>
      <c r="O2070" s="117" t="str">
        <f>IF(Stock[[#This Row],[BUYING QUANTITY]]&gt;0,Stock[[#This Row],[BUYING PRICE]]*(1+Stock[[#This Row],[% THRESHOLD (RETURN)_2]]),"")</f>
        <v/>
      </c>
      <c r="P2070" s="91"/>
      <c r="Q2070" s="117" t="str">
        <f>IF(Stock[[#This Row],[BUYING QUANTITY]]&gt;0,Stock[[#This Row],[BUYING PRICE]]*(1+Stock[[#This Row],[% THRESHOLD (LOSS)]]),"")</f>
        <v/>
      </c>
      <c r="R2070" s="105"/>
      <c r="S2070" s="118" t="str">
        <f>IF(Stock[[#This Row],[CASH DIVIDEND]]&gt;0,Stock[[#This Row],[CASH DIVIDEND]]/(Stock[[#This Row],[BUYING PRICE]]*Stock[[#This Row],[BUYING QUANTITY]]),"")</f>
        <v/>
      </c>
      <c r="T2070" s="105"/>
      <c r="U2070" s="79"/>
      <c r="V2070" s="97"/>
      <c r="W2070" s="98"/>
      <c r="X2070" s="168"/>
      <c r="Y2070" s="126" t="str">
        <f>IF(Stock[[#This Row],[SELLING QUANTITY]]&gt;0,Stock[[#This Row],[SELLING PRICE]]*Stock[[#This Row],[SELLING QUANTITY]]*Stock[[#This Row],[% SELLING FEE]]+Stock[[#This Row],[SELLING PRICE]]*Stock[[#This Row],[SELLING QUANTITY]]*$D$12,"")</f>
        <v/>
      </c>
      <c r="Z2070" s="121">
        <f>Stock[[#This Row],[BUYING QUANTITY]]+Stock[[#This Row],[STOCK DIVIDEND]]-Stock[[#This Row],[SELLING QUANTITY]]</f>
        <v>0</v>
      </c>
      <c r="AA20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0" s="121">
        <f ca="1">IF(Stock[[#This Row],[SELLING DATE]]&gt;0,Stock[[#This Row],[SELLING DATE]]-Stock[[#This Row],[BUY DATE]]+1,IF(Stock[[#This Row],[BUY DATE]]=0,0,TODAY()-Stock[[#This Row],[BUY DATE]]+1))</f>
        <v>0</v>
      </c>
      <c r="AC2070" s="122" t="str">
        <f>IFERROR(Stock[[#This Row],[CASH DIVIDEND]]+Stock[[#This Row],[RETURN/(LOSS) FROM TRADING
(auto-fill)]],"")</f>
        <v/>
      </c>
      <c r="AD20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0" s="146" t="str">
        <f ca="1">IFERROR(IF(Stock[[#This Row],[HOLDING DAYS
(auto-fill)]]&lt;365,Stock[[#This Row],[% TOTAL RETURN/(LOSS)
(auto-fill)]]*365/Stock[[#This Row],[HOLDING DAYS
(auto-fill)]],POWER((1+Stock[[#This Row],[% TOTAL RETURN/(LOSS)
(auto-fill)]]),1/(Stock[[#This Row],[HOLDING DAYS
(auto-fill)]]/365))-1),"")</f>
        <v/>
      </c>
      <c r="AF2070" s="81"/>
      <c r="AG2070" s="149" t="str">
        <f>IF(Stock[[#This Row],[STATUS
(auto-fill)]]="HOLDING",Stock[[#This Row],[MARKET PRICE]]-Stock[[#This Row],[BUYING PRICE]],"")</f>
        <v/>
      </c>
      <c r="AH2070" s="143" t="str">
        <f>IFERROR(Stock[[#This Row],[CHANGE
(auto-fill)]]/Stock[[#This Row],[BUYING PRICE]],"")</f>
        <v/>
      </c>
      <c r="AI2070" s="130" t="str">
        <f>IF(Stock[[#This Row],[MARKET PRICE]]&gt;0,Stock[[#This Row],[MARKET PRICE]]*Stock[[#This Row],[REMAINING QUANTITY
(auto-fill)]],"")</f>
        <v/>
      </c>
    </row>
    <row r="2071" spans="2:35">
      <c r="B2071" s="110" t="str">
        <f>IF(AND(Stock[[#This Row],[BUYING QUANTITY]]&gt;0,Stock[[#This Row],[REMAINING QUANTITY
(auto-fill)]]=0),"SOLD OUT",
IF(AND(Stock[[#This Row],[BUYING QUANTITY]]&gt;0,Stock[[#This Row],[REMAINING QUANTITY
(auto-fill)]]&gt;0),"HOLDING",""))</f>
        <v/>
      </c>
      <c r="C2071" s="113">
        <f t="shared" si="32"/>
        <v>2058</v>
      </c>
      <c r="D2071" s="79"/>
      <c r="E2071" s="80"/>
      <c r="F2071" s="162"/>
      <c r="G2071" s="85"/>
      <c r="H2071" s="86"/>
      <c r="I2071" s="164"/>
      <c r="J2071" s="115" t="str">
        <f>IF(Stock[[#This Row],[BUYING QUANTITY]]&gt;0,Stock[[#This Row],[BUYING PRICE]]*Stock[[#This Row],[BUYING QUANTITY]]*Stock[[#This Row],[% BUYING FEE]],"")</f>
        <v/>
      </c>
      <c r="K2071" s="89"/>
      <c r="L2071" s="90"/>
      <c r="M2071" s="117" t="str">
        <f>IF(Stock[[#This Row],[BUYING QUANTITY]]&gt;0,Stock[[#This Row],[BUYING PRICE]]*(1+Stock[[#This Row],[% THRESHOLD (RETURN)_1]]),"")</f>
        <v/>
      </c>
      <c r="N2071" s="91"/>
      <c r="O2071" s="117" t="str">
        <f>IF(Stock[[#This Row],[BUYING QUANTITY]]&gt;0,Stock[[#This Row],[BUYING PRICE]]*(1+Stock[[#This Row],[% THRESHOLD (RETURN)_2]]),"")</f>
        <v/>
      </c>
      <c r="P2071" s="91"/>
      <c r="Q2071" s="117" t="str">
        <f>IF(Stock[[#This Row],[BUYING QUANTITY]]&gt;0,Stock[[#This Row],[BUYING PRICE]]*(1+Stock[[#This Row],[% THRESHOLD (LOSS)]]),"")</f>
        <v/>
      </c>
      <c r="R2071" s="105"/>
      <c r="S2071" s="118" t="str">
        <f>IF(Stock[[#This Row],[CASH DIVIDEND]]&gt;0,Stock[[#This Row],[CASH DIVIDEND]]/(Stock[[#This Row],[BUYING PRICE]]*Stock[[#This Row],[BUYING QUANTITY]]),"")</f>
        <v/>
      </c>
      <c r="T2071" s="105"/>
      <c r="U2071" s="79"/>
      <c r="V2071" s="97"/>
      <c r="W2071" s="98"/>
      <c r="X2071" s="168"/>
      <c r="Y2071" s="126" t="str">
        <f>IF(Stock[[#This Row],[SELLING QUANTITY]]&gt;0,Stock[[#This Row],[SELLING PRICE]]*Stock[[#This Row],[SELLING QUANTITY]]*Stock[[#This Row],[% SELLING FEE]]+Stock[[#This Row],[SELLING PRICE]]*Stock[[#This Row],[SELLING QUANTITY]]*$D$12,"")</f>
        <v/>
      </c>
      <c r="Z2071" s="121">
        <f>Stock[[#This Row],[BUYING QUANTITY]]+Stock[[#This Row],[STOCK DIVIDEND]]-Stock[[#This Row],[SELLING QUANTITY]]</f>
        <v>0</v>
      </c>
      <c r="AA20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1" s="121">
        <f ca="1">IF(Stock[[#This Row],[SELLING DATE]]&gt;0,Stock[[#This Row],[SELLING DATE]]-Stock[[#This Row],[BUY DATE]]+1,IF(Stock[[#This Row],[BUY DATE]]=0,0,TODAY()-Stock[[#This Row],[BUY DATE]]+1))</f>
        <v>0</v>
      </c>
      <c r="AC2071" s="122" t="str">
        <f>IFERROR(Stock[[#This Row],[CASH DIVIDEND]]+Stock[[#This Row],[RETURN/(LOSS) FROM TRADING
(auto-fill)]],"")</f>
        <v/>
      </c>
      <c r="AD20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1" s="146" t="str">
        <f ca="1">IFERROR(IF(Stock[[#This Row],[HOLDING DAYS
(auto-fill)]]&lt;365,Stock[[#This Row],[% TOTAL RETURN/(LOSS)
(auto-fill)]]*365/Stock[[#This Row],[HOLDING DAYS
(auto-fill)]],POWER((1+Stock[[#This Row],[% TOTAL RETURN/(LOSS)
(auto-fill)]]),1/(Stock[[#This Row],[HOLDING DAYS
(auto-fill)]]/365))-1),"")</f>
        <v/>
      </c>
      <c r="AF2071" s="81"/>
      <c r="AG2071" s="149" t="str">
        <f>IF(Stock[[#This Row],[STATUS
(auto-fill)]]="HOLDING",Stock[[#This Row],[MARKET PRICE]]-Stock[[#This Row],[BUYING PRICE]],"")</f>
        <v/>
      </c>
      <c r="AH2071" s="143" t="str">
        <f>IFERROR(Stock[[#This Row],[CHANGE
(auto-fill)]]/Stock[[#This Row],[BUYING PRICE]],"")</f>
        <v/>
      </c>
      <c r="AI2071" s="130" t="str">
        <f>IF(Stock[[#This Row],[MARKET PRICE]]&gt;0,Stock[[#This Row],[MARKET PRICE]]*Stock[[#This Row],[REMAINING QUANTITY
(auto-fill)]],"")</f>
        <v/>
      </c>
    </row>
    <row r="2072" spans="2:35">
      <c r="B2072" s="110" t="str">
        <f>IF(AND(Stock[[#This Row],[BUYING QUANTITY]]&gt;0,Stock[[#This Row],[REMAINING QUANTITY
(auto-fill)]]=0),"SOLD OUT",
IF(AND(Stock[[#This Row],[BUYING QUANTITY]]&gt;0,Stock[[#This Row],[REMAINING QUANTITY
(auto-fill)]]&gt;0),"HOLDING",""))</f>
        <v/>
      </c>
      <c r="C2072" s="113">
        <f t="shared" si="32"/>
        <v>2059</v>
      </c>
      <c r="D2072" s="79"/>
      <c r="E2072" s="80"/>
      <c r="F2072" s="162"/>
      <c r="G2072" s="85"/>
      <c r="H2072" s="86"/>
      <c r="I2072" s="164"/>
      <c r="J2072" s="115" t="str">
        <f>IF(Stock[[#This Row],[BUYING QUANTITY]]&gt;0,Stock[[#This Row],[BUYING PRICE]]*Stock[[#This Row],[BUYING QUANTITY]]*Stock[[#This Row],[% BUYING FEE]],"")</f>
        <v/>
      </c>
      <c r="K2072" s="89"/>
      <c r="L2072" s="90"/>
      <c r="M2072" s="117" t="str">
        <f>IF(Stock[[#This Row],[BUYING QUANTITY]]&gt;0,Stock[[#This Row],[BUYING PRICE]]*(1+Stock[[#This Row],[% THRESHOLD (RETURN)_1]]),"")</f>
        <v/>
      </c>
      <c r="N2072" s="91"/>
      <c r="O2072" s="117" t="str">
        <f>IF(Stock[[#This Row],[BUYING QUANTITY]]&gt;0,Stock[[#This Row],[BUYING PRICE]]*(1+Stock[[#This Row],[% THRESHOLD (RETURN)_2]]),"")</f>
        <v/>
      </c>
      <c r="P2072" s="91"/>
      <c r="Q2072" s="117" t="str">
        <f>IF(Stock[[#This Row],[BUYING QUANTITY]]&gt;0,Stock[[#This Row],[BUYING PRICE]]*(1+Stock[[#This Row],[% THRESHOLD (LOSS)]]),"")</f>
        <v/>
      </c>
      <c r="R2072" s="105"/>
      <c r="S2072" s="118" t="str">
        <f>IF(Stock[[#This Row],[CASH DIVIDEND]]&gt;0,Stock[[#This Row],[CASH DIVIDEND]]/(Stock[[#This Row],[BUYING PRICE]]*Stock[[#This Row],[BUYING QUANTITY]]),"")</f>
        <v/>
      </c>
      <c r="T2072" s="105"/>
      <c r="U2072" s="79"/>
      <c r="V2072" s="97"/>
      <c r="W2072" s="98"/>
      <c r="X2072" s="168"/>
      <c r="Y2072" s="126" t="str">
        <f>IF(Stock[[#This Row],[SELLING QUANTITY]]&gt;0,Stock[[#This Row],[SELLING PRICE]]*Stock[[#This Row],[SELLING QUANTITY]]*Stock[[#This Row],[% SELLING FEE]]+Stock[[#This Row],[SELLING PRICE]]*Stock[[#This Row],[SELLING QUANTITY]]*$D$12,"")</f>
        <v/>
      </c>
      <c r="Z2072" s="121">
        <f>Stock[[#This Row],[BUYING QUANTITY]]+Stock[[#This Row],[STOCK DIVIDEND]]-Stock[[#This Row],[SELLING QUANTITY]]</f>
        <v>0</v>
      </c>
      <c r="AA20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2" s="121">
        <f ca="1">IF(Stock[[#This Row],[SELLING DATE]]&gt;0,Stock[[#This Row],[SELLING DATE]]-Stock[[#This Row],[BUY DATE]]+1,IF(Stock[[#This Row],[BUY DATE]]=0,0,TODAY()-Stock[[#This Row],[BUY DATE]]+1))</f>
        <v>0</v>
      </c>
      <c r="AC2072" s="122" t="str">
        <f>IFERROR(Stock[[#This Row],[CASH DIVIDEND]]+Stock[[#This Row],[RETURN/(LOSS) FROM TRADING
(auto-fill)]],"")</f>
        <v/>
      </c>
      <c r="AD20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2" s="146" t="str">
        <f ca="1">IFERROR(IF(Stock[[#This Row],[HOLDING DAYS
(auto-fill)]]&lt;365,Stock[[#This Row],[% TOTAL RETURN/(LOSS)
(auto-fill)]]*365/Stock[[#This Row],[HOLDING DAYS
(auto-fill)]],POWER((1+Stock[[#This Row],[% TOTAL RETURN/(LOSS)
(auto-fill)]]),1/(Stock[[#This Row],[HOLDING DAYS
(auto-fill)]]/365))-1),"")</f>
        <v/>
      </c>
      <c r="AF2072" s="81"/>
      <c r="AG2072" s="149" t="str">
        <f>IF(Stock[[#This Row],[STATUS
(auto-fill)]]="HOLDING",Stock[[#This Row],[MARKET PRICE]]-Stock[[#This Row],[BUYING PRICE]],"")</f>
        <v/>
      </c>
      <c r="AH2072" s="143" t="str">
        <f>IFERROR(Stock[[#This Row],[CHANGE
(auto-fill)]]/Stock[[#This Row],[BUYING PRICE]],"")</f>
        <v/>
      </c>
      <c r="AI2072" s="130" t="str">
        <f>IF(Stock[[#This Row],[MARKET PRICE]]&gt;0,Stock[[#This Row],[MARKET PRICE]]*Stock[[#This Row],[REMAINING QUANTITY
(auto-fill)]],"")</f>
        <v/>
      </c>
    </row>
    <row r="2073" spans="2:35">
      <c r="B2073" s="110" t="str">
        <f>IF(AND(Stock[[#This Row],[BUYING QUANTITY]]&gt;0,Stock[[#This Row],[REMAINING QUANTITY
(auto-fill)]]=0),"SOLD OUT",
IF(AND(Stock[[#This Row],[BUYING QUANTITY]]&gt;0,Stock[[#This Row],[REMAINING QUANTITY
(auto-fill)]]&gt;0),"HOLDING",""))</f>
        <v/>
      </c>
      <c r="C2073" s="113">
        <f t="shared" si="32"/>
        <v>2060</v>
      </c>
      <c r="D2073" s="79"/>
      <c r="E2073" s="80"/>
      <c r="F2073" s="162"/>
      <c r="G2073" s="85"/>
      <c r="H2073" s="86"/>
      <c r="I2073" s="164"/>
      <c r="J2073" s="115" t="str">
        <f>IF(Stock[[#This Row],[BUYING QUANTITY]]&gt;0,Stock[[#This Row],[BUYING PRICE]]*Stock[[#This Row],[BUYING QUANTITY]]*Stock[[#This Row],[% BUYING FEE]],"")</f>
        <v/>
      </c>
      <c r="K2073" s="89"/>
      <c r="L2073" s="90"/>
      <c r="M2073" s="117" t="str">
        <f>IF(Stock[[#This Row],[BUYING QUANTITY]]&gt;0,Stock[[#This Row],[BUYING PRICE]]*(1+Stock[[#This Row],[% THRESHOLD (RETURN)_1]]),"")</f>
        <v/>
      </c>
      <c r="N2073" s="91"/>
      <c r="O2073" s="117" t="str">
        <f>IF(Stock[[#This Row],[BUYING QUANTITY]]&gt;0,Stock[[#This Row],[BUYING PRICE]]*(1+Stock[[#This Row],[% THRESHOLD (RETURN)_2]]),"")</f>
        <v/>
      </c>
      <c r="P2073" s="91"/>
      <c r="Q2073" s="117" t="str">
        <f>IF(Stock[[#This Row],[BUYING QUANTITY]]&gt;0,Stock[[#This Row],[BUYING PRICE]]*(1+Stock[[#This Row],[% THRESHOLD (LOSS)]]),"")</f>
        <v/>
      </c>
      <c r="R2073" s="105"/>
      <c r="S2073" s="118" t="str">
        <f>IF(Stock[[#This Row],[CASH DIVIDEND]]&gt;0,Stock[[#This Row],[CASH DIVIDEND]]/(Stock[[#This Row],[BUYING PRICE]]*Stock[[#This Row],[BUYING QUANTITY]]),"")</f>
        <v/>
      </c>
      <c r="T2073" s="105"/>
      <c r="U2073" s="79"/>
      <c r="V2073" s="97"/>
      <c r="W2073" s="98"/>
      <c r="X2073" s="168"/>
      <c r="Y2073" s="126" t="str">
        <f>IF(Stock[[#This Row],[SELLING QUANTITY]]&gt;0,Stock[[#This Row],[SELLING PRICE]]*Stock[[#This Row],[SELLING QUANTITY]]*Stock[[#This Row],[% SELLING FEE]]+Stock[[#This Row],[SELLING PRICE]]*Stock[[#This Row],[SELLING QUANTITY]]*$D$12,"")</f>
        <v/>
      </c>
      <c r="Z2073" s="121">
        <f>Stock[[#This Row],[BUYING QUANTITY]]+Stock[[#This Row],[STOCK DIVIDEND]]-Stock[[#This Row],[SELLING QUANTITY]]</f>
        <v>0</v>
      </c>
      <c r="AA20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3" s="121">
        <f ca="1">IF(Stock[[#This Row],[SELLING DATE]]&gt;0,Stock[[#This Row],[SELLING DATE]]-Stock[[#This Row],[BUY DATE]]+1,IF(Stock[[#This Row],[BUY DATE]]=0,0,TODAY()-Stock[[#This Row],[BUY DATE]]+1))</f>
        <v>0</v>
      </c>
      <c r="AC2073" s="122" t="str">
        <f>IFERROR(Stock[[#This Row],[CASH DIVIDEND]]+Stock[[#This Row],[RETURN/(LOSS) FROM TRADING
(auto-fill)]],"")</f>
        <v/>
      </c>
      <c r="AD20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3" s="146" t="str">
        <f ca="1">IFERROR(IF(Stock[[#This Row],[HOLDING DAYS
(auto-fill)]]&lt;365,Stock[[#This Row],[% TOTAL RETURN/(LOSS)
(auto-fill)]]*365/Stock[[#This Row],[HOLDING DAYS
(auto-fill)]],POWER((1+Stock[[#This Row],[% TOTAL RETURN/(LOSS)
(auto-fill)]]),1/(Stock[[#This Row],[HOLDING DAYS
(auto-fill)]]/365))-1),"")</f>
        <v/>
      </c>
      <c r="AF2073" s="81"/>
      <c r="AG2073" s="149" t="str">
        <f>IF(Stock[[#This Row],[STATUS
(auto-fill)]]="HOLDING",Stock[[#This Row],[MARKET PRICE]]-Stock[[#This Row],[BUYING PRICE]],"")</f>
        <v/>
      </c>
      <c r="AH2073" s="143" t="str">
        <f>IFERROR(Stock[[#This Row],[CHANGE
(auto-fill)]]/Stock[[#This Row],[BUYING PRICE]],"")</f>
        <v/>
      </c>
      <c r="AI2073" s="130" t="str">
        <f>IF(Stock[[#This Row],[MARKET PRICE]]&gt;0,Stock[[#This Row],[MARKET PRICE]]*Stock[[#This Row],[REMAINING QUANTITY
(auto-fill)]],"")</f>
        <v/>
      </c>
    </row>
    <row r="2074" spans="2:35">
      <c r="B2074" s="110" t="str">
        <f>IF(AND(Stock[[#This Row],[BUYING QUANTITY]]&gt;0,Stock[[#This Row],[REMAINING QUANTITY
(auto-fill)]]=0),"SOLD OUT",
IF(AND(Stock[[#This Row],[BUYING QUANTITY]]&gt;0,Stock[[#This Row],[REMAINING QUANTITY
(auto-fill)]]&gt;0),"HOLDING",""))</f>
        <v/>
      </c>
      <c r="C2074" s="113">
        <f t="shared" si="32"/>
        <v>2061</v>
      </c>
      <c r="D2074" s="79"/>
      <c r="E2074" s="80"/>
      <c r="F2074" s="162"/>
      <c r="G2074" s="85"/>
      <c r="H2074" s="86"/>
      <c r="I2074" s="164"/>
      <c r="J2074" s="115" t="str">
        <f>IF(Stock[[#This Row],[BUYING QUANTITY]]&gt;0,Stock[[#This Row],[BUYING PRICE]]*Stock[[#This Row],[BUYING QUANTITY]]*Stock[[#This Row],[% BUYING FEE]],"")</f>
        <v/>
      </c>
      <c r="K2074" s="89"/>
      <c r="L2074" s="90"/>
      <c r="M2074" s="117" t="str">
        <f>IF(Stock[[#This Row],[BUYING QUANTITY]]&gt;0,Stock[[#This Row],[BUYING PRICE]]*(1+Stock[[#This Row],[% THRESHOLD (RETURN)_1]]),"")</f>
        <v/>
      </c>
      <c r="N2074" s="91"/>
      <c r="O2074" s="117" t="str">
        <f>IF(Stock[[#This Row],[BUYING QUANTITY]]&gt;0,Stock[[#This Row],[BUYING PRICE]]*(1+Stock[[#This Row],[% THRESHOLD (RETURN)_2]]),"")</f>
        <v/>
      </c>
      <c r="P2074" s="91"/>
      <c r="Q2074" s="117" t="str">
        <f>IF(Stock[[#This Row],[BUYING QUANTITY]]&gt;0,Stock[[#This Row],[BUYING PRICE]]*(1+Stock[[#This Row],[% THRESHOLD (LOSS)]]),"")</f>
        <v/>
      </c>
      <c r="R2074" s="105"/>
      <c r="S2074" s="118" t="str">
        <f>IF(Stock[[#This Row],[CASH DIVIDEND]]&gt;0,Stock[[#This Row],[CASH DIVIDEND]]/(Stock[[#This Row],[BUYING PRICE]]*Stock[[#This Row],[BUYING QUANTITY]]),"")</f>
        <v/>
      </c>
      <c r="T2074" s="105"/>
      <c r="U2074" s="79"/>
      <c r="V2074" s="97"/>
      <c r="W2074" s="98"/>
      <c r="X2074" s="168"/>
      <c r="Y2074" s="126" t="str">
        <f>IF(Stock[[#This Row],[SELLING QUANTITY]]&gt;0,Stock[[#This Row],[SELLING PRICE]]*Stock[[#This Row],[SELLING QUANTITY]]*Stock[[#This Row],[% SELLING FEE]]+Stock[[#This Row],[SELLING PRICE]]*Stock[[#This Row],[SELLING QUANTITY]]*$D$12,"")</f>
        <v/>
      </c>
      <c r="Z2074" s="121">
        <f>Stock[[#This Row],[BUYING QUANTITY]]+Stock[[#This Row],[STOCK DIVIDEND]]-Stock[[#This Row],[SELLING QUANTITY]]</f>
        <v>0</v>
      </c>
      <c r="AA20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4" s="121">
        <f ca="1">IF(Stock[[#This Row],[SELLING DATE]]&gt;0,Stock[[#This Row],[SELLING DATE]]-Stock[[#This Row],[BUY DATE]]+1,IF(Stock[[#This Row],[BUY DATE]]=0,0,TODAY()-Stock[[#This Row],[BUY DATE]]+1))</f>
        <v>0</v>
      </c>
      <c r="AC2074" s="122" t="str">
        <f>IFERROR(Stock[[#This Row],[CASH DIVIDEND]]+Stock[[#This Row],[RETURN/(LOSS) FROM TRADING
(auto-fill)]],"")</f>
        <v/>
      </c>
      <c r="AD20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4" s="146" t="str">
        <f ca="1">IFERROR(IF(Stock[[#This Row],[HOLDING DAYS
(auto-fill)]]&lt;365,Stock[[#This Row],[% TOTAL RETURN/(LOSS)
(auto-fill)]]*365/Stock[[#This Row],[HOLDING DAYS
(auto-fill)]],POWER((1+Stock[[#This Row],[% TOTAL RETURN/(LOSS)
(auto-fill)]]),1/(Stock[[#This Row],[HOLDING DAYS
(auto-fill)]]/365))-1),"")</f>
        <v/>
      </c>
      <c r="AF2074" s="81"/>
      <c r="AG2074" s="149" t="str">
        <f>IF(Stock[[#This Row],[STATUS
(auto-fill)]]="HOLDING",Stock[[#This Row],[MARKET PRICE]]-Stock[[#This Row],[BUYING PRICE]],"")</f>
        <v/>
      </c>
      <c r="AH2074" s="143" t="str">
        <f>IFERROR(Stock[[#This Row],[CHANGE
(auto-fill)]]/Stock[[#This Row],[BUYING PRICE]],"")</f>
        <v/>
      </c>
      <c r="AI2074" s="130" t="str">
        <f>IF(Stock[[#This Row],[MARKET PRICE]]&gt;0,Stock[[#This Row],[MARKET PRICE]]*Stock[[#This Row],[REMAINING QUANTITY
(auto-fill)]],"")</f>
        <v/>
      </c>
    </row>
    <row r="2075" spans="2:35">
      <c r="B2075" s="110" t="str">
        <f>IF(AND(Stock[[#This Row],[BUYING QUANTITY]]&gt;0,Stock[[#This Row],[REMAINING QUANTITY
(auto-fill)]]=0),"SOLD OUT",
IF(AND(Stock[[#This Row],[BUYING QUANTITY]]&gt;0,Stock[[#This Row],[REMAINING QUANTITY
(auto-fill)]]&gt;0),"HOLDING",""))</f>
        <v/>
      </c>
      <c r="C2075" s="113">
        <f t="shared" si="32"/>
        <v>2062</v>
      </c>
      <c r="D2075" s="79"/>
      <c r="E2075" s="80"/>
      <c r="F2075" s="162"/>
      <c r="G2075" s="85"/>
      <c r="H2075" s="86"/>
      <c r="I2075" s="164"/>
      <c r="J2075" s="115" t="str">
        <f>IF(Stock[[#This Row],[BUYING QUANTITY]]&gt;0,Stock[[#This Row],[BUYING PRICE]]*Stock[[#This Row],[BUYING QUANTITY]]*Stock[[#This Row],[% BUYING FEE]],"")</f>
        <v/>
      </c>
      <c r="K2075" s="89"/>
      <c r="L2075" s="90"/>
      <c r="M2075" s="117" t="str">
        <f>IF(Stock[[#This Row],[BUYING QUANTITY]]&gt;0,Stock[[#This Row],[BUYING PRICE]]*(1+Stock[[#This Row],[% THRESHOLD (RETURN)_1]]),"")</f>
        <v/>
      </c>
      <c r="N2075" s="91"/>
      <c r="O2075" s="117" t="str">
        <f>IF(Stock[[#This Row],[BUYING QUANTITY]]&gt;0,Stock[[#This Row],[BUYING PRICE]]*(1+Stock[[#This Row],[% THRESHOLD (RETURN)_2]]),"")</f>
        <v/>
      </c>
      <c r="P2075" s="91"/>
      <c r="Q2075" s="117" t="str">
        <f>IF(Stock[[#This Row],[BUYING QUANTITY]]&gt;0,Stock[[#This Row],[BUYING PRICE]]*(1+Stock[[#This Row],[% THRESHOLD (LOSS)]]),"")</f>
        <v/>
      </c>
      <c r="R2075" s="105"/>
      <c r="S2075" s="118" t="str">
        <f>IF(Stock[[#This Row],[CASH DIVIDEND]]&gt;0,Stock[[#This Row],[CASH DIVIDEND]]/(Stock[[#This Row],[BUYING PRICE]]*Stock[[#This Row],[BUYING QUANTITY]]),"")</f>
        <v/>
      </c>
      <c r="T2075" s="105"/>
      <c r="U2075" s="79"/>
      <c r="V2075" s="97"/>
      <c r="W2075" s="98"/>
      <c r="X2075" s="168"/>
      <c r="Y2075" s="126" t="str">
        <f>IF(Stock[[#This Row],[SELLING QUANTITY]]&gt;0,Stock[[#This Row],[SELLING PRICE]]*Stock[[#This Row],[SELLING QUANTITY]]*Stock[[#This Row],[% SELLING FEE]]+Stock[[#This Row],[SELLING PRICE]]*Stock[[#This Row],[SELLING QUANTITY]]*$D$12,"")</f>
        <v/>
      </c>
      <c r="Z2075" s="121">
        <f>Stock[[#This Row],[BUYING QUANTITY]]+Stock[[#This Row],[STOCK DIVIDEND]]-Stock[[#This Row],[SELLING QUANTITY]]</f>
        <v>0</v>
      </c>
      <c r="AA20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5" s="121">
        <f ca="1">IF(Stock[[#This Row],[SELLING DATE]]&gt;0,Stock[[#This Row],[SELLING DATE]]-Stock[[#This Row],[BUY DATE]]+1,IF(Stock[[#This Row],[BUY DATE]]=0,0,TODAY()-Stock[[#This Row],[BUY DATE]]+1))</f>
        <v>0</v>
      </c>
      <c r="AC2075" s="122" t="str">
        <f>IFERROR(Stock[[#This Row],[CASH DIVIDEND]]+Stock[[#This Row],[RETURN/(LOSS) FROM TRADING
(auto-fill)]],"")</f>
        <v/>
      </c>
      <c r="AD20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5" s="146" t="str">
        <f ca="1">IFERROR(IF(Stock[[#This Row],[HOLDING DAYS
(auto-fill)]]&lt;365,Stock[[#This Row],[% TOTAL RETURN/(LOSS)
(auto-fill)]]*365/Stock[[#This Row],[HOLDING DAYS
(auto-fill)]],POWER((1+Stock[[#This Row],[% TOTAL RETURN/(LOSS)
(auto-fill)]]),1/(Stock[[#This Row],[HOLDING DAYS
(auto-fill)]]/365))-1),"")</f>
        <v/>
      </c>
      <c r="AF2075" s="81"/>
      <c r="AG2075" s="149" t="str">
        <f>IF(Stock[[#This Row],[STATUS
(auto-fill)]]="HOLDING",Stock[[#This Row],[MARKET PRICE]]-Stock[[#This Row],[BUYING PRICE]],"")</f>
        <v/>
      </c>
      <c r="AH2075" s="143" t="str">
        <f>IFERROR(Stock[[#This Row],[CHANGE
(auto-fill)]]/Stock[[#This Row],[BUYING PRICE]],"")</f>
        <v/>
      </c>
      <c r="AI2075" s="130" t="str">
        <f>IF(Stock[[#This Row],[MARKET PRICE]]&gt;0,Stock[[#This Row],[MARKET PRICE]]*Stock[[#This Row],[REMAINING QUANTITY
(auto-fill)]],"")</f>
        <v/>
      </c>
    </row>
    <row r="2076" spans="2:35">
      <c r="B2076" s="110" t="str">
        <f>IF(AND(Stock[[#This Row],[BUYING QUANTITY]]&gt;0,Stock[[#This Row],[REMAINING QUANTITY
(auto-fill)]]=0),"SOLD OUT",
IF(AND(Stock[[#This Row],[BUYING QUANTITY]]&gt;0,Stock[[#This Row],[REMAINING QUANTITY
(auto-fill)]]&gt;0),"HOLDING",""))</f>
        <v/>
      </c>
      <c r="C2076" s="113">
        <f t="shared" si="32"/>
        <v>2063</v>
      </c>
      <c r="D2076" s="79"/>
      <c r="E2076" s="80"/>
      <c r="F2076" s="162"/>
      <c r="G2076" s="85"/>
      <c r="H2076" s="86"/>
      <c r="I2076" s="164"/>
      <c r="J2076" s="115" t="str">
        <f>IF(Stock[[#This Row],[BUYING QUANTITY]]&gt;0,Stock[[#This Row],[BUYING PRICE]]*Stock[[#This Row],[BUYING QUANTITY]]*Stock[[#This Row],[% BUYING FEE]],"")</f>
        <v/>
      </c>
      <c r="K2076" s="89"/>
      <c r="L2076" s="90"/>
      <c r="M2076" s="117" t="str">
        <f>IF(Stock[[#This Row],[BUYING QUANTITY]]&gt;0,Stock[[#This Row],[BUYING PRICE]]*(1+Stock[[#This Row],[% THRESHOLD (RETURN)_1]]),"")</f>
        <v/>
      </c>
      <c r="N2076" s="91"/>
      <c r="O2076" s="117" t="str">
        <f>IF(Stock[[#This Row],[BUYING QUANTITY]]&gt;0,Stock[[#This Row],[BUYING PRICE]]*(1+Stock[[#This Row],[% THRESHOLD (RETURN)_2]]),"")</f>
        <v/>
      </c>
      <c r="P2076" s="91"/>
      <c r="Q2076" s="117" t="str">
        <f>IF(Stock[[#This Row],[BUYING QUANTITY]]&gt;0,Stock[[#This Row],[BUYING PRICE]]*(1+Stock[[#This Row],[% THRESHOLD (LOSS)]]),"")</f>
        <v/>
      </c>
      <c r="R2076" s="105"/>
      <c r="S2076" s="118" t="str">
        <f>IF(Stock[[#This Row],[CASH DIVIDEND]]&gt;0,Stock[[#This Row],[CASH DIVIDEND]]/(Stock[[#This Row],[BUYING PRICE]]*Stock[[#This Row],[BUYING QUANTITY]]),"")</f>
        <v/>
      </c>
      <c r="T2076" s="105"/>
      <c r="U2076" s="79"/>
      <c r="V2076" s="97"/>
      <c r="W2076" s="98"/>
      <c r="X2076" s="168"/>
      <c r="Y2076" s="126" t="str">
        <f>IF(Stock[[#This Row],[SELLING QUANTITY]]&gt;0,Stock[[#This Row],[SELLING PRICE]]*Stock[[#This Row],[SELLING QUANTITY]]*Stock[[#This Row],[% SELLING FEE]]+Stock[[#This Row],[SELLING PRICE]]*Stock[[#This Row],[SELLING QUANTITY]]*$D$12,"")</f>
        <v/>
      </c>
      <c r="Z2076" s="121">
        <f>Stock[[#This Row],[BUYING QUANTITY]]+Stock[[#This Row],[STOCK DIVIDEND]]-Stock[[#This Row],[SELLING QUANTITY]]</f>
        <v>0</v>
      </c>
      <c r="AA20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6" s="121">
        <f ca="1">IF(Stock[[#This Row],[SELLING DATE]]&gt;0,Stock[[#This Row],[SELLING DATE]]-Stock[[#This Row],[BUY DATE]]+1,IF(Stock[[#This Row],[BUY DATE]]=0,0,TODAY()-Stock[[#This Row],[BUY DATE]]+1))</f>
        <v>0</v>
      </c>
      <c r="AC2076" s="122" t="str">
        <f>IFERROR(Stock[[#This Row],[CASH DIVIDEND]]+Stock[[#This Row],[RETURN/(LOSS) FROM TRADING
(auto-fill)]],"")</f>
        <v/>
      </c>
      <c r="AD20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6" s="146" t="str">
        <f ca="1">IFERROR(IF(Stock[[#This Row],[HOLDING DAYS
(auto-fill)]]&lt;365,Stock[[#This Row],[% TOTAL RETURN/(LOSS)
(auto-fill)]]*365/Stock[[#This Row],[HOLDING DAYS
(auto-fill)]],POWER((1+Stock[[#This Row],[% TOTAL RETURN/(LOSS)
(auto-fill)]]),1/(Stock[[#This Row],[HOLDING DAYS
(auto-fill)]]/365))-1),"")</f>
        <v/>
      </c>
      <c r="AF2076" s="81"/>
      <c r="AG2076" s="149" t="str">
        <f>IF(Stock[[#This Row],[STATUS
(auto-fill)]]="HOLDING",Stock[[#This Row],[MARKET PRICE]]-Stock[[#This Row],[BUYING PRICE]],"")</f>
        <v/>
      </c>
      <c r="AH2076" s="143" t="str">
        <f>IFERROR(Stock[[#This Row],[CHANGE
(auto-fill)]]/Stock[[#This Row],[BUYING PRICE]],"")</f>
        <v/>
      </c>
      <c r="AI2076" s="130" t="str">
        <f>IF(Stock[[#This Row],[MARKET PRICE]]&gt;0,Stock[[#This Row],[MARKET PRICE]]*Stock[[#This Row],[REMAINING QUANTITY
(auto-fill)]],"")</f>
        <v/>
      </c>
    </row>
    <row r="2077" spans="2:35">
      <c r="B2077" s="110" t="str">
        <f>IF(AND(Stock[[#This Row],[BUYING QUANTITY]]&gt;0,Stock[[#This Row],[REMAINING QUANTITY
(auto-fill)]]=0),"SOLD OUT",
IF(AND(Stock[[#This Row],[BUYING QUANTITY]]&gt;0,Stock[[#This Row],[REMAINING QUANTITY
(auto-fill)]]&gt;0),"HOLDING",""))</f>
        <v/>
      </c>
      <c r="C2077" s="113">
        <f t="shared" si="32"/>
        <v>2064</v>
      </c>
      <c r="D2077" s="79"/>
      <c r="E2077" s="80"/>
      <c r="F2077" s="162"/>
      <c r="G2077" s="85"/>
      <c r="H2077" s="86"/>
      <c r="I2077" s="164"/>
      <c r="J2077" s="115" t="str">
        <f>IF(Stock[[#This Row],[BUYING QUANTITY]]&gt;0,Stock[[#This Row],[BUYING PRICE]]*Stock[[#This Row],[BUYING QUANTITY]]*Stock[[#This Row],[% BUYING FEE]],"")</f>
        <v/>
      </c>
      <c r="K2077" s="89"/>
      <c r="L2077" s="90"/>
      <c r="M2077" s="117" t="str">
        <f>IF(Stock[[#This Row],[BUYING QUANTITY]]&gt;0,Stock[[#This Row],[BUYING PRICE]]*(1+Stock[[#This Row],[% THRESHOLD (RETURN)_1]]),"")</f>
        <v/>
      </c>
      <c r="N2077" s="91"/>
      <c r="O2077" s="117" t="str">
        <f>IF(Stock[[#This Row],[BUYING QUANTITY]]&gt;0,Stock[[#This Row],[BUYING PRICE]]*(1+Stock[[#This Row],[% THRESHOLD (RETURN)_2]]),"")</f>
        <v/>
      </c>
      <c r="P2077" s="91"/>
      <c r="Q2077" s="117" t="str">
        <f>IF(Stock[[#This Row],[BUYING QUANTITY]]&gt;0,Stock[[#This Row],[BUYING PRICE]]*(1+Stock[[#This Row],[% THRESHOLD (LOSS)]]),"")</f>
        <v/>
      </c>
      <c r="R2077" s="105"/>
      <c r="S2077" s="118" t="str">
        <f>IF(Stock[[#This Row],[CASH DIVIDEND]]&gt;0,Stock[[#This Row],[CASH DIVIDEND]]/(Stock[[#This Row],[BUYING PRICE]]*Stock[[#This Row],[BUYING QUANTITY]]),"")</f>
        <v/>
      </c>
      <c r="T2077" s="105"/>
      <c r="U2077" s="79"/>
      <c r="V2077" s="97"/>
      <c r="W2077" s="98"/>
      <c r="X2077" s="168"/>
      <c r="Y2077" s="126" t="str">
        <f>IF(Stock[[#This Row],[SELLING QUANTITY]]&gt;0,Stock[[#This Row],[SELLING PRICE]]*Stock[[#This Row],[SELLING QUANTITY]]*Stock[[#This Row],[% SELLING FEE]]+Stock[[#This Row],[SELLING PRICE]]*Stock[[#This Row],[SELLING QUANTITY]]*$D$12,"")</f>
        <v/>
      </c>
      <c r="Z2077" s="121">
        <f>Stock[[#This Row],[BUYING QUANTITY]]+Stock[[#This Row],[STOCK DIVIDEND]]-Stock[[#This Row],[SELLING QUANTITY]]</f>
        <v>0</v>
      </c>
      <c r="AA20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7" s="121">
        <f ca="1">IF(Stock[[#This Row],[SELLING DATE]]&gt;0,Stock[[#This Row],[SELLING DATE]]-Stock[[#This Row],[BUY DATE]]+1,IF(Stock[[#This Row],[BUY DATE]]=0,0,TODAY()-Stock[[#This Row],[BUY DATE]]+1))</f>
        <v>0</v>
      </c>
      <c r="AC2077" s="122" t="str">
        <f>IFERROR(Stock[[#This Row],[CASH DIVIDEND]]+Stock[[#This Row],[RETURN/(LOSS) FROM TRADING
(auto-fill)]],"")</f>
        <v/>
      </c>
      <c r="AD20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7" s="146" t="str">
        <f ca="1">IFERROR(IF(Stock[[#This Row],[HOLDING DAYS
(auto-fill)]]&lt;365,Stock[[#This Row],[% TOTAL RETURN/(LOSS)
(auto-fill)]]*365/Stock[[#This Row],[HOLDING DAYS
(auto-fill)]],POWER((1+Stock[[#This Row],[% TOTAL RETURN/(LOSS)
(auto-fill)]]),1/(Stock[[#This Row],[HOLDING DAYS
(auto-fill)]]/365))-1),"")</f>
        <v/>
      </c>
      <c r="AF2077" s="81"/>
      <c r="AG2077" s="149" t="str">
        <f>IF(Stock[[#This Row],[STATUS
(auto-fill)]]="HOLDING",Stock[[#This Row],[MARKET PRICE]]-Stock[[#This Row],[BUYING PRICE]],"")</f>
        <v/>
      </c>
      <c r="AH2077" s="143" t="str">
        <f>IFERROR(Stock[[#This Row],[CHANGE
(auto-fill)]]/Stock[[#This Row],[BUYING PRICE]],"")</f>
        <v/>
      </c>
      <c r="AI2077" s="130" t="str">
        <f>IF(Stock[[#This Row],[MARKET PRICE]]&gt;0,Stock[[#This Row],[MARKET PRICE]]*Stock[[#This Row],[REMAINING QUANTITY
(auto-fill)]],"")</f>
        <v/>
      </c>
    </row>
    <row r="2078" spans="2:35">
      <c r="B2078" s="110" t="str">
        <f>IF(AND(Stock[[#This Row],[BUYING QUANTITY]]&gt;0,Stock[[#This Row],[REMAINING QUANTITY
(auto-fill)]]=0),"SOLD OUT",
IF(AND(Stock[[#This Row],[BUYING QUANTITY]]&gt;0,Stock[[#This Row],[REMAINING QUANTITY
(auto-fill)]]&gt;0),"HOLDING",""))</f>
        <v/>
      </c>
      <c r="C2078" s="113">
        <f t="shared" si="32"/>
        <v>2065</v>
      </c>
      <c r="D2078" s="79"/>
      <c r="E2078" s="80"/>
      <c r="F2078" s="162"/>
      <c r="G2078" s="85"/>
      <c r="H2078" s="86"/>
      <c r="I2078" s="164"/>
      <c r="J2078" s="115" t="str">
        <f>IF(Stock[[#This Row],[BUYING QUANTITY]]&gt;0,Stock[[#This Row],[BUYING PRICE]]*Stock[[#This Row],[BUYING QUANTITY]]*Stock[[#This Row],[% BUYING FEE]],"")</f>
        <v/>
      </c>
      <c r="K2078" s="89"/>
      <c r="L2078" s="90"/>
      <c r="M2078" s="117" t="str">
        <f>IF(Stock[[#This Row],[BUYING QUANTITY]]&gt;0,Stock[[#This Row],[BUYING PRICE]]*(1+Stock[[#This Row],[% THRESHOLD (RETURN)_1]]),"")</f>
        <v/>
      </c>
      <c r="N2078" s="91"/>
      <c r="O2078" s="117" t="str">
        <f>IF(Stock[[#This Row],[BUYING QUANTITY]]&gt;0,Stock[[#This Row],[BUYING PRICE]]*(1+Stock[[#This Row],[% THRESHOLD (RETURN)_2]]),"")</f>
        <v/>
      </c>
      <c r="P2078" s="91"/>
      <c r="Q2078" s="117" t="str">
        <f>IF(Stock[[#This Row],[BUYING QUANTITY]]&gt;0,Stock[[#This Row],[BUYING PRICE]]*(1+Stock[[#This Row],[% THRESHOLD (LOSS)]]),"")</f>
        <v/>
      </c>
      <c r="R2078" s="105"/>
      <c r="S2078" s="118" t="str">
        <f>IF(Stock[[#This Row],[CASH DIVIDEND]]&gt;0,Stock[[#This Row],[CASH DIVIDEND]]/(Stock[[#This Row],[BUYING PRICE]]*Stock[[#This Row],[BUYING QUANTITY]]),"")</f>
        <v/>
      </c>
      <c r="T2078" s="105"/>
      <c r="U2078" s="79"/>
      <c r="V2078" s="97"/>
      <c r="W2078" s="98"/>
      <c r="X2078" s="168"/>
      <c r="Y2078" s="126" t="str">
        <f>IF(Stock[[#This Row],[SELLING QUANTITY]]&gt;0,Stock[[#This Row],[SELLING PRICE]]*Stock[[#This Row],[SELLING QUANTITY]]*Stock[[#This Row],[% SELLING FEE]]+Stock[[#This Row],[SELLING PRICE]]*Stock[[#This Row],[SELLING QUANTITY]]*$D$12,"")</f>
        <v/>
      </c>
      <c r="Z2078" s="121">
        <f>Stock[[#This Row],[BUYING QUANTITY]]+Stock[[#This Row],[STOCK DIVIDEND]]-Stock[[#This Row],[SELLING QUANTITY]]</f>
        <v>0</v>
      </c>
      <c r="AA20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8" s="121">
        <f ca="1">IF(Stock[[#This Row],[SELLING DATE]]&gt;0,Stock[[#This Row],[SELLING DATE]]-Stock[[#This Row],[BUY DATE]]+1,IF(Stock[[#This Row],[BUY DATE]]=0,0,TODAY()-Stock[[#This Row],[BUY DATE]]+1))</f>
        <v>0</v>
      </c>
      <c r="AC2078" s="122" t="str">
        <f>IFERROR(Stock[[#This Row],[CASH DIVIDEND]]+Stock[[#This Row],[RETURN/(LOSS) FROM TRADING
(auto-fill)]],"")</f>
        <v/>
      </c>
      <c r="AD20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8" s="146" t="str">
        <f ca="1">IFERROR(IF(Stock[[#This Row],[HOLDING DAYS
(auto-fill)]]&lt;365,Stock[[#This Row],[% TOTAL RETURN/(LOSS)
(auto-fill)]]*365/Stock[[#This Row],[HOLDING DAYS
(auto-fill)]],POWER((1+Stock[[#This Row],[% TOTAL RETURN/(LOSS)
(auto-fill)]]),1/(Stock[[#This Row],[HOLDING DAYS
(auto-fill)]]/365))-1),"")</f>
        <v/>
      </c>
      <c r="AF2078" s="81"/>
      <c r="AG2078" s="149" t="str">
        <f>IF(Stock[[#This Row],[STATUS
(auto-fill)]]="HOLDING",Stock[[#This Row],[MARKET PRICE]]-Stock[[#This Row],[BUYING PRICE]],"")</f>
        <v/>
      </c>
      <c r="AH2078" s="143" t="str">
        <f>IFERROR(Stock[[#This Row],[CHANGE
(auto-fill)]]/Stock[[#This Row],[BUYING PRICE]],"")</f>
        <v/>
      </c>
      <c r="AI2078" s="130" t="str">
        <f>IF(Stock[[#This Row],[MARKET PRICE]]&gt;0,Stock[[#This Row],[MARKET PRICE]]*Stock[[#This Row],[REMAINING QUANTITY
(auto-fill)]],"")</f>
        <v/>
      </c>
    </row>
    <row r="2079" spans="2:35">
      <c r="B2079" s="110" t="str">
        <f>IF(AND(Stock[[#This Row],[BUYING QUANTITY]]&gt;0,Stock[[#This Row],[REMAINING QUANTITY
(auto-fill)]]=0),"SOLD OUT",
IF(AND(Stock[[#This Row],[BUYING QUANTITY]]&gt;0,Stock[[#This Row],[REMAINING QUANTITY
(auto-fill)]]&gt;0),"HOLDING",""))</f>
        <v/>
      </c>
      <c r="C2079" s="113">
        <f t="shared" si="32"/>
        <v>2066</v>
      </c>
      <c r="D2079" s="79"/>
      <c r="E2079" s="80"/>
      <c r="F2079" s="162"/>
      <c r="G2079" s="85"/>
      <c r="H2079" s="86"/>
      <c r="I2079" s="164"/>
      <c r="J2079" s="115" t="str">
        <f>IF(Stock[[#This Row],[BUYING QUANTITY]]&gt;0,Stock[[#This Row],[BUYING PRICE]]*Stock[[#This Row],[BUYING QUANTITY]]*Stock[[#This Row],[% BUYING FEE]],"")</f>
        <v/>
      </c>
      <c r="K2079" s="89"/>
      <c r="L2079" s="90"/>
      <c r="M2079" s="117" t="str">
        <f>IF(Stock[[#This Row],[BUYING QUANTITY]]&gt;0,Stock[[#This Row],[BUYING PRICE]]*(1+Stock[[#This Row],[% THRESHOLD (RETURN)_1]]),"")</f>
        <v/>
      </c>
      <c r="N2079" s="91"/>
      <c r="O2079" s="117" t="str">
        <f>IF(Stock[[#This Row],[BUYING QUANTITY]]&gt;0,Stock[[#This Row],[BUYING PRICE]]*(1+Stock[[#This Row],[% THRESHOLD (RETURN)_2]]),"")</f>
        <v/>
      </c>
      <c r="P2079" s="91"/>
      <c r="Q2079" s="117" t="str">
        <f>IF(Stock[[#This Row],[BUYING QUANTITY]]&gt;0,Stock[[#This Row],[BUYING PRICE]]*(1+Stock[[#This Row],[% THRESHOLD (LOSS)]]),"")</f>
        <v/>
      </c>
      <c r="R2079" s="105"/>
      <c r="S2079" s="118" t="str">
        <f>IF(Stock[[#This Row],[CASH DIVIDEND]]&gt;0,Stock[[#This Row],[CASH DIVIDEND]]/(Stock[[#This Row],[BUYING PRICE]]*Stock[[#This Row],[BUYING QUANTITY]]),"")</f>
        <v/>
      </c>
      <c r="T2079" s="105"/>
      <c r="U2079" s="79"/>
      <c r="V2079" s="97"/>
      <c r="W2079" s="98"/>
      <c r="X2079" s="168"/>
      <c r="Y2079" s="126" t="str">
        <f>IF(Stock[[#This Row],[SELLING QUANTITY]]&gt;0,Stock[[#This Row],[SELLING PRICE]]*Stock[[#This Row],[SELLING QUANTITY]]*Stock[[#This Row],[% SELLING FEE]]+Stock[[#This Row],[SELLING PRICE]]*Stock[[#This Row],[SELLING QUANTITY]]*$D$12,"")</f>
        <v/>
      </c>
      <c r="Z2079" s="121">
        <f>Stock[[#This Row],[BUYING QUANTITY]]+Stock[[#This Row],[STOCK DIVIDEND]]-Stock[[#This Row],[SELLING QUANTITY]]</f>
        <v>0</v>
      </c>
      <c r="AA20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79" s="121">
        <f ca="1">IF(Stock[[#This Row],[SELLING DATE]]&gt;0,Stock[[#This Row],[SELLING DATE]]-Stock[[#This Row],[BUY DATE]]+1,IF(Stock[[#This Row],[BUY DATE]]=0,0,TODAY()-Stock[[#This Row],[BUY DATE]]+1))</f>
        <v>0</v>
      </c>
      <c r="AC2079" s="122" t="str">
        <f>IFERROR(Stock[[#This Row],[CASH DIVIDEND]]+Stock[[#This Row],[RETURN/(LOSS) FROM TRADING
(auto-fill)]],"")</f>
        <v/>
      </c>
      <c r="AD20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79" s="146" t="str">
        <f ca="1">IFERROR(IF(Stock[[#This Row],[HOLDING DAYS
(auto-fill)]]&lt;365,Stock[[#This Row],[% TOTAL RETURN/(LOSS)
(auto-fill)]]*365/Stock[[#This Row],[HOLDING DAYS
(auto-fill)]],POWER((1+Stock[[#This Row],[% TOTAL RETURN/(LOSS)
(auto-fill)]]),1/(Stock[[#This Row],[HOLDING DAYS
(auto-fill)]]/365))-1),"")</f>
        <v/>
      </c>
      <c r="AF2079" s="81"/>
      <c r="AG2079" s="149" t="str">
        <f>IF(Stock[[#This Row],[STATUS
(auto-fill)]]="HOLDING",Stock[[#This Row],[MARKET PRICE]]-Stock[[#This Row],[BUYING PRICE]],"")</f>
        <v/>
      </c>
      <c r="AH2079" s="143" t="str">
        <f>IFERROR(Stock[[#This Row],[CHANGE
(auto-fill)]]/Stock[[#This Row],[BUYING PRICE]],"")</f>
        <v/>
      </c>
      <c r="AI2079" s="130" t="str">
        <f>IF(Stock[[#This Row],[MARKET PRICE]]&gt;0,Stock[[#This Row],[MARKET PRICE]]*Stock[[#This Row],[REMAINING QUANTITY
(auto-fill)]],"")</f>
        <v/>
      </c>
    </row>
    <row r="2080" spans="2:35">
      <c r="B2080" s="110" t="str">
        <f>IF(AND(Stock[[#This Row],[BUYING QUANTITY]]&gt;0,Stock[[#This Row],[REMAINING QUANTITY
(auto-fill)]]=0),"SOLD OUT",
IF(AND(Stock[[#This Row],[BUYING QUANTITY]]&gt;0,Stock[[#This Row],[REMAINING QUANTITY
(auto-fill)]]&gt;0),"HOLDING",""))</f>
        <v/>
      </c>
      <c r="C2080" s="113">
        <f t="shared" si="32"/>
        <v>2067</v>
      </c>
      <c r="D2080" s="79"/>
      <c r="E2080" s="80"/>
      <c r="F2080" s="162"/>
      <c r="G2080" s="85"/>
      <c r="H2080" s="86"/>
      <c r="I2080" s="164"/>
      <c r="J2080" s="115" t="str">
        <f>IF(Stock[[#This Row],[BUYING QUANTITY]]&gt;0,Stock[[#This Row],[BUYING PRICE]]*Stock[[#This Row],[BUYING QUANTITY]]*Stock[[#This Row],[% BUYING FEE]],"")</f>
        <v/>
      </c>
      <c r="K2080" s="89"/>
      <c r="L2080" s="90"/>
      <c r="M2080" s="117" t="str">
        <f>IF(Stock[[#This Row],[BUYING QUANTITY]]&gt;0,Stock[[#This Row],[BUYING PRICE]]*(1+Stock[[#This Row],[% THRESHOLD (RETURN)_1]]),"")</f>
        <v/>
      </c>
      <c r="N2080" s="91"/>
      <c r="O2080" s="117" t="str">
        <f>IF(Stock[[#This Row],[BUYING QUANTITY]]&gt;0,Stock[[#This Row],[BUYING PRICE]]*(1+Stock[[#This Row],[% THRESHOLD (RETURN)_2]]),"")</f>
        <v/>
      </c>
      <c r="P2080" s="91"/>
      <c r="Q2080" s="117" t="str">
        <f>IF(Stock[[#This Row],[BUYING QUANTITY]]&gt;0,Stock[[#This Row],[BUYING PRICE]]*(1+Stock[[#This Row],[% THRESHOLD (LOSS)]]),"")</f>
        <v/>
      </c>
      <c r="R2080" s="105"/>
      <c r="S2080" s="118" t="str">
        <f>IF(Stock[[#This Row],[CASH DIVIDEND]]&gt;0,Stock[[#This Row],[CASH DIVIDEND]]/(Stock[[#This Row],[BUYING PRICE]]*Stock[[#This Row],[BUYING QUANTITY]]),"")</f>
        <v/>
      </c>
      <c r="T2080" s="105"/>
      <c r="U2080" s="79"/>
      <c r="V2080" s="97"/>
      <c r="W2080" s="98"/>
      <c r="X2080" s="168"/>
      <c r="Y2080" s="126" t="str">
        <f>IF(Stock[[#This Row],[SELLING QUANTITY]]&gt;0,Stock[[#This Row],[SELLING PRICE]]*Stock[[#This Row],[SELLING QUANTITY]]*Stock[[#This Row],[% SELLING FEE]]+Stock[[#This Row],[SELLING PRICE]]*Stock[[#This Row],[SELLING QUANTITY]]*$D$12,"")</f>
        <v/>
      </c>
      <c r="Z2080" s="121">
        <f>Stock[[#This Row],[BUYING QUANTITY]]+Stock[[#This Row],[STOCK DIVIDEND]]-Stock[[#This Row],[SELLING QUANTITY]]</f>
        <v>0</v>
      </c>
      <c r="AA20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0" s="121">
        <f ca="1">IF(Stock[[#This Row],[SELLING DATE]]&gt;0,Stock[[#This Row],[SELLING DATE]]-Stock[[#This Row],[BUY DATE]]+1,IF(Stock[[#This Row],[BUY DATE]]=0,0,TODAY()-Stock[[#This Row],[BUY DATE]]+1))</f>
        <v>0</v>
      </c>
      <c r="AC2080" s="122" t="str">
        <f>IFERROR(Stock[[#This Row],[CASH DIVIDEND]]+Stock[[#This Row],[RETURN/(LOSS) FROM TRADING
(auto-fill)]],"")</f>
        <v/>
      </c>
      <c r="AD20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0" s="146" t="str">
        <f ca="1">IFERROR(IF(Stock[[#This Row],[HOLDING DAYS
(auto-fill)]]&lt;365,Stock[[#This Row],[% TOTAL RETURN/(LOSS)
(auto-fill)]]*365/Stock[[#This Row],[HOLDING DAYS
(auto-fill)]],POWER((1+Stock[[#This Row],[% TOTAL RETURN/(LOSS)
(auto-fill)]]),1/(Stock[[#This Row],[HOLDING DAYS
(auto-fill)]]/365))-1),"")</f>
        <v/>
      </c>
      <c r="AF2080" s="81"/>
      <c r="AG2080" s="149" t="str">
        <f>IF(Stock[[#This Row],[STATUS
(auto-fill)]]="HOLDING",Stock[[#This Row],[MARKET PRICE]]-Stock[[#This Row],[BUYING PRICE]],"")</f>
        <v/>
      </c>
      <c r="AH2080" s="143" t="str">
        <f>IFERROR(Stock[[#This Row],[CHANGE
(auto-fill)]]/Stock[[#This Row],[BUYING PRICE]],"")</f>
        <v/>
      </c>
      <c r="AI2080" s="130" t="str">
        <f>IF(Stock[[#This Row],[MARKET PRICE]]&gt;0,Stock[[#This Row],[MARKET PRICE]]*Stock[[#This Row],[REMAINING QUANTITY
(auto-fill)]],"")</f>
        <v/>
      </c>
    </row>
    <row r="2081" spans="2:35">
      <c r="B2081" s="110" t="str">
        <f>IF(AND(Stock[[#This Row],[BUYING QUANTITY]]&gt;0,Stock[[#This Row],[REMAINING QUANTITY
(auto-fill)]]=0),"SOLD OUT",
IF(AND(Stock[[#This Row],[BUYING QUANTITY]]&gt;0,Stock[[#This Row],[REMAINING QUANTITY
(auto-fill)]]&gt;0),"HOLDING",""))</f>
        <v/>
      </c>
      <c r="C2081" s="113">
        <f t="shared" si="32"/>
        <v>2068</v>
      </c>
      <c r="D2081" s="79"/>
      <c r="E2081" s="80"/>
      <c r="F2081" s="162"/>
      <c r="G2081" s="85"/>
      <c r="H2081" s="86"/>
      <c r="I2081" s="164"/>
      <c r="J2081" s="115" t="str">
        <f>IF(Stock[[#This Row],[BUYING QUANTITY]]&gt;0,Stock[[#This Row],[BUYING PRICE]]*Stock[[#This Row],[BUYING QUANTITY]]*Stock[[#This Row],[% BUYING FEE]],"")</f>
        <v/>
      </c>
      <c r="K2081" s="89"/>
      <c r="L2081" s="90"/>
      <c r="M2081" s="117" t="str">
        <f>IF(Stock[[#This Row],[BUYING QUANTITY]]&gt;0,Stock[[#This Row],[BUYING PRICE]]*(1+Stock[[#This Row],[% THRESHOLD (RETURN)_1]]),"")</f>
        <v/>
      </c>
      <c r="N2081" s="91"/>
      <c r="O2081" s="117" t="str">
        <f>IF(Stock[[#This Row],[BUYING QUANTITY]]&gt;0,Stock[[#This Row],[BUYING PRICE]]*(1+Stock[[#This Row],[% THRESHOLD (RETURN)_2]]),"")</f>
        <v/>
      </c>
      <c r="P2081" s="91"/>
      <c r="Q2081" s="117" t="str">
        <f>IF(Stock[[#This Row],[BUYING QUANTITY]]&gt;0,Stock[[#This Row],[BUYING PRICE]]*(1+Stock[[#This Row],[% THRESHOLD (LOSS)]]),"")</f>
        <v/>
      </c>
      <c r="R2081" s="105"/>
      <c r="S2081" s="118" t="str">
        <f>IF(Stock[[#This Row],[CASH DIVIDEND]]&gt;0,Stock[[#This Row],[CASH DIVIDEND]]/(Stock[[#This Row],[BUYING PRICE]]*Stock[[#This Row],[BUYING QUANTITY]]),"")</f>
        <v/>
      </c>
      <c r="T2081" s="105"/>
      <c r="U2081" s="79"/>
      <c r="V2081" s="97"/>
      <c r="W2081" s="98"/>
      <c r="X2081" s="168"/>
      <c r="Y2081" s="126" t="str">
        <f>IF(Stock[[#This Row],[SELLING QUANTITY]]&gt;0,Stock[[#This Row],[SELLING PRICE]]*Stock[[#This Row],[SELLING QUANTITY]]*Stock[[#This Row],[% SELLING FEE]]+Stock[[#This Row],[SELLING PRICE]]*Stock[[#This Row],[SELLING QUANTITY]]*$D$12,"")</f>
        <v/>
      </c>
      <c r="Z2081" s="121">
        <f>Stock[[#This Row],[BUYING QUANTITY]]+Stock[[#This Row],[STOCK DIVIDEND]]-Stock[[#This Row],[SELLING QUANTITY]]</f>
        <v>0</v>
      </c>
      <c r="AA20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1" s="121">
        <f ca="1">IF(Stock[[#This Row],[SELLING DATE]]&gt;0,Stock[[#This Row],[SELLING DATE]]-Stock[[#This Row],[BUY DATE]]+1,IF(Stock[[#This Row],[BUY DATE]]=0,0,TODAY()-Stock[[#This Row],[BUY DATE]]+1))</f>
        <v>0</v>
      </c>
      <c r="AC2081" s="122" t="str">
        <f>IFERROR(Stock[[#This Row],[CASH DIVIDEND]]+Stock[[#This Row],[RETURN/(LOSS) FROM TRADING
(auto-fill)]],"")</f>
        <v/>
      </c>
      <c r="AD20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1" s="146" t="str">
        <f ca="1">IFERROR(IF(Stock[[#This Row],[HOLDING DAYS
(auto-fill)]]&lt;365,Stock[[#This Row],[% TOTAL RETURN/(LOSS)
(auto-fill)]]*365/Stock[[#This Row],[HOLDING DAYS
(auto-fill)]],POWER((1+Stock[[#This Row],[% TOTAL RETURN/(LOSS)
(auto-fill)]]),1/(Stock[[#This Row],[HOLDING DAYS
(auto-fill)]]/365))-1),"")</f>
        <v/>
      </c>
      <c r="AF2081" s="81"/>
      <c r="AG2081" s="149" t="str">
        <f>IF(Stock[[#This Row],[STATUS
(auto-fill)]]="HOLDING",Stock[[#This Row],[MARKET PRICE]]-Stock[[#This Row],[BUYING PRICE]],"")</f>
        <v/>
      </c>
      <c r="AH2081" s="143" t="str">
        <f>IFERROR(Stock[[#This Row],[CHANGE
(auto-fill)]]/Stock[[#This Row],[BUYING PRICE]],"")</f>
        <v/>
      </c>
      <c r="AI2081" s="130" t="str">
        <f>IF(Stock[[#This Row],[MARKET PRICE]]&gt;0,Stock[[#This Row],[MARKET PRICE]]*Stock[[#This Row],[REMAINING QUANTITY
(auto-fill)]],"")</f>
        <v/>
      </c>
    </row>
    <row r="2082" spans="2:35">
      <c r="B2082" s="110" t="str">
        <f>IF(AND(Stock[[#This Row],[BUYING QUANTITY]]&gt;0,Stock[[#This Row],[REMAINING QUANTITY
(auto-fill)]]=0),"SOLD OUT",
IF(AND(Stock[[#This Row],[BUYING QUANTITY]]&gt;0,Stock[[#This Row],[REMAINING QUANTITY
(auto-fill)]]&gt;0),"HOLDING",""))</f>
        <v/>
      </c>
      <c r="C2082" s="113">
        <f t="shared" si="32"/>
        <v>2069</v>
      </c>
      <c r="D2082" s="79"/>
      <c r="E2082" s="80"/>
      <c r="F2082" s="162"/>
      <c r="G2082" s="85"/>
      <c r="H2082" s="86"/>
      <c r="I2082" s="164"/>
      <c r="J2082" s="115" t="str">
        <f>IF(Stock[[#This Row],[BUYING QUANTITY]]&gt;0,Stock[[#This Row],[BUYING PRICE]]*Stock[[#This Row],[BUYING QUANTITY]]*Stock[[#This Row],[% BUYING FEE]],"")</f>
        <v/>
      </c>
      <c r="K2082" s="89"/>
      <c r="L2082" s="90"/>
      <c r="M2082" s="117" t="str">
        <f>IF(Stock[[#This Row],[BUYING QUANTITY]]&gt;0,Stock[[#This Row],[BUYING PRICE]]*(1+Stock[[#This Row],[% THRESHOLD (RETURN)_1]]),"")</f>
        <v/>
      </c>
      <c r="N2082" s="91"/>
      <c r="O2082" s="117" t="str">
        <f>IF(Stock[[#This Row],[BUYING QUANTITY]]&gt;0,Stock[[#This Row],[BUYING PRICE]]*(1+Stock[[#This Row],[% THRESHOLD (RETURN)_2]]),"")</f>
        <v/>
      </c>
      <c r="P2082" s="91"/>
      <c r="Q2082" s="117" t="str">
        <f>IF(Stock[[#This Row],[BUYING QUANTITY]]&gt;0,Stock[[#This Row],[BUYING PRICE]]*(1+Stock[[#This Row],[% THRESHOLD (LOSS)]]),"")</f>
        <v/>
      </c>
      <c r="R2082" s="105"/>
      <c r="S2082" s="118" t="str">
        <f>IF(Stock[[#This Row],[CASH DIVIDEND]]&gt;0,Stock[[#This Row],[CASH DIVIDEND]]/(Stock[[#This Row],[BUYING PRICE]]*Stock[[#This Row],[BUYING QUANTITY]]),"")</f>
        <v/>
      </c>
      <c r="T2082" s="105"/>
      <c r="U2082" s="79"/>
      <c r="V2082" s="97"/>
      <c r="W2082" s="98"/>
      <c r="X2082" s="168"/>
      <c r="Y2082" s="126" t="str">
        <f>IF(Stock[[#This Row],[SELLING QUANTITY]]&gt;0,Stock[[#This Row],[SELLING PRICE]]*Stock[[#This Row],[SELLING QUANTITY]]*Stock[[#This Row],[% SELLING FEE]]+Stock[[#This Row],[SELLING PRICE]]*Stock[[#This Row],[SELLING QUANTITY]]*$D$12,"")</f>
        <v/>
      </c>
      <c r="Z2082" s="121">
        <f>Stock[[#This Row],[BUYING QUANTITY]]+Stock[[#This Row],[STOCK DIVIDEND]]-Stock[[#This Row],[SELLING QUANTITY]]</f>
        <v>0</v>
      </c>
      <c r="AA20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2" s="121">
        <f ca="1">IF(Stock[[#This Row],[SELLING DATE]]&gt;0,Stock[[#This Row],[SELLING DATE]]-Stock[[#This Row],[BUY DATE]]+1,IF(Stock[[#This Row],[BUY DATE]]=0,0,TODAY()-Stock[[#This Row],[BUY DATE]]+1))</f>
        <v>0</v>
      </c>
      <c r="AC2082" s="122" t="str">
        <f>IFERROR(Stock[[#This Row],[CASH DIVIDEND]]+Stock[[#This Row],[RETURN/(LOSS) FROM TRADING
(auto-fill)]],"")</f>
        <v/>
      </c>
      <c r="AD20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2" s="146" t="str">
        <f ca="1">IFERROR(IF(Stock[[#This Row],[HOLDING DAYS
(auto-fill)]]&lt;365,Stock[[#This Row],[% TOTAL RETURN/(LOSS)
(auto-fill)]]*365/Stock[[#This Row],[HOLDING DAYS
(auto-fill)]],POWER((1+Stock[[#This Row],[% TOTAL RETURN/(LOSS)
(auto-fill)]]),1/(Stock[[#This Row],[HOLDING DAYS
(auto-fill)]]/365))-1),"")</f>
        <v/>
      </c>
      <c r="AF2082" s="81"/>
      <c r="AG2082" s="149" t="str">
        <f>IF(Stock[[#This Row],[STATUS
(auto-fill)]]="HOLDING",Stock[[#This Row],[MARKET PRICE]]-Stock[[#This Row],[BUYING PRICE]],"")</f>
        <v/>
      </c>
      <c r="AH2082" s="143" t="str">
        <f>IFERROR(Stock[[#This Row],[CHANGE
(auto-fill)]]/Stock[[#This Row],[BUYING PRICE]],"")</f>
        <v/>
      </c>
      <c r="AI2082" s="130" t="str">
        <f>IF(Stock[[#This Row],[MARKET PRICE]]&gt;0,Stock[[#This Row],[MARKET PRICE]]*Stock[[#This Row],[REMAINING QUANTITY
(auto-fill)]],"")</f>
        <v/>
      </c>
    </row>
    <row r="2083" spans="2:35">
      <c r="B2083" s="110" t="str">
        <f>IF(AND(Stock[[#This Row],[BUYING QUANTITY]]&gt;0,Stock[[#This Row],[REMAINING QUANTITY
(auto-fill)]]=0),"SOLD OUT",
IF(AND(Stock[[#This Row],[BUYING QUANTITY]]&gt;0,Stock[[#This Row],[REMAINING QUANTITY
(auto-fill)]]&gt;0),"HOLDING",""))</f>
        <v/>
      </c>
      <c r="C2083" s="113">
        <f t="shared" si="32"/>
        <v>2070</v>
      </c>
      <c r="D2083" s="79"/>
      <c r="E2083" s="80"/>
      <c r="F2083" s="162"/>
      <c r="G2083" s="85"/>
      <c r="H2083" s="86"/>
      <c r="I2083" s="164"/>
      <c r="J2083" s="115" t="str">
        <f>IF(Stock[[#This Row],[BUYING QUANTITY]]&gt;0,Stock[[#This Row],[BUYING PRICE]]*Stock[[#This Row],[BUYING QUANTITY]]*Stock[[#This Row],[% BUYING FEE]],"")</f>
        <v/>
      </c>
      <c r="K2083" s="89"/>
      <c r="L2083" s="90"/>
      <c r="M2083" s="117" t="str">
        <f>IF(Stock[[#This Row],[BUYING QUANTITY]]&gt;0,Stock[[#This Row],[BUYING PRICE]]*(1+Stock[[#This Row],[% THRESHOLD (RETURN)_1]]),"")</f>
        <v/>
      </c>
      <c r="N2083" s="91"/>
      <c r="O2083" s="117" t="str">
        <f>IF(Stock[[#This Row],[BUYING QUANTITY]]&gt;0,Stock[[#This Row],[BUYING PRICE]]*(1+Stock[[#This Row],[% THRESHOLD (RETURN)_2]]),"")</f>
        <v/>
      </c>
      <c r="P2083" s="91"/>
      <c r="Q2083" s="117" t="str">
        <f>IF(Stock[[#This Row],[BUYING QUANTITY]]&gt;0,Stock[[#This Row],[BUYING PRICE]]*(1+Stock[[#This Row],[% THRESHOLD (LOSS)]]),"")</f>
        <v/>
      </c>
      <c r="R2083" s="105"/>
      <c r="S2083" s="118" t="str">
        <f>IF(Stock[[#This Row],[CASH DIVIDEND]]&gt;0,Stock[[#This Row],[CASH DIVIDEND]]/(Stock[[#This Row],[BUYING PRICE]]*Stock[[#This Row],[BUYING QUANTITY]]),"")</f>
        <v/>
      </c>
      <c r="T2083" s="105"/>
      <c r="U2083" s="79"/>
      <c r="V2083" s="97"/>
      <c r="W2083" s="98"/>
      <c r="X2083" s="168"/>
      <c r="Y2083" s="126" t="str">
        <f>IF(Stock[[#This Row],[SELLING QUANTITY]]&gt;0,Stock[[#This Row],[SELLING PRICE]]*Stock[[#This Row],[SELLING QUANTITY]]*Stock[[#This Row],[% SELLING FEE]]+Stock[[#This Row],[SELLING PRICE]]*Stock[[#This Row],[SELLING QUANTITY]]*$D$12,"")</f>
        <v/>
      </c>
      <c r="Z2083" s="121">
        <f>Stock[[#This Row],[BUYING QUANTITY]]+Stock[[#This Row],[STOCK DIVIDEND]]-Stock[[#This Row],[SELLING QUANTITY]]</f>
        <v>0</v>
      </c>
      <c r="AA20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3" s="121">
        <f ca="1">IF(Stock[[#This Row],[SELLING DATE]]&gt;0,Stock[[#This Row],[SELLING DATE]]-Stock[[#This Row],[BUY DATE]]+1,IF(Stock[[#This Row],[BUY DATE]]=0,0,TODAY()-Stock[[#This Row],[BUY DATE]]+1))</f>
        <v>0</v>
      </c>
      <c r="AC2083" s="122" t="str">
        <f>IFERROR(Stock[[#This Row],[CASH DIVIDEND]]+Stock[[#This Row],[RETURN/(LOSS) FROM TRADING
(auto-fill)]],"")</f>
        <v/>
      </c>
      <c r="AD20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3" s="146" t="str">
        <f ca="1">IFERROR(IF(Stock[[#This Row],[HOLDING DAYS
(auto-fill)]]&lt;365,Stock[[#This Row],[% TOTAL RETURN/(LOSS)
(auto-fill)]]*365/Stock[[#This Row],[HOLDING DAYS
(auto-fill)]],POWER((1+Stock[[#This Row],[% TOTAL RETURN/(LOSS)
(auto-fill)]]),1/(Stock[[#This Row],[HOLDING DAYS
(auto-fill)]]/365))-1),"")</f>
        <v/>
      </c>
      <c r="AF2083" s="81"/>
      <c r="AG2083" s="149" t="str">
        <f>IF(Stock[[#This Row],[STATUS
(auto-fill)]]="HOLDING",Stock[[#This Row],[MARKET PRICE]]-Stock[[#This Row],[BUYING PRICE]],"")</f>
        <v/>
      </c>
      <c r="AH2083" s="143" t="str">
        <f>IFERROR(Stock[[#This Row],[CHANGE
(auto-fill)]]/Stock[[#This Row],[BUYING PRICE]],"")</f>
        <v/>
      </c>
      <c r="AI2083" s="130" t="str">
        <f>IF(Stock[[#This Row],[MARKET PRICE]]&gt;0,Stock[[#This Row],[MARKET PRICE]]*Stock[[#This Row],[REMAINING QUANTITY
(auto-fill)]],"")</f>
        <v/>
      </c>
    </row>
    <row r="2084" spans="2:35">
      <c r="B2084" s="110" t="str">
        <f>IF(AND(Stock[[#This Row],[BUYING QUANTITY]]&gt;0,Stock[[#This Row],[REMAINING QUANTITY
(auto-fill)]]=0),"SOLD OUT",
IF(AND(Stock[[#This Row],[BUYING QUANTITY]]&gt;0,Stock[[#This Row],[REMAINING QUANTITY
(auto-fill)]]&gt;0),"HOLDING",""))</f>
        <v/>
      </c>
      <c r="C2084" s="113">
        <f t="shared" si="32"/>
        <v>2071</v>
      </c>
      <c r="D2084" s="79"/>
      <c r="E2084" s="80"/>
      <c r="F2084" s="162"/>
      <c r="G2084" s="85"/>
      <c r="H2084" s="86"/>
      <c r="I2084" s="164"/>
      <c r="J2084" s="115" t="str">
        <f>IF(Stock[[#This Row],[BUYING QUANTITY]]&gt;0,Stock[[#This Row],[BUYING PRICE]]*Stock[[#This Row],[BUYING QUANTITY]]*Stock[[#This Row],[% BUYING FEE]],"")</f>
        <v/>
      </c>
      <c r="K2084" s="89"/>
      <c r="L2084" s="90"/>
      <c r="M2084" s="117" t="str">
        <f>IF(Stock[[#This Row],[BUYING QUANTITY]]&gt;0,Stock[[#This Row],[BUYING PRICE]]*(1+Stock[[#This Row],[% THRESHOLD (RETURN)_1]]),"")</f>
        <v/>
      </c>
      <c r="N2084" s="91"/>
      <c r="O2084" s="117" t="str">
        <f>IF(Stock[[#This Row],[BUYING QUANTITY]]&gt;0,Stock[[#This Row],[BUYING PRICE]]*(1+Stock[[#This Row],[% THRESHOLD (RETURN)_2]]),"")</f>
        <v/>
      </c>
      <c r="P2084" s="91"/>
      <c r="Q2084" s="117" t="str">
        <f>IF(Stock[[#This Row],[BUYING QUANTITY]]&gt;0,Stock[[#This Row],[BUYING PRICE]]*(1+Stock[[#This Row],[% THRESHOLD (LOSS)]]),"")</f>
        <v/>
      </c>
      <c r="R2084" s="105"/>
      <c r="S2084" s="118" t="str">
        <f>IF(Stock[[#This Row],[CASH DIVIDEND]]&gt;0,Stock[[#This Row],[CASH DIVIDEND]]/(Stock[[#This Row],[BUYING PRICE]]*Stock[[#This Row],[BUYING QUANTITY]]),"")</f>
        <v/>
      </c>
      <c r="T2084" s="105"/>
      <c r="U2084" s="79"/>
      <c r="V2084" s="97"/>
      <c r="W2084" s="98"/>
      <c r="X2084" s="168"/>
      <c r="Y2084" s="126" t="str">
        <f>IF(Stock[[#This Row],[SELLING QUANTITY]]&gt;0,Stock[[#This Row],[SELLING PRICE]]*Stock[[#This Row],[SELLING QUANTITY]]*Stock[[#This Row],[% SELLING FEE]]+Stock[[#This Row],[SELLING PRICE]]*Stock[[#This Row],[SELLING QUANTITY]]*$D$12,"")</f>
        <v/>
      </c>
      <c r="Z2084" s="121">
        <f>Stock[[#This Row],[BUYING QUANTITY]]+Stock[[#This Row],[STOCK DIVIDEND]]-Stock[[#This Row],[SELLING QUANTITY]]</f>
        <v>0</v>
      </c>
      <c r="AA20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4" s="121">
        <f ca="1">IF(Stock[[#This Row],[SELLING DATE]]&gt;0,Stock[[#This Row],[SELLING DATE]]-Stock[[#This Row],[BUY DATE]]+1,IF(Stock[[#This Row],[BUY DATE]]=0,0,TODAY()-Stock[[#This Row],[BUY DATE]]+1))</f>
        <v>0</v>
      </c>
      <c r="AC2084" s="122" t="str">
        <f>IFERROR(Stock[[#This Row],[CASH DIVIDEND]]+Stock[[#This Row],[RETURN/(LOSS) FROM TRADING
(auto-fill)]],"")</f>
        <v/>
      </c>
      <c r="AD20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4" s="146" t="str">
        <f ca="1">IFERROR(IF(Stock[[#This Row],[HOLDING DAYS
(auto-fill)]]&lt;365,Stock[[#This Row],[% TOTAL RETURN/(LOSS)
(auto-fill)]]*365/Stock[[#This Row],[HOLDING DAYS
(auto-fill)]],POWER((1+Stock[[#This Row],[% TOTAL RETURN/(LOSS)
(auto-fill)]]),1/(Stock[[#This Row],[HOLDING DAYS
(auto-fill)]]/365))-1),"")</f>
        <v/>
      </c>
      <c r="AF2084" s="81"/>
      <c r="AG2084" s="149" t="str">
        <f>IF(Stock[[#This Row],[STATUS
(auto-fill)]]="HOLDING",Stock[[#This Row],[MARKET PRICE]]-Stock[[#This Row],[BUYING PRICE]],"")</f>
        <v/>
      </c>
      <c r="AH2084" s="143" t="str">
        <f>IFERROR(Stock[[#This Row],[CHANGE
(auto-fill)]]/Stock[[#This Row],[BUYING PRICE]],"")</f>
        <v/>
      </c>
      <c r="AI2084" s="130" t="str">
        <f>IF(Stock[[#This Row],[MARKET PRICE]]&gt;0,Stock[[#This Row],[MARKET PRICE]]*Stock[[#This Row],[REMAINING QUANTITY
(auto-fill)]],"")</f>
        <v/>
      </c>
    </row>
    <row r="2085" spans="2:35">
      <c r="B2085" s="110" t="str">
        <f>IF(AND(Stock[[#This Row],[BUYING QUANTITY]]&gt;0,Stock[[#This Row],[REMAINING QUANTITY
(auto-fill)]]=0),"SOLD OUT",
IF(AND(Stock[[#This Row],[BUYING QUANTITY]]&gt;0,Stock[[#This Row],[REMAINING QUANTITY
(auto-fill)]]&gt;0),"HOLDING",""))</f>
        <v/>
      </c>
      <c r="C2085" s="113">
        <f t="shared" si="32"/>
        <v>2072</v>
      </c>
      <c r="D2085" s="79"/>
      <c r="E2085" s="80"/>
      <c r="F2085" s="162"/>
      <c r="G2085" s="85"/>
      <c r="H2085" s="86"/>
      <c r="I2085" s="164"/>
      <c r="J2085" s="115" t="str">
        <f>IF(Stock[[#This Row],[BUYING QUANTITY]]&gt;0,Stock[[#This Row],[BUYING PRICE]]*Stock[[#This Row],[BUYING QUANTITY]]*Stock[[#This Row],[% BUYING FEE]],"")</f>
        <v/>
      </c>
      <c r="K2085" s="89"/>
      <c r="L2085" s="90"/>
      <c r="M2085" s="117" t="str">
        <f>IF(Stock[[#This Row],[BUYING QUANTITY]]&gt;0,Stock[[#This Row],[BUYING PRICE]]*(1+Stock[[#This Row],[% THRESHOLD (RETURN)_1]]),"")</f>
        <v/>
      </c>
      <c r="N2085" s="91"/>
      <c r="O2085" s="117" t="str">
        <f>IF(Stock[[#This Row],[BUYING QUANTITY]]&gt;0,Stock[[#This Row],[BUYING PRICE]]*(1+Stock[[#This Row],[% THRESHOLD (RETURN)_2]]),"")</f>
        <v/>
      </c>
      <c r="P2085" s="91"/>
      <c r="Q2085" s="117" t="str">
        <f>IF(Stock[[#This Row],[BUYING QUANTITY]]&gt;0,Stock[[#This Row],[BUYING PRICE]]*(1+Stock[[#This Row],[% THRESHOLD (LOSS)]]),"")</f>
        <v/>
      </c>
      <c r="R2085" s="105"/>
      <c r="S2085" s="118" t="str">
        <f>IF(Stock[[#This Row],[CASH DIVIDEND]]&gt;0,Stock[[#This Row],[CASH DIVIDEND]]/(Stock[[#This Row],[BUYING PRICE]]*Stock[[#This Row],[BUYING QUANTITY]]),"")</f>
        <v/>
      </c>
      <c r="T2085" s="105"/>
      <c r="U2085" s="79"/>
      <c r="V2085" s="97"/>
      <c r="W2085" s="98"/>
      <c r="X2085" s="168"/>
      <c r="Y2085" s="126" t="str">
        <f>IF(Stock[[#This Row],[SELLING QUANTITY]]&gt;0,Stock[[#This Row],[SELLING PRICE]]*Stock[[#This Row],[SELLING QUANTITY]]*Stock[[#This Row],[% SELLING FEE]]+Stock[[#This Row],[SELLING PRICE]]*Stock[[#This Row],[SELLING QUANTITY]]*$D$12,"")</f>
        <v/>
      </c>
      <c r="Z2085" s="121">
        <f>Stock[[#This Row],[BUYING QUANTITY]]+Stock[[#This Row],[STOCK DIVIDEND]]-Stock[[#This Row],[SELLING QUANTITY]]</f>
        <v>0</v>
      </c>
      <c r="AA20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5" s="121">
        <f ca="1">IF(Stock[[#This Row],[SELLING DATE]]&gt;0,Stock[[#This Row],[SELLING DATE]]-Stock[[#This Row],[BUY DATE]]+1,IF(Stock[[#This Row],[BUY DATE]]=0,0,TODAY()-Stock[[#This Row],[BUY DATE]]+1))</f>
        <v>0</v>
      </c>
      <c r="AC2085" s="122" t="str">
        <f>IFERROR(Stock[[#This Row],[CASH DIVIDEND]]+Stock[[#This Row],[RETURN/(LOSS) FROM TRADING
(auto-fill)]],"")</f>
        <v/>
      </c>
      <c r="AD20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5" s="146" t="str">
        <f ca="1">IFERROR(IF(Stock[[#This Row],[HOLDING DAYS
(auto-fill)]]&lt;365,Stock[[#This Row],[% TOTAL RETURN/(LOSS)
(auto-fill)]]*365/Stock[[#This Row],[HOLDING DAYS
(auto-fill)]],POWER((1+Stock[[#This Row],[% TOTAL RETURN/(LOSS)
(auto-fill)]]),1/(Stock[[#This Row],[HOLDING DAYS
(auto-fill)]]/365))-1),"")</f>
        <v/>
      </c>
      <c r="AF2085" s="81"/>
      <c r="AG2085" s="149" t="str">
        <f>IF(Stock[[#This Row],[STATUS
(auto-fill)]]="HOLDING",Stock[[#This Row],[MARKET PRICE]]-Stock[[#This Row],[BUYING PRICE]],"")</f>
        <v/>
      </c>
      <c r="AH2085" s="143" t="str">
        <f>IFERROR(Stock[[#This Row],[CHANGE
(auto-fill)]]/Stock[[#This Row],[BUYING PRICE]],"")</f>
        <v/>
      </c>
      <c r="AI2085" s="130" t="str">
        <f>IF(Stock[[#This Row],[MARKET PRICE]]&gt;0,Stock[[#This Row],[MARKET PRICE]]*Stock[[#This Row],[REMAINING QUANTITY
(auto-fill)]],"")</f>
        <v/>
      </c>
    </row>
    <row r="2086" spans="2:35">
      <c r="B2086" s="110" t="str">
        <f>IF(AND(Stock[[#This Row],[BUYING QUANTITY]]&gt;0,Stock[[#This Row],[REMAINING QUANTITY
(auto-fill)]]=0),"SOLD OUT",
IF(AND(Stock[[#This Row],[BUYING QUANTITY]]&gt;0,Stock[[#This Row],[REMAINING QUANTITY
(auto-fill)]]&gt;0),"HOLDING",""))</f>
        <v/>
      </c>
      <c r="C2086" s="113">
        <f t="shared" si="32"/>
        <v>2073</v>
      </c>
      <c r="D2086" s="79"/>
      <c r="E2086" s="80"/>
      <c r="F2086" s="162"/>
      <c r="G2086" s="85"/>
      <c r="H2086" s="86"/>
      <c r="I2086" s="164"/>
      <c r="J2086" s="115" t="str">
        <f>IF(Stock[[#This Row],[BUYING QUANTITY]]&gt;0,Stock[[#This Row],[BUYING PRICE]]*Stock[[#This Row],[BUYING QUANTITY]]*Stock[[#This Row],[% BUYING FEE]],"")</f>
        <v/>
      </c>
      <c r="K2086" s="89"/>
      <c r="L2086" s="90"/>
      <c r="M2086" s="117" t="str">
        <f>IF(Stock[[#This Row],[BUYING QUANTITY]]&gt;0,Stock[[#This Row],[BUYING PRICE]]*(1+Stock[[#This Row],[% THRESHOLD (RETURN)_1]]),"")</f>
        <v/>
      </c>
      <c r="N2086" s="91"/>
      <c r="O2086" s="117" t="str">
        <f>IF(Stock[[#This Row],[BUYING QUANTITY]]&gt;0,Stock[[#This Row],[BUYING PRICE]]*(1+Stock[[#This Row],[% THRESHOLD (RETURN)_2]]),"")</f>
        <v/>
      </c>
      <c r="P2086" s="91"/>
      <c r="Q2086" s="117" t="str">
        <f>IF(Stock[[#This Row],[BUYING QUANTITY]]&gt;0,Stock[[#This Row],[BUYING PRICE]]*(1+Stock[[#This Row],[% THRESHOLD (LOSS)]]),"")</f>
        <v/>
      </c>
      <c r="R2086" s="105"/>
      <c r="S2086" s="118" t="str">
        <f>IF(Stock[[#This Row],[CASH DIVIDEND]]&gt;0,Stock[[#This Row],[CASH DIVIDEND]]/(Stock[[#This Row],[BUYING PRICE]]*Stock[[#This Row],[BUYING QUANTITY]]),"")</f>
        <v/>
      </c>
      <c r="T2086" s="105"/>
      <c r="U2086" s="79"/>
      <c r="V2086" s="97"/>
      <c r="W2086" s="98"/>
      <c r="X2086" s="168"/>
      <c r="Y2086" s="126" t="str">
        <f>IF(Stock[[#This Row],[SELLING QUANTITY]]&gt;0,Stock[[#This Row],[SELLING PRICE]]*Stock[[#This Row],[SELLING QUANTITY]]*Stock[[#This Row],[% SELLING FEE]]+Stock[[#This Row],[SELLING PRICE]]*Stock[[#This Row],[SELLING QUANTITY]]*$D$12,"")</f>
        <v/>
      </c>
      <c r="Z2086" s="121">
        <f>Stock[[#This Row],[BUYING QUANTITY]]+Stock[[#This Row],[STOCK DIVIDEND]]-Stock[[#This Row],[SELLING QUANTITY]]</f>
        <v>0</v>
      </c>
      <c r="AA20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6" s="121">
        <f ca="1">IF(Stock[[#This Row],[SELLING DATE]]&gt;0,Stock[[#This Row],[SELLING DATE]]-Stock[[#This Row],[BUY DATE]]+1,IF(Stock[[#This Row],[BUY DATE]]=0,0,TODAY()-Stock[[#This Row],[BUY DATE]]+1))</f>
        <v>0</v>
      </c>
      <c r="AC2086" s="122" t="str">
        <f>IFERROR(Stock[[#This Row],[CASH DIVIDEND]]+Stock[[#This Row],[RETURN/(LOSS) FROM TRADING
(auto-fill)]],"")</f>
        <v/>
      </c>
      <c r="AD20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6" s="146" t="str">
        <f ca="1">IFERROR(IF(Stock[[#This Row],[HOLDING DAYS
(auto-fill)]]&lt;365,Stock[[#This Row],[% TOTAL RETURN/(LOSS)
(auto-fill)]]*365/Stock[[#This Row],[HOLDING DAYS
(auto-fill)]],POWER((1+Stock[[#This Row],[% TOTAL RETURN/(LOSS)
(auto-fill)]]),1/(Stock[[#This Row],[HOLDING DAYS
(auto-fill)]]/365))-1),"")</f>
        <v/>
      </c>
      <c r="AF2086" s="81"/>
      <c r="AG2086" s="149" t="str">
        <f>IF(Stock[[#This Row],[STATUS
(auto-fill)]]="HOLDING",Stock[[#This Row],[MARKET PRICE]]-Stock[[#This Row],[BUYING PRICE]],"")</f>
        <v/>
      </c>
      <c r="AH2086" s="143" t="str">
        <f>IFERROR(Stock[[#This Row],[CHANGE
(auto-fill)]]/Stock[[#This Row],[BUYING PRICE]],"")</f>
        <v/>
      </c>
      <c r="AI2086" s="130" t="str">
        <f>IF(Stock[[#This Row],[MARKET PRICE]]&gt;0,Stock[[#This Row],[MARKET PRICE]]*Stock[[#This Row],[REMAINING QUANTITY
(auto-fill)]],"")</f>
        <v/>
      </c>
    </row>
    <row r="2087" spans="2:35">
      <c r="B2087" s="110" t="str">
        <f>IF(AND(Stock[[#This Row],[BUYING QUANTITY]]&gt;0,Stock[[#This Row],[REMAINING QUANTITY
(auto-fill)]]=0),"SOLD OUT",
IF(AND(Stock[[#This Row],[BUYING QUANTITY]]&gt;0,Stock[[#This Row],[REMAINING QUANTITY
(auto-fill)]]&gt;0),"HOLDING",""))</f>
        <v/>
      </c>
      <c r="C2087" s="113">
        <f t="shared" si="32"/>
        <v>2074</v>
      </c>
      <c r="D2087" s="79"/>
      <c r="E2087" s="80"/>
      <c r="F2087" s="162"/>
      <c r="G2087" s="85"/>
      <c r="H2087" s="86"/>
      <c r="I2087" s="164"/>
      <c r="J2087" s="115" t="str">
        <f>IF(Stock[[#This Row],[BUYING QUANTITY]]&gt;0,Stock[[#This Row],[BUYING PRICE]]*Stock[[#This Row],[BUYING QUANTITY]]*Stock[[#This Row],[% BUYING FEE]],"")</f>
        <v/>
      </c>
      <c r="K2087" s="89"/>
      <c r="L2087" s="90"/>
      <c r="M2087" s="117" t="str">
        <f>IF(Stock[[#This Row],[BUYING QUANTITY]]&gt;0,Stock[[#This Row],[BUYING PRICE]]*(1+Stock[[#This Row],[% THRESHOLD (RETURN)_1]]),"")</f>
        <v/>
      </c>
      <c r="N2087" s="91"/>
      <c r="O2087" s="117" t="str">
        <f>IF(Stock[[#This Row],[BUYING QUANTITY]]&gt;0,Stock[[#This Row],[BUYING PRICE]]*(1+Stock[[#This Row],[% THRESHOLD (RETURN)_2]]),"")</f>
        <v/>
      </c>
      <c r="P2087" s="91"/>
      <c r="Q2087" s="117" t="str">
        <f>IF(Stock[[#This Row],[BUYING QUANTITY]]&gt;0,Stock[[#This Row],[BUYING PRICE]]*(1+Stock[[#This Row],[% THRESHOLD (LOSS)]]),"")</f>
        <v/>
      </c>
      <c r="R2087" s="105"/>
      <c r="S2087" s="118" t="str">
        <f>IF(Stock[[#This Row],[CASH DIVIDEND]]&gt;0,Stock[[#This Row],[CASH DIVIDEND]]/(Stock[[#This Row],[BUYING PRICE]]*Stock[[#This Row],[BUYING QUANTITY]]),"")</f>
        <v/>
      </c>
      <c r="T2087" s="105"/>
      <c r="U2087" s="79"/>
      <c r="V2087" s="97"/>
      <c r="W2087" s="98"/>
      <c r="X2087" s="168"/>
      <c r="Y2087" s="126" t="str">
        <f>IF(Stock[[#This Row],[SELLING QUANTITY]]&gt;0,Stock[[#This Row],[SELLING PRICE]]*Stock[[#This Row],[SELLING QUANTITY]]*Stock[[#This Row],[% SELLING FEE]]+Stock[[#This Row],[SELLING PRICE]]*Stock[[#This Row],[SELLING QUANTITY]]*$D$12,"")</f>
        <v/>
      </c>
      <c r="Z2087" s="121">
        <f>Stock[[#This Row],[BUYING QUANTITY]]+Stock[[#This Row],[STOCK DIVIDEND]]-Stock[[#This Row],[SELLING QUANTITY]]</f>
        <v>0</v>
      </c>
      <c r="AA20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7" s="121">
        <f ca="1">IF(Stock[[#This Row],[SELLING DATE]]&gt;0,Stock[[#This Row],[SELLING DATE]]-Stock[[#This Row],[BUY DATE]]+1,IF(Stock[[#This Row],[BUY DATE]]=0,0,TODAY()-Stock[[#This Row],[BUY DATE]]+1))</f>
        <v>0</v>
      </c>
      <c r="AC2087" s="122" t="str">
        <f>IFERROR(Stock[[#This Row],[CASH DIVIDEND]]+Stock[[#This Row],[RETURN/(LOSS) FROM TRADING
(auto-fill)]],"")</f>
        <v/>
      </c>
      <c r="AD20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7" s="146" t="str">
        <f ca="1">IFERROR(IF(Stock[[#This Row],[HOLDING DAYS
(auto-fill)]]&lt;365,Stock[[#This Row],[% TOTAL RETURN/(LOSS)
(auto-fill)]]*365/Stock[[#This Row],[HOLDING DAYS
(auto-fill)]],POWER((1+Stock[[#This Row],[% TOTAL RETURN/(LOSS)
(auto-fill)]]),1/(Stock[[#This Row],[HOLDING DAYS
(auto-fill)]]/365))-1),"")</f>
        <v/>
      </c>
      <c r="AF2087" s="81"/>
      <c r="AG2087" s="149" t="str">
        <f>IF(Stock[[#This Row],[STATUS
(auto-fill)]]="HOLDING",Stock[[#This Row],[MARKET PRICE]]-Stock[[#This Row],[BUYING PRICE]],"")</f>
        <v/>
      </c>
      <c r="AH2087" s="143" t="str">
        <f>IFERROR(Stock[[#This Row],[CHANGE
(auto-fill)]]/Stock[[#This Row],[BUYING PRICE]],"")</f>
        <v/>
      </c>
      <c r="AI2087" s="130" t="str">
        <f>IF(Stock[[#This Row],[MARKET PRICE]]&gt;0,Stock[[#This Row],[MARKET PRICE]]*Stock[[#This Row],[REMAINING QUANTITY
(auto-fill)]],"")</f>
        <v/>
      </c>
    </row>
    <row r="2088" spans="2:35">
      <c r="B2088" s="110" t="str">
        <f>IF(AND(Stock[[#This Row],[BUYING QUANTITY]]&gt;0,Stock[[#This Row],[REMAINING QUANTITY
(auto-fill)]]=0),"SOLD OUT",
IF(AND(Stock[[#This Row],[BUYING QUANTITY]]&gt;0,Stock[[#This Row],[REMAINING QUANTITY
(auto-fill)]]&gt;0),"HOLDING",""))</f>
        <v/>
      </c>
      <c r="C2088" s="113">
        <f t="shared" si="32"/>
        <v>2075</v>
      </c>
      <c r="D2088" s="79"/>
      <c r="E2088" s="80"/>
      <c r="F2088" s="162"/>
      <c r="G2088" s="85"/>
      <c r="H2088" s="86"/>
      <c r="I2088" s="164"/>
      <c r="J2088" s="115" t="str">
        <f>IF(Stock[[#This Row],[BUYING QUANTITY]]&gt;0,Stock[[#This Row],[BUYING PRICE]]*Stock[[#This Row],[BUYING QUANTITY]]*Stock[[#This Row],[% BUYING FEE]],"")</f>
        <v/>
      </c>
      <c r="K2088" s="89"/>
      <c r="L2088" s="90"/>
      <c r="M2088" s="117" t="str">
        <f>IF(Stock[[#This Row],[BUYING QUANTITY]]&gt;0,Stock[[#This Row],[BUYING PRICE]]*(1+Stock[[#This Row],[% THRESHOLD (RETURN)_1]]),"")</f>
        <v/>
      </c>
      <c r="N2088" s="91"/>
      <c r="O2088" s="117" t="str">
        <f>IF(Stock[[#This Row],[BUYING QUANTITY]]&gt;0,Stock[[#This Row],[BUYING PRICE]]*(1+Stock[[#This Row],[% THRESHOLD (RETURN)_2]]),"")</f>
        <v/>
      </c>
      <c r="P2088" s="91"/>
      <c r="Q2088" s="117" t="str">
        <f>IF(Stock[[#This Row],[BUYING QUANTITY]]&gt;0,Stock[[#This Row],[BUYING PRICE]]*(1+Stock[[#This Row],[% THRESHOLD (LOSS)]]),"")</f>
        <v/>
      </c>
      <c r="R2088" s="105"/>
      <c r="S2088" s="118" t="str">
        <f>IF(Stock[[#This Row],[CASH DIVIDEND]]&gt;0,Stock[[#This Row],[CASH DIVIDEND]]/(Stock[[#This Row],[BUYING PRICE]]*Stock[[#This Row],[BUYING QUANTITY]]),"")</f>
        <v/>
      </c>
      <c r="T2088" s="105"/>
      <c r="U2088" s="79"/>
      <c r="V2088" s="97"/>
      <c r="W2088" s="98"/>
      <c r="X2088" s="168"/>
      <c r="Y2088" s="126" t="str">
        <f>IF(Stock[[#This Row],[SELLING QUANTITY]]&gt;0,Stock[[#This Row],[SELLING PRICE]]*Stock[[#This Row],[SELLING QUANTITY]]*Stock[[#This Row],[% SELLING FEE]]+Stock[[#This Row],[SELLING PRICE]]*Stock[[#This Row],[SELLING QUANTITY]]*$D$12,"")</f>
        <v/>
      </c>
      <c r="Z2088" s="121">
        <f>Stock[[#This Row],[BUYING QUANTITY]]+Stock[[#This Row],[STOCK DIVIDEND]]-Stock[[#This Row],[SELLING QUANTITY]]</f>
        <v>0</v>
      </c>
      <c r="AA20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8" s="121">
        <f ca="1">IF(Stock[[#This Row],[SELLING DATE]]&gt;0,Stock[[#This Row],[SELLING DATE]]-Stock[[#This Row],[BUY DATE]]+1,IF(Stock[[#This Row],[BUY DATE]]=0,0,TODAY()-Stock[[#This Row],[BUY DATE]]+1))</f>
        <v>0</v>
      </c>
      <c r="AC2088" s="122" t="str">
        <f>IFERROR(Stock[[#This Row],[CASH DIVIDEND]]+Stock[[#This Row],[RETURN/(LOSS) FROM TRADING
(auto-fill)]],"")</f>
        <v/>
      </c>
      <c r="AD20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8" s="146" t="str">
        <f ca="1">IFERROR(IF(Stock[[#This Row],[HOLDING DAYS
(auto-fill)]]&lt;365,Stock[[#This Row],[% TOTAL RETURN/(LOSS)
(auto-fill)]]*365/Stock[[#This Row],[HOLDING DAYS
(auto-fill)]],POWER((1+Stock[[#This Row],[% TOTAL RETURN/(LOSS)
(auto-fill)]]),1/(Stock[[#This Row],[HOLDING DAYS
(auto-fill)]]/365))-1),"")</f>
        <v/>
      </c>
      <c r="AF2088" s="81"/>
      <c r="AG2088" s="149" t="str">
        <f>IF(Stock[[#This Row],[STATUS
(auto-fill)]]="HOLDING",Stock[[#This Row],[MARKET PRICE]]-Stock[[#This Row],[BUYING PRICE]],"")</f>
        <v/>
      </c>
      <c r="AH2088" s="143" t="str">
        <f>IFERROR(Stock[[#This Row],[CHANGE
(auto-fill)]]/Stock[[#This Row],[BUYING PRICE]],"")</f>
        <v/>
      </c>
      <c r="AI2088" s="130" t="str">
        <f>IF(Stock[[#This Row],[MARKET PRICE]]&gt;0,Stock[[#This Row],[MARKET PRICE]]*Stock[[#This Row],[REMAINING QUANTITY
(auto-fill)]],"")</f>
        <v/>
      </c>
    </row>
    <row r="2089" spans="2:35">
      <c r="B2089" s="110" t="str">
        <f>IF(AND(Stock[[#This Row],[BUYING QUANTITY]]&gt;0,Stock[[#This Row],[REMAINING QUANTITY
(auto-fill)]]=0),"SOLD OUT",
IF(AND(Stock[[#This Row],[BUYING QUANTITY]]&gt;0,Stock[[#This Row],[REMAINING QUANTITY
(auto-fill)]]&gt;0),"HOLDING",""))</f>
        <v/>
      </c>
      <c r="C2089" s="113">
        <f t="shared" si="32"/>
        <v>2076</v>
      </c>
      <c r="D2089" s="79"/>
      <c r="E2089" s="80"/>
      <c r="F2089" s="162"/>
      <c r="G2089" s="85"/>
      <c r="H2089" s="86"/>
      <c r="I2089" s="164"/>
      <c r="J2089" s="115" t="str">
        <f>IF(Stock[[#This Row],[BUYING QUANTITY]]&gt;0,Stock[[#This Row],[BUYING PRICE]]*Stock[[#This Row],[BUYING QUANTITY]]*Stock[[#This Row],[% BUYING FEE]],"")</f>
        <v/>
      </c>
      <c r="K2089" s="89"/>
      <c r="L2089" s="90"/>
      <c r="M2089" s="117" t="str">
        <f>IF(Stock[[#This Row],[BUYING QUANTITY]]&gt;0,Stock[[#This Row],[BUYING PRICE]]*(1+Stock[[#This Row],[% THRESHOLD (RETURN)_1]]),"")</f>
        <v/>
      </c>
      <c r="N2089" s="91"/>
      <c r="O2089" s="117" t="str">
        <f>IF(Stock[[#This Row],[BUYING QUANTITY]]&gt;0,Stock[[#This Row],[BUYING PRICE]]*(1+Stock[[#This Row],[% THRESHOLD (RETURN)_2]]),"")</f>
        <v/>
      </c>
      <c r="P2089" s="91"/>
      <c r="Q2089" s="117" t="str">
        <f>IF(Stock[[#This Row],[BUYING QUANTITY]]&gt;0,Stock[[#This Row],[BUYING PRICE]]*(1+Stock[[#This Row],[% THRESHOLD (LOSS)]]),"")</f>
        <v/>
      </c>
      <c r="R2089" s="105"/>
      <c r="S2089" s="118" t="str">
        <f>IF(Stock[[#This Row],[CASH DIVIDEND]]&gt;0,Stock[[#This Row],[CASH DIVIDEND]]/(Stock[[#This Row],[BUYING PRICE]]*Stock[[#This Row],[BUYING QUANTITY]]),"")</f>
        <v/>
      </c>
      <c r="T2089" s="105"/>
      <c r="U2089" s="79"/>
      <c r="V2089" s="97"/>
      <c r="W2089" s="98"/>
      <c r="X2089" s="168"/>
      <c r="Y2089" s="126" t="str">
        <f>IF(Stock[[#This Row],[SELLING QUANTITY]]&gt;0,Stock[[#This Row],[SELLING PRICE]]*Stock[[#This Row],[SELLING QUANTITY]]*Stock[[#This Row],[% SELLING FEE]]+Stock[[#This Row],[SELLING PRICE]]*Stock[[#This Row],[SELLING QUANTITY]]*$D$12,"")</f>
        <v/>
      </c>
      <c r="Z2089" s="121">
        <f>Stock[[#This Row],[BUYING QUANTITY]]+Stock[[#This Row],[STOCK DIVIDEND]]-Stock[[#This Row],[SELLING QUANTITY]]</f>
        <v>0</v>
      </c>
      <c r="AA20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89" s="121">
        <f ca="1">IF(Stock[[#This Row],[SELLING DATE]]&gt;0,Stock[[#This Row],[SELLING DATE]]-Stock[[#This Row],[BUY DATE]]+1,IF(Stock[[#This Row],[BUY DATE]]=0,0,TODAY()-Stock[[#This Row],[BUY DATE]]+1))</f>
        <v>0</v>
      </c>
      <c r="AC2089" s="122" t="str">
        <f>IFERROR(Stock[[#This Row],[CASH DIVIDEND]]+Stock[[#This Row],[RETURN/(LOSS) FROM TRADING
(auto-fill)]],"")</f>
        <v/>
      </c>
      <c r="AD20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89" s="146" t="str">
        <f ca="1">IFERROR(IF(Stock[[#This Row],[HOLDING DAYS
(auto-fill)]]&lt;365,Stock[[#This Row],[% TOTAL RETURN/(LOSS)
(auto-fill)]]*365/Stock[[#This Row],[HOLDING DAYS
(auto-fill)]],POWER((1+Stock[[#This Row],[% TOTAL RETURN/(LOSS)
(auto-fill)]]),1/(Stock[[#This Row],[HOLDING DAYS
(auto-fill)]]/365))-1),"")</f>
        <v/>
      </c>
      <c r="AF2089" s="81"/>
      <c r="AG2089" s="149" t="str">
        <f>IF(Stock[[#This Row],[STATUS
(auto-fill)]]="HOLDING",Stock[[#This Row],[MARKET PRICE]]-Stock[[#This Row],[BUYING PRICE]],"")</f>
        <v/>
      </c>
      <c r="AH2089" s="143" t="str">
        <f>IFERROR(Stock[[#This Row],[CHANGE
(auto-fill)]]/Stock[[#This Row],[BUYING PRICE]],"")</f>
        <v/>
      </c>
      <c r="AI2089" s="130" t="str">
        <f>IF(Stock[[#This Row],[MARKET PRICE]]&gt;0,Stock[[#This Row],[MARKET PRICE]]*Stock[[#This Row],[REMAINING QUANTITY
(auto-fill)]],"")</f>
        <v/>
      </c>
    </row>
    <row r="2090" spans="2:35">
      <c r="B2090" s="110" t="str">
        <f>IF(AND(Stock[[#This Row],[BUYING QUANTITY]]&gt;0,Stock[[#This Row],[REMAINING QUANTITY
(auto-fill)]]=0),"SOLD OUT",
IF(AND(Stock[[#This Row],[BUYING QUANTITY]]&gt;0,Stock[[#This Row],[REMAINING QUANTITY
(auto-fill)]]&gt;0),"HOLDING",""))</f>
        <v/>
      </c>
      <c r="C2090" s="113">
        <f t="shared" si="32"/>
        <v>2077</v>
      </c>
      <c r="D2090" s="79"/>
      <c r="E2090" s="80"/>
      <c r="F2090" s="162"/>
      <c r="G2090" s="85"/>
      <c r="H2090" s="86"/>
      <c r="I2090" s="164"/>
      <c r="J2090" s="115" t="str">
        <f>IF(Stock[[#This Row],[BUYING QUANTITY]]&gt;0,Stock[[#This Row],[BUYING PRICE]]*Stock[[#This Row],[BUYING QUANTITY]]*Stock[[#This Row],[% BUYING FEE]],"")</f>
        <v/>
      </c>
      <c r="K2090" s="89"/>
      <c r="L2090" s="90"/>
      <c r="M2090" s="117" t="str">
        <f>IF(Stock[[#This Row],[BUYING QUANTITY]]&gt;0,Stock[[#This Row],[BUYING PRICE]]*(1+Stock[[#This Row],[% THRESHOLD (RETURN)_1]]),"")</f>
        <v/>
      </c>
      <c r="N2090" s="91"/>
      <c r="O2090" s="117" t="str">
        <f>IF(Stock[[#This Row],[BUYING QUANTITY]]&gt;0,Stock[[#This Row],[BUYING PRICE]]*(1+Stock[[#This Row],[% THRESHOLD (RETURN)_2]]),"")</f>
        <v/>
      </c>
      <c r="P2090" s="91"/>
      <c r="Q2090" s="117" t="str">
        <f>IF(Stock[[#This Row],[BUYING QUANTITY]]&gt;0,Stock[[#This Row],[BUYING PRICE]]*(1+Stock[[#This Row],[% THRESHOLD (LOSS)]]),"")</f>
        <v/>
      </c>
      <c r="R2090" s="105"/>
      <c r="S2090" s="118" t="str">
        <f>IF(Stock[[#This Row],[CASH DIVIDEND]]&gt;0,Stock[[#This Row],[CASH DIVIDEND]]/(Stock[[#This Row],[BUYING PRICE]]*Stock[[#This Row],[BUYING QUANTITY]]),"")</f>
        <v/>
      </c>
      <c r="T2090" s="105"/>
      <c r="U2090" s="79"/>
      <c r="V2090" s="97"/>
      <c r="W2090" s="98"/>
      <c r="X2090" s="168"/>
      <c r="Y2090" s="126" t="str">
        <f>IF(Stock[[#This Row],[SELLING QUANTITY]]&gt;0,Stock[[#This Row],[SELLING PRICE]]*Stock[[#This Row],[SELLING QUANTITY]]*Stock[[#This Row],[% SELLING FEE]]+Stock[[#This Row],[SELLING PRICE]]*Stock[[#This Row],[SELLING QUANTITY]]*$D$12,"")</f>
        <v/>
      </c>
      <c r="Z2090" s="121">
        <f>Stock[[#This Row],[BUYING QUANTITY]]+Stock[[#This Row],[STOCK DIVIDEND]]-Stock[[#This Row],[SELLING QUANTITY]]</f>
        <v>0</v>
      </c>
      <c r="AA20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0" s="121">
        <f ca="1">IF(Stock[[#This Row],[SELLING DATE]]&gt;0,Stock[[#This Row],[SELLING DATE]]-Stock[[#This Row],[BUY DATE]]+1,IF(Stock[[#This Row],[BUY DATE]]=0,0,TODAY()-Stock[[#This Row],[BUY DATE]]+1))</f>
        <v>0</v>
      </c>
      <c r="AC2090" s="122" t="str">
        <f>IFERROR(Stock[[#This Row],[CASH DIVIDEND]]+Stock[[#This Row],[RETURN/(LOSS) FROM TRADING
(auto-fill)]],"")</f>
        <v/>
      </c>
      <c r="AD20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0" s="146" t="str">
        <f ca="1">IFERROR(IF(Stock[[#This Row],[HOLDING DAYS
(auto-fill)]]&lt;365,Stock[[#This Row],[% TOTAL RETURN/(LOSS)
(auto-fill)]]*365/Stock[[#This Row],[HOLDING DAYS
(auto-fill)]],POWER((1+Stock[[#This Row],[% TOTAL RETURN/(LOSS)
(auto-fill)]]),1/(Stock[[#This Row],[HOLDING DAYS
(auto-fill)]]/365))-1),"")</f>
        <v/>
      </c>
      <c r="AF2090" s="81"/>
      <c r="AG2090" s="149" t="str">
        <f>IF(Stock[[#This Row],[STATUS
(auto-fill)]]="HOLDING",Stock[[#This Row],[MARKET PRICE]]-Stock[[#This Row],[BUYING PRICE]],"")</f>
        <v/>
      </c>
      <c r="AH2090" s="143" t="str">
        <f>IFERROR(Stock[[#This Row],[CHANGE
(auto-fill)]]/Stock[[#This Row],[BUYING PRICE]],"")</f>
        <v/>
      </c>
      <c r="AI2090" s="130" t="str">
        <f>IF(Stock[[#This Row],[MARKET PRICE]]&gt;0,Stock[[#This Row],[MARKET PRICE]]*Stock[[#This Row],[REMAINING QUANTITY
(auto-fill)]],"")</f>
        <v/>
      </c>
    </row>
    <row r="2091" spans="2:35">
      <c r="B2091" s="110" t="str">
        <f>IF(AND(Stock[[#This Row],[BUYING QUANTITY]]&gt;0,Stock[[#This Row],[REMAINING QUANTITY
(auto-fill)]]=0),"SOLD OUT",
IF(AND(Stock[[#This Row],[BUYING QUANTITY]]&gt;0,Stock[[#This Row],[REMAINING QUANTITY
(auto-fill)]]&gt;0),"HOLDING",""))</f>
        <v/>
      </c>
      <c r="C2091" s="113">
        <f t="shared" si="32"/>
        <v>2078</v>
      </c>
      <c r="D2091" s="79"/>
      <c r="E2091" s="80"/>
      <c r="F2091" s="162"/>
      <c r="G2091" s="85"/>
      <c r="H2091" s="86"/>
      <c r="I2091" s="164"/>
      <c r="J2091" s="115" t="str">
        <f>IF(Stock[[#This Row],[BUYING QUANTITY]]&gt;0,Stock[[#This Row],[BUYING PRICE]]*Stock[[#This Row],[BUYING QUANTITY]]*Stock[[#This Row],[% BUYING FEE]],"")</f>
        <v/>
      </c>
      <c r="K2091" s="89"/>
      <c r="L2091" s="90"/>
      <c r="M2091" s="117" t="str">
        <f>IF(Stock[[#This Row],[BUYING QUANTITY]]&gt;0,Stock[[#This Row],[BUYING PRICE]]*(1+Stock[[#This Row],[% THRESHOLD (RETURN)_1]]),"")</f>
        <v/>
      </c>
      <c r="N2091" s="91"/>
      <c r="O2091" s="117" t="str">
        <f>IF(Stock[[#This Row],[BUYING QUANTITY]]&gt;0,Stock[[#This Row],[BUYING PRICE]]*(1+Stock[[#This Row],[% THRESHOLD (RETURN)_2]]),"")</f>
        <v/>
      </c>
      <c r="P2091" s="91"/>
      <c r="Q2091" s="117" t="str">
        <f>IF(Stock[[#This Row],[BUYING QUANTITY]]&gt;0,Stock[[#This Row],[BUYING PRICE]]*(1+Stock[[#This Row],[% THRESHOLD (LOSS)]]),"")</f>
        <v/>
      </c>
      <c r="R2091" s="105"/>
      <c r="S2091" s="118" t="str">
        <f>IF(Stock[[#This Row],[CASH DIVIDEND]]&gt;0,Stock[[#This Row],[CASH DIVIDEND]]/(Stock[[#This Row],[BUYING PRICE]]*Stock[[#This Row],[BUYING QUANTITY]]),"")</f>
        <v/>
      </c>
      <c r="T2091" s="105"/>
      <c r="U2091" s="79"/>
      <c r="V2091" s="97"/>
      <c r="W2091" s="98"/>
      <c r="X2091" s="168"/>
      <c r="Y2091" s="126" t="str">
        <f>IF(Stock[[#This Row],[SELLING QUANTITY]]&gt;0,Stock[[#This Row],[SELLING PRICE]]*Stock[[#This Row],[SELLING QUANTITY]]*Stock[[#This Row],[% SELLING FEE]]+Stock[[#This Row],[SELLING PRICE]]*Stock[[#This Row],[SELLING QUANTITY]]*$D$12,"")</f>
        <v/>
      </c>
      <c r="Z2091" s="121">
        <f>Stock[[#This Row],[BUYING QUANTITY]]+Stock[[#This Row],[STOCK DIVIDEND]]-Stock[[#This Row],[SELLING QUANTITY]]</f>
        <v>0</v>
      </c>
      <c r="AA20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1" s="121">
        <f ca="1">IF(Stock[[#This Row],[SELLING DATE]]&gt;0,Stock[[#This Row],[SELLING DATE]]-Stock[[#This Row],[BUY DATE]]+1,IF(Stock[[#This Row],[BUY DATE]]=0,0,TODAY()-Stock[[#This Row],[BUY DATE]]+1))</f>
        <v>0</v>
      </c>
      <c r="AC2091" s="122" t="str">
        <f>IFERROR(Stock[[#This Row],[CASH DIVIDEND]]+Stock[[#This Row],[RETURN/(LOSS) FROM TRADING
(auto-fill)]],"")</f>
        <v/>
      </c>
      <c r="AD20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1" s="146" t="str">
        <f ca="1">IFERROR(IF(Stock[[#This Row],[HOLDING DAYS
(auto-fill)]]&lt;365,Stock[[#This Row],[% TOTAL RETURN/(LOSS)
(auto-fill)]]*365/Stock[[#This Row],[HOLDING DAYS
(auto-fill)]],POWER((1+Stock[[#This Row],[% TOTAL RETURN/(LOSS)
(auto-fill)]]),1/(Stock[[#This Row],[HOLDING DAYS
(auto-fill)]]/365))-1),"")</f>
        <v/>
      </c>
      <c r="AF2091" s="81"/>
      <c r="AG2091" s="149" t="str">
        <f>IF(Stock[[#This Row],[STATUS
(auto-fill)]]="HOLDING",Stock[[#This Row],[MARKET PRICE]]-Stock[[#This Row],[BUYING PRICE]],"")</f>
        <v/>
      </c>
      <c r="AH2091" s="143" t="str">
        <f>IFERROR(Stock[[#This Row],[CHANGE
(auto-fill)]]/Stock[[#This Row],[BUYING PRICE]],"")</f>
        <v/>
      </c>
      <c r="AI2091" s="130" t="str">
        <f>IF(Stock[[#This Row],[MARKET PRICE]]&gt;0,Stock[[#This Row],[MARKET PRICE]]*Stock[[#This Row],[REMAINING QUANTITY
(auto-fill)]],"")</f>
        <v/>
      </c>
    </row>
    <row r="2092" spans="2:35">
      <c r="B2092" s="110" t="str">
        <f>IF(AND(Stock[[#This Row],[BUYING QUANTITY]]&gt;0,Stock[[#This Row],[REMAINING QUANTITY
(auto-fill)]]=0),"SOLD OUT",
IF(AND(Stock[[#This Row],[BUYING QUANTITY]]&gt;0,Stock[[#This Row],[REMAINING QUANTITY
(auto-fill)]]&gt;0),"HOLDING",""))</f>
        <v/>
      </c>
      <c r="C2092" s="113">
        <f t="shared" si="32"/>
        <v>2079</v>
      </c>
      <c r="D2092" s="79"/>
      <c r="E2092" s="80"/>
      <c r="F2092" s="162"/>
      <c r="G2092" s="85"/>
      <c r="H2092" s="86"/>
      <c r="I2092" s="164"/>
      <c r="J2092" s="115" t="str">
        <f>IF(Stock[[#This Row],[BUYING QUANTITY]]&gt;0,Stock[[#This Row],[BUYING PRICE]]*Stock[[#This Row],[BUYING QUANTITY]]*Stock[[#This Row],[% BUYING FEE]],"")</f>
        <v/>
      </c>
      <c r="K2092" s="89"/>
      <c r="L2092" s="90"/>
      <c r="M2092" s="117" t="str">
        <f>IF(Stock[[#This Row],[BUYING QUANTITY]]&gt;0,Stock[[#This Row],[BUYING PRICE]]*(1+Stock[[#This Row],[% THRESHOLD (RETURN)_1]]),"")</f>
        <v/>
      </c>
      <c r="N2092" s="91"/>
      <c r="O2092" s="117" t="str">
        <f>IF(Stock[[#This Row],[BUYING QUANTITY]]&gt;0,Stock[[#This Row],[BUYING PRICE]]*(1+Stock[[#This Row],[% THRESHOLD (RETURN)_2]]),"")</f>
        <v/>
      </c>
      <c r="P2092" s="91"/>
      <c r="Q2092" s="117" t="str">
        <f>IF(Stock[[#This Row],[BUYING QUANTITY]]&gt;0,Stock[[#This Row],[BUYING PRICE]]*(1+Stock[[#This Row],[% THRESHOLD (LOSS)]]),"")</f>
        <v/>
      </c>
      <c r="R2092" s="105"/>
      <c r="S2092" s="118" t="str">
        <f>IF(Stock[[#This Row],[CASH DIVIDEND]]&gt;0,Stock[[#This Row],[CASH DIVIDEND]]/(Stock[[#This Row],[BUYING PRICE]]*Stock[[#This Row],[BUYING QUANTITY]]),"")</f>
        <v/>
      </c>
      <c r="T2092" s="105"/>
      <c r="U2092" s="79"/>
      <c r="V2092" s="97"/>
      <c r="W2092" s="98"/>
      <c r="X2092" s="168"/>
      <c r="Y2092" s="126" t="str">
        <f>IF(Stock[[#This Row],[SELLING QUANTITY]]&gt;0,Stock[[#This Row],[SELLING PRICE]]*Stock[[#This Row],[SELLING QUANTITY]]*Stock[[#This Row],[% SELLING FEE]]+Stock[[#This Row],[SELLING PRICE]]*Stock[[#This Row],[SELLING QUANTITY]]*$D$12,"")</f>
        <v/>
      </c>
      <c r="Z2092" s="121">
        <f>Stock[[#This Row],[BUYING QUANTITY]]+Stock[[#This Row],[STOCK DIVIDEND]]-Stock[[#This Row],[SELLING QUANTITY]]</f>
        <v>0</v>
      </c>
      <c r="AA20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2" s="121">
        <f ca="1">IF(Stock[[#This Row],[SELLING DATE]]&gt;0,Stock[[#This Row],[SELLING DATE]]-Stock[[#This Row],[BUY DATE]]+1,IF(Stock[[#This Row],[BUY DATE]]=0,0,TODAY()-Stock[[#This Row],[BUY DATE]]+1))</f>
        <v>0</v>
      </c>
      <c r="AC2092" s="122" t="str">
        <f>IFERROR(Stock[[#This Row],[CASH DIVIDEND]]+Stock[[#This Row],[RETURN/(LOSS) FROM TRADING
(auto-fill)]],"")</f>
        <v/>
      </c>
      <c r="AD20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2" s="146" t="str">
        <f ca="1">IFERROR(IF(Stock[[#This Row],[HOLDING DAYS
(auto-fill)]]&lt;365,Stock[[#This Row],[% TOTAL RETURN/(LOSS)
(auto-fill)]]*365/Stock[[#This Row],[HOLDING DAYS
(auto-fill)]],POWER((1+Stock[[#This Row],[% TOTAL RETURN/(LOSS)
(auto-fill)]]),1/(Stock[[#This Row],[HOLDING DAYS
(auto-fill)]]/365))-1),"")</f>
        <v/>
      </c>
      <c r="AF2092" s="81"/>
      <c r="AG2092" s="149" t="str">
        <f>IF(Stock[[#This Row],[STATUS
(auto-fill)]]="HOLDING",Stock[[#This Row],[MARKET PRICE]]-Stock[[#This Row],[BUYING PRICE]],"")</f>
        <v/>
      </c>
      <c r="AH2092" s="143" t="str">
        <f>IFERROR(Stock[[#This Row],[CHANGE
(auto-fill)]]/Stock[[#This Row],[BUYING PRICE]],"")</f>
        <v/>
      </c>
      <c r="AI2092" s="130" t="str">
        <f>IF(Stock[[#This Row],[MARKET PRICE]]&gt;0,Stock[[#This Row],[MARKET PRICE]]*Stock[[#This Row],[REMAINING QUANTITY
(auto-fill)]],"")</f>
        <v/>
      </c>
    </row>
    <row r="2093" spans="2:35">
      <c r="B2093" s="110" t="str">
        <f>IF(AND(Stock[[#This Row],[BUYING QUANTITY]]&gt;0,Stock[[#This Row],[REMAINING QUANTITY
(auto-fill)]]=0),"SOLD OUT",
IF(AND(Stock[[#This Row],[BUYING QUANTITY]]&gt;0,Stock[[#This Row],[REMAINING QUANTITY
(auto-fill)]]&gt;0),"HOLDING",""))</f>
        <v/>
      </c>
      <c r="C2093" s="113">
        <f t="shared" si="32"/>
        <v>2080</v>
      </c>
      <c r="D2093" s="79"/>
      <c r="E2093" s="80"/>
      <c r="F2093" s="162"/>
      <c r="G2093" s="85"/>
      <c r="H2093" s="86"/>
      <c r="I2093" s="164"/>
      <c r="J2093" s="115" t="str">
        <f>IF(Stock[[#This Row],[BUYING QUANTITY]]&gt;0,Stock[[#This Row],[BUYING PRICE]]*Stock[[#This Row],[BUYING QUANTITY]]*Stock[[#This Row],[% BUYING FEE]],"")</f>
        <v/>
      </c>
      <c r="K2093" s="89"/>
      <c r="L2093" s="90"/>
      <c r="M2093" s="117" t="str">
        <f>IF(Stock[[#This Row],[BUYING QUANTITY]]&gt;0,Stock[[#This Row],[BUYING PRICE]]*(1+Stock[[#This Row],[% THRESHOLD (RETURN)_1]]),"")</f>
        <v/>
      </c>
      <c r="N2093" s="91"/>
      <c r="O2093" s="117" t="str">
        <f>IF(Stock[[#This Row],[BUYING QUANTITY]]&gt;0,Stock[[#This Row],[BUYING PRICE]]*(1+Stock[[#This Row],[% THRESHOLD (RETURN)_2]]),"")</f>
        <v/>
      </c>
      <c r="P2093" s="91"/>
      <c r="Q2093" s="117" t="str">
        <f>IF(Stock[[#This Row],[BUYING QUANTITY]]&gt;0,Stock[[#This Row],[BUYING PRICE]]*(1+Stock[[#This Row],[% THRESHOLD (LOSS)]]),"")</f>
        <v/>
      </c>
      <c r="R2093" s="105"/>
      <c r="S2093" s="118" t="str">
        <f>IF(Stock[[#This Row],[CASH DIVIDEND]]&gt;0,Stock[[#This Row],[CASH DIVIDEND]]/(Stock[[#This Row],[BUYING PRICE]]*Stock[[#This Row],[BUYING QUANTITY]]),"")</f>
        <v/>
      </c>
      <c r="T2093" s="105"/>
      <c r="U2093" s="79"/>
      <c r="V2093" s="97"/>
      <c r="W2093" s="98"/>
      <c r="X2093" s="168"/>
      <c r="Y2093" s="126" t="str">
        <f>IF(Stock[[#This Row],[SELLING QUANTITY]]&gt;0,Stock[[#This Row],[SELLING PRICE]]*Stock[[#This Row],[SELLING QUANTITY]]*Stock[[#This Row],[% SELLING FEE]]+Stock[[#This Row],[SELLING PRICE]]*Stock[[#This Row],[SELLING QUANTITY]]*$D$12,"")</f>
        <v/>
      </c>
      <c r="Z2093" s="121">
        <f>Stock[[#This Row],[BUYING QUANTITY]]+Stock[[#This Row],[STOCK DIVIDEND]]-Stock[[#This Row],[SELLING QUANTITY]]</f>
        <v>0</v>
      </c>
      <c r="AA20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3" s="121">
        <f ca="1">IF(Stock[[#This Row],[SELLING DATE]]&gt;0,Stock[[#This Row],[SELLING DATE]]-Stock[[#This Row],[BUY DATE]]+1,IF(Stock[[#This Row],[BUY DATE]]=0,0,TODAY()-Stock[[#This Row],[BUY DATE]]+1))</f>
        <v>0</v>
      </c>
      <c r="AC2093" s="122" t="str">
        <f>IFERROR(Stock[[#This Row],[CASH DIVIDEND]]+Stock[[#This Row],[RETURN/(LOSS) FROM TRADING
(auto-fill)]],"")</f>
        <v/>
      </c>
      <c r="AD20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3" s="146" t="str">
        <f ca="1">IFERROR(IF(Stock[[#This Row],[HOLDING DAYS
(auto-fill)]]&lt;365,Stock[[#This Row],[% TOTAL RETURN/(LOSS)
(auto-fill)]]*365/Stock[[#This Row],[HOLDING DAYS
(auto-fill)]],POWER((1+Stock[[#This Row],[% TOTAL RETURN/(LOSS)
(auto-fill)]]),1/(Stock[[#This Row],[HOLDING DAYS
(auto-fill)]]/365))-1),"")</f>
        <v/>
      </c>
      <c r="AF2093" s="81"/>
      <c r="AG2093" s="149" t="str">
        <f>IF(Stock[[#This Row],[STATUS
(auto-fill)]]="HOLDING",Stock[[#This Row],[MARKET PRICE]]-Stock[[#This Row],[BUYING PRICE]],"")</f>
        <v/>
      </c>
      <c r="AH2093" s="143" t="str">
        <f>IFERROR(Stock[[#This Row],[CHANGE
(auto-fill)]]/Stock[[#This Row],[BUYING PRICE]],"")</f>
        <v/>
      </c>
      <c r="AI2093" s="130" t="str">
        <f>IF(Stock[[#This Row],[MARKET PRICE]]&gt;0,Stock[[#This Row],[MARKET PRICE]]*Stock[[#This Row],[REMAINING QUANTITY
(auto-fill)]],"")</f>
        <v/>
      </c>
    </row>
    <row r="2094" spans="2:35">
      <c r="B2094" s="110" t="str">
        <f>IF(AND(Stock[[#This Row],[BUYING QUANTITY]]&gt;0,Stock[[#This Row],[REMAINING QUANTITY
(auto-fill)]]=0),"SOLD OUT",
IF(AND(Stock[[#This Row],[BUYING QUANTITY]]&gt;0,Stock[[#This Row],[REMAINING QUANTITY
(auto-fill)]]&gt;0),"HOLDING",""))</f>
        <v/>
      </c>
      <c r="C2094" s="113">
        <f t="shared" si="32"/>
        <v>2081</v>
      </c>
      <c r="D2094" s="79"/>
      <c r="E2094" s="80"/>
      <c r="F2094" s="162"/>
      <c r="G2094" s="85"/>
      <c r="H2094" s="86"/>
      <c r="I2094" s="164"/>
      <c r="J2094" s="115" t="str">
        <f>IF(Stock[[#This Row],[BUYING QUANTITY]]&gt;0,Stock[[#This Row],[BUYING PRICE]]*Stock[[#This Row],[BUYING QUANTITY]]*Stock[[#This Row],[% BUYING FEE]],"")</f>
        <v/>
      </c>
      <c r="K2094" s="89"/>
      <c r="L2094" s="90"/>
      <c r="M2094" s="117" t="str">
        <f>IF(Stock[[#This Row],[BUYING QUANTITY]]&gt;0,Stock[[#This Row],[BUYING PRICE]]*(1+Stock[[#This Row],[% THRESHOLD (RETURN)_1]]),"")</f>
        <v/>
      </c>
      <c r="N2094" s="91"/>
      <c r="O2094" s="117" t="str">
        <f>IF(Stock[[#This Row],[BUYING QUANTITY]]&gt;0,Stock[[#This Row],[BUYING PRICE]]*(1+Stock[[#This Row],[% THRESHOLD (RETURN)_2]]),"")</f>
        <v/>
      </c>
      <c r="P2094" s="91"/>
      <c r="Q2094" s="117" t="str">
        <f>IF(Stock[[#This Row],[BUYING QUANTITY]]&gt;0,Stock[[#This Row],[BUYING PRICE]]*(1+Stock[[#This Row],[% THRESHOLD (LOSS)]]),"")</f>
        <v/>
      </c>
      <c r="R2094" s="105"/>
      <c r="S2094" s="118" t="str">
        <f>IF(Stock[[#This Row],[CASH DIVIDEND]]&gt;0,Stock[[#This Row],[CASH DIVIDEND]]/(Stock[[#This Row],[BUYING PRICE]]*Stock[[#This Row],[BUYING QUANTITY]]),"")</f>
        <v/>
      </c>
      <c r="T2094" s="105"/>
      <c r="U2094" s="79"/>
      <c r="V2094" s="97"/>
      <c r="W2094" s="98"/>
      <c r="X2094" s="168"/>
      <c r="Y2094" s="126" t="str">
        <f>IF(Stock[[#This Row],[SELLING QUANTITY]]&gt;0,Stock[[#This Row],[SELLING PRICE]]*Stock[[#This Row],[SELLING QUANTITY]]*Stock[[#This Row],[% SELLING FEE]]+Stock[[#This Row],[SELLING PRICE]]*Stock[[#This Row],[SELLING QUANTITY]]*$D$12,"")</f>
        <v/>
      </c>
      <c r="Z2094" s="121">
        <f>Stock[[#This Row],[BUYING QUANTITY]]+Stock[[#This Row],[STOCK DIVIDEND]]-Stock[[#This Row],[SELLING QUANTITY]]</f>
        <v>0</v>
      </c>
      <c r="AA20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4" s="121">
        <f ca="1">IF(Stock[[#This Row],[SELLING DATE]]&gt;0,Stock[[#This Row],[SELLING DATE]]-Stock[[#This Row],[BUY DATE]]+1,IF(Stock[[#This Row],[BUY DATE]]=0,0,TODAY()-Stock[[#This Row],[BUY DATE]]+1))</f>
        <v>0</v>
      </c>
      <c r="AC2094" s="122" t="str">
        <f>IFERROR(Stock[[#This Row],[CASH DIVIDEND]]+Stock[[#This Row],[RETURN/(LOSS) FROM TRADING
(auto-fill)]],"")</f>
        <v/>
      </c>
      <c r="AD20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4" s="146" t="str">
        <f ca="1">IFERROR(IF(Stock[[#This Row],[HOLDING DAYS
(auto-fill)]]&lt;365,Stock[[#This Row],[% TOTAL RETURN/(LOSS)
(auto-fill)]]*365/Stock[[#This Row],[HOLDING DAYS
(auto-fill)]],POWER((1+Stock[[#This Row],[% TOTAL RETURN/(LOSS)
(auto-fill)]]),1/(Stock[[#This Row],[HOLDING DAYS
(auto-fill)]]/365))-1),"")</f>
        <v/>
      </c>
      <c r="AF2094" s="81"/>
      <c r="AG2094" s="149" t="str">
        <f>IF(Stock[[#This Row],[STATUS
(auto-fill)]]="HOLDING",Stock[[#This Row],[MARKET PRICE]]-Stock[[#This Row],[BUYING PRICE]],"")</f>
        <v/>
      </c>
      <c r="AH2094" s="143" t="str">
        <f>IFERROR(Stock[[#This Row],[CHANGE
(auto-fill)]]/Stock[[#This Row],[BUYING PRICE]],"")</f>
        <v/>
      </c>
      <c r="AI2094" s="130" t="str">
        <f>IF(Stock[[#This Row],[MARKET PRICE]]&gt;0,Stock[[#This Row],[MARKET PRICE]]*Stock[[#This Row],[REMAINING QUANTITY
(auto-fill)]],"")</f>
        <v/>
      </c>
    </row>
    <row r="2095" spans="2:35">
      <c r="B2095" s="110" t="str">
        <f>IF(AND(Stock[[#This Row],[BUYING QUANTITY]]&gt;0,Stock[[#This Row],[REMAINING QUANTITY
(auto-fill)]]=0),"SOLD OUT",
IF(AND(Stock[[#This Row],[BUYING QUANTITY]]&gt;0,Stock[[#This Row],[REMAINING QUANTITY
(auto-fill)]]&gt;0),"HOLDING",""))</f>
        <v/>
      </c>
      <c r="C2095" s="113">
        <f t="shared" si="32"/>
        <v>2082</v>
      </c>
      <c r="D2095" s="79"/>
      <c r="E2095" s="80"/>
      <c r="F2095" s="162"/>
      <c r="G2095" s="85"/>
      <c r="H2095" s="86"/>
      <c r="I2095" s="164"/>
      <c r="J2095" s="115" t="str">
        <f>IF(Stock[[#This Row],[BUYING QUANTITY]]&gt;0,Stock[[#This Row],[BUYING PRICE]]*Stock[[#This Row],[BUYING QUANTITY]]*Stock[[#This Row],[% BUYING FEE]],"")</f>
        <v/>
      </c>
      <c r="K2095" s="89"/>
      <c r="L2095" s="90"/>
      <c r="M2095" s="117" t="str">
        <f>IF(Stock[[#This Row],[BUYING QUANTITY]]&gt;0,Stock[[#This Row],[BUYING PRICE]]*(1+Stock[[#This Row],[% THRESHOLD (RETURN)_1]]),"")</f>
        <v/>
      </c>
      <c r="N2095" s="91"/>
      <c r="O2095" s="117" t="str">
        <f>IF(Stock[[#This Row],[BUYING QUANTITY]]&gt;0,Stock[[#This Row],[BUYING PRICE]]*(1+Stock[[#This Row],[% THRESHOLD (RETURN)_2]]),"")</f>
        <v/>
      </c>
      <c r="P2095" s="91"/>
      <c r="Q2095" s="117" t="str">
        <f>IF(Stock[[#This Row],[BUYING QUANTITY]]&gt;0,Stock[[#This Row],[BUYING PRICE]]*(1+Stock[[#This Row],[% THRESHOLD (LOSS)]]),"")</f>
        <v/>
      </c>
      <c r="R2095" s="105"/>
      <c r="S2095" s="118" t="str">
        <f>IF(Stock[[#This Row],[CASH DIVIDEND]]&gt;0,Stock[[#This Row],[CASH DIVIDEND]]/(Stock[[#This Row],[BUYING PRICE]]*Stock[[#This Row],[BUYING QUANTITY]]),"")</f>
        <v/>
      </c>
      <c r="T2095" s="105"/>
      <c r="U2095" s="79"/>
      <c r="V2095" s="97"/>
      <c r="W2095" s="98"/>
      <c r="X2095" s="168"/>
      <c r="Y2095" s="126" t="str">
        <f>IF(Stock[[#This Row],[SELLING QUANTITY]]&gt;0,Stock[[#This Row],[SELLING PRICE]]*Stock[[#This Row],[SELLING QUANTITY]]*Stock[[#This Row],[% SELLING FEE]]+Stock[[#This Row],[SELLING PRICE]]*Stock[[#This Row],[SELLING QUANTITY]]*$D$12,"")</f>
        <v/>
      </c>
      <c r="Z2095" s="121">
        <f>Stock[[#This Row],[BUYING QUANTITY]]+Stock[[#This Row],[STOCK DIVIDEND]]-Stock[[#This Row],[SELLING QUANTITY]]</f>
        <v>0</v>
      </c>
      <c r="AA20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5" s="121">
        <f ca="1">IF(Stock[[#This Row],[SELLING DATE]]&gt;0,Stock[[#This Row],[SELLING DATE]]-Stock[[#This Row],[BUY DATE]]+1,IF(Stock[[#This Row],[BUY DATE]]=0,0,TODAY()-Stock[[#This Row],[BUY DATE]]+1))</f>
        <v>0</v>
      </c>
      <c r="AC2095" s="122" t="str">
        <f>IFERROR(Stock[[#This Row],[CASH DIVIDEND]]+Stock[[#This Row],[RETURN/(LOSS) FROM TRADING
(auto-fill)]],"")</f>
        <v/>
      </c>
      <c r="AD20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5" s="146" t="str">
        <f ca="1">IFERROR(IF(Stock[[#This Row],[HOLDING DAYS
(auto-fill)]]&lt;365,Stock[[#This Row],[% TOTAL RETURN/(LOSS)
(auto-fill)]]*365/Stock[[#This Row],[HOLDING DAYS
(auto-fill)]],POWER((1+Stock[[#This Row],[% TOTAL RETURN/(LOSS)
(auto-fill)]]),1/(Stock[[#This Row],[HOLDING DAYS
(auto-fill)]]/365))-1),"")</f>
        <v/>
      </c>
      <c r="AF2095" s="81"/>
      <c r="AG2095" s="149" t="str">
        <f>IF(Stock[[#This Row],[STATUS
(auto-fill)]]="HOLDING",Stock[[#This Row],[MARKET PRICE]]-Stock[[#This Row],[BUYING PRICE]],"")</f>
        <v/>
      </c>
      <c r="AH2095" s="143" t="str">
        <f>IFERROR(Stock[[#This Row],[CHANGE
(auto-fill)]]/Stock[[#This Row],[BUYING PRICE]],"")</f>
        <v/>
      </c>
      <c r="AI2095" s="130" t="str">
        <f>IF(Stock[[#This Row],[MARKET PRICE]]&gt;0,Stock[[#This Row],[MARKET PRICE]]*Stock[[#This Row],[REMAINING QUANTITY
(auto-fill)]],"")</f>
        <v/>
      </c>
    </row>
    <row r="2096" spans="2:35">
      <c r="B2096" s="110" t="str">
        <f>IF(AND(Stock[[#This Row],[BUYING QUANTITY]]&gt;0,Stock[[#This Row],[REMAINING QUANTITY
(auto-fill)]]=0),"SOLD OUT",
IF(AND(Stock[[#This Row],[BUYING QUANTITY]]&gt;0,Stock[[#This Row],[REMAINING QUANTITY
(auto-fill)]]&gt;0),"HOLDING",""))</f>
        <v/>
      </c>
      <c r="C2096" s="113">
        <f t="shared" si="32"/>
        <v>2083</v>
      </c>
      <c r="D2096" s="79"/>
      <c r="E2096" s="80"/>
      <c r="F2096" s="162"/>
      <c r="G2096" s="85"/>
      <c r="H2096" s="86"/>
      <c r="I2096" s="164"/>
      <c r="J2096" s="115" t="str">
        <f>IF(Stock[[#This Row],[BUYING QUANTITY]]&gt;0,Stock[[#This Row],[BUYING PRICE]]*Stock[[#This Row],[BUYING QUANTITY]]*Stock[[#This Row],[% BUYING FEE]],"")</f>
        <v/>
      </c>
      <c r="K2096" s="89"/>
      <c r="L2096" s="90"/>
      <c r="M2096" s="117" t="str">
        <f>IF(Stock[[#This Row],[BUYING QUANTITY]]&gt;0,Stock[[#This Row],[BUYING PRICE]]*(1+Stock[[#This Row],[% THRESHOLD (RETURN)_1]]),"")</f>
        <v/>
      </c>
      <c r="N2096" s="91"/>
      <c r="O2096" s="117" t="str">
        <f>IF(Stock[[#This Row],[BUYING QUANTITY]]&gt;0,Stock[[#This Row],[BUYING PRICE]]*(1+Stock[[#This Row],[% THRESHOLD (RETURN)_2]]),"")</f>
        <v/>
      </c>
      <c r="P2096" s="91"/>
      <c r="Q2096" s="117" t="str">
        <f>IF(Stock[[#This Row],[BUYING QUANTITY]]&gt;0,Stock[[#This Row],[BUYING PRICE]]*(1+Stock[[#This Row],[% THRESHOLD (LOSS)]]),"")</f>
        <v/>
      </c>
      <c r="R2096" s="105"/>
      <c r="S2096" s="118" t="str">
        <f>IF(Stock[[#This Row],[CASH DIVIDEND]]&gt;0,Stock[[#This Row],[CASH DIVIDEND]]/(Stock[[#This Row],[BUYING PRICE]]*Stock[[#This Row],[BUYING QUANTITY]]),"")</f>
        <v/>
      </c>
      <c r="T2096" s="105"/>
      <c r="U2096" s="79"/>
      <c r="V2096" s="97"/>
      <c r="W2096" s="98"/>
      <c r="X2096" s="168"/>
      <c r="Y2096" s="126" t="str">
        <f>IF(Stock[[#This Row],[SELLING QUANTITY]]&gt;0,Stock[[#This Row],[SELLING PRICE]]*Stock[[#This Row],[SELLING QUANTITY]]*Stock[[#This Row],[% SELLING FEE]]+Stock[[#This Row],[SELLING PRICE]]*Stock[[#This Row],[SELLING QUANTITY]]*$D$12,"")</f>
        <v/>
      </c>
      <c r="Z2096" s="121">
        <f>Stock[[#This Row],[BUYING QUANTITY]]+Stock[[#This Row],[STOCK DIVIDEND]]-Stock[[#This Row],[SELLING QUANTITY]]</f>
        <v>0</v>
      </c>
      <c r="AA20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6" s="121">
        <f ca="1">IF(Stock[[#This Row],[SELLING DATE]]&gt;0,Stock[[#This Row],[SELLING DATE]]-Stock[[#This Row],[BUY DATE]]+1,IF(Stock[[#This Row],[BUY DATE]]=0,0,TODAY()-Stock[[#This Row],[BUY DATE]]+1))</f>
        <v>0</v>
      </c>
      <c r="AC2096" s="122" t="str">
        <f>IFERROR(Stock[[#This Row],[CASH DIVIDEND]]+Stock[[#This Row],[RETURN/(LOSS) FROM TRADING
(auto-fill)]],"")</f>
        <v/>
      </c>
      <c r="AD20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6" s="146" t="str">
        <f ca="1">IFERROR(IF(Stock[[#This Row],[HOLDING DAYS
(auto-fill)]]&lt;365,Stock[[#This Row],[% TOTAL RETURN/(LOSS)
(auto-fill)]]*365/Stock[[#This Row],[HOLDING DAYS
(auto-fill)]],POWER((1+Stock[[#This Row],[% TOTAL RETURN/(LOSS)
(auto-fill)]]),1/(Stock[[#This Row],[HOLDING DAYS
(auto-fill)]]/365))-1),"")</f>
        <v/>
      </c>
      <c r="AF2096" s="81"/>
      <c r="AG2096" s="149" t="str">
        <f>IF(Stock[[#This Row],[STATUS
(auto-fill)]]="HOLDING",Stock[[#This Row],[MARKET PRICE]]-Stock[[#This Row],[BUYING PRICE]],"")</f>
        <v/>
      </c>
      <c r="AH2096" s="143" t="str">
        <f>IFERROR(Stock[[#This Row],[CHANGE
(auto-fill)]]/Stock[[#This Row],[BUYING PRICE]],"")</f>
        <v/>
      </c>
      <c r="AI2096" s="130" t="str">
        <f>IF(Stock[[#This Row],[MARKET PRICE]]&gt;0,Stock[[#This Row],[MARKET PRICE]]*Stock[[#This Row],[REMAINING QUANTITY
(auto-fill)]],"")</f>
        <v/>
      </c>
    </row>
    <row r="2097" spans="2:35">
      <c r="B2097" s="110" t="str">
        <f>IF(AND(Stock[[#This Row],[BUYING QUANTITY]]&gt;0,Stock[[#This Row],[REMAINING QUANTITY
(auto-fill)]]=0),"SOLD OUT",
IF(AND(Stock[[#This Row],[BUYING QUANTITY]]&gt;0,Stock[[#This Row],[REMAINING QUANTITY
(auto-fill)]]&gt;0),"HOLDING",""))</f>
        <v/>
      </c>
      <c r="C2097" s="113">
        <f t="shared" si="32"/>
        <v>2084</v>
      </c>
      <c r="D2097" s="79"/>
      <c r="E2097" s="80"/>
      <c r="F2097" s="162"/>
      <c r="G2097" s="85"/>
      <c r="H2097" s="86"/>
      <c r="I2097" s="164"/>
      <c r="J2097" s="115" t="str">
        <f>IF(Stock[[#This Row],[BUYING QUANTITY]]&gt;0,Stock[[#This Row],[BUYING PRICE]]*Stock[[#This Row],[BUYING QUANTITY]]*Stock[[#This Row],[% BUYING FEE]],"")</f>
        <v/>
      </c>
      <c r="K2097" s="89"/>
      <c r="L2097" s="90"/>
      <c r="M2097" s="117" t="str">
        <f>IF(Stock[[#This Row],[BUYING QUANTITY]]&gt;0,Stock[[#This Row],[BUYING PRICE]]*(1+Stock[[#This Row],[% THRESHOLD (RETURN)_1]]),"")</f>
        <v/>
      </c>
      <c r="N2097" s="91"/>
      <c r="O2097" s="117" t="str">
        <f>IF(Stock[[#This Row],[BUYING QUANTITY]]&gt;0,Stock[[#This Row],[BUYING PRICE]]*(1+Stock[[#This Row],[% THRESHOLD (RETURN)_2]]),"")</f>
        <v/>
      </c>
      <c r="P2097" s="91"/>
      <c r="Q2097" s="117" t="str">
        <f>IF(Stock[[#This Row],[BUYING QUANTITY]]&gt;0,Stock[[#This Row],[BUYING PRICE]]*(1+Stock[[#This Row],[% THRESHOLD (LOSS)]]),"")</f>
        <v/>
      </c>
      <c r="R2097" s="105"/>
      <c r="S2097" s="118" t="str">
        <f>IF(Stock[[#This Row],[CASH DIVIDEND]]&gt;0,Stock[[#This Row],[CASH DIVIDEND]]/(Stock[[#This Row],[BUYING PRICE]]*Stock[[#This Row],[BUYING QUANTITY]]),"")</f>
        <v/>
      </c>
      <c r="T2097" s="105"/>
      <c r="U2097" s="79"/>
      <c r="V2097" s="97"/>
      <c r="W2097" s="98"/>
      <c r="X2097" s="168"/>
      <c r="Y2097" s="126" t="str">
        <f>IF(Stock[[#This Row],[SELLING QUANTITY]]&gt;0,Stock[[#This Row],[SELLING PRICE]]*Stock[[#This Row],[SELLING QUANTITY]]*Stock[[#This Row],[% SELLING FEE]]+Stock[[#This Row],[SELLING PRICE]]*Stock[[#This Row],[SELLING QUANTITY]]*$D$12,"")</f>
        <v/>
      </c>
      <c r="Z2097" s="121">
        <f>Stock[[#This Row],[BUYING QUANTITY]]+Stock[[#This Row],[STOCK DIVIDEND]]-Stock[[#This Row],[SELLING QUANTITY]]</f>
        <v>0</v>
      </c>
      <c r="AA20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7" s="121">
        <f ca="1">IF(Stock[[#This Row],[SELLING DATE]]&gt;0,Stock[[#This Row],[SELLING DATE]]-Stock[[#This Row],[BUY DATE]]+1,IF(Stock[[#This Row],[BUY DATE]]=0,0,TODAY()-Stock[[#This Row],[BUY DATE]]+1))</f>
        <v>0</v>
      </c>
      <c r="AC2097" s="122" t="str">
        <f>IFERROR(Stock[[#This Row],[CASH DIVIDEND]]+Stock[[#This Row],[RETURN/(LOSS) FROM TRADING
(auto-fill)]],"")</f>
        <v/>
      </c>
      <c r="AD20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7" s="146" t="str">
        <f ca="1">IFERROR(IF(Stock[[#This Row],[HOLDING DAYS
(auto-fill)]]&lt;365,Stock[[#This Row],[% TOTAL RETURN/(LOSS)
(auto-fill)]]*365/Stock[[#This Row],[HOLDING DAYS
(auto-fill)]],POWER((1+Stock[[#This Row],[% TOTAL RETURN/(LOSS)
(auto-fill)]]),1/(Stock[[#This Row],[HOLDING DAYS
(auto-fill)]]/365))-1),"")</f>
        <v/>
      </c>
      <c r="AF2097" s="81"/>
      <c r="AG2097" s="149" t="str">
        <f>IF(Stock[[#This Row],[STATUS
(auto-fill)]]="HOLDING",Stock[[#This Row],[MARKET PRICE]]-Stock[[#This Row],[BUYING PRICE]],"")</f>
        <v/>
      </c>
      <c r="AH2097" s="143" t="str">
        <f>IFERROR(Stock[[#This Row],[CHANGE
(auto-fill)]]/Stock[[#This Row],[BUYING PRICE]],"")</f>
        <v/>
      </c>
      <c r="AI2097" s="130" t="str">
        <f>IF(Stock[[#This Row],[MARKET PRICE]]&gt;0,Stock[[#This Row],[MARKET PRICE]]*Stock[[#This Row],[REMAINING QUANTITY
(auto-fill)]],"")</f>
        <v/>
      </c>
    </row>
    <row r="2098" spans="2:35">
      <c r="B2098" s="110" t="str">
        <f>IF(AND(Stock[[#This Row],[BUYING QUANTITY]]&gt;0,Stock[[#This Row],[REMAINING QUANTITY
(auto-fill)]]=0),"SOLD OUT",
IF(AND(Stock[[#This Row],[BUYING QUANTITY]]&gt;0,Stock[[#This Row],[REMAINING QUANTITY
(auto-fill)]]&gt;0),"HOLDING",""))</f>
        <v/>
      </c>
      <c r="C2098" s="113">
        <f t="shared" si="32"/>
        <v>2085</v>
      </c>
      <c r="D2098" s="79"/>
      <c r="E2098" s="80"/>
      <c r="F2098" s="162"/>
      <c r="G2098" s="85"/>
      <c r="H2098" s="86"/>
      <c r="I2098" s="164"/>
      <c r="J2098" s="115" t="str">
        <f>IF(Stock[[#This Row],[BUYING QUANTITY]]&gt;0,Stock[[#This Row],[BUYING PRICE]]*Stock[[#This Row],[BUYING QUANTITY]]*Stock[[#This Row],[% BUYING FEE]],"")</f>
        <v/>
      </c>
      <c r="K2098" s="89"/>
      <c r="L2098" s="90"/>
      <c r="M2098" s="117" t="str">
        <f>IF(Stock[[#This Row],[BUYING QUANTITY]]&gt;0,Stock[[#This Row],[BUYING PRICE]]*(1+Stock[[#This Row],[% THRESHOLD (RETURN)_1]]),"")</f>
        <v/>
      </c>
      <c r="N2098" s="91"/>
      <c r="O2098" s="117" t="str">
        <f>IF(Stock[[#This Row],[BUYING QUANTITY]]&gt;0,Stock[[#This Row],[BUYING PRICE]]*(1+Stock[[#This Row],[% THRESHOLD (RETURN)_2]]),"")</f>
        <v/>
      </c>
      <c r="P2098" s="91"/>
      <c r="Q2098" s="117" t="str">
        <f>IF(Stock[[#This Row],[BUYING QUANTITY]]&gt;0,Stock[[#This Row],[BUYING PRICE]]*(1+Stock[[#This Row],[% THRESHOLD (LOSS)]]),"")</f>
        <v/>
      </c>
      <c r="R2098" s="105"/>
      <c r="S2098" s="118" t="str">
        <f>IF(Stock[[#This Row],[CASH DIVIDEND]]&gt;0,Stock[[#This Row],[CASH DIVIDEND]]/(Stock[[#This Row],[BUYING PRICE]]*Stock[[#This Row],[BUYING QUANTITY]]),"")</f>
        <v/>
      </c>
      <c r="T2098" s="105"/>
      <c r="U2098" s="79"/>
      <c r="V2098" s="97"/>
      <c r="W2098" s="98"/>
      <c r="X2098" s="168"/>
      <c r="Y2098" s="126" t="str">
        <f>IF(Stock[[#This Row],[SELLING QUANTITY]]&gt;0,Stock[[#This Row],[SELLING PRICE]]*Stock[[#This Row],[SELLING QUANTITY]]*Stock[[#This Row],[% SELLING FEE]]+Stock[[#This Row],[SELLING PRICE]]*Stock[[#This Row],[SELLING QUANTITY]]*$D$12,"")</f>
        <v/>
      </c>
      <c r="Z2098" s="121">
        <f>Stock[[#This Row],[BUYING QUANTITY]]+Stock[[#This Row],[STOCK DIVIDEND]]-Stock[[#This Row],[SELLING QUANTITY]]</f>
        <v>0</v>
      </c>
      <c r="AA20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8" s="121">
        <f ca="1">IF(Stock[[#This Row],[SELLING DATE]]&gt;0,Stock[[#This Row],[SELLING DATE]]-Stock[[#This Row],[BUY DATE]]+1,IF(Stock[[#This Row],[BUY DATE]]=0,0,TODAY()-Stock[[#This Row],[BUY DATE]]+1))</f>
        <v>0</v>
      </c>
      <c r="AC2098" s="122" t="str">
        <f>IFERROR(Stock[[#This Row],[CASH DIVIDEND]]+Stock[[#This Row],[RETURN/(LOSS) FROM TRADING
(auto-fill)]],"")</f>
        <v/>
      </c>
      <c r="AD20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8" s="146" t="str">
        <f ca="1">IFERROR(IF(Stock[[#This Row],[HOLDING DAYS
(auto-fill)]]&lt;365,Stock[[#This Row],[% TOTAL RETURN/(LOSS)
(auto-fill)]]*365/Stock[[#This Row],[HOLDING DAYS
(auto-fill)]],POWER((1+Stock[[#This Row],[% TOTAL RETURN/(LOSS)
(auto-fill)]]),1/(Stock[[#This Row],[HOLDING DAYS
(auto-fill)]]/365))-1),"")</f>
        <v/>
      </c>
      <c r="AF2098" s="81"/>
      <c r="AG2098" s="149" t="str">
        <f>IF(Stock[[#This Row],[STATUS
(auto-fill)]]="HOLDING",Stock[[#This Row],[MARKET PRICE]]-Stock[[#This Row],[BUYING PRICE]],"")</f>
        <v/>
      </c>
      <c r="AH2098" s="143" t="str">
        <f>IFERROR(Stock[[#This Row],[CHANGE
(auto-fill)]]/Stock[[#This Row],[BUYING PRICE]],"")</f>
        <v/>
      </c>
      <c r="AI2098" s="130" t="str">
        <f>IF(Stock[[#This Row],[MARKET PRICE]]&gt;0,Stock[[#This Row],[MARKET PRICE]]*Stock[[#This Row],[REMAINING QUANTITY
(auto-fill)]],"")</f>
        <v/>
      </c>
    </row>
    <row r="2099" spans="2:35">
      <c r="B2099" s="110" t="str">
        <f>IF(AND(Stock[[#This Row],[BUYING QUANTITY]]&gt;0,Stock[[#This Row],[REMAINING QUANTITY
(auto-fill)]]=0),"SOLD OUT",
IF(AND(Stock[[#This Row],[BUYING QUANTITY]]&gt;0,Stock[[#This Row],[REMAINING QUANTITY
(auto-fill)]]&gt;0),"HOLDING",""))</f>
        <v/>
      </c>
      <c r="C2099" s="113">
        <f t="shared" si="32"/>
        <v>2086</v>
      </c>
      <c r="D2099" s="79"/>
      <c r="E2099" s="80"/>
      <c r="F2099" s="162"/>
      <c r="G2099" s="85"/>
      <c r="H2099" s="86"/>
      <c r="I2099" s="164"/>
      <c r="J2099" s="115" t="str">
        <f>IF(Stock[[#This Row],[BUYING QUANTITY]]&gt;0,Stock[[#This Row],[BUYING PRICE]]*Stock[[#This Row],[BUYING QUANTITY]]*Stock[[#This Row],[% BUYING FEE]],"")</f>
        <v/>
      </c>
      <c r="K2099" s="89"/>
      <c r="L2099" s="90"/>
      <c r="M2099" s="117" t="str">
        <f>IF(Stock[[#This Row],[BUYING QUANTITY]]&gt;0,Stock[[#This Row],[BUYING PRICE]]*(1+Stock[[#This Row],[% THRESHOLD (RETURN)_1]]),"")</f>
        <v/>
      </c>
      <c r="N2099" s="91"/>
      <c r="O2099" s="117" t="str">
        <f>IF(Stock[[#This Row],[BUYING QUANTITY]]&gt;0,Stock[[#This Row],[BUYING PRICE]]*(1+Stock[[#This Row],[% THRESHOLD (RETURN)_2]]),"")</f>
        <v/>
      </c>
      <c r="P2099" s="91"/>
      <c r="Q2099" s="117" t="str">
        <f>IF(Stock[[#This Row],[BUYING QUANTITY]]&gt;0,Stock[[#This Row],[BUYING PRICE]]*(1+Stock[[#This Row],[% THRESHOLD (LOSS)]]),"")</f>
        <v/>
      </c>
      <c r="R2099" s="105"/>
      <c r="S2099" s="118" t="str">
        <f>IF(Stock[[#This Row],[CASH DIVIDEND]]&gt;0,Stock[[#This Row],[CASH DIVIDEND]]/(Stock[[#This Row],[BUYING PRICE]]*Stock[[#This Row],[BUYING QUANTITY]]),"")</f>
        <v/>
      </c>
      <c r="T2099" s="105"/>
      <c r="U2099" s="79"/>
      <c r="V2099" s="97"/>
      <c r="W2099" s="98"/>
      <c r="X2099" s="168"/>
      <c r="Y2099" s="126" t="str">
        <f>IF(Stock[[#This Row],[SELLING QUANTITY]]&gt;0,Stock[[#This Row],[SELLING PRICE]]*Stock[[#This Row],[SELLING QUANTITY]]*Stock[[#This Row],[% SELLING FEE]]+Stock[[#This Row],[SELLING PRICE]]*Stock[[#This Row],[SELLING QUANTITY]]*$D$12,"")</f>
        <v/>
      </c>
      <c r="Z2099" s="121">
        <f>Stock[[#This Row],[BUYING QUANTITY]]+Stock[[#This Row],[STOCK DIVIDEND]]-Stock[[#This Row],[SELLING QUANTITY]]</f>
        <v>0</v>
      </c>
      <c r="AA20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099" s="121">
        <f ca="1">IF(Stock[[#This Row],[SELLING DATE]]&gt;0,Stock[[#This Row],[SELLING DATE]]-Stock[[#This Row],[BUY DATE]]+1,IF(Stock[[#This Row],[BUY DATE]]=0,0,TODAY()-Stock[[#This Row],[BUY DATE]]+1))</f>
        <v>0</v>
      </c>
      <c r="AC2099" s="122" t="str">
        <f>IFERROR(Stock[[#This Row],[CASH DIVIDEND]]+Stock[[#This Row],[RETURN/(LOSS) FROM TRADING
(auto-fill)]],"")</f>
        <v/>
      </c>
      <c r="AD20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099" s="146" t="str">
        <f ca="1">IFERROR(IF(Stock[[#This Row],[HOLDING DAYS
(auto-fill)]]&lt;365,Stock[[#This Row],[% TOTAL RETURN/(LOSS)
(auto-fill)]]*365/Stock[[#This Row],[HOLDING DAYS
(auto-fill)]],POWER((1+Stock[[#This Row],[% TOTAL RETURN/(LOSS)
(auto-fill)]]),1/(Stock[[#This Row],[HOLDING DAYS
(auto-fill)]]/365))-1),"")</f>
        <v/>
      </c>
      <c r="AF2099" s="81"/>
      <c r="AG2099" s="149" t="str">
        <f>IF(Stock[[#This Row],[STATUS
(auto-fill)]]="HOLDING",Stock[[#This Row],[MARKET PRICE]]-Stock[[#This Row],[BUYING PRICE]],"")</f>
        <v/>
      </c>
      <c r="AH2099" s="143" t="str">
        <f>IFERROR(Stock[[#This Row],[CHANGE
(auto-fill)]]/Stock[[#This Row],[BUYING PRICE]],"")</f>
        <v/>
      </c>
      <c r="AI2099" s="130" t="str">
        <f>IF(Stock[[#This Row],[MARKET PRICE]]&gt;0,Stock[[#This Row],[MARKET PRICE]]*Stock[[#This Row],[REMAINING QUANTITY
(auto-fill)]],"")</f>
        <v/>
      </c>
    </row>
    <row r="2100" spans="2:35">
      <c r="B2100" s="110" t="str">
        <f>IF(AND(Stock[[#This Row],[BUYING QUANTITY]]&gt;0,Stock[[#This Row],[REMAINING QUANTITY
(auto-fill)]]=0),"SOLD OUT",
IF(AND(Stock[[#This Row],[BUYING QUANTITY]]&gt;0,Stock[[#This Row],[REMAINING QUANTITY
(auto-fill)]]&gt;0),"HOLDING",""))</f>
        <v/>
      </c>
      <c r="C2100" s="113">
        <f t="shared" si="32"/>
        <v>2087</v>
      </c>
      <c r="D2100" s="79"/>
      <c r="E2100" s="80"/>
      <c r="F2100" s="162"/>
      <c r="G2100" s="85"/>
      <c r="H2100" s="86"/>
      <c r="I2100" s="164"/>
      <c r="J2100" s="115" t="str">
        <f>IF(Stock[[#This Row],[BUYING QUANTITY]]&gt;0,Stock[[#This Row],[BUYING PRICE]]*Stock[[#This Row],[BUYING QUANTITY]]*Stock[[#This Row],[% BUYING FEE]],"")</f>
        <v/>
      </c>
      <c r="K2100" s="89"/>
      <c r="L2100" s="90"/>
      <c r="M2100" s="117" t="str">
        <f>IF(Stock[[#This Row],[BUYING QUANTITY]]&gt;0,Stock[[#This Row],[BUYING PRICE]]*(1+Stock[[#This Row],[% THRESHOLD (RETURN)_1]]),"")</f>
        <v/>
      </c>
      <c r="N2100" s="91"/>
      <c r="O2100" s="117" t="str">
        <f>IF(Stock[[#This Row],[BUYING QUANTITY]]&gt;0,Stock[[#This Row],[BUYING PRICE]]*(1+Stock[[#This Row],[% THRESHOLD (RETURN)_2]]),"")</f>
        <v/>
      </c>
      <c r="P2100" s="91"/>
      <c r="Q2100" s="117" t="str">
        <f>IF(Stock[[#This Row],[BUYING QUANTITY]]&gt;0,Stock[[#This Row],[BUYING PRICE]]*(1+Stock[[#This Row],[% THRESHOLD (LOSS)]]),"")</f>
        <v/>
      </c>
      <c r="R2100" s="105"/>
      <c r="S2100" s="118" t="str">
        <f>IF(Stock[[#This Row],[CASH DIVIDEND]]&gt;0,Stock[[#This Row],[CASH DIVIDEND]]/(Stock[[#This Row],[BUYING PRICE]]*Stock[[#This Row],[BUYING QUANTITY]]),"")</f>
        <v/>
      </c>
      <c r="T2100" s="105"/>
      <c r="U2100" s="79"/>
      <c r="V2100" s="97"/>
      <c r="W2100" s="98"/>
      <c r="X2100" s="168"/>
      <c r="Y2100" s="126" t="str">
        <f>IF(Stock[[#This Row],[SELLING QUANTITY]]&gt;0,Stock[[#This Row],[SELLING PRICE]]*Stock[[#This Row],[SELLING QUANTITY]]*Stock[[#This Row],[% SELLING FEE]]+Stock[[#This Row],[SELLING PRICE]]*Stock[[#This Row],[SELLING QUANTITY]]*$D$12,"")</f>
        <v/>
      </c>
      <c r="Z2100" s="121">
        <f>Stock[[#This Row],[BUYING QUANTITY]]+Stock[[#This Row],[STOCK DIVIDEND]]-Stock[[#This Row],[SELLING QUANTITY]]</f>
        <v>0</v>
      </c>
      <c r="AA21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0" s="121">
        <f ca="1">IF(Stock[[#This Row],[SELLING DATE]]&gt;0,Stock[[#This Row],[SELLING DATE]]-Stock[[#This Row],[BUY DATE]]+1,IF(Stock[[#This Row],[BUY DATE]]=0,0,TODAY()-Stock[[#This Row],[BUY DATE]]+1))</f>
        <v>0</v>
      </c>
      <c r="AC2100" s="122" t="str">
        <f>IFERROR(Stock[[#This Row],[CASH DIVIDEND]]+Stock[[#This Row],[RETURN/(LOSS) FROM TRADING
(auto-fill)]],"")</f>
        <v/>
      </c>
      <c r="AD21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0" s="146" t="str">
        <f ca="1">IFERROR(IF(Stock[[#This Row],[HOLDING DAYS
(auto-fill)]]&lt;365,Stock[[#This Row],[% TOTAL RETURN/(LOSS)
(auto-fill)]]*365/Stock[[#This Row],[HOLDING DAYS
(auto-fill)]],POWER((1+Stock[[#This Row],[% TOTAL RETURN/(LOSS)
(auto-fill)]]),1/(Stock[[#This Row],[HOLDING DAYS
(auto-fill)]]/365))-1),"")</f>
        <v/>
      </c>
      <c r="AF2100" s="81"/>
      <c r="AG2100" s="149" t="str">
        <f>IF(Stock[[#This Row],[STATUS
(auto-fill)]]="HOLDING",Stock[[#This Row],[MARKET PRICE]]-Stock[[#This Row],[BUYING PRICE]],"")</f>
        <v/>
      </c>
      <c r="AH2100" s="143" t="str">
        <f>IFERROR(Stock[[#This Row],[CHANGE
(auto-fill)]]/Stock[[#This Row],[BUYING PRICE]],"")</f>
        <v/>
      </c>
      <c r="AI2100" s="130" t="str">
        <f>IF(Stock[[#This Row],[MARKET PRICE]]&gt;0,Stock[[#This Row],[MARKET PRICE]]*Stock[[#This Row],[REMAINING QUANTITY
(auto-fill)]],"")</f>
        <v/>
      </c>
    </row>
    <row r="2101" spans="2:35">
      <c r="B2101" s="110" t="str">
        <f>IF(AND(Stock[[#This Row],[BUYING QUANTITY]]&gt;0,Stock[[#This Row],[REMAINING QUANTITY
(auto-fill)]]=0),"SOLD OUT",
IF(AND(Stock[[#This Row],[BUYING QUANTITY]]&gt;0,Stock[[#This Row],[REMAINING QUANTITY
(auto-fill)]]&gt;0),"HOLDING",""))</f>
        <v/>
      </c>
      <c r="C2101" s="113">
        <f t="shared" si="32"/>
        <v>2088</v>
      </c>
      <c r="D2101" s="79"/>
      <c r="E2101" s="80"/>
      <c r="F2101" s="162"/>
      <c r="G2101" s="85"/>
      <c r="H2101" s="86"/>
      <c r="I2101" s="164"/>
      <c r="J2101" s="115" t="str">
        <f>IF(Stock[[#This Row],[BUYING QUANTITY]]&gt;0,Stock[[#This Row],[BUYING PRICE]]*Stock[[#This Row],[BUYING QUANTITY]]*Stock[[#This Row],[% BUYING FEE]],"")</f>
        <v/>
      </c>
      <c r="K2101" s="89"/>
      <c r="L2101" s="90"/>
      <c r="M2101" s="117" t="str">
        <f>IF(Stock[[#This Row],[BUYING QUANTITY]]&gt;0,Stock[[#This Row],[BUYING PRICE]]*(1+Stock[[#This Row],[% THRESHOLD (RETURN)_1]]),"")</f>
        <v/>
      </c>
      <c r="N2101" s="91"/>
      <c r="O2101" s="117" t="str">
        <f>IF(Stock[[#This Row],[BUYING QUANTITY]]&gt;0,Stock[[#This Row],[BUYING PRICE]]*(1+Stock[[#This Row],[% THRESHOLD (RETURN)_2]]),"")</f>
        <v/>
      </c>
      <c r="P2101" s="91"/>
      <c r="Q2101" s="117" t="str">
        <f>IF(Stock[[#This Row],[BUYING QUANTITY]]&gt;0,Stock[[#This Row],[BUYING PRICE]]*(1+Stock[[#This Row],[% THRESHOLD (LOSS)]]),"")</f>
        <v/>
      </c>
      <c r="R2101" s="105"/>
      <c r="S2101" s="118" t="str">
        <f>IF(Stock[[#This Row],[CASH DIVIDEND]]&gt;0,Stock[[#This Row],[CASH DIVIDEND]]/(Stock[[#This Row],[BUYING PRICE]]*Stock[[#This Row],[BUYING QUANTITY]]),"")</f>
        <v/>
      </c>
      <c r="T2101" s="105"/>
      <c r="U2101" s="79"/>
      <c r="V2101" s="97"/>
      <c r="W2101" s="98"/>
      <c r="X2101" s="168"/>
      <c r="Y2101" s="126" t="str">
        <f>IF(Stock[[#This Row],[SELLING QUANTITY]]&gt;0,Stock[[#This Row],[SELLING PRICE]]*Stock[[#This Row],[SELLING QUANTITY]]*Stock[[#This Row],[% SELLING FEE]]+Stock[[#This Row],[SELLING PRICE]]*Stock[[#This Row],[SELLING QUANTITY]]*$D$12,"")</f>
        <v/>
      </c>
      <c r="Z2101" s="121">
        <f>Stock[[#This Row],[BUYING QUANTITY]]+Stock[[#This Row],[STOCK DIVIDEND]]-Stock[[#This Row],[SELLING QUANTITY]]</f>
        <v>0</v>
      </c>
      <c r="AA21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1" s="121">
        <f ca="1">IF(Stock[[#This Row],[SELLING DATE]]&gt;0,Stock[[#This Row],[SELLING DATE]]-Stock[[#This Row],[BUY DATE]]+1,IF(Stock[[#This Row],[BUY DATE]]=0,0,TODAY()-Stock[[#This Row],[BUY DATE]]+1))</f>
        <v>0</v>
      </c>
      <c r="AC2101" s="122" t="str">
        <f>IFERROR(Stock[[#This Row],[CASH DIVIDEND]]+Stock[[#This Row],[RETURN/(LOSS) FROM TRADING
(auto-fill)]],"")</f>
        <v/>
      </c>
      <c r="AD21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1" s="146" t="str">
        <f ca="1">IFERROR(IF(Stock[[#This Row],[HOLDING DAYS
(auto-fill)]]&lt;365,Stock[[#This Row],[% TOTAL RETURN/(LOSS)
(auto-fill)]]*365/Stock[[#This Row],[HOLDING DAYS
(auto-fill)]],POWER((1+Stock[[#This Row],[% TOTAL RETURN/(LOSS)
(auto-fill)]]),1/(Stock[[#This Row],[HOLDING DAYS
(auto-fill)]]/365))-1),"")</f>
        <v/>
      </c>
      <c r="AF2101" s="81"/>
      <c r="AG2101" s="149" t="str">
        <f>IF(Stock[[#This Row],[STATUS
(auto-fill)]]="HOLDING",Stock[[#This Row],[MARKET PRICE]]-Stock[[#This Row],[BUYING PRICE]],"")</f>
        <v/>
      </c>
      <c r="AH2101" s="143" t="str">
        <f>IFERROR(Stock[[#This Row],[CHANGE
(auto-fill)]]/Stock[[#This Row],[BUYING PRICE]],"")</f>
        <v/>
      </c>
      <c r="AI2101" s="130" t="str">
        <f>IF(Stock[[#This Row],[MARKET PRICE]]&gt;0,Stock[[#This Row],[MARKET PRICE]]*Stock[[#This Row],[REMAINING QUANTITY
(auto-fill)]],"")</f>
        <v/>
      </c>
    </row>
    <row r="2102" spans="2:35">
      <c r="B2102" s="110" t="str">
        <f>IF(AND(Stock[[#This Row],[BUYING QUANTITY]]&gt;0,Stock[[#This Row],[REMAINING QUANTITY
(auto-fill)]]=0),"SOLD OUT",
IF(AND(Stock[[#This Row],[BUYING QUANTITY]]&gt;0,Stock[[#This Row],[REMAINING QUANTITY
(auto-fill)]]&gt;0),"HOLDING",""))</f>
        <v/>
      </c>
      <c r="C2102" s="113">
        <f t="shared" si="32"/>
        <v>2089</v>
      </c>
      <c r="D2102" s="79"/>
      <c r="E2102" s="80"/>
      <c r="F2102" s="162"/>
      <c r="G2102" s="85"/>
      <c r="H2102" s="86"/>
      <c r="I2102" s="164"/>
      <c r="J2102" s="115" t="str">
        <f>IF(Stock[[#This Row],[BUYING QUANTITY]]&gt;0,Stock[[#This Row],[BUYING PRICE]]*Stock[[#This Row],[BUYING QUANTITY]]*Stock[[#This Row],[% BUYING FEE]],"")</f>
        <v/>
      </c>
      <c r="K2102" s="89"/>
      <c r="L2102" s="90"/>
      <c r="M2102" s="117" t="str">
        <f>IF(Stock[[#This Row],[BUYING QUANTITY]]&gt;0,Stock[[#This Row],[BUYING PRICE]]*(1+Stock[[#This Row],[% THRESHOLD (RETURN)_1]]),"")</f>
        <v/>
      </c>
      <c r="N2102" s="91"/>
      <c r="O2102" s="117" t="str">
        <f>IF(Stock[[#This Row],[BUYING QUANTITY]]&gt;0,Stock[[#This Row],[BUYING PRICE]]*(1+Stock[[#This Row],[% THRESHOLD (RETURN)_2]]),"")</f>
        <v/>
      </c>
      <c r="P2102" s="91"/>
      <c r="Q2102" s="117" t="str">
        <f>IF(Stock[[#This Row],[BUYING QUANTITY]]&gt;0,Stock[[#This Row],[BUYING PRICE]]*(1+Stock[[#This Row],[% THRESHOLD (LOSS)]]),"")</f>
        <v/>
      </c>
      <c r="R2102" s="105"/>
      <c r="S2102" s="118" t="str">
        <f>IF(Stock[[#This Row],[CASH DIVIDEND]]&gt;0,Stock[[#This Row],[CASH DIVIDEND]]/(Stock[[#This Row],[BUYING PRICE]]*Stock[[#This Row],[BUYING QUANTITY]]),"")</f>
        <v/>
      </c>
      <c r="T2102" s="105"/>
      <c r="U2102" s="79"/>
      <c r="V2102" s="97"/>
      <c r="W2102" s="98"/>
      <c r="X2102" s="168"/>
      <c r="Y2102" s="126" t="str">
        <f>IF(Stock[[#This Row],[SELLING QUANTITY]]&gt;0,Stock[[#This Row],[SELLING PRICE]]*Stock[[#This Row],[SELLING QUANTITY]]*Stock[[#This Row],[% SELLING FEE]]+Stock[[#This Row],[SELLING PRICE]]*Stock[[#This Row],[SELLING QUANTITY]]*$D$12,"")</f>
        <v/>
      </c>
      <c r="Z2102" s="121">
        <f>Stock[[#This Row],[BUYING QUANTITY]]+Stock[[#This Row],[STOCK DIVIDEND]]-Stock[[#This Row],[SELLING QUANTITY]]</f>
        <v>0</v>
      </c>
      <c r="AA21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2" s="121">
        <f ca="1">IF(Stock[[#This Row],[SELLING DATE]]&gt;0,Stock[[#This Row],[SELLING DATE]]-Stock[[#This Row],[BUY DATE]]+1,IF(Stock[[#This Row],[BUY DATE]]=0,0,TODAY()-Stock[[#This Row],[BUY DATE]]+1))</f>
        <v>0</v>
      </c>
      <c r="AC2102" s="122" t="str">
        <f>IFERROR(Stock[[#This Row],[CASH DIVIDEND]]+Stock[[#This Row],[RETURN/(LOSS) FROM TRADING
(auto-fill)]],"")</f>
        <v/>
      </c>
      <c r="AD21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2" s="146" t="str">
        <f ca="1">IFERROR(IF(Stock[[#This Row],[HOLDING DAYS
(auto-fill)]]&lt;365,Stock[[#This Row],[% TOTAL RETURN/(LOSS)
(auto-fill)]]*365/Stock[[#This Row],[HOLDING DAYS
(auto-fill)]],POWER((1+Stock[[#This Row],[% TOTAL RETURN/(LOSS)
(auto-fill)]]),1/(Stock[[#This Row],[HOLDING DAYS
(auto-fill)]]/365))-1),"")</f>
        <v/>
      </c>
      <c r="AF2102" s="81"/>
      <c r="AG2102" s="149" t="str">
        <f>IF(Stock[[#This Row],[STATUS
(auto-fill)]]="HOLDING",Stock[[#This Row],[MARKET PRICE]]-Stock[[#This Row],[BUYING PRICE]],"")</f>
        <v/>
      </c>
      <c r="AH2102" s="143" t="str">
        <f>IFERROR(Stock[[#This Row],[CHANGE
(auto-fill)]]/Stock[[#This Row],[BUYING PRICE]],"")</f>
        <v/>
      </c>
      <c r="AI2102" s="130" t="str">
        <f>IF(Stock[[#This Row],[MARKET PRICE]]&gt;0,Stock[[#This Row],[MARKET PRICE]]*Stock[[#This Row],[REMAINING QUANTITY
(auto-fill)]],"")</f>
        <v/>
      </c>
    </row>
    <row r="2103" spans="2:35">
      <c r="B2103" s="110" t="str">
        <f>IF(AND(Stock[[#This Row],[BUYING QUANTITY]]&gt;0,Stock[[#This Row],[REMAINING QUANTITY
(auto-fill)]]=0),"SOLD OUT",
IF(AND(Stock[[#This Row],[BUYING QUANTITY]]&gt;0,Stock[[#This Row],[REMAINING QUANTITY
(auto-fill)]]&gt;0),"HOLDING",""))</f>
        <v/>
      </c>
      <c r="C2103" s="113">
        <f t="shared" si="32"/>
        <v>2090</v>
      </c>
      <c r="D2103" s="79"/>
      <c r="E2103" s="80"/>
      <c r="F2103" s="162"/>
      <c r="G2103" s="85"/>
      <c r="H2103" s="86"/>
      <c r="I2103" s="164"/>
      <c r="J2103" s="115" t="str">
        <f>IF(Stock[[#This Row],[BUYING QUANTITY]]&gt;0,Stock[[#This Row],[BUYING PRICE]]*Stock[[#This Row],[BUYING QUANTITY]]*Stock[[#This Row],[% BUYING FEE]],"")</f>
        <v/>
      </c>
      <c r="K2103" s="89"/>
      <c r="L2103" s="90"/>
      <c r="M2103" s="117" t="str">
        <f>IF(Stock[[#This Row],[BUYING QUANTITY]]&gt;0,Stock[[#This Row],[BUYING PRICE]]*(1+Stock[[#This Row],[% THRESHOLD (RETURN)_1]]),"")</f>
        <v/>
      </c>
      <c r="N2103" s="91"/>
      <c r="O2103" s="117" t="str">
        <f>IF(Stock[[#This Row],[BUYING QUANTITY]]&gt;0,Stock[[#This Row],[BUYING PRICE]]*(1+Stock[[#This Row],[% THRESHOLD (RETURN)_2]]),"")</f>
        <v/>
      </c>
      <c r="P2103" s="91"/>
      <c r="Q2103" s="117" t="str">
        <f>IF(Stock[[#This Row],[BUYING QUANTITY]]&gt;0,Stock[[#This Row],[BUYING PRICE]]*(1+Stock[[#This Row],[% THRESHOLD (LOSS)]]),"")</f>
        <v/>
      </c>
      <c r="R2103" s="105"/>
      <c r="S2103" s="118" t="str">
        <f>IF(Stock[[#This Row],[CASH DIVIDEND]]&gt;0,Stock[[#This Row],[CASH DIVIDEND]]/(Stock[[#This Row],[BUYING PRICE]]*Stock[[#This Row],[BUYING QUANTITY]]),"")</f>
        <v/>
      </c>
      <c r="T2103" s="105"/>
      <c r="U2103" s="79"/>
      <c r="V2103" s="97"/>
      <c r="W2103" s="98"/>
      <c r="X2103" s="168"/>
      <c r="Y2103" s="126" t="str">
        <f>IF(Stock[[#This Row],[SELLING QUANTITY]]&gt;0,Stock[[#This Row],[SELLING PRICE]]*Stock[[#This Row],[SELLING QUANTITY]]*Stock[[#This Row],[% SELLING FEE]]+Stock[[#This Row],[SELLING PRICE]]*Stock[[#This Row],[SELLING QUANTITY]]*$D$12,"")</f>
        <v/>
      </c>
      <c r="Z2103" s="121">
        <f>Stock[[#This Row],[BUYING QUANTITY]]+Stock[[#This Row],[STOCK DIVIDEND]]-Stock[[#This Row],[SELLING QUANTITY]]</f>
        <v>0</v>
      </c>
      <c r="AA21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3" s="121">
        <f ca="1">IF(Stock[[#This Row],[SELLING DATE]]&gt;0,Stock[[#This Row],[SELLING DATE]]-Stock[[#This Row],[BUY DATE]]+1,IF(Stock[[#This Row],[BUY DATE]]=0,0,TODAY()-Stock[[#This Row],[BUY DATE]]+1))</f>
        <v>0</v>
      </c>
      <c r="AC2103" s="122" t="str">
        <f>IFERROR(Stock[[#This Row],[CASH DIVIDEND]]+Stock[[#This Row],[RETURN/(LOSS) FROM TRADING
(auto-fill)]],"")</f>
        <v/>
      </c>
      <c r="AD21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3" s="146" t="str">
        <f ca="1">IFERROR(IF(Stock[[#This Row],[HOLDING DAYS
(auto-fill)]]&lt;365,Stock[[#This Row],[% TOTAL RETURN/(LOSS)
(auto-fill)]]*365/Stock[[#This Row],[HOLDING DAYS
(auto-fill)]],POWER((1+Stock[[#This Row],[% TOTAL RETURN/(LOSS)
(auto-fill)]]),1/(Stock[[#This Row],[HOLDING DAYS
(auto-fill)]]/365))-1),"")</f>
        <v/>
      </c>
      <c r="AF2103" s="81"/>
      <c r="AG2103" s="149" t="str">
        <f>IF(Stock[[#This Row],[STATUS
(auto-fill)]]="HOLDING",Stock[[#This Row],[MARKET PRICE]]-Stock[[#This Row],[BUYING PRICE]],"")</f>
        <v/>
      </c>
      <c r="AH2103" s="143" t="str">
        <f>IFERROR(Stock[[#This Row],[CHANGE
(auto-fill)]]/Stock[[#This Row],[BUYING PRICE]],"")</f>
        <v/>
      </c>
      <c r="AI2103" s="130" t="str">
        <f>IF(Stock[[#This Row],[MARKET PRICE]]&gt;0,Stock[[#This Row],[MARKET PRICE]]*Stock[[#This Row],[REMAINING QUANTITY
(auto-fill)]],"")</f>
        <v/>
      </c>
    </row>
    <row r="2104" spans="2:35">
      <c r="B2104" s="110" t="str">
        <f>IF(AND(Stock[[#This Row],[BUYING QUANTITY]]&gt;0,Stock[[#This Row],[REMAINING QUANTITY
(auto-fill)]]=0),"SOLD OUT",
IF(AND(Stock[[#This Row],[BUYING QUANTITY]]&gt;0,Stock[[#This Row],[REMAINING QUANTITY
(auto-fill)]]&gt;0),"HOLDING",""))</f>
        <v/>
      </c>
      <c r="C2104" s="113">
        <f t="shared" si="32"/>
        <v>2091</v>
      </c>
      <c r="D2104" s="79"/>
      <c r="E2104" s="80"/>
      <c r="F2104" s="162"/>
      <c r="G2104" s="85"/>
      <c r="H2104" s="86"/>
      <c r="I2104" s="164"/>
      <c r="J2104" s="115" t="str">
        <f>IF(Stock[[#This Row],[BUYING QUANTITY]]&gt;0,Stock[[#This Row],[BUYING PRICE]]*Stock[[#This Row],[BUYING QUANTITY]]*Stock[[#This Row],[% BUYING FEE]],"")</f>
        <v/>
      </c>
      <c r="K2104" s="89"/>
      <c r="L2104" s="90"/>
      <c r="M2104" s="117" t="str">
        <f>IF(Stock[[#This Row],[BUYING QUANTITY]]&gt;0,Stock[[#This Row],[BUYING PRICE]]*(1+Stock[[#This Row],[% THRESHOLD (RETURN)_1]]),"")</f>
        <v/>
      </c>
      <c r="N2104" s="91"/>
      <c r="O2104" s="117" t="str">
        <f>IF(Stock[[#This Row],[BUYING QUANTITY]]&gt;0,Stock[[#This Row],[BUYING PRICE]]*(1+Stock[[#This Row],[% THRESHOLD (RETURN)_2]]),"")</f>
        <v/>
      </c>
      <c r="P2104" s="91"/>
      <c r="Q2104" s="117" t="str">
        <f>IF(Stock[[#This Row],[BUYING QUANTITY]]&gt;0,Stock[[#This Row],[BUYING PRICE]]*(1+Stock[[#This Row],[% THRESHOLD (LOSS)]]),"")</f>
        <v/>
      </c>
      <c r="R2104" s="105"/>
      <c r="S2104" s="118" t="str">
        <f>IF(Stock[[#This Row],[CASH DIVIDEND]]&gt;0,Stock[[#This Row],[CASH DIVIDEND]]/(Stock[[#This Row],[BUYING PRICE]]*Stock[[#This Row],[BUYING QUANTITY]]),"")</f>
        <v/>
      </c>
      <c r="T2104" s="105"/>
      <c r="U2104" s="79"/>
      <c r="V2104" s="97"/>
      <c r="W2104" s="98"/>
      <c r="X2104" s="168"/>
      <c r="Y2104" s="126" t="str">
        <f>IF(Stock[[#This Row],[SELLING QUANTITY]]&gt;0,Stock[[#This Row],[SELLING PRICE]]*Stock[[#This Row],[SELLING QUANTITY]]*Stock[[#This Row],[% SELLING FEE]]+Stock[[#This Row],[SELLING PRICE]]*Stock[[#This Row],[SELLING QUANTITY]]*$D$12,"")</f>
        <v/>
      </c>
      <c r="Z2104" s="121">
        <f>Stock[[#This Row],[BUYING QUANTITY]]+Stock[[#This Row],[STOCK DIVIDEND]]-Stock[[#This Row],[SELLING QUANTITY]]</f>
        <v>0</v>
      </c>
      <c r="AA21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4" s="121">
        <f ca="1">IF(Stock[[#This Row],[SELLING DATE]]&gt;0,Stock[[#This Row],[SELLING DATE]]-Stock[[#This Row],[BUY DATE]]+1,IF(Stock[[#This Row],[BUY DATE]]=0,0,TODAY()-Stock[[#This Row],[BUY DATE]]+1))</f>
        <v>0</v>
      </c>
      <c r="AC2104" s="122" t="str">
        <f>IFERROR(Stock[[#This Row],[CASH DIVIDEND]]+Stock[[#This Row],[RETURN/(LOSS) FROM TRADING
(auto-fill)]],"")</f>
        <v/>
      </c>
      <c r="AD21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4" s="146" t="str">
        <f ca="1">IFERROR(IF(Stock[[#This Row],[HOLDING DAYS
(auto-fill)]]&lt;365,Stock[[#This Row],[% TOTAL RETURN/(LOSS)
(auto-fill)]]*365/Stock[[#This Row],[HOLDING DAYS
(auto-fill)]],POWER((1+Stock[[#This Row],[% TOTAL RETURN/(LOSS)
(auto-fill)]]),1/(Stock[[#This Row],[HOLDING DAYS
(auto-fill)]]/365))-1),"")</f>
        <v/>
      </c>
      <c r="AF2104" s="81"/>
      <c r="AG2104" s="149" t="str">
        <f>IF(Stock[[#This Row],[STATUS
(auto-fill)]]="HOLDING",Stock[[#This Row],[MARKET PRICE]]-Stock[[#This Row],[BUYING PRICE]],"")</f>
        <v/>
      </c>
      <c r="AH2104" s="143" t="str">
        <f>IFERROR(Stock[[#This Row],[CHANGE
(auto-fill)]]/Stock[[#This Row],[BUYING PRICE]],"")</f>
        <v/>
      </c>
      <c r="AI2104" s="130" t="str">
        <f>IF(Stock[[#This Row],[MARKET PRICE]]&gt;0,Stock[[#This Row],[MARKET PRICE]]*Stock[[#This Row],[REMAINING QUANTITY
(auto-fill)]],"")</f>
        <v/>
      </c>
    </row>
    <row r="2105" spans="2:35">
      <c r="B2105" s="110" t="str">
        <f>IF(AND(Stock[[#This Row],[BUYING QUANTITY]]&gt;0,Stock[[#This Row],[REMAINING QUANTITY
(auto-fill)]]=0),"SOLD OUT",
IF(AND(Stock[[#This Row],[BUYING QUANTITY]]&gt;0,Stock[[#This Row],[REMAINING QUANTITY
(auto-fill)]]&gt;0),"HOLDING",""))</f>
        <v/>
      </c>
      <c r="C2105" s="113">
        <f t="shared" si="32"/>
        <v>2092</v>
      </c>
      <c r="D2105" s="79"/>
      <c r="E2105" s="80"/>
      <c r="F2105" s="162"/>
      <c r="G2105" s="85"/>
      <c r="H2105" s="86"/>
      <c r="I2105" s="164"/>
      <c r="J2105" s="115" t="str">
        <f>IF(Stock[[#This Row],[BUYING QUANTITY]]&gt;0,Stock[[#This Row],[BUYING PRICE]]*Stock[[#This Row],[BUYING QUANTITY]]*Stock[[#This Row],[% BUYING FEE]],"")</f>
        <v/>
      </c>
      <c r="K2105" s="89"/>
      <c r="L2105" s="90"/>
      <c r="M2105" s="117" t="str">
        <f>IF(Stock[[#This Row],[BUYING QUANTITY]]&gt;0,Stock[[#This Row],[BUYING PRICE]]*(1+Stock[[#This Row],[% THRESHOLD (RETURN)_1]]),"")</f>
        <v/>
      </c>
      <c r="N2105" s="91"/>
      <c r="O2105" s="117" t="str">
        <f>IF(Stock[[#This Row],[BUYING QUANTITY]]&gt;0,Stock[[#This Row],[BUYING PRICE]]*(1+Stock[[#This Row],[% THRESHOLD (RETURN)_2]]),"")</f>
        <v/>
      </c>
      <c r="P2105" s="91"/>
      <c r="Q2105" s="117" t="str">
        <f>IF(Stock[[#This Row],[BUYING QUANTITY]]&gt;0,Stock[[#This Row],[BUYING PRICE]]*(1+Stock[[#This Row],[% THRESHOLD (LOSS)]]),"")</f>
        <v/>
      </c>
      <c r="R2105" s="105"/>
      <c r="S2105" s="118" t="str">
        <f>IF(Stock[[#This Row],[CASH DIVIDEND]]&gt;0,Stock[[#This Row],[CASH DIVIDEND]]/(Stock[[#This Row],[BUYING PRICE]]*Stock[[#This Row],[BUYING QUANTITY]]),"")</f>
        <v/>
      </c>
      <c r="T2105" s="105"/>
      <c r="U2105" s="79"/>
      <c r="V2105" s="97"/>
      <c r="W2105" s="98"/>
      <c r="X2105" s="168"/>
      <c r="Y2105" s="126" t="str">
        <f>IF(Stock[[#This Row],[SELLING QUANTITY]]&gt;0,Stock[[#This Row],[SELLING PRICE]]*Stock[[#This Row],[SELLING QUANTITY]]*Stock[[#This Row],[% SELLING FEE]]+Stock[[#This Row],[SELLING PRICE]]*Stock[[#This Row],[SELLING QUANTITY]]*$D$12,"")</f>
        <v/>
      </c>
      <c r="Z2105" s="121">
        <f>Stock[[#This Row],[BUYING QUANTITY]]+Stock[[#This Row],[STOCK DIVIDEND]]-Stock[[#This Row],[SELLING QUANTITY]]</f>
        <v>0</v>
      </c>
      <c r="AA21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5" s="121">
        <f ca="1">IF(Stock[[#This Row],[SELLING DATE]]&gt;0,Stock[[#This Row],[SELLING DATE]]-Stock[[#This Row],[BUY DATE]]+1,IF(Stock[[#This Row],[BUY DATE]]=0,0,TODAY()-Stock[[#This Row],[BUY DATE]]+1))</f>
        <v>0</v>
      </c>
      <c r="AC2105" s="122" t="str">
        <f>IFERROR(Stock[[#This Row],[CASH DIVIDEND]]+Stock[[#This Row],[RETURN/(LOSS) FROM TRADING
(auto-fill)]],"")</f>
        <v/>
      </c>
      <c r="AD21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5" s="146" t="str">
        <f ca="1">IFERROR(IF(Stock[[#This Row],[HOLDING DAYS
(auto-fill)]]&lt;365,Stock[[#This Row],[% TOTAL RETURN/(LOSS)
(auto-fill)]]*365/Stock[[#This Row],[HOLDING DAYS
(auto-fill)]],POWER((1+Stock[[#This Row],[% TOTAL RETURN/(LOSS)
(auto-fill)]]),1/(Stock[[#This Row],[HOLDING DAYS
(auto-fill)]]/365))-1),"")</f>
        <v/>
      </c>
      <c r="AF2105" s="81"/>
      <c r="AG2105" s="149" t="str">
        <f>IF(Stock[[#This Row],[STATUS
(auto-fill)]]="HOLDING",Stock[[#This Row],[MARKET PRICE]]-Stock[[#This Row],[BUYING PRICE]],"")</f>
        <v/>
      </c>
      <c r="AH2105" s="143" t="str">
        <f>IFERROR(Stock[[#This Row],[CHANGE
(auto-fill)]]/Stock[[#This Row],[BUYING PRICE]],"")</f>
        <v/>
      </c>
      <c r="AI2105" s="130" t="str">
        <f>IF(Stock[[#This Row],[MARKET PRICE]]&gt;0,Stock[[#This Row],[MARKET PRICE]]*Stock[[#This Row],[REMAINING QUANTITY
(auto-fill)]],"")</f>
        <v/>
      </c>
    </row>
    <row r="2106" spans="2:35">
      <c r="B2106" s="110" t="str">
        <f>IF(AND(Stock[[#This Row],[BUYING QUANTITY]]&gt;0,Stock[[#This Row],[REMAINING QUANTITY
(auto-fill)]]=0),"SOLD OUT",
IF(AND(Stock[[#This Row],[BUYING QUANTITY]]&gt;0,Stock[[#This Row],[REMAINING QUANTITY
(auto-fill)]]&gt;0),"HOLDING",""))</f>
        <v/>
      </c>
      <c r="C2106" s="113">
        <f t="shared" si="32"/>
        <v>2093</v>
      </c>
      <c r="D2106" s="79"/>
      <c r="E2106" s="80"/>
      <c r="F2106" s="162"/>
      <c r="G2106" s="85"/>
      <c r="H2106" s="86"/>
      <c r="I2106" s="164"/>
      <c r="J2106" s="115" t="str">
        <f>IF(Stock[[#This Row],[BUYING QUANTITY]]&gt;0,Stock[[#This Row],[BUYING PRICE]]*Stock[[#This Row],[BUYING QUANTITY]]*Stock[[#This Row],[% BUYING FEE]],"")</f>
        <v/>
      </c>
      <c r="K2106" s="89"/>
      <c r="L2106" s="90"/>
      <c r="M2106" s="117" t="str">
        <f>IF(Stock[[#This Row],[BUYING QUANTITY]]&gt;0,Stock[[#This Row],[BUYING PRICE]]*(1+Stock[[#This Row],[% THRESHOLD (RETURN)_1]]),"")</f>
        <v/>
      </c>
      <c r="N2106" s="91"/>
      <c r="O2106" s="117" t="str">
        <f>IF(Stock[[#This Row],[BUYING QUANTITY]]&gt;0,Stock[[#This Row],[BUYING PRICE]]*(1+Stock[[#This Row],[% THRESHOLD (RETURN)_2]]),"")</f>
        <v/>
      </c>
      <c r="P2106" s="91"/>
      <c r="Q2106" s="117" t="str">
        <f>IF(Stock[[#This Row],[BUYING QUANTITY]]&gt;0,Stock[[#This Row],[BUYING PRICE]]*(1+Stock[[#This Row],[% THRESHOLD (LOSS)]]),"")</f>
        <v/>
      </c>
      <c r="R2106" s="105"/>
      <c r="S2106" s="118" t="str">
        <f>IF(Stock[[#This Row],[CASH DIVIDEND]]&gt;0,Stock[[#This Row],[CASH DIVIDEND]]/(Stock[[#This Row],[BUYING PRICE]]*Stock[[#This Row],[BUYING QUANTITY]]),"")</f>
        <v/>
      </c>
      <c r="T2106" s="105"/>
      <c r="U2106" s="79"/>
      <c r="V2106" s="97"/>
      <c r="W2106" s="98"/>
      <c r="X2106" s="168"/>
      <c r="Y2106" s="126" t="str">
        <f>IF(Stock[[#This Row],[SELLING QUANTITY]]&gt;0,Stock[[#This Row],[SELLING PRICE]]*Stock[[#This Row],[SELLING QUANTITY]]*Stock[[#This Row],[% SELLING FEE]]+Stock[[#This Row],[SELLING PRICE]]*Stock[[#This Row],[SELLING QUANTITY]]*$D$12,"")</f>
        <v/>
      </c>
      <c r="Z2106" s="121">
        <f>Stock[[#This Row],[BUYING QUANTITY]]+Stock[[#This Row],[STOCK DIVIDEND]]-Stock[[#This Row],[SELLING QUANTITY]]</f>
        <v>0</v>
      </c>
      <c r="AA21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6" s="121">
        <f ca="1">IF(Stock[[#This Row],[SELLING DATE]]&gt;0,Stock[[#This Row],[SELLING DATE]]-Stock[[#This Row],[BUY DATE]]+1,IF(Stock[[#This Row],[BUY DATE]]=0,0,TODAY()-Stock[[#This Row],[BUY DATE]]+1))</f>
        <v>0</v>
      </c>
      <c r="AC2106" s="122" t="str">
        <f>IFERROR(Stock[[#This Row],[CASH DIVIDEND]]+Stock[[#This Row],[RETURN/(LOSS) FROM TRADING
(auto-fill)]],"")</f>
        <v/>
      </c>
      <c r="AD21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6" s="146" t="str">
        <f ca="1">IFERROR(IF(Stock[[#This Row],[HOLDING DAYS
(auto-fill)]]&lt;365,Stock[[#This Row],[% TOTAL RETURN/(LOSS)
(auto-fill)]]*365/Stock[[#This Row],[HOLDING DAYS
(auto-fill)]],POWER((1+Stock[[#This Row],[% TOTAL RETURN/(LOSS)
(auto-fill)]]),1/(Stock[[#This Row],[HOLDING DAYS
(auto-fill)]]/365))-1),"")</f>
        <v/>
      </c>
      <c r="AF2106" s="81"/>
      <c r="AG2106" s="149" t="str">
        <f>IF(Stock[[#This Row],[STATUS
(auto-fill)]]="HOLDING",Stock[[#This Row],[MARKET PRICE]]-Stock[[#This Row],[BUYING PRICE]],"")</f>
        <v/>
      </c>
      <c r="AH2106" s="143" t="str">
        <f>IFERROR(Stock[[#This Row],[CHANGE
(auto-fill)]]/Stock[[#This Row],[BUYING PRICE]],"")</f>
        <v/>
      </c>
      <c r="AI2106" s="130" t="str">
        <f>IF(Stock[[#This Row],[MARKET PRICE]]&gt;0,Stock[[#This Row],[MARKET PRICE]]*Stock[[#This Row],[REMAINING QUANTITY
(auto-fill)]],"")</f>
        <v/>
      </c>
    </row>
    <row r="2107" spans="2:35">
      <c r="B2107" s="110" t="str">
        <f>IF(AND(Stock[[#This Row],[BUYING QUANTITY]]&gt;0,Stock[[#This Row],[REMAINING QUANTITY
(auto-fill)]]=0),"SOLD OUT",
IF(AND(Stock[[#This Row],[BUYING QUANTITY]]&gt;0,Stock[[#This Row],[REMAINING QUANTITY
(auto-fill)]]&gt;0),"HOLDING",""))</f>
        <v/>
      </c>
      <c r="C2107" s="113">
        <f t="shared" si="32"/>
        <v>2094</v>
      </c>
      <c r="D2107" s="79"/>
      <c r="E2107" s="80"/>
      <c r="F2107" s="162"/>
      <c r="G2107" s="85"/>
      <c r="H2107" s="86"/>
      <c r="I2107" s="164"/>
      <c r="J2107" s="115" t="str">
        <f>IF(Stock[[#This Row],[BUYING QUANTITY]]&gt;0,Stock[[#This Row],[BUYING PRICE]]*Stock[[#This Row],[BUYING QUANTITY]]*Stock[[#This Row],[% BUYING FEE]],"")</f>
        <v/>
      </c>
      <c r="K2107" s="89"/>
      <c r="L2107" s="90"/>
      <c r="M2107" s="117" t="str">
        <f>IF(Stock[[#This Row],[BUYING QUANTITY]]&gt;0,Stock[[#This Row],[BUYING PRICE]]*(1+Stock[[#This Row],[% THRESHOLD (RETURN)_1]]),"")</f>
        <v/>
      </c>
      <c r="N2107" s="91"/>
      <c r="O2107" s="117" t="str">
        <f>IF(Stock[[#This Row],[BUYING QUANTITY]]&gt;0,Stock[[#This Row],[BUYING PRICE]]*(1+Stock[[#This Row],[% THRESHOLD (RETURN)_2]]),"")</f>
        <v/>
      </c>
      <c r="P2107" s="91"/>
      <c r="Q2107" s="117" t="str">
        <f>IF(Stock[[#This Row],[BUYING QUANTITY]]&gt;0,Stock[[#This Row],[BUYING PRICE]]*(1+Stock[[#This Row],[% THRESHOLD (LOSS)]]),"")</f>
        <v/>
      </c>
      <c r="R2107" s="105"/>
      <c r="S2107" s="118" t="str">
        <f>IF(Stock[[#This Row],[CASH DIVIDEND]]&gt;0,Stock[[#This Row],[CASH DIVIDEND]]/(Stock[[#This Row],[BUYING PRICE]]*Stock[[#This Row],[BUYING QUANTITY]]),"")</f>
        <v/>
      </c>
      <c r="T2107" s="105"/>
      <c r="U2107" s="79"/>
      <c r="V2107" s="97"/>
      <c r="W2107" s="98"/>
      <c r="X2107" s="168"/>
      <c r="Y2107" s="126" t="str">
        <f>IF(Stock[[#This Row],[SELLING QUANTITY]]&gt;0,Stock[[#This Row],[SELLING PRICE]]*Stock[[#This Row],[SELLING QUANTITY]]*Stock[[#This Row],[% SELLING FEE]]+Stock[[#This Row],[SELLING PRICE]]*Stock[[#This Row],[SELLING QUANTITY]]*$D$12,"")</f>
        <v/>
      </c>
      <c r="Z2107" s="121">
        <f>Stock[[#This Row],[BUYING QUANTITY]]+Stock[[#This Row],[STOCK DIVIDEND]]-Stock[[#This Row],[SELLING QUANTITY]]</f>
        <v>0</v>
      </c>
      <c r="AA21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7" s="121">
        <f ca="1">IF(Stock[[#This Row],[SELLING DATE]]&gt;0,Stock[[#This Row],[SELLING DATE]]-Stock[[#This Row],[BUY DATE]]+1,IF(Stock[[#This Row],[BUY DATE]]=0,0,TODAY()-Stock[[#This Row],[BUY DATE]]+1))</f>
        <v>0</v>
      </c>
      <c r="AC2107" s="122" t="str">
        <f>IFERROR(Stock[[#This Row],[CASH DIVIDEND]]+Stock[[#This Row],[RETURN/(LOSS) FROM TRADING
(auto-fill)]],"")</f>
        <v/>
      </c>
      <c r="AD21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7" s="146" t="str">
        <f ca="1">IFERROR(IF(Stock[[#This Row],[HOLDING DAYS
(auto-fill)]]&lt;365,Stock[[#This Row],[% TOTAL RETURN/(LOSS)
(auto-fill)]]*365/Stock[[#This Row],[HOLDING DAYS
(auto-fill)]],POWER((1+Stock[[#This Row],[% TOTAL RETURN/(LOSS)
(auto-fill)]]),1/(Stock[[#This Row],[HOLDING DAYS
(auto-fill)]]/365))-1),"")</f>
        <v/>
      </c>
      <c r="AF2107" s="81"/>
      <c r="AG2107" s="149" t="str">
        <f>IF(Stock[[#This Row],[STATUS
(auto-fill)]]="HOLDING",Stock[[#This Row],[MARKET PRICE]]-Stock[[#This Row],[BUYING PRICE]],"")</f>
        <v/>
      </c>
      <c r="AH2107" s="143" t="str">
        <f>IFERROR(Stock[[#This Row],[CHANGE
(auto-fill)]]/Stock[[#This Row],[BUYING PRICE]],"")</f>
        <v/>
      </c>
      <c r="AI2107" s="130" t="str">
        <f>IF(Stock[[#This Row],[MARKET PRICE]]&gt;0,Stock[[#This Row],[MARKET PRICE]]*Stock[[#This Row],[REMAINING QUANTITY
(auto-fill)]],"")</f>
        <v/>
      </c>
    </row>
    <row r="2108" spans="2:35">
      <c r="B2108" s="110" t="str">
        <f>IF(AND(Stock[[#This Row],[BUYING QUANTITY]]&gt;0,Stock[[#This Row],[REMAINING QUANTITY
(auto-fill)]]=0),"SOLD OUT",
IF(AND(Stock[[#This Row],[BUYING QUANTITY]]&gt;0,Stock[[#This Row],[REMAINING QUANTITY
(auto-fill)]]&gt;0),"HOLDING",""))</f>
        <v/>
      </c>
      <c r="C2108" s="113">
        <f t="shared" si="32"/>
        <v>2095</v>
      </c>
      <c r="D2108" s="79"/>
      <c r="E2108" s="80"/>
      <c r="F2108" s="162"/>
      <c r="G2108" s="85"/>
      <c r="H2108" s="86"/>
      <c r="I2108" s="164"/>
      <c r="J2108" s="115" t="str">
        <f>IF(Stock[[#This Row],[BUYING QUANTITY]]&gt;0,Stock[[#This Row],[BUYING PRICE]]*Stock[[#This Row],[BUYING QUANTITY]]*Stock[[#This Row],[% BUYING FEE]],"")</f>
        <v/>
      </c>
      <c r="K2108" s="89"/>
      <c r="L2108" s="90"/>
      <c r="M2108" s="117" t="str">
        <f>IF(Stock[[#This Row],[BUYING QUANTITY]]&gt;0,Stock[[#This Row],[BUYING PRICE]]*(1+Stock[[#This Row],[% THRESHOLD (RETURN)_1]]),"")</f>
        <v/>
      </c>
      <c r="N2108" s="91"/>
      <c r="O2108" s="117" t="str">
        <f>IF(Stock[[#This Row],[BUYING QUANTITY]]&gt;0,Stock[[#This Row],[BUYING PRICE]]*(1+Stock[[#This Row],[% THRESHOLD (RETURN)_2]]),"")</f>
        <v/>
      </c>
      <c r="P2108" s="91"/>
      <c r="Q2108" s="117" t="str">
        <f>IF(Stock[[#This Row],[BUYING QUANTITY]]&gt;0,Stock[[#This Row],[BUYING PRICE]]*(1+Stock[[#This Row],[% THRESHOLD (LOSS)]]),"")</f>
        <v/>
      </c>
      <c r="R2108" s="105"/>
      <c r="S2108" s="118" t="str">
        <f>IF(Stock[[#This Row],[CASH DIVIDEND]]&gt;0,Stock[[#This Row],[CASH DIVIDEND]]/(Stock[[#This Row],[BUYING PRICE]]*Stock[[#This Row],[BUYING QUANTITY]]),"")</f>
        <v/>
      </c>
      <c r="T2108" s="105"/>
      <c r="U2108" s="79"/>
      <c r="V2108" s="97"/>
      <c r="W2108" s="98"/>
      <c r="X2108" s="168"/>
      <c r="Y2108" s="126" t="str">
        <f>IF(Stock[[#This Row],[SELLING QUANTITY]]&gt;0,Stock[[#This Row],[SELLING PRICE]]*Stock[[#This Row],[SELLING QUANTITY]]*Stock[[#This Row],[% SELLING FEE]]+Stock[[#This Row],[SELLING PRICE]]*Stock[[#This Row],[SELLING QUANTITY]]*$D$12,"")</f>
        <v/>
      </c>
      <c r="Z2108" s="121">
        <f>Stock[[#This Row],[BUYING QUANTITY]]+Stock[[#This Row],[STOCK DIVIDEND]]-Stock[[#This Row],[SELLING QUANTITY]]</f>
        <v>0</v>
      </c>
      <c r="AA21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8" s="121">
        <f ca="1">IF(Stock[[#This Row],[SELLING DATE]]&gt;0,Stock[[#This Row],[SELLING DATE]]-Stock[[#This Row],[BUY DATE]]+1,IF(Stock[[#This Row],[BUY DATE]]=0,0,TODAY()-Stock[[#This Row],[BUY DATE]]+1))</f>
        <v>0</v>
      </c>
      <c r="AC2108" s="122" t="str">
        <f>IFERROR(Stock[[#This Row],[CASH DIVIDEND]]+Stock[[#This Row],[RETURN/(LOSS) FROM TRADING
(auto-fill)]],"")</f>
        <v/>
      </c>
      <c r="AD21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8" s="146" t="str">
        <f ca="1">IFERROR(IF(Stock[[#This Row],[HOLDING DAYS
(auto-fill)]]&lt;365,Stock[[#This Row],[% TOTAL RETURN/(LOSS)
(auto-fill)]]*365/Stock[[#This Row],[HOLDING DAYS
(auto-fill)]],POWER((1+Stock[[#This Row],[% TOTAL RETURN/(LOSS)
(auto-fill)]]),1/(Stock[[#This Row],[HOLDING DAYS
(auto-fill)]]/365))-1),"")</f>
        <v/>
      </c>
      <c r="AF2108" s="81"/>
      <c r="AG2108" s="149" t="str">
        <f>IF(Stock[[#This Row],[STATUS
(auto-fill)]]="HOLDING",Stock[[#This Row],[MARKET PRICE]]-Stock[[#This Row],[BUYING PRICE]],"")</f>
        <v/>
      </c>
      <c r="AH2108" s="143" t="str">
        <f>IFERROR(Stock[[#This Row],[CHANGE
(auto-fill)]]/Stock[[#This Row],[BUYING PRICE]],"")</f>
        <v/>
      </c>
      <c r="AI2108" s="130" t="str">
        <f>IF(Stock[[#This Row],[MARKET PRICE]]&gt;0,Stock[[#This Row],[MARKET PRICE]]*Stock[[#This Row],[REMAINING QUANTITY
(auto-fill)]],"")</f>
        <v/>
      </c>
    </row>
    <row r="2109" spans="2:35">
      <c r="B2109" s="110" t="str">
        <f>IF(AND(Stock[[#This Row],[BUYING QUANTITY]]&gt;0,Stock[[#This Row],[REMAINING QUANTITY
(auto-fill)]]=0),"SOLD OUT",
IF(AND(Stock[[#This Row],[BUYING QUANTITY]]&gt;0,Stock[[#This Row],[REMAINING QUANTITY
(auto-fill)]]&gt;0),"HOLDING",""))</f>
        <v/>
      </c>
      <c r="C2109" s="113">
        <f t="shared" si="32"/>
        <v>2096</v>
      </c>
      <c r="D2109" s="79"/>
      <c r="E2109" s="80"/>
      <c r="F2109" s="162"/>
      <c r="G2109" s="85"/>
      <c r="H2109" s="86"/>
      <c r="I2109" s="164"/>
      <c r="J2109" s="115" t="str">
        <f>IF(Stock[[#This Row],[BUYING QUANTITY]]&gt;0,Stock[[#This Row],[BUYING PRICE]]*Stock[[#This Row],[BUYING QUANTITY]]*Stock[[#This Row],[% BUYING FEE]],"")</f>
        <v/>
      </c>
      <c r="K2109" s="89"/>
      <c r="L2109" s="90"/>
      <c r="M2109" s="117" t="str">
        <f>IF(Stock[[#This Row],[BUYING QUANTITY]]&gt;0,Stock[[#This Row],[BUYING PRICE]]*(1+Stock[[#This Row],[% THRESHOLD (RETURN)_1]]),"")</f>
        <v/>
      </c>
      <c r="N2109" s="91"/>
      <c r="O2109" s="117" t="str">
        <f>IF(Stock[[#This Row],[BUYING QUANTITY]]&gt;0,Stock[[#This Row],[BUYING PRICE]]*(1+Stock[[#This Row],[% THRESHOLD (RETURN)_2]]),"")</f>
        <v/>
      </c>
      <c r="P2109" s="91"/>
      <c r="Q2109" s="117" t="str">
        <f>IF(Stock[[#This Row],[BUYING QUANTITY]]&gt;0,Stock[[#This Row],[BUYING PRICE]]*(1+Stock[[#This Row],[% THRESHOLD (LOSS)]]),"")</f>
        <v/>
      </c>
      <c r="R2109" s="105"/>
      <c r="S2109" s="118" t="str">
        <f>IF(Stock[[#This Row],[CASH DIVIDEND]]&gt;0,Stock[[#This Row],[CASH DIVIDEND]]/(Stock[[#This Row],[BUYING PRICE]]*Stock[[#This Row],[BUYING QUANTITY]]),"")</f>
        <v/>
      </c>
      <c r="T2109" s="105"/>
      <c r="U2109" s="79"/>
      <c r="V2109" s="97"/>
      <c r="W2109" s="98"/>
      <c r="X2109" s="168"/>
      <c r="Y2109" s="126" t="str">
        <f>IF(Stock[[#This Row],[SELLING QUANTITY]]&gt;0,Stock[[#This Row],[SELLING PRICE]]*Stock[[#This Row],[SELLING QUANTITY]]*Stock[[#This Row],[% SELLING FEE]]+Stock[[#This Row],[SELLING PRICE]]*Stock[[#This Row],[SELLING QUANTITY]]*$D$12,"")</f>
        <v/>
      </c>
      <c r="Z2109" s="121">
        <f>Stock[[#This Row],[BUYING QUANTITY]]+Stock[[#This Row],[STOCK DIVIDEND]]-Stock[[#This Row],[SELLING QUANTITY]]</f>
        <v>0</v>
      </c>
      <c r="AA21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09" s="121">
        <f ca="1">IF(Stock[[#This Row],[SELLING DATE]]&gt;0,Stock[[#This Row],[SELLING DATE]]-Stock[[#This Row],[BUY DATE]]+1,IF(Stock[[#This Row],[BUY DATE]]=0,0,TODAY()-Stock[[#This Row],[BUY DATE]]+1))</f>
        <v>0</v>
      </c>
      <c r="AC2109" s="122" t="str">
        <f>IFERROR(Stock[[#This Row],[CASH DIVIDEND]]+Stock[[#This Row],[RETURN/(LOSS) FROM TRADING
(auto-fill)]],"")</f>
        <v/>
      </c>
      <c r="AD21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09" s="146" t="str">
        <f ca="1">IFERROR(IF(Stock[[#This Row],[HOLDING DAYS
(auto-fill)]]&lt;365,Stock[[#This Row],[% TOTAL RETURN/(LOSS)
(auto-fill)]]*365/Stock[[#This Row],[HOLDING DAYS
(auto-fill)]],POWER((1+Stock[[#This Row],[% TOTAL RETURN/(LOSS)
(auto-fill)]]),1/(Stock[[#This Row],[HOLDING DAYS
(auto-fill)]]/365))-1),"")</f>
        <v/>
      </c>
      <c r="AF2109" s="81"/>
      <c r="AG2109" s="149" t="str">
        <f>IF(Stock[[#This Row],[STATUS
(auto-fill)]]="HOLDING",Stock[[#This Row],[MARKET PRICE]]-Stock[[#This Row],[BUYING PRICE]],"")</f>
        <v/>
      </c>
      <c r="AH2109" s="143" t="str">
        <f>IFERROR(Stock[[#This Row],[CHANGE
(auto-fill)]]/Stock[[#This Row],[BUYING PRICE]],"")</f>
        <v/>
      </c>
      <c r="AI2109" s="130" t="str">
        <f>IF(Stock[[#This Row],[MARKET PRICE]]&gt;0,Stock[[#This Row],[MARKET PRICE]]*Stock[[#This Row],[REMAINING QUANTITY
(auto-fill)]],"")</f>
        <v/>
      </c>
    </row>
    <row r="2110" spans="2:35">
      <c r="B2110" s="110" t="str">
        <f>IF(AND(Stock[[#This Row],[BUYING QUANTITY]]&gt;0,Stock[[#This Row],[REMAINING QUANTITY
(auto-fill)]]=0),"SOLD OUT",
IF(AND(Stock[[#This Row],[BUYING QUANTITY]]&gt;0,Stock[[#This Row],[REMAINING QUANTITY
(auto-fill)]]&gt;0),"HOLDING",""))</f>
        <v/>
      </c>
      <c r="C2110" s="113">
        <f t="shared" si="32"/>
        <v>2097</v>
      </c>
      <c r="D2110" s="79"/>
      <c r="E2110" s="80"/>
      <c r="F2110" s="162"/>
      <c r="G2110" s="85"/>
      <c r="H2110" s="86"/>
      <c r="I2110" s="164"/>
      <c r="J2110" s="115" t="str">
        <f>IF(Stock[[#This Row],[BUYING QUANTITY]]&gt;0,Stock[[#This Row],[BUYING PRICE]]*Stock[[#This Row],[BUYING QUANTITY]]*Stock[[#This Row],[% BUYING FEE]],"")</f>
        <v/>
      </c>
      <c r="K2110" s="89"/>
      <c r="L2110" s="90"/>
      <c r="M2110" s="117" t="str">
        <f>IF(Stock[[#This Row],[BUYING QUANTITY]]&gt;0,Stock[[#This Row],[BUYING PRICE]]*(1+Stock[[#This Row],[% THRESHOLD (RETURN)_1]]),"")</f>
        <v/>
      </c>
      <c r="N2110" s="91"/>
      <c r="O2110" s="117" t="str">
        <f>IF(Stock[[#This Row],[BUYING QUANTITY]]&gt;0,Stock[[#This Row],[BUYING PRICE]]*(1+Stock[[#This Row],[% THRESHOLD (RETURN)_2]]),"")</f>
        <v/>
      </c>
      <c r="P2110" s="91"/>
      <c r="Q2110" s="117" t="str">
        <f>IF(Stock[[#This Row],[BUYING QUANTITY]]&gt;0,Stock[[#This Row],[BUYING PRICE]]*(1+Stock[[#This Row],[% THRESHOLD (LOSS)]]),"")</f>
        <v/>
      </c>
      <c r="R2110" s="105"/>
      <c r="S2110" s="118" t="str">
        <f>IF(Stock[[#This Row],[CASH DIVIDEND]]&gt;0,Stock[[#This Row],[CASH DIVIDEND]]/(Stock[[#This Row],[BUYING PRICE]]*Stock[[#This Row],[BUYING QUANTITY]]),"")</f>
        <v/>
      </c>
      <c r="T2110" s="105"/>
      <c r="U2110" s="79"/>
      <c r="V2110" s="97"/>
      <c r="W2110" s="98"/>
      <c r="X2110" s="168"/>
      <c r="Y2110" s="126" t="str">
        <f>IF(Stock[[#This Row],[SELLING QUANTITY]]&gt;0,Stock[[#This Row],[SELLING PRICE]]*Stock[[#This Row],[SELLING QUANTITY]]*Stock[[#This Row],[% SELLING FEE]]+Stock[[#This Row],[SELLING PRICE]]*Stock[[#This Row],[SELLING QUANTITY]]*$D$12,"")</f>
        <v/>
      </c>
      <c r="Z2110" s="121">
        <f>Stock[[#This Row],[BUYING QUANTITY]]+Stock[[#This Row],[STOCK DIVIDEND]]-Stock[[#This Row],[SELLING QUANTITY]]</f>
        <v>0</v>
      </c>
      <c r="AA21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0" s="121">
        <f ca="1">IF(Stock[[#This Row],[SELLING DATE]]&gt;0,Stock[[#This Row],[SELLING DATE]]-Stock[[#This Row],[BUY DATE]]+1,IF(Stock[[#This Row],[BUY DATE]]=0,0,TODAY()-Stock[[#This Row],[BUY DATE]]+1))</f>
        <v>0</v>
      </c>
      <c r="AC2110" s="122" t="str">
        <f>IFERROR(Stock[[#This Row],[CASH DIVIDEND]]+Stock[[#This Row],[RETURN/(LOSS) FROM TRADING
(auto-fill)]],"")</f>
        <v/>
      </c>
      <c r="AD21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0" s="146" t="str">
        <f ca="1">IFERROR(IF(Stock[[#This Row],[HOLDING DAYS
(auto-fill)]]&lt;365,Stock[[#This Row],[% TOTAL RETURN/(LOSS)
(auto-fill)]]*365/Stock[[#This Row],[HOLDING DAYS
(auto-fill)]],POWER((1+Stock[[#This Row],[% TOTAL RETURN/(LOSS)
(auto-fill)]]),1/(Stock[[#This Row],[HOLDING DAYS
(auto-fill)]]/365))-1),"")</f>
        <v/>
      </c>
      <c r="AF2110" s="81"/>
      <c r="AG2110" s="149" t="str">
        <f>IF(Stock[[#This Row],[STATUS
(auto-fill)]]="HOLDING",Stock[[#This Row],[MARKET PRICE]]-Stock[[#This Row],[BUYING PRICE]],"")</f>
        <v/>
      </c>
      <c r="AH2110" s="143" t="str">
        <f>IFERROR(Stock[[#This Row],[CHANGE
(auto-fill)]]/Stock[[#This Row],[BUYING PRICE]],"")</f>
        <v/>
      </c>
      <c r="AI2110" s="130" t="str">
        <f>IF(Stock[[#This Row],[MARKET PRICE]]&gt;0,Stock[[#This Row],[MARKET PRICE]]*Stock[[#This Row],[REMAINING QUANTITY
(auto-fill)]],"")</f>
        <v/>
      </c>
    </row>
    <row r="2111" spans="2:35">
      <c r="B2111" s="110" t="str">
        <f>IF(AND(Stock[[#This Row],[BUYING QUANTITY]]&gt;0,Stock[[#This Row],[REMAINING QUANTITY
(auto-fill)]]=0),"SOLD OUT",
IF(AND(Stock[[#This Row],[BUYING QUANTITY]]&gt;0,Stock[[#This Row],[REMAINING QUANTITY
(auto-fill)]]&gt;0),"HOLDING",""))</f>
        <v/>
      </c>
      <c r="C2111" s="113">
        <f t="shared" si="32"/>
        <v>2098</v>
      </c>
      <c r="D2111" s="79"/>
      <c r="E2111" s="80"/>
      <c r="F2111" s="162"/>
      <c r="G2111" s="85"/>
      <c r="H2111" s="86"/>
      <c r="I2111" s="164"/>
      <c r="J2111" s="115" t="str">
        <f>IF(Stock[[#This Row],[BUYING QUANTITY]]&gt;0,Stock[[#This Row],[BUYING PRICE]]*Stock[[#This Row],[BUYING QUANTITY]]*Stock[[#This Row],[% BUYING FEE]],"")</f>
        <v/>
      </c>
      <c r="K2111" s="89"/>
      <c r="L2111" s="90"/>
      <c r="M2111" s="117" t="str">
        <f>IF(Stock[[#This Row],[BUYING QUANTITY]]&gt;0,Stock[[#This Row],[BUYING PRICE]]*(1+Stock[[#This Row],[% THRESHOLD (RETURN)_1]]),"")</f>
        <v/>
      </c>
      <c r="N2111" s="91"/>
      <c r="O2111" s="117" t="str">
        <f>IF(Stock[[#This Row],[BUYING QUANTITY]]&gt;0,Stock[[#This Row],[BUYING PRICE]]*(1+Stock[[#This Row],[% THRESHOLD (RETURN)_2]]),"")</f>
        <v/>
      </c>
      <c r="P2111" s="91"/>
      <c r="Q2111" s="117" t="str">
        <f>IF(Stock[[#This Row],[BUYING QUANTITY]]&gt;0,Stock[[#This Row],[BUYING PRICE]]*(1+Stock[[#This Row],[% THRESHOLD (LOSS)]]),"")</f>
        <v/>
      </c>
      <c r="R2111" s="105"/>
      <c r="S2111" s="118" t="str">
        <f>IF(Stock[[#This Row],[CASH DIVIDEND]]&gt;0,Stock[[#This Row],[CASH DIVIDEND]]/(Stock[[#This Row],[BUYING PRICE]]*Stock[[#This Row],[BUYING QUANTITY]]),"")</f>
        <v/>
      </c>
      <c r="T2111" s="105"/>
      <c r="U2111" s="79"/>
      <c r="V2111" s="97"/>
      <c r="W2111" s="98"/>
      <c r="X2111" s="168"/>
      <c r="Y2111" s="126" t="str">
        <f>IF(Stock[[#This Row],[SELLING QUANTITY]]&gt;0,Stock[[#This Row],[SELLING PRICE]]*Stock[[#This Row],[SELLING QUANTITY]]*Stock[[#This Row],[% SELLING FEE]]+Stock[[#This Row],[SELLING PRICE]]*Stock[[#This Row],[SELLING QUANTITY]]*$D$12,"")</f>
        <v/>
      </c>
      <c r="Z2111" s="121">
        <f>Stock[[#This Row],[BUYING QUANTITY]]+Stock[[#This Row],[STOCK DIVIDEND]]-Stock[[#This Row],[SELLING QUANTITY]]</f>
        <v>0</v>
      </c>
      <c r="AA21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1" s="121">
        <f ca="1">IF(Stock[[#This Row],[SELLING DATE]]&gt;0,Stock[[#This Row],[SELLING DATE]]-Stock[[#This Row],[BUY DATE]]+1,IF(Stock[[#This Row],[BUY DATE]]=0,0,TODAY()-Stock[[#This Row],[BUY DATE]]+1))</f>
        <v>0</v>
      </c>
      <c r="AC2111" s="122" t="str">
        <f>IFERROR(Stock[[#This Row],[CASH DIVIDEND]]+Stock[[#This Row],[RETURN/(LOSS) FROM TRADING
(auto-fill)]],"")</f>
        <v/>
      </c>
      <c r="AD21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1" s="146" t="str">
        <f ca="1">IFERROR(IF(Stock[[#This Row],[HOLDING DAYS
(auto-fill)]]&lt;365,Stock[[#This Row],[% TOTAL RETURN/(LOSS)
(auto-fill)]]*365/Stock[[#This Row],[HOLDING DAYS
(auto-fill)]],POWER((1+Stock[[#This Row],[% TOTAL RETURN/(LOSS)
(auto-fill)]]),1/(Stock[[#This Row],[HOLDING DAYS
(auto-fill)]]/365))-1),"")</f>
        <v/>
      </c>
      <c r="AF2111" s="81"/>
      <c r="AG2111" s="149" t="str">
        <f>IF(Stock[[#This Row],[STATUS
(auto-fill)]]="HOLDING",Stock[[#This Row],[MARKET PRICE]]-Stock[[#This Row],[BUYING PRICE]],"")</f>
        <v/>
      </c>
      <c r="AH2111" s="143" t="str">
        <f>IFERROR(Stock[[#This Row],[CHANGE
(auto-fill)]]/Stock[[#This Row],[BUYING PRICE]],"")</f>
        <v/>
      </c>
      <c r="AI2111" s="130" t="str">
        <f>IF(Stock[[#This Row],[MARKET PRICE]]&gt;0,Stock[[#This Row],[MARKET PRICE]]*Stock[[#This Row],[REMAINING QUANTITY
(auto-fill)]],"")</f>
        <v/>
      </c>
    </row>
    <row r="2112" spans="2:35">
      <c r="B2112" s="110" t="str">
        <f>IF(AND(Stock[[#This Row],[BUYING QUANTITY]]&gt;0,Stock[[#This Row],[REMAINING QUANTITY
(auto-fill)]]=0),"SOLD OUT",
IF(AND(Stock[[#This Row],[BUYING QUANTITY]]&gt;0,Stock[[#This Row],[REMAINING QUANTITY
(auto-fill)]]&gt;0),"HOLDING",""))</f>
        <v/>
      </c>
      <c r="C2112" s="113">
        <f t="shared" si="32"/>
        <v>2099</v>
      </c>
      <c r="D2112" s="79"/>
      <c r="E2112" s="80"/>
      <c r="F2112" s="162"/>
      <c r="G2112" s="85"/>
      <c r="H2112" s="86"/>
      <c r="I2112" s="164"/>
      <c r="J2112" s="115" t="str">
        <f>IF(Stock[[#This Row],[BUYING QUANTITY]]&gt;0,Stock[[#This Row],[BUYING PRICE]]*Stock[[#This Row],[BUYING QUANTITY]]*Stock[[#This Row],[% BUYING FEE]],"")</f>
        <v/>
      </c>
      <c r="K2112" s="89"/>
      <c r="L2112" s="90"/>
      <c r="M2112" s="117" t="str">
        <f>IF(Stock[[#This Row],[BUYING QUANTITY]]&gt;0,Stock[[#This Row],[BUYING PRICE]]*(1+Stock[[#This Row],[% THRESHOLD (RETURN)_1]]),"")</f>
        <v/>
      </c>
      <c r="N2112" s="91"/>
      <c r="O2112" s="117" t="str">
        <f>IF(Stock[[#This Row],[BUYING QUANTITY]]&gt;0,Stock[[#This Row],[BUYING PRICE]]*(1+Stock[[#This Row],[% THRESHOLD (RETURN)_2]]),"")</f>
        <v/>
      </c>
      <c r="P2112" s="91"/>
      <c r="Q2112" s="117" t="str">
        <f>IF(Stock[[#This Row],[BUYING QUANTITY]]&gt;0,Stock[[#This Row],[BUYING PRICE]]*(1+Stock[[#This Row],[% THRESHOLD (LOSS)]]),"")</f>
        <v/>
      </c>
      <c r="R2112" s="105"/>
      <c r="S2112" s="118" t="str">
        <f>IF(Stock[[#This Row],[CASH DIVIDEND]]&gt;0,Stock[[#This Row],[CASH DIVIDEND]]/(Stock[[#This Row],[BUYING PRICE]]*Stock[[#This Row],[BUYING QUANTITY]]),"")</f>
        <v/>
      </c>
      <c r="T2112" s="105"/>
      <c r="U2112" s="79"/>
      <c r="V2112" s="97"/>
      <c r="W2112" s="98"/>
      <c r="X2112" s="168"/>
      <c r="Y2112" s="126" t="str">
        <f>IF(Stock[[#This Row],[SELLING QUANTITY]]&gt;0,Stock[[#This Row],[SELLING PRICE]]*Stock[[#This Row],[SELLING QUANTITY]]*Stock[[#This Row],[% SELLING FEE]]+Stock[[#This Row],[SELLING PRICE]]*Stock[[#This Row],[SELLING QUANTITY]]*$D$12,"")</f>
        <v/>
      </c>
      <c r="Z2112" s="121">
        <f>Stock[[#This Row],[BUYING QUANTITY]]+Stock[[#This Row],[STOCK DIVIDEND]]-Stock[[#This Row],[SELLING QUANTITY]]</f>
        <v>0</v>
      </c>
      <c r="AA21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2" s="121">
        <f ca="1">IF(Stock[[#This Row],[SELLING DATE]]&gt;0,Stock[[#This Row],[SELLING DATE]]-Stock[[#This Row],[BUY DATE]]+1,IF(Stock[[#This Row],[BUY DATE]]=0,0,TODAY()-Stock[[#This Row],[BUY DATE]]+1))</f>
        <v>0</v>
      </c>
      <c r="AC2112" s="122" t="str">
        <f>IFERROR(Stock[[#This Row],[CASH DIVIDEND]]+Stock[[#This Row],[RETURN/(LOSS) FROM TRADING
(auto-fill)]],"")</f>
        <v/>
      </c>
      <c r="AD21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2" s="146" t="str">
        <f ca="1">IFERROR(IF(Stock[[#This Row],[HOLDING DAYS
(auto-fill)]]&lt;365,Stock[[#This Row],[% TOTAL RETURN/(LOSS)
(auto-fill)]]*365/Stock[[#This Row],[HOLDING DAYS
(auto-fill)]],POWER((1+Stock[[#This Row],[% TOTAL RETURN/(LOSS)
(auto-fill)]]),1/(Stock[[#This Row],[HOLDING DAYS
(auto-fill)]]/365))-1),"")</f>
        <v/>
      </c>
      <c r="AF2112" s="81"/>
      <c r="AG2112" s="149" t="str">
        <f>IF(Stock[[#This Row],[STATUS
(auto-fill)]]="HOLDING",Stock[[#This Row],[MARKET PRICE]]-Stock[[#This Row],[BUYING PRICE]],"")</f>
        <v/>
      </c>
      <c r="AH2112" s="143" t="str">
        <f>IFERROR(Stock[[#This Row],[CHANGE
(auto-fill)]]/Stock[[#This Row],[BUYING PRICE]],"")</f>
        <v/>
      </c>
      <c r="AI2112" s="130" t="str">
        <f>IF(Stock[[#This Row],[MARKET PRICE]]&gt;0,Stock[[#This Row],[MARKET PRICE]]*Stock[[#This Row],[REMAINING QUANTITY
(auto-fill)]],"")</f>
        <v/>
      </c>
    </row>
    <row r="2113" spans="2:35">
      <c r="B2113" s="110" t="str">
        <f>IF(AND(Stock[[#This Row],[BUYING QUANTITY]]&gt;0,Stock[[#This Row],[REMAINING QUANTITY
(auto-fill)]]=0),"SOLD OUT",
IF(AND(Stock[[#This Row],[BUYING QUANTITY]]&gt;0,Stock[[#This Row],[REMAINING QUANTITY
(auto-fill)]]&gt;0),"HOLDING",""))</f>
        <v/>
      </c>
      <c r="C2113" s="113">
        <f t="shared" si="32"/>
        <v>2100</v>
      </c>
      <c r="D2113" s="79"/>
      <c r="E2113" s="80"/>
      <c r="F2113" s="162"/>
      <c r="G2113" s="85"/>
      <c r="H2113" s="86"/>
      <c r="I2113" s="164"/>
      <c r="J2113" s="115" t="str">
        <f>IF(Stock[[#This Row],[BUYING QUANTITY]]&gt;0,Stock[[#This Row],[BUYING PRICE]]*Stock[[#This Row],[BUYING QUANTITY]]*Stock[[#This Row],[% BUYING FEE]],"")</f>
        <v/>
      </c>
      <c r="K2113" s="89"/>
      <c r="L2113" s="90"/>
      <c r="M2113" s="117" t="str">
        <f>IF(Stock[[#This Row],[BUYING QUANTITY]]&gt;0,Stock[[#This Row],[BUYING PRICE]]*(1+Stock[[#This Row],[% THRESHOLD (RETURN)_1]]),"")</f>
        <v/>
      </c>
      <c r="N2113" s="91"/>
      <c r="O2113" s="117" t="str">
        <f>IF(Stock[[#This Row],[BUYING QUANTITY]]&gt;0,Stock[[#This Row],[BUYING PRICE]]*(1+Stock[[#This Row],[% THRESHOLD (RETURN)_2]]),"")</f>
        <v/>
      </c>
      <c r="P2113" s="91"/>
      <c r="Q2113" s="117" t="str">
        <f>IF(Stock[[#This Row],[BUYING QUANTITY]]&gt;0,Stock[[#This Row],[BUYING PRICE]]*(1+Stock[[#This Row],[% THRESHOLD (LOSS)]]),"")</f>
        <v/>
      </c>
      <c r="R2113" s="105"/>
      <c r="S2113" s="118" t="str">
        <f>IF(Stock[[#This Row],[CASH DIVIDEND]]&gt;0,Stock[[#This Row],[CASH DIVIDEND]]/(Stock[[#This Row],[BUYING PRICE]]*Stock[[#This Row],[BUYING QUANTITY]]),"")</f>
        <v/>
      </c>
      <c r="T2113" s="105"/>
      <c r="U2113" s="79"/>
      <c r="V2113" s="97"/>
      <c r="W2113" s="98"/>
      <c r="X2113" s="168"/>
      <c r="Y2113" s="126" t="str">
        <f>IF(Stock[[#This Row],[SELLING QUANTITY]]&gt;0,Stock[[#This Row],[SELLING PRICE]]*Stock[[#This Row],[SELLING QUANTITY]]*Stock[[#This Row],[% SELLING FEE]]+Stock[[#This Row],[SELLING PRICE]]*Stock[[#This Row],[SELLING QUANTITY]]*$D$12,"")</f>
        <v/>
      </c>
      <c r="Z2113" s="121">
        <f>Stock[[#This Row],[BUYING QUANTITY]]+Stock[[#This Row],[STOCK DIVIDEND]]-Stock[[#This Row],[SELLING QUANTITY]]</f>
        <v>0</v>
      </c>
      <c r="AA21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3" s="121">
        <f ca="1">IF(Stock[[#This Row],[SELLING DATE]]&gt;0,Stock[[#This Row],[SELLING DATE]]-Stock[[#This Row],[BUY DATE]]+1,IF(Stock[[#This Row],[BUY DATE]]=0,0,TODAY()-Stock[[#This Row],[BUY DATE]]+1))</f>
        <v>0</v>
      </c>
      <c r="AC2113" s="122" t="str">
        <f>IFERROR(Stock[[#This Row],[CASH DIVIDEND]]+Stock[[#This Row],[RETURN/(LOSS) FROM TRADING
(auto-fill)]],"")</f>
        <v/>
      </c>
      <c r="AD21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3" s="146" t="str">
        <f ca="1">IFERROR(IF(Stock[[#This Row],[HOLDING DAYS
(auto-fill)]]&lt;365,Stock[[#This Row],[% TOTAL RETURN/(LOSS)
(auto-fill)]]*365/Stock[[#This Row],[HOLDING DAYS
(auto-fill)]],POWER((1+Stock[[#This Row],[% TOTAL RETURN/(LOSS)
(auto-fill)]]),1/(Stock[[#This Row],[HOLDING DAYS
(auto-fill)]]/365))-1),"")</f>
        <v/>
      </c>
      <c r="AF2113" s="81"/>
      <c r="AG2113" s="149" t="str">
        <f>IF(Stock[[#This Row],[STATUS
(auto-fill)]]="HOLDING",Stock[[#This Row],[MARKET PRICE]]-Stock[[#This Row],[BUYING PRICE]],"")</f>
        <v/>
      </c>
      <c r="AH2113" s="143" t="str">
        <f>IFERROR(Stock[[#This Row],[CHANGE
(auto-fill)]]/Stock[[#This Row],[BUYING PRICE]],"")</f>
        <v/>
      </c>
      <c r="AI2113" s="130" t="str">
        <f>IF(Stock[[#This Row],[MARKET PRICE]]&gt;0,Stock[[#This Row],[MARKET PRICE]]*Stock[[#This Row],[REMAINING QUANTITY
(auto-fill)]],"")</f>
        <v/>
      </c>
    </row>
    <row r="2114" spans="2:35">
      <c r="B2114" s="110" t="str">
        <f>IF(AND(Stock[[#This Row],[BUYING QUANTITY]]&gt;0,Stock[[#This Row],[REMAINING QUANTITY
(auto-fill)]]=0),"SOLD OUT",
IF(AND(Stock[[#This Row],[BUYING QUANTITY]]&gt;0,Stock[[#This Row],[REMAINING QUANTITY
(auto-fill)]]&gt;0),"HOLDING",""))</f>
        <v/>
      </c>
      <c r="C2114" s="113">
        <f t="shared" si="32"/>
        <v>2101</v>
      </c>
      <c r="D2114" s="79"/>
      <c r="E2114" s="80"/>
      <c r="F2114" s="162"/>
      <c r="G2114" s="85"/>
      <c r="H2114" s="86"/>
      <c r="I2114" s="164"/>
      <c r="J2114" s="115" t="str">
        <f>IF(Stock[[#This Row],[BUYING QUANTITY]]&gt;0,Stock[[#This Row],[BUYING PRICE]]*Stock[[#This Row],[BUYING QUANTITY]]*Stock[[#This Row],[% BUYING FEE]],"")</f>
        <v/>
      </c>
      <c r="K2114" s="89"/>
      <c r="L2114" s="90"/>
      <c r="M2114" s="117" t="str">
        <f>IF(Stock[[#This Row],[BUYING QUANTITY]]&gt;0,Stock[[#This Row],[BUYING PRICE]]*(1+Stock[[#This Row],[% THRESHOLD (RETURN)_1]]),"")</f>
        <v/>
      </c>
      <c r="N2114" s="91"/>
      <c r="O2114" s="117" t="str">
        <f>IF(Stock[[#This Row],[BUYING QUANTITY]]&gt;0,Stock[[#This Row],[BUYING PRICE]]*(1+Stock[[#This Row],[% THRESHOLD (RETURN)_2]]),"")</f>
        <v/>
      </c>
      <c r="P2114" s="91"/>
      <c r="Q2114" s="117" t="str">
        <f>IF(Stock[[#This Row],[BUYING QUANTITY]]&gt;0,Stock[[#This Row],[BUYING PRICE]]*(1+Stock[[#This Row],[% THRESHOLD (LOSS)]]),"")</f>
        <v/>
      </c>
      <c r="R2114" s="105"/>
      <c r="S2114" s="118" t="str">
        <f>IF(Stock[[#This Row],[CASH DIVIDEND]]&gt;0,Stock[[#This Row],[CASH DIVIDEND]]/(Stock[[#This Row],[BUYING PRICE]]*Stock[[#This Row],[BUYING QUANTITY]]),"")</f>
        <v/>
      </c>
      <c r="T2114" s="105"/>
      <c r="U2114" s="79"/>
      <c r="V2114" s="97"/>
      <c r="W2114" s="98"/>
      <c r="X2114" s="168"/>
      <c r="Y2114" s="126" t="str">
        <f>IF(Stock[[#This Row],[SELLING QUANTITY]]&gt;0,Stock[[#This Row],[SELLING PRICE]]*Stock[[#This Row],[SELLING QUANTITY]]*Stock[[#This Row],[% SELLING FEE]]+Stock[[#This Row],[SELLING PRICE]]*Stock[[#This Row],[SELLING QUANTITY]]*$D$12,"")</f>
        <v/>
      </c>
      <c r="Z2114" s="121">
        <f>Stock[[#This Row],[BUYING QUANTITY]]+Stock[[#This Row],[STOCK DIVIDEND]]-Stock[[#This Row],[SELLING QUANTITY]]</f>
        <v>0</v>
      </c>
      <c r="AA21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4" s="121">
        <f ca="1">IF(Stock[[#This Row],[SELLING DATE]]&gt;0,Stock[[#This Row],[SELLING DATE]]-Stock[[#This Row],[BUY DATE]]+1,IF(Stock[[#This Row],[BUY DATE]]=0,0,TODAY()-Stock[[#This Row],[BUY DATE]]+1))</f>
        <v>0</v>
      </c>
      <c r="AC2114" s="122" t="str">
        <f>IFERROR(Stock[[#This Row],[CASH DIVIDEND]]+Stock[[#This Row],[RETURN/(LOSS) FROM TRADING
(auto-fill)]],"")</f>
        <v/>
      </c>
      <c r="AD21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4" s="146" t="str">
        <f ca="1">IFERROR(IF(Stock[[#This Row],[HOLDING DAYS
(auto-fill)]]&lt;365,Stock[[#This Row],[% TOTAL RETURN/(LOSS)
(auto-fill)]]*365/Stock[[#This Row],[HOLDING DAYS
(auto-fill)]],POWER((1+Stock[[#This Row],[% TOTAL RETURN/(LOSS)
(auto-fill)]]),1/(Stock[[#This Row],[HOLDING DAYS
(auto-fill)]]/365))-1),"")</f>
        <v/>
      </c>
      <c r="AF2114" s="81"/>
      <c r="AG2114" s="149" t="str">
        <f>IF(Stock[[#This Row],[STATUS
(auto-fill)]]="HOLDING",Stock[[#This Row],[MARKET PRICE]]-Stock[[#This Row],[BUYING PRICE]],"")</f>
        <v/>
      </c>
      <c r="AH2114" s="143" t="str">
        <f>IFERROR(Stock[[#This Row],[CHANGE
(auto-fill)]]/Stock[[#This Row],[BUYING PRICE]],"")</f>
        <v/>
      </c>
      <c r="AI2114" s="130" t="str">
        <f>IF(Stock[[#This Row],[MARKET PRICE]]&gt;0,Stock[[#This Row],[MARKET PRICE]]*Stock[[#This Row],[REMAINING QUANTITY
(auto-fill)]],"")</f>
        <v/>
      </c>
    </row>
    <row r="2115" spans="2:35">
      <c r="B2115" s="110" t="str">
        <f>IF(AND(Stock[[#This Row],[BUYING QUANTITY]]&gt;0,Stock[[#This Row],[REMAINING QUANTITY
(auto-fill)]]=0),"SOLD OUT",
IF(AND(Stock[[#This Row],[BUYING QUANTITY]]&gt;0,Stock[[#This Row],[REMAINING QUANTITY
(auto-fill)]]&gt;0),"HOLDING",""))</f>
        <v/>
      </c>
      <c r="C2115" s="113">
        <f t="shared" si="32"/>
        <v>2102</v>
      </c>
      <c r="D2115" s="79"/>
      <c r="E2115" s="80"/>
      <c r="F2115" s="162"/>
      <c r="G2115" s="85"/>
      <c r="H2115" s="86"/>
      <c r="I2115" s="164"/>
      <c r="J2115" s="115" t="str">
        <f>IF(Stock[[#This Row],[BUYING QUANTITY]]&gt;0,Stock[[#This Row],[BUYING PRICE]]*Stock[[#This Row],[BUYING QUANTITY]]*Stock[[#This Row],[% BUYING FEE]],"")</f>
        <v/>
      </c>
      <c r="K2115" s="89"/>
      <c r="L2115" s="90"/>
      <c r="M2115" s="117" t="str">
        <f>IF(Stock[[#This Row],[BUYING QUANTITY]]&gt;0,Stock[[#This Row],[BUYING PRICE]]*(1+Stock[[#This Row],[% THRESHOLD (RETURN)_1]]),"")</f>
        <v/>
      </c>
      <c r="N2115" s="91"/>
      <c r="O2115" s="117" t="str">
        <f>IF(Stock[[#This Row],[BUYING QUANTITY]]&gt;0,Stock[[#This Row],[BUYING PRICE]]*(1+Stock[[#This Row],[% THRESHOLD (RETURN)_2]]),"")</f>
        <v/>
      </c>
      <c r="P2115" s="91"/>
      <c r="Q2115" s="117" t="str">
        <f>IF(Stock[[#This Row],[BUYING QUANTITY]]&gt;0,Stock[[#This Row],[BUYING PRICE]]*(1+Stock[[#This Row],[% THRESHOLD (LOSS)]]),"")</f>
        <v/>
      </c>
      <c r="R2115" s="105"/>
      <c r="S2115" s="118" t="str">
        <f>IF(Stock[[#This Row],[CASH DIVIDEND]]&gt;0,Stock[[#This Row],[CASH DIVIDEND]]/(Stock[[#This Row],[BUYING PRICE]]*Stock[[#This Row],[BUYING QUANTITY]]),"")</f>
        <v/>
      </c>
      <c r="T2115" s="105"/>
      <c r="U2115" s="79"/>
      <c r="V2115" s="97"/>
      <c r="W2115" s="98"/>
      <c r="X2115" s="168"/>
      <c r="Y2115" s="126" t="str">
        <f>IF(Stock[[#This Row],[SELLING QUANTITY]]&gt;0,Stock[[#This Row],[SELLING PRICE]]*Stock[[#This Row],[SELLING QUANTITY]]*Stock[[#This Row],[% SELLING FEE]]+Stock[[#This Row],[SELLING PRICE]]*Stock[[#This Row],[SELLING QUANTITY]]*$D$12,"")</f>
        <v/>
      </c>
      <c r="Z2115" s="121">
        <f>Stock[[#This Row],[BUYING QUANTITY]]+Stock[[#This Row],[STOCK DIVIDEND]]-Stock[[#This Row],[SELLING QUANTITY]]</f>
        <v>0</v>
      </c>
      <c r="AA21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5" s="121">
        <f ca="1">IF(Stock[[#This Row],[SELLING DATE]]&gt;0,Stock[[#This Row],[SELLING DATE]]-Stock[[#This Row],[BUY DATE]]+1,IF(Stock[[#This Row],[BUY DATE]]=0,0,TODAY()-Stock[[#This Row],[BUY DATE]]+1))</f>
        <v>0</v>
      </c>
      <c r="AC2115" s="122" t="str">
        <f>IFERROR(Stock[[#This Row],[CASH DIVIDEND]]+Stock[[#This Row],[RETURN/(LOSS) FROM TRADING
(auto-fill)]],"")</f>
        <v/>
      </c>
      <c r="AD21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5" s="146" t="str">
        <f ca="1">IFERROR(IF(Stock[[#This Row],[HOLDING DAYS
(auto-fill)]]&lt;365,Stock[[#This Row],[% TOTAL RETURN/(LOSS)
(auto-fill)]]*365/Stock[[#This Row],[HOLDING DAYS
(auto-fill)]],POWER((1+Stock[[#This Row],[% TOTAL RETURN/(LOSS)
(auto-fill)]]),1/(Stock[[#This Row],[HOLDING DAYS
(auto-fill)]]/365))-1),"")</f>
        <v/>
      </c>
      <c r="AF2115" s="81"/>
      <c r="AG2115" s="149" t="str">
        <f>IF(Stock[[#This Row],[STATUS
(auto-fill)]]="HOLDING",Stock[[#This Row],[MARKET PRICE]]-Stock[[#This Row],[BUYING PRICE]],"")</f>
        <v/>
      </c>
      <c r="AH2115" s="143" t="str">
        <f>IFERROR(Stock[[#This Row],[CHANGE
(auto-fill)]]/Stock[[#This Row],[BUYING PRICE]],"")</f>
        <v/>
      </c>
      <c r="AI2115" s="130" t="str">
        <f>IF(Stock[[#This Row],[MARKET PRICE]]&gt;0,Stock[[#This Row],[MARKET PRICE]]*Stock[[#This Row],[REMAINING QUANTITY
(auto-fill)]],"")</f>
        <v/>
      </c>
    </row>
    <row r="2116" spans="2:35">
      <c r="B2116" s="110" t="str">
        <f>IF(AND(Stock[[#This Row],[BUYING QUANTITY]]&gt;0,Stock[[#This Row],[REMAINING QUANTITY
(auto-fill)]]=0),"SOLD OUT",
IF(AND(Stock[[#This Row],[BUYING QUANTITY]]&gt;0,Stock[[#This Row],[REMAINING QUANTITY
(auto-fill)]]&gt;0),"HOLDING",""))</f>
        <v/>
      </c>
      <c r="C2116" s="113">
        <f t="shared" si="32"/>
        <v>2103</v>
      </c>
      <c r="D2116" s="79"/>
      <c r="E2116" s="80"/>
      <c r="F2116" s="162"/>
      <c r="G2116" s="85"/>
      <c r="H2116" s="86"/>
      <c r="I2116" s="164"/>
      <c r="J2116" s="115" t="str">
        <f>IF(Stock[[#This Row],[BUYING QUANTITY]]&gt;0,Stock[[#This Row],[BUYING PRICE]]*Stock[[#This Row],[BUYING QUANTITY]]*Stock[[#This Row],[% BUYING FEE]],"")</f>
        <v/>
      </c>
      <c r="K2116" s="89"/>
      <c r="L2116" s="90"/>
      <c r="M2116" s="117" t="str">
        <f>IF(Stock[[#This Row],[BUYING QUANTITY]]&gt;0,Stock[[#This Row],[BUYING PRICE]]*(1+Stock[[#This Row],[% THRESHOLD (RETURN)_1]]),"")</f>
        <v/>
      </c>
      <c r="N2116" s="91"/>
      <c r="O2116" s="117" t="str">
        <f>IF(Stock[[#This Row],[BUYING QUANTITY]]&gt;0,Stock[[#This Row],[BUYING PRICE]]*(1+Stock[[#This Row],[% THRESHOLD (RETURN)_2]]),"")</f>
        <v/>
      </c>
      <c r="P2116" s="91"/>
      <c r="Q2116" s="117" t="str">
        <f>IF(Stock[[#This Row],[BUYING QUANTITY]]&gt;0,Stock[[#This Row],[BUYING PRICE]]*(1+Stock[[#This Row],[% THRESHOLD (LOSS)]]),"")</f>
        <v/>
      </c>
      <c r="R2116" s="105"/>
      <c r="S2116" s="118" t="str">
        <f>IF(Stock[[#This Row],[CASH DIVIDEND]]&gt;0,Stock[[#This Row],[CASH DIVIDEND]]/(Stock[[#This Row],[BUYING PRICE]]*Stock[[#This Row],[BUYING QUANTITY]]),"")</f>
        <v/>
      </c>
      <c r="T2116" s="105"/>
      <c r="U2116" s="79"/>
      <c r="V2116" s="97"/>
      <c r="W2116" s="98"/>
      <c r="X2116" s="168"/>
      <c r="Y2116" s="126" t="str">
        <f>IF(Stock[[#This Row],[SELLING QUANTITY]]&gt;0,Stock[[#This Row],[SELLING PRICE]]*Stock[[#This Row],[SELLING QUANTITY]]*Stock[[#This Row],[% SELLING FEE]]+Stock[[#This Row],[SELLING PRICE]]*Stock[[#This Row],[SELLING QUANTITY]]*$D$12,"")</f>
        <v/>
      </c>
      <c r="Z2116" s="121">
        <f>Stock[[#This Row],[BUYING QUANTITY]]+Stock[[#This Row],[STOCK DIVIDEND]]-Stock[[#This Row],[SELLING QUANTITY]]</f>
        <v>0</v>
      </c>
      <c r="AA21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6" s="121">
        <f ca="1">IF(Stock[[#This Row],[SELLING DATE]]&gt;0,Stock[[#This Row],[SELLING DATE]]-Stock[[#This Row],[BUY DATE]]+1,IF(Stock[[#This Row],[BUY DATE]]=0,0,TODAY()-Stock[[#This Row],[BUY DATE]]+1))</f>
        <v>0</v>
      </c>
      <c r="AC2116" s="122" t="str">
        <f>IFERROR(Stock[[#This Row],[CASH DIVIDEND]]+Stock[[#This Row],[RETURN/(LOSS) FROM TRADING
(auto-fill)]],"")</f>
        <v/>
      </c>
      <c r="AD21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6" s="146" t="str">
        <f ca="1">IFERROR(IF(Stock[[#This Row],[HOLDING DAYS
(auto-fill)]]&lt;365,Stock[[#This Row],[% TOTAL RETURN/(LOSS)
(auto-fill)]]*365/Stock[[#This Row],[HOLDING DAYS
(auto-fill)]],POWER((1+Stock[[#This Row],[% TOTAL RETURN/(LOSS)
(auto-fill)]]),1/(Stock[[#This Row],[HOLDING DAYS
(auto-fill)]]/365))-1),"")</f>
        <v/>
      </c>
      <c r="AF2116" s="81"/>
      <c r="AG2116" s="149" t="str">
        <f>IF(Stock[[#This Row],[STATUS
(auto-fill)]]="HOLDING",Stock[[#This Row],[MARKET PRICE]]-Stock[[#This Row],[BUYING PRICE]],"")</f>
        <v/>
      </c>
      <c r="AH2116" s="143" t="str">
        <f>IFERROR(Stock[[#This Row],[CHANGE
(auto-fill)]]/Stock[[#This Row],[BUYING PRICE]],"")</f>
        <v/>
      </c>
      <c r="AI2116" s="130" t="str">
        <f>IF(Stock[[#This Row],[MARKET PRICE]]&gt;0,Stock[[#This Row],[MARKET PRICE]]*Stock[[#This Row],[REMAINING QUANTITY
(auto-fill)]],"")</f>
        <v/>
      </c>
    </row>
    <row r="2117" spans="2:35">
      <c r="B2117" s="110" t="str">
        <f>IF(AND(Stock[[#This Row],[BUYING QUANTITY]]&gt;0,Stock[[#This Row],[REMAINING QUANTITY
(auto-fill)]]=0),"SOLD OUT",
IF(AND(Stock[[#This Row],[BUYING QUANTITY]]&gt;0,Stock[[#This Row],[REMAINING QUANTITY
(auto-fill)]]&gt;0),"HOLDING",""))</f>
        <v/>
      </c>
      <c r="C2117" s="113">
        <f t="shared" si="32"/>
        <v>2104</v>
      </c>
      <c r="D2117" s="79"/>
      <c r="E2117" s="80"/>
      <c r="F2117" s="162"/>
      <c r="G2117" s="85"/>
      <c r="H2117" s="86"/>
      <c r="I2117" s="164"/>
      <c r="J2117" s="115" t="str">
        <f>IF(Stock[[#This Row],[BUYING QUANTITY]]&gt;0,Stock[[#This Row],[BUYING PRICE]]*Stock[[#This Row],[BUYING QUANTITY]]*Stock[[#This Row],[% BUYING FEE]],"")</f>
        <v/>
      </c>
      <c r="K2117" s="89"/>
      <c r="L2117" s="90"/>
      <c r="M2117" s="117" t="str">
        <f>IF(Stock[[#This Row],[BUYING QUANTITY]]&gt;0,Stock[[#This Row],[BUYING PRICE]]*(1+Stock[[#This Row],[% THRESHOLD (RETURN)_1]]),"")</f>
        <v/>
      </c>
      <c r="N2117" s="91"/>
      <c r="O2117" s="117" t="str">
        <f>IF(Stock[[#This Row],[BUYING QUANTITY]]&gt;0,Stock[[#This Row],[BUYING PRICE]]*(1+Stock[[#This Row],[% THRESHOLD (RETURN)_2]]),"")</f>
        <v/>
      </c>
      <c r="P2117" s="91"/>
      <c r="Q2117" s="117" t="str">
        <f>IF(Stock[[#This Row],[BUYING QUANTITY]]&gt;0,Stock[[#This Row],[BUYING PRICE]]*(1+Stock[[#This Row],[% THRESHOLD (LOSS)]]),"")</f>
        <v/>
      </c>
      <c r="R2117" s="105"/>
      <c r="S2117" s="118" t="str">
        <f>IF(Stock[[#This Row],[CASH DIVIDEND]]&gt;0,Stock[[#This Row],[CASH DIVIDEND]]/(Stock[[#This Row],[BUYING PRICE]]*Stock[[#This Row],[BUYING QUANTITY]]),"")</f>
        <v/>
      </c>
      <c r="T2117" s="105"/>
      <c r="U2117" s="79"/>
      <c r="V2117" s="97"/>
      <c r="W2117" s="98"/>
      <c r="X2117" s="168"/>
      <c r="Y2117" s="126" t="str">
        <f>IF(Stock[[#This Row],[SELLING QUANTITY]]&gt;0,Stock[[#This Row],[SELLING PRICE]]*Stock[[#This Row],[SELLING QUANTITY]]*Stock[[#This Row],[% SELLING FEE]]+Stock[[#This Row],[SELLING PRICE]]*Stock[[#This Row],[SELLING QUANTITY]]*$D$12,"")</f>
        <v/>
      </c>
      <c r="Z2117" s="121">
        <f>Stock[[#This Row],[BUYING QUANTITY]]+Stock[[#This Row],[STOCK DIVIDEND]]-Stock[[#This Row],[SELLING QUANTITY]]</f>
        <v>0</v>
      </c>
      <c r="AA21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7" s="121">
        <f ca="1">IF(Stock[[#This Row],[SELLING DATE]]&gt;0,Stock[[#This Row],[SELLING DATE]]-Stock[[#This Row],[BUY DATE]]+1,IF(Stock[[#This Row],[BUY DATE]]=0,0,TODAY()-Stock[[#This Row],[BUY DATE]]+1))</f>
        <v>0</v>
      </c>
      <c r="AC2117" s="122" t="str">
        <f>IFERROR(Stock[[#This Row],[CASH DIVIDEND]]+Stock[[#This Row],[RETURN/(LOSS) FROM TRADING
(auto-fill)]],"")</f>
        <v/>
      </c>
      <c r="AD21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7" s="146" t="str">
        <f ca="1">IFERROR(IF(Stock[[#This Row],[HOLDING DAYS
(auto-fill)]]&lt;365,Stock[[#This Row],[% TOTAL RETURN/(LOSS)
(auto-fill)]]*365/Stock[[#This Row],[HOLDING DAYS
(auto-fill)]],POWER((1+Stock[[#This Row],[% TOTAL RETURN/(LOSS)
(auto-fill)]]),1/(Stock[[#This Row],[HOLDING DAYS
(auto-fill)]]/365))-1),"")</f>
        <v/>
      </c>
      <c r="AF2117" s="81"/>
      <c r="AG2117" s="149" t="str">
        <f>IF(Stock[[#This Row],[STATUS
(auto-fill)]]="HOLDING",Stock[[#This Row],[MARKET PRICE]]-Stock[[#This Row],[BUYING PRICE]],"")</f>
        <v/>
      </c>
      <c r="AH2117" s="143" t="str">
        <f>IFERROR(Stock[[#This Row],[CHANGE
(auto-fill)]]/Stock[[#This Row],[BUYING PRICE]],"")</f>
        <v/>
      </c>
      <c r="AI2117" s="130" t="str">
        <f>IF(Stock[[#This Row],[MARKET PRICE]]&gt;0,Stock[[#This Row],[MARKET PRICE]]*Stock[[#This Row],[REMAINING QUANTITY
(auto-fill)]],"")</f>
        <v/>
      </c>
    </row>
    <row r="2118" spans="2:35">
      <c r="B2118" s="110" t="str">
        <f>IF(AND(Stock[[#This Row],[BUYING QUANTITY]]&gt;0,Stock[[#This Row],[REMAINING QUANTITY
(auto-fill)]]=0),"SOLD OUT",
IF(AND(Stock[[#This Row],[BUYING QUANTITY]]&gt;0,Stock[[#This Row],[REMAINING QUANTITY
(auto-fill)]]&gt;0),"HOLDING",""))</f>
        <v/>
      </c>
      <c r="C2118" s="113">
        <f t="shared" si="32"/>
        <v>2105</v>
      </c>
      <c r="D2118" s="79"/>
      <c r="E2118" s="80"/>
      <c r="F2118" s="162"/>
      <c r="G2118" s="85"/>
      <c r="H2118" s="86"/>
      <c r="I2118" s="164"/>
      <c r="J2118" s="115" t="str">
        <f>IF(Stock[[#This Row],[BUYING QUANTITY]]&gt;0,Stock[[#This Row],[BUYING PRICE]]*Stock[[#This Row],[BUYING QUANTITY]]*Stock[[#This Row],[% BUYING FEE]],"")</f>
        <v/>
      </c>
      <c r="K2118" s="89"/>
      <c r="L2118" s="90"/>
      <c r="M2118" s="117" t="str">
        <f>IF(Stock[[#This Row],[BUYING QUANTITY]]&gt;0,Stock[[#This Row],[BUYING PRICE]]*(1+Stock[[#This Row],[% THRESHOLD (RETURN)_1]]),"")</f>
        <v/>
      </c>
      <c r="N2118" s="91"/>
      <c r="O2118" s="117" t="str">
        <f>IF(Stock[[#This Row],[BUYING QUANTITY]]&gt;0,Stock[[#This Row],[BUYING PRICE]]*(1+Stock[[#This Row],[% THRESHOLD (RETURN)_2]]),"")</f>
        <v/>
      </c>
      <c r="P2118" s="91"/>
      <c r="Q2118" s="117" t="str">
        <f>IF(Stock[[#This Row],[BUYING QUANTITY]]&gt;0,Stock[[#This Row],[BUYING PRICE]]*(1+Stock[[#This Row],[% THRESHOLD (LOSS)]]),"")</f>
        <v/>
      </c>
      <c r="R2118" s="105"/>
      <c r="S2118" s="118" t="str">
        <f>IF(Stock[[#This Row],[CASH DIVIDEND]]&gt;0,Stock[[#This Row],[CASH DIVIDEND]]/(Stock[[#This Row],[BUYING PRICE]]*Stock[[#This Row],[BUYING QUANTITY]]),"")</f>
        <v/>
      </c>
      <c r="T2118" s="105"/>
      <c r="U2118" s="79"/>
      <c r="V2118" s="97"/>
      <c r="W2118" s="98"/>
      <c r="X2118" s="168"/>
      <c r="Y2118" s="126" t="str">
        <f>IF(Stock[[#This Row],[SELLING QUANTITY]]&gt;0,Stock[[#This Row],[SELLING PRICE]]*Stock[[#This Row],[SELLING QUANTITY]]*Stock[[#This Row],[% SELLING FEE]]+Stock[[#This Row],[SELLING PRICE]]*Stock[[#This Row],[SELLING QUANTITY]]*$D$12,"")</f>
        <v/>
      </c>
      <c r="Z2118" s="121">
        <f>Stock[[#This Row],[BUYING QUANTITY]]+Stock[[#This Row],[STOCK DIVIDEND]]-Stock[[#This Row],[SELLING QUANTITY]]</f>
        <v>0</v>
      </c>
      <c r="AA21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8" s="121">
        <f ca="1">IF(Stock[[#This Row],[SELLING DATE]]&gt;0,Stock[[#This Row],[SELLING DATE]]-Stock[[#This Row],[BUY DATE]]+1,IF(Stock[[#This Row],[BUY DATE]]=0,0,TODAY()-Stock[[#This Row],[BUY DATE]]+1))</f>
        <v>0</v>
      </c>
      <c r="AC2118" s="122" t="str">
        <f>IFERROR(Stock[[#This Row],[CASH DIVIDEND]]+Stock[[#This Row],[RETURN/(LOSS) FROM TRADING
(auto-fill)]],"")</f>
        <v/>
      </c>
      <c r="AD21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8" s="146" t="str">
        <f ca="1">IFERROR(IF(Stock[[#This Row],[HOLDING DAYS
(auto-fill)]]&lt;365,Stock[[#This Row],[% TOTAL RETURN/(LOSS)
(auto-fill)]]*365/Stock[[#This Row],[HOLDING DAYS
(auto-fill)]],POWER((1+Stock[[#This Row],[% TOTAL RETURN/(LOSS)
(auto-fill)]]),1/(Stock[[#This Row],[HOLDING DAYS
(auto-fill)]]/365))-1),"")</f>
        <v/>
      </c>
      <c r="AF2118" s="81"/>
      <c r="AG2118" s="149" t="str">
        <f>IF(Stock[[#This Row],[STATUS
(auto-fill)]]="HOLDING",Stock[[#This Row],[MARKET PRICE]]-Stock[[#This Row],[BUYING PRICE]],"")</f>
        <v/>
      </c>
      <c r="AH2118" s="143" t="str">
        <f>IFERROR(Stock[[#This Row],[CHANGE
(auto-fill)]]/Stock[[#This Row],[BUYING PRICE]],"")</f>
        <v/>
      </c>
      <c r="AI2118" s="130" t="str">
        <f>IF(Stock[[#This Row],[MARKET PRICE]]&gt;0,Stock[[#This Row],[MARKET PRICE]]*Stock[[#This Row],[REMAINING QUANTITY
(auto-fill)]],"")</f>
        <v/>
      </c>
    </row>
    <row r="2119" spans="2:35">
      <c r="B2119" s="110" t="str">
        <f>IF(AND(Stock[[#This Row],[BUYING QUANTITY]]&gt;0,Stock[[#This Row],[REMAINING QUANTITY
(auto-fill)]]=0),"SOLD OUT",
IF(AND(Stock[[#This Row],[BUYING QUANTITY]]&gt;0,Stock[[#This Row],[REMAINING QUANTITY
(auto-fill)]]&gt;0),"HOLDING",""))</f>
        <v/>
      </c>
      <c r="C2119" s="113">
        <f t="shared" si="32"/>
        <v>2106</v>
      </c>
      <c r="D2119" s="79"/>
      <c r="E2119" s="80"/>
      <c r="F2119" s="162"/>
      <c r="G2119" s="85"/>
      <c r="H2119" s="86"/>
      <c r="I2119" s="164"/>
      <c r="J2119" s="115" t="str">
        <f>IF(Stock[[#This Row],[BUYING QUANTITY]]&gt;0,Stock[[#This Row],[BUYING PRICE]]*Stock[[#This Row],[BUYING QUANTITY]]*Stock[[#This Row],[% BUYING FEE]],"")</f>
        <v/>
      </c>
      <c r="K2119" s="89"/>
      <c r="L2119" s="90"/>
      <c r="M2119" s="117" t="str">
        <f>IF(Stock[[#This Row],[BUYING QUANTITY]]&gt;0,Stock[[#This Row],[BUYING PRICE]]*(1+Stock[[#This Row],[% THRESHOLD (RETURN)_1]]),"")</f>
        <v/>
      </c>
      <c r="N2119" s="91"/>
      <c r="O2119" s="117" t="str">
        <f>IF(Stock[[#This Row],[BUYING QUANTITY]]&gt;0,Stock[[#This Row],[BUYING PRICE]]*(1+Stock[[#This Row],[% THRESHOLD (RETURN)_2]]),"")</f>
        <v/>
      </c>
      <c r="P2119" s="91"/>
      <c r="Q2119" s="117" t="str">
        <f>IF(Stock[[#This Row],[BUYING QUANTITY]]&gt;0,Stock[[#This Row],[BUYING PRICE]]*(1+Stock[[#This Row],[% THRESHOLD (LOSS)]]),"")</f>
        <v/>
      </c>
      <c r="R2119" s="105"/>
      <c r="S2119" s="118" t="str">
        <f>IF(Stock[[#This Row],[CASH DIVIDEND]]&gt;0,Stock[[#This Row],[CASH DIVIDEND]]/(Stock[[#This Row],[BUYING PRICE]]*Stock[[#This Row],[BUYING QUANTITY]]),"")</f>
        <v/>
      </c>
      <c r="T2119" s="105"/>
      <c r="U2119" s="79"/>
      <c r="V2119" s="97"/>
      <c r="W2119" s="98"/>
      <c r="X2119" s="168"/>
      <c r="Y2119" s="126" t="str">
        <f>IF(Stock[[#This Row],[SELLING QUANTITY]]&gt;0,Stock[[#This Row],[SELLING PRICE]]*Stock[[#This Row],[SELLING QUANTITY]]*Stock[[#This Row],[% SELLING FEE]]+Stock[[#This Row],[SELLING PRICE]]*Stock[[#This Row],[SELLING QUANTITY]]*$D$12,"")</f>
        <v/>
      </c>
      <c r="Z2119" s="121">
        <f>Stock[[#This Row],[BUYING QUANTITY]]+Stock[[#This Row],[STOCK DIVIDEND]]-Stock[[#This Row],[SELLING QUANTITY]]</f>
        <v>0</v>
      </c>
      <c r="AA21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19" s="121">
        <f ca="1">IF(Stock[[#This Row],[SELLING DATE]]&gt;0,Stock[[#This Row],[SELLING DATE]]-Stock[[#This Row],[BUY DATE]]+1,IF(Stock[[#This Row],[BUY DATE]]=0,0,TODAY()-Stock[[#This Row],[BUY DATE]]+1))</f>
        <v>0</v>
      </c>
      <c r="AC2119" s="122" t="str">
        <f>IFERROR(Stock[[#This Row],[CASH DIVIDEND]]+Stock[[#This Row],[RETURN/(LOSS) FROM TRADING
(auto-fill)]],"")</f>
        <v/>
      </c>
      <c r="AD21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19" s="146" t="str">
        <f ca="1">IFERROR(IF(Stock[[#This Row],[HOLDING DAYS
(auto-fill)]]&lt;365,Stock[[#This Row],[% TOTAL RETURN/(LOSS)
(auto-fill)]]*365/Stock[[#This Row],[HOLDING DAYS
(auto-fill)]],POWER((1+Stock[[#This Row],[% TOTAL RETURN/(LOSS)
(auto-fill)]]),1/(Stock[[#This Row],[HOLDING DAYS
(auto-fill)]]/365))-1),"")</f>
        <v/>
      </c>
      <c r="AF2119" s="81"/>
      <c r="AG2119" s="149" t="str">
        <f>IF(Stock[[#This Row],[STATUS
(auto-fill)]]="HOLDING",Stock[[#This Row],[MARKET PRICE]]-Stock[[#This Row],[BUYING PRICE]],"")</f>
        <v/>
      </c>
      <c r="AH2119" s="143" t="str">
        <f>IFERROR(Stock[[#This Row],[CHANGE
(auto-fill)]]/Stock[[#This Row],[BUYING PRICE]],"")</f>
        <v/>
      </c>
      <c r="AI2119" s="130" t="str">
        <f>IF(Stock[[#This Row],[MARKET PRICE]]&gt;0,Stock[[#This Row],[MARKET PRICE]]*Stock[[#This Row],[REMAINING QUANTITY
(auto-fill)]],"")</f>
        <v/>
      </c>
    </row>
    <row r="2120" spans="2:35">
      <c r="B2120" s="110" t="str">
        <f>IF(AND(Stock[[#This Row],[BUYING QUANTITY]]&gt;0,Stock[[#This Row],[REMAINING QUANTITY
(auto-fill)]]=0),"SOLD OUT",
IF(AND(Stock[[#This Row],[BUYING QUANTITY]]&gt;0,Stock[[#This Row],[REMAINING QUANTITY
(auto-fill)]]&gt;0),"HOLDING",""))</f>
        <v/>
      </c>
      <c r="C2120" s="113">
        <f t="shared" si="32"/>
        <v>2107</v>
      </c>
      <c r="D2120" s="79"/>
      <c r="E2120" s="80"/>
      <c r="F2120" s="162"/>
      <c r="G2120" s="85"/>
      <c r="H2120" s="86"/>
      <c r="I2120" s="164"/>
      <c r="J2120" s="115" t="str">
        <f>IF(Stock[[#This Row],[BUYING QUANTITY]]&gt;0,Stock[[#This Row],[BUYING PRICE]]*Stock[[#This Row],[BUYING QUANTITY]]*Stock[[#This Row],[% BUYING FEE]],"")</f>
        <v/>
      </c>
      <c r="K2120" s="89"/>
      <c r="L2120" s="90"/>
      <c r="M2120" s="117" t="str">
        <f>IF(Stock[[#This Row],[BUYING QUANTITY]]&gt;0,Stock[[#This Row],[BUYING PRICE]]*(1+Stock[[#This Row],[% THRESHOLD (RETURN)_1]]),"")</f>
        <v/>
      </c>
      <c r="N2120" s="91"/>
      <c r="O2120" s="117" t="str">
        <f>IF(Stock[[#This Row],[BUYING QUANTITY]]&gt;0,Stock[[#This Row],[BUYING PRICE]]*(1+Stock[[#This Row],[% THRESHOLD (RETURN)_2]]),"")</f>
        <v/>
      </c>
      <c r="P2120" s="91"/>
      <c r="Q2120" s="117" t="str">
        <f>IF(Stock[[#This Row],[BUYING QUANTITY]]&gt;0,Stock[[#This Row],[BUYING PRICE]]*(1+Stock[[#This Row],[% THRESHOLD (LOSS)]]),"")</f>
        <v/>
      </c>
      <c r="R2120" s="105"/>
      <c r="S2120" s="118" t="str">
        <f>IF(Stock[[#This Row],[CASH DIVIDEND]]&gt;0,Stock[[#This Row],[CASH DIVIDEND]]/(Stock[[#This Row],[BUYING PRICE]]*Stock[[#This Row],[BUYING QUANTITY]]),"")</f>
        <v/>
      </c>
      <c r="T2120" s="105"/>
      <c r="U2120" s="79"/>
      <c r="V2120" s="97"/>
      <c r="W2120" s="98"/>
      <c r="X2120" s="168"/>
      <c r="Y2120" s="126" t="str">
        <f>IF(Stock[[#This Row],[SELLING QUANTITY]]&gt;0,Stock[[#This Row],[SELLING PRICE]]*Stock[[#This Row],[SELLING QUANTITY]]*Stock[[#This Row],[% SELLING FEE]]+Stock[[#This Row],[SELLING PRICE]]*Stock[[#This Row],[SELLING QUANTITY]]*$D$12,"")</f>
        <v/>
      </c>
      <c r="Z2120" s="121">
        <f>Stock[[#This Row],[BUYING QUANTITY]]+Stock[[#This Row],[STOCK DIVIDEND]]-Stock[[#This Row],[SELLING QUANTITY]]</f>
        <v>0</v>
      </c>
      <c r="AA21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0" s="121">
        <f ca="1">IF(Stock[[#This Row],[SELLING DATE]]&gt;0,Stock[[#This Row],[SELLING DATE]]-Stock[[#This Row],[BUY DATE]]+1,IF(Stock[[#This Row],[BUY DATE]]=0,0,TODAY()-Stock[[#This Row],[BUY DATE]]+1))</f>
        <v>0</v>
      </c>
      <c r="AC2120" s="122" t="str">
        <f>IFERROR(Stock[[#This Row],[CASH DIVIDEND]]+Stock[[#This Row],[RETURN/(LOSS) FROM TRADING
(auto-fill)]],"")</f>
        <v/>
      </c>
      <c r="AD21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0" s="146" t="str">
        <f ca="1">IFERROR(IF(Stock[[#This Row],[HOLDING DAYS
(auto-fill)]]&lt;365,Stock[[#This Row],[% TOTAL RETURN/(LOSS)
(auto-fill)]]*365/Stock[[#This Row],[HOLDING DAYS
(auto-fill)]],POWER((1+Stock[[#This Row],[% TOTAL RETURN/(LOSS)
(auto-fill)]]),1/(Stock[[#This Row],[HOLDING DAYS
(auto-fill)]]/365))-1),"")</f>
        <v/>
      </c>
      <c r="AF2120" s="81"/>
      <c r="AG2120" s="149" t="str">
        <f>IF(Stock[[#This Row],[STATUS
(auto-fill)]]="HOLDING",Stock[[#This Row],[MARKET PRICE]]-Stock[[#This Row],[BUYING PRICE]],"")</f>
        <v/>
      </c>
      <c r="AH2120" s="143" t="str">
        <f>IFERROR(Stock[[#This Row],[CHANGE
(auto-fill)]]/Stock[[#This Row],[BUYING PRICE]],"")</f>
        <v/>
      </c>
      <c r="AI2120" s="130" t="str">
        <f>IF(Stock[[#This Row],[MARKET PRICE]]&gt;0,Stock[[#This Row],[MARKET PRICE]]*Stock[[#This Row],[REMAINING QUANTITY
(auto-fill)]],"")</f>
        <v/>
      </c>
    </row>
    <row r="2121" spans="2:35">
      <c r="B2121" s="110" t="str">
        <f>IF(AND(Stock[[#This Row],[BUYING QUANTITY]]&gt;0,Stock[[#This Row],[REMAINING QUANTITY
(auto-fill)]]=0),"SOLD OUT",
IF(AND(Stock[[#This Row],[BUYING QUANTITY]]&gt;0,Stock[[#This Row],[REMAINING QUANTITY
(auto-fill)]]&gt;0),"HOLDING",""))</f>
        <v/>
      </c>
      <c r="C2121" s="113">
        <f t="shared" si="32"/>
        <v>2108</v>
      </c>
      <c r="D2121" s="79"/>
      <c r="E2121" s="80"/>
      <c r="F2121" s="162"/>
      <c r="G2121" s="85"/>
      <c r="H2121" s="86"/>
      <c r="I2121" s="164"/>
      <c r="J2121" s="115" t="str">
        <f>IF(Stock[[#This Row],[BUYING QUANTITY]]&gt;0,Stock[[#This Row],[BUYING PRICE]]*Stock[[#This Row],[BUYING QUANTITY]]*Stock[[#This Row],[% BUYING FEE]],"")</f>
        <v/>
      </c>
      <c r="K2121" s="89"/>
      <c r="L2121" s="90"/>
      <c r="M2121" s="117" t="str">
        <f>IF(Stock[[#This Row],[BUYING QUANTITY]]&gt;0,Stock[[#This Row],[BUYING PRICE]]*(1+Stock[[#This Row],[% THRESHOLD (RETURN)_1]]),"")</f>
        <v/>
      </c>
      <c r="N2121" s="91"/>
      <c r="O2121" s="117" t="str">
        <f>IF(Stock[[#This Row],[BUYING QUANTITY]]&gt;0,Stock[[#This Row],[BUYING PRICE]]*(1+Stock[[#This Row],[% THRESHOLD (RETURN)_2]]),"")</f>
        <v/>
      </c>
      <c r="P2121" s="91"/>
      <c r="Q2121" s="117" t="str">
        <f>IF(Stock[[#This Row],[BUYING QUANTITY]]&gt;0,Stock[[#This Row],[BUYING PRICE]]*(1+Stock[[#This Row],[% THRESHOLD (LOSS)]]),"")</f>
        <v/>
      </c>
      <c r="R2121" s="105"/>
      <c r="S2121" s="118" t="str">
        <f>IF(Stock[[#This Row],[CASH DIVIDEND]]&gt;0,Stock[[#This Row],[CASH DIVIDEND]]/(Stock[[#This Row],[BUYING PRICE]]*Stock[[#This Row],[BUYING QUANTITY]]),"")</f>
        <v/>
      </c>
      <c r="T2121" s="105"/>
      <c r="U2121" s="79"/>
      <c r="V2121" s="97"/>
      <c r="W2121" s="98"/>
      <c r="X2121" s="168"/>
      <c r="Y2121" s="126" t="str">
        <f>IF(Stock[[#This Row],[SELLING QUANTITY]]&gt;0,Stock[[#This Row],[SELLING PRICE]]*Stock[[#This Row],[SELLING QUANTITY]]*Stock[[#This Row],[% SELLING FEE]]+Stock[[#This Row],[SELLING PRICE]]*Stock[[#This Row],[SELLING QUANTITY]]*$D$12,"")</f>
        <v/>
      </c>
      <c r="Z2121" s="121">
        <f>Stock[[#This Row],[BUYING QUANTITY]]+Stock[[#This Row],[STOCK DIVIDEND]]-Stock[[#This Row],[SELLING QUANTITY]]</f>
        <v>0</v>
      </c>
      <c r="AA21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1" s="121">
        <f ca="1">IF(Stock[[#This Row],[SELLING DATE]]&gt;0,Stock[[#This Row],[SELLING DATE]]-Stock[[#This Row],[BUY DATE]]+1,IF(Stock[[#This Row],[BUY DATE]]=0,0,TODAY()-Stock[[#This Row],[BUY DATE]]+1))</f>
        <v>0</v>
      </c>
      <c r="AC2121" s="122" t="str">
        <f>IFERROR(Stock[[#This Row],[CASH DIVIDEND]]+Stock[[#This Row],[RETURN/(LOSS) FROM TRADING
(auto-fill)]],"")</f>
        <v/>
      </c>
      <c r="AD21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1" s="146" t="str">
        <f ca="1">IFERROR(IF(Stock[[#This Row],[HOLDING DAYS
(auto-fill)]]&lt;365,Stock[[#This Row],[% TOTAL RETURN/(LOSS)
(auto-fill)]]*365/Stock[[#This Row],[HOLDING DAYS
(auto-fill)]],POWER((1+Stock[[#This Row],[% TOTAL RETURN/(LOSS)
(auto-fill)]]),1/(Stock[[#This Row],[HOLDING DAYS
(auto-fill)]]/365))-1),"")</f>
        <v/>
      </c>
      <c r="AF2121" s="81"/>
      <c r="AG2121" s="149" t="str">
        <f>IF(Stock[[#This Row],[STATUS
(auto-fill)]]="HOLDING",Stock[[#This Row],[MARKET PRICE]]-Stock[[#This Row],[BUYING PRICE]],"")</f>
        <v/>
      </c>
      <c r="AH2121" s="143" t="str">
        <f>IFERROR(Stock[[#This Row],[CHANGE
(auto-fill)]]/Stock[[#This Row],[BUYING PRICE]],"")</f>
        <v/>
      </c>
      <c r="AI2121" s="130" t="str">
        <f>IF(Stock[[#This Row],[MARKET PRICE]]&gt;0,Stock[[#This Row],[MARKET PRICE]]*Stock[[#This Row],[REMAINING QUANTITY
(auto-fill)]],"")</f>
        <v/>
      </c>
    </row>
    <row r="2122" spans="2:35">
      <c r="B2122" s="110" t="str">
        <f>IF(AND(Stock[[#This Row],[BUYING QUANTITY]]&gt;0,Stock[[#This Row],[REMAINING QUANTITY
(auto-fill)]]=0),"SOLD OUT",
IF(AND(Stock[[#This Row],[BUYING QUANTITY]]&gt;0,Stock[[#This Row],[REMAINING QUANTITY
(auto-fill)]]&gt;0),"HOLDING",""))</f>
        <v/>
      </c>
      <c r="C2122" s="113">
        <f t="shared" si="32"/>
        <v>2109</v>
      </c>
      <c r="D2122" s="79"/>
      <c r="E2122" s="80"/>
      <c r="F2122" s="162"/>
      <c r="G2122" s="85"/>
      <c r="H2122" s="86"/>
      <c r="I2122" s="164"/>
      <c r="J2122" s="115" t="str">
        <f>IF(Stock[[#This Row],[BUYING QUANTITY]]&gt;0,Stock[[#This Row],[BUYING PRICE]]*Stock[[#This Row],[BUYING QUANTITY]]*Stock[[#This Row],[% BUYING FEE]],"")</f>
        <v/>
      </c>
      <c r="K2122" s="89"/>
      <c r="L2122" s="90"/>
      <c r="M2122" s="117" t="str">
        <f>IF(Stock[[#This Row],[BUYING QUANTITY]]&gt;0,Stock[[#This Row],[BUYING PRICE]]*(1+Stock[[#This Row],[% THRESHOLD (RETURN)_1]]),"")</f>
        <v/>
      </c>
      <c r="N2122" s="91"/>
      <c r="O2122" s="117" t="str">
        <f>IF(Stock[[#This Row],[BUYING QUANTITY]]&gt;0,Stock[[#This Row],[BUYING PRICE]]*(1+Stock[[#This Row],[% THRESHOLD (RETURN)_2]]),"")</f>
        <v/>
      </c>
      <c r="P2122" s="91"/>
      <c r="Q2122" s="117" t="str">
        <f>IF(Stock[[#This Row],[BUYING QUANTITY]]&gt;0,Stock[[#This Row],[BUYING PRICE]]*(1+Stock[[#This Row],[% THRESHOLD (LOSS)]]),"")</f>
        <v/>
      </c>
      <c r="R2122" s="105"/>
      <c r="S2122" s="118" t="str">
        <f>IF(Stock[[#This Row],[CASH DIVIDEND]]&gt;0,Stock[[#This Row],[CASH DIVIDEND]]/(Stock[[#This Row],[BUYING PRICE]]*Stock[[#This Row],[BUYING QUANTITY]]),"")</f>
        <v/>
      </c>
      <c r="T2122" s="105"/>
      <c r="U2122" s="79"/>
      <c r="V2122" s="97"/>
      <c r="W2122" s="98"/>
      <c r="X2122" s="168"/>
      <c r="Y2122" s="126" t="str">
        <f>IF(Stock[[#This Row],[SELLING QUANTITY]]&gt;0,Stock[[#This Row],[SELLING PRICE]]*Stock[[#This Row],[SELLING QUANTITY]]*Stock[[#This Row],[% SELLING FEE]]+Stock[[#This Row],[SELLING PRICE]]*Stock[[#This Row],[SELLING QUANTITY]]*$D$12,"")</f>
        <v/>
      </c>
      <c r="Z2122" s="121">
        <f>Stock[[#This Row],[BUYING QUANTITY]]+Stock[[#This Row],[STOCK DIVIDEND]]-Stock[[#This Row],[SELLING QUANTITY]]</f>
        <v>0</v>
      </c>
      <c r="AA21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2" s="121">
        <f ca="1">IF(Stock[[#This Row],[SELLING DATE]]&gt;0,Stock[[#This Row],[SELLING DATE]]-Stock[[#This Row],[BUY DATE]]+1,IF(Stock[[#This Row],[BUY DATE]]=0,0,TODAY()-Stock[[#This Row],[BUY DATE]]+1))</f>
        <v>0</v>
      </c>
      <c r="AC2122" s="122" t="str">
        <f>IFERROR(Stock[[#This Row],[CASH DIVIDEND]]+Stock[[#This Row],[RETURN/(LOSS) FROM TRADING
(auto-fill)]],"")</f>
        <v/>
      </c>
      <c r="AD21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2" s="146" t="str">
        <f ca="1">IFERROR(IF(Stock[[#This Row],[HOLDING DAYS
(auto-fill)]]&lt;365,Stock[[#This Row],[% TOTAL RETURN/(LOSS)
(auto-fill)]]*365/Stock[[#This Row],[HOLDING DAYS
(auto-fill)]],POWER((1+Stock[[#This Row],[% TOTAL RETURN/(LOSS)
(auto-fill)]]),1/(Stock[[#This Row],[HOLDING DAYS
(auto-fill)]]/365))-1),"")</f>
        <v/>
      </c>
      <c r="AF2122" s="81"/>
      <c r="AG2122" s="149" t="str">
        <f>IF(Stock[[#This Row],[STATUS
(auto-fill)]]="HOLDING",Stock[[#This Row],[MARKET PRICE]]-Stock[[#This Row],[BUYING PRICE]],"")</f>
        <v/>
      </c>
      <c r="AH2122" s="143" t="str">
        <f>IFERROR(Stock[[#This Row],[CHANGE
(auto-fill)]]/Stock[[#This Row],[BUYING PRICE]],"")</f>
        <v/>
      </c>
      <c r="AI2122" s="130" t="str">
        <f>IF(Stock[[#This Row],[MARKET PRICE]]&gt;0,Stock[[#This Row],[MARKET PRICE]]*Stock[[#This Row],[REMAINING QUANTITY
(auto-fill)]],"")</f>
        <v/>
      </c>
    </row>
    <row r="2123" spans="2:35">
      <c r="B2123" s="110" t="str">
        <f>IF(AND(Stock[[#This Row],[BUYING QUANTITY]]&gt;0,Stock[[#This Row],[REMAINING QUANTITY
(auto-fill)]]=0),"SOLD OUT",
IF(AND(Stock[[#This Row],[BUYING QUANTITY]]&gt;0,Stock[[#This Row],[REMAINING QUANTITY
(auto-fill)]]&gt;0),"HOLDING",""))</f>
        <v/>
      </c>
      <c r="C2123" s="113">
        <f t="shared" si="32"/>
        <v>2110</v>
      </c>
      <c r="D2123" s="79"/>
      <c r="E2123" s="80"/>
      <c r="F2123" s="162"/>
      <c r="G2123" s="85"/>
      <c r="H2123" s="86"/>
      <c r="I2123" s="164"/>
      <c r="J2123" s="115" t="str">
        <f>IF(Stock[[#This Row],[BUYING QUANTITY]]&gt;0,Stock[[#This Row],[BUYING PRICE]]*Stock[[#This Row],[BUYING QUANTITY]]*Stock[[#This Row],[% BUYING FEE]],"")</f>
        <v/>
      </c>
      <c r="K2123" s="89"/>
      <c r="L2123" s="90"/>
      <c r="M2123" s="117" t="str">
        <f>IF(Stock[[#This Row],[BUYING QUANTITY]]&gt;0,Stock[[#This Row],[BUYING PRICE]]*(1+Stock[[#This Row],[% THRESHOLD (RETURN)_1]]),"")</f>
        <v/>
      </c>
      <c r="N2123" s="91"/>
      <c r="O2123" s="117" t="str">
        <f>IF(Stock[[#This Row],[BUYING QUANTITY]]&gt;0,Stock[[#This Row],[BUYING PRICE]]*(1+Stock[[#This Row],[% THRESHOLD (RETURN)_2]]),"")</f>
        <v/>
      </c>
      <c r="P2123" s="91"/>
      <c r="Q2123" s="117" t="str">
        <f>IF(Stock[[#This Row],[BUYING QUANTITY]]&gt;0,Stock[[#This Row],[BUYING PRICE]]*(1+Stock[[#This Row],[% THRESHOLD (LOSS)]]),"")</f>
        <v/>
      </c>
      <c r="R2123" s="105"/>
      <c r="S2123" s="118" t="str">
        <f>IF(Stock[[#This Row],[CASH DIVIDEND]]&gt;0,Stock[[#This Row],[CASH DIVIDEND]]/(Stock[[#This Row],[BUYING PRICE]]*Stock[[#This Row],[BUYING QUANTITY]]),"")</f>
        <v/>
      </c>
      <c r="T2123" s="105"/>
      <c r="U2123" s="79"/>
      <c r="V2123" s="97"/>
      <c r="W2123" s="98"/>
      <c r="X2123" s="168"/>
      <c r="Y2123" s="126" t="str">
        <f>IF(Stock[[#This Row],[SELLING QUANTITY]]&gt;0,Stock[[#This Row],[SELLING PRICE]]*Stock[[#This Row],[SELLING QUANTITY]]*Stock[[#This Row],[% SELLING FEE]]+Stock[[#This Row],[SELLING PRICE]]*Stock[[#This Row],[SELLING QUANTITY]]*$D$12,"")</f>
        <v/>
      </c>
      <c r="Z2123" s="121">
        <f>Stock[[#This Row],[BUYING QUANTITY]]+Stock[[#This Row],[STOCK DIVIDEND]]-Stock[[#This Row],[SELLING QUANTITY]]</f>
        <v>0</v>
      </c>
      <c r="AA21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3" s="121">
        <f ca="1">IF(Stock[[#This Row],[SELLING DATE]]&gt;0,Stock[[#This Row],[SELLING DATE]]-Stock[[#This Row],[BUY DATE]]+1,IF(Stock[[#This Row],[BUY DATE]]=0,0,TODAY()-Stock[[#This Row],[BUY DATE]]+1))</f>
        <v>0</v>
      </c>
      <c r="AC2123" s="122" t="str">
        <f>IFERROR(Stock[[#This Row],[CASH DIVIDEND]]+Stock[[#This Row],[RETURN/(LOSS) FROM TRADING
(auto-fill)]],"")</f>
        <v/>
      </c>
      <c r="AD21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3" s="146" t="str">
        <f ca="1">IFERROR(IF(Stock[[#This Row],[HOLDING DAYS
(auto-fill)]]&lt;365,Stock[[#This Row],[% TOTAL RETURN/(LOSS)
(auto-fill)]]*365/Stock[[#This Row],[HOLDING DAYS
(auto-fill)]],POWER((1+Stock[[#This Row],[% TOTAL RETURN/(LOSS)
(auto-fill)]]),1/(Stock[[#This Row],[HOLDING DAYS
(auto-fill)]]/365))-1),"")</f>
        <v/>
      </c>
      <c r="AF2123" s="81"/>
      <c r="AG2123" s="149" t="str">
        <f>IF(Stock[[#This Row],[STATUS
(auto-fill)]]="HOLDING",Stock[[#This Row],[MARKET PRICE]]-Stock[[#This Row],[BUYING PRICE]],"")</f>
        <v/>
      </c>
      <c r="AH2123" s="143" t="str">
        <f>IFERROR(Stock[[#This Row],[CHANGE
(auto-fill)]]/Stock[[#This Row],[BUYING PRICE]],"")</f>
        <v/>
      </c>
      <c r="AI2123" s="130" t="str">
        <f>IF(Stock[[#This Row],[MARKET PRICE]]&gt;0,Stock[[#This Row],[MARKET PRICE]]*Stock[[#This Row],[REMAINING QUANTITY
(auto-fill)]],"")</f>
        <v/>
      </c>
    </row>
    <row r="2124" spans="2:35">
      <c r="B2124" s="110" t="str">
        <f>IF(AND(Stock[[#This Row],[BUYING QUANTITY]]&gt;0,Stock[[#This Row],[REMAINING QUANTITY
(auto-fill)]]=0),"SOLD OUT",
IF(AND(Stock[[#This Row],[BUYING QUANTITY]]&gt;0,Stock[[#This Row],[REMAINING QUANTITY
(auto-fill)]]&gt;0),"HOLDING",""))</f>
        <v/>
      </c>
      <c r="C2124" s="113">
        <f t="shared" si="32"/>
        <v>2111</v>
      </c>
      <c r="D2124" s="79"/>
      <c r="E2124" s="80"/>
      <c r="F2124" s="162"/>
      <c r="G2124" s="85"/>
      <c r="H2124" s="86"/>
      <c r="I2124" s="164"/>
      <c r="J2124" s="115" t="str">
        <f>IF(Stock[[#This Row],[BUYING QUANTITY]]&gt;0,Stock[[#This Row],[BUYING PRICE]]*Stock[[#This Row],[BUYING QUANTITY]]*Stock[[#This Row],[% BUYING FEE]],"")</f>
        <v/>
      </c>
      <c r="K2124" s="89"/>
      <c r="L2124" s="90"/>
      <c r="M2124" s="117" t="str">
        <f>IF(Stock[[#This Row],[BUYING QUANTITY]]&gt;0,Stock[[#This Row],[BUYING PRICE]]*(1+Stock[[#This Row],[% THRESHOLD (RETURN)_1]]),"")</f>
        <v/>
      </c>
      <c r="N2124" s="91"/>
      <c r="O2124" s="117" t="str">
        <f>IF(Stock[[#This Row],[BUYING QUANTITY]]&gt;0,Stock[[#This Row],[BUYING PRICE]]*(1+Stock[[#This Row],[% THRESHOLD (RETURN)_2]]),"")</f>
        <v/>
      </c>
      <c r="P2124" s="91"/>
      <c r="Q2124" s="117" t="str">
        <f>IF(Stock[[#This Row],[BUYING QUANTITY]]&gt;0,Stock[[#This Row],[BUYING PRICE]]*(1+Stock[[#This Row],[% THRESHOLD (LOSS)]]),"")</f>
        <v/>
      </c>
      <c r="R2124" s="105"/>
      <c r="S2124" s="118" t="str">
        <f>IF(Stock[[#This Row],[CASH DIVIDEND]]&gt;0,Stock[[#This Row],[CASH DIVIDEND]]/(Stock[[#This Row],[BUYING PRICE]]*Stock[[#This Row],[BUYING QUANTITY]]),"")</f>
        <v/>
      </c>
      <c r="T2124" s="105"/>
      <c r="U2124" s="79"/>
      <c r="V2124" s="97"/>
      <c r="W2124" s="98"/>
      <c r="X2124" s="168"/>
      <c r="Y2124" s="126" t="str">
        <f>IF(Stock[[#This Row],[SELLING QUANTITY]]&gt;0,Stock[[#This Row],[SELLING PRICE]]*Stock[[#This Row],[SELLING QUANTITY]]*Stock[[#This Row],[% SELLING FEE]]+Stock[[#This Row],[SELLING PRICE]]*Stock[[#This Row],[SELLING QUANTITY]]*$D$12,"")</f>
        <v/>
      </c>
      <c r="Z2124" s="121">
        <f>Stock[[#This Row],[BUYING QUANTITY]]+Stock[[#This Row],[STOCK DIVIDEND]]-Stock[[#This Row],[SELLING QUANTITY]]</f>
        <v>0</v>
      </c>
      <c r="AA21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4" s="121">
        <f ca="1">IF(Stock[[#This Row],[SELLING DATE]]&gt;0,Stock[[#This Row],[SELLING DATE]]-Stock[[#This Row],[BUY DATE]]+1,IF(Stock[[#This Row],[BUY DATE]]=0,0,TODAY()-Stock[[#This Row],[BUY DATE]]+1))</f>
        <v>0</v>
      </c>
      <c r="AC2124" s="122" t="str">
        <f>IFERROR(Stock[[#This Row],[CASH DIVIDEND]]+Stock[[#This Row],[RETURN/(LOSS) FROM TRADING
(auto-fill)]],"")</f>
        <v/>
      </c>
      <c r="AD21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4" s="146" t="str">
        <f ca="1">IFERROR(IF(Stock[[#This Row],[HOLDING DAYS
(auto-fill)]]&lt;365,Stock[[#This Row],[% TOTAL RETURN/(LOSS)
(auto-fill)]]*365/Stock[[#This Row],[HOLDING DAYS
(auto-fill)]],POWER((1+Stock[[#This Row],[% TOTAL RETURN/(LOSS)
(auto-fill)]]),1/(Stock[[#This Row],[HOLDING DAYS
(auto-fill)]]/365))-1),"")</f>
        <v/>
      </c>
      <c r="AF2124" s="81"/>
      <c r="AG2124" s="149" t="str">
        <f>IF(Stock[[#This Row],[STATUS
(auto-fill)]]="HOLDING",Stock[[#This Row],[MARKET PRICE]]-Stock[[#This Row],[BUYING PRICE]],"")</f>
        <v/>
      </c>
      <c r="AH2124" s="143" t="str">
        <f>IFERROR(Stock[[#This Row],[CHANGE
(auto-fill)]]/Stock[[#This Row],[BUYING PRICE]],"")</f>
        <v/>
      </c>
      <c r="AI2124" s="130" t="str">
        <f>IF(Stock[[#This Row],[MARKET PRICE]]&gt;0,Stock[[#This Row],[MARKET PRICE]]*Stock[[#This Row],[REMAINING QUANTITY
(auto-fill)]],"")</f>
        <v/>
      </c>
    </row>
    <row r="2125" spans="2:35">
      <c r="B2125" s="110" t="str">
        <f>IF(AND(Stock[[#This Row],[BUYING QUANTITY]]&gt;0,Stock[[#This Row],[REMAINING QUANTITY
(auto-fill)]]=0),"SOLD OUT",
IF(AND(Stock[[#This Row],[BUYING QUANTITY]]&gt;0,Stock[[#This Row],[REMAINING QUANTITY
(auto-fill)]]&gt;0),"HOLDING",""))</f>
        <v/>
      </c>
      <c r="C2125" s="113">
        <f t="shared" si="32"/>
        <v>2112</v>
      </c>
      <c r="D2125" s="79"/>
      <c r="E2125" s="80"/>
      <c r="F2125" s="162"/>
      <c r="G2125" s="85"/>
      <c r="H2125" s="86"/>
      <c r="I2125" s="164"/>
      <c r="J2125" s="115" t="str">
        <f>IF(Stock[[#This Row],[BUYING QUANTITY]]&gt;0,Stock[[#This Row],[BUYING PRICE]]*Stock[[#This Row],[BUYING QUANTITY]]*Stock[[#This Row],[% BUYING FEE]],"")</f>
        <v/>
      </c>
      <c r="K2125" s="89"/>
      <c r="L2125" s="90"/>
      <c r="M2125" s="117" t="str">
        <f>IF(Stock[[#This Row],[BUYING QUANTITY]]&gt;0,Stock[[#This Row],[BUYING PRICE]]*(1+Stock[[#This Row],[% THRESHOLD (RETURN)_1]]),"")</f>
        <v/>
      </c>
      <c r="N2125" s="91"/>
      <c r="O2125" s="117" t="str">
        <f>IF(Stock[[#This Row],[BUYING QUANTITY]]&gt;0,Stock[[#This Row],[BUYING PRICE]]*(1+Stock[[#This Row],[% THRESHOLD (RETURN)_2]]),"")</f>
        <v/>
      </c>
      <c r="P2125" s="91"/>
      <c r="Q2125" s="117" t="str">
        <f>IF(Stock[[#This Row],[BUYING QUANTITY]]&gt;0,Stock[[#This Row],[BUYING PRICE]]*(1+Stock[[#This Row],[% THRESHOLD (LOSS)]]),"")</f>
        <v/>
      </c>
      <c r="R2125" s="105"/>
      <c r="S2125" s="118" t="str">
        <f>IF(Stock[[#This Row],[CASH DIVIDEND]]&gt;0,Stock[[#This Row],[CASH DIVIDEND]]/(Stock[[#This Row],[BUYING PRICE]]*Stock[[#This Row],[BUYING QUANTITY]]),"")</f>
        <v/>
      </c>
      <c r="T2125" s="105"/>
      <c r="U2125" s="79"/>
      <c r="V2125" s="97"/>
      <c r="W2125" s="98"/>
      <c r="X2125" s="168"/>
      <c r="Y2125" s="126" t="str">
        <f>IF(Stock[[#This Row],[SELLING QUANTITY]]&gt;0,Stock[[#This Row],[SELLING PRICE]]*Stock[[#This Row],[SELLING QUANTITY]]*Stock[[#This Row],[% SELLING FEE]]+Stock[[#This Row],[SELLING PRICE]]*Stock[[#This Row],[SELLING QUANTITY]]*$D$12,"")</f>
        <v/>
      </c>
      <c r="Z2125" s="121">
        <f>Stock[[#This Row],[BUYING QUANTITY]]+Stock[[#This Row],[STOCK DIVIDEND]]-Stock[[#This Row],[SELLING QUANTITY]]</f>
        <v>0</v>
      </c>
      <c r="AA21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5" s="121">
        <f ca="1">IF(Stock[[#This Row],[SELLING DATE]]&gt;0,Stock[[#This Row],[SELLING DATE]]-Stock[[#This Row],[BUY DATE]]+1,IF(Stock[[#This Row],[BUY DATE]]=0,0,TODAY()-Stock[[#This Row],[BUY DATE]]+1))</f>
        <v>0</v>
      </c>
      <c r="AC2125" s="122" t="str">
        <f>IFERROR(Stock[[#This Row],[CASH DIVIDEND]]+Stock[[#This Row],[RETURN/(LOSS) FROM TRADING
(auto-fill)]],"")</f>
        <v/>
      </c>
      <c r="AD21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5" s="146" t="str">
        <f ca="1">IFERROR(IF(Stock[[#This Row],[HOLDING DAYS
(auto-fill)]]&lt;365,Stock[[#This Row],[% TOTAL RETURN/(LOSS)
(auto-fill)]]*365/Stock[[#This Row],[HOLDING DAYS
(auto-fill)]],POWER((1+Stock[[#This Row],[% TOTAL RETURN/(LOSS)
(auto-fill)]]),1/(Stock[[#This Row],[HOLDING DAYS
(auto-fill)]]/365))-1),"")</f>
        <v/>
      </c>
      <c r="AF2125" s="81"/>
      <c r="AG2125" s="149" t="str">
        <f>IF(Stock[[#This Row],[STATUS
(auto-fill)]]="HOLDING",Stock[[#This Row],[MARKET PRICE]]-Stock[[#This Row],[BUYING PRICE]],"")</f>
        <v/>
      </c>
      <c r="AH2125" s="143" t="str">
        <f>IFERROR(Stock[[#This Row],[CHANGE
(auto-fill)]]/Stock[[#This Row],[BUYING PRICE]],"")</f>
        <v/>
      </c>
      <c r="AI2125" s="130" t="str">
        <f>IF(Stock[[#This Row],[MARKET PRICE]]&gt;0,Stock[[#This Row],[MARKET PRICE]]*Stock[[#This Row],[REMAINING QUANTITY
(auto-fill)]],"")</f>
        <v/>
      </c>
    </row>
    <row r="2126" spans="2:35">
      <c r="B2126" s="110" t="str">
        <f>IF(AND(Stock[[#This Row],[BUYING QUANTITY]]&gt;0,Stock[[#This Row],[REMAINING QUANTITY
(auto-fill)]]=0),"SOLD OUT",
IF(AND(Stock[[#This Row],[BUYING QUANTITY]]&gt;0,Stock[[#This Row],[REMAINING QUANTITY
(auto-fill)]]&gt;0),"HOLDING",""))</f>
        <v/>
      </c>
      <c r="C2126" s="113">
        <f t="shared" si="32"/>
        <v>2113</v>
      </c>
      <c r="D2126" s="79"/>
      <c r="E2126" s="80"/>
      <c r="F2126" s="162"/>
      <c r="G2126" s="85"/>
      <c r="H2126" s="86"/>
      <c r="I2126" s="164"/>
      <c r="J2126" s="115" t="str">
        <f>IF(Stock[[#This Row],[BUYING QUANTITY]]&gt;0,Stock[[#This Row],[BUYING PRICE]]*Stock[[#This Row],[BUYING QUANTITY]]*Stock[[#This Row],[% BUYING FEE]],"")</f>
        <v/>
      </c>
      <c r="K2126" s="89"/>
      <c r="L2126" s="90"/>
      <c r="M2126" s="117" t="str">
        <f>IF(Stock[[#This Row],[BUYING QUANTITY]]&gt;0,Stock[[#This Row],[BUYING PRICE]]*(1+Stock[[#This Row],[% THRESHOLD (RETURN)_1]]),"")</f>
        <v/>
      </c>
      <c r="N2126" s="91"/>
      <c r="O2126" s="117" t="str">
        <f>IF(Stock[[#This Row],[BUYING QUANTITY]]&gt;0,Stock[[#This Row],[BUYING PRICE]]*(1+Stock[[#This Row],[% THRESHOLD (RETURN)_2]]),"")</f>
        <v/>
      </c>
      <c r="P2126" s="91"/>
      <c r="Q2126" s="117" t="str">
        <f>IF(Stock[[#This Row],[BUYING QUANTITY]]&gt;0,Stock[[#This Row],[BUYING PRICE]]*(1+Stock[[#This Row],[% THRESHOLD (LOSS)]]),"")</f>
        <v/>
      </c>
      <c r="R2126" s="105"/>
      <c r="S2126" s="118" t="str">
        <f>IF(Stock[[#This Row],[CASH DIVIDEND]]&gt;0,Stock[[#This Row],[CASH DIVIDEND]]/(Stock[[#This Row],[BUYING PRICE]]*Stock[[#This Row],[BUYING QUANTITY]]),"")</f>
        <v/>
      </c>
      <c r="T2126" s="105"/>
      <c r="U2126" s="79"/>
      <c r="V2126" s="97"/>
      <c r="W2126" s="98"/>
      <c r="X2126" s="168"/>
      <c r="Y2126" s="126" t="str">
        <f>IF(Stock[[#This Row],[SELLING QUANTITY]]&gt;0,Stock[[#This Row],[SELLING PRICE]]*Stock[[#This Row],[SELLING QUANTITY]]*Stock[[#This Row],[% SELLING FEE]]+Stock[[#This Row],[SELLING PRICE]]*Stock[[#This Row],[SELLING QUANTITY]]*$D$12,"")</f>
        <v/>
      </c>
      <c r="Z2126" s="121">
        <f>Stock[[#This Row],[BUYING QUANTITY]]+Stock[[#This Row],[STOCK DIVIDEND]]-Stock[[#This Row],[SELLING QUANTITY]]</f>
        <v>0</v>
      </c>
      <c r="AA21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6" s="121">
        <f ca="1">IF(Stock[[#This Row],[SELLING DATE]]&gt;0,Stock[[#This Row],[SELLING DATE]]-Stock[[#This Row],[BUY DATE]]+1,IF(Stock[[#This Row],[BUY DATE]]=0,0,TODAY()-Stock[[#This Row],[BUY DATE]]+1))</f>
        <v>0</v>
      </c>
      <c r="AC2126" s="122" t="str">
        <f>IFERROR(Stock[[#This Row],[CASH DIVIDEND]]+Stock[[#This Row],[RETURN/(LOSS) FROM TRADING
(auto-fill)]],"")</f>
        <v/>
      </c>
      <c r="AD21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6" s="146" t="str">
        <f ca="1">IFERROR(IF(Stock[[#This Row],[HOLDING DAYS
(auto-fill)]]&lt;365,Stock[[#This Row],[% TOTAL RETURN/(LOSS)
(auto-fill)]]*365/Stock[[#This Row],[HOLDING DAYS
(auto-fill)]],POWER((1+Stock[[#This Row],[% TOTAL RETURN/(LOSS)
(auto-fill)]]),1/(Stock[[#This Row],[HOLDING DAYS
(auto-fill)]]/365))-1),"")</f>
        <v/>
      </c>
      <c r="AF2126" s="81"/>
      <c r="AG2126" s="149" t="str">
        <f>IF(Stock[[#This Row],[STATUS
(auto-fill)]]="HOLDING",Stock[[#This Row],[MARKET PRICE]]-Stock[[#This Row],[BUYING PRICE]],"")</f>
        <v/>
      </c>
      <c r="AH2126" s="143" t="str">
        <f>IFERROR(Stock[[#This Row],[CHANGE
(auto-fill)]]/Stock[[#This Row],[BUYING PRICE]],"")</f>
        <v/>
      </c>
      <c r="AI2126" s="130" t="str">
        <f>IF(Stock[[#This Row],[MARKET PRICE]]&gt;0,Stock[[#This Row],[MARKET PRICE]]*Stock[[#This Row],[REMAINING QUANTITY
(auto-fill)]],"")</f>
        <v/>
      </c>
    </row>
    <row r="2127" spans="2:35">
      <c r="B2127" s="110" t="str">
        <f>IF(AND(Stock[[#This Row],[BUYING QUANTITY]]&gt;0,Stock[[#This Row],[REMAINING QUANTITY
(auto-fill)]]=0),"SOLD OUT",
IF(AND(Stock[[#This Row],[BUYING QUANTITY]]&gt;0,Stock[[#This Row],[REMAINING QUANTITY
(auto-fill)]]&gt;0),"HOLDING",""))</f>
        <v/>
      </c>
      <c r="C2127" s="113">
        <f t="shared" si="32"/>
        <v>2114</v>
      </c>
      <c r="D2127" s="79"/>
      <c r="E2127" s="80"/>
      <c r="F2127" s="162"/>
      <c r="G2127" s="85"/>
      <c r="H2127" s="86"/>
      <c r="I2127" s="164"/>
      <c r="J2127" s="115" t="str">
        <f>IF(Stock[[#This Row],[BUYING QUANTITY]]&gt;0,Stock[[#This Row],[BUYING PRICE]]*Stock[[#This Row],[BUYING QUANTITY]]*Stock[[#This Row],[% BUYING FEE]],"")</f>
        <v/>
      </c>
      <c r="K2127" s="89"/>
      <c r="L2127" s="90"/>
      <c r="M2127" s="117" t="str">
        <f>IF(Stock[[#This Row],[BUYING QUANTITY]]&gt;0,Stock[[#This Row],[BUYING PRICE]]*(1+Stock[[#This Row],[% THRESHOLD (RETURN)_1]]),"")</f>
        <v/>
      </c>
      <c r="N2127" s="91"/>
      <c r="O2127" s="117" t="str">
        <f>IF(Stock[[#This Row],[BUYING QUANTITY]]&gt;0,Stock[[#This Row],[BUYING PRICE]]*(1+Stock[[#This Row],[% THRESHOLD (RETURN)_2]]),"")</f>
        <v/>
      </c>
      <c r="P2127" s="91"/>
      <c r="Q2127" s="117" t="str">
        <f>IF(Stock[[#This Row],[BUYING QUANTITY]]&gt;0,Stock[[#This Row],[BUYING PRICE]]*(1+Stock[[#This Row],[% THRESHOLD (LOSS)]]),"")</f>
        <v/>
      </c>
      <c r="R2127" s="105"/>
      <c r="S2127" s="118" t="str">
        <f>IF(Stock[[#This Row],[CASH DIVIDEND]]&gt;0,Stock[[#This Row],[CASH DIVIDEND]]/(Stock[[#This Row],[BUYING PRICE]]*Stock[[#This Row],[BUYING QUANTITY]]),"")</f>
        <v/>
      </c>
      <c r="T2127" s="105"/>
      <c r="U2127" s="79"/>
      <c r="V2127" s="97"/>
      <c r="W2127" s="98"/>
      <c r="X2127" s="168"/>
      <c r="Y2127" s="126" t="str">
        <f>IF(Stock[[#This Row],[SELLING QUANTITY]]&gt;0,Stock[[#This Row],[SELLING PRICE]]*Stock[[#This Row],[SELLING QUANTITY]]*Stock[[#This Row],[% SELLING FEE]]+Stock[[#This Row],[SELLING PRICE]]*Stock[[#This Row],[SELLING QUANTITY]]*$D$12,"")</f>
        <v/>
      </c>
      <c r="Z2127" s="121">
        <f>Stock[[#This Row],[BUYING QUANTITY]]+Stock[[#This Row],[STOCK DIVIDEND]]-Stock[[#This Row],[SELLING QUANTITY]]</f>
        <v>0</v>
      </c>
      <c r="AA21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7" s="121">
        <f ca="1">IF(Stock[[#This Row],[SELLING DATE]]&gt;0,Stock[[#This Row],[SELLING DATE]]-Stock[[#This Row],[BUY DATE]]+1,IF(Stock[[#This Row],[BUY DATE]]=0,0,TODAY()-Stock[[#This Row],[BUY DATE]]+1))</f>
        <v>0</v>
      </c>
      <c r="AC2127" s="122" t="str">
        <f>IFERROR(Stock[[#This Row],[CASH DIVIDEND]]+Stock[[#This Row],[RETURN/(LOSS) FROM TRADING
(auto-fill)]],"")</f>
        <v/>
      </c>
      <c r="AD21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7" s="146" t="str">
        <f ca="1">IFERROR(IF(Stock[[#This Row],[HOLDING DAYS
(auto-fill)]]&lt;365,Stock[[#This Row],[% TOTAL RETURN/(LOSS)
(auto-fill)]]*365/Stock[[#This Row],[HOLDING DAYS
(auto-fill)]],POWER((1+Stock[[#This Row],[% TOTAL RETURN/(LOSS)
(auto-fill)]]),1/(Stock[[#This Row],[HOLDING DAYS
(auto-fill)]]/365))-1),"")</f>
        <v/>
      </c>
      <c r="AF2127" s="81"/>
      <c r="AG2127" s="149" t="str">
        <f>IF(Stock[[#This Row],[STATUS
(auto-fill)]]="HOLDING",Stock[[#This Row],[MARKET PRICE]]-Stock[[#This Row],[BUYING PRICE]],"")</f>
        <v/>
      </c>
      <c r="AH2127" s="143" t="str">
        <f>IFERROR(Stock[[#This Row],[CHANGE
(auto-fill)]]/Stock[[#This Row],[BUYING PRICE]],"")</f>
        <v/>
      </c>
      <c r="AI2127" s="130" t="str">
        <f>IF(Stock[[#This Row],[MARKET PRICE]]&gt;0,Stock[[#This Row],[MARKET PRICE]]*Stock[[#This Row],[REMAINING QUANTITY
(auto-fill)]],"")</f>
        <v/>
      </c>
    </row>
    <row r="2128" spans="2:35">
      <c r="B2128" s="110" t="str">
        <f>IF(AND(Stock[[#This Row],[BUYING QUANTITY]]&gt;0,Stock[[#This Row],[REMAINING QUANTITY
(auto-fill)]]=0),"SOLD OUT",
IF(AND(Stock[[#This Row],[BUYING QUANTITY]]&gt;0,Stock[[#This Row],[REMAINING QUANTITY
(auto-fill)]]&gt;0),"HOLDING",""))</f>
        <v/>
      </c>
      <c r="C2128" s="113">
        <f t="shared" ref="C2128:C2191" si="33">C2127+1</f>
        <v>2115</v>
      </c>
      <c r="D2128" s="79"/>
      <c r="E2128" s="80"/>
      <c r="F2128" s="162"/>
      <c r="G2128" s="85"/>
      <c r="H2128" s="86"/>
      <c r="I2128" s="164"/>
      <c r="J2128" s="115" t="str">
        <f>IF(Stock[[#This Row],[BUYING QUANTITY]]&gt;0,Stock[[#This Row],[BUYING PRICE]]*Stock[[#This Row],[BUYING QUANTITY]]*Stock[[#This Row],[% BUYING FEE]],"")</f>
        <v/>
      </c>
      <c r="K2128" s="89"/>
      <c r="L2128" s="90"/>
      <c r="M2128" s="117" t="str">
        <f>IF(Stock[[#This Row],[BUYING QUANTITY]]&gt;0,Stock[[#This Row],[BUYING PRICE]]*(1+Stock[[#This Row],[% THRESHOLD (RETURN)_1]]),"")</f>
        <v/>
      </c>
      <c r="N2128" s="91"/>
      <c r="O2128" s="117" t="str">
        <f>IF(Stock[[#This Row],[BUYING QUANTITY]]&gt;0,Stock[[#This Row],[BUYING PRICE]]*(1+Stock[[#This Row],[% THRESHOLD (RETURN)_2]]),"")</f>
        <v/>
      </c>
      <c r="P2128" s="91"/>
      <c r="Q2128" s="117" t="str">
        <f>IF(Stock[[#This Row],[BUYING QUANTITY]]&gt;0,Stock[[#This Row],[BUYING PRICE]]*(1+Stock[[#This Row],[% THRESHOLD (LOSS)]]),"")</f>
        <v/>
      </c>
      <c r="R2128" s="105"/>
      <c r="S2128" s="118" t="str">
        <f>IF(Stock[[#This Row],[CASH DIVIDEND]]&gt;0,Stock[[#This Row],[CASH DIVIDEND]]/(Stock[[#This Row],[BUYING PRICE]]*Stock[[#This Row],[BUYING QUANTITY]]),"")</f>
        <v/>
      </c>
      <c r="T2128" s="105"/>
      <c r="U2128" s="79"/>
      <c r="V2128" s="97"/>
      <c r="W2128" s="98"/>
      <c r="X2128" s="168"/>
      <c r="Y2128" s="126" t="str">
        <f>IF(Stock[[#This Row],[SELLING QUANTITY]]&gt;0,Stock[[#This Row],[SELLING PRICE]]*Stock[[#This Row],[SELLING QUANTITY]]*Stock[[#This Row],[% SELLING FEE]]+Stock[[#This Row],[SELLING PRICE]]*Stock[[#This Row],[SELLING QUANTITY]]*$D$12,"")</f>
        <v/>
      </c>
      <c r="Z2128" s="121">
        <f>Stock[[#This Row],[BUYING QUANTITY]]+Stock[[#This Row],[STOCK DIVIDEND]]-Stock[[#This Row],[SELLING QUANTITY]]</f>
        <v>0</v>
      </c>
      <c r="AA21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8" s="121">
        <f ca="1">IF(Stock[[#This Row],[SELLING DATE]]&gt;0,Stock[[#This Row],[SELLING DATE]]-Stock[[#This Row],[BUY DATE]]+1,IF(Stock[[#This Row],[BUY DATE]]=0,0,TODAY()-Stock[[#This Row],[BUY DATE]]+1))</f>
        <v>0</v>
      </c>
      <c r="AC2128" s="122" t="str">
        <f>IFERROR(Stock[[#This Row],[CASH DIVIDEND]]+Stock[[#This Row],[RETURN/(LOSS) FROM TRADING
(auto-fill)]],"")</f>
        <v/>
      </c>
      <c r="AD21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8" s="146" t="str">
        <f ca="1">IFERROR(IF(Stock[[#This Row],[HOLDING DAYS
(auto-fill)]]&lt;365,Stock[[#This Row],[% TOTAL RETURN/(LOSS)
(auto-fill)]]*365/Stock[[#This Row],[HOLDING DAYS
(auto-fill)]],POWER((1+Stock[[#This Row],[% TOTAL RETURN/(LOSS)
(auto-fill)]]),1/(Stock[[#This Row],[HOLDING DAYS
(auto-fill)]]/365))-1),"")</f>
        <v/>
      </c>
      <c r="AF2128" s="81"/>
      <c r="AG2128" s="149" t="str">
        <f>IF(Stock[[#This Row],[STATUS
(auto-fill)]]="HOLDING",Stock[[#This Row],[MARKET PRICE]]-Stock[[#This Row],[BUYING PRICE]],"")</f>
        <v/>
      </c>
      <c r="AH2128" s="143" t="str">
        <f>IFERROR(Stock[[#This Row],[CHANGE
(auto-fill)]]/Stock[[#This Row],[BUYING PRICE]],"")</f>
        <v/>
      </c>
      <c r="AI2128" s="130" t="str">
        <f>IF(Stock[[#This Row],[MARKET PRICE]]&gt;0,Stock[[#This Row],[MARKET PRICE]]*Stock[[#This Row],[REMAINING QUANTITY
(auto-fill)]],"")</f>
        <v/>
      </c>
    </row>
    <row r="2129" spans="2:35">
      <c r="B2129" s="110" t="str">
        <f>IF(AND(Stock[[#This Row],[BUYING QUANTITY]]&gt;0,Stock[[#This Row],[REMAINING QUANTITY
(auto-fill)]]=0),"SOLD OUT",
IF(AND(Stock[[#This Row],[BUYING QUANTITY]]&gt;0,Stock[[#This Row],[REMAINING QUANTITY
(auto-fill)]]&gt;0),"HOLDING",""))</f>
        <v/>
      </c>
      <c r="C2129" s="113">
        <f t="shared" si="33"/>
        <v>2116</v>
      </c>
      <c r="D2129" s="79"/>
      <c r="E2129" s="80"/>
      <c r="F2129" s="162"/>
      <c r="G2129" s="85"/>
      <c r="H2129" s="86"/>
      <c r="I2129" s="164"/>
      <c r="J2129" s="115" t="str">
        <f>IF(Stock[[#This Row],[BUYING QUANTITY]]&gt;0,Stock[[#This Row],[BUYING PRICE]]*Stock[[#This Row],[BUYING QUANTITY]]*Stock[[#This Row],[% BUYING FEE]],"")</f>
        <v/>
      </c>
      <c r="K2129" s="89"/>
      <c r="L2129" s="90"/>
      <c r="M2129" s="117" t="str">
        <f>IF(Stock[[#This Row],[BUYING QUANTITY]]&gt;0,Stock[[#This Row],[BUYING PRICE]]*(1+Stock[[#This Row],[% THRESHOLD (RETURN)_1]]),"")</f>
        <v/>
      </c>
      <c r="N2129" s="91"/>
      <c r="O2129" s="117" t="str">
        <f>IF(Stock[[#This Row],[BUYING QUANTITY]]&gt;0,Stock[[#This Row],[BUYING PRICE]]*(1+Stock[[#This Row],[% THRESHOLD (RETURN)_2]]),"")</f>
        <v/>
      </c>
      <c r="P2129" s="91"/>
      <c r="Q2129" s="117" t="str">
        <f>IF(Stock[[#This Row],[BUYING QUANTITY]]&gt;0,Stock[[#This Row],[BUYING PRICE]]*(1+Stock[[#This Row],[% THRESHOLD (LOSS)]]),"")</f>
        <v/>
      </c>
      <c r="R2129" s="105"/>
      <c r="S2129" s="118" t="str">
        <f>IF(Stock[[#This Row],[CASH DIVIDEND]]&gt;0,Stock[[#This Row],[CASH DIVIDEND]]/(Stock[[#This Row],[BUYING PRICE]]*Stock[[#This Row],[BUYING QUANTITY]]),"")</f>
        <v/>
      </c>
      <c r="T2129" s="105"/>
      <c r="U2129" s="79"/>
      <c r="V2129" s="97"/>
      <c r="W2129" s="98"/>
      <c r="X2129" s="168"/>
      <c r="Y2129" s="126" t="str">
        <f>IF(Stock[[#This Row],[SELLING QUANTITY]]&gt;0,Stock[[#This Row],[SELLING PRICE]]*Stock[[#This Row],[SELLING QUANTITY]]*Stock[[#This Row],[% SELLING FEE]]+Stock[[#This Row],[SELLING PRICE]]*Stock[[#This Row],[SELLING QUANTITY]]*$D$12,"")</f>
        <v/>
      </c>
      <c r="Z2129" s="121">
        <f>Stock[[#This Row],[BUYING QUANTITY]]+Stock[[#This Row],[STOCK DIVIDEND]]-Stock[[#This Row],[SELLING QUANTITY]]</f>
        <v>0</v>
      </c>
      <c r="AA21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29" s="121">
        <f ca="1">IF(Stock[[#This Row],[SELLING DATE]]&gt;0,Stock[[#This Row],[SELLING DATE]]-Stock[[#This Row],[BUY DATE]]+1,IF(Stock[[#This Row],[BUY DATE]]=0,0,TODAY()-Stock[[#This Row],[BUY DATE]]+1))</f>
        <v>0</v>
      </c>
      <c r="AC2129" s="122" t="str">
        <f>IFERROR(Stock[[#This Row],[CASH DIVIDEND]]+Stock[[#This Row],[RETURN/(LOSS) FROM TRADING
(auto-fill)]],"")</f>
        <v/>
      </c>
      <c r="AD21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29" s="146" t="str">
        <f ca="1">IFERROR(IF(Stock[[#This Row],[HOLDING DAYS
(auto-fill)]]&lt;365,Stock[[#This Row],[% TOTAL RETURN/(LOSS)
(auto-fill)]]*365/Stock[[#This Row],[HOLDING DAYS
(auto-fill)]],POWER((1+Stock[[#This Row],[% TOTAL RETURN/(LOSS)
(auto-fill)]]),1/(Stock[[#This Row],[HOLDING DAYS
(auto-fill)]]/365))-1),"")</f>
        <v/>
      </c>
      <c r="AF2129" s="81"/>
      <c r="AG2129" s="149" t="str">
        <f>IF(Stock[[#This Row],[STATUS
(auto-fill)]]="HOLDING",Stock[[#This Row],[MARKET PRICE]]-Stock[[#This Row],[BUYING PRICE]],"")</f>
        <v/>
      </c>
      <c r="AH2129" s="143" t="str">
        <f>IFERROR(Stock[[#This Row],[CHANGE
(auto-fill)]]/Stock[[#This Row],[BUYING PRICE]],"")</f>
        <v/>
      </c>
      <c r="AI2129" s="130" t="str">
        <f>IF(Stock[[#This Row],[MARKET PRICE]]&gt;0,Stock[[#This Row],[MARKET PRICE]]*Stock[[#This Row],[REMAINING QUANTITY
(auto-fill)]],"")</f>
        <v/>
      </c>
    </row>
    <row r="2130" spans="2:35">
      <c r="B2130" s="110" t="str">
        <f>IF(AND(Stock[[#This Row],[BUYING QUANTITY]]&gt;0,Stock[[#This Row],[REMAINING QUANTITY
(auto-fill)]]=0),"SOLD OUT",
IF(AND(Stock[[#This Row],[BUYING QUANTITY]]&gt;0,Stock[[#This Row],[REMAINING QUANTITY
(auto-fill)]]&gt;0),"HOLDING",""))</f>
        <v/>
      </c>
      <c r="C2130" s="113">
        <f t="shared" si="33"/>
        <v>2117</v>
      </c>
      <c r="D2130" s="79"/>
      <c r="E2130" s="80"/>
      <c r="F2130" s="162"/>
      <c r="G2130" s="85"/>
      <c r="H2130" s="86"/>
      <c r="I2130" s="164"/>
      <c r="J2130" s="115" t="str">
        <f>IF(Stock[[#This Row],[BUYING QUANTITY]]&gt;0,Stock[[#This Row],[BUYING PRICE]]*Stock[[#This Row],[BUYING QUANTITY]]*Stock[[#This Row],[% BUYING FEE]],"")</f>
        <v/>
      </c>
      <c r="K2130" s="89"/>
      <c r="L2130" s="90"/>
      <c r="M2130" s="117" t="str">
        <f>IF(Stock[[#This Row],[BUYING QUANTITY]]&gt;0,Stock[[#This Row],[BUYING PRICE]]*(1+Stock[[#This Row],[% THRESHOLD (RETURN)_1]]),"")</f>
        <v/>
      </c>
      <c r="N2130" s="91"/>
      <c r="O2130" s="117" t="str">
        <f>IF(Stock[[#This Row],[BUYING QUANTITY]]&gt;0,Stock[[#This Row],[BUYING PRICE]]*(1+Stock[[#This Row],[% THRESHOLD (RETURN)_2]]),"")</f>
        <v/>
      </c>
      <c r="P2130" s="91"/>
      <c r="Q2130" s="117" t="str">
        <f>IF(Stock[[#This Row],[BUYING QUANTITY]]&gt;0,Stock[[#This Row],[BUYING PRICE]]*(1+Stock[[#This Row],[% THRESHOLD (LOSS)]]),"")</f>
        <v/>
      </c>
      <c r="R2130" s="105"/>
      <c r="S2130" s="118" t="str">
        <f>IF(Stock[[#This Row],[CASH DIVIDEND]]&gt;0,Stock[[#This Row],[CASH DIVIDEND]]/(Stock[[#This Row],[BUYING PRICE]]*Stock[[#This Row],[BUYING QUANTITY]]),"")</f>
        <v/>
      </c>
      <c r="T2130" s="105"/>
      <c r="U2130" s="79"/>
      <c r="V2130" s="97"/>
      <c r="W2130" s="98"/>
      <c r="X2130" s="168"/>
      <c r="Y2130" s="126" t="str">
        <f>IF(Stock[[#This Row],[SELLING QUANTITY]]&gt;0,Stock[[#This Row],[SELLING PRICE]]*Stock[[#This Row],[SELLING QUANTITY]]*Stock[[#This Row],[% SELLING FEE]]+Stock[[#This Row],[SELLING PRICE]]*Stock[[#This Row],[SELLING QUANTITY]]*$D$12,"")</f>
        <v/>
      </c>
      <c r="Z2130" s="121">
        <f>Stock[[#This Row],[BUYING QUANTITY]]+Stock[[#This Row],[STOCK DIVIDEND]]-Stock[[#This Row],[SELLING QUANTITY]]</f>
        <v>0</v>
      </c>
      <c r="AA21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0" s="121">
        <f ca="1">IF(Stock[[#This Row],[SELLING DATE]]&gt;0,Stock[[#This Row],[SELLING DATE]]-Stock[[#This Row],[BUY DATE]]+1,IF(Stock[[#This Row],[BUY DATE]]=0,0,TODAY()-Stock[[#This Row],[BUY DATE]]+1))</f>
        <v>0</v>
      </c>
      <c r="AC2130" s="122" t="str">
        <f>IFERROR(Stock[[#This Row],[CASH DIVIDEND]]+Stock[[#This Row],[RETURN/(LOSS) FROM TRADING
(auto-fill)]],"")</f>
        <v/>
      </c>
      <c r="AD21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0" s="146" t="str">
        <f ca="1">IFERROR(IF(Stock[[#This Row],[HOLDING DAYS
(auto-fill)]]&lt;365,Stock[[#This Row],[% TOTAL RETURN/(LOSS)
(auto-fill)]]*365/Stock[[#This Row],[HOLDING DAYS
(auto-fill)]],POWER((1+Stock[[#This Row],[% TOTAL RETURN/(LOSS)
(auto-fill)]]),1/(Stock[[#This Row],[HOLDING DAYS
(auto-fill)]]/365))-1),"")</f>
        <v/>
      </c>
      <c r="AF2130" s="81"/>
      <c r="AG2130" s="149" t="str">
        <f>IF(Stock[[#This Row],[STATUS
(auto-fill)]]="HOLDING",Stock[[#This Row],[MARKET PRICE]]-Stock[[#This Row],[BUYING PRICE]],"")</f>
        <v/>
      </c>
      <c r="AH2130" s="143" t="str">
        <f>IFERROR(Stock[[#This Row],[CHANGE
(auto-fill)]]/Stock[[#This Row],[BUYING PRICE]],"")</f>
        <v/>
      </c>
      <c r="AI2130" s="130" t="str">
        <f>IF(Stock[[#This Row],[MARKET PRICE]]&gt;0,Stock[[#This Row],[MARKET PRICE]]*Stock[[#This Row],[REMAINING QUANTITY
(auto-fill)]],"")</f>
        <v/>
      </c>
    </row>
    <row r="2131" spans="2:35">
      <c r="B2131" s="110" t="str">
        <f>IF(AND(Stock[[#This Row],[BUYING QUANTITY]]&gt;0,Stock[[#This Row],[REMAINING QUANTITY
(auto-fill)]]=0),"SOLD OUT",
IF(AND(Stock[[#This Row],[BUYING QUANTITY]]&gt;0,Stock[[#This Row],[REMAINING QUANTITY
(auto-fill)]]&gt;0),"HOLDING",""))</f>
        <v/>
      </c>
      <c r="C2131" s="113">
        <f t="shared" si="33"/>
        <v>2118</v>
      </c>
      <c r="D2131" s="79"/>
      <c r="E2131" s="80"/>
      <c r="F2131" s="162"/>
      <c r="G2131" s="85"/>
      <c r="H2131" s="86"/>
      <c r="I2131" s="164"/>
      <c r="J2131" s="115" t="str">
        <f>IF(Stock[[#This Row],[BUYING QUANTITY]]&gt;0,Stock[[#This Row],[BUYING PRICE]]*Stock[[#This Row],[BUYING QUANTITY]]*Stock[[#This Row],[% BUYING FEE]],"")</f>
        <v/>
      </c>
      <c r="K2131" s="89"/>
      <c r="L2131" s="90"/>
      <c r="M2131" s="117" t="str">
        <f>IF(Stock[[#This Row],[BUYING QUANTITY]]&gt;0,Stock[[#This Row],[BUYING PRICE]]*(1+Stock[[#This Row],[% THRESHOLD (RETURN)_1]]),"")</f>
        <v/>
      </c>
      <c r="N2131" s="91"/>
      <c r="O2131" s="117" t="str">
        <f>IF(Stock[[#This Row],[BUYING QUANTITY]]&gt;0,Stock[[#This Row],[BUYING PRICE]]*(1+Stock[[#This Row],[% THRESHOLD (RETURN)_2]]),"")</f>
        <v/>
      </c>
      <c r="P2131" s="91"/>
      <c r="Q2131" s="117" t="str">
        <f>IF(Stock[[#This Row],[BUYING QUANTITY]]&gt;0,Stock[[#This Row],[BUYING PRICE]]*(1+Stock[[#This Row],[% THRESHOLD (LOSS)]]),"")</f>
        <v/>
      </c>
      <c r="R2131" s="105"/>
      <c r="S2131" s="118" t="str">
        <f>IF(Stock[[#This Row],[CASH DIVIDEND]]&gt;0,Stock[[#This Row],[CASH DIVIDEND]]/(Stock[[#This Row],[BUYING PRICE]]*Stock[[#This Row],[BUYING QUANTITY]]),"")</f>
        <v/>
      </c>
      <c r="T2131" s="105"/>
      <c r="U2131" s="79"/>
      <c r="V2131" s="97"/>
      <c r="W2131" s="98"/>
      <c r="X2131" s="168"/>
      <c r="Y2131" s="126" t="str">
        <f>IF(Stock[[#This Row],[SELLING QUANTITY]]&gt;0,Stock[[#This Row],[SELLING PRICE]]*Stock[[#This Row],[SELLING QUANTITY]]*Stock[[#This Row],[% SELLING FEE]]+Stock[[#This Row],[SELLING PRICE]]*Stock[[#This Row],[SELLING QUANTITY]]*$D$12,"")</f>
        <v/>
      </c>
      <c r="Z2131" s="121">
        <f>Stock[[#This Row],[BUYING QUANTITY]]+Stock[[#This Row],[STOCK DIVIDEND]]-Stock[[#This Row],[SELLING QUANTITY]]</f>
        <v>0</v>
      </c>
      <c r="AA21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1" s="121">
        <f ca="1">IF(Stock[[#This Row],[SELLING DATE]]&gt;0,Stock[[#This Row],[SELLING DATE]]-Stock[[#This Row],[BUY DATE]]+1,IF(Stock[[#This Row],[BUY DATE]]=0,0,TODAY()-Stock[[#This Row],[BUY DATE]]+1))</f>
        <v>0</v>
      </c>
      <c r="AC2131" s="122" t="str">
        <f>IFERROR(Stock[[#This Row],[CASH DIVIDEND]]+Stock[[#This Row],[RETURN/(LOSS) FROM TRADING
(auto-fill)]],"")</f>
        <v/>
      </c>
      <c r="AD21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1" s="146" t="str">
        <f ca="1">IFERROR(IF(Stock[[#This Row],[HOLDING DAYS
(auto-fill)]]&lt;365,Stock[[#This Row],[% TOTAL RETURN/(LOSS)
(auto-fill)]]*365/Stock[[#This Row],[HOLDING DAYS
(auto-fill)]],POWER((1+Stock[[#This Row],[% TOTAL RETURN/(LOSS)
(auto-fill)]]),1/(Stock[[#This Row],[HOLDING DAYS
(auto-fill)]]/365))-1),"")</f>
        <v/>
      </c>
      <c r="AF2131" s="81"/>
      <c r="AG2131" s="149" t="str">
        <f>IF(Stock[[#This Row],[STATUS
(auto-fill)]]="HOLDING",Stock[[#This Row],[MARKET PRICE]]-Stock[[#This Row],[BUYING PRICE]],"")</f>
        <v/>
      </c>
      <c r="AH2131" s="143" t="str">
        <f>IFERROR(Stock[[#This Row],[CHANGE
(auto-fill)]]/Stock[[#This Row],[BUYING PRICE]],"")</f>
        <v/>
      </c>
      <c r="AI2131" s="130" t="str">
        <f>IF(Stock[[#This Row],[MARKET PRICE]]&gt;0,Stock[[#This Row],[MARKET PRICE]]*Stock[[#This Row],[REMAINING QUANTITY
(auto-fill)]],"")</f>
        <v/>
      </c>
    </row>
    <row r="2132" spans="2:35">
      <c r="B2132" s="110" t="str">
        <f>IF(AND(Stock[[#This Row],[BUYING QUANTITY]]&gt;0,Stock[[#This Row],[REMAINING QUANTITY
(auto-fill)]]=0),"SOLD OUT",
IF(AND(Stock[[#This Row],[BUYING QUANTITY]]&gt;0,Stock[[#This Row],[REMAINING QUANTITY
(auto-fill)]]&gt;0),"HOLDING",""))</f>
        <v/>
      </c>
      <c r="C2132" s="113">
        <f t="shared" si="33"/>
        <v>2119</v>
      </c>
      <c r="D2132" s="79"/>
      <c r="E2132" s="80"/>
      <c r="F2132" s="162"/>
      <c r="G2132" s="85"/>
      <c r="H2132" s="86"/>
      <c r="I2132" s="164"/>
      <c r="J2132" s="115" t="str">
        <f>IF(Stock[[#This Row],[BUYING QUANTITY]]&gt;0,Stock[[#This Row],[BUYING PRICE]]*Stock[[#This Row],[BUYING QUANTITY]]*Stock[[#This Row],[% BUYING FEE]],"")</f>
        <v/>
      </c>
      <c r="K2132" s="89"/>
      <c r="L2132" s="90"/>
      <c r="M2132" s="117" t="str">
        <f>IF(Stock[[#This Row],[BUYING QUANTITY]]&gt;0,Stock[[#This Row],[BUYING PRICE]]*(1+Stock[[#This Row],[% THRESHOLD (RETURN)_1]]),"")</f>
        <v/>
      </c>
      <c r="N2132" s="91"/>
      <c r="O2132" s="117" t="str">
        <f>IF(Stock[[#This Row],[BUYING QUANTITY]]&gt;0,Stock[[#This Row],[BUYING PRICE]]*(1+Stock[[#This Row],[% THRESHOLD (RETURN)_2]]),"")</f>
        <v/>
      </c>
      <c r="P2132" s="91"/>
      <c r="Q2132" s="117" t="str">
        <f>IF(Stock[[#This Row],[BUYING QUANTITY]]&gt;0,Stock[[#This Row],[BUYING PRICE]]*(1+Stock[[#This Row],[% THRESHOLD (LOSS)]]),"")</f>
        <v/>
      </c>
      <c r="R2132" s="105"/>
      <c r="S2132" s="118" t="str">
        <f>IF(Stock[[#This Row],[CASH DIVIDEND]]&gt;0,Stock[[#This Row],[CASH DIVIDEND]]/(Stock[[#This Row],[BUYING PRICE]]*Stock[[#This Row],[BUYING QUANTITY]]),"")</f>
        <v/>
      </c>
      <c r="T2132" s="105"/>
      <c r="U2132" s="79"/>
      <c r="V2132" s="97"/>
      <c r="W2132" s="98"/>
      <c r="X2132" s="168"/>
      <c r="Y2132" s="126" t="str">
        <f>IF(Stock[[#This Row],[SELLING QUANTITY]]&gt;0,Stock[[#This Row],[SELLING PRICE]]*Stock[[#This Row],[SELLING QUANTITY]]*Stock[[#This Row],[% SELLING FEE]]+Stock[[#This Row],[SELLING PRICE]]*Stock[[#This Row],[SELLING QUANTITY]]*$D$12,"")</f>
        <v/>
      </c>
      <c r="Z2132" s="121">
        <f>Stock[[#This Row],[BUYING QUANTITY]]+Stock[[#This Row],[STOCK DIVIDEND]]-Stock[[#This Row],[SELLING QUANTITY]]</f>
        <v>0</v>
      </c>
      <c r="AA21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2" s="121">
        <f ca="1">IF(Stock[[#This Row],[SELLING DATE]]&gt;0,Stock[[#This Row],[SELLING DATE]]-Stock[[#This Row],[BUY DATE]]+1,IF(Stock[[#This Row],[BUY DATE]]=0,0,TODAY()-Stock[[#This Row],[BUY DATE]]+1))</f>
        <v>0</v>
      </c>
      <c r="AC2132" s="122" t="str">
        <f>IFERROR(Stock[[#This Row],[CASH DIVIDEND]]+Stock[[#This Row],[RETURN/(LOSS) FROM TRADING
(auto-fill)]],"")</f>
        <v/>
      </c>
      <c r="AD21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2" s="146" t="str">
        <f ca="1">IFERROR(IF(Stock[[#This Row],[HOLDING DAYS
(auto-fill)]]&lt;365,Stock[[#This Row],[% TOTAL RETURN/(LOSS)
(auto-fill)]]*365/Stock[[#This Row],[HOLDING DAYS
(auto-fill)]],POWER((1+Stock[[#This Row],[% TOTAL RETURN/(LOSS)
(auto-fill)]]),1/(Stock[[#This Row],[HOLDING DAYS
(auto-fill)]]/365))-1),"")</f>
        <v/>
      </c>
      <c r="AF2132" s="81"/>
      <c r="AG2132" s="149" t="str">
        <f>IF(Stock[[#This Row],[STATUS
(auto-fill)]]="HOLDING",Stock[[#This Row],[MARKET PRICE]]-Stock[[#This Row],[BUYING PRICE]],"")</f>
        <v/>
      </c>
      <c r="AH2132" s="143" t="str">
        <f>IFERROR(Stock[[#This Row],[CHANGE
(auto-fill)]]/Stock[[#This Row],[BUYING PRICE]],"")</f>
        <v/>
      </c>
      <c r="AI2132" s="130" t="str">
        <f>IF(Stock[[#This Row],[MARKET PRICE]]&gt;0,Stock[[#This Row],[MARKET PRICE]]*Stock[[#This Row],[REMAINING QUANTITY
(auto-fill)]],"")</f>
        <v/>
      </c>
    </row>
    <row r="2133" spans="2:35">
      <c r="B2133" s="110" t="str">
        <f>IF(AND(Stock[[#This Row],[BUYING QUANTITY]]&gt;0,Stock[[#This Row],[REMAINING QUANTITY
(auto-fill)]]=0),"SOLD OUT",
IF(AND(Stock[[#This Row],[BUYING QUANTITY]]&gt;0,Stock[[#This Row],[REMAINING QUANTITY
(auto-fill)]]&gt;0),"HOLDING",""))</f>
        <v/>
      </c>
      <c r="C2133" s="113">
        <f t="shared" si="33"/>
        <v>2120</v>
      </c>
      <c r="D2133" s="79"/>
      <c r="E2133" s="80"/>
      <c r="F2133" s="162"/>
      <c r="G2133" s="85"/>
      <c r="H2133" s="86"/>
      <c r="I2133" s="164"/>
      <c r="J2133" s="115" t="str">
        <f>IF(Stock[[#This Row],[BUYING QUANTITY]]&gt;0,Stock[[#This Row],[BUYING PRICE]]*Stock[[#This Row],[BUYING QUANTITY]]*Stock[[#This Row],[% BUYING FEE]],"")</f>
        <v/>
      </c>
      <c r="K2133" s="89"/>
      <c r="L2133" s="90"/>
      <c r="M2133" s="117" t="str">
        <f>IF(Stock[[#This Row],[BUYING QUANTITY]]&gt;0,Stock[[#This Row],[BUYING PRICE]]*(1+Stock[[#This Row],[% THRESHOLD (RETURN)_1]]),"")</f>
        <v/>
      </c>
      <c r="N2133" s="91"/>
      <c r="O2133" s="117" t="str">
        <f>IF(Stock[[#This Row],[BUYING QUANTITY]]&gt;0,Stock[[#This Row],[BUYING PRICE]]*(1+Stock[[#This Row],[% THRESHOLD (RETURN)_2]]),"")</f>
        <v/>
      </c>
      <c r="P2133" s="91"/>
      <c r="Q2133" s="117" t="str">
        <f>IF(Stock[[#This Row],[BUYING QUANTITY]]&gt;0,Stock[[#This Row],[BUYING PRICE]]*(1+Stock[[#This Row],[% THRESHOLD (LOSS)]]),"")</f>
        <v/>
      </c>
      <c r="R2133" s="105"/>
      <c r="S2133" s="118" t="str">
        <f>IF(Stock[[#This Row],[CASH DIVIDEND]]&gt;0,Stock[[#This Row],[CASH DIVIDEND]]/(Stock[[#This Row],[BUYING PRICE]]*Stock[[#This Row],[BUYING QUANTITY]]),"")</f>
        <v/>
      </c>
      <c r="T2133" s="105"/>
      <c r="U2133" s="79"/>
      <c r="V2133" s="97"/>
      <c r="W2133" s="98"/>
      <c r="X2133" s="168"/>
      <c r="Y2133" s="126" t="str">
        <f>IF(Stock[[#This Row],[SELLING QUANTITY]]&gt;0,Stock[[#This Row],[SELLING PRICE]]*Stock[[#This Row],[SELLING QUANTITY]]*Stock[[#This Row],[% SELLING FEE]]+Stock[[#This Row],[SELLING PRICE]]*Stock[[#This Row],[SELLING QUANTITY]]*$D$12,"")</f>
        <v/>
      </c>
      <c r="Z2133" s="121">
        <f>Stock[[#This Row],[BUYING QUANTITY]]+Stock[[#This Row],[STOCK DIVIDEND]]-Stock[[#This Row],[SELLING QUANTITY]]</f>
        <v>0</v>
      </c>
      <c r="AA21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3" s="121">
        <f ca="1">IF(Stock[[#This Row],[SELLING DATE]]&gt;0,Stock[[#This Row],[SELLING DATE]]-Stock[[#This Row],[BUY DATE]]+1,IF(Stock[[#This Row],[BUY DATE]]=0,0,TODAY()-Stock[[#This Row],[BUY DATE]]+1))</f>
        <v>0</v>
      </c>
      <c r="AC2133" s="122" t="str">
        <f>IFERROR(Stock[[#This Row],[CASH DIVIDEND]]+Stock[[#This Row],[RETURN/(LOSS) FROM TRADING
(auto-fill)]],"")</f>
        <v/>
      </c>
      <c r="AD21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3" s="146" t="str">
        <f ca="1">IFERROR(IF(Stock[[#This Row],[HOLDING DAYS
(auto-fill)]]&lt;365,Stock[[#This Row],[% TOTAL RETURN/(LOSS)
(auto-fill)]]*365/Stock[[#This Row],[HOLDING DAYS
(auto-fill)]],POWER((1+Stock[[#This Row],[% TOTAL RETURN/(LOSS)
(auto-fill)]]),1/(Stock[[#This Row],[HOLDING DAYS
(auto-fill)]]/365))-1),"")</f>
        <v/>
      </c>
      <c r="AF2133" s="81"/>
      <c r="AG2133" s="149" t="str">
        <f>IF(Stock[[#This Row],[STATUS
(auto-fill)]]="HOLDING",Stock[[#This Row],[MARKET PRICE]]-Stock[[#This Row],[BUYING PRICE]],"")</f>
        <v/>
      </c>
      <c r="AH2133" s="143" t="str">
        <f>IFERROR(Stock[[#This Row],[CHANGE
(auto-fill)]]/Stock[[#This Row],[BUYING PRICE]],"")</f>
        <v/>
      </c>
      <c r="AI2133" s="130" t="str">
        <f>IF(Stock[[#This Row],[MARKET PRICE]]&gt;0,Stock[[#This Row],[MARKET PRICE]]*Stock[[#This Row],[REMAINING QUANTITY
(auto-fill)]],"")</f>
        <v/>
      </c>
    </row>
    <row r="2134" spans="2:35">
      <c r="B2134" s="110" t="str">
        <f>IF(AND(Stock[[#This Row],[BUYING QUANTITY]]&gt;0,Stock[[#This Row],[REMAINING QUANTITY
(auto-fill)]]=0),"SOLD OUT",
IF(AND(Stock[[#This Row],[BUYING QUANTITY]]&gt;0,Stock[[#This Row],[REMAINING QUANTITY
(auto-fill)]]&gt;0),"HOLDING",""))</f>
        <v/>
      </c>
      <c r="C2134" s="113">
        <f t="shared" si="33"/>
        <v>2121</v>
      </c>
      <c r="D2134" s="79"/>
      <c r="E2134" s="80"/>
      <c r="F2134" s="162"/>
      <c r="G2134" s="85"/>
      <c r="H2134" s="86"/>
      <c r="I2134" s="164"/>
      <c r="J2134" s="115" t="str">
        <f>IF(Stock[[#This Row],[BUYING QUANTITY]]&gt;0,Stock[[#This Row],[BUYING PRICE]]*Stock[[#This Row],[BUYING QUANTITY]]*Stock[[#This Row],[% BUYING FEE]],"")</f>
        <v/>
      </c>
      <c r="K2134" s="89"/>
      <c r="L2134" s="90"/>
      <c r="M2134" s="117" t="str">
        <f>IF(Stock[[#This Row],[BUYING QUANTITY]]&gt;0,Stock[[#This Row],[BUYING PRICE]]*(1+Stock[[#This Row],[% THRESHOLD (RETURN)_1]]),"")</f>
        <v/>
      </c>
      <c r="N2134" s="91"/>
      <c r="O2134" s="117" t="str">
        <f>IF(Stock[[#This Row],[BUYING QUANTITY]]&gt;0,Stock[[#This Row],[BUYING PRICE]]*(1+Stock[[#This Row],[% THRESHOLD (RETURN)_2]]),"")</f>
        <v/>
      </c>
      <c r="P2134" s="91"/>
      <c r="Q2134" s="117" t="str">
        <f>IF(Stock[[#This Row],[BUYING QUANTITY]]&gt;0,Stock[[#This Row],[BUYING PRICE]]*(1+Stock[[#This Row],[% THRESHOLD (LOSS)]]),"")</f>
        <v/>
      </c>
      <c r="R2134" s="105"/>
      <c r="S2134" s="118" t="str">
        <f>IF(Stock[[#This Row],[CASH DIVIDEND]]&gt;0,Stock[[#This Row],[CASH DIVIDEND]]/(Stock[[#This Row],[BUYING PRICE]]*Stock[[#This Row],[BUYING QUANTITY]]),"")</f>
        <v/>
      </c>
      <c r="T2134" s="105"/>
      <c r="U2134" s="79"/>
      <c r="V2134" s="97"/>
      <c r="W2134" s="98"/>
      <c r="X2134" s="168"/>
      <c r="Y2134" s="126" t="str">
        <f>IF(Stock[[#This Row],[SELLING QUANTITY]]&gt;0,Stock[[#This Row],[SELLING PRICE]]*Stock[[#This Row],[SELLING QUANTITY]]*Stock[[#This Row],[% SELLING FEE]]+Stock[[#This Row],[SELLING PRICE]]*Stock[[#This Row],[SELLING QUANTITY]]*$D$12,"")</f>
        <v/>
      </c>
      <c r="Z2134" s="121">
        <f>Stock[[#This Row],[BUYING QUANTITY]]+Stock[[#This Row],[STOCK DIVIDEND]]-Stock[[#This Row],[SELLING QUANTITY]]</f>
        <v>0</v>
      </c>
      <c r="AA21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4" s="121">
        <f ca="1">IF(Stock[[#This Row],[SELLING DATE]]&gt;0,Stock[[#This Row],[SELLING DATE]]-Stock[[#This Row],[BUY DATE]]+1,IF(Stock[[#This Row],[BUY DATE]]=0,0,TODAY()-Stock[[#This Row],[BUY DATE]]+1))</f>
        <v>0</v>
      </c>
      <c r="AC2134" s="122" t="str">
        <f>IFERROR(Stock[[#This Row],[CASH DIVIDEND]]+Stock[[#This Row],[RETURN/(LOSS) FROM TRADING
(auto-fill)]],"")</f>
        <v/>
      </c>
      <c r="AD21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4" s="146" t="str">
        <f ca="1">IFERROR(IF(Stock[[#This Row],[HOLDING DAYS
(auto-fill)]]&lt;365,Stock[[#This Row],[% TOTAL RETURN/(LOSS)
(auto-fill)]]*365/Stock[[#This Row],[HOLDING DAYS
(auto-fill)]],POWER((1+Stock[[#This Row],[% TOTAL RETURN/(LOSS)
(auto-fill)]]),1/(Stock[[#This Row],[HOLDING DAYS
(auto-fill)]]/365))-1),"")</f>
        <v/>
      </c>
      <c r="AF2134" s="81"/>
      <c r="AG2134" s="149" t="str">
        <f>IF(Stock[[#This Row],[STATUS
(auto-fill)]]="HOLDING",Stock[[#This Row],[MARKET PRICE]]-Stock[[#This Row],[BUYING PRICE]],"")</f>
        <v/>
      </c>
      <c r="AH2134" s="143" t="str">
        <f>IFERROR(Stock[[#This Row],[CHANGE
(auto-fill)]]/Stock[[#This Row],[BUYING PRICE]],"")</f>
        <v/>
      </c>
      <c r="AI2134" s="130" t="str">
        <f>IF(Stock[[#This Row],[MARKET PRICE]]&gt;0,Stock[[#This Row],[MARKET PRICE]]*Stock[[#This Row],[REMAINING QUANTITY
(auto-fill)]],"")</f>
        <v/>
      </c>
    </row>
    <row r="2135" spans="2:35">
      <c r="B2135" s="110" t="str">
        <f>IF(AND(Stock[[#This Row],[BUYING QUANTITY]]&gt;0,Stock[[#This Row],[REMAINING QUANTITY
(auto-fill)]]=0),"SOLD OUT",
IF(AND(Stock[[#This Row],[BUYING QUANTITY]]&gt;0,Stock[[#This Row],[REMAINING QUANTITY
(auto-fill)]]&gt;0),"HOLDING",""))</f>
        <v/>
      </c>
      <c r="C2135" s="113">
        <f t="shared" si="33"/>
        <v>2122</v>
      </c>
      <c r="D2135" s="79"/>
      <c r="E2135" s="80"/>
      <c r="F2135" s="162"/>
      <c r="G2135" s="85"/>
      <c r="H2135" s="86"/>
      <c r="I2135" s="164"/>
      <c r="J2135" s="115" t="str">
        <f>IF(Stock[[#This Row],[BUYING QUANTITY]]&gt;0,Stock[[#This Row],[BUYING PRICE]]*Stock[[#This Row],[BUYING QUANTITY]]*Stock[[#This Row],[% BUYING FEE]],"")</f>
        <v/>
      </c>
      <c r="K2135" s="89"/>
      <c r="L2135" s="90"/>
      <c r="M2135" s="117" t="str">
        <f>IF(Stock[[#This Row],[BUYING QUANTITY]]&gt;0,Stock[[#This Row],[BUYING PRICE]]*(1+Stock[[#This Row],[% THRESHOLD (RETURN)_1]]),"")</f>
        <v/>
      </c>
      <c r="N2135" s="91"/>
      <c r="O2135" s="117" t="str">
        <f>IF(Stock[[#This Row],[BUYING QUANTITY]]&gt;0,Stock[[#This Row],[BUYING PRICE]]*(1+Stock[[#This Row],[% THRESHOLD (RETURN)_2]]),"")</f>
        <v/>
      </c>
      <c r="P2135" s="91"/>
      <c r="Q2135" s="117" t="str">
        <f>IF(Stock[[#This Row],[BUYING QUANTITY]]&gt;0,Stock[[#This Row],[BUYING PRICE]]*(1+Stock[[#This Row],[% THRESHOLD (LOSS)]]),"")</f>
        <v/>
      </c>
      <c r="R2135" s="105"/>
      <c r="S2135" s="118" t="str">
        <f>IF(Stock[[#This Row],[CASH DIVIDEND]]&gt;0,Stock[[#This Row],[CASH DIVIDEND]]/(Stock[[#This Row],[BUYING PRICE]]*Stock[[#This Row],[BUYING QUANTITY]]),"")</f>
        <v/>
      </c>
      <c r="T2135" s="105"/>
      <c r="U2135" s="79"/>
      <c r="V2135" s="97"/>
      <c r="W2135" s="98"/>
      <c r="X2135" s="168"/>
      <c r="Y2135" s="126" t="str">
        <f>IF(Stock[[#This Row],[SELLING QUANTITY]]&gt;0,Stock[[#This Row],[SELLING PRICE]]*Stock[[#This Row],[SELLING QUANTITY]]*Stock[[#This Row],[% SELLING FEE]]+Stock[[#This Row],[SELLING PRICE]]*Stock[[#This Row],[SELLING QUANTITY]]*$D$12,"")</f>
        <v/>
      </c>
      <c r="Z2135" s="121">
        <f>Stock[[#This Row],[BUYING QUANTITY]]+Stock[[#This Row],[STOCK DIVIDEND]]-Stock[[#This Row],[SELLING QUANTITY]]</f>
        <v>0</v>
      </c>
      <c r="AA21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5" s="121">
        <f ca="1">IF(Stock[[#This Row],[SELLING DATE]]&gt;0,Stock[[#This Row],[SELLING DATE]]-Stock[[#This Row],[BUY DATE]]+1,IF(Stock[[#This Row],[BUY DATE]]=0,0,TODAY()-Stock[[#This Row],[BUY DATE]]+1))</f>
        <v>0</v>
      </c>
      <c r="AC2135" s="122" t="str">
        <f>IFERROR(Stock[[#This Row],[CASH DIVIDEND]]+Stock[[#This Row],[RETURN/(LOSS) FROM TRADING
(auto-fill)]],"")</f>
        <v/>
      </c>
      <c r="AD21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5" s="146" t="str">
        <f ca="1">IFERROR(IF(Stock[[#This Row],[HOLDING DAYS
(auto-fill)]]&lt;365,Stock[[#This Row],[% TOTAL RETURN/(LOSS)
(auto-fill)]]*365/Stock[[#This Row],[HOLDING DAYS
(auto-fill)]],POWER((1+Stock[[#This Row],[% TOTAL RETURN/(LOSS)
(auto-fill)]]),1/(Stock[[#This Row],[HOLDING DAYS
(auto-fill)]]/365))-1),"")</f>
        <v/>
      </c>
      <c r="AF2135" s="81"/>
      <c r="AG2135" s="149" t="str">
        <f>IF(Stock[[#This Row],[STATUS
(auto-fill)]]="HOLDING",Stock[[#This Row],[MARKET PRICE]]-Stock[[#This Row],[BUYING PRICE]],"")</f>
        <v/>
      </c>
      <c r="AH2135" s="143" t="str">
        <f>IFERROR(Stock[[#This Row],[CHANGE
(auto-fill)]]/Stock[[#This Row],[BUYING PRICE]],"")</f>
        <v/>
      </c>
      <c r="AI2135" s="130" t="str">
        <f>IF(Stock[[#This Row],[MARKET PRICE]]&gt;0,Stock[[#This Row],[MARKET PRICE]]*Stock[[#This Row],[REMAINING QUANTITY
(auto-fill)]],"")</f>
        <v/>
      </c>
    </row>
    <row r="2136" spans="2:35">
      <c r="B2136" s="110" t="str">
        <f>IF(AND(Stock[[#This Row],[BUYING QUANTITY]]&gt;0,Stock[[#This Row],[REMAINING QUANTITY
(auto-fill)]]=0),"SOLD OUT",
IF(AND(Stock[[#This Row],[BUYING QUANTITY]]&gt;0,Stock[[#This Row],[REMAINING QUANTITY
(auto-fill)]]&gt;0),"HOLDING",""))</f>
        <v/>
      </c>
      <c r="C2136" s="113">
        <f t="shared" si="33"/>
        <v>2123</v>
      </c>
      <c r="D2136" s="79"/>
      <c r="E2136" s="80"/>
      <c r="F2136" s="162"/>
      <c r="G2136" s="85"/>
      <c r="H2136" s="86"/>
      <c r="I2136" s="164"/>
      <c r="J2136" s="115" t="str">
        <f>IF(Stock[[#This Row],[BUYING QUANTITY]]&gt;0,Stock[[#This Row],[BUYING PRICE]]*Stock[[#This Row],[BUYING QUANTITY]]*Stock[[#This Row],[% BUYING FEE]],"")</f>
        <v/>
      </c>
      <c r="K2136" s="89"/>
      <c r="L2136" s="90"/>
      <c r="M2136" s="117" t="str">
        <f>IF(Stock[[#This Row],[BUYING QUANTITY]]&gt;0,Stock[[#This Row],[BUYING PRICE]]*(1+Stock[[#This Row],[% THRESHOLD (RETURN)_1]]),"")</f>
        <v/>
      </c>
      <c r="N2136" s="91"/>
      <c r="O2136" s="117" t="str">
        <f>IF(Stock[[#This Row],[BUYING QUANTITY]]&gt;0,Stock[[#This Row],[BUYING PRICE]]*(1+Stock[[#This Row],[% THRESHOLD (RETURN)_2]]),"")</f>
        <v/>
      </c>
      <c r="P2136" s="91"/>
      <c r="Q2136" s="117" t="str">
        <f>IF(Stock[[#This Row],[BUYING QUANTITY]]&gt;0,Stock[[#This Row],[BUYING PRICE]]*(1+Stock[[#This Row],[% THRESHOLD (LOSS)]]),"")</f>
        <v/>
      </c>
      <c r="R2136" s="105"/>
      <c r="S2136" s="118" t="str">
        <f>IF(Stock[[#This Row],[CASH DIVIDEND]]&gt;0,Stock[[#This Row],[CASH DIVIDEND]]/(Stock[[#This Row],[BUYING PRICE]]*Stock[[#This Row],[BUYING QUANTITY]]),"")</f>
        <v/>
      </c>
      <c r="T2136" s="105"/>
      <c r="U2136" s="79"/>
      <c r="V2136" s="97"/>
      <c r="W2136" s="98"/>
      <c r="X2136" s="168"/>
      <c r="Y2136" s="126" t="str">
        <f>IF(Stock[[#This Row],[SELLING QUANTITY]]&gt;0,Stock[[#This Row],[SELLING PRICE]]*Stock[[#This Row],[SELLING QUANTITY]]*Stock[[#This Row],[% SELLING FEE]]+Stock[[#This Row],[SELLING PRICE]]*Stock[[#This Row],[SELLING QUANTITY]]*$D$12,"")</f>
        <v/>
      </c>
      <c r="Z2136" s="121">
        <f>Stock[[#This Row],[BUYING QUANTITY]]+Stock[[#This Row],[STOCK DIVIDEND]]-Stock[[#This Row],[SELLING QUANTITY]]</f>
        <v>0</v>
      </c>
      <c r="AA21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6" s="121">
        <f ca="1">IF(Stock[[#This Row],[SELLING DATE]]&gt;0,Stock[[#This Row],[SELLING DATE]]-Stock[[#This Row],[BUY DATE]]+1,IF(Stock[[#This Row],[BUY DATE]]=0,0,TODAY()-Stock[[#This Row],[BUY DATE]]+1))</f>
        <v>0</v>
      </c>
      <c r="AC2136" s="122" t="str">
        <f>IFERROR(Stock[[#This Row],[CASH DIVIDEND]]+Stock[[#This Row],[RETURN/(LOSS) FROM TRADING
(auto-fill)]],"")</f>
        <v/>
      </c>
      <c r="AD21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6" s="146" t="str">
        <f ca="1">IFERROR(IF(Stock[[#This Row],[HOLDING DAYS
(auto-fill)]]&lt;365,Stock[[#This Row],[% TOTAL RETURN/(LOSS)
(auto-fill)]]*365/Stock[[#This Row],[HOLDING DAYS
(auto-fill)]],POWER((1+Stock[[#This Row],[% TOTAL RETURN/(LOSS)
(auto-fill)]]),1/(Stock[[#This Row],[HOLDING DAYS
(auto-fill)]]/365))-1),"")</f>
        <v/>
      </c>
      <c r="AF2136" s="81"/>
      <c r="AG2136" s="149" t="str">
        <f>IF(Stock[[#This Row],[STATUS
(auto-fill)]]="HOLDING",Stock[[#This Row],[MARKET PRICE]]-Stock[[#This Row],[BUYING PRICE]],"")</f>
        <v/>
      </c>
      <c r="AH2136" s="143" t="str">
        <f>IFERROR(Stock[[#This Row],[CHANGE
(auto-fill)]]/Stock[[#This Row],[BUYING PRICE]],"")</f>
        <v/>
      </c>
      <c r="AI2136" s="130" t="str">
        <f>IF(Stock[[#This Row],[MARKET PRICE]]&gt;0,Stock[[#This Row],[MARKET PRICE]]*Stock[[#This Row],[REMAINING QUANTITY
(auto-fill)]],"")</f>
        <v/>
      </c>
    </row>
    <row r="2137" spans="2:35">
      <c r="B2137" s="110" t="str">
        <f>IF(AND(Stock[[#This Row],[BUYING QUANTITY]]&gt;0,Stock[[#This Row],[REMAINING QUANTITY
(auto-fill)]]=0),"SOLD OUT",
IF(AND(Stock[[#This Row],[BUYING QUANTITY]]&gt;0,Stock[[#This Row],[REMAINING QUANTITY
(auto-fill)]]&gt;0),"HOLDING",""))</f>
        <v/>
      </c>
      <c r="C2137" s="113">
        <f t="shared" si="33"/>
        <v>2124</v>
      </c>
      <c r="D2137" s="79"/>
      <c r="E2137" s="80"/>
      <c r="F2137" s="162"/>
      <c r="G2137" s="85"/>
      <c r="H2137" s="86"/>
      <c r="I2137" s="164"/>
      <c r="J2137" s="115" t="str">
        <f>IF(Stock[[#This Row],[BUYING QUANTITY]]&gt;0,Stock[[#This Row],[BUYING PRICE]]*Stock[[#This Row],[BUYING QUANTITY]]*Stock[[#This Row],[% BUYING FEE]],"")</f>
        <v/>
      </c>
      <c r="K2137" s="89"/>
      <c r="L2137" s="90"/>
      <c r="M2137" s="117" t="str">
        <f>IF(Stock[[#This Row],[BUYING QUANTITY]]&gt;0,Stock[[#This Row],[BUYING PRICE]]*(1+Stock[[#This Row],[% THRESHOLD (RETURN)_1]]),"")</f>
        <v/>
      </c>
      <c r="N2137" s="91"/>
      <c r="O2137" s="117" t="str">
        <f>IF(Stock[[#This Row],[BUYING QUANTITY]]&gt;0,Stock[[#This Row],[BUYING PRICE]]*(1+Stock[[#This Row],[% THRESHOLD (RETURN)_2]]),"")</f>
        <v/>
      </c>
      <c r="P2137" s="91"/>
      <c r="Q2137" s="117" t="str">
        <f>IF(Stock[[#This Row],[BUYING QUANTITY]]&gt;0,Stock[[#This Row],[BUYING PRICE]]*(1+Stock[[#This Row],[% THRESHOLD (LOSS)]]),"")</f>
        <v/>
      </c>
      <c r="R2137" s="105"/>
      <c r="S2137" s="118" t="str">
        <f>IF(Stock[[#This Row],[CASH DIVIDEND]]&gt;0,Stock[[#This Row],[CASH DIVIDEND]]/(Stock[[#This Row],[BUYING PRICE]]*Stock[[#This Row],[BUYING QUANTITY]]),"")</f>
        <v/>
      </c>
      <c r="T2137" s="105"/>
      <c r="U2137" s="79"/>
      <c r="V2137" s="97"/>
      <c r="W2137" s="98"/>
      <c r="X2137" s="168"/>
      <c r="Y2137" s="126" t="str">
        <f>IF(Stock[[#This Row],[SELLING QUANTITY]]&gt;0,Stock[[#This Row],[SELLING PRICE]]*Stock[[#This Row],[SELLING QUANTITY]]*Stock[[#This Row],[% SELLING FEE]]+Stock[[#This Row],[SELLING PRICE]]*Stock[[#This Row],[SELLING QUANTITY]]*$D$12,"")</f>
        <v/>
      </c>
      <c r="Z2137" s="121">
        <f>Stock[[#This Row],[BUYING QUANTITY]]+Stock[[#This Row],[STOCK DIVIDEND]]-Stock[[#This Row],[SELLING QUANTITY]]</f>
        <v>0</v>
      </c>
      <c r="AA21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7" s="121">
        <f ca="1">IF(Stock[[#This Row],[SELLING DATE]]&gt;0,Stock[[#This Row],[SELLING DATE]]-Stock[[#This Row],[BUY DATE]]+1,IF(Stock[[#This Row],[BUY DATE]]=0,0,TODAY()-Stock[[#This Row],[BUY DATE]]+1))</f>
        <v>0</v>
      </c>
      <c r="AC2137" s="122" t="str">
        <f>IFERROR(Stock[[#This Row],[CASH DIVIDEND]]+Stock[[#This Row],[RETURN/(LOSS) FROM TRADING
(auto-fill)]],"")</f>
        <v/>
      </c>
      <c r="AD21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7" s="146" t="str">
        <f ca="1">IFERROR(IF(Stock[[#This Row],[HOLDING DAYS
(auto-fill)]]&lt;365,Stock[[#This Row],[% TOTAL RETURN/(LOSS)
(auto-fill)]]*365/Stock[[#This Row],[HOLDING DAYS
(auto-fill)]],POWER((1+Stock[[#This Row],[% TOTAL RETURN/(LOSS)
(auto-fill)]]),1/(Stock[[#This Row],[HOLDING DAYS
(auto-fill)]]/365))-1),"")</f>
        <v/>
      </c>
      <c r="AF2137" s="81"/>
      <c r="AG2137" s="149" t="str">
        <f>IF(Stock[[#This Row],[STATUS
(auto-fill)]]="HOLDING",Stock[[#This Row],[MARKET PRICE]]-Stock[[#This Row],[BUYING PRICE]],"")</f>
        <v/>
      </c>
      <c r="AH2137" s="143" t="str">
        <f>IFERROR(Stock[[#This Row],[CHANGE
(auto-fill)]]/Stock[[#This Row],[BUYING PRICE]],"")</f>
        <v/>
      </c>
      <c r="AI2137" s="130" t="str">
        <f>IF(Stock[[#This Row],[MARKET PRICE]]&gt;0,Stock[[#This Row],[MARKET PRICE]]*Stock[[#This Row],[REMAINING QUANTITY
(auto-fill)]],"")</f>
        <v/>
      </c>
    </row>
    <row r="2138" spans="2:35">
      <c r="B2138" s="110" t="str">
        <f>IF(AND(Stock[[#This Row],[BUYING QUANTITY]]&gt;0,Stock[[#This Row],[REMAINING QUANTITY
(auto-fill)]]=0),"SOLD OUT",
IF(AND(Stock[[#This Row],[BUYING QUANTITY]]&gt;0,Stock[[#This Row],[REMAINING QUANTITY
(auto-fill)]]&gt;0),"HOLDING",""))</f>
        <v/>
      </c>
      <c r="C2138" s="113">
        <f t="shared" si="33"/>
        <v>2125</v>
      </c>
      <c r="D2138" s="79"/>
      <c r="E2138" s="80"/>
      <c r="F2138" s="162"/>
      <c r="G2138" s="85"/>
      <c r="H2138" s="86"/>
      <c r="I2138" s="164"/>
      <c r="J2138" s="115" t="str">
        <f>IF(Stock[[#This Row],[BUYING QUANTITY]]&gt;0,Stock[[#This Row],[BUYING PRICE]]*Stock[[#This Row],[BUYING QUANTITY]]*Stock[[#This Row],[% BUYING FEE]],"")</f>
        <v/>
      </c>
      <c r="K2138" s="89"/>
      <c r="L2138" s="90"/>
      <c r="M2138" s="117" t="str">
        <f>IF(Stock[[#This Row],[BUYING QUANTITY]]&gt;0,Stock[[#This Row],[BUYING PRICE]]*(1+Stock[[#This Row],[% THRESHOLD (RETURN)_1]]),"")</f>
        <v/>
      </c>
      <c r="N2138" s="91"/>
      <c r="O2138" s="117" t="str">
        <f>IF(Stock[[#This Row],[BUYING QUANTITY]]&gt;0,Stock[[#This Row],[BUYING PRICE]]*(1+Stock[[#This Row],[% THRESHOLD (RETURN)_2]]),"")</f>
        <v/>
      </c>
      <c r="P2138" s="91"/>
      <c r="Q2138" s="117" t="str">
        <f>IF(Stock[[#This Row],[BUYING QUANTITY]]&gt;0,Stock[[#This Row],[BUYING PRICE]]*(1+Stock[[#This Row],[% THRESHOLD (LOSS)]]),"")</f>
        <v/>
      </c>
      <c r="R2138" s="105"/>
      <c r="S2138" s="118" t="str">
        <f>IF(Stock[[#This Row],[CASH DIVIDEND]]&gt;0,Stock[[#This Row],[CASH DIVIDEND]]/(Stock[[#This Row],[BUYING PRICE]]*Stock[[#This Row],[BUYING QUANTITY]]),"")</f>
        <v/>
      </c>
      <c r="T2138" s="105"/>
      <c r="U2138" s="79"/>
      <c r="V2138" s="97"/>
      <c r="W2138" s="98"/>
      <c r="X2138" s="168"/>
      <c r="Y2138" s="126" t="str">
        <f>IF(Stock[[#This Row],[SELLING QUANTITY]]&gt;0,Stock[[#This Row],[SELLING PRICE]]*Stock[[#This Row],[SELLING QUANTITY]]*Stock[[#This Row],[% SELLING FEE]]+Stock[[#This Row],[SELLING PRICE]]*Stock[[#This Row],[SELLING QUANTITY]]*$D$12,"")</f>
        <v/>
      </c>
      <c r="Z2138" s="121">
        <f>Stock[[#This Row],[BUYING QUANTITY]]+Stock[[#This Row],[STOCK DIVIDEND]]-Stock[[#This Row],[SELLING QUANTITY]]</f>
        <v>0</v>
      </c>
      <c r="AA21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8" s="121">
        <f ca="1">IF(Stock[[#This Row],[SELLING DATE]]&gt;0,Stock[[#This Row],[SELLING DATE]]-Stock[[#This Row],[BUY DATE]]+1,IF(Stock[[#This Row],[BUY DATE]]=0,0,TODAY()-Stock[[#This Row],[BUY DATE]]+1))</f>
        <v>0</v>
      </c>
      <c r="AC2138" s="122" t="str">
        <f>IFERROR(Stock[[#This Row],[CASH DIVIDEND]]+Stock[[#This Row],[RETURN/(LOSS) FROM TRADING
(auto-fill)]],"")</f>
        <v/>
      </c>
      <c r="AD21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8" s="146" t="str">
        <f ca="1">IFERROR(IF(Stock[[#This Row],[HOLDING DAYS
(auto-fill)]]&lt;365,Stock[[#This Row],[% TOTAL RETURN/(LOSS)
(auto-fill)]]*365/Stock[[#This Row],[HOLDING DAYS
(auto-fill)]],POWER((1+Stock[[#This Row],[% TOTAL RETURN/(LOSS)
(auto-fill)]]),1/(Stock[[#This Row],[HOLDING DAYS
(auto-fill)]]/365))-1),"")</f>
        <v/>
      </c>
      <c r="AF2138" s="81"/>
      <c r="AG2138" s="149" t="str">
        <f>IF(Stock[[#This Row],[STATUS
(auto-fill)]]="HOLDING",Stock[[#This Row],[MARKET PRICE]]-Stock[[#This Row],[BUYING PRICE]],"")</f>
        <v/>
      </c>
      <c r="AH2138" s="143" t="str">
        <f>IFERROR(Stock[[#This Row],[CHANGE
(auto-fill)]]/Stock[[#This Row],[BUYING PRICE]],"")</f>
        <v/>
      </c>
      <c r="AI2138" s="130" t="str">
        <f>IF(Stock[[#This Row],[MARKET PRICE]]&gt;0,Stock[[#This Row],[MARKET PRICE]]*Stock[[#This Row],[REMAINING QUANTITY
(auto-fill)]],"")</f>
        <v/>
      </c>
    </row>
    <row r="2139" spans="2:35">
      <c r="B2139" s="110" t="str">
        <f>IF(AND(Stock[[#This Row],[BUYING QUANTITY]]&gt;0,Stock[[#This Row],[REMAINING QUANTITY
(auto-fill)]]=0),"SOLD OUT",
IF(AND(Stock[[#This Row],[BUYING QUANTITY]]&gt;0,Stock[[#This Row],[REMAINING QUANTITY
(auto-fill)]]&gt;0),"HOLDING",""))</f>
        <v/>
      </c>
      <c r="C2139" s="113">
        <f t="shared" si="33"/>
        <v>2126</v>
      </c>
      <c r="D2139" s="79"/>
      <c r="E2139" s="80"/>
      <c r="F2139" s="162"/>
      <c r="G2139" s="85"/>
      <c r="H2139" s="86"/>
      <c r="I2139" s="164"/>
      <c r="J2139" s="115" t="str">
        <f>IF(Stock[[#This Row],[BUYING QUANTITY]]&gt;0,Stock[[#This Row],[BUYING PRICE]]*Stock[[#This Row],[BUYING QUANTITY]]*Stock[[#This Row],[% BUYING FEE]],"")</f>
        <v/>
      </c>
      <c r="K2139" s="89"/>
      <c r="L2139" s="90"/>
      <c r="M2139" s="117" t="str">
        <f>IF(Stock[[#This Row],[BUYING QUANTITY]]&gt;0,Stock[[#This Row],[BUYING PRICE]]*(1+Stock[[#This Row],[% THRESHOLD (RETURN)_1]]),"")</f>
        <v/>
      </c>
      <c r="N2139" s="91"/>
      <c r="O2139" s="117" t="str">
        <f>IF(Stock[[#This Row],[BUYING QUANTITY]]&gt;0,Stock[[#This Row],[BUYING PRICE]]*(1+Stock[[#This Row],[% THRESHOLD (RETURN)_2]]),"")</f>
        <v/>
      </c>
      <c r="P2139" s="91"/>
      <c r="Q2139" s="117" t="str">
        <f>IF(Stock[[#This Row],[BUYING QUANTITY]]&gt;0,Stock[[#This Row],[BUYING PRICE]]*(1+Stock[[#This Row],[% THRESHOLD (LOSS)]]),"")</f>
        <v/>
      </c>
      <c r="R2139" s="105"/>
      <c r="S2139" s="118" t="str">
        <f>IF(Stock[[#This Row],[CASH DIVIDEND]]&gt;0,Stock[[#This Row],[CASH DIVIDEND]]/(Stock[[#This Row],[BUYING PRICE]]*Stock[[#This Row],[BUYING QUANTITY]]),"")</f>
        <v/>
      </c>
      <c r="T2139" s="105"/>
      <c r="U2139" s="79"/>
      <c r="V2139" s="97"/>
      <c r="W2139" s="98"/>
      <c r="X2139" s="168"/>
      <c r="Y2139" s="126" t="str">
        <f>IF(Stock[[#This Row],[SELLING QUANTITY]]&gt;0,Stock[[#This Row],[SELLING PRICE]]*Stock[[#This Row],[SELLING QUANTITY]]*Stock[[#This Row],[% SELLING FEE]]+Stock[[#This Row],[SELLING PRICE]]*Stock[[#This Row],[SELLING QUANTITY]]*$D$12,"")</f>
        <v/>
      </c>
      <c r="Z2139" s="121">
        <f>Stock[[#This Row],[BUYING QUANTITY]]+Stock[[#This Row],[STOCK DIVIDEND]]-Stock[[#This Row],[SELLING QUANTITY]]</f>
        <v>0</v>
      </c>
      <c r="AA21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39" s="121">
        <f ca="1">IF(Stock[[#This Row],[SELLING DATE]]&gt;0,Stock[[#This Row],[SELLING DATE]]-Stock[[#This Row],[BUY DATE]]+1,IF(Stock[[#This Row],[BUY DATE]]=0,0,TODAY()-Stock[[#This Row],[BUY DATE]]+1))</f>
        <v>0</v>
      </c>
      <c r="AC2139" s="122" t="str">
        <f>IFERROR(Stock[[#This Row],[CASH DIVIDEND]]+Stock[[#This Row],[RETURN/(LOSS) FROM TRADING
(auto-fill)]],"")</f>
        <v/>
      </c>
      <c r="AD21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39" s="146" t="str">
        <f ca="1">IFERROR(IF(Stock[[#This Row],[HOLDING DAYS
(auto-fill)]]&lt;365,Stock[[#This Row],[% TOTAL RETURN/(LOSS)
(auto-fill)]]*365/Stock[[#This Row],[HOLDING DAYS
(auto-fill)]],POWER((1+Stock[[#This Row],[% TOTAL RETURN/(LOSS)
(auto-fill)]]),1/(Stock[[#This Row],[HOLDING DAYS
(auto-fill)]]/365))-1),"")</f>
        <v/>
      </c>
      <c r="AF2139" s="81"/>
      <c r="AG2139" s="149" t="str">
        <f>IF(Stock[[#This Row],[STATUS
(auto-fill)]]="HOLDING",Stock[[#This Row],[MARKET PRICE]]-Stock[[#This Row],[BUYING PRICE]],"")</f>
        <v/>
      </c>
      <c r="AH2139" s="143" t="str">
        <f>IFERROR(Stock[[#This Row],[CHANGE
(auto-fill)]]/Stock[[#This Row],[BUYING PRICE]],"")</f>
        <v/>
      </c>
      <c r="AI2139" s="130" t="str">
        <f>IF(Stock[[#This Row],[MARKET PRICE]]&gt;0,Stock[[#This Row],[MARKET PRICE]]*Stock[[#This Row],[REMAINING QUANTITY
(auto-fill)]],"")</f>
        <v/>
      </c>
    </row>
    <row r="2140" spans="2:35">
      <c r="B2140" s="110" t="str">
        <f>IF(AND(Stock[[#This Row],[BUYING QUANTITY]]&gt;0,Stock[[#This Row],[REMAINING QUANTITY
(auto-fill)]]=0),"SOLD OUT",
IF(AND(Stock[[#This Row],[BUYING QUANTITY]]&gt;0,Stock[[#This Row],[REMAINING QUANTITY
(auto-fill)]]&gt;0),"HOLDING",""))</f>
        <v/>
      </c>
      <c r="C2140" s="113">
        <f t="shared" si="33"/>
        <v>2127</v>
      </c>
      <c r="D2140" s="79"/>
      <c r="E2140" s="80"/>
      <c r="F2140" s="162"/>
      <c r="G2140" s="85"/>
      <c r="H2140" s="86"/>
      <c r="I2140" s="164"/>
      <c r="J2140" s="115" t="str">
        <f>IF(Stock[[#This Row],[BUYING QUANTITY]]&gt;0,Stock[[#This Row],[BUYING PRICE]]*Stock[[#This Row],[BUYING QUANTITY]]*Stock[[#This Row],[% BUYING FEE]],"")</f>
        <v/>
      </c>
      <c r="K2140" s="89"/>
      <c r="L2140" s="90"/>
      <c r="M2140" s="117" t="str">
        <f>IF(Stock[[#This Row],[BUYING QUANTITY]]&gt;0,Stock[[#This Row],[BUYING PRICE]]*(1+Stock[[#This Row],[% THRESHOLD (RETURN)_1]]),"")</f>
        <v/>
      </c>
      <c r="N2140" s="91"/>
      <c r="O2140" s="117" t="str">
        <f>IF(Stock[[#This Row],[BUYING QUANTITY]]&gt;0,Stock[[#This Row],[BUYING PRICE]]*(1+Stock[[#This Row],[% THRESHOLD (RETURN)_2]]),"")</f>
        <v/>
      </c>
      <c r="P2140" s="91"/>
      <c r="Q2140" s="117" t="str">
        <f>IF(Stock[[#This Row],[BUYING QUANTITY]]&gt;0,Stock[[#This Row],[BUYING PRICE]]*(1+Stock[[#This Row],[% THRESHOLD (LOSS)]]),"")</f>
        <v/>
      </c>
      <c r="R2140" s="105"/>
      <c r="S2140" s="118" t="str">
        <f>IF(Stock[[#This Row],[CASH DIVIDEND]]&gt;0,Stock[[#This Row],[CASH DIVIDEND]]/(Stock[[#This Row],[BUYING PRICE]]*Stock[[#This Row],[BUYING QUANTITY]]),"")</f>
        <v/>
      </c>
      <c r="T2140" s="105"/>
      <c r="U2140" s="79"/>
      <c r="V2140" s="97"/>
      <c r="W2140" s="98"/>
      <c r="X2140" s="168"/>
      <c r="Y2140" s="126" t="str">
        <f>IF(Stock[[#This Row],[SELLING QUANTITY]]&gt;0,Stock[[#This Row],[SELLING PRICE]]*Stock[[#This Row],[SELLING QUANTITY]]*Stock[[#This Row],[% SELLING FEE]]+Stock[[#This Row],[SELLING PRICE]]*Stock[[#This Row],[SELLING QUANTITY]]*$D$12,"")</f>
        <v/>
      </c>
      <c r="Z2140" s="121">
        <f>Stock[[#This Row],[BUYING QUANTITY]]+Stock[[#This Row],[STOCK DIVIDEND]]-Stock[[#This Row],[SELLING QUANTITY]]</f>
        <v>0</v>
      </c>
      <c r="AA21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0" s="121">
        <f ca="1">IF(Stock[[#This Row],[SELLING DATE]]&gt;0,Stock[[#This Row],[SELLING DATE]]-Stock[[#This Row],[BUY DATE]]+1,IF(Stock[[#This Row],[BUY DATE]]=0,0,TODAY()-Stock[[#This Row],[BUY DATE]]+1))</f>
        <v>0</v>
      </c>
      <c r="AC2140" s="122" t="str">
        <f>IFERROR(Stock[[#This Row],[CASH DIVIDEND]]+Stock[[#This Row],[RETURN/(LOSS) FROM TRADING
(auto-fill)]],"")</f>
        <v/>
      </c>
      <c r="AD21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0" s="146" t="str">
        <f ca="1">IFERROR(IF(Stock[[#This Row],[HOLDING DAYS
(auto-fill)]]&lt;365,Stock[[#This Row],[% TOTAL RETURN/(LOSS)
(auto-fill)]]*365/Stock[[#This Row],[HOLDING DAYS
(auto-fill)]],POWER((1+Stock[[#This Row],[% TOTAL RETURN/(LOSS)
(auto-fill)]]),1/(Stock[[#This Row],[HOLDING DAYS
(auto-fill)]]/365))-1),"")</f>
        <v/>
      </c>
      <c r="AF2140" s="81"/>
      <c r="AG2140" s="149" t="str">
        <f>IF(Stock[[#This Row],[STATUS
(auto-fill)]]="HOLDING",Stock[[#This Row],[MARKET PRICE]]-Stock[[#This Row],[BUYING PRICE]],"")</f>
        <v/>
      </c>
      <c r="AH2140" s="143" t="str">
        <f>IFERROR(Stock[[#This Row],[CHANGE
(auto-fill)]]/Stock[[#This Row],[BUYING PRICE]],"")</f>
        <v/>
      </c>
      <c r="AI2140" s="130" t="str">
        <f>IF(Stock[[#This Row],[MARKET PRICE]]&gt;0,Stock[[#This Row],[MARKET PRICE]]*Stock[[#This Row],[REMAINING QUANTITY
(auto-fill)]],"")</f>
        <v/>
      </c>
    </row>
    <row r="2141" spans="2:35">
      <c r="B2141" s="110" t="str">
        <f>IF(AND(Stock[[#This Row],[BUYING QUANTITY]]&gt;0,Stock[[#This Row],[REMAINING QUANTITY
(auto-fill)]]=0),"SOLD OUT",
IF(AND(Stock[[#This Row],[BUYING QUANTITY]]&gt;0,Stock[[#This Row],[REMAINING QUANTITY
(auto-fill)]]&gt;0),"HOLDING",""))</f>
        <v/>
      </c>
      <c r="C2141" s="113">
        <f t="shared" si="33"/>
        <v>2128</v>
      </c>
      <c r="D2141" s="79"/>
      <c r="E2141" s="80"/>
      <c r="F2141" s="162"/>
      <c r="G2141" s="85"/>
      <c r="H2141" s="86"/>
      <c r="I2141" s="164"/>
      <c r="J2141" s="115" t="str">
        <f>IF(Stock[[#This Row],[BUYING QUANTITY]]&gt;0,Stock[[#This Row],[BUYING PRICE]]*Stock[[#This Row],[BUYING QUANTITY]]*Stock[[#This Row],[% BUYING FEE]],"")</f>
        <v/>
      </c>
      <c r="K2141" s="89"/>
      <c r="L2141" s="90"/>
      <c r="M2141" s="117" t="str">
        <f>IF(Stock[[#This Row],[BUYING QUANTITY]]&gt;0,Stock[[#This Row],[BUYING PRICE]]*(1+Stock[[#This Row],[% THRESHOLD (RETURN)_1]]),"")</f>
        <v/>
      </c>
      <c r="N2141" s="91"/>
      <c r="O2141" s="117" t="str">
        <f>IF(Stock[[#This Row],[BUYING QUANTITY]]&gt;0,Stock[[#This Row],[BUYING PRICE]]*(1+Stock[[#This Row],[% THRESHOLD (RETURN)_2]]),"")</f>
        <v/>
      </c>
      <c r="P2141" s="91"/>
      <c r="Q2141" s="117" t="str">
        <f>IF(Stock[[#This Row],[BUYING QUANTITY]]&gt;0,Stock[[#This Row],[BUYING PRICE]]*(1+Stock[[#This Row],[% THRESHOLD (LOSS)]]),"")</f>
        <v/>
      </c>
      <c r="R2141" s="105"/>
      <c r="S2141" s="118" t="str">
        <f>IF(Stock[[#This Row],[CASH DIVIDEND]]&gt;0,Stock[[#This Row],[CASH DIVIDEND]]/(Stock[[#This Row],[BUYING PRICE]]*Stock[[#This Row],[BUYING QUANTITY]]),"")</f>
        <v/>
      </c>
      <c r="T2141" s="105"/>
      <c r="U2141" s="79"/>
      <c r="V2141" s="97"/>
      <c r="W2141" s="98"/>
      <c r="X2141" s="168"/>
      <c r="Y2141" s="126" t="str">
        <f>IF(Stock[[#This Row],[SELLING QUANTITY]]&gt;0,Stock[[#This Row],[SELLING PRICE]]*Stock[[#This Row],[SELLING QUANTITY]]*Stock[[#This Row],[% SELLING FEE]]+Stock[[#This Row],[SELLING PRICE]]*Stock[[#This Row],[SELLING QUANTITY]]*$D$12,"")</f>
        <v/>
      </c>
      <c r="Z2141" s="121">
        <f>Stock[[#This Row],[BUYING QUANTITY]]+Stock[[#This Row],[STOCK DIVIDEND]]-Stock[[#This Row],[SELLING QUANTITY]]</f>
        <v>0</v>
      </c>
      <c r="AA21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1" s="121">
        <f ca="1">IF(Stock[[#This Row],[SELLING DATE]]&gt;0,Stock[[#This Row],[SELLING DATE]]-Stock[[#This Row],[BUY DATE]]+1,IF(Stock[[#This Row],[BUY DATE]]=0,0,TODAY()-Stock[[#This Row],[BUY DATE]]+1))</f>
        <v>0</v>
      </c>
      <c r="AC2141" s="122" t="str">
        <f>IFERROR(Stock[[#This Row],[CASH DIVIDEND]]+Stock[[#This Row],[RETURN/(LOSS) FROM TRADING
(auto-fill)]],"")</f>
        <v/>
      </c>
      <c r="AD21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1" s="146" t="str">
        <f ca="1">IFERROR(IF(Stock[[#This Row],[HOLDING DAYS
(auto-fill)]]&lt;365,Stock[[#This Row],[% TOTAL RETURN/(LOSS)
(auto-fill)]]*365/Stock[[#This Row],[HOLDING DAYS
(auto-fill)]],POWER((1+Stock[[#This Row],[% TOTAL RETURN/(LOSS)
(auto-fill)]]),1/(Stock[[#This Row],[HOLDING DAYS
(auto-fill)]]/365))-1),"")</f>
        <v/>
      </c>
      <c r="AF2141" s="81"/>
      <c r="AG2141" s="149" t="str">
        <f>IF(Stock[[#This Row],[STATUS
(auto-fill)]]="HOLDING",Stock[[#This Row],[MARKET PRICE]]-Stock[[#This Row],[BUYING PRICE]],"")</f>
        <v/>
      </c>
      <c r="AH2141" s="143" t="str">
        <f>IFERROR(Stock[[#This Row],[CHANGE
(auto-fill)]]/Stock[[#This Row],[BUYING PRICE]],"")</f>
        <v/>
      </c>
      <c r="AI2141" s="130" t="str">
        <f>IF(Stock[[#This Row],[MARKET PRICE]]&gt;0,Stock[[#This Row],[MARKET PRICE]]*Stock[[#This Row],[REMAINING QUANTITY
(auto-fill)]],"")</f>
        <v/>
      </c>
    </row>
    <row r="2142" spans="2:35">
      <c r="B2142" s="110" t="str">
        <f>IF(AND(Stock[[#This Row],[BUYING QUANTITY]]&gt;0,Stock[[#This Row],[REMAINING QUANTITY
(auto-fill)]]=0),"SOLD OUT",
IF(AND(Stock[[#This Row],[BUYING QUANTITY]]&gt;0,Stock[[#This Row],[REMAINING QUANTITY
(auto-fill)]]&gt;0),"HOLDING",""))</f>
        <v/>
      </c>
      <c r="C2142" s="113">
        <f t="shared" si="33"/>
        <v>2129</v>
      </c>
      <c r="D2142" s="79"/>
      <c r="E2142" s="80"/>
      <c r="F2142" s="162"/>
      <c r="G2142" s="85"/>
      <c r="H2142" s="86"/>
      <c r="I2142" s="164"/>
      <c r="J2142" s="115" t="str">
        <f>IF(Stock[[#This Row],[BUYING QUANTITY]]&gt;0,Stock[[#This Row],[BUYING PRICE]]*Stock[[#This Row],[BUYING QUANTITY]]*Stock[[#This Row],[% BUYING FEE]],"")</f>
        <v/>
      </c>
      <c r="K2142" s="89"/>
      <c r="L2142" s="90"/>
      <c r="M2142" s="117" t="str">
        <f>IF(Stock[[#This Row],[BUYING QUANTITY]]&gt;0,Stock[[#This Row],[BUYING PRICE]]*(1+Stock[[#This Row],[% THRESHOLD (RETURN)_1]]),"")</f>
        <v/>
      </c>
      <c r="N2142" s="91"/>
      <c r="O2142" s="117" t="str">
        <f>IF(Stock[[#This Row],[BUYING QUANTITY]]&gt;0,Stock[[#This Row],[BUYING PRICE]]*(1+Stock[[#This Row],[% THRESHOLD (RETURN)_2]]),"")</f>
        <v/>
      </c>
      <c r="P2142" s="91"/>
      <c r="Q2142" s="117" t="str">
        <f>IF(Stock[[#This Row],[BUYING QUANTITY]]&gt;0,Stock[[#This Row],[BUYING PRICE]]*(1+Stock[[#This Row],[% THRESHOLD (LOSS)]]),"")</f>
        <v/>
      </c>
      <c r="R2142" s="105"/>
      <c r="S2142" s="118" t="str">
        <f>IF(Stock[[#This Row],[CASH DIVIDEND]]&gt;0,Stock[[#This Row],[CASH DIVIDEND]]/(Stock[[#This Row],[BUYING PRICE]]*Stock[[#This Row],[BUYING QUANTITY]]),"")</f>
        <v/>
      </c>
      <c r="T2142" s="105"/>
      <c r="U2142" s="79"/>
      <c r="V2142" s="97"/>
      <c r="W2142" s="98"/>
      <c r="X2142" s="168"/>
      <c r="Y2142" s="126" t="str">
        <f>IF(Stock[[#This Row],[SELLING QUANTITY]]&gt;0,Stock[[#This Row],[SELLING PRICE]]*Stock[[#This Row],[SELLING QUANTITY]]*Stock[[#This Row],[% SELLING FEE]]+Stock[[#This Row],[SELLING PRICE]]*Stock[[#This Row],[SELLING QUANTITY]]*$D$12,"")</f>
        <v/>
      </c>
      <c r="Z2142" s="121">
        <f>Stock[[#This Row],[BUYING QUANTITY]]+Stock[[#This Row],[STOCK DIVIDEND]]-Stock[[#This Row],[SELLING QUANTITY]]</f>
        <v>0</v>
      </c>
      <c r="AA21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2" s="121">
        <f ca="1">IF(Stock[[#This Row],[SELLING DATE]]&gt;0,Stock[[#This Row],[SELLING DATE]]-Stock[[#This Row],[BUY DATE]]+1,IF(Stock[[#This Row],[BUY DATE]]=0,0,TODAY()-Stock[[#This Row],[BUY DATE]]+1))</f>
        <v>0</v>
      </c>
      <c r="AC2142" s="122" t="str">
        <f>IFERROR(Stock[[#This Row],[CASH DIVIDEND]]+Stock[[#This Row],[RETURN/(LOSS) FROM TRADING
(auto-fill)]],"")</f>
        <v/>
      </c>
      <c r="AD21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2" s="146" t="str">
        <f ca="1">IFERROR(IF(Stock[[#This Row],[HOLDING DAYS
(auto-fill)]]&lt;365,Stock[[#This Row],[% TOTAL RETURN/(LOSS)
(auto-fill)]]*365/Stock[[#This Row],[HOLDING DAYS
(auto-fill)]],POWER((1+Stock[[#This Row],[% TOTAL RETURN/(LOSS)
(auto-fill)]]),1/(Stock[[#This Row],[HOLDING DAYS
(auto-fill)]]/365))-1),"")</f>
        <v/>
      </c>
      <c r="AF2142" s="81"/>
      <c r="AG2142" s="149" t="str">
        <f>IF(Stock[[#This Row],[STATUS
(auto-fill)]]="HOLDING",Stock[[#This Row],[MARKET PRICE]]-Stock[[#This Row],[BUYING PRICE]],"")</f>
        <v/>
      </c>
      <c r="AH2142" s="143" t="str">
        <f>IFERROR(Stock[[#This Row],[CHANGE
(auto-fill)]]/Stock[[#This Row],[BUYING PRICE]],"")</f>
        <v/>
      </c>
      <c r="AI2142" s="130" t="str">
        <f>IF(Stock[[#This Row],[MARKET PRICE]]&gt;0,Stock[[#This Row],[MARKET PRICE]]*Stock[[#This Row],[REMAINING QUANTITY
(auto-fill)]],"")</f>
        <v/>
      </c>
    </row>
    <row r="2143" spans="2:35">
      <c r="B2143" s="110" t="str">
        <f>IF(AND(Stock[[#This Row],[BUYING QUANTITY]]&gt;0,Stock[[#This Row],[REMAINING QUANTITY
(auto-fill)]]=0),"SOLD OUT",
IF(AND(Stock[[#This Row],[BUYING QUANTITY]]&gt;0,Stock[[#This Row],[REMAINING QUANTITY
(auto-fill)]]&gt;0),"HOLDING",""))</f>
        <v/>
      </c>
      <c r="C2143" s="113">
        <f t="shared" si="33"/>
        <v>2130</v>
      </c>
      <c r="D2143" s="79"/>
      <c r="E2143" s="80"/>
      <c r="F2143" s="162"/>
      <c r="G2143" s="85"/>
      <c r="H2143" s="86"/>
      <c r="I2143" s="164"/>
      <c r="J2143" s="115" t="str">
        <f>IF(Stock[[#This Row],[BUYING QUANTITY]]&gt;0,Stock[[#This Row],[BUYING PRICE]]*Stock[[#This Row],[BUYING QUANTITY]]*Stock[[#This Row],[% BUYING FEE]],"")</f>
        <v/>
      </c>
      <c r="K2143" s="89"/>
      <c r="L2143" s="90"/>
      <c r="M2143" s="117" t="str">
        <f>IF(Stock[[#This Row],[BUYING QUANTITY]]&gt;0,Stock[[#This Row],[BUYING PRICE]]*(1+Stock[[#This Row],[% THRESHOLD (RETURN)_1]]),"")</f>
        <v/>
      </c>
      <c r="N2143" s="91"/>
      <c r="O2143" s="117" t="str">
        <f>IF(Stock[[#This Row],[BUYING QUANTITY]]&gt;0,Stock[[#This Row],[BUYING PRICE]]*(1+Stock[[#This Row],[% THRESHOLD (RETURN)_2]]),"")</f>
        <v/>
      </c>
      <c r="P2143" s="91"/>
      <c r="Q2143" s="117" t="str">
        <f>IF(Stock[[#This Row],[BUYING QUANTITY]]&gt;0,Stock[[#This Row],[BUYING PRICE]]*(1+Stock[[#This Row],[% THRESHOLD (LOSS)]]),"")</f>
        <v/>
      </c>
      <c r="R2143" s="105"/>
      <c r="S2143" s="118" t="str">
        <f>IF(Stock[[#This Row],[CASH DIVIDEND]]&gt;0,Stock[[#This Row],[CASH DIVIDEND]]/(Stock[[#This Row],[BUYING PRICE]]*Stock[[#This Row],[BUYING QUANTITY]]),"")</f>
        <v/>
      </c>
      <c r="T2143" s="105"/>
      <c r="U2143" s="79"/>
      <c r="V2143" s="97"/>
      <c r="W2143" s="98"/>
      <c r="X2143" s="168"/>
      <c r="Y2143" s="126" t="str">
        <f>IF(Stock[[#This Row],[SELLING QUANTITY]]&gt;0,Stock[[#This Row],[SELLING PRICE]]*Stock[[#This Row],[SELLING QUANTITY]]*Stock[[#This Row],[% SELLING FEE]]+Stock[[#This Row],[SELLING PRICE]]*Stock[[#This Row],[SELLING QUANTITY]]*$D$12,"")</f>
        <v/>
      </c>
      <c r="Z2143" s="121">
        <f>Stock[[#This Row],[BUYING QUANTITY]]+Stock[[#This Row],[STOCK DIVIDEND]]-Stock[[#This Row],[SELLING QUANTITY]]</f>
        <v>0</v>
      </c>
      <c r="AA21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3" s="121">
        <f ca="1">IF(Stock[[#This Row],[SELLING DATE]]&gt;0,Stock[[#This Row],[SELLING DATE]]-Stock[[#This Row],[BUY DATE]]+1,IF(Stock[[#This Row],[BUY DATE]]=0,0,TODAY()-Stock[[#This Row],[BUY DATE]]+1))</f>
        <v>0</v>
      </c>
      <c r="AC2143" s="122" t="str">
        <f>IFERROR(Stock[[#This Row],[CASH DIVIDEND]]+Stock[[#This Row],[RETURN/(LOSS) FROM TRADING
(auto-fill)]],"")</f>
        <v/>
      </c>
      <c r="AD21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3" s="146" t="str">
        <f ca="1">IFERROR(IF(Stock[[#This Row],[HOLDING DAYS
(auto-fill)]]&lt;365,Stock[[#This Row],[% TOTAL RETURN/(LOSS)
(auto-fill)]]*365/Stock[[#This Row],[HOLDING DAYS
(auto-fill)]],POWER((1+Stock[[#This Row],[% TOTAL RETURN/(LOSS)
(auto-fill)]]),1/(Stock[[#This Row],[HOLDING DAYS
(auto-fill)]]/365))-1),"")</f>
        <v/>
      </c>
      <c r="AF2143" s="81"/>
      <c r="AG2143" s="149" t="str">
        <f>IF(Stock[[#This Row],[STATUS
(auto-fill)]]="HOLDING",Stock[[#This Row],[MARKET PRICE]]-Stock[[#This Row],[BUYING PRICE]],"")</f>
        <v/>
      </c>
      <c r="AH2143" s="143" t="str">
        <f>IFERROR(Stock[[#This Row],[CHANGE
(auto-fill)]]/Stock[[#This Row],[BUYING PRICE]],"")</f>
        <v/>
      </c>
      <c r="AI2143" s="130" t="str">
        <f>IF(Stock[[#This Row],[MARKET PRICE]]&gt;0,Stock[[#This Row],[MARKET PRICE]]*Stock[[#This Row],[REMAINING QUANTITY
(auto-fill)]],"")</f>
        <v/>
      </c>
    </row>
    <row r="2144" spans="2:35">
      <c r="B2144" s="110" t="str">
        <f>IF(AND(Stock[[#This Row],[BUYING QUANTITY]]&gt;0,Stock[[#This Row],[REMAINING QUANTITY
(auto-fill)]]=0),"SOLD OUT",
IF(AND(Stock[[#This Row],[BUYING QUANTITY]]&gt;0,Stock[[#This Row],[REMAINING QUANTITY
(auto-fill)]]&gt;0),"HOLDING",""))</f>
        <v/>
      </c>
      <c r="C2144" s="113">
        <f t="shared" si="33"/>
        <v>2131</v>
      </c>
      <c r="D2144" s="79"/>
      <c r="E2144" s="80"/>
      <c r="F2144" s="162"/>
      <c r="G2144" s="85"/>
      <c r="H2144" s="86"/>
      <c r="I2144" s="164"/>
      <c r="J2144" s="115" t="str">
        <f>IF(Stock[[#This Row],[BUYING QUANTITY]]&gt;0,Stock[[#This Row],[BUYING PRICE]]*Stock[[#This Row],[BUYING QUANTITY]]*Stock[[#This Row],[% BUYING FEE]],"")</f>
        <v/>
      </c>
      <c r="K2144" s="89"/>
      <c r="L2144" s="90"/>
      <c r="M2144" s="117" t="str">
        <f>IF(Stock[[#This Row],[BUYING QUANTITY]]&gt;0,Stock[[#This Row],[BUYING PRICE]]*(1+Stock[[#This Row],[% THRESHOLD (RETURN)_1]]),"")</f>
        <v/>
      </c>
      <c r="N2144" s="91"/>
      <c r="O2144" s="117" t="str">
        <f>IF(Stock[[#This Row],[BUYING QUANTITY]]&gt;0,Stock[[#This Row],[BUYING PRICE]]*(1+Stock[[#This Row],[% THRESHOLD (RETURN)_2]]),"")</f>
        <v/>
      </c>
      <c r="P2144" s="91"/>
      <c r="Q2144" s="117" t="str">
        <f>IF(Stock[[#This Row],[BUYING QUANTITY]]&gt;0,Stock[[#This Row],[BUYING PRICE]]*(1+Stock[[#This Row],[% THRESHOLD (LOSS)]]),"")</f>
        <v/>
      </c>
      <c r="R2144" s="105"/>
      <c r="S2144" s="118" t="str">
        <f>IF(Stock[[#This Row],[CASH DIVIDEND]]&gt;0,Stock[[#This Row],[CASH DIVIDEND]]/(Stock[[#This Row],[BUYING PRICE]]*Stock[[#This Row],[BUYING QUANTITY]]),"")</f>
        <v/>
      </c>
      <c r="T2144" s="105"/>
      <c r="U2144" s="79"/>
      <c r="V2144" s="97"/>
      <c r="W2144" s="98"/>
      <c r="X2144" s="168"/>
      <c r="Y2144" s="126" t="str">
        <f>IF(Stock[[#This Row],[SELLING QUANTITY]]&gt;0,Stock[[#This Row],[SELLING PRICE]]*Stock[[#This Row],[SELLING QUANTITY]]*Stock[[#This Row],[% SELLING FEE]]+Stock[[#This Row],[SELLING PRICE]]*Stock[[#This Row],[SELLING QUANTITY]]*$D$12,"")</f>
        <v/>
      </c>
      <c r="Z2144" s="121">
        <f>Stock[[#This Row],[BUYING QUANTITY]]+Stock[[#This Row],[STOCK DIVIDEND]]-Stock[[#This Row],[SELLING QUANTITY]]</f>
        <v>0</v>
      </c>
      <c r="AA21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4" s="121">
        <f ca="1">IF(Stock[[#This Row],[SELLING DATE]]&gt;0,Stock[[#This Row],[SELLING DATE]]-Stock[[#This Row],[BUY DATE]]+1,IF(Stock[[#This Row],[BUY DATE]]=0,0,TODAY()-Stock[[#This Row],[BUY DATE]]+1))</f>
        <v>0</v>
      </c>
      <c r="AC2144" s="122" t="str">
        <f>IFERROR(Stock[[#This Row],[CASH DIVIDEND]]+Stock[[#This Row],[RETURN/(LOSS) FROM TRADING
(auto-fill)]],"")</f>
        <v/>
      </c>
      <c r="AD21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4" s="146" t="str">
        <f ca="1">IFERROR(IF(Stock[[#This Row],[HOLDING DAYS
(auto-fill)]]&lt;365,Stock[[#This Row],[% TOTAL RETURN/(LOSS)
(auto-fill)]]*365/Stock[[#This Row],[HOLDING DAYS
(auto-fill)]],POWER((1+Stock[[#This Row],[% TOTAL RETURN/(LOSS)
(auto-fill)]]),1/(Stock[[#This Row],[HOLDING DAYS
(auto-fill)]]/365))-1),"")</f>
        <v/>
      </c>
      <c r="AF2144" s="81"/>
      <c r="AG2144" s="149" t="str">
        <f>IF(Stock[[#This Row],[STATUS
(auto-fill)]]="HOLDING",Stock[[#This Row],[MARKET PRICE]]-Stock[[#This Row],[BUYING PRICE]],"")</f>
        <v/>
      </c>
      <c r="AH2144" s="143" t="str">
        <f>IFERROR(Stock[[#This Row],[CHANGE
(auto-fill)]]/Stock[[#This Row],[BUYING PRICE]],"")</f>
        <v/>
      </c>
      <c r="AI2144" s="130" t="str">
        <f>IF(Stock[[#This Row],[MARKET PRICE]]&gt;0,Stock[[#This Row],[MARKET PRICE]]*Stock[[#This Row],[REMAINING QUANTITY
(auto-fill)]],"")</f>
        <v/>
      </c>
    </row>
    <row r="2145" spans="2:35">
      <c r="B2145" s="110" t="str">
        <f>IF(AND(Stock[[#This Row],[BUYING QUANTITY]]&gt;0,Stock[[#This Row],[REMAINING QUANTITY
(auto-fill)]]=0),"SOLD OUT",
IF(AND(Stock[[#This Row],[BUYING QUANTITY]]&gt;0,Stock[[#This Row],[REMAINING QUANTITY
(auto-fill)]]&gt;0),"HOLDING",""))</f>
        <v/>
      </c>
      <c r="C2145" s="113">
        <f t="shared" si="33"/>
        <v>2132</v>
      </c>
      <c r="D2145" s="79"/>
      <c r="E2145" s="80"/>
      <c r="F2145" s="162"/>
      <c r="G2145" s="85"/>
      <c r="H2145" s="86"/>
      <c r="I2145" s="164"/>
      <c r="J2145" s="115" t="str">
        <f>IF(Stock[[#This Row],[BUYING QUANTITY]]&gt;0,Stock[[#This Row],[BUYING PRICE]]*Stock[[#This Row],[BUYING QUANTITY]]*Stock[[#This Row],[% BUYING FEE]],"")</f>
        <v/>
      </c>
      <c r="K2145" s="89"/>
      <c r="L2145" s="90"/>
      <c r="M2145" s="117" t="str">
        <f>IF(Stock[[#This Row],[BUYING QUANTITY]]&gt;0,Stock[[#This Row],[BUYING PRICE]]*(1+Stock[[#This Row],[% THRESHOLD (RETURN)_1]]),"")</f>
        <v/>
      </c>
      <c r="N2145" s="91"/>
      <c r="O2145" s="117" t="str">
        <f>IF(Stock[[#This Row],[BUYING QUANTITY]]&gt;0,Stock[[#This Row],[BUYING PRICE]]*(1+Stock[[#This Row],[% THRESHOLD (RETURN)_2]]),"")</f>
        <v/>
      </c>
      <c r="P2145" s="91"/>
      <c r="Q2145" s="117" t="str">
        <f>IF(Stock[[#This Row],[BUYING QUANTITY]]&gt;0,Stock[[#This Row],[BUYING PRICE]]*(1+Stock[[#This Row],[% THRESHOLD (LOSS)]]),"")</f>
        <v/>
      </c>
      <c r="R2145" s="105"/>
      <c r="S2145" s="118" t="str">
        <f>IF(Stock[[#This Row],[CASH DIVIDEND]]&gt;0,Stock[[#This Row],[CASH DIVIDEND]]/(Stock[[#This Row],[BUYING PRICE]]*Stock[[#This Row],[BUYING QUANTITY]]),"")</f>
        <v/>
      </c>
      <c r="T2145" s="105"/>
      <c r="U2145" s="79"/>
      <c r="V2145" s="97"/>
      <c r="W2145" s="98"/>
      <c r="X2145" s="168"/>
      <c r="Y2145" s="126" t="str">
        <f>IF(Stock[[#This Row],[SELLING QUANTITY]]&gt;0,Stock[[#This Row],[SELLING PRICE]]*Stock[[#This Row],[SELLING QUANTITY]]*Stock[[#This Row],[% SELLING FEE]]+Stock[[#This Row],[SELLING PRICE]]*Stock[[#This Row],[SELLING QUANTITY]]*$D$12,"")</f>
        <v/>
      </c>
      <c r="Z2145" s="121">
        <f>Stock[[#This Row],[BUYING QUANTITY]]+Stock[[#This Row],[STOCK DIVIDEND]]-Stock[[#This Row],[SELLING QUANTITY]]</f>
        <v>0</v>
      </c>
      <c r="AA21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5" s="121">
        <f ca="1">IF(Stock[[#This Row],[SELLING DATE]]&gt;0,Stock[[#This Row],[SELLING DATE]]-Stock[[#This Row],[BUY DATE]]+1,IF(Stock[[#This Row],[BUY DATE]]=0,0,TODAY()-Stock[[#This Row],[BUY DATE]]+1))</f>
        <v>0</v>
      </c>
      <c r="AC2145" s="122" t="str">
        <f>IFERROR(Stock[[#This Row],[CASH DIVIDEND]]+Stock[[#This Row],[RETURN/(LOSS) FROM TRADING
(auto-fill)]],"")</f>
        <v/>
      </c>
      <c r="AD21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5" s="146" t="str">
        <f ca="1">IFERROR(IF(Stock[[#This Row],[HOLDING DAYS
(auto-fill)]]&lt;365,Stock[[#This Row],[% TOTAL RETURN/(LOSS)
(auto-fill)]]*365/Stock[[#This Row],[HOLDING DAYS
(auto-fill)]],POWER((1+Stock[[#This Row],[% TOTAL RETURN/(LOSS)
(auto-fill)]]),1/(Stock[[#This Row],[HOLDING DAYS
(auto-fill)]]/365))-1),"")</f>
        <v/>
      </c>
      <c r="AF2145" s="81"/>
      <c r="AG2145" s="149" t="str">
        <f>IF(Stock[[#This Row],[STATUS
(auto-fill)]]="HOLDING",Stock[[#This Row],[MARKET PRICE]]-Stock[[#This Row],[BUYING PRICE]],"")</f>
        <v/>
      </c>
      <c r="AH2145" s="143" t="str">
        <f>IFERROR(Stock[[#This Row],[CHANGE
(auto-fill)]]/Stock[[#This Row],[BUYING PRICE]],"")</f>
        <v/>
      </c>
      <c r="AI2145" s="130" t="str">
        <f>IF(Stock[[#This Row],[MARKET PRICE]]&gt;0,Stock[[#This Row],[MARKET PRICE]]*Stock[[#This Row],[REMAINING QUANTITY
(auto-fill)]],"")</f>
        <v/>
      </c>
    </row>
    <row r="2146" spans="2:35">
      <c r="B2146" s="110" t="str">
        <f>IF(AND(Stock[[#This Row],[BUYING QUANTITY]]&gt;0,Stock[[#This Row],[REMAINING QUANTITY
(auto-fill)]]=0),"SOLD OUT",
IF(AND(Stock[[#This Row],[BUYING QUANTITY]]&gt;0,Stock[[#This Row],[REMAINING QUANTITY
(auto-fill)]]&gt;0),"HOLDING",""))</f>
        <v/>
      </c>
      <c r="C2146" s="113">
        <f t="shared" si="33"/>
        <v>2133</v>
      </c>
      <c r="D2146" s="79"/>
      <c r="E2146" s="80"/>
      <c r="F2146" s="162"/>
      <c r="G2146" s="85"/>
      <c r="H2146" s="86"/>
      <c r="I2146" s="164"/>
      <c r="J2146" s="115" t="str">
        <f>IF(Stock[[#This Row],[BUYING QUANTITY]]&gt;0,Stock[[#This Row],[BUYING PRICE]]*Stock[[#This Row],[BUYING QUANTITY]]*Stock[[#This Row],[% BUYING FEE]],"")</f>
        <v/>
      </c>
      <c r="K2146" s="89"/>
      <c r="L2146" s="90"/>
      <c r="M2146" s="117" t="str">
        <f>IF(Stock[[#This Row],[BUYING QUANTITY]]&gt;0,Stock[[#This Row],[BUYING PRICE]]*(1+Stock[[#This Row],[% THRESHOLD (RETURN)_1]]),"")</f>
        <v/>
      </c>
      <c r="N2146" s="91"/>
      <c r="O2146" s="117" t="str">
        <f>IF(Stock[[#This Row],[BUYING QUANTITY]]&gt;0,Stock[[#This Row],[BUYING PRICE]]*(1+Stock[[#This Row],[% THRESHOLD (RETURN)_2]]),"")</f>
        <v/>
      </c>
      <c r="P2146" s="91"/>
      <c r="Q2146" s="117" t="str">
        <f>IF(Stock[[#This Row],[BUYING QUANTITY]]&gt;0,Stock[[#This Row],[BUYING PRICE]]*(1+Stock[[#This Row],[% THRESHOLD (LOSS)]]),"")</f>
        <v/>
      </c>
      <c r="R2146" s="105"/>
      <c r="S2146" s="118" t="str">
        <f>IF(Stock[[#This Row],[CASH DIVIDEND]]&gt;0,Stock[[#This Row],[CASH DIVIDEND]]/(Stock[[#This Row],[BUYING PRICE]]*Stock[[#This Row],[BUYING QUANTITY]]),"")</f>
        <v/>
      </c>
      <c r="T2146" s="105"/>
      <c r="U2146" s="79"/>
      <c r="V2146" s="97"/>
      <c r="W2146" s="98"/>
      <c r="X2146" s="168"/>
      <c r="Y2146" s="126" t="str">
        <f>IF(Stock[[#This Row],[SELLING QUANTITY]]&gt;0,Stock[[#This Row],[SELLING PRICE]]*Stock[[#This Row],[SELLING QUANTITY]]*Stock[[#This Row],[% SELLING FEE]]+Stock[[#This Row],[SELLING PRICE]]*Stock[[#This Row],[SELLING QUANTITY]]*$D$12,"")</f>
        <v/>
      </c>
      <c r="Z2146" s="121">
        <f>Stock[[#This Row],[BUYING QUANTITY]]+Stock[[#This Row],[STOCK DIVIDEND]]-Stock[[#This Row],[SELLING QUANTITY]]</f>
        <v>0</v>
      </c>
      <c r="AA21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6" s="121">
        <f ca="1">IF(Stock[[#This Row],[SELLING DATE]]&gt;0,Stock[[#This Row],[SELLING DATE]]-Stock[[#This Row],[BUY DATE]]+1,IF(Stock[[#This Row],[BUY DATE]]=0,0,TODAY()-Stock[[#This Row],[BUY DATE]]+1))</f>
        <v>0</v>
      </c>
      <c r="AC2146" s="122" t="str">
        <f>IFERROR(Stock[[#This Row],[CASH DIVIDEND]]+Stock[[#This Row],[RETURN/(LOSS) FROM TRADING
(auto-fill)]],"")</f>
        <v/>
      </c>
      <c r="AD21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6" s="146" t="str">
        <f ca="1">IFERROR(IF(Stock[[#This Row],[HOLDING DAYS
(auto-fill)]]&lt;365,Stock[[#This Row],[% TOTAL RETURN/(LOSS)
(auto-fill)]]*365/Stock[[#This Row],[HOLDING DAYS
(auto-fill)]],POWER((1+Stock[[#This Row],[% TOTAL RETURN/(LOSS)
(auto-fill)]]),1/(Stock[[#This Row],[HOLDING DAYS
(auto-fill)]]/365))-1),"")</f>
        <v/>
      </c>
      <c r="AF2146" s="81"/>
      <c r="AG2146" s="149" t="str">
        <f>IF(Stock[[#This Row],[STATUS
(auto-fill)]]="HOLDING",Stock[[#This Row],[MARKET PRICE]]-Stock[[#This Row],[BUYING PRICE]],"")</f>
        <v/>
      </c>
      <c r="AH2146" s="143" t="str">
        <f>IFERROR(Stock[[#This Row],[CHANGE
(auto-fill)]]/Stock[[#This Row],[BUYING PRICE]],"")</f>
        <v/>
      </c>
      <c r="AI2146" s="130" t="str">
        <f>IF(Stock[[#This Row],[MARKET PRICE]]&gt;0,Stock[[#This Row],[MARKET PRICE]]*Stock[[#This Row],[REMAINING QUANTITY
(auto-fill)]],"")</f>
        <v/>
      </c>
    </row>
    <row r="2147" spans="2:35">
      <c r="B2147" s="110" t="str">
        <f>IF(AND(Stock[[#This Row],[BUYING QUANTITY]]&gt;0,Stock[[#This Row],[REMAINING QUANTITY
(auto-fill)]]=0),"SOLD OUT",
IF(AND(Stock[[#This Row],[BUYING QUANTITY]]&gt;0,Stock[[#This Row],[REMAINING QUANTITY
(auto-fill)]]&gt;0),"HOLDING",""))</f>
        <v/>
      </c>
      <c r="C2147" s="113">
        <f t="shared" si="33"/>
        <v>2134</v>
      </c>
      <c r="D2147" s="79"/>
      <c r="E2147" s="80"/>
      <c r="F2147" s="162"/>
      <c r="G2147" s="85"/>
      <c r="H2147" s="86"/>
      <c r="I2147" s="164"/>
      <c r="J2147" s="115" t="str">
        <f>IF(Stock[[#This Row],[BUYING QUANTITY]]&gt;0,Stock[[#This Row],[BUYING PRICE]]*Stock[[#This Row],[BUYING QUANTITY]]*Stock[[#This Row],[% BUYING FEE]],"")</f>
        <v/>
      </c>
      <c r="K2147" s="89"/>
      <c r="L2147" s="90"/>
      <c r="M2147" s="117" t="str">
        <f>IF(Stock[[#This Row],[BUYING QUANTITY]]&gt;0,Stock[[#This Row],[BUYING PRICE]]*(1+Stock[[#This Row],[% THRESHOLD (RETURN)_1]]),"")</f>
        <v/>
      </c>
      <c r="N2147" s="91"/>
      <c r="O2147" s="117" t="str">
        <f>IF(Stock[[#This Row],[BUYING QUANTITY]]&gt;0,Stock[[#This Row],[BUYING PRICE]]*(1+Stock[[#This Row],[% THRESHOLD (RETURN)_2]]),"")</f>
        <v/>
      </c>
      <c r="P2147" s="91"/>
      <c r="Q2147" s="117" t="str">
        <f>IF(Stock[[#This Row],[BUYING QUANTITY]]&gt;0,Stock[[#This Row],[BUYING PRICE]]*(1+Stock[[#This Row],[% THRESHOLD (LOSS)]]),"")</f>
        <v/>
      </c>
      <c r="R2147" s="105"/>
      <c r="S2147" s="118" t="str">
        <f>IF(Stock[[#This Row],[CASH DIVIDEND]]&gt;0,Stock[[#This Row],[CASH DIVIDEND]]/(Stock[[#This Row],[BUYING PRICE]]*Stock[[#This Row],[BUYING QUANTITY]]),"")</f>
        <v/>
      </c>
      <c r="T2147" s="105"/>
      <c r="U2147" s="79"/>
      <c r="V2147" s="97"/>
      <c r="W2147" s="98"/>
      <c r="X2147" s="168"/>
      <c r="Y2147" s="126" t="str">
        <f>IF(Stock[[#This Row],[SELLING QUANTITY]]&gt;0,Stock[[#This Row],[SELLING PRICE]]*Stock[[#This Row],[SELLING QUANTITY]]*Stock[[#This Row],[% SELLING FEE]]+Stock[[#This Row],[SELLING PRICE]]*Stock[[#This Row],[SELLING QUANTITY]]*$D$12,"")</f>
        <v/>
      </c>
      <c r="Z2147" s="121">
        <f>Stock[[#This Row],[BUYING QUANTITY]]+Stock[[#This Row],[STOCK DIVIDEND]]-Stock[[#This Row],[SELLING QUANTITY]]</f>
        <v>0</v>
      </c>
      <c r="AA21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7" s="121">
        <f ca="1">IF(Stock[[#This Row],[SELLING DATE]]&gt;0,Stock[[#This Row],[SELLING DATE]]-Stock[[#This Row],[BUY DATE]]+1,IF(Stock[[#This Row],[BUY DATE]]=0,0,TODAY()-Stock[[#This Row],[BUY DATE]]+1))</f>
        <v>0</v>
      </c>
      <c r="AC2147" s="122" t="str">
        <f>IFERROR(Stock[[#This Row],[CASH DIVIDEND]]+Stock[[#This Row],[RETURN/(LOSS) FROM TRADING
(auto-fill)]],"")</f>
        <v/>
      </c>
      <c r="AD21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7" s="146" t="str">
        <f ca="1">IFERROR(IF(Stock[[#This Row],[HOLDING DAYS
(auto-fill)]]&lt;365,Stock[[#This Row],[% TOTAL RETURN/(LOSS)
(auto-fill)]]*365/Stock[[#This Row],[HOLDING DAYS
(auto-fill)]],POWER((1+Stock[[#This Row],[% TOTAL RETURN/(LOSS)
(auto-fill)]]),1/(Stock[[#This Row],[HOLDING DAYS
(auto-fill)]]/365))-1),"")</f>
        <v/>
      </c>
      <c r="AF2147" s="81"/>
      <c r="AG2147" s="149" t="str">
        <f>IF(Stock[[#This Row],[STATUS
(auto-fill)]]="HOLDING",Stock[[#This Row],[MARKET PRICE]]-Stock[[#This Row],[BUYING PRICE]],"")</f>
        <v/>
      </c>
      <c r="AH2147" s="143" t="str">
        <f>IFERROR(Stock[[#This Row],[CHANGE
(auto-fill)]]/Stock[[#This Row],[BUYING PRICE]],"")</f>
        <v/>
      </c>
      <c r="AI2147" s="130" t="str">
        <f>IF(Stock[[#This Row],[MARKET PRICE]]&gt;0,Stock[[#This Row],[MARKET PRICE]]*Stock[[#This Row],[REMAINING QUANTITY
(auto-fill)]],"")</f>
        <v/>
      </c>
    </row>
    <row r="2148" spans="2:35">
      <c r="B2148" s="110" t="str">
        <f>IF(AND(Stock[[#This Row],[BUYING QUANTITY]]&gt;0,Stock[[#This Row],[REMAINING QUANTITY
(auto-fill)]]=0),"SOLD OUT",
IF(AND(Stock[[#This Row],[BUYING QUANTITY]]&gt;0,Stock[[#This Row],[REMAINING QUANTITY
(auto-fill)]]&gt;0),"HOLDING",""))</f>
        <v/>
      </c>
      <c r="C2148" s="113">
        <f t="shared" si="33"/>
        <v>2135</v>
      </c>
      <c r="D2148" s="79"/>
      <c r="E2148" s="80"/>
      <c r="F2148" s="162"/>
      <c r="G2148" s="85"/>
      <c r="H2148" s="86"/>
      <c r="I2148" s="164"/>
      <c r="J2148" s="115" t="str">
        <f>IF(Stock[[#This Row],[BUYING QUANTITY]]&gt;0,Stock[[#This Row],[BUYING PRICE]]*Stock[[#This Row],[BUYING QUANTITY]]*Stock[[#This Row],[% BUYING FEE]],"")</f>
        <v/>
      </c>
      <c r="K2148" s="89"/>
      <c r="L2148" s="90"/>
      <c r="M2148" s="117" t="str">
        <f>IF(Stock[[#This Row],[BUYING QUANTITY]]&gt;0,Stock[[#This Row],[BUYING PRICE]]*(1+Stock[[#This Row],[% THRESHOLD (RETURN)_1]]),"")</f>
        <v/>
      </c>
      <c r="N2148" s="91"/>
      <c r="O2148" s="117" t="str">
        <f>IF(Stock[[#This Row],[BUYING QUANTITY]]&gt;0,Stock[[#This Row],[BUYING PRICE]]*(1+Stock[[#This Row],[% THRESHOLD (RETURN)_2]]),"")</f>
        <v/>
      </c>
      <c r="P2148" s="91"/>
      <c r="Q2148" s="117" t="str">
        <f>IF(Stock[[#This Row],[BUYING QUANTITY]]&gt;0,Stock[[#This Row],[BUYING PRICE]]*(1+Stock[[#This Row],[% THRESHOLD (LOSS)]]),"")</f>
        <v/>
      </c>
      <c r="R2148" s="105"/>
      <c r="S2148" s="118" t="str">
        <f>IF(Stock[[#This Row],[CASH DIVIDEND]]&gt;0,Stock[[#This Row],[CASH DIVIDEND]]/(Stock[[#This Row],[BUYING PRICE]]*Stock[[#This Row],[BUYING QUANTITY]]),"")</f>
        <v/>
      </c>
      <c r="T2148" s="105"/>
      <c r="U2148" s="79"/>
      <c r="V2148" s="97"/>
      <c r="W2148" s="98"/>
      <c r="X2148" s="168"/>
      <c r="Y2148" s="126" t="str">
        <f>IF(Stock[[#This Row],[SELLING QUANTITY]]&gt;0,Stock[[#This Row],[SELLING PRICE]]*Stock[[#This Row],[SELLING QUANTITY]]*Stock[[#This Row],[% SELLING FEE]]+Stock[[#This Row],[SELLING PRICE]]*Stock[[#This Row],[SELLING QUANTITY]]*$D$12,"")</f>
        <v/>
      </c>
      <c r="Z2148" s="121">
        <f>Stock[[#This Row],[BUYING QUANTITY]]+Stock[[#This Row],[STOCK DIVIDEND]]-Stock[[#This Row],[SELLING QUANTITY]]</f>
        <v>0</v>
      </c>
      <c r="AA21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8" s="121">
        <f ca="1">IF(Stock[[#This Row],[SELLING DATE]]&gt;0,Stock[[#This Row],[SELLING DATE]]-Stock[[#This Row],[BUY DATE]]+1,IF(Stock[[#This Row],[BUY DATE]]=0,0,TODAY()-Stock[[#This Row],[BUY DATE]]+1))</f>
        <v>0</v>
      </c>
      <c r="AC2148" s="122" t="str">
        <f>IFERROR(Stock[[#This Row],[CASH DIVIDEND]]+Stock[[#This Row],[RETURN/(LOSS) FROM TRADING
(auto-fill)]],"")</f>
        <v/>
      </c>
      <c r="AD21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8" s="146" t="str">
        <f ca="1">IFERROR(IF(Stock[[#This Row],[HOLDING DAYS
(auto-fill)]]&lt;365,Stock[[#This Row],[% TOTAL RETURN/(LOSS)
(auto-fill)]]*365/Stock[[#This Row],[HOLDING DAYS
(auto-fill)]],POWER((1+Stock[[#This Row],[% TOTAL RETURN/(LOSS)
(auto-fill)]]),1/(Stock[[#This Row],[HOLDING DAYS
(auto-fill)]]/365))-1),"")</f>
        <v/>
      </c>
      <c r="AF2148" s="81"/>
      <c r="AG2148" s="149" t="str">
        <f>IF(Stock[[#This Row],[STATUS
(auto-fill)]]="HOLDING",Stock[[#This Row],[MARKET PRICE]]-Stock[[#This Row],[BUYING PRICE]],"")</f>
        <v/>
      </c>
      <c r="AH2148" s="143" t="str">
        <f>IFERROR(Stock[[#This Row],[CHANGE
(auto-fill)]]/Stock[[#This Row],[BUYING PRICE]],"")</f>
        <v/>
      </c>
      <c r="AI2148" s="130" t="str">
        <f>IF(Stock[[#This Row],[MARKET PRICE]]&gt;0,Stock[[#This Row],[MARKET PRICE]]*Stock[[#This Row],[REMAINING QUANTITY
(auto-fill)]],"")</f>
        <v/>
      </c>
    </row>
    <row r="2149" spans="2:35">
      <c r="B2149" s="110" t="str">
        <f>IF(AND(Stock[[#This Row],[BUYING QUANTITY]]&gt;0,Stock[[#This Row],[REMAINING QUANTITY
(auto-fill)]]=0),"SOLD OUT",
IF(AND(Stock[[#This Row],[BUYING QUANTITY]]&gt;0,Stock[[#This Row],[REMAINING QUANTITY
(auto-fill)]]&gt;0),"HOLDING",""))</f>
        <v/>
      </c>
      <c r="C2149" s="113">
        <f t="shared" si="33"/>
        <v>2136</v>
      </c>
      <c r="D2149" s="79"/>
      <c r="E2149" s="80"/>
      <c r="F2149" s="162"/>
      <c r="G2149" s="85"/>
      <c r="H2149" s="86"/>
      <c r="I2149" s="164"/>
      <c r="J2149" s="115" t="str">
        <f>IF(Stock[[#This Row],[BUYING QUANTITY]]&gt;0,Stock[[#This Row],[BUYING PRICE]]*Stock[[#This Row],[BUYING QUANTITY]]*Stock[[#This Row],[% BUYING FEE]],"")</f>
        <v/>
      </c>
      <c r="K2149" s="89"/>
      <c r="L2149" s="90"/>
      <c r="M2149" s="117" t="str">
        <f>IF(Stock[[#This Row],[BUYING QUANTITY]]&gt;0,Stock[[#This Row],[BUYING PRICE]]*(1+Stock[[#This Row],[% THRESHOLD (RETURN)_1]]),"")</f>
        <v/>
      </c>
      <c r="N2149" s="91"/>
      <c r="O2149" s="117" t="str">
        <f>IF(Stock[[#This Row],[BUYING QUANTITY]]&gt;0,Stock[[#This Row],[BUYING PRICE]]*(1+Stock[[#This Row],[% THRESHOLD (RETURN)_2]]),"")</f>
        <v/>
      </c>
      <c r="P2149" s="91"/>
      <c r="Q2149" s="117" t="str">
        <f>IF(Stock[[#This Row],[BUYING QUANTITY]]&gt;0,Stock[[#This Row],[BUYING PRICE]]*(1+Stock[[#This Row],[% THRESHOLD (LOSS)]]),"")</f>
        <v/>
      </c>
      <c r="R2149" s="105"/>
      <c r="S2149" s="118" t="str">
        <f>IF(Stock[[#This Row],[CASH DIVIDEND]]&gt;0,Stock[[#This Row],[CASH DIVIDEND]]/(Stock[[#This Row],[BUYING PRICE]]*Stock[[#This Row],[BUYING QUANTITY]]),"")</f>
        <v/>
      </c>
      <c r="T2149" s="105"/>
      <c r="U2149" s="79"/>
      <c r="V2149" s="97"/>
      <c r="W2149" s="98"/>
      <c r="X2149" s="168"/>
      <c r="Y2149" s="126" t="str">
        <f>IF(Stock[[#This Row],[SELLING QUANTITY]]&gt;0,Stock[[#This Row],[SELLING PRICE]]*Stock[[#This Row],[SELLING QUANTITY]]*Stock[[#This Row],[% SELLING FEE]]+Stock[[#This Row],[SELLING PRICE]]*Stock[[#This Row],[SELLING QUANTITY]]*$D$12,"")</f>
        <v/>
      </c>
      <c r="Z2149" s="121">
        <f>Stock[[#This Row],[BUYING QUANTITY]]+Stock[[#This Row],[STOCK DIVIDEND]]-Stock[[#This Row],[SELLING QUANTITY]]</f>
        <v>0</v>
      </c>
      <c r="AA21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49" s="121">
        <f ca="1">IF(Stock[[#This Row],[SELLING DATE]]&gt;0,Stock[[#This Row],[SELLING DATE]]-Stock[[#This Row],[BUY DATE]]+1,IF(Stock[[#This Row],[BUY DATE]]=0,0,TODAY()-Stock[[#This Row],[BUY DATE]]+1))</f>
        <v>0</v>
      </c>
      <c r="AC2149" s="122" t="str">
        <f>IFERROR(Stock[[#This Row],[CASH DIVIDEND]]+Stock[[#This Row],[RETURN/(LOSS) FROM TRADING
(auto-fill)]],"")</f>
        <v/>
      </c>
      <c r="AD21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49" s="146" t="str">
        <f ca="1">IFERROR(IF(Stock[[#This Row],[HOLDING DAYS
(auto-fill)]]&lt;365,Stock[[#This Row],[% TOTAL RETURN/(LOSS)
(auto-fill)]]*365/Stock[[#This Row],[HOLDING DAYS
(auto-fill)]],POWER((1+Stock[[#This Row],[% TOTAL RETURN/(LOSS)
(auto-fill)]]),1/(Stock[[#This Row],[HOLDING DAYS
(auto-fill)]]/365))-1),"")</f>
        <v/>
      </c>
      <c r="AF2149" s="81"/>
      <c r="AG2149" s="149" t="str">
        <f>IF(Stock[[#This Row],[STATUS
(auto-fill)]]="HOLDING",Stock[[#This Row],[MARKET PRICE]]-Stock[[#This Row],[BUYING PRICE]],"")</f>
        <v/>
      </c>
      <c r="AH2149" s="143" t="str">
        <f>IFERROR(Stock[[#This Row],[CHANGE
(auto-fill)]]/Stock[[#This Row],[BUYING PRICE]],"")</f>
        <v/>
      </c>
      <c r="AI2149" s="130" t="str">
        <f>IF(Stock[[#This Row],[MARKET PRICE]]&gt;0,Stock[[#This Row],[MARKET PRICE]]*Stock[[#This Row],[REMAINING QUANTITY
(auto-fill)]],"")</f>
        <v/>
      </c>
    </row>
    <row r="2150" spans="2:35">
      <c r="B2150" s="110" t="str">
        <f>IF(AND(Stock[[#This Row],[BUYING QUANTITY]]&gt;0,Stock[[#This Row],[REMAINING QUANTITY
(auto-fill)]]=0),"SOLD OUT",
IF(AND(Stock[[#This Row],[BUYING QUANTITY]]&gt;0,Stock[[#This Row],[REMAINING QUANTITY
(auto-fill)]]&gt;0),"HOLDING",""))</f>
        <v/>
      </c>
      <c r="C2150" s="113">
        <f t="shared" si="33"/>
        <v>2137</v>
      </c>
      <c r="D2150" s="79"/>
      <c r="E2150" s="80"/>
      <c r="F2150" s="162"/>
      <c r="G2150" s="85"/>
      <c r="H2150" s="86"/>
      <c r="I2150" s="164"/>
      <c r="J2150" s="115" t="str">
        <f>IF(Stock[[#This Row],[BUYING QUANTITY]]&gt;0,Stock[[#This Row],[BUYING PRICE]]*Stock[[#This Row],[BUYING QUANTITY]]*Stock[[#This Row],[% BUYING FEE]],"")</f>
        <v/>
      </c>
      <c r="K2150" s="89"/>
      <c r="L2150" s="90"/>
      <c r="M2150" s="117" t="str">
        <f>IF(Stock[[#This Row],[BUYING QUANTITY]]&gt;0,Stock[[#This Row],[BUYING PRICE]]*(1+Stock[[#This Row],[% THRESHOLD (RETURN)_1]]),"")</f>
        <v/>
      </c>
      <c r="N2150" s="91"/>
      <c r="O2150" s="117" t="str">
        <f>IF(Stock[[#This Row],[BUYING QUANTITY]]&gt;0,Stock[[#This Row],[BUYING PRICE]]*(1+Stock[[#This Row],[% THRESHOLD (RETURN)_2]]),"")</f>
        <v/>
      </c>
      <c r="P2150" s="91"/>
      <c r="Q2150" s="117" t="str">
        <f>IF(Stock[[#This Row],[BUYING QUANTITY]]&gt;0,Stock[[#This Row],[BUYING PRICE]]*(1+Stock[[#This Row],[% THRESHOLD (LOSS)]]),"")</f>
        <v/>
      </c>
      <c r="R2150" s="105"/>
      <c r="S2150" s="118" t="str">
        <f>IF(Stock[[#This Row],[CASH DIVIDEND]]&gt;0,Stock[[#This Row],[CASH DIVIDEND]]/(Stock[[#This Row],[BUYING PRICE]]*Stock[[#This Row],[BUYING QUANTITY]]),"")</f>
        <v/>
      </c>
      <c r="T2150" s="105"/>
      <c r="U2150" s="79"/>
      <c r="V2150" s="97"/>
      <c r="W2150" s="98"/>
      <c r="X2150" s="168"/>
      <c r="Y2150" s="126" t="str">
        <f>IF(Stock[[#This Row],[SELLING QUANTITY]]&gt;0,Stock[[#This Row],[SELLING PRICE]]*Stock[[#This Row],[SELLING QUANTITY]]*Stock[[#This Row],[% SELLING FEE]]+Stock[[#This Row],[SELLING PRICE]]*Stock[[#This Row],[SELLING QUANTITY]]*$D$12,"")</f>
        <v/>
      </c>
      <c r="Z2150" s="121">
        <f>Stock[[#This Row],[BUYING QUANTITY]]+Stock[[#This Row],[STOCK DIVIDEND]]-Stock[[#This Row],[SELLING QUANTITY]]</f>
        <v>0</v>
      </c>
      <c r="AA21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0" s="121">
        <f ca="1">IF(Stock[[#This Row],[SELLING DATE]]&gt;0,Stock[[#This Row],[SELLING DATE]]-Stock[[#This Row],[BUY DATE]]+1,IF(Stock[[#This Row],[BUY DATE]]=0,0,TODAY()-Stock[[#This Row],[BUY DATE]]+1))</f>
        <v>0</v>
      </c>
      <c r="AC2150" s="122" t="str">
        <f>IFERROR(Stock[[#This Row],[CASH DIVIDEND]]+Stock[[#This Row],[RETURN/(LOSS) FROM TRADING
(auto-fill)]],"")</f>
        <v/>
      </c>
      <c r="AD21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0" s="146" t="str">
        <f ca="1">IFERROR(IF(Stock[[#This Row],[HOLDING DAYS
(auto-fill)]]&lt;365,Stock[[#This Row],[% TOTAL RETURN/(LOSS)
(auto-fill)]]*365/Stock[[#This Row],[HOLDING DAYS
(auto-fill)]],POWER((1+Stock[[#This Row],[% TOTAL RETURN/(LOSS)
(auto-fill)]]),1/(Stock[[#This Row],[HOLDING DAYS
(auto-fill)]]/365))-1),"")</f>
        <v/>
      </c>
      <c r="AF2150" s="81"/>
      <c r="AG2150" s="149" t="str">
        <f>IF(Stock[[#This Row],[STATUS
(auto-fill)]]="HOLDING",Stock[[#This Row],[MARKET PRICE]]-Stock[[#This Row],[BUYING PRICE]],"")</f>
        <v/>
      </c>
      <c r="AH2150" s="143" t="str">
        <f>IFERROR(Stock[[#This Row],[CHANGE
(auto-fill)]]/Stock[[#This Row],[BUYING PRICE]],"")</f>
        <v/>
      </c>
      <c r="AI2150" s="130" t="str">
        <f>IF(Stock[[#This Row],[MARKET PRICE]]&gt;0,Stock[[#This Row],[MARKET PRICE]]*Stock[[#This Row],[REMAINING QUANTITY
(auto-fill)]],"")</f>
        <v/>
      </c>
    </row>
    <row r="2151" spans="2:35">
      <c r="B2151" s="110" t="str">
        <f>IF(AND(Stock[[#This Row],[BUYING QUANTITY]]&gt;0,Stock[[#This Row],[REMAINING QUANTITY
(auto-fill)]]=0),"SOLD OUT",
IF(AND(Stock[[#This Row],[BUYING QUANTITY]]&gt;0,Stock[[#This Row],[REMAINING QUANTITY
(auto-fill)]]&gt;0),"HOLDING",""))</f>
        <v/>
      </c>
      <c r="C2151" s="113">
        <f t="shared" si="33"/>
        <v>2138</v>
      </c>
      <c r="D2151" s="79"/>
      <c r="E2151" s="80"/>
      <c r="F2151" s="162"/>
      <c r="G2151" s="85"/>
      <c r="H2151" s="86"/>
      <c r="I2151" s="164"/>
      <c r="J2151" s="115" t="str">
        <f>IF(Stock[[#This Row],[BUYING QUANTITY]]&gt;0,Stock[[#This Row],[BUYING PRICE]]*Stock[[#This Row],[BUYING QUANTITY]]*Stock[[#This Row],[% BUYING FEE]],"")</f>
        <v/>
      </c>
      <c r="K2151" s="89"/>
      <c r="L2151" s="90"/>
      <c r="M2151" s="117" t="str">
        <f>IF(Stock[[#This Row],[BUYING QUANTITY]]&gt;0,Stock[[#This Row],[BUYING PRICE]]*(1+Stock[[#This Row],[% THRESHOLD (RETURN)_1]]),"")</f>
        <v/>
      </c>
      <c r="N2151" s="91"/>
      <c r="O2151" s="117" t="str">
        <f>IF(Stock[[#This Row],[BUYING QUANTITY]]&gt;0,Stock[[#This Row],[BUYING PRICE]]*(1+Stock[[#This Row],[% THRESHOLD (RETURN)_2]]),"")</f>
        <v/>
      </c>
      <c r="P2151" s="91"/>
      <c r="Q2151" s="117" t="str">
        <f>IF(Stock[[#This Row],[BUYING QUANTITY]]&gt;0,Stock[[#This Row],[BUYING PRICE]]*(1+Stock[[#This Row],[% THRESHOLD (LOSS)]]),"")</f>
        <v/>
      </c>
      <c r="R2151" s="105"/>
      <c r="S2151" s="118" t="str">
        <f>IF(Stock[[#This Row],[CASH DIVIDEND]]&gt;0,Stock[[#This Row],[CASH DIVIDEND]]/(Stock[[#This Row],[BUYING PRICE]]*Stock[[#This Row],[BUYING QUANTITY]]),"")</f>
        <v/>
      </c>
      <c r="T2151" s="105"/>
      <c r="U2151" s="79"/>
      <c r="V2151" s="97"/>
      <c r="W2151" s="98"/>
      <c r="X2151" s="168"/>
      <c r="Y2151" s="126" t="str">
        <f>IF(Stock[[#This Row],[SELLING QUANTITY]]&gt;0,Stock[[#This Row],[SELLING PRICE]]*Stock[[#This Row],[SELLING QUANTITY]]*Stock[[#This Row],[% SELLING FEE]]+Stock[[#This Row],[SELLING PRICE]]*Stock[[#This Row],[SELLING QUANTITY]]*$D$12,"")</f>
        <v/>
      </c>
      <c r="Z2151" s="121">
        <f>Stock[[#This Row],[BUYING QUANTITY]]+Stock[[#This Row],[STOCK DIVIDEND]]-Stock[[#This Row],[SELLING QUANTITY]]</f>
        <v>0</v>
      </c>
      <c r="AA21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1" s="121">
        <f ca="1">IF(Stock[[#This Row],[SELLING DATE]]&gt;0,Stock[[#This Row],[SELLING DATE]]-Stock[[#This Row],[BUY DATE]]+1,IF(Stock[[#This Row],[BUY DATE]]=0,0,TODAY()-Stock[[#This Row],[BUY DATE]]+1))</f>
        <v>0</v>
      </c>
      <c r="AC2151" s="122" t="str">
        <f>IFERROR(Stock[[#This Row],[CASH DIVIDEND]]+Stock[[#This Row],[RETURN/(LOSS) FROM TRADING
(auto-fill)]],"")</f>
        <v/>
      </c>
      <c r="AD21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1" s="146" t="str">
        <f ca="1">IFERROR(IF(Stock[[#This Row],[HOLDING DAYS
(auto-fill)]]&lt;365,Stock[[#This Row],[% TOTAL RETURN/(LOSS)
(auto-fill)]]*365/Stock[[#This Row],[HOLDING DAYS
(auto-fill)]],POWER((1+Stock[[#This Row],[% TOTAL RETURN/(LOSS)
(auto-fill)]]),1/(Stock[[#This Row],[HOLDING DAYS
(auto-fill)]]/365))-1),"")</f>
        <v/>
      </c>
      <c r="AF2151" s="81"/>
      <c r="AG2151" s="149" t="str">
        <f>IF(Stock[[#This Row],[STATUS
(auto-fill)]]="HOLDING",Stock[[#This Row],[MARKET PRICE]]-Stock[[#This Row],[BUYING PRICE]],"")</f>
        <v/>
      </c>
      <c r="AH2151" s="143" t="str">
        <f>IFERROR(Stock[[#This Row],[CHANGE
(auto-fill)]]/Stock[[#This Row],[BUYING PRICE]],"")</f>
        <v/>
      </c>
      <c r="AI2151" s="130" t="str">
        <f>IF(Stock[[#This Row],[MARKET PRICE]]&gt;0,Stock[[#This Row],[MARKET PRICE]]*Stock[[#This Row],[REMAINING QUANTITY
(auto-fill)]],"")</f>
        <v/>
      </c>
    </row>
    <row r="2152" spans="2:35">
      <c r="B2152" s="110" t="str">
        <f>IF(AND(Stock[[#This Row],[BUYING QUANTITY]]&gt;0,Stock[[#This Row],[REMAINING QUANTITY
(auto-fill)]]=0),"SOLD OUT",
IF(AND(Stock[[#This Row],[BUYING QUANTITY]]&gt;0,Stock[[#This Row],[REMAINING QUANTITY
(auto-fill)]]&gt;0),"HOLDING",""))</f>
        <v/>
      </c>
      <c r="C2152" s="113">
        <f t="shared" si="33"/>
        <v>2139</v>
      </c>
      <c r="D2152" s="79"/>
      <c r="E2152" s="80"/>
      <c r="F2152" s="162"/>
      <c r="G2152" s="85"/>
      <c r="H2152" s="86"/>
      <c r="I2152" s="164"/>
      <c r="J2152" s="115" t="str">
        <f>IF(Stock[[#This Row],[BUYING QUANTITY]]&gt;0,Stock[[#This Row],[BUYING PRICE]]*Stock[[#This Row],[BUYING QUANTITY]]*Stock[[#This Row],[% BUYING FEE]],"")</f>
        <v/>
      </c>
      <c r="K2152" s="89"/>
      <c r="L2152" s="90"/>
      <c r="M2152" s="117" t="str">
        <f>IF(Stock[[#This Row],[BUYING QUANTITY]]&gt;0,Stock[[#This Row],[BUYING PRICE]]*(1+Stock[[#This Row],[% THRESHOLD (RETURN)_1]]),"")</f>
        <v/>
      </c>
      <c r="N2152" s="91"/>
      <c r="O2152" s="117" t="str">
        <f>IF(Stock[[#This Row],[BUYING QUANTITY]]&gt;0,Stock[[#This Row],[BUYING PRICE]]*(1+Stock[[#This Row],[% THRESHOLD (RETURN)_2]]),"")</f>
        <v/>
      </c>
      <c r="P2152" s="91"/>
      <c r="Q2152" s="117" t="str">
        <f>IF(Stock[[#This Row],[BUYING QUANTITY]]&gt;0,Stock[[#This Row],[BUYING PRICE]]*(1+Stock[[#This Row],[% THRESHOLD (LOSS)]]),"")</f>
        <v/>
      </c>
      <c r="R2152" s="105"/>
      <c r="S2152" s="118" t="str">
        <f>IF(Stock[[#This Row],[CASH DIVIDEND]]&gt;0,Stock[[#This Row],[CASH DIVIDEND]]/(Stock[[#This Row],[BUYING PRICE]]*Stock[[#This Row],[BUYING QUANTITY]]),"")</f>
        <v/>
      </c>
      <c r="T2152" s="105"/>
      <c r="U2152" s="79"/>
      <c r="V2152" s="97"/>
      <c r="W2152" s="98"/>
      <c r="X2152" s="168"/>
      <c r="Y2152" s="126" t="str">
        <f>IF(Stock[[#This Row],[SELLING QUANTITY]]&gt;0,Stock[[#This Row],[SELLING PRICE]]*Stock[[#This Row],[SELLING QUANTITY]]*Stock[[#This Row],[% SELLING FEE]]+Stock[[#This Row],[SELLING PRICE]]*Stock[[#This Row],[SELLING QUANTITY]]*$D$12,"")</f>
        <v/>
      </c>
      <c r="Z2152" s="121">
        <f>Stock[[#This Row],[BUYING QUANTITY]]+Stock[[#This Row],[STOCK DIVIDEND]]-Stock[[#This Row],[SELLING QUANTITY]]</f>
        <v>0</v>
      </c>
      <c r="AA21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2" s="121">
        <f ca="1">IF(Stock[[#This Row],[SELLING DATE]]&gt;0,Stock[[#This Row],[SELLING DATE]]-Stock[[#This Row],[BUY DATE]]+1,IF(Stock[[#This Row],[BUY DATE]]=0,0,TODAY()-Stock[[#This Row],[BUY DATE]]+1))</f>
        <v>0</v>
      </c>
      <c r="AC2152" s="122" t="str">
        <f>IFERROR(Stock[[#This Row],[CASH DIVIDEND]]+Stock[[#This Row],[RETURN/(LOSS) FROM TRADING
(auto-fill)]],"")</f>
        <v/>
      </c>
      <c r="AD21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2" s="146" t="str">
        <f ca="1">IFERROR(IF(Stock[[#This Row],[HOLDING DAYS
(auto-fill)]]&lt;365,Stock[[#This Row],[% TOTAL RETURN/(LOSS)
(auto-fill)]]*365/Stock[[#This Row],[HOLDING DAYS
(auto-fill)]],POWER((1+Stock[[#This Row],[% TOTAL RETURN/(LOSS)
(auto-fill)]]),1/(Stock[[#This Row],[HOLDING DAYS
(auto-fill)]]/365))-1),"")</f>
        <v/>
      </c>
      <c r="AF2152" s="81"/>
      <c r="AG2152" s="149" t="str">
        <f>IF(Stock[[#This Row],[STATUS
(auto-fill)]]="HOLDING",Stock[[#This Row],[MARKET PRICE]]-Stock[[#This Row],[BUYING PRICE]],"")</f>
        <v/>
      </c>
      <c r="AH2152" s="143" t="str">
        <f>IFERROR(Stock[[#This Row],[CHANGE
(auto-fill)]]/Stock[[#This Row],[BUYING PRICE]],"")</f>
        <v/>
      </c>
      <c r="AI2152" s="130" t="str">
        <f>IF(Stock[[#This Row],[MARKET PRICE]]&gt;0,Stock[[#This Row],[MARKET PRICE]]*Stock[[#This Row],[REMAINING QUANTITY
(auto-fill)]],"")</f>
        <v/>
      </c>
    </row>
    <row r="2153" spans="2:35">
      <c r="B2153" s="110" t="str">
        <f>IF(AND(Stock[[#This Row],[BUYING QUANTITY]]&gt;0,Stock[[#This Row],[REMAINING QUANTITY
(auto-fill)]]=0),"SOLD OUT",
IF(AND(Stock[[#This Row],[BUYING QUANTITY]]&gt;0,Stock[[#This Row],[REMAINING QUANTITY
(auto-fill)]]&gt;0),"HOLDING",""))</f>
        <v/>
      </c>
      <c r="C2153" s="113">
        <f t="shared" si="33"/>
        <v>2140</v>
      </c>
      <c r="D2153" s="79"/>
      <c r="E2153" s="80"/>
      <c r="F2153" s="162"/>
      <c r="G2153" s="85"/>
      <c r="H2153" s="86"/>
      <c r="I2153" s="164"/>
      <c r="J2153" s="115" t="str">
        <f>IF(Stock[[#This Row],[BUYING QUANTITY]]&gt;0,Stock[[#This Row],[BUYING PRICE]]*Stock[[#This Row],[BUYING QUANTITY]]*Stock[[#This Row],[% BUYING FEE]],"")</f>
        <v/>
      </c>
      <c r="K2153" s="89"/>
      <c r="L2153" s="90"/>
      <c r="M2153" s="117" t="str">
        <f>IF(Stock[[#This Row],[BUYING QUANTITY]]&gt;0,Stock[[#This Row],[BUYING PRICE]]*(1+Stock[[#This Row],[% THRESHOLD (RETURN)_1]]),"")</f>
        <v/>
      </c>
      <c r="N2153" s="91"/>
      <c r="O2153" s="117" t="str">
        <f>IF(Stock[[#This Row],[BUYING QUANTITY]]&gt;0,Stock[[#This Row],[BUYING PRICE]]*(1+Stock[[#This Row],[% THRESHOLD (RETURN)_2]]),"")</f>
        <v/>
      </c>
      <c r="P2153" s="91"/>
      <c r="Q2153" s="117" t="str">
        <f>IF(Stock[[#This Row],[BUYING QUANTITY]]&gt;0,Stock[[#This Row],[BUYING PRICE]]*(1+Stock[[#This Row],[% THRESHOLD (LOSS)]]),"")</f>
        <v/>
      </c>
      <c r="R2153" s="105"/>
      <c r="S2153" s="118" t="str">
        <f>IF(Stock[[#This Row],[CASH DIVIDEND]]&gt;0,Stock[[#This Row],[CASH DIVIDEND]]/(Stock[[#This Row],[BUYING PRICE]]*Stock[[#This Row],[BUYING QUANTITY]]),"")</f>
        <v/>
      </c>
      <c r="T2153" s="105"/>
      <c r="U2153" s="79"/>
      <c r="V2153" s="97"/>
      <c r="W2153" s="98"/>
      <c r="X2153" s="168"/>
      <c r="Y2153" s="126" t="str">
        <f>IF(Stock[[#This Row],[SELLING QUANTITY]]&gt;0,Stock[[#This Row],[SELLING PRICE]]*Stock[[#This Row],[SELLING QUANTITY]]*Stock[[#This Row],[% SELLING FEE]]+Stock[[#This Row],[SELLING PRICE]]*Stock[[#This Row],[SELLING QUANTITY]]*$D$12,"")</f>
        <v/>
      </c>
      <c r="Z2153" s="121">
        <f>Stock[[#This Row],[BUYING QUANTITY]]+Stock[[#This Row],[STOCK DIVIDEND]]-Stock[[#This Row],[SELLING QUANTITY]]</f>
        <v>0</v>
      </c>
      <c r="AA21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3" s="121">
        <f ca="1">IF(Stock[[#This Row],[SELLING DATE]]&gt;0,Stock[[#This Row],[SELLING DATE]]-Stock[[#This Row],[BUY DATE]]+1,IF(Stock[[#This Row],[BUY DATE]]=0,0,TODAY()-Stock[[#This Row],[BUY DATE]]+1))</f>
        <v>0</v>
      </c>
      <c r="AC2153" s="122" t="str">
        <f>IFERROR(Stock[[#This Row],[CASH DIVIDEND]]+Stock[[#This Row],[RETURN/(LOSS) FROM TRADING
(auto-fill)]],"")</f>
        <v/>
      </c>
      <c r="AD21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3" s="146" t="str">
        <f ca="1">IFERROR(IF(Stock[[#This Row],[HOLDING DAYS
(auto-fill)]]&lt;365,Stock[[#This Row],[% TOTAL RETURN/(LOSS)
(auto-fill)]]*365/Stock[[#This Row],[HOLDING DAYS
(auto-fill)]],POWER((1+Stock[[#This Row],[% TOTAL RETURN/(LOSS)
(auto-fill)]]),1/(Stock[[#This Row],[HOLDING DAYS
(auto-fill)]]/365))-1),"")</f>
        <v/>
      </c>
      <c r="AF2153" s="81"/>
      <c r="AG2153" s="149" t="str">
        <f>IF(Stock[[#This Row],[STATUS
(auto-fill)]]="HOLDING",Stock[[#This Row],[MARKET PRICE]]-Stock[[#This Row],[BUYING PRICE]],"")</f>
        <v/>
      </c>
      <c r="AH2153" s="143" t="str">
        <f>IFERROR(Stock[[#This Row],[CHANGE
(auto-fill)]]/Stock[[#This Row],[BUYING PRICE]],"")</f>
        <v/>
      </c>
      <c r="AI2153" s="130" t="str">
        <f>IF(Stock[[#This Row],[MARKET PRICE]]&gt;0,Stock[[#This Row],[MARKET PRICE]]*Stock[[#This Row],[REMAINING QUANTITY
(auto-fill)]],"")</f>
        <v/>
      </c>
    </row>
    <row r="2154" spans="2:35">
      <c r="B2154" s="110" t="str">
        <f>IF(AND(Stock[[#This Row],[BUYING QUANTITY]]&gt;0,Stock[[#This Row],[REMAINING QUANTITY
(auto-fill)]]=0),"SOLD OUT",
IF(AND(Stock[[#This Row],[BUYING QUANTITY]]&gt;0,Stock[[#This Row],[REMAINING QUANTITY
(auto-fill)]]&gt;0),"HOLDING",""))</f>
        <v/>
      </c>
      <c r="C2154" s="113">
        <f t="shared" si="33"/>
        <v>2141</v>
      </c>
      <c r="D2154" s="79"/>
      <c r="E2154" s="80"/>
      <c r="F2154" s="162"/>
      <c r="G2154" s="85"/>
      <c r="H2154" s="86"/>
      <c r="I2154" s="164"/>
      <c r="J2154" s="115" t="str">
        <f>IF(Stock[[#This Row],[BUYING QUANTITY]]&gt;0,Stock[[#This Row],[BUYING PRICE]]*Stock[[#This Row],[BUYING QUANTITY]]*Stock[[#This Row],[% BUYING FEE]],"")</f>
        <v/>
      </c>
      <c r="K2154" s="89"/>
      <c r="L2154" s="90"/>
      <c r="M2154" s="117" t="str">
        <f>IF(Stock[[#This Row],[BUYING QUANTITY]]&gt;0,Stock[[#This Row],[BUYING PRICE]]*(1+Stock[[#This Row],[% THRESHOLD (RETURN)_1]]),"")</f>
        <v/>
      </c>
      <c r="N2154" s="91"/>
      <c r="O2154" s="117" t="str">
        <f>IF(Stock[[#This Row],[BUYING QUANTITY]]&gt;0,Stock[[#This Row],[BUYING PRICE]]*(1+Stock[[#This Row],[% THRESHOLD (RETURN)_2]]),"")</f>
        <v/>
      </c>
      <c r="P2154" s="91"/>
      <c r="Q2154" s="117" t="str">
        <f>IF(Stock[[#This Row],[BUYING QUANTITY]]&gt;0,Stock[[#This Row],[BUYING PRICE]]*(1+Stock[[#This Row],[% THRESHOLD (LOSS)]]),"")</f>
        <v/>
      </c>
      <c r="R2154" s="105"/>
      <c r="S2154" s="118" t="str">
        <f>IF(Stock[[#This Row],[CASH DIVIDEND]]&gt;0,Stock[[#This Row],[CASH DIVIDEND]]/(Stock[[#This Row],[BUYING PRICE]]*Stock[[#This Row],[BUYING QUANTITY]]),"")</f>
        <v/>
      </c>
      <c r="T2154" s="105"/>
      <c r="U2154" s="79"/>
      <c r="V2154" s="97"/>
      <c r="W2154" s="98"/>
      <c r="X2154" s="168"/>
      <c r="Y2154" s="126" t="str">
        <f>IF(Stock[[#This Row],[SELLING QUANTITY]]&gt;0,Stock[[#This Row],[SELLING PRICE]]*Stock[[#This Row],[SELLING QUANTITY]]*Stock[[#This Row],[% SELLING FEE]]+Stock[[#This Row],[SELLING PRICE]]*Stock[[#This Row],[SELLING QUANTITY]]*$D$12,"")</f>
        <v/>
      </c>
      <c r="Z2154" s="121">
        <f>Stock[[#This Row],[BUYING QUANTITY]]+Stock[[#This Row],[STOCK DIVIDEND]]-Stock[[#This Row],[SELLING QUANTITY]]</f>
        <v>0</v>
      </c>
      <c r="AA21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4" s="121">
        <f ca="1">IF(Stock[[#This Row],[SELLING DATE]]&gt;0,Stock[[#This Row],[SELLING DATE]]-Stock[[#This Row],[BUY DATE]]+1,IF(Stock[[#This Row],[BUY DATE]]=0,0,TODAY()-Stock[[#This Row],[BUY DATE]]+1))</f>
        <v>0</v>
      </c>
      <c r="AC2154" s="122" t="str">
        <f>IFERROR(Stock[[#This Row],[CASH DIVIDEND]]+Stock[[#This Row],[RETURN/(LOSS) FROM TRADING
(auto-fill)]],"")</f>
        <v/>
      </c>
      <c r="AD21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4" s="146" t="str">
        <f ca="1">IFERROR(IF(Stock[[#This Row],[HOLDING DAYS
(auto-fill)]]&lt;365,Stock[[#This Row],[% TOTAL RETURN/(LOSS)
(auto-fill)]]*365/Stock[[#This Row],[HOLDING DAYS
(auto-fill)]],POWER((1+Stock[[#This Row],[% TOTAL RETURN/(LOSS)
(auto-fill)]]),1/(Stock[[#This Row],[HOLDING DAYS
(auto-fill)]]/365))-1),"")</f>
        <v/>
      </c>
      <c r="AF2154" s="81"/>
      <c r="AG2154" s="149" t="str">
        <f>IF(Stock[[#This Row],[STATUS
(auto-fill)]]="HOLDING",Stock[[#This Row],[MARKET PRICE]]-Stock[[#This Row],[BUYING PRICE]],"")</f>
        <v/>
      </c>
      <c r="AH2154" s="143" t="str">
        <f>IFERROR(Stock[[#This Row],[CHANGE
(auto-fill)]]/Stock[[#This Row],[BUYING PRICE]],"")</f>
        <v/>
      </c>
      <c r="AI2154" s="130" t="str">
        <f>IF(Stock[[#This Row],[MARKET PRICE]]&gt;0,Stock[[#This Row],[MARKET PRICE]]*Stock[[#This Row],[REMAINING QUANTITY
(auto-fill)]],"")</f>
        <v/>
      </c>
    </row>
    <row r="2155" spans="2:35">
      <c r="B2155" s="110" t="str">
        <f>IF(AND(Stock[[#This Row],[BUYING QUANTITY]]&gt;0,Stock[[#This Row],[REMAINING QUANTITY
(auto-fill)]]=0),"SOLD OUT",
IF(AND(Stock[[#This Row],[BUYING QUANTITY]]&gt;0,Stock[[#This Row],[REMAINING QUANTITY
(auto-fill)]]&gt;0),"HOLDING",""))</f>
        <v/>
      </c>
      <c r="C2155" s="113">
        <f t="shared" si="33"/>
        <v>2142</v>
      </c>
      <c r="D2155" s="79"/>
      <c r="E2155" s="80"/>
      <c r="F2155" s="162"/>
      <c r="G2155" s="85"/>
      <c r="H2155" s="86"/>
      <c r="I2155" s="164"/>
      <c r="J2155" s="115" t="str">
        <f>IF(Stock[[#This Row],[BUYING QUANTITY]]&gt;0,Stock[[#This Row],[BUYING PRICE]]*Stock[[#This Row],[BUYING QUANTITY]]*Stock[[#This Row],[% BUYING FEE]],"")</f>
        <v/>
      </c>
      <c r="K2155" s="89"/>
      <c r="L2155" s="90"/>
      <c r="M2155" s="117" t="str">
        <f>IF(Stock[[#This Row],[BUYING QUANTITY]]&gt;0,Stock[[#This Row],[BUYING PRICE]]*(1+Stock[[#This Row],[% THRESHOLD (RETURN)_1]]),"")</f>
        <v/>
      </c>
      <c r="N2155" s="91"/>
      <c r="O2155" s="117" t="str">
        <f>IF(Stock[[#This Row],[BUYING QUANTITY]]&gt;0,Stock[[#This Row],[BUYING PRICE]]*(1+Stock[[#This Row],[% THRESHOLD (RETURN)_2]]),"")</f>
        <v/>
      </c>
      <c r="P2155" s="91"/>
      <c r="Q2155" s="117" t="str">
        <f>IF(Stock[[#This Row],[BUYING QUANTITY]]&gt;0,Stock[[#This Row],[BUYING PRICE]]*(1+Stock[[#This Row],[% THRESHOLD (LOSS)]]),"")</f>
        <v/>
      </c>
      <c r="R2155" s="105"/>
      <c r="S2155" s="118" t="str">
        <f>IF(Stock[[#This Row],[CASH DIVIDEND]]&gt;0,Stock[[#This Row],[CASH DIVIDEND]]/(Stock[[#This Row],[BUYING PRICE]]*Stock[[#This Row],[BUYING QUANTITY]]),"")</f>
        <v/>
      </c>
      <c r="T2155" s="105"/>
      <c r="U2155" s="79"/>
      <c r="V2155" s="97"/>
      <c r="W2155" s="98"/>
      <c r="X2155" s="168"/>
      <c r="Y2155" s="126" t="str">
        <f>IF(Stock[[#This Row],[SELLING QUANTITY]]&gt;0,Stock[[#This Row],[SELLING PRICE]]*Stock[[#This Row],[SELLING QUANTITY]]*Stock[[#This Row],[% SELLING FEE]]+Stock[[#This Row],[SELLING PRICE]]*Stock[[#This Row],[SELLING QUANTITY]]*$D$12,"")</f>
        <v/>
      </c>
      <c r="Z2155" s="121">
        <f>Stock[[#This Row],[BUYING QUANTITY]]+Stock[[#This Row],[STOCK DIVIDEND]]-Stock[[#This Row],[SELLING QUANTITY]]</f>
        <v>0</v>
      </c>
      <c r="AA21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5" s="121">
        <f ca="1">IF(Stock[[#This Row],[SELLING DATE]]&gt;0,Stock[[#This Row],[SELLING DATE]]-Stock[[#This Row],[BUY DATE]]+1,IF(Stock[[#This Row],[BUY DATE]]=0,0,TODAY()-Stock[[#This Row],[BUY DATE]]+1))</f>
        <v>0</v>
      </c>
      <c r="AC2155" s="122" t="str">
        <f>IFERROR(Stock[[#This Row],[CASH DIVIDEND]]+Stock[[#This Row],[RETURN/(LOSS) FROM TRADING
(auto-fill)]],"")</f>
        <v/>
      </c>
      <c r="AD21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5" s="146" t="str">
        <f ca="1">IFERROR(IF(Stock[[#This Row],[HOLDING DAYS
(auto-fill)]]&lt;365,Stock[[#This Row],[% TOTAL RETURN/(LOSS)
(auto-fill)]]*365/Stock[[#This Row],[HOLDING DAYS
(auto-fill)]],POWER((1+Stock[[#This Row],[% TOTAL RETURN/(LOSS)
(auto-fill)]]),1/(Stock[[#This Row],[HOLDING DAYS
(auto-fill)]]/365))-1),"")</f>
        <v/>
      </c>
      <c r="AF2155" s="81"/>
      <c r="AG2155" s="149" t="str">
        <f>IF(Stock[[#This Row],[STATUS
(auto-fill)]]="HOLDING",Stock[[#This Row],[MARKET PRICE]]-Stock[[#This Row],[BUYING PRICE]],"")</f>
        <v/>
      </c>
      <c r="AH2155" s="143" t="str">
        <f>IFERROR(Stock[[#This Row],[CHANGE
(auto-fill)]]/Stock[[#This Row],[BUYING PRICE]],"")</f>
        <v/>
      </c>
      <c r="AI2155" s="130" t="str">
        <f>IF(Stock[[#This Row],[MARKET PRICE]]&gt;0,Stock[[#This Row],[MARKET PRICE]]*Stock[[#This Row],[REMAINING QUANTITY
(auto-fill)]],"")</f>
        <v/>
      </c>
    </row>
    <row r="2156" spans="2:35">
      <c r="B2156" s="110" t="str">
        <f>IF(AND(Stock[[#This Row],[BUYING QUANTITY]]&gt;0,Stock[[#This Row],[REMAINING QUANTITY
(auto-fill)]]=0),"SOLD OUT",
IF(AND(Stock[[#This Row],[BUYING QUANTITY]]&gt;0,Stock[[#This Row],[REMAINING QUANTITY
(auto-fill)]]&gt;0),"HOLDING",""))</f>
        <v/>
      </c>
      <c r="C2156" s="113">
        <f t="shared" si="33"/>
        <v>2143</v>
      </c>
      <c r="D2156" s="79"/>
      <c r="E2156" s="80"/>
      <c r="F2156" s="162"/>
      <c r="G2156" s="85"/>
      <c r="H2156" s="86"/>
      <c r="I2156" s="164"/>
      <c r="J2156" s="115" t="str">
        <f>IF(Stock[[#This Row],[BUYING QUANTITY]]&gt;0,Stock[[#This Row],[BUYING PRICE]]*Stock[[#This Row],[BUYING QUANTITY]]*Stock[[#This Row],[% BUYING FEE]],"")</f>
        <v/>
      </c>
      <c r="K2156" s="89"/>
      <c r="L2156" s="90"/>
      <c r="M2156" s="117" t="str">
        <f>IF(Stock[[#This Row],[BUYING QUANTITY]]&gt;0,Stock[[#This Row],[BUYING PRICE]]*(1+Stock[[#This Row],[% THRESHOLD (RETURN)_1]]),"")</f>
        <v/>
      </c>
      <c r="N2156" s="91"/>
      <c r="O2156" s="117" t="str">
        <f>IF(Stock[[#This Row],[BUYING QUANTITY]]&gt;0,Stock[[#This Row],[BUYING PRICE]]*(1+Stock[[#This Row],[% THRESHOLD (RETURN)_2]]),"")</f>
        <v/>
      </c>
      <c r="P2156" s="91"/>
      <c r="Q2156" s="117" t="str">
        <f>IF(Stock[[#This Row],[BUYING QUANTITY]]&gt;0,Stock[[#This Row],[BUYING PRICE]]*(1+Stock[[#This Row],[% THRESHOLD (LOSS)]]),"")</f>
        <v/>
      </c>
      <c r="R2156" s="105"/>
      <c r="S2156" s="118" t="str">
        <f>IF(Stock[[#This Row],[CASH DIVIDEND]]&gt;0,Stock[[#This Row],[CASH DIVIDEND]]/(Stock[[#This Row],[BUYING PRICE]]*Stock[[#This Row],[BUYING QUANTITY]]),"")</f>
        <v/>
      </c>
      <c r="T2156" s="105"/>
      <c r="U2156" s="79"/>
      <c r="V2156" s="97"/>
      <c r="W2156" s="98"/>
      <c r="X2156" s="168"/>
      <c r="Y2156" s="126" t="str">
        <f>IF(Stock[[#This Row],[SELLING QUANTITY]]&gt;0,Stock[[#This Row],[SELLING PRICE]]*Stock[[#This Row],[SELLING QUANTITY]]*Stock[[#This Row],[% SELLING FEE]]+Stock[[#This Row],[SELLING PRICE]]*Stock[[#This Row],[SELLING QUANTITY]]*$D$12,"")</f>
        <v/>
      </c>
      <c r="Z2156" s="121">
        <f>Stock[[#This Row],[BUYING QUANTITY]]+Stock[[#This Row],[STOCK DIVIDEND]]-Stock[[#This Row],[SELLING QUANTITY]]</f>
        <v>0</v>
      </c>
      <c r="AA21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6" s="121">
        <f ca="1">IF(Stock[[#This Row],[SELLING DATE]]&gt;0,Stock[[#This Row],[SELLING DATE]]-Stock[[#This Row],[BUY DATE]]+1,IF(Stock[[#This Row],[BUY DATE]]=0,0,TODAY()-Stock[[#This Row],[BUY DATE]]+1))</f>
        <v>0</v>
      </c>
      <c r="AC2156" s="122" t="str">
        <f>IFERROR(Stock[[#This Row],[CASH DIVIDEND]]+Stock[[#This Row],[RETURN/(LOSS) FROM TRADING
(auto-fill)]],"")</f>
        <v/>
      </c>
      <c r="AD21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6" s="146" t="str">
        <f ca="1">IFERROR(IF(Stock[[#This Row],[HOLDING DAYS
(auto-fill)]]&lt;365,Stock[[#This Row],[% TOTAL RETURN/(LOSS)
(auto-fill)]]*365/Stock[[#This Row],[HOLDING DAYS
(auto-fill)]],POWER((1+Stock[[#This Row],[% TOTAL RETURN/(LOSS)
(auto-fill)]]),1/(Stock[[#This Row],[HOLDING DAYS
(auto-fill)]]/365))-1),"")</f>
        <v/>
      </c>
      <c r="AF2156" s="81"/>
      <c r="AG2156" s="149" t="str">
        <f>IF(Stock[[#This Row],[STATUS
(auto-fill)]]="HOLDING",Stock[[#This Row],[MARKET PRICE]]-Stock[[#This Row],[BUYING PRICE]],"")</f>
        <v/>
      </c>
      <c r="AH2156" s="143" t="str">
        <f>IFERROR(Stock[[#This Row],[CHANGE
(auto-fill)]]/Stock[[#This Row],[BUYING PRICE]],"")</f>
        <v/>
      </c>
      <c r="AI2156" s="130" t="str">
        <f>IF(Stock[[#This Row],[MARKET PRICE]]&gt;0,Stock[[#This Row],[MARKET PRICE]]*Stock[[#This Row],[REMAINING QUANTITY
(auto-fill)]],"")</f>
        <v/>
      </c>
    </row>
    <row r="2157" spans="2:35">
      <c r="B2157" s="110" t="str">
        <f>IF(AND(Stock[[#This Row],[BUYING QUANTITY]]&gt;0,Stock[[#This Row],[REMAINING QUANTITY
(auto-fill)]]=0),"SOLD OUT",
IF(AND(Stock[[#This Row],[BUYING QUANTITY]]&gt;0,Stock[[#This Row],[REMAINING QUANTITY
(auto-fill)]]&gt;0),"HOLDING",""))</f>
        <v/>
      </c>
      <c r="C2157" s="113">
        <f t="shared" si="33"/>
        <v>2144</v>
      </c>
      <c r="D2157" s="79"/>
      <c r="E2157" s="80"/>
      <c r="F2157" s="162"/>
      <c r="G2157" s="85"/>
      <c r="H2157" s="86"/>
      <c r="I2157" s="164"/>
      <c r="J2157" s="115" t="str">
        <f>IF(Stock[[#This Row],[BUYING QUANTITY]]&gt;0,Stock[[#This Row],[BUYING PRICE]]*Stock[[#This Row],[BUYING QUANTITY]]*Stock[[#This Row],[% BUYING FEE]],"")</f>
        <v/>
      </c>
      <c r="K2157" s="89"/>
      <c r="L2157" s="90"/>
      <c r="M2157" s="117" t="str">
        <f>IF(Stock[[#This Row],[BUYING QUANTITY]]&gt;0,Stock[[#This Row],[BUYING PRICE]]*(1+Stock[[#This Row],[% THRESHOLD (RETURN)_1]]),"")</f>
        <v/>
      </c>
      <c r="N2157" s="91"/>
      <c r="O2157" s="117" t="str">
        <f>IF(Stock[[#This Row],[BUYING QUANTITY]]&gt;0,Stock[[#This Row],[BUYING PRICE]]*(1+Stock[[#This Row],[% THRESHOLD (RETURN)_2]]),"")</f>
        <v/>
      </c>
      <c r="P2157" s="91"/>
      <c r="Q2157" s="117" t="str">
        <f>IF(Stock[[#This Row],[BUYING QUANTITY]]&gt;0,Stock[[#This Row],[BUYING PRICE]]*(1+Stock[[#This Row],[% THRESHOLD (LOSS)]]),"")</f>
        <v/>
      </c>
      <c r="R2157" s="105"/>
      <c r="S2157" s="118" t="str">
        <f>IF(Stock[[#This Row],[CASH DIVIDEND]]&gt;0,Stock[[#This Row],[CASH DIVIDEND]]/(Stock[[#This Row],[BUYING PRICE]]*Stock[[#This Row],[BUYING QUANTITY]]),"")</f>
        <v/>
      </c>
      <c r="T2157" s="105"/>
      <c r="U2157" s="79"/>
      <c r="V2157" s="97"/>
      <c r="W2157" s="98"/>
      <c r="X2157" s="168"/>
      <c r="Y2157" s="126" t="str">
        <f>IF(Stock[[#This Row],[SELLING QUANTITY]]&gt;0,Stock[[#This Row],[SELLING PRICE]]*Stock[[#This Row],[SELLING QUANTITY]]*Stock[[#This Row],[% SELLING FEE]]+Stock[[#This Row],[SELLING PRICE]]*Stock[[#This Row],[SELLING QUANTITY]]*$D$12,"")</f>
        <v/>
      </c>
      <c r="Z2157" s="121">
        <f>Stock[[#This Row],[BUYING QUANTITY]]+Stock[[#This Row],[STOCK DIVIDEND]]-Stock[[#This Row],[SELLING QUANTITY]]</f>
        <v>0</v>
      </c>
      <c r="AA21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7" s="121">
        <f ca="1">IF(Stock[[#This Row],[SELLING DATE]]&gt;0,Stock[[#This Row],[SELLING DATE]]-Stock[[#This Row],[BUY DATE]]+1,IF(Stock[[#This Row],[BUY DATE]]=0,0,TODAY()-Stock[[#This Row],[BUY DATE]]+1))</f>
        <v>0</v>
      </c>
      <c r="AC2157" s="122" t="str">
        <f>IFERROR(Stock[[#This Row],[CASH DIVIDEND]]+Stock[[#This Row],[RETURN/(LOSS) FROM TRADING
(auto-fill)]],"")</f>
        <v/>
      </c>
      <c r="AD21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7" s="146" t="str">
        <f ca="1">IFERROR(IF(Stock[[#This Row],[HOLDING DAYS
(auto-fill)]]&lt;365,Stock[[#This Row],[% TOTAL RETURN/(LOSS)
(auto-fill)]]*365/Stock[[#This Row],[HOLDING DAYS
(auto-fill)]],POWER((1+Stock[[#This Row],[% TOTAL RETURN/(LOSS)
(auto-fill)]]),1/(Stock[[#This Row],[HOLDING DAYS
(auto-fill)]]/365))-1),"")</f>
        <v/>
      </c>
      <c r="AF2157" s="81"/>
      <c r="AG2157" s="149" t="str">
        <f>IF(Stock[[#This Row],[STATUS
(auto-fill)]]="HOLDING",Stock[[#This Row],[MARKET PRICE]]-Stock[[#This Row],[BUYING PRICE]],"")</f>
        <v/>
      </c>
      <c r="AH2157" s="143" t="str">
        <f>IFERROR(Stock[[#This Row],[CHANGE
(auto-fill)]]/Stock[[#This Row],[BUYING PRICE]],"")</f>
        <v/>
      </c>
      <c r="AI2157" s="130" t="str">
        <f>IF(Stock[[#This Row],[MARKET PRICE]]&gt;0,Stock[[#This Row],[MARKET PRICE]]*Stock[[#This Row],[REMAINING QUANTITY
(auto-fill)]],"")</f>
        <v/>
      </c>
    </row>
    <row r="2158" spans="2:35">
      <c r="B2158" s="110" t="str">
        <f>IF(AND(Stock[[#This Row],[BUYING QUANTITY]]&gt;0,Stock[[#This Row],[REMAINING QUANTITY
(auto-fill)]]=0),"SOLD OUT",
IF(AND(Stock[[#This Row],[BUYING QUANTITY]]&gt;0,Stock[[#This Row],[REMAINING QUANTITY
(auto-fill)]]&gt;0),"HOLDING",""))</f>
        <v/>
      </c>
      <c r="C2158" s="113">
        <f t="shared" si="33"/>
        <v>2145</v>
      </c>
      <c r="D2158" s="79"/>
      <c r="E2158" s="80"/>
      <c r="F2158" s="162"/>
      <c r="G2158" s="85"/>
      <c r="H2158" s="86"/>
      <c r="I2158" s="164"/>
      <c r="J2158" s="115" t="str">
        <f>IF(Stock[[#This Row],[BUYING QUANTITY]]&gt;0,Stock[[#This Row],[BUYING PRICE]]*Stock[[#This Row],[BUYING QUANTITY]]*Stock[[#This Row],[% BUYING FEE]],"")</f>
        <v/>
      </c>
      <c r="K2158" s="89"/>
      <c r="L2158" s="90"/>
      <c r="M2158" s="117" t="str">
        <f>IF(Stock[[#This Row],[BUYING QUANTITY]]&gt;0,Stock[[#This Row],[BUYING PRICE]]*(1+Stock[[#This Row],[% THRESHOLD (RETURN)_1]]),"")</f>
        <v/>
      </c>
      <c r="N2158" s="91"/>
      <c r="O2158" s="117" t="str">
        <f>IF(Stock[[#This Row],[BUYING QUANTITY]]&gt;0,Stock[[#This Row],[BUYING PRICE]]*(1+Stock[[#This Row],[% THRESHOLD (RETURN)_2]]),"")</f>
        <v/>
      </c>
      <c r="P2158" s="91"/>
      <c r="Q2158" s="117" t="str">
        <f>IF(Stock[[#This Row],[BUYING QUANTITY]]&gt;0,Stock[[#This Row],[BUYING PRICE]]*(1+Stock[[#This Row],[% THRESHOLD (LOSS)]]),"")</f>
        <v/>
      </c>
      <c r="R2158" s="105"/>
      <c r="S2158" s="118" t="str">
        <f>IF(Stock[[#This Row],[CASH DIVIDEND]]&gt;0,Stock[[#This Row],[CASH DIVIDEND]]/(Stock[[#This Row],[BUYING PRICE]]*Stock[[#This Row],[BUYING QUANTITY]]),"")</f>
        <v/>
      </c>
      <c r="T2158" s="105"/>
      <c r="U2158" s="79"/>
      <c r="V2158" s="97"/>
      <c r="W2158" s="98"/>
      <c r="X2158" s="168"/>
      <c r="Y2158" s="126" t="str">
        <f>IF(Stock[[#This Row],[SELLING QUANTITY]]&gt;0,Stock[[#This Row],[SELLING PRICE]]*Stock[[#This Row],[SELLING QUANTITY]]*Stock[[#This Row],[% SELLING FEE]]+Stock[[#This Row],[SELLING PRICE]]*Stock[[#This Row],[SELLING QUANTITY]]*$D$12,"")</f>
        <v/>
      </c>
      <c r="Z2158" s="121">
        <f>Stock[[#This Row],[BUYING QUANTITY]]+Stock[[#This Row],[STOCK DIVIDEND]]-Stock[[#This Row],[SELLING QUANTITY]]</f>
        <v>0</v>
      </c>
      <c r="AA21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8" s="121">
        <f ca="1">IF(Stock[[#This Row],[SELLING DATE]]&gt;0,Stock[[#This Row],[SELLING DATE]]-Stock[[#This Row],[BUY DATE]]+1,IF(Stock[[#This Row],[BUY DATE]]=0,0,TODAY()-Stock[[#This Row],[BUY DATE]]+1))</f>
        <v>0</v>
      </c>
      <c r="AC2158" s="122" t="str">
        <f>IFERROR(Stock[[#This Row],[CASH DIVIDEND]]+Stock[[#This Row],[RETURN/(LOSS) FROM TRADING
(auto-fill)]],"")</f>
        <v/>
      </c>
      <c r="AD21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8" s="146" t="str">
        <f ca="1">IFERROR(IF(Stock[[#This Row],[HOLDING DAYS
(auto-fill)]]&lt;365,Stock[[#This Row],[% TOTAL RETURN/(LOSS)
(auto-fill)]]*365/Stock[[#This Row],[HOLDING DAYS
(auto-fill)]],POWER((1+Stock[[#This Row],[% TOTAL RETURN/(LOSS)
(auto-fill)]]),1/(Stock[[#This Row],[HOLDING DAYS
(auto-fill)]]/365))-1),"")</f>
        <v/>
      </c>
      <c r="AF2158" s="81"/>
      <c r="AG2158" s="149" t="str">
        <f>IF(Stock[[#This Row],[STATUS
(auto-fill)]]="HOLDING",Stock[[#This Row],[MARKET PRICE]]-Stock[[#This Row],[BUYING PRICE]],"")</f>
        <v/>
      </c>
      <c r="AH2158" s="143" t="str">
        <f>IFERROR(Stock[[#This Row],[CHANGE
(auto-fill)]]/Stock[[#This Row],[BUYING PRICE]],"")</f>
        <v/>
      </c>
      <c r="AI2158" s="130" t="str">
        <f>IF(Stock[[#This Row],[MARKET PRICE]]&gt;0,Stock[[#This Row],[MARKET PRICE]]*Stock[[#This Row],[REMAINING QUANTITY
(auto-fill)]],"")</f>
        <v/>
      </c>
    </row>
    <row r="2159" spans="2:35">
      <c r="B2159" s="110" t="str">
        <f>IF(AND(Stock[[#This Row],[BUYING QUANTITY]]&gt;0,Stock[[#This Row],[REMAINING QUANTITY
(auto-fill)]]=0),"SOLD OUT",
IF(AND(Stock[[#This Row],[BUYING QUANTITY]]&gt;0,Stock[[#This Row],[REMAINING QUANTITY
(auto-fill)]]&gt;0),"HOLDING",""))</f>
        <v/>
      </c>
      <c r="C2159" s="113">
        <f t="shared" si="33"/>
        <v>2146</v>
      </c>
      <c r="D2159" s="79"/>
      <c r="E2159" s="80"/>
      <c r="F2159" s="162"/>
      <c r="G2159" s="85"/>
      <c r="H2159" s="86"/>
      <c r="I2159" s="164"/>
      <c r="J2159" s="115" t="str">
        <f>IF(Stock[[#This Row],[BUYING QUANTITY]]&gt;0,Stock[[#This Row],[BUYING PRICE]]*Stock[[#This Row],[BUYING QUANTITY]]*Stock[[#This Row],[% BUYING FEE]],"")</f>
        <v/>
      </c>
      <c r="K2159" s="89"/>
      <c r="L2159" s="90"/>
      <c r="M2159" s="117" t="str">
        <f>IF(Stock[[#This Row],[BUYING QUANTITY]]&gt;0,Stock[[#This Row],[BUYING PRICE]]*(1+Stock[[#This Row],[% THRESHOLD (RETURN)_1]]),"")</f>
        <v/>
      </c>
      <c r="N2159" s="91"/>
      <c r="O2159" s="117" t="str">
        <f>IF(Stock[[#This Row],[BUYING QUANTITY]]&gt;0,Stock[[#This Row],[BUYING PRICE]]*(1+Stock[[#This Row],[% THRESHOLD (RETURN)_2]]),"")</f>
        <v/>
      </c>
      <c r="P2159" s="91"/>
      <c r="Q2159" s="117" t="str">
        <f>IF(Stock[[#This Row],[BUYING QUANTITY]]&gt;0,Stock[[#This Row],[BUYING PRICE]]*(1+Stock[[#This Row],[% THRESHOLD (LOSS)]]),"")</f>
        <v/>
      </c>
      <c r="R2159" s="105"/>
      <c r="S2159" s="118" t="str">
        <f>IF(Stock[[#This Row],[CASH DIVIDEND]]&gt;0,Stock[[#This Row],[CASH DIVIDEND]]/(Stock[[#This Row],[BUYING PRICE]]*Stock[[#This Row],[BUYING QUANTITY]]),"")</f>
        <v/>
      </c>
      <c r="T2159" s="105"/>
      <c r="U2159" s="79"/>
      <c r="V2159" s="97"/>
      <c r="W2159" s="98"/>
      <c r="X2159" s="168"/>
      <c r="Y2159" s="126" t="str">
        <f>IF(Stock[[#This Row],[SELLING QUANTITY]]&gt;0,Stock[[#This Row],[SELLING PRICE]]*Stock[[#This Row],[SELLING QUANTITY]]*Stock[[#This Row],[% SELLING FEE]]+Stock[[#This Row],[SELLING PRICE]]*Stock[[#This Row],[SELLING QUANTITY]]*$D$12,"")</f>
        <v/>
      </c>
      <c r="Z2159" s="121">
        <f>Stock[[#This Row],[BUYING QUANTITY]]+Stock[[#This Row],[STOCK DIVIDEND]]-Stock[[#This Row],[SELLING QUANTITY]]</f>
        <v>0</v>
      </c>
      <c r="AA21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59" s="121">
        <f ca="1">IF(Stock[[#This Row],[SELLING DATE]]&gt;0,Stock[[#This Row],[SELLING DATE]]-Stock[[#This Row],[BUY DATE]]+1,IF(Stock[[#This Row],[BUY DATE]]=0,0,TODAY()-Stock[[#This Row],[BUY DATE]]+1))</f>
        <v>0</v>
      </c>
      <c r="AC2159" s="122" t="str">
        <f>IFERROR(Stock[[#This Row],[CASH DIVIDEND]]+Stock[[#This Row],[RETURN/(LOSS) FROM TRADING
(auto-fill)]],"")</f>
        <v/>
      </c>
      <c r="AD21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59" s="146" t="str">
        <f ca="1">IFERROR(IF(Stock[[#This Row],[HOLDING DAYS
(auto-fill)]]&lt;365,Stock[[#This Row],[% TOTAL RETURN/(LOSS)
(auto-fill)]]*365/Stock[[#This Row],[HOLDING DAYS
(auto-fill)]],POWER((1+Stock[[#This Row],[% TOTAL RETURN/(LOSS)
(auto-fill)]]),1/(Stock[[#This Row],[HOLDING DAYS
(auto-fill)]]/365))-1),"")</f>
        <v/>
      </c>
      <c r="AF2159" s="81"/>
      <c r="AG2159" s="149" t="str">
        <f>IF(Stock[[#This Row],[STATUS
(auto-fill)]]="HOLDING",Stock[[#This Row],[MARKET PRICE]]-Stock[[#This Row],[BUYING PRICE]],"")</f>
        <v/>
      </c>
      <c r="AH2159" s="143" t="str">
        <f>IFERROR(Stock[[#This Row],[CHANGE
(auto-fill)]]/Stock[[#This Row],[BUYING PRICE]],"")</f>
        <v/>
      </c>
      <c r="AI2159" s="130" t="str">
        <f>IF(Stock[[#This Row],[MARKET PRICE]]&gt;0,Stock[[#This Row],[MARKET PRICE]]*Stock[[#This Row],[REMAINING QUANTITY
(auto-fill)]],"")</f>
        <v/>
      </c>
    </row>
    <row r="2160" spans="2:35">
      <c r="B2160" s="110" t="str">
        <f>IF(AND(Stock[[#This Row],[BUYING QUANTITY]]&gt;0,Stock[[#This Row],[REMAINING QUANTITY
(auto-fill)]]=0),"SOLD OUT",
IF(AND(Stock[[#This Row],[BUYING QUANTITY]]&gt;0,Stock[[#This Row],[REMAINING QUANTITY
(auto-fill)]]&gt;0),"HOLDING",""))</f>
        <v/>
      </c>
      <c r="C2160" s="113">
        <f t="shared" si="33"/>
        <v>2147</v>
      </c>
      <c r="D2160" s="79"/>
      <c r="E2160" s="80"/>
      <c r="F2160" s="162"/>
      <c r="G2160" s="85"/>
      <c r="H2160" s="86"/>
      <c r="I2160" s="164"/>
      <c r="J2160" s="115" t="str">
        <f>IF(Stock[[#This Row],[BUYING QUANTITY]]&gt;0,Stock[[#This Row],[BUYING PRICE]]*Stock[[#This Row],[BUYING QUANTITY]]*Stock[[#This Row],[% BUYING FEE]],"")</f>
        <v/>
      </c>
      <c r="K2160" s="89"/>
      <c r="L2160" s="90"/>
      <c r="M2160" s="117" t="str">
        <f>IF(Stock[[#This Row],[BUYING QUANTITY]]&gt;0,Stock[[#This Row],[BUYING PRICE]]*(1+Stock[[#This Row],[% THRESHOLD (RETURN)_1]]),"")</f>
        <v/>
      </c>
      <c r="N2160" s="91"/>
      <c r="O2160" s="117" t="str">
        <f>IF(Stock[[#This Row],[BUYING QUANTITY]]&gt;0,Stock[[#This Row],[BUYING PRICE]]*(1+Stock[[#This Row],[% THRESHOLD (RETURN)_2]]),"")</f>
        <v/>
      </c>
      <c r="P2160" s="91"/>
      <c r="Q2160" s="117" t="str">
        <f>IF(Stock[[#This Row],[BUYING QUANTITY]]&gt;0,Stock[[#This Row],[BUYING PRICE]]*(1+Stock[[#This Row],[% THRESHOLD (LOSS)]]),"")</f>
        <v/>
      </c>
      <c r="R2160" s="105"/>
      <c r="S2160" s="118" t="str">
        <f>IF(Stock[[#This Row],[CASH DIVIDEND]]&gt;0,Stock[[#This Row],[CASH DIVIDEND]]/(Stock[[#This Row],[BUYING PRICE]]*Stock[[#This Row],[BUYING QUANTITY]]),"")</f>
        <v/>
      </c>
      <c r="T2160" s="105"/>
      <c r="U2160" s="79"/>
      <c r="V2160" s="97"/>
      <c r="W2160" s="98"/>
      <c r="X2160" s="168"/>
      <c r="Y2160" s="126" t="str">
        <f>IF(Stock[[#This Row],[SELLING QUANTITY]]&gt;0,Stock[[#This Row],[SELLING PRICE]]*Stock[[#This Row],[SELLING QUANTITY]]*Stock[[#This Row],[% SELLING FEE]]+Stock[[#This Row],[SELLING PRICE]]*Stock[[#This Row],[SELLING QUANTITY]]*$D$12,"")</f>
        <v/>
      </c>
      <c r="Z2160" s="121">
        <f>Stock[[#This Row],[BUYING QUANTITY]]+Stock[[#This Row],[STOCK DIVIDEND]]-Stock[[#This Row],[SELLING QUANTITY]]</f>
        <v>0</v>
      </c>
      <c r="AA21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0" s="121">
        <f ca="1">IF(Stock[[#This Row],[SELLING DATE]]&gt;0,Stock[[#This Row],[SELLING DATE]]-Stock[[#This Row],[BUY DATE]]+1,IF(Stock[[#This Row],[BUY DATE]]=0,0,TODAY()-Stock[[#This Row],[BUY DATE]]+1))</f>
        <v>0</v>
      </c>
      <c r="AC2160" s="122" t="str">
        <f>IFERROR(Stock[[#This Row],[CASH DIVIDEND]]+Stock[[#This Row],[RETURN/(LOSS) FROM TRADING
(auto-fill)]],"")</f>
        <v/>
      </c>
      <c r="AD21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0" s="146" t="str">
        <f ca="1">IFERROR(IF(Stock[[#This Row],[HOLDING DAYS
(auto-fill)]]&lt;365,Stock[[#This Row],[% TOTAL RETURN/(LOSS)
(auto-fill)]]*365/Stock[[#This Row],[HOLDING DAYS
(auto-fill)]],POWER((1+Stock[[#This Row],[% TOTAL RETURN/(LOSS)
(auto-fill)]]),1/(Stock[[#This Row],[HOLDING DAYS
(auto-fill)]]/365))-1),"")</f>
        <v/>
      </c>
      <c r="AF2160" s="81"/>
      <c r="AG2160" s="149" t="str">
        <f>IF(Stock[[#This Row],[STATUS
(auto-fill)]]="HOLDING",Stock[[#This Row],[MARKET PRICE]]-Stock[[#This Row],[BUYING PRICE]],"")</f>
        <v/>
      </c>
      <c r="AH2160" s="143" t="str">
        <f>IFERROR(Stock[[#This Row],[CHANGE
(auto-fill)]]/Stock[[#This Row],[BUYING PRICE]],"")</f>
        <v/>
      </c>
      <c r="AI2160" s="130" t="str">
        <f>IF(Stock[[#This Row],[MARKET PRICE]]&gt;0,Stock[[#This Row],[MARKET PRICE]]*Stock[[#This Row],[REMAINING QUANTITY
(auto-fill)]],"")</f>
        <v/>
      </c>
    </row>
    <row r="2161" spans="2:35">
      <c r="B2161" s="110" t="str">
        <f>IF(AND(Stock[[#This Row],[BUYING QUANTITY]]&gt;0,Stock[[#This Row],[REMAINING QUANTITY
(auto-fill)]]=0),"SOLD OUT",
IF(AND(Stock[[#This Row],[BUYING QUANTITY]]&gt;0,Stock[[#This Row],[REMAINING QUANTITY
(auto-fill)]]&gt;0),"HOLDING",""))</f>
        <v/>
      </c>
      <c r="C2161" s="113">
        <f t="shared" si="33"/>
        <v>2148</v>
      </c>
      <c r="D2161" s="79"/>
      <c r="E2161" s="80"/>
      <c r="F2161" s="162"/>
      <c r="G2161" s="85"/>
      <c r="H2161" s="86"/>
      <c r="I2161" s="164"/>
      <c r="J2161" s="115" t="str">
        <f>IF(Stock[[#This Row],[BUYING QUANTITY]]&gt;0,Stock[[#This Row],[BUYING PRICE]]*Stock[[#This Row],[BUYING QUANTITY]]*Stock[[#This Row],[% BUYING FEE]],"")</f>
        <v/>
      </c>
      <c r="K2161" s="89"/>
      <c r="L2161" s="90"/>
      <c r="M2161" s="117" t="str">
        <f>IF(Stock[[#This Row],[BUYING QUANTITY]]&gt;0,Stock[[#This Row],[BUYING PRICE]]*(1+Stock[[#This Row],[% THRESHOLD (RETURN)_1]]),"")</f>
        <v/>
      </c>
      <c r="N2161" s="91"/>
      <c r="O2161" s="117" t="str">
        <f>IF(Stock[[#This Row],[BUYING QUANTITY]]&gt;0,Stock[[#This Row],[BUYING PRICE]]*(1+Stock[[#This Row],[% THRESHOLD (RETURN)_2]]),"")</f>
        <v/>
      </c>
      <c r="P2161" s="91"/>
      <c r="Q2161" s="117" t="str">
        <f>IF(Stock[[#This Row],[BUYING QUANTITY]]&gt;0,Stock[[#This Row],[BUYING PRICE]]*(1+Stock[[#This Row],[% THRESHOLD (LOSS)]]),"")</f>
        <v/>
      </c>
      <c r="R2161" s="105"/>
      <c r="S2161" s="118" t="str">
        <f>IF(Stock[[#This Row],[CASH DIVIDEND]]&gt;0,Stock[[#This Row],[CASH DIVIDEND]]/(Stock[[#This Row],[BUYING PRICE]]*Stock[[#This Row],[BUYING QUANTITY]]),"")</f>
        <v/>
      </c>
      <c r="T2161" s="105"/>
      <c r="U2161" s="79"/>
      <c r="V2161" s="97"/>
      <c r="W2161" s="98"/>
      <c r="X2161" s="168"/>
      <c r="Y2161" s="126" t="str">
        <f>IF(Stock[[#This Row],[SELLING QUANTITY]]&gt;0,Stock[[#This Row],[SELLING PRICE]]*Stock[[#This Row],[SELLING QUANTITY]]*Stock[[#This Row],[% SELLING FEE]]+Stock[[#This Row],[SELLING PRICE]]*Stock[[#This Row],[SELLING QUANTITY]]*$D$12,"")</f>
        <v/>
      </c>
      <c r="Z2161" s="121">
        <f>Stock[[#This Row],[BUYING QUANTITY]]+Stock[[#This Row],[STOCK DIVIDEND]]-Stock[[#This Row],[SELLING QUANTITY]]</f>
        <v>0</v>
      </c>
      <c r="AA21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1" s="121">
        <f ca="1">IF(Stock[[#This Row],[SELLING DATE]]&gt;0,Stock[[#This Row],[SELLING DATE]]-Stock[[#This Row],[BUY DATE]]+1,IF(Stock[[#This Row],[BUY DATE]]=0,0,TODAY()-Stock[[#This Row],[BUY DATE]]+1))</f>
        <v>0</v>
      </c>
      <c r="AC2161" s="122" t="str">
        <f>IFERROR(Stock[[#This Row],[CASH DIVIDEND]]+Stock[[#This Row],[RETURN/(LOSS) FROM TRADING
(auto-fill)]],"")</f>
        <v/>
      </c>
      <c r="AD21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1" s="146" t="str">
        <f ca="1">IFERROR(IF(Stock[[#This Row],[HOLDING DAYS
(auto-fill)]]&lt;365,Stock[[#This Row],[% TOTAL RETURN/(LOSS)
(auto-fill)]]*365/Stock[[#This Row],[HOLDING DAYS
(auto-fill)]],POWER((1+Stock[[#This Row],[% TOTAL RETURN/(LOSS)
(auto-fill)]]),1/(Stock[[#This Row],[HOLDING DAYS
(auto-fill)]]/365))-1),"")</f>
        <v/>
      </c>
      <c r="AF2161" s="81"/>
      <c r="AG2161" s="149" t="str">
        <f>IF(Stock[[#This Row],[STATUS
(auto-fill)]]="HOLDING",Stock[[#This Row],[MARKET PRICE]]-Stock[[#This Row],[BUYING PRICE]],"")</f>
        <v/>
      </c>
      <c r="AH2161" s="143" t="str">
        <f>IFERROR(Stock[[#This Row],[CHANGE
(auto-fill)]]/Stock[[#This Row],[BUYING PRICE]],"")</f>
        <v/>
      </c>
      <c r="AI2161" s="130" t="str">
        <f>IF(Stock[[#This Row],[MARKET PRICE]]&gt;0,Stock[[#This Row],[MARKET PRICE]]*Stock[[#This Row],[REMAINING QUANTITY
(auto-fill)]],"")</f>
        <v/>
      </c>
    </row>
    <row r="2162" spans="2:35">
      <c r="B2162" s="110" t="str">
        <f>IF(AND(Stock[[#This Row],[BUYING QUANTITY]]&gt;0,Stock[[#This Row],[REMAINING QUANTITY
(auto-fill)]]=0),"SOLD OUT",
IF(AND(Stock[[#This Row],[BUYING QUANTITY]]&gt;0,Stock[[#This Row],[REMAINING QUANTITY
(auto-fill)]]&gt;0),"HOLDING",""))</f>
        <v/>
      </c>
      <c r="C2162" s="113">
        <f t="shared" si="33"/>
        <v>2149</v>
      </c>
      <c r="D2162" s="79"/>
      <c r="E2162" s="80"/>
      <c r="F2162" s="162"/>
      <c r="G2162" s="85"/>
      <c r="H2162" s="86"/>
      <c r="I2162" s="164"/>
      <c r="J2162" s="115" t="str">
        <f>IF(Stock[[#This Row],[BUYING QUANTITY]]&gt;0,Stock[[#This Row],[BUYING PRICE]]*Stock[[#This Row],[BUYING QUANTITY]]*Stock[[#This Row],[% BUYING FEE]],"")</f>
        <v/>
      </c>
      <c r="K2162" s="89"/>
      <c r="L2162" s="90"/>
      <c r="M2162" s="117" t="str">
        <f>IF(Stock[[#This Row],[BUYING QUANTITY]]&gt;0,Stock[[#This Row],[BUYING PRICE]]*(1+Stock[[#This Row],[% THRESHOLD (RETURN)_1]]),"")</f>
        <v/>
      </c>
      <c r="N2162" s="91"/>
      <c r="O2162" s="117" t="str">
        <f>IF(Stock[[#This Row],[BUYING QUANTITY]]&gt;0,Stock[[#This Row],[BUYING PRICE]]*(1+Stock[[#This Row],[% THRESHOLD (RETURN)_2]]),"")</f>
        <v/>
      </c>
      <c r="P2162" s="91"/>
      <c r="Q2162" s="117" t="str">
        <f>IF(Stock[[#This Row],[BUYING QUANTITY]]&gt;0,Stock[[#This Row],[BUYING PRICE]]*(1+Stock[[#This Row],[% THRESHOLD (LOSS)]]),"")</f>
        <v/>
      </c>
      <c r="R2162" s="105"/>
      <c r="S2162" s="118" t="str">
        <f>IF(Stock[[#This Row],[CASH DIVIDEND]]&gt;0,Stock[[#This Row],[CASH DIVIDEND]]/(Stock[[#This Row],[BUYING PRICE]]*Stock[[#This Row],[BUYING QUANTITY]]),"")</f>
        <v/>
      </c>
      <c r="T2162" s="105"/>
      <c r="U2162" s="79"/>
      <c r="V2162" s="97"/>
      <c r="W2162" s="98"/>
      <c r="X2162" s="168"/>
      <c r="Y2162" s="126" t="str">
        <f>IF(Stock[[#This Row],[SELLING QUANTITY]]&gt;0,Stock[[#This Row],[SELLING PRICE]]*Stock[[#This Row],[SELLING QUANTITY]]*Stock[[#This Row],[% SELLING FEE]]+Stock[[#This Row],[SELLING PRICE]]*Stock[[#This Row],[SELLING QUANTITY]]*$D$12,"")</f>
        <v/>
      </c>
      <c r="Z2162" s="121">
        <f>Stock[[#This Row],[BUYING QUANTITY]]+Stock[[#This Row],[STOCK DIVIDEND]]-Stock[[#This Row],[SELLING QUANTITY]]</f>
        <v>0</v>
      </c>
      <c r="AA21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2" s="121">
        <f ca="1">IF(Stock[[#This Row],[SELLING DATE]]&gt;0,Stock[[#This Row],[SELLING DATE]]-Stock[[#This Row],[BUY DATE]]+1,IF(Stock[[#This Row],[BUY DATE]]=0,0,TODAY()-Stock[[#This Row],[BUY DATE]]+1))</f>
        <v>0</v>
      </c>
      <c r="AC2162" s="122" t="str">
        <f>IFERROR(Stock[[#This Row],[CASH DIVIDEND]]+Stock[[#This Row],[RETURN/(LOSS) FROM TRADING
(auto-fill)]],"")</f>
        <v/>
      </c>
      <c r="AD21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2" s="146" t="str">
        <f ca="1">IFERROR(IF(Stock[[#This Row],[HOLDING DAYS
(auto-fill)]]&lt;365,Stock[[#This Row],[% TOTAL RETURN/(LOSS)
(auto-fill)]]*365/Stock[[#This Row],[HOLDING DAYS
(auto-fill)]],POWER((1+Stock[[#This Row],[% TOTAL RETURN/(LOSS)
(auto-fill)]]),1/(Stock[[#This Row],[HOLDING DAYS
(auto-fill)]]/365))-1),"")</f>
        <v/>
      </c>
      <c r="AF2162" s="81"/>
      <c r="AG2162" s="149" t="str">
        <f>IF(Stock[[#This Row],[STATUS
(auto-fill)]]="HOLDING",Stock[[#This Row],[MARKET PRICE]]-Stock[[#This Row],[BUYING PRICE]],"")</f>
        <v/>
      </c>
      <c r="AH2162" s="143" t="str">
        <f>IFERROR(Stock[[#This Row],[CHANGE
(auto-fill)]]/Stock[[#This Row],[BUYING PRICE]],"")</f>
        <v/>
      </c>
      <c r="AI2162" s="130" t="str">
        <f>IF(Stock[[#This Row],[MARKET PRICE]]&gt;0,Stock[[#This Row],[MARKET PRICE]]*Stock[[#This Row],[REMAINING QUANTITY
(auto-fill)]],"")</f>
        <v/>
      </c>
    </row>
    <row r="2163" spans="2:35">
      <c r="B2163" s="110" t="str">
        <f>IF(AND(Stock[[#This Row],[BUYING QUANTITY]]&gt;0,Stock[[#This Row],[REMAINING QUANTITY
(auto-fill)]]=0),"SOLD OUT",
IF(AND(Stock[[#This Row],[BUYING QUANTITY]]&gt;0,Stock[[#This Row],[REMAINING QUANTITY
(auto-fill)]]&gt;0),"HOLDING",""))</f>
        <v/>
      </c>
      <c r="C2163" s="113">
        <f t="shared" si="33"/>
        <v>2150</v>
      </c>
      <c r="D2163" s="79"/>
      <c r="E2163" s="80"/>
      <c r="F2163" s="162"/>
      <c r="G2163" s="85"/>
      <c r="H2163" s="86"/>
      <c r="I2163" s="164"/>
      <c r="J2163" s="115" t="str">
        <f>IF(Stock[[#This Row],[BUYING QUANTITY]]&gt;0,Stock[[#This Row],[BUYING PRICE]]*Stock[[#This Row],[BUYING QUANTITY]]*Stock[[#This Row],[% BUYING FEE]],"")</f>
        <v/>
      </c>
      <c r="K2163" s="89"/>
      <c r="L2163" s="90"/>
      <c r="M2163" s="117" t="str">
        <f>IF(Stock[[#This Row],[BUYING QUANTITY]]&gt;0,Stock[[#This Row],[BUYING PRICE]]*(1+Stock[[#This Row],[% THRESHOLD (RETURN)_1]]),"")</f>
        <v/>
      </c>
      <c r="N2163" s="91"/>
      <c r="O2163" s="117" t="str">
        <f>IF(Stock[[#This Row],[BUYING QUANTITY]]&gt;0,Stock[[#This Row],[BUYING PRICE]]*(1+Stock[[#This Row],[% THRESHOLD (RETURN)_2]]),"")</f>
        <v/>
      </c>
      <c r="P2163" s="91"/>
      <c r="Q2163" s="117" t="str">
        <f>IF(Stock[[#This Row],[BUYING QUANTITY]]&gt;0,Stock[[#This Row],[BUYING PRICE]]*(1+Stock[[#This Row],[% THRESHOLD (LOSS)]]),"")</f>
        <v/>
      </c>
      <c r="R2163" s="105"/>
      <c r="S2163" s="118" t="str">
        <f>IF(Stock[[#This Row],[CASH DIVIDEND]]&gt;0,Stock[[#This Row],[CASH DIVIDEND]]/(Stock[[#This Row],[BUYING PRICE]]*Stock[[#This Row],[BUYING QUANTITY]]),"")</f>
        <v/>
      </c>
      <c r="T2163" s="105"/>
      <c r="U2163" s="79"/>
      <c r="V2163" s="97"/>
      <c r="W2163" s="98"/>
      <c r="X2163" s="168"/>
      <c r="Y2163" s="126" t="str">
        <f>IF(Stock[[#This Row],[SELLING QUANTITY]]&gt;0,Stock[[#This Row],[SELLING PRICE]]*Stock[[#This Row],[SELLING QUANTITY]]*Stock[[#This Row],[% SELLING FEE]]+Stock[[#This Row],[SELLING PRICE]]*Stock[[#This Row],[SELLING QUANTITY]]*$D$12,"")</f>
        <v/>
      </c>
      <c r="Z2163" s="121">
        <f>Stock[[#This Row],[BUYING QUANTITY]]+Stock[[#This Row],[STOCK DIVIDEND]]-Stock[[#This Row],[SELLING QUANTITY]]</f>
        <v>0</v>
      </c>
      <c r="AA21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3" s="121">
        <f ca="1">IF(Stock[[#This Row],[SELLING DATE]]&gt;0,Stock[[#This Row],[SELLING DATE]]-Stock[[#This Row],[BUY DATE]]+1,IF(Stock[[#This Row],[BUY DATE]]=0,0,TODAY()-Stock[[#This Row],[BUY DATE]]+1))</f>
        <v>0</v>
      </c>
      <c r="AC2163" s="122" t="str">
        <f>IFERROR(Stock[[#This Row],[CASH DIVIDEND]]+Stock[[#This Row],[RETURN/(LOSS) FROM TRADING
(auto-fill)]],"")</f>
        <v/>
      </c>
      <c r="AD21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3" s="146" t="str">
        <f ca="1">IFERROR(IF(Stock[[#This Row],[HOLDING DAYS
(auto-fill)]]&lt;365,Stock[[#This Row],[% TOTAL RETURN/(LOSS)
(auto-fill)]]*365/Stock[[#This Row],[HOLDING DAYS
(auto-fill)]],POWER((1+Stock[[#This Row],[% TOTAL RETURN/(LOSS)
(auto-fill)]]),1/(Stock[[#This Row],[HOLDING DAYS
(auto-fill)]]/365))-1),"")</f>
        <v/>
      </c>
      <c r="AF2163" s="81"/>
      <c r="AG2163" s="149" t="str">
        <f>IF(Stock[[#This Row],[STATUS
(auto-fill)]]="HOLDING",Stock[[#This Row],[MARKET PRICE]]-Stock[[#This Row],[BUYING PRICE]],"")</f>
        <v/>
      </c>
      <c r="AH2163" s="143" t="str">
        <f>IFERROR(Stock[[#This Row],[CHANGE
(auto-fill)]]/Stock[[#This Row],[BUYING PRICE]],"")</f>
        <v/>
      </c>
      <c r="AI2163" s="130" t="str">
        <f>IF(Stock[[#This Row],[MARKET PRICE]]&gt;0,Stock[[#This Row],[MARKET PRICE]]*Stock[[#This Row],[REMAINING QUANTITY
(auto-fill)]],"")</f>
        <v/>
      </c>
    </row>
    <row r="2164" spans="2:35">
      <c r="B2164" s="110" t="str">
        <f>IF(AND(Stock[[#This Row],[BUYING QUANTITY]]&gt;0,Stock[[#This Row],[REMAINING QUANTITY
(auto-fill)]]=0),"SOLD OUT",
IF(AND(Stock[[#This Row],[BUYING QUANTITY]]&gt;0,Stock[[#This Row],[REMAINING QUANTITY
(auto-fill)]]&gt;0),"HOLDING",""))</f>
        <v/>
      </c>
      <c r="C2164" s="113">
        <f t="shared" si="33"/>
        <v>2151</v>
      </c>
      <c r="D2164" s="79"/>
      <c r="E2164" s="80"/>
      <c r="F2164" s="162"/>
      <c r="G2164" s="85"/>
      <c r="H2164" s="86"/>
      <c r="I2164" s="164"/>
      <c r="J2164" s="115" t="str">
        <f>IF(Stock[[#This Row],[BUYING QUANTITY]]&gt;0,Stock[[#This Row],[BUYING PRICE]]*Stock[[#This Row],[BUYING QUANTITY]]*Stock[[#This Row],[% BUYING FEE]],"")</f>
        <v/>
      </c>
      <c r="K2164" s="89"/>
      <c r="L2164" s="90"/>
      <c r="M2164" s="117" t="str">
        <f>IF(Stock[[#This Row],[BUYING QUANTITY]]&gt;0,Stock[[#This Row],[BUYING PRICE]]*(1+Stock[[#This Row],[% THRESHOLD (RETURN)_1]]),"")</f>
        <v/>
      </c>
      <c r="N2164" s="91"/>
      <c r="O2164" s="117" t="str">
        <f>IF(Stock[[#This Row],[BUYING QUANTITY]]&gt;0,Stock[[#This Row],[BUYING PRICE]]*(1+Stock[[#This Row],[% THRESHOLD (RETURN)_2]]),"")</f>
        <v/>
      </c>
      <c r="P2164" s="91"/>
      <c r="Q2164" s="117" t="str">
        <f>IF(Stock[[#This Row],[BUYING QUANTITY]]&gt;0,Stock[[#This Row],[BUYING PRICE]]*(1+Stock[[#This Row],[% THRESHOLD (LOSS)]]),"")</f>
        <v/>
      </c>
      <c r="R2164" s="105"/>
      <c r="S2164" s="118" t="str">
        <f>IF(Stock[[#This Row],[CASH DIVIDEND]]&gt;0,Stock[[#This Row],[CASH DIVIDEND]]/(Stock[[#This Row],[BUYING PRICE]]*Stock[[#This Row],[BUYING QUANTITY]]),"")</f>
        <v/>
      </c>
      <c r="T2164" s="105"/>
      <c r="U2164" s="79"/>
      <c r="V2164" s="97"/>
      <c r="W2164" s="98"/>
      <c r="X2164" s="168"/>
      <c r="Y2164" s="126" t="str">
        <f>IF(Stock[[#This Row],[SELLING QUANTITY]]&gt;0,Stock[[#This Row],[SELLING PRICE]]*Stock[[#This Row],[SELLING QUANTITY]]*Stock[[#This Row],[% SELLING FEE]]+Stock[[#This Row],[SELLING PRICE]]*Stock[[#This Row],[SELLING QUANTITY]]*$D$12,"")</f>
        <v/>
      </c>
      <c r="Z2164" s="121">
        <f>Stock[[#This Row],[BUYING QUANTITY]]+Stock[[#This Row],[STOCK DIVIDEND]]-Stock[[#This Row],[SELLING QUANTITY]]</f>
        <v>0</v>
      </c>
      <c r="AA21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4" s="121">
        <f ca="1">IF(Stock[[#This Row],[SELLING DATE]]&gt;0,Stock[[#This Row],[SELLING DATE]]-Stock[[#This Row],[BUY DATE]]+1,IF(Stock[[#This Row],[BUY DATE]]=0,0,TODAY()-Stock[[#This Row],[BUY DATE]]+1))</f>
        <v>0</v>
      </c>
      <c r="AC2164" s="122" t="str">
        <f>IFERROR(Stock[[#This Row],[CASH DIVIDEND]]+Stock[[#This Row],[RETURN/(LOSS) FROM TRADING
(auto-fill)]],"")</f>
        <v/>
      </c>
      <c r="AD21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4" s="146" t="str">
        <f ca="1">IFERROR(IF(Stock[[#This Row],[HOLDING DAYS
(auto-fill)]]&lt;365,Stock[[#This Row],[% TOTAL RETURN/(LOSS)
(auto-fill)]]*365/Stock[[#This Row],[HOLDING DAYS
(auto-fill)]],POWER((1+Stock[[#This Row],[% TOTAL RETURN/(LOSS)
(auto-fill)]]),1/(Stock[[#This Row],[HOLDING DAYS
(auto-fill)]]/365))-1),"")</f>
        <v/>
      </c>
      <c r="AF2164" s="81"/>
      <c r="AG2164" s="149" t="str">
        <f>IF(Stock[[#This Row],[STATUS
(auto-fill)]]="HOLDING",Stock[[#This Row],[MARKET PRICE]]-Stock[[#This Row],[BUYING PRICE]],"")</f>
        <v/>
      </c>
      <c r="AH2164" s="143" t="str">
        <f>IFERROR(Stock[[#This Row],[CHANGE
(auto-fill)]]/Stock[[#This Row],[BUYING PRICE]],"")</f>
        <v/>
      </c>
      <c r="AI2164" s="130" t="str">
        <f>IF(Stock[[#This Row],[MARKET PRICE]]&gt;0,Stock[[#This Row],[MARKET PRICE]]*Stock[[#This Row],[REMAINING QUANTITY
(auto-fill)]],"")</f>
        <v/>
      </c>
    </row>
    <row r="2165" spans="2:35">
      <c r="B2165" s="110" t="str">
        <f>IF(AND(Stock[[#This Row],[BUYING QUANTITY]]&gt;0,Stock[[#This Row],[REMAINING QUANTITY
(auto-fill)]]=0),"SOLD OUT",
IF(AND(Stock[[#This Row],[BUYING QUANTITY]]&gt;0,Stock[[#This Row],[REMAINING QUANTITY
(auto-fill)]]&gt;0),"HOLDING",""))</f>
        <v/>
      </c>
      <c r="C2165" s="113">
        <f t="shared" si="33"/>
        <v>2152</v>
      </c>
      <c r="D2165" s="79"/>
      <c r="E2165" s="80"/>
      <c r="F2165" s="162"/>
      <c r="G2165" s="85"/>
      <c r="H2165" s="86"/>
      <c r="I2165" s="164"/>
      <c r="J2165" s="115" t="str">
        <f>IF(Stock[[#This Row],[BUYING QUANTITY]]&gt;0,Stock[[#This Row],[BUYING PRICE]]*Stock[[#This Row],[BUYING QUANTITY]]*Stock[[#This Row],[% BUYING FEE]],"")</f>
        <v/>
      </c>
      <c r="K2165" s="89"/>
      <c r="L2165" s="90"/>
      <c r="M2165" s="117" t="str">
        <f>IF(Stock[[#This Row],[BUYING QUANTITY]]&gt;0,Stock[[#This Row],[BUYING PRICE]]*(1+Stock[[#This Row],[% THRESHOLD (RETURN)_1]]),"")</f>
        <v/>
      </c>
      <c r="N2165" s="91"/>
      <c r="O2165" s="117" t="str">
        <f>IF(Stock[[#This Row],[BUYING QUANTITY]]&gt;0,Stock[[#This Row],[BUYING PRICE]]*(1+Stock[[#This Row],[% THRESHOLD (RETURN)_2]]),"")</f>
        <v/>
      </c>
      <c r="P2165" s="91"/>
      <c r="Q2165" s="117" t="str">
        <f>IF(Stock[[#This Row],[BUYING QUANTITY]]&gt;0,Stock[[#This Row],[BUYING PRICE]]*(1+Stock[[#This Row],[% THRESHOLD (LOSS)]]),"")</f>
        <v/>
      </c>
      <c r="R2165" s="105"/>
      <c r="S2165" s="118" t="str">
        <f>IF(Stock[[#This Row],[CASH DIVIDEND]]&gt;0,Stock[[#This Row],[CASH DIVIDEND]]/(Stock[[#This Row],[BUYING PRICE]]*Stock[[#This Row],[BUYING QUANTITY]]),"")</f>
        <v/>
      </c>
      <c r="T2165" s="105"/>
      <c r="U2165" s="79"/>
      <c r="V2165" s="97"/>
      <c r="W2165" s="98"/>
      <c r="X2165" s="168"/>
      <c r="Y2165" s="126" t="str">
        <f>IF(Stock[[#This Row],[SELLING QUANTITY]]&gt;0,Stock[[#This Row],[SELLING PRICE]]*Stock[[#This Row],[SELLING QUANTITY]]*Stock[[#This Row],[% SELLING FEE]]+Stock[[#This Row],[SELLING PRICE]]*Stock[[#This Row],[SELLING QUANTITY]]*$D$12,"")</f>
        <v/>
      </c>
      <c r="Z2165" s="121">
        <f>Stock[[#This Row],[BUYING QUANTITY]]+Stock[[#This Row],[STOCK DIVIDEND]]-Stock[[#This Row],[SELLING QUANTITY]]</f>
        <v>0</v>
      </c>
      <c r="AA21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5" s="121">
        <f ca="1">IF(Stock[[#This Row],[SELLING DATE]]&gt;0,Stock[[#This Row],[SELLING DATE]]-Stock[[#This Row],[BUY DATE]]+1,IF(Stock[[#This Row],[BUY DATE]]=0,0,TODAY()-Stock[[#This Row],[BUY DATE]]+1))</f>
        <v>0</v>
      </c>
      <c r="AC2165" s="122" t="str">
        <f>IFERROR(Stock[[#This Row],[CASH DIVIDEND]]+Stock[[#This Row],[RETURN/(LOSS) FROM TRADING
(auto-fill)]],"")</f>
        <v/>
      </c>
      <c r="AD21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5" s="146" t="str">
        <f ca="1">IFERROR(IF(Stock[[#This Row],[HOLDING DAYS
(auto-fill)]]&lt;365,Stock[[#This Row],[% TOTAL RETURN/(LOSS)
(auto-fill)]]*365/Stock[[#This Row],[HOLDING DAYS
(auto-fill)]],POWER((1+Stock[[#This Row],[% TOTAL RETURN/(LOSS)
(auto-fill)]]),1/(Stock[[#This Row],[HOLDING DAYS
(auto-fill)]]/365))-1),"")</f>
        <v/>
      </c>
      <c r="AF2165" s="81"/>
      <c r="AG2165" s="149" t="str">
        <f>IF(Stock[[#This Row],[STATUS
(auto-fill)]]="HOLDING",Stock[[#This Row],[MARKET PRICE]]-Stock[[#This Row],[BUYING PRICE]],"")</f>
        <v/>
      </c>
      <c r="AH2165" s="143" t="str">
        <f>IFERROR(Stock[[#This Row],[CHANGE
(auto-fill)]]/Stock[[#This Row],[BUYING PRICE]],"")</f>
        <v/>
      </c>
      <c r="AI2165" s="130" t="str">
        <f>IF(Stock[[#This Row],[MARKET PRICE]]&gt;0,Stock[[#This Row],[MARKET PRICE]]*Stock[[#This Row],[REMAINING QUANTITY
(auto-fill)]],"")</f>
        <v/>
      </c>
    </row>
    <row r="2166" spans="2:35">
      <c r="B2166" s="110" t="str">
        <f>IF(AND(Stock[[#This Row],[BUYING QUANTITY]]&gt;0,Stock[[#This Row],[REMAINING QUANTITY
(auto-fill)]]=0),"SOLD OUT",
IF(AND(Stock[[#This Row],[BUYING QUANTITY]]&gt;0,Stock[[#This Row],[REMAINING QUANTITY
(auto-fill)]]&gt;0),"HOLDING",""))</f>
        <v/>
      </c>
      <c r="C2166" s="113">
        <f t="shared" si="33"/>
        <v>2153</v>
      </c>
      <c r="D2166" s="79"/>
      <c r="E2166" s="80"/>
      <c r="F2166" s="162"/>
      <c r="G2166" s="85"/>
      <c r="H2166" s="86"/>
      <c r="I2166" s="164"/>
      <c r="J2166" s="115" t="str">
        <f>IF(Stock[[#This Row],[BUYING QUANTITY]]&gt;0,Stock[[#This Row],[BUYING PRICE]]*Stock[[#This Row],[BUYING QUANTITY]]*Stock[[#This Row],[% BUYING FEE]],"")</f>
        <v/>
      </c>
      <c r="K2166" s="89"/>
      <c r="L2166" s="90"/>
      <c r="M2166" s="117" t="str">
        <f>IF(Stock[[#This Row],[BUYING QUANTITY]]&gt;0,Stock[[#This Row],[BUYING PRICE]]*(1+Stock[[#This Row],[% THRESHOLD (RETURN)_1]]),"")</f>
        <v/>
      </c>
      <c r="N2166" s="91"/>
      <c r="O2166" s="117" t="str">
        <f>IF(Stock[[#This Row],[BUYING QUANTITY]]&gt;0,Stock[[#This Row],[BUYING PRICE]]*(1+Stock[[#This Row],[% THRESHOLD (RETURN)_2]]),"")</f>
        <v/>
      </c>
      <c r="P2166" s="91"/>
      <c r="Q2166" s="117" t="str">
        <f>IF(Stock[[#This Row],[BUYING QUANTITY]]&gt;0,Stock[[#This Row],[BUYING PRICE]]*(1+Stock[[#This Row],[% THRESHOLD (LOSS)]]),"")</f>
        <v/>
      </c>
      <c r="R2166" s="105"/>
      <c r="S2166" s="118" t="str">
        <f>IF(Stock[[#This Row],[CASH DIVIDEND]]&gt;0,Stock[[#This Row],[CASH DIVIDEND]]/(Stock[[#This Row],[BUYING PRICE]]*Stock[[#This Row],[BUYING QUANTITY]]),"")</f>
        <v/>
      </c>
      <c r="T2166" s="105"/>
      <c r="U2166" s="79"/>
      <c r="V2166" s="97"/>
      <c r="W2166" s="98"/>
      <c r="X2166" s="168"/>
      <c r="Y2166" s="126" t="str">
        <f>IF(Stock[[#This Row],[SELLING QUANTITY]]&gt;0,Stock[[#This Row],[SELLING PRICE]]*Stock[[#This Row],[SELLING QUANTITY]]*Stock[[#This Row],[% SELLING FEE]]+Stock[[#This Row],[SELLING PRICE]]*Stock[[#This Row],[SELLING QUANTITY]]*$D$12,"")</f>
        <v/>
      </c>
      <c r="Z2166" s="121">
        <f>Stock[[#This Row],[BUYING QUANTITY]]+Stock[[#This Row],[STOCK DIVIDEND]]-Stock[[#This Row],[SELLING QUANTITY]]</f>
        <v>0</v>
      </c>
      <c r="AA21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6" s="121">
        <f ca="1">IF(Stock[[#This Row],[SELLING DATE]]&gt;0,Stock[[#This Row],[SELLING DATE]]-Stock[[#This Row],[BUY DATE]]+1,IF(Stock[[#This Row],[BUY DATE]]=0,0,TODAY()-Stock[[#This Row],[BUY DATE]]+1))</f>
        <v>0</v>
      </c>
      <c r="AC2166" s="122" t="str">
        <f>IFERROR(Stock[[#This Row],[CASH DIVIDEND]]+Stock[[#This Row],[RETURN/(LOSS) FROM TRADING
(auto-fill)]],"")</f>
        <v/>
      </c>
      <c r="AD21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6" s="146" t="str">
        <f ca="1">IFERROR(IF(Stock[[#This Row],[HOLDING DAYS
(auto-fill)]]&lt;365,Stock[[#This Row],[% TOTAL RETURN/(LOSS)
(auto-fill)]]*365/Stock[[#This Row],[HOLDING DAYS
(auto-fill)]],POWER((1+Stock[[#This Row],[% TOTAL RETURN/(LOSS)
(auto-fill)]]),1/(Stock[[#This Row],[HOLDING DAYS
(auto-fill)]]/365))-1),"")</f>
        <v/>
      </c>
      <c r="AF2166" s="81"/>
      <c r="AG2166" s="149" t="str">
        <f>IF(Stock[[#This Row],[STATUS
(auto-fill)]]="HOLDING",Stock[[#This Row],[MARKET PRICE]]-Stock[[#This Row],[BUYING PRICE]],"")</f>
        <v/>
      </c>
      <c r="AH2166" s="143" t="str">
        <f>IFERROR(Stock[[#This Row],[CHANGE
(auto-fill)]]/Stock[[#This Row],[BUYING PRICE]],"")</f>
        <v/>
      </c>
      <c r="AI2166" s="130" t="str">
        <f>IF(Stock[[#This Row],[MARKET PRICE]]&gt;0,Stock[[#This Row],[MARKET PRICE]]*Stock[[#This Row],[REMAINING QUANTITY
(auto-fill)]],"")</f>
        <v/>
      </c>
    </row>
    <row r="2167" spans="2:35">
      <c r="B2167" s="110" t="str">
        <f>IF(AND(Stock[[#This Row],[BUYING QUANTITY]]&gt;0,Stock[[#This Row],[REMAINING QUANTITY
(auto-fill)]]=0),"SOLD OUT",
IF(AND(Stock[[#This Row],[BUYING QUANTITY]]&gt;0,Stock[[#This Row],[REMAINING QUANTITY
(auto-fill)]]&gt;0),"HOLDING",""))</f>
        <v/>
      </c>
      <c r="C2167" s="113">
        <f t="shared" si="33"/>
        <v>2154</v>
      </c>
      <c r="D2167" s="79"/>
      <c r="E2167" s="80"/>
      <c r="F2167" s="162"/>
      <c r="G2167" s="85"/>
      <c r="H2167" s="86"/>
      <c r="I2167" s="164"/>
      <c r="J2167" s="115" t="str">
        <f>IF(Stock[[#This Row],[BUYING QUANTITY]]&gt;0,Stock[[#This Row],[BUYING PRICE]]*Stock[[#This Row],[BUYING QUANTITY]]*Stock[[#This Row],[% BUYING FEE]],"")</f>
        <v/>
      </c>
      <c r="K2167" s="89"/>
      <c r="L2167" s="90"/>
      <c r="M2167" s="117" t="str">
        <f>IF(Stock[[#This Row],[BUYING QUANTITY]]&gt;0,Stock[[#This Row],[BUYING PRICE]]*(1+Stock[[#This Row],[% THRESHOLD (RETURN)_1]]),"")</f>
        <v/>
      </c>
      <c r="N2167" s="91"/>
      <c r="O2167" s="117" t="str">
        <f>IF(Stock[[#This Row],[BUYING QUANTITY]]&gt;0,Stock[[#This Row],[BUYING PRICE]]*(1+Stock[[#This Row],[% THRESHOLD (RETURN)_2]]),"")</f>
        <v/>
      </c>
      <c r="P2167" s="91"/>
      <c r="Q2167" s="117" t="str">
        <f>IF(Stock[[#This Row],[BUYING QUANTITY]]&gt;0,Stock[[#This Row],[BUYING PRICE]]*(1+Stock[[#This Row],[% THRESHOLD (LOSS)]]),"")</f>
        <v/>
      </c>
      <c r="R2167" s="105"/>
      <c r="S2167" s="118" t="str">
        <f>IF(Stock[[#This Row],[CASH DIVIDEND]]&gt;0,Stock[[#This Row],[CASH DIVIDEND]]/(Stock[[#This Row],[BUYING PRICE]]*Stock[[#This Row],[BUYING QUANTITY]]),"")</f>
        <v/>
      </c>
      <c r="T2167" s="105"/>
      <c r="U2167" s="79"/>
      <c r="V2167" s="97"/>
      <c r="W2167" s="98"/>
      <c r="X2167" s="168"/>
      <c r="Y2167" s="126" t="str">
        <f>IF(Stock[[#This Row],[SELLING QUANTITY]]&gt;0,Stock[[#This Row],[SELLING PRICE]]*Stock[[#This Row],[SELLING QUANTITY]]*Stock[[#This Row],[% SELLING FEE]]+Stock[[#This Row],[SELLING PRICE]]*Stock[[#This Row],[SELLING QUANTITY]]*$D$12,"")</f>
        <v/>
      </c>
      <c r="Z2167" s="121">
        <f>Stock[[#This Row],[BUYING QUANTITY]]+Stock[[#This Row],[STOCK DIVIDEND]]-Stock[[#This Row],[SELLING QUANTITY]]</f>
        <v>0</v>
      </c>
      <c r="AA21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7" s="121">
        <f ca="1">IF(Stock[[#This Row],[SELLING DATE]]&gt;0,Stock[[#This Row],[SELLING DATE]]-Stock[[#This Row],[BUY DATE]]+1,IF(Stock[[#This Row],[BUY DATE]]=0,0,TODAY()-Stock[[#This Row],[BUY DATE]]+1))</f>
        <v>0</v>
      </c>
      <c r="AC2167" s="122" t="str">
        <f>IFERROR(Stock[[#This Row],[CASH DIVIDEND]]+Stock[[#This Row],[RETURN/(LOSS) FROM TRADING
(auto-fill)]],"")</f>
        <v/>
      </c>
      <c r="AD21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7" s="146" t="str">
        <f ca="1">IFERROR(IF(Stock[[#This Row],[HOLDING DAYS
(auto-fill)]]&lt;365,Stock[[#This Row],[% TOTAL RETURN/(LOSS)
(auto-fill)]]*365/Stock[[#This Row],[HOLDING DAYS
(auto-fill)]],POWER((1+Stock[[#This Row],[% TOTAL RETURN/(LOSS)
(auto-fill)]]),1/(Stock[[#This Row],[HOLDING DAYS
(auto-fill)]]/365))-1),"")</f>
        <v/>
      </c>
      <c r="AF2167" s="81"/>
      <c r="AG2167" s="149" t="str">
        <f>IF(Stock[[#This Row],[STATUS
(auto-fill)]]="HOLDING",Stock[[#This Row],[MARKET PRICE]]-Stock[[#This Row],[BUYING PRICE]],"")</f>
        <v/>
      </c>
      <c r="AH2167" s="143" t="str">
        <f>IFERROR(Stock[[#This Row],[CHANGE
(auto-fill)]]/Stock[[#This Row],[BUYING PRICE]],"")</f>
        <v/>
      </c>
      <c r="AI2167" s="130" t="str">
        <f>IF(Stock[[#This Row],[MARKET PRICE]]&gt;0,Stock[[#This Row],[MARKET PRICE]]*Stock[[#This Row],[REMAINING QUANTITY
(auto-fill)]],"")</f>
        <v/>
      </c>
    </row>
    <row r="2168" spans="2:35">
      <c r="B2168" s="110" t="str">
        <f>IF(AND(Stock[[#This Row],[BUYING QUANTITY]]&gt;0,Stock[[#This Row],[REMAINING QUANTITY
(auto-fill)]]=0),"SOLD OUT",
IF(AND(Stock[[#This Row],[BUYING QUANTITY]]&gt;0,Stock[[#This Row],[REMAINING QUANTITY
(auto-fill)]]&gt;0),"HOLDING",""))</f>
        <v/>
      </c>
      <c r="C2168" s="113">
        <f t="shared" si="33"/>
        <v>2155</v>
      </c>
      <c r="D2168" s="79"/>
      <c r="E2168" s="80"/>
      <c r="F2168" s="162"/>
      <c r="G2168" s="85"/>
      <c r="H2168" s="86"/>
      <c r="I2168" s="164"/>
      <c r="J2168" s="115" t="str">
        <f>IF(Stock[[#This Row],[BUYING QUANTITY]]&gt;0,Stock[[#This Row],[BUYING PRICE]]*Stock[[#This Row],[BUYING QUANTITY]]*Stock[[#This Row],[% BUYING FEE]],"")</f>
        <v/>
      </c>
      <c r="K2168" s="89"/>
      <c r="L2168" s="90"/>
      <c r="M2168" s="117" t="str">
        <f>IF(Stock[[#This Row],[BUYING QUANTITY]]&gt;0,Stock[[#This Row],[BUYING PRICE]]*(1+Stock[[#This Row],[% THRESHOLD (RETURN)_1]]),"")</f>
        <v/>
      </c>
      <c r="N2168" s="91"/>
      <c r="O2168" s="117" t="str">
        <f>IF(Stock[[#This Row],[BUYING QUANTITY]]&gt;0,Stock[[#This Row],[BUYING PRICE]]*(1+Stock[[#This Row],[% THRESHOLD (RETURN)_2]]),"")</f>
        <v/>
      </c>
      <c r="P2168" s="91"/>
      <c r="Q2168" s="117" t="str">
        <f>IF(Stock[[#This Row],[BUYING QUANTITY]]&gt;0,Stock[[#This Row],[BUYING PRICE]]*(1+Stock[[#This Row],[% THRESHOLD (LOSS)]]),"")</f>
        <v/>
      </c>
      <c r="R2168" s="105"/>
      <c r="S2168" s="118" t="str">
        <f>IF(Stock[[#This Row],[CASH DIVIDEND]]&gt;0,Stock[[#This Row],[CASH DIVIDEND]]/(Stock[[#This Row],[BUYING PRICE]]*Stock[[#This Row],[BUYING QUANTITY]]),"")</f>
        <v/>
      </c>
      <c r="T2168" s="105"/>
      <c r="U2168" s="79"/>
      <c r="V2168" s="97"/>
      <c r="W2168" s="98"/>
      <c r="X2168" s="168"/>
      <c r="Y2168" s="126" t="str">
        <f>IF(Stock[[#This Row],[SELLING QUANTITY]]&gt;0,Stock[[#This Row],[SELLING PRICE]]*Stock[[#This Row],[SELLING QUANTITY]]*Stock[[#This Row],[% SELLING FEE]]+Stock[[#This Row],[SELLING PRICE]]*Stock[[#This Row],[SELLING QUANTITY]]*$D$12,"")</f>
        <v/>
      </c>
      <c r="Z2168" s="121">
        <f>Stock[[#This Row],[BUYING QUANTITY]]+Stock[[#This Row],[STOCK DIVIDEND]]-Stock[[#This Row],[SELLING QUANTITY]]</f>
        <v>0</v>
      </c>
      <c r="AA21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8" s="121">
        <f ca="1">IF(Stock[[#This Row],[SELLING DATE]]&gt;0,Stock[[#This Row],[SELLING DATE]]-Stock[[#This Row],[BUY DATE]]+1,IF(Stock[[#This Row],[BUY DATE]]=0,0,TODAY()-Stock[[#This Row],[BUY DATE]]+1))</f>
        <v>0</v>
      </c>
      <c r="AC2168" s="122" t="str">
        <f>IFERROR(Stock[[#This Row],[CASH DIVIDEND]]+Stock[[#This Row],[RETURN/(LOSS) FROM TRADING
(auto-fill)]],"")</f>
        <v/>
      </c>
      <c r="AD21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8" s="146" t="str">
        <f ca="1">IFERROR(IF(Stock[[#This Row],[HOLDING DAYS
(auto-fill)]]&lt;365,Stock[[#This Row],[% TOTAL RETURN/(LOSS)
(auto-fill)]]*365/Stock[[#This Row],[HOLDING DAYS
(auto-fill)]],POWER((1+Stock[[#This Row],[% TOTAL RETURN/(LOSS)
(auto-fill)]]),1/(Stock[[#This Row],[HOLDING DAYS
(auto-fill)]]/365))-1),"")</f>
        <v/>
      </c>
      <c r="AF2168" s="81"/>
      <c r="AG2168" s="149" t="str">
        <f>IF(Stock[[#This Row],[STATUS
(auto-fill)]]="HOLDING",Stock[[#This Row],[MARKET PRICE]]-Stock[[#This Row],[BUYING PRICE]],"")</f>
        <v/>
      </c>
      <c r="AH2168" s="143" t="str">
        <f>IFERROR(Stock[[#This Row],[CHANGE
(auto-fill)]]/Stock[[#This Row],[BUYING PRICE]],"")</f>
        <v/>
      </c>
      <c r="AI2168" s="130" t="str">
        <f>IF(Stock[[#This Row],[MARKET PRICE]]&gt;0,Stock[[#This Row],[MARKET PRICE]]*Stock[[#This Row],[REMAINING QUANTITY
(auto-fill)]],"")</f>
        <v/>
      </c>
    </row>
    <row r="2169" spans="2:35">
      <c r="B2169" s="110" t="str">
        <f>IF(AND(Stock[[#This Row],[BUYING QUANTITY]]&gt;0,Stock[[#This Row],[REMAINING QUANTITY
(auto-fill)]]=0),"SOLD OUT",
IF(AND(Stock[[#This Row],[BUYING QUANTITY]]&gt;0,Stock[[#This Row],[REMAINING QUANTITY
(auto-fill)]]&gt;0),"HOLDING",""))</f>
        <v/>
      </c>
      <c r="C2169" s="113">
        <f t="shared" si="33"/>
        <v>2156</v>
      </c>
      <c r="D2169" s="79"/>
      <c r="E2169" s="80"/>
      <c r="F2169" s="162"/>
      <c r="G2169" s="85"/>
      <c r="H2169" s="86"/>
      <c r="I2169" s="164"/>
      <c r="J2169" s="115" t="str">
        <f>IF(Stock[[#This Row],[BUYING QUANTITY]]&gt;0,Stock[[#This Row],[BUYING PRICE]]*Stock[[#This Row],[BUYING QUANTITY]]*Stock[[#This Row],[% BUYING FEE]],"")</f>
        <v/>
      </c>
      <c r="K2169" s="89"/>
      <c r="L2169" s="90"/>
      <c r="M2169" s="117" t="str">
        <f>IF(Stock[[#This Row],[BUYING QUANTITY]]&gt;0,Stock[[#This Row],[BUYING PRICE]]*(1+Stock[[#This Row],[% THRESHOLD (RETURN)_1]]),"")</f>
        <v/>
      </c>
      <c r="N2169" s="91"/>
      <c r="O2169" s="117" t="str">
        <f>IF(Stock[[#This Row],[BUYING QUANTITY]]&gt;0,Stock[[#This Row],[BUYING PRICE]]*(1+Stock[[#This Row],[% THRESHOLD (RETURN)_2]]),"")</f>
        <v/>
      </c>
      <c r="P2169" s="91"/>
      <c r="Q2169" s="117" t="str">
        <f>IF(Stock[[#This Row],[BUYING QUANTITY]]&gt;0,Stock[[#This Row],[BUYING PRICE]]*(1+Stock[[#This Row],[% THRESHOLD (LOSS)]]),"")</f>
        <v/>
      </c>
      <c r="R2169" s="105"/>
      <c r="S2169" s="118" t="str">
        <f>IF(Stock[[#This Row],[CASH DIVIDEND]]&gt;0,Stock[[#This Row],[CASH DIVIDEND]]/(Stock[[#This Row],[BUYING PRICE]]*Stock[[#This Row],[BUYING QUANTITY]]),"")</f>
        <v/>
      </c>
      <c r="T2169" s="105"/>
      <c r="U2169" s="79"/>
      <c r="V2169" s="97"/>
      <c r="W2169" s="98"/>
      <c r="X2169" s="168"/>
      <c r="Y2169" s="126" t="str">
        <f>IF(Stock[[#This Row],[SELLING QUANTITY]]&gt;0,Stock[[#This Row],[SELLING PRICE]]*Stock[[#This Row],[SELLING QUANTITY]]*Stock[[#This Row],[% SELLING FEE]]+Stock[[#This Row],[SELLING PRICE]]*Stock[[#This Row],[SELLING QUANTITY]]*$D$12,"")</f>
        <v/>
      </c>
      <c r="Z2169" s="121">
        <f>Stock[[#This Row],[BUYING QUANTITY]]+Stock[[#This Row],[STOCK DIVIDEND]]-Stock[[#This Row],[SELLING QUANTITY]]</f>
        <v>0</v>
      </c>
      <c r="AA21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69" s="121">
        <f ca="1">IF(Stock[[#This Row],[SELLING DATE]]&gt;0,Stock[[#This Row],[SELLING DATE]]-Stock[[#This Row],[BUY DATE]]+1,IF(Stock[[#This Row],[BUY DATE]]=0,0,TODAY()-Stock[[#This Row],[BUY DATE]]+1))</f>
        <v>0</v>
      </c>
      <c r="AC2169" s="122" t="str">
        <f>IFERROR(Stock[[#This Row],[CASH DIVIDEND]]+Stock[[#This Row],[RETURN/(LOSS) FROM TRADING
(auto-fill)]],"")</f>
        <v/>
      </c>
      <c r="AD21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69" s="146" t="str">
        <f ca="1">IFERROR(IF(Stock[[#This Row],[HOLDING DAYS
(auto-fill)]]&lt;365,Stock[[#This Row],[% TOTAL RETURN/(LOSS)
(auto-fill)]]*365/Stock[[#This Row],[HOLDING DAYS
(auto-fill)]],POWER((1+Stock[[#This Row],[% TOTAL RETURN/(LOSS)
(auto-fill)]]),1/(Stock[[#This Row],[HOLDING DAYS
(auto-fill)]]/365))-1),"")</f>
        <v/>
      </c>
      <c r="AF2169" s="81"/>
      <c r="AG2169" s="149" t="str">
        <f>IF(Stock[[#This Row],[STATUS
(auto-fill)]]="HOLDING",Stock[[#This Row],[MARKET PRICE]]-Stock[[#This Row],[BUYING PRICE]],"")</f>
        <v/>
      </c>
      <c r="AH2169" s="143" t="str">
        <f>IFERROR(Stock[[#This Row],[CHANGE
(auto-fill)]]/Stock[[#This Row],[BUYING PRICE]],"")</f>
        <v/>
      </c>
      <c r="AI2169" s="130" t="str">
        <f>IF(Stock[[#This Row],[MARKET PRICE]]&gt;0,Stock[[#This Row],[MARKET PRICE]]*Stock[[#This Row],[REMAINING QUANTITY
(auto-fill)]],"")</f>
        <v/>
      </c>
    </row>
    <row r="2170" spans="2:35">
      <c r="B2170" s="110" t="str">
        <f>IF(AND(Stock[[#This Row],[BUYING QUANTITY]]&gt;0,Stock[[#This Row],[REMAINING QUANTITY
(auto-fill)]]=0),"SOLD OUT",
IF(AND(Stock[[#This Row],[BUYING QUANTITY]]&gt;0,Stock[[#This Row],[REMAINING QUANTITY
(auto-fill)]]&gt;0),"HOLDING",""))</f>
        <v/>
      </c>
      <c r="C2170" s="113">
        <f t="shared" si="33"/>
        <v>2157</v>
      </c>
      <c r="D2170" s="79"/>
      <c r="E2170" s="80"/>
      <c r="F2170" s="162"/>
      <c r="G2170" s="85"/>
      <c r="H2170" s="86"/>
      <c r="I2170" s="164"/>
      <c r="J2170" s="115" t="str">
        <f>IF(Stock[[#This Row],[BUYING QUANTITY]]&gt;0,Stock[[#This Row],[BUYING PRICE]]*Stock[[#This Row],[BUYING QUANTITY]]*Stock[[#This Row],[% BUYING FEE]],"")</f>
        <v/>
      </c>
      <c r="K2170" s="89"/>
      <c r="L2170" s="90"/>
      <c r="M2170" s="117" t="str">
        <f>IF(Stock[[#This Row],[BUYING QUANTITY]]&gt;0,Stock[[#This Row],[BUYING PRICE]]*(1+Stock[[#This Row],[% THRESHOLD (RETURN)_1]]),"")</f>
        <v/>
      </c>
      <c r="N2170" s="91"/>
      <c r="O2170" s="117" t="str">
        <f>IF(Stock[[#This Row],[BUYING QUANTITY]]&gt;0,Stock[[#This Row],[BUYING PRICE]]*(1+Stock[[#This Row],[% THRESHOLD (RETURN)_2]]),"")</f>
        <v/>
      </c>
      <c r="P2170" s="91"/>
      <c r="Q2170" s="117" t="str">
        <f>IF(Stock[[#This Row],[BUYING QUANTITY]]&gt;0,Stock[[#This Row],[BUYING PRICE]]*(1+Stock[[#This Row],[% THRESHOLD (LOSS)]]),"")</f>
        <v/>
      </c>
      <c r="R2170" s="105"/>
      <c r="S2170" s="118" t="str">
        <f>IF(Stock[[#This Row],[CASH DIVIDEND]]&gt;0,Stock[[#This Row],[CASH DIVIDEND]]/(Stock[[#This Row],[BUYING PRICE]]*Stock[[#This Row],[BUYING QUANTITY]]),"")</f>
        <v/>
      </c>
      <c r="T2170" s="105"/>
      <c r="U2170" s="79"/>
      <c r="V2170" s="97"/>
      <c r="W2170" s="98"/>
      <c r="X2170" s="168"/>
      <c r="Y2170" s="126" t="str">
        <f>IF(Stock[[#This Row],[SELLING QUANTITY]]&gt;0,Stock[[#This Row],[SELLING PRICE]]*Stock[[#This Row],[SELLING QUANTITY]]*Stock[[#This Row],[% SELLING FEE]]+Stock[[#This Row],[SELLING PRICE]]*Stock[[#This Row],[SELLING QUANTITY]]*$D$12,"")</f>
        <v/>
      </c>
      <c r="Z2170" s="121">
        <f>Stock[[#This Row],[BUYING QUANTITY]]+Stock[[#This Row],[STOCK DIVIDEND]]-Stock[[#This Row],[SELLING QUANTITY]]</f>
        <v>0</v>
      </c>
      <c r="AA21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0" s="121">
        <f ca="1">IF(Stock[[#This Row],[SELLING DATE]]&gt;0,Stock[[#This Row],[SELLING DATE]]-Stock[[#This Row],[BUY DATE]]+1,IF(Stock[[#This Row],[BUY DATE]]=0,0,TODAY()-Stock[[#This Row],[BUY DATE]]+1))</f>
        <v>0</v>
      </c>
      <c r="AC2170" s="122" t="str">
        <f>IFERROR(Stock[[#This Row],[CASH DIVIDEND]]+Stock[[#This Row],[RETURN/(LOSS) FROM TRADING
(auto-fill)]],"")</f>
        <v/>
      </c>
      <c r="AD21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0" s="146" t="str">
        <f ca="1">IFERROR(IF(Stock[[#This Row],[HOLDING DAYS
(auto-fill)]]&lt;365,Stock[[#This Row],[% TOTAL RETURN/(LOSS)
(auto-fill)]]*365/Stock[[#This Row],[HOLDING DAYS
(auto-fill)]],POWER((1+Stock[[#This Row],[% TOTAL RETURN/(LOSS)
(auto-fill)]]),1/(Stock[[#This Row],[HOLDING DAYS
(auto-fill)]]/365))-1),"")</f>
        <v/>
      </c>
      <c r="AF2170" s="81"/>
      <c r="AG2170" s="149" t="str">
        <f>IF(Stock[[#This Row],[STATUS
(auto-fill)]]="HOLDING",Stock[[#This Row],[MARKET PRICE]]-Stock[[#This Row],[BUYING PRICE]],"")</f>
        <v/>
      </c>
      <c r="AH2170" s="143" t="str">
        <f>IFERROR(Stock[[#This Row],[CHANGE
(auto-fill)]]/Stock[[#This Row],[BUYING PRICE]],"")</f>
        <v/>
      </c>
      <c r="AI2170" s="130" t="str">
        <f>IF(Stock[[#This Row],[MARKET PRICE]]&gt;0,Stock[[#This Row],[MARKET PRICE]]*Stock[[#This Row],[REMAINING QUANTITY
(auto-fill)]],"")</f>
        <v/>
      </c>
    </row>
    <row r="2171" spans="2:35">
      <c r="B2171" s="110" t="str">
        <f>IF(AND(Stock[[#This Row],[BUYING QUANTITY]]&gt;0,Stock[[#This Row],[REMAINING QUANTITY
(auto-fill)]]=0),"SOLD OUT",
IF(AND(Stock[[#This Row],[BUYING QUANTITY]]&gt;0,Stock[[#This Row],[REMAINING QUANTITY
(auto-fill)]]&gt;0),"HOLDING",""))</f>
        <v/>
      </c>
      <c r="C2171" s="113">
        <f t="shared" si="33"/>
        <v>2158</v>
      </c>
      <c r="D2171" s="79"/>
      <c r="E2171" s="80"/>
      <c r="F2171" s="162"/>
      <c r="G2171" s="85"/>
      <c r="H2171" s="86"/>
      <c r="I2171" s="164"/>
      <c r="J2171" s="115" t="str">
        <f>IF(Stock[[#This Row],[BUYING QUANTITY]]&gt;0,Stock[[#This Row],[BUYING PRICE]]*Stock[[#This Row],[BUYING QUANTITY]]*Stock[[#This Row],[% BUYING FEE]],"")</f>
        <v/>
      </c>
      <c r="K2171" s="89"/>
      <c r="L2171" s="90"/>
      <c r="M2171" s="117" t="str">
        <f>IF(Stock[[#This Row],[BUYING QUANTITY]]&gt;0,Stock[[#This Row],[BUYING PRICE]]*(1+Stock[[#This Row],[% THRESHOLD (RETURN)_1]]),"")</f>
        <v/>
      </c>
      <c r="N2171" s="91"/>
      <c r="O2171" s="117" t="str">
        <f>IF(Stock[[#This Row],[BUYING QUANTITY]]&gt;0,Stock[[#This Row],[BUYING PRICE]]*(1+Stock[[#This Row],[% THRESHOLD (RETURN)_2]]),"")</f>
        <v/>
      </c>
      <c r="P2171" s="91"/>
      <c r="Q2171" s="117" t="str">
        <f>IF(Stock[[#This Row],[BUYING QUANTITY]]&gt;0,Stock[[#This Row],[BUYING PRICE]]*(1+Stock[[#This Row],[% THRESHOLD (LOSS)]]),"")</f>
        <v/>
      </c>
      <c r="R2171" s="105"/>
      <c r="S2171" s="118" t="str">
        <f>IF(Stock[[#This Row],[CASH DIVIDEND]]&gt;0,Stock[[#This Row],[CASH DIVIDEND]]/(Stock[[#This Row],[BUYING PRICE]]*Stock[[#This Row],[BUYING QUANTITY]]),"")</f>
        <v/>
      </c>
      <c r="T2171" s="105"/>
      <c r="U2171" s="79"/>
      <c r="V2171" s="97"/>
      <c r="W2171" s="98"/>
      <c r="X2171" s="168"/>
      <c r="Y2171" s="126" t="str">
        <f>IF(Stock[[#This Row],[SELLING QUANTITY]]&gt;0,Stock[[#This Row],[SELLING PRICE]]*Stock[[#This Row],[SELLING QUANTITY]]*Stock[[#This Row],[% SELLING FEE]]+Stock[[#This Row],[SELLING PRICE]]*Stock[[#This Row],[SELLING QUANTITY]]*$D$12,"")</f>
        <v/>
      </c>
      <c r="Z2171" s="121">
        <f>Stock[[#This Row],[BUYING QUANTITY]]+Stock[[#This Row],[STOCK DIVIDEND]]-Stock[[#This Row],[SELLING QUANTITY]]</f>
        <v>0</v>
      </c>
      <c r="AA21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1" s="121">
        <f ca="1">IF(Stock[[#This Row],[SELLING DATE]]&gt;0,Stock[[#This Row],[SELLING DATE]]-Stock[[#This Row],[BUY DATE]]+1,IF(Stock[[#This Row],[BUY DATE]]=0,0,TODAY()-Stock[[#This Row],[BUY DATE]]+1))</f>
        <v>0</v>
      </c>
      <c r="AC2171" s="122" t="str">
        <f>IFERROR(Stock[[#This Row],[CASH DIVIDEND]]+Stock[[#This Row],[RETURN/(LOSS) FROM TRADING
(auto-fill)]],"")</f>
        <v/>
      </c>
      <c r="AD21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1" s="146" t="str">
        <f ca="1">IFERROR(IF(Stock[[#This Row],[HOLDING DAYS
(auto-fill)]]&lt;365,Stock[[#This Row],[% TOTAL RETURN/(LOSS)
(auto-fill)]]*365/Stock[[#This Row],[HOLDING DAYS
(auto-fill)]],POWER((1+Stock[[#This Row],[% TOTAL RETURN/(LOSS)
(auto-fill)]]),1/(Stock[[#This Row],[HOLDING DAYS
(auto-fill)]]/365))-1),"")</f>
        <v/>
      </c>
      <c r="AF2171" s="81"/>
      <c r="AG2171" s="149" t="str">
        <f>IF(Stock[[#This Row],[STATUS
(auto-fill)]]="HOLDING",Stock[[#This Row],[MARKET PRICE]]-Stock[[#This Row],[BUYING PRICE]],"")</f>
        <v/>
      </c>
      <c r="AH2171" s="143" t="str">
        <f>IFERROR(Stock[[#This Row],[CHANGE
(auto-fill)]]/Stock[[#This Row],[BUYING PRICE]],"")</f>
        <v/>
      </c>
      <c r="AI2171" s="130" t="str">
        <f>IF(Stock[[#This Row],[MARKET PRICE]]&gt;0,Stock[[#This Row],[MARKET PRICE]]*Stock[[#This Row],[REMAINING QUANTITY
(auto-fill)]],"")</f>
        <v/>
      </c>
    </row>
    <row r="2172" spans="2:35">
      <c r="B2172" s="110" t="str">
        <f>IF(AND(Stock[[#This Row],[BUYING QUANTITY]]&gt;0,Stock[[#This Row],[REMAINING QUANTITY
(auto-fill)]]=0),"SOLD OUT",
IF(AND(Stock[[#This Row],[BUYING QUANTITY]]&gt;0,Stock[[#This Row],[REMAINING QUANTITY
(auto-fill)]]&gt;0),"HOLDING",""))</f>
        <v/>
      </c>
      <c r="C2172" s="113">
        <f t="shared" si="33"/>
        <v>2159</v>
      </c>
      <c r="D2172" s="79"/>
      <c r="E2172" s="80"/>
      <c r="F2172" s="162"/>
      <c r="G2172" s="85"/>
      <c r="H2172" s="86"/>
      <c r="I2172" s="164"/>
      <c r="J2172" s="115" t="str">
        <f>IF(Stock[[#This Row],[BUYING QUANTITY]]&gt;0,Stock[[#This Row],[BUYING PRICE]]*Stock[[#This Row],[BUYING QUANTITY]]*Stock[[#This Row],[% BUYING FEE]],"")</f>
        <v/>
      </c>
      <c r="K2172" s="89"/>
      <c r="L2172" s="90"/>
      <c r="M2172" s="117" t="str">
        <f>IF(Stock[[#This Row],[BUYING QUANTITY]]&gt;0,Stock[[#This Row],[BUYING PRICE]]*(1+Stock[[#This Row],[% THRESHOLD (RETURN)_1]]),"")</f>
        <v/>
      </c>
      <c r="N2172" s="91"/>
      <c r="O2172" s="117" t="str">
        <f>IF(Stock[[#This Row],[BUYING QUANTITY]]&gt;0,Stock[[#This Row],[BUYING PRICE]]*(1+Stock[[#This Row],[% THRESHOLD (RETURN)_2]]),"")</f>
        <v/>
      </c>
      <c r="P2172" s="91"/>
      <c r="Q2172" s="117" t="str">
        <f>IF(Stock[[#This Row],[BUYING QUANTITY]]&gt;0,Stock[[#This Row],[BUYING PRICE]]*(1+Stock[[#This Row],[% THRESHOLD (LOSS)]]),"")</f>
        <v/>
      </c>
      <c r="R2172" s="105"/>
      <c r="S2172" s="118" t="str">
        <f>IF(Stock[[#This Row],[CASH DIVIDEND]]&gt;0,Stock[[#This Row],[CASH DIVIDEND]]/(Stock[[#This Row],[BUYING PRICE]]*Stock[[#This Row],[BUYING QUANTITY]]),"")</f>
        <v/>
      </c>
      <c r="T2172" s="105"/>
      <c r="U2172" s="79"/>
      <c r="V2172" s="97"/>
      <c r="W2172" s="98"/>
      <c r="X2172" s="168"/>
      <c r="Y2172" s="126" t="str">
        <f>IF(Stock[[#This Row],[SELLING QUANTITY]]&gt;0,Stock[[#This Row],[SELLING PRICE]]*Stock[[#This Row],[SELLING QUANTITY]]*Stock[[#This Row],[% SELLING FEE]]+Stock[[#This Row],[SELLING PRICE]]*Stock[[#This Row],[SELLING QUANTITY]]*$D$12,"")</f>
        <v/>
      </c>
      <c r="Z2172" s="121">
        <f>Stock[[#This Row],[BUYING QUANTITY]]+Stock[[#This Row],[STOCK DIVIDEND]]-Stock[[#This Row],[SELLING QUANTITY]]</f>
        <v>0</v>
      </c>
      <c r="AA21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2" s="121">
        <f ca="1">IF(Stock[[#This Row],[SELLING DATE]]&gt;0,Stock[[#This Row],[SELLING DATE]]-Stock[[#This Row],[BUY DATE]]+1,IF(Stock[[#This Row],[BUY DATE]]=0,0,TODAY()-Stock[[#This Row],[BUY DATE]]+1))</f>
        <v>0</v>
      </c>
      <c r="AC2172" s="122" t="str">
        <f>IFERROR(Stock[[#This Row],[CASH DIVIDEND]]+Stock[[#This Row],[RETURN/(LOSS) FROM TRADING
(auto-fill)]],"")</f>
        <v/>
      </c>
      <c r="AD21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2" s="146" t="str">
        <f ca="1">IFERROR(IF(Stock[[#This Row],[HOLDING DAYS
(auto-fill)]]&lt;365,Stock[[#This Row],[% TOTAL RETURN/(LOSS)
(auto-fill)]]*365/Stock[[#This Row],[HOLDING DAYS
(auto-fill)]],POWER((1+Stock[[#This Row],[% TOTAL RETURN/(LOSS)
(auto-fill)]]),1/(Stock[[#This Row],[HOLDING DAYS
(auto-fill)]]/365))-1),"")</f>
        <v/>
      </c>
      <c r="AF2172" s="81"/>
      <c r="AG2172" s="149" t="str">
        <f>IF(Stock[[#This Row],[STATUS
(auto-fill)]]="HOLDING",Stock[[#This Row],[MARKET PRICE]]-Stock[[#This Row],[BUYING PRICE]],"")</f>
        <v/>
      </c>
      <c r="AH2172" s="143" t="str">
        <f>IFERROR(Stock[[#This Row],[CHANGE
(auto-fill)]]/Stock[[#This Row],[BUYING PRICE]],"")</f>
        <v/>
      </c>
      <c r="AI2172" s="130" t="str">
        <f>IF(Stock[[#This Row],[MARKET PRICE]]&gt;0,Stock[[#This Row],[MARKET PRICE]]*Stock[[#This Row],[REMAINING QUANTITY
(auto-fill)]],"")</f>
        <v/>
      </c>
    </row>
    <row r="2173" spans="2:35">
      <c r="B2173" s="110" t="str">
        <f>IF(AND(Stock[[#This Row],[BUYING QUANTITY]]&gt;0,Stock[[#This Row],[REMAINING QUANTITY
(auto-fill)]]=0),"SOLD OUT",
IF(AND(Stock[[#This Row],[BUYING QUANTITY]]&gt;0,Stock[[#This Row],[REMAINING QUANTITY
(auto-fill)]]&gt;0),"HOLDING",""))</f>
        <v/>
      </c>
      <c r="C2173" s="113">
        <f t="shared" si="33"/>
        <v>2160</v>
      </c>
      <c r="D2173" s="79"/>
      <c r="E2173" s="80"/>
      <c r="F2173" s="162"/>
      <c r="G2173" s="85"/>
      <c r="H2173" s="86"/>
      <c r="I2173" s="164"/>
      <c r="J2173" s="115" t="str">
        <f>IF(Stock[[#This Row],[BUYING QUANTITY]]&gt;0,Stock[[#This Row],[BUYING PRICE]]*Stock[[#This Row],[BUYING QUANTITY]]*Stock[[#This Row],[% BUYING FEE]],"")</f>
        <v/>
      </c>
      <c r="K2173" s="89"/>
      <c r="L2173" s="90"/>
      <c r="M2173" s="117" t="str">
        <f>IF(Stock[[#This Row],[BUYING QUANTITY]]&gt;0,Stock[[#This Row],[BUYING PRICE]]*(1+Stock[[#This Row],[% THRESHOLD (RETURN)_1]]),"")</f>
        <v/>
      </c>
      <c r="N2173" s="91"/>
      <c r="O2173" s="117" t="str">
        <f>IF(Stock[[#This Row],[BUYING QUANTITY]]&gt;0,Stock[[#This Row],[BUYING PRICE]]*(1+Stock[[#This Row],[% THRESHOLD (RETURN)_2]]),"")</f>
        <v/>
      </c>
      <c r="P2173" s="91"/>
      <c r="Q2173" s="117" t="str">
        <f>IF(Stock[[#This Row],[BUYING QUANTITY]]&gt;0,Stock[[#This Row],[BUYING PRICE]]*(1+Stock[[#This Row],[% THRESHOLD (LOSS)]]),"")</f>
        <v/>
      </c>
      <c r="R2173" s="105"/>
      <c r="S2173" s="118" t="str">
        <f>IF(Stock[[#This Row],[CASH DIVIDEND]]&gt;0,Stock[[#This Row],[CASH DIVIDEND]]/(Stock[[#This Row],[BUYING PRICE]]*Stock[[#This Row],[BUYING QUANTITY]]),"")</f>
        <v/>
      </c>
      <c r="T2173" s="105"/>
      <c r="U2173" s="79"/>
      <c r="V2173" s="97"/>
      <c r="W2173" s="98"/>
      <c r="X2173" s="168"/>
      <c r="Y2173" s="126" t="str">
        <f>IF(Stock[[#This Row],[SELLING QUANTITY]]&gt;0,Stock[[#This Row],[SELLING PRICE]]*Stock[[#This Row],[SELLING QUANTITY]]*Stock[[#This Row],[% SELLING FEE]]+Stock[[#This Row],[SELLING PRICE]]*Stock[[#This Row],[SELLING QUANTITY]]*$D$12,"")</f>
        <v/>
      </c>
      <c r="Z2173" s="121">
        <f>Stock[[#This Row],[BUYING QUANTITY]]+Stock[[#This Row],[STOCK DIVIDEND]]-Stock[[#This Row],[SELLING QUANTITY]]</f>
        <v>0</v>
      </c>
      <c r="AA21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3" s="121">
        <f ca="1">IF(Stock[[#This Row],[SELLING DATE]]&gt;0,Stock[[#This Row],[SELLING DATE]]-Stock[[#This Row],[BUY DATE]]+1,IF(Stock[[#This Row],[BUY DATE]]=0,0,TODAY()-Stock[[#This Row],[BUY DATE]]+1))</f>
        <v>0</v>
      </c>
      <c r="AC2173" s="122" t="str">
        <f>IFERROR(Stock[[#This Row],[CASH DIVIDEND]]+Stock[[#This Row],[RETURN/(LOSS) FROM TRADING
(auto-fill)]],"")</f>
        <v/>
      </c>
      <c r="AD21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3" s="146" t="str">
        <f ca="1">IFERROR(IF(Stock[[#This Row],[HOLDING DAYS
(auto-fill)]]&lt;365,Stock[[#This Row],[% TOTAL RETURN/(LOSS)
(auto-fill)]]*365/Stock[[#This Row],[HOLDING DAYS
(auto-fill)]],POWER((1+Stock[[#This Row],[% TOTAL RETURN/(LOSS)
(auto-fill)]]),1/(Stock[[#This Row],[HOLDING DAYS
(auto-fill)]]/365))-1),"")</f>
        <v/>
      </c>
      <c r="AF2173" s="81"/>
      <c r="AG2173" s="149" t="str">
        <f>IF(Stock[[#This Row],[STATUS
(auto-fill)]]="HOLDING",Stock[[#This Row],[MARKET PRICE]]-Stock[[#This Row],[BUYING PRICE]],"")</f>
        <v/>
      </c>
      <c r="AH2173" s="143" t="str">
        <f>IFERROR(Stock[[#This Row],[CHANGE
(auto-fill)]]/Stock[[#This Row],[BUYING PRICE]],"")</f>
        <v/>
      </c>
      <c r="AI2173" s="130" t="str">
        <f>IF(Stock[[#This Row],[MARKET PRICE]]&gt;0,Stock[[#This Row],[MARKET PRICE]]*Stock[[#This Row],[REMAINING QUANTITY
(auto-fill)]],"")</f>
        <v/>
      </c>
    </row>
    <row r="2174" spans="2:35">
      <c r="B2174" s="110" t="str">
        <f>IF(AND(Stock[[#This Row],[BUYING QUANTITY]]&gt;0,Stock[[#This Row],[REMAINING QUANTITY
(auto-fill)]]=0),"SOLD OUT",
IF(AND(Stock[[#This Row],[BUYING QUANTITY]]&gt;0,Stock[[#This Row],[REMAINING QUANTITY
(auto-fill)]]&gt;0),"HOLDING",""))</f>
        <v/>
      </c>
      <c r="C2174" s="113">
        <f t="shared" si="33"/>
        <v>2161</v>
      </c>
      <c r="D2174" s="79"/>
      <c r="E2174" s="80"/>
      <c r="F2174" s="162"/>
      <c r="G2174" s="85"/>
      <c r="H2174" s="86"/>
      <c r="I2174" s="164"/>
      <c r="J2174" s="115" t="str">
        <f>IF(Stock[[#This Row],[BUYING QUANTITY]]&gt;0,Stock[[#This Row],[BUYING PRICE]]*Stock[[#This Row],[BUYING QUANTITY]]*Stock[[#This Row],[% BUYING FEE]],"")</f>
        <v/>
      </c>
      <c r="K2174" s="89"/>
      <c r="L2174" s="90"/>
      <c r="M2174" s="117" t="str">
        <f>IF(Stock[[#This Row],[BUYING QUANTITY]]&gt;0,Stock[[#This Row],[BUYING PRICE]]*(1+Stock[[#This Row],[% THRESHOLD (RETURN)_1]]),"")</f>
        <v/>
      </c>
      <c r="N2174" s="91"/>
      <c r="O2174" s="117" t="str">
        <f>IF(Stock[[#This Row],[BUYING QUANTITY]]&gt;0,Stock[[#This Row],[BUYING PRICE]]*(1+Stock[[#This Row],[% THRESHOLD (RETURN)_2]]),"")</f>
        <v/>
      </c>
      <c r="P2174" s="91"/>
      <c r="Q2174" s="117" t="str">
        <f>IF(Stock[[#This Row],[BUYING QUANTITY]]&gt;0,Stock[[#This Row],[BUYING PRICE]]*(1+Stock[[#This Row],[% THRESHOLD (LOSS)]]),"")</f>
        <v/>
      </c>
      <c r="R2174" s="105"/>
      <c r="S2174" s="118" t="str">
        <f>IF(Stock[[#This Row],[CASH DIVIDEND]]&gt;0,Stock[[#This Row],[CASH DIVIDEND]]/(Stock[[#This Row],[BUYING PRICE]]*Stock[[#This Row],[BUYING QUANTITY]]),"")</f>
        <v/>
      </c>
      <c r="T2174" s="105"/>
      <c r="U2174" s="79"/>
      <c r="V2174" s="97"/>
      <c r="W2174" s="98"/>
      <c r="X2174" s="168"/>
      <c r="Y2174" s="126" t="str">
        <f>IF(Stock[[#This Row],[SELLING QUANTITY]]&gt;0,Stock[[#This Row],[SELLING PRICE]]*Stock[[#This Row],[SELLING QUANTITY]]*Stock[[#This Row],[% SELLING FEE]]+Stock[[#This Row],[SELLING PRICE]]*Stock[[#This Row],[SELLING QUANTITY]]*$D$12,"")</f>
        <v/>
      </c>
      <c r="Z2174" s="121">
        <f>Stock[[#This Row],[BUYING QUANTITY]]+Stock[[#This Row],[STOCK DIVIDEND]]-Stock[[#This Row],[SELLING QUANTITY]]</f>
        <v>0</v>
      </c>
      <c r="AA21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4" s="121">
        <f ca="1">IF(Stock[[#This Row],[SELLING DATE]]&gt;0,Stock[[#This Row],[SELLING DATE]]-Stock[[#This Row],[BUY DATE]]+1,IF(Stock[[#This Row],[BUY DATE]]=0,0,TODAY()-Stock[[#This Row],[BUY DATE]]+1))</f>
        <v>0</v>
      </c>
      <c r="AC2174" s="122" t="str">
        <f>IFERROR(Stock[[#This Row],[CASH DIVIDEND]]+Stock[[#This Row],[RETURN/(LOSS) FROM TRADING
(auto-fill)]],"")</f>
        <v/>
      </c>
      <c r="AD21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4" s="146" t="str">
        <f ca="1">IFERROR(IF(Stock[[#This Row],[HOLDING DAYS
(auto-fill)]]&lt;365,Stock[[#This Row],[% TOTAL RETURN/(LOSS)
(auto-fill)]]*365/Stock[[#This Row],[HOLDING DAYS
(auto-fill)]],POWER((1+Stock[[#This Row],[% TOTAL RETURN/(LOSS)
(auto-fill)]]),1/(Stock[[#This Row],[HOLDING DAYS
(auto-fill)]]/365))-1),"")</f>
        <v/>
      </c>
      <c r="AF2174" s="81"/>
      <c r="AG2174" s="149" t="str">
        <f>IF(Stock[[#This Row],[STATUS
(auto-fill)]]="HOLDING",Stock[[#This Row],[MARKET PRICE]]-Stock[[#This Row],[BUYING PRICE]],"")</f>
        <v/>
      </c>
      <c r="AH2174" s="143" t="str">
        <f>IFERROR(Stock[[#This Row],[CHANGE
(auto-fill)]]/Stock[[#This Row],[BUYING PRICE]],"")</f>
        <v/>
      </c>
      <c r="AI2174" s="130" t="str">
        <f>IF(Stock[[#This Row],[MARKET PRICE]]&gt;0,Stock[[#This Row],[MARKET PRICE]]*Stock[[#This Row],[REMAINING QUANTITY
(auto-fill)]],"")</f>
        <v/>
      </c>
    </row>
    <row r="2175" spans="2:35">
      <c r="B2175" s="110" t="str">
        <f>IF(AND(Stock[[#This Row],[BUYING QUANTITY]]&gt;0,Stock[[#This Row],[REMAINING QUANTITY
(auto-fill)]]=0),"SOLD OUT",
IF(AND(Stock[[#This Row],[BUYING QUANTITY]]&gt;0,Stock[[#This Row],[REMAINING QUANTITY
(auto-fill)]]&gt;0),"HOLDING",""))</f>
        <v/>
      </c>
      <c r="C2175" s="113">
        <f t="shared" si="33"/>
        <v>2162</v>
      </c>
      <c r="D2175" s="79"/>
      <c r="E2175" s="80"/>
      <c r="F2175" s="162"/>
      <c r="G2175" s="85"/>
      <c r="H2175" s="86"/>
      <c r="I2175" s="164"/>
      <c r="J2175" s="115" t="str">
        <f>IF(Stock[[#This Row],[BUYING QUANTITY]]&gt;0,Stock[[#This Row],[BUYING PRICE]]*Stock[[#This Row],[BUYING QUANTITY]]*Stock[[#This Row],[% BUYING FEE]],"")</f>
        <v/>
      </c>
      <c r="K2175" s="89"/>
      <c r="L2175" s="90"/>
      <c r="M2175" s="117" t="str">
        <f>IF(Stock[[#This Row],[BUYING QUANTITY]]&gt;0,Stock[[#This Row],[BUYING PRICE]]*(1+Stock[[#This Row],[% THRESHOLD (RETURN)_1]]),"")</f>
        <v/>
      </c>
      <c r="N2175" s="91"/>
      <c r="O2175" s="117" t="str">
        <f>IF(Stock[[#This Row],[BUYING QUANTITY]]&gt;0,Stock[[#This Row],[BUYING PRICE]]*(1+Stock[[#This Row],[% THRESHOLD (RETURN)_2]]),"")</f>
        <v/>
      </c>
      <c r="P2175" s="91"/>
      <c r="Q2175" s="117" t="str">
        <f>IF(Stock[[#This Row],[BUYING QUANTITY]]&gt;0,Stock[[#This Row],[BUYING PRICE]]*(1+Stock[[#This Row],[% THRESHOLD (LOSS)]]),"")</f>
        <v/>
      </c>
      <c r="R2175" s="105"/>
      <c r="S2175" s="118" t="str">
        <f>IF(Stock[[#This Row],[CASH DIVIDEND]]&gt;0,Stock[[#This Row],[CASH DIVIDEND]]/(Stock[[#This Row],[BUYING PRICE]]*Stock[[#This Row],[BUYING QUANTITY]]),"")</f>
        <v/>
      </c>
      <c r="T2175" s="105"/>
      <c r="U2175" s="79"/>
      <c r="V2175" s="97"/>
      <c r="W2175" s="98"/>
      <c r="X2175" s="168"/>
      <c r="Y2175" s="126" t="str">
        <f>IF(Stock[[#This Row],[SELLING QUANTITY]]&gt;0,Stock[[#This Row],[SELLING PRICE]]*Stock[[#This Row],[SELLING QUANTITY]]*Stock[[#This Row],[% SELLING FEE]]+Stock[[#This Row],[SELLING PRICE]]*Stock[[#This Row],[SELLING QUANTITY]]*$D$12,"")</f>
        <v/>
      </c>
      <c r="Z2175" s="121">
        <f>Stock[[#This Row],[BUYING QUANTITY]]+Stock[[#This Row],[STOCK DIVIDEND]]-Stock[[#This Row],[SELLING QUANTITY]]</f>
        <v>0</v>
      </c>
      <c r="AA21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5" s="121">
        <f ca="1">IF(Stock[[#This Row],[SELLING DATE]]&gt;0,Stock[[#This Row],[SELLING DATE]]-Stock[[#This Row],[BUY DATE]]+1,IF(Stock[[#This Row],[BUY DATE]]=0,0,TODAY()-Stock[[#This Row],[BUY DATE]]+1))</f>
        <v>0</v>
      </c>
      <c r="AC2175" s="122" t="str">
        <f>IFERROR(Stock[[#This Row],[CASH DIVIDEND]]+Stock[[#This Row],[RETURN/(LOSS) FROM TRADING
(auto-fill)]],"")</f>
        <v/>
      </c>
      <c r="AD21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5" s="146" t="str">
        <f ca="1">IFERROR(IF(Stock[[#This Row],[HOLDING DAYS
(auto-fill)]]&lt;365,Stock[[#This Row],[% TOTAL RETURN/(LOSS)
(auto-fill)]]*365/Stock[[#This Row],[HOLDING DAYS
(auto-fill)]],POWER((1+Stock[[#This Row],[% TOTAL RETURN/(LOSS)
(auto-fill)]]),1/(Stock[[#This Row],[HOLDING DAYS
(auto-fill)]]/365))-1),"")</f>
        <v/>
      </c>
      <c r="AF2175" s="81"/>
      <c r="AG2175" s="149" t="str">
        <f>IF(Stock[[#This Row],[STATUS
(auto-fill)]]="HOLDING",Stock[[#This Row],[MARKET PRICE]]-Stock[[#This Row],[BUYING PRICE]],"")</f>
        <v/>
      </c>
      <c r="AH2175" s="143" t="str">
        <f>IFERROR(Stock[[#This Row],[CHANGE
(auto-fill)]]/Stock[[#This Row],[BUYING PRICE]],"")</f>
        <v/>
      </c>
      <c r="AI2175" s="130" t="str">
        <f>IF(Stock[[#This Row],[MARKET PRICE]]&gt;0,Stock[[#This Row],[MARKET PRICE]]*Stock[[#This Row],[REMAINING QUANTITY
(auto-fill)]],"")</f>
        <v/>
      </c>
    </row>
    <row r="2176" spans="2:35">
      <c r="B2176" s="110" t="str">
        <f>IF(AND(Stock[[#This Row],[BUYING QUANTITY]]&gt;0,Stock[[#This Row],[REMAINING QUANTITY
(auto-fill)]]=0),"SOLD OUT",
IF(AND(Stock[[#This Row],[BUYING QUANTITY]]&gt;0,Stock[[#This Row],[REMAINING QUANTITY
(auto-fill)]]&gt;0),"HOLDING",""))</f>
        <v/>
      </c>
      <c r="C2176" s="113">
        <f t="shared" si="33"/>
        <v>2163</v>
      </c>
      <c r="D2176" s="79"/>
      <c r="E2176" s="80"/>
      <c r="F2176" s="162"/>
      <c r="G2176" s="85"/>
      <c r="H2176" s="86"/>
      <c r="I2176" s="164"/>
      <c r="J2176" s="115" t="str">
        <f>IF(Stock[[#This Row],[BUYING QUANTITY]]&gt;0,Stock[[#This Row],[BUYING PRICE]]*Stock[[#This Row],[BUYING QUANTITY]]*Stock[[#This Row],[% BUYING FEE]],"")</f>
        <v/>
      </c>
      <c r="K2176" s="89"/>
      <c r="L2176" s="90"/>
      <c r="M2176" s="117" t="str">
        <f>IF(Stock[[#This Row],[BUYING QUANTITY]]&gt;0,Stock[[#This Row],[BUYING PRICE]]*(1+Stock[[#This Row],[% THRESHOLD (RETURN)_1]]),"")</f>
        <v/>
      </c>
      <c r="N2176" s="91"/>
      <c r="O2176" s="117" t="str">
        <f>IF(Stock[[#This Row],[BUYING QUANTITY]]&gt;0,Stock[[#This Row],[BUYING PRICE]]*(1+Stock[[#This Row],[% THRESHOLD (RETURN)_2]]),"")</f>
        <v/>
      </c>
      <c r="P2176" s="91"/>
      <c r="Q2176" s="117" t="str">
        <f>IF(Stock[[#This Row],[BUYING QUANTITY]]&gt;0,Stock[[#This Row],[BUYING PRICE]]*(1+Stock[[#This Row],[% THRESHOLD (LOSS)]]),"")</f>
        <v/>
      </c>
      <c r="R2176" s="105"/>
      <c r="S2176" s="118" t="str">
        <f>IF(Stock[[#This Row],[CASH DIVIDEND]]&gt;0,Stock[[#This Row],[CASH DIVIDEND]]/(Stock[[#This Row],[BUYING PRICE]]*Stock[[#This Row],[BUYING QUANTITY]]),"")</f>
        <v/>
      </c>
      <c r="T2176" s="105"/>
      <c r="U2176" s="79"/>
      <c r="V2176" s="97"/>
      <c r="W2176" s="98"/>
      <c r="X2176" s="168"/>
      <c r="Y2176" s="126" t="str">
        <f>IF(Stock[[#This Row],[SELLING QUANTITY]]&gt;0,Stock[[#This Row],[SELLING PRICE]]*Stock[[#This Row],[SELLING QUANTITY]]*Stock[[#This Row],[% SELLING FEE]]+Stock[[#This Row],[SELLING PRICE]]*Stock[[#This Row],[SELLING QUANTITY]]*$D$12,"")</f>
        <v/>
      </c>
      <c r="Z2176" s="121">
        <f>Stock[[#This Row],[BUYING QUANTITY]]+Stock[[#This Row],[STOCK DIVIDEND]]-Stock[[#This Row],[SELLING QUANTITY]]</f>
        <v>0</v>
      </c>
      <c r="AA21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6" s="121">
        <f ca="1">IF(Stock[[#This Row],[SELLING DATE]]&gt;0,Stock[[#This Row],[SELLING DATE]]-Stock[[#This Row],[BUY DATE]]+1,IF(Stock[[#This Row],[BUY DATE]]=0,0,TODAY()-Stock[[#This Row],[BUY DATE]]+1))</f>
        <v>0</v>
      </c>
      <c r="AC2176" s="122" t="str">
        <f>IFERROR(Stock[[#This Row],[CASH DIVIDEND]]+Stock[[#This Row],[RETURN/(LOSS) FROM TRADING
(auto-fill)]],"")</f>
        <v/>
      </c>
      <c r="AD21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6" s="146" t="str">
        <f ca="1">IFERROR(IF(Stock[[#This Row],[HOLDING DAYS
(auto-fill)]]&lt;365,Stock[[#This Row],[% TOTAL RETURN/(LOSS)
(auto-fill)]]*365/Stock[[#This Row],[HOLDING DAYS
(auto-fill)]],POWER((1+Stock[[#This Row],[% TOTAL RETURN/(LOSS)
(auto-fill)]]),1/(Stock[[#This Row],[HOLDING DAYS
(auto-fill)]]/365))-1),"")</f>
        <v/>
      </c>
      <c r="AF2176" s="81"/>
      <c r="AG2176" s="149" t="str">
        <f>IF(Stock[[#This Row],[STATUS
(auto-fill)]]="HOLDING",Stock[[#This Row],[MARKET PRICE]]-Stock[[#This Row],[BUYING PRICE]],"")</f>
        <v/>
      </c>
      <c r="AH2176" s="143" t="str">
        <f>IFERROR(Stock[[#This Row],[CHANGE
(auto-fill)]]/Stock[[#This Row],[BUYING PRICE]],"")</f>
        <v/>
      </c>
      <c r="AI2176" s="130" t="str">
        <f>IF(Stock[[#This Row],[MARKET PRICE]]&gt;0,Stock[[#This Row],[MARKET PRICE]]*Stock[[#This Row],[REMAINING QUANTITY
(auto-fill)]],"")</f>
        <v/>
      </c>
    </row>
    <row r="2177" spans="2:35">
      <c r="B2177" s="110" t="str">
        <f>IF(AND(Stock[[#This Row],[BUYING QUANTITY]]&gt;0,Stock[[#This Row],[REMAINING QUANTITY
(auto-fill)]]=0),"SOLD OUT",
IF(AND(Stock[[#This Row],[BUYING QUANTITY]]&gt;0,Stock[[#This Row],[REMAINING QUANTITY
(auto-fill)]]&gt;0),"HOLDING",""))</f>
        <v/>
      </c>
      <c r="C2177" s="113">
        <f t="shared" si="33"/>
        <v>2164</v>
      </c>
      <c r="D2177" s="79"/>
      <c r="E2177" s="80"/>
      <c r="F2177" s="162"/>
      <c r="G2177" s="85"/>
      <c r="H2177" s="86"/>
      <c r="I2177" s="164"/>
      <c r="J2177" s="115" t="str">
        <f>IF(Stock[[#This Row],[BUYING QUANTITY]]&gt;0,Stock[[#This Row],[BUYING PRICE]]*Stock[[#This Row],[BUYING QUANTITY]]*Stock[[#This Row],[% BUYING FEE]],"")</f>
        <v/>
      </c>
      <c r="K2177" s="89"/>
      <c r="L2177" s="90"/>
      <c r="M2177" s="117" t="str">
        <f>IF(Stock[[#This Row],[BUYING QUANTITY]]&gt;0,Stock[[#This Row],[BUYING PRICE]]*(1+Stock[[#This Row],[% THRESHOLD (RETURN)_1]]),"")</f>
        <v/>
      </c>
      <c r="N2177" s="91"/>
      <c r="O2177" s="117" t="str">
        <f>IF(Stock[[#This Row],[BUYING QUANTITY]]&gt;0,Stock[[#This Row],[BUYING PRICE]]*(1+Stock[[#This Row],[% THRESHOLD (RETURN)_2]]),"")</f>
        <v/>
      </c>
      <c r="P2177" s="91"/>
      <c r="Q2177" s="117" t="str">
        <f>IF(Stock[[#This Row],[BUYING QUANTITY]]&gt;0,Stock[[#This Row],[BUYING PRICE]]*(1+Stock[[#This Row],[% THRESHOLD (LOSS)]]),"")</f>
        <v/>
      </c>
      <c r="R2177" s="105"/>
      <c r="S2177" s="118" t="str">
        <f>IF(Stock[[#This Row],[CASH DIVIDEND]]&gt;0,Stock[[#This Row],[CASH DIVIDEND]]/(Stock[[#This Row],[BUYING PRICE]]*Stock[[#This Row],[BUYING QUANTITY]]),"")</f>
        <v/>
      </c>
      <c r="T2177" s="105"/>
      <c r="U2177" s="79"/>
      <c r="V2177" s="97"/>
      <c r="W2177" s="98"/>
      <c r="X2177" s="168"/>
      <c r="Y2177" s="126" t="str">
        <f>IF(Stock[[#This Row],[SELLING QUANTITY]]&gt;0,Stock[[#This Row],[SELLING PRICE]]*Stock[[#This Row],[SELLING QUANTITY]]*Stock[[#This Row],[% SELLING FEE]]+Stock[[#This Row],[SELLING PRICE]]*Stock[[#This Row],[SELLING QUANTITY]]*$D$12,"")</f>
        <v/>
      </c>
      <c r="Z2177" s="121">
        <f>Stock[[#This Row],[BUYING QUANTITY]]+Stock[[#This Row],[STOCK DIVIDEND]]-Stock[[#This Row],[SELLING QUANTITY]]</f>
        <v>0</v>
      </c>
      <c r="AA21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7" s="121">
        <f ca="1">IF(Stock[[#This Row],[SELLING DATE]]&gt;0,Stock[[#This Row],[SELLING DATE]]-Stock[[#This Row],[BUY DATE]]+1,IF(Stock[[#This Row],[BUY DATE]]=0,0,TODAY()-Stock[[#This Row],[BUY DATE]]+1))</f>
        <v>0</v>
      </c>
      <c r="AC2177" s="122" t="str">
        <f>IFERROR(Stock[[#This Row],[CASH DIVIDEND]]+Stock[[#This Row],[RETURN/(LOSS) FROM TRADING
(auto-fill)]],"")</f>
        <v/>
      </c>
      <c r="AD21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7" s="146" t="str">
        <f ca="1">IFERROR(IF(Stock[[#This Row],[HOLDING DAYS
(auto-fill)]]&lt;365,Stock[[#This Row],[% TOTAL RETURN/(LOSS)
(auto-fill)]]*365/Stock[[#This Row],[HOLDING DAYS
(auto-fill)]],POWER((1+Stock[[#This Row],[% TOTAL RETURN/(LOSS)
(auto-fill)]]),1/(Stock[[#This Row],[HOLDING DAYS
(auto-fill)]]/365))-1),"")</f>
        <v/>
      </c>
      <c r="AF2177" s="81"/>
      <c r="AG2177" s="149" t="str">
        <f>IF(Stock[[#This Row],[STATUS
(auto-fill)]]="HOLDING",Stock[[#This Row],[MARKET PRICE]]-Stock[[#This Row],[BUYING PRICE]],"")</f>
        <v/>
      </c>
      <c r="AH2177" s="143" t="str">
        <f>IFERROR(Stock[[#This Row],[CHANGE
(auto-fill)]]/Stock[[#This Row],[BUYING PRICE]],"")</f>
        <v/>
      </c>
      <c r="AI2177" s="130" t="str">
        <f>IF(Stock[[#This Row],[MARKET PRICE]]&gt;0,Stock[[#This Row],[MARKET PRICE]]*Stock[[#This Row],[REMAINING QUANTITY
(auto-fill)]],"")</f>
        <v/>
      </c>
    </row>
    <row r="2178" spans="2:35">
      <c r="B2178" s="110" t="str">
        <f>IF(AND(Stock[[#This Row],[BUYING QUANTITY]]&gt;0,Stock[[#This Row],[REMAINING QUANTITY
(auto-fill)]]=0),"SOLD OUT",
IF(AND(Stock[[#This Row],[BUYING QUANTITY]]&gt;0,Stock[[#This Row],[REMAINING QUANTITY
(auto-fill)]]&gt;0),"HOLDING",""))</f>
        <v/>
      </c>
      <c r="C2178" s="113">
        <f t="shared" si="33"/>
        <v>2165</v>
      </c>
      <c r="D2178" s="79"/>
      <c r="E2178" s="80"/>
      <c r="F2178" s="162"/>
      <c r="G2178" s="85"/>
      <c r="H2178" s="86"/>
      <c r="I2178" s="164"/>
      <c r="J2178" s="115" t="str">
        <f>IF(Stock[[#This Row],[BUYING QUANTITY]]&gt;0,Stock[[#This Row],[BUYING PRICE]]*Stock[[#This Row],[BUYING QUANTITY]]*Stock[[#This Row],[% BUYING FEE]],"")</f>
        <v/>
      </c>
      <c r="K2178" s="89"/>
      <c r="L2178" s="90"/>
      <c r="M2178" s="117" t="str">
        <f>IF(Stock[[#This Row],[BUYING QUANTITY]]&gt;0,Stock[[#This Row],[BUYING PRICE]]*(1+Stock[[#This Row],[% THRESHOLD (RETURN)_1]]),"")</f>
        <v/>
      </c>
      <c r="N2178" s="91"/>
      <c r="O2178" s="117" t="str">
        <f>IF(Stock[[#This Row],[BUYING QUANTITY]]&gt;0,Stock[[#This Row],[BUYING PRICE]]*(1+Stock[[#This Row],[% THRESHOLD (RETURN)_2]]),"")</f>
        <v/>
      </c>
      <c r="P2178" s="91"/>
      <c r="Q2178" s="117" t="str">
        <f>IF(Stock[[#This Row],[BUYING QUANTITY]]&gt;0,Stock[[#This Row],[BUYING PRICE]]*(1+Stock[[#This Row],[% THRESHOLD (LOSS)]]),"")</f>
        <v/>
      </c>
      <c r="R2178" s="105"/>
      <c r="S2178" s="118" t="str">
        <f>IF(Stock[[#This Row],[CASH DIVIDEND]]&gt;0,Stock[[#This Row],[CASH DIVIDEND]]/(Stock[[#This Row],[BUYING PRICE]]*Stock[[#This Row],[BUYING QUANTITY]]),"")</f>
        <v/>
      </c>
      <c r="T2178" s="105"/>
      <c r="U2178" s="79"/>
      <c r="V2178" s="97"/>
      <c r="W2178" s="98"/>
      <c r="X2178" s="168"/>
      <c r="Y2178" s="126" t="str">
        <f>IF(Stock[[#This Row],[SELLING QUANTITY]]&gt;0,Stock[[#This Row],[SELLING PRICE]]*Stock[[#This Row],[SELLING QUANTITY]]*Stock[[#This Row],[% SELLING FEE]]+Stock[[#This Row],[SELLING PRICE]]*Stock[[#This Row],[SELLING QUANTITY]]*$D$12,"")</f>
        <v/>
      </c>
      <c r="Z2178" s="121">
        <f>Stock[[#This Row],[BUYING QUANTITY]]+Stock[[#This Row],[STOCK DIVIDEND]]-Stock[[#This Row],[SELLING QUANTITY]]</f>
        <v>0</v>
      </c>
      <c r="AA21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8" s="121">
        <f ca="1">IF(Stock[[#This Row],[SELLING DATE]]&gt;0,Stock[[#This Row],[SELLING DATE]]-Stock[[#This Row],[BUY DATE]]+1,IF(Stock[[#This Row],[BUY DATE]]=0,0,TODAY()-Stock[[#This Row],[BUY DATE]]+1))</f>
        <v>0</v>
      </c>
      <c r="AC2178" s="122" t="str">
        <f>IFERROR(Stock[[#This Row],[CASH DIVIDEND]]+Stock[[#This Row],[RETURN/(LOSS) FROM TRADING
(auto-fill)]],"")</f>
        <v/>
      </c>
      <c r="AD21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8" s="146" t="str">
        <f ca="1">IFERROR(IF(Stock[[#This Row],[HOLDING DAYS
(auto-fill)]]&lt;365,Stock[[#This Row],[% TOTAL RETURN/(LOSS)
(auto-fill)]]*365/Stock[[#This Row],[HOLDING DAYS
(auto-fill)]],POWER((1+Stock[[#This Row],[% TOTAL RETURN/(LOSS)
(auto-fill)]]),1/(Stock[[#This Row],[HOLDING DAYS
(auto-fill)]]/365))-1),"")</f>
        <v/>
      </c>
      <c r="AF2178" s="81"/>
      <c r="AG2178" s="149" t="str">
        <f>IF(Stock[[#This Row],[STATUS
(auto-fill)]]="HOLDING",Stock[[#This Row],[MARKET PRICE]]-Stock[[#This Row],[BUYING PRICE]],"")</f>
        <v/>
      </c>
      <c r="AH2178" s="143" t="str">
        <f>IFERROR(Stock[[#This Row],[CHANGE
(auto-fill)]]/Stock[[#This Row],[BUYING PRICE]],"")</f>
        <v/>
      </c>
      <c r="AI2178" s="130" t="str">
        <f>IF(Stock[[#This Row],[MARKET PRICE]]&gt;0,Stock[[#This Row],[MARKET PRICE]]*Stock[[#This Row],[REMAINING QUANTITY
(auto-fill)]],"")</f>
        <v/>
      </c>
    </row>
    <row r="2179" spans="2:35">
      <c r="B2179" s="110" t="str">
        <f>IF(AND(Stock[[#This Row],[BUYING QUANTITY]]&gt;0,Stock[[#This Row],[REMAINING QUANTITY
(auto-fill)]]=0),"SOLD OUT",
IF(AND(Stock[[#This Row],[BUYING QUANTITY]]&gt;0,Stock[[#This Row],[REMAINING QUANTITY
(auto-fill)]]&gt;0),"HOLDING",""))</f>
        <v/>
      </c>
      <c r="C2179" s="113">
        <f t="shared" si="33"/>
        <v>2166</v>
      </c>
      <c r="D2179" s="79"/>
      <c r="E2179" s="80"/>
      <c r="F2179" s="162"/>
      <c r="G2179" s="85"/>
      <c r="H2179" s="86"/>
      <c r="I2179" s="164"/>
      <c r="J2179" s="115" t="str">
        <f>IF(Stock[[#This Row],[BUYING QUANTITY]]&gt;0,Stock[[#This Row],[BUYING PRICE]]*Stock[[#This Row],[BUYING QUANTITY]]*Stock[[#This Row],[% BUYING FEE]],"")</f>
        <v/>
      </c>
      <c r="K2179" s="89"/>
      <c r="L2179" s="90"/>
      <c r="M2179" s="117" t="str">
        <f>IF(Stock[[#This Row],[BUYING QUANTITY]]&gt;0,Stock[[#This Row],[BUYING PRICE]]*(1+Stock[[#This Row],[% THRESHOLD (RETURN)_1]]),"")</f>
        <v/>
      </c>
      <c r="N2179" s="91"/>
      <c r="O2179" s="117" t="str">
        <f>IF(Stock[[#This Row],[BUYING QUANTITY]]&gt;0,Stock[[#This Row],[BUYING PRICE]]*(1+Stock[[#This Row],[% THRESHOLD (RETURN)_2]]),"")</f>
        <v/>
      </c>
      <c r="P2179" s="91"/>
      <c r="Q2179" s="117" t="str">
        <f>IF(Stock[[#This Row],[BUYING QUANTITY]]&gt;0,Stock[[#This Row],[BUYING PRICE]]*(1+Stock[[#This Row],[% THRESHOLD (LOSS)]]),"")</f>
        <v/>
      </c>
      <c r="R2179" s="105"/>
      <c r="S2179" s="118" t="str">
        <f>IF(Stock[[#This Row],[CASH DIVIDEND]]&gt;0,Stock[[#This Row],[CASH DIVIDEND]]/(Stock[[#This Row],[BUYING PRICE]]*Stock[[#This Row],[BUYING QUANTITY]]),"")</f>
        <v/>
      </c>
      <c r="T2179" s="105"/>
      <c r="U2179" s="79"/>
      <c r="V2179" s="97"/>
      <c r="W2179" s="98"/>
      <c r="X2179" s="168"/>
      <c r="Y2179" s="126" t="str">
        <f>IF(Stock[[#This Row],[SELLING QUANTITY]]&gt;0,Stock[[#This Row],[SELLING PRICE]]*Stock[[#This Row],[SELLING QUANTITY]]*Stock[[#This Row],[% SELLING FEE]]+Stock[[#This Row],[SELLING PRICE]]*Stock[[#This Row],[SELLING QUANTITY]]*$D$12,"")</f>
        <v/>
      </c>
      <c r="Z2179" s="121">
        <f>Stock[[#This Row],[BUYING QUANTITY]]+Stock[[#This Row],[STOCK DIVIDEND]]-Stock[[#This Row],[SELLING QUANTITY]]</f>
        <v>0</v>
      </c>
      <c r="AA21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79" s="121">
        <f ca="1">IF(Stock[[#This Row],[SELLING DATE]]&gt;0,Stock[[#This Row],[SELLING DATE]]-Stock[[#This Row],[BUY DATE]]+1,IF(Stock[[#This Row],[BUY DATE]]=0,0,TODAY()-Stock[[#This Row],[BUY DATE]]+1))</f>
        <v>0</v>
      </c>
      <c r="AC2179" s="122" t="str">
        <f>IFERROR(Stock[[#This Row],[CASH DIVIDEND]]+Stock[[#This Row],[RETURN/(LOSS) FROM TRADING
(auto-fill)]],"")</f>
        <v/>
      </c>
      <c r="AD21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79" s="146" t="str">
        <f ca="1">IFERROR(IF(Stock[[#This Row],[HOLDING DAYS
(auto-fill)]]&lt;365,Stock[[#This Row],[% TOTAL RETURN/(LOSS)
(auto-fill)]]*365/Stock[[#This Row],[HOLDING DAYS
(auto-fill)]],POWER((1+Stock[[#This Row],[% TOTAL RETURN/(LOSS)
(auto-fill)]]),1/(Stock[[#This Row],[HOLDING DAYS
(auto-fill)]]/365))-1),"")</f>
        <v/>
      </c>
      <c r="AF2179" s="81"/>
      <c r="AG2179" s="149" t="str">
        <f>IF(Stock[[#This Row],[STATUS
(auto-fill)]]="HOLDING",Stock[[#This Row],[MARKET PRICE]]-Stock[[#This Row],[BUYING PRICE]],"")</f>
        <v/>
      </c>
      <c r="AH2179" s="143" t="str">
        <f>IFERROR(Stock[[#This Row],[CHANGE
(auto-fill)]]/Stock[[#This Row],[BUYING PRICE]],"")</f>
        <v/>
      </c>
      <c r="AI2179" s="130" t="str">
        <f>IF(Stock[[#This Row],[MARKET PRICE]]&gt;0,Stock[[#This Row],[MARKET PRICE]]*Stock[[#This Row],[REMAINING QUANTITY
(auto-fill)]],"")</f>
        <v/>
      </c>
    </row>
    <row r="2180" spans="2:35">
      <c r="B2180" s="110" t="str">
        <f>IF(AND(Stock[[#This Row],[BUYING QUANTITY]]&gt;0,Stock[[#This Row],[REMAINING QUANTITY
(auto-fill)]]=0),"SOLD OUT",
IF(AND(Stock[[#This Row],[BUYING QUANTITY]]&gt;0,Stock[[#This Row],[REMAINING QUANTITY
(auto-fill)]]&gt;0),"HOLDING",""))</f>
        <v/>
      </c>
      <c r="C2180" s="113">
        <f t="shared" si="33"/>
        <v>2167</v>
      </c>
      <c r="D2180" s="79"/>
      <c r="E2180" s="80"/>
      <c r="F2180" s="162"/>
      <c r="G2180" s="85"/>
      <c r="H2180" s="86"/>
      <c r="I2180" s="164"/>
      <c r="J2180" s="115" t="str">
        <f>IF(Stock[[#This Row],[BUYING QUANTITY]]&gt;0,Stock[[#This Row],[BUYING PRICE]]*Stock[[#This Row],[BUYING QUANTITY]]*Stock[[#This Row],[% BUYING FEE]],"")</f>
        <v/>
      </c>
      <c r="K2180" s="89"/>
      <c r="L2180" s="90"/>
      <c r="M2180" s="117" t="str">
        <f>IF(Stock[[#This Row],[BUYING QUANTITY]]&gt;0,Stock[[#This Row],[BUYING PRICE]]*(1+Stock[[#This Row],[% THRESHOLD (RETURN)_1]]),"")</f>
        <v/>
      </c>
      <c r="N2180" s="91"/>
      <c r="O2180" s="117" t="str">
        <f>IF(Stock[[#This Row],[BUYING QUANTITY]]&gt;0,Stock[[#This Row],[BUYING PRICE]]*(1+Stock[[#This Row],[% THRESHOLD (RETURN)_2]]),"")</f>
        <v/>
      </c>
      <c r="P2180" s="91"/>
      <c r="Q2180" s="117" t="str">
        <f>IF(Stock[[#This Row],[BUYING QUANTITY]]&gt;0,Stock[[#This Row],[BUYING PRICE]]*(1+Stock[[#This Row],[% THRESHOLD (LOSS)]]),"")</f>
        <v/>
      </c>
      <c r="R2180" s="105"/>
      <c r="S2180" s="118" t="str">
        <f>IF(Stock[[#This Row],[CASH DIVIDEND]]&gt;0,Stock[[#This Row],[CASH DIVIDEND]]/(Stock[[#This Row],[BUYING PRICE]]*Stock[[#This Row],[BUYING QUANTITY]]),"")</f>
        <v/>
      </c>
      <c r="T2180" s="105"/>
      <c r="U2180" s="79"/>
      <c r="V2180" s="97"/>
      <c r="W2180" s="98"/>
      <c r="X2180" s="168"/>
      <c r="Y2180" s="126" t="str">
        <f>IF(Stock[[#This Row],[SELLING QUANTITY]]&gt;0,Stock[[#This Row],[SELLING PRICE]]*Stock[[#This Row],[SELLING QUANTITY]]*Stock[[#This Row],[% SELLING FEE]]+Stock[[#This Row],[SELLING PRICE]]*Stock[[#This Row],[SELLING QUANTITY]]*$D$12,"")</f>
        <v/>
      </c>
      <c r="Z2180" s="121">
        <f>Stock[[#This Row],[BUYING QUANTITY]]+Stock[[#This Row],[STOCK DIVIDEND]]-Stock[[#This Row],[SELLING QUANTITY]]</f>
        <v>0</v>
      </c>
      <c r="AA21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0" s="121">
        <f ca="1">IF(Stock[[#This Row],[SELLING DATE]]&gt;0,Stock[[#This Row],[SELLING DATE]]-Stock[[#This Row],[BUY DATE]]+1,IF(Stock[[#This Row],[BUY DATE]]=0,0,TODAY()-Stock[[#This Row],[BUY DATE]]+1))</f>
        <v>0</v>
      </c>
      <c r="AC2180" s="122" t="str">
        <f>IFERROR(Stock[[#This Row],[CASH DIVIDEND]]+Stock[[#This Row],[RETURN/(LOSS) FROM TRADING
(auto-fill)]],"")</f>
        <v/>
      </c>
      <c r="AD21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0" s="146" t="str">
        <f ca="1">IFERROR(IF(Stock[[#This Row],[HOLDING DAYS
(auto-fill)]]&lt;365,Stock[[#This Row],[% TOTAL RETURN/(LOSS)
(auto-fill)]]*365/Stock[[#This Row],[HOLDING DAYS
(auto-fill)]],POWER((1+Stock[[#This Row],[% TOTAL RETURN/(LOSS)
(auto-fill)]]),1/(Stock[[#This Row],[HOLDING DAYS
(auto-fill)]]/365))-1),"")</f>
        <v/>
      </c>
      <c r="AF2180" s="81"/>
      <c r="AG2180" s="149" t="str">
        <f>IF(Stock[[#This Row],[STATUS
(auto-fill)]]="HOLDING",Stock[[#This Row],[MARKET PRICE]]-Stock[[#This Row],[BUYING PRICE]],"")</f>
        <v/>
      </c>
      <c r="AH2180" s="143" t="str">
        <f>IFERROR(Stock[[#This Row],[CHANGE
(auto-fill)]]/Stock[[#This Row],[BUYING PRICE]],"")</f>
        <v/>
      </c>
      <c r="AI2180" s="130" t="str">
        <f>IF(Stock[[#This Row],[MARKET PRICE]]&gt;0,Stock[[#This Row],[MARKET PRICE]]*Stock[[#This Row],[REMAINING QUANTITY
(auto-fill)]],"")</f>
        <v/>
      </c>
    </row>
    <row r="2181" spans="2:35">
      <c r="B2181" s="110" t="str">
        <f>IF(AND(Stock[[#This Row],[BUYING QUANTITY]]&gt;0,Stock[[#This Row],[REMAINING QUANTITY
(auto-fill)]]=0),"SOLD OUT",
IF(AND(Stock[[#This Row],[BUYING QUANTITY]]&gt;0,Stock[[#This Row],[REMAINING QUANTITY
(auto-fill)]]&gt;0),"HOLDING",""))</f>
        <v/>
      </c>
      <c r="C2181" s="113">
        <f t="shared" si="33"/>
        <v>2168</v>
      </c>
      <c r="D2181" s="79"/>
      <c r="E2181" s="80"/>
      <c r="F2181" s="162"/>
      <c r="G2181" s="85"/>
      <c r="H2181" s="86"/>
      <c r="I2181" s="164"/>
      <c r="J2181" s="115" t="str">
        <f>IF(Stock[[#This Row],[BUYING QUANTITY]]&gt;0,Stock[[#This Row],[BUYING PRICE]]*Stock[[#This Row],[BUYING QUANTITY]]*Stock[[#This Row],[% BUYING FEE]],"")</f>
        <v/>
      </c>
      <c r="K2181" s="89"/>
      <c r="L2181" s="90"/>
      <c r="M2181" s="117" t="str">
        <f>IF(Stock[[#This Row],[BUYING QUANTITY]]&gt;0,Stock[[#This Row],[BUYING PRICE]]*(1+Stock[[#This Row],[% THRESHOLD (RETURN)_1]]),"")</f>
        <v/>
      </c>
      <c r="N2181" s="91"/>
      <c r="O2181" s="117" t="str">
        <f>IF(Stock[[#This Row],[BUYING QUANTITY]]&gt;0,Stock[[#This Row],[BUYING PRICE]]*(1+Stock[[#This Row],[% THRESHOLD (RETURN)_2]]),"")</f>
        <v/>
      </c>
      <c r="P2181" s="91"/>
      <c r="Q2181" s="117" t="str">
        <f>IF(Stock[[#This Row],[BUYING QUANTITY]]&gt;0,Stock[[#This Row],[BUYING PRICE]]*(1+Stock[[#This Row],[% THRESHOLD (LOSS)]]),"")</f>
        <v/>
      </c>
      <c r="R2181" s="105"/>
      <c r="S2181" s="118" t="str">
        <f>IF(Stock[[#This Row],[CASH DIVIDEND]]&gt;0,Stock[[#This Row],[CASH DIVIDEND]]/(Stock[[#This Row],[BUYING PRICE]]*Stock[[#This Row],[BUYING QUANTITY]]),"")</f>
        <v/>
      </c>
      <c r="T2181" s="105"/>
      <c r="U2181" s="79"/>
      <c r="V2181" s="97"/>
      <c r="W2181" s="98"/>
      <c r="X2181" s="168"/>
      <c r="Y2181" s="126" t="str">
        <f>IF(Stock[[#This Row],[SELLING QUANTITY]]&gt;0,Stock[[#This Row],[SELLING PRICE]]*Stock[[#This Row],[SELLING QUANTITY]]*Stock[[#This Row],[% SELLING FEE]]+Stock[[#This Row],[SELLING PRICE]]*Stock[[#This Row],[SELLING QUANTITY]]*$D$12,"")</f>
        <v/>
      </c>
      <c r="Z2181" s="121">
        <f>Stock[[#This Row],[BUYING QUANTITY]]+Stock[[#This Row],[STOCK DIVIDEND]]-Stock[[#This Row],[SELLING QUANTITY]]</f>
        <v>0</v>
      </c>
      <c r="AA21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1" s="121">
        <f ca="1">IF(Stock[[#This Row],[SELLING DATE]]&gt;0,Stock[[#This Row],[SELLING DATE]]-Stock[[#This Row],[BUY DATE]]+1,IF(Stock[[#This Row],[BUY DATE]]=0,0,TODAY()-Stock[[#This Row],[BUY DATE]]+1))</f>
        <v>0</v>
      </c>
      <c r="AC2181" s="122" t="str">
        <f>IFERROR(Stock[[#This Row],[CASH DIVIDEND]]+Stock[[#This Row],[RETURN/(LOSS) FROM TRADING
(auto-fill)]],"")</f>
        <v/>
      </c>
      <c r="AD21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1" s="146" t="str">
        <f ca="1">IFERROR(IF(Stock[[#This Row],[HOLDING DAYS
(auto-fill)]]&lt;365,Stock[[#This Row],[% TOTAL RETURN/(LOSS)
(auto-fill)]]*365/Stock[[#This Row],[HOLDING DAYS
(auto-fill)]],POWER((1+Stock[[#This Row],[% TOTAL RETURN/(LOSS)
(auto-fill)]]),1/(Stock[[#This Row],[HOLDING DAYS
(auto-fill)]]/365))-1),"")</f>
        <v/>
      </c>
      <c r="AF2181" s="81"/>
      <c r="AG2181" s="149" t="str">
        <f>IF(Stock[[#This Row],[STATUS
(auto-fill)]]="HOLDING",Stock[[#This Row],[MARKET PRICE]]-Stock[[#This Row],[BUYING PRICE]],"")</f>
        <v/>
      </c>
      <c r="AH2181" s="143" t="str">
        <f>IFERROR(Stock[[#This Row],[CHANGE
(auto-fill)]]/Stock[[#This Row],[BUYING PRICE]],"")</f>
        <v/>
      </c>
      <c r="AI2181" s="130" t="str">
        <f>IF(Stock[[#This Row],[MARKET PRICE]]&gt;0,Stock[[#This Row],[MARKET PRICE]]*Stock[[#This Row],[REMAINING QUANTITY
(auto-fill)]],"")</f>
        <v/>
      </c>
    </row>
    <row r="2182" spans="2:35">
      <c r="B2182" s="110" t="str">
        <f>IF(AND(Stock[[#This Row],[BUYING QUANTITY]]&gt;0,Stock[[#This Row],[REMAINING QUANTITY
(auto-fill)]]=0),"SOLD OUT",
IF(AND(Stock[[#This Row],[BUYING QUANTITY]]&gt;0,Stock[[#This Row],[REMAINING QUANTITY
(auto-fill)]]&gt;0),"HOLDING",""))</f>
        <v/>
      </c>
      <c r="C2182" s="113">
        <f t="shared" si="33"/>
        <v>2169</v>
      </c>
      <c r="D2182" s="79"/>
      <c r="E2182" s="80"/>
      <c r="F2182" s="162"/>
      <c r="G2182" s="85"/>
      <c r="H2182" s="86"/>
      <c r="I2182" s="164"/>
      <c r="J2182" s="115" t="str">
        <f>IF(Stock[[#This Row],[BUYING QUANTITY]]&gt;0,Stock[[#This Row],[BUYING PRICE]]*Stock[[#This Row],[BUYING QUANTITY]]*Stock[[#This Row],[% BUYING FEE]],"")</f>
        <v/>
      </c>
      <c r="K2182" s="89"/>
      <c r="L2182" s="90"/>
      <c r="M2182" s="117" t="str">
        <f>IF(Stock[[#This Row],[BUYING QUANTITY]]&gt;0,Stock[[#This Row],[BUYING PRICE]]*(1+Stock[[#This Row],[% THRESHOLD (RETURN)_1]]),"")</f>
        <v/>
      </c>
      <c r="N2182" s="91"/>
      <c r="O2182" s="117" t="str">
        <f>IF(Stock[[#This Row],[BUYING QUANTITY]]&gt;0,Stock[[#This Row],[BUYING PRICE]]*(1+Stock[[#This Row],[% THRESHOLD (RETURN)_2]]),"")</f>
        <v/>
      </c>
      <c r="P2182" s="91"/>
      <c r="Q2182" s="117" t="str">
        <f>IF(Stock[[#This Row],[BUYING QUANTITY]]&gt;0,Stock[[#This Row],[BUYING PRICE]]*(1+Stock[[#This Row],[% THRESHOLD (LOSS)]]),"")</f>
        <v/>
      </c>
      <c r="R2182" s="105"/>
      <c r="S2182" s="118" t="str">
        <f>IF(Stock[[#This Row],[CASH DIVIDEND]]&gt;0,Stock[[#This Row],[CASH DIVIDEND]]/(Stock[[#This Row],[BUYING PRICE]]*Stock[[#This Row],[BUYING QUANTITY]]),"")</f>
        <v/>
      </c>
      <c r="T2182" s="105"/>
      <c r="U2182" s="79"/>
      <c r="V2182" s="97"/>
      <c r="W2182" s="98"/>
      <c r="X2182" s="168"/>
      <c r="Y2182" s="126" t="str">
        <f>IF(Stock[[#This Row],[SELLING QUANTITY]]&gt;0,Stock[[#This Row],[SELLING PRICE]]*Stock[[#This Row],[SELLING QUANTITY]]*Stock[[#This Row],[% SELLING FEE]]+Stock[[#This Row],[SELLING PRICE]]*Stock[[#This Row],[SELLING QUANTITY]]*$D$12,"")</f>
        <v/>
      </c>
      <c r="Z2182" s="121">
        <f>Stock[[#This Row],[BUYING QUANTITY]]+Stock[[#This Row],[STOCK DIVIDEND]]-Stock[[#This Row],[SELLING QUANTITY]]</f>
        <v>0</v>
      </c>
      <c r="AA21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2" s="121">
        <f ca="1">IF(Stock[[#This Row],[SELLING DATE]]&gt;0,Stock[[#This Row],[SELLING DATE]]-Stock[[#This Row],[BUY DATE]]+1,IF(Stock[[#This Row],[BUY DATE]]=0,0,TODAY()-Stock[[#This Row],[BUY DATE]]+1))</f>
        <v>0</v>
      </c>
      <c r="AC2182" s="122" t="str">
        <f>IFERROR(Stock[[#This Row],[CASH DIVIDEND]]+Stock[[#This Row],[RETURN/(LOSS) FROM TRADING
(auto-fill)]],"")</f>
        <v/>
      </c>
      <c r="AD21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2" s="146" t="str">
        <f ca="1">IFERROR(IF(Stock[[#This Row],[HOLDING DAYS
(auto-fill)]]&lt;365,Stock[[#This Row],[% TOTAL RETURN/(LOSS)
(auto-fill)]]*365/Stock[[#This Row],[HOLDING DAYS
(auto-fill)]],POWER((1+Stock[[#This Row],[% TOTAL RETURN/(LOSS)
(auto-fill)]]),1/(Stock[[#This Row],[HOLDING DAYS
(auto-fill)]]/365))-1),"")</f>
        <v/>
      </c>
      <c r="AF2182" s="81"/>
      <c r="AG2182" s="149" t="str">
        <f>IF(Stock[[#This Row],[STATUS
(auto-fill)]]="HOLDING",Stock[[#This Row],[MARKET PRICE]]-Stock[[#This Row],[BUYING PRICE]],"")</f>
        <v/>
      </c>
      <c r="AH2182" s="143" t="str">
        <f>IFERROR(Stock[[#This Row],[CHANGE
(auto-fill)]]/Stock[[#This Row],[BUYING PRICE]],"")</f>
        <v/>
      </c>
      <c r="AI2182" s="130" t="str">
        <f>IF(Stock[[#This Row],[MARKET PRICE]]&gt;0,Stock[[#This Row],[MARKET PRICE]]*Stock[[#This Row],[REMAINING QUANTITY
(auto-fill)]],"")</f>
        <v/>
      </c>
    </row>
    <row r="2183" spans="2:35">
      <c r="B2183" s="110" t="str">
        <f>IF(AND(Stock[[#This Row],[BUYING QUANTITY]]&gt;0,Stock[[#This Row],[REMAINING QUANTITY
(auto-fill)]]=0),"SOLD OUT",
IF(AND(Stock[[#This Row],[BUYING QUANTITY]]&gt;0,Stock[[#This Row],[REMAINING QUANTITY
(auto-fill)]]&gt;0),"HOLDING",""))</f>
        <v/>
      </c>
      <c r="C2183" s="113">
        <f t="shared" si="33"/>
        <v>2170</v>
      </c>
      <c r="D2183" s="79"/>
      <c r="E2183" s="80"/>
      <c r="F2183" s="162"/>
      <c r="G2183" s="85"/>
      <c r="H2183" s="86"/>
      <c r="I2183" s="164"/>
      <c r="J2183" s="115" t="str">
        <f>IF(Stock[[#This Row],[BUYING QUANTITY]]&gt;0,Stock[[#This Row],[BUYING PRICE]]*Stock[[#This Row],[BUYING QUANTITY]]*Stock[[#This Row],[% BUYING FEE]],"")</f>
        <v/>
      </c>
      <c r="K2183" s="89"/>
      <c r="L2183" s="90"/>
      <c r="M2183" s="117" t="str">
        <f>IF(Stock[[#This Row],[BUYING QUANTITY]]&gt;0,Stock[[#This Row],[BUYING PRICE]]*(1+Stock[[#This Row],[% THRESHOLD (RETURN)_1]]),"")</f>
        <v/>
      </c>
      <c r="N2183" s="91"/>
      <c r="O2183" s="117" t="str">
        <f>IF(Stock[[#This Row],[BUYING QUANTITY]]&gt;0,Stock[[#This Row],[BUYING PRICE]]*(1+Stock[[#This Row],[% THRESHOLD (RETURN)_2]]),"")</f>
        <v/>
      </c>
      <c r="P2183" s="91"/>
      <c r="Q2183" s="117" t="str">
        <f>IF(Stock[[#This Row],[BUYING QUANTITY]]&gt;0,Stock[[#This Row],[BUYING PRICE]]*(1+Stock[[#This Row],[% THRESHOLD (LOSS)]]),"")</f>
        <v/>
      </c>
      <c r="R2183" s="105"/>
      <c r="S2183" s="118" t="str">
        <f>IF(Stock[[#This Row],[CASH DIVIDEND]]&gt;0,Stock[[#This Row],[CASH DIVIDEND]]/(Stock[[#This Row],[BUYING PRICE]]*Stock[[#This Row],[BUYING QUANTITY]]),"")</f>
        <v/>
      </c>
      <c r="T2183" s="105"/>
      <c r="U2183" s="79"/>
      <c r="V2183" s="97"/>
      <c r="W2183" s="98"/>
      <c r="X2183" s="168"/>
      <c r="Y2183" s="126" t="str">
        <f>IF(Stock[[#This Row],[SELLING QUANTITY]]&gt;0,Stock[[#This Row],[SELLING PRICE]]*Stock[[#This Row],[SELLING QUANTITY]]*Stock[[#This Row],[% SELLING FEE]]+Stock[[#This Row],[SELLING PRICE]]*Stock[[#This Row],[SELLING QUANTITY]]*$D$12,"")</f>
        <v/>
      </c>
      <c r="Z2183" s="121">
        <f>Stock[[#This Row],[BUYING QUANTITY]]+Stock[[#This Row],[STOCK DIVIDEND]]-Stock[[#This Row],[SELLING QUANTITY]]</f>
        <v>0</v>
      </c>
      <c r="AA21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3" s="121">
        <f ca="1">IF(Stock[[#This Row],[SELLING DATE]]&gt;0,Stock[[#This Row],[SELLING DATE]]-Stock[[#This Row],[BUY DATE]]+1,IF(Stock[[#This Row],[BUY DATE]]=0,0,TODAY()-Stock[[#This Row],[BUY DATE]]+1))</f>
        <v>0</v>
      </c>
      <c r="AC2183" s="122" t="str">
        <f>IFERROR(Stock[[#This Row],[CASH DIVIDEND]]+Stock[[#This Row],[RETURN/(LOSS) FROM TRADING
(auto-fill)]],"")</f>
        <v/>
      </c>
      <c r="AD21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3" s="146" t="str">
        <f ca="1">IFERROR(IF(Stock[[#This Row],[HOLDING DAYS
(auto-fill)]]&lt;365,Stock[[#This Row],[% TOTAL RETURN/(LOSS)
(auto-fill)]]*365/Stock[[#This Row],[HOLDING DAYS
(auto-fill)]],POWER((1+Stock[[#This Row],[% TOTAL RETURN/(LOSS)
(auto-fill)]]),1/(Stock[[#This Row],[HOLDING DAYS
(auto-fill)]]/365))-1),"")</f>
        <v/>
      </c>
      <c r="AF2183" s="81"/>
      <c r="AG2183" s="149" t="str">
        <f>IF(Stock[[#This Row],[STATUS
(auto-fill)]]="HOLDING",Stock[[#This Row],[MARKET PRICE]]-Stock[[#This Row],[BUYING PRICE]],"")</f>
        <v/>
      </c>
      <c r="AH2183" s="143" t="str">
        <f>IFERROR(Stock[[#This Row],[CHANGE
(auto-fill)]]/Stock[[#This Row],[BUYING PRICE]],"")</f>
        <v/>
      </c>
      <c r="AI2183" s="130" t="str">
        <f>IF(Stock[[#This Row],[MARKET PRICE]]&gt;0,Stock[[#This Row],[MARKET PRICE]]*Stock[[#This Row],[REMAINING QUANTITY
(auto-fill)]],"")</f>
        <v/>
      </c>
    </row>
    <row r="2184" spans="2:35">
      <c r="B2184" s="110" t="str">
        <f>IF(AND(Stock[[#This Row],[BUYING QUANTITY]]&gt;0,Stock[[#This Row],[REMAINING QUANTITY
(auto-fill)]]=0),"SOLD OUT",
IF(AND(Stock[[#This Row],[BUYING QUANTITY]]&gt;0,Stock[[#This Row],[REMAINING QUANTITY
(auto-fill)]]&gt;0),"HOLDING",""))</f>
        <v/>
      </c>
      <c r="C2184" s="113">
        <f t="shared" si="33"/>
        <v>2171</v>
      </c>
      <c r="D2184" s="79"/>
      <c r="E2184" s="80"/>
      <c r="F2184" s="162"/>
      <c r="G2184" s="85"/>
      <c r="H2184" s="86"/>
      <c r="I2184" s="164"/>
      <c r="J2184" s="115" t="str">
        <f>IF(Stock[[#This Row],[BUYING QUANTITY]]&gt;0,Stock[[#This Row],[BUYING PRICE]]*Stock[[#This Row],[BUYING QUANTITY]]*Stock[[#This Row],[% BUYING FEE]],"")</f>
        <v/>
      </c>
      <c r="K2184" s="89"/>
      <c r="L2184" s="90"/>
      <c r="M2184" s="117" t="str">
        <f>IF(Stock[[#This Row],[BUYING QUANTITY]]&gt;0,Stock[[#This Row],[BUYING PRICE]]*(1+Stock[[#This Row],[% THRESHOLD (RETURN)_1]]),"")</f>
        <v/>
      </c>
      <c r="N2184" s="91"/>
      <c r="O2184" s="117" t="str">
        <f>IF(Stock[[#This Row],[BUYING QUANTITY]]&gt;0,Stock[[#This Row],[BUYING PRICE]]*(1+Stock[[#This Row],[% THRESHOLD (RETURN)_2]]),"")</f>
        <v/>
      </c>
      <c r="P2184" s="91"/>
      <c r="Q2184" s="117" t="str">
        <f>IF(Stock[[#This Row],[BUYING QUANTITY]]&gt;0,Stock[[#This Row],[BUYING PRICE]]*(1+Stock[[#This Row],[% THRESHOLD (LOSS)]]),"")</f>
        <v/>
      </c>
      <c r="R2184" s="105"/>
      <c r="S2184" s="118" t="str">
        <f>IF(Stock[[#This Row],[CASH DIVIDEND]]&gt;0,Stock[[#This Row],[CASH DIVIDEND]]/(Stock[[#This Row],[BUYING PRICE]]*Stock[[#This Row],[BUYING QUANTITY]]),"")</f>
        <v/>
      </c>
      <c r="T2184" s="105"/>
      <c r="U2184" s="79"/>
      <c r="V2184" s="97"/>
      <c r="W2184" s="98"/>
      <c r="X2184" s="168"/>
      <c r="Y2184" s="126" t="str">
        <f>IF(Stock[[#This Row],[SELLING QUANTITY]]&gt;0,Stock[[#This Row],[SELLING PRICE]]*Stock[[#This Row],[SELLING QUANTITY]]*Stock[[#This Row],[% SELLING FEE]]+Stock[[#This Row],[SELLING PRICE]]*Stock[[#This Row],[SELLING QUANTITY]]*$D$12,"")</f>
        <v/>
      </c>
      <c r="Z2184" s="121">
        <f>Stock[[#This Row],[BUYING QUANTITY]]+Stock[[#This Row],[STOCK DIVIDEND]]-Stock[[#This Row],[SELLING QUANTITY]]</f>
        <v>0</v>
      </c>
      <c r="AA21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4" s="121">
        <f ca="1">IF(Stock[[#This Row],[SELLING DATE]]&gt;0,Stock[[#This Row],[SELLING DATE]]-Stock[[#This Row],[BUY DATE]]+1,IF(Stock[[#This Row],[BUY DATE]]=0,0,TODAY()-Stock[[#This Row],[BUY DATE]]+1))</f>
        <v>0</v>
      </c>
      <c r="AC2184" s="122" t="str">
        <f>IFERROR(Stock[[#This Row],[CASH DIVIDEND]]+Stock[[#This Row],[RETURN/(LOSS) FROM TRADING
(auto-fill)]],"")</f>
        <v/>
      </c>
      <c r="AD21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4" s="146" t="str">
        <f ca="1">IFERROR(IF(Stock[[#This Row],[HOLDING DAYS
(auto-fill)]]&lt;365,Stock[[#This Row],[% TOTAL RETURN/(LOSS)
(auto-fill)]]*365/Stock[[#This Row],[HOLDING DAYS
(auto-fill)]],POWER((1+Stock[[#This Row],[% TOTAL RETURN/(LOSS)
(auto-fill)]]),1/(Stock[[#This Row],[HOLDING DAYS
(auto-fill)]]/365))-1),"")</f>
        <v/>
      </c>
      <c r="AF2184" s="81"/>
      <c r="AG2184" s="149" t="str">
        <f>IF(Stock[[#This Row],[STATUS
(auto-fill)]]="HOLDING",Stock[[#This Row],[MARKET PRICE]]-Stock[[#This Row],[BUYING PRICE]],"")</f>
        <v/>
      </c>
      <c r="AH2184" s="143" t="str">
        <f>IFERROR(Stock[[#This Row],[CHANGE
(auto-fill)]]/Stock[[#This Row],[BUYING PRICE]],"")</f>
        <v/>
      </c>
      <c r="AI2184" s="130" t="str">
        <f>IF(Stock[[#This Row],[MARKET PRICE]]&gt;0,Stock[[#This Row],[MARKET PRICE]]*Stock[[#This Row],[REMAINING QUANTITY
(auto-fill)]],"")</f>
        <v/>
      </c>
    </row>
    <row r="2185" spans="2:35">
      <c r="B2185" s="110" t="str">
        <f>IF(AND(Stock[[#This Row],[BUYING QUANTITY]]&gt;0,Stock[[#This Row],[REMAINING QUANTITY
(auto-fill)]]=0),"SOLD OUT",
IF(AND(Stock[[#This Row],[BUYING QUANTITY]]&gt;0,Stock[[#This Row],[REMAINING QUANTITY
(auto-fill)]]&gt;0),"HOLDING",""))</f>
        <v/>
      </c>
      <c r="C2185" s="113">
        <f t="shared" si="33"/>
        <v>2172</v>
      </c>
      <c r="D2185" s="79"/>
      <c r="E2185" s="80"/>
      <c r="F2185" s="162"/>
      <c r="G2185" s="85"/>
      <c r="H2185" s="86"/>
      <c r="I2185" s="164"/>
      <c r="J2185" s="115" t="str">
        <f>IF(Stock[[#This Row],[BUYING QUANTITY]]&gt;0,Stock[[#This Row],[BUYING PRICE]]*Stock[[#This Row],[BUYING QUANTITY]]*Stock[[#This Row],[% BUYING FEE]],"")</f>
        <v/>
      </c>
      <c r="K2185" s="89"/>
      <c r="L2185" s="90"/>
      <c r="M2185" s="117" t="str">
        <f>IF(Stock[[#This Row],[BUYING QUANTITY]]&gt;0,Stock[[#This Row],[BUYING PRICE]]*(1+Stock[[#This Row],[% THRESHOLD (RETURN)_1]]),"")</f>
        <v/>
      </c>
      <c r="N2185" s="91"/>
      <c r="O2185" s="117" t="str">
        <f>IF(Stock[[#This Row],[BUYING QUANTITY]]&gt;0,Stock[[#This Row],[BUYING PRICE]]*(1+Stock[[#This Row],[% THRESHOLD (RETURN)_2]]),"")</f>
        <v/>
      </c>
      <c r="P2185" s="91"/>
      <c r="Q2185" s="117" t="str">
        <f>IF(Stock[[#This Row],[BUYING QUANTITY]]&gt;0,Stock[[#This Row],[BUYING PRICE]]*(1+Stock[[#This Row],[% THRESHOLD (LOSS)]]),"")</f>
        <v/>
      </c>
      <c r="R2185" s="105"/>
      <c r="S2185" s="118" t="str">
        <f>IF(Stock[[#This Row],[CASH DIVIDEND]]&gt;0,Stock[[#This Row],[CASH DIVIDEND]]/(Stock[[#This Row],[BUYING PRICE]]*Stock[[#This Row],[BUYING QUANTITY]]),"")</f>
        <v/>
      </c>
      <c r="T2185" s="105"/>
      <c r="U2185" s="79"/>
      <c r="V2185" s="97"/>
      <c r="W2185" s="98"/>
      <c r="X2185" s="168"/>
      <c r="Y2185" s="126" t="str">
        <f>IF(Stock[[#This Row],[SELLING QUANTITY]]&gt;0,Stock[[#This Row],[SELLING PRICE]]*Stock[[#This Row],[SELLING QUANTITY]]*Stock[[#This Row],[% SELLING FEE]]+Stock[[#This Row],[SELLING PRICE]]*Stock[[#This Row],[SELLING QUANTITY]]*$D$12,"")</f>
        <v/>
      </c>
      <c r="Z2185" s="121">
        <f>Stock[[#This Row],[BUYING QUANTITY]]+Stock[[#This Row],[STOCK DIVIDEND]]-Stock[[#This Row],[SELLING QUANTITY]]</f>
        <v>0</v>
      </c>
      <c r="AA21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5" s="121">
        <f ca="1">IF(Stock[[#This Row],[SELLING DATE]]&gt;0,Stock[[#This Row],[SELLING DATE]]-Stock[[#This Row],[BUY DATE]]+1,IF(Stock[[#This Row],[BUY DATE]]=0,0,TODAY()-Stock[[#This Row],[BUY DATE]]+1))</f>
        <v>0</v>
      </c>
      <c r="AC2185" s="122" t="str">
        <f>IFERROR(Stock[[#This Row],[CASH DIVIDEND]]+Stock[[#This Row],[RETURN/(LOSS) FROM TRADING
(auto-fill)]],"")</f>
        <v/>
      </c>
      <c r="AD21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5" s="146" t="str">
        <f ca="1">IFERROR(IF(Stock[[#This Row],[HOLDING DAYS
(auto-fill)]]&lt;365,Stock[[#This Row],[% TOTAL RETURN/(LOSS)
(auto-fill)]]*365/Stock[[#This Row],[HOLDING DAYS
(auto-fill)]],POWER((1+Stock[[#This Row],[% TOTAL RETURN/(LOSS)
(auto-fill)]]),1/(Stock[[#This Row],[HOLDING DAYS
(auto-fill)]]/365))-1),"")</f>
        <v/>
      </c>
      <c r="AF2185" s="81"/>
      <c r="AG2185" s="149" t="str">
        <f>IF(Stock[[#This Row],[STATUS
(auto-fill)]]="HOLDING",Stock[[#This Row],[MARKET PRICE]]-Stock[[#This Row],[BUYING PRICE]],"")</f>
        <v/>
      </c>
      <c r="AH2185" s="143" t="str">
        <f>IFERROR(Stock[[#This Row],[CHANGE
(auto-fill)]]/Stock[[#This Row],[BUYING PRICE]],"")</f>
        <v/>
      </c>
      <c r="AI2185" s="130" t="str">
        <f>IF(Stock[[#This Row],[MARKET PRICE]]&gt;0,Stock[[#This Row],[MARKET PRICE]]*Stock[[#This Row],[REMAINING QUANTITY
(auto-fill)]],"")</f>
        <v/>
      </c>
    </row>
    <row r="2186" spans="2:35">
      <c r="B2186" s="110" t="str">
        <f>IF(AND(Stock[[#This Row],[BUYING QUANTITY]]&gt;0,Stock[[#This Row],[REMAINING QUANTITY
(auto-fill)]]=0),"SOLD OUT",
IF(AND(Stock[[#This Row],[BUYING QUANTITY]]&gt;0,Stock[[#This Row],[REMAINING QUANTITY
(auto-fill)]]&gt;0),"HOLDING",""))</f>
        <v/>
      </c>
      <c r="C2186" s="113">
        <f t="shared" si="33"/>
        <v>2173</v>
      </c>
      <c r="D2186" s="79"/>
      <c r="E2186" s="80"/>
      <c r="F2186" s="162"/>
      <c r="G2186" s="85"/>
      <c r="H2186" s="86"/>
      <c r="I2186" s="164"/>
      <c r="J2186" s="115" t="str">
        <f>IF(Stock[[#This Row],[BUYING QUANTITY]]&gt;0,Stock[[#This Row],[BUYING PRICE]]*Stock[[#This Row],[BUYING QUANTITY]]*Stock[[#This Row],[% BUYING FEE]],"")</f>
        <v/>
      </c>
      <c r="K2186" s="89"/>
      <c r="L2186" s="90"/>
      <c r="M2186" s="117" t="str">
        <f>IF(Stock[[#This Row],[BUYING QUANTITY]]&gt;0,Stock[[#This Row],[BUYING PRICE]]*(1+Stock[[#This Row],[% THRESHOLD (RETURN)_1]]),"")</f>
        <v/>
      </c>
      <c r="N2186" s="91"/>
      <c r="O2186" s="117" t="str">
        <f>IF(Stock[[#This Row],[BUYING QUANTITY]]&gt;0,Stock[[#This Row],[BUYING PRICE]]*(1+Stock[[#This Row],[% THRESHOLD (RETURN)_2]]),"")</f>
        <v/>
      </c>
      <c r="P2186" s="91"/>
      <c r="Q2186" s="117" t="str">
        <f>IF(Stock[[#This Row],[BUYING QUANTITY]]&gt;0,Stock[[#This Row],[BUYING PRICE]]*(1+Stock[[#This Row],[% THRESHOLD (LOSS)]]),"")</f>
        <v/>
      </c>
      <c r="R2186" s="105"/>
      <c r="S2186" s="118" t="str">
        <f>IF(Stock[[#This Row],[CASH DIVIDEND]]&gt;0,Stock[[#This Row],[CASH DIVIDEND]]/(Stock[[#This Row],[BUYING PRICE]]*Stock[[#This Row],[BUYING QUANTITY]]),"")</f>
        <v/>
      </c>
      <c r="T2186" s="105"/>
      <c r="U2186" s="79"/>
      <c r="V2186" s="97"/>
      <c r="W2186" s="98"/>
      <c r="X2186" s="168"/>
      <c r="Y2186" s="126" t="str">
        <f>IF(Stock[[#This Row],[SELLING QUANTITY]]&gt;0,Stock[[#This Row],[SELLING PRICE]]*Stock[[#This Row],[SELLING QUANTITY]]*Stock[[#This Row],[% SELLING FEE]]+Stock[[#This Row],[SELLING PRICE]]*Stock[[#This Row],[SELLING QUANTITY]]*$D$12,"")</f>
        <v/>
      </c>
      <c r="Z2186" s="121">
        <f>Stock[[#This Row],[BUYING QUANTITY]]+Stock[[#This Row],[STOCK DIVIDEND]]-Stock[[#This Row],[SELLING QUANTITY]]</f>
        <v>0</v>
      </c>
      <c r="AA21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6" s="121">
        <f ca="1">IF(Stock[[#This Row],[SELLING DATE]]&gt;0,Stock[[#This Row],[SELLING DATE]]-Stock[[#This Row],[BUY DATE]]+1,IF(Stock[[#This Row],[BUY DATE]]=0,0,TODAY()-Stock[[#This Row],[BUY DATE]]+1))</f>
        <v>0</v>
      </c>
      <c r="AC2186" s="122" t="str">
        <f>IFERROR(Stock[[#This Row],[CASH DIVIDEND]]+Stock[[#This Row],[RETURN/(LOSS) FROM TRADING
(auto-fill)]],"")</f>
        <v/>
      </c>
      <c r="AD21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6" s="146" t="str">
        <f ca="1">IFERROR(IF(Stock[[#This Row],[HOLDING DAYS
(auto-fill)]]&lt;365,Stock[[#This Row],[% TOTAL RETURN/(LOSS)
(auto-fill)]]*365/Stock[[#This Row],[HOLDING DAYS
(auto-fill)]],POWER((1+Stock[[#This Row],[% TOTAL RETURN/(LOSS)
(auto-fill)]]),1/(Stock[[#This Row],[HOLDING DAYS
(auto-fill)]]/365))-1),"")</f>
        <v/>
      </c>
      <c r="AF2186" s="81"/>
      <c r="AG2186" s="149" t="str">
        <f>IF(Stock[[#This Row],[STATUS
(auto-fill)]]="HOLDING",Stock[[#This Row],[MARKET PRICE]]-Stock[[#This Row],[BUYING PRICE]],"")</f>
        <v/>
      </c>
      <c r="AH2186" s="143" t="str">
        <f>IFERROR(Stock[[#This Row],[CHANGE
(auto-fill)]]/Stock[[#This Row],[BUYING PRICE]],"")</f>
        <v/>
      </c>
      <c r="AI2186" s="130" t="str">
        <f>IF(Stock[[#This Row],[MARKET PRICE]]&gt;0,Stock[[#This Row],[MARKET PRICE]]*Stock[[#This Row],[REMAINING QUANTITY
(auto-fill)]],"")</f>
        <v/>
      </c>
    </row>
    <row r="2187" spans="2:35">
      <c r="B2187" s="110" t="str">
        <f>IF(AND(Stock[[#This Row],[BUYING QUANTITY]]&gt;0,Stock[[#This Row],[REMAINING QUANTITY
(auto-fill)]]=0),"SOLD OUT",
IF(AND(Stock[[#This Row],[BUYING QUANTITY]]&gt;0,Stock[[#This Row],[REMAINING QUANTITY
(auto-fill)]]&gt;0),"HOLDING",""))</f>
        <v/>
      </c>
      <c r="C2187" s="113">
        <f t="shared" si="33"/>
        <v>2174</v>
      </c>
      <c r="D2187" s="79"/>
      <c r="E2187" s="80"/>
      <c r="F2187" s="162"/>
      <c r="G2187" s="85"/>
      <c r="H2187" s="86"/>
      <c r="I2187" s="164"/>
      <c r="J2187" s="115" t="str">
        <f>IF(Stock[[#This Row],[BUYING QUANTITY]]&gt;0,Stock[[#This Row],[BUYING PRICE]]*Stock[[#This Row],[BUYING QUANTITY]]*Stock[[#This Row],[% BUYING FEE]],"")</f>
        <v/>
      </c>
      <c r="K2187" s="89"/>
      <c r="L2187" s="90"/>
      <c r="M2187" s="117" t="str">
        <f>IF(Stock[[#This Row],[BUYING QUANTITY]]&gt;0,Stock[[#This Row],[BUYING PRICE]]*(1+Stock[[#This Row],[% THRESHOLD (RETURN)_1]]),"")</f>
        <v/>
      </c>
      <c r="N2187" s="91"/>
      <c r="O2187" s="117" t="str">
        <f>IF(Stock[[#This Row],[BUYING QUANTITY]]&gt;0,Stock[[#This Row],[BUYING PRICE]]*(1+Stock[[#This Row],[% THRESHOLD (RETURN)_2]]),"")</f>
        <v/>
      </c>
      <c r="P2187" s="91"/>
      <c r="Q2187" s="117" t="str">
        <f>IF(Stock[[#This Row],[BUYING QUANTITY]]&gt;0,Stock[[#This Row],[BUYING PRICE]]*(1+Stock[[#This Row],[% THRESHOLD (LOSS)]]),"")</f>
        <v/>
      </c>
      <c r="R2187" s="105"/>
      <c r="S2187" s="118" t="str">
        <f>IF(Stock[[#This Row],[CASH DIVIDEND]]&gt;0,Stock[[#This Row],[CASH DIVIDEND]]/(Stock[[#This Row],[BUYING PRICE]]*Stock[[#This Row],[BUYING QUANTITY]]),"")</f>
        <v/>
      </c>
      <c r="T2187" s="105"/>
      <c r="U2187" s="79"/>
      <c r="V2187" s="97"/>
      <c r="W2187" s="98"/>
      <c r="X2187" s="168"/>
      <c r="Y2187" s="126" t="str">
        <f>IF(Stock[[#This Row],[SELLING QUANTITY]]&gt;0,Stock[[#This Row],[SELLING PRICE]]*Stock[[#This Row],[SELLING QUANTITY]]*Stock[[#This Row],[% SELLING FEE]]+Stock[[#This Row],[SELLING PRICE]]*Stock[[#This Row],[SELLING QUANTITY]]*$D$12,"")</f>
        <v/>
      </c>
      <c r="Z2187" s="121">
        <f>Stock[[#This Row],[BUYING QUANTITY]]+Stock[[#This Row],[STOCK DIVIDEND]]-Stock[[#This Row],[SELLING QUANTITY]]</f>
        <v>0</v>
      </c>
      <c r="AA21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7" s="121">
        <f ca="1">IF(Stock[[#This Row],[SELLING DATE]]&gt;0,Stock[[#This Row],[SELLING DATE]]-Stock[[#This Row],[BUY DATE]]+1,IF(Stock[[#This Row],[BUY DATE]]=0,0,TODAY()-Stock[[#This Row],[BUY DATE]]+1))</f>
        <v>0</v>
      </c>
      <c r="AC2187" s="122" t="str">
        <f>IFERROR(Stock[[#This Row],[CASH DIVIDEND]]+Stock[[#This Row],[RETURN/(LOSS) FROM TRADING
(auto-fill)]],"")</f>
        <v/>
      </c>
      <c r="AD21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7" s="146" t="str">
        <f ca="1">IFERROR(IF(Stock[[#This Row],[HOLDING DAYS
(auto-fill)]]&lt;365,Stock[[#This Row],[% TOTAL RETURN/(LOSS)
(auto-fill)]]*365/Stock[[#This Row],[HOLDING DAYS
(auto-fill)]],POWER((1+Stock[[#This Row],[% TOTAL RETURN/(LOSS)
(auto-fill)]]),1/(Stock[[#This Row],[HOLDING DAYS
(auto-fill)]]/365))-1),"")</f>
        <v/>
      </c>
      <c r="AF2187" s="81"/>
      <c r="AG2187" s="149" t="str">
        <f>IF(Stock[[#This Row],[STATUS
(auto-fill)]]="HOLDING",Stock[[#This Row],[MARKET PRICE]]-Stock[[#This Row],[BUYING PRICE]],"")</f>
        <v/>
      </c>
      <c r="AH2187" s="143" t="str">
        <f>IFERROR(Stock[[#This Row],[CHANGE
(auto-fill)]]/Stock[[#This Row],[BUYING PRICE]],"")</f>
        <v/>
      </c>
      <c r="AI2187" s="130" t="str">
        <f>IF(Stock[[#This Row],[MARKET PRICE]]&gt;0,Stock[[#This Row],[MARKET PRICE]]*Stock[[#This Row],[REMAINING QUANTITY
(auto-fill)]],"")</f>
        <v/>
      </c>
    </row>
    <row r="2188" spans="2:35">
      <c r="B2188" s="110" t="str">
        <f>IF(AND(Stock[[#This Row],[BUYING QUANTITY]]&gt;0,Stock[[#This Row],[REMAINING QUANTITY
(auto-fill)]]=0),"SOLD OUT",
IF(AND(Stock[[#This Row],[BUYING QUANTITY]]&gt;0,Stock[[#This Row],[REMAINING QUANTITY
(auto-fill)]]&gt;0),"HOLDING",""))</f>
        <v/>
      </c>
      <c r="C2188" s="113">
        <f t="shared" si="33"/>
        <v>2175</v>
      </c>
      <c r="D2188" s="79"/>
      <c r="E2188" s="80"/>
      <c r="F2188" s="162"/>
      <c r="G2188" s="85"/>
      <c r="H2188" s="86"/>
      <c r="I2188" s="164"/>
      <c r="J2188" s="115" t="str">
        <f>IF(Stock[[#This Row],[BUYING QUANTITY]]&gt;0,Stock[[#This Row],[BUYING PRICE]]*Stock[[#This Row],[BUYING QUANTITY]]*Stock[[#This Row],[% BUYING FEE]],"")</f>
        <v/>
      </c>
      <c r="K2188" s="89"/>
      <c r="L2188" s="90"/>
      <c r="M2188" s="117" t="str">
        <f>IF(Stock[[#This Row],[BUYING QUANTITY]]&gt;0,Stock[[#This Row],[BUYING PRICE]]*(1+Stock[[#This Row],[% THRESHOLD (RETURN)_1]]),"")</f>
        <v/>
      </c>
      <c r="N2188" s="91"/>
      <c r="O2188" s="117" t="str">
        <f>IF(Stock[[#This Row],[BUYING QUANTITY]]&gt;0,Stock[[#This Row],[BUYING PRICE]]*(1+Stock[[#This Row],[% THRESHOLD (RETURN)_2]]),"")</f>
        <v/>
      </c>
      <c r="P2188" s="91"/>
      <c r="Q2188" s="117" t="str">
        <f>IF(Stock[[#This Row],[BUYING QUANTITY]]&gt;0,Stock[[#This Row],[BUYING PRICE]]*(1+Stock[[#This Row],[% THRESHOLD (LOSS)]]),"")</f>
        <v/>
      </c>
      <c r="R2188" s="105"/>
      <c r="S2188" s="118" t="str">
        <f>IF(Stock[[#This Row],[CASH DIVIDEND]]&gt;0,Stock[[#This Row],[CASH DIVIDEND]]/(Stock[[#This Row],[BUYING PRICE]]*Stock[[#This Row],[BUYING QUANTITY]]),"")</f>
        <v/>
      </c>
      <c r="T2188" s="105"/>
      <c r="U2188" s="79"/>
      <c r="V2188" s="97"/>
      <c r="W2188" s="98"/>
      <c r="X2188" s="168"/>
      <c r="Y2188" s="126" t="str">
        <f>IF(Stock[[#This Row],[SELLING QUANTITY]]&gt;0,Stock[[#This Row],[SELLING PRICE]]*Stock[[#This Row],[SELLING QUANTITY]]*Stock[[#This Row],[% SELLING FEE]]+Stock[[#This Row],[SELLING PRICE]]*Stock[[#This Row],[SELLING QUANTITY]]*$D$12,"")</f>
        <v/>
      </c>
      <c r="Z2188" s="121">
        <f>Stock[[#This Row],[BUYING QUANTITY]]+Stock[[#This Row],[STOCK DIVIDEND]]-Stock[[#This Row],[SELLING QUANTITY]]</f>
        <v>0</v>
      </c>
      <c r="AA21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8" s="121">
        <f ca="1">IF(Stock[[#This Row],[SELLING DATE]]&gt;0,Stock[[#This Row],[SELLING DATE]]-Stock[[#This Row],[BUY DATE]]+1,IF(Stock[[#This Row],[BUY DATE]]=0,0,TODAY()-Stock[[#This Row],[BUY DATE]]+1))</f>
        <v>0</v>
      </c>
      <c r="AC2188" s="122" t="str">
        <f>IFERROR(Stock[[#This Row],[CASH DIVIDEND]]+Stock[[#This Row],[RETURN/(LOSS) FROM TRADING
(auto-fill)]],"")</f>
        <v/>
      </c>
      <c r="AD21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8" s="146" t="str">
        <f ca="1">IFERROR(IF(Stock[[#This Row],[HOLDING DAYS
(auto-fill)]]&lt;365,Stock[[#This Row],[% TOTAL RETURN/(LOSS)
(auto-fill)]]*365/Stock[[#This Row],[HOLDING DAYS
(auto-fill)]],POWER((1+Stock[[#This Row],[% TOTAL RETURN/(LOSS)
(auto-fill)]]),1/(Stock[[#This Row],[HOLDING DAYS
(auto-fill)]]/365))-1),"")</f>
        <v/>
      </c>
      <c r="AF2188" s="81"/>
      <c r="AG2188" s="149" t="str">
        <f>IF(Stock[[#This Row],[STATUS
(auto-fill)]]="HOLDING",Stock[[#This Row],[MARKET PRICE]]-Stock[[#This Row],[BUYING PRICE]],"")</f>
        <v/>
      </c>
      <c r="AH2188" s="143" t="str">
        <f>IFERROR(Stock[[#This Row],[CHANGE
(auto-fill)]]/Stock[[#This Row],[BUYING PRICE]],"")</f>
        <v/>
      </c>
      <c r="AI2188" s="130" t="str">
        <f>IF(Stock[[#This Row],[MARKET PRICE]]&gt;0,Stock[[#This Row],[MARKET PRICE]]*Stock[[#This Row],[REMAINING QUANTITY
(auto-fill)]],"")</f>
        <v/>
      </c>
    </row>
    <row r="2189" spans="2:35">
      <c r="B2189" s="110" t="str">
        <f>IF(AND(Stock[[#This Row],[BUYING QUANTITY]]&gt;0,Stock[[#This Row],[REMAINING QUANTITY
(auto-fill)]]=0),"SOLD OUT",
IF(AND(Stock[[#This Row],[BUYING QUANTITY]]&gt;0,Stock[[#This Row],[REMAINING QUANTITY
(auto-fill)]]&gt;0),"HOLDING",""))</f>
        <v/>
      </c>
      <c r="C2189" s="113">
        <f t="shared" si="33"/>
        <v>2176</v>
      </c>
      <c r="D2189" s="79"/>
      <c r="E2189" s="80"/>
      <c r="F2189" s="162"/>
      <c r="G2189" s="85"/>
      <c r="H2189" s="86"/>
      <c r="I2189" s="164"/>
      <c r="J2189" s="115" t="str">
        <f>IF(Stock[[#This Row],[BUYING QUANTITY]]&gt;0,Stock[[#This Row],[BUYING PRICE]]*Stock[[#This Row],[BUYING QUANTITY]]*Stock[[#This Row],[% BUYING FEE]],"")</f>
        <v/>
      </c>
      <c r="K2189" s="89"/>
      <c r="L2189" s="90"/>
      <c r="M2189" s="117" t="str">
        <f>IF(Stock[[#This Row],[BUYING QUANTITY]]&gt;0,Stock[[#This Row],[BUYING PRICE]]*(1+Stock[[#This Row],[% THRESHOLD (RETURN)_1]]),"")</f>
        <v/>
      </c>
      <c r="N2189" s="91"/>
      <c r="O2189" s="117" t="str">
        <f>IF(Stock[[#This Row],[BUYING QUANTITY]]&gt;0,Stock[[#This Row],[BUYING PRICE]]*(1+Stock[[#This Row],[% THRESHOLD (RETURN)_2]]),"")</f>
        <v/>
      </c>
      <c r="P2189" s="91"/>
      <c r="Q2189" s="117" t="str">
        <f>IF(Stock[[#This Row],[BUYING QUANTITY]]&gt;0,Stock[[#This Row],[BUYING PRICE]]*(1+Stock[[#This Row],[% THRESHOLD (LOSS)]]),"")</f>
        <v/>
      </c>
      <c r="R2189" s="105"/>
      <c r="S2189" s="118" t="str">
        <f>IF(Stock[[#This Row],[CASH DIVIDEND]]&gt;0,Stock[[#This Row],[CASH DIVIDEND]]/(Stock[[#This Row],[BUYING PRICE]]*Stock[[#This Row],[BUYING QUANTITY]]),"")</f>
        <v/>
      </c>
      <c r="T2189" s="105"/>
      <c r="U2189" s="79"/>
      <c r="V2189" s="97"/>
      <c r="W2189" s="98"/>
      <c r="X2189" s="168"/>
      <c r="Y2189" s="126" t="str">
        <f>IF(Stock[[#This Row],[SELLING QUANTITY]]&gt;0,Stock[[#This Row],[SELLING PRICE]]*Stock[[#This Row],[SELLING QUANTITY]]*Stock[[#This Row],[% SELLING FEE]]+Stock[[#This Row],[SELLING PRICE]]*Stock[[#This Row],[SELLING QUANTITY]]*$D$12,"")</f>
        <v/>
      </c>
      <c r="Z2189" s="121">
        <f>Stock[[#This Row],[BUYING QUANTITY]]+Stock[[#This Row],[STOCK DIVIDEND]]-Stock[[#This Row],[SELLING QUANTITY]]</f>
        <v>0</v>
      </c>
      <c r="AA21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89" s="121">
        <f ca="1">IF(Stock[[#This Row],[SELLING DATE]]&gt;0,Stock[[#This Row],[SELLING DATE]]-Stock[[#This Row],[BUY DATE]]+1,IF(Stock[[#This Row],[BUY DATE]]=0,0,TODAY()-Stock[[#This Row],[BUY DATE]]+1))</f>
        <v>0</v>
      </c>
      <c r="AC2189" s="122" t="str">
        <f>IFERROR(Stock[[#This Row],[CASH DIVIDEND]]+Stock[[#This Row],[RETURN/(LOSS) FROM TRADING
(auto-fill)]],"")</f>
        <v/>
      </c>
      <c r="AD21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89" s="146" t="str">
        <f ca="1">IFERROR(IF(Stock[[#This Row],[HOLDING DAYS
(auto-fill)]]&lt;365,Stock[[#This Row],[% TOTAL RETURN/(LOSS)
(auto-fill)]]*365/Stock[[#This Row],[HOLDING DAYS
(auto-fill)]],POWER((1+Stock[[#This Row],[% TOTAL RETURN/(LOSS)
(auto-fill)]]),1/(Stock[[#This Row],[HOLDING DAYS
(auto-fill)]]/365))-1),"")</f>
        <v/>
      </c>
      <c r="AF2189" s="81"/>
      <c r="AG2189" s="149" t="str">
        <f>IF(Stock[[#This Row],[STATUS
(auto-fill)]]="HOLDING",Stock[[#This Row],[MARKET PRICE]]-Stock[[#This Row],[BUYING PRICE]],"")</f>
        <v/>
      </c>
      <c r="AH2189" s="143" t="str">
        <f>IFERROR(Stock[[#This Row],[CHANGE
(auto-fill)]]/Stock[[#This Row],[BUYING PRICE]],"")</f>
        <v/>
      </c>
      <c r="AI2189" s="130" t="str">
        <f>IF(Stock[[#This Row],[MARKET PRICE]]&gt;0,Stock[[#This Row],[MARKET PRICE]]*Stock[[#This Row],[REMAINING QUANTITY
(auto-fill)]],"")</f>
        <v/>
      </c>
    </row>
    <row r="2190" spans="2:35">
      <c r="B2190" s="110" t="str">
        <f>IF(AND(Stock[[#This Row],[BUYING QUANTITY]]&gt;0,Stock[[#This Row],[REMAINING QUANTITY
(auto-fill)]]=0),"SOLD OUT",
IF(AND(Stock[[#This Row],[BUYING QUANTITY]]&gt;0,Stock[[#This Row],[REMAINING QUANTITY
(auto-fill)]]&gt;0),"HOLDING",""))</f>
        <v/>
      </c>
      <c r="C2190" s="113">
        <f t="shared" si="33"/>
        <v>2177</v>
      </c>
      <c r="D2190" s="79"/>
      <c r="E2190" s="80"/>
      <c r="F2190" s="162"/>
      <c r="G2190" s="85"/>
      <c r="H2190" s="86"/>
      <c r="I2190" s="164"/>
      <c r="J2190" s="115" t="str">
        <f>IF(Stock[[#This Row],[BUYING QUANTITY]]&gt;0,Stock[[#This Row],[BUYING PRICE]]*Stock[[#This Row],[BUYING QUANTITY]]*Stock[[#This Row],[% BUYING FEE]],"")</f>
        <v/>
      </c>
      <c r="K2190" s="89"/>
      <c r="L2190" s="90"/>
      <c r="M2190" s="117" t="str">
        <f>IF(Stock[[#This Row],[BUYING QUANTITY]]&gt;0,Stock[[#This Row],[BUYING PRICE]]*(1+Stock[[#This Row],[% THRESHOLD (RETURN)_1]]),"")</f>
        <v/>
      </c>
      <c r="N2190" s="91"/>
      <c r="O2190" s="117" t="str">
        <f>IF(Stock[[#This Row],[BUYING QUANTITY]]&gt;0,Stock[[#This Row],[BUYING PRICE]]*(1+Stock[[#This Row],[% THRESHOLD (RETURN)_2]]),"")</f>
        <v/>
      </c>
      <c r="P2190" s="91"/>
      <c r="Q2190" s="117" t="str">
        <f>IF(Stock[[#This Row],[BUYING QUANTITY]]&gt;0,Stock[[#This Row],[BUYING PRICE]]*(1+Stock[[#This Row],[% THRESHOLD (LOSS)]]),"")</f>
        <v/>
      </c>
      <c r="R2190" s="105"/>
      <c r="S2190" s="118" t="str">
        <f>IF(Stock[[#This Row],[CASH DIVIDEND]]&gt;0,Stock[[#This Row],[CASH DIVIDEND]]/(Stock[[#This Row],[BUYING PRICE]]*Stock[[#This Row],[BUYING QUANTITY]]),"")</f>
        <v/>
      </c>
      <c r="T2190" s="105"/>
      <c r="U2190" s="79"/>
      <c r="V2190" s="97"/>
      <c r="W2190" s="98"/>
      <c r="X2190" s="168"/>
      <c r="Y2190" s="126" t="str">
        <f>IF(Stock[[#This Row],[SELLING QUANTITY]]&gt;0,Stock[[#This Row],[SELLING PRICE]]*Stock[[#This Row],[SELLING QUANTITY]]*Stock[[#This Row],[% SELLING FEE]]+Stock[[#This Row],[SELLING PRICE]]*Stock[[#This Row],[SELLING QUANTITY]]*$D$12,"")</f>
        <v/>
      </c>
      <c r="Z2190" s="121">
        <f>Stock[[#This Row],[BUYING QUANTITY]]+Stock[[#This Row],[STOCK DIVIDEND]]-Stock[[#This Row],[SELLING QUANTITY]]</f>
        <v>0</v>
      </c>
      <c r="AA21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0" s="121">
        <f ca="1">IF(Stock[[#This Row],[SELLING DATE]]&gt;0,Stock[[#This Row],[SELLING DATE]]-Stock[[#This Row],[BUY DATE]]+1,IF(Stock[[#This Row],[BUY DATE]]=0,0,TODAY()-Stock[[#This Row],[BUY DATE]]+1))</f>
        <v>0</v>
      </c>
      <c r="AC2190" s="122" t="str">
        <f>IFERROR(Stock[[#This Row],[CASH DIVIDEND]]+Stock[[#This Row],[RETURN/(LOSS) FROM TRADING
(auto-fill)]],"")</f>
        <v/>
      </c>
      <c r="AD21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0" s="146" t="str">
        <f ca="1">IFERROR(IF(Stock[[#This Row],[HOLDING DAYS
(auto-fill)]]&lt;365,Stock[[#This Row],[% TOTAL RETURN/(LOSS)
(auto-fill)]]*365/Stock[[#This Row],[HOLDING DAYS
(auto-fill)]],POWER((1+Stock[[#This Row],[% TOTAL RETURN/(LOSS)
(auto-fill)]]),1/(Stock[[#This Row],[HOLDING DAYS
(auto-fill)]]/365))-1),"")</f>
        <v/>
      </c>
      <c r="AF2190" s="81"/>
      <c r="AG2190" s="149" t="str">
        <f>IF(Stock[[#This Row],[STATUS
(auto-fill)]]="HOLDING",Stock[[#This Row],[MARKET PRICE]]-Stock[[#This Row],[BUYING PRICE]],"")</f>
        <v/>
      </c>
      <c r="AH2190" s="143" t="str">
        <f>IFERROR(Stock[[#This Row],[CHANGE
(auto-fill)]]/Stock[[#This Row],[BUYING PRICE]],"")</f>
        <v/>
      </c>
      <c r="AI2190" s="130" t="str">
        <f>IF(Stock[[#This Row],[MARKET PRICE]]&gt;0,Stock[[#This Row],[MARKET PRICE]]*Stock[[#This Row],[REMAINING QUANTITY
(auto-fill)]],"")</f>
        <v/>
      </c>
    </row>
    <row r="2191" spans="2:35">
      <c r="B2191" s="110" t="str">
        <f>IF(AND(Stock[[#This Row],[BUYING QUANTITY]]&gt;0,Stock[[#This Row],[REMAINING QUANTITY
(auto-fill)]]=0),"SOLD OUT",
IF(AND(Stock[[#This Row],[BUYING QUANTITY]]&gt;0,Stock[[#This Row],[REMAINING QUANTITY
(auto-fill)]]&gt;0),"HOLDING",""))</f>
        <v/>
      </c>
      <c r="C2191" s="113">
        <f t="shared" si="33"/>
        <v>2178</v>
      </c>
      <c r="D2191" s="79"/>
      <c r="E2191" s="80"/>
      <c r="F2191" s="162"/>
      <c r="G2191" s="85"/>
      <c r="H2191" s="86"/>
      <c r="I2191" s="164"/>
      <c r="J2191" s="115" t="str">
        <f>IF(Stock[[#This Row],[BUYING QUANTITY]]&gt;0,Stock[[#This Row],[BUYING PRICE]]*Stock[[#This Row],[BUYING QUANTITY]]*Stock[[#This Row],[% BUYING FEE]],"")</f>
        <v/>
      </c>
      <c r="K2191" s="89"/>
      <c r="L2191" s="90"/>
      <c r="M2191" s="117" t="str">
        <f>IF(Stock[[#This Row],[BUYING QUANTITY]]&gt;0,Stock[[#This Row],[BUYING PRICE]]*(1+Stock[[#This Row],[% THRESHOLD (RETURN)_1]]),"")</f>
        <v/>
      </c>
      <c r="N2191" s="91"/>
      <c r="O2191" s="117" t="str">
        <f>IF(Stock[[#This Row],[BUYING QUANTITY]]&gt;0,Stock[[#This Row],[BUYING PRICE]]*(1+Stock[[#This Row],[% THRESHOLD (RETURN)_2]]),"")</f>
        <v/>
      </c>
      <c r="P2191" s="91"/>
      <c r="Q2191" s="117" t="str">
        <f>IF(Stock[[#This Row],[BUYING QUANTITY]]&gt;0,Stock[[#This Row],[BUYING PRICE]]*(1+Stock[[#This Row],[% THRESHOLD (LOSS)]]),"")</f>
        <v/>
      </c>
      <c r="R2191" s="105"/>
      <c r="S2191" s="118" t="str">
        <f>IF(Stock[[#This Row],[CASH DIVIDEND]]&gt;0,Stock[[#This Row],[CASH DIVIDEND]]/(Stock[[#This Row],[BUYING PRICE]]*Stock[[#This Row],[BUYING QUANTITY]]),"")</f>
        <v/>
      </c>
      <c r="T2191" s="105"/>
      <c r="U2191" s="79"/>
      <c r="V2191" s="97"/>
      <c r="W2191" s="98"/>
      <c r="X2191" s="168"/>
      <c r="Y2191" s="126" t="str">
        <f>IF(Stock[[#This Row],[SELLING QUANTITY]]&gt;0,Stock[[#This Row],[SELLING PRICE]]*Stock[[#This Row],[SELLING QUANTITY]]*Stock[[#This Row],[% SELLING FEE]]+Stock[[#This Row],[SELLING PRICE]]*Stock[[#This Row],[SELLING QUANTITY]]*$D$12,"")</f>
        <v/>
      </c>
      <c r="Z2191" s="121">
        <f>Stock[[#This Row],[BUYING QUANTITY]]+Stock[[#This Row],[STOCK DIVIDEND]]-Stock[[#This Row],[SELLING QUANTITY]]</f>
        <v>0</v>
      </c>
      <c r="AA21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1" s="121">
        <f ca="1">IF(Stock[[#This Row],[SELLING DATE]]&gt;0,Stock[[#This Row],[SELLING DATE]]-Stock[[#This Row],[BUY DATE]]+1,IF(Stock[[#This Row],[BUY DATE]]=0,0,TODAY()-Stock[[#This Row],[BUY DATE]]+1))</f>
        <v>0</v>
      </c>
      <c r="AC2191" s="122" t="str">
        <f>IFERROR(Stock[[#This Row],[CASH DIVIDEND]]+Stock[[#This Row],[RETURN/(LOSS) FROM TRADING
(auto-fill)]],"")</f>
        <v/>
      </c>
      <c r="AD21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1" s="146" t="str">
        <f ca="1">IFERROR(IF(Stock[[#This Row],[HOLDING DAYS
(auto-fill)]]&lt;365,Stock[[#This Row],[% TOTAL RETURN/(LOSS)
(auto-fill)]]*365/Stock[[#This Row],[HOLDING DAYS
(auto-fill)]],POWER((1+Stock[[#This Row],[% TOTAL RETURN/(LOSS)
(auto-fill)]]),1/(Stock[[#This Row],[HOLDING DAYS
(auto-fill)]]/365))-1),"")</f>
        <v/>
      </c>
      <c r="AF2191" s="81"/>
      <c r="AG2191" s="149" t="str">
        <f>IF(Stock[[#This Row],[STATUS
(auto-fill)]]="HOLDING",Stock[[#This Row],[MARKET PRICE]]-Stock[[#This Row],[BUYING PRICE]],"")</f>
        <v/>
      </c>
      <c r="AH2191" s="143" t="str">
        <f>IFERROR(Stock[[#This Row],[CHANGE
(auto-fill)]]/Stock[[#This Row],[BUYING PRICE]],"")</f>
        <v/>
      </c>
      <c r="AI2191" s="130" t="str">
        <f>IF(Stock[[#This Row],[MARKET PRICE]]&gt;0,Stock[[#This Row],[MARKET PRICE]]*Stock[[#This Row],[REMAINING QUANTITY
(auto-fill)]],"")</f>
        <v/>
      </c>
    </row>
    <row r="2192" spans="2:35">
      <c r="B2192" s="110" t="str">
        <f>IF(AND(Stock[[#This Row],[BUYING QUANTITY]]&gt;0,Stock[[#This Row],[REMAINING QUANTITY
(auto-fill)]]=0),"SOLD OUT",
IF(AND(Stock[[#This Row],[BUYING QUANTITY]]&gt;0,Stock[[#This Row],[REMAINING QUANTITY
(auto-fill)]]&gt;0),"HOLDING",""))</f>
        <v/>
      </c>
      <c r="C2192" s="113">
        <f t="shared" ref="C2192:C2255" si="34">C2191+1</f>
        <v>2179</v>
      </c>
      <c r="D2192" s="79"/>
      <c r="E2192" s="80"/>
      <c r="F2192" s="162"/>
      <c r="G2192" s="85"/>
      <c r="H2192" s="86"/>
      <c r="I2192" s="164"/>
      <c r="J2192" s="115" t="str">
        <f>IF(Stock[[#This Row],[BUYING QUANTITY]]&gt;0,Stock[[#This Row],[BUYING PRICE]]*Stock[[#This Row],[BUYING QUANTITY]]*Stock[[#This Row],[% BUYING FEE]],"")</f>
        <v/>
      </c>
      <c r="K2192" s="89"/>
      <c r="L2192" s="90"/>
      <c r="M2192" s="117" t="str">
        <f>IF(Stock[[#This Row],[BUYING QUANTITY]]&gt;0,Stock[[#This Row],[BUYING PRICE]]*(1+Stock[[#This Row],[% THRESHOLD (RETURN)_1]]),"")</f>
        <v/>
      </c>
      <c r="N2192" s="91"/>
      <c r="O2192" s="117" t="str">
        <f>IF(Stock[[#This Row],[BUYING QUANTITY]]&gt;0,Stock[[#This Row],[BUYING PRICE]]*(1+Stock[[#This Row],[% THRESHOLD (RETURN)_2]]),"")</f>
        <v/>
      </c>
      <c r="P2192" s="91"/>
      <c r="Q2192" s="117" t="str">
        <f>IF(Stock[[#This Row],[BUYING QUANTITY]]&gt;0,Stock[[#This Row],[BUYING PRICE]]*(1+Stock[[#This Row],[% THRESHOLD (LOSS)]]),"")</f>
        <v/>
      </c>
      <c r="R2192" s="105"/>
      <c r="S2192" s="118" t="str">
        <f>IF(Stock[[#This Row],[CASH DIVIDEND]]&gt;0,Stock[[#This Row],[CASH DIVIDEND]]/(Stock[[#This Row],[BUYING PRICE]]*Stock[[#This Row],[BUYING QUANTITY]]),"")</f>
        <v/>
      </c>
      <c r="T2192" s="105"/>
      <c r="U2192" s="79"/>
      <c r="V2192" s="97"/>
      <c r="W2192" s="98"/>
      <c r="X2192" s="168"/>
      <c r="Y2192" s="126" t="str">
        <f>IF(Stock[[#This Row],[SELLING QUANTITY]]&gt;0,Stock[[#This Row],[SELLING PRICE]]*Stock[[#This Row],[SELLING QUANTITY]]*Stock[[#This Row],[% SELLING FEE]]+Stock[[#This Row],[SELLING PRICE]]*Stock[[#This Row],[SELLING QUANTITY]]*$D$12,"")</f>
        <v/>
      </c>
      <c r="Z2192" s="121">
        <f>Stock[[#This Row],[BUYING QUANTITY]]+Stock[[#This Row],[STOCK DIVIDEND]]-Stock[[#This Row],[SELLING QUANTITY]]</f>
        <v>0</v>
      </c>
      <c r="AA21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2" s="121">
        <f ca="1">IF(Stock[[#This Row],[SELLING DATE]]&gt;0,Stock[[#This Row],[SELLING DATE]]-Stock[[#This Row],[BUY DATE]]+1,IF(Stock[[#This Row],[BUY DATE]]=0,0,TODAY()-Stock[[#This Row],[BUY DATE]]+1))</f>
        <v>0</v>
      </c>
      <c r="AC2192" s="122" t="str">
        <f>IFERROR(Stock[[#This Row],[CASH DIVIDEND]]+Stock[[#This Row],[RETURN/(LOSS) FROM TRADING
(auto-fill)]],"")</f>
        <v/>
      </c>
      <c r="AD21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2" s="146" t="str">
        <f ca="1">IFERROR(IF(Stock[[#This Row],[HOLDING DAYS
(auto-fill)]]&lt;365,Stock[[#This Row],[% TOTAL RETURN/(LOSS)
(auto-fill)]]*365/Stock[[#This Row],[HOLDING DAYS
(auto-fill)]],POWER((1+Stock[[#This Row],[% TOTAL RETURN/(LOSS)
(auto-fill)]]),1/(Stock[[#This Row],[HOLDING DAYS
(auto-fill)]]/365))-1),"")</f>
        <v/>
      </c>
      <c r="AF2192" s="81"/>
      <c r="AG2192" s="149" t="str">
        <f>IF(Stock[[#This Row],[STATUS
(auto-fill)]]="HOLDING",Stock[[#This Row],[MARKET PRICE]]-Stock[[#This Row],[BUYING PRICE]],"")</f>
        <v/>
      </c>
      <c r="AH2192" s="143" t="str">
        <f>IFERROR(Stock[[#This Row],[CHANGE
(auto-fill)]]/Stock[[#This Row],[BUYING PRICE]],"")</f>
        <v/>
      </c>
      <c r="AI2192" s="130" t="str">
        <f>IF(Stock[[#This Row],[MARKET PRICE]]&gt;0,Stock[[#This Row],[MARKET PRICE]]*Stock[[#This Row],[REMAINING QUANTITY
(auto-fill)]],"")</f>
        <v/>
      </c>
    </row>
    <row r="2193" spans="2:35">
      <c r="B2193" s="110" t="str">
        <f>IF(AND(Stock[[#This Row],[BUYING QUANTITY]]&gt;0,Stock[[#This Row],[REMAINING QUANTITY
(auto-fill)]]=0),"SOLD OUT",
IF(AND(Stock[[#This Row],[BUYING QUANTITY]]&gt;0,Stock[[#This Row],[REMAINING QUANTITY
(auto-fill)]]&gt;0),"HOLDING",""))</f>
        <v/>
      </c>
      <c r="C2193" s="113">
        <f t="shared" si="34"/>
        <v>2180</v>
      </c>
      <c r="D2193" s="79"/>
      <c r="E2193" s="80"/>
      <c r="F2193" s="162"/>
      <c r="G2193" s="85"/>
      <c r="H2193" s="86"/>
      <c r="I2193" s="164"/>
      <c r="J2193" s="115" t="str">
        <f>IF(Stock[[#This Row],[BUYING QUANTITY]]&gt;0,Stock[[#This Row],[BUYING PRICE]]*Stock[[#This Row],[BUYING QUANTITY]]*Stock[[#This Row],[% BUYING FEE]],"")</f>
        <v/>
      </c>
      <c r="K2193" s="89"/>
      <c r="L2193" s="90"/>
      <c r="M2193" s="117" t="str">
        <f>IF(Stock[[#This Row],[BUYING QUANTITY]]&gt;0,Stock[[#This Row],[BUYING PRICE]]*(1+Stock[[#This Row],[% THRESHOLD (RETURN)_1]]),"")</f>
        <v/>
      </c>
      <c r="N2193" s="91"/>
      <c r="O2193" s="117" t="str">
        <f>IF(Stock[[#This Row],[BUYING QUANTITY]]&gt;0,Stock[[#This Row],[BUYING PRICE]]*(1+Stock[[#This Row],[% THRESHOLD (RETURN)_2]]),"")</f>
        <v/>
      </c>
      <c r="P2193" s="91"/>
      <c r="Q2193" s="117" t="str">
        <f>IF(Stock[[#This Row],[BUYING QUANTITY]]&gt;0,Stock[[#This Row],[BUYING PRICE]]*(1+Stock[[#This Row],[% THRESHOLD (LOSS)]]),"")</f>
        <v/>
      </c>
      <c r="R2193" s="105"/>
      <c r="S2193" s="118" t="str">
        <f>IF(Stock[[#This Row],[CASH DIVIDEND]]&gt;0,Stock[[#This Row],[CASH DIVIDEND]]/(Stock[[#This Row],[BUYING PRICE]]*Stock[[#This Row],[BUYING QUANTITY]]),"")</f>
        <v/>
      </c>
      <c r="T2193" s="105"/>
      <c r="U2193" s="79"/>
      <c r="V2193" s="97"/>
      <c r="W2193" s="98"/>
      <c r="X2193" s="168"/>
      <c r="Y2193" s="126" t="str">
        <f>IF(Stock[[#This Row],[SELLING QUANTITY]]&gt;0,Stock[[#This Row],[SELLING PRICE]]*Stock[[#This Row],[SELLING QUANTITY]]*Stock[[#This Row],[% SELLING FEE]]+Stock[[#This Row],[SELLING PRICE]]*Stock[[#This Row],[SELLING QUANTITY]]*$D$12,"")</f>
        <v/>
      </c>
      <c r="Z2193" s="121">
        <f>Stock[[#This Row],[BUYING QUANTITY]]+Stock[[#This Row],[STOCK DIVIDEND]]-Stock[[#This Row],[SELLING QUANTITY]]</f>
        <v>0</v>
      </c>
      <c r="AA21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3" s="121">
        <f ca="1">IF(Stock[[#This Row],[SELLING DATE]]&gt;0,Stock[[#This Row],[SELLING DATE]]-Stock[[#This Row],[BUY DATE]]+1,IF(Stock[[#This Row],[BUY DATE]]=0,0,TODAY()-Stock[[#This Row],[BUY DATE]]+1))</f>
        <v>0</v>
      </c>
      <c r="AC2193" s="122" t="str">
        <f>IFERROR(Stock[[#This Row],[CASH DIVIDEND]]+Stock[[#This Row],[RETURN/(LOSS) FROM TRADING
(auto-fill)]],"")</f>
        <v/>
      </c>
      <c r="AD21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3" s="146" t="str">
        <f ca="1">IFERROR(IF(Stock[[#This Row],[HOLDING DAYS
(auto-fill)]]&lt;365,Stock[[#This Row],[% TOTAL RETURN/(LOSS)
(auto-fill)]]*365/Stock[[#This Row],[HOLDING DAYS
(auto-fill)]],POWER((1+Stock[[#This Row],[% TOTAL RETURN/(LOSS)
(auto-fill)]]),1/(Stock[[#This Row],[HOLDING DAYS
(auto-fill)]]/365))-1),"")</f>
        <v/>
      </c>
      <c r="AF2193" s="81"/>
      <c r="AG2193" s="149" t="str">
        <f>IF(Stock[[#This Row],[STATUS
(auto-fill)]]="HOLDING",Stock[[#This Row],[MARKET PRICE]]-Stock[[#This Row],[BUYING PRICE]],"")</f>
        <v/>
      </c>
      <c r="AH2193" s="143" t="str">
        <f>IFERROR(Stock[[#This Row],[CHANGE
(auto-fill)]]/Stock[[#This Row],[BUYING PRICE]],"")</f>
        <v/>
      </c>
      <c r="AI2193" s="130" t="str">
        <f>IF(Stock[[#This Row],[MARKET PRICE]]&gt;0,Stock[[#This Row],[MARKET PRICE]]*Stock[[#This Row],[REMAINING QUANTITY
(auto-fill)]],"")</f>
        <v/>
      </c>
    </row>
    <row r="2194" spans="2:35">
      <c r="B2194" s="110" t="str">
        <f>IF(AND(Stock[[#This Row],[BUYING QUANTITY]]&gt;0,Stock[[#This Row],[REMAINING QUANTITY
(auto-fill)]]=0),"SOLD OUT",
IF(AND(Stock[[#This Row],[BUYING QUANTITY]]&gt;0,Stock[[#This Row],[REMAINING QUANTITY
(auto-fill)]]&gt;0),"HOLDING",""))</f>
        <v/>
      </c>
      <c r="C2194" s="113">
        <f t="shared" si="34"/>
        <v>2181</v>
      </c>
      <c r="D2194" s="79"/>
      <c r="E2194" s="80"/>
      <c r="F2194" s="162"/>
      <c r="G2194" s="85"/>
      <c r="H2194" s="86"/>
      <c r="I2194" s="164"/>
      <c r="J2194" s="115" t="str">
        <f>IF(Stock[[#This Row],[BUYING QUANTITY]]&gt;0,Stock[[#This Row],[BUYING PRICE]]*Stock[[#This Row],[BUYING QUANTITY]]*Stock[[#This Row],[% BUYING FEE]],"")</f>
        <v/>
      </c>
      <c r="K2194" s="89"/>
      <c r="L2194" s="90"/>
      <c r="M2194" s="117" t="str">
        <f>IF(Stock[[#This Row],[BUYING QUANTITY]]&gt;0,Stock[[#This Row],[BUYING PRICE]]*(1+Stock[[#This Row],[% THRESHOLD (RETURN)_1]]),"")</f>
        <v/>
      </c>
      <c r="N2194" s="91"/>
      <c r="O2194" s="117" t="str">
        <f>IF(Stock[[#This Row],[BUYING QUANTITY]]&gt;0,Stock[[#This Row],[BUYING PRICE]]*(1+Stock[[#This Row],[% THRESHOLD (RETURN)_2]]),"")</f>
        <v/>
      </c>
      <c r="P2194" s="91"/>
      <c r="Q2194" s="117" t="str">
        <f>IF(Stock[[#This Row],[BUYING QUANTITY]]&gt;0,Stock[[#This Row],[BUYING PRICE]]*(1+Stock[[#This Row],[% THRESHOLD (LOSS)]]),"")</f>
        <v/>
      </c>
      <c r="R2194" s="105"/>
      <c r="S2194" s="118" t="str">
        <f>IF(Stock[[#This Row],[CASH DIVIDEND]]&gt;0,Stock[[#This Row],[CASH DIVIDEND]]/(Stock[[#This Row],[BUYING PRICE]]*Stock[[#This Row],[BUYING QUANTITY]]),"")</f>
        <v/>
      </c>
      <c r="T2194" s="105"/>
      <c r="U2194" s="79"/>
      <c r="V2194" s="97"/>
      <c r="W2194" s="98"/>
      <c r="X2194" s="168"/>
      <c r="Y2194" s="126" t="str">
        <f>IF(Stock[[#This Row],[SELLING QUANTITY]]&gt;0,Stock[[#This Row],[SELLING PRICE]]*Stock[[#This Row],[SELLING QUANTITY]]*Stock[[#This Row],[% SELLING FEE]]+Stock[[#This Row],[SELLING PRICE]]*Stock[[#This Row],[SELLING QUANTITY]]*$D$12,"")</f>
        <v/>
      </c>
      <c r="Z2194" s="121">
        <f>Stock[[#This Row],[BUYING QUANTITY]]+Stock[[#This Row],[STOCK DIVIDEND]]-Stock[[#This Row],[SELLING QUANTITY]]</f>
        <v>0</v>
      </c>
      <c r="AA21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4" s="121">
        <f ca="1">IF(Stock[[#This Row],[SELLING DATE]]&gt;0,Stock[[#This Row],[SELLING DATE]]-Stock[[#This Row],[BUY DATE]]+1,IF(Stock[[#This Row],[BUY DATE]]=0,0,TODAY()-Stock[[#This Row],[BUY DATE]]+1))</f>
        <v>0</v>
      </c>
      <c r="AC2194" s="122" t="str">
        <f>IFERROR(Stock[[#This Row],[CASH DIVIDEND]]+Stock[[#This Row],[RETURN/(LOSS) FROM TRADING
(auto-fill)]],"")</f>
        <v/>
      </c>
      <c r="AD21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4" s="146" t="str">
        <f ca="1">IFERROR(IF(Stock[[#This Row],[HOLDING DAYS
(auto-fill)]]&lt;365,Stock[[#This Row],[% TOTAL RETURN/(LOSS)
(auto-fill)]]*365/Stock[[#This Row],[HOLDING DAYS
(auto-fill)]],POWER((1+Stock[[#This Row],[% TOTAL RETURN/(LOSS)
(auto-fill)]]),1/(Stock[[#This Row],[HOLDING DAYS
(auto-fill)]]/365))-1),"")</f>
        <v/>
      </c>
      <c r="AF2194" s="81"/>
      <c r="AG2194" s="149" t="str">
        <f>IF(Stock[[#This Row],[STATUS
(auto-fill)]]="HOLDING",Stock[[#This Row],[MARKET PRICE]]-Stock[[#This Row],[BUYING PRICE]],"")</f>
        <v/>
      </c>
      <c r="AH2194" s="143" t="str">
        <f>IFERROR(Stock[[#This Row],[CHANGE
(auto-fill)]]/Stock[[#This Row],[BUYING PRICE]],"")</f>
        <v/>
      </c>
      <c r="AI2194" s="130" t="str">
        <f>IF(Stock[[#This Row],[MARKET PRICE]]&gt;0,Stock[[#This Row],[MARKET PRICE]]*Stock[[#This Row],[REMAINING QUANTITY
(auto-fill)]],"")</f>
        <v/>
      </c>
    </row>
    <row r="2195" spans="2:35">
      <c r="B2195" s="110" t="str">
        <f>IF(AND(Stock[[#This Row],[BUYING QUANTITY]]&gt;0,Stock[[#This Row],[REMAINING QUANTITY
(auto-fill)]]=0),"SOLD OUT",
IF(AND(Stock[[#This Row],[BUYING QUANTITY]]&gt;0,Stock[[#This Row],[REMAINING QUANTITY
(auto-fill)]]&gt;0),"HOLDING",""))</f>
        <v/>
      </c>
      <c r="C2195" s="113">
        <f t="shared" si="34"/>
        <v>2182</v>
      </c>
      <c r="D2195" s="79"/>
      <c r="E2195" s="80"/>
      <c r="F2195" s="162"/>
      <c r="G2195" s="85"/>
      <c r="H2195" s="86"/>
      <c r="I2195" s="164"/>
      <c r="J2195" s="115" t="str">
        <f>IF(Stock[[#This Row],[BUYING QUANTITY]]&gt;0,Stock[[#This Row],[BUYING PRICE]]*Stock[[#This Row],[BUYING QUANTITY]]*Stock[[#This Row],[% BUYING FEE]],"")</f>
        <v/>
      </c>
      <c r="K2195" s="89"/>
      <c r="L2195" s="90"/>
      <c r="M2195" s="117" t="str">
        <f>IF(Stock[[#This Row],[BUYING QUANTITY]]&gt;0,Stock[[#This Row],[BUYING PRICE]]*(1+Stock[[#This Row],[% THRESHOLD (RETURN)_1]]),"")</f>
        <v/>
      </c>
      <c r="N2195" s="91"/>
      <c r="O2195" s="117" t="str">
        <f>IF(Stock[[#This Row],[BUYING QUANTITY]]&gt;0,Stock[[#This Row],[BUYING PRICE]]*(1+Stock[[#This Row],[% THRESHOLD (RETURN)_2]]),"")</f>
        <v/>
      </c>
      <c r="P2195" s="91"/>
      <c r="Q2195" s="117" t="str">
        <f>IF(Stock[[#This Row],[BUYING QUANTITY]]&gt;0,Stock[[#This Row],[BUYING PRICE]]*(1+Stock[[#This Row],[% THRESHOLD (LOSS)]]),"")</f>
        <v/>
      </c>
      <c r="R2195" s="105"/>
      <c r="S2195" s="118" t="str">
        <f>IF(Stock[[#This Row],[CASH DIVIDEND]]&gt;0,Stock[[#This Row],[CASH DIVIDEND]]/(Stock[[#This Row],[BUYING PRICE]]*Stock[[#This Row],[BUYING QUANTITY]]),"")</f>
        <v/>
      </c>
      <c r="T2195" s="105"/>
      <c r="U2195" s="79"/>
      <c r="V2195" s="97"/>
      <c r="W2195" s="98"/>
      <c r="X2195" s="168"/>
      <c r="Y2195" s="126" t="str">
        <f>IF(Stock[[#This Row],[SELLING QUANTITY]]&gt;0,Stock[[#This Row],[SELLING PRICE]]*Stock[[#This Row],[SELLING QUANTITY]]*Stock[[#This Row],[% SELLING FEE]]+Stock[[#This Row],[SELLING PRICE]]*Stock[[#This Row],[SELLING QUANTITY]]*$D$12,"")</f>
        <v/>
      </c>
      <c r="Z2195" s="121">
        <f>Stock[[#This Row],[BUYING QUANTITY]]+Stock[[#This Row],[STOCK DIVIDEND]]-Stock[[#This Row],[SELLING QUANTITY]]</f>
        <v>0</v>
      </c>
      <c r="AA21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5" s="121">
        <f ca="1">IF(Stock[[#This Row],[SELLING DATE]]&gt;0,Stock[[#This Row],[SELLING DATE]]-Stock[[#This Row],[BUY DATE]]+1,IF(Stock[[#This Row],[BUY DATE]]=0,0,TODAY()-Stock[[#This Row],[BUY DATE]]+1))</f>
        <v>0</v>
      </c>
      <c r="AC2195" s="122" t="str">
        <f>IFERROR(Stock[[#This Row],[CASH DIVIDEND]]+Stock[[#This Row],[RETURN/(LOSS) FROM TRADING
(auto-fill)]],"")</f>
        <v/>
      </c>
      <c r="AD21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5" s="146" t="str">
        <f ca="1">IFERROR(IF(Stock[[#This Row],[HOLDING DAYS
(auto-fill)]]&lt;365,Stock[[#This Row],[% TOTAL RETURN/(LOSS)
(auto-fill)]]*365/Stock[[#This Row],[HOLDING DAYS
(auto-fill)]],POWER((1+Stock[[#This Row],[% TOTAL RETURN/(LOSS)
(auto-fill)]]),1/(Stock[[#This Row],[HOLDING DAYS
(auto-fill)]]/365))-1),"")</f>
        <v/>
      </c>
      <c r="AF2195" s="81"/>
      <c r="AG2195" s="149" t="str">
        <f>IF(Stock[[#This Row],[STATUS
(auto-fill)]]="HOLDING",Stock[[#This Row],[MARKET PRICE]]-Stock[[#This Row],[BUYING PRICE]],"")</f>
        <v/>
      </c>
      <c r="AH2195" s="143" t="str">
        <f>IFERROR(Stock[[#This Row],[CHANGE
(auto-fill)]]/Stock[[#This Row],[BUYING PRICE]],"")</f>
        <v/>
      </c>
      <c r="AI2195" s="130" t="str">
        <f>IF(Stock[[#This Row],[MARKET PRICE]]&gt;0,Stock[[#This Row],[MARKET PRICE]]*Stock[[#This Row],[REMAINING QUANTITY
(auto-fill)]],"")</f>
        <v/>
      </c>
    </row>
    <row r="2196" spans="2:35">
      <c r="B2196" s="110" t="str">
        <f>IF(AND(Stock[[#This Row],[BUYING QUANTITY]]&gt;0,Stock[[#This Row],[REMAINING QUANTITY
(auto-fill)]]=0),"SOLD OUT",
IF(AND(Stock[[#This Row],[BUYING QUANTITY]]&gt;0,Stock[[#This Row],[REMAINING QUANTITY
(auto-fill)]]&gt;0),"HOLDING",""))</f>
        <v/>
      </c>
      <c r="C2196" s="113">
        <f t="shared" si="34"/>
        <v>2183</v>
      </c>
      <c r="D2196" s="79"/>
      <c r="E2196" s="80"/>
      <c r="F2196" s="162"/>
      <c r="G2196" s="85"/>
      <c r="H2196" s="86"/>
      <c r="I2196" s="164"/>
      <c r="J2196" s="115" t="str">
        <f>IF(Stock[[#This Row],[BUYING QUANTITY]]&gt;0,Stock[[#This Row],[BUYING PRICE]]*Stock[[#This Row],[BUYING QUANTITY]]*Stock[[#This Row],[% BUYING FEE]],"")</f>
        <v/>
      </c>
      <c r="K2196" s="89"/>
      <c r="L2196" s="90"/>
      <c r="M2196" s="117" t="str">
        <f>IF(Stock[[#This Row],[BUYING QUANTITY]]&gt;0,Stock[[#This Row],[BUYING PRICE]]*(1+Stock[[#This Row],[% THRESHOLD (RETURN)_1]]),"")</f>
        <v/>
      </c>
      <c r="N2196" s="91"/>
      <c r="O2196" s="117" t="str">
        <f>IF(Stock[[#This Row],[BUYING QUANTITY]]&gt;0,Stock[[#This Row],[BUYING PRICE]]*(1+Stock[[#This Row],[% THRESHOLD (RETURN)_2]]),"")</f>
        <v/>
      </c>
      <c r="P2196" s="91"/>
      <c r="Q2196" s="117" t="str">
        <f>IF(Stock[[#This Row],[BUYING QUANTITY]]&gt;0,Stock[[#This Row],[BUYING PRICE]]*(1+Stock[[#This Row],[% THRESHOLD (LOSS)]]),"")</f>
        <v/>
      </c>
      <c r="R2196" s="105"/>
      <c r="S2196" s="118" t="str">
        <f>IF(Stock[[#This Row],[CASH DIVIDEND]]&gt;0,Stock[[#This Row],[CASH DIVIDEND]]/(Stock[[#This Row],[BUYING PRICE]]*Stock[[#This Row],[BUYING QUANTITY]]),"")</f>
        <v/>
      </c>
      <c r="T2196" s="105"/>
      <c r="U2196" s="79"/>
      <c r="V2196" s="97"/>
      <c r="W2196" s="98"/>
      <c r="X2196" s="168"/>
      <c r="Y2196" s="126" t="str">
        <f>IF(Stock[[#This Row],[SELLING QUANTITY]]&gt;0,Stock[[#This Row],[SELLING PRICE]]*Stock[[#This Row],[SELLING QUANTITY]]*Stock[[#This Row],[% SELLING FEE]]+Stock[[#This Row],[SELLING PRICE]]*Stock[[#This Row],[SELLING QUANTITY]]*$D$12,"")</f>
        <v/>
      </c>
      <c r="Z2196" s="121">
        <f>Stock[[#This Row],[BUYING QUANTITY]]+Stock[[#This Row],[STOCK DIVIDEND]]-Stock[[#This Row],[SELLING QUANTITY]]</f>
        <v>0</v>
      </c>
      <c r="AA21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6" s="121">
        <f ca="1">IF(Stock[[#This Row],[SELLING DATE]]&gt;0,Stock[[#This Row],[SELLING DATE]]-Stock[[#This Row],[BUY DATE]]+1,IF(Stock[[#This Row],[BUY DATE]]=0,0,TODAY()-Stock[[#This Row],[BUY DATE]]+1))</f>
        <v>0</v>
      </c>
      <c r="AC2196" s="122" t="str">
        <f>IFERROR(Stock[[#This Row],[CASH DIVIDEND]]+Stock[[#This Row],[RETURN/(LOSS) FROM TRADING
(auto-fill)]],"")</f>
        <v/>
      </c>
      <c r="AD21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6" s="146" t="str">
        <f ca="1">IFERROR(IF(Stock[[#This Row],[HOLDING DAYS
(auto-fill)]]&lt;365,Stock[[#This Row],[% TOTAL RETURN/(LOSS)
(auto-fill)]]*365/Stock[[#This Row],[HOLDING DAYS
(auto-fill)]],POWER((1+Stock[[#This Row],[% TOTAL RETURN/(LOSS)
(auto-fill)]]),1/(Stock[[#This Row],[HOLDING DAYS
(auto-fill)]]/365))-1),"")</f>
        <v/>
      </c>
      <c r="AF2196" s="81"/>
      <c r="AG2196" s="149" t="str">
        <f>IF(Stock[[#This Row],[STATUS
(auto-fill)]]="HOLDING",Stock[[#This Row],[MARKET PRICE]]-Stock[[#This Row],[BUYING PRICE]],"")</f>
        <v/>
      </c>
      <c r="AH2196" s="143" t="str">
        <f>IFERROR(Stock[[#This Row],[CHANGE
(auto-fill)]]/Stock[[#This Row],[BUYING PRICE]],"")</f>
        <v/>
      </c>
      <c r="AI2196" s="130" t="str">
        <f>IF(Stock[[#This Row],[MARKET PRICE]]&gt;0,Stock[[#This Row],[MARKET PRICE]]*Stock[[#This Row],[REMAINING QUANTITY
(auto-fill)]],"")</f>
        <v/>
      </c>
    </row>
    <row r="2197" spans="2:35">
      <c r="B2197" s="110" t="str">
        <f>IF(AND(Stock[[#This Row],[BUYING QUANTITY]]&gt;0,Stock[[#This Row],[REMAINING QUANTITY
(auto-fill)]]=0),"SOLD OUT",
IF(AND(Stock[[#This Row],[BUYING QUANTITY]]&gt;0,Stock[[#This Row],[REMAINING QUANTITY
(auto-fill)]]&gt;0),"HOLDING",""))</f>
        <v/>
      </c>
      <c r="C2197" s="113">
        <f t="shared" si="34"/>
        <v>2184</v>
      </c>
      <c r="D2197" s="79"/>
      <c r="E2197" s="80"/>
      <c r="F2197" s="162"/>
      <c r="G2197" s="85"/>
      <c r="H2197" s="86"/>
      <c r="I2197" s="164"/>
      <c r="J2197" s="115" t="str">
        <f>IF(Stock[[#This Row],[BUYING QUANTITY]]&gt;0,Stock[[#This Row],[BUYING PRICE]]*Stock[[#This Row],[BUYING QUANTITY]]*Stock[[#This Row],[% BUYING FEE]],"")</f>
        <v/>
      </c>
      <c r="K2197" s="89"/>
      <c r="L2197" s="90"/>
      <c r="M2197" s="117" t="str">
        <f>IF(Stock[[#This Row],[BUYING QUANTITY]]&gt;0,Stock[[#This Row],[BUYING PRICE]]*(1+Stock[[#This Row],[% THRESHOLD (RETURN)_1]]),"")</f>
        <v/>
      </c>
      <c r="N2197" s="91"/>
      <c r="O2197" s="117" t="str">
        <f>IF(Stock[[#This Row],[BUYING QUANTITY]]&gt;0,Stock[[#This Row],[BUYING PRICE]]*(1+Stock[[#This Row],[% THRESHOLD (RETURN)_2]]),"")</f>
        <v/>
      </c>
      <c r="P2197" s="91"/>
      <c r="Q2197" s="117" t="str">
        <f>IF(Stock[[#This Row],[BUYING QUANTITY]]&gt;0,Stock[[#This Row],[BUYING PRICE]]*(1+Stock[[#This Row],[% THRESHOLD (LOSS)]]),"")</f>
        <v/>
      </c>
      <c r="R2197" s="105"/>
      <c r="S2197" s="118" t="str">
        <f>IF(Stock[[#This Row],[CASH DIVIDEND]]&gt;0,Stock[[#This Row],[CASH DIVIDEND]]/(Stock[[#This Row],[BUYING PRICE]]*Stock[[#This Row],[BUYING QUANTITY]]),"")</f>
        <v/>
      </c>
      <c r="T2197" s="105"/>
      <c r="U2197" s="79"/>
      <c r="V2197" s="97"/>
      <c r="W2197" s="98"/>
      <c r="X2197" s="168"/>
      <c r="Y2197" s="126" t="str">
        <f>IF(Stock[[#This Row],[SELLING QUANTITY]]&gt;0,Stock[[#This Row],[SELLING PRICE]]*Stock[[#This Row],[SELLING QUANTITY]]*Stock[[#This Row],[% SELLING FEE]]+Stock[[#This Row],[SELLING PRICE]]*Stock[[#This Row],[SELLING QUANTITY]]*$D$12,"")</f>
        <v/>
      </c>
      <c r="Z2197" s="121">
        <f>Stock[[#This Row],[BUYING QUANTITY]]+Stock[[#This Row],[STOCK DIVIDEND]]-Stock[[#This Row],[SELLING QUANTITY]]</f>
        <v>0</v>
      </c>
      <c r="AA21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7" s="121">
        <f ca="1">IF(Stock[[#This Row],[SELLING DATE]]&gt;0,Stock[[#This Row],[SELLING DATE]]-Stock[[#This Row],[BUY DATE]]+1,IF(Stock[[#This Row],[BUY DATE]]=0,0,TODAY()-Stock[[#This Row],[BUY DATE]]+1))</f>
        <v>0</v>
      </c>
      <c r="AC2197" s="122" t="str">
        <f>IFERROR(Stock[[#This Row],[CASH DIVIDEND]]+Stock[[#This Row],[RETURN/(LOSS) FROM TRADING
(auto-fill)]],"")</f>
        <v/>
      </c>
      <c r="AD21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7" s="146" t="str">
        <f ca="1">IFERROR(IF(Stock[[#This Row],[HOLDING DAYS
(auto-fill)]]&lt;365,Stock[[#This Row],[% TOTAL RETURN/(LOSS)
(auto-fill)]]*365/Stock[[#This Row],[HOLDING DAYS
(auto-fill)]],POWER((1+Stock[[#This Row],[% TOTAL RETURN/(LOSS)
(auto-fill)]]),1/(Stock[[#This Row],[HOLDING DAYS
(auto-fill)]]/365))-1),"")</f>
        <v/>
      </c>
      <c r="AF2197" s="81"/>
      <c r="AG2197" s="149" t="str">
        <f>IF(Stock[[#This Row],[STATUS
(auto-fill)]]="HOLDING",Stock[[#This Row],[MARKET PRICE]]-Stock[[#This Row],[BUYING PRICE]],"")</f>
        <v/>
      </c>
      <c r="AH2197" s="143" t="str">
        <f>IFERROR(Stock[[#This Row],[CHANGE
(auto-fill)]]/Stock[[#This Row],[BUYING PRICE]],"")</f>
        <v/>
      </c>
      <c r="AI2197" s="130" t="str">
        <f>IF(Stock[[#This Row],[MARKET PRICE]]&gt;0,Stock[[#This Row],[MARKET PRICE]]*Stock[[#This Row],[REMAINING QUANTITY
(auto-fill)]],"")</f>
        <v/>
      </c>
    </row>
    <row r="2198" spans="2:35">
      <c r="B2198" s="110" t="str">
        <f>IF(AND(Stock[[#This Row],[BUYING QUANTITY]]&gt;0,Stock[[#This Row],[REMAINING QUANTITY
(auto-fill)]]=0),"SOLD OUT",
IF(AND(Stock[[#This Row],[BUYING QUANTITY]]&gt;0,Stock[[#This Row],[REMAINING QUANTITY
(auto-fill)]]&gt;0),"HOLDING",""))</f>
        <v/>
      </c>
      <c r="C2198" s="113">
        <f t="shared" si="34"/>
        <v>2185</v>
      </c>
      <c r="D2198" s="79"/>
      <c r="E2198" s="80"/>
      <c r="F2198" s="162"/>
      <c r="G2198" s="85"/>
      <c r="H2198" s="86"/>
      <c r="I2198" s="164"/>
      <c r="J2198" s="115" t="str">
        <f>IF(Stock[[#This Row],[BUYING QUANTITY]]&gt;0,Stock[[#This Row],[BUYING PRICE]]*Stock[[#This Row],[BUYING QUANTITY]]*Stock[[#This Row],[% BUYING FEE]],"")</f>
        <v/>
      </c>
      <c r="K2198" s="89"/>
      <c r="L2198" s="90"/>
      <c r="M2198" s="117" t="str">
        <f>IF(Stock[[#This Row],[BUYING QUANTITY]]&gt;0,Stock[[#This Row],[BUYING PRICE]]*(1+Stock[[#This Row],[% THRESHOLD (RETURN)_1]]),"")</f>
        <v/>
      </c>
      <c r="N2198" s="91"/>
      <c r="O2198" s="117" t="str">
        <f>IF(Stock[[#This Row],[BUYING QUANTITY]]&gt;0,Stock[[#This Row],[BUYING PRICE]]*(1+Stock[[#This Row],[% THRESHOLD (RETURN)_2]]),"")</f>
        <v/>
      </c>
      <c r="P2198" s="91"/>
      <c r="Q2198" s="117" t="str">
        <f>IF(Stock[[#This Row],[BUYING QUANTITY]]&gt;0,Stock[[#This Row],[BUYING PRICE]]*(1+Stock[[#This Row],[% THRESHOLD (LOSS)]]),"")</f>
        <v/>
      </c>
      <c r="R2198" s="105"/>
      <c r="S2198" s="118" t="str">
        <f>IF(Stock[[#This Row],[CASH DIVIDEND]]&gt;0,Stock[[#This Row],[CASH DIVIDEND]]/(Stock[[#This Row],[BUYING PRICE]]*Stock[[#This Row],[BUYING QUANTITY]]),"")</f>
        <v/>
      </c>
      <c r="T2198" s="105"/>
      <c r="U2198" s="79"/>
      <c r="V2198" s="97"/>
      <c r="W2198" s="98"/>
      <c r="X2198" s="168"/>
      <c r="Y2198" s="126" t="str">
        <f>IF(Stock[[#This Row],[SELLING QUANTITY]]&gt;0,Stock[[#This Row],[SELLING PRICE]]*Stock[[#This Row],[SELLING QUANTITY]]*Stock[[#This Row],[% SELLING FEE]]+Stock[[#This Row],[SELLING PRICE]]*Stock[[#This Row],[SELLING QUANTITY]]*$D$12,"")</f>
        <v/>
      </c>
      <c r="Z2198" s="121">
        <f>Stock[[#This Row],[BUYING QUANTITY]]+Stock[[#This Row],[STOCK DIVIDEND]]-Stock[[#This Row],[SELLING QUANTITY]]</f>
        <v>0</v>
      </c>
      <c r="AA21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8" s="121">
        <f ca="1">IF(Stock[[#This Row],[SELLING DATE]]&gt;0,Stock[[#This Row],[SELLING DATE]]-Stock[[#This Row],[BUY DATE]]+1,IF(Stock[[#This Row],[BUY DATE]]=0,0,TODAY()-Stock[[#This Row],[BUY DATE]]+1))</f>
        <v>0</v>
      </c>
      <c r="AC2198" s="122" t="str">
        <f>IFERROR(Stock[[#This Row],[CASH DIVIDEND]]+Stock[[#This Row],[RETURN/(LOSS) FROM TRADING
(auto-fill)]],"")</f>
        <v/>
      </c>
      <c r="AD21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8" s="146" t="str">
        <f ca="1">IFERROR(IF(Stock[[#This Row],[HOLDING DAYS
(auto-fill)]]&lt;365,Stock[[#This Row],[% TOTAL RETURN/(LOSS)
(auto-fill)]]*365/Stock[[#This Row],[HOLDING DAYS
(auto-fill)]],POWER((1+Stock[[#This Row],[% TOTAL RETURN/(LOSS)
(auto-fill)]]),1/(Stock[[#This Row],[HOLDING DAYS
(auto-fill)]]/365))-1),"")</f>
        <v/>
      </c>
      <c r="AF2198" s="81"/>
      <c r="AG2198" s="149" t="str">
        <f>IF(Stock[[#This Row],[STATUS
(auto-fill)]]="HOLDING",Stock[[#This Row],[MARKET PRICE]]-Stock[[#This Row],[BUYING PRICE]],"")</f>
        <v/>
      </c>
      <c r="AH2198" s="143" t="str">
        <f>IFERROR(Stock[[#This Row],[CHANGE
(auto-fill)]]/Stock[[#This Row],[BUYING PRICE]],"")</f>
        <v/>
      </c>
      <c r="AI2198" s="130" t="str">
        <f>IF(Stock[[#This Row],[MARKET PRICE]]&gt;0,Stock[[#This Row],[MARKET PRICE]]*Stock[[#This Row],[REMAINING QUANTITY
(auto-fill)]],"")</f>
        <v/>
      </c>
    </row>
    <row r="2199" spans="2:35">
      <c r="B2199" s="110" t="str">
        <f>IF(AND(Stock[[#This Row],[BUYING QUANTITY]]&gt;0,Stock[[#This Row],[REMAINING QUANTITY
(auto-fill)]]=0),"SOLD OUT",
IF(AND(Stock[[#This Row],[BUYING QUANTITY]]&gt;0,Stock[[#This Row],[REMAINING QUANTITY
(auto-fill)]]&gt;0),"HOLDING",""))</f>
        <v/>
      </c>
      <c r="C2199" s="113">
        <f t="shared" si="34"/>
        <v>2186</v>
      </c>
      <c r="D2199" s="79"/>
      <c r="E2199" s="80"/>
      <c r="F2199" s="162"/>
      <c r="G2199" s="85"/>
      <c r="H2199" s="86"/>
      <c r="I2199" s="164"/>
      <c r="J2199" s="115" t="str">
        <f>IF(Stock[[#This Row],[BUYING QUANTITY]]&gt;0,Stock[[#This Row],[BUYING PRICE]]*Stock[[#This Row],[BUYING QUANTITY]]*Stock[[#This Row],[% BUYING FEE]],"")</f>
        <v/>
      </c>
      <c r="K2199" s="89"/>
      <c r="L2199" s="90"/>
      <c r="M2199" s="117" t="str">
        <f>IF(Stock[[#This Row],[BUYING QUANTITY]]&gt;0,Stock[[#This Row],[BUYING PRICE]]*(1+Stock[[#This Row],[% THRESHOLD (RETURN)_1]]),"")</f>
        <v/>
      </c>
      <c r="N2199" s="91"/>
      <c r="O2199" s="117" t="str">
        <f>IF(Stock[[#This Row],[BUYING QUANTITY]]&gt;0,Stock[[#This Row],[BUYING PRICE]]*(1+Stock[[#This Row],[% THRESHOLD (RETURN)_2]]),"")</f>
        <v/>
      </c>
      <c r="P2199" s="91"/>
      <c r="Q2199" s="117" t="str">
        <f>IF(Stock[[#This Row],[BUYING QUANTITY]]&gt;0,Stock[[#This Row],[BUYING PRICE]]*(1+Stock[[#This Row],[% THRESHOLD (LOSS)]]),"")</f>
        <v/>
      </c>
      <c r="R2199" s="105"/>
      <c r="S2199" s="118" t="str">
        <f>IF(Stock[[#This Row],[CASH DIVIDEND]]&gt;0,Stock[[#This Row],[CASH DIVIDEND]]/(Stock[[#This Row],[BUYING PRICE]]*Stock[[#This Row],[BUYING QUANTITY]]),"")</f>
        <v/>
      </c>
      <c r="T2199" s="105"/>
      <c r="U2199" s="79"/>
      <c r="V2199" s="97"/>
      <c r="W2199" s="98"/>
      <c r="X2199" s="168"/>
      <c r="Y2199" s="126" t="str">
        <f>IF(Stock[[#This Row],[SELLING QUANTITY]]&gt;0,Stock[[#This Row],[SELLING PRICE]]*Stock[[#This Row],[SELLING QUANTITY]]*Stock[[#This Row],[% SELLING FEE]]+Stock[[#This Row],[SELLING PRICE]]*Stock[[#This Row],[SELLING QUANTITY]]*$D$12,"")</f>
        <v/>
      </c>
      <c r="Z2199" s="121">
        <f>Stock[[#This Row],[BUYING QUANTITY]]+Stock[[#This Row],[STOCK DIVIDEND]]-Stock[[#This Row],[SELLING QUANTITY]]</f>
        <v>0</v>
      </c>
      <c r="AA21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199" s="121">
        <f ca="1">IF(Stock[[#This Row],[SELLING DATE]]&gt;0,Stock[[#This Row],[SELLING DATE]]-Stock[[#This Row],[BUY DATE]]+1,IF(Stock[[#This Row],[BUY DATE]]=0,0,TODAY()-Stock[[#This Row],[BUY DATE]]+1))</f>
        <v>0</v>
      </c>
      <c r="AC2199" s="122" t="str">
        <f>IFERROR(Stock[[#This Row],[CASH DIVIDEND]]+Stock[[#This Row],[RETURN/(LOSS) FROM TRADING
(auto-fill)]],"")</f>
        <v/>
      </c>
      <c r="AD21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199" s="146" t="str">
        <f ca="1">IFERROR(IF(Stock[[#This Row],[HOLDING DAYS
(auto-fill)]]&lt;365,Stock[[#This Row],[% TOTAL RETURN/(LOSS)
(auto-fill)]]*365/Stock[[#This Row],[HOLDING DAYS
(auto-fill)]],POWER((1+Stock[[#This Row],[% TOTAL RETURN/(LOSS)
(auto-fill)]]),1/(Stock[[#This Row],[HOLDING DAYS
(auto-fill)]]/365))-1),"")</f>
        <v/>
      </c>
      <c r="AF2199" s="81"/>
      <c r="AG2199" s="149" t="str">
        <f>IF(Stock[[#This Row],[STATUS
(auto-fill)]]="HOLDING",Stock[[#This Row],[MARKET PRICE]]-Stock[[#This Row],[BUYING PRICE]],"")</f>
        <v/>
      </c>
      <c r="AH2199" s="143" t="str">
        <f>IFERROR(Stock[[#This Row],[CHANGE
(auto-fill)]]/Stock[[#This Row],[BUYING PRICE]],"")</f>
        <v/>
      </c>
      <c r="AI2199" s="130" t="str">
        <f>IF(Stock[[#This Row],[MARKET PRICE]]&gt;0,Stock[[#This Row],[MARKET PRICE]]*Stock[[#This Row],[REMAINING QUANTITY
(auto-fill)]],"")</f>
        <v/>
      </c>
    </row>
    <row r="2200" spans="2:35">
      <c r="B2200" s="110" t="str">
        <f>IF(AND(Stock[[#This Row],[BUYING QUANTITY]]&gt;0,Stock[[#This Row],[REMAINING QUANTITY
(auto-fill)]]=0),"SOLD OUT",
IF(AND(Stock[[#This Row],[BUYING QUANTITY]]&gt;0,Stock[[#This Row],[REMAINING QUANTITY
(auto-fill)]]&gt;0),"HOLDING",""))</f>
        <v/>
      </c>
      <c r="C2200" s="113">
        <f t="shared" si="34"/>
        <v>2187</v>
      </c>
      <c r="D2200" s="79"/>
      <c r="E2200" s="80"/>
      <c r="F2200" s="162"/>
      <c r="G2200" s="85"/>
      <c r="H2200" s="86"/>
      <c r="I2200" s="164"/>
      <c r="J2200" s="115" t="str">
        <f>IF(Stock[[#This Row],[BUYING QUANTITY]]&gt;0,Stock[[#This Row],[BUYING PRICE]]*Stock[[#This Row],[BUYING QUANTITY]]*Stock[[#This Row],[% BUYING FEE]],"")</f>
        <v/>
      </c>
      <c r="K2200" s="89"/>
      <c r="L2200" s="90"/>
      <c r="M2200" s="117" t="str">
        <f>IF(Stock[[#This Row],[BUYING QUANTITY]]&gt;0,Stock[[#This Row],[BUYING PRICE]]*(1+Stock[[#This Row],[% THRESHOLD (RETURN)_1]]),"")</f>
        <v/>
      </c>
      <c r="N2200" s="91"/>
      <c r="O2200" s="117" t="str">
        <f>IF(Stock[[#This Row],[BUYING QUANTITY]]&gt;0,Stock[[#This Row],[BUYING PRICE]]*(1+Stock[[#This Row],[% THRESHOLD (RETURN)_2]]),"")</f>
        <v/>
      </c>
      <c r="P2200" s="91"/>
      <c r="Q2200" s="117" t="str">
        <f>IF(Stock[[#This Row],[BUYING QUANTITY]]&gt;0,Stock[[#This Row],[BUYING PRICE]]*(1+Stock[[#This Row],[% THRESHOLD (LOSS)]]),"")</f>
        <v/>
      </c>
      <c r="R2200" s="105"/>
      <c r="S2200" s="118" t="str">
        <f>IF(Stock[[#This Row],[CASH DIVIDEND]]&gt;0,Stock[[#This Row],[CASH DIVIDEND]]/(Stock[[#This Row],[BUYING PRICE]]*Stock[[#This Row],[BUYING QUANTITY]]),"")</f>
        <v/>
      </c>
      <c r="T2200" s="105"/>
      <c r="U2200" s="79"/>
      <c r="V2200" s="97"/>
      <c r="W2200" s="98"/>
      <c r="X2200" s="168"/>
      <c r="Y2200" s="126" t="str">
        <f>IF(Stock[[#This Row],[SELLING QUANTITY]]&gt;0,Stock[[#This Row],[SELLING PRICE]]*Stock[[#This Row],[SELLING QUANTITY]]*Stock[[#This Row],[% SELLING FEE]]+Stock[[#This Row],[SELLING PRICE]]*Stock[[#This Row],[SELLING QUANTITY]]*$D$12,"")</f>
        <v/>
      </c>
      <c r="Z2200" s="121">
        <f>Stock[[#This Row],[BUYING QUANTITY]]+Stock[[#This Row],[STOCK DIVIDEND]]-Stock[[#This Row],[SELLING QUANTITY]]</f>
        <v>0</v>
      </c>
      <c r="AA22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0" s="121">
        <f ca="1">IF(Stock[[#This Row],[SELLING DATE]]&gt;0,Stock[[#This Row],[SELLING DATE]]-Stock[[#This Row],[BUY DATE]]+1,IF(Stock[[#This Row],[BUY DATE]]=0,0,TODAY()-Stock[[#This Row],[BUY DATE]]+1))</f>
        <v>0</v>
      </c>
      <c r="AC2200" s="122" t="str">
        <f>IFERROR(Stock[[#This Row],[CASH DIVIDEND]]+Stock[[#This Row],[RETURN/(LOSS) FROM TRADING
(auto-fill)]],"")</f>
        <v/>
      </c>
      <c r="AD22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0" s="146" t="str">
        <f ca="1">IFERROR(IF(Stock[[#This Row],[HOLDING DAYS
(auto-fill)]]&lt;365,Stock[[#This Row],[% TOTAL RETURN/(LOSS)
(auto-fill)]]*365/Stock[[#This Row],[HOLDING DAYS
(auto-fill)]],POWER((1+Stock[[#This Row],[% TOTAL RETURN/(LOSS)
(auto-fill)]]),1/(Stock[[#This Row],[HOLDING DAYS
(auto-fill)]]/365))-1),"")</f>
        <v/>
      </c>
      <c r="AF2200" s="81"/>
      <c r="AG2200" s="149" t="str">
        <f>IF(Stock[[#This Row],[STATUS
(auto-fill)]]="HOLDING",Stock[[#This Row],[MARKET PRICE]]-Stock[[#This Row],[BUYING PRICE]],"")</f>
        <v/>
      </c>
      <c r="AH2200" s="143" t="str">
        <f>IFERROR(Stock[[#This Row],[CHANGE
(auto-fill)]]/Stock[[#This Row],[BUYING PRICE]],"")</f>
        <v/>
      </c>
      <c r="AI2200" s="130" t="str">
        <f>IF(Stock[[#This Row],[MARKET PRICE]]&gt;0,Stock[[#This Row],[MARKET PRICE]]*Stock[[#This Row],[REMAINING QUANTITY
(auto-fill)]],"")</f>
        <v/>
      </c>
    </row>
    <row r="2201" spans="2:35">
      <c r="B2201" s="110" t="str">
        <f>IF(AND(Stock[[#This Row],[BUYING QUANTITY]]&gt;0,Stock[[#This Row],[REMAINING QUANTITY
(auto-fill)]]=0),"SOLD OUT",
IF(AND(Stock[[#This Row],[BUYING QUANTITY]]&gt;0,Stock[[#This Row],[REMAINING QUANTITY
(auto-fill)]]&gt;0),"HOLDING",""))</f>
        <v/>
      </c>
      <c r="C2201" s="113">
        <f t="shared" si="34"/>
        <v>2188</v>
      </c>
      <c r="D2201" s="79"/>
      <c r="E2201" s="80"/>
      <c r="F2201" s="162"/>
      <c r="G2201" s="85"/>
      <c r="H2201" s="86"/>
      <c r="I2201" s="164"/>
      <c r="J2201" s="115" t="str">
        <f>IF(Stock[[#This Row],[BUYING QUANTITY]]&gt;0,Stock[[#This Row],[BUYING PRICE]]*Stock[[#This Row],[BUYING QUANTITY]]*Stock[[#This Row],[% BUYING FEE]],"")</f>
        <v/>
      </c>
      <c r="K2201" s="89"/>
      <c r="L2201" s="90"/>
      <c r="M2201" s="117" t="str">
        <f>IF(Stock[[#This Row],[BUYING QUANTITY]]&gt;0,Stock[[#This Row],[BUYING PRICE]]*(1+Stock[[#This Row],[% THRESHOLD (RETURN)_1]]),"")</f>
        <v/>
      </c>
      <c r="N2201" s="91"/>
      <c r="O2201" s="117" t="str">
        <f>IF(Stock[[#This Row],[BUYING QUANTITY]]&gt;0,Stock[[#This Row],[BUYING PRICE]]*(1+Stock[[#This Row],[% THRESHOLD (RETURN)_2]]),"")</f>
        <v/>
      </c>
      <c r="P2201" s="91"/>
      <c r="Q2201" s="117" t="str">
        <f>IF(Stock[[#This Row],[BUYING QUANTITY]]&gt;0,Stock[[#This Row],[BUYING PRICE]]*(1+Stock[[#This Row],[% THRESHOLD (LOSS)]]),"")</f>
        <v/>
      </c>
      <c r="R2201" s="105"/>
      <c r="S2201" s="118" t="str">
        <f>IF(Stock[[#This Row],[CASH DIVIDEND]]&gt;0,Stock[[#This Row],[CASH DIVIDEND]]/(Stock[[#This Row],[BUYING PRICE]]*Stock[[#This Row],[BUYING QUANTITY]]),"")</f>
        <v/>
      </c>
      <c r="T2201" s="105"/>
      <c r="U2201" s="79"/>
      <c r="V2201" s="97"/>
      <c r="W2201" s="98"/>
      <c r="X2201" s="168"/>
      <c r="Y2201" s="126" t="str">
        <f>IF(Stock[[#This Row],[SELLING QUANTITY]]&gt;0,Stock[[#This Row],[SELLING PRICE]]*Stock[[#This Row],[SELLING QUANTITY]]*Stock[[#This Row],[% SELLING FEE]]+Stock[[#This Row],[SELLING PRICE]]*Stock[[#This Row],[SELLING QUANTITY]]*$D$12,"")</f>
        <v/>
      </c>
      <c r="Z2201" s="121">
        <f>Stock[[#This Row],[BUYING QUANTITY]]+Stock[[#This Row],[STOCK DIVIDEND]]-Stock[[#This Row],[SELLING QUANTITY]]</f>
        <v>0</v>
      </c>
      <c r="AA22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1" s="121">
        <f ca="1">IF(Stock[[#This Row],[SELLING DATE]]&gt;0,Stock[[#This Row],[SELLING DATE]]-Stock[[#This Row],[BUY DATE]]+1,IF(Stock[[#This Row],[BUY DATE]]=0,0,TODAY()-Stock[[#This Row],[BUY DATE]]+1))</f>
        <v>0</v>
      </c>
      <c r="AC2201" s="122" t="str">
        <f>IFERROR(Stock[[#This Row],[CASH DIVIDEND]]+Stock[[#This Row],[RETURN/(LOSS) FROM TRADING
(auto-fill)]],"")</f>
        <v/>
      </c>
      <c r="AD22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1" s="146" t="str">
        <f ca="1">IFERROR(IF(Stock[[#This Row],[HOLDING DAYS
(auto-fill)]]&lt;365,Stock[[#This Row],[% TOTAL RETURN/(LOSS)
(auto-fill)]]*365/Stock[[#This Row],[HOLDING DAYS
(auto-fill)]],POWER((1+Stock[[#This Row],[% TOTAL RETURN/(LOSS)
(auto-fill)]]),1/(Stock[[#This Row],[HOLDING DAYS
(auto-fill)]]/365))-1),"")</f>
        <v/>
      </c>
      <c r="AF2201" s="81"/>
      <c r="AG2201" s="149" t="str">
        <f>IF(Stock[[#This Row],[STATUS
(auto-fill)]]="HOLDING",Stock[[#This Row],[MARKET PRICE]]-Stock[[#This Row],[BUYING PRICE]],"")</f>
        <v/>
      </c>
      <c r="AH2201" s="143" t="str">
        <f>IFERROR(Stock[[#This Row],[CHANGE
(auto-fill)]]/Stock[[#This Row],[BUYING PRICE]],"")</f>
        <v/>
      </c>
      <c r="AI2201" s="130" t="str">
        <f>IF(Stock[[#This Row],[MARKET PRICE]]&gt;0,Stock[[#This Row],[MARKET PRICE]]*Stock[[#This Row],[REMAINING QUANTITY
(auto-fill)]],"")</f>
        <v/>
      </c>
    </row>
    <row r="2202" spans="2:35">
      <c r="B2202" s="110" t="str">
        <f>IF(AND(Stock[[#This Row],[BUYING QUANTITY]]&gt;0,Stock[[#This Row],[REMAINING QUANTITY
(auto-fill)]]=0),"SOLD OUT",
IF(AND(Stock[[#This Row],[BUYING QUANTITY]]&gt;0,Stock[[#This Row],[REMAINING QUANTITY
(auto-fill)]]&gt;0),"HOLDING",""))</f>
        <v/>
      </c>
      <c r="C2202" s="113">
        <f t="shared" si="34"/>
        <v>2189</v>
      </c>
      <c r="D2202" s="79"/>
      <c r="E2202" s="80"/>
      <c r="F2202" s="162"/>
      <c r="G2202" s="85"/>
      <c r="H2202" s="86"/>
      <c r="I2202" s="164"/>
      <c r="J2202" s="115" t="str">
        <f>IF(Stock[[#This Row],[BUYING QUANTITY]]&gt;0,Stock[[#This Row],[BUYING PRICE]]*Stock[[#This Row],[BUYING QUANTITY]]*Stock[[#This Row],[% BUYING FEE]],"")</f>
        <v/>
      </c>
      <c r="K2202" s="89"/>
      <c r="L2202" s="90"/>
      <c r="M2202" s="117" t="str">
        <f>IF(Stock[[#This Row],[BUYING QUANTITY]]&gt;0,Stock[[#This Row],[BUYING PRICE]]*(1+Stock[[#This Row],[% THRESHOLD (RETURN)_1]]),"")</f>
        <v/>
      </c>
      <c r="N2202" s="91"/>
      <c r="O2202" s="117" t="str">
        <f>IF(Stock[[#This Row],[BUYING QUANTITY]]&gt;0,Stock[[#This Row],[BUYING PRICE]]*(1+Stock[[#This Row],[% THRESHOLD (RETURN)_2]]),"")</f>
        <v/>
      </c>
      <c r="P2202" s="91"/>
      <c r="Q2202" s="117" t="str">
        <f>IF(Stock[[#This Row],[BUYING QUANTITY]]&gt;0,Stock[[#This Row],[BUYING PRICE]]*(1+Stock[[#This Row],[% THRESHOLD (LOSS)]]),"")</f>
        <v/>
      </c>
      <c r="R2202" s="105"/>
      <c r="S2202" s="118" t="str">
        <f>IF(Stock[[#This Row],[CASH DIVIDEND]]&gt;0,Stock[[#This Row],[CASH DIVIDEND]]/(Stock[[#This Row],[BUYING PRICE]]*Stock[[#This Row],[BUYING QUANTITY]]),"")</f>
        <v/>
      </c>
      <c r="T2202" s="105"/>
      <c r="U2202" s="79"/>
      <c r="V2202" s="97"/>
      <c r="W2202" s="98"/>
      <c r="X2202" s="168"/>
      <c r="Y2202" s="126" t="str">
        <f>IF(Stock[[#This Row],[SELLING QUANTITY]]&gt;0,Stock[[#This Row],[SELLING PRICE]]*Stock[[#This Row],[SELLING QUANTITY]]*Stock[[#This Row],[% SELLING FEE]]+Stock[[#This Row],[SELLING PRICE]]*Stock[[#This Row],[SELLING QUANTITY]]*$D$12,"")</f>
        <v/>
      </c>
      <c r="Z2202" s="121">
        <f>Stock[[#This Row],[BUYING QUANTITY]]+Stock[[#This Row],[STOCK DIVIDEND]]-Stock[[#This Row],[SELLING QUANTITY]]</f>
        <v>0</v>
      </c>
      <c r="AA22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2" s="121">
        <f ca="1">IF(Stock[[#This Row],[SELLING DATE]]&gt;0,Stock[[#This Row],[SELLING DATE]]-Stock[[#This Row],[BUY DATE]]+1,IF(Stock[[#This Row],[BUY DATE]]=0,0,TODAY()-Stock[[#This Row],[BUY DATE]]+1))</f>
        <v>0</v>
      </c>
      <c r="AC2202" s="122" t="str">
        <f>IFERROR(Stock[[#This Row],[CASH DIVIDEND]]+Stock[[#This Row],[RETURN/(LOSS) FROM TRADING
(auto-fill)]],"")</f>
        <v/>
      </c>
      <c r="AD22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2" s="146" t="str">
        <f ca="1">IFERROR(IF(Stock[[#This Row],[HOLDING DAYS
(auto-fill)]]&lt;365,Stock[[#This Row],[% TOTAL RETURN/(LOSS)
(auto-fill)]]*365/Stock[[#This Row],[HOLDING DAYS
(auto-fill)]],POWER((1+Stock[[#This Row],[% TOTAL RETURN/(LOSS)
(auto-fill)]]),1/(Stock[[#This Row],[HOLDING DAYS
(auto-fill)]]/365))-1),"")</f>
        <v/>
      </c>
      <c r="AF2202" s="81"/>
      <c r="AG2202" s="149" t="str">
        <f>IF(Stock[[#This Row],[STATUS
(auto-fill)]]="HOLDING",Stock[[#This Row],[MARKET PRICE]]-Stock[[#This Row],[BUYING PRICE]],"")</f>
        <v/>
      </c>
      <c r="AH2202" s="143" t="str">
        <f>IFERROR(Stock[[#This Row],[CHANGE
(auto-fill)]]/Stock[[#This Row],[BUYING PRICE]],"")</f>
        <v/>
      </c>
      <c r="AI2202" s="130" t="str">
        <f>IF(Stock[[#This Row],[MARKET PRICE]]&gt;0,Stock[[#This Row],[MARKET PRICE]]*Stock[[#This Row],[REMAINING QUANTITY
(auto-fill)]],"")</f>
        <v/>
      </c>
    </row>
    <row r="2203" spans="2:35">
      <c r="B2203" s="110" t="str">
        <f>IF(AND(Stock[[#This Row],[BUYING QUANTITY]]&gt;0,Stock[[#This Row],[REMAINING QUANTITY
(auto-fill)]]=0),"SOLD OUT",
IF(AND(Stock[[#This Row],[BUYING QUANTITY]]&gt;0,Stock[[#This Row],[REMAINING QUANTITY
(auto-fill)]]&gt;0),"HOLDING",""))</f>
        <v/>
      </c>
      <c r="C2203" s="113">
        <f t="shared" si="34"/>
        <v>2190</v>
      </c>
      <c r="D2203" s="79"/>
      <c r="E2203" s="80"/>
      <c r="F2203" s="162"/>
      <c r="G2203" s="85"/>
      <c r="H2203" s="86"/>
      <c r="I2203" s="164"/>
      <c r="J2203" s="115" t="str">
        <f>IF(Stock[[#This Row],[BUYING QUANTITY]]&gt;0,Stock[[#This Row],[BUYING PRICE]]*Stock[[#This Row],[BUYING QUANTITY]]*Stock[[#This Row],[% BUYING FEE]],"")</f>
        <v/>
      </c>
      <c r="K2203" s="89"/>
      <c r="L2203" s="90"/>
      <c r="M2203" s="117" t="str">
        <f>IF(Stock[[#This Row],[BUYING QUANTITY]]&gt;0,Stock[[#This Row],[BUYING PRICE]]*(1+Stock[[#This Row],[% THRESHOLD (RETURN)_1]]),"")</f>
        <v/>
      </c>
      <c r="N2203" s="91"/>
      <c r="O2203" s="117" t="str">
        <f>IF(Stock[[#This Row],[BUYING QUANTITY]]&gt;0,Stock[[#This Row],[BUYING PRICE]]*(1+Stock[[#This Row],[% THRESHOLD (RETURN)_2]]),"")</f>
        <v/>
      </c>
      <c r="P2203" s="91"/>
      <c r="Q2203" s="117" t="str">
        <f>IF(Stock[[#This Row],[BUYING QUANTITY]]&gt;0,Stock[[#This Row],[BUYING PRICE]]*(1+Stock[[#This Row],[% THRESHOLD (LOSS)]]),"")</f>
        <v/>
      </c>
      <c r="R2203" s="105"/>
      <c r="S2203" s="118" t="str">
        <f>IF(Stock[[#This Row],[CASH DIVIDEND]]&gt;0,Stock[[#This Row],[CASH DIVIDEND]]/(Stock[[#This Row],[BUYING PRICE]]*Stock[[#This Row],[BUYING QUANTITY]]),"")</f>
        <v/>
      </c>
      <c r="T2203" s="105"/>
      <c r="U2203" s="79"/>
      <c r="V2203" s="97"/>
      <c r="W2203" s="98"/>
      <c r="X2203" s="168"/>
      <c r="Y2203" s="126" t="str">
        <f>IF(Stock[[#This Row],[SELLING QUANTITY]]&gt;0,Stock[[#This Row],[SELLING PRICE]]*Stock[[#This Row],[SELLING QUANTITY]]*Stock[[#This Row],[% SELLING FEE]]+Stock[[#This Row],[SELLING PRICE]]*Stock[[#This Row],[SELLING QUANTITY]]*$D$12,"")</f>
        <v/>
      </c>
      <c r="Z2203" s="121">
        <f>Stock[[#This Row],[BUYING QUANTITY]]+Stock[[#This Row],[STOCK DIVIDEND]]-Stock[[#This Row],[SELLING QUANTITY]]</f>
        <v>0</v>
      </c>
      <c r="AA22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3" s="121">
        <f ca="1">IF(Stock[[#This Row],[SELLING DATE]]&gt;0,Stock[[#This Row],[SELLING DATE]]-Stock[[#This Row],[BUY DATE]]+1,IF(Stock[[#This Row],[BUY DATE]]=0,0,TODAY()-Stock[[#This Row],[BUY DATE]]+1))</f>
        <v>0</v>
      </c>
      <c r="AC2203" s="122" t="str">
        <f>IFERROR(Stock[[#This Row],[CASH DIVIDEND]]+Stock[[#This Row],[RETURN/(LOSS) FROM TRADING
(auto-fill)]],"")</f>
        <v/>
      </c>
      <c r="AD22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3" s="146" t="str">
        <f ca="1">IFERROR(IF(Stock[[#This Row],[HOLDING DAYS
(auto-fill)]]&lt;365,Stock[[#This Row],[% TOTAL RETURN/(LOSS)
(auto-fill)]]*365/Stock[[#This Row],[HOLDING DAYS
(auto-fill)]],POWER((1+Stock[[#This Row],[% TOTAL RETURN/(LOSS)
(auto-fill)]]),1/(Stock[[#This Row],[HOLDING DAYS
(auto-fill)]]/365))-1),"")</f>
        <v/>
      </c>
      <c r="AF2203" s="81"/>
      <c r="AG2203" s="149" t="str">
        <f>IF(Stock[[#This Row],[STATUS
(auto-fill)]]="HOLDING",Stock[[#This Row],[MARKET PRICE]]-Stock[[#This Row],[BUYING PRICE]],"")</f>
        <v/>
      </c>
      <c r="AH2203" s="143" t="str">
        <f>IFERROR(Stock[[#This Row],[CHANGE
(auto-fill)]]/Stock[[#This Row],[BUYING PRICE]],"")</f>
        <v/>
      </c>
      <c r="AI2203" s="130" t="str">
        <f>IF(Stock[[#This Row],[MARKET PRICE]]&gt;0,Stock[[#This Row],[MARKET PRICE]]*Stock[[#This Row],[REMAINING QUANTITY
(auto-fill)]],"")</f>
        <v/>
      </c>
    </row>
    <row r="2204" spans="2:35">
      <c r="B2204" s="110" t="str">
        <f>IF(AND(Stock[[#This Row],[BUYING QUANTITY]]&gt;0,Stock[[#This Row],[REMAINING QUANTITY
(auto-fill)]]=0),"SOLD OUT",
IF(AND(Stock[[#This Row],[BUYING QUANTITY]]&gt;0,Stock[[#This Row],[REMAINING QUANTITY
(auto-fill)]]&gt;0),"HOLDING",""))</f>
        <v/>
      </c>
      <c r="C2204" s="113">
        <f t="shared" si="34"/>
        <v>2191</v>
      </c>
      <c r="D2204" s="79"/>
      <c r="E2204" s="80"/>
      <c r="F2204" s="162"/>
      <c r="G2204" s="85"/>
      <c r="H2204" s="86"/>
      <c r="I2204" s="164"/>
      <c r="J2204" s="115" t="str">
        <f>IF(Stock[[#This Row],[BUYING QUANTITY]]&gt;0,Stock[[#This Row],[BUYING PRICE]]*Stock[[#This Row],[BUYING QUANTITY]]*Stock[[#This Row],[% BUYING FEE]],"")</f>
        <v/>
      </c>
      <c r="K2204" s="89"/>
      <c r="L2204" s="90"/>
      <c r="M2204" s="117" t="str">
        <f>IF(Stock[[#This Row],[BUYING QUANTITY]]&gt;0,Stock[[#This Row],[BUYING PRICE]]*(1+Stock[[#This Row],[% THRESHOLD (RETURN)_1]]),"")</f>
        <v/>
      </c>
      <c r="N2204" s="91"/>
      <c r="O2204" s="117" t="str">
        <f>IF(Stock[[#This Row],[BUYING QUANTITY]]&gt;0,Stock[[#This Row],[BUYING PRICE]]*(1+Stock[[#This Row],[% THRESHOLD (RETURN)_2]]),"")</f>
        <v/>
      </c>
      <c r="P2204" s="91"/>
      <c r="Q2204" s="117" t="str">
        <f>IF(Stock[[#This Row],[BUYING QUANTITY]]&gt;0,Stock[[#This Row],[BUYING PRICE]]*(1+Stock[[#This Row],[% THRESHOLD (LOSS)]]),"")</f>
        <v/>
      </c>
      <c r="R2204" s="105"/>
      <c r="S2204" s="118" t="str">
        <f>IF(Stock[[#This Row],[CASH DIVIDEND]]&gt;0,Stock[[#This Row],[CASH DIVIDEND]]/(Stock[[#This Row],[BUYING PRICE]]*Stock[[#This Row],[BUYING QUANTITY]]),"")</f>
        <v/>
      </c>
      <c r="T2204" s="105"/>
      <c r="U2204" s="79"/>
      <c r="V2204" s="97"/>
      <c r="W2204" s="98"/>
      <c r="X2204" s="168"/>
      <c r="Y2204" s="126" t="str">
        <f>IF(Stock[[#This Row],[SELLING QUANTITY]]&gt;0,Stock[[#This Row],[SELLING PRICE]]*Stock[[#This Row],[SELLING QUANTITY]]*Stock[[#This Row],[% SELLING FEE]]+Stock[[#This Row],[SELLING PRICE]]*Stock[[#This Row],[SELLING QUANTITY]]*$D$12,"")</f>
        <v/>
      </c>
      <c r="Z2204" s="121">
        <f>Stock[[#This Row],[BUYING QUANTITY]]+Stock[[#This Row],[STOCK DIVIDEND]]-Stock[[#This Row],[SELLING QUANTITY]]</f>
        <v>0</v>
      </c>
      <c r="AA22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4" s="121">
        <f ca="1">IF(Stock[[#This Row],[SELLING DATE]]&gt;0,Stock[[#This Row],[SELLING DATE]]-Stock[[#This Row],[BUY DATE]]+1,IF(Stock[[#This Row],[BUY DATE]]=0,0,TODAY()-Stock[[#This Row],[BUY DATE]]+1))</f>
        <v>0</v>
      </c>
      <c r="AC2204" s="122" t="str">
        <f>IFERROR(Stock[[#This Row],[CASH DIVIDEND]]+Stock[[#This Row],[RETURN/(LOSS) FROM TRADING
(auto-fill)]],"")</f>
        <v/>
      </c>
      <c r="AD22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4" s="146" t="str">
        <f ca="1">IFERROR(IF(Stock[[#This Row],[HOLDING DAYS
(auto-fill)]]&lt;365,Stock[[#This Row],[% TOTAL RETURN/(LOSS)
(auto-fill)]]*365/Stock[[#This Row],[HOLDING DAYS
(auto-fill)]],POWER((1+Stock[[#This Row],[% TOTAL RETURN/(LOSS)
(auto-fill)]]),1/(Stock[[#This Row],[HOLDING DAYS
(auto-fill)]]/365))-1),"")</f>
        <v/>
      </c>
      <c r="AF2204" s="81"/>
      <c r="AG2204" s="149" t="str">
        <f>IF(Stock[[#This Row],[STATUS
(auto-fill)]]="HOLDING",Stock[[#This Row],[MARKET PRICE]]-Stock[[#This Row],[BUYING PRICE]],"")</f>
        <v/>
      </c>
      <c r="AH2204" s="143" t="str">
        <f>IFERROR(Stock[[#This Row],[CHANGE
(auto-fill)]]/Stock[[#This Row],[BUYING PRICE]],"")</f>
        <v/>
      </c>
      <c r="AI2204" s="130" t="str">
        <f>IF(Stock[[#This Row],[MARKET PRICE]]&gt;0,Stock[[#This Row],[MARKET PRICE]]*Stock[[#This Row],[REMAINING QUANTITY
(auto-fill)]],"")</f>
        <v/>
      </c>
    </row>
    <row r="2205" spans="2:35">
      <c r="B2205" s="110" t="str">
        <f>IF(AND(Stock[[#This Row],[BUYING QUANTITY]]&gt;0,Stock[[#This Row],[REMAINING QUANTITY
(auto-fill)]]=0),"SOLD OUT",
IF(AND(Stock[[#This Row],[BUYING QUANTITY]]&gt;0,Stock[[#This Row],[REMAINING QUANTITY
(auto-fill)]]&gt;0),"HOLDING",""))</f>
        <v/>
      </c>
      <c r="C2205" s="113">
        <f t="shared" si="34"/>
        <v>2192</v>
      </c>
      <c r="D2205" s="79"/>
      <c r="E2205" s="80"/>
      <c r="F2205" s="162"/>
      <c r="G2205" s="85"/>
      <c r="H2205" s="86"/>
      <c r="I2205" s="164"/>
      <c r="J2205" s="115" t="str">
        <f>IF(Stock[[#This Row],[BUYING QUANTITY]]&gt;0,Stock[[#This Row],[BUYING PRICE]]*Stock[[#This Row],[BUYING QUANTITY]]*Stock[[#This Row],[% BUYING FEE]],"")</f>
        <v/>
      </c>
      <c r="K2205" s="89"/>
      <c r="L2205" s="90"/>
      <c r="M2205" s="117" t="str">
        <f>IF(Stock[[#This Row],[BUYING QUANTITY]]&gt;0,Stock[[#This Row],[BUYING PRICE]]*(1+Stock[[#This Row],[% THRESHOLD (RETURN)_1]]),"")</f>
        <v/>
      </c>
      <c r="N2205" s="91"/>
      <c r="O2205" s="117" t="str">
        <f>IF(Stock[[#This Row],[BUYING QUANTITY]]&gt;0,Stock[[#This Row],[BUYING PRICE]]*(1+Stock[[#This Row],[% THRESHOLD (RETURN)_2]]),"")</f>
        <v/>
      </c>
      <c r="P2205" s="91"/>
      <c r="Q2205" s="117" t="str">
        <f>IF(Stock[[#This Row],[BUYING QUANTITY]]&gt;0,Stock[[#This Row],[BUYING PRICE]]*(1+Stock[[#This Row],[% THRESHOLD (LOSS)]]),"")</f>
        <v/>
      </c>
      <c r="R2205" s="105"/>
      <c r="S2205" s="118" t="str">
        <f>IF(Stock[[#This Row],[CASH DIVIDEND]]&gt;0,Stock[[#This Row],[CASH DIVIDEND]]/(Stock[[#This Row],[BUYING PRICE]]*Stock[[#This Row],[BUYING QUANTITY]]),"")</f>
        <v/>
      </c>
      <c r="T2205" s="105"/>
      <c r="U2205" s="79"/>
      <c r="V2205" s="97"/>
      <c r="W2205" s="98"/>
      <c r="X2205" s="168"/>
      <c r="Y2205" s="126" t="str">
        <f>IF(Stock[[#This Row],[SELLING QUANTITY]]&gt;0,Stock[[#This Row],[SELLING PRICE]]*Stock[[#This Row],[SELLING QUANTITY]]*Stock[[#This Row],[% SELLING FEE]]+Stock[[#This Row],[SELLING PRICE]]*Stock[[#This Row],[SELLING QUANTITY]]*$D$12,"")</f>
        <v/>
      </c>
      <c r="Z2205" s="121">
        <f>Stock[[#This Row],[BUYING QUANTITY]]+Stock[[#This Row],[STOCK DIVIDEND]]-Stock[[#This Row],[SELLING QUANTITY]]</f>
        <v>0</v>
      </c>
      <c r="AA22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5" s="121">
        <f ca="1">IF(Stock[[#This Row],[SELLING DATE]]&gt;0,Stock[[#This Row],[SELLING DATE]]-Stock[[#This Row],[BUY DATE]]+1,IF(Stock[[#This Row],[BUY DATE]]=0,0,TODAY()-Stock[[#This Row],[BUY DATE]]+1))</f>
        <v>0</v>
      </c>
      <c r="AC2205" s="122" t="str">
        <f>IFERROR(Stock[[#This Row],[CASH DIVIDEND]]+Stock[[#This Row],[RETURN/(LOSS) FROM TRADING
(auto-fill)]],"")</f>
        <v/>
      </c>
      <c r="AD22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5" s="146" t="str">
        <f ca="1">IFERROR(IF(Stock[[#This Row],[HOLDING DAYS
(auto-fill)]]&lt;365,Stock[[#This Row],[% TOTAL RETURN/(LOSS)
(auto-fill)]]*365/Stock[[#This Row],[HOLDING DAYS
(auto-fill)]],POWER((1+Stock[[#This Row],[% TOTAL RETURN/(LOSS)
(auto-fill)]]),1/(Stock[[#This Row],[HOLDING DAYS
(auto-fill)]]/365))-1),"")</f>
        <v/>
      </c>
      <c r="AF2205" s="81"/>
      <c r="AG2205" s="149" t="str">
        <f>IF(Stock[[#This Row],[STATUS
(auto-fill)]]="HOLDING",Stock[[#This Row],[MARKET PRICE]]-Stock[[#This Row],[BUYING PRICE]],"")</f>
        <v/>
      </c>
      <c r="AH2205" s="143" t="str">
        <f>IFERROR(Stock[[#This Row],[CHANGE
(auto-fill)]]/Stock[[#This Row],[BUYING PRICE]],"")</f>
        <v/>
      </c>
      <c r="AI2205" s="130" t="str">
        <f>IF(Stock[[#This Row],[MARKET PRICE]]&gt;0,Stock[[#This Row],[MARKET PRICE]]*Stock[[#This Row],[REMAINING QUANTITY
(auto-fill)]],"")</f>
        <v/>
      </c>
    </row>
    <row r="2206" spans="2:35">
      <c r="B2206" s="110" t="str">
        <f>IF(AND(Stock[[#This Row],[BUYING QUANTITY]]&gt;0,Stock[[#This Row],[REMAINING QUANTITY
(auto-fill)]]=0),"SOLD OUT",
IF(AND(Stock[[#This Row],[BUYING QUANTITY]]&gt;0,Stock[[#This Row],[REMAINING QUANTITY
(auto-fill)]]&gt;0),"HOLDING",""))</f>
        <v/>
      </c>
      <c r="C2206" s="113">
        <f t="shared" si="34"/>
        <v>2193</v>
      </c>
      <c r="D2206" s="79"/>
      <c r="E2206" s="80"/>
      <c r="F2206" s="162"/>
      <c r="G2206" s="85"/>
      <c r="H2206" s="86"/>
      <c r="I2206" s="164"/>
      <c r="J2206" s="115" t="str">
        <f>IF(Stock[[#This Row],[BUYING QUANTITY]]&gt;0,Stock[[#This Row],[BUYING PRICE]]*Stock[[#This Row],[BUYING QUANTITY]]*Stock[[#This Row],[% BUYING FEE]],"")</f>
        <v/>
      </c>
      <c r="K2206" s="89"/>
      <c r="L2206" s="90"/>
      <c r="M2206" s="117" t="str">
        <f>IF(Stock[[#This Row],[BUYING QUANTITY]]&gt;0,Stock[[#This Row],[BUYING PRICE]]*(1+Stock[[#This Row],[% THRESHOLD (RETURN)_1]]),"")</f>
        <v/>
      </c>
      <c r="N2206" s="91"/>
      <c r="O2206" s="117" t="str">
        <f>IF(Stock[[#This Row],[BUYING QUANTITY]]&gt;0,Stock[[#This Row],[BUYING PRICE]]*(1+Stock[[#This Row],[% THRESHOLD (RETURN)_2]]),"")</f>
        <v/>
      </c>
      <c r="P2206" s="91"/>
      <c r="Q2206" s="117" t="str">
        <f>IF(Stock[[#This Row],[BUYING QUANTITY]]&gt;0,Stock[[#This Row],[BUYING PRICE]]*(1+Stock[[#This Row],[% THRESHOLD (LOSS)]]),"")</f>
        <v/>
      </c>
      <c r="R2206" s="105"/>
      <c r="S2206" s="118" t="str">
        <f>IF(Stock[[#This Row],[CASH DIVIDEND]]&gt;0,Stock[[#This Row],[CASH DIVIDEND]]/(Stock[[#This Row],[BUYING PRICE]]*Stock[[#This Row],[BUYING QUANTITY]]),"")</f>
        <v/>
      </c>
      <c r="T2206" s="105"/>
      <c r="U2206" s="79"/>
      <c r="V2206" s="97"/>
      <c r="W2206" s="98"/>
      <c r="X2206" s="168"/>
      <c r="Y2206" s="126" t="str">
        <f>IF(Stock[[#This Row],[SELLING QUANTITY]]&gt;0,Stock[[#This Row],[SELLING PRICE]]*Stock[[#This Row],[SELLING QUANTITY]]*Stock[[#This Row],[% SELLING FEE]]+Stock[[#This Row],[SELLING PRICE]]*Stock[[#This Row],[SELLING QUANTITY]]*$D$12,"")</f>
        <v/>
      </c>
      <c r="Z2206" s="121">
        <f>Stock[[#This Row],[BUYING QUANTITY]]+Stock[[#This Row],[STOCK DIVIDEND]]-Stock[[#This Row],[SELLING QUANTITY]]</f>
        <v>0</v>
      </c>
      <c r="AA22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6" s="121">
        <f ca="1">IF(Stock[[#This Row],[SELLING DATE]]&gt;0,Stock[[#This Row],[SELLING DATE]]-Stock[[#This Row],[BUY DATE]]+1,IF(Stock[[#This Row],[BUY DATE]]=0,0,TODAY()-Stock[[#This Row],[BUY DATE]]+1))</f>
        <v>0</v>
      </c>
      <c r="AC2206" s="122" t="str">
        <f>IFERROR(Stock[[#This Row],[CASH DIVIDEND]]+Stock[[#This Row],[RETURN/(LOSS) FROM TRADING
(auto-fill)]],"")</f>
        <v/>
      </c>
      <c r="AD22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6" s="146" t="str">
        <f ca="1">IFERROR(IF(Stock[[#This Row],[HOLDING DAYS
(auto-fill)]]&lt;365,Stock[[#This Row],[% TOTAL RETURN/(LOSS)
(auto-fill)]]*365/Stock[[#This Row],[HOLDING DAYS
(auto-fill)]],POWER((1+Stock[[#This Row],[% TOTAL RETURN/(LOSS)
(auto-fill)]]),1/(Stock[[#This Row],[HOLDING DAYS
(auto-fill)]]/365))-1),"")</f>
        <v/>
      </c>
      <c r="AF2206" s="81"/>
      <c r="AG2206" s="149" t="str">
        <f>IF(Stock[[#This Row],[STATUS
(auto-fill)]]="HOLDING",Stock[[#This Row],[MARKET PRICE]]-Stock[[#This Row],[BUYING PRICE]],"")</f>
        <v/>
      </c>
      <c r="AH2206" s="143" t="str">
        <f>IFERROR(Stock[[#This Row],[CHANGE
(auto-fill)]]/Stock[[#This Row],[BUYING PRICE]],"")</f>
        <v/>
      </c>
      <c r="AI2206" s="130" t="str">
        <f>IF(Stock[[#This Row],[MARKET PRICE]]&gt;0,Stock[[#This Row],[MARKET PRICE]]*Stock[[#This Row],[REMAINING QUANTITY
(auto-fill)]],"")</f>
        <v/>
      </c>
    </row>
    <row r="2207" spans="2:35">
      <c r="B2207" s="110" t="str">
        <f>IF(AND(Stock[[#This Row],[BUYING QUANTITY]]&gt;0,Stock[[#This Row],[REMAINING QUANTITY
(auto-fill)]]=0),"SOLD OUT",
IF(AND(Stock[[#This Row],[BUYING QUANTITY]]&gt;0,Stock[[#This Row],[REMAINING QUANTITY
(auto-fill)]]&gt;0),"HOLDING",""))</f>
        <v/>
      </c>
      <c r="C2207" s="113">
        <f t="shared" si="34"/>
        <v>2194</v>
      </c>
      <c r="D2207" s="79"/>
      <c r="E2207" s="80"/>
      <c r="F2207" s="162"/>
      <c r="G2207" s="85"/>
      <c r="H2207" s="86"/>
      <c r="I2207" s="164"/>
      <c r="J2207" s="115" t="str">
        <f>IF(Stock[[#This Row],[BUYING QUANTITY]]&gt;0,Stock[[#This Row],[BUYING PRICE]]*Stock[[#This Row],[BUYING QUANTITY]]*Stock[[#This Row],[% BUYING FEE]],"")</f>
        <v/>
      </c>
      <c r="K2207" s="89"/>
      <c r="L2207" s="90"/>
      <c r="M2207" s="117" t="str">
        <f>IF(Stock[[#This Row],[BUYING QUANTITY]]&gt;0,Stock[[#This Row],[BUYING PRICE]]*(1+Stock[[#This Row],[% THRESHOLD (RETURN)_1]]),"")</f>
        <v/>
      </c>
      <c r="N2207" s="91"/>
      <c r="O2207" s="117" t="str">
        <f>IF(Stock[[#This Row],[BUYING QUANTITY]]&gt;0,Stock[[#This Row],[BUYING PRICE]]*(1+Stock[[#This Row],[% THRESHOLD (RETURN)_2]]),"")</f>
        <v/>
      </c>
      <c r="P2207" s="91"/>
      <c r="Q2207" s="117" t="str">
        <f>IF(Stock[[#This Row],[BUYING QUANTITY]]&gt;0,Stock[[#This Row],[BUYING PRICE]]*(1+Stock[[#This Row],[% THRESHOLD (LOSS)]]),"")</f>
        <v/>
      </c>
      <c r="R2207" s="105"/>
      <c r="S2207" s="118" t="str">
        <f>IF(Stock[[#This Row],[CASH DIVIDEND]]&gt;0,Stock[[#This Row],[CASH DIVIDEND]]/(Stock[[#This Row],[BUYING PRICE]]*Stock[[#This Row],[BUYING QUANTITY]]),"")</f>
        <v/>
      </c>
      <c r="T2207" s="105"/>
      <c r="U2207" s="79"/>
      <c r="V2207" s="97"/>
      <c r="W2207" s="98"/>
      <c r="X2207" s="168"/>
      <c r="Y2207" s="126" t="str">
        <f>IF(Stock[[#This Row],[SELLING QUANTITY]]&gt;0,Stock[[#This Row],[SELLING PRICE]]*Stock[[#This Row],[SELLING QUANTITY]]*Stock[[#This Row],[% SELLING FEE]]+Stock[[#This Row],[SELLING PRICE]]*Stock[[#This Row],[SELLING QUANTITY]]*$D$12,"")</f>
        <v/>
      </c>
      <c r="Z2207" s="121">
        <f>Stock[[#This Row],[BUYING QUANTITY]]+Stock[[#This Row],[STOCK DIVIDEND]]-Stock[[#This Row],[SELLING QUANTITY]]</f>
        <v>0</v>
      </c>
      <c r="AA22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7" s="121">
        <f ca="1">IF(Stock[[#This Row],[SELLING DATE]]&gt;0,Stock[[#This Row],[SELLING DATE]]-Stock[[#This Row],[BUY DATE]]+1,IF(Stock[[#This Row],[BUY DATE]]=0,0,TODAY()-Stock[[#This Row],[BUY DATE]]+1))</f>
        <v>0</v>
      </c>
      <c r="AC2207" s="122" t="str">
        <f>IFERROR(Stock[[#This Row],[CASH DIVIDEND]]+Stock[[#This Row],[RETURN/(LOSS) FROM TRADING
(auto-fill)]],"")</f>
        <v/>
      </c>
      <c r="AD22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7" s="146" t="str">
        <f ca="1">IFERROR(IF(Stock[[#This Row],[HOLDING DAYS
(auto-fill)]]&lt;365,Stock[[#This Row],[% TOTAL RETURN/(LOSS)
(auto-fill)]]*365/Stock[[#This Row],[HOLDING DAYS
(auto-fill)]],POWER((1+Stock[[#This Row],[% TOTAL RETURN/(LOSS)
(auto-fill)]]),1/(Stock[[#This Row],[HOLDING DAYS
(auto-fill)]]/365))-1),"")</f>
        <v/>
      </c>
      <c r="AF2207" s="81"/>
      <c r="AG2207" s="149" t="str">
        <f>IF(Stock[[#This Row],[STATUS
(auto-fill)]]="HOLDING",Stock[[#This Row],[MARKET PRICE]]-Stock[[#This Row],[BUYING PRICE]],"")</f>
        <v/>
      </c>
      <c r="AH2207" s="143" t="str">
        <f>IFERROR(Stock[[#This Row],[CHANGE
(auto-fill)]]/Stock[[#This Row],[BUYING PRICE]],"")</f>
        <v/>
      </c>
      <c r="AI2207" s="130" t="str">
        <f>IF(Stock[[#This Row],[MARKET PRICE]]&gt;0,Stock[[#This Row],[MARKET PRICE]]*Stock[[#This Row],[REMAINING QUANTITY
(auto-fill)]],"")</f>
        <v/>
      </c>
    </row>
    <row r="2208" spans="2:35">
      <c r="B2208" s="110" t="str">
        <f>IF(AND(Stock[[#This Row],[BUYING QUANTITY]]&gt;0,Stock[[#This Row],[REMAINING QUANTITY
(auto-fill)]]=0),"SOLD OUT",
IF(AND(Stock[[#This Row],[BUYING QUANTITY]]&gt;0,Stock[[#This Row],[REMAINING QUANTITY
(auto-fill)]]&gt;0),"HOLDING",""))</f>
        <v/>
      </c>
      <c r="C2208" s="113">
        <f t="shared" si="34"/>
        <v>2195</v>
      </c>
      <c r="D2208" s="79"/>
      <c r="E2208" s="80"/>
      <c r="F2208" s="162"/>
      <c r="G2208" s="85"/>
      <c r="H2208" s="86"/>
      <c r="I2208" s="164"/>
      <c r="J2208" s="115" t="str">
        <f>IF(Stock[[#This Row],[BUYING QUANTITY]]&gt;0,Stock[[#This Row],[BUYING PRICE]]*Stock[[#This Row],[BUYING QUANTITY]]*Stock[[#This Row],[% BUYING FEE]],"")</f>
        <v/>
      </c>
      <c r="K2208" s="89"/>
      <c r="L2208" s="90"/>
      <c r="M2208" s="117" t="str">
        <f>IF(Stock[[#This Row],[BUYING QUANTITY]]&gt;0,Stock[[#This Row],[BUYING PRICE]]*(1+Stock[[#This Row],[% THRESHOLD (RETURN)_1]]),"")</f>
        <v/>
      </c>
      <c r="N2208" s="91"/>
      <c r="O2208" s="117" t="str">
        <f>IF(Stock[[#This Row],[BUYING QUANTITY]]&gt;0,Stock[[#This Row],[BUYING PRICE]]*(1+Stock[[#This Row],[% THRESHOLD (RETURN)_2]]),"")</f>
        <v/>
      </c>
      <c r="P2208" s="91"/>
      <c r="Q2208" s="117" t="str">
        <f>IF(Stock[[#This Row],[BUYING QUANTITY]]&gt;0,Stock[[#This Row],[BUYING PRICE]]*(1+Stock[[#This Row],[% THRESHOLD (LOSS)]]),"")</f>
        <v/>
      </c>
      <c r="R2208" s="105"/>
      <c r="S2208" s="118" t="str">
        <f>IF(Stock[[#This Row],[CASH DIVIDEND]]&gt;0,Stock[[#This Row],[CASH DIVIDEND]]/(Stock[[#This Row],[BUYING PRICE]]*Stock[[#This Row],[BUYING QUANTITY]]),"")</f>
        <v/>
      </c>
      <c r="T2208" s="105"/>
      <c r="U2208" s="79"/>
      <c r="V2208" s="97"/>
      <c r="W2208" s="98"/>
      <c r="X2208" s="168"/>
      <c r="Y2208" s="126" t="str">
        <f>IF(Stock[[#This Row],[SELLING QUANTITY]]&gt;0,Stock[[#This Row],[SELLING PRICE]]*Stock[[#This Row],[SELLING QUANTITY]]*Stock[[#This Row],[% SELLING FEE]]+Stock[[#This Row],[SELLING PRICE]]*Stock[[#This Row],[SELLING QUANTITY]]*$D$12,"")</f>
        <v/>
      </c>
      <c r="Z2208" s="121">
        <f>Stock[[#This Row],[BUYING QUANTITY]]+Stock[[#This Row],[STOCK DIVIDEND]]-Stock[[#This Row],[SELLING QUANTITY]]</f>
        <v>0</v>
      </c>
      <c r="AA22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8" s="121">
        <f ca="1">IF(Stock[[#This Row],[SELLING DATE]]&gt;0,Stock[[#This Row],[SELLING DATE]]-Stock[[#This Row],[BUY DATE]]+1,IF(Stock[[#This Row],[BUY DATE]]=0,0,TODAY()-Stock[[#This Row],[BUY DATE]]+1))</f>
        <v>0</v>
      </c>
      <c r="AC2208" s="122" t="str">
        <f>IFERROR(Stock[[#This Row],[CASH DIVIDEND]]+Stock[[#This Row],[RETURN/(LOSS) FROM TRADING
(auto-fill)]],"")</f>
        <v/>
      </c>
      <c r="AD22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8" s="146" t="str">
        <f ca="1">IFERROR(IF(Stock[[#This Row],[HOLDING DAYS
(auto-fill)]]&lt;365,Stock[[#This Row],[% TOTAL RETURN/(LOSS)
(auto-fill)]]*365/Stock[[#This Row],[HOLDING DAYS
(auto-fill)]],POWER((1+Stock[[#This Row],[% TOTAL RETURN/(LOSS)
(auto-fill)]]),1/(Stock[[#This Row],[HOLDING DAYS
(auto-fill)]]/365))-1),"")</f>
        <v/>
      </c>
      <c r="AF2208" s="81"/>
      <c r="AG2208" s="149" t="str">
        <f>IF(Stock[[#This Row],[STATUS
(auto-fill)]]="HOLDING",Stock[[#This Row],[MARKET PRICE]]-Stock[[#This Row],[BUYING PRICE]],"")</f>
        <v/>
      </c>
      <c r="AH2208" s="143" t="str">
        <f>IFERROR(Stock[[#This Row],[CHANGE
(auto-fill)]]/Stock[[#This Row],[BUYING PRICE]],"")</f>
        <v/>
      </c>
      <c r="AI2208" s="130" t="str">
        <f>IF(Stock[[#This Row],[MARKET PRICE]]&gt;0,Stock[[#This Row],[MARKET PRICE]]*Stock[[#This Row],[REMAINING QUANTITY
(auto-fill)]],"")</f>
        <v/>
      </c>
    </row>
    <row r="2209" spans="2:35">
      <c r="B2209" s="110" t="str">
        <f>IF(AND(Stock[[#This Row],[BUYING QUANTITY]]&gt;0,Stock[[#This Row],[REMAINING QUANTITY
(auto-fill)]]=0),"SOLD OUT",
IF(AND(Stock[[#This Row],[BUYING QUANTITY]]&gt;0,Stock[[#This Row],[REMAINING QUANTITY
(auto-fill)]]&gt;0),"HOLDING",""))</f>
        <v/>
      </c>
      <c r="C2209" s="113">
        <f t="shared" si="34"/>
        <v>2196</v>
      </c>
      <c r="D2209" s="79"/>
      <c r="E2209" s="80"/>
      <c r="F2209" s="162"/>
      <c r="G2209" s="85"/>
      <c r="H2209" s="86"/>
      <c r="I2209" s="164"/>
      <c r="J2209" s="115" t="str">
        <f>IF(Stock[[#This Row],[BUYING QUANTITY]]&gt;0,Stock[[#This Row],[BUYING PRICE]]*Stock[[#This Row],[BUYING QUANTITY]]*Stock[[#This Row],[% BUYING FEE]],"")</f>
        <v/>
      </c>
      <c r="K2209" s="89"/>
      <c r="L2209" s="90"/>
      <c r="M2209" s="117" t="str">
        <f>IF(Stock[[#This Row],[BUYING QUANTITY]]&gt;0,Stock[[#This Row],[BUYING PRICE]]*(1+Stock[[#This Row],[% THRESHOLD (RETURN)_1]]),"")</f>
        <v/>
      </c>
      <c r="N2209" s="91"/>
      <c r="O2209" s="117" t="str">
        <f>IF(Stock[[#This Row],[BUYING QUANTITY]]&gt;0,Stock[[#This Row],[BUYING PRICE]]*(1+Stock[[#This Row],[% THRESHOLD (RETURN)_2]]),"")</f>
        <v/>
      </c>
      <c r="P2209" s="91"/>
      <c r="Q2209" s="117" t="str">
        <f>IF(Stock[[#This Row],[BUYING QUANTITY]]&gt;0,Stock[[#This Row],[BUYING PRICE]]*(1+Stock[[#This Row],[% THRESHOLD (LOSS)]]),"")</f>
        <v/>
      </c>
      <c r="R2209" s="105"/>
      <c r="S2209" s="118" t="str">
        <f>IF(Stock[[#This Row],[CASH DIVIDEND]]&gt;0,Stock[[#This Row],[CASH DIVIDEND]]/(Stock[[#This Row],[BUYING PRICE]]*Stock[[#This Row],[BUYING QUANTITY]]),"")</f>
        <v/>
      </c>
      <c r="T2209" s="105"/>
      <c r="U2209" s="79"/>
      <c r="V2209" s="97"/>
      <c r="W2209" s="98"/>
      <c r="X2209" s="168"/>
      <c r="Y2209" s="126" t="str">
        <f>IF(Stock[[#This Row],[SELLING QUANTITY]]&gt;0,Stock[[#This Row],[SELLING PRICE]]*Stock[[#This Row],[SELLING QUANTITY]]*Stock[[#This Row],[% SELLING FEE]]+Stock[[#This Row],[SELLING PRICE]]*Stock[[#This Row],[SELLING QUANTITY]]*$D$12,"")</f>
        <v/>
      </c>
      <c r="Z2209" s="121">
        <f>Stock[[#This Row],[BUYING QUANTITY]]+Stock[[#This Row],[STOCK DIVIDEND]]-Stock[[#This Row],[SELLING QUANTITY]]</f>
        <v>0</v>
      </c>
      <c r="AA22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09" s="121">
        <f ca="1">IF(Stock[[#This Row],[SELLING DATE]]&gt;0,Stock[[#This Row],[SELLING DATE]]-Stock[[#This Row],[BUY DATE]]+1,IF(Stock[[#This Row],[BUY DATE]]=0,0,TODAY()-Stock[[#This Row],[BUY DATE]]+1))</f>
        <v>0</v>
      </c>
      <c r="AC2209" s="122" t="str">
        <f>IFERROR(Stock[[#This Row],[CASH DIVIDEND]]+Stock[[#This Row],[RETURN/(LOSS) FROM TRADING
(auto-fill)]],"")</f>
        <v/>
      </c>
      <c r="AD22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09" s="146" t="str">
        <f ca="1">IFERROR(IF(Stock[[#This Row],[HOLDING DAYS
(auto-fill)]]&lt;365,Stock[[#This Row],[% TOTAL RETURN/(LOSS)
(auto-fill)]]*365/Stock[[#This Row],[HOLDING DAYS
(auto-fill)]],POWER((1+Stock[[#This Row],[% TOTAL RETURN/(LOSS)
(auto-fill)]]),1/(Stock[[#This Row],[HOLDING DAYS
(auto-fill)]]/365))-1),"")</f>
        <v/>
      </c>
      <c r="AF2209" s="81"/>
      <c r="AG2209" s="149" t="str">
        <f>IF(Stock[[#This Row],[STATUS
(auto-fill)]]="HOLDING",Stock[[#This Row],[MARKET PRICE]]-Stock[[#This Row],[BUYING PRICE]],"")</f>
        <v/>
      </c>
      <c r="AH2209" s="143" t="str">
        <f>IFERROR(Stock[[#This Row],[CHANGE
(auto-fill)]]/Stock[[#This Row],[BUYING PRICE]],"")</f>
        <v/>
      </c>
      <c r="AI2209" s="130" t="str">
        <f>IF(Stock[[#This Row],[MARKET PRICE]]&gt;0,Stock[[#This Row],[MARKET PRICE]]*Stock[[#This Row],[REMAINING QUANTITY
(auto-fill)]],"")</f>
        <v/>
      </c>
    </row>
    <row r="2210" spans="2:35">
      <c r="B2210" s="110" t="str">
        <f>IF(AND(Stock[[#This Row],[BUYING QUANTITY]]&gt;0,Stock[[#This Row],[REMAINING QUANTITY
(auto-fill)]]=0),"SOLD OUT",
IF(AND(Stock[[#This Row],[BUYING QUANTITY]]&gt;0,Stock[[#This Row],[REMAINING QUANTITY
(auto-fill)]]&gt;0),"HOLDING",""))</f>
        <v/>
      </c>
      <c r="C2210" s="113">
        <f t="shared" si="34"/>
        <v>2197</v>
      </c>
      <c r="D2210" s="79"/>
      <c r="E2210" s="80"/>
      <c r="F2210" s="162"/>
      <c r="G2210" s="85"/>
      <c r="H2210" s="86"/>
      <c r="I2210" s="164"/>
      <c r="J2210" s="115" t="str">
        <f>IF(Stock[[#This Row],[BUYING QUANTITY]]&gt;0,Stock[[#This Row],[BUYING PRICE]]*Stock[[#This Row],[BUYING QUANTITY]]*Stock[[#This Row],[% BUYING FEE]],"")</f>
        <v/>
      </c>
      <c r="K2210" s="89"/>
      <c r="L2210" s="90"/>
      <c r="M2210" s="117" t="str">
        <f>IF(Stock[[#This Row],[BUYING QUANTITY]]&gt;0,Stock[[#This Row],[BUYING PRICE]]*(1+Stock[[#This Row],[% THRESHOLD (RETURN)_1]]),"")</f>
        <v/>
      </c>
      <c r="N2210" s="91"/>
      <c r="O2210" s="117" t="str">
        <f>IF(Stock[[#This Row],[BUYING QUANTITY]]&gt;0,Stock[[#This Row],[BUYING PRICE]]*(1+Stock[[#This Row],[% THRESHOLD (RETURN)_2]]),"")</f>
        <v/>
      </c>
      <c r="P2210" s="91"/>
      <c r="Q2210" s="117" t="str">
        <f>IF(Stock[[#This Row],[BUYING QUANTITY]]&gt;0,Stock[[#This Row],[BUYING PRICE]]*(1+Stock[[#This Row],[% THRESHOLD (LOSS)]]),"")</f>
        <v/>
      </c>
      <c r="R2210" s="105"/>
      <c r="S2210" s="118" t="str">
        <f>IF(Stock[[#This Row],[CASH DIVIDEND]]&gt;0,Stock[[#This Row],[CASH DIVIDEND]]/(Stock[[#This Row],[BUYING PRICE]]*Stock[[#This Row],[BUYING QUANTITY]]),"")</f>
        <v/>
      </c>
      <c r="T2210" s="105"/>
      <c r="U2210" s="79"/>
      <c r="V2210" s="97"/>
      <c r="W2210" s="98"/>
      <c r="X2210" s="168"/>
      <c r="Y2210" s="126" t="str">
        <f>IF(Stock[[#This Row],[SELLING QUANTITY]]&gt;0,Stock[[#This Row],[SELLING PRICE]]*Stock[[#This Row],[SELLING QUANTITY]]*Stock[[#This Row],[% SELLING FEE]]+Stock[[#This Row],[SELLING PRICE]]*Stock[[#This Row],[SELLING QUANTITY]]*$D$12,"")</f>
        <v/>
      </c>
      <c r="Z2210" s="121">
        <f>Stock[[#This Row],[BUYING QUANTITY]]+Stock[[#This Row],[STOCK DIVIDEND]]-Stock[[#This Row],[SELLING QUANTITY]]</f>
        <v>0</v>
      </c>
      <c r="AA22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0" s="121">
        <f ca="1">IF(Stock[[#This Row],[SELLING DATE]]&gt;0,Stock[[#This Row],[SELLING DATE]]-Stock[[#This Row],[BUY DATE]]+1,IF(Stock[[#This Row],[BUY DATE]]=0,0,TODAY()-Stock[[#This Row],[BUY DATE]]+1))</f>
        <v>0</v>
      </c>
      <c r="AC2210" s="122" t="str">
        <f>IFERROR(Stock[[#This Row],[CASH DIVIDEND]]+Stock[[#This Row],[RETURN/(LOSS) FROM TRADING
(auto-fill)]],"")</f>
        <v/>
      </c>
      <c r="AD22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0" s="146" t="str">
        <f ca="1">IFERROR(IF(Stock[[#This Row],[HOLDING DAYS
(auto-fill)]]&lt;365,Stock[[#This Row],[% TOTAL RETURN/(LOSS)
(auto-fill)]]*365/Stock[[#This Row],[HOLDING DAYS
(auto-fill)]],POWER((1+Stock[[#This Row],[% TOTAL RETURN/(LOSS)
(auto-fill)]]),1/(Stock[[#This Row],[HOLDING DAYS
(auto-fill)]]/365))-1),"")</f>
        <v/>
      </c>
      <c r="AF2210" s="81"/>
      <c r="AG2210" s="149" t="str">
        <f>IF(Stock[[#This Row],[STATUS
(auto-fill)]]="HOLDING",Stock[[#This Row],[MARKET PRICE]]-Stock[[#This Row],[BUYING PRICE]],"")</f>
        <v/>
      </c>
      <c r="AH2210" s="143" t="str">
        <f>IFERROR(Stock[[#This Row],[CHANGE
(auto-fill)]]/Stock[[#This Row],[BUYING PRICE]],"")</f>
        <v/>
      </c>
      <c r="AI2210" s="130" t="str">
        <f>IF(Stock[[#This Row],[MARKET PRICE]]&gt;0,Stock[[#This Row],[MARKET PRICE]]*Stock[[#This Row],[REMAINING QUANTITY
(auto-fill)]],"")</f>
        <v/>
      </c>
    </row>
    <row r="2211" spans="2:35">
      <c r="B2211" s="110" t="str">
        <f>IF(AND(Stock[[#This Row],[BUYING QUANTITY]]&gt;0,Stock[[#This Row],[REMAINING QUANTITY
(auto-fill)]]=0),"SOLD OUT",
IF(AND(Stock[[#This Row],[BUYING QUANTITY]]&gt;0,Stock[[#This Row],[REMAINING QUANTITY
(auto-fill)]]&gt;0),"HOLDING",""))</f>
        <v/>
      </c>
      <c r="C2211" s="113">
        <f t="shared" si="34"/>
        <v>2198</v>
      </c>
      <c r="D2211" s="79"/>
      <c r="E2211" s="80"/>
      <c r="F2211" s="162"/>
      <c r="G2211" s="85"/>
      <c r="H2211" s="86"/>
      <c r="I2211" s="164"/>
      <c r="J2211" s="115" t="str">
        <f>IF(Stock[[#This Row],[BUYING QUANTITY]]&gt;0,Stock[[#This Row],[BUYING PRICE]]*Stock[[#This Row],[BUYING QUANTITY]]*Stock[[#This Row],[% BUYING FEE]],"")</f>
        <v/>
      </c>
      <c r="K2211" s="89"/>
      <c r="L2211" s="90"/>
      <c r="M2211" s="117" t="str">
        <f>IF(Stock[[#This Row],[BUYING QUANTITY]]&gt;0,Stock[[#This Row],[BUYING PRICE]]*(1+Stock[[#This Row],[% THRESHOLD (RETURN)_1]]),"")</f>
        <v/>
      </c>
      <c r="N2211" s="91"/>
      <c r="O2211" s="117" t="str">
        <f>IF(Stock[[#This Row],[BUYING QUANTITY]]&gt;0,Stock[[#This Row],[BUYING PRICE]]*(1+Stock[[#This Row],[% THRESHOLD (RETURN)_2]]),"")</f>
        <v/>
      </c>
      <c r="P2211" s="91"/>
      <c r="Q2211" s="117" t="str">
        <f>IF(Stock[[#This Row],[BUYING QUANTITY]]&gt;0,Stock[[#This Row],[BUYING PRICE]]*(1+Stock[[#This Row],[% THRESHOLD (LOSS)]]),"")</f>
        <v/>
      </c>
      <c r="R2211" s="105"/>
      <c r="S2211" s="118" t="str">
        <f>IF(Stock[[#This Row],[CASH DIVIDEND]]&gt;0,Stock[[#This Row],[CASH DIVIDEND]]/(Stock[[#This Row],[BUYING PRICE]]*Stock[[#This Row],[BUYING QUANTITY]]),"")</f>
        <v/>
      </c>
      <c r="T2211" s="105"/>
      <c r="U2211" s="79"/>
      <c r="V2211" s="97"/>
      <c r="W2211" s="98"/>
      <c r="X2211" s="168"/>
      <c r="Y2211" s="126" t="str">
        <f>IF(Stock[[#This Row],[SELLING QUANTITY]]&gt;0,Stock[[#This Row],[SELLING PRICE]]*Stock[[#This Row],[SELLING QUANTITY]]*Stock[[#This Row],[% SELLING FEE]]+Stock[[#This Row],[SELLING PRICE]]*Stock[[#This Row],[SELLING QUANTITY]]*$D$12,"")</f>
        <v/>
      </c>
      <c r="Z2211" s="121">
        <f>Stock[[#This Row],[BUYING QUANTITY]]+Stock[[#This Row],[STOCK DIVIDEND]]-Stock[[#This Row],[SELLING QUANTITY]]</f>
        <v>0</v>
      </c>
      <c r="AA22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1" s="121">
        <f ca="1">IF(Stock[[#This Row],[SELLING DATE]]&gt;0,Stock[[#This Row],[SELLING DATE]]-Stock[[#This Row],[BUY DATE]]+1,IF(Stock[[#This Row],[BUY DATE]]=0,0,TODAY()-Stock[[#This Row],[BUY DATE]]+1))</f>
        <v>0</v>
      </c>
      <c r="AC2211" s="122" t="str">
        <f>IFERROR(Stock[[#This Row],[CASH DIVIDEND]]+Stock[[#This Row],[RETURN/(LOSS) FROM TRADING
(auto-fill)]],"")</f>
        <v/>
      </c>
      <c r="AD22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1" s="146" t="str">
        <f ca="1">IFERROR(IF(Stock[[#This Row],[HOLDING DAYS
(auto-fill)]]&lt;365,Stock[[#This Row],[% TOTAL RETURN/(LOSS)
(auto-fill)]]*365/Stock[[#This Row],[HOLDING DAYS
(auto-fill)]],POWER((1+Stock[[#This Row],[% TOTAL RETURN/(LOSS)
(auto-fill)]]),1/(Stock[[#This Row],[HOLDING DAYS
(auto-fill)]]/365))-1),"")</f>
        <v/>
      </c>
      <c r="AF2211" s="81"/>
      <c r="AG2211" s="149" t="str">
        <f>IF(Stock[[#This Row],[STATUS
(auto-fill)]]="HOLDING",Stock[[#This Row],[MARKET PRICE]]-Stock[[#This Row],[BUYING PRICE]],"")</f>
        <v/>
      </c>
      <c r="AH2211" s="143" t="str">
        <f>IFERROR(Stock[[#This Row],[CHANGE
(auto-fill)]]/Stock[[#This Row],[BUYING PRICE]],"")</f>
        <v/>
      </c>
      <c r="AI2211" s="130" t="str">
        <f>IF(Stock[[#This Row],[MARKET PRICE]]&gt;0,Stock[[#This Row],[MARKET PRICE]]*Stock[[#This Row],[REMAINING QUANTITY
(auto-fill)]],"")</f>
        <v/>
      </c>
    </row>
    <row r="2212" spans="2:35">
      <c r="B2212" s="110" t="str">
        <f>IF(AND(Stock[[#This Row],[BUYING QUANTITY]]&gt;0,Stock[[#This Row],[REMAINING QUANTITY
(auto-fill)]]=0),"SOLD OUT",
IF(AND(Stock[[#This Row],[BUYING QUANTITY]]&gt;0,Stock[[#This Row],[REMAINING QUANTITY
(auto-fill)]]&gt;0),"HOLDING",""))</f>
        <v/>
      </c>
      <c r="C2212" s="113">
        <f t="shared" si="34"/>
        <v>2199</v>
      </c>
      <c r="D2212" s="79"/>
      <c r="E2212" s="80"/>
      <c r="F2212" s="162"/>
      <c r="G2212" s="85"/>
      <c r="H2212" s="86"/>
      <c r="I2212" s="164"/>
      <c r="J2212" s="115" t="str">
        <f>IF(Stock[[#This Row],[BUYING QUANTITY]]&gt;0,Stock[[#This Row],[BUYING PRICE]]*Stock[[#This Row],[BUYING QUANTITY]]*Stock[[#This Row],[% BUYING FEE]],"")</f>
        <v/>
      </c>
      <c r="K2212" s="89"/>
      <c r="L2212" s="90"/>
      <c r="M2212" s="117" t="str">
        <f>IF(Stock[[#This Row],[BUYING QUANTITY]]&gt;0,Stock[[#This Row],[BUYING PRICE]]*(1+Stock[[#This Row],[% THRESHOLD (RETURN)_1]]),"")</f>
        <v/>
      </c>
      <c r="N2212" s="91"/>
      <c r="O2212" s="117" t="str">
        <f>IF(Stock[[#This Row],[BUYING QUANTITY]]&gt;0,Stock[[#This Row],[BUYING PRICE]]*(1+Stock[[#This Row],[% THRESHOLD (RETURN)_2]]),"")</f>
        <v/>
      </c>
      <c r="P2212" s="91"/>
      <c r="Q2212" s="117" t="str">
        <f>IF(Stock[[#This Row],[BUYING QUANTITY]]&gt;0,Stock[[#This Row],[BUYING PRICE]]*(1+Stock[[#This Row],[% THRESHOLD (LOSS)]]),"")</f>
        <v/>
      </c>
      <c r="R2212" s="105"/>
      <c r="S2212" s="118" t="str">
        <f>IF(Stock[[#This Row],[CASH DIVIDEND]]&gt;0,Stock[[#This Row],[CASH DIVIDEND]]/(Stock[[#This Row],[BUYING PRICE]]*Stock[[#This Row],[BUYING QUANTITY]]),"")</f>
        <v/>
      </c>
      <c r="T2212" s="105"/>
      <c r="U2212" s="79"/>
      <c r="V2212" s="97"/>
      <c r="W2212" s="98"/>
      <c r="X2212" s="168"/>
      <c r="Y2212" s="126" t="str">
        <f>IF(Stock[[#This Row],[SELLING QUANTITY]]&gt;0,Stock[[#This Row],[SELLING PRICE]]*Stock[[#This Row],[SELLING QUANTITY]]*Stock[[#This Row],[% SELLING FEE]]+Stock[[#This Row],[SELLING PRICE]]*Stock[[#This Row],[SELLING QUANTITY]]*$D$12,"")</f>
        <v/>
      </c>
      <c r="Z2212" s="121">
        <f>Stock[[#This Row],[BUYING QUANTITY]]+Stock[[#This Row],[STOCK DIVIDEND]]-Stock[[#This Row],[SELLING QUANTITY]]</f>
        <v>0</v>
      </c>
      <c r="AA22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2" s="121">
        <f ca="1">IF(Stock[[#This Row],[SELLING DATE]]&gt;0,Stock[[#This Row],[SELLING DATE]]-Stock[[#This Row],[BUY DATE]]+1,IF(Stock[[#This Row],[BUY DATE]]=0,0,TODAY()-Stock[[#This Row],[BUY DATE]]+1))</f>
        <v>0</v>
      </c>
      <c r="AC2212" s="122" t="str">
        <f>IFERROR(Stock[[#This Row],[CASH DIVIDEND]]+Stock[[#This Row],[RETURN/(LOSS) FROM TRADING
(auto-fill)]],"")</f>
        <v/>
      </c>
      <c r="AD22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2" s="146" t="str">
        <f ca="1">IFERROR(IF(Stock[[#This Row],[HOLDING DAYS
(auto-fill)]]&lt;365,Stock[[#This Row],[% TOTAL RETURN/(LOSS)
(auto-fill)]]*365/Stock[[#This Row],[HOLDING DAYS
(auto-fill)]],POWER((1+Stock[[#This Row],[% TOTAL RETURN/(LOSS)
(auto-fill)]]),1/(Stock[[#This Row],[HOLDING DAYS
(auto-fill)]]/365))-1),"")</f>
        <v/>
      </c>
      <c r="AF2212" s="81"/>
      <c r="AG2212" s="149" t="str">
        <f>IF(Stock[[#This Row],[STATUS
(auto-fill)]]="HOLDING",Stock[[#This Row],[MARKET PRICE]]-Stock[[#This Row],[BUYING PRICE]],"")</f>
        <v/>
      </c>
      <c r="AH2212" s="143" t="str">
        <f>IFERROR(Stock[[#This Row],[CHANGE
(auto-fill)]]/Stock[[#This Row],[BUYING PRICE]],"")</f>
        <v/>
      </c>
      <c r="AI2212" s="130" t="str">
        <f>IF(Stock[[#This Row],[MARKET PRICE]]&gt;0,Stock[[#This Row],[MARKET PRICE]]*Stock[[#This Row],[REMAINING QUANTITY
(auto-fill)]],"")</f>
        <v/>
      </c>
    </row>
    <row r="2213" spans="2:35">
      <c r="B2213" s="110" t="str">
        <f>IF(AND(Stock[[#This Row],[BUYING QUANTITY]]&gt;0,Stock[[#This Row],[REMAINING QUANTITY
(auto-fill)]]=0),"SOLD OUT",
IF(AND(Stock[[#This Row],[BUYING QUANTITY]]&gt;0,Stock[[#This Row],[REMAINING QUANTITY
(auto-fill)]]&gt;0),"HOLDING",""))</f>
        <v/>
      </c>
      <c r="C2213" s="113">
        <f t="shared" si="34"/>
        <v>2200</v>
      </c>
      <c r="D2213" s="79"/>
      <c r="E2213" s="80"/>
      <c r="F2213" s="162"/>
      <c r="G2213" s="85"/>
      <c r="H2213" s="86"/>
      <c r="I2213" s="164"/>
      <c r="J2213" s="115" t="str">
        <f>IF(Stock[[#This Row],[BUYING QUANTITY]]&gt;0,Stock[[#This Row],[BUYING PRICE]]*Stock[[#This Row],[BUYING QUANTITY]]*Stock[[#This Row],[% BUYING FEE]],"")</f>
        <v/>
      </c>
      <c r="K2213" s="89"/>
      <c r="L2213" s="90"/>
      <c r="M2213" s="117" t="str">
        <f>IF(Stock[[#This Row],[BUYING QUANTITY]]&gt;0,Stock[[#This Row],[BUYING PRICE]]*(1+Stock[[#This Row],[% THRESHOLD (RETURN)_1]]),"")</f>
        <v/>
      </c>
      <c r="N2213" s="91"/>
      <c r="O2213" s="117" t="str">
        <f>IF(Stock[[#This Row],[BUYING QUANTITY]]&gt;0,Stock[[#This Row],[BUYING PRICE]]*(1+Stock[[#This Row],[% THRESHOLD (RETURN)_2]]),"")</f>
        <v/>
      </c>
      <c r="P2213" s="91"/>
      <c r="Q2213" s="117" t="str">
        <f>IF(Stock[[#This Row],[BUYING QUANTITY]]&gt;0,Stock[[#This Row],[BUYING PRICE]]*(1+Stock[[#This Row],[% THRESHOLD (LOSS)]]),"")</f>
        <v/>
      </c>
      <c r="R2213" s="105"/>
      <c r="S2213" s="118" t="str">
        <f>IF(Stock[[#This Row],[CASH DIVIDEND]]&gt;0,Stock[[#This Row],[CASH DIVIDEND]]/(Stock[[#This Row],[BUYING PRICE]]*Stock[[#This Row],[BUYING QUANTITY]]),"")</f>
        <v/>
      </c>
      <c r="T2213" s="105"/>
      <c r="U2213" s="79"/>
      <c r="V2213" s="97"/>
      <c r="W2213" s="98"/>
      <c r="X2213" s="168"/>
      <c r="Y2213" s="126" t="str">
        <f>IF(Stock[[#This Row],[SELLING QUANTITY]]&gt;0,Stock[[#This Row],[SELLING PRICE]]*Stock[[#This Row],[SELLING QUANTITY]]*Stock[[#This Row],[% SELLING FEE]]+Stock[[#This Row],[SELLING PRICE]]*Stock[[#This Row],[SELLING QUANTITY]]*$D$12,"")</f>
        <v/>
      </c>
      <c r="Z2213" s="121">
        <f>Stock[[#This Row],[BUYING QUANTITY]]+Stock[[#This Row],[STOCK DIVIDEND]]-Stock[[#This Row],[SELLING QUANTITY]]</f>
        <v>0</v>
      </c>
      <c r="AA22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3" s="121">
        <f ca="1">IF(Stock[[#This Row],[SELLING DATE]]&gt;0,Stock[[#This Row],[SELLING DATE]]-Stock[[#This Row],[BUY DATE]]+1,IF(Stock[[#This Row],[BUY DATE]]=0,0,TODAY()-Stock[[#This Row],[BUY DATE]]+1))</f>
        <v>0</v>
      </c>
      <c r="AC2213" s="122" t="str">
        <f>IFERROR(Stock[[#This Row],[CASH DIVIDEND]]+Stock[[#This Row],[RETURN/(LOSS) FROM TRADING
(auto-fill)]],"")</f>
        <v/>
      </c>
      <c r="AD22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3" s="146" t="str">
        <f ca="1">IFERROR(IF(Stock[[#This Row],[HOLDING DAYS
(auto-fill)]]&lt;365,Stock[[#This Row],[% TOTAL RETURN/(LOSS)
(auto-fill)]]*365/Stock[[#This Row],[HOLDING DAYS
(auto-fill)]],POWER((1+Stock[[#This Row],[% TOTAL RETURN/(LOSS)
(auto-fill)]]),1/(Stock[[#This Row],[HOLDING DAYS
(auto-fill)]]/365))-1),"")</f>
        <v/>
      </c>
      <c r="AF2213" s="81"/>
      <c r="AG2213" s="149" t="str">
        <f>IF(Stock[[#This Row],[STATUS
(auto-fill)]]="HOLDING",Stock[[#This Row],[MARKET PRICE]]-Stock[[#This Row],[BUYING PRICE]],"")</f>
        <v/>
      </c>
      <c r="AH2213" s="143" t="str">
        <f>IFERROR(Stock[[#This Row],[CHANGE
(auto-fill)]]/Stock[[#This Row],[BUYING PRICE]],"")</f>
        <v/>
      </c>
      <c r="AI2213" s="130" t="str">
        <f>IF(Stock[[#This Row],[MARKET PRICE]]&gt;0,Stock[[#This Row],[MARKET PRICE]]*Stock[[#This Row],[REMAINING QUANTITY
(auto-fill)]],"")</f>
        <v/>
      </c>
    </row>
    <row r="2214" spans="2:35">
      <c r="B2214" s="110" t="str">
        <f>IF(AND(Stock[[#This Row],[BUYING QUANTITY]]&gt;0,Stock[[#This Row],[REMAINING QUANTITY
(auto-fill)]]=0),"SOLD OUT",
IF(AND(Stock[[#This Row],[BUYING QUANTITY]]&gt;0,Stock[[#This Row],[REMAINING QUANTITY
(auto-fill)]]&gt;0),"HOLDING",""))</f>
        <v/>
      </c>
      <c r="C2214" s="113">
        <f t="shared" si="34"/>
        <v>2201</v>
      </c>
      <c r="D2214" s="79"/>
      <c r="E2214" s="80"/>
      <c r="F2214" s="162"/>
      <c r="G2214" s="85"/>
      <c r="H2214" s="86"/>
      <c r="I2214" s="164"/>
      <c r="J2214" s="115" t="str">
        <f>IF(Stock[[#This Row],[BUYING QUANTITY]]&gt;0,Stock[[#This Row],[BUYING PRICE]]*Stock[[#This Row],[BUYING QUANTITY]]*Stock[[#This Row],[% BUYING FEE]],"")</f>
        <v/>
      </c>
      <c r="K2214" s="89"/>
      <c r="L2214" s="90"/>
      <c r="M2214" s="117" t="str">
        <f>IF(Stock[[#This Row],[BUYING QUANTITY]]&gt;0,Stock[[#This Row],[BUYING PRICE]]*(1+Stock[[#This Row],[% THRESHOLD (RETURN)_1]]),"")</f>
        <v/>
      </c>
      <c r="N2214" s="91"/>
      <c r="O2214" s="117" t="str">
        <f>IF(Stock[[#This Row],[BUYING QUANTITY]]&gt;0,Stock[[#This Row],[BUYING PRICE]]*(1+Stock[[#This Row],[% THRESHOLD (RETURN)_2]]),"")</f>
        <v/>
      </c>
      <c r="P2214" s="91"/>
      <c r="Q2214" s="117" t="str">
        <f>IF(Stock[[#This Row],[BUYING QUANTITY]]&gt;0,Stock[[#This Row],[BUYING PRICE]]*(1+Stock[[#This Row],[% THRESHOLD (LOSS)]]),"")</f>
        <v/>
      </c>
      <c r="R2214" s="105"/>
      <c r="S2214" s="118" t="str">
        <f>IF(Stock[[#This Row],[CASH DIVIDEND]]&gt;0,Stock[[#This Row],[CASH DIVIDEND]]/(Stock[[#This Row],[BUYING PRICE]]*Stock[[#This Row],[BUYING QUANTITY]]),"")</f>
        <v/>
      </c>
      <c r="T2214" s="105"/>
      <c r="U2214" s="79"/>
      <c r="V2214" s="97"/>
      <c r="W2214" s="98"/>
      <c r="X2214" s="168"/>
      <c r="Y2214" s="126" t="str">
        <f>IF(Stock[[#This Row],[SELLING QUANTITY]]&gt;0,Stock[[#This Row],[SELLING PRICE]]*Stock[[#This Row],[SELLING QUANTITY]]*Stock[[#This Row],[% SELLING FEE]]+Stock[[#This Row],[SELLING PRICE]]*Stock[[#This Row],[SELLING QUANTITY]]*$D$12,"")</f>
        <v/>
      </c>
      <c r="Z2214" s="121">
        <f>Stock[[#This Row],[BUYING QUANTITY]]+Stock[[#This Row],[STOCK DIVIDEND]]-Stock[[#This Row],[SELLING QUANTITY]]</f>
        <v>0</v>
      </c>
      <c r="AA22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4" s="121">
        <f ca="1">IF(Stock[[#This Row],[SELLING DATE]]&gt;0,Stock[[#This Row],[SELLING DATE]]-Stock[[#This Row],[BUY DATE]]+1,IF(Stock[[#This Row],[BUY DATE]]=0,0,TODAY()-Stock[[#This Row],[BUY DATE]]+1))</f>
        <v>0</v>
      </c>
      <c r="AC2214" s="122" t="str">
        <f>IFERROR(Stock[[#This Row],[CASH DIVIDEND]]+Stock[[#This Row],[RETURN/(LOSS) FROM TRADING
(auto-fill)]],"")</f>
        <v/>
      </c>
      <c r="AD22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4" s="146" t="str">
        <f ca="1">IFERROR(IF(Stock[[#This Row],[HOLDING DAYS
(auto-fill)]]&lt;365,Stock[[#This Row],[% TOTAL RETURN/(LOSS)
(auto-fill)]]*365/Stock[[#This Row],[HOLDING DAYS
(auto-fill)]],POWER((1+Stock[[#This Row],[% TOTAL RETURN/(LOSS)
(auto-fill)]]),1/(Stock[[#This Row],[HOLDING DAYS
(auto-fill)]]/365))-1),"")</f>
        <v/>
      </c>
      <c r="AF2214" s="81"/>
      <c r="AG2214" s="149" t="str">
        <f>IF(Stock[[#This Row],[STATUS
(auto-fill)]]="HOLDING",Stock[[#This Row],[MARKET PRICE]]-Stock[[#This Row],[BUYING PRICE]],"")</f>
        <v/>
      </c>
      <c r="AH2214" s="143" t="str">
        <f>IFERROR(Stock[[#This Row],[CHANGE
(auto-fill)]]/Stock[[#This Row],[BUYING PRICE]],"")</f>
        <v/>
      </c>
      <c r="AI2214" s="130" t="str">
        <f>IF(Stock[[#This Row],[MARKET PRICE]]&gt;0,Stock[[#This Row],[MARKET PRICE]]*Stock[[#This Row],[REMAINING QUANTITY
(auto-fill)]],"")</f>
        <v/>
      </c>
    </row>
    <row r="2215" spans="2:35">
      <c r="B2215" s="110" t="str">
        <f>IF(AND(Stock[[#This Row],[BUYING QUANTITY]]&gt;0,Stock[[#This Row],[REMAINING QUANTITY
(auto-fill)]]=0),"SOLD OUT",
IF(AND(Stock[[#This Row],[BUYING QUANTITY]]&gt;0,Stock[[#This Row],[REMAINING QUANTITY
(auto-fill)]]&gt;0),"HOLDING",""))</f>
        <v/>
      </c>
      <c r="C2215" s="113">
        <f t="shared" si="34"/>
        <v>2202</v>
      </c>
      <c r="D2215" s="79"/>
      <c r="E2215" s="80"/>
      <c r="F2215" s="162"/>
      <c r="G2215" s="85"/>
      <c r="H2215" s="86"/>
      <c r="I2215" s="164"/>
      <c r="J2215" s="115" t="str">
        <f>IF(Stock[[#This Row],[BUYING QUANTITY]]&gt;0,Stock[[#This Row],[BUYING PRICE]]*Stock[[#This Row],[BUYING QUANTITY]]*Stock[[#This Row],[% BUYING FEE]],"")</f>
        <v/>
      </c>
      <c r="K2215" s="89"/>
      <c r="L2215" s="90"/>
      <c r="M2215" s="117" t="str">
        <f>IF(Stock[[#This Row],[BUYING QUANTITY]]&gt;0,Stock[[#This Row],[BUYING PRICE]]*(1+Stock[[#This Row],[% THRESHOLD (RETURN)_1]]),"")</f>
        <v/>
      </c>
      <c r="N2215" s="91"/>
      <c r="O2215" s="117" t="str">
        <f>IF(Stock[[#This Row],[BUYING QUANTITY]]&gt;0,Stock[[#This Row],[BUYING PRICE]]*(1+Stock[[#This Row],[% THRESHOLD (RETURN)_2]]),"")</f>
        <v/>
      </c>
      <c r="P2215" s="91"/>
      <c r="Q2215" s="117" t="str">
        <f>IF(Stock[[#This Row],[BUYING QUANTITY]]&gt;0,Stock[[#This Row],[BUYING PRICE]]*(1+Stock[[#This Row],[% THRESHOLD (LOSS)]]),"")</f>
        <v/>
      </c>
      <c r="R2215" s="105"/>
      <c r="S2215" s="118" t="str">
        <f>IF(Stock[[#This Row],[CASH DIVIDEND]]&gt;0,Stock[[#This Row],[CASH DIVIDEND]]/(Stock[[#This Row],[BUYING PRICE]]*Stock[[#This Row],[BUYING QUANTITY]]),"")</f>
        <v/>
      </c>
      <c r="T2215" s="105"/>
      <c r="U2215" s="79"/>
      <c r="V2215" s="97"/>
      <c r="W2215" s="98"/>
      <c r="X2215" s="168"/>
      <c r="Y2215" s="126" t="str">
        <f>IF(Stock[[#This Row],[SELLING QUANTITY]]&gt;0,Stock[[#This Row],[SELLING PRICE]]*Stock[[#This Row],[SELLING QUANTITY]]*Stock[[#This Row],[% SELLING FEE]]+Stock[[#This Row],[SELLING PRICE]]*Stock[[#This Row],[SELLING QUANTITY]]*$D$12,"")</f>
        <v/>
      </c>
      <c r="Z2215" s="121">
        <f>Stock[[#This Row],[BUYING QUANTITY]]+Stock[[#This Row],[STOCK DIVIDEND]]-Stock[[#This Row],[SELLING QUANTITY]]</f>
        <v>0</v>
      </c>
      <c r="AA22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5" s="121">
        <f ca="1">IF(Stock[[#This Row],[SELLING DATE]]&gt;0,Stock[[#This Row],[SELLING DATE]]-Stock[[#This Row],[BUY DATE]]+1,IF(Stock[[#This Row],[BUY DATE]]=0,0,TODAY()-Stock[[#This Row],[BUY DATE]]+1))</f>
        <v>0</v>
      </c>
      <c r="AC2215" s="122" t="str">
        <f>IFERROR(Stock[[#This Row],[CASH DIVIDEND]]+Stock[[#This Row],[RETURN/(LOSS) FROM TRADING
(auto-fill)]],"")</f>
        <v/>
      </c>
      <c r="AD22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5" s="146" t="str">
        <f ca="1">IFERROR(IF(Stock[[#This Row],[HOLDING DAYS
(auto-fill)]]&lt;365,Stock[[#This Row],[% TOTAL RETURN/(LOSS)
(auto-fill)]]*365/Stock[[#This Row],[HOLDING DAYS
(auto-fill)]],POWER((1+Stock[[#This Row],[% TOTAL RETURN/(LOSS)
(auto-fill)]]),1/(Stock[[#This Row],[HOLDING DAYS
(auto-fill)]]/365))-1),"")</f>
        <v/>
      </c>
      <c r="AF2215" s="81"/>
      <c r="AG2215" s="149" t="str">
        <f>IF(Stock[[#This Row],[STATUS
(auto-fill)]]="HOLDING",Stock[[#This Row],[MARKET PRICE]]-Stock[[#This Row],[BUYING PRICE]],"")</f>
        <v/>
      </c>
      <c r="AH2215" s="143" t="str">
        <f>IFERROR(Stock[[#This Row],[CHANGE
(auto-fill)]]/Stock[[#This Row],[BUYING PRICE]],"")</f>
        <v/>
      </c>
      <c r="AI2215" s="130" t="str">
        <f>IF(Stock[[#This Row],[MARKET PRICE]]&gt;0,Stock[[#This Row],[MARKET PRICE]]*Stock[[#This Row],[REMAINING QUANTITY
(auto-fill)]],"")</f>
        <v/>
      </c>
    </row>
    <row r="2216" spans="2:35">
      <c r="B2216" s="110" t="str">
        <f>IF(AND(Stock[[#This Row],[BUYING QUANTITY]]&gt;0,Stock[[#This Row],[REMAINING QUANTITY
(auto-fill)]]=0),"SOLD OUT",
IF(AND(Stock[[#This Row],[BUYING QUANTITY]]&gt;0,Stock[[#This Row],[REMAINING QUANTITY
(auto-fill)]]&gt;0),"HOLDING",""))</f>
        <v/>
      </c>
      <c r="C2216" s="113">
        <f t="shared" si="34"/>
        <v>2203</v>
      </c>
      <c r="D2216" s="79"/>
      <c r="E2216" s="80"/>
      <c r="F2216" s="162"/>
      <c r="G2216" s="85"/>
      <c r="H2216" s="86"/>
      <c r="I2216" s="164"/>
      <c r="J2216" s="115" t="str">
        <f>IF(Stock[[#This Row],[BUYING QUANTITY]]&gt;0,Stock[[#This Row],[BUYING PRICE]]*Stock[[#This Row],[BUYING QUANTITY]]*Stock[[#This Row],[% BUYING FEE]],"")</f>
        <v/>
      </c>
      <c r="K2216" s="89"/>
      <c r="L2216" s="90"/>
      <c r="M2216" s="117" t="str">
        <f>IF(Stock[[#This Row],[BUYING QUANTITY]]&gt;0,Stock[[#This Row],[BUYING PRICE]]*(1+Stock[[#This Row],[% THRESHOLD (RETURN)_1]]),"")</f>
        <v/>
      </c>
      <c r="N2216" s="91"/>
      <c r="O2216" s="117" t="str">
        <f>IF(Stock[[#This Row],[BUYING QUANTITY]]&gt;0,Stock[[#This Row],[BUYING PRICE]]*(1+Stock[[#This Row],[% THRESHOLD (RETURN)_2]]),"")</f>
        <v/>
      </c>
      <c r="P2216" s="91"/>
      <c r="Q2216" s="117" t="str">
        <f>IF(Stock[[#This Row],[BUYING QUANTITY]]&gt;0,Stock[[#This Row],[BUYING PRICE]]*(1+Stock[[#This Row],[% THRESHOLD (LOSS)]]),"")</f>
        <v/>
      </c>
      <c r="R2216" s="105"/>
      <c r="S2216" s="118" t="str">
        <f>IF(Stock[[#This Row],[CASH DIVIDEND]]&gt;0,Stock[[#This Row],[CASH DIVIDEND]]/(Stock[[#This Row],[BUYING PRICE]]*Stock[[#This Row],[BUYING QUANTITY]]),"")</f>
        <v/>
      </c>
      <c r="T2216" s="105"/>
      <c r="U2216" s="79"/>
      <c r="V2216" s="97"/>
      <c r="W2216" s="98"/>
      <c r="X2216" s="168"/>
      <c r="Y2216" s="126" t="str">
        <f>IF(Stock[[#This Row],[SELLING QUANTITY]]&gt;0,Stock[[#This Row],[SELLING PRICE]]*Stock[[#This Row],[SELLING QUANTITY]]*Stock[[#This Row],[% SELLING FEE]]+Stock[[#This Row],[SELLING PRICE]]*Stock[[#This Row],[SELLING QUANTITY]]*$D$12,"")</f>
        <v/>
      </c>
      <c r="Z2216" s="121">
        <f>Stock[[#This Row],[BUYING QUANTITY]]+Stock[[#This Row],[STOCK DIVIDEND]]-Stock[[#This Row],[SELLING QUANTITY]]</f>
        <v>0</v>
      </c>
      <c r="AA22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6" s="121">
        <f ca="1">IF(Stock[[#This Row],[SELLING DATE]]&gt;0,Stock[[#This Row],[SELLING DATE]]-Stock[[#This Row],[BUY DATE]]+1,IF(Stock[[#This Row],[BUY DATE]]=0,0,TODAY()-Stock[[#This Row],[BUY DATE]]+1))</f>
        <v>0</v>
      </c>
      <c r="AC2216" s="122" t="str">
        <f>IFERROR(Stock[[#This Row],[CASH DIVIDEND]]+Stock[[#This Row],[RETURN/(LOSS) FROM TRADING
(auto-fill)]],"")</f>
        <v/>
      </c>
      <c r="AD22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6" s="146" t="str">
        <f ca="1">IFERROR(IF(Stock[[#This Row],[HOLDING DAYS
(auto-fill)]]&lt;365,Stock[[#This Row],[% TOTAL RETURN/(LOSS)
(auto-fill)]]*365/Stock[[#This Row],[HOLDING DAYS
(auto-fill)]],POWER((1+Stock[[#This Row],[% TOTAL RETURN/(LOSS)
(auto-fill)]]),1/(Stock[[#This Row],[HOLDING DAYS
(auto-fill)]]/365))-1),"")</f>
        <v/>
      </c>
      <c r="AF2216" s="81"/>
      <c r="AG2216" s="149" t="str">
        <f>IF(Stock[[#This Row],[STATUS
(auto-fill)]]="HOLDING",Stock[[#This Row],[MARKET PRICE]]-Stock[[#This Row],[BUYING PRICE]],"")</f>
        <v/>
      </c>
      <c r="AH2216" s="143" t="str">
        <f>IFERROR(Stock[[#This Row],[CHANGE
(auto-fill)]]/Stock[[#This Row],[BUYING PRICE]],"")</f>
        <v/>
      </c>
      <c r="AI2216" s="130" t="str">
        <f>IF(Stock[[#This Row],[MARKET PRICE]]&gt;0,Stock[[#This Row],[MARKET PRICE]]*Stock[[#This Row],[REMAINING QUANTITY
(auto-fill)]],"")</f>
        <v/>
      </c>
    </row>
    <row r="2217" spans="2:35">
      <c r="B2217" s="110" t="str">
        <f>IF(AND(Stock[[#This Row],[BUYING QUANTITY]]&gt;0,Stock[[#This Row],[REMAINING QUANTITY
(auto-fill)]]=0),"SOLD OUT",
IF(AND(Stock[[#This Row],[BUYING QUANTITY]]&gt;0,Stock[[#This Row],[REMAINING QUANTITY
(auto-fill)]]&gt;0),"HOLDING",""))</f>
        <v/>
      </c>
      <c r="C2217" s="113">
        <f t="shared" si="34"/>
        <v>2204</v>
      </c>
      <c r="D2217" s="79"/>
      <c r="E2217" s="80"/>
      <c r="F2217" s="162"/>
      <c r="G2217" s="85"/>
      <c r="H2217" s="86"/>
      <c r="I2217" s="164"/>
      <c r="J2217" s="115" t="str">
        <f>IF(Stock[[#This Row],[BUYING QUANTITY]]&gt;0,Stock[[#This Row],[BUYING PRICE]]*Stock[[#This Row],[BUYING QUANTITY]]*Stock[[#This Row],[% BUYING FEE]],"")</f>
        <v/>
      </c>
      <c r="K2217" s="89"/>
      <c r="L2217" s="90"/>
      <c r="M2217" s="117" t="str">
        <f>IF(Stock[[#This Row],[BUYING QUANTITY]]&gt;0,Stock[[#This Row],[BUYING PRICE]]*(1+Stock[[#This Row],[% THRESHOLD (RETURN)_1]]),"")</f>
        <v/>
      </c>
      <c r="N2217" s="91"/>
      <c r="O2217" s="117" t="str">
        <f>IF(Stock[[#This Row],[BUYING QUANTITY]]&gt;0,Stock[[#This Row],[BUYING PRICE]]*(1+Stock[[#This Row],[% THRESHOLD (RETURN)_2]]),"")</f>
        <v/>
      </c>
      <c r="P2217" s="91"/>
      <c r="Q2217" s="117" t="str">
        <f>IF(Stock[[#This Row],[BUYING QUANTITY]]&gt;0,Stock[[#This Row],[BUYING PRICE]]*(1+Stock[[#This Row],[% THRESHOLD (LOSS)]]),"")</f>
        <v/>
      </c>
      <c r="R2217" s="105"/>
      <c r="S2217" s="118" t="str">
        <f>IF(Stock[[#This Row],[CASH DIVIDEND]]&gt;0,Stock[[#This Row],[CASH DIVIDEND]]/(Stock[[#This Row],[BUYING PRICE]]*Stock[[#This Row],[BUYING QUANTITY]]),"")</f>
        <v/>
      </c>
      <c r="T2217" s="105"/>
      <c r="U2217" s="79"/>
      <c r="V2217" s="97"/>
      <c r="W2217" s="98"/>
      <c r="X2217" s="168"/>
      <c r="Y2217" s="126" t="str">
        <f>IF(Stock[[#This Row],[SELLING QUANTITY]]&gt;0,Stock[[#This Row],[SELLING PRICE]]*Stock[[#This Row],[SELLING QUANTITY]]*Stock[[#This Row],[% SELLING FEE]]+Stock[[#This Row],[SELLING PRICE]]*Stock[[#This Row],[SELLING QUANTITY]]*$D$12,"")</f>
        <v/>
      </c>
      <c r="Z2217" s="121">
        <f>Stock[[#This Row],[BUYING QUANTITY]]+Stock[[#This Row],[STOCK DIVIDEND]]-Stock[[#This Row],[SELLING QUANTITY]]</f>
        <v>0</v>
      </c>
      <c r="AA22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7" s="121">
        <f ca="1">IF(Stock[[#This Row],[SELLING DATE]]&gt;0,Stock[[#This Row],[SELLING DATE]]-Stock[[#This Row],[BUY DATE]]+1,IF(Stock[[#This Row],[BUY DATE]]=0,0,TODAY()-Stock[[#This Row],[BUY DATE]]+1))</f>
        <v>0</v>
      </c>
      <c r="AC2217" s="122" t="str">
        <f>IFERROR(Stock[[#This Row],[CASH DIVIDEND]]+Stock[[#This Row],[RETURN/(LOSS) FROM TRADING
(auto-fill)]],"")</f>
        <v/>
      </c>
      <c r="AD22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7" s="146" t="str">
        <f ca="1">IFERROR(IF(Stock[[#This Row],[HOLDING DAYS
(auto-fill)]]&lt;365,Stock[[#This Row],[% TOTAL RETURN/(LOSS)
(auto-fill)]]*365/Stock[[#This Row],[HOLDING DAYS
(auto-fill)]],POWER((1+Stock[[#This Row],[% TOTAL RETURN/(LOSS)
(auto-fill)]]),1/(Stock[[#This Row],[HOLDING DAYS
(auto-fill)]]/365))-1),"")</f>
        <v/>
      </c>
      <c r="AF2217" s="81"/>
      <c r="AG2217" s="149" t="str">
        <f>IF(Stock[[#This Row],[STATUS
(auto-fill)]]="HOLDING",Stock[[#This Row],[MARKET PRICE]]-Stock[[#This Row],[BUYING PRICE]],"")</f>
        <v/>
      </c>
      <c r="AH2217" s="143" t="str">
        <f>IFERROR(Stock[[#This Row],[CHANGE
(auto-fill)]]/Stock[[#This Row],[BUYING PRICE]],"")</f>
        <v/>
      </c>
      <c r="AI2217" s="130" t="str">
        <f>IF(Stock[[#This Row],[MARKET PRICE]]&gt;0,Stock[[#This Row],[MARKET PRICE]]*Stock[[#This Row],[REMAINING QUANTITY
(auto-fill)]],"")</f>
        <v/>
      </c>
    </row>
    <row r="2218" spans="2:35">
      <c r="B2218" s="110" t="str">
        <f>IF(AND(Stock[[#This Row],[BUYING QUANTITY]]&gt;0,Stock[[#This Row],[REMAINING QUANTITY
(auto-fill)]]=0),"SOLD OUT",
IF(AND(Stock[[#This Row],[BUYING QUANTITY]]&gt;0,Stock[[#This Row],[REMAINING QUANTITY
(auto-fill)]]&gt;0),"HOLDING",""))</f>
        <v/>
      </c>
      <c r="C2218" s="113">
        <f t="shared" si="34"/>
        <v>2205</v>
      </c>
      <c r="D2218" s="79"/>
      <c r="E2218" s="80"/>
      <c r="F2218" s="162"/>
      <c r="G2218" s="85"/>
      <c r="H2218" s="86"/>
      <c r="I2218" s="164"/>
      <c r="J2218" s="115" t="str">
        <f>IF(Stock[[#This Row],[BUYING QUANTITY]]&gt;0,Stock[[#This Row],[BUYING PRICE]]*Stock[[#This Row],[BUYING QUANTITY]]*Stock[[#This Row],[% BUYING FEE]],"")</f>
        <v/>
      </c>
      <c r="K2218" s="89"/>
      <c r="L2218" s="90"/>
      <c r="M2218" s="117" t="str">
        <f>IF(Stock[[#This Row],[BUYING QUANTITY]]&gt;0,Stock[[#This Row],[BUYING PRICE]]*(1+Stock[[#This Row],[% THRESHOLD (RETURN)_1]]),"")</f>
        <v/>
      </c>
      <c r="N2218" s="91"/>
      <c r="O2218" s="117" t="str">
        <f>IF(Stock[[#This Row],[BUYING QUANTITY]]&gt;0,Stock[[#This Row],[BUYING PRICE]]*(1+Stock[[#This Row],[% THRESHOLD (RETURN)_2]]),"")</f>
        <v/>
      </c>
      <c r="P2218" s="91"/>
      <c r="Q2218" s="117" t="str">
        <f>IF(Stock[[#This Row],[BUYING QUANTITY]]&gt;0,Stock[[#This Row],[BUYING PRICE]]*(1+Stock[[#This Row],[% THRESHOLD (LOSS)]]),"")</f>
        <v/>
      </c>
      <c r="R2218" s="105"/>
      <c r="S2218" s="118" t="str">
        <f>IF(Stock[[#This Row],[CASH DIVIDEND]]&gt;0,Stock[[#This Row],[CASH DIVIDEND]]/(Stock[[#This Row],[BUYING PRICE]]*Stock[[#This Row],[BUYING QUANTITY]]),"")</f>
        <v/>
      </c>
      <c r="T2218" s="105"/>
      <c r="U2218" s="79"/>
      <c r="V2218" s="97"/>
      <c r="W2218" s="98"/>
      <c r="X2218" s="168"/>
      <c r="Y2218" s="126" t="str">
        <f>IF(Stock[[#This Row],[SELLING QUANTITY]]&gt;0,Stock[[#This Row],[SELLING PRICE]]*Stock[[#This Row],[SELLING QUANTITY]]*Stock[[#This Row],[% SELLING FEE]]+Stock[[#This Row],[SELLING PRICE]]*Stock[[#This Row],[SELLING QUANTITY]]*$D$12,"")</f>
        <v/>
      </c>
      <c r="Z2218" s="121">
        <f>Stock[[#This Row],[BUYING QUANTITY]]+Stock[[#This Row],[STOCK DIVIDEND]]-Stock[[#This Row],[SELLING QUANTITY]]</f>
        <v>0</v>
      </c>
      <c r="AA22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8" s="121">
        <f ca="1">IF(Stock[[#This Row],[SELLING DATE]]&gt;0,Stock[[#This Row],[SELLING DATE]]-Stock[[#This Row],[BUY DATE]]+1,IF(Stock[[#This Row],[BUY DATE]]=0,0,TODAY()-Stock[[#This Row],[BUY DATE]]+1))</f>
        <v>0</v>
      </c>
      <c r="AC2218" s="122" t="str">
        <f>IFERROR(Stock[[#This Row],[CASH DIVIDEND]]+Stock[[#This Row],[RETURN/(LOSS) FROM TRADING
(auto-fill)]],"")</f>
        <v/>
      </c>
      <c r="AD22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8" s="146" t="str">
        <f ca="1">IFERROR(IF(Stock[[#This Row],[HOLDING DAYS
(auto-fill)]]&lt;365,Stock[[#This Row],[% TOTAL RETURN/(LOSS)
(auto-fill)]]*365/Stock[[#This Row],[HOLDING DAYS
(auto-fill)]],POWER((1+Stock[[#This Row],[% TOTAL RETURN/(LOSS)
(auto-fill)]]),1/(Stock[[#This Row],[HOLDING DAYS
(auto-fill)]]/365))-1),"")</f>
        <v/>
      </c>
      <c r="AF2218" s="81"/>
      <c r="AG2218" s="149" t="str">
        <f>IF(Stock[[#This Row],[STATUS
(auto-fill)]]="HOLDING",Stock[[#This Row],[MARKET PRICE]]-Stock[[#This Row],[BUYING PRICE]],"")</f>
        <v/>
      </c>
      <c r="AH2218" s="143" t="str">
        <f>IFERROR(Stock[[#This Row],[CHANGE
(auto-fill)]]/Stock[[#This Row],[BUYING PRICE]],"")</f>
        <v/>
      </c>
      <c r="AI2218" s="130" t="str">
        <f>IF(Stock[[#This Row],[MARKET PRICE]]&gt;0,Stock[[#This Row],[MARKET PRICE]]*Stock[[#This Row],[REMAINING QUANTITY
(auto-fill)]],"")</f>
        <v/>
      </c>
    </row>
    <row r="2219" spans="2:35">
      <c r="B2219" s="110" t="str">
        <f>IF(AND(Stock[[#This Row],[BUYING QUANTITY]]&gt;0,Stock[[#This Row],[REMAINING QUANTITY
(auto-fill)]]=0),"SOLD OUT",
IF(AND(Stock[[#This Row],[BUYING QUANTITY]]&gt;0,Stock[[#This Row],[REMAINING QUANTITY
(auto-fill)]]&gt;0),"HOLDING",""))</f>
        <v/>
      </c>
      <c r="C2219" s="113">
        <f t="shared" si="34"/>
        <v>2206</v>
      </c>
      <c r="D2219" s="79"/>
      <c r="E2219" s="80"/>
      <c r="F2219" s="162"/>
      <c r="G2219" s="85"/>
      <c r="H2219" s="86"/>
      <c r="I2219" s="164"/>
      <c r="J2219" s="115" t="str">
        <f>IF(Stock[[#This Row],[BUYING QUANTITY]]&gt;0,Stock[[#This Row],[BUYING PRICE]]*Stock[[#This Row],[BUYING QUANTITY]]*Stock[[#This Row],[% BUYING FEE]],"")</f>
        <v/>
      </c>
      <c r="K2219" s="89"/>
      <c r="L2219" s="90"/>
      <c r="M2219" s="117" t="str">
        <f>IF(Stock[[#This Row],[BUYING QUANTITY]]&gt;0,Stock[[#This Row],[BUYING PRICE]]*(1+Stock[[#This Row],[% THRESHOLD (RETURN)_1]]),"")</f>
        <v/>
      </c>
      <c r="N2219" s="91"/>
      <c r="O2219" s="117" t="str">
        <f>IF(Stock[[#This Row],[BUYING QUANTITY]]&gt;0,Stock[[#This Row],[BUYING PRICE]]*(1+Stock[[#This Row],[% THRESHOLD (RETURN)_2]]),"")</f>
        <v/>
      </c>
      <c r="P2219" s="91"/>
      <c r="Q2219" s="117" t="str">
        <f>IF(Stock[[#This Row],[BUYING QUANTITY]]&gt;0,Stock[[#This Row],[BUYING PRICE]]*(1+Stock[[#This Row],[% THRESHOLD (LOSS)]]),"")</f>
        <v/>
      </c>
      <c r="R2219" s="105"/>
      <c r="S2219" s="118" t="str">
        <f>IF(Stock[[#This Row],[CASH DIVIDEND]]&gt;0,Stock[[#This Row],[CASH DIVIDEND]]/(Stock[[#This Row],[BUYING PRICE]]*Stock[[#This Row],[BUYING QUANTITY]]),"")</f>
        <v/>
      </c>
      <c r="T2219" s="105"/>
      <c r="U2219" s="79"/>
      <c r="V2219" s="97"/>
      <c r="W2219" s="98"/>
      <c r="X2219" s="168"/>
      <c r="Y2219" s="126" t="str">
        <f>IF(Stock[[#This Row],[SELLING QUANTITY]]&gt;0,Stock[[#This Row],[SELLING PRICE]]*Stock[[#This Row],[SELLING QUANTITY]]*Stock[[#This Row],[% SELLING FEE]]+Stock[[#This Row],[SELLING PRICE]]*Stock[[#This Row],[SELLING QUANTITY]]*$D$12,"")</f>
        <v/>
      </c>
      <c r="Z2219" s="121">
        <f>Stock[[#This Row],[BUYING QUANTITY]]+Stock[[#This Row],[STOCK DIVIDEND]]-Stock[[#This Row],[SELLING QUANTITY]]</f>
        <v>0</v>
      </c>
      <c r="AA22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19" s="121">
        <f ca="1">IF(Stock[[#This Row],[SELLING DATE]]&gt;0,Stock[[#This Row],[SELLING DATE]]-Stock[[#This Row],[BUY DATE]]+1,IF(Stock[[#This Row],[BUY DATE]]=0,0,TODAY()-Stock[[#This Row],[BUY DATE]]+1))</f>
        <v>0</v>
      </c>
      <c r="AC2219" s="122" t="str">
        <f>IFERROR(Stock[[#This Row],[CASH DIVIDEND]]+Stock[[#This Row],[RETURN/(LOSS) FROM TRADING
(auto-fill)]],"")</f>
        <v/>
      </c>
      <c r="AD22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19" s="146" t="str">
        <f ca="1">IFERROR(IF(Stock[[#This Row],[HOLDING DAYS
(auto-fill)]]&lt;365,Stock[[#This Row],[% TOTAL RETURN/(LOSS)
(auto-fill)]]*365/Stock[[#This Row],[HOLDING DAYS
(auto-fill)]],POWER((1+Stock[[#This Row],[% TOTAL RETURN/(LOSS)
(auto-fill)]]),1/(Stock[[#This Row],[HOLDING DAYS
(auto-fill)]]/365))-1),"")</f>
        <v/>
      </c>
      <c r="AF2219" s="81"/>
      <c r="AG2219" s="149" t="str">
        <f>IF(Stock[[#This Row],[STATUS
(auto-fill)]]="HOLDING",Stock[[#This Row],[MARKET PRICE]]-Stock[[#This Row],[BUYING PRICE]],"")</f>
        <v/>
      </c>
      <c r="AH2219" s="143" t="str">
        <f>IFERROR(Stock[[#This Row],[CHANGE
(auto-fill)]]/Stock[[#This Row],[BUYING PRICE]],"")</f>
        <v/>
      </c>
      <c r="AI2219" s="130" t="str">
        <f>IF(Stock[[#This Row],[MARKET PRICE]]&gt;0,Stock[[#This Row],[MARKET PRICE]]*Stock[[#This Row],[REMAINING QUANTITY
(auto-fill)]],"")</f>
        <v/>
      </c>
    </row>
    <row r="2220" spans="2:35">
      <c r="B2220" s="110" t="str">
        <f>IF(AND(Stock[[#This Row],[BUYING QUANTITY]]&gt;0,Stock[[#This Row],[REMAINING QUANTITY
(auto-fill)]]=0),"SOLD OUT",
IF(AND(Stock[[#This Row],[BUYING QUANTITY]]&gt;0,Stock[[#This Row],[REMAINING QUANTITY
(auto-fill)]]&gt;0),"HOLDING",""))</f>
        <v/>
      </c>
      <c r="C2220" s="113">
        <f t="shared" si="34"/>
        <v>2207</v>
      </c>
      <c r="D2220" s="79"/>
      <c r="E2220" s="80"/>
      <c r="F2220" s="162"/>
      <c r="G2220" s="85"/>
      <c r="H2220" s="86"/>
      <c r="I2220" s="164"/>
      <c r="J2220" s="115" t="str">
        <f>IF(Stock[[#This Row],[BUYING QUANTITY]]&gt;0,Stock[[#This Row],[BUYING PRICE]]*Stock[[#This Row],[BUYING QUANTITY]]*Stock[[#This Row],[% BUYING FEE]],"")</f>
        <v/>
      </c>
      <c r="K2220" s="89"/>
      <c r="L2220" s="90"/>
      <c r="M2220" s="117" t="str">
        <f>IF(Stock[[#This Row],[BUYING QUANTITY]]&gt;0,Stock[[#This Row],[BUYING PRICE]]*(1+Stock[[#This Row],[% THRESHOLD (RETURN)_1]]),"")</f>
        <v/>
      </c>
      <c r="N2220" s="91"/>
      <c r="O2220" s="117" t="str">
        <f>IF(Stock[[#This Row],[BUYING QUANTITY]]&gt;0,Stock[[#This Row],[BUYING PRICE]]*(1+Stock[[#This Row],[% THRESHOLD (RETURN)_2]]),"")</f>
        <v/>
      </c>
      <c r="P2220" s="91"/>
      <c r="Q2220" s="117" t="str">
        <f>IF(Stock[[#This Row],[BUYING QUANTITY]]&gt;0,Stock[[#This Row],[BUYING PRICE]]*(1+Stock[[#This Row],[% THRESHOLD (LOSS)]]),"")</f>
        <v/>
      </c>
      <c r="R2220" s="105"/>
      <c r="S2220" s="118" t="str">
        <f>IF(Stock[[#This Row],[CASH DIVIDEND]]&gt;0,Stock[[#This Row],[CASH DIVIDEND]]/(Stock[[#This Row],[BUYING PRICE]]*Stock[[#This Row],[BUYING QUANTITY]]),"")</f>
        <v/>
      </c>
      <c r="T2220" s="105"/>
      <c r="U2220" s="79"/>
      <c r="V2220" s="97"/>
      <c r="W2220" s="98"/>
      <c r="X2220" s="168"/>
      <c r="Y2220" s="126" t="str">
        <f>IF(Stock[[#This Row],[SELLING QUANTITY]]&gt;0,Stock[[#This Row],[SELLING PRICE]]*Stock[[#This Row],[SELLING QUANTITY]]*Stock[[#This Row],[% SELLING FEE]]+Stock[[#This Row],[SELLING PRICE]]*Stock[[#This Row],[SELLING QUANTITY]]*$D$12,"")</f>
        <v/>
      </c>
      <c r="Z2220" s="121">
        <f>Stock[[#This Row],[BUYING QUANTITY]]+Stock[[#This Row],[STOCK DIVIDEND]]-Stock[[#This Row],[SELLING QUANTITY]]</f>
        <v>0</v>
      </c>
      <c r="AA22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0" s="121">
        <f ca="1">IF(Stock[[#This Row],[SELLING DATE]]&gt;0,Stock[[#This Row],[SELLING DATE]]-Stock[[#This Row],[BUY DATE]]+1,IF(Stock[[#This Row],[BUY DATE]]=0,0,TODAY()-Stock[[#This Row],[BUY DATE]]+1))</f>
        <v>0</v>
      </c>
      <c r="AC2220" s="122" t="str">
        <f>IFERROR(Stock[[#This Row],[CASH DIVIDEND]]+Stock[[#This Row],[RETURN/(LOSS) FROM TRADING
(auto-fill)]],"")</f>
        <v/>
      </c>
      <c r="AD22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0" s="146" t="str">
        <f ca="1">IFERROR(IF(Stock[[#This Row],[HOLDING DAYS
(auto-fill)]]&lt;365,Stock[[#This Row],[% TOTAL RETURN/(LOSS)
(auto-fill)]]*365/Stock[[#This Row],[HOLDING DAYS
(auto-fill)]],POWER((1+Stock[[#This Row],[% TOTAL RETURN/(LOSS)
(auto-fill)]]),1/(Stock[[#This Row],[HOLDING DAYS
(auto-fill)]]/365))-1),"")</f>
        <v/>
      </c>
      <c r="AF2220" s="81"/>
      <c r="AG2220" s="149" t="str">
        <f>IF(Stock[[#This Row],[STATUS
(auto-fill)]]="HOLDING",Stock[[#This Row],[MARKET PRICE]]-Stock[[#This Row],[BUYING PRICE]],"")</f>
        <v/>
      </c>
      <c r="AH2220" s="143" t="str">
        <f>IFERROR(Stock[[#This Row],[CHANGE
(auto-fill)]]/Stock[[#This Row],[BUYING PRICE]],"")</f>
        <v/>
      </c>
      <c r="AI2220" s="130" t="str">
        <f>IF(Stock[[#This Row],[MARKET PRICE]]&gt;0,Stock[[#This Row],[MARKET PRICE]]*Stock[[#This Row],[REMAINING QUANTITY
(auto-fill)]],"")</f>
        <v/>
      </c>
    </row>
    <row r="2221" spans="2:35">
      <c r="B2221" s="110" t="str">
        <f>IF(AND(Stock[[#This Row],[BUYING QUANTITY]]&gt;0,Stock[[#This Row],[REMAINING QUANTITY
(auto-fill)]]=0),"SOLD OUT",
IF(AND(Stock[[#This Row],[BUYING QUANTITY]]&gt;0,Stock[[#This Row],[REMAINING QUANTITY
(auto-fill)]]&gt;0),"HOLDING",""))</f>
        <v/>
      </c>
      <c r="C2221" s="113">
        <f t="shared" si="34"/>
        <v>2208</v>
      </c>
      <c r="D2221" s="79"/>
      <c r="E2221" s="80"/>
      <c r="F2221" s="162"/>
      <c r="G2221" s="85"/>
      <c r="H2221" s="86"/>
      <c r="I2221" s="164"/>
      <c r="J2221" s="115" t="str">
        <f>IF(Stock[[#This Row],[BUYING QUANTITY]]&gt;0,Stock[[#This Row],[BUYING PRICE]]*Stock[[#This Row],[BUYING QUANTITY]]*Stock[[#This Row],[% BUYING FEE]],"")</f>
        <v/>
      </c>
      <c r="K2221" s="89"/>
      <c r="L2221" s="90"/>
      <c r="M2221" s="117" t="str">
        <f>IF(Stock[[#This Row],[BUYING QUANTITY]]&gt;0,Stock[[#This Row],[BUYING PRICE]]*(1+Stock[[#This Row],[% THRESHOLD (RETURN)_1]]),"")</f>
        <v/>
      </c>
      <c r="N2221" s="91"/>
      <c r="O2221" s="117" t="str">
        <f>IF(Stock[[#This Row],[BUYING QUANTITY]]&gt;0,Stock[[#This Row],[BUYING PRICE]]*(1+Stock[[#This Row],[% THRESHOLD (RETURN)_2]]),"")</f>
        <v/>
      </c>
      <c r="P2221" s="91"/>
      <c r="Q2221" s="117" t="str">
        <f>IF(Stock[[#This Row],[BUYING QUANTITY]]&gt;0,Stock[[#This Row],[BUYING PRICE]]*(1+Stock[[#This Row],[% THRESHOLD (LOSS)]]),"")</f>
        <v/>
      </c>
      <c r="R2221" s="105"/>
      <c r="S2221" s="118" t="str">
        <f>IF(Stock[[#This Row],[CASH DIVIDEND]]&gt;0,Stock[[#This Row],[CASH DIVIDEND]]/(Stock[[#This Row],[BUYING PRICE]]*Stock[[#This Row],[BUYING QUANTITY]]),"")</f>
        <v/>
      </c>
      <c r="T2221" s="105"/>
      <c r="U2221" s="79"/>
      <c r="V2221" s="97"/>
      <c r="W2221" s="98"/>
      <c r="X2221" s="168"/>
      <c r="Y2221" s="126" t="str">
        <f>IF(Stock[[#This Row],[SELLING QUANTITY]]&gt;0,Stock[[#This Row],[SELLING PRICE]]*Stock[[#This Row],[SELLING QUANTITY]]*Stock[[#This Row],[% SELLING FEE]]+Stock[[#This Row],[SELLING PRICE]]*Stock[[#This Row],[SELLING QUANTITY]]*$D$12,"")</f>
        <v/>
      </c>
      <c r="Z2221" s="121">
        <f>Stock[[#This Row],[BUYING QUANTITY]]+Stock[[#This Row],[STOCK DIVIDEND]]-Stock[[#This Row],[SELLING QUANTITY]]</f>
        <v>0</v>
      </c>
      <c r="AA22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1" s="121">
        <f ca="1">IF(Stock[[#This Row],[SELLING DATE]]&gt;0,Stock[[#This Row],[SELLING DATE]]-Stock[[#This Row],[BUY DATE]]+1,IF(Stock[[#This Row],[BUY DATE]]=0,0,TODAY()-Stock[[#This Row],[BUY DATE]]+1))</f>
        <v>0</v>
      </c>
      <c r="AC2221" s="122" t="str">
        <f>IFERROR(Stock[[#This Row],[CASH DIVIDEND]]+Stock[[#This Row],[RETURN/(LOSS) FROM TRADING
(auto-fill)]],"")</f>
        <v/>
      </c>
      <c r="AD22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1" s="146" t="str">
        <f ca="1">IFERROR(IF(Stock[[#This Row],[HOLDING DAYS
(auto-fill)]]&lt;365,Stock[[#This Row],[% TOTAL RETURN/(LOSS)
(auto-fill)]]*365/Stock[[#This Row],[HOLDING DAYS
(auto-fill)]],POWER((1+Stock[[#This Row],[% TOTAL RETURN/(LOSS)
(auto-fill)]]),1/(Stock[[#This Row],[HOLDING DAYS
(auto-fill)]]/365))-1),"")</f>
        <v/>
      </c>
      <c r="AF2221" s="81"/>
      <c r="AG2221" s="149" t="str">
        <f>IF(Stock[[#This Row],[STATUS
(auto-fill)]]="HOLDING",Stock[[#This Row],[MARKET PRICE]]-Stock[[#This Row],[BUYING PRICE]],"")</f>
        <v/>
      </c>
      <c r="AH2221" s="143" t="str">
        <f>IFERROR(Stock[[#This Row],[CHANGE
(auto-fill)]]/Stock[[#This Row],[BUYING PRICE]],"")</f>
        <v/>
      </c>
      <c r="AI2221" s="130" t="str">
        <f>IF(Stock[[#This Row],[MARKET PRICE]]&gt;0,Stock[[#This Row],[MARKET PRICE]]*Stock[[#This Row],[REMAINING QUANTITY
(auto-fill)]],"")</f>
        <v/>
      </c>
    </row>
    <row r="2222" spans="2:35">
      <c r="B2222" s="110" t="str">
        <f>IF(AND(Stock[[#This Row],[BUYING QUANTITY]]&gt;0,Stock[[#This Row],[REMAINING QUANTITY
(auto-fill)]]=0),"SOLD OUT",
IF(AND(Stock[[#This Row],[BUYING QUANTITY]]&gt;0,Stock[[#This Row],[REMAINING QUANTITY
(auto-fill)]]&gt;0),"HOLDING",""))</f>
        <v/>
      </c>
      <c r="C2222" s="113">
        <f t="shared" si="34"/>
        <v>2209</v>
      </c>
      <c r="D2222" s="79"/>
      <c r="E2222" s="80"/>
      <c r="F2222" s="162"/>
      <c r="G2222" s="85"/>
      <c r="H2222" s="86"/>
      <c r="I2222" s="164"/>
      <c r="J2222" s="115" t="str">
        <f>IF(Stock[[#This Row],[BUYING QUANTITY]]&gt;0,Stock[[#This Row],[BUYING PRICE]]*Stock[[#This Row],[BUYING QUANTITY]]*Stock[[#This Row],[% BUYING FEE]],"")</f>
        <v/>
      </c>
      <c r="K2222" s="89"/>
      <c r="L2222" s="90"/>
      <c r="M2222" s="117" t="str">
        <f>IF(Stock[[#This Row],[BUYING QUANTITY]]&gt;0,Stock[[#This Row],[BUYING PRICE]]*(1+Stock[[#This Row],[% THRESHOLD (RETURN)_1]]),"")</f>
        <v/>
      </c>
      <c r="N2222" s="91"/>
      <c r="O2222" s="117" t="str">
        <f>IF(Stock[[#This Row],[BUYING QUANTITY]]&gt;0,Stock[[#This Row],[BUYING PRICE]]*(1+Stock[[#This Row],[% THRESHOLD (RETURN)_2]]),"")</f>
        <v/>
      </c>
      <c r="P2222" s="91"/>
      <c r="Q2222" s="117" t="str">
        <f>IF(Stock[[#This Row],[BUYING QUANTITY]]&gt;0,Stock[[#This Row],[BUYING PRICE]]*(1+Stock[[#This Row],[% THRESHOLD (LOSS)]]),"")</f>
        <v/>
      </c>
      <c r="R2222" s="105"/>
      <c r="S2222" s="118" t="str">
        <f>IF(Stock[[#This Row],[CASH DIVIDEND]]&gt;0,Stock[[#This Row],[CASH DIVIDEND]]/(Stock[[#This Row],[BUYING PRICE]]*Stock[[#This Row],[BUYING QUANTITY]]),"")</f>
        <v/>
      </c>
      <c r="T2222" s="105"/>
      <c r="U2222" s="79"/>
      <c r="V2222" s="97"/>
      <c r="W2222" s="98"/>
      <c r="X2222" s="168"/>
      <c r="Y2222" s="126" t="str">
        <f>IF(Stock[[#This Row],[SELLING QUANTITY]]&gt;0,Stock[[#This Row],[SELLING PRICE]]*Stock[[#This Row],[SELLING QUANTITY]]*Stock[[#This Row],[% SELLING FEE]]+Stock[[#This Row],[SELLING PRICE]]*Stock[[#This Row],[SELLING QUANTITY]]*$D$12,"")</f>
        <v/>
      </c>
      <c r="Z2222" s="121">
        <f>Stock[[#This Row],[BUYING QUANTITY]]+Stock[[#This Row],[STOCK DIVIDEND]]-Stock[[#This Row],[SELLING QUANTITY]]</f>
        <v>0</v>
      </c>
      <c r="AA22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2" s="121">
        <f ca="1">IF(Stock[[#This Row],[SELLING DATE]]&gt;0,Stock[[#This Row],[SELLING DATE]]-Stock[[#This Row],[BUY DATE]]+1,IF(Stock[[#This Row],[BUY DATE]]=0,0,TODAY()-Stock[[#This Row],[BUY DATE]]+1))</f>
        <v>0</v>
      </c>
      <c r="AC2222" s="122" t="str">
        <f>IFERROR(Stock[[#This Row],[CASH DIVIDEND]]+Stock[[#This Row],[RETURN/(LOSS) FROM TRADING
(auto-fill)]],"")</f>
        <v/>
      </c>
      <c r="AD22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2" s="146" t="str">
        <f ca="1">IFERROR(IF(Stock[[#This Row],[HOLDING DAYS
(auto-fill)]]&lt;365,Stock[[#This Row],[% TOTAL RETURN/(LOSS)
(auto-fill)]]*365/Stock[[#This Row],[HOLDING DAYS
(auto-fill)]],POWER((1+Stock[[#This Row],[% TOTAL RETURN/(LOSS)
(auto-fill)]]),1/(Stock[[#This Row],[HOLDING DAYS
(auto-fill)]]/365))-1),"")</f>
        <v/>
      </c>
      <c r="AF2222" s="81"/>
      <c r="AG2222" s="149" t="str">
        <f>IF(Stock[[#This Row],[STATUS
(auto-fill)]]="HOLDING",Stock[[#This Row],[MARKET PRICE]]-Stock[[#This Row],[BUYING PRICE]],"")</f>
        <v/>
      </c>
      <c r="AH2222" s="143" t="str">
        <f>IFERROR(Stock[[#This Row],[CHANGE
(auto-fill)]]/Stock[[#This Row],[BUYING PRICE]],"")</f>
        <v/>
      </c>
      <c r="AI2222" s="130" t="str">
        <f>IF(Stock[[#This Row],[MARKET PRICE]]&gt;0,Stock[[#This Row],[MARKET PRICE]]*Stock[[#This Row],[REMAINING QUANTITY
(auto-fill)]],"")</f>
        <v/>
      </c>
    </row>
    <row r="2223" spans="2:35">
      <c r="B2223" s="110" t="str">
        <f>IF(AND(Stock[[#This Row],[BUYING QUANTITY]]&gt;0,Stock[[#This Row],[REMAINING QUANTITY
(auto-fill)]]=0),"SOLD OUT",
IF(AND(Stock[[#This Row],[BUYING QUANTITY]]&gt;0,Stock[[#This Row],[REMAINING QUANTITY
(auto-fill)]]&gt;0),"HOLDING",""))</f>
        <v/>
      </c>
      <c r="C2223" s="113">
        <f t="shared" si="34"/>
        <v>2210</v>
      </c>
      <c r="D2223" s="79"/>
      <c r="E2223" s="80"/>
      <c r="F2223" s="162"/>
      <c r="G2223" s="85"/>
      <c r="H2223" s="86"/>
      <c r="I2223" s="164"/>
      <c r="J2223" s="115" t="str">
        <f>IF(Stock[[#This Row],[BUYING QUANTITY]]&gt;0,Stock[[#This Row],[BUYING PRICE]]*Stock[[#This Row],[BUYING QUANTITY]]*Stock[[#This Row],[% BUYING FEE]],"")</f>
        <v/>
      </c>
      <c r="K2223" s="89"/>
      <c r="L2223" s="90"/>
      <c r="M2223" s="117" t="str">
        <f>IF(Stock[[#This Row],[BUYING QUANTITY]]&gt;0,Stock[[#This Row],[BUYING PRICE]]*(1+Stock[[#This Row],[% THRESHOLD (RETURN)_1]]),"")</f>
        <v/>
      </c>
      <c r="N2223" s="91"/>
      <c r="O2223" s="117" t="str">
        <f>IF(Stock[[#This Row],[BUYING QUANTITY]]&gt;0,Stock[[#This Row],[BUYING PRICE]]*(1+Stock[[#This Row],[% THRESHOLD (RETURN)_2]]),"")</f>
        <v/>
      </c>
      <c r="P2223" s="91"/>
      <c r="Q2223" s="117" t="str">
        <f>IF(Stock[[#This Row],[BUYING QUANTITY]]&gt;0,Stock[[#This Row],[BUYING PRICE]]*(1+Stock[[#This Row],[% THRESHOLD (LOSS)]]),"")</f>
        <v/>
      </c>
      <c r="R2223" s="105"/>
      <c r="S2223" s="118" t="str">
        <f>IF(Stock[[#This Row],[CASH DIVIDEND]]&gt;0,Stock[[#This Row],[CASH DIVIDEND]]/(Stock[[#This Row],[BUYING PRICE]]*Stock[[#This Row],[BUYING QUANTITY]]),"")</f>
        <v/>
      </c>
      <c r="T2223" s="105"/>
      <c r="U2223" s="79"/>
      <c r="V2223" s="97"/>
      <c r="W2223" s="98"/>
      <c r="X2223" s="168"/>
      <c r="Y2223" s="126" t="str">
        <f>IF(Stock[[#This Row],[SELLING QUANTITY]]&gt;0,Stock[[#This Row],[SELLING PRICE]]*Stock[[#This Row],[SELLING QUANTITY]]*Stock[[#This Row],[% SELLING FEE]]+Stock[[#This Row],[SELLING PRICE]]*Stock[[#This Row],[SELLING QUANTITY]]*$D$12,"")</f>
        <v/>
      </c>
      <c r="Z2223" s="121">
        <f>Stock[[#This Row],[BUYING QUANTITY]]+Stock[[#This Row],[STOCK DIVIDEND]]-Stock[[#This Row],[SELLING QUANTITY]]</f>
        <v>0</v>
      </c>
      <c r="AA22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3" s="121">
        <f ca="1">IF(Stock[[#This Row],[SELLING DATE]]&gt;0,Stock[[#This Row],[SELLING DATE]]-Stock[[#This Row],[BUY DATE]]+1,IF(Stock[[#This Row],[BUY DATE]]=0,0,TODAY()-Stock[[#This Row],[BUY DATE]]+1))</f>
        <v>0</v>
      </c>
      <c r="AC2223" s="122" t="str">
        <f>IFERROR(Stock[[#This Row],[CASH DIVIDEND]]+Stock[[#This Row],[RETURN/(LOSS) FROM TRADING
(auto-fill)]],"")</f>
        <v/>
      </c>
      <c r="AD22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3" s="146" t="str">
        <f ca="1">IFERROR(IF(Stock[[#This Row],[HOLDING DAYS
(auto-fill)]]&lt;365,Stock[[#This Row],[% TOTAL RETURN/(LOSS)
(auto-fill)]]*365/Stock[[#This Row],[HOLDING DAYS
(auto-fill)]],POWER((1+Stock[[#This Row],[% TOTAL RETURN/(LOSS)
(auto-fill)]]),1/(Stock[[#This Row],[HOLDING DAYS
(auto-fill)]]/365))-1),"")</f>
        <v/>
      </c>
      <c r="AF2223" s="81"/>
      <c r="AG2223" s="149" t="str">
        <f>IF(Stock[[#This Row],[STATUS
(auto-fill)]]="HOLDING",Stock[[#This Row],[MARKET PRICE]]-Stock[[#This Row],[BUYING PRICE]],"")</f>
        <v/>
      </c>
      <c r="AH2223" s="143" t="str">
        <f>IFERROR(Stock[[#This Row],[CHANGE
(auto-fill)]]/Stock[[#This Row],[BUYING PRICE]],"")</f>
        <v/>
      </c>
      <c r="AI2223" s="130" t="str">
        <f>IF(Stock[[#This Row],[MARKET PRICE]]&gt;0,Stock[[#This Row],[MARKET PRICE]]*Stock[[#This Row],[REMAINING QUANTITY
(auto-fill)]],"")</f>
        <v/>
      </c>
    </row>
    <row r="2224" spans="2:35">
      <c r="B2224" s="110" t="str">
        <f>IF(AND(Stock[[#This Row],[BUYING QUANTITY]]&gt;0,Stock[[#This Row],[REMAINING QUANTITY
(auto-fill)]]=0),"SOLD OUT",
IF(AND(Stock[[#This Row],[BUYING QUANTITY]]&gt;0,Stock[[#This Row],[REMAINING QUANTITY
(auto-fill)]]&gt;0),"HOLDING",""))</f>
        <v/>
      </c>
      <c r="C2224" s="113">
        <f t="shared" si="34"/>
        <v>2211</v>
      </c>
      <c r="D2224" s="79"/>
      <c r="E2224" s="80"/>
      <c r="F2224" s="162"/>
      <c r="G2224" s="85"/>
      <c r="H2224" s="86"/>
      <c r="I2224" s="164"/>
      <c r="J2224" s="115" t="str">
        <f>IF(Stock[[#This Row],[BUYING QUANTITY]]&gt;0,Stock[[#This Row],[BUYING PRICE]]*Stock[[#This Row],[BUYING QUANTITY]]*Stock[[#This Row],[% BUYING FEE]],"")</f>
        <v/>
      </c>
      <c r="K2224" s="89"/>
      <c r="L2224" s="90"/>
      <c r="M2224" s="117" t="str">
        <f>IF(Stock[[#This Row],[BUYING QUANTITY]]&gt;0,Stock[[#This Row],[BUYING PRICE]]*(1+Stock[[#This Row],[% THRESHOLD (RETURN)_1]]),"")</f>
        <v/>
      </c>
      <c r="N2224" s="91"/>
      <c r="O2224" s="117" t="str">
        <f>IF(Stock[[#This Row],[BUYING QUANTITY]]&gt;0,Stock[[#This Row],[BUYING PRICE]]*(1+Stock[[#This Row],[% THRESHOLD (RETURN)_2]]),"")</f>
        <v/>
      </c>
      <c r="P2224" s="91"/>
      <c r="Q2224" s="117" t="str">
        <f>IF(Stock[[#This Row],[BUYING QUANTITY]]&gt;0,Stock[[#This Row],[BUYING PRICE]]*(1+Stock[[#This Row],[% THRESHOLD (LOSS)]]),"")</f>
        <v/>
      </c>
      <c r="R2224" s="105"/>
      <c r="S2224" s="118" t="str">
        <f>IF(Stock[[#This Row],[CASH DIVIDEND]]&gt;0,Stock[[#This Row],[CASH DIVIDEND]]/(Stock[[#This Row],[BUYING PRICE]]*Stock[[#This Row],[BUYING QUANTITY]]),"")</f>
        <v/>
      </c>
      <c r="T2224" s="105"/>
      <c r="U2224" s="79"/>
      <c r="V2224" s="97"/>
      <c r="W2224" s="98"/>
      <c r="X2224" s="168"/>
      <c r="Y2224" s="126" t="str">
        <f>IF(Stock[[#This Row],[SELLING QUANTITY]]&gt;0,Stock[[#This Row],[SELLING PRICE]]*Stock[[#This Row],[SELLING QUANTITY]]*Stock[[#This Row],[% SELLING FEE]]+Stock[[#This Row],[SELLING PRICE]]*Stock[[#This Row],[SELLING QUANTITY]]*$D$12,"")</f>
        <v/>
      </c>
      <c r="Z2224" s="121">
        <f>Stock[[#This Row],[BUYING QUANTITY]]+Stock[[#This Row],[STOCK DIVIDEND]]-Stock[[#This Row],[SELLING QUANTITY]]</f>
        <v>0</v>
      </c>
      <c r="AA22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4" s="121">
        <f ca="1">IF(Stock[[#This Row],[SELLING DATE]]&gt;0,Stock[[#This Row],[SELLING DATE]]-Stock[[#This Row],[BUY DATE]]+1,IF(Stock[[#This Row],[BUY DATE]]=0,0,TODAY()-Stock[[#This Row],[BUY DATE]]+1))</f>
        <v>0</v>
      </c>
      <c r="AC2224" s="122" t="str">
        <f>IFERROR(Stock[[#This Row],[CASH DIVIDEND]]+Stock[[#This Row],[RETURN/(LOSS) FROM TRADING
(auto-fill)]],"")</f>
        <v/>
      </c>
      <c r="AD22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4" s="146" t="str">
        <f ca="1">IFERROR(IF(Stock[[#This Row],[HOLDING DAYS
(auto-fill)]]&lt;365,Stock[[#This Row],[% TOTAL RETURN/(LOSS)
(auto-fill)]]*365/Stock[[#This Row],[HOLDING DAYS
(auto-fill)]],POWER((1+Stock[[#This Row],[% TOTAL RETURN/(LOSS)
(auto-fill)]]),1/(Stock[[#This Row],[HOLDING DAYS
(auto-fill)]]/365))-1),"")</f>
        <v/>
      </c>
      <c r="AF2224" s="81"/>
      <c r="AG2224" s="149" t="str">
        <f>IF(Stock[[#This Row],[STATUS
(auto-fill)]]="HOLDING",Stock[[#This Row],[MARKET PRICE]]-Stock[[#This Row],[BUYING PRICE]],"")</f>
        <v/>
      </c>
      <c r="AH2224" s="143" t="str">
        <f>IFERROR(Stock[[#This Row],[CHANGE
(auto-fill)]]/Stock[[#This Row],[BUYING PRICE]],"")</f>
        <v/>
      </c>
      <c r="AI2224" s="130" t="str">
        <f>IF(Stock[[#This Row],[MARKET PRICE]]&gt;0,Stock[[#This Row],[MARKET PRICE]]*Stock[[#This Row],[REMAINING QUANTITY
(auto-fill)]],"")</f>
        <v/>
      </c>
    </row>
    <row r="2225" spans="2:35">
      <c r="B2225" s="110" t="str">
        <f>IF(AND(Stock[[#This Row],[BUYING QUANTITY]]&gt;0,Stock[[#This Row],[REMAINING QUANTITY
(auto-fill)]]=0),"SOLD OUT",
IF(AND(Stock[[#This Row],[BUYING QUANTITY]]&gt;0,Stock[[#This Row],[REMAINING QUANTITY
(auto-fill)]]&gt;0),"HOLDING",""))</f>
        <v/>
      </c>
      <c r="C2225" s="113">
        <f t="shared" si="34"/>
        <v>2212</v>
      </c>
      <c r="D2225" s="79"/>
      <c r="E2225" s="80"/>
      <c r="F2225" s="162"/>
      <c r="G2225" s="85"/>
      <c r="H2225" s="86"/>
      <c r="I2225" s="164"/>
      <c r="J2225" s="115" t="str">
        <f>IF(Stock[[#This Row],[BUYING QUANTITY]]&gt;0,Stock[[#This Row],[BUYING PRICE]]*Stock[[#This Row],[BUYING QUANTITY]]*Stock[[#This Row],[% BUYING FEE]],"")</f>
        <v/>
      </c>
      <c r="K2225" s="89"/>
      <c r="L2225" s="90"/>
      <c r="M2225" s="117" t="str">
        <f>IF(Stock[[#This Row],[BUYING QUANTITY]]&gt;0,Stock[[#This Row],[BUYING PRICE]]*(1+Stock[[#This Row],[% THRESHOLD (RETURN)_1]]),"")</f>
        <v/>
      </c>
      <c r="N2225" s="91"/>
      <c r="O2225" s="117" t="str">
        <f>IF(Stock[[#This Row],[BUYING QUANTITY]]&gt;0,Stock[[#This Row],[BUYING PRICE]]*(1+Stock[[#This Row],[% THRESHOLD (RETURN)_2]]),"")</f>
        <v/>
      </c>
      <c r="P2225" s="91"/>
      <c r="Q2225" s="117" t="str">
        <f>IF(Stock[[#This Row],[BUYING QUANTITY]]&gt;0,Stock[[#This Row],[BUYING PRICE]]*(1+Stock[[#This Row],[% THRESHOLD (LOSS)]]),"")</f>
        <v/>
      </c>
      <c r="R2225" s="105"/>
      <c r="S2225" s="118" t="str">
        <f>IF(Stock[[#This Row],[CASH DIVIDEND]]&gt;0,Stock[[#This Row],[CASH DIVIDEND]]/(Stock[[#This Row],[BUYING PRICE]]*Stock[[#This Row],[BUYING QUANTITY]]),"")</f>
        <v/>
      </c>
      <c r="T2225" s="105"/>
      <c r="U2225" s="79"/>
      <c r="V2225" s="97"/>
      <c r="W2225" s="98"/>
      <c r="X2225" s="168"/>
      <c r="Y2225" s="126" t="str">
        <f>IF(Stock[[#This Row],[SELLING QUANTITY]]&gt;0,Stock[[#This Row],[SELLING PRICE]]*Stock[[#This Row],[SELLING QUANTITY]]*Stock[[#This Row],[% SELLING FEE]]+Stock[[#This Row],[SELLING PRICE]]*Stock[[#This Row],[SELLING QUANTITY]]*$D$12,"")</f>
        <v/>
      </c>
      <c r="Z2225" s="121">
        <f>Stock[[#This Row],[BUYING QUANTITY]]+Stock[[#This Row],[STOCK DIVIDEND]]-Stock[[#This Row],[SELLING QUANTITY]]</f>
        <v>0</v>
      </c>
      <c r="AA22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5" s="121">
        <f ca="1">IF(Stock[[#This Row],[SELLING DATE]]&gt;0,Stock[[#This Row],[SELLING DATE]]-Stock[[#This Row],[BUY DATE]]+1,IF(Stock[[#This Row],[BUY DATE]]=0,0,TODAY()-Stock[[#This Row],[BUY DATE]]+1))</f>
        <v>0</v>
      </c>
      <c r="AC2225" s="122" t="str">
        <f>IFERROR(Stock[[#This Row],[CASH DIVIDEND]]+Stock[[#This Row],[RETURN/(LOSS) FROM TRADING
(auto-fill)]],"")</f>
        <v/>
      </c>
      <c r="AD22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5" s="146" t="str">
        <f ca="1">IFERROR(IF(Stock[[#This Row],[HOLDING DAYS
(auto-fill)]]&lt;365,Stock[[#This Row],[% TOTAL RETURN/(LOSS)
(auto-fill)]]*365/Stock[[#This Row],[HOLDING DAYS
(auto-fill)]],POWER((1+Stock[[#This Row],[% TOTAL RETURN/(LOSS)
(auto-fill)]]),1/(Stock[[#This Row],[HOLDING DAYS
(auto-fill)]]/365))-1),"")</f>
        <v/>
      </c>
      <c r="AF2225" s="81"/>
      <c r="AG2225" s="149" t="str">
        <f>IF(Stock[[#This Row],[STATUS
(auto-fill)]]="HOLDING",Stock[[#This Row],[MARKET PRICE]]-Stock[[#This Row],[BUYING PRICE]],"")</f>
        <v/>
      </c>
      <c r="AH2225" s="143" t="str">
        <f>IFERROR(Stock[[#This Row],[CHANGE
(auto-fill)]]/Stock[[#This Row],[BUYING PRICE]],"")</f>
        <v/>
      </c>
      <c r="AI2225" s="130" t="str">
        <f>IF(Stock[[#This Row],[MARKET PRICE]]&gt;0,Stock[[#This Row],[MARKET PRICE]]*Stock[[#This Row],[REMAINING QUANTITY
(auto-fill)]],"")</f>
        <v/>
      </c>
    </row>
    <row r="2226" spans="2:35">
      <c r="B2226" s="110" t="str">
        <f>IF(AND(Stock[[#This Row],[BUYING QUANTITY]]&gt;0,Stock[[#This Row],[REMAINING QUANTITY
(auto-fill)]]=0),"SOLD OUT",
IF(AND(Stock[[#This Row],[BUYING QUANTITY]]&gt;0,Stock[[#This Row],[REMAINING QUANTITY
(auto-fill)]]&gt;0),"HOLDING",""))</f>
        <v/>
      </c>
      <c r="C2226" s="113">
        <f t="shared" si="34"/>
        <v>2213</v>
      </c>
      <c r="D2226" s="79"/>
      <c r="E2226" s="80"/>
      <c r="F2226" s="162"/>
      <c r="G2226" s="85"/>
      <c r="H2226" s="86"/>
      <c r="I2226" s="164"/>
      <c r="J2226" s="115" t="str">
        <f>IF(Stock[[#This Row],[BUYING QUANTITY]]&gt;0,Stock[[#This Row],[BUYING PRICE]]*Stock[[#This Row],[BUYING QUANTITY]]*Stock[[#This Row],[% BUYING FEE]],"")</f>
        <v/>
      </c>
      <c r="K2226" s="89"/>
      <c r="L2226" s="90"/>
      <c r="M2226" s="117" t="str">
        <f>IF(Stock[[#This Row],[BUYING QUANTITY]]&gt;0,Stock[[#This Row],[BUYING PRICE]]*(1+Stock[[#This Row],[% THRESHOLD (RETURN)_1]]),"")</f>
        <v/>
      </c>
      <c r="N2226" s="91"/>
      <c r="O2226" s="117" t="str">
        <f>IF(Stock[[#This Row],[BUYING QUANTITY]]&gt;0,Stock[[#This Row],[BUYING PRICE]]*(1+Stock[[#This Row],[% THRESHOLD (RETURN)_2]]),"")</f>
        <v/>
      </c>
      <c r="P2226" s="91"/>
      <c r="Q2226" s="117" t="str">
        <f>IF(Stock[[#This Row],[BUYING QUANTITY]]&gt;0,Stock[[#This Row],[BUYING PRICE]]*(1+Stock[[#This Row],[% THRESHOLD (LOSS)]]),"")</f>
        <v/>
      </c>
      <c r="R2226" s="105"/>
      <c r="S2226" s="118" t="str">
        <f>IF(Stock[[#This Row],[CASH DIVIDEND]]&gt;0,Stock[[#This Row],[CASH DIVIDEND]]/(Stock[[#This Row],[BUYING PRICE]]*Stock[[#This Row],[BUYING QUANTITY]]),"")</f>
        <v/>
      </c>
      <c r="T2226" s="105"/>
      <c r="U2226" s="79"/>
      <c r="V2226" s="97"/>
      <c r="W2226" s="98"/>
      <c r="X2226" s="168"/>
      <c r="Y2226" s="126" t="str">
        <f>IF(Stock[[#This Row],[SELLING QUANTITY]]&gt;0,Stock[[#This Row],[SELLING PRICE]]*Stock[[#This Row],[SELLING QUANTITY]]*Stock[[#This Row],[% SELLING FEE]]+Stock[[#This Row],[SELLING PRICE]]*Stock[[#This Row],[SELLING QUANTITY]]*$D$12,"")</f>
        <v/>
      </c>
      <c r="Z2226" s="121">
        <f>Stock[[#This Row],[BUYING QUANTITY]]+Stock[[#This Row],[STOCK DIVIDEND]]-Stock[[#This Row],[SELLING QUANTITY]]</f>
        <v>0</v>
      </c>
      <c r="AA22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6" s="121">
        <f ca="1">IF(Stock[[#This Row],[SELLING DATE]]&gt;0,Stock[[#This Row],[SELLING DATE]]-Stock[[#This Row],[BUY DATE]]+1,IF(Stock[[#This Row],[BUY DATE]]=0,0,TODAY()-Stock[[#This Row],[BUY DATE]]+1))</f>
        <v>0</v>
      </c>
      <c r="AC2226" s="122" t="str">
        <f>IFERROR(Stock[[#This Row],[CASH DIVIDEND]]+Stock[[#This Row],[RETURN/(LOSS) FROM TRADING
(auto-fill)]],"")</f>
        <v/>
      </c>
      <c r="AD22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6" s="146" t="str">
        <f ca="1">IFERROR(IF(Stock[[#This Row],[HOLDING DAYS
(auto-fill)]]&lt;365,Stock[[#This Row],[% TOTAL RETURN/(LOSS)
(auto-fill)]]*365/Stock[[#This Row],[HOLDING DAYS
(auto-fill)]],POWER((1+Stock[[#This Row],[% TOTAL RETURN/(LOSS)
(auto-fill)]]),1/(Stock[[#This Row],[HOLDING DAYS
(auto-fill)]]/365))-1),"")</f>
        <v/>
      </c>
      <c r="AF2226" s="81"/>
      <c r="AG2226" s="149" t="str">
        <f>IF(Stock[[#This Row],[STATUS
(auto-fill)]]="HOLDING",Stock[[#This Row],[MARKET PRICE]]-Stock[[#This Row],[BUYING PRICE]],"")</f>
        <v/>
      </c>
      <c r="AH2226" s="143" t="str">
        <f>IFERROR(Stock[[#This Row],[CHANGE
(auto-fill)]]/Stock[[#This Row],[BUYING PRICE]],"")</f>
        <v/>
      </c>
      <c r="AI2226" s="130" t="str">
        <f>IF(Stock[[#This Row],[MARKET PRICE]]&gt;0,Stock[[#This Row],[MARKET PRICE]]*Stock[[#This Row],[REMAINING QUANTITY
(auto-fill)]],"")</f>
        <v/>
      </c>
    </row>
    <row r="2227" spans="2:35">
      <c r="B2227" s="110" t="str">
        <f>IF(AND(Stock[[#This Row],[BUYING QUANTITY]]&gt;0,Stock[[#This Row],[REMAINING QUANTITY
(auto-fill)]]=0),"SOLD OUT",
IF(AND(Stock[[#This Row],[BUYING QUANTITY]]&gt;0,Stock[[#This Row],[REMAINING QUANTITY
(auto-fill)]]&gt;0),"HOLDING",""))</f>
        <v/>
      </c>
      <c r="C2227" s="113">
        <f t="shared" si="34"/>
        <v>2214</v>
      </c>
      <c r="D2227" s="79"/>
      <c r="E2227" s="80"/>
      <c r="F2227" s="162"/>
      <c r="G2227" s="85"/>
      <c r="H2227" s="86"/>
      <c r="I2227" s="164"/>
      <c r="J2227" s="115" t="str">
        <f>IF(Stock[[#This Row],[BUYING QUANTITY]]&gt;0,Stock[[#This Row],[BUYING PRICE]]*Stock[[#This Row],[BUYING QUANTITY]]*Stock[[#This Row],[% BUYING FEE]],"")</f>
        <v/>
      </c>
      <c r="K2227" s="89"/>
      <c r="L2227" s="90"/>
      <c r="M2227" s="117" t="str">
        <f>IF(Stock[[#This Row],[BUYING QUANTITY]]&gt;0,Stock[[#This Row],[BUYING PRICE]]*(1+Stock[[#This Row],[% THRESHOLD (RETURN)_1]]),"")</f>
        <v/>
      </c>
      <c r="N2227" s="91"/>
      <c r="O2227" s="117" t="str">
        <f>IF(Stock[[#This Row],[BUYING QUANTITY]]&gt;0,Stock[[#This Row],[BUYING PRICE]]*(1+Stock[[#This Row],[% THRESHOLD (RETURN)_2]]),"")</f>
        <v/>
      </c>
      <c r="P2227" s="91"/>
      <c r="Q2227" s="117" t="str">
        <f>IF(Stock[[#This Row],[BUYING QUANTITY]]&gt;0,Stock[[#This Row],[BUYING PRICE]]*(1+Stock[[#This Row],[% THRESHOLD (LOSS)]]),"")</f>
        <v/>
      </c>
      <c r="R2227" s="105"/>
      <c r="S2227" s="118" t="str">
        <f>IF(Stock[[#This Row],[CASH DIVIDEND]]&gt;0,Stock[[#This Row],[CASH DIVIDEND]]/(Stock[[#This Row],[BUYING PRICE]]*Stock[[#This Row],[BUYING QUANTITY]]),"")</f>
        <v/>
      </c>
      <c r="T2227" s="105"/>
      <c r="U2227" s="79"/>
      <c r="V2227" s="97"/>
      <c r="W2227" s="98"/>
      <c r="X2227" s="168"/>
      <c r="Y2227" s="126" t="str">
        <f>IF(Stock[[#This Row],[SELLING QUANTITY]]&gt;0,Stock[[#This Row],[SELLING PRICE]]*Stock[[#This Row],[SELLING QUANTITY]]*Stock[[#This Row],[% SELLING FEE]]+Stock[[#This Row],[SELLING PRICE]]*Stock[[#This Row],[SELLING QUANTITY]]*$D$12,"")</f>
        <v/>
      </c>
      <c r="Z2227" s="121">
        <f>Stock[[#This Row],[BUYING QUANTITY]]+Stock[[#This Row],[STOCK DIVIDEND]]-Stock[[#This Row],[SELLING QUANTITY]]</f>
        <v>0</v>
      </c>
      <c r="AA22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7" s="121">
        <f ca="1">IF(Stock[[#This Row],[SELLING DATE]]&gt;0,Stock[[#This Row],[SELLING DATE]]-Stock[[#This Row],[BUY DATE]]+1,IF(Stock[[#This Row],[BUY DATE]]=0,0,TODAY()-Stock[[#This Row],[BUY DATE]]+1))</f>
        <v>0</v>
      </c>
      <c r="AC2227" s="122" t="str">
        <f>IFERROR(Stock[[#This Row],[CASH DIVIDEND]]+Stock[[#This Row],[RETURN/(LOSS) FROM TRADING
(auto-fill)]],"")</f>
        <v/>
      </c>
      <c r="AD22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7" s="146" t="str">
        <f ca="1">IFERROR(IF(Stock[[#This Row],[HOLDING DAYS
(auto-fill)]]&lt;365,Stock[[#This Row],[% TOTAL RETURN/(LOSS)
(auto-fill)]]*365/Stock[[#This Row],[HOLDING DAYS
(auto-fill)]],POWER((1+Stock[[#This Row],[% TOTAL RETURN/(LOSS)
(auto-fill)]]),1/(Stock[[#This Row],[HOLDING DAYS
(auto-fill)]]/365))-1),"")</f>
        <v/>
      </c>
      <c r="AF2227" s="81"/>
      <c r="AG2227" s="149" t="str">
        <f>IF(Stock[[#This Row],[STATUS
(auto-fill)]]="HOLDING",Stock[[#This Row],[MARKET PRICE]]-Stock[[#This Row],[BUYING PRICE]],"")</f>
        <v/>
      </c>
      <c r="AH2227" s="143" t="str">
        <f>IFERROR(Stock[[#This Row],[CHANGE
(auto-fill)]]/Stock[[#This Row],[BUYING PRICE]],"")</f>
        <v/>
      </c>
      <c r="AI2227" s="130" t="str">
        <f>IF(Stock[[#This Row],[MARKET PRICE]]&gt;0,Stock[[#This Row],[MARKET PRICE]]*Stock[[#This Row],[REMAINING QUANTITY
(auto-fill)]],"")</f>
        <v/>
      </c>
    </row>
    <row r="2228" spans="2:35">
      <c r="B2228" s="110" t="str">
        <f>IF(AND(Stock[[#This Row],[BUYING QUANTITY]]&gt;0,Stock[[#This Row],[REMAINING QUANTITY
(auto-fill)]]=0),"SOLD OUT",
IF(AND(Stock[[#This Row],[BUYING QUANTITY]]&gt;0,Stock[[#This Row],[REMAINING QUANTITY
(auto-fill)]]&gt;0),"HOLDING",""))</f>
        <v/>
      </c>
      <c r="C2228" s="113">
        <f t="shared" si="34"/>
        <v>2215</v>
      </c>
      <c r="D2228" s="79"/>
      <c r="E2228" s="80"/>
      <c r="F2228" s="162"/>
      <c r="G2228" s="85"/>
      <c r="H2228" s="86"/>
      <c r="I2228" s="164"/>
      <c r="J2228" s="115" t="str">
        <f>IF(Stock[[#This Row],[BUYING QUANTITY]]&gt;0,Stock[[#This Row],[BUYING PRICE]]*Stock[[#This Row],[BUYING QUANTITY]]*Stock[[#This Row],[% BUYING FEE]],"")</f>
        <v/>
      </c>
      <c r="K2228" s="89"/>
      <c r="L2228" s="90"/>
      <c r="M2228" s="117" t="str">
        <f>IF(Stock[[#This Row],[BUYING QUANTITY]]&gt;0,Stock[[#This Row],[BUYING PRICE]]*(1+Stock[[#This Row],[% THRESHOLD (RETURN)_1]]),"")</f>
        <v/>
      </c>
      <c r="N2228" s="91"/>
      <c r="O2228" s="117" t="str">
        <f>IF(Stock[[#This Row],[BUYING QUANTITY]]&gt;0,Stock[[#This Row],[BUYING PRICE]]*(1+Stock[[#This Row],[% THRESHOLD (RETURN)_2]]),"")</f>
        <v/>
      </c>
      <c r="P2228" s="91"/>
      <c r="Q2228" s="117" t="str">
        <f>IF(Stock[[#This Row],[BUYING QUANTITY]]&gt;0,Stock[[#This Row],[BUYING PRICE]]*(1+Stock[[#This Row],[% THRESHOLD (LOSS)]]),"")</f>
        <v/>
      </c>
      <c r="R2228" s="105"/>
      <c r="S2228" s="118" t="str">
        <f>IF(Stock[[#This Row],[CASH DIVIDEND]]&gt;0,Stock[[#This Row],[CASH DIVIDEND]]/(Stock[[#This Row],[BUYING PRICE]]*Stock[[#This Row],[BUYING QUANTITY]]),"")</f>
        <v/>
      </c>
      <c r="T2228" s="105"/>
      <c r="U2228" s="79"/>
      <c r="V2228" s="97"/>
      <c r="W2228" s="98"/>
      <c r="X2228" s="168"/>
      <c r="Y2228" s="126" t="str">
        <f>IF(Stock[[#This Row],[SELLING QUANTITY]]&gt;0,Stock[[#This Row],[SELLING PRICE]]*Stock[[#This Row],[SELLING QUANTITY]]*Stock[[#This Row],[% SELLING FEE]]+Stock[[#This Row],[SELLING PRICE]]*Stock[[#This Row],[SELLING QUANTITY]]*$D$12,"")</f>
        <v/>
      </c>
      <c r="Z2228" s="121">
        <f>Stock[[#This Row],[BUYING QUANTITY]]+Stock[[#This Row],[STOCK DIVIDEND]]-Stock[[#This Row],[SELLING QUANTITY]]</f>
        <v>0</v>
      </c>
      <c r="AA22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8" s="121">
        <f ca="1">IF(Stock[[#This Row],[SELLING DATE]]&gt;0,Stock[[#This Row],[SELLING DATE]]-Stock[[#This Row],[BUY DATE]]+1,IF(Stock[[#This Row],[BUY DATE]]=0,0,TODAY()-Stock[[#This Row],[BUY DATE]]+1))</f>
        <v>0</v>
      </c>
      <c r="AC2228" s="122" t="str">
        <f>IFERROR(Stock[[#This Row],[CASH DIVIDEND]]+Stock[[#This Row],[RETURN/(LOSS) FROM TRADING
(auto-fill)]],"")</f>
        <v/>
      </c>
      <c r="AD22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8" s="146" t="str">
        <f ca="1">IFERROR(IF(Stock[[#This Row],[HOLDING DAYS
(auto-fill)]]&lt;365,Stock[[#This Row],[% TOTAL RETURN/(LOSS)
(auto-fill)]]*365/Stock[[#This Row],[HOLDING DAYS
(auto-fill)]],POWER((1+Stock[[#This Row],[% TOTAL RETURN/(LOSS)
(auto-fill)]]),1/(Stock[[#This Row],[HOLDING DAYS
(auto-fill)]]/365))-1),"")</f>
        <v/>
      </c>
      <c r="AF2228" s="81"/>
      <c r="AG2228" s="149" t="str">
        <f>IF(Stock[[#This Row],[STATUS
(auto-fill)]]="HOLDING",Stock[[#This Row],[MARKET PRICE]]-Stock[[#This Row],[BUYING PRICE]],"")</f>
        <v/>
      </c>
      <c r="AH2228" s="143" t="str">
        <f>IFERROR(Stock[[#This Row],[CHANGE
(auto-fill)]]/Stock[[#This Row],[BUYING PRICE]],"")</f>
        <v/>
      </c>
      <c r="AI2228" s="130" t="str">
        <f>IF(Stock[[#This Row],[MARKET PRICE]]&gt;0,Stock[[#This Row],[MARKET PRICE]]*Stock[[#This Row],[REMAINING QUANTITY
(auto-fill)]],"")</f>
        <v/>
      </c>
    </row>
    <row r="2229" spans="2:35">
      <c r="B2229" s="110" t="str">
        <f>IF(AND(Stock[[#This Row],[BUYING QUANTITY]]&gt;0,Stock[[#This Row],[REMAINING QUANTITY
(auto-fill)]]=0),"SOLD OUT",
IF(AND(Stock[[#This Row],[BUYING QUANTITY]]&gt;0,Stock[[#This Row],[REMAINING QUANTITY
(auto-fill)]]&gt;0),"HOLDING",""))</f>
        <v/>
      </c>
      <c r="C2229" s="113">
        <f t="shared" si="34"/>
        <v>2216</v>
      </c>
      <c r="D2229" s="79"/>
      <c r="E2229" s="80"/>
      <c r="F2229" s="162"/>
      <c r="G2229" s="85"/>
      <c r="H2229" s="86"/>
      <c r="I2229" s="164"/>
      <c r="J2229" s="115" t="str">
        <f>IF(Stock[[#This Row],[BUYING QUANTITY]]&gt;0,Stock[[#This Row],[BUYING PRICE]]*Stock[[#This Row],[BUYING QUANTITY]]*Stock[[#This Row],[% BUYING FEE]],"")</f>
        <v/>
      </c>
      <c r="K2229" s="89"/>
      <c r="L2229" s="90"/>
      <c r="M2229" s="117" t="str">
        <f>IF(Stock[[#This Row],[BUYING QUANTITY]]&gt;0,Stock[[#This Row],[BUYING PRICE]]*(1+Stock[[#This Row],[% THRESHOLD (RETURN)_1]]),"")</f>
        <v/>
      </c>
      <c r="N2229" s="91"/>
      <c r="O2229" s="117" t="str">
        <f>IF(Stock[[#This Row],[BUYING QUANTITY]]&gt;0,Stock[[#This Row],[BUYING PRICE]]*(1+Stock[[#This Row],[% THRESHOLD (RETURN)_2]]),"")</f>
        <v/>
      </c>
      <c r="P2229" s="91"/>
      <c r="Q2229" s="117" t="str">
        <f>IF(Stock[[#This Row],[BUYING QUANTITY]]&gt;0,Stock[[#This Row],[BUYING PRICE]]*(1+Stock[[#This Row],[% THRESHOLD (LOSS)]]),"")</f>
        <v/>
      </c>
      <c r="R2229" s="105"/>
      <c r="S2229" s="118" t="str">
        <f>IF(Stock[[#This Row],[CASH DIVIDEND]]&gt;0,Stock[[#This Row],[CASH DIVIDEND]]/(Stock[[#This Row],[BUYING PRICE]]*Stock[[#This Row],[BUYING QUANTITY]]),"")</f>
        <v/>
      </c>
      <c r="T2229" s="105"/>
      <c r="U2229" s="79"/>
      <c r="V2229" s="97"/>
      <c r="W2229" s="98"/>
      <c r="X2229" s="168"/>
      <c r="Y2229" s="126" t="str">
        <f>IF(Stock[[#This Row],[SELLING QUANTITY]]&gt;0,Stock[[#This Row],[SELLING PRICE]]*Stock[[#This Row],[SELLING QUANTITY]]*Stock[[#This Row],[% SELLING FEE]]+Stock[[#This Row],[SELLING PRICE]]*Stock[[#This Row],[SELLING QUANTITY]]*$D$12,"")</f>
        <v/>
      </c>
      <c r="Z2229" s="121">
        <f>Stock[[#This Row],[BUYING QUANTITY]]+Stock[[#This Row],[STOCK DIVIDEND]]-Stock[[#This Row],[SELLING QUANTITY]]</f>
        <v>0</v>
      </c>
      <c r="AA22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29" s="121">
        <f ca="1">IF(Stock[[#This Row],[SELLING DATE]]&gt;0,Stock[[#This Row],[SELLING DATE]]-Stock[[#This Row],[BUY DATE]]+1,IF(Stock[[#This Row],[BUY DATE]]=0,0,TODAY()-Stock[[#This Row],[BUY DATE]]+1))</f>
        <v>0</v>
      </c>
      <c r="AC2229" s="122" t="str">
        <f>IFERROR(Stock[[#This Row],[CASH DIVIDEND]]+Stock[[#This Row],[RETURN/(LOSS) FROM TRADING
(auto-fill)]],"")</f>
        <v/>
      </c>
      <c r="AD22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29" s="146" t="str">
        <f ca="1">IFERROR(IF(Stock[[#This Row],[HOLDING DAYS
(auto-fill)]]&lt;365,Stock[[#This Row],[% TOTAL RETURN/(LOSS)
(auto-fill)]]*365/Stock[[#This Row],[HOLDING DAYS
(auto-fill)]],POWER((1+Stock[[#This Row],[% TOTAL RETURN/(LOSS)
(auto-fill)]]),1/(Stock[[#This Row],[HOLDING DAYS
(auto-fill)]]/365))-1),"")</f>
        <v/>
      </c>
      <c r="AF2229" s="81"/>
      <c r="AG2229" s="149" t="str">
        <f>IF(Stock[[#This Row],[STATUS
(auto-fill)]]="HOLDING",Stock[[#This Row],[MARKET PRICE]]-Stock[[#This Row],[BUYING PRICE]],"")</f>
        <v/>
      </c>
      <c r="AH2229" s="143" t="str">
        <f>IFERROR(Stock[[#This Row],[CHANGE
(auto-fill)]]/Stock[[#This Row],[BUYING PRICE]],"")</f>
        <v/>
      </c>
      <c r="AI2229" s="130" t="str">
        <f>IF(Stock[[#This Row],[MARKET PRICE]]&gt;0,Stock[[#This Row],[MARKET PRICE]]*Stock[[#This Row],[REMAINING QUANTITY
(auto-fill)]],"")</f>
        <v/>
      </c>
    </row>
    <row r="2230" spans="2:35">
      <c r="B2230" s="110" t="str">
        <f>IF(AND(Stock[[#This Row],[BUYING QUANTITY]]&gt;0,Stock[[#This Row],[REMAINING QUANTITY
(auto-fill)]]=0),"SOLD OUT",
IF(AND(Stock[[#This Row],[BUYING QUANTITY]]&gt;0,Stock[[#This Row],[REMAINING QUANTITY
(auto-fill)]]&gt;0),"HOLDING",""))</f>
        <v/>
      </c>
      <c r="C2230" s="113">
        <f t="shared" si="34"/>
        <v>2217</v>
      </c>
      <c r="D2230" s="79"/>
      <c r="E2230" s="80"/>
      <c r="F2230" s="162"/>
      <c r="G2230" s="85"/>
      <c r="H2230" s="86"/>
      <c r="I2230" s="164"/>
      <c r="J2230" s="115" t="str">
        <f>IF(Stock[[#This Row],[BUYING QUANTITY]]&gt;0,Stock[[#This Row],[BUYING PRICE]]*Stock[[#This Row],[BUYING QUANTITY]]*Stock[[#This Row],[% BUYING FEE]],"")</f>
        <v/>
      </c>
      <c r="K2230" s="89"/>
      <c r="L2230" s="90"/>
      <c r="M2230" s="117" t="str">
        <f>IF(Stock[[#This Row],[BUYING QUANTITY]]&gt;0,Stock[[#This Row],[BUYING PRICE]]*(1+Stock[[#This Row],[% THRESHOLD (RETURN)_1]]),"")</f>
        <v/>
      </c>
      <c r="N2230" s="91"/>
      <c r="O2230" s="117" t="str">
        <f>IF(Stock[[#This Row],[BUYING QUANTITY]]&gt;0,Stock[[#This Row],[BUYING PRICE]]*(1+Stock[[#This Row],[% THRESHOLD (RETURN)_2]]),"")</f>
        <v/>
      </c>
      <c r="P2230" s="91"/>
      <c r="Q2230" s="117" t="str">
        <f>IF(Stock[[#This Row],[BUYING QUANTITY]]&gt;0,Stock[[#This Row],[BUYING PRICE]]*(1+Stock[[#This Row],[% THRESHOLD (LOSS)]]),"")</f>
        <v/>
      </c>
      <c r="R2230" s="105"/>
      <c r="S2230" s="118" t="str">
        <f>IF(Stock[[#This Row],[CASH DIVIDEND]]&gt;0,Stock[[#This Row],[CASH DIVIDEND]]/(Stock[[#This Row],[BUYING PRICE]]*Stock[[#This Row],[BUYING QUANTITY]]),"")</f>
        <v/>
      </c>
      <c r="T2230" s="105"/>
      <c r="U2230" s="79"/>
      <c r="V2230" s="97"/>
      <c r="W2230" s="98"/>
      <c r="X2230" s="168"/>
      <c r="Y2230" s="126" t="str">
        <f>IF(Stock[[#This Row],[SELLING QUANTITY]]&gt;0,Stock[[#This Row],[SELLING PRICE]]*Stock[[#This Row],[SELLING QUANTITY]]*Stock[[#This Row],[% SELLING FEE]]+Stock[[#This Row],[SELLING PRICE]]*Stock[[#This Row],[SELLING QUANTITY]]*$D$12,"")</f>
        <v/>
      </c>
      <c r="Z2230" s="121">
        <f>Stock[[#This Row],[BUYING QUANTITY]]+Stock[[#This Row],[STOCK DIVIDEND]]-Stock[[#This Row],[SELLING QUANTITY]]</f>
        <v>0</v>
      </c>
      <c r="AA22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0" s="121">
        <f ca="1">IF(Stock[[#This Row],[SELLING DATE]]&gt;0,Stock[[#This Row],[SELLING DATE]]-Stock[[#This Row],[BUY DATE]]+1,IF(Stock[[#This Row],[BUY DATE]]=0,0,TODAY()-Stock[[#This Row],[BUY DATE]]+1))</f>
        <v>0</v>
      </c>
      <c r="AC2230" s="122" t="str">
        <f>IFERROR(Stock[[#This Row],[CASH DIVIDEND]]+Stock[[#This Row],[RETURN/(LOSS) FROM TRADING
(auto-fill)]],"")</f>
        <v/>
      </c>
      <c r="AD22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0" s="146" t="str">
        <f ca="1">IFERROR(IF(Stock[[#This Row],[HOLDING DAYS
(auto-fill)]]&lt;365,Stock[[#This Row],[% TOTAL RETURN/(LOSS)
(auto-fill)]]*365/Stock[[#This Row],[HOLDING DAYS
(auto-fill)]],POWER((1+Stock[[#This Row],[% TOTAL RETURN/(LOSS)
(auto-fill)]]),1/(Stock[[#This Row],[HOLDING DAYS
(auto-fill)]]/365))-1),"")</f>
        <v/>
      </c>
      <c r="AF2230" s="81"/>
      <c r="AG2230" s="149" t="str">
        <f>IF(Stock[[#This Row],[STATUS
(auto-fill)]]="HOLDING",Stock[[#This Row],[MARKET PRICE]]-Stock[[#This Row],[BUYING PRICE]],"")</f>
        <v/>
      </c>
      <c r="AH2230" s="143" t="str">
        <f>IFERROR(Stock[[#This Row],[CHANGE
(auto-fill)]]/Stock[[#This Row],[BUYING PRICE]],"")</f>
        <v/>
      </c>
      <c r="AI2230" s="130" t="str">
        <f>IF(Stock[[#This Row],[MARKET PRICE]]&gt;0,Stock[[#This Row],[MARKET PRICE]]*Stock[[#This Row],[REMAINING QUANTITY
(auto-fill)]],"")</f>
        <v/>
      </c>
    </row>
    <row r="2231" spans="2:35">
      <c r="B2231" s="110" t="str">
        <f>IF(AND(Stock[[#This Row],[BUYING QUANTITY]]&gt;0,Stock[[#This Row],[REMAINING QUANTITY
(auto-fill)]]=0),"SOLD OUT",
IF(AND(Stock[[#This Row],[BUYING QUANTITY]]&gt;0,Stock[[#This Row],[REMAINING QUANTITY
(auto-fill)]]&gt;0),"HOLDING",""))</f>
        <v/>
      </c>
      <c r="C2231" s="113">
        <f t="shared" si="34"/>
        <v>2218</v>
      </c>
      <c r="D2231" s="79"/>
      <c r="E2231" s="80"/>
      <c r="F2231" s="162"/>
      <c r="G2231" s="85"/>
      <c r="H2231" s="86"/>
      <c r="I2231" s="164"/>
      <c r="J2231" s="115" t="str">
        <f>IF(Stock[[#This Row],[BUYING QUANTITY]]&gt;0,Stock[[#This Row],[BUYING PRICE]]*Stock[[#This Row],[BUYING QUANTITY]]*Stock[[#This Row],[% BUYING FEE]],"")</f>
        <v/>
      </c>
      <c r="K2231" s="89"/>
      <c r="L2231" s="90"/>
      <c r="M2231" s="117" t="str">
        <f>IF(Stock[[#This Row],[BUYING QUANTITY]]&gt;0,Stock[[#This Row],[BUYING PRICE]]*(1+Stock[[#This Row],[% THRESHOLD (RETURN)_1]]),"")</f>
        <v/>
      </c>
      <c r="N2231" s="91"/>
      <c r="O2231" s="117" t="str">
        <f>IF(Stock[[#This Row],[BUYING QUANTITY]]&gt;0,Stock[[#This Row],[BUYING PRICE]]*(1+Stock[[#This Row],[% THRESHOLD (RETURN)_2]]),"")</f>
        <v/>
      </c>
      <c r="P2231" s="91"/>
      <c r="Q2231" s="117" t="str">
        <f>IF(Stock[[#This Row],[BUYING QUANTITY]]&gt;0,Stock[[#This Row],[BUYING PRICE]]*(1+Stock[[#This Row],[% THRESHOLD (LOSS)]]),"")</f>
        <v/>
      </c>
      <c r="R2231" s="105"/>
      <c r="S2231" s="118" t="str">
        <f>IF(Stock[[#This Row],[CASH DIVIDEND]]&gt;0,Stock[[#This Row],[CASH DIVIDEND]]/(Stock[[#This Row],[BUYING PRICE]]*Stock[[#This Row],[BUYING QUANTITY]]),"")</f>
        <v/>
      </c>
      <c r="T2231" s="105"/>
      <c r="U2231" s="79"/>
      <c r="V2231" s="97"/>
      <c r="W2231" s="98"/>
      <c r="X2231" s="168"/>
      <c r="Y2231" s="126" t="str">
        <f>IF(Stock[[#This Row],[SELLING QUANTITY]]&gt;0,Stock[[#This Row],[SELLING PRICE]]*Stock[[#This Row],[SELLING QUANTITY]]*Stock[[#This Row],[% SELLING FEE]]+Stock[[#This Row],[SELLING PRICE]]*Stock[[#This Row],[SELLING QUANTITY]]*$D$12,"")</f>
        <v/>
      </c>
      <c r="Z2231" s="121">
        <f>Stock[[#This Row],[BUYING QUANTITY]]+Stock[[#This Row],[STOCK DIVIDEND]]-Stock[[#This Row],[SELLING QUANTITY]]</f>
        <v>0</v>
      </c>
      <c r="AA22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1" s="121">
        <f ca="1">IF(Stock[[#This Row],[SELLING DATE]]&gt;0,Stock[[#This Row],[SELLING DATE]]-Stock[[#This Row],[BUY DATE]]+1,IF(Stock[[#This Row],[BUY DATE]]=0,0,TODAY()-Stock[[#This Row],[BUY DATE]]+1))</f>
        <v>0</v>
      </c>
      <c r="AC2231" s="122" t="str">
        <f>IFERROR(Stock[[#This Row],[CASH DIVIDEND]]+Stock[[#This Row],[RETURN/(LOSS) FROM TRADING
(auto-fill)]],"")</f>
        <v/>
      </c>
      <c r="AD22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1" s="146" t="str">
        <f ca="1">IFERROR(IF(Stock[[#This Row],[HOLDING DAYS
(auto-fill)]]&lt;365,Stock[[#This Row],[% TOTAL RETURN/(LOSS)
(auto-fill)]]*365/Stock[[#This Row],[HOLDING DAYS
(auto-fill)]],POWER((1+Stock[[#This Row],[% TOTAL RETURN/(LOSS)
(auto-fill)]]),1/(Stock[[#This Row],[HOLDING DAYS
(auto-fill)]]/365))-1),"")</f>
        <v/>
      </c>
      <c r="AF2231" s="81"/>
      <c r="AG2231" s="149" t="str">
        <f>IF(Stock[[#This Row],[STATUS
(auto-fill)]]="HOLDING",Stock[[#This Row],[MARKET PRICE]]-Stock[[#This Row],[BUYING PRICE]],"")</f>
        <v/>
      </c>
      <c r="AH2231" s="143" t="str">
        <f>IFERROR(Stock[[#This Row],[CHANGE
(auto-fill)]]/Stock[[#This Row],[BUYING PRICE]],"")</f>
        <v/>
      </c>
      <c r="AI2231" s="130" t="str">
        <f>IF(Stock[[#This Row],[MARKET PRICE]]&gt;0,Stock[[#This Row],[MARKET PRICE]]*Stock[[#This Row],[REMAINING QUANTITY
(auto-fill)]],"")</f>
        <v/>
      </c>
    </row>
    <row r="2232" spans="2:35">
      <c r="B2232" s="110" t="str">
        <f>IF(AND(Stock[[#This Row],[BUYING QUANTITY]]&gt;0,Stock[[#This Row],[REMAINING QUANTITY
(auto-fill)]]=0),"SOLD OUT",
IF(AND(Stock[[#This Row],[BUYING QUANTITY]]&gt;0,Stock[[#This Row],[REMAINING QUANTITY
(auto-fill)]]&gt;0),"HOLDING",""))</f>
        <v/>
      </c>
      <c r="C2232" s="113">
        <f t="shared" si="34"/>
        <v>2219</v>
      </c>
      <c r="D2232" s="79"/>
      <c r="E2232" s="80"/>
      <c r="F2232" s="162"/>
      <c r="G2232" s="85"/>
      <c r="H2232" s="86"/>
      <c r="I2232" s="164"/>
      <c r="J2232" s="115" t="str">
        <f>IF(Stock[[#This Row],[BUYING QUANTITY]]&gt;0,Stock[[#This Row],[BUYING PRICE]]*Stock[[#This Row],[BUYING QUANTITY]]*Stock[[#This Row],[% BUYING FEE]],"")</f>
        <v/>
      </c>
      <c r="K2232" s="89"/>
      <c r="L2232" s="90"/>
      <c r="M2232" s="117" t="str">
        <f>IF(Stock[[#This Row],[BUYING QUANTITY]]&gt;0,Stock[[#This Row],[BUYING PRICE]]*(1+Stock[[#This Row],[% THRESHOLD (RETURN)_1]]),"")</f>
        <v/>
      </c>
      <c r="N2232" s="91"/>
      <c r="O2232" s="117" t="str">
        <f>IF(Stock[[#This Row],[BUYING QUANTITY]]&gt;0,Stock[[#This Row],[BUYING PRICE]]*(1+Stock[[#This Row],[% THRESHOLD (RETURN)_2]]),"")</f>
        <v/>
      </c>
      <c r="P2232" s="91"/>
      <c r="Q2232" s="117" t="str">
        <f>IF(Stock[[#This Row],[BUYING QUANTITY]]&gt;0,Stock[[#This Row],[BUYING PRICE]]*(1+Stock[[#This Row],[% THRESHOLD (LOSS)]]),"")</f>
        <v/>
      </c>
      <c r="R2232" s="105"/>
      <c r="S2232" s="118" t="str">
        <f>IF(Stock[[#This Row],[CASH DIVIDEND]]&gt;0,Stock[[#This Row],[CASH DIVIDEND]]/(Stock[[#This Row],[BUYING PRICE]]*Stock[[#This Row],[BUYING QUANTITY]]),"")</f>
        <v/>
      </c>
      <c r="T2232" s="105"/>
      <c r="U2232" s="79"/>
      <c r="V2232" s="97"/>
      <c r="W2232" s="98"/>
      <c r="X2232" s="168"/>
      <c r="Y2232" s="126" t="str">
        <f>IF(Stock[[#This Row],[SELLING QUANTITY]]&gt;0,Stock[[#This Row],[SELLING PRICE]]*Stock[[#This Row],[SELLING QUANTITY]]*Stock[[#This Row],[% SELLING FEE]]+Stock[[#This Row],[SELLING PRICE]]*Stock[[#This Row],[SELLING QUANTITY]]*$D$12,"")</f>
        <v/>
      </c>
      <c r="Z2232" s="121">
        <f>Stock[[#This Row],[BUYING QUANTITY]]+Stock[[#This Row],[STOCK DIVIDEND]]-Stock[[#This Row],[SELLING QUANTITY]]</f>
        <v>0</v>
      </c>
      <c r="AA22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2" s="121">
        <f ca="1">IF(Stock[[#This Row],[SELLING DATE]]&gt;0,Stock[[#This Row],[SELLING DATE]]-Stock[[#This Row],[BUY DATE]]+1,IF(Stock[[#This Row],[BUY DATE]]=0,0,TODAY()-Stock[[#This Row],[BUY DATE]]+1))</f>
        <v>0</v>
      </c>
      <c r="AC2232" s="122" t="str">
        <f>IFERROR(Stock[[#This Row],[CASH DIVIDEND]]+Stock[[#This Row],[RETURN/(LOSS) FROM TRADING
(auto-fill)]],"")</f>
        <v/>
      </c>
      <c r="AD22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2" s="146" t="str">
        <f ca="1">IFERROR(IF(Stock[[#This Row],[HOLDING DAYS
(auto-fill)]]&lt;365,Stock[[#This Row],[% TOTAL RETURN/(LOSS)
(auto-fill)]]*365/Stock[[#This Row],[HOLDING DAYS
(auto-fill)]],POWER((1+Stock[[#This Row],[% TOTAL RETURN/(LOSS)
(auto-fill)]]),1/(Stock[[#This Row],[HOLDING DAYS
(auto-fill)]]/365))-1),"")</f>
        <v/>
      </c>
      <c r="AF2232" s="81"/>
      <c r="AG2232" s="149" t="str">
        <f>IF(Stock[[#This Row],[STATUS
(auto-fill)]]="HOLDING",Stock[[#This Row],[MARKET PRICE]]-Stock[[#This Row],[BUYING PRICE]],"")</f>
        <v/>
      </c>
      <c r="AH2232" s="143" t="str">
        <f>IFERROR(Stock[[#This Row],[CHANGE
(auto-fill)]]/Stock[[#This Row],[BUYING PRICE]],"")</f>
        <v/>
      </c>
      <c r="AI2232" s="130" t="str">
        <f>IF(Stock[[#This Row],[MARKET PRICE]]&gt;0,Stock[[#This Row],[MARKET PRICE]]*Stock[[#This Row],[REMAINING QUANTITY
(auto-fill)]],"")</f>
        <v/>
      </c>
    </row>
    <row r="2233" spans="2:35">
      <c r="B2233" s="110" t="str">
        <f>IF(AND(Stock[[#This Row],[BUYING QUANTITY]]&gt;0,Stock[[#This Row],[REMAINING QUANTITY
(auto-fill)]]=0),"SOLD OUT",
IF(AND(Stock[[#This Row],[BUYING QUANTITY]]&gt;0,Stock[[#This Row],[REMAINING QUANTITY
(auto-fill)]]&gt;0),"HOLDING",""))</f>
        <v/>
      </c>
      <c r="C2233" s="113">
        <f t="shared" si="34"/>
        <v>2220</v>
      </c>
      <c r="D2233" s="79"/>
      <c r="E2233" s="80"/>
      <c r="F2233" s="162"/>
      <c r="G2233" s="85"/>
      <c r="H2233" s="86"/>
      <c r="I2233" s="164"/>
      <c r="J2233" s="115" t="str">
        <f>IF(Stock[[#This Row],[BUYING QUANTITY]]&gt;0,Stock[[#This Row],[BUYING PRICE]]*Stock[[#This Row],[BUYING QUANTITY]]*Stock[[#This Row],[% BUYING FEE]],"")</f>
        <v/>
      </c>
      <c r="K2233" s="89"/>
      <c r="L2233" s="90"/>
      <c r="M2233" s="117" t="str">
        <f>IF(Stock[[#This Row],[BUYING QUANTITY]]&gt;0,Stock[[#This Row],[BUYING PRICE]]*(1+Stock[[#This Row],[% THRESHOLD (RETURN)_1]]),"")</f>
        <v/>
      </c>
      <c r="N2233" s="91"/>
      <c r="O2233" s="117" t="str">
        <f>IF(Stock[[#This Row],[BUYING QUANTITY]]&gt;0,Stock[[#This Row],[BUYING PRICE]]*(1+Stock[[#This Row],[% THRESHOLD (RETURN)_2]]),"")</f>
        <v/>
      </c>
      <c r="P2233" s="91"/>
      <c r="Q2233" s="117" t="str">
        <f>IF(Stock[[#This Row],[BUYING QUANTITY]]&gt;0,Stock[[#This Row],[BUYING PRICE]]*(1+Stock[[#This Row],[% THRESHOLD (LOSS)]]),"")</f>
        <v/>
      </c>
      <c r="R2233" s="105"/>
      <c r="S2233" s="118" t="str">
        <f>IF(Stock[[#This Row],[CASH DIVIDEND]]&gt;0,Stock[[#This Row],[CASH DIVIDEND]]/(Stock[[#This Row],[BUYING PRICE]]*Stock[[#This Row],[BUYING QUANTITY]]),"")</f>
        <v/>
      </c>
      <c r="T2233" s="105"/>
      <c r="U2233" s="79"/>
      <c r="V2233" s="97"/>
      <c r="W2233" s="98"/>
      <c r="X2233" s="168"/>
      <c r="Y2233" s="126" t="str">
        <f>IF(Stock[[#This Row],[SELLING QUANTITY]]&gt;0,Stock[[#This Row],[SELLING PRICE]]*Stock[[#This Row],[SELLING QUANTITY]]*Stock[[#This Row],[% SELLING FEE]]+Stock[[#This Row],[SELLING PRICE]]*Stock[[#This Row],[SELLING QUANTITY]]*$D$12,"")</f>
        <v/>
      </c>
      <c r="Z2233" s="121">
        <f>Stock[[#This Row],[BUYING QUANTITY]]+Stock[[#This Row],[STOCK DIVIDEND]]-Stock[[#This Row],[SELLING QUANTITY]]</f>
        <v>0</v>
      </c>
      <c r="AA22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3" s="121">
        <f ca="1">IF(Stock[[#This Row],[SELLING DATE]]&gt;0,Stock[[#This Row],[SELLING DATE]]-Stock[[#This Row],[BUY DATE]]+1,IF(Stock[[#This Row],[BUY DATE]]=0,0,TODAY()-Stock[[#This Row],[BUY DATE]]+1))</f>
        <v>0</v>
      </c>
      <c r="AC2233" s="122" t="str">
        <f>IFERROR(Stock[[#This Row],[CASH DIVIDEND]]+Stock[[#This Row],[RETURN/(LOSS) FROM TRADING
(auto-fill)]],"")</f>
        <v/>
      </c>
      <c r="AD22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3" s="146" t="str">
        <f ca="1">IFERROR(IF(Stock[[#This Row],[HOLDING DAYS
(auto-fill)]]&lt;365,Stock[[#This Row],[% TOTAL RETURN/(LOSS)
(auto-fill)]]*365/Stock[[#This Row],[HOLDING DAYS
(auto-fill)]],POWER((1+Stock[[#This Row],[% TOTAL RETURN/(LOSS)
(auto-fill)]]),1/(Stock[[#This Row],[HOLDING DAYS
(auto-fill)]]/365))-1),"")</f>
        <v/>
      </c>
      <c r="AF2233" s="81"/>
      <c r="AG2233" s="149" t="str">
        <f>IF(Stock[[#This Row],[STATUS
(auto-fill)]]="HOLDING",Stock[[#This Row],[MARKET PRICE]]-Stock[[#This Row],[BUYING PRICE]],"")</f>
        <v/>
      </c>
      <c r="AH2233" s="143" t="str">
        <f>IFERROR(Stock[[#This Row],[CHANGE
(auto-fill)]]/Stock[[#This Row],[BUYING PRICE]],"")</f>
        <v/>
      </c>
      <c r="AI2233" s="130" t="str">
        <f>IF(Stock[[#This Row],[MARKET PRICE]]&gt;0,Stock[[#This Row],[MARKET PRICE]]*Stock[[#This Row],[REMAINING QUANTITY
(auto-fill)]],"")</f>
        <v/>
      </c>
    </row>
    <row r="2234" spans="2:35">
      <c r="B2234" s="110" t="str">
        <f>IF(AND(Stock[[#This Row],[BUYING QUANTITY]]&gt;0,Stock[[#This Row],[REMAINING QUANTITY
(auto-fill)]]=0),"SOLD OUT",
IF(AND(Stock[[#This Row],[BUYING QUANTITY]]&gt;0,Stock[[#This Row],[REMAINING QUANTITY
(auto-fill)]]&gt;0),"HOLDING",""))</f>
        <v/>
      </c>
      <c r="C2234" s="113">
        <f t="shared" si="34"/>
        <v>2221</v>
      </c>
      <c r="D2234" s="79"/>
      <c r="E2234" s="80"/>
      <c r="F2234" s="162"/>
      <c r="G2234" s="85"/>
      <c r="H2234" s="86"/>
      <c r="I2234" s="164"/>
      <c r="J2234" s="115" t="str">
        <f>IF(Stock[[#This Row],[BUYING QUANTITY]]&gt;0,Stock[[#This Row],[BUYING PRICE]]*Stock[[#This Row],[BUYING QUANTITY]]*Stock[[#This Row],[% BUYING FEE]],"")</f>
        <v/>
      </c>
      <c r="K2234" s="89"/>
      <c r="L2234" s="90"/>
      <c r="M2234" s="117" t="str">
        <f>IF(Stock[[#This Row],[BUYING QUANTITY]]&gt;0,Stock[[#This Row],[BUYING PRICE]]*(1+Stock[[#This Row],[% THRESHOLD (RETURN)_1]]),"")</f>
        <v/>
      </c>
      <c r="N2234" s="91"/>
      <c r="O2234" s="117" t="str">
        <f>IF(Stock[[#This Row],[BUYING QUANTITY]]&gt;0,Stock[[#This Row],[BUYING PRICE]]*(1+Stock[[#This Row],[% THRESHOLD (RETURN)_2]]),"")</f>
        <v/>
      </c>
      <c r="P2234" s="91"/>
      <c r="Q2234" s="117" t="str">
        <f>IF(Stock[[#This Row],[BUYING QUANTITY]]&gt;0,Stock[[#This Row],[BUYING PRICE]]*(1+Stock[[#This Row],[% THRESHOLD (LOSS)]]),"")</f>
        <v/>
      </c>
      <c r="R2234" s="105"/>
      <c r="S2234" s="118" t="str">
        <f>IF(Stock[[#This Row],[CASH DIVIDEND]]&gt;0,Stock[[#This Row],[CASH DIVIDEND]]/(Stock[[#This Row],[BUYING PRICE]]*Stock[[#This Row],[BUYING QUANTITY]]),"")</f>
        <v/>
      </c>
      <c r="T2234" s="105"/>
      <c r="U2234" s="79"/>
      <c r="V2234" s="97"/>
      <c r="W2234" s="98"/>
      <c r="X2234" s="168"/>
      <c r="Y2234" s="126" t="str">
        <f>IF(Stock[[#This Row],[SELLING QUANTITY]]&gt;0,Stock[[#This Row],[SELLING PRICE]]*Stock[[#This Row],[SELLING QUANTITY]]*Stock[[#This Row],[% SELLING FEE]]+Stock[[#This Row],[SELLING PRICE]]*Stock[[#This Row],[SELLING QUANTITY]]*$D$12,"")</f>
        <v/>
      </c>
      <c r="Z2234" s="121">
        <f>Stock[[#This Row],[BUYING QUANTITY]]+Stock[[#This Row],[STOCK DIVIDEND]]-Stock[[#This Row],[SELLING QUANTITY]]</f>
        <v>0</v>
      </c>
      <c r="AA22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4" s="121">
        <f ca="1">IF(Stock[[#This Row],[SELLING DATE]]&gt;0,Stock[[#This Row],[SELLING DATE]]-Stock[[#This Row],[BUY DATE]]+1,IF(Stock[[#This Row],[BUY DATE]]=0,0,TODAY()-Stock[[#This Row],[BUY DATE]]+1))</f>
        <v>0</v>
      </c>
      <c r="AC2234" s="122" t="str">
        <f>IFERROR(Stock[[#This Row],[CASH DIVIDEND]]+Stock[[#This Row],[RETURN/(LOSS) FROM TRADING
(auto-fill)]],"")</f>
        <v/>
      </c>
      <c r="AD22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4" s="146" t="str">
        <f ca="1">IFERROR(IF(Stock[[#This Row],[HOLDING DAYS
(auto-fill)]]&lt;365,Stock[[#This Row],[% TOTAL RETURN/(LOSS)
(auto-fill)]]*365/Stock[[#This Row],[HOLDING DAYS
(auto-fill)]],POWER((1+Stock[[#This Row],[% TOTAL RETURN/(LOSS)
(auto-fill)]]),1/(Stock[[#This Row],[HOLDING DAYS
(auto-fill)]]/365))-1),"")</f>
        <v/>
      </c>
      <c r="AF2234" s="81"/>
      <c r="AG2234" s="149" t="str">
        <f>IF(Stock[[#This Row],[STATUS
(auto-fill)]]="HOLDING",Stock[[#This Row],[MARKET PRICE]]-Stock[[#This Row],[BUYING PRICE]],"")</f>
        <v/>
      </c>
      <c r="AH2234" s="143" t="str">
        <f>IFERROR(Stock[[#This Row],[CHANGE
(auto-fill)]]/Stock[[#This Row],[BUYING PRICE]],"")</f>
        <v/>
      </c>
      <c r="AI2234" s="130" t="str">
        <f>IF(Stock[[#This Row],[MARKET PRICE]]&gt;0,Stock[[#This Row],[MARKET PRICE]]*Stock[[#This Row],[REMAINING QUANTITY
(auto-fill)]],"")</f>
        <v/>
      </c>
    </row>
    <row r="2235" spans="2:35">
      <c r="B2235" s="110" t="str">
        <f>IF(AND(Stock[[#This Row],[BUYING QUANTITY]]&gt;0,Stock[[#This Row],[REMAINING QUANTITY
(auto-fill)]]=0),"SOLD OUT",
IF(AND(Stock[[#This Row],[BUYING QUANTITY]]&gt;0,Stock[[#This Row],[REMAINING QUANTITY
(auto-fill)]]&gt;0),"HOLDING",""))</f>
        <v/>
      </c>
      <c r="C2235" s="113">
        <f t="shared" si="34"/>
        <v>2222</v>
      </c>
      <c r="D2235" s="79"/>
      <c r="E2235" s="80"/>
      <c r="F2235" s="162"/>
      <c r="G2235" s="85"/>
      <c r="H2235" s="86"/>
      <c r="I2235" s="164"/>
      <c r="J2235" s="115" t="str">
        <f>IF(Stock[[#This Row],[BUYING QUANTITY]]&gt;0,Stock[[#This Row],[BUYING PRICE]]*Stock[[#This Row],[BUYING QUANTITY]]*Stock[[#This Row],[% BUYING FEE]],"")</f>
        <v/>
      </c>
      <c r="K2235" s="89"/>
      <c r="L2235" s="90"/>
      <c r="M2235" s="117" t="str">
        <f>IF(Stock[[#This Row],[BUYING QUANTITY]]&gt;0,Stock[[#This Row],[BUYING PRICE]]*(1+Stock[[#This Row],[% THRESHOLD (RETURN)_1]]),"")</f>
        <v/>
      </c>
      <c r="N2235" s="91"/>
      <c r="O2235" s="117" t="str">
        <f>IF(Stock[[#This Row],[BUYING QUANTITY]]&gt;0,Stock[[#This Row],[BUYING PRICE]]*(1+Stock[[#This Row],[% THRESHOLD (RETURN)_2]]),"")</f>
        <v/>
      </c>
      <c r="P2235" s="91"/>
      <c r="Q2235" s="117" t="str">
        <f>IF(Stock[[#This Row],[BUYING QUANTITY]]&gt;0,Stock[[#This Row],[BUYING PRICE]]*(1+Stock[[#This Row],[% THRESHOLD (LOSS)]]),"")</f>
        <v/>
      </c>
      <c r="R2235" s="105"/>
      <c r="S2235" s="118" t="str">
        <f>IF(Stock[[#This Row],[CASH DIVIDEND]]&gt;0,Stock[[#This Row],[CASH DIVIDEND]]/(Stock[[#This Row],[BUYING PRICE]]*Stock[[#This Row],[BUYING QUANTITY]]),"")</f>
        <v/>
      </c>
      <c r="T2235" s="105"/>
      <c r="U2235" s="79"/>
      <c r="V2235" s="97"/>
      <c r="W2235" s="98"/>
      <c r="X2235" s="168"/>
      <c r="Y2235" s="126" t="str">
        <f>IF(Stock[[#This Row],[SELLING QUANTITY]]&gt;0,Stock[[#This Row],[SELLING PRICE]]*Stock[[#This Row],[SELLING QUANTITY]]*Stock[[#This Row],[% SELLING FEE]]+Stock[[#This Row],[SELLING PRICE]]*Stock[[#This Row],[SELLING QUANTITY]]*$D$12,"")</f>
        <v/>
      </c>
      <c r="Z2235" s="121">
        <f>Stock[[#This Row],[BUYING QUANTITY]]+Stock[[#This Row],[STOCK DIVIDEND]]-Stock[[#This Row],[SELLING QUANTITY]]</f>
        <v>0</v>
      </c>
      <c r="AA22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5" s="121">
        <f ca="1">IF(Stock[[#This Row],[SELLING DATE]]&gt;0,Stock[[#This Row],[SELLING DATE]]-Stock[[#This Row],[BUY DATE]]+1,IF(Stock[[#This Row],[BUY DATE]]=0,0,TODAY()-Stock[[#This Row],[BUY DATE]]+1))</f>
        <v>0</v>
      </c>
      <c r="AC2235" s="122" t="str">
        <f>IFERROR(Stock[[#This Row],[CASH DIVIDEND]]+Stock[[#This Row],[RETURN/(LOSS) FROM TRADING
(auto-fill)]],"")</f>
        <v/>
      </c>
      <c r="AD22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5" s="146" t="str">
        <f ca="1">IFERROR(IF(Stock[[#This Row],[HOLDING DAYS
(auto-fill)]]&lt;365,Stock[[#This Row],[% TOTAL RETURN/(LOSS)
(auto-fill)]]*365/Stock[[#This Row],[HOLDING DAYS
(auto-fill)]],POWER((1+Stock[[#This Row],[% TOTAL RETURN/(LOSS)
(auto-fill)]]),1/(Stock[[#This Row],[HOLDING DAYS
(auto-fill)]]/365))-1),"")</f>
        <v/>
      </c>
      <c r="AF2235" s="81"/>
      <c r="AG2235" s="149" t="str">
        <f>IF(Stock[[#This Row],[STATUS
(auto-fill)]]="HOLDING",Stock[[#This Row],[MARKET PRICE]]-Stock[[#This Row],[BUYING PRICE]],"")</f>
        <v/>
      </c>
      <c r="AH2235" s="143" t="str">
        <f>IFERROR(Stock[[#This Row],[CHANGE
(auto-fill)]]/Stock[[#This Row],[BUYING PRICE]],"")</f>
        <v/>
      </c>
      <c r="AI2235" s="130" t="str">
        <f>IF(Stock[[#This Row],[MARKET PRICE]]&gt;0,Stock[[#This Row],[MARKET PRICE]]*Stock[[#This Row],[REMAINING QUANTITY
(auto-fill)]],"")</f>
        <v/>
      </c>
    </row>
    <row r="2236" spans="2:35">
      <c r="B2236" s="110" t="str">
        <f>IF(AND(Stock[[#This Row],[BUYING QUANTITY]]&gt;0,Stock[[#This Row],[REMAINING QUANTITY
(auto-fill)]]=0),"SOLD OUT",
IF(AND(Stock[[#This Row],[BUYING QUANTITY]]&gt;0,Stock[[#This Row],[REMAINING QUANTITY
(auto-fill)]]&gt;0),"HOLDING",""))</f>
        <v/>
      </c>
      <c r="C2236" s="113">
        <f t="shared" si="34"/>
        <v>2223</v>
      </c>
      <c r="D2236" s="79"/>
      <c r="E2236" s="80"/>
      <c r="F2236" s="162"/>
      <c r="G2236" s="85"/>
      <c r="H2236" s="86"/>
      <c r="I2236" s="164"/>
      <c r="J2236" s="115" t="str">
        <f>IF(Stock[[#This Row],[BUYING QUANTITY]]&gt;0,Stock[[#This Row],[BUYING PRICE]]*Stock[[#This Row],[BUYING QUANTITY]]*Stock[[#This Row],[% BUYING FEE]],"")</f>
        <v/>
      </c>
      <c r="K2236" s="89"/>
      <c r="L2236" s="90"/>
      <c r="M2236" s="117" t="str">
        <f>IF(Stock[[#This Row],[BUYING QUANTITY]]&gt;0,Stock[[#This Row],[BUYING PRICE]]*(1+Stock[[#This Row],[% THRESHOLD (RETURN)_1]]),"")</f>
        <v/>
      </c>
      <c r="N2236" s="91"/>
      <c r="O2236" s="117" t="str">
        <f>IF(Stock[[#This Row],[BUYING QUANTITY]]&gt;0,Stock[[#This Row],[BUYING PRICE]]*(1+Stock[[#This Row],[% THRESHOLD (RETURN)_2]]),"")</f>
        <v/>
      </c>
      <c r="P2236" s="91"/>
      <c r="Q2236" s="117" t="str">
        <f>IF(Stock[[#This Row],[BUYING QUANTITY]]&gt;0,Stock[[#This Row],[BUYING PRICE]]*(1+Stock[[#This Row],[% THRESHOLD (LOSS)]]),"")</f>
        <v/>
      </c>
      <c r="R2236" s="105"/>
      <c r="S2236" s="118" t="str">
        <f>IF(Stock[[#This Row],[CASH DIVIDEND]]&gt;0,Stock[[#This Row],[CASH DIVIDEND]]/(Stock[[#This Row],[BUYING PRICE]]*Stock[[#This Row],[BUYING QUANTITY]]),"")</f>
        <v/>
      </c>
      <c r="T2236" s="105"/>
      <c r="U2236" s="79"/>
      <c r="V2236" s="97"/>
      <c r="W2236" s="98"/>
      <c r="X2236" s="168"/>
      <c r="Y2236" s="126" t="str">
        <f>IF(Stock[[#This Row],[SELLING QUANTITY]]&gt;0,Stock[[#This Row],[SELLING PRICE]]*Stock[[#This Row],[SELLING QUANTITY]]*Stock[[#This Row],[% SELLING FEE]]+Stock[[#This Row],[SELLING PRICE]]*Stock[[#This Row],[SELLING QUANTITY]]*$D$12,"")</f>
        <v/>
      </c>
      <c r="Z2236" s="121">
        <f>Stock[[#This Row],[BUYING QUANTITY]]+Stock[[#This Row],[STOCK DIVIDEND]]-Stock[[#This Row],[SELLING QUANTITY]]</f>
        <v>0</v>
      </c>
      <c r="AA22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6" s="121">
        <f ca="1">IF(Stock[[#This Row],[SELLING DATE]]&gt;0,Stock[[#This Row],[SELLING DATE]]-Stock[[#This Row],[BUY DATE]]+1,IF(Stock[[#This Row],[BUY DATE]]=0,0,TODAY()-Stock[[#This Row],[BUY DATE]]+1))</f>
        <v>0</v>
      </c>
      <c r="AC2236" s="122" t="str">
        <f>IFERROR(Stock[[#This Row],[CASH DIVIDEND]]+Stock[[#This Row],[RETURN/(LOSS) FROM TRADING
(auto-fill)]],"")</f>
        <v/>
      </c>
      <c r="AD22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6" s="146" t="str">
        <f ca="1">IFERROR(IF(Stock[[#This Row],[HOLDING DAYS
(auto-fill)]]&lt;365,Stock[[#This Row],[% TOTAL RETURN/(LOSS)
(auto-fill)]]*365/Stock[[#This Row],[HOLDING DAYS
(auto-fill)]],POWER((1+Stock[[#This Row],[% TOTAL RETURN/(LOSS)
(auto-fill)]]),1/(Stock[[#This Row],[HOLDING DAYS
(auto-fill)]]/365))-1),"")</f>
        <v/>
      </c>
      <c r="AF2236" s="81"/>
      <c r="AG2236" s="149" t="str">
        <f>IF(Stock[[#This Row],[STATUS
(auto-fill)]]="HOLDING",Stock[[#This Row],[MARKET PRICE]]-Stock[[#This Row],[BUYING PRICE]],"")</f>
        <v/>
      </c>
      <c r="AH2236" s="143" t="str">
        <f>IFERROR(Stock[[#This Row],[CHANGE
(auto-fill)]]/Stock[[#This Row],[BUYING PRICE]],"")</f>
        <v/>
      </c>
      <c r="AI2236" s="130" t="str">
        <f>IF(Stock[[#This Row],[MARKET PRICE]]&gt;0,Stock[[#This Row],[MARKET PRICE]]*Stock[[#This Row],[REMAINING QUANTITY
(auto-fill)]],"")</f>
        <v/>
      </c>
    </row>
    <row r="2237" spans="2:35">
      <c r="B2237" s="110" t="str">
        <f>IF(AND(Stock[[#This Row],[BUYING QUANTITY]]&gt;0,Stock[[#This Row],[REMAINING QUANTITY
(auto-fill)]]=0),"SOLD OUT",
IF(AND(Stock[[#This Row],[BUYING QUANTITY]]&gt;0,Stock[[#This Row],[REMAINING QUANTITY
(auto-fill)]]&gt;0),"HOLDING",""))</f>
        <v/>
      </c>
      <c r="C2237" s="113">
        <f t="shared" si="34"/>
        <v>2224</v>
      </c>
      <c r="D2237" s="79"/>
      <c r="E2237" s="80"/>
      <c r="F2237" s="162"/>
      <c r="G2237" s="85"/>
      <c r="H2237" s="86"/>
      <c r="I2237" s="164"/>
      <c r="J2237" s="115" t="str">
        <f>IF(Stock[[#This Row],[BUYING QUANTITY]]&gt;0,Stock[[#This Row],[BUYING PRICE]]*Stock[[#This Row],[BUYING QUANTITY]]*Stock[[#This Row],[% BUYING FEE]],"")</f>
        <v/>
      </c>
      <c r="K2237" s="89"/>
      <c r="L2237" s="90"/>
      <c r="M2237" s="117" t="str">
        <f>IF(Stock[[#This Row],[BUYING QUANTITY]]&gt;0,Stock[[#This Row],[BUYING PRICE]]*(1+Stock[[#This Row],[% THRESHOLD (RETURN)_1]]),"")</f>
        <v/>
      </c>
      <c r="N2237" s="91"/>
      <c r="O2237" s="117" t="str">
        <f>IF(Stock[[#This Row],[BUYING QUANTITY]]&gt;0,Stock[[#This Row],[BUYING PRICE]]*(1+Stock[[#This Row],[% THRESHOLD (RETURN)_2]]),"")</f>
        <v/>
      </c>
      <c r="P2237" s="91"/>
      <c r="Q2237" s="117" t="str">
        <f>IF(Stock[[#This Row],[BUYING QUANTITY]]&gt;0,Stock[[#This Row],[BUYING PRICE]]*(1+Stock[[#This Row],[% THRESHOLD (LOSS)]]),"")</f>
        <v/>
      </c>
      <c r="R2237" s="105"/>
      <c r="S2237" s="118" t="str">
        <f>IF(Stock[[#This Row],[CASH DIVIDEND]]&gt;0,Stock[[#This Row],[CASH DIVIDEND]]/(Stock[[#This Row],[BUYING PRICE]]*Stock[[#This Row],[BUYING QUANTITY]]),"")</f>
        <v/>
      </c>
      <c r="T2237" s="105"/>
      <c r="U2237" s="79"/>
      <c r="V2237" s="97"/>
      <c r="W2237" s="98"/>
      <c r="X2237" s="168"/>
      <c r="Y2237" s="126" t="str">
        <f>IF(Stock[[#This Row],[SELLING QUANTITY]]&gt;0,Stock[[#This Row],[SELLING PRICE]]*Stock[[#This Row],[SELLING QUANTITY]]*Stock[[#This Row],[% SELLING FEE]]+Stock[[#This Row],[SELLING PRICE]]*Stock[[#This Row],[SELLING QUANTITY]]*$D$12,"")</f>
        <v/>
      </c>
      <c r="Z2237" s="121">
        <f>Stock[[#This Row],[BUYING QUANTITY]]+Stock[[#This Row],[STOCK DIVIDEND]]-Stock[[#This Row],[SELLING QUANTITY]]</f>
        <v>0</v>
      </c>
      <c r="AA22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7" s="121">
        <f ca="1">IF(Stock[[#This Row],[SELLING DATE]]&gt;0,Stock[[#This Row],[SELLING DATE]]-Stock[[#This Row],[BUY DATE]]+1,IF(Stock[[#This Row],[BUY DATE]]=0,0,TODAY()-Stock[[#This Row],[BUY DATE]]+1))</f>
        <v>0</v>
      </c>
      <c r="AC2237" s="122" t="str">
        <f>IFERROR(Stock[[#This Row],[CASH DIVIDEND]]+Stock[[#This Row],[RETURN/(LOSS) FROM TRADING
(auto-fill)]],"")</f>
        <v/>
      </c>
      <c r="AD22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7" s="146" t="str">
        <f ca="1">IFERROR(IF(Stock[[#This Row],[HOLDING DAYS
(auto-fill)]]&lt;365,Stock[[#This Row],[% TOTAL RETURN/(LOSS)
(auto-fill)]]*365/Stock[[#This Row],[HOLDING DAYS
(auto-fill)]],POWER((1+Stock[[#This Row],[% TOTAL RETURN/(LOSS)
(auto-fill)]]),1/(Stock[[#This Row],[HOLDING DAYS
(auto-fill)]]/365))-1),"")</f>
        <v/>
      </c>
      <c r="AF2237" s="81"/>
      <c r="AG2237" s="149" t="str">
        <f>IF(Stock[[#This Row],[STATUS
(auto-fill)]]="HOLDING",Stock[[#This Row],[MARKET PRICE]]-Stock[[#This Row],[BUYING PRICE]],"")</f>
        <v/>
      </c>
      <c r="AH2237" s="143" t="str">
        <f>IFERROR(Stock[[#This Row],[CHANGE
(auto-fill)]]/Stock[[#This Row],[BUYING PRICE]],"")</f>
        <v/>
      </c>
      <c r="AI2237" s="130" t="str">
        <f>IF(Stock[[#This Row],[MARKET PRICE]]&gt;0,Stock[[#This Row],[MARKET PRICE]]*Stock[[#This Row],[REMAINING QUANTITY
(auto-fill)]],"")</f>
        <v/>
      </c>
    </row>
    <row r="2238" spans="2:35">
      <c r="B2238" s="110" t="str">
        <f>IF(AND(Stock[[#This Row],[BUYING QUANTITY]]&gt;0,Stock[[#This Row],[REMAINING QUANTITY
(auto-fill)]]=0),"SOLD OUT",
IF(AND(Stock[[#This Row],[BUYING QUANTITY]]&gt;0,Stock[[#This Row],[REMAINING QUANTITY
(auto-fill)]]&gt;0),"HOLDING",""))</f>
        <v/>
      </c>
      <c r="C2238" s="113">
        <f t="shared" si="34"/>
        <v>2225</v>
      </c>
      <c r="D2238" s="79"/>
      <c r="E2238" s="80"/>
      <c r="F2238" s="162"/>
      <c r="G2238" s="85"/>
      <c r="H2238" s="86"/>
      <c r="I2238" s="164"/>
      <c r="J2238" s="115" t="str">
        <f>IF(Stock[[#This Row],[BUYING QUANTITY]]&gt;0,Stock[[#This Row],[BUYING PRICE]]*Stock[[#This Row],[BUYING QUANTITY]]*Stock[[#This Row],[% BUYING FEE]],"")</f>
        <v/>
      </c>
      <c r="K2238" s="89"/>
      <c r="L2238" s="90"/>
      <c r="M2238" s="117" t="str">
        <f>IF(Stock[[#This Row],[BUYING QUANTITY]]&gt;0,Stock[[#This Row],[BUYING PRICE]]*(1+Stock[[#This Row],[% THRESHOLD (RETURN)_1]]),"")</f>
        <v/>
      </c>
      <c r="N2238" s="91"/>
      <c r="O2238" s="117" t="str">
        <f>IF(Stock[[#This Row],[BUYING QUANTITY]]&gt;0,Stock[[#This Row],[BUYING PRICE]]*(1+Stock[[#This Row],[% THRESHOLD (RETURN)_2]]),"")</f>
        <v/>
      </c>
      <c r="P2238" s="91"/>
      <c r="Q2238" s="117" t="str">
        <f>IF(Stock[[#This Row],[BUYING QUANTITY]]&gt;0,Stock[[#This Row],[BUYING PRICE]]*(1+Stock[[#This Row],[% THRESHOLD (LOSS)]]),"")</f>
        <v/>
      </c>
      <c r="R2238" s="105"/>
      <c r="S2238" s="118" t="str">
        <f>IF(Stock[[#This Row],[CASH DIVIDEND]]&gt;0,Stock[[#This Row],[CASH DIVIDEND]]/(Stock[[#This Row],[BUYING PRICE]]*Stock[[#This Row],[BUYING QUANTITY]]),"")</f>
        <v/>
      </c>
      <c r="T2238" s="105"/>
      <c r="U2238" s="79"/>
      <c r="V2238" s="97"/>
      <c r="W2238" s="98"/>
      <c r="X2238" s="168"/>
      <c r="Y2238" s="126" t="str">
        <f>IF(Stock[[#This Row],[SELLING QUANTITY]]&gt;0,Stock[[#This Row],[SELLING PRICE]]*Stock[[#This Row],[SELLING QUANTITY]]*Stock[[#This Row],[% SELLING FEE]]+Stock[[#This Row],[SELLING PRICE]]*Stock[[#This Row],[SELLING QUANTITY]]*$D$12,"")</f>
        <v/>
      </c>
      <c r="Z2238" s="121">
        <f>Stock[[#This Row],[BUYING QUANTITY]]+Stock[[#This Row],[STOCK DIVIDEND]]-Stock[[#This Row],[SELLING QUANTITY]]</f>
        <v>0</v>
      </c>
      <c r="AA22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8" s="121">
        <f ca="1">IF(Stock[[#This Row],[SELLING DATE]]&gt;0,Stock[[#This Row],[SELLING DATE]]-Stock[[#This Row],[BUY DATE]]+1,IF(Stock[[#This Row],[BUY DATE]]=0,0,TODAY()-Stock[[#This Row],[BUY DATE]]+1))</f>
        <v>0</v>
      </c>
      <c r="AC2238" s="122" t="str">
        <f>IFERROR(Stock[[#This Row],[CASH DIVIDEND]]+Stock[[#This Row],[RETURN/(LOSS) FROM TRADING
(auto-fill)]],"")</f>
        <v/>
      </c>
      <c r="AD22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8" s="146" t="str">
        <f ca="1">IFERROR(IF(Stock[[#This Row],[HOLDING DAYS
(auto-fill)]]&lt;365,Stock[[#This Row],[% TOTAL RETURN/(LOSS)
(auto-fill)]]*365/Stock[[#This Row],[HOLDING DAYS
(auto-fill)]],POWER((1+Stock[[#This Row],[% TOTAL RETURN/(LOSS)
(auto-fill)]]),1/(Stock[[#This Row],[HOLDING DAYS
(auto-fill)]]/365))-1),"")</f>
        <v/>
      </c>
      <c r="AF2238" s="81"/>
      <c r="AG2238" s="149" t="str">
        <f>IF(Stock[[#This Row],[STATUS
(auto-fill)]]="HOLDING",Stock[[#This Row],[MARKET PRICE]]-Stock[[#This Row],[BUYING PRICE]],"")</f>
        <v/>
      </c>
      <c r="AH2238" s="143" t="str">
        <f>IFERROR(Stock[[#This Row],[CHANGE
(auto-fill)]]/Stock[[#This Row],[BUYING PRICE]],"")</f>
        <v/>
      </c>
      <c r="AI2238" s="130" t="str">
        <f>IF(Stock[[#This Row],[MARKET PRICE]]&gt;0,Stock[[#This Row],[MARKET PRICE]]*Stock[[#This Row],[REMAINING QUANTITY
(auto-fill)]],"")</f>
        <v/>
      </c>
    </row>
    <row r="2239" spans="2:35">
      <c r="B2239" s="110" t="str">
        <f>IF(AND(Stock[[#This Row],[BUYING QUANTITY]]&gt;0,Stock[[#This Row],[REMAINING QUANTITY
(auto-fill)]]=0),"SOLD OUT",
IF(AND(Stock[[#This Row],[BUYING QUANTITY]]&gt;0,Stock[[#This Row],[REMAINING QUANTITY
(auto-fill)]]&gt;0),"HOLDING",""))</f>
        <v/>
      </c>
      <c r="C2239" s="113">
        <f t="shared" si="34"/>
        <v>2226</v>
      </c>
      <c r="D2239" s="79"/>
      <c r="E2239" s="80"/>
      <c r="F2239" s="162"/>
      <c r="G2239" s="85"/>
      <c r="H2239" s="86"/>
      <c r="I2239" s="164"/>
      <c r="J2239" s="115" t="str">
        <f>IF(Stock[[#This Row],[BUYING QUANTITY]]&gt;0,Stock[[#This Row],[BUYING PRICE]]*Stock[[#This Row],[BUYING QUANTITY]]*Stock[[#This Row],[% BUYING FEE]],"")</f>
        <v/>
      </c>
      <c r="K2239" s="89"/>
      <c r="L2239" s="90"/>
      <c r="M2239" s="117" t="str">
        <f>IF(Stock[[#This Row],[BUYING QUANTITY]]&gt;0,Stock[[#This Row],[BUYING PRICE]]*(1+Stock[[#This Row],[% THRESHOLD (RETURN)_1]]),"")</f>
        <v/>
      </c>
      <c r="N2239" s="91"/>
      <c r="O2239" s="117" t="str">
        <f>IF(Stock[[#This Row],[BUYING QUANTITY]]&gt;0,Stock[[#This Row],[BUYING PRICE]]*(1+Stock[[#This Row],[% THRESHOLD (RETURN)_2]]),"")</f>
        <v/>
      </c>
      <c r="P2239" s="91"/>
      <c r="Q2239" s="117" t="str">
        <f>IF(Stock[[#This Row],[BUYING QUANTITY]]&gt;0,Stock[[#This Row],[BUYING PRICE]]*(1+Stock[[#This Row],[% THRESHOLD (LOSS)]]),"")</f>
        <v/>
      </c>
      <c r="R2239" s="105"/>
      <c r="S2239" s="118" t="str">
        <f>IF(Stock[[#This Row],[CASH DIVIDEND]]&gt;0,Stock[[#This Row],[CASH DIVIDEND]]/(Stock[[#This Row],[BUYING PRICE]]*Stock[[#This Row],[BUYING QUANTITY]]),"")</f>
        <v/>
      </c>
      <c r="T2239" s="105"/>
      <c r="U2239" s="79"/>
      <c r="V2239" s="97"/>
      <c r="W2239" s="98"/>
      <c r="X2239" s="168"/>
      <c r="Y2239" s="126" t="str">
        <f>IF(Stock[[#This Row],[SELLING QUANTITY]]&gt;0,Stock[[#This Row],[SELLING PRICE]]*Stock[[#This Row],[SELLING QUANTITY]]*Stock[[#This Row],[% SELLING FEE]]+Stock[[#This Row],[SELLING PRICE]]*Stock[[#This Row],[SELLING QUANTITY]]*$D$12,"")</f>
        <v/>
      </c>
      <c r="Z2239" s="121">
        <f>Stock[[#This Row],[BUYING QUANTITY]]+Stock[[#This Row],[STOCK DIVIDEND]]-Stock[[#This Row],[SELLING QUANTITY]]</f>
        <v>0</v>
      </c>
      <c r="AA22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39" s="121">
        <f ca="1">IF(Stock[[#This Row],[SELLING DATE]]&gt;0,Stock[[#This Row],[SELLING DATE]]-Stock[[#This Row],[BUY DATE]]+1,IF(Stock[[#This Row],[BUY DATE]]=0,0,TODAY()-Stock[[#This Row],[BUY DATE]]+1))</f>
        <v>0</v>
      </c>
      <c r="AC2239" s="122" t="str">
        <f>IFERROR(Stock[[#This Row],[CASH DIVIDEND]]+Stock[[#This Row],[RETURN/(LOSS) FROM TRADING
(auto-fill)]],"")</f>
        <v/>
      </c>
      <c r="AD22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39" s="146" t="str">
        <f ca="1">IFERROR(IF(Stock[[#This Row],[HOLDING DAYS
(auto-fill)]]&lt;365,Stock[[#This Row],[% TOTAL RETURN/(LOSS)
(auto-fill)]]*365/Stock[[#This Row],[HOLDING DAYS
(auto-fill)]],POWER((1+Stock[[#This Row],[% TOTAL RETURN/(LOSS)
(auto-fill)]]),1/(Stock[[#This Row],[HOLDING DAYS
(auto-fill)]]/365))-1),"")</f>
        <v/>
      </c>
      <c r="AF2239" s="81"/>
      <c r="AG2239" s="149" t="str">
        <f>IF(Stock[[#This Row],[STATUS
(auto-fill)]]="HOLDING",Stock[[#This Row],[MARKET PRICE]]-Stock[[#This Row],[BUYING PRICE]],"")</f>
        <v/>
      </c>
      <c r="AH2239" s="143" t="str">
        <f>IFERROR(Stock[[#This Row],[CHANGE
(auto-fill)]]/Stock[[#This Row],[BUYING PRICE]],"")</f>
        <v/>
      </c>
      <c r="AI2239" s="130" t="str">
        <f>IF(Stock[[#This Row],[MARKET PRICE]]&gt;0,Stock[[#This Row],[MARKET PRICE]]*Stock[[#This Row],[REMAINING QUANTITY
(auto-fill)]],"")</f>
        <v/>
      </c>
    </row>
    <row r="2240" spans="2:35">
      <c r="B2240" s="110" t="str">
        <f>IF(AND(Stock[[#This Row],[BUYING QUANTITY]]&gt;0,Stock[[#This Row],[REMAINING QUANTITY
(auto-fill)]]=0),"SOLD OUT",
IF(AND(Stock[[#This Row],[BUYING QUANTITY]]&gt;0,Stock[[#This Row],[REMAINING QUANTITY
(auto-fill)]]&gt;0),"HOLDING",""))</f>
        <v/>
      </c>
      <c r="C2240" s="113">
        <f t="shared" si="34"/>
        <v>2227</v>
      </c>
      <c r="D2240" s="79"/>
      <c r="E2240" s="80"/>
      <c r="F2240" s="162"/>
      <c r="G2240" s="85"/>
      <c r="H2240" s="86"/>
      <c r="I2240" s="164"/>
      <c r="J2240" s="115" t="str">
        <f>IF(Stock[[#This Row],[BUYING QUANTITY]]&gt;0,Stock[[#This Row],[BUYING PRICE]]*Stock[[#This Row],[BUYING QUANTITY]]*Stock[[#This Row],[% BUYING FEE]],"")</f>
        <v/>
      </c>
      <c r="K2240" s="89"/>
      <c r="L2240" s="90"/>
      <c r="M2240" s="117" t="str">
        <f>IF(Stock[[#This Row],[BUYING QUANTITY]]&gt;0,Stock[[#This Row],[BUYING PRICE]]*(1+Stock[[#This Row],[% THRESHOLD (RETURN)_1]]),"")</f>
        <v/>
      </c>
      <c r="N2240" s="91"/>
      <c r="O2240" s="117" t="str">
        <f>IF(Stock[[#This Row],[BUYING QUANTITY]]&gt;0,Stock[[#This Row],[BUYING PRICE]]*(1+Stock[[#This Row],[% THRESHOLD (RETURN)_2]]),"")</f>
        <v/>
      </c>
      <c r="P2240" s="91"/>
      <c r="Q2240" s="117" t="str">
        <f>IF(Stock[[#This Row],[BUYING QUANTITY]]&gt;0,Stock[[#This Row],[BUYING PRICE]]*(1+Stock[[#This Row],[% THRESHOLD (LOSS)]]),"")</f>
        <v/>
      </c>
      <c r="R2240" s="105"/>
      <c r="S2240" s="118" t="str">
        <f>IF(Stock[[#This Row],[CASH DIVIDEND]]&gt;0,Stock[[#This Row],[CASH DIVIDEND]]/(Stock[[#This Row],[BUYING PRICE]]*Stock[[#This Row],[BUYING QUANTITY]]),"")</f>
        <v/>
      </c>
      <c r="T2240" s="105"/>
      <c r="U2240" s="79"/>
      <c r="V2240" s="97"/>
      <c r="W2240" s="98"/>
      <c r="X2240" s="168"/>
      <c r="Y2240" s="126" t="str">
        <f>IF(Stock[[#This Row],[SELLING QUANTITY]]&gt;0,Stock[[#This Row],[SELLING PRICE]]*Stock[[#This Row],[SELLING QUANTITY]]*Stock[[#This Row],[% SELLING FEE]]+Stock[[#This Row],[SELLING PRICE]]*Stock[[#This Row],[SELLING QUANTITY]]*$D$12,"")</f>
        <v/>
      </c>
      <c r="Z2240" s="121">
        <f>Stock[[#This Row],[BUYING QUANTITY]]+Stock[[#This Row],[STOCK DIVIDEND]]-Stock[[#This Row],[SELLING QUANTITY]]</f>
        <v>0</v>
      </c>
      <c r="AA22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0" s="121">
        <f ca="1">IF(Stock[[#This Row],[SELLING DATE]]&gt;0,Stock[[#This Row],[SELLING DATE]]-Stock[[#This Row],[BUY DATE]]+1,IF(Stock[[#This Row],[BUY DATE]]=0,0,TODAY()-Stock[[#This Row],[BUY DATE]]+1))</f>
        <v>0</v>
      </c>
      <c r="AC2240" s="122" t="str">
        <f>IFERROR(Stock[[#This Row],[CASH DIVIDEND]]+Stock[[#This Row],[RETURN/(LOSS) FROM TRADING
(auto-fill)]],"")</f>
        <v/>
      </c>
      <c r="AD22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0" s="146" t="str">
        <f ca="1">IFERROR(IF(Stock[[#This Row],[HOLDING DAYS
(auto-fill)]]&lt;365,Stock[[#This Row],[% TOTAL RETURN/(LOSS)
(auto-fill)]]*365/Stock[[#This Row],[HOLDING DAYS
(auto-fill)]],POWER((1+Stock[[#This Row],[% TOTAL RETURN/(LOSS)
(auto-fill)]]),1/(Stock[[#This Row],[HOLDING DAYS
(auto-fill)]]/365))-1),"")</f>
        <v/>
      </c>
      <c r="AF2240" s="81"/>
      <c r="AG2240" s="149" t="str">
        <f>IF(Stock[[#This Row],[STATUS
(auto-fill)]]="HOLDING",Stock[[#This Row],[MARKET PRICE]]-Stock[[#This Row],[BUYING PRICE]],"")</f>
        <v/>
      </c>
      <c r="AH2240" s="143" t="str">
        <f>IFERROR(Stock[[#This Row],[CHANGE
(auto-fill)]]/Stock[[#This Row],[BUYING PRICE]],"")</f>
        <v/>
      </c>
      <c r="AI2240" s="130" t="str">
        <f>IF(Stock[[#This Row],[MARKET PRICE]]&gt;0,Stock[[#This Row],[MARKET PRICE]]*Stock[[#This Row],[REMAINING QUANTITY
(auto-fill)]],"")</f>
        <v/>
      </c>
    </row>
    <row r="2241" spans="2:35">
      <c r="B2241" s="110" t="str">
        <f>IF(AND(Stock[[#This Row],[BUYING QUANTITY]]&gt;0,Stock[[#This Row],[REMAINING QUANTITY
(auto-fill)]]=0),"SOLD OUT",
IF(AND(Stock[[#This Row],[BUYING QUANTITY]]&gt;0,Stock[[#This Row],[REMAINING QUANTITY
(auto-fill)]]&gt;0),"HOLDING",""))</f>
        <v/>
      </c>
      <c r="C2241" s="113">
        <f t="shared" si="34"/>
        <v>2228</v>
      </c>
      <c r="D2241" s="79"/>
      <c r="E2241" s="80"/>
      <c r="F2241" s="162"/>
      <c r="G2241" s="85"/>
      <c r="H2241" s="86"/>
      <c r="I2241" s="164"/>
      <c r="J2241" s="115" t="str">
        <f>IF(Stock[[#This Row],[BUYING QUANTITY]]&gt;0,Stock[[#This Row],[BUYING PRICE]]*Stock[[#This Row],[BUYING QUANTITY]]*Stock[[#This Row],[% BUYING FEE]],"")</f>
        <v/>
      </c>
      <c r="K2241" s="89"/>
      <c r="L2241" s="90"/>
      <c r="M2241" s="117" t="str">
        <f>IF(Stock[[#This Row],[BUYING QUANTITY]]&gt;0,Stock[[#This Row],[BUYING PRICE]]*(1+Stock[[#This Row],[% THRESHOLD (RETURN)_1]]),"")</f>
        <v/>
      </c>
      <c r="N2241" s="91"/>
      <c r="O2241" s="117" t="str">
        <f>IF(Stock[[#This Row],[BUYING QUANTITY]]&gt;0,Stock[[#This Row],[BUYING PRICE]]*(1+Stock[[#This Row],[% THRESHOLD (RETURN)_2]]),"")</f>
        <v/>
      </c>
      <c r="P2241" s="91"/>
      <c r="Q2241" s="117" t="str">
        <f>IF(Stock[[#This Row],[BUYING QUANTITY]]&gt;0,Stock[[#This Row],[BUYING PRICE]]*(1+Stock[[#This Row],[% THRESHOLD (LOSS)]]),"")</f>
        <v/>
      </c>
      <c r="R2241" s="105"/>
      <c r="S2241" s="118" t="str">
        <f>IF(Stock[[#This Row],[CASH DIVIDEND]]&gt;0,Stock[[#This Row],[CASH DIVIDEND]]/(Stock[[#This Row],[BUYING PRICE]]*Stock[[#This Row],[BUYING QUANTITY]]),"")</f>
        <v/>
      </c>
      <c r="T2241" s="105"/>
      <c r="U2241" s="79"/>
      <c r="V2241" s="97"/>
      <c r="W2241" s="98"/>
      <c r="X2241" s="168"/>
      <c r="Y2241" s="126" t="str">
        <f>IF(Stock[[#This Row],[SELLING QUANTITY]]&gt;0,Stock[[#This Row],[SELLING PRICE]]*Stock[[#This Row],[SELLING QUANTITY]]*Stock[[#This Row],[% SELLING FEE]]+Stock[[#This Row],[SELLING PRICE]]*Stock[[#This Row],[SELLING QUANTITY]]*$D$12,"")</f>
        <v/>
      </c>
      <c r="Z2241" s="121">
        <f>Stock[[#This Row],[BUYING QUANTITY]]+Stock[[#This Row],[STOCK DIVIDEND]]-Stock[[#This Row],[SELLING QUANTITY]]</f>
        <v>0</v>
      </c>
      <c r="AA22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1" s="121">
        <f ca="1">IF(Stock[[#This Row],[SELLING DATE]]&gt;0,Stock[[#This Row],[SELLING DATE]]-Stock[[#This Row],[BUY DATE]]+1,IF(Stock[[#This Row],[BUY DATE]]=0,0,TODAY()-Stock[[#This Row],[BUY DATE]]+1))</f>
        <v>0</v>
      </c>
      <c r="AC2241" s="122" t="str">
        <f>IFERROR(Stock[[#This Row],[CASH DIVIDEND]]+Stock[[#This Row],[RETURN/(LOSS) FROM TRADING
(auto-fill)]],"")</f>
        <v/>
      </c>
      <c r="AD22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1" s="146" t="str">
        <f ca="1">IFERROR(IF(Stock[[#This Row],[HOLDING DAYS
(auto-fill)]]&lt;365,Stock[[#This Row],[% TOTAL RETURN/(LOSS)
(auto-fill)]]*365/Stock[[#This Row],[HOLDING DAYS
(auto-fill)]],POWER((1+Stock[[#This Row],[% TOTAL RETURN/(LOSS)
(auto-fill)]]),1/(Stock[[#This Row],[HOLDING DAYS
(auto-fill)]]/365))-1),"")</f>
        <v/>
      </c>
      <c r="AF2241" s="81"/>
      <c r="AG2241" s="149" t="str">
        <f>IF(Stock[[#This Row],[STATUS
(auto-fill)]]="HOLDING",Stock[[#This Row],[MARKET PRICE]]-Stock[[#This Row],[BUYING PRICE]],"")</f>
        <v/>
      </c>
      <c r="AH2241" s="143" t="str">
        <f>IFERROR(Stock[[#This Row],[CHANGE
(auto-fill)]]/Stock[[#This Row],[BUYING PRICE]],"")</f>
        <v/>
      </c>
      <c r="AI2241" s="130" t="str">
        <f>IF(Stock[[#This Row],[MARKET PRICE]]&gt;0,Stock[[#This Row],[MARKET PRICE]]*Stock[[#This Row],[REMAINING QUANTITY
(auto-fill)]],"")</f>
        <v/>
      </c>
    </row>
    <row r="2242" spans="2:35">
      <c r="B2242" s="110" t="str">
        <f>IF(AND(Stock[[#This Row],[BUYING QUANTITY]]&gt;0,Stock[[#This Row],[REMAINING QUANTITY
(auto-fill)]]=0),"SOLD OUT",
IF(AND(Stock[[#This Row],[BUYING QUANTITY]]&gt;0,Stock[[#This Row],[REMAINING QUANTITY
(auto-fill)]]&gt;0),"HOLDING",""))</f>
        <v/>
      </c>
      <c r="C2242" s="113">
        <f t="shared" si="34"/>
        <v>2229</v>
      </c>
      <c r="D2242" s="79"/>
      <c r="E2242" s="80"/>
      <c r="F2242" s="162"/>
      <c r="G2242" s="85"/>
      <c r="H2242" s="86"/>
      <c r="I2242" s="164"/>
      <c r="J2242" s="115" t="str">
        <f>IF(Stock[[#This Row],[BUYING QUANTITY]]&gt;0,Stock[[#This Row],[BUYING PRICE]]*Stock[[#This Row],[BUYING QUANTITY]]*Stock[[#This Row],[% BUYING FEE]],"")</f>
        <v/>
      </c>
      <c r="K2242" s="89"/>
      <c r="L2242" s="90"/>
      <c r="M2242" s="117" t="str">
        <f>IF(Stock[[#This Row],[BUYING QUANTITY]]&gt;0,Stock[[#This Row],[BUYING PRICE]]*(1+Stock[[#This Row],[% THRESHOLD (RETURN)_1]]),"")</f>
        <v/>
      </c>
      <c r="N2242" s="91"/>
      <c r="O2242" s="117" t="str">
        <f>IF(Stock[[#This Row],[BUYING QUANTITY]]&gt;0,Stock[[#This Row],[BUYING PRICE]]*(1+Stock[[#This Row],[% THRESHOLD (RETURN)_2]]),"")</f>
        <v/>
      </c>
      <c r="P2242" s="91"/>
      <c r="Q2242" s="117" t="str">
        <f>IF(Stock[[#This Row],[BUYING QUANTITY]]&gt;0,Stock[[#This Row],[BUYING PRICE]]*(1+Stock[[#This Row],[% THRESHOLD (LOSS)]]),"")</f>
        <v/>
      </c>
      <c r="R2242" s="105"/>
      <c r="S2242" s="118" t="str">
        <f>IF(Stock[[#This Row],[CASH DIVIDEND]]&gt;0,Stock[[#This Row],[CASH DIVIDEND]]/(Stock[[#This Row],[BUYING PRICE]]*Stock[[#This Row],[BUYING QUANTITY]]),"")</f>
        <v/>
      </c>
      <c r="T2242" s="105"/>
      <c r="U2242" s="79"/>
      <c r="V2242" s="97"/>
      <c r="W2242" s="98"/>
      <c r="X2242" s="168"/>
      <c r="Y2242" s="126" t="str">
        <f>IF(Stock[[#This Row],[SELLING QUANTITY]]&gt;0,Stock[[#This Row],[SELLING PRICE]]*Stock[[#This Row],[SELLING QUANTITY]]*Stock[[#This Row],[% SELLING FEE]]+Stock[[#This Row],[SELLING PRICE]]*Stock[[#This Row],[SELLING QUANTITY]]*$D$12,"")</f>
        <v/>
      </c>
      <c r="Z2242" s="121">
        <f>Stock[[#This Row],[BUYING QUANTITY]]+Stock[[#This Row],[STOCK DIVIDEND]]-Stock[[#This Row],[SELLING QUANTITY]]</f>
        <v>0</v>
      </c>
      <c r="AA22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2" s="121">
        <f ca="1">IF(Stock[[#This Row],[SELLING DATE]]&gt;0,Stock[[#This Row],[SELLING DATE]]-Stock[[#This Row],[BUY DATE]]+1,IF(Stock[[#This Row],[BUY DATE]]=0,0,TODAY()-Stock[[#This Row],[BUY DATE]]+1))</f>
        <v>0</v>
      </c>
      <c r="AC2242" s="122" t="str">
        <f>IFERROR(Stock[[#This Row],[CASH DIVIDEND]]+Stock[[#This Row],[RETURN/(LOSS) FROM TRADING
(auto-fill)]],"")</f>
        <v/>
      </c>
      <c r="AD22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2" s="146" t="str">
        <f ca="1">IFERROR(IF(Stock[[#This Row],[HOLDING DAYS
(auto-fill)]]&lt;365,Stock[[#This Row],[% TOTAL RETURN/(LOSS)
(auto-fill)]]*365/Stock[[#This Row],[HOLDING DAYS
(auto-fill)]],POWER((1+Stock[[#This Row],[% TOTAL RETURN/(LOSS)
(auto-fill)]]),1/(Stock[[#This Row],[HOLDING DAYS
(auto-fill)]]/365))-1),"")</f>
        <v/>
      </c>
      <c r="AF2242" s="81"/>
      <c r="AG2242" s="149" t="str">
        <f>IF(Stock[[#This Row],[STATUS
(auto-fill)]]="HOLDING",Stock[[#This Row],[MARKET PRICE]]-Stock[[#This Row],[BUYING PRICE]],"")</f>
        <v/>
      </c>
      <c r="AH2242" s="143" t="str">
        <f>IFERROR(Stock[[#This Row],[CHANGE
(auto-fill)]]/Stock[[#This Row],[BUYING PRICE]],"")</f>
        <v/>
      </c>
      <c r="AI2242" s="130" t="str">
        <f>IF(Stock[[#This Row],[MARKET PRICE]]&gt;0,Stock[[#This Row],[MARKET PRICE]]*Stock[[#This Row],[REMAINING QUANTITY
(auto-fill)]],"")</f>
        <v/>
      </c>
    </row>
    <row r="2243" spans="2:35">
      <c r="B2243" s="110" t="str">
        <f>IF(AND(Stock[[#This Row],[BUYING QUANTITY]]&gt;0,Stock[[#This Row],[REMAINING QUANTITY
(auto-fill)]]=0),"SOLD OUT",
IF(AND(Stock[[#This Row],[BUYING QUANTITY]]&gt;0,Stock[[#This Row],[REMAINING QUANTITY
(auto-fill)]]&gt;0),"HOLDING",""))</f>
        <v/>
      </c>
      <c r="C2243" s="113">
        <f t="shared" si="34"/>
        <v>2230</v>
      </c>
      <c r="D2243" s="79"/>
      <c r="E2243" s="80"/>
      <c r="F2243" s="162"/>
      <c r="G2243" s="85"/>
      <c r="H2243" s="86"/>
      <c r="I2243" s="164"/>
      <c r="J2243" s="115" t="str">
        <f>IF(Stock[[#This Row],[BUYING QUANTITY]]&gt;0,Stock[[#This Row],[BUYING PRICE]]*Stock[[#This Row],[BUYING QUANTITY]]*Stock[[#This Row],[% BUYING FEE]],"")</f>
        <v/>
      </c>
      <c r="K2243" s="89"/>
      <c r="L2243" s="90"/>
      <c r="M2243" s="117" t="str">
        <f>IF(Stock[[#This Row],[BUYING QUANTITY]]&gt;0,Stock[[#This Row],[BUYING PRICE]]*(1+Stock[[#This Row],[% THRESHOLD (RETURN)_1]]),"")</f>
        <v/>
      </c>
      <c r="N2243" s="91"/>
      <c r="O2243" s="117" t="str">
        <f>IF(Stock[[#This Row],[BUYING QUANTITY]]&gt;0,Stock[[#This Row],[BUYING PRICE]]*(1+Stock[[#This Row],[% THRESHOLD (RETURN)_2]]),"")</f>
        <v/>
      </c>
      <c r="P2243" s="91"/>
      <c r="Q2243" s="117" t="str">
        <f>IF(Stock[[#This Row],[BUYING QUANTITY]]&gt;0,Stock[[#This Row],[BUYING PRICE]]*(1+Stock[[#This Row],[% THRESHOLD (LOSS)]]),"")</f>
        <v/>
      </c>
      <c r="R2243" s="105"/>
      <c r="S2243" s="118" t="str">
        <f>IF(Stock[[#This Row],[CASH DIVIDEND]]&gt;0,Stock[[#This Row],[CASH DIVIDEND]]/(Stock[[#This Row],[BUYING PRICE]]*Stock[[#This Row],[BUYING QUANTITY]]),"")</f>
        <v/>
      </c>
      <c r="T2243" s="105"/>
      <c r="U2243" s="79"/>
      <c r="V2243" s="97"/>
      <c r="W2243" s="98"/>
      <c r="X2243" s="168"/>
      <c r="Y2243" s="126" t="str">
        <f>IF(Stock[[#This Row],[SELLING QUANTITY]]&gt;0,Stock[[#This Row],[SELLING PRICE]]*Stock[[#This Row],[SELLING QUANTITY]]*Stock[[#This Row],[% SELLING FEE]]+Stock[[#This Row],[SELLING PRICE]]*Stock[[#This Row],[SELLING QUANTITY]]*$D$12,"")</f>
        <v/>
      </c>
      <c r="Z2243" s="121">
        <f>Stock[[#This Row],[BUYING QUANTITY]]+Stock[[#This Row],[STOCK DIVIDEND]]-Stock[[#This Row],[SELLING QUANTITY]]</f>
        <v>0</v>
      </c>
      <c r="AA22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3" s="121">
        <f ca="1">IF(Stock[[#This Row],[SELLING DATE]]&gt;0,Stock[[#This Row],[SELLING DATE]]-Stock[[#This Row],[BUY DATE]]+1,IF(Stock[[#This Row],[BUY DATE]]=0,0,TODAY()-Stock[[#This Row],[BUY DATE]]+1))</f>
        <v>0</v>
      </c>
      <c r="AC2243" s="122" t="str">
        <f>IFERROR(Stock[[#This Row],[CASH DIVIDEND]]+Stock[[#This Row],[RETURN/(LOSS) FROM TRADING
(auto-fill)]],"")</f>
        <v/>
      </c>
      <c r="AD22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3" s="146" t="str">
        <f ca="1">IFERROR(IF(Stock[[#This Row],[HOLDING DAYS
(auto-fill)]]&lt;365,Stock[[#This Row],[% TOTAL RETURN/(LOSS)
(auto-fill)]]*365/Stock[[#This Row],[HOLDING DAYS
(auto-fill)]],POWER((1+Stock[[#This Row],[% TOTAL RETURN/(LOSS)
(auto-fill)]]),1/(Stock[[#This Row],[HOLDING DAYS
(auto-fill)]]/365))-1),"")</f>
        <v/>
      </c>
      <c r="AF2243" s="81"/>
      <c r="AG2243" s="149" t="str">
        <f>IF(Stock[[#This Row],[STATUS
(auto-fill)]]="HOLDING",Stock[[#This Row],[MARKET PRICE]]-Stock[[#This Row],[BUYING PRICE]],"")</f>
        <v/>
      </c>
      <c r="AH2243" s="143" t="str">
        <f>IFERROR(Stock[[#This Row],[CHANGE
(auto-fill)]]/Stock[[#This Row],[BUYING PRICE]],"")</f>
        <v/>
      </c>
      <c r="AI2243" s="130" t="str">
        <f>IF(Stock[[#This Row],[MARKET PRICE]]&gt;0,Stock[[#This Row],[MARKET PRICE]]*Stock[[#This Row],[REMAINING QUANTITY
(auto-fill)]],"")</f>
        <v/>
      </c>
    </row>
    <row r="2244" spans="2:35">
      <c r="B2244" s="110" t="str">
        <f>IF(AND(Stock[[#This Row],[BUYING QUANTITY]]&gt;0,Stock[[#This Row],[REMAINING QUANTITY
(auto-fill)]]=0),"SOLD OUT",
IF(AND(Stock[[#This Row],[BUYING QUANTITY]]&gt;0,Stock[[#This Row],[REMAINING QUANTITY
(auto-fill)]]&gt;0),"HOLDING",""))</f>
        <v/>
      </c>
      <c r="C2244" s="113">
        <f t="shared" si="34"/>
        <v>2231</v>
      </c>
      <c r="D2244" s="79"/>
      <c r="E2244" s="80"/>
      <c r="F2244" s="162"/>
      <c r="G2244" s="85"/>
      <c r="H2244" s="86"/>
      <c r="I2244" s="164"/>
      <c r="J2244" s="115" t="str">
        <f>IF(Stock[[#This Row],[BUYING QUANTITY]]&gt;0,Stock[[#This Row],[BUYING PRICE]]*Stock[[#This Row],[BUYING QUANTITY]]*Stock[[#This Row],[% BUYING FEE]],"")</f>
        <v/>
      </c>
      <c r="K2244" s="89"/>
      <c r="L2244" s="90"/>
      <c r="M2244" s="117" t="str">
        <f>IF(Stock[[#This Row],[BUYING QUANTITY]]&gt;0,Stock[[#This Row],[BUYING PRICE]]*(1+Stock[[#This Row],[% THRESHOLD (RETURN)_1]]),"")</f>
        <v/>
      </c>
      <c r="N2244" s="91"/>
      <c r="O2244" s="117" t="str">
        <f>IF(Stock[[#This Row],[BUYING QUANTITY]]&gt;0,Stock[[#This Row],[BUYING PRICE]]*(1+Stock[[#This Row],[% THRESHOLD (RETURN)_2]]),"")</f>
        <v/>
      </c>
      <c r="P2244" s="91"/>
      <c r="Q2244" s="117" t="str">
        <f>IF(Stock[[#This Row],[BUYING QUANTITY]]&gt;0,Stock[[#This Row],[BUYING PRICE]]*(1+Stock[[#This Row],[% THRESHOLD (LOSS)]]),"")</f>
        <v/>
      </c>
      <c r="R2244" s="105"/>
      <c r="S2244" s="118" t="str">
        <f>IF(Stock[[#This Row],[CASH DIVIDEND]]&gt;0,Stock[[#This Row],[CASH DIVIDEND]]/(Stock[[#This Row],[BUYING PRICE]]*Stock[[#This Row],[BUYING QUANTITY]]),"")</f>
        <v/>
      </c>
      <c r="T2244" s="105"/>
      <c r="U2244" s="79"/>
      <c r="V2244" s="97"/>
      <c r="W2244" s="98"/>
      <c r="X2244" s="168"/>
      <c r="Y2244" s="126" t="str">
        <f>IF(Stock[[#This Row],[SELLING QUANTITY]]&gt;0,Stock[[#This Row],[SELLING PRICE]]*Stock[[#This Row],[SELLING QUANTITY]]*Stock[[#This Row],[% SELLING FEE]]+Stock[[#This Row],[SELLING PRICE]]*Stock[[#This Row],[SELLING QUANTITY]]*$D$12,"")</f>
        <v/>
      </c>
      <c r="Z2244" s="121">
        <f>Stock[[#This Row],[BUYING QUANTITY]]+Stock[[#This Row],[STOCK DIVIDEND]]-Stock[[#This Row],[SELLING QUANTITY]]</f>
        <v>0</v>
      </c>
      <c r="AA22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4" s="121">
        <f ca="1">IF(Stock[[#This Row],[SELLING DATE]]&gt;0,Stock[[#This Row],[SELLING DATE]]-Stock[[#This Row],[BUY DATE]]+1,IF(Stock[[#This Row],[BUY DATE]]=0,0,TODAY()-Stock[[#This Row],[BUY DATE]]+1))</f>
        <v>0</v>
      </c>
      <c r="AC2244" s="122" t="str">
        <f>IFERROR(Stock[[#This Row],[CASH DIVIDEND]]+Stock[[#This Row],[RETURN/(LOSS) FROM TRADING
(auto-fill)]],"")</f>
        <v/>
      </c>
      <c r="AD22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4" s="146" t="str">
        <f ca="1">IFERROR(IF(Stock[[#This Row],[HOLDING DAYS
(auto-fill)]]&lt;365,Stock[[#This Row],[% TOTAL RETURN/(LOSS)
(auto-fill)]]*365/Stock[[#This Row],[HOLDING DAYS
(auto-fill)]],POWER((1+Stock[[#This Row],[% TOTAL RETURN/(LOSS)
(auto-fill)]]),1/(Stock[[#This Row],[HOLDING DAYS
(auto-fill)]]/365))-1),"")</f>
        <v/>
      </c>
      <c r="AF2244" s="81"/>
      <c r="AG2244" s="149" t="str">
        <f>IF(Stock[[#This Row],[STATUS
(auto-fill)]]="HOLDING",Stock[[#This Row],[MARKET PRICE]]-Stock[[#This Row],[BUYING PRICE]],"")</f>
        <v/>
      </c>
      <c r="AH2244" s="143" t="str">
        <f>IFERROR(Stock[[#This Row],[CHANGE
(auto-fill)]]/Stock[[#This Row],[BUYING PRICE]],"")</f>
        <v/>
      </c>
      <c r="AI2244" s="130" t="str">
        <f>IF(Stock[[#This Row],[MARKET PRICE]]&gt;0,Stock[[#This Row],[MARKET PRICE]]*Stock[[#This Row],[REMAINING QUANTITY
(auto-fill)]],"")</f>
        <v/>
      </c>
    </row>
    <row r="2245" spans="2:35">
      <c r="B2245" s="110" t="str">
        <f>IF(AND(Stock[[#This Row],[BUYING QUANTITY]]&gt;0,Stock[[#This Row],[REMAINING QUANTITY
(auto-fill)]]=0),"SOLD OUT",
IF(AND(Stock[[#This Row],[BUYING QUANTITY]]&gt;0,Stock[[#This Row],[REMAINING QUANTITY
(auto-fill)]]&gt;0),"HOLDING",""))</f>
        <v/>
      </c>
      <c r="C2245" s="113">
        <f t="shared" si="34"/>
        <v>2232</v>
      </c>
      <c r="D2245" s="79"/>
      <c r="E2245" s="80"/>
      <c r="F2245" s="162"/>
      <c r="G2245" s="85"/>
      <c r="H2245" s="86"/>
      <c r="I2245" s="164"/>
      <c r="J2245" s="115" t="str">
        <f>IF(Stock[[#This Row],[BUYING QUANTITY]]&gt;0,Stock[[#This Row],[BUYING PRICE]]*Stock[[#This Row],[BUYING QUANTITY]]*Stock[[#This Row],[% BUYING FEE]],"")</f>
        <v/>
      </c>
      <c r="K2245" s="89"/>
      <c r="L2245" s="90"/>
      <c r="M2245" s="117" t="str">
        <f>IF(Stock[[#This Row],[BUYING QUANTITY]]&gt;0,Stock[[#This Row],[BUYING PRICE]]*(1+Stock[[#This Row],[% THRESHOLD (RETURN)_1]]),"")</f>
        <v/>
      </c>
      <c r="N2245" s="91"/>
      <c r="O2245" s="117" t="str">
        <f>IF(Stock[[#This Row],[BUYING QUANTITY]]&gt;0,Stock[[#This Row],[BUYING PRICE]]*(1+Stock[[#This Row],[% THRESHOLD (RETURN)_2]]),"")</f>
        <v/>
      </c>
      <c r="P2245" s="91"/>
      <c r="Q2245" s="117" t="str">
        <f>IF(Stock[[#This Row],[BUYING QUANTITY]]&gt;0,Stock[[#This Row],[BUYING PRICE]]*(1+Stock[[#This Row],[% THRESHOLD (LOSS)]]),"")</f>
        <v/>
      </c>
      <c r="R2245" s="105"/>
      <c r="S2245" s="118" t="str">
        <f>IF(Stock[[#This Row],[CASH DIVIDEND]]&gt;0,Stock[[#This Row],[CASH DIVIDEND]]/(Stock[[#This Row],[BUYING PRICE]]*Stock[[#This Row],[BUYING QUANTITY]]),"")</f>
        <v/>
      </c>
      <c r="T2245" s="105"/>
      <c r="U2245" s="79"/>
      <c r="V2245" s="97"/>
      <c r="W2245" s="98"/>
      <c r="X2245" s="168"/>
      <c r="Y2245" s="126" t="str">
        <f>IF(Stock[[#This Row],[SELLING QUANTITY]]&gt;0,Stock[[#This Row],[SELLING PRICE]]*Stock[[#This Row],[SELLING QUANTITY]]*Stock[[#This Row],[% SELLING FEE]]+Stock[[#This Row],[SELLING PRICE]]*Stock[[#This Row],[SELLING QUANTITY]]*$D$12,"")</f>
        <v/>
      </c>
      <c r="Z2245" s="121">
        <f>Stock[[#This Row],[BUYING QUANTITY]]+Stock[[#This Row],[STOCK DIVIDEND]]-Stock[[#This Row],[SELLING QUANTITY]]</f>
        <v>0</v>
      </c>
      <c r="AA22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5" s="121">
        <f ca="1">IF(Stock[[#This Row],[SELLING DATE]]&gt;0,Stock[[#This Row],[SELLING DATE]]-Stock[[#This Row],[BUY DATE]]+1,IF(Stock[[#This Row],[BUY DATE]]=0,0,TODAY()-Stock[[#This Row],[BUY DATE]]+1))</f>
        <v>0</v>
      </c>
      <c r="AC2245" s="122" t="str">
        <f>IFERROR(Stock[[#This Row],[CASH DIVIDEND]]+Stock[[#This Row],[RETURN/(LOSS) FROM TRADING
(auto-fill)]],"")</f>
        <v/>
      </c>
      <c r="AD22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5" s="146" t="str">
        <f ca="1">IFERROR(IF(Stock[[#This Row],[HOLDING DAYS
(auto-fill)]]&lt;365,Stock[[#This Row],[% TOTAL RETURN/(LOSS)
(auto-fill)]]*365/Stock[[#This Row],[HOLDING DAYS
(auto-fill)]],POWER((1+Stock[[#This Row],[% TOTAL RETURN/(LOSS)
(auto-fill)]]),1/(Stock[[#This Row],[HOLDING DAYS
(auto-fill)]]/365))-1),"")</f>
        <v/>
      </c>
      <c r="AF2245" s="81"/>
      <c r="AG2245" s="149" t="str">
        <f>IF(Stock[[#This Row],[STATUS
(auto-fill)]]="HOLDING",Stock[[#This Row],[MARKET PRICE]]-Stock[[#This Row],[BUYING PRICE]],"")</f>
        <v/>
      </c>
      <c r="AH2245" s="143" t="str">
        <f>IFERROR(Stock[[#This Row],[CHANGE
(auto-fill)]]/Stock[[#This Row],[BUYING PRICE]],"")</f>
        <v/>
      </c>
      <c r="AI2245" s="130" t="str">
        <f>IF(Stock[[#This Row],[MARKET PRICE]]&gt;0,Stock[[#This Row],[MARKET PRICE]]*Stock[[#This Row],[REMAINING QUANTITY
(auto-fill)]],"")</f>
        <v/>
      </c>
    </row>
    <row r="2246" spans="2:35">
      <c r="B2246" s="110" t="str">
        <f>IF(AND(Stock[[#This Row],[BUYING QUANTITY]]&gt;0,Stock[[#This Row],[REMAINING QUANTITY
(auto-fill)]]=0),"SOLD OUT",
IF(AND(Stock[[#This Row],[BUYING QUANTITY]]&gt;0,Stock[[#This Row],[REMAINING QUANTITY
(auto-fill)]]&gt;0),"HOLDING",""))</f>
        <v/>
      </c>
      <c r="C2246" s="113">
        <f t="shared" si="34"/>
        <v>2233</v>
      </c>
      <c r="D2246" s="79"/>
      <c r="E2246" s="80"/>
      <c r="F2246" s="162"/>
      <c r="G2246" s="85"/>
      <c r="H2246" s="86"/>
      <c r="I2246" s="164"/>
      <c r="J2246" s="115" t="str">
        <f>IF(Stock[[#This Row],[BUYING QUANTITY]]&gt;0,Stock[[#This Row],[BUYING PRICE]]*Stock[[#This Row],[BUYING QUANTITY]]*Stock[[#This Row],[% BUYING FEE]],"")</f>
        <v/>
      </c>
      <c r="K2246" s="89"/>
      <c r="L2246" s="90"/>
      <c r="M2246" s="117" t="str">
        <f>IF(Stock[[#This Row],[BUYING QUANTITY]]&gt;0,Stock[[#This Row],[BUYING PRICE]]*(1+Stock[[#This Row],[% THRESHOLD (RETURN)_1]]),"")</f>
        <v/>
      </c>
      <c r="N2246" s="91"/>
      <c r="O2246" s="117" t="str">
        <f>IF(Stock[[#This Row],[BUYING QUANTITY]]&gt;0,Stock[[#This Row],[BUYING PRICE]]*(1+Stock[[#This Row],[% THRESHOLD (RETURN)_2]]),"")</f>
        <v/>
      </c>
      <c r="P2246" s="91"/>
      <c r="Q2246" s="117" t="str">
        <f>IF(Stock[[#This Row],[BUYING QUANTITY]]&gt;0,Stock[[#This Row],[BUYING PRICE]]*(1+Stock[[#This Row],[% THRESHOLD (LOSS)]]),"")</f>
        <v/>
      </c>
      <c r="R2246" s="105"/>
      <c r="S2246" s="118" t="str">
        <f>IF(Stock[[#This Row],[CASH DIVIDEND]]&gt;0,Stock[[#This Row],[CASH DIVIDEND]]/(Stock[[#This Row],[BUYING PRICE]]*Stock[[#This Row],[BUYING QUANTITY]]),"")</f>
        <v/>
      </c>
      <c r="T2246" s="105"/>
      <c r="U2246" s="79"/>
      <c r="V2246" s="97"/>
      <c r="W2246" s="98"/>
      <c r="X2246" s="168"/>
      <c r="Y2246" s="126" t="str">
        <f>IF(Stock[[#This Row],[SELLING QUANTITY]]&gt;0,Stock[[#This Row],[SELLING PRICE]]*Stock[[#This Row],[SELLING QUANTITY]]*Stock[[#This Row],[% SELLING FEE]]+Stock[[#This Row],[SELLING PRICE]]*Stock[[#This Row],[SELLING QUANTITY]]*$D$12,"")</f>
        <v/>
      </c>
      <c r="Z2246" s="121">
        <f>Stock[[#This Row],[BUYING QUANTITY]]+Stock[[#This Row],[STOCK DIVIDEND]]-Stock[[#This Row],[SELLING QUANTITY]]</f>
        <v>0</v>
      </c>
      <c r="AA22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6" s="121">
        <f ca="1">IF(Stock[[#This Row],[SELLING DATE]]&gt;0,Stock[[#This Row],[SELLING DATE]]-Stock[[#This Row],[BUY DATE]]+1,IF(Stock[[#This Row],[BUY DATE]]=0,0,TODAY()-Stock[[#This Row],[BUY DATE]]+1))</f>
        <v>0</v>
      </c>
      <c r="AC2246" s="122" t="str">
        <f>IFERROR(Stock[[#This Row],[CASH DIVIDEND]]+Stock[[#This Row],[RETURN/(LOSS) FROM TRADING
(auto-fill)]],"")</f>
        <v/>
      </c>
      <c r="AD22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6" s="146" t="str">
        <f ca="1">IFERROR(IF(Stock[[#This Row],[HOLDING DAYS
(auto-fill)]]&lt;365,Stock[[#This Row],[% TOTAL RETURN/(LOSS)
(auto-fill)]]*365/Stock[[#This Row],[HOLDING DAYS
(auto-fill)]],POWER((1+Stock[[#This Row],[% TOTAL RETURN/(LOSS)
(auto-fill)]]),1/(Stock[[#This Row],[HOLDING DAYS
(auto-fill)]]/365))-1),"")</f>
        <v/>
      </c>
      <c r="AF2246" s="81"/>
      <c r="AG2246" s="149" t="str">
        <f>IF(Stock[[#This Row],[STATUS
(auto-fill)]]="HOLDING",Stock[[#This Row],[MARKET PRICE]]-Stock[[#This Row],[BUYING PRICE]],"")</f>
        <v/>
      </c>
      <c r="AH2246" s="143" t="str">
        <f>IFERROR(Stock[[#This Row],[CHANGE
(auto-fill)]]/Stock[[#This Row],[BUYING PRICE]],"")</f>
        <v/>
      </c>
      <c r="AI2246" s="130" t="str">
        <f>IF(Stock[[#This Row],[MARKET PRICE]]&gt;0,Stock[[#This Row],[MARKET PRICE]]*Stock[[#This Row],[REMAINING QUANTITY
(auto-fill)]],"")</f>
        <v/>
      </c>
    </row>
    <row r="2247" spans="2:35">
      <c r="B2247" s="110" t="str">
        <f>IF(AND(Stock[[#This Row],[BUYING QUANTITY]]&gt;0,Stock[[#This Row],[REMAINING QUANTITY
(auto-fill)]]=0),"SOLD OUT",
IF(AND(Stock[[#This Row],[BUYING QUANTITY]]&gt;0,Stock[[#This Row],[REMAINING QUANTITY
(auto-fill)]]&gt;0),"HOLDING",""))</f>
        <v/>
      </c>
      <c r="C2247" s="113">
        <f t="shared" si="34"/>
        <v>2234</v>
      </c>
      <c r="D2247" s="79"/>
      <c r="E2247" s="80"/>
      <c r="F2247" s="162"/>
      <c r="G2247" s="85"/>
      <c r="H2247" s="86"/>
      <c r="I2247" s="164"/>
      <c r="J2247" s="115" t="str">
        <f>IF(Stock[[#This Row],[BUYING QUANTITY]]&gt;0,Stock[[#This Row],[BUYING PRICE]]*Stock[[#This Row],[BUYING QUANTITY]]*Stock[[#This Row],[% BUYING FEE]],"")</f>
        <v/>
      </c>
      <c r="K2247" s="89"/>
      <c r="L2247" s="90"/>
      <c r="M2247" s="117" t="str">
        <f>IF(Stock[[#This Row],[BUYING QUANTITY]]&gt;0,Stock[[#This Row],[BUYING PRICE]]*(1+Stock[[#This Row],[% THRESHOLD (RETURN)_1]]),"")</f>
        <v/>
      </c>
      <c r="N2247" s="91"/>
      <c r="O2247" s="117" t="str">
        <f>IF(Stock[[#This Row],[BUYING QUANTITY]]&gt;0,Stock[[#This Row],[BUYING PRICE]]*(1+Stock[[#This Row],[% THRESHOLD (RETURN)_2]]),"")</f>
        <v/>
      </c>
      <c r="P2247" s="91"/>
      <c r="Q2247" s="117" t="str">
        <f>IF(Stock[[#This Row],[BUYING QUANTITY]]&gt;0,Stock[[#This Row],[BUYING PRICE]]*(1+Stock[[#This Row],[% THRESHOLD (LOSS)]]),"")</f>
        <v/>
      </c>
      <c r="R2247" s="105"/>
      <c r="S2247" s="118" t="str">
        <f>IF(Stock[[#This Row],[CASH DIVIDEND]]&gt;0,Stock[[#This Row],[CASH DIVIDEND]]/(Stock[[#This Row],[BUYING PRICE]]*Stock[[#This Row],[BUYING QUANTITY]]),"")</f>
        <v/>
      </c>
      <c r="T2247" s="105"/>
      <c r="U2247" s="79"/>
      <c r="V2247" s="97"/>
      <c r="W2247" s="98"/>
      <c r="X2247" s="168"/>
      <c r="Y2247" s="126" t="str">
        <f>IF(Stock[[#This Row],[SELLING QUANTITY]]&gt;0,Stock[[#This Row],[SELLING PRICE]]*Stock[[#This Row],[SELLING QUANTITY]]*Stock[[#This Row],[% SELLING FEE]]+Stock[[#This Row],[SELLING PRICE]]*Stock[[#This Row],[SELLING QUANTITY]]*$D$12,"")</f>
        <v/>
      </c>
      <c r="Z2247" s="121">
        <f>Stock[[#This Row],[BUYING QUANTITY]]+Stock[[#This Row],[STOCK DIVIDEND]]-Stock[[#This Row],[SELLING QUANTITY]]</f>
        <v>0</v>
      </c>
      <c r="AA22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7" s="121">
        <f ca="1">IF(Stock[[#This Row],[SELLING DATE]]&gt;0,Stock[[#This Row],[SELLING DATE]]-Stock[[#This Row],[BUY DATE]]+1,IF(Stock[[#This Row],[BUY DATE]]=0,0,TODAY()-Stock[[#This Row],[BUY DATE]]+1))</f>
        <v>0</v>
      </c>
      <c r="AC2247" s="122" t="str">
        <f>IFERROR(Stock[[#This Row],[CASH DIVIDEND]]+Stock[[#This Row],[RETURN/(LOSS) FROM TRADING
(auto-fill)]],"")</f>
        <v/>
      </c>
      <c r="AD22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7" s="146" t="str">
        <f ca="1">IFERROR(IF(Stock[[#This Row],[HOLDING DAYS
(auto-fill)]]&lt;365,Stock[[#This Row],[% TOTAL RETURN/(LOSS)
(auto-fill)]]*365/Stock[[#This Row],[HOLDING DAYS
(auto-fill)]],POWER((1+Stock[[#This Row],[% TOTAL RETURN/(LOSS)
(auto-fill)]]),1/(Stock[[#This Row],[HOLDING DAYS
(auto-fill)]]/365))-1),"")</f>
        <v/>
      </c>
      <c r="AF2247" s="81"/>
      <c r="AG2247" s="149" t="str">
        <f>IF(Stock[[#This Row],[STATUS
(auto-fill)]]="HOLDING",Stock[[#This Row],[MARKET PRICE]]-Stock[[#This Row],[BUYING PRICE]],"")</f>
        <v/>
      </c>
      <c r="AH2247" s="143" t="str">
        <f>IFERROR(Stock[[#This Row],[CHANGE
(auto-fill)]]/Stock[[#This Row],[BUYING PRICE]],"")</f>
        <v/>
      </c>
      <c r="AI2247" s="130" t="str">
        <f>IF(Stock[[#This Row],[MARKET PRICE]]&gt;0,Stock[[#This Row],[MARKET PRICE]]*Stock[[#This Row],[REMAINING QUANTITY
(auto-fill)]],"")</f>
        <v/>
      </c>
    </row>
    <row r="2248" spans="2:35">
      <c r="B2248" s="110" t="str">
        <f>IF(AND(Stock[[#This Row],[BUYING QUANTITY]]&gt;0,Stock[[#This Row],[REMAINING QUANTITY
(auto-fill)]]=0),"SOLD OUT",
IF(AND(Stock[[#This Row],[BUYING QUANTITY]]&gt;0,Stock[[#This Row],[REMAINING QUANTITY
(auto-fill)]]&gt;0),"HOLDING",""))</f>
        <v/>
      </c>
      <c r="C2248" s="113">
        <f t="shared" si="34"/>
        <v>2235</v>
      </c>
      <c r="D2248" s="79"/>
      <c r="E2248" s="80"/>
      <c r="F2248" s="162"/>
      <c r="G2248" s="85"/>
      <c r="H2248" s="86"/>
      <c r="I2248" s="164"/>
      <c r="J2248" s="115" t="str">
        <f>IF(Stock[[#This Row],[BUYING QUANTITY]]&gt;0,Stock[[#This Row],[BUYING PRICE]]*Stock[[#This Row],[BUYING QUANTITY]]*Stock[[#This Row],[% BUYING FEE]],"")</f>
        <v/>
      </c>
      <c r="K2248" s="89"/>
      <c r="L2248" s="90"/>
      <c r="M2248" s="117" t="str">
        <f>IF(Stock[[#This Row],[BUYING QUANTITY]]&gt;0,Stock[[#This Row],[BUYING PRICE]]*(1+Stock[[#This Row],[% THRESHOLD (RETURN)_1]]),"")</f>
        <v/>
      </c>
      <c r="N2248" s="91"/>
      <c r="O2248" s="117" t="str">
        <f>IF(Stock[[#This Row],[BUYING QUANTITY]]&gt;0,Stock[[#This Row],[BUYING PRICE]]*(1+Stock[[#This Row],[% THRESHOLD (RETURN)_2]]),"")</f>
        <v/>
      </c>
      <c r="P2248" s="91"/>
      <c r="Q2248" s="117" t="str">
        <f>IF(Stock[[#This Row],[BUYING QUANTITY]]&gt;0,Stock[[#This Row],[BUYING PRICE]]*(1+Stock[[#This Row],[% THRESHOLD (LOSS)]]),"")</f>
        <v/>
      </c>
      <c r="R2248" s="105"/>
      <c r="S2248" s="118" t="str">
        <f>IF(Stock[[#This Row],[CASH DIVIDEND]]&gt;0,Stock[[#This Row],[CASH DIVIDEND]]/(Stock[[#This Row],[BUYING PRICE]]*Stock[[#This Row],[BUYING QUANTITY]]),"")</f>
        <v/>
      </c>
      <c r="T2248" s="105"/>
      <c r="U2248" s="79"/>
      <c r="V2248" s="97"/>
      <c r="W2248" s="98"/>
      <c r="X2248" s="168"/>
      <c r="Y2248" s="126" t="str">
        <f>IF(Stock[[#This Row],[SELLING QUANTITY]]&gt;0,Stock[[#This Row],[SELLING PRICE]]*Stock[[#This Row],[SELLING QUANTITY]]*Stock[[#This Row],[% SELLING FEE]]+Stock[[#This Row],[SELLING PRICE]]*Stock[[#This Row],[SELLING QUANTITY]]*$D$12,"")</f>
        <v/>
      </c>
      <c r="Z2248" s="121">
        <f>Stock[[#This Row],[BUYING QUANTITY]]+Stock[[#This Row],[STOCK DIVIDEND]]-Stock[[#This Row],[SELLING QUANTITY]]</f>
        <v>0</v>
      </c>
      <c r="AA22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8" s="121">
        <f ca="1">IF(Stock[[#This Row],[SELLING DATE]]&gt;0,Stock[[#This Row],[SELLING DATE]]-Stock[[#This Row],[BUY DATE]]+1,IF(Stock[[#This Row],[BUY DATE]]=0,0,TODAY()-Stock[[#This Row],[BUY DATE]]+1))</f>
        <v>0</v>
      </c>
      <c r="AC2248" s="122" t="str">
        <f>IFERROR(Stock[[#This Row],[CASH DIVIDEND]]+Stock[[#This Row],[RETURN/(LOSS) FROM TRADING
(auto-fill)]],"")</f>
        <v/>
      </c>
      <c r="AD22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8" s="146" t="str">
        <f ca="1">IFERROR(IF(Stock[[#This Row],[HOLDING DAYS
(auto-fill)]]&lt;365,Stock[[#This Row],[% TOTAL RETURN/(LOSS)
(auto-fill)]]*365/Stock[[#This Row],[HOLDING DAYS
(auto-fill)]],POWER((1+Stock[[#This Row],[% TOTAL RETURN/(LOSS)
(auto-fill)]]),1/(Stock[[#This Row],[HOLDING DAYS
(auto-fill)]]/365))-1),"")</f>
        <v/>
      </c>
      <c r="AF2248" s="81"/>
      <c r="AG2248" s="149" t="str">
        <f>IF(Stock[[#This Row],[STATUS
(auto-fill)]]="HOLDING",Stock[[#This Row],[MARKET PRICE]]-Stock[[#This Row],[BUYING PRICE]],"")</f>
        <v/>
      </c>
      <c r="AH2248" s="143" t="str">
        <f>IFERROR(Stock[[#This Row],[CHANGE
(auto-fill)]]/Stock[[#This Row],[BUYING PRICE]],"")</f>
        <v/>
      </c>
      <c r="AI2248" s="130" t="str">
        <f>IF(Stock[[#This Row],[MARKET PRICE]]&gt;0,Stock[[#This Row],[MARKET PRICE]]*Stock[[#This Row],[REMAINING QUANTITY
(auto-fill)]],"")</f>
        <v/>
      </c>
    </row>
    <row r="2249" spans="2:35">
      <c r="B2249" s="110" t="str">
        <f>IF(AND(Stock[[#This Row],[BUYING QUANTITY]]&gt;0,Stock[[#This Row],[REMAINING QUANTITY
(auto-fill)]]=0),"SOLD OUT",
IF(AND(Stock[[#This Row],[BUYING QUANTITY]]&gt;0,Stock[[#This Row],[REMAINING QUANTITY
(auto-fill)]]&gt;0),"HOLDING",""))</f>
        <v/>
      </c>
      <c r="C2249" s="113">
        <f t="shared" si="34"/>
        <v>2236</v>
      </c>
      <c r="D2249" s="79"/>
      <c r="E2249" s="80"/>
      <c r="F2249" s="162"/>
      <c r="G2249" s="85"/>
      <c r="H2249" s="86"/>
      <c r="I2249" s="164"/>
      <c r="J2249" s="115" t="str">
        <f>IF(Stock[[#This Row],[BUYING QUANTITY]]&gt;0,Stock[[#This Row],[BUYING PRICE]]*Stock[[#This Row],[BUYING QUANTITY]]*Stock[[#This Row],[% BUYING FEE]],"")</f>
        <v/>
      </c>
      <c r="K2249" s="89"/>
      <c r="L2249" s="90"/>
      <c r="M2249" s="117" t="str">
        <f>IF(Stock[[#This Row],[BUYING QUANTITY]]&gt;0,Stock[[#This Row],[BUYING PRICE]]*(1+Stock[[#This Row],[% THRESHOLD (RETURN)_1]]),"")</f>
        <v/>
      </c>
      <c r="N2249" s="91"/>
      <c r="O2249" s="117" t="str">
        <f>IF(Stock[[#This Row],[BUYING QUANTITY]]&gt;0,Stock[[#This Row],[BUYING PRICE]]*(1+Stock[[#This Row],[% THRESHOLD (RETURN)_2]]),"")</f>
        <v/>
      </c>
      <c r="P2249" s="91"/>
      <c r="Q2249" s="117" t="str">
        <f>IF(Stock[[#This Row],[BUYING QUANTITY]]&gt;0,Stock[[#This Row],[BUYING PRICE]]*(1+Stock[[#This Row],[% THRESHOLD (LOSS)]]),"")</f>
        <v/>
      </c>
      <c r="R2249" s="105"/>
      <c r="S2249" s="118" t="str">
        <f>IF(Stock[[#This Row],[CASH DIVIDEND]]&gt;0,Stock[[#This Row],[CASH DIVIDEND]]/(Stock[[#This Row],[BUYING PRICE]]*Stock[[#This Row],[BUYING QUANTITY]]),"")</f>
        <v/>
      </c>
      <c r="T2249" s="105"/>
      <c r="U2249" s="79"/>
      <c r="V2249" s="97"/>
      <c r="W2249" s="98"/>
      <c r="X2249" s="168"/>
      <c r="Y2249" s="126" t="str">
        <f>IF(Stock[[#This Row],[SELLING QUANTITY]]&gt;0,Stock[[#This Row],[SELLING PRICE]]*Stock[[#This Row],[SELLING QUANTITY]]*Stock[[#This Row],[% SELLING FEE]]+Stock[[#This Row],[SELLING PRICE]]*Stock[[#This Row],[SELLING QUANTITY]]*$D$12,"")</f>
        <v/>
      </c>
      <c r="Z2249" s="121">
        <f>Stock[[#This Row],[BUYING QUANTITY]]+Stock[[#This Row],[STOCK DIVIDEND]]-Stock[[#This Row],[SELLING QUANTITY]]</f>
        <v>0</v>
      </c>
      <c r="AA22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49" s="121">
        <f ca="1">IF(Stock[[#This Row],[SELLING DATE]]&gt;0,Stock[[#This Row],[SELLING DATE]]-Stock[[#This Row],[BUY DATE]]+1,IF(Stock[[#This Row],[BUY DATE]]=0,0,TODAY()-Stock[[#This Row],[BUY DATE]]+1))</f>
        <v>0</v>
      </c>
      <c r="AC2249" s="122" t="str">
        <f>IFERROR(Stock[[#This Row],[CASH DIVIDEND]]+Stock[[#This Row],[RETURN/(LOSS) FROM TRADING
(auto-fill)]],"")</f>
        <v/>
      </c>
      <c r="AD22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49" s="146" t="str">
        <f ca="1">IFERROR(IF(Stock[[#This Row],[HOLDING DAYS
(auto-fill)]]&lt;365,Stock[[#This Row],[% TOTAL RETURN/(LOSS)
(auto-fill)]]*365/Stock[[#This Row],[HOLDING DAYS
(auto-fill)]],POWER((1+Stock[[#This Row],[% TOTAL RETURN/(LOSS)
(auto-fill)]]),1/(Stock[[#This Row],[HOLDING DAYS
(auto-fill)]]/365))-1),"")</f>
        <v/>
      </c>
      <c r="AF2249" s="81"/>
      <c r="AG2249" s="149" t="str">
        <f>IF(Stock[[#This Row],[STATUS
(auto-fill)]]="HOLDING",Stock[[#This Row],[MARKET PRICE]]-Stock[[#This Row],[BUYING PRICE]],"")</f>
        <v/>
      </c>
      <c r="AH2249" s="143" t="str">
        <f>IFERROR(Stock[[#This Row],[CHANGE
(auto-fill)]]/Stock[[#This Row],[BUYING PRICE]],"")</f>
        <v/>
      </c>
      <c r="AI2249" s="130" t="str">
        <f>IF(Stock[[#This Row],[MARKET PRICE]]&gt;0,Stock[[#This Row],[MARKET PRICE]]*Stock[[#This Row],[REMAINING QUANTITY
(auto-fill)]],"")</f>
        <v/>
      </c>
    </row>
    <row r="2250" spans="2:35">
      <c r="B2250" s="110" t="str">
        <f>IF(AND(Stock[[#This Row],[BUYING QUANTITY]]&gt;0,Stock[[#This Row],[REMAINING QUANTITY
(auto-fill)]]=0),"SOLD OUT",
IF(AND(Stock[[#This Row],[BUYING QUANTITY]]&gt;0,Stock[[#This Row],[REMAINING QUANTITY
(auto-fill)]]&gt;0),"HOLDING",""))</f>
        <v/>
      </c>
      <c r="C2250" s="113">
        <f t="shared" si="34"/>
        <v>2237</v>
      </c>
      <c r="D2250" s="79"/>
      <c r="E2250" s="80"/>
      <c r="F2250" s="162"/>
      <c r="G2250" s="85"/>
      <c r="H2250" s="86"/>
      <c r="I2250" s="164"/>
      <c r="J2250" s="115" t="str">
        <f>IF(Stock[[#This Row],[BUYING QUANTITY]]&gt;0,Stock[[#This Row],[BUYING PRICE]]*Stock[[#This Row],[BUYING QUANTITY]]*Stock[[#This Row],[% BUYING FEE]],"")</f>
        <v/>
      </c>
      <c r="K2250" s="89"/>
      <c r="L2250" s="90"/>
      <c r="M2250" s="117" t="str">
        <f>IF(Stock[[#This Row],[BUYING QUANTITY]]&gt;0,Stock[[#This Row],[BUYING PRICE]]*(1+Stock[[#This Row],[% THRESHOLD (RETURN)_1]]),"")</f>
        <v/>
      </c>
      <c r="N2250" s="91"/>
      <c r="O2250" s="117" t="str">
        <f>IF(Stock[[#This Row],[BUYING QUANTITY]]&gt;0,Stock[[#This Row],[BUYING PRICE]]*(1+Stock[[#This Row],[% THRESHOLD (RETURN)_2]]),"")</f>
        <v/>
      </c>
      <c r="P2250" s="91"/>
      <c r="Q2250" s="117" t="str">
        <f>IF(Stock[[#This Row],[BUYING QUANTITY]]&gt;0,Stock[[#This Row],[BUYING PRICE]]*(1+Stock[[#This Row],[% THRESHOLD (LOSS)]]),"")</f>
        <v/>
      </c>
      <c r="R2250" s="105"/>
      <c r="S2250" s="118" t="str">
        <f>IF(Stock[[#This Row],[CASH DIVIDEND]]&gt;0,Stock[[#This Row],[CASH DIVIDEND]]/(Stock[[#This Row],[BUYING PRICE]]*Stock[[#This Row],[BUYING QUANTITY]]),"")</f>
        <v/>
      </c>
      <c r="T2250" s="105"/>
      <c r="U2250" s="79"/>
      <c r="V2250" s="97"/>
      <c r="W2250" s="98"/>
      <c r="X2250" s="168"/>
      <c r="Y2250" s="126" t="str">
        <f>IF(Stock[[#This Row],[SELLING QUANTITY]]&gt;0,Stock[[#This Row],[SELLING PRICE]]*Stock[[#This Row],[SELLING QUANTITY]]*Stock[[#This Row],[% SELLING FEE]]+Stock[[#This Row],[SELLING PRICE]]*Stock[[#This Row],[SELLING QUANTITY]]*$D$12,"")</f>
        <v/>
      </c>
      <c r="Z2250" s="121">
        <f>Stock[[#This Row],[BUYING QUANTITY]]+Stock[[#This Row],[STOCK DIVIDEND]]-Stock[[#This Row],[SELLING QUANTITY]]</f>
        <v>0</v>
      </c>
      <c r="AA22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0" s="121">
        <f ca="1">IF(Stock[[#This Row],[SELLING DATE]]&gt;0,Stock[[#This Row],[SELLING DATE]]-Stock[[#This Row],[BUY DATE]]+1,IF(Stock[[#This Row],[BUY DATE]]=0,0,TODAY()-Stock[[#This Row],[BUY DATE]]+1))</f>
        <v>0</v>
      </c>
      <c r="AC2250" s="122" t="str">
        <f>IFERROR(Stock[[#This Row],[CASH DIVIDEND]]+Stock[[#This Row],[RETURN/(LOSS) FROM TRADING
(auto-fill)]],"")</f>
        <v/>
      </c>
      <c r="AD22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0" s="146" t="str">
        <f ca="1">IFERROR(IF(Stock[[#This Row],[HOLDING DAYS
(auto-fill)]]&lt;365,Stock[[#This Row],[% TOTAL RETURN/(LOSS)
(auto-fill)]]*365/Stock[[#This Row],[HOLDING DAYS
(auto-fill)]],POWER((1+Stock[[#This Row],[% TOTAL RETURN/(LOSS)
(auto-fill)]]),1/(Stock[[#This Row],[HOLDING DAYS
(auto-fill)]]/365))-1),"")</f>
        <v/>
      </c>
      <c r="AF2250" s="81"/>
      <c r="AG2250" s="149" t="str">
        <f>IF(Stock[[#This Row],[STATUS
(auto-fill)]]="HOLDING",Stock[[#This Row],[MARKET PRICE]]-Stock[[#This Row],[BUYING PRICE]],"")</f>
        <v/>
      </c>
      <c r="AH2250" s="143" t="str">
        <f>IFERROR(Stock[[#This Row],[CHANGE
(auto-fill)]]/Stock[[#This Row],[BUYING PRICE]],"")</f>
        <v/>
      </c>
      <c r="AI2250" s="130" t="str">
        <f>IF(Stock[[#This Row],[MARKET PRICE]]&gt;0,Stock[[#This Row],[MARKET PRICE]]*Stock[[#This Row],[REMAINING QUANTITY
(auto-fill)]],"")</f>
        <v/>
      </c>
    </row>
    <row r="2251" spans="2:35">
      <c r="B2251" s="110" t="str">
        <f>IF(AND(Stock[[#This Row],[BUYING QUANTITY]]&gt;0,Stock[[#This Row],[REMAINING QUANTITY
(auto-fill)]]=0),"SOLD OUT",
IF(AND(Stock[[#This Row],[BUYING QUANTITY]]&gt;0,Stock[[#This Row],[REMAINING QUANTITY
(auto-fill)]]&gt;0),"HOLDING",""))</f>
        <v/>
      </c>
      <c r="C2251" s="113">
        <f t="shared" si="34"/>
        <v>2238</v>
      </c>
      <c r="D2251" s="79"/>
      <c r="E2251" s="80"/>
      <c r="F2251" s="162"/>
      <c r="G2251" s="85"/>
      <c r="H2251" s="86"/>
      <c r="I2251" s="164"/>
      <c r="J2251" s="115" t="str">
        <f>IF(Stock[[#This Row],[BUYING QUANTITY]]&gt;0,Stock[[#This Row],[BUYING PRICE]]*Stock[[#This Row],[BUYING QUANTITY]]*Stock[[#This Row],[% BUYING FEE]],"")</f>
        <v/>
      </c>
      <c r="K2251" s="89"/>
      <c r="L2251" s="90"/>
      <c r="M2251" s="117" t="str">
        <f>IF(Stock[[#This Row],[BUYING QUANTITY]]&gt;0,Stock[[#This Row],[BUYING PRICE]]*(1+Stock[[#This Row],[% THRESHOLD (RETURN)_1]]),"")</f>
        <v/>
      </c>
      <c r="N2251" s="91"/>
      <c r="O2251" s="117" t="str">
        <f>IF(Stock[[#This Row],[BUYING QUANTITY]]&gt;0,Stock[[#This Row],[BUYING PRICE]]*(1+Stock[[#This Row],[% THRESHOLD (RETURN)_2]]),"")</f>
        <v/>
      </c>
      <c r="P2251" s="91"/>
      <c r="Q2251" s="117" t="str">
        <f>IF(Stock[[#This Row],[BUYING QUANTITY]]&gt;0,Stock[[#This Row],[BUYING PRICE]]*(1+Stock[[#This Row],[% THRESHOLD (LOSS)]]),"")</f>
        <v/>
      </c>
      <c r="R2251" s="105"/>
      <c r="S2251" s="118" t="str">
        <f>IF(Stock[[#This Row],[CASH DIVIDEND]]&gt;0,Stock[[#This Row],[CASH DIVIDEND]]/(Stock[[#This Row],[BUYING PRICE]]*Stock[[#This Row],[BUYING QUANTITY]]),"")</f>
        <v/>
      </c>
      <c r="T2251" s="105"/>
      <c r="U2251" s="79"/>
      <c r="V2251" s="97"/>
      <c r="W2251" s="98"/>
      <c r="X2251" s="168"/>
      <c r="Y2251" s="126" t="str">
        <f>IF(Stock[[#This Row],[SELLING QUANTITY]]&gt;0,Stock[[#This Row],[SELLING PRICE]]*Stock[[#This Row],[SELLING QUANTITY]]*Stock[[#This Row],[% SELLING FEE]]+Stock[[#This Row],[SELLING PRICE]]*Stock[[#This Row],[SELLING QUANTITY]]*$D$12,"")</f>
        <v/>
      </c>
      <c r="Z2251" s="121">
        <f>Stock[[#This Row],[BUYING QUANTITY]]+Stock[[#This Row],[STOCK DIVIDEND]]-Stock[[#This Row],[SELLING QUANTITY]]</f>
        <v>0</v>
      </c>
      <c r="AA22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1" s="121">
        <f ca="1">IF(Stock[[#This Row],[SELLING DATE]]&gt;0,Stock[[#This Row],[SELLING DATE]]-Stock[[#This Row],[BUY DATE]]+1,IF(Stock[[#This Row],[BUY DATE]]=0,0,TODAY()-Stock[[#This Row],[BUY DATE]]+1))</f>
        <v>0</v>
      </c>
      <c r="AC2251" s="122" t="str">
        <f>IFERROR(Stock[[#This Row],[CASH DIVIDEND]]+Stock[[#This Row],[RETURN/(LOSS) FROM TRADING
(auto-fill)]],"")</f>
        <v/>
      </c>
      <c r="AD22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1" s="146" t="str">
        <f ca="1">IFERROR(IF(Stock[[#This Row],[HOLDING DAYS
(auto-fill)]]&lt;365,Stock[[#This Row],[% TOTAL RETURN/(LOSS)
(auto-fill)]]*365/Stock[[#This Row],[HOLDING DAYS
(auto-fill)]],POWER((1+Stock[[#This Row],[% TOTAL RETURN/(LOSS)
(auto-fill)]]),1/(Stock[[#This Row],[HOLDING DAYS
(auto-fill)]]/365))-1),"")</f>
        <v/>
      </c>
      <c r="AF2251" s="81"/>
      <c r="AG2251" s="149" t="str">
        <f>IF(Stock[[#This Row],[STATUS
(auto-fill)]]="HOLDING",Stock[[#This Row],[MARKET PRICE]]-Stock[[#This Row],[BUYING PRICE]],"")</f>
        <v/>
      </c>
      <c r="AH2251" s="143" t="str">
        <f>IFERROR(Stock[[#This Row],[CHANGE
(auto-fill)]]/Stock[[#This Row],[BUYING PRICE]],"")</f>
        <v/>
      </c>
      <c r="AI2251" s="130" t="str">
        <f>IF(Stock[[#This Row],[MARKET PRICE]]&gt;0,Stock[[#This Row],[MARKET PRICE]]*Stock[[#This Row],[REMAINING QUANTITY
(auto-fill)]],"")</f>
        <v/>
      </c>
    </row>
    <row r="2252" spans="2:35">
      <c r="B2252" s="110" t="str">
        <f>IF(AND(Stock[[#This Row],[BUYING QUANTITY]]&gt;0,Stock[[#This Row],[REMAINING QUANTITY
(auto-fill)]]=0),"SOLD OUT",
IF(AND(Stock[[#This Row],[BUYING QUANTITY]]&gt;0,Stock[[#This Row],[REMAINING QUANTITY
(auto-fill)]]&gt;0),"HOLDING",""))</f>
        <v/>
      </c>
      <c r="C2252" s="113">
        <f t="shared" si="34"/>
        <v>2239</v>
      </c>
      <c r="D2252" s="79"/>
      <c r="E2252" s="80"/>
      <c r="F2252" s="162"/>
      <c r="G2252" s="85"/>
      <c r="H2252" s="86"/>
      <c r="I2252" s="164"/>
      <c r="J2252" s="115" t="str">
        <f>IF(Stock[[#This Row],[BUYING QUANTITY]]&gt;0,Stock[[#This Row],[BUYING PRICE]]*Stock[[#This Row],[BUYING QUANTITY]]*Stock[[#This Row],[% BUYING FEE]],"")</f>
        <v/>
      </c>
      <c r="K2252" s="89"/>
      <c r="L2252" s="90"/>
      <c r="M2252" s="117" t="str">
        <f>IF(Stock[[#This Row],[BUYING QUANTITY]]&gt;0,Stock[[#This Row],[BUYING PRICE]]*(1+Stock[[#This Row],[% THRESHOLD (RETURN)_1]]),"")</f>
        <v/>
      </c>
      <c r="N2252" s="91"/>
      <c r="O2252" s="117" t="str">
        <f>IF(Stock[[#This Row],[BUYING QUANTITY]]&gt;0,Stock[[#This Row],[BUYING PRICE]]*(1+Stock[[#This Row],[% THRESHOLD (RETURN)_2]]),"")</f>
        <v/>
      </c>
      <c r="P2252" s="91"/>
      <c r="Q2252" s="117" t="str">
        <f>IF(Stock[[#This Row],[BUYING QUANTITY]]&gt;0,Stock[[#This Row],[BUYING PRICE]]*(1+Stock[[#This Row],[% THRESHOLD (LOSS)]]),"")</f>
        <v/>
      </c>
      <c r="R2252" s="105"/>
      <c r="S2252" s="118" t="str">
        <f>IF(Stock[[#This Row],[CASH DIVIDEND]]&gt;0,Stock[[#This Row],[CASH DIVIDEND]]/(Stock[[#This Row],[BUYING PRICE]]*Stock[[#This Row],[BUYING QUANTITY]]),"")</f>
        <v/>
      </c>
      <c r="T2252" s="105"/>
      <c r="U2252" s="79"/>
      <c r="V2252" s="97"/>
      <c r="W2252" s="98"/>
      <c r="X2252" s="168"/>
      <c r="Y2252" s="126" t="str">
        <f>IF(Stock[[#This Row],[SELLING QUANTITY]]&gt;0,Stock[[#This Row],[SELLING PRICE]]*Stock[[#This Row],[SELLING QUANTITY]]*Stock[[#This Row],[% SELLING FEE]]+Stock[[#This Row],[SELLING PRICE]]*Stock[[#This Row],[SELLING QUANTITY]]*$D$12,"")</f>
        <v/>
      </c>
      <c r="Z2252" s="121">
        <f>Stock[[#This Row],[BUYING QUANTITY]]+Stock[[#This Row],[STOCK DIVIDEND]]-Stock[[#This Row],[SELLING QUANTITY]]</f>
        <v>0</v>
      </c>
      <c r="AA22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2" s="121">
        <f ca="1">IF(Stock[[#This Row],[SELLING DATE]]&gt;0,Stock[[#This Row],[SELLING DATE]]-Stock[[#This Row],[BUY DATE]]+1,IF(Stock[[#This Row],[BUY DATE]]=0,0,TODAY()-Stock[[#This Row],[BUY DATE]]+1))</f>
        <v>0</v>
      </c>
      <c r="AC2252" s="122" t="str">
        <f>IFERROR(Stock[[#This Row],[CASH DIVIDEND]]+Stock[[#This Row],[RETURN/(LOSS) FROM TRADING
(auto-fill)]],"")</f>
        <v/>
      </c>
      <c r="AD22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2" s="146" t="str">
        <f ca="1">IFERROR(IF(Stock[[#This Row],[HOLDING DAYS
(auto-fill)]]&lt;365,Stock[[#This Row],[% TOTAL RETURN/(LOSS)
(auto-fill)]]*365/Stock[[#This Row],[HOLDING DAYS
(auto-fill)]],POWER((1+Stock[[#This Row],[% TOTAL RETURN/(LOSS)
(auto-fill)]]),1/(Stock[[#This Row],[HOLDING DAYS
(auto-fill)]]/365))-1),"")</f>
        <v/>
      </c>
      <c r="AF2252" s="81"/>
      <c r="AG2252" s="149" t="str">
        <f>IF(Stock[[#This Row],[STATUS
(auto-fill)]]="HOLDING",Stock[[#This Row],[MARKET PRICE]]-Stock[[#This Row],[BUYING PRICE]],"")</f>
        <v/>
      </c>
      <c r="AH2252" s="143" t="str">
        <f>IFERROR(Stock[[#This Row],[CHANGE
(auto-fill)]]/Stock[[#This Row],[BUYING PRICE]],"")</f>
        <v/>
      </c>
      <c r="AI2252" s="130" t="str">
        <f>IF(Stock[[#This Row],[MARKET PRICE]]&gt;0,Stock[[#This Row],[MARKET PRICE]]*Stock[[#This Row],[REMAINING QUANTITY
(auto-fill)]],"")</f>
        <v/>
      </c>
    </row>
    <row r="2253" spans="2:35">
      <c r="B2253" s="110" t="str">
        <f>IF(AND(Stock[[#This Row],[BUYING QUANTITY]]&gt;0,Stock[[#This Row],[REMAINING QUANTITY
(auto-fill)]]=0),"SOLD OUT",
IF(AND(Stock[[#This Row],[BUYING QUANTITY]]&gt;0,Stock[[#This Row],[REMAINING QUANTITY
(auto-fill)]]&gt;0),"HOLDING",""))</f>
        <v/>
      </c>
      <c r="C2253" s="113">
        <f t="shared" si="34"/>
        <v>2240</v>
      </c>
      <c r="D2253" s="79"/>
      <c r="E2253" s="80"/>
      <c r="F2253" s="162"/>
      <c r="G2253" s="85"/>
      <c r="H2253" s="86"/>
      <c r="I2253" s="164"/>
      <c r="J2253" s="115" t="str">
        <f>IF(Stock[[#This Row],[BUYING QUANTITY]]&gt;0,Stock[[#This Row],[BUYING PRICE]]*Stock[[#This Row],[BUYING QUANTITY]]*Stock[[#This Row],[% BUYING FEE]],"")</f>
        <v/>
      </c>
      <c r="K2253" s="89"/>
      <c r="L2253" s="90"/>
      <c r="M2253" s="117" t="str">
        <f>IF(Stock[[#This Row],[BUYING QUANTITY]]&gt;0,Stock[[#This Row],[BUYING PRICE]]*(1+Stock[[#This Row],[% THRESHOLD (RETURN)_1]]),"")</f>
        <v/>
      </c>
      <c r="N2253" s="91"/>
      <c r="O2253" s="117" t="str">
        <f>IF(Stock[[#This Row],[BUYING QUANTITY]]&gt;0,Stock[[#This Row],[BUYING PRICE]]*(1+Stock[[#This Row],[% THRESHOLD (RETURN)_2]]),"")</f>
        <v/>
      </c>
      <c r="P2253" s="91"/>
      <c r="Q2253" s="117" t="str">
        <f>IF(Stock[[#This Row],[BUYING QUANTITY]]&gt;0,Stock[[#This Row],[BUYING PRICE]]*(1+Stock[[#This Row],[% THRESHOLD (LOSS)]]),"")</f>
        <v/>
      </c>
      <c r="R2253" s="105"/>
      <c r="S2253" s="118" t="str">
        <f>IF(Stock[[#This Row],[CASH DIVIDEND]]&gt;0,Stock[[#This Row],[CASH DIVIDEND]]/(Stock[[#This Row],[BUYING PRICE]]*Stock[[#This Row],[BUYING QUANTITY]]),"")</f>
        <v/>
      </c>
      <c r="T2253" s="105"/>
      <c r="U2253" s="79"/>
      <c r="V2253" s="97"/>
      <c r="W2253" s="98"/>
      <c r="X2253" s="168"/>
      <c r="Y2253" s="126" t="str">
        <f>IF(Stock[[#This Row],[SELLING QUANTITY]]&gt;0,Stock[[#This Row],[SELLING PRICE]]*Stock[[#This Row],[SELLING QUANTITY]]*Stock[[#This Row],[% SELLING FEE]]+Stock[[#This Row],[SELLING PRICE]]*Stock[[#This Row],[SELLING QUANTITY]]*$D$12,"")</f>
        <v/>
      </c>
      <c r="Z2253" s="121">
        <f>Stock[[#This Row],[BUYING QUANTITY]]+Stock[[#This Row],[STOCK DIVIDEND]]-Stock[[#This Row],[SELLING QUANTITY]]</f>
        <v>0</v>
      </c>
      <c r="AA22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3" s="121">
        <f ca="1">IF(Stock[[#This Row],[SELLING DATE]]&gt;0,Stock[[#This Row],[SELLING DATE]]-Stock[[#This Row],[BUY DATE]]+1,IF(Stock[[#This Row],[BUY DATE]]=0,0,TODAY()-Stock[[#This Row],[BUY DATE]]+1))</f>
        <v>0</v>
      </c>
      <c r="AC2253" s="122" t="str">
        <f>IFERROR(Stock[[#This Row],[CASH DIVIDEND]]+Stock[[#This Row],[RETURN/(LOSS) FROM TRADING
(auto-fill)]],"")</f>
        <v/>
      </c>
      <c r="AD22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3" s="146" t="str">
        <f ca="1">IFERROR(IF(Stock[[#This Row],[HOLDING DAYS
(auto-fill)]]&lt;365,Stock[[#This Row],[% TOTAL RETURN/(LOSS)
(auto-fill)]]*365/Stock[[#This Row],[HOLDING DAYS
(auto-fill)]],POWER((1+Stock[[#This Row],[% TOTAL RETURN/(LOSS)
(auto-fill)]]),1/(Stock[[#This Row],[HOLDING DAYS
(auto-fill)]]/365))-1),"")</f>
        <v/>
      </c>
      <c r="AF2253" s="81"/>
      <c r="AG2253" s="149" t="str">
        <f>IF(Stock[[#This Row],[STATUS
(auto-fill)]]="HOLDING",Stock[[#This Row],[MARKET PRICE]]-Stock[[#This Row],[BUYING PRICE]],"")</f>
        <v/>
      </c>
      <c r="AH2253" s="143" t="str">
        <f>IFERROR(Stock[[#This Row],[CHANGE
(auto-fill)]]/Stock[[#This Row],[BUYING PRICE]],"")</f>
        <v/>
      </c>
      <c r="AI2253" s="130" t="str">
        <f>IF(Stock[[#This Row],[MARKET PRICE]]&gt;0,Stock[[#This Row],[MARKET PRICE]]*Stock[[#This Row],[REMAINING QUANTITY
(auto-fill)]],"")</f>
        <v/>
      </c>
    </row>
    <row r="2254" spans="2:35">
      <c r="B2254" s="110" t="str">
        <f>IF(AND(Stock[[#This Row],[BUYING QUANTITY]]&gt;0,Stock[[#This Row],[REMAINING QUANTITY
(auto-fill)]]=0),"SOLD OUT",
IF(AND(Stock[[#This Row],[BUYING QUANTITY]]&gt;0,Stock[[#This Row],[REMAINING QUANTITY
(auto-fill)]]&gt;0),"HOLDING",""))</f>
        <v/>
      </c>
      <c r="C2254" s="113">
        <f t="shared" si="34"/>
        <v>2241</v>
      </c>
      <c r="D2254" s="79"/>
      <c r="E2254" s="80"/>
      <c r="F2254" s="162"/>
      <c r="G2254" s="85"/>
      <c r="H2254" s="86"/>
      <c r="I2254" s="164"/>
      <c r="J2254" s="115" t="str">
        <f>IF(Stock[[#This Row],[BUYING QUANTITY]]&gt;0,Stock[[#This Row],[BUYING PRICE]]*Stock[[#This Row],[BUYING QUANTITY]]*Stock[[#This Row],[% BUYING FEE]],"")</f>
        <v/>
      </c>
      <c r="K2254" s="89"/>
      <c r="L2254" s="90"/>
      <c r="M2254" s="117" t="str">
        <f>IF(Stock[[#This Row],[BUYING QUANTITY]]&gt;0,Stock[[#This Row],[BUYING PRICE]]*(1+Stock[[#This Row],[% THRESHOLD (RETURN)_1]]),"")</f>
        <v/>
      </c>
      <c r="N2254" s="91"/>
      <c r="O2254" s="117" t="str">
        <f>IF(Stock[[#This Row],[BUYING QUANTITY]]&gt;0,Stock[[#This Row],[BUYING PRICE]]*(1+Stock[[#This Row],[% THRESHOLD (RETURN)_2]]),"")</f>
        <v/>
      </c>
      <c r="P2254" s="91"/>
      <c r="Q2254" s="117" t="str">
        <f>IF(Stock[[#This Row],[BUYING QUANTITY]]&gt;0,Stock[[#This Row],[BUYING PRICE]]*(1+Stock[[#This Row],[% THRESHOLD (LOSS)]]),"")</f>
        <v/>
      </c>
      <c r="R2254" s="105"/>
      <c r="S2254" s="118" t="str">
        <f>IF(Stock[[#This Row],[CASH DIVIDEND]]&gt;0,Stock[[#This Row],[CASH DIVIDEND]]/(Stock[[#This Row],[BUYING PRICE]]*Stock[[#This Row],[BUYING QUANTITY]]),"")</f>
        <v/>
      </c>
      <c r="T2254" s="105"/>
      <c r="U2254" s="79"/>
      <c r="V2254" s="97"/>
      <c r="W2254" s="98"/>
      <c r="X2254" s="168"/>
      <c r="Y2254" s="126" t="str">
        <f>IF(Stock[[#This Row],[SELLING QUANTITY]]&gt;0,Stock[[#This Row],[SELLING PRICE]]*Stock[[#This Row],[SELLING QUANTITY]]*Stock[[#This Row],[% SELLING FEE]]+Stock[[#This Row],[SELLING PRICE]]*Stock[[#This Row],[SELLING QUANTITY]]*$D$12,"")</f>
        <v/>
      </c>
      <c r="Z2254" s="121">
        <f>Stock[[#This Row],[BUYING QUANTITY]]+Stock[[#This Row],[STOCK DIVIDEND]]-Stock[[#This Row],[SELLING QUANTITY]]</f>
        <v>0</v>
      </c>
      <c r="AA22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4" s="121">
        <f ca="1">IF(Stock[[#This Row],[SELLING DATE]]&gt;0,Stock[[#This Row],[SELLING DATE]]-Stock[[#This Row],[BUY DATE]]+1,IF(Stock[[#This Row],[BUY DATE]]=0,0,TODAY()-Stock[[#This Row],[BUY DATE]]+1))</f>
        <v>0</v>
      </c>
      <c r="AC2254" s="122" t="str">
        <f>IFERROR(Stock[[#This Row],[CASH DIVIDEND]]+Stock[[#This Row],[RETURN/(LOSS) FROM TRADING
(auto-fill)]],"")</f>
        <v/>
      </c>
      <c r="AD22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4" s="146" t="str">
        <f ca="1">IFERROR(IF(Stock[[#This Row],[HOLDING DAYS
(auto-fill)]]&lt;365,Stock[[#This Row],[% TOTAL RETURN/(LOSS)
(auto-fill)]]*365/Stock[[#This Row],[HOLDING DAYS
(auto-fill)]],POWER((1+Stock[[#This Row],[% TOTAL RETURN/(LOSS)
(auto-fill)]]),1/(Stock[[#This Row],[HOLDING DAYS
(auto-fill)]]/365))-1),"")</f>
        <v/>
      </c>
      <c r="AF2254" s="81"/>
      <c r="AG2254" s="149" t="str">
        <f>IF(Stock[[#This Row],[STATUS
(auto-fill)]]="HOLDING",Stock[[#This Row],[MARKET PRICE]]-Stock[[#This Row],[BUYING PRICE]],"")</f>
        <v/>
      </c>
      <c r="AH2254" s="143" t="str">
        <f>IFERROR(Stock[[#This Row],[CHANGE
(auto-fill)]]/Stock[[#This Row],[BUYING PRICE]],"")</f>
        <v/>
      </c>
      <c r="AI2254" s="130" t="str">
        <f>IF(Stock[[#This Row],[MARKET PRICE]]&gt;0,Stock[[#This Row],[MARKET PRICE]]*Stock[[#This Row],[REMAINING QUANTITY
(auto-fill)]],"")</f>
        <v/>
      </c>
    </row>
    <row r="2255" spans="2:35">
      <c r="B2255" s="110" t="str">
        <f>IF(AND(Stock[[#This Row],[BUYING QUANTITY]]&gt;0,Stock[[#This Row],[REMAINING QUANTITY
(auto-fill)]]=0),"SOLD OUT",
IF(AND(Stock[[#This Row],[BUYING QUANTITY]]&gt;0,Stock[[#This Row],[REMAINING QUANTITY
(auto-fill)]]&gt;0),"HOLDING",""))</f>
        <v/>
      </c>
      <c r="C2255" s="113">
        <f t="shared" si="34"/>
        <v>2242</v>
      </c>
      <c r="D2255" s="79"/>
      <c r="E2255" s="80"/>
      <c r="F2255" s="162"/>
      <c r="G2255" s="85"/>
      <c r="H2255" s="86"/>
      <c r="I2255" s="164"/>
      <c r="J2255" s="115" t="str">
        <f>IF(Stock[[#This Row],[BUYING QUANTITY]]&gt;0,Stock[[#This Row],[BUYING PRICE]]*Stock[[#This Row],[BUYING QUANTITY]]*Stock[[#This Row],[% BUYING FEE]],"")</f>
        <v/>
      </c>
      <c r="K2255" s="89"/>
      <c r="L2255" s="90"/>
      <c r="M2255" s="117" t="str">
        <f>IF(Stock[[#This Row],[BUYING QUANTITY]]&gt;0,Stock[[#This Row],[BUYING PRICE]]*(1+Stock[[#This Row],[% THRESHOLD (RETURN)_1]]),"")</f>
        <v/>
      </c>
      <c r="N2255" s="91"/>
      <c r="O2255" s="117" t="str">
        <f>IF(Stock[[#This Row],[BUYING QUANTITY]]&gt;0,Stock[[#This Row],[BUYING PRICE]]*(1+Stock[[#This Row],[% THRESHOLD (RETURN)_2]]),"")</f>
        <v/>
      </c>
      <c r="P2255" s="91"/>
      <c r="Q2255" s="117" t="str">
        <f>IF(Stock[[#This Row],[BUYING QUANTITY]]&gt;0,Stock[[#This Row],[BUYING PRICE]]*(1+Stock[[#This Row],[% THRESHOLD (LOSS)]]),"")</f>
        <v/>
      </c>
      <c r="R2255" s="105"/>
      <c r="S2255" s="118" t="str">
        <f>IF(Stock[[#This Row],[CASH DIVIDEND]]&gt;0,Stock[[#This Row],[CASH DIVIDEND]]/(Stock[[#This Row],[BUYING PRICE]]*Stock[[#This Row],[BUYING QUANTITY]]),"")</f>
        <v/>
      </c>
      <c r="T2255" s="105"/>
      <c r="U2255" s="79"/>
      <c r="V2255" s="97"/>
      <c r="W2255" s="98"/>
      <c r="X2255" s="168"/>
      <c r="Y2255" s="126" t="str">
        <f>IF(Stock[[#This Row],[SELLING QUANTITY]]&gt;0,Stock[[#This Row],[SELLING PRICE]]*Stock[[#This Row],[SELLING QUANTITY]]*Stock[[#This Row],[% SELLING FEE]]+Stock[[#This Row],[SELLING PRICE]]*Stock[[#This Row],[SELLING QUANTITY]]*$D$12,"")</f>
        <v/>
      </c>
      <c r="Z2255" s="121">
        <f>Stock[[#This Row],[BUYING QUANTITY]]+Stock[[#This Row],[STOCK DIVIDEND]]-Stock[[#This Row],[SELLING QUANTITY]]</f>
        <v>0</v>
      </c>
      <c r="AA22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5" s="121">
        <f ca="1">IF(Stock[[#This Row],[SELLING DATE]]&gt;0,Stock[[#This Row],[SELLING DATE]]-Stock[[#This Row],[BUY DATE]]+1,IF(Stock[[#This Row],[BUY DATE]]=0,0,TODAY()-Stock[[#This Row],[BUY DATE]]+1))</f>
        <v>0</v>
      </c>
      <c r="AC2255" s="122" t="str">
        <f>IFERROR(Stock[[#This Row],[CASH DIVIDEND]]+Stock[[#This Row],[RETURN/(LOSS) FROM TRADING
(auto-fill)]],"")</f>
        <v/>
      </c>
      <c r="AD22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5" s="146" t="str">
        <f ca="1">IFERROR(IF(Stock[[#This Row],[HOLDING DAYS
(auto-fill)]]&lt;365,Stock[[#This Row],[% TOTAL RETURN/(LOSS)
(auto-fill)]]*365/Stock[[#This Row],[HOLDING DAYS
(auto-fill)]],POWER((1+Stock[[#This Row],[% TOTAL RETURN/(LOSS)
(auto-fill)]]),1/(Stock[[#This Row],[HOLDING DAYS
(auto-fill)]]/365))-1),"")</f>
        <v/>
      </c>
      <c r="AF2255" s="81"/>
      <c r="AG2255" s="149" t="str">
        <f>IF(Stock[[#This Row],[STATUS
(auto-fill)]]="HOLDING",Stock[[#This Row],[MARKET PRICE]]-Stock[[#This Row],[BUYING PRICE]],"")</f>
        <v/>
      </c>
      <c r="AH2255" s="143" t="str">
        <f>IFERROR(Stock[[#This Row],[CHANGE
(auto-fill)]]/Stock[[#This Row],[BUYING PRICE]],"")</f>
        <v/>
      </c>
      <c r="AI2255" s="130" t="str">
        <f>IF(Stock[[#This Row],[MARKET PRICE]]&gt;0,Stock[[#This Row],[MARKET PRICE]]*Stock[[#This Row],[REMAINING QUANTITY
(auto-fill)]],"")</f>
        <v/>
      </c>
    </row>
    <row r="2256" spans="2:35">
      <c r="B2256" s="110" t="str">
        <f>IF(AND(Stock[[#This Row],[BUYING QUANTITY]]&gt;0,Stock[[#This Row],[REMAINING QUANTITY
(auto-fill)]]=0),"SOLD OUT",
IF(AND(Stock[[#This Row],[BUYING QUANTITY]]&gt;0,Stock[[#This Row],[REMAINING QUANTITY
(auto-fill)]]&gt;0),"HOLDING",""))</f>
        <v/>
      </c>
      <c r="C2256" s="113">
        <f t="shared" ref="C2256:C2319" si="35">C2255+1</f>
        <v>2243</v>
      </c>
      <c r="D2256" s="79"/>
      <c r="E2256" s="80"/>
      <c r="F2256" s="162"/>
      <c r="G2256" s="85"/>
      <c r="H2256" s="86"/>
      <c r="I2256" s="164"/>
      <c r="J2256" s="115" t="str">
        <f>IF(Stock[[#This Row],[BUYING QUANTITY]]&gt;0,Stock[[#This Row],[BUYING PRICE]]*Stock[[#This Row],[BUYING QUANTITY]]*Stock[[#This Row],[% BUYING FEE]],"")</f>
        <v/>
      </c>
      <c r="K2256" s="89"/>
      <c r="L2256" s="90"/>
      <c r="M2256" s="117" t="str">
        <f>IF(Stock[[#This Row],[BUYING QUANTITY]]&gt;0,Stock[[#This Row],[BUYING PRICE]]*(1+Stock[[#This Row],[% THRESHOLD (RETURN)_1]]),"")</f>
        <v/>
      </c>
      <c r="N2256" s="91"/>
      <c r="O2256" s="117" t="str">
        <f>IF(Stock[[#This Row],[BUYING QUANTITY]]&gt;0,Stock[[#This Row],[BUYING PRICE]]*(1+Stock[[#This Row],[% THRESHOLD (RETURN)_2]]),"")</f>
        <v/>
      </c>
      <c r="P2256" s="91"/>
      <c r="Q2256" s="117" t="str">
        <f>IF(Stock[[#This Row],[BUYING QUANTITY]]&gt;0,Stock[[#This Row],[BUYING PRICE]]*(1+Stock[[#This Row],[% THRESHOLD (LOSS)]]),"")</f>
        <v/>
      </c>
      <c r="R2256" s="105"/>
      <c r="S2256" s="118" t="str">
        <f>IF(Stock[[#This Row],[CASH DIVIDEND]]&gt;0,Stock[[#This Row],[CASH DIVIDEND]]/(Stock[[#This Row],[BUYING PRICE]]*Stock[[#This Row],[BUYING QUANTITY]]),"")</f>
        <v/>
      </c>
      <c r="T2256" s="105"/>
      <c r="U2256" s="79"/>
      <c r="V2256" s="97"/>
      <c r="W2256" s="98"/>
      <c r="X2256" s="168"/>
      <c r="Y2256" s="126" t="str">
        <f>IF(Stock[[#This Row],[SELLING QUANTITY]]&gt;0,Stock[[#This Row],[SELLING PRICE]]*Stock[[#This Row],[SELLING QUANTITY]]*Stock[[#This Row],[% SELLING FEE]]+Stock[[#This Row],[SELLING PRICE]]*Stock[[#This Row],[SELLING QUANTITY]]*$D$12,"")</f>
        <v/>
      </c>
      <c r="Z2256" s="121">
        <f>Stock[[#This Row],[BUYING QUANTITY]]+Stock[[#This Row],[STOCK DIVIDEND]]-Stock[[#This Row],[SELLING QUANTITY]]</f>
        <v>0</v>
      </c>
      <c r="AA22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6" s="121">
        <f ca="1">IF(Stock[[#This Row],[SELLING DATE]]&gt;0,Stock[[#This Row],[SELLING DATE]]-Stock[[#This Row],[BUY DATE]]+1,IF(Stock[[#This Row],[BUY DATE]]=0,0,TODAY()-Stock[[#This Row],[BUY DATE]]+1))</f>
        <v>0</v>
      </c>
      <c r="AC2256" s="122" t="str">
        <f>IFERROR(Stock[[#This Row],[CASH DIVIDEND]]+Stock[[#This Row],[RETURN/(LOSS) FROM TRADING
(auto-fill)]],"")</f>
        <v/>
      </c>
      <c r="AD22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6" s="146" t="str">
        <f ca="1">IFERROR(IF(Stock[[#This Row],[HOLDING DAYS
(auto-fill)]]&lt;365,Stock[[#This Row],[% TOTAL RETURN/(LOSS)
(auto-fill)]]*365/Stock[[#This Row],[HOLDING DAYS
(auto-fill)]],POWER((1+Stock[[#This Row],[% TOTAL RETURN/(LOSS)
(auto-fill)]]),1/(Stock[[#This Row],[HOLDING DAYS
(auto-fill)]]/365))-1),"")</f>
        <v/>
      </c>
      <c r="AF2256" s="81"/>
      <c r="AG2256" s="149" t="str">
        <f>IF(Stock[[#This Row],[STATUS
(auto-fill)]]="HOLDING",Stock[[#This Row],[MARKET PRICE]]-Stock[[#This Row],[BUYING PRICE]],"")</f>
        <v/>
      </c>
      <c r="AH2256" s="143" t="str">
        <f>IFERROR(Stock[[#This Row],[CHANGE
(auto-fill)]]/Stock[[#This Row],[BUYING PRICE]],"")</f>
        <v/>
      </c>
      <c r="AI2256" s="130" t="str">
        <f>IF(Stock[[#This Row],[MARKET PRICE]]&gt;0,Stock[[#This Row],[MARKET PRICE]]*Stock[[#This Row],[REMAINING QUANTITY
(auto-fill)]],"")</f>
        <v/>
      </c>
    </row>
    <row r="2257" spans="2:35">
      <c r="B2257" s="110" t="str">
        <f>IF(AND(Stock[[#This Row],[BUYING QUANTITY]]&gt;0,Stock[[#This Row],[REMAINING QUANTITY
(auto-fill)]]=0),"SOLD OUT",
IF(AND(Stock[[#This Row],[BUYING QUANTITY]]&gt;0,Stock[[#This Row],[REMAINING QUANTITY
(auto-fill)]]&gt;0),"HOLDING",""))</f>
        <v/>
      </c>
      <c r="C2257" s="113">
        <f t="shared" si="35"/>
        <v>2244</v>
      </c>
      <c r="D2257" s="79"/>
      <c r="E2257" s="80"/>
      <c r="F2257" s="162"/>
      <c r="G2257" s="85"/>
      <c r="H2257" s="86"/>
      <c r="I2257" s="164"/>
      <c r="J2257" s="115" t="str">
        <f>IF(Stock[[#This Row],[BUYING QUANTITY]]&gt;0,Stock[[#This Row],[BUYING PRICE]]*Stock[[#This Row],[BUYING QUANTITY]]*Stock[[#This Row],[% BUYING FEE]],"")</f>
        <v/>
      </c>
      <c r="K2257" s="89"/>
      <c r="L2257" s="90"/>
      <c r="M2257" s="117" t="str">
        <f>IF(Stock[[#This Row],[BUYING QUANTITY]]&gt;0,Stock[[#This Row],[BUYING PRICE]]*(1+Stock[[#This Row],[% THRESHOLD (RETURN)_1]]),"")</f>
        <v/>
      </c>
      <c r="N2257" s="91"/>
      <c r="O2257" s="117" t="str">
        <f>IF(Stock[[#This Row],[BUYING QUANTITY]]&gt;0,Stock[[#This Row],[BUYING PRICE]]*(1+Stock[[#This Row],[% THRESHOLD (RETURN)_2]]),"")</f>
        <v/>
      </c>
      <c r="P2257" s="91"/>
      <c r="Q2257" s="117" t="str">
        <f>IF(Stock[[#This Row],[BUYING QUANTITY]]&gt;0,Stock[[#This Row],[BUYING PRICE]]*(1+Stock[[#This Row],[% THRESHOLD (LOSS)]]),"")</f>
        <v/>
      </c>
      <c r="R2257" s="105"/>
      <c r="S2257" s="118" t="str">
        <f>IF(Stock[[#This Row],[CASH DIVIDEND]]&gt;0,Stock[[#This Row],[CASH DIVIDEND]]/(Stock[[#This Row],[BUYING PRICE]]*Stock[[#This Row],[BUYING QUANTITY]]),"")</f>
        <v/>
      </c>
      <c r="T2257" s="105"/>
      <c r="U2257" s="79"/>
      <c r="V2257" s="97"/>
      <c r="W2257" s="98"/>
      <c r="X2257" s="168"/>
      <c r="Y2257" s="126" t="str">
        <f>IF(Stock[[#This Row],[SELLING QUANTITY]]&gt;0,Stock[[#This Row],[SELLING PRICE]]*Stock[[#This Row],[SELLING QUANTITY]]*Stock[[#This Row],[% SELLING FEE]]+Stock[[#This Row],[SELLING PRICE]]*Stock[[#This Row],[SELLING QUANTITY]]*$D$12,"")</f>
        <v/>
      </c>
      <c r="Z2257" s="121">
        <f>Stock[[#This Row],[BUYING QUANTITY]]+Stock[[#This Row],[STOCK DIVIDEND]]-Stock[[#This Row],[SELLING QUANTITY]]</f>
        <v>0</v>
      </c>
      <c r="AA22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7" s="121">
        <f ca="1">IF(Stock[[#This Row],[SELLING DATE]]&gt;0,Stock[[#This Row],[SELLING DATE]]-Stock[[#This Row],[BUY DATE]]+1,IF(Stock[[#This Row],[BUY DATE]]=0,0,TODAY()-Stock[[#This Row],[BUY DATE]]+1))</f>
        <v>0</v>
      </c>
      <c r="AC2257" s="122" t="str">
        <f>IFERROR(Stock[[#This Row],[CASH DIVIDEND]]+Stock[[#This Row],[RETURN/(LOSS) FROM TRADING
(auto-fill)]],"")</f>
        <v/>
      </c>
      <c r="AD22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7" s="146" t="str">
        <f ca="1">IFERROR(IF(Stock[[#This Row],[HOLDING DAYS
(auto-fill)]]&lt;365,Stock[[#This Row],[% TOTAL RETURN/(LOSS)
(auto-fill)]]*365/Stock[[#This Row],[HOLDING DAYS
(auto-fill)]],POWER((1+Stock[[#This Row],[% TOTAL RETURN/(LOSS)
(auto-fill)]]),1/(Stock[[#This Row],[HOLDING DAYS
(auto-fill)]]/365))-1),"")</f>
        <v/>
      </c>
      <c r="AF2257" s="81"/>
      <c r="AG2257" s="149" t="str">
        <f>IF(Stock[[#This Row],[STATUS
(auto-fill)]]="HOLDING",Stock[[#This Row],[MARKET PRICE]]-Stock[[#This Row],[BUYING PRICE]],"")</f>
        <v/>
      </c>
      <c r="AH2257" s="143" t="str">
        <f>IFERROR(Stock[[#This Row],[CHANGE
(auto-fill)]]/Stock[[#This Row],[BUYING PRICE]],"")</f>
        <v/>
      </c>
      <c r="AI2257" s="130" t="str">
        <f>IF(Stock[[#This Row],[MARKET PRICE]]&gt;0,Stock[[#This Row],[MARKET PRICE]]*Stock[[#This Row],[REMAINING QUANTITY
(auto-fill)]],"")</f>
        <v/>
      </c>
    </row>
    <row r="2258" spans="2:35">
      <c r="B2258" s="110" t="str">
        <f>IF(AND(Stock[[#This Row],[BUYING QUANTITY]]&gt;0,Stock[[#This Row],[REMAINING QUANTITY
(auto-fill)]]=0),"SOLD OUT",
IF(AND(Stock[[#This Row],[BUYING QUANTITY]]&gt;0,Stock[[#This Row],[REMAINING QUANTITY
(auto-fill)]]&gt;0),"HOLDING",""))</f>
        <v/>
      </c>
      <c r="C2258" s="113">
        <f t="shared" si="35"/>
        <v>2245</v>
      </c>
      <c r="D2258" s="79"/>
      <c r="E2258" s="80"/>
      <c r="F2258" s="162"/>
      <c r="G2258" s="85"/>
      <c r="H2258" s="86"/>
      <c r="I2258" s="164"/>
      <c r="J2258" s="115" t="str">
        <f>IF(Stock[[#This Row],[BUYING QUANTITY]]&gt;0,Stock[[#This Row],[BUYING PRICE]]*Stock[[#This Row],[BUYING QUANTITY]]*Stock[[#This Row],[% BUYING FEE]],"")</f>
        <v/>
      </c>
      <c r="K2258" s="89"/>
      <c r="L2258" s="90"/>
      <c r="M2258" s="117" t="str">
        <f>IF(Stock[[#This Row],[BUYING QUANTITY]]&gt;0,Stock[[#This Row],[BUYING PRICE]]*(1+Stock[[#This Row],[% THRESHOLD (RETURN)_1]]),"")</f>
        <v/>
      </c>
      <c r="N2258" s="91"/>
      <c r="O2258" s="117" t="str">
        <f>IF(Stock[[#This Row],[BUYING QUANTITY]]&gt;0,Stock[[#This Row],[BUYING PRICE]]*(1+Stock[[#This Row],[% THRESHOLD (RETURN)_2]]),"")</f>
        <v/>
      </c>
      <c r="P2258" s="91"/>
      <c r="Q2258" s="117" t="str">
        <f>IF(Stock[[#This Row],[BUYING QUANTITY]]&gt;0,Stock[[#This Row],[BUYING PRICE]]*(1+Stock[[#This Row],[% THRESHOLD (LOSS)]]),"")</f>
        <v/>
      </c>
      <c r="R2258" s="105"/>
      <c r="S2258" s="118" t="str">
        <f>IF(Stock[[#This Row],[CASH DIVIDEND]]&gt;0,Stock[[#This Row],[CASH DIVIDEND]]/(Stock[[#This Row],[BUYING PRICE]]*Stock[[#This Row],[BUYING QUANTITY]]),"")</f>
        <v/>
      </c>
      <c r="T2258" s="105"/>
      <c r="U2258" s="79"/>
      <c r="V2258" s="97"/>
      <c r="W2258" s="98"/>
      <c r="X2258" s="168"/>
      <c r="Y2258" s="126" t="str">
        <f>IF(Stock[[#This Row],[SELLING QUANTITY]]&gt;0,Stock[[#This Row],[SELLING PRICE]]*Stock[[#This Row],[SELLING QUANTITY]]*Stock[[#This Row],[% SELLING FEE]]+Stock[[#This Row],[SELLING PRICE]]*Stock[[#This Row],[SELLING QUANTITY]]*$D$12,"")</f>
        <v/>
      </c>
      <c r="Z2258" s="121">
        <f>Stock[[#This Row],[BUYING QUANTITY]]+Stock[[#This Row],[STOCK DIVIDEND]]-Stock[[#This Row],[SELLING QUANTITY]]</f>
        <v>0</v>
      </c>
      <c r="AA22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8" s="121">
        <f ca="1">IF(Stock[[#This Row],[SELLING DATE]]&gt;0,Stock[[#This Row],[SELLING DATE]]-Stock[[#This Row],[BUY DATE]]+1,IF(Stock[[#This Row],[BUY DATE]]=0,0,TODAY()-Stock[[#This Row],[BUY DATE]]+1))</f>
        <v>0</v>
      </c>
      <c r="AC2258" s="122" t="str">
        <f>IFERROR(Stock[[#This Row],[CASH DIVIDEND]]+Stock[[#This Row],[RETURN/(LOSS) FROM TRADING
(auto-fill)]],"")</f>
        <v/>
      </c>
      <c r="AD22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8" s="146" t="str">
        <f ca="1">IFERROR(IF(Stock[[#This Row],[HOLDING DAYS
(auto-fill)]]&lt;365,Stock[[#This Row],[% TOTAL RETURN/(LOSS)
(auto-fill)]]*365/Stock[[#This Row],[HOLDING DAYS
(auto-fill)]],POWER((1+Stock[[#This Row],[% TOTAL RETURN/(LOSS)
(auto-fill)]]),1/(Stock[[#This Row],[HOLDING DAYS
(auto-fill)]]/365))-1),"")</f>
        <v/>
      </c>
      <c r="AF2258" s="81"/>
      <c r="AG2258" s="149" t="str">
        <f>IF(Stock[[#This Row],[STATUS
(auto-fill)]]="HOLDING",Stock[[#This Row],[MARKET PRICE]]-Stock[[#This Row],[BUYING PRICE]],"")</f>
        <v/>
      </c>
      <c r="AH2258" s="143" t="str">
        <f>IFERROR(Stock[[#This Row],[CHANGE
(auto-fill)]]/Stock[[#This Row],[BUYING PRICE]],"")</f>
        <v/>
      </c>
      <c r="AI2258" s="130" t="str">
        <f>IF(Stock[[#This Row],[MARKET PRICE]]&gt;0,Stock[[#This Row],[MARKET PRICE]]*Stock[[#This Row],[REMAINING QUANTITY
(auto-fill)]],"")</f>
        <v/>
      </c>
    </row>
    <row r="2259" spans="2:35">
      <c r="B2259" s="110" t="str">
        <f>IF(AND(Stock[[#This Row],[BUYING QUANTITY]]&gt;0,Stock[[#This Row],[REMAINING QUANTITY
(auto-fill)]]=0),"SOLD OUT",
IF(AND(Stock[[#This Row],[BUYING QUANTITY]]&gt;0,Stock[[#This Row],[REMAINING QUANTITY
(auto-fill)]]&gt;0),"HOLDING",""))</f>
        <v/>
      </c>
      <c r="C2259" s="113">
        <f t="shared" si="35"/>
        <v>2246</v>
      </c>
      <c r="D2259" s="79"/>
      <c r="E2259" s="80"/>
      <c r="F2259" s="162"/>
      <c r="G2259" s="85"/>
      <c r="H2259" s="86"/>
      <c r="I2259" s="164"/>
      <c r="J2259" s="115" t="str">
        <f>IF(Stock[[#This Row],[BUYING QUANTITY]]&gt;0,Stock[[#This Row],[BUYING PRICE]]*Stock[[#This Row],[BUYING QUANTITY]]*Stock[[#This Row],[% BUYING FEE]],"")</f>
        <v/>
      </c>
      <c r="K2259" s="89"/>
      <c r="L2259" s="90"/>
      <c r="M2259" s="117" t="str">
        <f>IF(Stock[[#This Row],[BUYING QUANTITY]]&gt;0,Stock[[#This Row],[BUYING PRICE]]*(1+Stock[[#This Row],[% THRESHOLD (RETURN)_1]]),"")</f>
        <v/>
      </c>
      <c r="N2259" s="91"/>
      <c r="O2259" s="117" t="str">
        <f>IF(Stock[[#This Row],[BUYING QUANTITY]]&gt;0,Stock[[#This Row],[BUYING PRICE]]*(1+Stock[[#This Row],[% THRESHOLD (RETURN)_2]]),"")</f>
        <v/>
      </c>
      <c r="P2259" s="91"/>
      <c r="Q2259" s="117" t="str">
        <f>IF(Stock[[#This Row],[BUYING QUANTITY]]&gt;0,Stock[[#This Row],[BUYING PRICE]]*(1+Stock[[#This Row],[% THRESHOLD (LOSS)]]),"")</f>
        <v/>
      </c>
      <c r="R2259" s="105"/>
      <c r="S2259" s="118" t="str">
        <f>IF(Stock[[#This Row],[CASH DIVIDEND]]&gt;0,Stock[[#This Row],[CASH DIVIDEND]]/(Stock[[#This Row],[BUYING PRICE]]*Stock[[#This Row],[BUYING QUANTITY]]),"")</f>
        <v/>
      </c>
      <c r="T2259" s="105"/>
      <c r="U2259" s="79"/>
      <c r="V2259" s="97"/>
      <c r="W2259" s="98"/>
      <c r="X2259" s="168"/>
      <c r="Y2259" s="126" t="str">
        <f>IF(Stock[[#This Row],[SELLING QUANTITY]]&gt;0,Stock[[#This Row],[SELLING PRICE]]*Stock[[#This Row],[SELLING QUANTITY]]*Stock[[#This Row],[% SELLING FEE]]+Stock[[#This Row],[SELLING PRICE]]*Stock[[#This Row],[SELLING QUANTITY]]*$D$12,"")</f>
        <v/>
      </c>
      <c r="Z2259" s="121">
        <f>Stock[[#This Row],[BUYING QUANTITY]]+Stock[[#This Row],[STOCK DIVIDEND]]-Stock[[#This Row],[SELLING QUANTITY]]</f>
        <v>0</v>
      </c>
      <c r="AA22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59" s="121">
        <f ca="1">IF(Stock[[#This Row],[SELLING DATE]]&gt;0,Stock[[#This Row],[SELLING DATE]]-Stock[[#This Row],[BUY DATE]]+1,IF(Stock[[#This Row],[BUY DATE]]=0,0,TODAY()-Stock[[#This Row],[BUY DATE]]+1))</f>
        <v>0</v>
      </c>
      <c r="AC2259" s="122" t="str">
        <f>IFERROR(Stock[[#This Row],[CASH DIVIDEND]]+Stock[[#This Row],[RETURN/(LOSS) FROM TRADING
(auto-fill)]],"")</f>
        <v/>
      </c>
      <c r="AD22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59" s="146" t="str">
        <f ca="1">IFERROR(IF(Stock[[#This Row],[HOLDING DAYS
(auto-fill)]]&lt;365,Stock[[#This Row],[% TOTAL RETURN/(LOSS)
(auto-fill)]]*365/Stock[[#This Row],[HOLDING DAYS
(auto-fill)]],POWER((1+Stock[[#This Row],[% TOTAL RETURN/(LOSS)
(auto-fill)]]),1/(Stock[[#This Row],[HOLDING DAYS
(auto-fill)]]/365))-1),"")</f>
        <v/>
      </c>
      <c r="AF2259" s="81"/>
      <c r="AG2259" s="149" t="str">
        <f>IF(Stock[[#This Row],[STATUS
(auto-fill)]]="HOLDING",Stock[[#This Row],[MARKET PRICE]]-Stock[[#This Row],[BUYING PRICE]],"")</f>
        <v/>
      </c>
      <c r="AH2259" s="143" t="str">
        <f>IFERROR(Stock[[#This Row],[CHANGE
(auto-fill)]]/Stock[[#This Row],[BUYING PRICE]],"")</f>
        <v/>
      </c>
      <c r="AI2259" s="130" t="str">
        <f>IF(Stock[[#This Row],[MARKET PRICE]]&gt;0,Stock[[#This Row],[MARKET PRICE]]*Stock[[#This Row],[REMAINING QUANTITY
(auto-fill)]],"")</f>
        <v/>
      </c>
    </row>
    <row r="2260" spans="2:35">
      <c r="B2260" s="110" t="str">
        <f>IF(AND(Stock[[#This Row],[BUYING QUANTITY]]&gt;0,Stock[[#This Row],[REMAINING QUANTITY
(auto-fill)]]=0),"SOLD OUT",
IF(AND(Stock[[#This Row],[BUYING QUANTITY]]&gt;0,Stock[[#This Row],[REMAINING QUANTITY
(auto-fill)]]&gt;0),"HOLDING",""))</f>
        <v/>
      </c>
      <c r="C2260" s="113">
        <f t="shared" si="35"/>
        <v>2247</v>
      </c>
      <c r="D2260" s="79"/>
      <c r="E2260" s="80"/>
      <c r="F2260" s="162"/>
      <c r="G2260" s="85"/>
      <c r="H2260" s="86"/>
      <c r="I2260" s="164"/>
      <c r="J2260" s="115" t="str">
        <f>IF(Stock[[#This Row],[BUYING QUANTITY]]&gt;0,Stock[[#This Row],[BUYING PRICE]]*Stock[[#This Row],[BUYING QUANTITY]]*Stock[[#This Row],[% BUYING FEE]],"")</f>
        <v/>
      </c>
      <c r="K2260" s="89"/>
      <c r="L2260" s="90"/>
      <c r="M2260" s="117" t="str">
        <f>IF(Stock[[#This Row],[BUYING QUANTITY]]&gt;0,Stock[[#This Row],[BUYING PRICE]]*(1+Stock[[#This Row],[% THRESHOLD (RETURN)_1]]),"")</f>
        <v/>
      </c>
      <c r="N2260" s="91"/>
      <c r="O2260" s="117" t="str">
        <f>IF(Stock[[#This Row],[BUYING QUANTITY]]&gt;0,Stock[[#This Row],[BUYING PRICE]]*(1+Stock[[#This Row],[% THRESHOLD (RETURN)_2]]),"")</f>
        <v/>
      </c>
      <c r="P2260" s="91"/>
      <c r="Q2260" s="117" t="str">
        <f>IF(Stock[[#This Row],[BUYING QUANTITY]]&gt;0,Stock[[#This Row],[BUYING PRICE]]*(1+Stock[[#This Row],[% THRESHOLD (LOSS)]]),"")</f>
        <v/>
      </c>
      <c r="R2260" s="105"/>
      <c r="S2260" s="118" t="str">
        <f>IF(Stock[[#This Row],[CASH DIVIDEND]]&gt;0,Stock[[#This Row],[CASH DIVIDEND]]/(Stock[[#This Row],[BUYING PRICE]]*Stock[[#This Row],[BUYING QUANTITY]]),"")</f>
        <v/>
      </c>
      <c r="T2260" s="105"/>
      <c r="U2260" s="79"/>
      <c r="V2260" s="97"/>
      <c r="W2260" s="98"/>
      <c r="X2260" s="168"/>
      <c r="Y2260" s="126" t="str">
        <f>IF(Stock[[#This Row],[SELLING QUANTITY]]&gt;0,Stock[[#This Row],[SELLING PRICE]]*Stock[[#This Row],[SELLING QUANTITY]]*Stock[[#This Row],[% SELLING FEE]]+Stock[[#This Row],[SELLING PRICE]]*Stock[[#This Row],[SELLING QUANTITY]]*$D$12,"")</f>
        <v/>
      </c>
      <c r="Z2260" s="121">
        <f>Stock[[#This Row],[BUYING QUANTITY]]+Stock[[#This Row],[STOCK DIVIDEND]]-Stock[[#This Row],[SELLING QUANTITY]]</f>
        <v>0</v>
      </c>
      <c r="AA22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0" s="121">
        <f ca="1">IF(Stock[[#This Row],[SELLING DATE]]&gt;0,Stock[[#This Row],[SELLING DATE]]-Stock[[#This Row],[BUY DATE]]+1,IF(Stock[[#This Row],[BUY DATE]]=0,0,TODAY()-Stock[[#This Row],[BUY DATE]]+1))</f>
        <v>0</v>
      </c>
      <c r="AC2260" s="122" t="str">
        <f>IFERROR(Stock[[#This Row],[CASH DIVIDEND]]+Stock[[#This Row],[RETURN/(LOSS) FROM TRADING
(auto-fill)]],"")</f>
        <v/>
      </c>
      <c r="AD22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0" s="146" t="str">
        <f ca="1">IFERROR(IF(Stock[[#This Row],[HOLDING DAYS
(auto-fill)]]&lt;365,Stock[[#This Row],[% TOTAL RETURN/(LOSS)
(auto-fill)]]*365/Stock[[#This Row],[HOLDING DAYS
(auto-fill)]],POWER((1+Stock[[#This Row],[% TOTAL RETURN/(LOSS)
(auto-fill)]]),1/(Stock[[#This Row],[HOLDING DAYS
(auto-fill)]]/365))-1),"")</f>
        <v/>
      </c>
      <c r="AF2260" s="81"/>
      <c r="AG2260" s="149" t="str">
        <f>IF(Stock[[#This Row],[STATUS
(auto-fill)]]="HOLDING",Stock[[#This Row],[MARKET PRICE]]-Stock[[#This Row],[BUYING PRICE]],"")</f>
        <v/>
      </c>
      <c r="AH2260" s="143" t="str">
        <f>IFERROR(Stock[[#This Row],[CHANGE
(auto-fill)]]/Stock[[#This Row],[BUYING PRICE]],"")</f>
        <v/>
      </c>
      <c r="AI2260" s="130" t="str">
        <f>IF(Stock[[#This Row],[MARKET PRICE]]&gt;0,Stock[[#This Row],[MARKET PRICE]]*Stock[[#This Row],[REMAINING QUANTITY
(auto-fill)]],"")</f>
        <v/>
      </c>
    </row>
    <row r="2261" spans="2:35">
      <c r="B2261" s="110" t="str">
        <f>IF(AND(Stock[[#This Row],[BUYING QUANTITY]]&gt;0,Stock[[#This Row],[REMAINING QUANTITY
(auto-fill)]]=0),"SOLD OUT",
IF(AND(Stock[[#This Row],[BUYING QUANTITY]]&gt;0,Stock[[#This Row],[REMAINING QUANTITY
(auto-fill)]]&gt;0),"HOLDING",""))</f>
        <v/>
      </c>
      <c r="C2261" s="113">
        <f t="shared" si="35"/>
        <v>2248</v>
      </c>
      <c r="D2261" s="79"/>
      <c r="E2261" s="80"/>
      <c r="F2261" s="162"/>
      <c r="G2261" s="85"/>
      <c r="H2261" s="86"/>
      <c r="I2261" s="164"/>
      <c r="J2261" s="115" t="str">
        <f>IF(Stock[[#This Row],[BUYING QUANTITY]]&gt;0,Stock[[#This Row],[BUYING PRICE]]*Stock[[#This Row],[BUYING QUANTITY]]*Stock[[#This Row],[% BUYING FEE]],"")</f>
        <v/>
      </c>
      <c r="K2261" s="89"/>
      <c r="L2261" s="90"/>
      <c r="M2261" s="117" t="str">
        <f>IF(Stock[[#This Row],[BUYING QUANTITY]]&gt;0,Stock[[#This Row],[BUYING PRICE]]*(1+Stock[[#This Row],[% THRESHOLD (RETURN)_1]]),"")</f>
        <v/>
      </c>
      <c r="N2261" s="91"/>
      <c r="O2261" s="117" t="str">
        <f>IF(Stock[[#This Row],[BUYING QUANTITY]]&gt;0,Stock[[#This Row],[BUYING PRICE]]*(1+Stock[[#This Row],[% THRESHOLD (RETURN)_2]]),"")</f>
        <v/>
      </c>
      <c r="P2261" s="91"/>
      <c r="Q2261" s="117" t="str">
        <f>IF(Stock[[#This Row],[BUYING QUANTITY]]&gt;0,Stock[[#This Row],[BUYING PRICE]]*(1+Stock[[#This Row],[% THRESHOLD (LOSS)]]),"")</f>
        <v/>
      </c>
      <c r="R2261" s="105"/>
      <c r="S2261" s="118" t="str">
        <f>IF(Stock[[#This Row],[CASH DIVIDEND]]&gt;0,Stock[[#This Row],[CASH DIVIDEND]]/(Stock[[#This Row],[BUYING PRICE]]*Stock[[#This Row],[BUYING QUANTITY]]),"")</f>
        <v/>
      </c>
      <c r="T2261" s="105"/>
      <c r="U2261" s="79"/>
      <c r="V2261" s="97"/>
      <c r="W2261" s="98"/>
      <c r="X2261" s="168"/>
      <c r="Y2261" s="126" t="str">
        <f>IF(Stock[[#This Row],[SELLING QUANTITY]]&gt;0,Stock[[#This Row],[SELLING PRICE]]*Stock[[#This Row],[SELLING QUANTITY]]*Stock[[#This Row],[% SELLING FEE]]+Stock[[#This Row],[SELLING PRICE]]*Stock[[#This Row],[SELLING QUANTITY]]*$D$12,"")</f>
        <v/>
      </c>
      <c r="Z2261" s="121">
        <f>Stock[[#This Row],[BUYING QUANTITY]]+Stock[[#This Row],[STOCK DIVIDEND]]-Stock[[#This Row],[SELLING QUANTITY]]</f>
        <v>0</v>
      </c>
      <c r="AA22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1" s="121">
        <f ca="1">IF(Stock[[#This Row],[SELLING DATE]]&gt;0,Stock[[#This Row],[SELLING DATE]]-Stock[[#This Row],[BUY DATE]]+1,IF(Stock[[#This Row],[BUY DATE]]=0,0,TODAY()-Stock[[#This Row],[BUY DATE]]+1))</f>
        <v>0</v>
      </c>
      <c r="AC2261" s="122" t="str">
        <f>IFERROR(Stock[[#This Row],[CASH DIVIDEND]]+Stock[[#This Row],[RETURN/(LOSS) FROM TRADING
(auto-fill)]],"")</f>
        <v/>
      </c>
      <c r="AD22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1" s="146" t="str">
        <f ca="1">IFERROR(IF(Stock[[#This Row],[HOLDING DAYS
(auto-fill)]]&lt;365,Stock[[#This Row],[% TOTAL RETURN/(LOSS)
(auto-fill)]]*365/Stock[[#This Row],[HOLDING DAYS
(auto-fill)]],POWER((1+Stock[[#This Row],[% TOTAL RETURN/(LOSS)
(auto-fill)]]),1/(Stock[[#This Row],[HOLDING DAYS
(auto-fill)]]/365))-1),"")</f>
        <v/>
      </c>
      <c r="AF2261" s="81"/>
      <c r="AG2261" s="149" t="str">
        <f>IF(Stock[[#This Row],[STATUS
(auto-fill)]]="HOLDING",Stock[[#This Row],[MARKET PRICE]]-Stock[[#This Row],[BUYING PRICE]],"")</f>
        <v/>
      </c>
      <c r="AH2261" s="143" t="str">
        <f>IFERROR(Stock[[#This Row],[CHANGE
(auto-fill)]]/Stock[[#This Row],[BUYING PRICE]],"")</f>
        <v/>
      </c>
      <c r="AI2261" s="130" t="str">
        <f>IF(Stock[[#This Row],[MARKET PRICE]]&gt;0,Stock[[#This Row],[MARKET PRICE]]*Stock[[#This Row],[REMAINING QUANTITY
(auto-fill)]],"")</f>
        <v/>
      </c>
    </row>
    <row r="2262" spans="2:35">
      <c r="B2262" s="110" t="str">
        <f>IF(AND(Stock[[#This Row],[BUYING QUANTITY]]&gt;0,Stock[[#This Row],[REMAINING QUANTITY
(auto-fill)]]=0),"SOLD OUT",
IF(AND(Stock[[#This Row],[BUYING QUANTITY]]&gt;0,Stock[[#This Row],[REMAINING QUANTITY
(auto-fill)]]&gt;0),"HOLDING",""))</f>
        <v/>
      </c>
      <c r="C2262" s="113">
        <f t="shared" si="35"/>
        <v>2249</v>
      </c>
      <c r="D2262" s="79"/>
      <c r="E2262" s="80"/>
      <c r="F2262" s="162"/>
      <c r="G2262" s="85"/>
      <c r="H2262" s="86"/>
      <c r="I2262" s="164"/>
      <c r="J2262" s="115" t="str">
        <f>IF(Stock[[#This Row],[BUYING QUANTITY]]&gt;0,Stock[[#This Row],[BUYING PRICE]]*Stock[[#This Row],[BUYING QUANTITY]]*Stock[[#This Row],[% BUYING FEE]],"")</f>
        <v/>
      </c>
      <c r="K2262" s="89"/>
      <c r="L2262" s="90"/>
      <c r="M2262" s="117" t="str">
        <f>IF(Stock[[#This Row],[BUYING QUANTITY]]&gt;0,Stock[[#This Row],[BUYING PRICE]]*(1+Stock[[#This Row],[% THRESHOLD (RETURN)_1]]),"")</f>
        <v/>
      </c>
      <c r="N2262" s="91"/>
      <c r="O2262" s="117" t="str">
        <f>IF(Stock[[#This Row],[BUYING QUANTITY]]&gt;0,Stock[[#This Row],[BUYING PRICE]]*(1+Stock[[#This Row],[% THRESHOLD (RETURN)_2]]),"")</f>
        <v/>
      </c>
      <c r="P2262" s="91"/>
      <c r="Q2262" s="117" t="str">
        <f>IF(Stock[[#This Row],[BUYING QUANTITY]]&gt;0,Stock[[#This Row],[BUYING PRICE]]*(1+Stock[[#This Row],[% THRESHOLD (LOSS)]]),"")</f>
        <v/>
      </c>
      <c r="R2262" s="105"/>
      <c r="S2262" s="118" t="str">
        <f>IF(Stock[[#This Row],[CASH DIVIDEND]]&gt;0,Stock[[#This Row],[CASH DIVIDEND]]/(Stock[[#This Row],[BUYING PRICE]]*Stock[[#This Row],[BUYING QUANTITY]]),"")</f>
        <v/>
      </c>
      <c r="T2262" s="105"/>
      <c r="U2262" s="79"/>
      <c r="V2262" s="97"/>
      <c r="W2262" s="98"/>
      <c r="X2262" s="168"/>
      <c r="Y2262" s="126" t="str">
        <f>IF(Stock[[#This Row],[SELLING QUANTITY]]&gt;0,Stock[[#This Row],[SELLING PRICE]]*Stock[[#This Row],[SELLING QUANTITY]]*Stock[[#This Row],[% SELLING FEE]]+Stock[[#This Row],[SELLING PRICE]]*Stock[[#This Row],[SELLING QUANTITY]]*$D$12,"")</f>
        <v/>
      </c>
      <c r="Z2262" s="121">
        <f>Stock[[#This Row],[BUYING QUANTITY]]+Stock[[#This Row],[STOCK DIVIDEND]]-Stock[[#This Row],[SELLING QUANTITY]]</f>
        <v>0</v>
      </c>
      <c r="AA22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2" s="121">
        <f ca="1">IF(Stock[[#This Row],[SELLING DATE]]&gt;0,Stock[[#This Row],[SELLING DATE]]-Stock[[#This Row],[BUY DATE]]+1,IF(Stock[[#This Row],[BUY DATE]]=0,0,TODAY()-Stock[[#This Row],[BUY DATE]]+1))</f>
        <v>0</v>
      </c>
      <c r="AC2262" s="122" t="str">
        <f>IFERROR(Stock[[#This Row],[CASH DIVIDEND]]+Stock[[#This Row],[RETURN/(LOSS) FROM TRADING
(auto-fill)]],"")</f>
        <v/>
      </c>
      <c r="AD22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2" s="146" t="str">
        <f ca="1">IFERROR(IF(Stock[[#This Row],[HOLDING DAYS
(auto-fill)]]&lt;365,Stock[[#This Row],[% TOTAL RETURN/(LOSS)
(auto-fill)]]*365/Stock[[#This Row],[HOLDING DAYS
(auto-fill)]],POWER((1+Stock[[#This Row],[% TOTAL RETURN/(LOSS)
(auto-fill)]]),1/(Stock[[#This Row],[HOLDING DAYS
(auto-fill)]]/365))-1),"")</f>
        <v/>
      </c>
      <c r="AF2262" s="81"/>
      <c r="AG2262" s="149" t="str">
        <f>IF(Stock[[#This Row],[STATUS
(auto-fill)]]="HOLDING",Stock[[#This Row],[MARKET PRICE]]-Stock[[#This Row],[BUYING PRICE]],"")</f>
        <v/>
      </c>
      <c r="AH2262" s="143" t="str">
        <f>IFERROR(Stock[[#This Row],[CHANGE
(auto-fill)]]/Stock[[#This Row],[BUYING PRICE]],"")</f>
        <v/>
      </c>
      <c r="AI2262" s="130" t="str">
        <f>IF(Stock[[#This Row],[MARKET PRICE]]&gt;0,Stock[[#This Row],[MARKET PRICE]]*Stock[[#This Row],[REMAINING QUANTITY
(auto-fill)]],"")</f>
        <v/>
      </c>
    </row>
    <row r="2263" spans="2:35">
      <c r="B2263" s="110" t="str">
        <f>IF(AND(Stock[[#This Row],[BUYING QUANTITY]]&gt;0,Stock[[#This Row],[REMAINING QUANTITY
(auto-fill)]]=0),"SOLD OUT",
IF(AND(Stock[[#This Row],[BUYING QUANTITY]]&gt;0,Stock[[#This Row],[REMAINING QUANTITY
(auto-fill)]]&gt;0),"HOLDING",""))</f>
        <v/>
      </c>
      <c r="C2263" s="113">
        <f t="shared" si="35"/>
        <v>2250</v>
      </c>
      <c r="D2263" s="79"/>
      <c r="E2263" s="80"/>
      <c r="F2263" s="162"/>
      <c r="G2263" s="85"/>
      <c r="H2263" s="86"/>
      <c r="I2263" s="164"/>
      <c r="J2263" s="115" t="str">
        <f>IF(Stock[[#This Row],[BUYING QUANTITY]]&gt;0,Stock[[#This Row],[BUYING PRICE]]*Stock[[#This Row],[BUYING QUANTITY]]*Stock[[#This Row],[% BUYING FEE]],"")</f>
        <v/>
      </c>
      <c r="K2263" s="89"/>
      <c r="L2263" s="90"/>
      <c r="M2263" s="117" t="str">
        <f>IF(Stock[[#This Row],[BUYING QUANTITY]]&gt;0,Stock[[#This Row],[BUYING PRICE]]*(1+Stock[[#This Row],[% THRESHOLD (RETURN)_1]]),"")</f>
        <v/>
      </c>
      <c r="N2263" s="91"/>
      <c r="O2263" s="117" t="str">
        <f>IF(Stock[[#This Row],[BUYING QUANTITY]]&gt;0,Stock[[#This Row],[BUYING PRICE]]*(1+Stock[[#This Row],[% THRESHOLD (RETURN)_2]]),"")</f>
        <v/>
      </c>
      <c r="P2263" s="91"/>
      <c r="Q2263" s="117" t="str">
        <f>IF(Stock[[#This Row],[BUYING QUANTITY]]&gt;0,Stock[[#This Row],[BUYING PRICE]]*(1+Stock[[#This Row],[% THRESHOLD (LOSS)]]),"")</f>
        <v/>
      </c>
      <c r="R2263" s="105"/>
      <c r="S2263" s="118" t="str">
        <f>IF(Stock[[#This Row],[CASH DIVIDEND]]&gt;0,Stock[[#This Row],[CASH DIVIDEND]]/(Stock[[#This Row],[BUYING PRICE]]*Stock[[#This Row],[BUYING QUANTITY]]),"")</f>
        <v/>
      </c>
      <c r="T2263" s="105"/>
      <c r="U2263" s="79"/>
      <c r="V2263" s="97"/>
      <c r="W2263" s="98"/>
      <c r="X2263" s="168"/>
      <c r="Y2263" s="126" t="str">
        <f>IF(Stock[[#This Row],[SELLING QUANTITY]]&gt;0,Stock[[#This Row],[SELLING PRICE]]*Stock[[#This Row],[SELLING QUANTITY]]*Stock[[#This Row],[% SELLING FEE]]+Stock[[#This Row],[SELLING PRICE]]*Stock[[#This Row],[SELLING QUANTITY]]*$D$12,"")</f>
        <v/>
      </c>
      <c r="Z2263" s="121">
        <f>Stock[[#This Row],[BUYING QUANTITY]]+Stock[[#This Row],[STOCK DIVIDEND]]-Stock[[#This Row],[SELLING QUANTITY]]</f>
        <v>0</v>
      </c>
      <c r="AA22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3" s="121">
        <f ca="1">IF(Stock[[#This Row],[SELLING DATE]]&gt;0,Stock[[#This Row],[SELLING DATE]]-Stock[[#This Row],[BUY DATE]]+1,IF(Stock[[#This Row],[BUY DATE]]=0,0,TODAY()-Stock[[#This Row],[BUY DATE]]+1))</f>
        <v>0</v>
      </c>
      <c r="AC2263" s="122" t="str">
        <f>IFERROR(Stock[[#This Row],[CASH DIVIDEND]]+Stock[[#This Row],[RETURN/(LOSS) FROM TRADING
(auto-fill)]],"")</f>
        <v/>
      </c>
      <c r="AD22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3" s="146" t="str">
        <f ca="1">IFERROR(IF(Stock[[#This Row],[HOLDING DAYS
(auto-fill)]]&lt;365,Stock[[#This Row],[% TOTAL RETURN/(LOSS)
(auto-fill)]]*365/Stock[[#This Row],[HOLDING DAYS
(auto-fill)]],POWER((1+Stock[[#This Row],[% TOTAL RETURN/(LOSS)
(auto-fill)]]),1/(Stock[[#This Row],[HOLDING DAYS
(auto-fill)]]/365))-1),"")</f>
        <v/>
      </c>
      <c r="AF2263" s="81"/>
      <c r="AG2263" s="149" t="str">
        <f>IF(Stock[[#This Row],[STATUS
(auto-fill)]]="HOLDING",Stock[[#This Row],[MARKET PRICE]]-Stock[[#This Row],[BUYING PRICE]],"")</f>
        <v/>
      </c>
      <c r="AH2263" s="143" t="str">
        <f>IFERROR(Stock[[#This Row],[CHANGE
(auto-fill)]]/Stock[[#This Row],[BUYING PRICE]],"")</f>
        <v/>
      </c>
      <c r="AI2263" s="130" t="str">
        <f>IF(Stock[[#This Row],[MARKET PRICE]]&gt;0,Stock[[#This Row],[MARKET PRICE]]*Stock[[#This Row],[REMAINING QUANTITY
(auto-fill)]],"")</f>
        <v/>
      </c>
    </row>
    <row r="2264" spans="2:35">
      <c r="B2264" s="110" t="str">
        <f>IF(AND(Stock[[#This Row],[BUYING QUANTITY]]&gt;0,Stock[[#This Row],[REMAINING QUANTITY
(auto-fill)]]=0),"SOLD OUT",
IF(AND(Stock[[#This Row],[BUYING QUANTITY]]&gt;0,Stock[[#This Row],[REMAINING QUANTITY
(auto-fill)]]&gt;0),"HOLDING",""))</f>
        <v/>
      </c>
      <c r="C2264" s="113">
        <f t="shared" si="35"/>
        <v>2251</v>
      </c>
      <c r="D2264" s="79"/>
      <c r="E2264" s="80"/>
      <c r="F2264" s="162"/>
      <c r="G2264" s="85"/>
      <c r="H2264" s="86"/>
      <c r="I2264" s="164"/>
      <c r="J2264" s="115" t="str">
        <f>IF(Stock[[#This Row],[BUYING QUANTITY]]&gt;0,Stock[[#This Row],[BUYING PRICE]]*Stock[[#This Row],[BUYING QUANTITY]]*Stock[[#This Row],[% BUYING FEE]],"")</f>
        <v/>
      </c>
      <c r="K2264" s="89"/>
      <c r="L2264" s="90"/>
      <c r="M2264" s="117" t="str">
        <f>IF(Stock[[#This Row],[BUYING QUANTITY]]&gt;0,Stock[[#This Row],[BUYING PRICE]]*(1+Stock[[#This Row],[% THRESHOLD (RETURN)_1]]),"")</f>
        <v/>
      </c>
      <c r="N2264" s="91"/>
      <c r="O2264" s="117" t="str">
        <f>IF(Stock[[#This Row],[BUYING QUANTITY]]&gt;0,Stock[[#This Row],[BUYING PRICE]]*(1+Stock[[#This Row],[% THRESHOLD (RETURN)_2]]),"")</f>
        <v/>
      </c>
      <c r="P2264" s="91"/>
      <c r="Q2264" s="117" t="str">
        <f>IF(Stock[[#This Row],[BUYING QUANTITY]]&gt;0,Stock[[#This Row],[BUYING PRICE]]*(1+Stock[[#This Row],[% THRESHOLD (LOSS)]]),"")</f>
        <v/>
      </c>
      <c r="R2264" s="105"/>
      <c r="S2264" s="118" t="str">
        <f>IF(Stock[[#This Row],[CASH DIVIDEND]]&gt;0,Stock[[#This Row],[CASH DIVIDEND]]/(Stock[[#This Row],[BUYING PRICE]]*Stock[[#This Row],[BUYING QUANTITY]]),"")</f>
        <v/>
      </c>
      <c r="T2264" s="105"/>
      <c r="U2264" s="79"/>
      <c r="V2264" s="97"/>
      <c r="W2264" s="98"/>
      <c r="X2264" s="168"/>
      <c r="Y2264" s="126" t="str">
        <f>IF(Stock[[#This Row],[SELLING QUANTITY]]&gt;0,Stock[[#This Row],[SELLING PRICE]]*Stock[[#This Row],[SELLING QUANTITY]]*Stock[[#This Row],[% SELLING FEE]]+Stock[[#This Row],[SELLING PRICE]]*Stock[[#This Row],[SELLING QUANTITY]]*$D$12,"")</f>
        <v/>
      </c>
      <c r="Z2264" s="121">
        <f>Stock[[#This Row],[BUYING QUANTITY]]+Stock[[#This Row],[STOCK DIVIDEND]]-Stock[[#This Row],[SELLING QUANTITY]]</f>
        <v>0</v>
      </c>
      <c r="AA22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4" s="121">
        <f ca="1">IF(Stock[[#This Row],[SELLING DATE]]&gt;0,Stock[[#This Row],[SELLING DATE]]-Stock[[#This Row],[BUY DATE]]+1,IF(Stock[[#This Row],[BUY DATE]]=0,0,TODAY()-Stock[[#This Row],[BUY DATE]]+1))</f>
        <v>0</v>
      </c>
      <c r="AC2264" s="122" t="str">
        <f>IFERROR(Stock[[#This Row],[CASH DIVIDEND]]+Stock[[#This Row],[RETURN/(LOSS) FROM TRADING
(auto-fill)]],"")</f>
        <v/>
      </c>
      <c r="AD22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4" s="146" t="str">
        <f ca="1">IFERROR(IF(Stock[[#This Row],[HOLDING DAYS
(auto-fill)]]&lt;365,Stock[[#This Row],[% TOTAL RETURN/(LOSS)
(auto-fill)]]*365/Stock[[#This Row],[HOLDING DAYS
(auto-fill)]],POWER((1+Stock[[#This Row],[% TOTAL RETURN/(LOSS)
(auto-fill)]]),1/(Stock[[#This Row],[HOLDING DAYS
(auto-fill)]]/365))-1),"")</f>
        <v/>
      </c>
      <c r="AF2264" s="81"/>
      <c r="AG2264" s="149" t="str">
        <f>IF(Stock[[#This Row],[STATUS
(auto-fill)]]="HOLDING",Stock[[#This Row],[MARKET PRICE]]-Stock[[#This Row],[BUYING PRICE]],"")</f>
        <v/>
      </c>
      <c r="AH2264" s="143" t="str">
        <f>IFERROR(Stock[[#This Row],[CHANGE
(auto-fill)]]/Stock[[#This Row],[BUYING PRICE]],"")</f>
        <v/>
      </c>
      <c r="AI2264" s="130" t="str">
        <f>IF(Stock[[#This Row],[MARKET PRICE]]&gt;0,Stock[[#This Row],[MARKET PRICE]]*Stock[[#This Row],[REMAINING QUANTITY
(auto-fill)]],"")</f>
        <v/>
      </c>
    </row>
    <row r="2265" spans="2:35">
      <c r="B2265" s="110" t="str">
        <f>IF(AND(Stock[[#This Row],[BUYING QUANTITY]]&gt;0,Stock[[#This Row],[REMAINING QUANTITY
(auto-fill)]]=0),"SOLD OUT",
IF(AND(Stock[[#This Row],[BUYING QUANTITY]]&gt;0,Stock[[#This Row],[REMAINING QUANTITY
(auto-fill)]]&gt;0),"HOLDING",""))</f>
        <v/>
      </c>
      <c r="C2265" s="113">
        <f t="shared" si="35"/>
        <v>2252</v>
      </c>
      <c r="D2265" s="79"/>
      <c r="E2265" s="80"/>
      <c r="F2265" s="162"/>
      <c r="G2265" s="85"/>
      <c r="H2265" s="86"/>
      <c r="I2265" s="164"/>
      <c r="J2265" s="115" t="str">
        <f>IF(Stock[[#This Row],[BUYING QUANTITY]]&gt;0,Stock[[#This Row],[BUYING PRICE]]*Stock[[#This Row],[BUYING QUANTITY]]*Stock[[#This Row],[% BUYING FEE]],"")</f>
        <v/>
      </c>
      <c r="K2265" s="89"/>
      <c r="L2265" s="90"/>
      <c r="M2265" s="117" t="str">
        <f>IF(Stock[[#This Row],[BUYING QUANTITY]]&gt;0,Stock[[#This Row],[BUYING PRICE]]*(1+Stock[[#This Row],[% THRESHOLD (RETURN)_1]]),"")</f>
        <v/>
      </c>
      <c r="N2265" s="91"/>
      <c r="O2265" s="117" t="str">
        <f>IF(Stock[[#This Row],[BUYING QUANTITY]]&gt;0,Stock[[#This Row],[BUYING PRICE]]*(1+Stock[[#This Row],[% THRESHOLD (RETURN)_2]]),"")</f>
        <v/>
      </c>
      <c r="P2265" s="91"/>
      <c r="Q2265" s="117" t="str">
        <f>IF(Stock[[#This Row],[BUYING QUANTITY]]&gt;0,Stock[[#This Row],[BUYING PRICE]]*(1+Stock[[#This Row],[% THRESHOLD (LOSS)]]),"")</f>
        <v/>
      </c>
      <c r="R2265" s="105"/>
      <c r="S2265" s="118" t="str">
        <f>IF(Stock[[#This Row],[CASH DIVIDEND]]&gt;0,Stock[[#This Row],[CASH DIVIDEND]]/(Stock[[#This Row],[BUYING PRICE]]*Stock[[#This Row],[BUYING QUANTITY]]),"")</f>
        <v/>
      </c>
      <c r="T2265" s="105"/>
      <c r="U2265" s="79"/>
      <c r="V2265" s="97"/>
      <c r="W2265" s="98"/>
      <c r="X2265" s="168"/>
      <c r="Y2265" s="126" t="str">
        <f>IF(Stock[[#This Row],[SELLING QUANTITY]]&gt;0,Stock[[#This Row],[SELLING PRICE]]*Stock[[#This Row],[SELLING QUANTITY]]*Stock[[#This Row],[% SELLING FEE]]+Stock[[#This Row],[SELLING PRICE]]*Stock[[#This Row],[SELLING QUANTITY]]*$D$12,"")</f>
        <v/>
      </c>
      <c r="Z2265" s="121">
        <f>Stock[[#This Row],[BUYING QUANTITY]]+Stock[[#This Row],[STOCK DIVIDEND]]-Stock[[#This Row],[SELLING QUANTITY]]</f>
        <v>0</v>
      </c>
      <c r="AA22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5" s="121">
        <f ca="1">IF(Stock[[#This Row],[SELLING DATE]]&gt;0,Stock[[#This Row],[SELLING DATE]]-Stock[[#This Row],[BUY DATE]]+1,IF(Stock[[#This Row],[BUY DATE]]=0,0,TODAY()-Stock[[#This Row],[BUY DATE]]+1))</f>
        <v>0</v>
      </c>
      <c r="AC2265" s="122" t="str">
        <f>IFERROR(Stock[[#This Row],[CASH DIVIDEND]]+Stock[[#This Row],[RETURN/(LOSS) FROM TRADING
(auto-fill)]],"")</f>
        <v/>
      </c>
      <c r="AD22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5" s="146" t="str">
        <f ca="1">IFERROR(IF(Stock[[#This Row],[HOLDING DAYS
(auto-fill)]]&lt;365,Stock[[#This Row],[% TOTAL RETURN/(LOSS)
(auto-fill)]]*365/Stock[[#This Row],[HOLDING DAYS
(auto-fill)]],POWER((1+Stock[[#This Row],[% TOTAL RETURN/(LOSS)
(auto-fill)]]),1/(Stock[[#This Row],[HOLDING DAYS
(auto-fill)]]/365))-1),"")</f>
        <v/>
      </c>
      <c r="AF2265" s="81"/>
      <c r="AG2265" s="149" t="str">
        <f>IF(Stock[[#This Row],[STATUS
(auto-fill)]]="HOLDING",Stock[[#This Row],[MARKET PRICE]]-Stock[[#This Row],[BUYING PRICE]],"")</f>
        <v/>
      </c>
      <c r="AH2265" s="143" t="str">
        <f>IFERROR(Stock[[#This Row],[CHANGE
(auto-fill)]]/Stock[[#This Row],[BUYING PRICE]],"")</f>
        <v/>
      </c>
      <c r="AI2265" s="130" t="str">
        <f>IF(Stock[[#This Row],[MARKET PRICE]]&gt;0,Stock[[#This Row],[MARKET PRICE]]*Stock[[#This Row],[REMAINING QUANTITY
(auto-fill)]],"")</f>
        <v/>
      </c>
    </row>
    <row r="2266" spans="2:35">
      <c r="B2266" s="110" t="str">
        <f>IF(AND(Stock[[#This Row],[BUYING QUANTITY]]&gt;0,Stock[[#This Row],[REMAINING QUANTITY
(auto-fill)]]=0),"SOLD OUT",
IF(AND(Stock[[#This Row],[BUYING QUANTITY]]&gt;0,Stock[[#This Row],[REMAINING QUANTITY
(auto-fill)]]&gt;0),"HOLDING",""))</f>
        <v/>
      </c>
      <c r="C2266" s="113">
        <f t="shared" si="35"/>
        <v>2253</v>
      </c>
      <c r="D2266" s="79"/>
      <c r="E2266" s="80"/>
      <c r="F2266" s="162"/>
      <c r="G2266" s="85"/>
      <c r="H2266" s="86"/>
      <c r="I2266" s="164"/>
      <c r="J2266" s="115" t="str">
        <f>IF(Stock[[#This Row],[BUYING QUANTITY]]&gt;0,Stock[[#This Row],[BUYING PRICE]]*Stock[[#This Row],[BUYING QUANTITY]]*Stock[[#This Row],[% BUYING FEE]],"")</f>
        <v/>
      </c>
      <c r="K2266" s="89"/>
      <c r="L2266" s="90"/>
      <c r="M2266" s="117" t="str">
        <f>IF(Stock[[#This Row],[BUYING QUANTITY]]&gt;0,Stock[[#This Row],[BUYING PRICE]]*(1+Stock[[#This Row],[% THRESHOLD (RETURN)_1]]),"")</f>
        <v/>
      </c>
      <c r="N2266" s="91"/>
      <c r="O2266" s="117" t="str">
        <f>IF(Stock[[#This Row],[BUYING QUANTITY]]&gt;0,Stock[[#This Row],[BUYING PRICE]]*(1+Stock[[#This Row],[% THRESHOLD (RETURN)_2]]),"")</f>
        <v/>
      </c>
      <c r="P2266" s="91"/>
      <c r="Q2266" s="117" t="str">
        <f>IF(Stock[[#This Row],[BUYING QUANTITY]]&gt;0,Stock[[#This Row],[BUYING PRICE]]*(1+Stock[[#This Row],[% THRESHOLD (LOSS)]]),"")</f>
        <v/>
      </c>
      <c r="R2266" s="105"/>
      <c r="S2266" s="118" t="str">
        <f>IF(Stock[[#This Row],[CASH DIVIDEND]]&gt;0,Stock[[#This Row],[CASH DIVIDEND]]/(Stock[[#This Row],[BUYING PRICE]]*Stock[[#This Row],[BUYING QUANTITY]]),"")</f>
        <v/>
      </c>
      <c r="T2266" s="105"/>
      <c r="U2266" s="79"/>
      <c r="V2266" s="97"/>
      <c r="W2266" s="98"/>
      <c r="X2266" s="168"/>
      <c r="Y2266" s="126" t="str">
        <f>IF(Stock[[#This Row],[SELLING QUANTITY]]&gt;0,Stock[[#This Row],[SELLING PRICE]]*Stock[[#This Row],[SELLING QUANTITY]]*Stock[[#This Row],[% SELLING FEE]]+Stock[[#This Row],[SELLING PRICE]]*Stock[[#This Row],[SELLING QUANTITY]]*$D$12,"")</f>
        <v/>
      </c>
      <c r="Z2266" s="121">
        <f>Stock[[#This Row],[BUYING QUANTITY]]+Stock[[#This Row],[STOCK DIVIDEND]]-Stock[[#This Row],[SELLING QUANTITY]]</f>
        <v>0</v>
      </c>
      <c r="AA22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6" s="121">
        <f ca="1">IF(Stock[[#This Row],[SELLING DATE]]&gt;0,Stock[[#This Row],[SELLING DATE]]-Stock[[#This Row],[BUY DATE]]+1,IF(Stock[[#This Row],[BUY DATE]]=0,0,TODAY()-Stock[[#This Row],[BUY DATE]]+1))</f>
        <v>0</v>
      </c>
      <c r="AC2266" s="122" t="str">
        <f>IFERROR(Stock[[#This Row],[CASH DIVIDEND]]+Stock[[#This Row],[RETURN/(LOSS) FROM TRADING
(auto-fill)]],"")</f>
        <v/>
      </c>
      <c r="AD22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6" s="146" t="str">
        <f ca="1">IFERROR(IF(Stock[[#This Row],[HOLDING DAYS
(auto-fill)]]&lt;365,Stock[[#This Row],[% TOTAL RETURN/(LOSS)
(auto-fill)]]*365/Stock[[#This Row],[HOLDING DAYS
(auto-fill)]],POWER((1+Stock[[#This Row],[% TOTAL RETURN/(LOSS)
(auto-fill)]]),1/(Stock[[#This Row],[HOLDING DAYS
(auto-fill)]]/365))-1),"")</f>
        <v/>
      </c>
      <c r="AF2266" s="81"/>
      <c r="AG2266" s="149" t="str">
        <f>IF(Stock[[#This Row],[STATUS
(auto-fill)]]="HOLDING",Stock[[#This Row],[MARKET PRICE]]-Stock[[#This Row],[BUYING PRICE]],"")</f>
        <v/>
      </c>
      <c r="AH2266" s="143" t="str">
        <f>IFERROR(Stock[[#This Row],[CHANGE
(auto-fill)]]/Stock[[#This Row],[BUYING PRICE]],"")</f>
        <v/>
      </c>
      <c r="AI2266" s="130" t="str">
        <f>IF(Stock[[#This Row],[MARKET PRICE]]&gt;0,Stock[[#This Row],[MARKET PRICE]]*Stock[[#This Row],[REMAINING QUANTITY
(auto-fill)]],"")</f>
        <v/>
      </c>
    </row>
    <row r="2267" spans="2:35">
      <c r="B2267" s="110" t="str">
        <f>IF(AND(Stock[[#This Row],[BUYING QUANTITY]]&gt;0,Stock[[#This Row],[REMAINING QUANTITY
(auto-fill)]]=0),"SOLD OUT",
IF(AND(Stock[[#This Row],[BUYING QUANTITY]]&gt;0,Stock[[#This Row],[REMAINING QUANTITY
(auto-fill)]]&gt;0),"HOLDING",""))</f>
        <v/>
      </c>
      <c r="C2267" s="113">
        <f t="shared" si="35"/>
        <v>2254</v>
      </c>
      <c r="D2267" s="79"/>
      <c r="E2267" s="80"/>
      <c r="F2267" s="162"/>
      <c r="G2267" s="85"/>
      <c r="H2267" s="86"/>
      <c r="I2267" s="164"/>
      <c r="J2267" s="115" t="str">
        <f>IF(Stock[[#This Row],[BUYING QUANTITY]]&gt;0,Stock[[#This Row],[BUYING PRICE]]*Stock[[#This Row],[BUYING QUANTITY]]*Stock[[#This Row],[% BUYING FEE]],"")</f>
        <v/>
      </c>
      <c r="K2267" s="89"/>
      <c r="L2267" s="90"/>
      <c r="M2267" s="117" t="str">
        <f>IF(Stock[[#This Row],[BUYING QUANTITY]]&gt;0,Stock[[#This Row],[BUYING PRICE]]*(1+Stock[[#This Row],[% THRESHOLD (RETURN)_1]]),"")</f>
        <v/>
      </c>
      <c r="N2267" s="91"/>
      <c r="O2267" s="117" t="str">
        <f>IF(Stock[[#This Row],[BUYING QUANTITY]]&gt;0,Stock[[#This Row],[BUYING PRICE]]*(1+Stock[[#This Row],[% THRESHOLD (RETURN)_2]]),"")</f>
        <v/>
      </c>
      <c r="P2267" s="91"/>
      <c r="Q2267" s="117" t="str">
        <f>IF(Stock[[#This Row],[BUYING QUANTITY]]&gt;0,Stock[[#This Row],[BUYING PRICE]]*(1+Stock[[#This Row],[% THRESHOLD (LOSS)]]),"")</f>
        <v/>
      </c>
      <c r="R2267" s="105"/>
      <c r="S2267" s="118" t="str">
        <f>IF(Stock[[#This Row],[CASH DIVIDEND]]&gt;0,Stock[[#This Row],[CASH DIVIDEND]]/(Stock[[#This Row],[BUYING PRICE]]*Stock[[#This Row],[BUYING QUANTITY]]),"")</f>
        <v/>
      </c>
      <c r="T2267" s="105"/>
      <c r="U2267" s="79"/>
      <c r="V2267" s="97"/>
      <c r="W2267" s="98"/>
      <c r="X2267" s="168"/>
      <c r="Y2267" s="126" t="str">
        <f>IF(Stock[[#This Row],[SELLING QUANTITY]]&gt;0,Stock[[#This Row],[SELLING PRICE]]*Stock[[#This Row],[SELLING QUANTITY]]*Stock[[#This Row],[% SELLING FEE]]+Stock[[#This Row],[SELLING PRICE]]*Stock[[#This Row],[SELLING QUANTITY]]*$D$12,"")</f>
        <v/>
      </c>
      <c r="Z2267" s="121">
        <f>Stock[[#This Row],[BUYING QUANTITY]]+Stock[[#This Row],[STOCK DIVIDEND]]-Stock[[#This Row],[SELLING QUANTITY]]</f>
        <v>0</v>
      </c>
      <c r="AA22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7" s="121">
        <f ca="1">IF(Stock[[#This Row],[SELLING DATE]]&gt;0,Stock[[#This Row],[SELLING DATE]]-Stock[[#This Row],[BUY DATE]]+1,IF(Stock[[#This Row],[BUY DATE]]=0,0,TODAY()-Stock[[#This Row],[BUY DATE]]+1))</f>
        <v>0</v>
      </c>
      <c r="AC2267" s="122" t="str">
        <f>IFERROR(Stock[[#This Row],[CASH DIVIDEND]]+Stock[[#This Row],[RETURN/(LOSS) FROM TRADING
(auto-fill)]],"")</f>
        <v/>
      </c>
      <c r="AD22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7" s="146" t="str">
        <f ca="1">IFERROR(IF(Stock[[#This Row],[HOLDING DAYS
(auto-fill)]]&lt;365,Stock[[#This Row],[% TOTAL RETURN/(LOSS)
(auto-fill)]]*365/Stock[[#This Row],[HOLDING DAYS
(auto-fill)]],POWER((1+Stock[[#This Row],[% TOTAL RETURN/(LOSS)
(auto-fill)]]),1/(Stock[[#This Row],[HOLDING DAYS
(auto-fill)]]/365))-1),"")</f>
        <v/>
      </c>
      <c r="AF2267" s="81"/>
      <c r="AG2267" s="149" t="str">
        <f>IF(Stock[[#This Row],[STATUS
(auto-fill)]]="HOLDING",Stock[[#This Row],[MARKET PRICE]]-Stock[[#This Row],[BUYING PRICE]],"")</f>
        <v/>
      </c>
      <c r="AH2267" s="143" t="str">
        <f>IFERROR(Stock[[#This Row],[CHANGE
(auto-fill)]]/Stock[[#This Row],[BUYING PRICE]],"")</f>
        <v/>
      </c>
      <c r="AI2267" s="130" t="str">
        <f>IF(Stock[[#This Row],[MARKET PRICE]]&gt;0,Stock[[#This Row],[MARKET PRICE]]*Stock[[#This Row],[REMAINING QUANTITY
(auto-fill)]],"")</f>
        <v/>
      </c>
    </row>
    <row r="2268" spans="2:35">
      <c r="B2268" s="110" t="str">
        <f>IF(AND(Stock[[#This Row],[BUYING QUANTITY]]&gt;0,Stock[[#This Row],[REMAINING QUANTITY
(auto-fill)]]=0),"SOLD OUT",
IF(AND(Stock[[#This Row],[BUYING QUANTITY]]&gt;0,Stock[[#This Row],[REMAINING QUANTITY
(auto-fill)]]&gt;0),"HOLDING",""))</f>
        <v/>
      </c>
      <c r="C2268" s="113">
        <f t="shared" si="35"/>
        <v>2255</v>
      </c>
      <c r="D2268" s="79"/>
      <c r="E2268" s="80"/>
      <c r="F2268" s="162"/>
      <c r="G2268" s="85"/>
      <c r="H2268" s="86"/>
      <c r="I2268" s="164"/>
      <c r="J2268" s="115" t="str">
        <f>IF(Stock[[#This Row],[BUYING QUANTITY]]&gt;0,Stock[[#This Row],[BUYING PRICE]]*Stock[[#This Row],[BUYING QUANTITY]]*Stock[[#This Row],[% BUYING FEE]],"")</f>
        <v/>
      </c>
      <c r="K2268" s="89"/>
      <c r="L2268" s="90"/>
      <c r="M2268" s="117" t="str">
        <f>IF(Stock[[#This Row],[BUYING QUANTITY]]&gt;0,Stock[[#This Row],[BUYING PRICE]]*(1+Stock[[#This Row],[% THRESHOLD (RETURN)_1]]),"")</f>
        <v/>
      </c>
      <c r="N2268" s="91"/>
      <c r="O2268" s="117" t="str">
        <f>IF(Stock[[#This Row],[BUYING QUANTITY]]&gt;0,Stock[[#This Row],[BUYING PRICE]]*(1+Stock[[#This Row],[% THRESHOLD (RETURN)_2]]),"")</f>
        <v/>
      </c>
      <c r="P2268" s="91"/>
      <c r="Q2268" s="117" t="str">
        <f>IF(Stock[[#This Row],[BUYING QUANTITY]]&gt;0,Stock[[#This Row],[BUYING PRICE]]*(1+Stock[[#This Row],[% THRESHOLD (LOSS)]]),"")</f>
        <v/>
      </c>
      <c r="R2268" s="105"/>
      <c r="S2268" s="118" t="str">
        <f>IF(Stock[[#This Row],[CASH DIVIDEND]]&gt;0,Stock[[#This Row],[CASH DIVIDEND]]/(Stock[[#This Row],[BUYING PRICE]]*Stock[[#This Row],[BUYING QUANTITY]]),"")</f>
        <v/>
      </c>
      <c r="T2268" s="105"/>
      <c r="U2268" s="79"/>
      <c r="V2268" s="97"/>
      <c r="W2268" s="98"/>
      <c r="X2268" s="168"/>
      <c r="Y2268" s="126" t="str">
        <f>IF(Stock[[#This Row],[SELLING QUANTITY]]&gt;0,Stock[[#This Row],[SELLING PRICE]]*Stock[[#This Row],[SELLING QUANTITY]]*Stock[[#This Row],[% SELLING FEE]]+Stock[[#This Row],[SELLING PRICE]]*Stock[[#This Row],[SELLING QUANTITY]]*$D$12,"")</f>
        <v/>
      </c>
      <c r="Z2268" s="121">
        <f>Stock[[#This Row],[BUYING QUANTITY]]+Stock[[#This Row],[STOCK DIVIDEND]]-Stock[[#This Row],[SELLING QUANTITY]]</f>
        <v>0</v>
      </c>
      <c r="AA22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8" s="121">
        <f ca="1">IF(Stock[[#This Row],[SELLING DATE]]&gt;0,Stock[[#This Row],[SELLING DATE]]-Stock[[#This Row],[BUY DATE]]+1,IF(Stock[[#This Row],[BUY DATE]]=0,0,TODAY()-Stock[[#This Row],[BUY DATE]]+1))</f>
        <v>0</v>
      </c>
      <c r="AC2268" s="122" t="str">
        <f>IFERROR(Stock[[#This Row],[CASH DIVIDEND]]+Stock[[#This Row],[RETURN/(LOSS) FROM TRADING
(auto-fill)]],"")</f>
        <v/>
      </c>
      <c r="AD22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8" s="146" t="str">
        <f ca="1">IFERROR(IF(Stock[[#This Row],[HOLDING DAYS
(auto-fill)]]&lt;365,Stock[[#This Row],[% TOTAL RETURN/(LOSS)
(auto-fill)]]*365/Stock[[#This Row],[HOLDING DAYS
(auto-fill)]],POWER((1+Stock[[#This Row],[% TOTAL RETURN/(LOSS)
(auto-fill)]]),1/(Stock[[#This Row],[HOLDING DAYS
(auto-fill)]]/365))-1),"")</f>
        <v/>
      </c>
      <c r="AF2268" s="81"/>
      <c r="AG2268" s="149" t="str">
        <f>IF(Stock[[#This Row],[STATUS
(auto-fill)]]="HOLDING",Stock[[#This Row],[MARKET PRICE]]-Stock[[#This Row],[BUYING PRICE]],"")</f>
        <v/>
      </c>
      <c r="AH2268" s="143" t="str">
        <f>IFERROR(Stock[[#This Row],[CHANGE
(auto-fill)]]/Stock[[#This Row],[BUYING PRICE]],"")</f>
        <v/>
      </c>
      <c r="AI2268" s="130" t="str">
        <f>IF(Stock[[#This Row],[MARKET PRICE]]&gt;0,Stock[[#This Row],[MARKET PRICE]]*Stock[[#This Row],[REMAINING QUANTITY
(auto-fill)]],"")</f>
        <v/>
      </c>
    </row>
    <row r="2269" spans="2:35">
      <c r="B2269" s="110" t="str">
        <f>IF(AND(Stock[[#This Row],[BUYING QUANTITY]]&gt;0,Stock[[#This Row],[REMAINING QUANTITY
(auto-fill)]]=0),"SOLD OUT",
IF(AND(Stock[[#This Row],[BUYING QUANTITY]]&gt;0,Stock[[#This Row],[REMAINING QUANTITY
(auto-fill)]]&gt;0),"HOLDING",""))</f>
        <v/>
      </c>
      <c r="C2269" s="113">
        <f t="shared" si="35"/>
        <v>2256</v>
      </c>
      <c r="D2269" s="79"/>
      <c r="E2269" s="80"/>
      <c r="F2269" s="162"/>
      <c r="G2269" s="85"/>
      <c r="H2269" s="86"/>
      <c r="I2269" s="164"/>
      <c r="J2269" s="115" t="str">
        <f>IF(Stock[[#This Row],[BUYING QUANTITY]]&gt;0,Stock[[#This Row],[BUYING PRICE]]*Stock[[#This Row],[BUYING QUANTITY]]*Stock[[#This Row],[% BUYING FEE]],"")</f>
        <v/>
      </c>
      <c r="K2269" s="89"/>
      <c r="L2269" s="90"/>
      <c r="M2269" s="117" t="str">
        <f>IF(Stock[[#This Row],[BUYING QUANTITY]]&gt;0,Stock[[#This Row],[BUYING PRICE]]*(1+Stock[[#This Row],[% THRESHOLD (RETURN)_1]]),"")</f>
        <v/>
      </c>
      <c r="N2269" s="91"/>
      <c r="O2269" s="117" t="str">
        <f>IF(Stock[[#This Row],[BUYING QUANTITY]]&gt;0,Stock[[#This Row],[BUYING PRICE]]*(1+Stock[[#This Row],[% THRESHOLD (RETURN)_2]]),"")</f>
        <v/>
      </c>
      <c r="P2269" s="91"/>
      <c r="Q2269" s="117" t="str">
        <f>IF(Stock[[#This Row],[BUYING QUANTITY]]&gt;0,Stock[[#This Row],[BUYING PRICE]]*(1+Stock[[#This Row],[% THRESHOLD (LOSS)]]),"")</f>
        <v/>
      </c>
      <c r="R2269" s="105"/>
      <c r="S2269" s="118" t="str">
        <f>IF(Stock[[#This Row],[CASH DIVIDEND]]&gt;0,Stock[[#This Row],[CASH DIVIDEND]]/(Stock[[#This Row],[BUYING PRICE]]*Stock[[#This Row],[BUYING QUANTITY]]),"")</f>
        <v/>
      </c>
      <c r="T2269" s="105"/>
      <c r="U2269" s="79"/>
      <c r="V2269" s="97"/>
      <c r="W2269" s="98"/>
      <c r="X2269" s="168"/>
      <c r="Y2269" s="126" t="str">
        <f>IF(Stock[[#This Row],[SELLING QUANTITY]]&gt;0,Stock[[#This Row],[SELLING PRICE]]*Stock[[#This Row],[SELLING QUANTITY]]*Stock[[#This Row],[% SELLING FEE]]+Stock[[#This Row],[SELLING PRICE]]*Stock[[#This Row],[SELLING QUANTITY]]*$D$12,"")</f>
        <v/>
      </c>
      <c r="Z2269" s="121">
        <f>Stock[[#This Row],[BUYING QUANTITY]]+Stock[[#This Row],[STOCK DIVIDEND]]-Stock[[#This Row],[SELLING QUANTITY]]</f>
        <v>0</v>
      </c>
      <c r="AA22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69" s="121">
        <f ca="1">IF(Stock[[#This Row],[SELLING DATE]]&gt;0,Stock[[#This Row],[SELLING DATE]]-Stock[[#This Row],[BUY DATE]]+1,IF(Stock[[#This Row],[BUY DATE]]=0,0,TODAY()-Stock[[#This Row],[BUY DATE]]+1))</f>
        <v>0</v>
      </c>
      <c r="AC2269" s="122" t="str">
        <f>IFERROR(Stock[[#This Row],[CASH DIVIDEND]]+Stock[[#This Row],[RETURN/(LOSS) FROM TRADING
(auto-fill)]],"")</f>
        <v/>
      </c>
      <c r="AD22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69" s="146" t="str">
        <f ca="1">IFERROR(IF(Stock[[#This Row],[HOLDING DAYS
(auto-fill)]]&lt;365,Stock[[#This Row],[% TOTAL RETURN/(LOSS)
(auto-fill)]]*365/Stock[[#This Row],[HOLDING DAYS
(auto-fill)]],POWER((1+Stock[[#This Row],[% TOTAL RETURN/(LOSS)
(auto-fill)]]),1/(Stock[[#This Row],[HOLDING DAYS
(auto-fill)]]/365))-1),"")</f>
        <v/>
      </c>
      <c r="AF2269" s="81"/>
      <c r="AG2269" s="149" t="str">
        <f>IF(Stock[[#This Row],[STATUS
(auto-fill)]]="HOLDING",Stock[[#This Row],[MARKET PRICE]]-Stock[[#This Row],[BUYING PRICE]],"")</f>
        <v/>
      </c>
      <c r="AH2269" s="143" t="str">
        <f>IFERROR(Stock[[#This Row],[CHANGE
(auto-fill)]]/Stock[[#This Row],[BUYING PRICE]],"")</f>
        <v/>
      </c>
      <c r="AI2269" s="130" t="str">
        <f>IF(Stock[[#This Row],[MARKET PRICE]]&gt;0,Stock[[#This Row],[MARKET PRICE]]*Stock[[#This Row],[REMAINING QUANTITY
(auto-fill)]],"")</f>
        <v/>
      </c>
    </row>
    <row r="2270" spans="2:35">
      <c r="B2270" s="110" t="str">
        <f>IF(AND(Stock[[#This Row],[BUYING QUANTITY]]&gt;0,Stock[[#This Row],[REMAINING QUANTITY
(auto-fill)]]=0),"SOLD OUT",
IF(AND(Stock[[#This Row],[BUYING QUANTITY]]&gt;0,Stock[[#This Row],[REMAINING QUANTITY
(auto-fill)]]&gt;0),"HOLDING",""))</f>
        <v/>
      </c>
      <c r="C2270" s="113">
        <f t="shared" si="35"/>
        <v>2257</v>
      </c>
      <c r="D2270" s="79"/>
      <c r="E2270" s="80"/>
      <c r="F2270" s="162"/>
      <c r="G2270" s="85"/>
      <c r="H2270" s="86"/>
      <c r="I2270" s="164"/>
      <c r="J2270" s="115" t="str">
        <f>IF(Stock[[#This Row],[BUYING QUANTITY]]&gt;0,Stock[[#This Row],[BUYING PRICE]]*Stock[[#This Row],[BUYING QUANTITY]]*Stock[[#This Row],[% BUYING FEE]],"")</f>
        <v/>
      </c>
      <c r="K2270" s="89"/>
      <c r="L2270" s="90"/>
      <c r="M2270" s="117" t="str">
        <f>IF(Stock[[#This Row],[BUYING QUANTITY]]&gt;0,Stock[[#This Row],[BUYING PRICE]]*(1+Stock[[#This Row],[% THRESHOLD (RETURN)_1]]),"")</f>
        <v/>
      </c>
      <c r="N2270" s="91"/>
      <c r="O2270" s="117" t="str">
        <f>IF(Stock[[#This Row],[BUYING QUANTITY]]&gt;0,Stock[[#This Row],[BUYING PRICE]]*(1+Stock[[#This Row],[% THRESHOLD (RETURN)_2]]),"")</f>
        <v/>
      </c>
      <c r="P2270" s="91"/>
      <c r="Q2270" s="117" t="str">
        <f>IF(Stock[[#This Row],[BUYING QUANTITY]]&gt;0,Stock[[#This Row],[BUYING PRICE]]*(1+Stock[[#This Row],[% THRESHOLD (LOSS)]]),"")</f>
        <v/>
      </c>
      <c r="R2270" s="105"/>
      <c r="S2270" s="118" t="str">
        <f>IF(Stock[[#This Row],[CASH DIVIDEND]]&gt;0,Stock[[#This Row],[CASH DIVIDEND]]/(Stock[[#This Row],[BUYING PRICE]]*Stock[[#This Row],[BUYING QUANTITY]]),"")</f>
        <v/>
      </c>
      <c r="T2270" s="105"/>
      <c r="U2270" s="79"/>
      <c r="V2270" s="97"/>
      <c r="W2270" s="98"/>
      <c r="X2270" s="168"/>
      <c r="Y2270" s="126" t="str">
        <f>IF(Stock[[#This Row],[SELLING QUANTITY]]&gt;0,Stock[[#This Row],[SELLING PRICE]]*Stock[[#This Row],[SELLING QUANTITY]]*Stock[[#This Row],[% SELLING FEE]]+Stock[[#This Row],[SELLING PRICE]]*Stock[[#This Row],[SELLING QUANTITY]]*$D$12,"")</f>
        <v/>
      </c>
      <c r="Z2270" s="121">
        <f>Stock[[#This Row],[BUYING QUANTITY]]+Stock[[#This Row],[STOCK DIVIDEND]]-Stock[[#This Row],[SELLING QUANTITY]]</f>
        <v>0</v>
      </c>
      <c r="AA22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0" s="121">
        <f ca="1">IF(Stock[[#This Row],[SELLING DATE]]&gt;0,Stock[[#This Row],[SELLING DATE]]-Stock[[#This Row],[BUY DATE]]+1,IF(Stock[[#This Row],[BUY DATE]]=0,0,TODAY()-Stock[[#This Row],[BUY DATE]]+1))</f>
        <v>0</v>
      </c>
      <c r="AC2270" s="122" t="str">
        <f>IFERROR(Stock[[#This Row],[CASH DIVIDEND]]+Stock[[#This Row],[RETURN/(LOSS) FROM TRADING
(auto-fill)]],"")</f>
        <v/>
      </c>
      <c r="AD22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0" s="146" t="str">
        <f ca="1">IFERROR(IF(Stock[[#This Row],[HOLDING DAYS
(auto-fill)]]&lt;365,Stock[[#This Row],[% TOTAL RETURN/(LOSS)
(auto-fill)]]*365/Stock[[#This Row],[HOLDING DAYS
(auto-fill)]],POWER((1+Stock[[#This Row],[% TOTAL RETURN/(LOSS)
(auto-fill)]]),1/(Stock[[#This Row],[HOLDING DAYS
(auto-fill)]]/365))-1),"")</f>
        <v/>
      </c>
      <c r="AF2270" s="81"/>
      <c r="AG2270" s="149" t="str">
        <f>IF(Stock[[#This Row],[STATUS
(auto-fill)]]="HOLDING",Stock[[#This Row],[MARKET PRICE]]-Stock[[#This Row],[BUYING PRICE]],"")</f>
        <v/>
      </c>
      <c r="AH2270" s="143" t="str">
        <f>IFERROR(Stock[[#This Row],[CHANGE
(auto-fill)]]/Stock[[#This Row],[BUYING PRICE]],"")</f>
        <v/>
      </c>
      <c r="AI2270" s="130" t="str">
        <f>IF(Stock[[#This Row],[MARKET PRICE]]&gt;0,Stock[[#This Row],[MARKET PRICE]]*Stock[[#This Row],[REMAINING QUANTITY
(auto-fill)]],"")</f>
        <v/>
      </c>
    </row>
    <row r="2271" spans="2:35">
      <c r="B2271" s="110" t="str">
        <f>IF(AND(Stock[[#This Row],[BUYING QUANTITY]]&gt;0,Stock[[#This Row],[REMAINING QUANTITY
(auto-fill)]]=0),"SOLD OUT",
IF(AND(Stock[[#This Row],[BUYING QUANTITY]]&gt;0,Stock[[#This Row],[REMAINING QUANTITY
(auto-fill)]]&gt;0),"HOLDING",""))</f>
        <v/>
      </c>
      <c r="C2271" s="113">
        <f t="shared" si="35"/>
        <v>2258</v>
      </c>
      <c r="D2271" s="79"/>
      <c r="E2271" s="80"/>
      <c r="F2271" s="162"/>
      <c r="G2271" s="85"/>
      <c r="H2271" s="86"/>
      <c r="I2271" s="164"/>
      <c r="J2271" s="115" t="str">
        <f>IF(Stock[[#This Row],[BUYING QUANTITY]]&gt;0,Stock[[#This Row],[BUYING PRICE]]*Stock[[#This Row],[BUYING QUANTITY]]*Stock[[#This Row],[% BUYING FEE]],"")</f>
        <v/>
      </c>
      <c r="K2271" s="89"/>
      <c r="L2271" s="90"/>
      <c r="M2271" s="117" t="str">
        <f>IF(Stock[[#This Row],[BUYING QUANTITY]]&gt;0,Stock[[#This Row],[BUYING PRICE]]*(1+Stock[[#This Row],[% THRESHOLD (RETURN)_1]]),"")</f>
        <v/>
      </c>
      <c r="N2271" s="91"/>
      <c r="O2271" s="117" t="str">
        <f>IF(Stock[[#This Row],[BUYING QUANTITY]]&gt;0,Stock[[#This Row],[BUYING PRICE]]*(1+Stock[[#This Row],[% THRESHOLD (RETURN)_2]]),"")</f>
        <v/>
      </c>
      <c r="P2271" s="91"/>
      <c r="Q2271" s="117" t="str">
        <f>IF(Stock[[#This Row],[BUYING QUANTITY]]&gt;0,Stock[[#This Row],[BUYING PRICE]]*(1+Stock[[#This Row],[% THRESHOLD (LOSS)]]),"")</f>
        <v/>
      </c>
      <c r="R2271" s="105"/>
      <c r="S2271" s="118" t="str">
        <f>IF(Stock[[#This Row],[CASH DIVIDEND]]&gt;0,Stock[[#This Row],[CASH DIVIDEND]]/(Stock[[#This Row],[BUYING PRICE]]*Stock[[#This Row],[BUYING QUANTITY]]),"")</f>
        <v/>
      </c>
      <c r="T2271" s="105"/>
      <c r="U2271" s="79"/>
      <c r="V2271" s="97"/>
      <c r="W2271" s="98"/>
      <c r="X2271" s="168"/>
      <c r="Y2271" s="126" t="str">
        <f>IF(Stock[[#This Row],[SELLING QUANTITY]]&gt;0,Stock[[#This Row],[SELLING PRICE]]*Stock[[#This Row],[SELLING QUANTITY]]*Stock[[#This Row],[% SELLING FEE]]+Stock[[#This Row],[SELLING PRICE]]*Stock[[#This Row],[SELLING QUANTITY]]*$D$12,"")</f>
        <v/>
      </c>
      <c r="Z2271" s="121">
        <f>Stock[[#This Row],[BUYING QUANTITY]]+Stock[[#This Row],[STOCK DIVIDEND]]-Stock[[#This Row],[SELLING QUANTITY]]</f>
        <v>0</v>
      </c>
      <c r="AA22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1" s="121">
        <f ca="1">IF(Stock[[#This Row],[SELLING DATE]]&gt;0,Stock[[#This Row],[SELLING DATE]]-Stock[[#This Row],[BUY DATE]]+1,IF(Stock[[#This Row],[BUY DATE]]=0,0,TODAY()-Stock[[#This Row],[BUY DATE]]+1))</f>
        <v>0</v>
      </c>
      <c r="AC2271" s="122" t="str">
        <f>IFERROR(Stock[[#This Row],[CASH DIVIDEND]]+Stock[[#This Row],[RETURN/(LOSS) FROM TRADING
(auto-fill)]],"")</f>
        <v/>
      </c>
      <c r="AD22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1" s="146" t="str">
        <f ca="1">IFERROR(IF(Stock[[#This Row],[HOLDING DAYS
(auto-fill)]]&lt;365,Stock[[#This Row],[% TOTAL RETURN/(LOSS)
(auto-fill)]]*365/Stock[[#This Row],[HOLDING DAYS
(auto-fill)]],POWER((1+Stock[[#This Row],[% TOTAL RETURN/(LOSS)
(auto-fill)]]),1/(Stock[[#This Row],[HOLDING DAYS
(auto-fill)]]/365))-1),"")</f>
        <v/>
      </c>
      <c r="AF2271" s="81"/>
      <c r="AG2271" s="149" t="str">
        <f>IF(Stock[[#This Row],[STATUS
(auto-fill)]]="HOLDING",Stock[[#This Row],[MARKET PRICE]]-Stock[[#This Row],[BUYING PRICE]],"")</f>
        <v/>
      </c>
      <c r="AH2271" s="143" t="str">
        <f>IFERROR(Stock[[#This Row],[CHANGE
(auto-fill)]]/Stock[[#This Row],[BUYING PRICE]],"")</f>
        <v/>
      </c>
      <c r="AI2271" s="130" t="str">
        <f>IF(Stock[[#This Row],[MARKET PRICE]]&gt;0,Stock[[#This Row],[MARKET PRICE]]*Stock[[#This Row],[REMAINING QUANTITY
(auto-fill)]],"")</f>
        <v/>
      </c>
    </row>
    <row r="2272" spans="2:35">
      <c r="B2272" s="110" t="str">
        <f>IF(AND(Stock[[#This Row],[BUYING QUANTITY]]&gt;0,Stock[[#This Row],[REMAINING QUANTITY
(auto-fill)]]=0),"SOLD OUT",
IF(AND(Stock[[#This Row],[BUYING QUANTITY]]&gt;0,Stock[[#This Row],[REMAINING QUANTITY
(auto-fill)]]&gt;0),"HOLDING",""))</f>
        <v/>
      </c>
      <c r="C2272" s="113">
        <f t="shared" si="35"/>
        <v>2259</v>
      </c>
      <c r="D2272" s="79"/>
      <c r="E2272" s="80"/>
      <c r="F2272" s="162"/>
      <c r="G2272" s="85"/>
      <c r="H2272" s="86"/>
      <c r="I2272" s="164"/>
      <c r="J2272" s="115" t="str">
        <f>IF(Stock[[#This Row],[BUYING QUANTITY]]&gt;0,Stock[[#This Row],[BUYING PRICE]]*Stock[[#This Row],[BUYING QUANTITY]]*Stock[[#This Row],[% BUYING FEE]],"")</f>
        <v/>
      </c>
      <c r="K2272" s="89"/>
      <c r="L2272" s="90"/>
      <c r="M2272" s="117" t="str">
        <f>IF(Stock[[#This Row],[BUYING QUANTITY]]&gt;0,Stock[[#This Row],[BUYING PRICE]]*(1+Stock[[#This Row],[% THRESHOLD (RETURN)_1]]),"")</f>
        <v/>
      </c>
      <c r="N2272" s="91"/>
      <c r="O2272" s="117" t="str">
        <f>IF(Stock[[#This Row],[BUYING QUANTITY]]&gt;0,Stock[[#This Row],[BUYING PRICE]]*(1+Stock[[#This Row],[% THRESHOLD (RETURN)_2]]),"")</f>
        <v/>
      </c>
      <c r="P2272" s="91"/>
      <c r="Q2272" s="117" t="str">
        <f>IF(Stock[[#This Row],[BUYING QUANTITY]]&gt;0,Stock[[#This Row],[BUYING PRICE]]*(1+Stock[[#This Row],[% THRESHOLD (LOSS)]]),"")</f>
        <v/>
      </c>
      <c r="R2272" s="105"/>
      <c r="S2272" s="118" t="str">
        <f>IF(Stock[[#This Row],[CASH DIVIDEND]]&gt;0,Stock[[#This Row],[CASH DIVIDEND]]/(Stock[[#This Row],[BUYING PRICE]]*Stock[[#This Row],[BUYING QUANTITY]]),"")</f>
        <v/>
      </c>
      <c r="T2272" s="105"/>
      <c r="U2272" s="79"/>
      <c r="V2272" s="97"/>
      <c r="W2272" s="98"/>
      <c r="X2272" s="168"/>
      <c r="Y2272" s="126" t="str">
        <f>IF(Stock[[#This Row],[SELLING QUANTITY]]&gt;0,Stock[[#This Row],[SELLING PRICE]]*Stock[[#This Row],[SELLING QUANTITY]]*Stock[[#This Row],[% SELLING FEE]]+Stock[[#This Row],[SELLING PRICE]]*Stock[[#This Row],[SELLING QUANTITY]]*$D$12,"")</f>
        <v/>
      </c>
      <c r="Z2272" s="121">
        <f>Stock[[#This Row],[BUYING QUANTITY]]+Stock[[#This Row],[STOCK DIVIDEND]]-Stock[[#This Row],[SELLING QUANTITY]]</f>
        <v>0</v>
      </c>
      <c r="AA22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2" s="121">
        <f ca="1">IF(Stock[[#This Row],[SELLING DATE]]&gt;0,Stock[[#This Row],[SELLING DATE]]-Stock[[#This Row],[BUY DATE]]+1,IF(Stock[[#This Row],[BUY DATE]]=0,0,TODAY()-Stock[[#This Row],[BUY DATE]]+1))</f>
        <v>0</v>
      </c>
      <c r="AC2272" s="122" t="str">
        <f>IFERROR(Stock[[#This Row],[CASH DIVIDEND]]+Stock[[#This Row],[RETURN/(LOSS) FROM TRADING
(auto-fill)]],"")</f>
        <v/>
      </c>
      <c r="AD22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2" s="146" t="str">
        <f ca="1">IFERROR(IF(Stock[[#This Row],[HOLDING DAYS
(auto-fill)]]&lt;365,Stock[[#This Row],[% TOTAL RETURN/(LOSS)
(auto-fill)]]*365/Stock[[#This Row],[HOLDING DAYS
(auto-fill)]],POWER((1+Stock[[#This Row],[% TOTAL RETURN/(LOSS)
(auto-fill)]]),1/(Stock[[#This Row],[HOLDING DAYS
(auto-fill)]]/365))-1),"")</f>
        <v/>
      </c>
      <c r="AF2272" s="81"/>
      <c r="AG2272" s="149" t="str">
        <f>IF(Stock[[#This Row],[STATUS
(auto-fill)]]="HOLDING",Stock[[#This Row],[MARKET PRICE]]-Stock[[#This Row],[BUYING PRICE]],"")</f>
        <v/>
      </c>
      <c r="AH2272" s="143" t="str">
        <f>IFERROR(Stock[[#This Row],[CHANGE
(auto-fill)]]/Stock[[#This Row],[BUYING PRICE]],"")</f>
        <v/>
      </c>
      <c r="AI2272" s="130" t="str">
        <f>IF(Stock[[#This Row],[MARKET PRICE]]&gt;0,Stock[[#This Row],[MARKET PRICE]]*Stock[[#This Row],[REMAINING QUANTITY
(auto-fill)]],"")</f>
        <v/>
      </c>
    </row>
    <row r="2273" spans="2:35">
      <c r="B2273" s="110" t="str">
        <f>IF(AND(Stock[[#This Row],[BUYING QUANTITY]]&gt;0,Stock[[#This Row],[REMAINING QUANTITY
(auto-fill)]]=0),"SOLD OUT",
IF(AND(Stock[[#This Row],[BUYING QUANTITY]]&gt;0,Stock[[#This Row],[REMAINING QUANTITY
(auto-fill)]]&gt;0),"HOLDING",""))</f>
        <v/>
      </c>
      <c r="C2273" s="113">
        <f t="shared" si="35"/>
        <v>2260</v>
      </c>
      <c r="D2273" s="79"/>
      <c r="E2273" s="80"/>
      <c r="F2273" s="162"/>
      <c r="G2273" s="85"/>
      <c r="H2273" s="86"/>
      <c r="I2273" s="164"/>
      <c r="J2273" s="115" t="str">
        <f>IF(Stock[[#This Row],[BUYING QUANTITY]]&gt;0,Stock[[#This Row],[BUYING PRICE]]*Stock[[#This Row],[BUYING QUANTITY]]*Stock[[#This Row],[% BUYING FEE]],"")</f>
        <v/>
      </c>
      <c r="K2273" s="89"/>
      <c r="L2273" s="90"/>
      <c r="M2273" s="117" t="str">
        <f>IF(Stock[[#This Row],[BUYING QUANTITY]]&gt;0,Stock[[#This Row],[BUYING PRICE]]*(1+Stock[[#This Row],[% THRESHOLD (RETURN)_1]]),"")</f>
        <v/>
      </c>
      <c r="N2273" s="91"/>
      <c r="O2273" s="117" t="str">
        <f>IF(Stock[[#This Row],[BUYING QUANTITY]]&gt;0,Stock[[#This Row],[BUYING PRICE]]*(1+Stock[[#This Row],[% THRESHOLD (RETURN)_2]]),"")</f>
        <v/>
      </c>
      <c r="P2273" s="91"/>
      <c r="Q2273" s="117" t="str">
        <f>IF(Stock[[#This Row],[BUYING QUANTITY]]&gt;0,Stock[[#This Row],[BUYING PRICE]]*(1+Stock[[#This Row],[% THRESHOLD (LOSS)]]),"")</f>
        <v/>
      </c>
      <c r="R2273" s="105"/>
      <c r="S2273" s="118" t="str">
        <f>IF(Stock[[#This Row],[CASH DIVIDEND]]&gt;0,Stock[[#This Row],[CASH DIVIDEND]]/(Stock[[#This Row],[BUYING PRICE]]*Stock[[#This Row],[BUYING QUANTITY]]),"")</f>
        <v/>
      </c>
      <c r="T2273" s="105"/>
      <c r="U2273" s="79"/>
      <c r="V2273" s="97"/>
      <c r="W2273" s="98"/>
      <c r="X2273" s="168"/>
      <c r="Y2273" s="126" t="str">
        <f>IF(Stock[[#This Row],[SELLING QUANTITY]]&gt;0,Stock[[#This Row],[SELLING PRICE]]*Stock[[#This Row],[SELLING QUANTITY]]*Stock[[#This Row],[% SELLING FEE]]+Stock[[#This Row],[SELLING PRICE]]*Stock[[#This Row],[SELLING QUANTITY]]*$D$12,"")</f>
        <v/>
      </c>
      <c r="Z2273" s="121">
        <f>Stock[[#This Row],[BUYING QUANTITY]]+Stock[[#This Row],[STOCK DIVIDEND]]-Stock[[#This Row],[SELLING QUANTITY]]</f>
        <v>0</v>
      </c>
      <c r="AA22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3" s="121">
        <f ca="1">IF(Stock[[#This Row],[SELLING DATE]]&gt;0,Stock[[#This Row],[SELLING DATE]]-Stock[[#This Row],[BUY DATE]]+1,IF(Stock[[#This Row],[BUY DATE]]=0,0,TODAY()-Stock[[#This Row],[BUY DATE]]+1))</f>
        <v>0</v>
      </c>
      <c r="AC2273" s="122" t="str">
        <f>IFERROR(Stock[[#This Row],[CASH DIVIDEND]]+Stock[[#This Row],[RETURN/(LOSS) FROM TRADING
(auto-fill)]],"")</f>
        <v/>
      </c>
      <c r="AD22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3" s="146" t="str">
        <f ca="1">IFERROR(IF(Stock[[#This Row],[HOLDING DAYS
(auto-fill)]]&lt;365,Stock[[#This Row],[% TOTAL RETURN/(LOSS)
(auto-fill)]]*365/Stock[[#This Row],[HOLDING DAYS
(auto-fill)]],POWER((1+Stock[[#This Row],[% TOTAL RETURN/(LOSS)
(auto-fill)]]),1/(Stock[[#This Row],[HOLDING DAYS
(auto-fill)]]/365))-1),"")</f>
        <v/>
      </c>
      <c r="AF2273" s="81"/>
      <c r="AG2273" s="149" t="str">
        <f>IF(Stock[[#This Row],[STATUS
(auto-fill)]]="HOLDING",Stock[[#This Row],[MARKET PRICE]]-Stock[[#This Row],[BUYING PRICE]],"")</f>
        <v/>
      </c>
      <c r="AH2273" s="143" t="str">
        <f>IFERROR(Stock[[#This Row],[CHANGE
(auto-fill)]]/Stock[[#This Row],[BUYING PRICE]],"")</f>
        <v/>
      </c>
      <c r="AI2273" s="130" t="str">
        <f>IF(Stock[[#This Row],[MARKET PRICE]]&gt;0,Stock[[#This Row],[MARKET PRICE]]*Stock[[#This Row],[REMAINING QUANTITY
(auto-fill)]],"")</f>
        <v/>
      </c>
    </row>
    <row r="2274" spans="2:35">
      <c r="B2274" s="110" t="str">
        <f>IF(AND(Stock[[#This Row],[BUYING QUANTITY]]&gt;0,Stock[[#This Row],[REMAINING QUANTITY
(auto-fill)]]=0),"SOLD OUT",
IF(AND(Stock[[#This Row],[BUYING QUANTITY]]&gt;0,Stock[[#This Row],[REMAINING QUANTITY
(auto-fill)]]&gt;0),"HOLDING",""))</f>
        <v/>
      </c>
      <c r="C2274" s="113">
        <f t="shared" si="35"/>
        <v>2261</v>
      </c>
      <c r="D2274" s="79"/>
      <c r="E2274" s="80"/>
      <c r="F2274" s="162"/>
      <c r="G2274" s="85"/>
      <c r="H2274" s="86"/>
      <c r="I2274" s="164"/>
      <c r="J2274" s="115" t="str">
        <f>IF(Stock[[#This Row],[BUYING QUANTITY]]&gt;0,Stock[[#This Row],[BUYING PRICE]]*Stock[[#This Row],[BUYING QUANTITY]]*Stock[[#This Row],[% BUYING FEE]],"")</f>
        <v/>
      </c>
      <c r="K2274" s="89"/>
      <c r="L2274" s="90"/>
      <c r="M2274" s="117" t="str">
        <f>IF(Stock[[#This Row],[BUYING QUANTITY]]&gt;0,Stock[[#This Row],[BUYING PRICE]]*(1+Stock[[#This Row],[% THRESHOLD (RETURN)_1]]),"")</f>
        <v/>
      </c>
      <c r="N2274" s="91"/>
      <c r="O2274" s="117" t="str">
        <f>IF(Stock[[#This Row],[BUYING QUANTITY]]&gt;0,Stock[[#This Row],[BUYING PRICE]]*(1+Stock[[#This Row],[% THRESHOLD (RETURN)_2]]),"")</f>
        <v/>
      </c>
      <c r="P2274" s="91"/>
      <c r="Q2274" s="117" t="str">
        <f>IF(Stock[[#This Row],[BUYING QUANTITY]]&gt;0,Stock[[#This Row],[BUYING PRICE]]*(1+Stock[[#This Row],[% THRESHOLD (LOSS)]]),"")</f>
        <v/>
      </c>
      <c r="R2274" s="105"/>
      <c r="S2274" s="118" t="str">
        <f>IF(Stock[[#This Row],[CASH DIVIDEND]]&gt;0,Stock[[#This Row],[CASH DIVIDEND]]/(Stock[[#This Row],[BUYING PRICE]]*Stock[[#This Row],[BUYING QUANTITY]]),"")</f>
        <v/>
      </c>
      <c r="T2274" s="105"/>
      <c r="U2274" s="79"/>
      <c r="V2274" s="97"/>
      <c r="W2274" s="98"/>
      <c r="X2274" s="168"/>
      <c r="Y2274" s="126" t="str">
        <f>IF(Stock[[#This Row],[SELLING QUANTITY]]&gt;0,Stock[[#This Row],[SELLING PRICE]]*Stock[[#This Row],[SELLING QUANTITY]]*Stock[[#This Row],[% SELLING FEE]]+Stock[[#This Row],[SELLING PRICE]]*Stock[[#This Row],[SELLING QUANTITY]]*$D$12,"")</f>
        <v/>
      </c>
      <c r="Z2274" s="121">
        <f>Stock[[#This Row],[BUYING QUANTITY]]+Stock[[#This Row],[STOCK DIVIDEND]]-Stock[[#This Row],[SELLING QUANTITY]]</f>
        <v>0</v>
      </c>
      <c r="AA22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4" s="121">
        <f ca="1">IF(Stock[[#This Row],[SELLING DATE]]&gt;0,Stock[[#This Row],[SELLING DATE]]-Stock[[#This Row],[BUY DATE]]+1,IF(Stock[[#This Row],[BUY DATE]]=0,0,TODAY()-Stock[[#This Row],[BUY DATE]]+1))</f>
        <v>0</v>
      </c>
      <c r="AC2274" s="122" t="str">
        <f>IFERROR(Stock[[#This Row],[CASH DIVIDEND]]+Stock[[#This Row],[RETURN/(LOSS) FROM TRADING
(auto-fill)]],"")</f>
        <v/>
      </c>
      <c r="AD22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4" s="146" t="str">
        <f ca="1">IFERROR(IF(Stock[[#This Row],[HOLDING DAYS
(auto-fill)]]&lt;365,Stock[[#This Row],[% TOTAL RETURN/(LOSS)
(auto-fill)]]*365/Stock[[#This Row],[HOLDING DAYS
(auto-fill)]],POWER((1+Stock[[#This Row],[% TOTAL RETURN/(LOSS)
(auto-fill)]]),1/(Stock[[#This Row],[HOLDING DAYS
(auto-fill)]]/365))-1),"")</f>
        <v/>
      </c>
      <c r="AF2274" s="81"/>
      <c r="AG2274" s="149" t="str">
        <f>IF(Stock[[#This Row],[STATUS
(auto-fill)]]="HOLDING",Stock[[#This Row],[MARKET PRICE]]-Stock[[#This Row],[BUYING PRICE]],"")</f>
        <v/>
      </c>
      <c r="AH2274" s="143" t="str">
        <f>IFERROR(Stock[[#This Row],[CHANGE
(auto-fill)]]/Stock[[#This Row],[BUYING PRICE]],"")</f>
        <v/>
      </c>
      <c r="AI2274" s="130" t="str">
        <f>IF(Stock[[#This Row],[MARKET PRICE]]&gt;0,Stock[[#This Row],[MARKET PRICE]]*Stock[[#This Row],[REMAINING QUANTITY
(auto-fill)]],"")</f>
        <v/>
      </c>
    </row>
    <row r="2275" spans="2:35">
      <c r="B2275" s="110" t="str">
        <f>IF(AND(Stock[[#This Row],[BUYING QUANTITY]]&gt;0,Stock[[#This Row],[REMAINING QUANTITY
(auto-fill)]]=0),"SOLD OUT",
IF(AND(Stock[[#This Row],[BUYING QUANTITY]]&gt;0,Stock[[#This Row],[REMAINING QUANTITY
(auto-fill)]]&gt;0),"HOLDING",""))</f>
        <v/>
      </c>
      <c r="C2275" s="113">
        <f t="shared" si="35"/>
        <v>2262</v>
      </c>
      <c r="D2275" s="79"/>
      <c r="E2275" s="80"/>
      <c r="F2275" s="162"/>
      <c r="G2275" s="85"/>
      <c r="H2275" s="86"/>
      <c r="I2275" s="164"/>
      <c r="J2275" s="115" t="str">
        <f>IF(Stock[[#This Row],[BUYING QUANTITY]]&gt;0,Stock[[#This Row],[BUYING PRICE]]*Stock[[#This Row],[BUYING QUANTITY]]*Stock[[#This Row],[% BUYING FEE]],"")</f>
        <v/>
      </c>
      <c r="K2275" s="89"/>
      <c r="L2275" s="90"/>
      <c r="M2275" s="117" t="str">
        <f>IF(Stock[[#This Row],[BUYING QUANTITY]]&gt;0,Stock[[#This Row],[BUYING PRICE]]*(1+Stock[[#This Row],[% THRESHOLD (RETURN)_1]]),"")</f>
        <v/>
      </c>
      <c r="N2275" s="91"/>
      <c r="O2275" s="117" t="str">
        <f>IF(Stock[[#This Row],[BUYING QUANTITY]]&gt;0,Stock[[#This Row],[BUYING PRICE]]*(1+Stock[[#This Row],[% THRESHOLD (RETURN)_2]]),"")</f>
        <v/>
      </c>
      <c r="P2275" s="91"/>
      <c r="Q2275" s="117" t="str">
        <f>IF(Stock[[#This Row],[BUYING QUANTITY]]&gt;0,Stock[[#This Row],[BUYING PRICE]]*(1+Stock[[#This Row],[% THRESHOLD (LOSS)]]),"")</f>
        <v/>
      </c>
      <c r="R2275" s="105"/>
      <c r="S2275" s="118" t="str">
        <f>IF(Stock[[#This Row],[CASH DIVIDEND]]&gt;0,Stock[[#This Row],[CASH DIVIDEND]]/(Stock[[#This Row],[BUYING PRICE]]*Stock[[#This Row],[BUYING QUANTITY]]),"")</f>
        <v/>
      </c>
      <c r="T2275" s="105"/>
      <c r="U2275" s="79"/>
      <c r="V2275" s="97"/>
      <c r="W2275" s="98"/>
      <c r="X2275" s="168"/>
      <c r="Y2275" s="126" t="str">
        <f>IF(Stock[[#This Row],[SELLING QUANTITY]]&gt;0,Stock[[#This Row],[SELLING PRICE]]*Stock[[#This Row],[SELLING QUANTITY]]*Stock[[#This Row],[% SELLING FEE]]+Stock[[#This Row],[SELLING PRICE]]*Stock[[#This Row],[SELLING QUANTITY]]*$D$12,"")</f>
        <v/>
      </c>
      <c r="Z2275" s="121">
        <f>Stock[[#This Row],[BUYING QUANTITY]]+Stock[[#This Row],[STOCK DIVIDEND]]-Stock[[#This Row],[SELLING QUANTITY]]</f>
        <v>0</v>
      </c>
      <c r="AA22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5" s="121">
        <f ca="1">IF(Stock[[#This Row],[SELLING DATE]]&gt;0,Stock[[#This Row],[SELLING DATE]]-Stock[[#This Row],[BUY DATE]]+1,IF(Stock[[#This Row],[BUY DATE]]=0,0,TODAY()-Stock[[#This Row],[BUY DATE]]+1))</f>
        <v>0</v>
      </c>
      <c r="AC2275" s="122" t="str">
        <f>IFERROR(Stock[[#This Row],[CASH DIVIDEND]]+Stock[[#This Row],[RETURN/(LOSS) FROM TRADING
(auto-fill)]],"")</f>
        <v/>
      </c>
      <c r="AD22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5" s="146" t="str">
        <f ca="1">IFERROR(IF(Stock[[#This Row],[HOLDING DAYS
(auto-fill)]]&lt;365,Stock[[#This Row],[% TOTAL RETURN/(LOSS)
(auto-fill)]]*365/Stock[[#This Row],[HOLDING DAYS
(auto-fill)]],POWER((1+Stock[[#This Row],[% TOTAL RETURN/(LOSS)
(auto-fill)]]),1/(Stock[[#This Row],[HOLDING DAYS
(auto-fill)]]/365))-1),"")</f>
        <v/>
      </c>
      <c r="AF2275" s="81"/>
      <c r="AG2275" s="149" t="str">
        <f>IF(Stock[[#This Row],[STATUS
(auto-fill)]]="HOLDING",Stock[[#This Row],[MARKET PRICE]]-Stock[[#This Row],[BUYING PRICE]],"")</f>
        <v/>
      </c>
      <c r="AH2275" s="143" t="str">
        <f>IFERROR(Stock[[#This Row],[CHANGE
(auto-fill)]]/Stock[[#This Row],[BUYING PRICE]],"")</f>
        <v/>
      </c>
      <c r="AI2275" s="130" t="str">
        <f>IF(Stock[[#This Row],[MARKET PRICE]]&gt;0,Stock[[#This Row],[MARKET PRICE]]*Stock[[#This Row],[REMAINING QUANTITY
(auto-fill)]],"")</f>
        <v/>
      </c>
    </row>
    <row r="2276" spans="2:35">
      <c r="B2276" s="110" t="str">
        <f>IF(AND(Stock[[#This Row],[BUYING QUANTITY]]&gt;0,Stock[[#This Row],[REMAINING QUANTITY
(auto-fill)]]=0),"SOLD OUT",
IF(AND(Stock[[#This Row],[BUYING QUANTITY]]&gt;0,Stock[[#This Row],[REMAINING QUANTITY
(auto-fill)]]&gt;0),"HOLDING",""))</f>
        <v/>
      </c>
      <c r="C2276" s="113">
        <f t="shared" si="35"/>
        <v>2263</v>
      </c>
      <c r="D2276" s="79"/>
      <c r="E2276" s="80"/>
      <c r="F2276" s="162"/>
      <c r="G2276" s="85"/>
      <c r="H2276" s="86"/>
      <c r="I2276" s="164"/>
      <c r="J2276" s="115" t="str">
        <f>IF(Stock[[#This Row],[BUYING QUANTITY]]&gt;0,Stock[[#This Row],[BUYING PRICE]]*Stock[[#This Row],[BUYING QUANTITY]]*Stock[[#This Row],[% BUYING FEE]],"")</f>
        <v/>
      </c>
      <c r="K2276" s="89"/>
      <c r="L2276" s="90"/>
      <c r="M2276" s="117" t="str">
        <f>IF(Stock[[#This Row],[BUYING QUANTITY]]&gt;0,Stock[[#This Row],[BUYING PRICE]]*(1+Stock[[#This Row],[% THRESHOLD (RETURN)_1]]),"")</f>
        <v/>
      </c>
      <c r="N2276" s="91"/>
      <c r="O2276" s="117" t="str">
        <f>IF(Stock[[#This Row],[BUYING QUANTITY]]&gt;0,Stock[[#This Row],[BUYING PRICE]]*(1+Stock[[#This Row],[% THRESHOLD (RETURN)_2]]),"")</f>
        <v/>
      </c>
      <c r="P2276" s="91"/>
      <c r="Q2276" s="117" t="str">
        <f>IF(Stock[[#This Row],[BUYING QUANTITY]]&gt;0,Stock[[#This Row],[BUYING PRICE]]*(1+Stock[[#This Row],[% THRESHOLD (LOSS)]]),"")</f>
        <v/>
      </c>
      <c r="R2276" s="105"/>
      <c r="S2276" s="118" t="str">
        <f>IF(Stock[[#This Row],[CASH DIVIDEND]]&gt;0,Stock[[#This Row],[CASH DIVIDEND]]/(Stock[[#This Row],[BUYING PRICE]]*Stock[[#This Row],[BUYING QUANTITY]]),"")</f>
        <v/>
      </c>
      <c r="T2276" s="105"/>
      <c r="U2276" s="79"/>
      <c r="V2276" s="97"/>
      <c r="W2276" s="98"/>
      <c r="X2276" s="168"/>
      <c r="Y2276" s="126" t="str">
        <f>IF(Stock[[#This Row],[SELLING QUANTITY]]&gt;0,Stock[[#This Row],[SELLING PRICE]]*Stock[[#This Row],[SELLING QUANTITY]]*Stock[[#This Row],[% SELLING FEE]]+Stock[[#This Row],[SELLING PRICE]]*Stock[[#This Row],[SELLING QUANTITY]]*$D$12,"")</f>
        <v/>
      </c>
      <c r="Z2276" s="121">
        <f>Stock[[#This Row],[BUYING QUANTITY]]+Stock[[#This Row],[STOCK DIVIDEND]]-Stock[[#This Row],[SELLING QUANTITY]]</f>
        <v>0</v>
      </c>
      <c r="AA22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6" s="121">
        <f ca="1">IF(Stock[[#This Row],[SELLING DATE]]&gt;0,Stock[[#This Row],[SELLING DATE]]-Stock[[#This Row],[BUY DATE]]+1,IF(Stock[[#This Row],[BUY DATE]]=0,0,TODAY()-Stock[[#This Row],[BUY DATE]]+1))</f>
        <v>0</v>
      </c>
      <c r="AC2276" s="122" t="str">
        <f>IFERROR(Stock[[#This Row],[CASH DIVIDEND]]+Stock[[#This Row],[RETURN/(LOSS) FROM TRADING
(auto-fill)]],"")</f>
        <v/>
      </c>
      <c r="AD22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6" s="146" t="str">
        <f ca="1">IFERROR(IF(Stock[[#This Row],[HOLDING DAYS
(auto-fill)]]&lt;365,Stock[[#This Row],[% TOTAL RETURN/(LOSS)
(auto-fill)]]*365/Stock[[#This Row],[HOLDING DAYS
(auto-fill)]],POWER((1+Stock[[#This Row],[% TOTAL RETURN/(LOSS)
(auto-fill)]]),1/(Stock[[#This Row],[HOLDING DAYS
(auto-fill)]]/365))-1),"")</f>
        <v/>
      </c>
      <c r="AF2276" s="81"/>
      <c r="AG2276" s="149" t="str">
        <f>IF(Stock[[#This Row],[STATUS
(auto-fill)]]="HOLDING",Stock[[#This Row],[MARKET PRICE]]-Stock[[#This Row],[BUYING PRICE]],"")</f>
        <v/>
      </c>
      <c r="AH2276" s="143" t="str">
        <f>IFERROR(Stock[[#This Row],[CHANGE
(auto-fill)]]/Stock[[#This Row],[BUYING PRICE]],"")</f>
        <v/>
      </c>
      <c r="AI2276" s="130" t="str">
        <f>IF(Stock[[#This Row],[MARKET PRICE]]&gt;0,Stock[[#This Row],[MARKET PRICE]]*Stock[[#This Row],[REMAINING QUANTITY
(auto-fill)]],"")</f>
        <v/>
      </c>
    </row>
    <row r="2277" spans="2:35">
      <c r="B2277" s="110" t="str">
        <f>IF(AND(Stock[[#This Row],[BUYING QUANTITY]]&gt;0,Stock[[#This Row],[REMAINING QUANTITY
(auto-fill)]]=0),"SOLD OUT",
IF(AND(Stock[[#This Row],[BUYING QUANTITY]]&gt;0,Stock[[#This Row],[REMAINING QUANTITY
(auto-fill)]]&gt;0),"HOLDING",""))</f>
        <v/>
      </c>
      <c r="C2277" s="113">
        <f t="shared" si="35"/>
        <v>2264</v>
      </c>
      <c r="D2277" s="79"/>
      <c r="E2277" s="80"/>
      <c r="F2277" s="162"/>
      <c r="G2277" s="85"/>
      <c r="H2277" s="86"/>
      <c r="I2277" s="164"/>
      <c r="J2277" s="115" t="str">
        <f>IF(Stock[[#This Row],[BUYING QUANTITY]]&gt;0,Stock[[#This Row],[BUYING PRICE]]*Stock[[#This Row],[BUYING QUANTITY]]*Stock[[#This Row],[% BUYING FEE]],"")</f>
        <v/>
      </c>
      <c r="K2277" s="89"/>
      <c r="L2277" s="90"/>
      <c r="M2277" s="117" t="str">
        <f>IF(Stock[[#This Row],[BUYING QUANTITY]]&gt;0,Stock[[#This Row],[BUYING PRICE]]*(1+Stock[[#This Row],[% THRESHOLD (RETURN)_1]]),"")</f>
        <v/>
      </c>
      <c r="N2277" s="91"/>
      <c r="O2277" s="117" t="str">
        <f>IF(Stock[[#This Row],[BUYING QUANTITY]]&gt;0,Stock[[#This Row],[BUYING PRICE]]*(1+Stock[[#This Row],[% THRESHOLD (RETURN)_2]]),"")</f>
        <v/>
      </c>
      <c r="P2277" s="91"/>
      <c r="Q2277" s="117" t="str">
        <f>IF(Stock[[#This Row],[BUYING QUANTITY]]&gt;0,Stock[[#This Row],[BUYING PRICE]]*(1+Stock[[#This Row],[% THRESHOLD (LOSS)]]),"")</f>
        <v/>
      </c>
      <c r="R2277" s="105"/>
      <c r="S2277" s="118" t="str">
        <f>IF(Stock[[#This Row],[CASH DIVIDEND]]&gt;0,Stock[[#This Row],[CASH DIVIDEND]]/(Stock[[#This Row],[BUYING PRICE]]*Stock[[#This Row],[BUYING QUANTITY]]),"")</f>
        <v/>
      </c>
      <c r="T2277" s="105"/>
      <c r="U2277" s="79"/>
      <c r="V2277" s="97"/>
      <c r="W2277" s="98"/>
      <c r="X2277" s="168"/>
      <c r="Y2277" s="126" t="str">
        <f>IF(Stock[[#This Row],[SELLING QUANTITY]]&gt;0,Stock[[#This Row],[SELLING PRICE]]*Stock[[#This Row],[SELLING QUANTITY]]*Stock[[#This Row],[% SELLING FEE]]+Stock[[#This Row],[SELLING PRICE]]*Stock[[#This Row],[SELLING QUANTITY]]*$D$12,"")</f>
        <v/>
      </c>
      <c r="Z2277" s="121">
        <f>Stock[[#This Row],[BUYING QUANTITY]]+Stock[[#This Row],[STOCK DIVIDEND]]-Stock[[#This Row],[SELLING QUANTITY]]</f>
        <v>0</v>
      </c>
      <c r="AA22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7" s="121">
        <f ca="1">IF(Stock[[#This Row],[SELLING DATE]]&gt;0,Stock[[#This Row],[SELLING DATE]]-Stock[[#This Row],[BUY DATE]]+1,IF(Stock[[#This Row],[BUY DATE]]=0,0,TODAY()-Stock[[#This Row],[BUY DATE]]+1))</f>
        <v>0</v>
      </c>
      <c r="AC2277" s="122" t="str">
        <f>IFERROR(Stock[[#This Row],[CASH DIVIDEND]]+Stock[[#This Row],[RETURN/(LOSS) FROM TRADING
(auto-fill)]],"")</f>
        <v/>
      </c>
      <c r="AD22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7" s="146" t="str">
        <f ca="1">IFERROR(IF(Stock[[#This Row],[HOLDING DAYS
(auto-fill)]]&lt;365,Stock[[#This Row],[% TOTAL RETURN/(LOSS)
(auto-fill)]]*365/Stock[[#This Row],[HOLDING DAYS
(auto-fill)]],POWER((1+Stock[[#This Row],[% TOTAL RETURN/(LOSS)
(auto-fill)]]),1/(Stock[[#This Row],[HOLDING DAYS
(auto-fill)]]/365))-1),"")</f>
        <v/>
      </c>
      <c r="AF2277" s="81"/>
      <c r="AG2277" s="149" t="str">
        <f>IF(Stock[[#This Row],[STATUS
(auto-fill)]]="HOLDING",Stock[[#This Row],[MARKET PRICE]]-Stock[[#This Row],[BUYING PRICE]],"")</f>
        <v/>
      </c>
      <c r="AH2277" s="143" t="str">
        <f>IFERROR(Stock[[#This Row],[CHANGE
(auto-fill)]]/Stock[[#This Row],[BUYING PRICE]],"")</f>
        <v/>
      </c>
      <c r="AI2277" s="130" t="str">
        <f>IF(Stock[[#This Row],[MARKET PRICE]]&gt;0,Stock[[#This Row],[MARKET PRICE]]*Stock[[#This Row],[REMAINING QUANTITY
(auto-fill)]],"")</f>
        <v/>
      </c>
    </row>
    <row r="2278" spans="2:35">
      <c r="B2278" s="110" t="str">
        <f>IF(AND(Stock[[#This Row],[BUYING QUANTITY]]&gt;0,Stock[[#This Row],[REMAINING QUANTITY
(auto-fill)]]=0),"SOLD OUT",
IF(AND(Stock[[#This Row],[BUYING QUANTITY]]&gt;0,Stock[[#This Row],[REMAINING QUANTITY
(auto-fill)]]&gt;0),"HOLDING",""))</f>
        <v/>
      </c>
      <c r="C2278" s="113">
        <f t="shared" si="35"/>
        <v>2265</v>
      </c>
      <c r="D2278" s="79"/>
      <c r="E2278" s="80"/>
      <c r="F2278" s="162"/>
      <c r="G2278" s="85"/>
      <c r="H2278" s="86"/>
      <c r="I2278" s="164"/>
      <c r="J2278" s="115" t="str">
        <f>IF(Stock[[#This Row],[BUYING QUANTITY]]&gt;0,Stock[[#This Row],[BUYING PRICE]]*Stock[[#This Row],[BUYING QUANTITY]]*Stock[[#This Row],[% BUYING FEE]],"")</f>
        <v/>
      </c>
      <c r="K2278" s="89"/>
      <c r="L2278" s="90"/>
      <c r="M2278" s="117" t="str">
        <f>IF(Stock[[#This Row],[BUYING QUANTITY]]&gt;0,Stock[[#This Row],[BUYING PRICE]]*(1+Stock[[#This Row],[% THRESHOLD (RETURN)_1]]),"")</f>
        <v/>
      </c>
      <c r="N2278" s="91"/>
      <c r="O2278" s="117" t="str">
        <f>IF(Stock[[#This Row],[BUYING QUANTITY]]&gt;0,Stock[[#This Row],[BUYING PRICE]]*(1+Stock[[#This Row],[% THRESHOLD (RETURN)_2]]),"")</f>
        <v/>
      </c>
      <c r="P2278" s="91"/>
      <c r="Q2278" s="117" t="str">
        <f>IF(Stock[[#This Row],[BUYING QUANTITY]]&gt;0,Stock[[#This Row],[BUYING PRICE]]*(1+Stock[[#This Row],[% THRESHOLD (LOSS)]]),"")</f>
        <v/>
      </c>
      <c r="R2278" s="105"/>
      <c r="S2278" s="118" t="str">
        <f>IF(Stock[[#This Row],[CASH DIVIDEND]]&gt;0,Stock[[#This Row],[CASH DIVIDEND]]/(Stock[[#This Row],[BUYING PRICE]]*Stock[[#This Row],[BUYING QUANTITY]]),"")</f>
        <v/>
      </c>
      <c r="T2278" s="105"/>
      <c r="U2278" s="79"/>
      <c r="V2278" s="97"/>
      <c r="W2278" s="98"/>
      <c r="X2278" s="168"/>
      <c r="Y2278" s="126" t="str">
        <f>IF(Stock[[#This Row],[SELLING QUANTITY]]&gt;0,Stock[[#This Row],[SELLING PRICE]]*Stock[[#This Row],[SELLING QUANTITY]]*Stock[[#This Row],[% SELLING FEE]]+Stock[[#This Row],[SELLING PRICE]]*Stock[[#This Row],[SELLING QUANTITY]]*$D$12,"")</f>
        <v/>
      </c>
      <c r="Z2278" s="121">
        <f>Stock[[#This Row],[BUYING QUANTITY]]+Stock[[#This Row],[STOCK DIVIDEND]]-Stock[[#This Row],[SELLING QUANTITY]]</f>
        <v>0</v>
      </c>
      <c r="AA22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8" s="121">
        <f ca="1">IF(Stock[[#This Row],[SELLING DATE]]&gt;0,Stock[[#This Row],[SELLING DATE]]-Stock[[#This Row],[BUY DATE]]+1,IF(Stock[[#This Row],[BUY DATE]]=0,0,TODAY()-Stock[[#This Row],[BUY DATE]]+1))</f>
        <v>0</v>
      </c>
      <c r="AC2278" s="122" t="str">
        <f>IFERROR(Stock[[#This Row],[CASH DIVIDEND]]+Stock[[#This Row],[RETURN/(LOSS) FROM TRADING
(auto-fill)]],"")</f>
        <v/>
      </c>
      <c r="AD22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8" s="146" t="str">
        <f ca="1">IFERROR(IF(Stock[[#This Row],[HOLDING DAYS
(auto-fill)]]&lt;365,Stock[[#This Row],[% TOTAL RETURN/(LOSS)
(auto-fill)]]*365/Stock[[#This Row],[HOLDING DAYS
(auto-fill)]],POWER((1+Stock[[#This Row],[% TOTAL RETURN/(LOSS)
(auto-fill)]]),1/(Stock[[#This Row],[HOLDING DAYS
(auto-fill)]]/365))-1),"")</f>
        <v/>
      </c>
      <c r="AF2278" s="81"/>
      <c r="AG2278" s="149" t="str">
        <f>IF(Stock[[#This Row],[STATUS
(auto-fill)]]="HOLDING",Stock[[#This Row],[MARKET PRICE]]-Stock[[#This Row],[BUYING PRICE]],"")</f>
        <v/>
      </c>
      <c r="AH2278" s="143" t="str">
        <f>IFERROR(Stock[[#This Row],[CHANGE
(auto-fill)]]/Stock[[#This Row],[BUYING PRICE]],"")</f>
        <v/>
      </c>
      <c r="AI2278" s="130" t="str">
        <f>IF(Stock[[#This Row],[MARKET PRICE]]&gt;0,Stock[[#This Row],[MARKET PRICE]]*Stock[[#This Row],[REMAINING QUANTITY
(auto-fill)]],"")</f>
        <v/>
      </c>
    </row>
    <row r="2279" spans="2:35">
      <c r="B2279" s="110" t="str">
        <f>IF(AND(Stock[[#This Row],[BUYING QUANTITY]]&gt;0,Stock[[#This Row],[REMAINING QUANTITY
(auto-fill)]]=0),"SOLD OUT",
IF(AND(Stock[[#This Row],[BUYING QUANTITY]]&gt;0,Stock[[#This Row],[REMAINING QUANTITY
(auto-fill)]]&gt;0),"HOLDING",""))</f>
        <v/>
      </c>
      <c r="C2279" s="113">
        <f t="shared" si="35"/>
        <v>2266</v>
      </c>
      <c r="D2279" s="79"/>
      <c r="E2279" s="80"/>
      <c r="F2279" s="162"/>
      <c r="G2279" s="85"/>
      <c r="H2279" s="86"/>
      <c r="I2279" s="164"/>
      <c r="J2279" s="115" t="str">
        <f>IF(Stock[[#This Row],[BUYING QUANTITY]]&gt;0,Stock[[#This Row],[BUYING PRICE]]*Stock[[#This Row],[BUYING QUANTITY]]*Stock[[#This Row],[% BUYING FEE]],"")</f>
        <v/>
      </c>
      <c r="K2279" s="89"/>
      <c r="L2279" s="90"/>
      <c r="M2279" s="117" t="str">
        <f>IF(Stock[[#This Row],[BUYING QUANTITY]]&gt;0,Stock[[#This Row],[BUYING PRICE]]*(1+Stock[[#This Row],[% THRESHOLD (RETURN)_1]]),"")</f>
        <v/>
      </c>
      <c r="N2279" s="91"/>
      <c r="O2279" s="117" t="str">
        <f>IF(Stock[[#This Row],[BUYING QUANTITY]]&gt;0,Stock[[#This Row],[BUYING PRICE]]*(1+Stock[[#This Row],[% THRESHOLD (RETURN)_2]]),"")</f>
        <v/>
      </c>
      <c r="P2279" s="91"/>
      <c r="Q2279" s="117" t="str">
        <f>IF(Stock[[#This Row],[BUYING QUANTITY]]&gt;0,Stock[[#This Row],[BUYING PRICE]]*(1+Stock[[#This Row],[% THRESHOLD (LOSS)]]),"")</f>
        <v/>
      </c>
      <c r="R2279" s="105"/>
      <c r="S2279" s="118" t="str">
        <f>IF(Stock[[#This Row],[CASH DIVIDEND]]&gt;0,Stock[[#This Row],[CASH DIVIDEND]]/(Stock[[#This Row],[BUYING PRICE]]*Stock[[#This Row],[BUYING QUANTITY]]),"")</f>
        <v/>
      </c>
      <c r="T2279" s="105"/>
      <c r="U2279" s="79"/>
      <c r="V2279" s="97"/>
      <c r="W2279" s="98"/>
      <c r="X2279" s="168"/>
      <c r="Y2279" s="126" t="str">
        <f>IF(Stock[[#This Row],[SELLING QUANTITY]]&gt;0,Stock[[#This Row],[SELLING PRICE]]*Stock[[#This Row],[SELLING QUANTITY]]*Stock[[#This Row],[% SELLING FEE]]+Stock[[#This Row],[SELLING PRICE]]*Stock[[#This Row],[SELLING QUANTITY]]*$D$12,"")</f>
        <v/>
      </c>
      <c r="Z2279" s="121">
        <f>Stock[[#This Row],[BUYING QUANTITY]]+Stock[[#This Row],[STOCK DIVIDEND]]-Stock[[#This Row],[SELLING QUANTITY]]</f>
        <v>0</v>
      </c>
      <c r="AA22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79" s="121">
        <f ca="1">IF(Stock[[#This Row],[SELLING DATE]]&gt;0,Stock[[#This Row],[SELLING DATE]]-Stock[[#This Row],[BUY DATE]]+1,IF(Stock[[#This Row],[BUY DATE]]=0,0,TODAY()-Stock[[#This Row],[BUY DATE]]+1))</f>
        <v>0</v>
      </c>
      <c r="AC2279" s="122" t="str">
        <f>IFERROR(Stock[[#This Row],[CASH DIVIDEND]]+Stock[[#This Row],[RETURN/(LOSS) FROM TRADING
(auto-fill)]],"")</f>
        <v/>
      </c>
      <c r="AD22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79" s="146" t="str">
        <f ca="1">IFERROR(IF(Stock[[#This Row],[HOLDING DAYS
(auto-fill)]]&lt;365,Stock[[#This Row],[% TOTAL RETURN/(LOSS)
(auto-fill)]]*365/Stock[[#This Row],[HOLDING DAYS
(auto-fill)]],POWER((1+Stock[[#This Row],[% TOTAL RETURN/(LOSS)
(auto-fill)]]),1/(Stock[[#This Row],[HOLDING DAYS
(auto-fill)]]/365))-1),"")</f>
        <v/>
      </c>
      <c r="AF2279" s="81"/>
      <c r="AG2279" s="149" t="str">
        <f>IF(Stock[[#This Row],[STATUS
(auto-fill)]]="HOLDING",Stock[[#This Row],[MARKET PRICE]]-Stock[[#This Row],[BUYING PRICE]],"")</f>
        <v/>
      </c>
      <c r="AH2279" s="143" t="str">
        <f>IFERROR(Stock[[#This Row],[CHANGE
(auto-fill)]]/Stock[[#This Row],[BUYING PRICE]],"")</f>
        <v/>
      </c>
      <c r="AI2279" s="130" t="str">
        <f>IF(Stock[[#This Row],[MARKET PRICE]]&gt;0,Stock[[#This Row],[MARKET PRICE]]*Stock[[#This Row],[REMAINING QUANTITY
(auto-fill)]],"")</f>
        <v/>
      </c>
    </row>
    <row r="2280" spans="2:35">
      <c r="B2280" s="110" t="str">
        <f>IF(AND(Stock[[#This Row],[BUYING QUANTITY]]&gt;0,Stock[[#This Row],[REMAINING QUANTITY
(auto-fill)]]=0),"SOLD OUT",
IF(AND(Stock[[#This Row],[BUYING QUANTITY]]&gt;0,Stock[[#This Row],[REMAINING QUANTITY
(auto-fill)]]&gt;0),"HOLDING",""))</f>
        <v/>
      </c>
      <c r="C2280" s="113">
        <f t="shared" si="35"/>
        <v>2267</v>
      </c>
      <c r="D2280" s="79"/>
      <c r="E2280" s="80"/>
      <c r="F2280" s="162"/>
      <c r="G2280" s="85"/>
      <c r="H2280" s="86"/>
      <c r="I2280" s="164"/>
      <c r="J2280" s="115" t="str">
        <f>IF(Stock[[#This Row],[BUYING QUANTITY]]&gt;0,Stock[[#This Row],[BUYING PRICE]]*Stock[[#This Row],[BUYING QUANTITY]]*Stock[[#This Row],[% BUYING FEE]],"")</f>
        <v/>
      </c>
      <c r="K2280" s="89"/>
      <c r="L2280" s="90"/>
      <c r="M2280" s="117" t="str">
        <f>IF(Stock[[#This Row],[BUYING QUANTITY]]&gt;0,Stock[[#This Row],[BUYING PRICE]]*(1+Stock[[#This Row],[% THRESHOLD (RETURN)_1]]),"")</f>
        <v/>
      </c>
      <c r="N2280" s="91"/>
      <c r="O2280" s="117" t="str">
        <f>IF(Stock[[#This Row],[BUYING QUANTITY]]&gt;0,Stock[[#This Row],[BUYING PRICE]]*(1+Stock[[#This Row],[% THRESHOLD (RETURN)_2]]),"")</f>
        <v/>
      </c>
      <c r="P2280" s="91"/>
      <c r="Q2280" s="117" t="str">
        <f>IF(Stock[[#This Row],[BUYING QUANTITY]]&gt;0,Stock[[#This Row],[BUYING PRICE]]*(1+Stock[[#This Row],[% THRESHOLD (LOSS)]]),"")</f>
        <v/>
      </c>
      <c r="R2280" s="105"/>
      <c r="S2280" s="118" t="str">
        <f>IF(Stock[[#This Row],[CASH DIVIDEND]]&gt;0,Stock[[#This Row],[CASH DIVIDEND]]/(Stock[[#This Row],[BUYING PRICE]]*Stock[[#This Row],[BUYING QUANTITY]]),"")</f>
        <v/>
      </c>
      <c r="T2280" s="105"/>
      <c r="U2280" s="79"/>
      <c r="V2280" s="97"/>
      <c r="W2280" s="98"/>
      <c r="X2280" s="168"/>
      <c r="Y2280" s="126" t="str">
        <f>IF(Stock[[#This Row],[SELLING QUANTITY]]&gt;0,Stock[[#This Row],[SELLING PRICE]]*Stock[[#This Row],[SELLING QUANTITY]]*Stock[[#This Row],[% SELLING FEE]]+Stock[[#This Row],[SELLING PRICE]]*Stock[[#This Row],[SELLING QUANTITY]]*$D$12,"")</f>
        <v/>
      </c>
      <c r="Z2280" s="121">
        <f>Stock[[#This Row],[BUYING QUANTITY]]+Stock[[#This Row],[STOCK DIVIDEND]]-Stock[[#This Row],[SELLING QUANTITY]]</f>
        <v>0</v>
      </c>
      <c r="AA22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0" s="121">
        <f ca="1">IF(Stock[[#This Row],[SELLING DATE]]&gt;0,Stock[[#This Row],[SELLING DATE]]-Stock[[#This Row],[BUY DATE]]+1,IF(Stock[[#This Row],[BUY DATE]]=0,0,TODAY()-Stock[[#This Row],[BUY DATE]]+1))</f>
        <v>0</v>
      </c>
      <c r="AC2280" s="122" t="str">
        <f>IFERROR(Stock[[#This Row],[CASH DIVIDEND]]+Stock[[#This Row],[RETURN/(LOSS) FROM TRADING
(auto-fill)]],"")</f>
        <v/>
      </c>
      <c r="AD22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0" s="146" t="str">
        <f ca="1">IFERROR(IF(Stock[[#This Row],[HOLDING DAYS
(auto-fill)]]&lt;365,Stock[[#This Row],[% TOTAL RETURN/(LOSS)
(auto-fill)]]*365/Stock[[#This Row],[HOLDING DAYS
(auto-fill)]],POWER((1+Stock[[#This Row],[% TOTAL RETURN/(LOSS)
(auto-fill)]]),1/(Stock[[#This Row],[HOLDING DAYS
(auto-fill)]]/365))-1),"")</f>
        <v/>
      </c>
      <c r="AF2280" s="81"/>
      <c r="AG2280" s="149" t="str">
        <f>IF(Stock[[#This Row],[STATUS
(auto-fill)]]="HOLDING",Stock[[#This Row],[MARKET PRICE]]-Stock[[#This Row],[BUYING PRICE]],"")</f>
        <v/>
      </c>
      <c r="AH2280" s="143" t="str">
        <f>IFERROR(Stock[[#This Row],[CHANGE
(auto-fill)]]/Stock[[#This Row],[BUYING PRICE]],"")</f>
        <v/>
      </c>
      <c r="AI2280" s="130" t="str">
        <f>IF(Stock[[#This Row],[MARKET PRICE]]&gt;0,Stock[[#This Row],[MARKET PRICE]]*Stock[[#This Row],[REMAINING QUANTITY
(auto-fill)]],"")</f>
        <v/>
      </c>
    </row>
    <row r="2281" spans="2:35">
      <c r="B2281" s="110" t="str">
        <f>IF(AND(Stock[[#This Row],[BUYING QUANTITY]]&gt;0,Stock[[#This Row],[REMAINING QUANTITY
(auto-fill)]]=0),"SOLD OUT",
IF(AND(Stock[[#This Row],[BUYING QUANTITY]]&gt;0,Stock[[#This Row],[REMAINING QUANTITY
(auto-fill)]]&gt;0),"HOLDING",""))</f>
        <v/>
      </c>
      <c r="C2281" s="113">
        <f t="shared" si="35"/>
        <v>2268</v>
      </c>
      <c r="D2281" s="79"/>
      <c r="E2281" s="80"/>
      <c r="F2281" s="162"/>
      <c r="G2281" s="85"/>
      <c r="H2281" s="86"/>
      <c r="I2281" s="164"/>
      <c r="J2281" s="115" t="str">
        <f>IF(Stock[[#This Row],[BUYING QUANTITY]]&gt;0,Stock[[#This Row],[BUYING PRICE]]*Stock[[#This Row],[BUYING QUANTITY]]*Stock[[#This Row],[% BUYING FEE]],"")</f>
        <v/>
      </c>
      <c r="K2281" s="89"/>
      <c r="L2281" s="90"/>
      <c r="M2281" s="117" t="str">
        <f>IF(Stock[[#This Row],[BUYING QUANTITY]]&gt;0,Stock[[#This Row],[BUYING PRICE]]*(1+Stock[[#This Row],[% THRESHOLD (RETURN)_1]]),"")</f>
        <v/>
      </c>
      <c r="N2281" s="91"/>
      <c r="O2281" s="117" t="str">
        <f>IF(Stock[[#This Row],[BUYING QUANTITY]]&gt;0,Stock[[#This Row],[BUYING PRICE]]*(1+Stock[[#This Row],[% THRESHOLD (RETURN)_2]]),"")</f>
        <v/>
      </c>
      <c r="P2281" s="91"/>
      <c r="Q2281" s="117" t="str">
        <f>IF(Stock[[#This Row],[BUYING QUANTITY]]&gt;0,Stock[[#This Row],[BUYING PRICE]]*(1+Stock[[#This Row],[% THRESHOLD (LOSS)]]),"")</f>
        <v/>
      </c>
      <c r="R2281" s="105"/>
      <c r="S2281" s="118" t="str">
        <f>IF(Stock[[#This Row],[CASH DIVIDEND]]&gt;0,Stock[[#This Row],[CASH DIVIDEND]]/(Stock[[#This Row],[BUYING PRICE]]*Stock[[#This Row],[BUYING QUANTITY]]),"")</f>
        <v/>
      </c>
      <c r="T2281" s="105"/>
      <c r="U2281" s="79"/>
      <c r="V2281" s="97"/>
      <c r="W2281" s="98"/>
      <c r="X2281" s="168"/>
      <c r="Y2281" s="126" t="str">
        <f>IF(Stock[[#This Row],[SELLING QUANTITY]]&gt;0,Stock[[#This Row],[SELLING PRICE]]*Stock[[#This Row],[SELLING QUANTITY]]*Stock[[#This Row],[% SELLING FEE]]+Stock[[#This Row],[SELLING PRICE]]*Stock[[#This Row],[SELLING QUANTITY]]*$D$12,"")</f>
        <v/>
      </c>
      <c r="Z2281" s="121">
        <f>Stock[[#This Row],[BUYING QUANTITY]]+Stock[[#This Row],[STOCK DIVIDEND]]-Stock[[#This Row],[SELLING QUANTITY]]</f>
        <v>0</v>
      </c>
      <c r="AA22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1" s="121">
        <f ca="1">IF(Stock[[#This Row],[SELLING DATE]]&gt;0,Stock[[#This Row],[SELLING DATE]]-Stock[[#This Row],[BUY DATE]]+1,IF(Stock[[#This Row],[BUY DATE]]=0,0,TODAY()-Stock[[#This Row],[BUY DATE]]+1))</f>
        <v>0</v>
      </c>
      <c r="AC2281" s="122" t="str">
        <f>IFERROR(Stock[[#This Row],[CASH DIVIDEND]]+Stock[[#This Row],[RETURN/(LOSS) FROM TRADING
(auto-fill)]],"")</f>
        <v/>
      </c>
      <c r="AD22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1" s="146" t="str">
        <f ca="1">IFERROR(IF(Stock[[#This Row],[HOLDING DAYS
(auto-fill)]]&lt;365,Stock[[#This Row],[% TOTAL RETURN/(LOSS)
(auto-fill)]]*365/Stock[[#This Row],[HOLDING DAYS
(auto-fill)]],POWER((1+Stock[[#This Row],[% TOTAL RETURN/(LOSS)
(auto-fill)]]),1/(Stock[[#This Row],[HOLDING DAYS
(auto-fill)]]/365))-1),"")</f>
        <v/>
      </c>
      <c r="AF2281" s="81"/>
      <c r="AG2281" s="149" t="str">
        <f>IF(Stock[[#This Row],[STATUS
(auto-fill)]]="HOLDING",Stock[[#This Row],[MARKET PRICE]]-Stock[[#This Row],[BUYING PRICE]],"")</f>
        <v/>
      </c>
      <c r="AH2281" s="143" t="str">
        <f>IFERROR(Stock[[#This Row],[CHANGE
(auto-fill)]]/Stock[[#This Row],[BUYING PRICE]],"")</f>
        <v/>
      </c>
      <c r="AI2281" s="130" t="str">
        <f>IF(Stock[[#This Row],[MARKET PRICE]]&gt;0,Stock[[#This Row],[MARKET PRICE]]*Stock[[#This Row],[REMAINING QUANTITY
(auto-fill)]],"")</f>
        <v/>
      </c>
    </row>
    <row r="2282" spans="2:35">
      <c r="B2282" s="110" t="str">
        <f>IF(AND(Stock[[#This Row],[BUYING QUANTITY]]&gt;0,Stock[[#This Row],[REMAINING QUANTITY
(auto-fill)]]=0),"SOLD OUT",
IF(AND(Stock[[#This Row],[BUYING QUANTITY]]&gt;0,Stock[[#This Row],[REMAINING QUANTITY
(auto-fill)]]&gt;0),"HOLDING",""))</f>
        <v/>
      </c>
      <c r="C2282" s="113">
        <f t="shared" si="35"/>
        <v>2269</v>
      </c>
      <c r="D2282" s="79"/>
      <c r="E2282" s="80"/>
      <c r="F2282" s="162"/>
      <c r="G2282" s="85"/>
      <c r="H2282" s="86"/>
      <c r="I2282" s="164"/>
      <c r="J2282" s="115" t="str">
        <f>IF(Stock[[#This Row],[BUYING QUANTITY]]&gt;0,Stock[[#This Row],[BUYING PRICE]]*Stock[[#This Row],[BUYING QUANTITY]]*Stock[[#This Row],[% BUYING FEE]],"")</f>
        <v/>
      </c>
      <c r="K2282" s="89"/>
      <c r="L2282" s="90"/>
      <c r="M2282" s="117" t="str">
        <f>IF(Stock[[#This Row],[BUYING QUANTITY]]&gt;0,Stock[[#This Row],[BUYING PRICE]]*(1+Stock[[#This Row],[% THRESHOLD (RETURN)_1]]),"")</f>
        <v/>
      </c>
      <c r="N2282" s="91"/>
      <c r="O2282" s="117" t="str">
        <f>IF(Stock[[#This Row],[BUYING QUANTITY]]&gt;0,Stock[[#This Row],[BUYING PRICE]]*(1+Stock[[#This Row],[% THRESHOLD (RETURN)_2]]),"")</f>
        <v/>
      </c>
      <c r="P2282" s="91"/>
      <c r="Q2282" s="117" t="str">
        <f>IF(Stock[[#This Row],[BUYING QUANTITY]]&gt;0,Stock[[#This Row],[BUYING PRICE]]*(1+Stock[[#This Row],[% THRESHOLD (LOSS)]]),"")</f>
        <v/>
      </c>
      <c r="R2282" s="105"/>
      <c r="S2282" s="118" t="str">
        <f>IF(Stock[[#This Row],[CASH DIVIDEND]]&gt;0,Stock[[#This Row],[CASH DIVIDEND]]/(Stock[[#This Row],[BUYING PRICE]]*Stock[[#This Row],[BUYING QUANTITY]]),"")</f>
        <v/>
      </c>
      <c r="T2282" s="105"/>
      <c r="U2282" s="79"/>
      <c r="V2282" s="97"/>
      <c r="W2282" s="98"/>
      <c r="X2282" s="168"/>
      <c r="Y2282" s="126" t="str">
        <f>IF(Stock[[#This Row],[SELLING QUANTITY]]&gt;0,Stock[[#This Row],[SELLING PRICE]]*Stock[[#This Row],[SELLING QUANTITY]]*Stock[[#This Row],[% SELLING FEE]]+Stock[[#This Row],[SELLING PRICE]]*Stock[[#This Row],[SELLING QUANTITY]]*$D$12,"")</f>
        <v/>
      </c>
      <c r="Z2282" s="121">
        <f>Stock[[#This Row],[BUYING QUANTITY]]+Stock[[#This Row],[STOCK DIVIDEND]]-Stock[[#This Row],[SELLING QUANTITY]]</f>
        <v>0</v>
      </c>
      <c r="AA22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2" s="121">
        <f ca="1">IF(Stock[[#This Row],[SELLING DATE]]&gt;0,Stock[[#This Row],[SELLING DATE]]-Stock[[#This Row],[BUY DATE]]+1,IF(Stock[[#This Row],[BUY DATE]]=0,0,TODAY()-Stock[[#This Row],[BUY DATE]]+1))</f>
        <v>0</v>
      </c>
      <c r="AC2282" s="122" t="str">
        <f>IFERROR(Stock[[#This Row],[CASH DIVIDEND]]+Stock[[#This Row],[RETURN/(LOSS) FROM TRADING
(auto-fill)]],"")</f>
        <v/>
      </c>
      <c r="AD22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2" s="146" t="str">
        <f ca="1">IFERROR(IF(Stock[[#This Row],[HOLDING DAYS
(auto-fill)]]&lt;365,Stock[[#This Row],[% TOTAL RETURN/(LOSS)
(auto-fill)]]*365/Stock[[#This Row],[HOLDING DAYS
(auto-fill)]],POWER((1+Stock[[#This Row],[% TOTAL RETURN/(LOSS)
(auto-fill)]]),1/(Stock[[#This Row],[HOLDING DAYS
(auto-fill)]]/365))-1),"")</f>
        <v/>
      </c>
      <c r="AF2282" s="81"/>
      <c r="AG2282" s="149" t="str">
        <f>IF(Stock[[#This Row],[STATUS
(auto-fill)]]="HOLDING",Stock[[#This Row],[MARKET PRICE]]-Stock[[#This Row],[BUYING PRICE]],"")</f>
        <v/>
      </c>
      <c r="AH2282" s="143" t="str">
        <f>IFERROR(Stock[[#This Row],[CHANGE
(auto-fill)]]/Stock[[#This Row],[BUYING PRICE]],"")</f>
        <v/>
      </c>
      <c r="AI2282" s="130" t="str">
        <f>IF(Stock[[#This Row],[MARKET PRICE]]&gt;0,Stock[[#This Row],[MARKET PRICE]]*Stock[[#This Row],[REMAINING QUANTITY
(auto-fill)]],"")</f>
        <v/>
      </c>
    </row>
    <row r="2283" spans="2:35">
      <c r="B2283" s="110" t="str">
        <f>IF(AND(Stock[[#This Row],[BUYING QUANTITY]]&gt;0,Stock[[#This Row],[REMAINING QUANTITY
(auto-fill)]]=0),"SOLD OUT",
IF(AND(Stock[[#This Row],[BUYING QUANTITY]]&gt;0,Stock[[#This Row],[REMAINING QUANTITY
(auto-fill)]]&gt;0),"HOLDING",""))</f>
        <v/>
      </c>
      <c r="C2283" s="113">
        <f t="shared" si="35"/>
        <v>2270</v>
      </c>
      <c r="D2283" s="79"/>
      <c r="E2283" s="80"/>
      <c r="F2283" s="162"/>
      <c r="G2283" s="85"/>
      <c r="H2283" s="86"/>
      <c r="I2283" s="164"/>
      <c r="J2283" s="115" t="str">
        <f>IF(Stock[[#This Row],[BUYING QUANTITY]]&gt;0,Stock[[#This Row],[BUYING PRICE]]*Stock[[#This Row],[BUYING QUANTITY]]*Stock[[#This Row],[% BUYING FEE]],"")</f>
        <v/>
      </c>
      <c r="K2283" s="89"/>
      <c r="L2283" s="90"/>
      <c r="M2283" s="117" t="str">
        <f>IF(Stock[[#This Row],[BUYING QUANTITY]]&gt;0,Stock[[#This Row],[BUYING PRICE]]*(1+Stock[[#This Row],[% THRESHOLD (RETURN)_1]]),"")</f>
        <v/>
      </c>
      <c r="N2283" s="91"/>
      <c r="O2283" s="117" t="str">
        <f>IF(Stock[[#This Row],[BUYING QUANTITY]]&gt;0,Stock[[#This Row],[BUYING PRICE]]*(1+Stock[[#This Row],[% THRESHOLD (RETURN)_2]]),"")</f>
        <v/>
      </c>
      <c r="P2283" s="91"/>
      <c r="Q2283" s="117" t="str">
        <f>IF(Stock[[#This Row],[BUYING QUANTITY]]&gt;0,Stock[[#This Row],[BUYING PRICE]]*(1+Stock[[#This Row],[% THRESHOLD (LOSS)]]),"")</f>
        <v/>
      </c>
      <c r="R2283" s="105"/>
      <c r="S2283" s="118" t="str">
        <f>IF(Stock[[#This Row],[CASH DIVIDEND]]&gt;0,Stock[[#This Row],[CASH DIVIDEND]]/(Stock[[#This Row],[BUYING PRICE]]*Stock[[#This Row],[BUYING QUANTITY]]),"")</f>
        <v/>
      </c>
      <c r="T2283" s="105"/>
      <c r="U2283" s="79"/>
      <c r="V2283" s="97"/>
      <c r="W2283" s="98"/>
      <c r="X2283" s="168"/>
      <c r="Y2283" s="126" t="str">
        <f>IF(Stock[[#This Row],[SELLING QUANTITY]]&gt;0,Stock[[#This Row],[SELLING PRICE]]*Stock[[#This Row],[SELLING QUANTITY]]*Stock[[#This Row],[% SELLING FEE]]+Stock[[#This Row],[SELLING PRICE]]*Stock[[#This Row],[SELLING QUANTITY]]*$D$12,"")</f>
        <v/>
      </c>
      <c r="Z2283" s="121">
        <f>Stock[[#This Row],[BUYING QUANTITY]]+Stock[[#This Row],[STOCK DIVIDEND]]-Stock[[#This Row],[SELLING QUANTITY]]</f>
        <v>0</v>
      </c>
      <c r="AA22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3" s="121">
        <f ca="1">IF(Stock[[#This Row],[SELLING DATE]]&gt;0,Stock[[#This Row],[SELLING DATE]]-Stock[[#This Row],[BUY DATE]]+1,IF(Stock[[#This Row],[BUY DATE]]=0,0,TODAY()-Stock[[#This Row],[BUY DATE]]+1))</f>
        <v>0</v>
      </c>
      <c r="AC2283" s="122" t="str">
        <f>IFERROR(Stock[[#This Row],[CASH DIVIDEND]]+Stock[[#This Row],[RETURN/(LOSS) FROM TRADING
(auto-fill)]],"")</f>
        <v/>
      </c>
      <c r="AD22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3" s="146" t="str">
        <f ca="1">IFERROR(IF(Stock[[#This Row],[HOLDING DAYS
(auto-fill)]]&lt;365,Stock[[#This Row],[% TOTAL RETURN/(LOSS)
(auto-fill)]]*365/Stock[[#This Row],[HOLDING DAYS
(auto-fill)]],POWER((1+Stock[[#This Row],[% TOTAL RETURN/(LOSS)
(auto-fill)]]),1/(Stock[[#This Row],[HOLDING DAYS
(auto-fill)]]/365))-1),"")</f>
        <v/>
      </c>
      <c r="AF2283" s="81"/>
      <c r="AG2283" s="149" t="str">
        <f>IF(Stock[[#This Row],[STATUS
(auto-fill)]]="HOLDING",Stock[[#This Row],[MARKET PRICE]]-Stock[[#This Row],[BUYING PRICE]],"")</f>
        <v/>
      </c>
      <c r="AH2283" s="143" t="str">
        <f>IFERROR(Stock[[#This Row],[CHANGE
(auto-fill)]]/Stock[[#This Row],[BUYING PRICE]],"")</f>
        <v/>
      </c>
      <c r="AI2283" s="130" t="str">
        <f>IF(Stock[[#This Row],[MARKET PRICE]]&gt;0,Stock[[#This Row],[MARKET PRICE]]*Stock[[#This Row],[REMAINING QUANTITY
(auto-fill)]],"")</f>
        <v/>
      </c>
    </row>
    <row r="2284" spans="2:35">
      <c r="B2284" s="110" t="str">
        <f>IF(AND(Stock[[#This Row],[BUYING QUANTITY]]&gt;0,Stock[[#This Row],[REMAINING QUANTITY
(auto-fill)]]=0),"SOLD OUT",
IF(AND(Stock[[#This Row],[BUYING QUANTITY]]&gt;0,Stock[[#This Row],[REMAINING QUANTITY
(auto-fill)]]&gt;0),"HOLDING",""))</f>
        <v/>
      </c>
      <c r="C2284" s="113">
        <f t="shared" si="35"/>
        <v>2271</v>
      </c>
      <c r="D2284" s="79"/>
      <c r="E2284" s="80"/>
      <c r="F2284" s="162"/>
      <c r="G2284" s="85"/>
      <c r="H2284" s="86"/>
      <c r="I2284" s="164"/>
      <c r="J2284" s="115" t="str">
        <f>IF(Stock[[#This Row],[BUYING QUANTITY]]&gt;0,Stock[[#This Row],[BUYING PRICE]]*Stock[[#This Row],[BUYING QUANTITY]]*Stock[[#This Row],[% BUYING FEE]],"")</f>
        <v/>
      </c>
      <c r="K2284" s="89"/>
      <c r="L2284" s="90"/>
      <c r="M2284" s="117" t="str">
        <f>IF(Stock[[#This Row],[BUYING QUANTITY]]&gt;0,Stock[[#This Row],[BUYING PRICE]]*(1+Stock[[#This Row],[% THRESHOLD (RETURN)_1]]),"")</f>
        <v/>
      </c>
      <c r="N2284" s="91"/>
      <c r="O2284" s="117" t="str">
        <f>IF(Stock[[#This Row],[BUYING QUANTITY]]&gt;0,Stock[[#This Row],[BUYING PRICE]]*(1+Stock[[#This Row],[% THRESHOLD (RETURN)_2]]),"")</f>
        <v/>
      </c>
      <c r="P2284" s="91"/>
      <c r="Q2284" s="117" t="str">
        <f>IF(Stock[[#This Row],[BUYING QUANTITY]]&gt;0,Stock[[#This Row],[BUYING PRICE]]*(1+Stock[[#This Row],[% THRESHOLD (LOSS)]]),"")</f>
        <v/>
      </c>
      <c r="R2284" s="105"/>
      <c r="S2284" s="118" t="str">
        <f>IF(Stock[[#This Row],[CASH DIVIDEND]]&gt;0,Stock[[#This Row],[CASH DIVIDEND]]/(Stock[[#This Row],[BUYING PRICE]]*Stock[[#This Row],[BUYING QUANTITY]]),"")</f>
        <v/>
      </c>
      <c r="T2284" s="105"/>
      <c r="U2284" s="79"/>
      <c r="V2284" s="97"/>
      <c r="W2284" s="98"/>
      <c r="X2284" s="168"/>
      <c r="Y2284" s="126" t="str">
        <f>IF(Stock[[#This Row],[SELLING QUANTITY]]&gt;0,Stock[[#This Row],[SELLING PRICE]]*Stock[[#This Row],[SELLING QUANTITY]]*Stock[[#This Row],[% SELLING FEE]]+Stock[[#This Row],[SELLING PRICE]]*Stock[[#This Row],[SELLING QUANTITY]]*$D$12,"")</f>
        <v/>
      </c>
      <c r="Z2284" s="121">
        <f>Stock[[#This Row],[BUYING QUANTITY]]+Stock[[#This Row],[STOCK DIVIDEND]]-Stock[[#This Row],[SELLING QUANTITY]]</f>
        <v>0</v>
      </c>
      <c r="AA22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4" s="121">
        <f ca="1">IF(Stock[[#This Row],[SELLING DATE]]&gt;0,Stock[[#This Row],[SELLING DATE]]-Stock[[#This Row],[BUY DATE]]+1,IF(Stock[[#This Row],[BUY DATE]]=0,0,TODAY()-Stock[[#This Row],[BUY DATE]]+1))</f>
        <v>0</v>
      </c>
      <c r="AC2284" s="122" t="str">
        <f>IFERROR(Stock[[#This Row],[CASH DIVIDEND]]+Stock[[#This Row],[RETURN/(LOSS) FROM TRADING
(auto-fill)]],"")</f>
        <v/>
      </c>
      <c r="AD22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4" s="146" t="str">
        <f ca="1">IFERROR(IF(Stock[[#This Row],[HOLDING DAYS
(auto-fill)]]&lt;365,Stock[[#This Row],[% TOTAL RETURN/(LOSS)
(auto-fill)]]*365/Stock[[#This Row],[HOLDING DAYS
(auto-fill)]],POWER((1+Stock[[#This Row],[% TOTAL RETURN/(LOSS)
(auto-fill)]]),1/(Stock[[#This Row],[HOLDING DAYS
(auto-fill)]]/365))-1),"")</f>
        <v/>
      </c>
      <c r="AF2284" s="81"/>
      <c r="AG2284" s="149" t="str">
        <f>IF(Stock[[#This Row],[STATUS
(auto-fill)]]="HOLDING",Stock[[#This Row],[MARKET PRICE]]-Stock[[#This Row],[BUYING PRICE]],"")</f>
        <v/>
      </c>
      <c r="AH2284" s="143" t="str">
        <f>IFERROR(Stock[[#This Row],[CHANGE
(auto-fill)]]/Stock[[#This Row],[BUYING PRICE]],"")</f>
        <v/>
      </c>
      <c r="AI2284" s="130" t="str">
        <f>IF(Stock[[#This Row],[MARKET PRICE]]&gt;0,Stock[[#This Row],[MARKET PRICE]]*Stock[[#This Row],[REMAINING QUANTITY
(auto-fill)]],"")</f>
        <v/>
      </c>
    </row>
    <row r="2285" spans="2:35">
      <c r="B2285" s="110" t="str">
        <f>IF(AND(Stock[[#This Row],[BUYING QUANTITY]]&gt;0,Stock[[#This Row],[REMAINING QUANTITY
(auto-fill)]]=0),"SOLD OUT",
IF(AND(Stock[[#This Row],[BUYING QUANTITY]]&gt;0,Stock[[#This Row],[REMAINING QUANTITY
(auto-fill)]]&gt;0),"HOLDING",""))</f>
        <v/>
      </c>
      <c r="C2285" s="113">
        <f t="shared" si="35"/>
        <v>2272</v>
      </c>
      <c r="D2285" s="79"/>
      <c r="E2285" s="80"/>
      <c r="F2285" s="162"/>
      <c r="G2285" s="85"/>
      <c r="H2285" s="86"/>
      <c r="I2285" s="164"/>
      <c r="J2285" s="115" t="str">
        <f>IF(Stock[[#This Row],[BUYING QUANTITY]]&gt;0,Stock[[#This Row],[BUYING PRICE]]*Stock[[#This Row],[BUYING QUANTITY]]*Stock[[#This Row],[% BUYING FEE]],"")</f>
        <v/>
      </c>
      <c r="K2285" s="89"/>
      <c r="L2285" s="90"/>
      <c r="M2285" s="117" t="str">
        <f>IF(Stock[[#This Row],[BUYING QUANTITY]]&gt;0,Stock[[#This Row],[BUYING PRICE]]*(1+Stock[[#This Row],[% THRESHOLD (RETURN)_1]]),"")</f>
        <v/>
      </c>
      <c r="N2285" s="91"/>
      <c r="O2285" s="117" t="str">
        <f>IF(Stock[[#This Row],[BUYING QUANTITY]]&gt;0,Stock[[#This Row],[BUYING PRICE]]*(1+Stock[[#This Row],[% THRESHOLD (RETURN)_2]]),"")</f>
        <v/>
      </c>
      <c r="P2285" s="91"/>
      <c r="Q2285" s="117" t="str">
        <f>IF(Stock[[#This Row],[BUYING QUANTITY]]&gt;0,Stock[[#This Row],[BUYING PRICE]]*(1+Stock[[#This Row],[% THRESHOLD (LOSS)]]),"")</f>
        <v/>
      </c>
      <c r="R2285" s="105"/>
      <c r="S2285" s="118" t="str">
        <f>IF(Stock[[#This Row],[CASH DIVIDEND]]&gt;0,Stock[[#This Row],[CASH DIVIDEND]]/(Stock[[#This Row],[BUYING PRICE]]*Stock[[#This Row],[BUYING QUANTITY]]),"")</f>
        <v/>
      </c>
      <c r="T2285" s="105"/>
      <c r="U2285" s="79"/>
      <c r="V2285" s="97"/>
      <c r="W2285" s="98"/>
      <c r="X2285" s="168"/>
      <c r="Y2285" s="126" t="str">
        <f>IF(Stock[[#This Row],[SELLING QUANTITY]]&gt;0,Stock[[#This Row],[SELLING PRICE]]*Stock[[#This Row],[SELLING QUANTITY]]*Stock[[#This Row],[% SELLING FEE]]+Stock[[#This Row],[SELLING PRICE]]*Stock[[#This Row],[SELLING QUANTITY]]*$D$12,"")</f>
        <v/>
      </c>
      <c r="Z2285" s="121">
        <f>Stock[[#This Row],[BUYING QUANTITY]]+Stock[[#This Row],[STOCK DIVIDEND]]-Stock[[#This Row],[SELLING QUANTITY]]</f>
        <v>0</v>
      </c>
      <c r="AA22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5" s="121">
        <f ca="1">IF(Stock[[#This Row],[SELLING DATE]]&gt;0,Stock[[#This Row],[SELLING DATE]]-Stock[[#This Row],[BUY DATE]]+1,IF(Stock[[#This Row],[BUY DATE]]=0,0,TODAY()-Stock[[#This Row],[BUY DATE]]+1))</f>
        <v>0</v>
      </c>
      <c r="AC2285" s="122" t="str">
        <f>IFERROR(Stock[[#This Row],[CASH DIVIDEND]]+Stock[[#This Row],[RETURN/(LOSS) FROM TRADING
(auto-fill)]],"")</f>
        <v/>
      </c>
      <c r="AD22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5" s="146" t="str">
        <f ca="1">IFERROR(IF(Stock[[#This Row],[HOLDING DAYS
(auto-fill)]]&lt;365,Stock[[#This Row],[% TOTAL RETURN/(LOSS)
(auto-fill)]]*365/Stock[[#This Row],[HOLDING DAYS
(auto-fill)]],POWER((1+Stock[[#This Row],[% TOTAL RETURN/(LOSS)
(auto-fill)]]),1/(Stock[[#This Row],[HOLDING DAYS
(auto-fill)]]/365))-1),"")</f>
        <v/>
      </c>
      <c r="AF2285" s="81"/>
      <c r="AG2285" s="149" t="str">
        <f>IF(Stock[[#This Row],[STATUS
(auto-fill)]]="HOLDING",Stock[[#This Row],[MARKET PRICE]]-Stock[[#This Row],[BUYING PRICE]],"")</f>
        <v/>
      </c>
      <c r="AH2285" s="143" t="str">
        <f>IFERROR(Stock[[#This Row],[CHANGE
(auto-fill)]]/Stock[[#This Row],[BUYING PRICE]],"")</f>
        <v/>
      </c>
      <c r="AI2285" s="130" t="str">
        <f>IF(Stock[[#This Row],[MARKET PRICE]]&gt;0,Stock[[#This Row],[MARKET PRICE]]*Stock[[#This Row],[REMAINING QUANTITY
(auto-fill)]],"")</f>
        <v/>
      </c>
    </row>
    <row r="2286" spans="2:35">
      <c r="B2286" s="110" t="str">
        <f>IF(AND(Stock[[#This Row],[BUYING QUANTITY]]&gt;0,Stock[[#This Row],[REMAINING QUANTITY
(auto-fill)]]=0),"SOLD OUT",
IF(AND(Stock[[#This Row],[BUYING QUANTITY]]&gt;0,Stock[[#This Row],[REMAINING QUANTITY
(auto-fill)]]&gt;0),"HOLDING",""))</f>
        <v/>
      </c>
      <c r="C2286" s="113">
        <f t="shared" si="35"/>
        <v>2273</v>
      </c>
      <c r="D2286" s="79"/>
      <c r="E2286" s="80"/>
      <c r="F2286" s="162"/>
      <c r="G2286" s="85"/>
      <c r="H2286" s="86"/>
      <c r="I2286" s="164"/>
      <c r="J2286" s="115" t="str">
        <f>IF(Stock[[#This Row],[BUYING QUANTITY]]&gt;0,Stock[[#This Row],[BUYING PRICE]]*Stock[[#This Row],[BUYING QUANTITY]]*Stock[[#This Row],[% BUYING FEE]],"")</f>
        <v/>
      </c>
      <c r="K2286" s="89"/>
      <c r="L2286" s="90"/>
      <c r="M2286" s="117" t="str">
        <f>IF(Stock[[#This Row],[BUYING QUANTITY]]&gt;0,Stock[[#This Row],[BUYING PRICE]]*(1+Stock[[#This Row],[% THRESHOLD (RETURN)_1]]),"")</f>
        <v/>
      </c>
      <c r="N2286" s="91"/>
      <c r="O2286" s="117" t="str">
        <f>IF(Stock[[#This Row],[BUYING QUANTITY]]&gt;0,Stock[[#This Row],[BUYING PRICE]]*(1+Stock[[#This Row],[% THRESHOLD (RETURN)_2]]),"")</f>
        <v/>
      </c>
      <c r="P2286" s="91"/>
      <c r="Q2286" s="117" t="str">
        <f>IF(Stock[[#This Row],[BUYING QUANTITY]]&gt;0,Stock[[#This Row],[BUYING PRICE]]*(1+Stock[[#This Row],[% THRESHOLD (LOSS)]]),"")</f>
        <v/>
      </c>
      <c r="R2286" s="105"/>
      <c r="S2286" s="118" t="str">
        <f>IF(Stock[[#This Row],[CASH DIVIDEND]]&gt;0,Stock[[#This Row],[CASH DIVIDEND]]/(Stock[[#This Row],[BUYING PRICE]]*Stock[[#This Row],[BUYING QUANTITY]]),"")</f>
        <v/>
      </c>
      <c r="T2286" s="105"/>
      <c r="U2286" s="79"/>
      <c r="V2286" s="97"/>
      <c r="W2286" s="98"/>
      <c r="X2286" s="168"/>
      <c r="Y2286" s="126" t="str">
        <f>IF(Stock[[#This Row],[SELLING QUANTITY]]&gt;0,Stock[[#This Row],[SELLING PRICE]]*Stock[[#This Row],[SELLING QUANTITY]]*Stock[[#This Row],[% SELLING FEE]]+Stock[[#This Row],[SELLING PRICE]]*Stock[[#This Row],[SELLING QUANTITY]]*$D$12,"")</f>
        <v/>
      </c>
      <c r="Z2286" s="121">
        <f>Stock[[#This Row],[BUYING QUANTITY]]+Stock[[#This Row],[STOCK DIVIDEND]]-Stock[[#This Row],[SELLING QUANTITY]]</f>
        <v>0</v>
      </c>
      <c r="AA22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6" s="121">
        <f ca="1">IF(Stock[[#This Row],[SELLING DATE]]&gt;0,Stock[[#This Row],[SELLING DATE]]-Stock[[#This Row],[BUY DATE]]+1,IF(Stock[[#This Row],[BUY DATE]]=0,0,TODAY()-Stock[[#This Row],[BUY DATE]]+1))</f>
        <v>0</v>
      </c>
      <c r="AC2286" s="122" t="str">
        <f>IFERROR(Stock[[#This Row],[CASH DIVIDEND]]+Stock[[#This Row],[RETURN/(LOSS) FROM TRADING
(auto-fill)]],"")</f>
        <v/>
      </c>
      <c r="AD22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6" s="146" t="str">
        <f ca="1">IFERROR(IF(Stock[[#This Row],[HOLDING DAYS
(auto-fill)]]&lt;365,Stock[[#This Row],[% TOTAL RETURN/(LOSS)
(auto-fill)]]*365/Stock[[#This Row],[HOLDING DAYS
(auto-fill)]],POWER((1+Stock[[#This Row],[% TOTAL RETURN/(LOSS)
(auto-fill)]]),1/(Stock[[#This Row],[HOLDING DAYS
(auto-fill)]]/365))-1),"")</f>
        <v/>
      </c>
      <c r="AF2286" s="81"/>
      <c r="AG2286" s="149" t="str">
        <f>IF(Stock[[#This Row],[STATUS
(auto-fill)]]="HOLDING",Stock[[#This Row],[MARKET PRICE]]-Stock[[#This Row],[BUYING PRICE]],"")</f>
        <v/>
      </c>
      <c r="AH2286" s="143" t="str">
        <f>IFERROR(Stock[[#This Row],[CHANGE
(auto-fill)]]/Stock[[#This Row],[BUYING PRICE]],"")</f>
        <v/>
      </c>
      <c r="AI2286" s="130" t="str">
        <f>IF(Stock[[#This Row],[MARKET PRICE]]&gt;0,Stock[[#This Row],[MARKET PRICE]]*Stock[[#This Row],[REMAINING QUANTITY
(auto-fill)]],"")</f>
        <v/>
      </c>
    </row>
    <row r="2287" spans="2:35">
      <c r="B2287" s="110" t="str">
        <f>IF(AND(Stock[[#This Row],[BUYING QUANTITY]]&gt;0,Stock[[#This Row],[REMAINING QUANTITY
(auto-fill)]]=0),"SOLD OUT",
IF(AND(Stock[[#This Row],[BUYING QUANTITY]]&gt;0,Stock[[#This Row],[REMAINING QUANTITY
(auto-fill)]]&gt;0),"HOLDING",""))</f>
        <v/>
      </c>
      <c r="C2287" s="113">
        <f t="shared" si="35"/>
        <v>2274</v>
      </c>
      <c r="D2287" s="79"/>
      <c r="E2287" s="80"/>
      <c r="F2287" s="162"/>
      <c r="G2287" s="85"/>
      <c r="H2287" s="86"/>
      <c r="I2287" s="164"/>
      <c r="J2287" s="115" t="str">
        <f>IF(Stock[[#This Row],[BUYING QUANTITY]]&gt;0,Stock[[#This Row],[BUYING PRICE]]*Stock[[#This Row],[BUYING QUANTITY]]*Stock[[#This Row],[% BUYING FEE]],"")</f>
        <v/>
      </c>
      <c r="K2287" s="89"/>
      <c r="L2287" s="90"/>
      <c r="M2287" s="117" t="str">
        <f>IF(Stock[[#This Row],[BUYING QUANTITY]]&gt;0,Stock[[#This Row],[BUYING PRICE]]*(1+Stock[[#This Row],[% THRESHOLD (RETURN)_1]]),"")</f>
        <v/>
      </c>
      <c r="N2287" s="91"/>
      <c r="O2287" s="117" t="str">
        <f>IF(Stock[[#This Row],[BUYING QUANTITY]]&gt;0,Stock[[#This Row],[BUYING PRICE]]*(1+Stock[[#This Row],[% THRESHOLD (RETURN)_2]]),"")</f>
        <v/>
      </c>
      <c r="P2287" s="91"/>
      <c r="Q2287" s="117" t="str">
        <f>IF(Stock[[#This Row],[BUYING QUANTITY]]&gt;0,Stock[[#This Row],[BUYING PRICE]]*(1+Stock[[#This Row],[% THRESHOLD (LOSS)]]),"")</f>
        <v/>
      </c>
      <c r="R2287" s="105"/>
      <c r="S2287" s="118" t="str">
        <f>IF(Stock[[#This Row],[CASH DIVIDEND]]&gt;0,Stock[[#This Row],[CASH DIVIDEND]]/(Stock[[#This Row],[BUYING PRICE]]*Stock[[#This Row],[BUYING QUANTITY]]),"")</f>
        <v/>
      </c>
      <c r="T2287" s="105"/>
      <c r="U2287" s="79"/>
      <c r="V2287" s="97"/>
      <c r="W2287" s="98"/>
      <c r="X2287" s="168"/>
      <c r="Y2287" s="126" t="str">
        <f>IF(Stock[[#This Row],[SELLING QUANTITY]]&gt;0,Stock[[#This Row],[SELLING PRICE]]*Stock[[#This Row],[SELLING QUANTITY]]*Stock[[#This Row],[% SELLING FEE]]+Stock[[#This Row],[SELLING PRICE]]*Stock[[#This Row],[SELLING QUANTITY]]*$D$12,"")</f>
        <v/>
      </c>
      <c r="Z2287" s="121">
        <f>Stock[[#This Row],[BUYING QUANTITY]]+Stock[[#This Row],[STOCK DIVIDEND]]-Stock[[#This Row],[SELLING QUANTITY]]</f>
        <v>0</v>
      </c>
      <c r="AA22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7" s="121">
        <f ca="1">IF(Stock[[#This Row],[SELLING DATE]]&gt;0,Stock[[#This Row],[SELLING DATE]]-Stock[[#This Row],[BUY DATE]]+1,IF(Stock[[#This Row],[BUY DATE]]=0,0,TODAY()-Stock[[#This Row],[BUY DATE]]+1))</f>
        <v>0</v>
      </c>
      <c r="AC2287" s="122" t="str">
        <f>IFERROR(Stock[[#This Row],[CASH DIVIDEND]]+Stock[[#This Row],[RETURN/(LOSS) FROM TRADING
(auto-fill)]],"")</f>
        <v/>
      </c>
      <c r="AD22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7" s="146" t="str">
        <f ca="1">IFERROR(IF(Stock[[#This Row],[HOLDING DAYS
(auto-fill)]]&lt;365,Stock[[#This Row],[% TOTAL RETURN/(LOSS)
(auto-fill)]]*365/Stock[[#This Row],[HOLDING DAYS
(auto-fill)]],POWER((1+Stock[[#This Row],[% TOTAL RETURN/(LOSS)
(auto-fill)]]),1/(Stock[[#This Row],[HOLDING DAYS
(auto-fill)]]/365))-1),"")</f>
        <v/>
      </c>
      <c r="AF2287" s="81"/>
      <c r="AG2287" s="149" t="str">
        <f>IF(Stock[[#This Row],[STATUS
(auto-fill)]]="HOLDING",Stock[[#This Row],[MARKET PRICE]]-Stock[[#This Row],[BUYING PRICE]],"")</f>
        <v/>
      </c>
      <c r="AH2287" s="143" t="str">
        <f>IFERROR(Stock[[#This Row],[CHANGE
(auto-fill)]]/Stock[[#This Row],[BUYING PRICE]],"")</f>
        <v/>
      </c>
      <c r="AI2287" s="130" t="str">
        <f>IF(Stock[[#This Row],[MARKET PRICE]]&gt;0,Stock[[#This Row],[MARKET PRICE]]*Stock[[#This Row],[REMAINING QUANTITY
(auto-fill)]],"")</f>
        <v/>
      </c>
    </row>
    <row r="2288" spans="2:35">
      <c r="B2288" s="110" t="str">
        <f>IF(AND(Stock[[#This Row],[BUYING QUANTITY]]&gt;0,Stock[[#This Row],[REMAINING QUANTITY
(auto-fill)]]=0),"SOLD OUT",
IF(AND(Stock[[#This Row],[BUYING QUANTITY]]&gt;0,Stock[[#This Row],[REMAINING QUANTITY
(auto-fill)]]&gt;0),"HOLDING",""))</f>
        <v/>
      </c>
      <c r="C2288" s="113">
        <f t="shared" si="35"/>
        <v>2275</v>
      </c>
      <c r="D2288" s="79"/>
      <c r="E2288" s="80"/>
      <c r="F2288" s="162"/>
      <c r="G2288" s="85"/>
      <c r="H2288" s="86"/>
      <c r="I2288" s="164"/>
      <c r="J2288" s="115" t="str">
        <f>IF(Stock[[#This Row],[BUYING QUANTITY]]&gt;0,Stock[[#This Row],[BUYING PRICE]]*Stock[[#This Row],[BUYING QUANTITY]]*Stock[[#This Row],[% BUYING FEE]],"")</f>
        <v/>
      </c>
      <c r="K2288" s="89"/>
      <c r="L2288" s="90"/>
      <c r="M2288" s="117" t="str">
        <f>IF(Stock[[#This Row],[BUYING QUANTITY]]&gt;0,Stock[[#This Row],[BUYING PRICE]]*(1+Stock[[#This Row],[% THRESHOLD (RETURN)_1]]),"")</f>
        <v/>
      </c>
      <c r="N2288" s="91"/>
      <c r="O2288" s="117" t="str">
        <f>IF(Stock[[#This Row],[BUYING QUANTITY]]&gt;0,Stock[[#This Row],[BUYING PRICE]]*(1+Stock[[#This Row],[% THRESHOLD (RETURN)_2]]),"")</f>
        <v/>
      </c>
      <c r="P2288" s="91"/>
      <c r="Q2288" s="117" t="str">
        <f>IF(Stock[[#This Row],[BUYING QUANTITY]]&gt;0,Stock[[#This Row],[BUYING PRICE]]*(1+Stock[[#This Row],[% THRESHOLD (LOSS)]]),"")</f>
        <v/>
      </c>
      <c r="R2288" s="105"/>
      <c r="S2288" s="118" t="str">
        <f>IF(Stock[[#This Row],[CASH DIVIDEND]]&gt;0,Stock[[#This Row],[CASH DIVIDEND]]/(Stock[[#This Row],[BUYING PRICE]]*Stock[[#This Row],[BUYING QUANTITY]]),"")</f>
        <v/>
      </c>
      <c r="T2288" s="105"/>
      <c r="U2288" s="79"/>
      <c r="V2288" s="97"/>
      <c r="W2288" s="98"/>
      <c r="X2288" s="168"/>
      <c r="Y2288" s="126" t="str">
        <f>IF(Stock[[#This Row],[SELLING QUANTITY]]&gt;0,Stock[[#This Row],[SELLING PRICE]]*Stock[[#This Row],[SELLING QUANTITY]]*Stock[[#This Row],[% SELLING FEE]]+Stock[[#This Row],[SELLING PRICE]]*Stock[[#This Row],[SELLING QUANTITY]]*$D$12,"")</f>
        <v/>
      </c>
      <c r="Z2288" s="121">
        <f>Stock[[#This Row],[BUYING QUANTITY]]+Stock[[#This Row],[STOCK DIVIDEND]]-Stock[[#This Row],[SELLING QUANTITY]]</f>
        <v>0</v>
      </c>
      <c r="AA22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8" s="121">
        <f ca="1">IF(Stock[[#This Row],[SELLING DATE]]&gt;0,Stock[[#This Row],[SELLING DATE]]-Stock[[#This Row],[BUY DATE]]+1,IF(Stock[[#This Row],[BUY DATE]]=0,0,TODAY()-Stock[[#This Row],[BUY DATE]]+1))</f>
        <v>0</v>
      </c>
      <c r="AC2288" s="122" t="str">
        <f>IFERROR(Stock[[#This Row],[CASH DIVIDEND]]+Stock[[#This Row],[RETURN/(LOSS) FROM TRADING
(auto-fill)]],"")</f>
        <v/>
      </c>
      <c r="AD22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8" s="146" t="str">
        <f ca="1">IFERROR(IF(Stock[[#This Row],[HOLDING DAYS
(auto-fill)]]&lt;365,Stock[[#This Row],[% TOTAL RETURN/(LOSS)
(auto-fill)]]*365/Stock[[#This Row],[HOLDING DAYS
(auto-fill)]],POWER((1+Stock[[#This Row],[% TOTAL RETURN/(LOSS)
(auto-fill)]]),1/(Stock[[#This Row],[HOLDING DAYS
(auto-fill)]]/365))-1),"")</f>
        <v/>
      </c>
      <c r="AF2288" s="81"/>
      <c r="AG2288" s="149" t="str">
        <f>IF(Stock[[#This Row],[STATUS
(auto-fill)]]="HOLDING",Stock[[#This Row],[MARKET PRICE]]-Stock[[#This Row],[BUYING PRICE]],"")</f>
        <v/>
      </c>
      <c r="AH2288" s="143" t="str">
        <f>IFERROR(Stock[[#This Row],[CHANGE
(auto-fill)]]/Stock[[#This Row],[BUYING PRICE]],"")</f>
        <v/>
      </c>
      <c r="AI2288" s="130" t="str">
        <f>IF(Stock[[#This Row],[MARKET PRICE]]&gt;0,Stock[[#This Row],[MARKET PRICE]]*Stock[[#This Row],[REMAINING QUANTITY
(auto-fill)]],"")</f>
        <v/>
      </c>
    </row>
    <row r="2289" spans="2:35">
      <c r="B2289" s="110" t="str">
        <f>IF(AND(Stock[[#This Row],[BUYING QUANTITY]]&gt;0,Stock[[#This Row],[REMAINING QUANTITY
(auto-fill)]]=0),"SOLD OUT",
IF(AND(Stock[[#This Row],[BUYING QUANTITY]]&gt;0,Stock[[#This Row],[REMAINING QUANTITY
(auto-fill)]]&gt;0),"HOLDING",""))</f>
        <v/>
      </c>
      <c r="C2289" s="113">
        <f t="shared" si="35"/>
        <v>2276</v>
      </c>
      <c r="D2289" s="79"/>
      <c r="E2289" s="80"/>
      <c r="F2289" s="162"/>
      <c r="G2289" s="85"/>
      <c r="H2289" s="86"/>
      <c r="I2289" s="164"/>
      <c r="J2289" s="115" t="str">
        <f>IF(Stock[[#This Row],[BUYING QUANTITY]]&gt;0,Stock[[#This Row],[BUYING PRICE]]*Stock[[#This Row],[BUYING QUANTITY]]*Stock[[#This Row],[% BUYING FEE]],"")</f>
        <v/>
      </c>
      <c r="K2289" s="89"/>
      <c r="L2289" s="90"/>
      <c r="M2289" s="117" t="str">
        <f>IF(Stock[[#This Row],[BUYING QUANTITY]]&gt;0,Stock[[#This Row],[BUYING PRICE]]*(1+Stock[[#This Row],[% THRESHOLD (RETURN)_1]]),"")</f>
        <v/>
      </c>
      <c r="N2289" s="91"/>
      <c r="O2289" s="117" t="str">
        <f>IF(Stock[[#This Row],[BUYING QUANTITY]]&gt;0,Stock[[#This Row],[BUYING PRICE]]*(1+Stock[[#This Row],[% THRESHOLD (RETURN)_2]]),"")</f>
        <v/>
      </c>
      <c r="P2289" s="91"/>
      <c r="Q2289" s="117" t="str">
        <f>IF(Stock[[#This Row],[BUYING QUANTITY]]&gt;0,Stock[[#This Row],[BUYING PRICE]]*(1+Stock[[#This Row],[% THRESHOLD (LOSS)]]),"")</f>
        <v/>
      </c>
      <c r="R2289" s="105"/>
      <c r="S2289" s="118" t="str">
        <f>IF(Stock[[#This Row],[CASH DIVIDEND]]&gt;0,Stock[[#This Row],[CASH DIVIDEND]]/(Stock[[#This Row],[BUYING PRICE]]*Stock[[#This Row],[BUYING QUANTITY]]),"")</f>
        <v/>
      </c>
      <c r="T2289" s="105"/>
      <c r="U2289" s="79"/>
      <c r="V2289" s="97"/>
      <c r="W2289" s="98"/>
      <c r="X2289" s="168"/>
      <c r="Y2289" s="126" t="str">
        <f>IF(Stock[[#This Row],[SELLING QUANTITY]]&gt;0,Stock[[#This Row],[SELLING PRICE]]*Stock[[#This Row],[SELLING QUANTITY]]*Stock[[#This Row],[% SELLING FEE]]+Stock[[#This Row],[SELLING PRICE]]*Stock[[#This Row],[SELLING QUANTITY]]*$D$12,"")</f>
        <v/>
      </c>
      <c r="Z2289" s="121">
        <f>Stock[[#This Row],[BUYING QUANTITY]]+Stock[[#This Row],[STOCK DIVIDEND]]-Stock[[#This Row],[SELLING QUANTITY]]</f>
        <v>0</v>
      </c>
      <c r="AA22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89" s="121">
        <f ca="1">IF(Stock[[#This Row],[SELLING DATE]]&gt;0,Stock[[#This Row],[SELLING DATE]]-Stock[[#This Row],[BUY DATE]]+1,IF(Stock[[#This Row],[BUY DATE]]=0,0,TODAY()-Stock[[#This Row],[BUY DATE]]+1))</f>
        <v>0</v>
      </c>
      <c r="AC2289" s="122" t="str">
        <f>IFERROR(Stock[[#This Row],[CASH DIVIDEND]]+Stock[[#This Row],[RETURN/(LOSS) FROM TRADING
(auto-fill)]],"")</f>
        <v/>
      </c>
      <c r="AD22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89" s="146" t="str">
        <f ca="1">IFERROR(IF(Stock[[#This Row],[HOLDING DAYS
(auto-fill)]]&lt;365,Stock[[#This Row],[% TOTAL RETURN/(LOSS)
(auto-fill)]]*365/Stock[[#This Row],[HOLDING DAYS
(auto-fill)]],POWER((1+Stock[[#This Row],[% TOTAL RETURN/(LOSS)
(auto-fill)]]),1/(Stock[[#This Row],[HOLDING DAYS
(auto-fill)]]/365))-1),"")</f>
        <v/>
      </c>
      <c r="AF2289" s="81"/>
      <c r="AG2289" s="149" t="str">
        <f>IF(Stock[[#This Row],[STATUS
(auto-fill)]]="HOLDING",Stock[[#This Row],[MARKET PRICE]]-Stock[[#This Row],[BUYING PRICE]],"")</f>
        <v/>
      </c>
      <c r="AH2289" s="143" t="str">
        <f>IFERROR(Stock[[#This Row],[CHANGE
(auto-fill)]]/Stock[[#This Row],[BUYING PRICE]],"")</f>
        <v/>
      </c>
      <c r="AI2289" s="130" t="str">
        <f>IF(Stock[[#This Row],[MARKET PRICE]]&gt;0,Stock[[#This Row],[MARKET PRICE]]*Stock[[#This Row],[REMAINING QUANTITY
(auto-fill)]],"")</f>
        <v/>
      </c>
    </row>
    <row r="2290" spans="2:35">
      <c r="B2290" s="110" t="str">
        <f>IF(AND(Stock[[#This Row],[BUYING QUANTITY]]&gt;0,Stock[[#This Row],[REMAINING QUANTITY
(auto-fill)]]=0),"SOLD OUT",
IF(AND(Stock[[#This Row],[BUYING QUANTITY]]&gt;0,Stock[[#This Row],[REMAINING QUANTITY
(auto-fill)]]&gt;0),"HOLDING",""))</f>
        <v/>
      </c>
      <c r="C2290" s="113">
        <f t="shared" si="35"/>
        <v>2277</v>
      </c>
      <c r="D2290" s="79"/>
      <c r="E2290" s="80"/>
      <c r="F2290" s="162"/>
      <c r="G2290" s="85"/>
      <c r="H2290" s="86"/>
      <c r="I2290" s="164"/>
      <c r="J2290" s="115" t="str">
        <f>IF(Stock[[#This Row],[BUYING QUANTITY]]&gt;0,Stock[[#This Row],[BUYING PRICE]]*Stock[[#This Row],[BUYING QUANTITY]]*Stock[[#This Row],[% BUYING FEE]],"")</f>
        <v/>
      </c>
      <c r="K2290" s="89"/>
      <c r="L2290" s="90"/>
      <c r="M2290" s="117" t="str">
        <f>IF(Stock[[#This Row],[BUYING QUANTITY]]&gt;0,Stock[[#This Row],[BUYING PRICE]]*(1+Stock[[#This Row],[% THRESHOLD (RETURN)_1]]),"")</f>
        <v/>
      </c>
      <c r="N2290" s="91"/>
      <c r="O2290" s="117" t="str">
        <f>IF(Stock[[#This Row],[BUYING QUANTITY]]&gt;0,Stock[[#This Row],[BUYING PRICE]]*(1+Stock[[#This Row],[% THRESHOLD (RETURN)_2]]),"")</f>
        <v/>
      </c>
      <c r="P2290" s="91"/>
      <c r="Q2290" s="117" t="str">
        <f>IF(Stock[[#This Row],[BUYING QUANTITY]]&gt;0,Stock[[#This Row],[BUYING PRICE]]*(1+Stock[[#This Row],[% THRESHOLD (LOSS)]]),"")</f>
        <v/>
      </c>
      <c r="R2290" s="105"/>
      <c r="S2290" s="118" t="str">
        <f>IF(Stock[[#This Row],[CASH DIVIDEND]]&gt;0,Stock[[#This Row],[CASH DIVIDEND]]/(Stock[[#This Row],[BUYING PRICE]]*Stock[[#This Row],[BUYING QUANTITY]]),"")</f>
        <v/>
      </c>
      <c r="T2290" s="105"/>
      <c r="U2290" s="79"/>
      <c r="V2290" s="97"/>
      <c r="W2290" s="98"/>
      <c r="X2290" s="168"/>
      <c r="Y2290" s="126" t="str">
        <f>IF(Stock[[#This Row],[SELLING QUANTITY]]&gt;0,Stock[[#This Row],[SELLING PRICE]]*Stock[[#This Row],[SELLING QUANTITY]]*Stock[[#This Row],[% SELLING FEE]]+Stock[[#This Row],[SELLING PRICE]]*Stock[[#This Row],[SELLING QUANTITY]]*$D$12,"")</f>
        <v/>
      </c>
      <c r="Z2290" s="121">
        <f>Stock[[#This Row],[BUYING QUANTITY]]+Stock[[#This Row],[STOCK DIVIDEND]]-Stock[[#This Row],[SELLING QUANTITY]]</f>
        <v>0</v>
      </c>
      <c r="AA22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0" s="121">
        <f ca="1">IF(Stock[[#This Row],[SELLING DATE]]&gt;0,Stock[[#This Row],[SELLING DATE]]-Stock[[#This Row],[BUY DATE]]+1,IF(Stock[[#This Row],[BUY DATE]]=0,0,TODAY()-Stock[[#This Row],[BUY DATE]]+1))</f>
        <v>0</v>
      </c>
      <c r="AC2290" s="122" t="str">
        <f>IFERROR(Stock[[#This Row],[CASH DIVIDEND]]+Stock[[#This Row],[RETURN/(LOSS) FROM TRADING
(auto-fill)]],"")</f>
        <v/>
      </c>
      <c r="AD22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0" s="146" t="str">
        <f ca="1">IFERROR(IF(Stock[[#This Row],[HOLDING DAYS
(auto-fill)]]&lt;365,Stock[[#This Row],[% TOTAL RETURN/(LOSS)
(auto-fill)]]*365/Stock[[#This Row],[HOLDING DAYS
(auto-fill)]],POWER((1+Stock[[#This Row],[% TOTAL RETURN/(LOSS)
(auto-fill)]]),1/(Stock[[#This Row],[HOLDING DAYS
(auto-fill)]]/365))-1),"")</f>
        <v/>
      </c>
      <c r="AF2290" s="81"/>
      <c r="AG2290" s="149" t="str">
        <f>IF(Stock[[#This Row],[STATUS
(auto-fill)]]="HOLDING",Stock[[#This Row],[MARKET PRICE]]-Stock[[#This Row],[BUYING PRICE]],"")</f>
        <v/>
      </c>
      <c r="AH2290" s="143" t="str">
        <f>IFERROR(Stock[[#This Row],[CHANGE
(auto-fill)]]/Stock[[#This Row],[BUYING PRICE]],"")</f>
        <v/>
      </c>
      <c r="AI2290" s="130" t="str">
        <f>IF(Stock[[#This Row],[MARKET PRICE]]&gt;0,Stock[[#This Row],[MARKET PRICE]]*Stock[[#This Row],[REMAINING QUANTITY
(auto-fill)]],"")</f>
        <v/>
      </c>
    </row>
    <row r="2291" spans="2:35">
      <c r="B2291" s="110" t="str">
        <f>IF(AND(Stock[[#This Row],[BUYING QUANTITY]]&gt;0,Stock[[#This Row],[REMAINING QUANTITY
(auto-fill)]]=0),"SOLD OUT",
IF(AND(Stock[[#This Row],[BUYING QUANTITY]]&gt;0,Stock[[#This Row],[REMAINING QUANTITY
(auto-fill)]]&gt;0),"HOLDING",""))</f>
        <v/>
      </c>
      <c r="C2291" s="113">
        <f t="shared" si="35"/>
        <v>2278</v>
      </c>
      <c r="D2291" s="79"/>
      <c r="E2291" s="80"/>
      <c r="F2291" s="162"/>
      <c r="G2291" s="85"/>
      <c r="H2291" s="86"/>
      <c r="I2291" s="164"/>
      <c r="J2291" s="115" t="str">
        <f>IF(Stock[[#This Row],[BUYING QUANTITY]]&gt;0,Stock[[#This Row],[BUYING PRICE]]*Stock[[#This Row],[BUYING QUANTITY]]*Stock[[#This Row],[% BUYING FEE]],"")</f>
        <v/>
      </c>
      <c r="K2291" s="89"/>
      <c r="L2291" s="90"/>
      <c r="M2291" s="117" t="str">
        <f>IF(Stock[[#This Row],[BUYING QUANTITY]]&gt;0,Stock[[#This Row],[BUYING PRICE]]*(1+Stock[[#This Row],[% THRESHOLD (RETURN)_1]]),"")</f>
        <v/>
      </c>
      <c r="N2291" s="91"/>
      <c r="O2291" s="117" t="str">
        <f>IF(Stock[[#This Row],[BUYING QUANTITY]]&gt;0,Stock[[#This Row],[BUYING PRICE]]*(1+Stock[[#This Row],[% THRESHOLD (RETURN)_2]]),"")</f>
        <v/>
      </c>
      <c r="P2291" s="91"/>
      <c r="Q2291" s="117" t="str">
        <f>IF(Stock[[#This Row],[BUYING QUANTITY]]&gt;0,Stock[[#This Row],[BUYING PRICE]]*(1+Stock[[#This Row],[% THRESHOLD (LOSS)]]),"")</f>
        <v/>
      </c>
      <c r="R2291" s="105"/>
      <c r="S2291" s="118" t="str">
        <f>IF(Stock[[#This Row],[CASH DIVIDEND]]&gt;0,Stock[[#This Row],[CASH DIVIDEND]]/(Stock[[#This Row],[BUYING PRICE]]*Stock[[#This Row],[BUYING QUANTITY]]),"")</f>
        <v/>
      </c>
      <c r="T2291" s="105"/>
      <c r="U2291" s="79"/>
      <c r="V2291" s="97"/>
      <c r="W2291" s="98"/>
      <c r="X2291" s="168"/>
      <c r="Y2291" s="126" t="str">
        <f>IF(Stock[[#This Row],[SELLING QUANTITY]]&gt;0,Stock[[#This Row],[SELLING PRICE]]*Stock[[#This Row],[SELLING QUANTITY]]*Stock[[#This Row],[% SELLING FEE]]+Stock[[#This Row],[SELLING PRICE]]*Stock[[#This Row],[SELLING QUANTITY]]*$D$12,"")</f>
        <v/>
      </c>
      <c r="Z2291" s="121">
        <f>Stock[[#This Row],[BUYING QUANTITY]]+Stock[[#This Row],[STOCK DIVIDEND]]-Stock[[#This Row],[SELLING QUANTITY]]</f>
        <v>0</v>
      </c>
      <c r="AA22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1" s="121">
        <f ca="1">IF(Stock[[#This Row],[SELLING DATE]]&gt;0,Stock[[#This Row],[SELLING DATE]]-Stock[[#This Row],[BUY DATE]]+1,IF(Stock[[#This Row],[BUY DATE]]=0,0,TODAY()-Stock[[#This Row],[BUY DATE]]+1))</f>
        <v>0</v>
      </c>
      <c r="AC2291" s="122" t="str">
        <f>IFERROR(Stock[[#This Row],[CASH DIVIDEND]]+Stock[[#This Row],[RETURN/(LOSS) FROM TRADING
(auto-fill)]],"")</f>
        <v/>
      </c>
      <c r="AD22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1" s="146" t="str">
        <f ca="1">IFERROR(IF(Stock[[#This Row],[HOLDING DAYS
(auto-fill)]]&lt;365,Stock[[#This Row],[% TOTAL RETURN/(LOSS)
(auto-fill)]]*365/Stock[[#This Row],[HOLDING DAYS
(auto-fill)]],POWER((1+Stock[[#This Row],[% TOTAL RETURN/(LOSS)
(auto-fill)]]),1/(Stock[[#This Row],[HOLDING DAYS
(auto-fill)]]/365))-1),"")</f>
        <v/>
      </c>
      <c r="AF2291" s="81"/>
      <c r="AG2291" s="149" t="str">
        <f>IF(Stock[[#This Row],[STATUS
(auto-fill)]]="HOLDING",Stock[[#This Row],[MARKET PRICE]]-Stock[[#This Row],[BUYING PRICE]],"")</f>
        <v/>
      </c>
      <c r="AH2291" s="143" t="str">
        <f>IFERROR(Stock[[#This Row],[CHANGE
(auto-fill)]]/Stock[[#This Row],[BUYING PRICE]],"")</f>
        <v/>
      </c>
      <c r="AI2291" s="130" t="str">
        <f>IF(Stock[[#This Row],[MARKET PRICE]]&gt;0,Stock[[#This Row],[MARKET PRICE]]*Stock[[#This Row],[REMAINING QUANTITY
(auto-fill)]],"")</f>
        <v/>
      </c>
    </row>
    <row r="2292" spans="2:35">
      <c r="B2292" s="110" t="str">
        <f>IF(AND(Stock[[#This Row],[BUYING QUANTITY]]&gt;0,Stock[[#This Row],[REMAINING QUANTITY
(auto-fill)]]=0),"SOLD OUT",
IF(AND(Stock[[#This Row],[BUYING QUANTITY]]&gt;0,Stock[[#This Row],[REMAINING QUANTITY
(auto-fill)]]&gt;0),"HOLDING",""))</f>
        <v/>
      </c>
      <c r="C2292" s="113">
        <f t="shared" si="35"/>
        <v>2279</v>
      </c>
      <c r="D2292" s="79"/>
      <c r="E2292" s="80"/>
      <c r="F2292" s="162"/>
      <c r="G2292" s="85"/>
      <c r="H2292" s="86"/>
      <c r="I2292" s="164"/>
      <c r="J2292" s="115" t="str">
        <f>IF(Stock[[#This Row],[BUYING QUANTITY]]&gt;0,Stock[[#This Row],[BUYING PRICE]]*Stock[[#This Row],[BUYING QUANTITY]]*Stock[[#This Row],[% BUYING FEE]],"")</f>
        <v/>
      </c>
      <c r="K2292" s="89"/>
      <c r="L2292" s="90"/>
      <c r="M2292" s="117" t="str">
        <f>IF(Stock[[#This Row],[BUYING QUANTITY]]&gt;0,Stock[[#This Row],[BUYING PRICE]]*(1+Stock[[#This Row],[% THRESHOLD (RETURN)_1]]),"")</f>
        <v/>
      </c>
      <c r="N2292" s="91"/>
      <c r="O2292" s="117" t="str">
        <f>IF(Stock[[#This Row],[BUYING QUANTITY]]&gt;0,Stock[[#This Row],[BUYING PRICE]]*(1+Stock[[#This Row],[% THRESHOLD (RETURN)_2]]),"")</f>
        <v/>
      </c>
      <c r="P2292" s="91"/>
      <c r="Q2292" s="117" t="str">
        <f>IF(Stock[[#This Row],[BUYING QUANTITY]]&gt;0,Stock[[#This Row],[BUYING PRICE]]*(1+Stock[[#This Row],[% THRESHOLD (LOSS)]]),"")</f>
        <v/>
      </c>
      <c r="R2292" s="105"/>
      <c r="S2292" s="118" t="str">
        <f>IF(Stock[[#This Row],[CASH DIVIDEND]]&gt;0,Stock[[#This Row],[CASH DIVIDEND]]/(Stock[[#This Row],[BUYING PRICE]]*Stock[[#This Row],[BUYING QUANTITY]]),"")</f>
        <v/>
      </c>
      <c r="T2292" s="105"/>
      <c r="U2292" s="79"/>
      <c r="V2292" s="97"/>
      <c r="W2292" s="98"/>
      <c r="X2292" s="168"/>
      <c r="Y2292" s="126" t="str">
        <f>IF(Stock[[#This Row],[SELLING QUANTITY]]&gt;0,Stock[[#This Row],[SELLING PRICE]]*Stock[[#This Row],[SELLING QUANTITY]]*Stock[[#This Row],[% SELLING FEE]]+Stock[[#This Row],[SELLING PRICE]]*Stock[[#This Row],[SELLING QUANTITY]]*$D$12,"")</f>
        <v/>
      </c>
      <c r="Z2292" s="121">
        <f>Stock[[#This Row],[BUYING QUANTITY]]+Stock[[#This Row],[STOCK DIVIDEND]]-Stock[[#This Row],[SELLING QUANTITY]]</f>
        <v>0</v>
      </c>
      <c r="AA22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2" s="121">
        <f ca="1">IF(Stock[[#This Row],[SELLING DATE]]&gt;0,Stock[[#This Row],[SELLING DATE]]-Stock[[#This Row],[BUY DATE]]+1,IF(Stock[[#This Row],[BUY DATE]]=0,0,TODAY()-Stock[[#This Row],[BUY DATE]]+1))</f>
        <v>0</v>
      </c>
      <c r="AC2292" s="122" t="str">
        <f>IFERROR(Stock[[#This Row],[CASH DIVIDEND]]+Stock[[#This Row],[RETURN/(LOSS) FROM TRADING
(auto-fill)]],"")</f>
        <v/>
      </c>
      <c r="AD22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2" s="146" t="str">
        <f ca="1">IFERROR(IF(Stock[[#This Row],[HOLDING DAYS
(auto-fill)]]&lt;365,Stock[[#This Row],[% TOTAL RETURN/(LOSS)
(auto-fill)]]*365/Stock[[#This Row],[HOLDING DAYS
(auto-fill)]],POWER((1+Stock[[#This Row],[% TOTAL RETURN/(LOSS)
(auto-fill)]]),1/(Stock[[#This Row],[HOLDING DAYS
(auto-fill)]]/365))-1),"")</f>
        <v/>
      </c>
      <c r="AF2292" s="81"/>
      <c r="AG2292" s="149" t="str">
        <f>IF(Stock[[#This Row],[STATUS
(auto-fill)]]="HOLDING",Stock[[#This Row],[MARKET PRICE]]-Stock[[#This Row],[BUYING PRICE]],"")</f>
        <v/>
      </c>
      <c r="AH2292" s="143" t="str">
        <f>IFERROR(Stock[[#This Row],[CHANGE
(auto-fill)]]/Stock[[#This Row],[BUYING PRICE]],"")</f>
        <v/>
      </c>
      <c r="AI2292" s="130" t="str">
        <f>IF(Stock[[#This Row],[MARKET PRICE]]&gt;0,Stock[[#This Row],[MARKET PRICE]]*Stock[[#This Row],[REMAINING QUANTITY
(auto-fill)]],"")</f>
        <v/>
      </c>
    </row>
    <row r="2293" spans="2:35">
      <c r="B2293" s="110" t="str">
        <f>IF(AND(Stock[[#This Row],[BUYING QUANTITY]]&gt;0,Stock[[#This Row],[REMAINING QUANTITY
(auto-fill)]]=0),"SOLD OUT",
IF(AND(Stock[[#This Row],[BUYING QUANTITY]]&gt;0,Stock[[#This Row],[REMAINING QUANTITY
(auto-fill)]]&gt;0),"HOLDING",""))</f>
        <v/>
      </c>
      <c r="C2293" s="113">
        <f t="shared" si="35"/>
        <v>2280</v>
      </c>
      <c r="D2293" s="79"/>
      <c r="E2293" s="80"/>
      <c r="F2293" s="162"/>
      <c r="G2293" s="85"/>
      <c r="H2293" s="86"/>
      <c r="I2293" s="164"/>
      <c r="J2293" s="115" t="str">
        <f>IF(Stock[[#This Row],[BUYING QUANTITY]]&gt;0,Stock[[#This Row],[BUYING PRICE]]*Stock[[#This Row],[BUYING QUANTITY]]*Stock[[#This Row],[% BUYING FEE]],"")</f>
        <v/>
      </c>
      <c r="K2293" s="89"/>
      <c r="L2293" s="90"/>
      <c r="M2293" s="117" t="str">
        <f>IF(Stock[[#This Row],[BUYING QUANTITY]]&gt;0,Stock[[#This Row],[BUYING PRICE]]*(1+Stock[[#This Row],[% THRESHOLD (RETURN)_1]]),"")</f>
        <v/>
      </c>
      <c r="N2293" s="91"/>
      <c r="O2293" s="117" t="str">
        <f>IF(Stock[[#This Row],[BUYING QUANTITY]]&gt;0,Stock[[#This Row],[BUYING PRICE]]*(1+Stock[[#This Row],[% THRESHOLD (RETURN)_2]]),"")</f>
        <v/>
      </c>
      <c r="P2293" s="91"/>
      <c r="Q2293" s="117" t="str">
        <f>IF(Stock[[#This Row],[BUYING QUANTITY]]&gt;0,Stock[[#This Row],[BUYING PRICE]]*(1+Stock[[#This Row],[% THRESHOLD (LOSS)]]),"")</f>
        <v/>
      </c>
      <c r="R2293" s="105"/>
      <c r="S2293" s="118" t="str">
        <f>IF(Stock[[#This Row],[CASH DIVIDEND]]&gt;0,Stock[[#This Row],[CASH DIVIDEND]]/(Stock[[#This Row],[BUYING PRICE]]*Stock[[#This Row],[BUYING QUANTITY]]),"")</f>
        <v/>
      </c>
      <c r="T2293" s="105"/>
      <c r="U2293" s="79"/>
      <c r="V2293" s="97"/>
      <c r="W2293" s="98"/>
      <c r="X2293" s="168"/>
      <c r="Y2293" s="126" t="str">
        <f>IF(Stock[[#This Row],[SELLING QUANTITY]]&gt;0,Stock[[#This Row],[SELLING PRICE]]*Stock[[#This Row],[SELLING QUANTITY]]*Stock[[#This Row],[% SELLING FEE]]+Stock[[#This Row],[SELLING PRICE]]*Stock[[#This Row],[SELLING QUANTITY]]*$D$12,"")</f>
        <v/>
      </c>
      <c r="Z2293" s="121">
        <f>Stock[[#This Row],[BUYING QUANTITY]]+Stock[[#This Row],[STOCK DIVIDEND]]-Stock[[#This Row],[SELLING QUANTITY]]</f>
        <v>0</v>
      </c>
      <c r="AA22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3" s="121">
        <f ca="1">IF(Stock[[#This Row],[SELLING DATE]]&gt;0,Stock[[#This Row],[SELLING DATE]]-Stock[[#This Row],[BUY DATE]]+1,IF(Stock[[#This Row],[BUY DATE]]=0,0,TODAY()-Stock[[#This Row],[BUY DATE]]+1))</f>
        <v>0</v>
      </c>
      <c r="AC2293" s="122" t="str">
        <f>IFERROR(Stock[[#This Row],[CASH DIVIDEND]]+Stock[[#This Row],[RETURN/(LOSS) FROM TRADING
(auto-fill)]],"")</f>
        <v/>
      </c>
      <c r="AD22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3" s="146" t="str">
        <f ca="1">IFERROR(IF(Stock[[#This Row],[HOLDING DAYS
(auto-fill)]]&lt;365,Stock[[#This Row],[% TOTAL RETURN/(LOSS)
(auto-fill)]]*365/Stock[[#This Row],[HOLDING DAYS
(auto-fill)]],POWER((1+Stock[[#This Row],[% TOTAL RETURN/(LOSS)
(auto-fill)]]),1/(Stock[[#This Row],[HOLDING DAYS
(auto-fill)]]/365))-1),"")</f>
        <v/>
      </c>
      <c r="AF2293" s="81"/>
      <c r="AG2293" s="149" t="str">
        <f>IF(Stock[[#This Row],[STATUS
(auto-fill)]]="HOLDING",Stock[[#This Row],[MARKET PRICE]]-Stock[[#This Row],[BUYING PRICE]],"")</f>
        <v/>
      </c>
      <c r="AH2293" s="143" t="str">
        <f>IFERROR(Stock[[#This Row],[CHANGE
(auto-fill)]]/Stock[[#This Row],[BUYING PRICE]],"")</f>
        <v/>
      </c>
      <c r="AI2293" s="130" t="str">
        <f>IF(Stock[[#This Row],[MARKET PRICE]]&gt;0,Stock[[#This Row],[MARKET PRICE]]*Stock[[#This Row],[REMAINING QUANTITY
(auto-fill)]],"")</f>
        <v/>
      </c>
    </row>
    <row r="2294" spans="2:35">
      <c r="B2294" s="110" t="str">
        <f>IF(AND(Stock[[#This Row],[BUYING QUANTITY]]&gt;0,Stock[[#This Row],[REMAINING QUANTITY
(auto-fill)]]=0),"SOLD OUT",
IF(AND(Stock[[#This Row],[BUYING QUANTITY]]&gt;0,Stock[[#This Row],[REMAINING QUANTITY
(auto-fill)]]&gt;0),"HOLDING",""))</f>
        <v/>
      </c>
      <c r="C2294" s="113">
        <f t="shared" si="35"/>
        <v>2281</v>
      </c>
      <c r="D2294" s="79"/>
      <c r="E2294" s="80"/>
      <c r="F2294" s="162"/>
      <c r="G2294" s="85"/>
      <c r="H2294" s="86"/>
      <c r="I2294" s="164"/>
      <c r="J2294" s="115" t="str">
        <f>IF(Stock[[#This Row],[BUYING QUANTITY]]&gt;0,Stock[[#This Row],[BUYING PRICE]]*Stock[[#This Row],[BUYING QUANTITY]]*Stock[[#This Row],[% BUYING FEE]],"")</f>
        <v/>
      </c>
      <c r="K2294" s="89"/>
      <c r="L2294" s="90"/>
      <c r="M2294" s="117" t="str">
        <f>IF(Stock[[#This Row],[BUYING QUANTITY]]&gt;0,Stock[[#This Row],[BUYING PRICE]]*(1+Stock[[#This Row],[% THRESHOLD (RETURN)_1]]),"")</f>
        <v/>
      </c>
      <c r="N2294" s="91"/>
      <c r="O2294" s="117" t="str">
        <f>IF(Stock[[#This Row],[BUYING QUANTITY]]&gt;0,Stock[[#This Row],[BUYING PRICE]]*(1+Stock[[#This Row],[% THRESHOLD (RETURN)_2]]),"")</f>
        <v/>
      </c>
      <c r="P2294" s="91"/>
      <c r="Q2294" s="117" t="str">
        <f>IF(Stock[[#This Row],[BUYING QUANTITY]]&gt;0,Stock[[#This Row],[BUYING PRICE]]*(1+Stock[[#This Row],[% THRESHOLD (LOSS)]]),"")</f>
        <v/>
      </c>
      <c r="R2294" s="105"/>
      <c r="S2294" s="118" t="str">
        <f>IF(Stock[[#This Row],[CASH DIVIDEND]]&gt;0,Stock[[#This Row],[CASH DIVIDEND]]/(Stock[[#This Row],[BUYING PRICE]]*Stock[[#This Row],[BUYING QUANTITY]]),"")</f>
        <v/>
      </c>
      <c r="T2294" s="105"/>
      <c r="U2294" s="79"/>
      <c r="V2294" s="97"/>
      <c r="W2294" s="98"/>
      <c r="X2294" s="168"/>
      <c r="Y2294" s="126" t="str">
        <f>IF(Stock[[#This Row],[SELLING QUANTITY]]&gt;0,Stock[[#This Row],[SELLING PRICE]]*Stock[[#This Row],[SELLING QUANTITY]]*Stock[[#This Row],[% SELLING FEE]]+Stock[[#This Row],[SELLING PRICE]]*Stock[[#This Row],[SELLING QUANTITY]]*$D$12,"")</f>
        <v/>
      </c>
      <c r="Z2294" s="121">
        <f>Stock[[#This Row],[BUYING QUANTITY]]+Stock[[#This Row],[STOCK DIVIDEND]]-Stock[[#This Row],[SELLING QUANTITY]]</f>
        <v>0</v>
      </c>
      <c r="AA22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4" s="121">
        <f ca="1">IF(Stock[[#This Row],[SELLING DATE]]&gt;0,Stock[[#This Row],[SELLING DATE]]-Stock[[#This Row],[BUY DATE]]+1,IF(Stock[[#This Row],[BUY DATE]]=0,0,TODAY()-Stock[[#This Row],[BUY DATE]]+1))</f>
        <v>0</v>
      </c>
      <c r="AC2294" s="122" t="str">
        <f>IFERROR(Stock[[#This Row],[CASH DIVIDEND]]+Stock[[#This Row],[RETURN/(LOSS) FROM TRADING
(auto-fill)]],"")</f>
        <v/>
      </c>
      <c r="AD22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4" s="146" t="str">
        <f ca="1">IFERROR(IF(Stock[[#This Row],[HOLDING DAYS
(auto-fill)]]&lt;365,Stock[[#This Row],[% TOTAL RETURN/(LOSS)
(auto-fill)]]*365/Stock[[#This Row],[HOLDING DAYS
(auto-fill)]],POWER((1+Stock[[#This Row],[% TOTAL RETURN/(LOSS)
(auto-fill)]]),1/(Stock[[#This Row],[HOLDING DAYS
(auto-fill)]]/365))-1),"")</f>
        <v/>
      </c>
      <c r="AF2294" s="81"/>
      <c r="AG2294" s="149" t="str">
        <f>IF(Stock[[#This Row],[STATUS
(auto-fill)]]="HOLDING",Stock[[#This Row],[MARKET PRICE]]-Stock[[#This Row],[BUYING PRICE]],"")</f>
        <v/>
      </c>
      <c r="AH2294" s="143" t="str">
        <f>IFERROR(Stock[[#This Row],[CHANGE
(auto-fill)]]/Stock[[#This Row],[BUYING PRICE]],"")</f>
        <v/>
      </c>
      <c r="AI2294" s="130" t="str">
        <f>IF(Stock[[#This Row],[MARKET PRICE]]&gt;0,Stock[[#This Row],[MARKET PRICE]]*Stock[[#This Row],[REMAINING QUANTITY
(auto-fill)]],"")</f>
        <v/>
      </c>
    </row>
    <row r="2295" spans="2:35">
      <c r="B2295" s="110" t="str">
        <f>IF(AND(Stock[[#This Row],[BUYING QUANTITY]]&gt;0,Stock[[#This Row],[REMAINING QUANTITY
(auto-fill)]]=0),"SOLD OUT",
IF(AND(Stock[[#This Row],[BUYING QUANTITY]]&gt;0,Stock[[#This Row],[REMAINING QUANTITY
(auto-fill)]]&gt;0),"HOLDING",""))</f>
        <v/>
      </c>
      <c r="C2295" s="113">
        <f t="shared" si="35"/>
        <v>2282</v>
      </c>
      <c r="D2295" s="79"/>
      <c r="E2295" s="80"/>
      <c r="F2295" s="162"/>
      <c r="G2295" s="85"/>
      <c r="H2295" s="86"/>
      <c r="I2295" s="164"/>
      <c r="J2295" s="115" t="str">
        <f>IF(Stock[[#This Row],[BUYING QUANTITY]]&gt;0,Stock[[#This Row],[BUYING PRICE]]*Stock[[#This Row],[BUYING QUANTITY]]*Stock[[#This Row],[% BUYING FEE]],"")</f>
        <v/>
      </c>
      <c r="K2295" s="89"/>
      <c r="L2295" s="90"/>
      <c r="M2295" s="117" t="str">
        <f>IF(Stock[[#This Row],[BUYING QUANTITY]]&gt;0,Stock[[#This Row],[BUYING PRICE]]*(1+Stock[[#This Row],[% THRESHOLD (RETURN)_1]]),"")</f>
        <v/>
      </c>
      <c r="N2295" s="91"/>
      <c r="O2295" s="117" t="str">
        <f>IF(Stock[[#This Row],[BUYING QUANTITY]]&gt;0,Stock[[#This Row],[BUYING PRICE]]*(1+Stock[[#This Row],[% THRESHOLD (RETURN)_2]]),"")</f>
        <v/>
      </c>
      <c r="P2295" s="91"/>
      <c r="Q2295" s="117" t="str">
        <f>IF(Stock[[#This Row],[BUYING QUANTITY]]&gt;0,Stock[[#This Row],[BUYING PRICE]]*(1+Stock[[#This Row],[% THRESHOLD (LOSS)]]),"")</f>
        <v/>
      </c>
      <c r="R2295" s="105"/>
      <c r="S2295" s="118" t="str">
        <f>IF(Stock[[#This Row],[CASH DIVIDEND]]&gt;0,Stock[[#This Row],[CASH DIVIDEND]]/(Stock[[#This Row],[BUYING PRICE]]*Stock[[#This Row],[BUYING QUANTITY]]),"")</f>
        <v/>
      </c>
      <c r="T2295" s="105"/>
      <c r="U2295" s="79"/>
      <c r="V2295" s="97"/>
      <c r="W2295" s="98"/>
      <c r="X2295" s="168"/>
      <c r="Y2295" s="126" t="str">
        <f>IF(Stock[[#This Row],[SELLING QUANTITY]]&gt;0,Stock[[#This Row],[SELLING PRICE]]*Stock[[#This Row],[SELLING QUANTITY]]*Stock[[#This Row],[% SELLING FEE]]+Stock[[#This Row],[SELLING PRICE]]*Stock[[#This Row],[SELLING QUANTITY]]*$D$12,"")</f>
        <v/>
      </c>
      <c r="Z2295" s="121">
        <f>Stock[[#This Row],[BUYING QUANTITY]]+Stock[[#This Row],[STOCK DIVIDEND]]-Stock[[#This Row],[SELLING QUANTITY]]</f>
        <v>0</v>
      </c>
      <c r="AA22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5" s="121">
        <f ca="1">IF(Stock[[#This Row],[SELLING DATE]]&gt;0,Stock[[#This Row],[SELLING DATE]]-Stock[[#This Row],[BUY DATE]]+1,IF(Stock[[#This Row],[BUY DATE]]=0,0,TODAY()-Stock[[#This Row],[BUY DATE]]+1))</f>
        <v>0</v>
      </c>
      <c r="AC2295" s="122" t="str">
        <f>IFERROR(Stock[[#This Row],[CASH DIVIDEND]]+Stock[[#This Row],[RETURN/(LOSS) FROM TRADING
(auto-fill)]],"")</f>
        <v/>
      </c>
      <c r="AD22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5" s="146" t="str">
        <f ca="1">IFERROR(IF(Stock[[#This Row],[HOLDING DAYS
(auto-fill)]]&lt;365,Stock[[#This Row],[% TOTAL RETURN/(LOSS)
(auto-fill)]]*365/Stock[[#This Row],[HOLDING DAYS
(auto-fill)]],POWER((1+Stock[[#This Row],[% TOTAL RETURN/(LOSS)
(auto-fill)]]),1/(Stock[[#This Row],[HOLDING DAYS
(auto-fill)]]/365))-1),"")</f>
        <v/>
      </c>
      <c r="AF2295" s="81"/>
      <c r="AG2295" s="149" t="str">
        <f>IF(Stock[[#This Row],[STATUS
(auto-fill)]]="HOLDING",Stock[[#This Row],[MARKET PRICE]]-Stock[[#This Row],[BUYING PRICE]],"")</f>
        <v/>
      </c>
      <c r="AH2295" s="143" t="str">
        <f>IFERROR(Stock[[#This Row],[CHANGE
(auto-fill)]]/Stock[[#This Row],[BUYING PRICE]],"")</f>
        <v/>
      </c>
      <c r="AI2295" s="130" t="str">
        <f>IF(Stock[[#This Row],[MARKET PRICE]]&gt;0,Stock[[#This Row],[MARKET PRICE]]*Stock[[#This Row],[REMAINING QUANTITY
(auto-fill)]],"")</f>
        <v/>
      </c>
    </row>
    <row r="2296" spans="2:35">
      <c r="B2296" s="110" t="str">
        <f>IF(AND(Stock[[#This Row],[BUYING QUANTITY]]&gt;0,Stock[[#This Row],[REMAINING QUANTITY
(auto-fill)]]=0),"SOLD OUT",
IF(AND(Stock[[#This Row],[BUYING QUANTITY]]&gt;0,Stock[[#This Row],[REMAINING QUANTITY
(auto-fill)]]&gt;0),"HOLDING",""))</f>
        <v/>
      </c>
      <c r="C2296" s="113">
        <f t="shared" si="35"/>
        <v>2283</v>
      </c>
      <c r="D2296" s="79"/>
      <c r="E2296" s="80"/>
      <c r="F2296" s="162"/>
      <c r="G2296" s="85"/>
      <c r="H2296" s="86"/>
      <c r="I2296" s="164"/>
      <c r="J2296" s="115" t="str">
        <f>IF(Stock[[#This Row],[BUYING QUANTITY]]&gt;0,Stock[[#This Row],[BUYING PRICE]]*Stock[[#This Row],[BUYING QUANTITY]]*Stock[[#This Row],[% BUYING FEE]],"")</f>
        <v/>
      </c>
      <c r="K2296" s="89"/>
      <c r="L2296" s="90"/>
      <c r="M2296" s="117" t="str">
        <f>IF(Stock[[#This Row],[BUYING QUANTITY]]&gt;0,Stock[[#This Row],[BUYING PRICE]]*(1+Stock[[#This Row],[% THRESHOLD (RETURN)_1]]),"")</f>
        <v/>
      </c>
      <c r="N2296" s="91"/>
      <c r="O2296" s="117" t="str">
        <f>IF(Stock[[#This Row],[BUYING QUANTITY]]&gt;0,Stock[[#This Row],[BUYING PRICE]]*(1+Stock[[#This Row],[% THRESHOLD (RETURN)_2]]),"")</f>
        <v/>
      </c>
      <c r="P2296" s="91"/>
      <c r="Q2296" s="117" t="str">
        <f>IF(Stock[[#This Row],[BUYING QUANTITY]]&gt;0,Stock[[#This Row],[BUYING PRICE]]*(1+Stock[[#This Row],[% THRESHOLD (LOSS)]]),"")</f>
        <v/>
      </c>
      <c r="R2296" s="105"/>
      <c r="S2296" s="118" t="str">
        <f>IF(Stock[[#This Row],[CASH DIVIDEND]]&gt;0,Stock[[#This Row],[CASH DIVIDEND]]/(Stock[[#This Row],[BUYING PRICE]]*Stock[[#This Row],[BUYING QUANTITY]]),"")</f>
        <v/>
      </c>
      <c r="T2296" s="105"/>
      <c r="U2296" s="79"/>
      <c r="V2296" s="97"/>
      <c r="W2296" s="98"/>
      <c r="X2296" s="168"/>
      <c r="Y2296" s="126" t="str">
        <f>IF(Stock[[#This Row],[SELLING QUANTITY]]&gt;0,Stock[[#This Row],[SELLING PRICE]]*Stock[[#This Row],[SELLING QUANTITY]]*Stock[[#This Row],[% SELLING FEE]]+Stock[[#This Row],[SELLING PRICE]]*Stock[[#This Row],[SELLING QUANTITY]]*$D$12,"")</f>
        <v/>
      </c>
      <c r="Z2296" s="121">
        <f>Stock[[#This Row],[BUYING QUANTITY]]+Stock[[#This Row],[STOCK DIVIDEND]]-Stock[[#This Row],[SELLING QUANTITY]]</f>
        <v>0</v>
      </c>
      <c r="AA22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6" s="121">
        <f ca="1">IF(Stock[[#This Row],[SELLING DATE]]&gt;0,Stock[[#This Row],[SELLING DATE]]-Stock[[#This Row],[BUY DATE]]+1,IF(Stock[[#This Row],[BUY DATE]]=0,0,TODAY()-Stock[[#This Row],[BUY DATE]]+1))</f>
        <v>0</v>
      </c>
      <c r="AC2296" s="122" t="str">
        <f>IFERROR(Stock[[#This Row],[CASH DIVIDEND]]+Stock[[#This Row],[RETURN/(LOSS) FROM TRADING
(auto-fill)]],"")</f>
        <v/>
      </c>
      <c r="AD22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6" s="146" t="str">
        <f ca="1">IFERROR(IF(Stock[[#This Row],[HOLDING DAYS
(auto-fill)]]&lt;365,Stock[[#This Row],[% TOTAL RETURN/(LOSS)
(auto-fill)]]*365/Stock[[#This Row],[HOLDING DAYS
(auto-fill)]],POWER((1+Stock[[#This Row],[% TOTAL RETURN/(LOSS)
(auto-fill)]]),1/(Stock[[#This Row],[HOLDING DAYS
(auto-fill)]]/365))-1),"")</f>
        <v/>
      </c>
      <c r="AF2296" s="81"/>
      <c r="AG2296" s="149" t="str">
        <f>IF(Stock[[#This Row],[STATUS
(auto-fill)]]="HOLDING",Stock[[#This Row],[MARKET PRICE]]-Stock[[#This Row],[BUYING PRICE]],"")</f>
        <v/>
      </c>
      <c r="AH2296" s="143" t="str">
        <f>IFERROR(Stock[[#This Row],[CHANGE
(auto-fill)]]/Stock[[#This Row],[BUYING PRICE]],"")</f>
        <v/>
      </c>
      <c r="AI2296" s="130" t="str">
        <f>IF(Stock[[#This Row],[MARKET PRICE]]&gt;0,Stock[[#This Row],[MARKET PRICE]]*Stock[[#This Row],[REMAINING QUANTITY
(auto-fill)]],"")</f>
        <v/>
      </c>
    </row>
    <row r="2297" spans="2:35">
      <c r="B2297" s="110" t="str">
        <f>IF(AND(Stock[[#This Row],[BUYING QUANTITY]]&gt;0,Stock[[#This Row],[REMAINING QUANTITY
(auto-fill)]]=0),"SOLD OUT",
IF(AND(Stock[[#This Row],[BUYING QUANTITY]]&gt;0,Stock[[#This Row],[REMAINING QUANTITY
(auto-fill)]]&gt;0),"HOLDING",""))</f>
        <v/>
      </c>
      <c r="C2297" s="113">
        <f t="shared" si="35"/>
        <v>2284</v>
      </c>
      <c r="D2297" s="79"/>
      <c r="E2297" s="80"/>
      <c r="F2297" s="162"/>
      <c r="G2297" s="85"/>
      <c r="H2297" s="86"/>
      <c r="I2297" s="164"/>
      <c r="J2297" s="115" t="str">
        <f>IF(Stock[[#This Row],[BUYING QUANTITY]]&gt;0,Stock[[#This Row],[BUYING PRICE]]*Stock[[#This Row],[BUYING QUANTITY]]*Stock[[#This Row],[% BUYING FEE]],"")</f>
        <v/>
      </c>
      <c r="K2297" s="89"/>
      <c r="L2297" s="90"/>
      <c r="M2297" s="117" t="str">
        <f>IF(Stock[[#This Row],[BUYING QUANTITY]]&gt;0,Stock[[#This Row],[BUYING PRICE]]*(1+Stock[[#This Row],[% THRESHOLD (RETURN)_1]]),"")</f>
        <v/>
      </c>
      <c r="N2297" s="91"/>
      <c r="O2297" s="117" t="str">
        <f>IF(Stock[[#This Row],[BUYING QUANTITY]]&gt;0,Stock[[#This Row],[BUYING PRICE]]*(1+Stock[[#This Row],[% THRESHOLD (RETURN)_2]]),"")</f>
        <v/>
      </c>
      <c r="P2297" s="91"/>
      <c r="Q2297" s="117" t="str">
        <f>IF(Stock[[#This Row],[BUYING QUANTITY]]&gt;0,Stock[[#This Row],[BUYING PRICE]]*(1+Stock[[#This Row],[% THRESHOLD (LOSS)]]),"")</f>
        <v/>
      </c>
      <c r="R2297" s="105"/>
      <c r="S2297" s="118" t="str">
        <f>IF(Stock[[#This Row],[CASH DIVIDEND]]&gt;0,Stock[[#This Row],[CASH DIVIDEND]]/(Stock[[#This Row],[BUYING PRICE]]*Stock[[#This Row],[BUYING QUANTITY]]),"")</f>
        <v/>
      </c>
      <c r="T2297" s="105"/>
      <c r="U2297" s="79"/>
      <c r="V2297" s="97"/>
      <c r="W2297" s="98"/>
      <c r="X2297" s="168"/>
      <c r="Y2297" s="126" t="str">
        <f>IF(Stock[[#This Row],[SELLING QUANTITY]]&gt;0,Stock[[#This Row],[SELLING PRICE]]*Stock[[#This Row],[SELLING QUANTITY]]*Stock[[#This Row],[% SELLING FEE]]+Stock[[#This Row],[SELLING PRICE]]*Stock[[#This Row],[SELLING QUANTITY]]*$D$12,"")</f>
        <v/>
      </c>
      <c r="Z2297" s="121">
        <f>Stock[[#This Row],[BUYING QUANTITY]]+Stock[[#This Row],[STOCK DIVIDEND]]-Stock[[#This Row],[SELLING QUANTITY]]</f>
        <v>0</v>
      </c>
      <c r="AA22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7" s="121">
        <f ca="1">IF(Stock[[#This Row],[SELLING DATE]]&gt;0,Stock[[#This Row],[SELLING DATE]]-Stock[[#This Row],[BUY DATE]]+1,IF(Stock[[#This Row],[BUY DATE]]=0,0,TODAY()-Stock[[#This Row],[BUY DATE]]+1))</f>
        <v>0</v>
      </c>
      <c r="AC2297" s="122" t="str">
        <f>IFERROR(Stock[[#This Row],[CASH DIVIDEND]]+Stock[[#This Row],[RETURN/(LOSS) FROM TRADING
(auto-fill)]],"")</f>
        <v/>
      </c>
      <c r="AD22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7" s="146" t="str">
        <f ca="1">IFERROR(IF(Stock[[#This Row],[HOLDING DAYS
(auto-fill)]]&lt;365,Stock[[#This Row],[% TOTAL RETURN/(LOSS)
(auto-fill)]]*365/Stock[[#This Row],[HOLDING DAYS
(auto-fill)]],POWER((1+Stock[[#This Row],[% TOTAL RETURN/(LOSS)
(auto-fill)]]),1/(Stock[[#This Row],[HOLDING DAYS
(auto-fill)]]/365))-1),"")</f>
        <v/>
      </c>
      <c r="AF2297" s="81"/>
      <c r="AG2297" s="149" t="str">
        <f>IF(Stock[[#This Row],[STATUS
(auto-fill)]]="HOLDING",Stock[[#This Row],[MARKET PRICE]]-Stock[[#This Row],[BUYING PRICE]],"")</f>
        <v/>
      </c>
      <c r="AH2297" s="143" t="str">
        <f>IFERROR(Stock[[#This Row],[CHANGE
(auto-fill)]]/Stock[[#This Row],[BUYING PRICE]],"")</f>
        <v/>
      </c>
      <c r="AI2297" s="130" t="str">
        <f>IF(Stock[[#This Row],[MARKET PRICE]]&gt;0,Stock[[#This Row],[MARKET PRICE]]*Stock[[#This Row],[REMAINING QUANTITY
(auto-fill)]],"")</f>
        <v/>
      </c>
    </row>
    <row r="2298" spans="2:35">
      <c r="B2298" s="110" t="str">
        <f>IF(AND(Stock[[#This Row],[BUYING QUANTITY]]&gt;0,Stock[[#This Row],[REMAINING QUANTITY
(auto-fill)]]=0),"SOLD OUT",
IF(AND(Stock[[#This Row],[BUYING QUANTITY]]&gt;0,Stock[[#This Row],[REMAINING QUANTITY
(auto-fill)]]&gt;0),"HOLDING",""))</f>
        <v/>
      </c>
      <c r="C2298" s="113">
        <f t="shared" si="35"/>
        <v>2285</v>
      </c>
      <c r="D2298" s="79"/>
      <c r="E2298" s="80"/>
      <c r="F2298" s="162"/>
      <c r="G2298" s="85"/>
      <c r="H2298" s="86"/>
      <c r="I2298" s="164"/>
      <c r="J2298" s="115" t="str">
        <f>IF(Stock[[#This Row],[BUYING QUANTITY]]&gt;0,Stock[[#This Row],[BUYING PRICE]]*Stock[[#This Row],[BUYING QUANTITY]]*Stock[[#This Row],[% BUYING FEE]],"")</f>
        <v/>
      </c>
      <c r="K2298" s="89"/>
      <c r="L2298" s="90"/>
      <c r="M2298" s="117" t="str">
        <f>IF(Stock[[#This Row],[BUYING QUANTITY]]&gt;0,Stock[[#This Row],[BUYING PRICE]]*(1+Stock[[#This Row],[% THRESHOLD (RETURN)_1]]),"")</f>
        <v/>
      </c>
      <c r="N2298" s="91"/>
      <c r="O2298" s="117" t="str">
        <f>IF(Stock[[#This Row],[BUYING QUANTITY]]&gt;0,Stock[[#This Row],[BUYING PRICE]]*(1+Stock[[#This Row],[% THRESHOLD (RETURN)_2]]),"")</f>
        <v/>
      </c>
      <c r="P2298" s="91"/>
      <c r="Q2298" s="117" t="str">
        <f>IF(Stock[[#This Row],[BUYING QUANTITY]]&gt;0,Stock[[#This Row],[BUYING PRICE]]*(1+Stock[[#This Row],[% THRESHOLD (LOSS)]]),"")</f>
        <v/>
      </c>
      <c r="R2298" s="105"/>
      <c r="S2298" s="118" t="str">
        <f>IF(Stock[[#This Row],[CASH DIVIDEND]]&gt;0,Stock[[#This Row],[CASH DIVIDEND]]/(Stock[[#This Row],[BUYING PRICE]]*Stock[[#This Row],[BUYING QUANTITY]]),"")</f>
        <v/>
      </c>
      <c r="T2298" s="105"/>
      <c r="U2298" s="79"/>
      <c r="V2298" s="97"/>
      <c r="W2298" s="98"/>
      <c r="X2298" s="168"/>
      <c r="Y2298" s="126" t="str">
        <f>IF(Stock[[#This Row],[SELLING QUANTITY]]&gt;0,Stock[[#This Row],[SELLING PRICE]]*Stock[[#This Row],[SELLING QUANTITY]]*Stock[[#This Row],[% SELLING FEE]]+Stock[[#This Row],[SELLING PRICE]]*Stock[[#This Row],[SELLING QUANTITY]]*$D$12,"")</f>
        <v/>
      </c>
      <c r="Z2298" s="121">
        <f>Stock[[#This Row],[BUYING QUANTITY]]+Stock[[#This Row],[STOCK DIVIDEND]]-Stock[[#This Row],[SELLING QUANTITY]]</f>
        <v>0</v>
      </c>
      <c r="AA22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8" s="121">
        <f ca="1">IF(Stock[[#This Row],[SELLING DATE]]&gt;0,Stock[[#This Row],[SELLING DATE]]-Stock[[#This Row],[BUY DATE]]+1,IF(Stock[[#This Row],[BUY DATE]]=0,0,TODAY()-Stock[[#This Row],[BUY DATE]]+1))</f>
        <v>0</v>
      </c>
      <c r="AC2298" s="122" t="str">
        <f>IFERROR(Stock[[#This Row],[CASH DIVIDEND]]+Stock[[#This Row],[RETURN/(LOSS) FROM TRADING
(auto-fill)]],"")</f>
        <v/>
      </c>
      <c r="AD22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8" s="146" t="str">
        <f ca="1">IFERROR(IF(Stock[[#This Row],[HOLDING DAYS
(auto-fill)]]&lt;365,Stock[[#This Row],[% TOTAL RETURN/(LOSS)
(auto-fill)]]*365/Stock[[#This Row],[HOLDING DAYS
(auto-fill)]],POWER((1+Stock[[#This Row],[% TOTAL RETURN/(LOSS)
(auto-fill)]]),1/(Stock[[#This Row],[HOLDING DAYS
(auto-fill)]]/365))-1),"")</f>
        <v/>
      </c>
      <c r="AF2298" s="81"/>
      <c r="AG2298" s="149" t="str">
        <f>IF(Stock[[#This Row],[STATUS
(auto-fill)]]="HOLDING",Stock[[#This Row],[MARKET PRICE]]-Stock[[#This Row],[BUYING PRICE]],"")</f>
        <v/>
      </c>
      <c r="AH2298" s="143" t="str">
        <f>IFERROR(Stock[[#This Row],[CHANGE
(auto-fill)]]/Stock[[#This Row],[BUYING PRICE]],"")</f>
        <v/>
      </c>
      <c r="AI2298" s="130" t="str">
        <f>IF(Stock[[#This Row],[MARKET PRICE]]&gt;0,Stock[[#This Row],[MARKET PRICE]]*Stock[[#This Row],[REMAINING QUANTITY
(auto-fill)]],"")</f>
        <v/>
      </c>
    </row>
    <row r="2299" spans="2:35">
      <c r="B2299" s="110" t="str">
        <f>IF(AND(Stock[[#This Row],[BUYING QUANTITY]]&gt;0,Stock[[#This Row],[REMAINING QUANTITY
(auto-fill)]]=0),"SOLD OUT",
IF(AND(Stock[[#This Row],[BUYING QUANTITY]]&gt;0,Stock[[#This Row],[REMAINING QUANTITY
(auto-fill)]]&gt;0),"HOLDING",""))</f>
        <v/>
      </c>
      <c r="C2299" s="113">
        <f t="shared" si="35"/>
        <v>2286</v>
      </c>
      <c r="D2299" s="79"/>
      <c r="E2299" s="80"/>
      <c r="F2299" s="162"/>
      <c r="G2299" s="85"/>
      <c r="H2299" s="86"/>
      <c r="I2299" s="164"/>
      <c r="J2299" s="115" t="str">
        <f>IF(Stock[[#This Row],[BUYING QUANTITY]]&gt;0,Stock[[#This Row],[BUYING PRICE]]*Stock[[#This Row],[BUYING QUANTITY]]*Stock[[#This Row],[% BUYING FEE]],"")</f>
        <v/>
      </c>
      <c r="K2299" s="89"/>
      <c r="L2299" s="90"/>
      <c r="M2299" s="117" t="str">
        <f>IF(Stock[[#This Row],[BUYING QUANTITY]]&gt;0,Stock[[#This Row],[BUYING PRICE]]*(1+Stock[[#This Row],[% THRESHOLD (RETURN)_1]]),"")</f>
        <v/>
      </c>
      <c r="N2299" s="91"/>
      <c r="O2299" s="117" t="str">
        <f>IF(Stock[[#This Row],[BUYING QUANTITY]]&gt;0,Stock[[#This Row],[BUYING PRICE]]*(1+Stock[[#This Row],[% THRESHOLD (RETURN)_2]]),"")</f>
        <v/>
      </c>
      <c r="P2299" s="91"/>
      <c r="Q2299" s="117" t="str">
        <f>IF(Stock[[#This Row],[BUYING QUANTITY]]&gt;0,Stock[[#This Row],[BUYING PRICE]]*(1+Stock[[#This Row],[% THRESHOLD (LOSS)]]),"")</f>
        <v/>
      </c>
      <c r="R2299" s="105"/>
      <c r="S2299" s="118" t="str">
        <f>IF(Stock[[#This Row],[CASH DIVIDEND]]&gt;0,Stock[[#This Row],[CASH DIVIDEND]]/(Stock[[#This Row],[BUYING PRICE]]*Stock[[#This Row],[BUYING QUANTITY]]),"")</f>
        <v/>
      </c>
      <c r="T2299" s="105"/>
      <c r="U2299" s="79"/>
      <c r="V2299" s="97"/>
      <c r="W2299" s="98"/>
      <c r="X2299" s="168"/>
      <c r="Y2299" s="126" t="str">
        <f>IF(Stock[[#This Row],[SELLING QUANTITY]]&gt;0,Stock[[#This Row],[SELLING PRICE]]*Stock[[#This Row],[SELLING QUANTITY]]*Stock[[#This Row],[% SELLING FEE]]+Stock[[#This Row],[SELLING PRICE]]*Stock[[#This Row],[SELLING QUANTITY]]*$D$12,"")</f>
        <v/>
      </c>
      <c r="Z2299" s="121">
        <f>Stock[[#This Row],[BUYING QUANTITY]]+Stock[[#This Row],[STOCK DIVIDEND]]-Stock[[#This Row],[SELLING QUANTITY]]</f>
        <v>0</v>
      </c>
      <c r="AA22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299" s="121">
        <f ca="1">IF(Stock[[#This Row],[SELLING DATE]]&gt;0,Stock[[#This Row],[SELLING DATE]]-Stock[[#This Row],[BUY DATE]]+1,IF(Stock[[#This Row],[BUY DATE]]=0,0,TODAY()-Stock[[#This Row],[BUY DATE]]+1))</f>
        <v>0</v>
      </c>
      <c r="AC2299" s="122" t="str">
        <f>IFERROR(Stock[[#This Row],[CASH DIVIDEND]]+Stock[[#This Row],[RETURN/(LOSS) FROM TRADING
(auto-fill)]],"")</f>
        <v/>
      </c>
      <c r="AD22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299" s="146" t="str">
        <f ca="1">IFERROR(IF(Stock[[#This Row],[HOLDING DAYS
(auto-fill)]]&lt;365,Stock[[#This Row],[% TOTAL RETURN/(LOSS)
(auto-fill)]]*365/Stock[[#This Row],[HOLDING DAYS
(auto-fill)]],POWER((1+Stock[[#This Row],[% TOTAL RETURN/(LOSS)
(auto-fill)]]),1/(Stock[[#This Row],[HOLDING DAYS
(auto-fill)]]/365))-1),"")</f>
        <v/>
      </c>
      <c r="AF2299" s="81"/>
      <c r="AG2299" s="149" t="str">
        <f>IF(Stock[[#This Row],[STATUS
(auto-fill)]]="HOLDING",Stock[[#This Row],[MARKET PRICE]]-Stock[[#This Row],[BUYING PRICE]],"")</f>
        <v/>
      </c>
      <c r="AH2299" s="143" t="str">
        <f>IFERROR(Stock[[#This Row],[CHANGE
(auto-fill)]]/Stock[[#This Row],[BUYING PRICE]],"")</f>
        <v/>
      </c>
      <c r="AI2299" s="130" t="str">
        <f>IF(Stock[[#This Row],[MARKET PRICE]]&gt;0,Stock[[#This Row],[MARKET PRICE]]*Stock[[#This Row],[REMAINING QUANTITY
(auto-fill)]],"")</f>
        <v/>
      </c>
    </row>
    <row r="2300" spans="2:35">
      <c r="B2300" s="110" t="str">
        <f>IF(AND(Stock[[#This Row],[BUYING QUANTITY]]&gt;0,Stock[[#This Row],[REMAINING QUANTITY
(auto-fill)]]=0),"SOLD OUT",
IF(AND(Stock[[#This Row],[BUYING QUANTITY]]&gt;0,Stock[[#This Row],[REMAINING QUANTITY
(auto-fill)]]&gt;0),"HOLDING",""))</f>
        <v/>
      </c>
      <c r="C2300" s="113">
        <f t="shared" si="35"/>
        <v>2287</v>
      </c>
      <c r="D2300" s="79"/>
      <c r="E2300" s="80"/>
      <c r="F2300" s="162"/>
      <c r="G2300" s="85"/>
      <c r="H2300" s="86"/>
      <c r="I2300" s="164"/>
      <c r="J2300" s="115" t="str">
        <f>IF(Stock[[#This Row],[BUYING QUANTITY]]&gt;0,Stock[[#This Row],[BUYING PRICE]]*Stock[[#This Row],[BUYING QUANTITY]]*Stock[[#This Row],[% BUYING FEE]],"")</f>
        <v/>
      </c>
      <c r="K2300" s="89"/>
      <c r="L2300" s="90"/>
      <c r="M2300" s="117" t="str">
        <f>IF(Stock[[#This Row],[BUYING QUANTITY]]&gt;0,Stock[[#This Row],[BUYING PRICE]]*(1+Stock[[#This Row],[% THRESHOLD (RETURN)_1]]),"")</f>
        <v/>
      </c>
      <c r="N2300" s="91"/>
      <c r="O2300" s="117" t="str">
        <f>IF(Stock[[#This Row],[BUYING QUANTITY]]&gt;0,Stock[[#This Row],[BUYING PRICE]]*(1+Stock[[#This Row],[% THRESHOLD (RETURN)_2]]),"")</f>
        <v/>
      </c>
      <c r="P2300" s="91"/>
      <c r="Q2300" s="117" t="str">
        <f>IF(Stock[[#This Row],[BUYING QUANTITY]]&gt;0,Stock[[#This Row],[BUYING PRICE]]*(1+Stock[[#This Row],[% THRESHOLD (LOSS)]]),"")</f>
        <v/>
      </c>
      <c r="R2300" s="105"/>
      <c r="S2300" s="118" t="str">
        <f>IF(Stock[[#This Row],[CASH DIVIDEND]]&gt;0,Stock[[#This Row],[CASH DIVIDEND]]/(Stock[[#This Row],[BUYING PRICE]]*Stock[[#This Row],[BUYING QUANTITY]]),"")</f>
        <v/>
      </c>
      <c r="T2300" s="105"/>
      <c r="U2300" s="79"/>
      <c r="V2300" s="97"/>
      <c r="W2300" s="98"/>
      <c r="X2300" s="168"/>
      <c r="Y2300" s="126" t="str">
        <f>IF(Stock[[#This Row],[SELLING QUANTITY]]&gt;0,Stock[[#This Row],[SELLING PRICE]]*Stock[[#This Row],[SELLING QUANTITY]]*Stock[[#This Row],[% SELLING FEE]]+Stock[[#This Row],[SELLING PRICE]]*Stock[[#This Row],[SELLING QUANTITY]]*$D$12,"")</f>
        <v/>
      </c>
      <c r="Z2300" s="121">
        <f>Stock[[#This Row],[BUYING QUANTITY]]+Stock[[#This Row],[STOCK DIVIDEND]]-Stock[[#This Row],[SELLING QUANTITY]]</f>
        <v>0</v>
      </c>
      <c r="AA23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0" s="121">
        <f ca="1">IF(Stock[[#This Row],[SELLING DATE]]&gt;0,Stock[[#This Row],[SELLING DATE]]-Stock[[#This Row],[BUY DATE]]+1,IF(Stock[[#This Row],[BUY DATE]]=0,0,TODAY()-Stock[[#This Row],[BUY DATE]]+1))</f>
        <v>0</v>
      </c>
      <c r="AC2300" s="122" t="str">
        <f>IFERROR(Stock[[#This Row],[CASH DIVIDEND]]+Stock[[#This Row],[RETURN/(LOSS) FROM TRADING
(auto-fill)]],"")</f>
        <v/>
      </c>
      <c r="AD23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0" s="146" t="str">
        <f ca="1">IFERROR(IF(Stock[[#This Row],[HOLDING DAYS
(auto-fill)]]&lt;365,Stock[[#This Row],[% TOTAL RETURN/(LOSS)
(auto-fill)]]*365/Stock[[#This Row],[HOLDING DAYS
(auto-fill)]],POWER((1+Stock[[#This Row],[% TOTAL RETURN/(LOSS)
(auto-fill)]]),1/(Stock[[#This Row],[HOLDING DAYS
(auto-fill)]]/365))-1),"")</f>
        <v/>
      </c>
      <c r="AF2300" s="81"/>
      <c r="AG2300" s="149" t="str">
        <f>IF(Stock[[#This Row],[STATUS
(auto-fill)]]="HOLDING",Stock[[#This Row],[MARKET PRICE]]-Stock[[#This Row],[BUYING PRICE]],"")</f>
        <v/>
      </c>
      <c r="AH2300" s="143" t="str">
        <f>IFERROR(Stock[[#This Row],[CHANGE
(auto-fill)]]/Stock[[#This Row],[BUYING PRICE]],"")</f>
        <v/>
      </c>
      <c r="AI2300" s="130" t="str">
        <f>IF(Stock[[#This Row],[MARKET PRICE]]&gt;0,Stock[[#This Row],[MARKET PRICE]]*Stock[[#This Row],[REMAINING QUANTITY
(auto-fill)]],"")</f>
        <v/>
      </c>
    </row>
    <row r="2301" spans="2:35">
      <c r="B2301" s="110" t="str">
        <f>IF(AND(Stock[[#This Row],[BUYING QUANTITY]]&gt;0,Stock[[#This Row],[REMAINING QUANTITY
(auto-fill)]]=0),"SOLD OUT",
IF(AND(Stock[[#This Row],[BUYING QUANTITY]]&gt;0,Stock[[#This Row],[REMAINING QUANTITY
(auto-fill)]]&gt;0),"HOLDING",""))</f>
        <v/>
      </c>
      <c r="C2301" s="113">
        <f t="shared" si="35"/>
        <v>2288</v>
      </c>
      <c r="D2301" s="79"/>
      <c r="E2301" s="80"/>
      <c r="F2301" s="162"/>
      <c r="G2301" s="85"/>
      <c r="H2301" s="86"/>
      <c r="I2301" s="164"/>
      <c r="J2301" s="115" t="str">
        <f>IF(Stock[[#This Row],[BUYING QUANTITY]]&gt;0,Stock[[#This Row],[BUYING PRICE]]*Stock[[#This Row],[BUYING QUANTITY]]*Stock[[#This Row],[% BUYING FEE]],"")</f>
        <v/>
      </c>
      <c r="K2301" s="89"/>
      <c r="L2301" s="90"/>
      <c r="M2301" s="117" t="str">
        <f>IF(Stock[[#This Row],[BUYING QUANTITY]]&gt;0,Stock[[#This Row],[BUYING PRICE]]*(1+Stock[[#This Row],[% THRESHOLD (RETURN)_1]]),"")</f>
        <v/>
      </c>
      <c r="N2301" s="91"/>
      <c r="O2301" s="117" t="str">
        <f>IF(Stock[[#This Row],[BUYING QUANTITY]]&gt;0,Stock[[#This Row],[BUYING PRICE]]*(1+Stock[[#This Row],[% THRESHOLD (RETURN)_2]]),"")</f>
        <v/>
      </c>
      <c r="P2301" s="91"/>
      <c r="Q2301" s="117" t="str">
        <f>IF(Stock[[#This Row],[BUYING QUANTITY]]&gt;0,Stock[[#This Row],[BUYING PRICE]]*(1+Stock[[#This Row],[% THRESHOLD (LOSS)]]),"")</f>
        <v/>
      </c>
      <c r="R2301" s="105"/>
      <c r="S2301" s="118" t="str">
        <f>IF(Stock[[#This Row],[CASH DIVIDEND]]&gt;0,Stock[[#This Row],[CASH DIVIDEND]]/(Stock[[#This Row],[BUYING PRICE]]*Stock[[#This Row],[BUYING QUANTITY]]),"")</f>
        <v/>
      </c>
      <c r="T2301" s="105"/>
      <c r="U2301" s="79"/>
      <c r="V2301" s="97"/>
      <c r="W2301" s="98"/>
      <c r="X2301" s="168"/>
      <c r="Y2301" s="126" t="str">
        <f>IF(Stock[[#This Row],[SELLING QUANTITY]]&gt;0,Stock[[#This Row],[SELLING PRICE]]*Stock[[#This Row],[SELLING QUANTITY]]*Stock[[#This Row],[% SELLING FEE]]+Stock[[#This Row],[SELLING PRICE]]*Stock[[#This Row],[SELLING QUANTITY]]*$D$12,"")</f>
        <v/>
      </c>
      <c r="Z2301" s="121">
        <f>Stock[[#This Row],[BUYING QUANTITY]]+Stock[[#This Row],[STOCK DIVIDEND]]-Stock[[#This Row],[SELLING QUANTITY]]</f>
        <v>0</v>
      </c>
      <c r="AA23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1" s="121">
        <f ca="1">IF(Stock[[#This Row],[SELLING DATE]]&gt;0,Stock[[#This Row],[SELLING DATE]]-Stock[[#This Row],[BUY DATE]]+1,IF(Stock[[#This Row],[BUY DATE]]=0,0,TODAY()-Stock[[#This Row],[BUY DATE]]+1))</f>
        <v>0</v>
      </c>
      <c r="AC2301" s="122" t="str">
        <f>IFERROR(Stock[[#This Row],[CASH DIVIDEND]]+Stock[[#This Row],[RETURN/(LOSS) FROM TRADING
(auto-fill)]],"")</f>
        <v/>
      </c>
      <c r="AD23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1" s="146" t="str">
        <f ca="1">IFERROR(IF(Stock[[#This Row],[HOLDING DAYS
(auto-fill)]]&lt;365,Stock[[#This Row],[% TOTAL RETURN/(LOSS)
(auto-fill)]]*365/Stock[[#This Row],[HOLDING DAYS
(auto-fill)]],POWER((1+Stock[[#This Row],[% TOTAL RETURN/(LOSS)
(auto-fill)]]),1/(Stock[[#This Row],[HOLDING DAYS
(auto-fill)]]/365))-1),"")</f>
        <v/>
      </c>
      <c r="AF2301" s="81"/>
      <c r="AG2301" s="149" t="str">
        <f>IF(Stock[[#This Row],[STATUS
(auto-fill)]]="HOLDING",Stock[[#This Row],[MARKET PRICE]]-Stock[[#This Row],[BUYING PRICE]],"")</f>
        <v/>
      </c>
      <c r="AH2301" s="143" t="str">
        <f>IFERROR(Stock[[#This Row],[CHANGE
(auto-fill)]]/Stock[[#This Row],[BUYING PRICE]],"")</f>
        <v/>
      </c>
      <c r="AI2301" s="130" t="str">
        <f>IF(Stock[[#This Row],[MARKET PRICE]]&gt;0,Stock[[#This Row],[MARKET PRICE]]*Stock[[#This Row],[REMAINING QUANTITY
(auto-fill)]],"")</f>
        <v/>
      </c>
    </row>
    <row r="2302" spans="2:35">
      <c r="B2302" s="110" t="str">
        <f>IF(AND(Stock[[#This Row],[BUYING QUANTITY]]&gt;0,Stock[[#This Row],[REMAINING QUANTITY
(auto-fill)]]=0),"SOLD OUT",
IF(AND(Stock[[#This Row],[BUYING QUANTITY]]&gt;0,Stock[[#This Row],[REMAINING QUANTITY
(auto-fill)]]&gt;0),"HOLDING",""))</f>
        <v/>
      </c>
      <c r="C2302" s="113">
        <f t="shared" si="35"/>
        <v>2289</v>
      </c>
      <c r="D2302" s="79"/>
      <c r="E2302" s="80"/>
      <c r="F2302" s="162"/>
      <c r="G2302" s="85"/>
      <c r="H2302" s="86"/>
      <c r="I2302" s="164"/>
      <c r="J2302" s="115" t="str">
        <f>IF(Stock[[#This Row],[BUYING QUANTITY]]&gt;0,Stock[[#This Row],[BUYING PRICE]]*Stock[[#This Row],[BUYING QUANTITY]]*Stock[[#This Row],[% BUYING FEE]],"")</f>
        <v/>
      </c>
      <c r="K2302" s="89"/>
      <c r="L2302" s="90"/>
      <c r="M2302" s="117" t="str">
        <f>IF(Stock[[#This Row],[BUYING QUANTITY]]&gt;0,Stock[[#This Row],[BUYING PRICE]]*(1+Stock[[#This Row],[% THRESHOLD (RETURN)_1]]),"")</f>
        <v/>
      </c>
      <c r="N2302" s="91"/>
      <c r="O2302" s="117" t="str">
        <f>IF(Stock[[#This Row],[BUYING QUANTITY]]&gt;0,Stock[[#This Row],[BUYING PRICE]]*(1+Stock[[#This Row],[% THRESHOLD (RETURN)_2]]),"")</f>
        <v/>
      </c>
      <c r="P2302" s="91"/>
      <c r="Q2302" s="117" t="str">
        <f>IF(Stock[[#This Row],[BUYING QUANTITY]]&gt;0,Stock[[#This Row],[BUYING PRICE]]*(1+Stock[[#This Row],[% THRESHOLD (LOSS)]]),"")</f>
        <v/>
      </c>
      <c r="R2302" s="105"/>
      <c r="S2302" s="118" t="str">
        <f>IF(Stock[[#This Row],[CASH DIVIDEND]]&gt;0,Stock[[#This Row],[CASH DIVIDEND]]/(Stock[[#This Row],[BUYING PRICE]]*Stock[[#This Row],[BUYING QUANTITY]]),"")</f>
        <v/>
      </c>
      <c r="T2302" s="105"/>
      <c r="U2302" s="79"/>
      <c r="V2302" s="97"/>
      <c r="W2302" s="98"/>
      <c r="X2302" s="168"/>
      <c r="Y2302" s="126" t="str">
        <f>IF(Stock[[#This Row],[SELLING QUANTITY]]&gt;0,Stock[[#This Row],[SELLING PRICE]]*Stock[[#This Row],[SELLING QUANTITY]]*Stock[[#This Row],[% SELLING FEE]]+Stock[[#This Row],[SELLING PRICE]]*Stock[[#This Row],[SELLING QUANTITY]]*$D$12,"")</f>
        <v/>
      </c>
      <c r="Z2302" s="121">
        <f>Stock[[#This Row],[BUYING QUANTITY]]+Stock[[#This Row],[STOCK DIVIDEND]]-Stock[[#This Row],[SELLING QUANTITY]]</f>
        <v>0</v>
      </c>
      <c r="AA23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2" s="121">
        <f ca="1">IF(Stock[[#This Row],[SELLING DATE]]&gt;0,Stock[[#This Row],[SELLING DATE]]-Stock[[#This Row],[BUY DATE]]+1,IF(Stock[[#This Row],[BUY DATE]]=0,0,TODAY()-Stock[[#This Row],[BUY DATE]]+1))</f>
        <v>0</v>
      </c>
      <c r="AC2302" s="122" t="str">
        <f>IFERROR(Stock[[#This Row],[CASH DIVIDEND]]+Stock[[#This Row],[RETURN/(LOSS) FROM TRADING
(auto-fill)]],"")</f>
        <v/>
      </c>
      <c r="AD23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2" s="146" t="str">
        <f ca="1">IFERROR(IF(Stock[[#This Row],[HOLDING DAYS
(auto-fill)]]&lt;365,Stock[[#This Row],[% TOTAL RETURN/(LOSS)
(auto-fill)]]*365/Stock[[#This Row],[HOLDING DAYS
(auto-fill)]],POWER((1+Stock[[#This Row],[% TOTAL RETURN/(LOSS)
(auto-fill)]]),1/(Stock[[#This Row],[HOLDING DAYS
(auto-fill)]]/365))-1),"")</f>
        <v/>
      </c>
      <c r="AF2302" s="81"/>
      <c r="AG2302" s="149" t="str">
        <f>IF(Stock[[#This Row],[STATUS
(auto-fill)]]="HOLDING",Stock[[#This Row],[MARKET PRICE]]-Stock[[#This Row],[BUYING PRICE]],"")</f>
        <v/>
      </c>
      <c r="AH2302" s="143" t="str">
        <f>IFERROR(Stock[[#This Row],[CHANGE
(auto-fill)]]/Stock[[#This Row],[BUYING PRICE]],"")</f>
        <v/>
      </c>
      <c r="AI2302" s="130" t="str">
        <f>IF(Stock[[#This Row],[MARKET PRICE]]&gt;0,Stock[[#This Row],[MARKET PRICE]]*Stock[[#This Row],[REMAINING QUANTITY
(auto-fill)]],"")</f>
        <v/>
      </c>
    </row>
    <row r="2303" spans="2:35">
      <c r="B2303" s="110" t="str">
        <f>IF(AND(Stock[[#This Row],[BUYING QUANTITY]]&gt;0,Stock[[#This Row],[REMAINING QUANTITY
(auto-fill)]]=0),"SOLD OUT",
IF(AND(Stock[[#This Row],[BUYING QUANTITY]]&gt;0,Stock[[#This Row],[REMAINING QUANTITY
(auto-fill)]]&gt;0),"HOLDING",""))</f>
        <v/>
      </c>
      <c r="C2303" s="113">
        <f t="shared" si="35"/>
        <v>2290</v>
      </c>
      <c r="D2303" s="79"/>
      <c r="E2303" s="80"/>
      <c r="F2303" s="162"/>
      <c r="G2303" s="85"/>
      <c r="H2303" s="86"/>
      <c r="I2303" s="164"/>
      <c r="J2303" s="115" t="str">
        <f>IF(Stock[[#This Row],[BUYING QUANTITY]]&gt;0,Stock[[#This Row],[BUYING PRICE]]*Stock[[#This Row],[BUYING QUANTITY]]*Stock[[#This Row],[% BUYING FEE]],"")</f>
        <v/>
      </c>
      <c r="K2303" s="89"/>
      <c r="L2303" s="90"/>
      <c r="M2303" s="117" t="str">
        <f>IF(Stock[[#This Row],[BUYING QUANTITY]]&gt;0,Stock[[#This Row],[BUYING PRICE]]*(1+Stock[[#This Row],[% THRESHOLD (RETURN)_1]]),"")</f>
        <v/>
      </c>
      <c r="N2303" s="91"/>
      <c r="O2303" s="117" t="str">
        <f>IF(Stock[[#This Row],[BUYING QUANTITY]]&gt;0,Stock[[#This Row],[BUYING PRICE]]*(1+Stock[[#This Row],[% THRESHOLD (RETURN)_2]]),"")</f>
        <v/>
      </c>
      <c r="P2303" s="91"/>
      <c r="Q2303" s="117" t="str">
        <f>IF(Stock[[#This Row],[BUYING QUANTITY]]&gt;0,Stock[[#This Row],[BUYING PRICE]]*(1+Stock[[#This Row],[% THRESHOLD (LOSS)]]),"")</f>
        <v/>
      </c>
      <c r="R2303" s="105"/>
      <c r="S2303" s="118" t="str">
        <f>IF(Stock[[#This Row],[CASH DIVIDEND]]&gt;0,Stock[[#This Row],[CASH DIVIDEND]]/(Stock[[#This Row],[BUYING PRICE]]*Stock[[#This Row],[BUYING QUANTITY]]),"")</f>
        <v/>
      </c>
      <c r="T2303" s="105"/>
      <c r="U2303" s="79"/>
      <c r="V2303" s="97"/>
      <c r="W2303" s="98"/>
      <c r="X2303" s="168"/>
      <c r="Y2303" s="126" t="str">
        <f>IF(Stock[[#This Row],[SELLING QUANTITY]]&gt;0,Stock[[#This Row],[SELLING PRICE]]*Stock[[#This Row],[SELLING QUANTITY]]*Stock[[#This Row],[% SELLING FEE]]+Stock[[#This Row],[SELLING PRICE]]*Stock[[#This Row],[SELLING QUANTITY]]*$D$12,"")</f>
        <v/>
      </c>
      <c r="Z2303" s="121">
        <f>Stock[[#This Row],[BUYING QUANTITY]]+Stock[[#This Row],[STOCK DIVIDEND]]-Stock[[#This Row],[SELLING QUANTITY]]</f>
        <v>0</v>
      </c>
      <c r="AA23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3" s="121">
        <f ca="1">IF(Stock[[#This Row],[SELLING DATE]]&gt;0,Stock[[#This Row],[SELLING DATE]]-Stock[[#This Row],[BUY DATE]]+1,IF(Stock[[#This Row],[BUY DATE]]=0,0,TODAY()-Stock[[#This Row],[BUY DATE]]+1))</f>
        <v>0</v>
      </c>
      <c r="AC2303" s="122" t="str">
        <f>IFERROR(Stock[[#This Row],[CASH DIVIDEND]]+Stock[[#This Row],[RETURN/(LOSS) FROM TRADING
(auto-fill)]],"")</f>
        <v/>
      </c>
      <c r="AD23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3" s="146" t="str">
        <f ca="1">IFERROR(IF(Stock[[#This Row],[HOLDING DAYS
(auto-fill)]]&lt;365,Stock[[#This Row],[% TOTAL RETURN/(LOSS)
(auto-fill)]]*365/Stock[[#This Row],[HOLDING DAYS
(auto-fill)]],POWER((1+Stock[[#This Row],[% TOTAL RETURN/(LOSS)
(auto-fill)]]),1/(Stock[[#This Row],[HOLDING DAYS
(auto-fill)]]/365))-1),"")</f>
        <v/>
      </c>
      <c r="AF2303" s="81"/>
      <c r="AG2303" s="149" t="str">
        <f>IF(Stock[[#This Row],[STATUS
(auto-fill)]]="HOLDING",Stock[[#This Row],[MARKET PRICE]]-Stock[[#This Row],[BUYING PRICE]],"")</f>
        <v/>
      </c>
      <c r="AH2303" s="143" t="str">
        <f>IFERROR(Stock[[#This Row],[CHANGE
(auto-fill)]]/Stock[[#This Row],[BUYING PRICE]],"")</f>
        <v/>
      </c>
      <c r="AI2303" s="130" t="str">
        <f>IF(Stock[[#This Row],[MARKET PRICE]]&gt;0,Stock[[#This Row],[MARKET PRICE]]*Stock[[#This Row],[REMAINING QUANTITY
(auto-fill)]],"")</f>
        <v/>
      </c>
    </row>
    <row r="2304" spans="2:35">
      <c r="B2304" s="110" t="str">
        <f>IF(AND(Stock[[#This Row],[BUYING QUANTITY]]&gt;0,Stock[[#This Row],[REMAINING QUANTITY
(auto-fill)]]=0),"SOLD OUT",
IF(AND(Stock[[#This Row],[BUYING QUANTITY]]&gt;0,Stock[[#This Row],[REMAINING QUANTITY
(auto-fill)]]&gt;0),"HOLDING",""))</f>
        <v/>
      </c>
      <c r="C2304" s="113">
        <f t="shared" si="35"/>
        <v>2291</v>
      </c>
      <c r="D2304" s="79"/>
      <c r="E2304" s="80"/>
      <c r="F2304" s="162"/>
      <c r="G2304" s="85"/>
      <c r="H2304" s="86"/>
      <c r="I2304" s="164"/>
      <c r="J2304" s="115" t="str">
        <f>IF(Stock[[#This Row],[BUYING QUANTITY]]&gt;0,Stock[[#This Row],[BUYING PRICE]]*Stock[[#This Row],[BUYING QUANTITY]]*Stock[[#This Row],[% BUYING FEE]],"")</f>
        <v/>
      </c>
      <c r="K2304" s="89"/>
      <c r="L2304" s="90"/>
      <c r="M2304" s="117" t="str">
        <f>IF(Stock[[#This Row],[BUYING QUANTITY]]&gt;0,Stock[[#This Row],[BUYING PRICE]]*(1+Stock[[#This Row],[% THRESHOLD (RETURN)_1]]),"")</f>
        <v/>
      </c>
      <c r="N2304" s="91"/>
      <c r="O2304" s="117" t="str">
        <f>IF(Stock[[#This Row],[BUYING QUANTITY]]&gt;0,Stock[[#This Row],[BUYING PRICE]]*(1+Stock[[#This Row],[% THRESHOLD (RETURN)_2]]),"")</f>
        <v/>
      </c>
      <c r="P2304" s="91"/>
      <c r="Q2304" s="117" t="str">
        <f>IF(Stock[[#This Row],[BUYING QUANTITY]]&gt;0,Stock[[#This Row],[BUYING PRICE]]*(1+Stock[[#This Row],[% THRESHOLD (LOSS)]]),"")</f>
        <v/>
      </c>
      <c r="R2304" s="105"/>
      <c r="S2304" s="118" t="str">
        <f>IF(Stock[[#This Row],[CASH DIVIDEND]]&gt;0,Stock[[#This Row],[CASH DIVIDEND]]/(Stock[[#This Row],[BUYING PRICE]]*Stock[[#This Row],[BUYING QUANTITY]]),"")</f>
        <v/>
      </c>
      <c r="T2304" s="105"/>
      <c r="U2304" s="79"/>
      <c r="V2304" s="97"/>
      <c r="W2304" s="98"/>
      <c r="X2304" s="168"/>
      <c r="Y2304" s="126" t="str">
        <f>IF(Stock[[#This Row],[SELLING QUANTITY]]&gt;0,Stock[[#This Row],[SELLING PRICE]]*Stock[[#This Row],[SELLING QUANTITY]]*Stock[[#This Row],[% SELLING FEE]]+Stock[[#This Row],[SELLING PRICE]]*Stock[[#This Row],[SELLING QUANTITY]]*$D$12,"")</f>
        <v/>
      </c>
      <c r="Z2304" s="121">
        <f>Stock[[#This Row],[BUYING QUANTITY]]+Stock[[#This Row],[STOCK DIVIDEND]]-Stock[[#This Row],[SELLING QUANTITY]]</f>
        <v>0</v>
      </c>
      <c r="AA23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4" s="121">
        <f ca="1">IF(Stock[[#This Row],[SELLING DATE]]&gt;0,Stock[[#This Row],[SELLING DATE]]-Stock[[#This Row],[BUY DATE]]+1,IF(Stock[[#This Row],[BUY DATE]]=0,0,TODAY()-Stock[[#This Row],[BUY DATE]]+1))</f>
        <v>0</v>
      </c>
      <c r="AC2304" s="122" t="str">
        <f>IFERROR(Stock[[#This Row],[CASH DIVIDEND]]+Stock[[#This Row],[RETURN/(LOSS) FROM TRADING
(auto-fill)]],"")</f>
        <v/>
      </c>
      <c r="AD23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4" s="146" t="str">
        <f ca="1">IFERROR(IF(Stock[[#This Row],[HOLDING DAYS
(auto-fill)]]&lt;365,Stock[[#This Row],[% TOTAL RETURN/(LOSS)
(auto-fill)]]*365/Stock[[#This Row],[HOLDING DAYS
(auto-fill)]],POWER((1+Stock[[#This Row],[% TOTAL RETURN/(LOSS)
(auto-fill)]]),1/(Stock[[#This Row],[HOLDING DAYS
(auto-fill)]]/365))-1),"")</f>
        <v/>
      </c>
      <c r="AF2304" s="81"/>
      <c r="AG2304" s="149" t="str">
        <f>IF(Stock[[#This Row],[STATUS
(auto-fill)]]="HOLDING",Stock[[#This Row],[MARKET PRICE]]-Stock[[#This Row],[BUYING PRICE]],"")</f>
        <v/>
      </c>
      <c r="AH2304" s="143" t="str">
        <f>IFERROR(Stock[[#This Row],[CHANGE
(auto-fill)]]/Stock[[#This Row],[BUYING PRICE]],"")</f>
        <v/>
      </c>
      <c r="AI2304" s="130" t="str">
        <f>IF(Stock[[#This Row],[MARKET PRICE]]&gt;0,Stock[[#This Row],[MARKET PRICE]]*Stock[[#This Row],[REMAINING QUANTITY
(auto-fill)]],"")</f>
        <v/>
      </c>
    </row>
    <row r="2305" spans="2:35">
      <c r="B2305" s="110" t="str">
        <f>IF(AND(Stock[[#This Row],[BUYING QUANTITY]]&gt;0,Stock[[#This Row],[REMAINING QUANTITY
(auto-fill)]]=0),"SOLD OUT",
IF(AND(Stock[[#This Row],[BUYING QUANTITY]]&gt;0,Stock[[#This Row],[REMAINING QUANTITY
(auto-fill)]]&gt;0),"HOLDING",""))</f>
        <v/>
      </c>
      <c r="C2305" s="113">
        <f t="shared" si="35"/>
        <v>2292</v>
      </c>
      <c r="D2305" s="79"/>
      <c r="E2305" s="80"/>
      <c r="F2305" s="162"/>
      <c r="G2305" s="85"/>
      <c r="H2305" s="86"/>
      <c r="I2305" s="164"/>
      <c r="J2305" s="115" t="str">
        <f>IF(Stock[[#This Row],[BUYING QUANTITY]]&gt;0,Stock[[#This Row],[BUYING PRICE]]*Stock[[#This Row],[BUYING QUANTITY]]*Stock[[#This Row],[% BUYING FEE]],"")</f>
        <v/>
      </c>
      <c r="K2305" s="89"/>
      <c r="L2305" s="90"/>
      <c r="M2305" s="117" t="str">
        <f>IF(Stock[[#This Row],[BUYING QUANTITY]]&gt;0,Stock[[#This Row],[BUYING PRICE]]*(1+Stock[[#This Row],[% THRESHOLD (RETURN)_1]]),"")</f>
        <v/>
      </c>
      <c r="N2305" s="91"/>
      <c r="O2305" s="117" t="str">
        <f>IF(Stock[[#This Row],[BUYING QUANTITY]]&gt;0,Stock[[#This Row],[BUYING PRICE]]*(1+Stock[[#This Row],[% THRESHOLD (RETURN)_2]]),"")</f>
        <v/>
      </c>
      <c r="P2305" s="91"/>
      <c r="Q2305" s="117" t="str">
        <f>IF(Stock[[#This Row],[BUYING QUANTITY]]&gt;0,Stock[[#This Row],[BUYING PRICE]]*(1+Stock[[#This Row],[% THRESHOLD (LOSS)]]),"")</f>
        <v/>
      </c>
      <c r="R2305" s="105"/>
      <c r="S2305" s="118" t="str">
        <f>IF(Stock[[#This Row],[CASH DIVIDEND]]&gt;0,Stock[[#This Row],[CASH DIVIDEND]]/(Stock[[#This Row],[BUYING PRICE]]*Stock[[#This Row],[BUYING QUANTITY]]),"")</f>
        <v/>
      </c>
      <c r="T2305" s="105"/>
      <c r="U2305" s="79"/>
      <c r="V2305" s="97"/>
      <c r="W2305" s="98"/>
      <c r="X2305" s="168"/>
      <c r="Y2305" s="126" t="str">
        <f>IF(Stock[[#This Row],[SELLING QUANTITY]]&gt;0,Stock[[#This Row],[SELLING PRICE]]*Stock[[#This Row],[SELLING QUANTITY]]*Stock[[#This Row],[% SELLING FEE]]+Stock[[#This Row],[SELLING PRICE]]*Stock[[#This Row],[SELLING QUANTITY]]*$D$12,"")</f>
        <v/>
      </c>
      <c r="Z2305" s="121">
        <f>Stock[[#This Row],[BUYING QUANTITY]]+Stock[[#This Row],[STOCK DIVIDEND]]-Stock[[#This Row],[SELLING QUANTITY]]</f>
        <v>0</v>
      </c>
      <c r="AA23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5" s="121">
        <f ca="1">IF(Stock[[#This Row],[SELLING DATE]]&gt;0,Stock[[#This Row],[SELLING DATE]]-Stock[[#This Row],[BUY DATE]]+1,IF(Stock[[#This Row],[BUY DATE]]=0,0,TODAY()-Stock[[#This Row],[BUY DATE]]+1))</f>
        <v>0</v>
      </c>
      <c r="AC2305" s="122" t="str">
        <f>IFERROR(Stock[[#This Row],[CASH DIVIDEND]]+Stock[[#This Row],[RETURN/(LOSS) FROM TRADING
(auto-fill)]],"")</f>
        <v/>
      </c>
      <c r="AD23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5" s="146" t="str">
        <f ca="1">IFERROR(IF(Stock[[#This Row],[HOLDING DAYS
(auto-fill)]]&lt;365,Stock[[#This Row],[% TOTAL RETURN/(LOSS)
(auto-fill)]]*365/Stock[[#This Row],[HOLDING DAYS
(auto-fill)]],POWER((1+Stock[[#This Row],[% TOTAL RETURN/(LOSS)
(auto-fill)]]),1/(Stock[[#This Row],[HOLDING DAYS
(auto-fill)]]/365))-1),"")</f>
        <v/>
      </c>
      <c r="AF2305" s="81"/>
      <c r="AG2305" s="149" t="str">
        <f>IF(Stock[[#This Row],[STATUS
(auto-fill)]]="HOLDING",Stock[[#This Row],[MARKET PRICE]]-Stock[[#This Row],[BUYING PRICE]],"")</f>
        <v/>
      </c>
      <c r="AH2305" s="143" t="str">
        <f>IFERROR(Stock[[#This Row],[CHANGE
(auto-fill)]]/Stock[[#This Row],[BUYING PRICE]],"")</f>
        <v/>
      </c>
      <c r="AI2305" s="130" t="str">
        <f>IF(Stock[[#This Row],[MARKET PRICE]]&gt;0,Stock[[#This Row],[MARKET PRICE]]*Stock[[#This Row],[REMAINING QUANTITY
(auto-fill)]],"")</f>
        <v/>
      </c>
    </row>
    <row r="2306" spans="2:35">
      <c r="B2306" s="110" t="str">
        <f>IF(AND(Stock[[#This Row],[BUYING QUANTITY]]&gt;0,Stock[[#This Row],[REMAINING QUANTITY
(auto-fill)]]=0),"SOLD OUT",
IF(AND(Stock[[#This Row],[BUYING QUANTITY]]&gt;0,Stock[[#This Row],[REMAINING QUANTITY
(auto-fill)]]&gt;0),"HOLDING",""))</f>
        <v/>
      </c>
      <c r="C2306" s="113">
        <f t="shared" si="35"/>
        <v>2293</v>
      </c>
      <c r="D2306" s="79"/>
      <c r="E2306" s="80"/>
      <c r="F2306" s="162"/>
      <c r="G2306" s="85"/>
      <c r="H2306" s="86"/>
      <c r="I2306" s="164"/>
      <c r="J2306" s="115" t="str">
        <f>IF(Stock[[#This Row],[BUYING QUANTITY]]&gt;0,Stock[[#This Row],[BUYING PRICE]]*Stock[[#This Row],[BUYING QUANTITY]]*Stock[[#This Row],[% BUYING FEE]],"")</f>
        <v/>
      </c>
      <c r="K2306" s="89"/>
      <c r="L2306" s="90"/>
      <c r="M2306" s="117" t="str">
        <f>IF(Stock[[#This Row],[BUYING QUANTITY]]&gt;0,Stock[[#This Row],[BUYING PRICE]]*(1+Stock[[#This Row],[% THRESHOLD (RETURN)_1]]),"")</f>
        <v/>
      </c>
      <c r="N2306" s="91"/>
      <c r="O2306" s="117" t="str">
        <f>IF(Stock[[#This Row],[BUYING QUANTITY]]&gt;0,Stock[[#This Row],[BUYING PRICE]]*(1+Stock[[#This Row],[% THRESHOLD (RETURN)_2]]),"")</f>
        <v/>
      </c>
      <c r="P2306" s="91"/>
      <c r="Q2306" s="117" t="str">
        <f>IF(Stock[[#This Row],[BUYING QUANTITY]]&gt;0,Stock[[#This Row],[BUYING PRICE]]*(1+Stock[[#This Row],[% THRESHOLD (LOSS)]]),"")</f>
        <v/>
      </c>
      <c r="R2306" s="105"/>
      <c r="S2306" s="118" t="str">
        <f>IF(Stock[[#This Row],[CASH DIVIDEND]]&gt;0,Stock[[#This Row],[CASH DIVIDEND]]/(Stock[[#This Row],[BUYING PRICE]]*Stock[[#This Row],[BUYING QUANTITY]]),"")</f>
        <v/>
      </c>
      <c r="T2306" s="105"/>
      <c r="U2306" s="79"/>
      <c r="V2306" s="97"/>
      <c r="W2306" s="98"/>
      <c r="X2306" s="168"/>
      <c r="Y2306" s="126" t="str">
        <f>IF(Stock[[#This Row],[SELLING QUANTITY]]&gt;0,Stock[[#This Row],[SELLING PRICE]]*Stock[[#This Row],[SELLING QUANTITY]]*Stock[[#This Row],[% SELLING FEE]]+Stock[[#This Row],[SELLING PRICE]]*Stock[[#This Row],[SELLING QUANTITY]]*$D$12,"")</f>
        <v/>
      </c>
      <c r="Z2306" s="121">
        <f>Stock[[#This Row],[BUYING QUANTITY]]+Stock[[#This Row],[STOCK DIVIDEND]]-Stock[[#This Row],[SELLING QUANTITY]]</f>
        <v>0</v>
      </c>
      <c r="AA23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6" s="121">
        <f ca="1">IF(Stock[[#This Row],[SELLING DATE]]&gt;0,Stock[[#This Row],[SELLING DATE]]-Stock[[#This Row],[BUY DATE]]+1,IF(Stock[[#This Row],[BUY DATE]]=0,0,TODAY()-Stock[[#This Row],[BUY DATE]]+1))</f>
        <v>0</v>
      </c>
      <c r="AC2306" s="122" t="str">
        <f>IFERROR(Stock[[#This Row],[CASH DIVIDEND]]+Stock[[#This Row],[RETURN/(LOSS) FROM TRADING
(auto-fill)]],"")</f>
        <v/>
      </c>
      <c r="AD23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6" s="146" t="str">
        <f ca="1">IFERROR(IF(Stock[[#This Row],[HOLDING DAYS
(auto-fill)]]&lt;365,Stock[[#This Row],[% TOTAL RETURN/(LOSS)
(auto-fill)]]*365/Stock[[#This Row],[HOLDING DAYS
(auto-fill)]],POWER((1+Stock[[#This Row],[% TOTAL RETURN/(LOSS)
(auto-fill)]]),1/(Stock[[#This Row],[HOLDING DAYS
(auto-fill)]]/365))-1),"")</f>
        <v/>
      </c>
      <c r="AF2306" s="81"/>
      <c r="AG2306" s="149" t="str">
        <f>IF(Stock[[#This Row],[STATUS
(auto-fill)]]="HOLDING",Stock[[#This Row],[MARKET PRICE]]-Stock[[#This Row],[BUYING PRICE]],"")</f>
        <v/>
      </c>
      <c r="AH2306" s="143" t="str">
        <f>IFERROR(Stock[[#This Row],[CHANGE
(auto-fill)]]/Stock[[#This Row],[BUYING PRICE]],"")</f>
        <v/>
      </c>
      <c r="AI2306" s="130" t="str">
        <f>IF(Stock[[#This Row],[MARKET PRICE]]&gt;0,Stock[[#This Row],[MARKET PRICE]]*Stock[[#This Row],[REMAINING QUANTITY
(auto-fill)]],"")</f>
        <v/>
      </c>
    </row>
    <row r="2307" spans="2:35">
      <c r="B2307" s="110" t="str">
        <f>IF(AND(Stock[[#This Row],[BUYING QUANTITY]]&gt;0,Stock[[#This Row],[REMAINING QUANTITY
(auto-fill)]]=0),"SOLD OUT",
IF(AND(Stock[[#This Row],[BUYING QUANTITY]]&gt;0,Stock[[#This Row],[REMAINING QUANTITY
(auto-fill)]]&gt;0),"HOLDING",""))</f>
        <v/>
      </c>
      <c r="C2307" s="113">
        <f t="shared" si="35"/>
        <v>2294</v>
      </c>
      <c r="D2307" s="79"/>
      <c r="E2307" s="80"/>
      <c r="F2307" s="162"/>
      <c r="G2307" s="85"/>
      <c r="H2307" s="86"/>
      <c r="I2307" s="164"/>
      <c r="J2307" s="115" t="str">
        <f>IF(Stock[[#This Row],[BUYING QUANTITY]]&gt;0,Stock[[#This Row],[BUYING PRICE]]*Stock[[#This Row],[BUYING QUANTITY]]*Stock[[#This Row],[% BUYING FEE]],"")</f>
        <v/>
      </c>
      <c r="K2307" s="89"/>
      <c r="L2307" s="90"/>
      <c r="M2307" s="117" t="str">
        <f>IF(Stock[[#This Row],[BUYING QUANTITY]]&gt;0,Stock[[#This Row],[BUYING PRICE]]*(1+Stock[[#This Row],[% THRESHOLD (RETURN)_1]]),"")</f>
        <v/>
      </c>
      <c r="N2307" s="91"/>
      <c r="O2307" s="117" t="str">
        <f>IF(Stock[[#This Row],[BUYING QUANTITY]]&gt;0,Stock[[#This Row],[BUYING PRICE]]*(1+Stock[[#This Row],[% THRESHOLD (RETURN)_2]]),"")</f>
        <v/>
      </c>
      <c r="P2307" s="91"/>
      <c r="Q2307" s="117" t="str">
        <f>IF(Stock[[#This Row],[BUYING QUANTITY]]&gt;0,Stock[[#This Row],[BUYING PRICE]]*(1+Stock[[#This Row],[% THRESHOLD (LOSS)]]),"")</f>
        <v/>
      </c>
      <c r="R2307" s="105"/>
      <c r="S2307" s="118" t="str">
        <f>IF(Stock[[#This Row],[CASH DIVIDEND]]&gt;0,Stock[[#This Row],[CASH DIVIDEND]]/(Stock[[#This Row],[BUYING PRICE]]*Stock[[#This Row],[BUYING QUANTITY]]),"")</f>
        <v/>
      </c>
      <c r="T2307" s="105"/>
      <c r="U2307" s="79"/>
      <c r="V2307" s="97"/>
      <c r="W2307" s="98"/>
      <c r="X2307" s="168"/>
      <c r="Y2307" s="126" t="str">
        <f>IF(Stock[[#This Row],[SELLING QUANTITY]]&gt;0,Stock[[#This Row],[SELLING PRICE]]*Stock[[#This Row],[SELLING QUANTITY]]*Stock[[#This Row],[% SELLING FEE]]+Stock[[#This Row],[SELLING PRICE]]*Stock[[#This Row],[SELLING QUANTITY]]*$D$12,"")</f>
        <v/>
      </c>
      <c r="Z2307" s="121">
        <f>Stock[[#This Row],[BUYING QUANTITY]]+Stock[[#This Row],[STOCK DIVIDEND]]-Stock[[#This Row],[SELLING QUANTITY]]</f>
        <v>0</v>
      </c>
      <c r="AA23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7" s="121">
        <f ca="1">IF(Stock[[#This Row],[SELLING DATE]]&gt;0,Stock[[#This Row],[SELLING DATE]]-Stock[[#This Row],[BUY DATE]]+1,IF(Stock[[#This Row],[BUY DATE]]=0,0,TODAY()-Stock[[#This Row],[BUY DATE]]+1))</f>
        <v>0</v>
      </c>
      <c r="AC2307" s="122" t="str">
        <f>IFERROR(Stock[[#This Row],[CASH DIVIDEND]]+Stock[[#This Row],[RETURN/(LOSS) FROM TRADING
(auto-fill)]],"")</f>
        <v/>
      </c>
      <c r="AD23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7" s="146" t="str">
        <f ca="1">IFERROR(IF(Stock[[#This Row],[HOLDING DAYS
(auto-fill)]]&lt;365,Stock[[#This Row],[% TOTAL RETURN/(LOSS)
(auto-fill)]]*365/Stock[[#This Row],[HOLDING DAYS
(auto-fill)]],POWER((1+Stock[[#This Row],[% TOTAL RETURN/(LOSS)
(auto-fill)]]),1/(Stock[[#This Row],[HOLDING DAYS
(auto-fill)]]/365))-1),"")</f>
        <v/>
      </c>
      <c r="AF2307" s="81"/>
      <c r="AG2307" s="149" t="str">
        <f>IF(Stock[[#This Row],[STATUS
(auto-fill)]]="HOLDING",Stock[[#This Row],[MARKET PRICE]]-Stock[[#This Row],[BUYING PRICE]],"")</f>
        <v/>
      </c>
      <c r="AH2307" s="143" t="str">
        <f>IFERROR(Stock[[#This Row],[CHANGE
(auto-fill)]]/Stock[[#This Row],[BUYING PRICE]],"")</f>
        <v/>
      </c>
      <c r="AI2307" s="130" t="str">
        <f>IF(Stock[[#This Row],[MARKET PRICE]]&gt;0,Stock[[#This Row],[MARKET PRICE]]*Stock[[#This Row],[REMAINING QUANTITY
(auto-fill)]],"")</f>
        <v/>
      </c>
    </row>
    <row r="2308" spans="2:35">
      <c r="B2308" s="110" t="str">
        <f>IF(AND(Stock[[#This Row],[BUYING QUANTITY]]&gt;0,Stock[[#This Row],[REMAINING QUANTITY
(auto-fill)]]=0),"SOLD OUT",
IF(AND(Stock[[#This Row],[BUYING QUANTITY]]&gt;0,Stock[[#This Row],[REMAINING QUANTITY
(auto-fill)]]&gt;0),"HOLDING",""))</f>
        <v/>
      </c>
      <c r="C2308" s="113">
        <f t="shared" si="35"/>
        <v>2295</v>
      </c>
      <c r="D2308" s="79"/>
      <c r="E2308" s="80"/>
      <c r="F2308" s="162"/>
      <c r="G2308" s="85"/>
      <c r="H2308" s="86"/>
      <c r="I2308" s="164"/>
      <c r="J2308" s="115" t="str">
        <f>IF(Stock[[#This Row],[BUYING QUANTITY]]&gt;0,Stock[[#This Row],[BUYING PRICE]]*Stock[[#This Row],[BUYING QUANTITY]]*Stock[[#This Row],[% BUYING FEE]],"")</f>
        <v/>
      </c>
      <c r="K2308" s="89"/>
      <c r="L2308" s="90"/>
      <c r="M2308" s="117" t="str">
        <f>IF(Stock[[#This Row],[BUYING QUANTITY]]&gt;0,Stock[[#This Row],[BUYING PRICE]]*(1+Stock[[#This Row],[% THRESHOLD (RETURN)_1]]),"")</f>
        <v/>
      </c>
      <c r="N2308" s="91"/>
      <c r="O2308" s="117" t="str">
        <f>IF(Stock[[#This Row],[BUYING QUANTITY]]&gt;0,Stock[[#This Row],[BUYING PRICE]]*(1+Stock[[#This Row],[% THRESHOLD (RETURN)_2]]),"")</f>
        <v/>
      </c>
      <c r="P2308" s="91"/>
      <c r="Q2308" s="117" t="str">
        <f>IF(Stock[[#This Row],[BUYING QUANTITY]]&gt;0,Stock[[#This Row],[BUYING PRICE]]*(1+Stock[[#This Row],[% THRESHOLD (LOSS)]]),"")</f>
        <v/>
      </c>
      <c r="R2308" s="105"/>
      <c r="S2308" s="118" t="str">
        <f>IF(Stock[[#This Row],[CASH DIVIDEND]]&gt;0,Stock[[#This Row],[CASH DIVIDEND]]/(Stock[[#This Row],[BUYING PRICE]]*Stock[[#This Row],[BUYING QUANTITY]]),"")</f>
        <v/>
      </c>
      <c r="T2308" s="105"/>
      <c r="U2308" s="79"/>
      <c r="V2308" s="97"/>
      <c r="W2308" s="98"/>
      <c r="X2308" s="168"/>
      <c r="Y2308" s="126" t="str">
        <f>IF(Stock[[#This Row],[SELLING QUANTITY]]&gt;0,Stock[[#This Row],[SELLING PRICE]]*Stock[[#This Row],[SELLING QUANTITY]]*Stock[[#This Row],[% SELLING FEE]]+Stock[[#This Row],[SELLING PRICE]]*Stock[[#This Row],[SELLING QUANTITY]]*$D$12,"")</f>
        <v/>
      </c>
      <c r="Z2308" s="121">
        <f>Stock[[#This Row],[BUYING QUANTITY]]+Stock[[#This Row],[STOCK DIVIDEND]]-Stock[[#This Row],[SELLING QUANTITY]]</f>
        <v>0</v>
      </c>
      <c r="AA23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8" s="121">
        <f ca="1">IF(Stock[[#This Row],[SELLING DATE]]&gt;0,Stock[[#This Row],[SELLING DATE]]-Stock[[#This Row],[BUY DATE]]+1,IF(Stock[[#This Row],[BUY DATE]]=0,0,TODAY()-Stock[[#This Row],[BUY DATE]]+1))</f>
        <v>0</v>
      </c>
      <c r="AC2308" s="122" t="str">
        <f>IFERROR(Stock[[#This Row],[CASH DIVIDEND]]+Stock[[#This Row],[RETURN/(LOSS) FROM TRADING
(auto-fill)]],"")</f>
        <v/>
      </c>
      <c r="AD23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8" s="146" t="str">
        <f ca="1">IFERROR(IF(Stock[[#This Row],[HOLDING DAYS
(auto-fill)]]&lt;365,Stock[[#This Row],[% TOTAL RETURN/(LOSS)
(auto-fill)]]*365/Stock[[#This Row],[HOLDING DAYS
(auto-fill)]],POWER((1+Stock[[#This Row],[% TOTAL RETURN/(LOSS)
(auto-fill)]]),1/(Stock[[#This Row],[HOLDING DAYS
(auto-fill)]]/365))-1),"")</f>
        <v/>
      </c>
      <c r="AF2308" s="81"/>
      <c r="AG2308" s="149" t="str">
        <f>IF(Stock[[#This Row],[STATUS
(auto-fill)]]="HOLDING",Stock[[#This Row],[MARKET PRICE]]-Stock[[#This Row],[BUYING PRICE]],"")</f>
        <v/>
      </c>
      <c r="AH2308" s="143" t="str">
        <f>IFERROR(Stock[[#This Row],[CHANGE
(auto-fill)]]/Stock[[#This Row],[BUYING PRICE]],"")</f>
        <v/>
      </c>
      <c r="AI2308" s="130" t="str">
        <f>IF(Stock[[#This Row],[MARKET PRICE]]&gt;0,Stock[[#This Row],[MARKET PRICE]]*Stock[[#This Row],[REMAINING QUANTITY
(auto-fill)]],"")</f>
        <v/>
      </c>
    </row>
    <row r="2309" spans="2:35">
      <c r="B2309" s="110" t="str">
        <f>IF(AND(Stock[[#This Row],[BUYING QUANTITY]]&gt;0,Stock[[#This Row],[REMAINING QUANTITY
(auto-fill)]]=0),"SOLD OUT",
IF(AND(Stock[[#This Row],[BUYING QUANTITY]]&gt;0,Stock[[#This Row],[REMAINING QUANTITY
(auto-fill)]]&gt;0),"HOLDING",""))</f>
        <v/>
      </c>
      <c r="C2309" s="113">
        <f t="shared" si="35"/>
        <v>2296</v>
      </c>
      <c r="D2309" s="79"/>
      <c r="E2309" s="80"/>
      <c r="F2309" s="162"/>
      <c r="G2309" s="85"/>
      <c r="H2309" s="86"/>
      <c r="I2309" s="164"/>
      <c r="J2309" s="115" t="str">
        <f>IF(Stock[[#This Row],[BUYING QUANTITY]]&gt;0,Stock[[#This Row],[BUYING PRICE]]*Stock[[#This Row],[BUYING QUANTITY]]*Stock[[#This Row],[% BUYING FEE]],"")</f>
        <v/>
      </c>
      <c r="K2309" s="89"/>
      <c r="L2309" s="90"/>
      <c r="M2309" s="117" t="str">
        <f>IF(Stock[[#This Row],[BUYING QUANTITY]]&gt;0,Stock[[#This Row],[BUYING PRICE]]*(1+Stock[[#This Row],[% THRESHOLD (RETURN)_1]]),"")</f>
        <v/>
      </c>
      <c r="N2309" s="91"/>
      <c r="O2309" s="117" t="str">
        <f>IF(Stock[[#This Row],[BUYING QUANTITY]]&gt;0,Stock[[#This Row],[BUYING PRICE]]*(1+Stock[[#This Row],[% THRESHOLD (RETURN)_2]]),"")</f>
        <v/>
      </c>
      <c r="P2309" s="91"/>
      <c r="Q2309" s="117" t="str">
        <f>IF(Stock[[#This Row],[BUYING QUANTITY]]&gt;0,Stock[[#This Row],[BUYING PRICE]]*(1+Stock[[#This Row],[% THRESHOLD (LOSS)]]),"")</f>
        <v/>
      </c>
      <c r="R2309" s="105"/>
      <c r="S2309" s="118" t="str">
        <f>IF(Stock[[#This Row],[CASH DIVIDEND]]&gt;0,Stock[[#This Row],[CASH DIVIDEND]]/(Stock[[#This Row],[BUYING PRICE]]*Stock[[#This Row],[BUYING QUANTITY]]),"")</f>
        <v/>
      </c>
      <c r="T2309" s="105"/>
      <c r="U2309" s="79"/>
      <c r="V2309" s="97"/>
      <c r="W2309" s="98"/>
      <c r="X2309" s="168"/>
      <c r="Y2309" s="126" t="str">
        <f>IF(Stock[[#This Row],[SELLING QUANTITY]]&gt;0,Stock[[#This Row],[SELLING PRICE]]*Stock[[#This Row],[SELLING QUANTITY]]*Stock[[#This Row],[% SELLING FEE]]+Stock[[#This Row],[SELLING PRICE]]*Stock[[#This Row],[SELLING QUANTITY]]*$D$12,"")</f>
        <v/>
      </c>
      <c r="Z2309" s="121">
        <f>Stock[[#This Row],[BUYING QUANTITY]]+Stock[[#This Row],[STOCK DIVIDEND]]-Stock[[#This Row],[SELLING QUANTITY]]</f>
        <v>0</v>
      </c>
      <c r="AA23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09" s="121">
        <f ca="1">IF(Stock[[#This Row],[SELLING DATE]]&gt;0,Stock[[#This Row],[SELLING DATE]]-Stock[[#This Row],[BUY DATE]]+1,IF(Stock[[#This Row],[BUY DATE]]=0,0,TODAY()-Stock[[#This Row],[BUY DATE]]+1))</f>
        <v>0</v>
      </c>
      <c r="AC2309" s="122" t="str">
        <f>IFERROR(Stock[[#This Row],[CASH DIVIDEND]]+Stock[[#This Row],[RETURN/(LOSS) FROM TRADING
(auto-fill)]],"")</f>
        <v/>
      </c>
      <c r="AD23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09" s="146" t="str">
        <f ca="1">IFERROR(IF(Stock[[#This Row],[HOLDING DAYS
(auto-fill)]]&lt;365,Stock[[#This Row],[% TOTAL RETURN/(LOSS)
(auto-fill)]]*365/Stock[[#This Row],[HOLDING DAYS
(auto-fill)]],POWER((1+Stock[[#This Row],[% TOTAL RETURN/(LOSS)
(auto-fill)]]),1/(Stock[[#This Row],[HOLDING DAYS
(auto-fill)]]/365))-1),"")</f>
        <v/>
      </c>
      <c r="AF2309" s="81"/>
      <c r="AG2309" s="149" t="str">
        <f>IF(Stock[[#This Row],[STATUS
(auto-fill)]]="HOLDING",Stock[[#This Row],[MARKET PRICE]]-Stock[[#This Row],[BUYING PRICE]],"")</f>
        <v/>
      </c>
      <c r="AH2309" s="143" t="str">
        <f>IFERROR(Stock[[#This Row],[CHANGE
(auto-fill)]]/Stock[[#This Row],[BUYING PRICE]],"")</f>
        <v/>
      </c>
      <c r="AI2309" s="130" t="str">
        <f>IF(Stock[[#This Row],[MARKET PRICE]]&gt;0,Stock[[#This Row],[MARKET PRICE]]*Stock[[#This Row],[REMAINING QUANTITY
(auto-fill)]],"")</f>
        <v/>
      </c>
    </row>
    <row r="2310" spans="2:35">
      <c r="B2310" s="110" t="str">
        <f>IF(AND(Stock[[#This Row],[BUYING QUANTITY]]&gt;0,Stock[[#This Row],[REMAINING QUANTITY
(auto-fill)]]=0),"SOLD OUT",
IF(AND(Stock[[#This Row],[BUYING QUANTITY]]&gt;0,Stock[[#This Row],[REMAINING QUANTITY
(auto-fill)]]&gt;0),"HOLDING",""))</f>
        <v/>
      </c>
      <c r="C2310" s="113">
        <f t="shared" si="35"/>
        <v>2297</v>
      </c>
      <c r="D2310" s="79"/>
      <c r="E2310" s="80"/>
      <c r="F2310" s="162"/>
      <c r="G2310" s="85"/>
      <c r="H2310" s="86"/>
      <c r="I2310" s="164"/>
      <c r="J2310" s="115" t="str">
        <f>IF(Stock[[#This Row],[BUYING QUANTITY]]&gt;0,Stock[[#This Row],[BUYING PRICE]]*Stock[[#This Row],[BUYING QUANTITY]]*Stock[[#This Row],[% BUYING FEE]],"")</f>
        <v/>
      </c>
      <c r="K2310" s="89"/>
      <c r="L2310" s="90"/>
      <c r="M2310" s="117" t="str">
        <f>IF(Stock[[#This Row],[BUYING QUANTITY]]&gt;0,Stock[[#This Row],[BUYING PRICE]]*(1+Stock[[#This Row],[% THRESHOLD (RETURN)_1]]),"")</f>
        <v/>
      </c>
      <c r="N2310" s="91"/>
      <c r="O2310" s="117" t="str">
        <f>IF(Stock[[#This Row],[BUYING QUANTITY]]&gt;0,Stock[[#This Row],[BUYING PRICE]]*(1+Stock[[#This Row],[% THRESHOLD (RETURN)_2]]),"")</f>
        <v/>
      </c>
      <c r="P2310" s="91"/>
      <c r="Q2310" s="117" t="str">
        <f>IF(Stock[[#This Row],[BUYING QUANTITY]]&gt;0,Stock[[#This Row],[BUYING PRICE]]*(1+Stock[[#This Row],[% THRESHOLD (LOSS)]]),"")</f>
        <v/>
      </c>
      <c r="R2310" s="105"/>
      <c r="S2310" s="118" t="str">
        <f>IF(Stock[[#This Row],[CASH DIVIDEND]]&gt;0,Stock[[#This Row],[CASH DIVIDEND]]/(Stock[[#This Row],[BUYING PRICE]]*Stock[[#This Row],[BUYING QUANTITY]]),"")</f>
        <v/>
      </c>
      <c r="T2310" s="105"/>
      <c r="U2310" s="79"/>
      <c r="V2310" s="97"/>
      <c r="W2310" s="98"/>
      <c r="X2310" s="168"/>
      <c r="Y2310" s="126" t="str">
        <f>IF(Stock[[#This Row],[SELLING QUANTITY]]&gt;0,Stock[[#This Row],[SELLING PRICE]]*Stock[[#This Row],[SELLING QUANTITY]]*Stock[[#This Row],[% SELLING FEE]]+Stock[[#This Row],[SELLING PRICE]]*Stock[[#This Row],[SELLING QUANTITY]]*$D$12,"")</f>
        <v/>
      </c>
      <c r="Z2310" s="121">
        <f>Stock[[#This Row],[BUYING QUANTITY]]+Stock[[#This Row],[STOCK DIVIDEND]]-Stock[[#This Row],[SELLING QUANTITY]]</f>
        <v>0</v>
      </c>
      <c r="AA23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0" s="121">
        <f ca="1">IF(Stock[[#This Row],[SELLING DATE]]&gt;0,Stock[[#This Row],[SELLING DATE]]-Stock[[#This Row],[BUY DATE]]+1,IF(Stock[[#This Row],[BUY DATE]]=0,0,TODAY()-Stock[[#This Row],[BUY DATE]]+1))</f>
        <v>0</v>
      </c>
      <c r="AC2310" s="122" t="str">
        <f>IFERROR(Stock[[#This Row],[CASH DIVIDEND]]+Stock[[#This Row],[RETURN/(LOSS) FROM TRADING
(auto-fill)]],"")</f>
        <v/>
      </c>
      <c r="AD23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0" s="146" t="str">
        <f ca="1">IFERROR(IF(Stock[[#This Row],[HOLDING DAYS
(auto-fill)]]&lt;365,Stock[[#This Row],[% TOTAL RETURN/(LOSS)
(auto-fill)]]*365/Stock[[#This Row],[HOLDING DAYS
(auto-fill)]],POWER((1+Stock[[#This Row],[% TOTAL RETURN/(LOSS)
(auto-fill)]]),1/(Stock[[#This Row],[HOLDING DAYS
(auto-fill)]]/365))-1),"")</f>
        <v/>
      </c>
      <c r="AF2310" s="81"/>
      <c r="AG2310" s="149" t="str">
        <f>IF(Stock[[#This Row],[STATUS
(auto-fill)]]="HOLDING",Stock[[#This Row],[MARKET PRICE]]-Stock[[#This Row],[BUYING PRICE]],"")</f>
        <v/>
      </c>
      <c r="AH2310" s="143" t="str">
        <f>IFERROR(Stock[[#This Row],[CHANGE
(auto-fill)]]/Stock[[#This Row],[BUYING PRICE]],"")</f>
        <v/>
      </c>
      <c r="AI2310" s="130" t="str">
        <f>IF(Stock[[#This Row],[MARKET PRICE]]&gt;0,Stock[[#This Row],[MARKET PRICE]]*Stock[[#This Row],[REMAINING QUANTITY
(auto-fill)]],"")</f>
        <v/>
      </c>
    </row>
    <row r="2311" spans="2:35">
      <c r="B2311" s="110" t="str">
        <f>IF(AND(Stock[[#This Row],[BUYING QUANTITY]]&gt;0,Stock[[#This Row],[REMAINING QUANTITY
(auto-fill)]]=0),"SOLD OUT",
IF(AND(Stock[[#This Row],[BUYING QUANTITY]]&gt;0,Stock[[#This Row],[REMAINING QUANTITY
(auto-fill)]]&gt;0),"HOLDING",""))</f>
        <v/>
      </c>
      <c r="C2311" s="113">
        <f t="shared" si="35"/>
        <v>2298</v>
      </c>
      <c r="D2311" s="79"/>
      <c r="E2311" s="80"/>
      <c r="F2311" s="162"/>
      <c r="G2311" s="85"/>
      <c r="H2311" s="86"/>
      <c r="I2311" s="164"/>
      <c r="J2311" s="115" t="str">
        <f>IF(Stock[[#This Row],[BUYING QUANTITY]]&gt;0,Stock[[#This Row],[BUYING PRICE]]*Stock[[#This Row],[BUYING QUANTITY]]*Stock[[#This Row],[% BUYING FEE]],"")</f>
        <v/>
      </c>
      <c r="K2311" s="89"/>
      <c r="L2311" s="90"/>
      <c r="M2311" s="117" t="str">
        <f>IF(Stock[[#This Row],[BUYING QUANTITY]]&gt;0,Stock[[#This Row],[BUYING PRICE]]*(1+Stock[[#This Row],[% THRESHOLD (RETURN)_1]]),"")</f>
        <v/>
      </c>
      <c r="N2311" s="91"/>
      <c r="O2311" s="117" t="str">
        <f>IF(Stock[[#This Row],[BUYING QUANTITY]]&gt;0,Stock[[#This Row],[BUYING PRICE]]*(1+Stock[[#This Row],[% THRESHOLD (RETURN)_2]]),"")</f>
        <v/>
      </c>
      <c r="P2311" s="91"/>
      <c r="Q2311" s="117" t="str">
        <f>IF(Stock[[#This Row],[BUYING QUANTITY]]&gt;0,Stock[[#This Row],[BUYING PRICE]]*(1+Stock[[#This Row],[% THRESHOLD (LOSS)]]),"")</f>
        <v/>
      </c>
      <c r="R2311" s="105"/>
      <c r="S2311" s="118" t="str">
        <f>IF(Stock[[#This Row],[CASH DIVIDEND]]&gt;0,Stock[[#This Row],[CASH DIVIDEND]]/(Stock[[#This Row],[BUYING PRICE]]*Stock[[#This Row],[BUYING QUANTITY]]),"")</f>
        <v/>
      </c>
      <c r="T2311" s="105"/>
      <c r="U2311" s="79"/>
      <c r="V2311" s="97"/>
      <c r="W2311" s="98"/>
      <c r="X2311" s="168"/>
      <c r="Y2311" s="126" t="str">
        <f>IF(Stock[[#This Row],[SELLING QUANTITY]]&gt;0,Stock[[#This Row],[SELLING PRICE]]*Stock[[#This Row],[SELLING QUANTITY]]*Stock[[#This Row],[% SELLING FEE]]+Stock[[#This Row],[SELLING PRICE]]*Stock[[#This Row],[SELLING QUANTITY]]*$D$12,"")</f>
        <v/>
      </c>
      <c r="Z2311" s="121">
        <f>Stock[[#This Row],[BUYING QUANTITY]]+Stock[[#This Row],[STOCK DIVIDEND]]-Stock[[#This Row],[SELLING QUANTITY]]</f>
        <v>0</v>
      </c>
      <c r="AA23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1" s="121">
        <f ca="1">IF(Stock[[#This Row],[SELLING DATE]]&gt;0,Stock[[#This Row],[SELLING DATE]]-Stock[[#This Row],[BUY DATE]]+1,IF(Stock[[#This Row],[BUY DATE]]=0,0,TODAY()-Stock[[#This Row],[BUY DATE]]+1))</f>
        <v>0</v>
      </c>
      <c r="AC2311" s="122" t="str">
        <f>IFERROR(Stock[[#This Row],[CASH DIVIDEND]]+Stock[[#This Row],[RETURN/(LOSS) FROM TRADING
(auto-fill)]],"")</f>
        <v/>
      </c>
      <c r="AD23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1" s="146" t="str">
        <f ca="1">IFERROR(IF(Stock[[#This Row],[HOLDING DAYS
(auto-fill)]]&lt;365,Stock[[#This Row],[% TOTAL RETURN/(LOSS)
(auto-fill)]]*365/Stock[[#This Row],[HOLDING DAYS
(auto-fill)]],POWER((1+Stock[[#This Row],[% TOTAL RETURN/(LOSS)
(auto-fill)]]),1/(Stock[[#This Row],[HOLDING DAYS
(auto-fill)]]/365))-1),"")</f>
        <v/>
      </c>
      <c r="AF2311" s="81"/>
      <c r="AG2311" s="149" t="str">
        <f>IF(Stock[[#This Row],[STATUS
(auto-fill)]]="HOLDING",Stock[[#This Row],[MARKET PRICE]]-Stock[[#This Row],[BUYING PRICE]],"")</f>
        <v/>
      </c>
      <c r="AH2311" s="143" t="str">
        <f>IFERROR(Stock[[#This Row],[CHANGE
(auto-fill)]]/Stock[[#This Row],[BUYING PRICE]],"")</f>
        <v/>
      </c>
      <c r="AI2311" s="130" t="str">
        <f>IF(Stock[[#This Row],[MARKET PRICE]]&gt;0,Stock[[#This Row],[MARKET PRICE]]*Stock[[#This Row],[REMAINING QUANTITY
(auto-fill)]],"")</f>
        <v/>
      </c>
    </row>
    <row r="2312" spans="2:35">
      <c r="B2312" s="110" t="str">
        <f>IF(AND(Stock[[#This Row],[BUYING QUANTITY]]&gt;0,Stock[[#This Row],[REMAINING QUANTITY
(auto-fill)]]=0),"SOLD OUT",
IF(AND(Stock[[#This Row],[BUYING QUANTITY]]&gt;0,Stock[[#This Row],[REMAINING QUANTITY
(auto-fill)]]&gt;0),"HOLDING",""))</f>
        <v/>
      </c>
      <c r="C2312" s="113">
        <f t="shared" si="35"/>
        <v>2299</v>
      </c>
      <c r="D2312" s="79"/>
      <c r="E2312" s="80"/>
      <c r="F2312" s="162"/>
      <c r="G2312" s="85"/>
      <c r="H2312" s="86"/>
      <c r="I2312" s="164"/>
      <c r="J2312" s="115" t="str">
        <f>IF(Stock[[#This Row],[BUYING QUANTITY]]&gt;0,Stock[[#This Row],[BUYING PRICE]]*Stock[[#This Row],[BUYING QUANTITY]]*Stock[[#This Row],[% BUYING FEE]],"")</f>
        <v/>
      </c>
      <c r="K2312" s="89"/>
      <c r="L2312" s="90"/>
      <c r="M2312" s="117" t="str">
        <f>IF(Stock[[#This Row],[BUYING QUANTITY]]&gt;0,Stock[[#This Row],[BUYING PRICE]]*(1+Stock[[#This Row],[% THRESHOLD (RETURN)_1]]),"")</f>
        <v/>
      </c>
      <c r="N2312" s="91"/>
      <c r="O2312" s="117" t="str">
        <f>IF(Stock[[#This Row],[BUYING QUANTITY]]&gt;0,Stock[[#This Row],[BUYING PRICE]]*(1+Stock[[#This Row],[% THRESHOLD (RETURN)_2]]),"")</f>
        <v/>
      </c>
      <c r="P2312" s="91"/>
      <c r="Q2312" s="117" t="str">
        <f>IF(Stock[[#This Row],[BUYING QUANTITY]]&gt;0,Stock[[#This Row],[BUYING PRICE]]*(1+Stock[[#This Row],[% THRESHOLD (LOSS)]]),"")</f>
        <v/>
      </c>
      <c r="R2312" s="105"/>
      <c r="S2312" s="118" t="str">
        <f>IF(Stock[[#This Row],[CASH DIVIDEND]]&gt;0,Stock[[#This Row],[CASH DIVIDEND]]/(Stock[[#This Row],[BUYING PRICE]]*Stock[[#This Row],[BUYING QUANTITY]]),"")</f>
        <v/>
      </c>
      <c r="T2312" s="105"/>
      <c r="U2312" s="79"/>
      <c r="V2312" s="97"/>
      <c r="W2312" s="98"/>
      <c r="X2312" s="168"/>
      <c r="Y2312" s="126" t="str">
        <f>IF(Stock[[#This Row],[SELLING QUANTITY]]&gt;0,Stock[[#This Row],[SELLING PRICE]]*Stock[[#This Row],[SELLING QUANTITY]]*Stock[[#This Row],[% SELLING FEE]]+Stock[[#This Row],[SELLING PRICE]]*Stock[[#This Row],[SELLING QUANTITY]]*$D$12,"")</f>
        <v/>
      </c>
      <c r="Z2312" s="121">
        <f>Stock[[#This Row],[BUYING QUANTITY]]+Stock[[#This Row],[STOCK DIVIDEND]]-Stock[[#This Row],[SELLING QUANTITY]]</f>
        <v>0</v>
      </c>
      <c r="AA23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2" s="121">
        <f ca="1">IF(Stock[[#This Row],[SELLING DATE]]&gt;0,Stock[[#This Row],[SELLING DATE]]-Stock[[#This Row],[BUY DATE]]+1,IF(Stock[[#This Row],[BUY DATE]]=0,0,TODAY()-Stock[[#This Row],[BUY DATE]]+1))</f>
        <v>0</v>
      </c>
      <c r="AC2312" s="122" t="str">
        <f>IFERROR(Stock[[#This Row],[CASH DIVIDEND]]+Stock[[#This Row],[RETURN/(LOSS) FROM TRADING
(auto-fill)]],"")</f>
        <v/>
      </c>
      <c r="AD23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2" s="146" t="str">
        <f ca="1">IFERROR(IF(Stock[[#This Row],[HOLDING DAYS
(auto-fill)]]&lt;365,Stock[[#This Row],[% TOTAL RETURN/(LOSS)
(auto-fill)]]*365/Stock[[#This Row],[HOLDING DAYS
(auto-fill)]],POWER((1+Stock[[#This Row],[% TOTAL RETURN/(LOSS)
(auto-fill)]]),1/(Stock[[#This Row],[HOLDING DAYS
(auto-fill)]]/365))-1),"")</f>
        <v/>
      </c>
      <c r="AF2312" s="81"/>
      <c r="AG2312" s="149" t="str">
        <f>IF(Stock[[#This Row],[STATUS
(auto-fill)]]="HOLDING",Stock[[#This Row],[MARKET PRICE]]-Stock[[#This Row],[BUYING PRICE]],"")</f>
        <v/>
      </c>
      <c r="AH2312" s="143" t="str">
        <f>IFERROR(Stock[[#This Row],[CHANGE
(auto-fill)]]/Stock[[#This Row],[BUYING PRICE]],"")</f>
        <v/>
      </c>
      <c r="AI2312" s="130" t="str">
        <f>IF(Stock[[#This Row],[MARKET PRICE]]&gt;0,Stock[[#This Row],[MARKET PRICE]]*Stock[[#This Row],[REMAINING QUANTITY
(auto-fill)]],"")</f>
        <v/>
      </c>
    </row>
    <row r="2313" spans="2:35">
      <c r="B2313" s="110" t="str">
        <f>IF(AND(Stock[[#This Row],[BUYING QUANTITY]]&gt;0,Stock[[#This Row],[REMAINING QUANTITY
(auto-fill)]]=0),"SOLD OUT",
IF(AND(Stock[[#This Row],[BUYING QUANTITY]]&gt;0,Stock[[#This Row],[REMAINING QUANTITY
(auto-fill)]]&gt;0),"HOLDING",""))</f>
        <v/>
      </c>
      <c r="C2313" s="113">
        <f t="shared" si="35"/>
        <v>2300</v>
      </c>
      <c r="D2313" s="79"/>
      <c r="E2313" s="80"/>
      <c r="F2313" s="162"/>
      <c r="G2313" s="85"/>
      <c r="H2313" s="86"/>
      <c r="I2313" s="164"/>
      <c r="J2313" s="115" t="str">
        <f>IF(Stock[[#This Row],[BUYING QUANTITY]]&gt;0,Stock[[#This Row],[BUYING PRICE]]*Stock[[#This Row],[BUYING QUANTITY]]*Stock[[#This Row],[% BUYING FEE]],"")</f>
        <v/>
      </c>
      <c r="K2313" s="89"/>
      <c r="L2313" s="90"/>
      <c r="M2313" s="117" t="str">
        <f>IF(Stock[[#This Row],[BUYING QUANTITY]]&gt;0,Stock[[#This Row],[BUYING PRICE]]*(1+Stock[[#This Row],[% THRESHOLD (RETURN)_1]]),"")</f>
        <v/>
      </c>
      <c r="N2313" s="91"/>
      <c r="O2313" s="117" t="str">
        <f>IF(Stock[[#This Row],[BUYING QUANTITY]]&gt;0,Stock[[#This Row],[BUYING PRICE]]*(1+Stock[[#This Row],[% THRESHOLD (RETURN)_2]]),"")</f>
        <v/>
      </c>
      <c r="P2313" s="91"/>
      <c r="Q2313" s="117" t="str">
        <f>IF(Stock[[#This Row],[BUYING QUANTITY]]&gt;0,Stock[[#This Row],[BUYING PRICE]]*(1+Stock[[#This Row],[% THRESHOLD (LOSS)]]),"")</f>
        <v/>
      </c>
      <c r="R2313" s="105"/>
      <c r="S2313" s="118" t="str">
        <f>IF(Stock[[#This Row],[CASH DIVIDEND]]&gt;0,Stock[[#This Row],[CASH DIVIDEND]]/(Stock[[#This Row],[BUYING PRICE]]*Stock[[#This Row],[BUYING QUANTITY]]),"")</f>
        <v/>
      </c>
      <c r="T2313" s="105"/>
      <c r="U2313" s="79"/>
      <c r="V2313" s="97"/>
      <c r="W2313" s="98"/>
      <c r="X2313" s="168"/>
      <c r="Y2313" s="126" t="str">
        <f>IF(Stock[[#This Row],[SELLING QUANTITY]]&gt;0,Stock[[#This Row],[SELLING PRICE]]*Stock[[#This Row],[SELLING QUANTITY]]*Stock[[#This Row],[% SELLING FEE]]+Stock[[#This Row],[SELLING PRICE]]*Stock[[#This Row],[SELLING QUANTITY]]*$D$12,"")</f>
        <v/>
      </c>
      <c r="Z2313" s="121">
        <f>Stock[[#This Row],[BUYING QUANTITY]]+Stock[[#This Row],[STOCK DIVIDEND]]-Stock[[#This Row],[SELLING QUANTITY]]</f>
        <v>0</v>
      </c>
      <c r="AA23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3" s="121">
        <f ca="1">IF(Stock[[#This Row],[SELLING DATE]]&gt;0,Stock[[#This Row],[SELLING DATE]]-Stock[[#This Row],[BUY DATE]]+1,IF(Stock[[#This Row],[BUY DATE]]=0,0,TODAY()-Stock[[#This Row],[BUY DATE]]+1))</f>
        <v>0</v>
      </c>
      <c r="AC2313" s="122" t="str">
        <f>IFERROR(Stock[[#This Row],[CASH DIVIDEND]]+Stock[[#This Row],[RETURN/(LOSS) FROM TRADING
(auto-fill)]],"")</f>
        <v/>
      </c>
      <c r="AD23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3" s="146" t="str">
        <f ca="1">IFERROR(IF(Stock[[#This Row],[HOLDING DAYS
(auto-fill)]]&lt;365,Stock[[#This Row],[% TOTAL RETURN/(LOSS)
(auto-fill)]]*365/Stock[[#This Row],[HOLDING DAYS
(auto-fill)]],POWER((1+Stock[[#This Row],[% TOTAL RETURN/(LOSS)
(auto-fill)]]),1/(Stock[[#This Row],[HOLDING DAYS
(auto-fill)]]/365))-1),"")</f>
        <v/>
      </c>
      <c r="AF2313" s="81"/>
      <c r="AG2313" s="149" t="str">
        <f>IF(Stock[[#This Row],[STATUS
(auto-fill)]]="HOLDING",Stock[[#This Row],[MARKET PRICE]]-Stock[[#This Row],[BUYING PRICE]],"")</f>
        <v/>
      </c>
      <c r="AH2313" s="143" t="str">
        <f>IFERROR(Stock[[#This Row],[CHANGE
(auto-fill)]]/Stock[[#This Row],[BUYING PRICE]],"")</f>
        <v/>
      </c>
      <c r="AI2313" s="130" t="str">
        <f>IF(Stock[[#This Row],[MARKET PRICE]]&gt;0,Stock[[#This Row],[MARKET PRICE]]*Stock[[#This Row],[REMAINING QUANTITY
(auto-fill)]],"")</f>
        <v/>
      </c>
    </row>
    <row r="2314" spans="2:35">
      <c r="B2314" s="110" t="str">
        <f>IF(AND(Stock[[#This Row],[BUYING QUANTITY]]&gt;0,Stock[[#This Row],[REMAINING QUANTITY
(auto-fill)]]=0),"SOLD OUT",
IF(AND(Stock[[#This Row],[BUYING QUANTITY]]&gt;0,Stock[[#This Row],[REMAINING QUANTITY
(auto-fill)]]&gt;0),"HOLDING",""))</f>
        <v/>
      </c>
      <c r="C2314" s="113">
        <f t="shared" si="35"/>
        <v>2301</v>
      </c>
      <c r="D2314" s="79"/>
      <c r="E2314" s="80"/>
      <c r="F2314" s="162"/>
      <c r="G2314" s="85"/>
      <c r="H2314" s="86"/>
      <c r="I2314" s="164"/>
      <c r="J2314" s="115" t="str">
        <f>IF(Stock[[#This Row],[BUYING QUANTITY]]&gt;0,Stock[[#This Row],[BUYING PRICE]]*Stock[[#This Row],[BUYING QUANTITY]]*Stock[[#This Row],[% BUYING FEE]],"")</f>
        <v/>
      </c>
      <c r="K2314" s="89"/>
      <c r="L2314" s="90"/>
      <c r="M2314" s="117" t="str">
        <f>IF(Stock[[#This Row],[BUYING QUANTITY]]&gt;0,Stock[[#This Row],[BUYING PRICE]]*(1+Stock[[#This Row],[% THRESHOLD (RETURN)_1]]),"")</f>
        <v/>
      </c>
      <c r="N2314" s="91"/>
      <c r="O2314" s="117" t="str">
        <f>IF(Stock[[#This Row],[BUYING QUANTITY]]&gt;0,Stock[[#This Row],[BUYING PRICE]]*(1+Stock[[#This Row],[% THRESHOLD (RETURN)_2]]),"")</f>
        <v/>
      </c>
      <c r="P2314" s="91"/>
      <c r="Q2314" s="117" t="str">
        <f>IF(Stock[[#This Row],[BUYING QUANTITY]]&gt;0,Stock[[#This Row],[BUYING PRICE]]*(1+Stock[[#This Row],[% THRESHOLD (LOSS)]]),"")</f>
        <v/>
      </c>
      <c r="R2314" s="105"/>
      <c r="S2314" s="118" t="str">
        <f>IF(Stock[[#This Row],[CASH DIVIDEND]]&gt;0,Stock[[#This Row],[CASH DIVIDEND]]/(Stock[[#This Row],[BUYING PRICE]]*Stock[[#This Row],[BUYING QUANTITY]]),"")</f>
        <v/>
      </c>
      <c r="T2314" s="105"/>
      <c r="U2314" s="79"/>
      <c r="V2314" s="97"/>
      <c r="W2314" s="98"/>
      <c r="X2314" s="168"/>
      <c r="Y2314" s="126" t="str">
        <f>IF(Stock[[#This Row],[SELLING QUANTITY]]&gt;0,Stock[[#This Row],[SELLING PRICE]]*Stock[[#This Row],[SELLING QUANTITY]]*Stock[[#This Row],[% SELLING FEE]]+Stock[[#This Row],[SELLING PRICE]]*Stock[[#This Row],[SELLING QUANTITY]]*$D$12,"")</f>
        <v/>
      </c>
      <c r="Z2314" s="121">
        <f>Stock[[#This Row],[BUYING QUANTITY]]+Stock[[#This Row],[STOCK DIVIDEND]]-Stock[[#This Row],[SELLING QUANTITY]]</f>
        <v>0</v>
      </c>
      <c r="AA23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4" s="121">
        <f ca="1">IF(Stock[[#This Row],[SELLING DATE]]&gt;0,Stock[[#This Row],[SELLING DATE]]-Stock[[#This Row],[BUY DATE]]+1,IF(Stock[[#This Row],[BUY DATE]]=0,0,TODAY()-Stock[[#This Row],[BUY DATE]]+1))</f>
        <v>0</v>
      </c>
      <c r="AC2314" s="122" t="str">
        <f>IFERROR(Stock[[#This Row],[CASH DIVIDEND]]+Stock[[#This Row],[RETURN/(LOSS) FROM TRADING
(auto-fill)]],"")</f>
        <v/>
      </c>
      <c r="AD23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4" s="146" t="str">
        <f ca="1">IFERROR(IF(Stock[[#This Row],[HOLDING DAYS
(auto-fill)]]&lt;365,Stock[[#This Row],[% TOTAL RETURN/(LOSS)
(auto-fill)]]*365/Stock[[#This Row],[HOLDING DAYS
(auto-fill)]],POWER((1+Stock[[#This Row],[% TOTAL RETURN/(LOSS)
(auto-fill)]]),1/(Stock[[#This Row],[HOLDING DAYS
(auto-fill)]]/365))-1),"")</f>
        <v/>
      </c>
      <c r="AF2314" s="81"/>
      <c r="AG2314" s="149" t="str">
        <f>IF(Stock[[#This Row],[STATUS
(auto-fill)]]="HOLDING",Stock[[#This Row],[MARKET PRICE]]-Stock[[#This Row],[BUYING PRICE]],"")</f>
        <v/>
      </c>
      <c r="AH2314" s="143" t="str">
        <f>IFERROR(Stock[[#This Row],[CHANGE
(auto-fill)]]/Stock[[#This Row],[BUYING PRICE]],"")</f>
        <v/>
      </c>
      <c r="AI2314" s="130" t="str">
        <f>IF(Stock[[#This Row],[MARKET PRICE]]&gt;0,Stock[[#This Row],[MARKET PRICE]]*Stock[[#This Row],[REMAINING QUANTITY
(auto-fill)]],"")</f>
        <v/>
      </c>
    </row>
    <row r="2315" spans="2:35">
      <c r="B2315" s="110" t="str">
        <f>IF(AND(Stock[[#This Row],[BUYING QUANTITY]]&gt;0,Stock[[#This Row],[REMAINING QUANTITY
(auto-fill)]]=0),"SOLD OUT",
IF(AND(Stock[[#This Row],[BUYING QUANTITY]]&gt;0,Stock[[#This Row],[REMAINING QUANTITY
(auto-fill)]]&gt;0),"HOLDING",""))</f>
        <v/>
      </c>
      <c r="C2315" s="113">
        <f t="shared" si="35"/>
        <v>2302</v>
      </c>
      <c r="D2315" s="79"/>
      <c r="E2315" s="80"/>
      <c r="F2315" s="162"/>
      <c r="G2315" s="85"/>
      <c r="H2315" s="86"/>
      <c r="I2315" s="164"/>
      <c r="J2315" s="115" t="str">
        <f>IF(Stock[[#This Row],[BUYING QUANTITY]]&gt;0,Stock[[#This Row],[BUYING PRICE]]*Stock[[#This Row],[BUYING QUANTITY]]*Stock[[#This Row],[% BUYING FEE]],"")</f>
        <v/>
      </c>
      <c r="K2315" s="89"/>
      <c r="L2315" s="90"/>
      <c r="M2315" s="117" t="str">
        <f>IF(Stock[[#This Row],[BUYING QUANTITY]]&gt;0,Stock[[#This Row],[BUYING PRICE]]*(1+Stock[[#This Row],[% THRESHOLD (RETURN)_1]]),"")</f>
        <v/>
      </c>
      <c r="N2315" s="91"/>
      <c r="O2315" s="117" t="str">
        <f>IF(Stock[[#This Row],[BUYING QUANTITY]]&gt;0,Stock[[#This Row],[BUYING PRICE]]*(1+Stock[[#This Row],[% THRESHOLD (RETURN)_2]]),"")</f>
        <v/>
      </c>
      <c r="P2315" s="91"/>
      <c r="Q2315" s="117" t="str">
        <f>IF(Stock[[#This Row],[BUYING QUANTITY]]&gt;0,Stock[[#This Row],[BUYING PRICE]]*(1+Stock[[#This Row],[% THRESHOLD (LOSS)]]),"")</f>
        <v/>
      </c>
      <c r="R2315" s="105"/>
      <c r="S2315" s="118" t="str">
        <f>IF(Stock[[#This Row],[CASH DIVIDEND]]&gt;0,Stock[[#This Row],[CASH DIVIDEND]]/(Stock[[#This Row],[BUYING PRICE]]*Stock[[#This Row],[BUYING QUANTITY]]),"")</f>
        <v/>
      </c>
      <c r="T2315" s="105"/>
      <c r="U2315" s="79"/>
      <c r="V2315" s="97"/>
      <c r="W2315" s="98"/>
      <c r="X2315" s="168"/>
      <c r="Y2315" s="126" t="str">
        <f>IF(Stock[[#This Row],[SELLING QUANTITY]]&gt;0,Stock[[#This Row],[SELLING PRICE]]*Stock[[#This Row],[SELLING QUANTITY]]*Stock[[#This Row],[% SELLING FEE]]+Stock[[#This Row],[SELLING PRICE]]*Stock[[#This Row],[SELLING QUANTITY]]*$D$12,"")</f>
        <v/>
      </c>
      <c r="Z2315" s="121">
        <f>Stock[[#This Row],[BUYING QUANTITY]]+Stock[[#This Row],[STOCK DIVIDEND]]-Stock[[#This Row],[SELLING QUANTITY]]</f>
        <v>0</v>
      </c>
      <c r="AA23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5" s="121">
        <f ca="1">IF(Stock[[#This Row],[SELLING DATE]]&gt;0,Stock[[#This Row],[SELLING DATE]]-Stock[[#This Row],[BUY DATE]]+1,IF(Stock[[#This Row],[BUY DATE]]=0,0,TODAY()-Stock[[#This Row],[BUY DATE]]+1))</f>
        <v>0</v>
      </c>
      <c r="AC2315" s="122" t="str">
        <f>IFERROR(Stock[[#This Row],[CASH DIVIDEND]]+Stock[[#This Row],[RETURN/(LOSS) FROM TRADING
(auto-fill)]],"")</f>
        <v/>
      </c>
      <c r="AD23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5" s="146" t="str">
        <f ca="1">IFERROR(IF(Stock[[#This Row],[HOLDING DAYS
(auto-fill)]]&lt;365,Stock[[#This Row],[% TOTAL RETURN/(LOSS)
(auto-fill)]]*365/Stock[[#This Row],[HOLDING DAYS
(auto-fill)]],POWER((1+Stock[[#This Row],[% TOTAL RETURN/(LOSS)
(auto-fill)]]),1/(Stock[[#This Row],[HOLDING DAYS
(auto-fill)]]/365))-1),"")</f>
        <v/>
      </c>
      <c r="AF2315" s="81"/>
      <c r="AG2315" s="149" t="str">
        <f>IF(Stock[[#This Row],[STATUS
(auto-fill)]]="HOLDING",Stock[[#This Row],[MARKET PRICE]]-Stock[[#This Row],[BUYING PRICE]],"")</f>
        <v/>
      </c>
      <c r="AH2315" s="143" t="str">
        <f>IFERROR(Stock[[#This Row],[CHANGE
(auto-fill)]]/Stock[[#This Row],[BUYING PRICE]],"")</f>
        <v/>
      </c>
      <c r="AI2315" s="130" t="str">
        <f>IF(Stock[[#This Row],[MARKET PRICE]]&gt;0,Stock[[#This Row],[MARKET PRICE]]*Stock[[#This Row],[REMAINING QUANTITY
(auto-fill)]],"")</f>
        <v/>
      </c>
    </row>
    <row r="2316" spans="2:35">
      <c r="B2316" s="110" t="str">
        <f>IF(AND(Stock[[#This Row],[BUYING QUANTITY]]&gt;0,Stock[[#This Row],[REMAINING QUANTITY
(auto-fill)]]=0),"SOLD OUT",
IF(AND(Stock[[#This Row],[BUYING QUANTITY]]&gt;0,Stock[[#This Row],[REMAINING QUANTITY
(auto-fill)]]&gt;0),"HOLDING",""))</f>
        <v/>
      </c>
      <c r="C2316" s="113">
        <f t="shared" si="35"/>
        <v>2303</v>
      </c>
      <c r="D2316" s="79"/>
      <c r="E2316" s="80"/>
      <c r="F2316" s="162"/>
      <c r="G2316" s="85"/>
      <c r="H2316" s="86"/>
      <c r="I2316" s="164"/>
      <c r="J2316" s="115" t="str">
        <f>IF(Stock[[#This Row],[BUYING QUANTITY]]&gt;0,Stock[[#This Row],[BUYING PRICE]]*Stock[[#This Row],[BUYING QUANTITY]]*Stock[[#This Row],[% BUYING FEE]],"")</f>
        <v/>
      </c>
      <c r="K2316" s="89"/>
      <c r="L2316" s="90"/>
      <c r="M2316" s="117" t="str">
        <f>IF(Stock[[#This Row],[BUYING QUANTITY]]&gt;0,Stock[[#This Row],[BUYING PRICE]]*(1+Stock[[#This Row],[% THRESHOLD (RETURN)_1]]),"")</f>
        <v/>
      </c>
      <c r="N2316" s="91"/>
      <c r="O2316" s="117" t="str">
        <f>IF(Stock[[#This Row],[BUYING QUANTITY]]&gt;0,Stock[[#This Row],[BUYING PRICE]]*(1+Stock[[#This Row],[% THRESHOLD (RETURN)_2]]),"")</f>
        <v/>
      </c>
      <c r="P2316" s="91"/>
      <c r="Q2316" s="117" t="str">
        <f>IF(Stock[[#This Row],[BUYING QUANTITY]]&gt;0,Stock[[#This Row],[BUYING PRICE]]*(1+Stock[[#This Row],[% THRESHOLD (LOSS)]]),"")</f>
        <v/>
      </c>
      <c r="R2316" s="105"/>
      <c r="S2316" s="118" t="str">
        <f>IF(Stock[[#This Row],[CASH DIVIDEND]]&gt;0,Stock[[#This Row],[CASH DIVIDEND]]/(Stock[[#This Row],[BUYING PRICE]]*Stock[[#This Row],[BUYING QUANTITY]]),"")</f>
        <v/>
      </c>
      <c r="T2316" s="105"/>
      <c r="U2316" s="79"/>
      <c r="V2316" s="97"/>
      <c r="W2316" s="98"/>
      <c r="X2316" s="168"/>
      <c r="Y2316" s="126" t="str">
        <f>IF(Stock[[#This Row],[SELLING QUANTITY]]&gt;0,Stock[[#This Row],[SELLING PRICE]]*Stock[[#This Row],[SELLING QUANTITY]]*Stock[[#This Row],[% SELLING FEE]]+Stock[[#This Row],[SELLING PRICE]]*Stock[[#This Row],[SELLING QUANTITY]]*$D$12,"")</f>
        <v/>
      </c>
      <c r="Z2316" s="121">
        <f>Stock[[#This Row],[BUYING QUANTITY]]+Stock[[#This Row],[STOCK DIVIDEND]]-Stock[[#This Row],[SELLING QUANTITY]]</f>
        <v>0</v>
      </c>
      <c r="AA23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6" s="121">
        <f ca="1">IF(Stock[[#This Row],[SELLING DATE]]&gt;0,Stock[[#This Row],[SELLING DATE]]-Stock[[#This Row],[BUY DATE]]+1,IF(Stock[[#This Row],[BUY DATE]]=0,0,TODAY()-Stock[[#This Row],[BUY DATE]]+1))</f>
        <v>0</v>
      </c>
      <c r="AC2316" s="122" t="str">
        <f>IFERROR(Stock[[#This Row],[CASH DIVIDEND]]+Stock[[#This Row],[RETURN/(LOSS) FROM TRADING
(auto-fill)]],"")</f>
        <v/>
      </c>
      <c r="AD23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6" s="146" t="str">
        <f ca="1">IFERROR(IF(Stock[[#This Row],[HOLDING DAYS
(auto-fill)]]&lt;365,Stock[[#This Row],[% TOTAL RETURN/(LOSS)
(auto-fill)]]*365/Stock[[#This Row],[HOLDING DAYS
(auto-fill)]],POWER((1+Stock[[#This Row],[% TOTAL RETURN/(LOSS)
(auto-fill)]]),1/(Stock[[#This Row],[HOLDING DAYS
(auto-fill)]]/365))-1),"")</f>
        <v/>
      </c>
      <c r="AF2316" s="81"/>
      <c r="AG2316" s="149" t="str">
        <f>IF(Stock[[#This Row],[STATUS
(auto-fill)]]="HOLDING",Stock[[#This Row],[MARKET PRICE]]-Stock[[#This Row],[BUYING PRICE]],"")</f>
        <v/>
      </c>
      <c r="AH2316" s="143" t="str">
        <f>IFERROR(Stock[[#This Row],[CHANGE
(auto-fill)]]/Stock[[#This Row],[BUYING PRICE]],"")</f>
        <v/>
      </c>
      <c r="AI2316" s="130" t="str">
        <f>IF(Stock[[#This Row],[MARKET PRICE]]&gt;0,Stock[[#This Row],[MARKET PRICE]]*Stock[[#This Row],[REMAINING QUANTITY
(auto-fill)]],"")</f>
        <v/>
      </c>
    </row>
    <row r="2317" spans="2:35">
      <c r="B2317" s="110" t="str">
        <f>IF(AND(Stock[[#This Row],[BUYING QUANTITY]]&gt;0,Stock[[#This Row],[REMAINING QUANTITY
(auto-fill)]]=0),"SOLD OUT",
IF(AND(Stock[[#This Row],[BUYING QUANTITY]]&gt;0,Stock[[#This Row],[REMAINING QUANTITY
(auto-fill)]]&gt;0),"HOLDING",""))</f>
        <v/>
      </c>
      <c r="C2317" s="113">
        <f t="shared" si="35"/>
        <v>2304</v>
      </c>
      <c r="D2317" s="79"/>
      <c r="E2317" s="80"/>
      <c r="F2317" s="162"/>
      <c r="G2317" s="85"/>
      <c r="H2317" s="86"/>
      <c r="I2317" s="164"/>
      <c r="J2317" s="115" t="str">
        <f>IF(Stock[[#This Row],[BUYING QUANTITY]]&gt;0,Stock[[#This Row],[BUYING PRICE]]*Stock[[#This Row],[BUYING QUANTITY]]*Stock[[#This Row],[% BUYING FEE]],"")</f>
        <v/>
      </c>
      <c r="K2317" s="89"/>
      <c r="L2317" s="90"/>
      <c r="M2317" s="117" t="str">
        <f>IF(Stock[[#This Row],[BUYING QUANTITY]]&gt;0,Stock[[#This Row],[BUYING PRICE]]*(1+Stock[[#This Row],[% THRESHOLD (RETURN)_1]]),"")</f>
        <v/>
      </c>
      <c r="N2317" s="91"/>
      <c r="O2317" s="117" t="str">
        <f>IF(Stock[[#This Row],[BUYING QUANTITY]]&gt;0,Stock[[#This Row],[BUYING PRICE]]*(1+Stock[[#This Row],[% THRESHOLD (RETURN)_2]]),"")</f>
        <v/>
      </c>
      <c r="P2317" s="91"/>
      <c r="Q2317" s="117" t="str">
        <f>IF(Stock[[#This Row],[BUYING QUANTITY]]&gt;0,Stock[[#This Row],[BUYING PRICE]]*(1+Stock[[#This Row],[% THRESHOLD (LOSS)]]),"")</f>
        <v/>
      </c>
      <c r="R2317" s="105"/>
      <c r="S2317" s="118" t="str">
        <f>IF(Stock[[#This Row],[CASH DIVIDEND]]&gt;0,Stock[[#This Row],[CASH DIVIDEND]]/(Stock[[#This Row],[BUYING PRICE]]*Stock[[#This Row],[BUYING QUANTITY]]),"")</f>
        <v/>
      </c>
      <c r="T2317" s="105"/>
      <c r="U2317" s="79"/>
      <c r="V2317" s="97"/>
      <c r="W2317" s="98"/>
      <c r="X2317" s="168"/>
      <c r="Y2317" s="126" t="str">
        <f>IF(Stock[[#This Row],[SELLING QUANTITY]]&gt;0,Stock[[#This Row],[SELLING PRICE]]*Stock[[#This Row],[SELLING QUANTITY]]*Stock[[#This Row],[% SELLING FEE]]+Stock[[#This Row],[SELLING PRICE]]*Stock[[#This Row],[SELLING QUANTITY]]*$D$12,"")</f>
        <v/>
      </c>
      <c r="Z2317" s="121">
        <f>Stock[[#This Row],[BUYING QUANTITY]]+Stock[[#This Row],[STOCK DIVIDEND]]-Stock[[#This Row],[SELLING QUANTITY]]</f>
        <v>0</v>
      </c>
      <c r="AA23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7" s="121">
        <f ca="1">IF(Stock[[#This Row],[SELLING DATE]]&gt;0,Stock[[#This Row],[SELLING DATE]]-Stock[[#This Row],[BUY DATE]]+1,IF(Stock[[#This Row],[BUY DATE]]=0,0,TODAY()-Stock[[#This Row],[BUY DATE]]+1))</f>
        <v>0</v>
      </c>
      <c r="AC2317" s="122" t="str">
        <f>IFERROR(Stock[[#This Row],[CASH DIVIDEND]]+Stock[[#This Row],[RETURN/(LOSS) FROM TRADING
(auto-fill)]],"")</f>
        <v/>
      </c>
      <c r="AD23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7" s="146" t="str">
        <f ca="1">IFERROR(IF(Stock[[#This Row],[HOLDING DAYS
(auto-fill)]]&lt;365,Stock[[#This Row],[% TOTAL RETURN/(LOSS)
(auto-fill)]]*365/Stock[[#This Row],[HOLDING DAYS
(auto-fill)]],POWER((1+Stock[[#This Row],[% TOTAL RETURN/(LOSS)
(auto-fill)]]),1/(Stock[[#This Row],[HOLDING DAYS
(auto-fill)]]/365))-1),"")</f>
        <v/>
      </c>
      <c r="AF2317" s="81"/>
      <c r="AG2317" s="149" t="str">
        <f>IF(Stock[[#This Row],[STATUS
(auto-fill)]]="HOLDING",Stock[[#This Row],[MARKET PRICE]]-Stock[[#This Row],[BUYING PRICE]],"")</f>
        <v/>
      </c>
      <c r="AH2317" s="143" t="str">
        <f>IFERROR(Stock[[#This Row],[CHANGE
(auto-fill)]]/Stock[[#This Row],[BUYING PRICE]],"")</f>
        <v/>
      </c>
      <c r="AI2317" s="130" t="str">
        <f>IF(Stock[[#This Row],[MARKET PRICE]]&gt;0,Stock[[#This Row],[MARKET PRICE]]*Stock[[#This Row],[REMAINING QUANTITY
(auto-fill)]],"")</f>
        <v/>
      </c>
    </row>
    <row r="2318" spans="2:35">
      <c r="B2318" s="110" t="str">
        <f>IF(AND(Stock[[#This Row],[BUYING QUANTITY]]&gt;0,Stock[[#This Row],[REMAINING QUANTITY
(auto-fill)]]=0),"SOLD OUT",
IF(AND(Stock[[#This Row],[BUYING QUANTITY]]&gt;0,Stock[[#This Row],[REMAINING QUANTITY
(auto-fill)]]&gt;0),"HOLDING",""))</f>
        <v/>
      </c>
      <c r="C2318" s="113">
        <f t="shared" si="35"/>
        <v>2305</v>
      </c>
      <c r="D2318" s="79"/>
      <c r="E2318" s="80"/>
      <c r="F2318" s="162"/>
      <c r="G2318" s="85"/>
      <c r="H2318" s="86"/>
      <c r="I2318" s="164"/>
      <c r="J2318" s="115" t="str">
        <f>IF(Stock[[#This Row],[BUYING QUANTITY]]&gt;0,Stock[[#This Row],[BUYING PRICE]]*Stock[[#This Row],[BUYING QUANTITY]]*Stock[[#This Row],[% BUYING FEE]],"")</f>
        <v/>
      </c>
      <c r="K2318" s="89"/>
      <c r="L2318" s="90"/>
      <c r="M2318" s="117" t="str">
        <f>IF(Stock[[#This Row],[BUYING QUANTITY]]&gt;0,Stock[[#This Row],[BUYING PRICE]]*(1+Stock[[#This Row],[% THRESHOLD (RETURN)_1]]),"")</f>
        <v/>
      </c>
      <c r="N2318" s="91"/>
      <c r="O2318" s="117" t="str">
        <f>IF(Stock[[#This Row],[BUYING QUANTITY]]&gt;0,Stock[[#This Row],[BUYING PRICE]]*(1+Stock[[#This Row],[% THRESHOLD (RETURN)_2]]),"")</f>
        <v/>
      </c>
      <c r="P2318" s="91"/>
      <c r="Q2318" s="117" t="str">
        <f>IF(Stock[[#This Row],[BUYING QUANTITY]]&gt;0,Stock[[#This Row],[BUYING PRICE]]*(1+Stock[[#This Row],[% THRESHOLD (LOSS)]]),"")</f>
        <v/>
      </c>
      <c r="R2318" s="105"/>
      <c r="S2318" s="118" t="str">
        <f>IF(Stock[[#This Row],[CASH DIVIDEND]]&gt;0,Stock[[#This Row],[CASH DIVIDEND]]/(Stock[[#This Row],[BUYING PRICE]]*Stock[[#This Row],[BUYING QUANTITY]]),"")</f>
        <v/>
      </c>
      <c r="T2318" s="105"/>
      <c r="U2318" s="79"/>
      <c r="V2318" s="97"/>
      <c r="W2318" s="98"/>
      <c r="X2318" s="168"/>
      <c r="Y2318" s="126" t="str">
        <f>IF(Stock[[#This Row],[SELLING QUANTITY]]&gt;0,Stock[[#This Row],[SELLING PRICE]]*Stock[[#This Row],[SELLING QUANTITY]]*Stock[[#This Row],[% SELLING FEE]]+Stock[[#This Row],[SELLING PRICE]]*Stock[[#This Row],[SELLING QUANTITY]]*$D$12,"")</f>
        <v/>
      </c>
      <c r="Z2318" s="121">
        <f>Stock[[#This Row],[BUYING QUANTITY]]+Stock[[#This Row],[STOCK DIVIDEND]]-Stock[[#This Row],[SELLING QUANTITY]]</f>
        <v>0</v>
      </c>
      <c r="AA23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8" s="121">
        <f ca="1">IF(Stock[[#This Row],[SELLING DATE]]&gt;0,Stock[[#This Row],[SELLING DATE]]-Stock[[#This Row],[BUY DATE]]+1,IF(Stock[[#This Row],[BUY DATE]]=0,0,TODAY()-Stock[[#This Row],[BUY DATE]]+1))</f>
        <v>0</v>
      </c>
      <c r="AC2318" s="122" t="str">
        <f>IFERROR(Stock[[#This Row],[CASH DIVIDEND]]+Stock[[#This Row],[RETURN/(LOSS) FROM TRADING
(auto-fill)]],"")</f>
        <v/>
      </c>
      <c r="AD23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8" s="146" t="str">
        <f ca="1">IFERROR(IF(Stock[[#This Row],[HOLDING DAYS
(auto-fill)]]&lt;365,Stock[[#This Row],[% TOTAL RETURN/(LOSS)
(auto-fill)]]*365/Stock[[#This Row],[HOLDING DAYS
(auto-fill)]],POWER((1+Stock[[#This Row],[% TOTAL RETURN/(LOSS)
(auto-fill)]]),1/(Stock[[#This Row],[HOLDING DAYS
(auto-fill)]]/365))-1),"")</f>
        <v/>
      </c>
      <c r="AF2318" s="81"/>
      <c r="AG2318" s="149" t="str">
        <f>IF(Stock[[#This Row],[STATUS
(auto-fill)]]="HOLDING",Stock[[#This Row],[MARKET PRICE]]-Stock[[#This Row],[BUYING PRICE]],"")</f>
        <v/>
      </c>
      <c r="AH2318" s="143" t="str">
        <f>IFERROR(Stock[[#This Row],[CHANGE
(auto-fill)]]/Stock[[#This Row],[BUYING PRICE]],"")</f>
        <v/>
      </c>
      <c r="AI2318" s="130" t="str">
        <f>IF(Stock[[#This Row],[MARKET PRICE]]&gt;0,Stock[[#This Row],[MARKET PRICE]]*Stock[[#This Row],[REMAINING QUANTITY
(auto-fill)]],"")</f>
        <v/>
      </c>
    </row>
    <row r="2319" spans="2:35">
      <c r="B2319" s="110" t="str">
        <f>IF(AND(Stock[[#This Row],[BUYING QUANTITY]]&gt;0,Stock[[#This Row],[REMAINING QUANTITY
(auto-fill)]]=0),"SOLD OUT",
IF(AND(Stock[[#This Row],[BUYING QUANTITY]]&gt;0,Stock[[#This Row],[REMAINING QUANTITY
(auto-fill)]]&gt;0),"HOLDING",""))</f>
        <v/>
      </c>
      <c r="C2319" s="113">
        <f t="shared" si="35"/>
        <v>2306</v>
      </c>
      <c r="D2319" s="79"/>
      <c r="E2319" s="80"/>
      <c r="F2319" s="162"/>
      <c r="G2319" s="85"/>
      <c r="H2319" s="86"/>
      <c r="I2319" s="164"/>
      <c r="J2319" s="115" t="str">
        <f>IF(Stock[[#This Row],[BUYING QUANTITY]]&gt;0,Stock[[#This Row],[BUYING PRICE]]*Stock[[#This Row],[BUYING QUANTITY]]*Stock[[#This Row],[% BUYING FEE]],"")</f>
        <v/>
      </c>
      <c r="K2319" s="89"/>
      <c r="L2319" s="90"/>
      <c r="M2319" s="117" t="str">
        <f>IF(Stock[[#This Row],[BUYING QUANTITY]]&gt;0,Stock[[#This Row],[BUYING PRICE]]*(1+Stock[[#This Row],[% THRESHOLD (RETURN)_1]]),"")</f>
        <v/>
      </c>
      <c r="N2319" s="91"/>
      <c r="O2319" s="117" t="str">
        <f>IF(Stock[[#This Row],[BUYING QUANTITY]]&gt;0,Stock[[#This Row],[BUYING PRICE]]*(1+Stock[[#This Row],[% THRESHOLD (RETURN)_2]]),"")</f>
        <v/>
      </c>
      <c r="P2319" s="91"/>
      <c r="Q2319" s="117" t="str">
        <f>IF(Stock[[#This Row],[BUYING QUANTITY]]&gt;0,Stock[[#This Row],[BUYING PRICE]]*(1+Stock[[#This Row],[% THRESHOLD (LOSS)]]),"")</f>
        <v/>
      </c>
      <c r="R2319" s="105"/>
      <c r="S2319" s="118" t="str">
        <f>IF(Stock[[#This Row],[CASH DIVIDEND]]&gt;0,Stock[[#This Row],[CASH DIVIDEND]]/(Stock[[#This Row],[BUYING PRICE]]*Stock[[#This Row],[BUYING QUANTITY]]),"")</f>
        <v/>
      </c>
      <c r="T2319" s="105"/>
      <c r="U2319" s="79"/>
      <c r="V2319" s="97"/>
      <c r="W2319" s="98"/>
      <c r="X2319" s="168"/>
      <c r="Y2319" s="126" t="str">
        <f>IF(Stock[[#This Row],[SELLING QUANTITY]]&gt;0,Stock[[#This Row],[SELLING PRICE]]*Stock[[#This Row],[SELLING QUANTITY]]*Stock[[#This Row],[% SELLING FEE]]+Stock[[#This Row],[SELLING PRICE]]*Stock[[#This Row],[SELLING QUANTITY]]*$D$12,"")</f>
        <v/>
      </c>
      <c r="Z2319" s="121">
        <f>Stock[[#This Row],[BUYING QUANTITY]]+Stock[[#This Row],[STOCK DIVIDEND]]-Stock[[#This Row],[SELLING QUANTITY]]</f>
        <v>0</v>
      </c>
      <c r="AA23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19" s="121">
        <f ca="1">IF(Stock[[#This Row],[SELLING DATE]]&gt;0,Stock[[#This Row],[SELLING DATE]]-Stock[[#This Row],[BUY DATE]]+1,IF(Stock[[#This Row],[BUY DATE]]=0,0,TODAY()-Stock[[#This Row],[BUY DATE]]+1))</f>
        <v>0</v>
      </c>
      <c r="AC2319" s="122" t="str">
        <f>IFERROR(Stock[[#This Row],[CASH DIVIDEND]]+Stock[[#This Row],[RETURN/(LOSS) FROM TRADING
(auto-fill)]],"")</f>
        <v/>
      </c>
      <c r="AD23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19" s="146" t="str">
        <f ca="1">IFERROR(IF(Stock[[#This Row],[HOLDING DAYS
(auto-fill)]]&lt;365,Stock[[#This Row],[% TOTAL RETURN/(LOSS)
(auto-fill)]]*365/Stock[[#This Row],[HOLDING DAYS
(auto-fill)]],POWER((1+Stock[[#This Row],[% TOTAL RETURN/(LOSS)
(auto-fill)]]),1/(Stock[[#This Row],[HOLDING DAYS
(auto-fill)]]/365))-1),"")</f>
        <v/>
      </c>
      <c r="AF2319" s="81"/>
      <c r="AG2319" s="149" t="str">
        <f>IF(Stock[[#This Row],[STATUS
(auto-fill)]]="HOLDING",Stock[[#This Row],[MARKET PRICE]]-Stock[[#This Row],[BUYING PRICE]],"")</f>
        <v/>
      </c>
      <c r="AH2319" s="143" t="str">
        <f>IFERROR(Stock[[#This Row],[CHANGE
(auto-fill)]]/Stock[[#This Row],[BUYING PRICE]],"")</f>
        <v/>
      </c>
      <c r="AI2319" s="130" t="str">
        <f>IF(Stock[[#This Row],[MARKET PRICE]]&gt;0,Stock[[#This Row],[MARKET PRICE]]*Stock[[#This Row],[REMAINING QUANTITY
(auto-fill)]],"")</f>
        <v/>
      </c>
    </row>
    <row r="2320" spans="2:35">
      <c r="B2320" s="110" t="str">
        <f>IF(AND(Stock[[#This Row],[BUYING QUANTITY]]&gt;0,Stock[[#This Row],[REMAINING QUANTITY
(auto-fill)]]=0),"SOLD OUT",
IF(AND(Stock[[#This Row],[BUYING QUANTITY]]&gt;0,Stock[[#This Row],[REMAINING QUANTITY
(auto-fill)]]&gt;0),"HOLDING",""))</f>
        <v/>
      </c>
      <c r="C2320" s="113">
        <f t="shared" ref="C2320:C2383" si="36">C2319+1</f>
        <v>2307</v>
      </c>
      <c r="D2320" s="79"/>
      <c r="E2320" s="80"/>
      <c r="F2320" s="162"/>
      <c r="G2320" s="85"/>
      <c r="H2320" s="86"/>
      <c r="I2320" s="164"/>
      <c r="J2320" s="115" t="str">
        <f>IF(Stock[[#This Row],[BUYING QUANTITY]]&gt;0,Stock[[#This Row],[BUYING PRICE]]*Stock[[#This Row],[BUYING QUANTITY]]*Stock[[#This Row],[% BUYING FEE]],"")</f>
        <v/>
      </c>
      <c r="K2320" s="89"/>
      <c r="L2320" s="90"/>
      <c r="M2320" s="117" t="str">
        <f>IF(Stock[[#This Row],[BUYING QUANTITY]]&gt;0,Stock[[#This Row],[BUYING PRICE]]*(1+Stock[[#This Row],[% THRESHOLD (RETURN)_1]]),"")</f>
        <v/>
      </c>
      <c r="N2320" s="91"/>
      <c r="O2320" s="117" t="str">
        <f>IF(Stock[[#This Row],[BUYING QUANTITY]]&gt;0,Stock[[#This Row],[BUYING PRICE]]*(1+Stock[[#This Row],[% THRESHOLD (RETURN)_2]]),"")</f>
        <v/>
      </c>
      <c r="P2320" s="91"/>
      <c r="Q2320" s="117" t="str">
        <f>IF(Stock[[#This Row],[BUYING QUANTITY]]&gt;0,Stock[[#This Row],[BUYING PRICE]]*(1+Stock[[#This Row],[% THRESHOLD (LOSS)]]),"")</f>
        <v/>
      </c>
      <c r="R2320" s="105"/>
      <c r="S2320" s="118" t="str">
        <f>IF(Stock[[#This Row],[CASH DIVIDEND]]&gt;0,Stock[[#This Row],[CASH DIVIDEND]]/(Stock[[#This Row],[BUYING PRICE]]*Stock[[#This Row],[BUYING QUANTITY]]),"")</f>
        <v/>
      </c>
      <c r="T2320" s="105"/>
      <c r="U2320" s="79"/>
      <c r="V2320" s="97"/>
      <c r="W2320" s="98"/>
      <c r="X2320" s="168"/>
      <c r="Y2320" s="126" t="str">
        <f>IF(Stock[[#This Row],[SELLING QUANTITY]]&gt;0,Stock[[#This Row],[SELLING PRICE]]*Stock[[#This Row],[SELLING QUANTITY]]*Stock[[#This Row],[% SELLING FEE]]+Stock[[#This Row],[SELLING PRICE]]*Stock[[#This Row],[SELLING QUANTITY]]*$D$12,"")</f>
        <v/>
      </c>
      <c r="Z2320" s="121">
        <f>Stock[[#This Row],[BUYING QUANTITY]]+Stock[[#This Row],[STOCK DIVIDEND]]-Stock[[#This Row],[SELLING QUANTITY]]</f>
        <v>0</v>
      </c>
      <c r="AA23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0" s="121">
        <f ca="1">IF(Stock[[#This Row],[SELLING DATE]]&gt;0,Stock[[#This Row],[SELLING DATE]]-Stock[[#This Row],[BUY DATE]]+1,IF(Stock[[#This Row],[BUY DATE]]=0,0,TODAY()-Stock[[#This Row],[BUY DATE]]+1))</f>
        <v>0</v>
      </c>
      <c r="AC2320" s="122" t="str">
        <f>IFERROR(Stock[[#This Row],[CASH DIVIDEND]]+Stock[[#This Row],[RETURN/(LOSS) FROM TRADING
(auto-fill)]],"")</f>
        <v/>
      </c>
      <c r="AD23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0" s="146" t="str">
        <f ca="1">IFERROR(IF(Stock[[#This Row],[HOLDING DAYS
(auto-fill)]]&lt;365,Stock[[#This Row],[% TOTAL RETURN/(LOSS)
(auto-fill)]]*365/Stock[[#This Row],[HOLDING DAYS
(auto-fill)]],POWER((1+Stock[[#This Row],[% TOTAL RETURN/(LOSS)
(auto-fill)]]),1/(Stock[[#This Row],[HOLDING DAYS
(auto-fill)]]/365))-1),"")</f>
        <v/>
      </c>
      <c r="AF2320" s="81"/>
      <c r="AG2320" s="149" t="str">
        <f>IF(Stock[[#This Row],[STATUS
(auto-fill)]]="HOLDING",Stock[[#This Row],[MARKET PRICE]]-Stock[[#This Row],[BUYING PRICE]],"")</f>
        <v/>
      </c>
      <c r="AH2320" s="143" t="str">
        <f>IFERROR(Stock[[#This Row],[CHANGE
(auto-fill)]]/Stock[[#This Row],[BUYING PRICE]],"")</f>
        <v/>
      </c>
      <c r="AI2320" s="130" t="str">
        <f>IF(Stock[[#This Row],[MARKET PRICE]]&gt;0,Stock[[#This Row],[MARKET PRICE]]*Stock[[#This Row],[REMAINING QUANTITY
(auto-fill)]],"")</f>
        <v/>
      </c>
    </row>
    <row r="2321" spans="2:35">
      <c r="B2321" s="110" t="str">
        <f>IF(AND(Stock[[#This Row],[BUYING QUANTITY]]&gt;0,Stock[[#This Row],[REMAINING QUANTITY
(auto-fill)]]=0),"SOLD OUT",
IF(AND(Stock[[#This Row],[BUYING QUANTITY]]&gt;0,Stock[[#This Row],[REMAINING QUANTITY
(auto-fill)]]&gt;0),"HOLDING",""))</f>
        <v/>
      </c>
      <c r="C2321" s="113">
        <f t="shared" si="36"/>
        <v>2308</v>
      </c>
      <c r="D2321" s="79"/>
      <c r="E2321" s="80"/>
      <c r="F2321" s="162"/>
      <c r="G2321" s="85"/>
      <c r="H2321" s="86"/>
      <c r="I2321" s="164"/>
      <c r="J2321" s="115" t="str">
        <f>IF(Stock[[#This Row],[BUYING QUANTITY]]&gt;0,Stock[[#This Row],[BUYING PRICE]]*Stock[[#This Row],[BUYING QUANTITY]]*Stock[[#This Row],[% BUYING FEE]],"")</f>
        <v/>
      </c>
      <c r="K2321" s="89"/>
      <c r="L2321" s="90"/>
      <c r="M2321" s="117" t="str">
        <f>IF(Stock[[#This Row],[BUYING QUANTITY]]&gt;0,Stock[[#This Row],[BUYING PRICE]]*(1+Stock[[#This Row],[% THRESHOLD (RETURN)_1]]),"")</f>
        <v/>
      </c>
      <c r="N2321" s="91"/>
      <c r="O2321" s="117" t="str">
        <f>IF(Stock[[#This Row],[BUYING QUANTITY]]&gt;0,Stock[[#This Row],[BUYING PRICE]]*(1+Stock[[#This Row],[% THRESHOLD (RETURN)_2]]),"")</f>
        <v/>
      </c>
      <c r="P2321" s="91"/>
      <c r="Q2321" s="117" t="str">
        <f>IF(Stock[[#This Row],[BUYING QUANTITY]]&gt;0,Stock[[#This Row],[BUYING PRICE]]*(1+Stock[[#This Row],[% THRESHOLD (LOSS)]]),"")</f>
        <v/>
      </c>
      <c r="R2321" s="105"/>
      <c r="S2321" s="118" t="str">
        <f>IF(Stock[[#This Row],[CASH DIVIDEND]]&gt;0,Stock[[#This Row],[CASH DIVIDEND]]/(Stock[[#This Row],[BUYING PRICE]]*Stock[[#This Row],[BUYING QUANTITY]]),"")</f>
        <v/>
      </c>
      <c r="T2321" s="105"/>
      <c r="U2321" s="79"/>
      <c r="V2321" s="97"/>
      <c r="W2321" s="98"/>
      <c r="X2321" s="168"/>
      <c r="Y2321" s="126" t="str">
        <f>IF(Stock[[#This Row],[SELLING QUANTITY]]&gt;0,Stock[[#This Row],[SELLING PRICE]]*Stock[[#This Row],[SELLING QUANTITY]]*Stock[[#This Row],[% SELLING FEE]]+Stock[[#This Row],[SELLING PRICE]]*Stock[[#This Row],[SELLING QUANTITY]]*$D$12,"")</f>
        <v/>
      </c>
      <c r="Z2321" s="121">
        <f>Stock[[#This Row],[BUYING QUANTITY]]+Stock[[#This Row],[STOCK DIVIDEND]]-Stock[[#This Row],[SELLING QUANTITY]]</f>
        <v>0</v>
      </c>
      <c r="AA23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1" s="121">
        <f ca="1">IF(Stock[[#This Row],[SELLING DATE]]&gt;0,Stock[[#This Row],[SELLING DATE]]-Stock[[#This Row],[BUY DATE]]+1,IF(Stock[[#This Row],[BUY DATE]]=0,0,TODAY()-Stock[[#This Row],[BUY DATE]]+1))</f>
        <v>0</v>
      </c>
      <c r="AC2321" s="122" t="str">
        <f>IFERROR(Stock[[#This Row],[CASH DIVIDEND]]+Stock[[#This Row],[RETURN/(LOSS) FROM TRADING
(auto-fill)]],"")</f>
        <v/>
      </c>
      <c r="AD23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1" s="146" t="str">
        <f ca="1">IFERROR(IF(Stock[[#This Row],[HOLDING DAYS
(auto-fill)]]&lt;365,Stock[[#This Row],[% TOTAL RETURN/(LOSS)
(auto-fill)]]*365/Stock[[#This Row],[HOLDING DAYS
(auto-fill)]],POWER((1+Stock[[#This Row],[% TOTAL RETURN/(LOSS)
(auto-fill)]]),1/(Stock[[#This Row],[HOLDING DAYS
(auto-fill)]]/365))-1),"")</f>
        <v/>
      </c>
      <c r="AF2321" s="81"/>
      <c r="AG2321" s="149" t="str">
        <f>IF(Stock[[#This Row],[STATUS
(auto-fill)]]="HOLDING",Stock[[#This Row],[MARKET PRICE]]-Stock[[#This Row],[BUYING PRICE]],"")</f>
        <v/>
      </c>
      <c r="AH2321" s="143" t="str">
        <f>IFERROR(Stock[[#This Row],[CHANGE
(auto-fill)]]/Stock[[#This Row],[BUYING PRICE]],"")</f>
        <v/>
      </c>
      <c r="AI2321" s="130" t="str">
        <f>IF(Stock[[#This Row],[MARKET PRICE]]&gt;0,Stock[[#This Row],[MARKET PRICE]]*Stock[[#This Row],[REMAINING QUANTITY
(auto-fill)]],"")</f>
        <v/>
      </c>
    </row>
    <row r="2322" spans="2:35">
      <c r="B2322" s="110" t="str">
        <f>IF(AND(Stock[[#This Row],[BUYING QUANTITY]]&gt;0,Stock[[#This Row],[REMAINING QUANTITY
(auto-fill)]]=0),"SOLD OUT",
IF(AND(Stock[[#This Row],[BUYING QUANTITY]]&gt;0,Stock[[#This Row],[REMAINING QUANTITY
(auto-fill)]]&gt;0),"HOLDING",""))</f>
        <v/>
      </c>
      <c r="C2322" s="113">
        <f t="shared" si="36"/>
        <v>2309</v>
      </c>
      <c r="D2322" s="79"/>
      <c r="E2322" s="80"/>
      <c r="F2322" s="162"/>
      <c r="G2322" s="85"/>
      <c r="H2322" s="86"/>
      <c r="I2322" s="164"/>
      <c r="J2322" s="115" t="str">
        <f>IF(Stock[[#This Row],[BUYING QUANTITY]]&gt;0,Stock[[#This Row],[BUYING PRICE]]*Stock[[#This Row],[BUYING QUANTITY]]*Stock[[#This Row],[% BUYING FEE]],"")</f>
        <v/>
      </c>
      <c r="K2322" s="89"/>
      <c r="L2322" s="90"/>
      <c r="M2322" s="117" t="str">
        <f>IF(Stock[[#This Row],[BUYING QUANTITY]]&gt;0,Stock[[#This Row],[BUYING PRICE]]*(1+Stock[[#This Row],[% THRESHOLD (RETURN)_1]]),"")</f>
        <v/>
      </c>
      <c r="N2322" s="91"/>
      <c r="O2322" s="117" t="str">
        <f>IF(Stock[[#This Row],[BUYING QUANTITY]]&gt;0,Stock[[#This Row],[BUYING PRICE]]*(1+Stock[[#This Row],[% THRESHOLD (RETURN)_2]]),"")</f>
        <v/>
      </c>
      <c r="P2322" s="91"/>
      <c r="Q2322" s="117" t="str">
        <f>IF(Stock[[#This Row],[BUYING QUANTITY]]&gt;0,Stock[[#This Row],[BUYING PRICE]]*(1+Stock[[#This Row],[% THRESHOLD (LOSS)]]),"")</f>
        <v/>
      </c>
      <c r="R2322" s="105"/>
      <c r="S2322" s="118" t="str">
        <f>IF(Stock[[#This Row],[CASH DIVIDEND]]&gt;0,Stock[[#This Row],[CASH DIVIDEND]]/(Stock[[#This Row],[BUYING PRICE]]*Stock[[#This Row],[BUYING QUANTITY]]),"")</f>
        <v/>
      </c>
      <c r="T2322" s="105"/>
      <c r="U2322" s="79"/>
      <c r="V2322" s="97"/>
      <c r="W2322" s="98"/>
      <c r="X2322" s="168"/>
      <c r="Y2322" s="126" t="str">
        <f>IF(Stock[[#This Row],[SELLING QUANTITY]]&gt;0,Stock[[#This Row],[SELLING PRICE]]*Stock[[#This Row],[SELLING QUANTITY]]*Stock[[#This Row],[% SELLING FEE]]+Stock[[#This Row],[SELLING PRICE]]*Stock[[#This Row],[SELLING QUANTITY]]*$D$12,"")</f>
        <v/>
      </c>
      <c r="Z2322" s="121">
        <f>Stock[[#This Row],[BUYING QUANTITY]]+Stock[[#This Row],[STOCK DIVIDEND]]-Stock[[#This Row],[SELLING QUANTITY]]</f>
        <v>0</v>
      </c>
      <c r="AA23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2" s="121">
        <f ca="1">IF(Stock[[#This Row],[SELLING DATE]]&gt;0,Stock[[#This Row],[SELLING DATE]]-Stock[[#This Row],[BUY DATE]]+1,IF(Stock[[#This Row],[BUY DATE]]=0,0,TODAY()-Stock[[#This Row],[BUY DATE]]+1))</f>
        <v>0</v>
      </c>
      <c r="AC2322" s="122" t="str">
        <f>IFERROR(Stock[[#This Row],[CASH DIVIDEND]]+Stock[[#This Row],[RETURN/(LOSS) FROM TRADING
(auto-fill)]],"")</f>
        <v/>
      </c>
      <c r="AD23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2" s="146" t="str">
        <f ca="1">IFERROR(IF(Stock[[#This Row],[HOLDING DAYS
(auto-fill)]]&lt;365,Stock[[#This Row],[% TOTAL RETURN/(LOSS)
(auto-fill)]]*365/Stock[[#This Row],[HOLDING DAYS
(auto-fill)]],POWER((1+Stock[[#This Row],[% TOTAL RETURN/(LOSS)
(auto-fill)]]),1/(Stock[[#This Row],[HOLDING DAYS
(auto-fill)]]/365))-1),"")</f>
        <v/>
      </c>
      <c r="AF2322" s="81"/>
      <c r="AG2322" s="149" t="str">
        <f>IF(Stock[[#This Row],[STATUS
(auto-fill)]]="HOLDING",Stock[[#This Row],[MARKET PRICE]]-Stock[[#This Row],[BUYING PRICE]],"")</f>
        <v/>
      </c>
      <c r="AH2322" s="143" t="str">
        <f>IFERROR(Stock[[#This Row],[CHANGE
(auto-fill)]]/Stock[[#This Row],[BUYING PRICE]],"")</f>
        <v/>
      </c>
      <c r="AI2322" s="130" t="str">
        <f>IF(Stock[[#This Row],[MARKET PRICE]]&gt;0,Stock[[#This Row],[MARKET PRICE]]*Stock[[#This Row],[REMAINING QUANTITY
(auto-fill)]],"")</f>
        <v/>
      </c>
    </row>
    <row r="2323" spans="2:35">
      <c r="B2323" s="110" t="str">
        <f>IF(AND(Stock[[#This Row],[BUYING QUANTITY]]&gt;0,Stock[[#This Row],[REMAINING QUANTITY
(auto-fill)]]=0),"SOLD OUT",
IF(AND(Stock[[#This Row],[BUYING QUANTITY]]&gt;0,Stock[[#This Row],[REMAINING QUANTITY
(auto-fill)]]&gt;0),"HOLDING",""))</f>
        <v/>
      </c>
      <c r="C2323" s="113">
        <f t="shared" si="36"/>
        <v>2310</v>
      </c>
      <c r="D2323" s="79"/>
      <c r="E2323" s="80"/>
      <c r="F2323" s="162"/>
      <c r="G2323" s="85"/>
      <c r="H2323" s="86"/>
      <c r="I2323" s="164"/>
      <c r="J2323" s="115" t="str">
        <f>IF(Stock[[#This Row],[BUYING QUANTITY]]&gt;0,Stock[[#This Row],[BUYING PRICE]]*Stock[[#This Row],[BUYING QUANTITY]]*Stock[[#This Row],[% BUYING FEE]],"")</f>
        <v/>
      </c>
      <c r="K2323" s="89"/>
      <c r="L2323" s="90"/>
      <c r="M2323" s="117" t="str">
        <f>IF(Stock[[#This Row],[BUYING QUANTITY]]&gt;0,Stock[[#This Row],[BUYING PRICE]]*(1+Stock[[#This Row],[% THRESHOLD (RETURN)_1]]),"")</f>
        <v/>
      </c>
      <c r="N2323" s="91"/>
      <c r="O2323" s="117" t="str">
        <f>IF(Stock[[#This Row],[BUYING QUANTITY]]&gt;0,Stock[[#This Row],[BUYING PRICE]]*(1+Stock[[#This Row],[% THRESHOLD (RETURN)_2]]),"")</f>
        <v/>
      </c>
      <c r="P2323" s="91"/>
      <c r="Q2323" s="117" t="str">
        <f>IF(Stock[[#This Row],[BUYING QUANTITY]]&gt;0,Stock[[#This Row],[BUYING PRICE]]*(1+Stock[[#This Row],[% THRESHOLD (LOSS)]]),"")</f>
        <v/>
      </c>
      <c r="R2323" s="105"/>
      <c r="S2323" s="118" t="str">
        <f>IF(Stock[[#This Row],[CASH DIVIDEND]]&gt;0,Stock[[#This Row],[CASH DIVIDEND]]/(Stock[[#This Row],[BUYING PRICE]]*Stock[[#This Row],[BUYING QUANTITY]]),"")</f>
        <v/>
      </c>
      <c r="T2323" s="105"/>
      <c r="U2323" s="79"/>
      <c r="V2323" s="97"/>
      <c r="W2323" s="98"/>
      <c r="X2323" s="168"/>
      <c r="Y2323" s="126" t="str">
        <f>IF(Stock[[#This Row],[SELLING QUANTITY]]&gt;0,Stock[[#This Row],[SELLING PRICE]]*Stock[[#This Row],[SELLING QUANTITY]]*Stock[[#This Row],[% SELLING FEE]]+Stock[[#This Row],[SELLING PRICE]]*Stock[[#This Row],[SELLING QUANTITY]]*$D$12,"")</f>
        <v/>
      </c>
      <c r="Z2323" s="121">
        <f>Stock[[#This Row],[BUYING QUANTITY]]+Stock[[#This Row],[STOCK DIVIDEND]]-Stock[[#This Row],[SELLING QUANTITY]]</f>
        <v>0</v>
      </c>
      <c r="AA23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3" s="121">
        <f ca="1">IF(Stock[[#This Row],[SELLING DATE]]&gt;0,Stock[[#This Row],[SELLING DATE]]-Stock[[#This Row],[BUY DATE]]+1,IF(Stock[[#This Row],[BUY DATE]]=0,0,TODAY()-Stock[[#This Row],[BUY DATE]]+1))</f>
        <v>0</v>
      </c>
      <c r="AC2323" s="122" t="str">
        <f>IFERROR(Stock[[#This Row],[CASH DIVIDEND]]+Stock[[#This Row],[RETURN/(LOSS) FROM TRADING
(auto-fill)]],"")</f>
        <v/>
      </c>
      <c r="AD23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3" s="146" t="str">
        <f ca="1">IFERROR(IF(Stock[[#This Row],[HOLDING DAYS
(auto-fill)]]&lt;365,Stock[[#This Row],[% TOTAL RETURN/(LOSS)
(auto-fill)]]*365/Stock[[#This Row],[HOLDING DAYS
(auto-fill)]],POWER((1+Stock[[#This Row],[% TOTAL RETURN/(LOSS)
(auto-fill)]]),1/(Stock[[#This Row],[HOLDING DAYS
(auto-fill)]]/365))-1),"")</f>
        <v/>
      </c>
      <c r="AF2323" s="81"/>
      <c r="AG2323" s="149" t="str">
        <f>IF(Stock[[#This Row],[STATUS
(auto-fill)]]="HOLDING",Stock[[#This Row],[MARKET PRICE]]-Stock[[#This Row],[BUYING PRICE]],"")</f>
        <v/>
      </c>
      <c r="AH2323" s="143" t="str">
        <f>IFERROR(Stock[[#This Row],[CHANGE
(auto-fill)]]/Stock[[#This Row],[BUYING PRICE]],"")</f>
        <v/>
      </c>
      <c r="AI2323" s="130" t="str">
        <f>IF(Stock[[#This Row],[MARKET PRICE]]&gt;0,Stock[[#This Row],[MARKET PRICE]]*Stock[[#This Row],[REMAINING QUANTITY
(auto-fill)]],"")</f>
        <v/>
      </c>
    </row>
    <row r="2324" spans="2:35">
      <c r="B2324" s="110" t="str">
        <f>IF(AND(Stock[[#This Row],[BUYING QUANTITY]]&gt;0,Stock[[#This Row],[REMAINING QUANTITY
(auto-fill)]]=0),"SOLD OUT",
IF(AND(Stock[[#This Row],[BUYING QUANTITY]]&gt;0,Stock[[#This Row],[REMAINING QUANTITY
(auto-fill)]]&gt;0),"HOLDING",""))</f>
        <v/>
      </c>
      <c r="C2324" s="113">
        <f t="shared" si="36"/>
        <v>2311</v>
      </c>
      <c r="D2324" s="79"/>
      <c r="E2324" s="80"/>
      <c r="F2324" s="162"/>
      <c r="G2324" s="85"/>
      <c r="H2324" s="86"/>
      <c r="I2324" s="164"/>
      <c r="J2324" s="115" t="str">
        <f>IF(Stock[[#This Row],[BUYING QUANTITY]]&gt;0,Stock[[#This Row],[BUYING PRICE]]*Stock[[#This Row],[BUYING QUANTITY]]*Stock[[#This Row],[% BUYING FEE]],"")</f>
        <v/>
      </c>
      <c r="K2324" s="89"/>
      <c r="L2324" s="90"/>
      <c r="M2324" s="117" t="str">
        <f>IF(Stock[[#This Row],[BUYING QUANTITY]]&gt;0,Stock[[#This Row],[BUYING PRICE]]*(1+Stock[[#This Row],[% THRESHOLD (RETURN)_1]]),"")</f>
        <v/>
      </c>
      <c r="N2324" s="91"/>
      <c r="O2324" s="117" t="str">
        <f>IF(Stock[[#This Row],[BUYING QUANTITY]]&gt;0,Stock[[#This Row],[BUYING PRICE]]*(1+Stock[[#This Row],[% THRESHOLD (RETURN)_2]]),"")</f>
        <v/>
      </c>
      <c r="P2324" s="91"/>
      <c r="Q2324" s="117" t="str">
        <f>IF(Stock[[#This Row],[BUYING QUANTITY]]&gt;0,Stock[[#This Row],[BUYING PRICE]]*(1+Stock[[#This Row],[% THRESHOLD (LOSS)]]),"")</f>
        <v/>
      </c>
      <c r="R2324" s="105"/>
      <c r="S2324" s="118" t="str">
        <f>IF(Stock[[#This Row],[CASH DIVIDEND]]&gt;0,Stock[[#This Row],[CASH DIVIDEND]]/(Stock[[#This Row],[BUYING PRICE]]*Stock[[#This Row],[BUYING QUANTITY]]),"")</f>
        <v/>
      </c>
      <c r="T2324" s="105"/>
      <c r="U2324" s="79"/>
      <c r="V2324" s="97"/>
      <c r="W2324" s="98"/>
      <c r="X2324" s="168"/>
      <c r="Y2324" s="126" t="str">
        <f>IF(Stock[[#This Row],[SELLING QUANTITY]]&gt;0,Stock[[#This Row],[SELLING PRICE]]*Stock[[#This Row],[SELLING QUANTITY]]*Stock[[#This Row],[% SELLING FEE]]+Stock[[#This Row],[SELLING PRICE]]*Stock[[#This Row],[SELLING QUANTITY]]*$D$12,"")</f>
        <v/>
      </c>
      <c r="Z2324" s="121">
        <f>Stock[[#This Row],[BUYING QUANTITY]]+Stock[[#This Row],[STOCK DIVIDEND]]-Stock[[#This Row],[SELLING QUANTITY]]</f>
        <v>0</v>
      </c>
      <c r="AA23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4" s="121">
        <f ca="1">IF(Stock[[#This Row],[SELLING DATE]]&gt;0,Stock[[#This Row],[SELLING DATE]]-Stock[[#This Row],[BUY DATE]]+1,IF(Stock[[#This Row],[BUY DATE]]=0,0,TODAY()-Stock[[#This Row],[BUY DATE]]+1))</f>
        <v>0</v>
      </c>
      <c r="AC2324" s="122" t="str">
        <f>IFERROR(Stock[[#This Row],[CASH DIVIDEND]]+Stock[[#This Row],[RETURN/(LOSS) FROM TRADING
(auto-fill)]],"")</f>
        <v/>
      </c>
      <c r="AD23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4" s="146" t="str">
        <f ca="1">IFERROR(IF(Stock[[#This Row],[HOLDING DAYS
(auto-fill)]]&lt;365,Stock[[#This Row],[% TOTAL RETURN/(LOSS)
(auto-fill)]]*365/Stock[[#This Row],[HOLDING DAYS
(auto-fill)]],POWER((1+Stock[[#This Row],[% TOTAL RETURN/(LOSS)
(auto-fill)]]),1/(Stock[[#This Row],[HOLDING DAYS
(auto-fill)]]/365))-1),"")</f>
        <v/>
      </c>
      <c r="AF2324" s="81"/>
      <c r="AG2324" s="149" t="str">
        <f>IF(Stock[[#This Row],[STATUS
(auto-fill)]]="HOLDING",Stock[[#This Row],[MARKET PRICE]]-Stock[[#This Row],[BUYING PRICE]],"")</f>
        <v/>
      </c>
      <c r="AH2324" s="143" t="str">
        <f>IFERROR(Stock[[#This Row],[CHANGE
(auto-fill)]]/Stock[[#This Row],[BUYING PRICE]],"")</f>
        <v/>
      </c>
      <c r="AI2324" s="130" t="str">
        <f>IF(Stock[[#This Row],[MARKET PRICE]]&gt;0,Stock[[#This Row],[MARKET PRICE]]*Stock[[#This Row],[REMAINING QUANTITY
(auto-fill)]],"")</f>
        <v/>
      </c>
    </row>
    <row r="2325" spans="2:35">
      <c r="B2325" s="110" t="str">
        <f>IF(AND(Stock[[#This Row],[BUYING QUANTITY]]&gt;0,Stock[[#This Row],[REMAINING QUANTITY
(auto-fill)]]=0),"SOLD OUT",
IF(AND(Stock[[#This Row],[BUYING QUANTITY]]&gt;0,Stock[[#This Row],[REMAINING QUANTITY
(auto-fill)]]&gt;0),"HOLDING",""))</f>
        <v/>
      </c>
      <c r="C2325" s="113">
        <f t="shared" si="36"/>
        <v>2312</v>
      </c>
      <c r="D2325" s="79"/>
      <c r="E2325" s="80"/>
      <c r="F2325" s="162"/>
      <c r="G2325" s="85"/>
      <c r="H2325" s="86"/>
      <c r="I2325" s="164"/>
      <c r="J2325" s="115" t="str">
        <f>IF(Stock[[#This Row],[BUYING QUANTITY]]&gt;0,Stock[[#This Row],[BUYING PRICE]]*Stock[[#This Row],[BUYING QUANTITY]]*Stock[[#This Row],[% BUYING FEE]],"")</f>
        <v/>
      </c>
      <c r="K2325" s="89"/>
      <c r="L2325" s="90"/>
      <c r="M2325" s="117" t="str">
        <f>IF(Stock[[#This Row],[BUYING QUANTITY]]&gt;0,Stock[[#This Row],[BUYING PRICE]]*(1+Stock[[#This Row],[% THRESHOLD (RETURN)_1]]),"")</f>
        <v/>
      </c>
      <c r="N2325" s="91"/>
      <c r="O2325" s="117" t="str">
        <f>IF(Stock[[#This Row],[BUYING QUANTITY]]&gt;0,Stock[[#This Row],[BUYING PRICE]]*(1+Stock[[#This Row],[% THRESHOLD (RETURN)_2]]),"")</f>
        <v/>
      </c>
      <c r="P2325" s="91"/>
      <c r="Q2325" s="117" t="str">
        <f>IF(Stock[[#This Row],[BUYING QUANTITY]]&gt;0,Stock[[#This Row],[BUYING PRICE]]*(1+Stock[[#This Row],[% THRESHOLD (LOSS)]]),"")</f>
        <v/>
      </c>
      <c r="R2325" s="105"/>
      <c r="S2325" s="118" t="str">
        <f>IF(Stock[[#This Row],[CASH DIVIDEND]]&gt;0,Stock[[#This Row],[CASH DIVIDEND]]/(Stock[[#This Row],[BUYING PRICE]]*Stock[[#This Row],[BUYING QUANTITY]]),"")</f>
        <v/>
      </c>
      <c r="T2325" s="105"/>
      <c r="U2325" s="79"/>
      <c r="V2325" s="97"/>
      <c r="W2325" s="98"/>
      <c r="X2325" s="168"/>
      <c r="Y2325" s="126" t="str">
        <f>IF(Stock[[#This Row],[SELLING QUANTITY]]&gt;0,Stock[[#This Row],[SELLING PRICE]]*Stock[[#This Row],[SELLING QUANTITY]]*Stock[[#This Row],[% SELLING FEE]]+Stock[[#This Row],[SELLING PRICE]]*Stock[[#This Row],[SELLING QUANTITY]]*$D$12,"")</f>
        <v/>
      </c>
      <c r="Z2325" s="121">
        <f>Stock[[#This Row],[BUYING QUANTITY]]+Stock[[#This Row],[STOCK DIVIDEND]]-Stock[[#This Row],[SELLING QUANTITY]]</f>
        <v>0</v>
      </c>
      <c r="AA23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5" s="121">
        <f ca="1">IF(Stock[[#This Row],[SELLING DATE]]&gt;0,Stock[[#This Row],[SELLING DATE]]-Stock[[#This Row],[BUY DATE]]+1,IF(Stock[[#This Row],[BUY DATE]]=0,0,TODAY()-Stock[[#This Row],[BUY DATE]]+1))</f>
        <v>0</v>
      </c>
      <c r="AC2325" s="122" t="str">
        <f>IFERROR(Stock[[#This Row],[CASH DIVIDEND]]+Stock[[#This Row],[RETURN/(LOSS) FROM TRADING
(auto-fill)]],"")</f>
        <v/>
      </c>
      <c r="AD23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5" s="146" t="str">
        <f ca="1">IFERROR(IF(Stock[[#This Row],[HOLDING DAYS
(auto-fill)]]&lt;365,Stock[[#This Row],[% TOTAL RETURN/(LOSS)
(auto-fill)]]*365/Stock[[#This Row],[HOLDING DAYS
(auto-fill)]],POWER((1+Stock[[#This Row],[% TOTAL RETURN/(LOSS)
(auto-fill)]]),1/(Stock[[#This Row],[HOLDING DAYS
(auto-fill)]]/365))-1),"")</f>
        <v/>
      </c>
      <c r="AF2325" s="81"/>
      <c r="AG2325" s="149" t="str">
        <f>IF(Stock[[#This Row],[STATUS
(auto-fill)]]="HOLDING",Stock[[#This Row],[MARKET PRICE]]-Stock[[#This Row],[BUYING PRICE]],"")</f>
        <v/>
      </c>
      <c r="AH2325" s="143" t="str">
        <f>IFERROR(Stock[[#This Row],[CHANGE
(auto-fill)]]/Stock[[#This Row],[BUYING PRICE]],"")</f>
        <v/>
      </c>
      <c r="AI2325" s="130" t="str">
        <f>IF(Stock[[#This Row],[MARKET PRICE]]&gt;0,Stock[[#This Row],[MARKET PRICE]]*Stock[[#This Row],[REMAINING QUANTITY
(auto-fill)]],"")</f>
        <v/>
      </c>
    </row>
    <row r="2326" spans="2:35">
      <c r="B2326" s="110" t="str">
        <f>IF(AND(Stock[[#This Row],[BUYING QUANTITY]]&gt;0,Stock[[#This Row],[REMAINING QUANTITY
(auto-fill)]]=0),"SOLD OUT",
IF(AND(Stock[[#This Row],[BUYING QUANTITY]]&gt;0,Stock[[#This Row],[REMAINING QUANTITY
(auto-fill)]]&gt;0),"HOLDING",""))</f>
        <v/>
      </c>
      <c r="C2326" s="113">
        <f t="shared" si="36"/>
        <v>2313</v>
      </c>
      <c r="D2326" s="79"/>
      <c r="E2326" s="80"/>
      <c r="F2326" s="162"/>
      <c r="G2326" s="85"/>
      <c r="H2326" s="86"/>
      <c r="I2326" s="164"/>
      <c r="J2326" s="115" t="str">
        <f>IF(Stock[[#This Row],[BUYING QUANTITY]]&gt;0,Stock[[#This Row],[BUYING PRICE]]*Stock[[#This Row],[BUYING QUANTITY]]*Stock[[#This Row],[% BUYING FEE]],"")</f>
        <v/>
      </c>
      <c r="K2326" s="89"/>
      <c r="L2326" s="90"/>
      <c r="M2326" s="117" t="str">
        <f>IF(Stock[[#This Row],[BUYING QUANTITY]]&gt;0,Stock[[#This Row],[BUYING PRICE]]*(1+Stock[[#This Row],[% THRESHOLD (RETURN)_1]]),"")</f>
        <v/>
      </c>
      <c r="N2326" s="91"/>
      <c r="O2326" s="117" t="str">
        <f>IF(Stock[[#This Row],[BUYING QUANTITY]]&gt;0,Stock[[#This Row],[BUYING PRICE]]*(1+Stock[[#This Row],[% THRESHOLD (RETURN)_2]]),"")</f>
        <v/>
      </c>
      <c r="P2326" s="91"/>
      <c r="Q2326" s="117" t="str">
        <f>IF(Stock[[#This Row],[BUYING QUANTITY]]&gt;0,Stock[[#This Row],[BUYING PRICE]]*(1+Stock[[#This Row],[% THRESHOLD (LOSS)]]),"")</f>
        <v/>
      </c>
      <c r="R2326" s="105"/>
      <c r="S2326" s="118" t="str">
        <f>IF(Stock[[#This Row],[CASH DIVIDEND]]&gt;0,Stock[[#This Row],[CASH DIVIDEND]]/(Stock[[#This Row],[BUYING PRICE]]*Stock[[#This Row],[BUYING QUANTITY]]),"")</f>
        <v/>
      </c>
      <c r="T2326" s="105"/>
      <c r="U2326" s="79"/>
      <c r="V2326" s="97"/>
      <c r="W2326" s="98"/>
      <c r="X2326" s="168"/>
      <c r="Y2326" s="126" t="str">
        <f>IF(Stock[[#This Row],[SELLING QUANTITY]]&gt;0,Stock[[#This Row],[SELLING PRICE]]*Stock[[#This Row],[SELLING QUANTITY]]*Stock[[#This Row],[% SELLING FEE]]+Stock[[#This Row],[SELLING PRICE]]*Stock[[#This Row],[SELLING QUANTITY]]*$D$12,"")</f>
        <v/>
      </c>
      <c r="Z2326" s="121">
        <f>Stock[[#This Row],[BUYING QUANTITY]]+Stock[[#This Row],[STOCK DIVIDEND]]-Stock[[#This Row],[SELLING QUANTITY]]</f>
        <v>0</v>
      </c>
      <c r="AA23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6" s="121">
        <f ca="1">IF(Stock[[#This Row],[SELLING DATE]]&gt;0,Stock[[#This Row],[SELLING DATE]]-Stock[[#This Row],[BUY DATE]]+1,IF(Stock[[#This Row],[BUY DATE]]=0,0,TODAY()-Stock[[#This Row],[BUY DATE]]+1))</f>
        <v>0</v>
      </c>
      <c r="AC2326" s="122" t="str">
        <f>IFERROR(Stock[[#This Row],[CASH DIVIDEND]]+Stock[[#This Row],[RETURN/(LOSS) FROM TRADING
(auto-fill)]],"")</f>
        <v/>
      </c>
      <c r="AD23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6" s="146" t="str">
        <f ca="1">IFERROR(IF(Stock[[#This Row],[HOLDING DAYS
(auto-fill)]]&lt;365,Stock[[#This Row],[% TOTAL RETURN/(LOSS)
(auto-fill)]]*365/Stock[[#This Row],[HOLDING DAYS
(auto-fill)]],POWER((1+Stock[[#This Row],[% TOTAL RETURN/(LOSS)
(auto-fill)]]),1/(Stock[[#This Row],[HOLDING DAYS
(auto-fill)]]/365))-1),"")</f>
        <v/>
      </c>
      <c r="AF2326" s="81"/>
      <c r="AG2326" s="149" t="str">
        <f>IF(Stock[[#This Row],[STATUS
(auto-fill)]]="HOLDING",Stock[[#This Row],[MARKET PRICE]]-Stock[[#This Row],[BUYING PRICE]],"")</f>
        <v/>
      </c>
      <c r="AH2326" s="143" t="str">
        <f>IFERROR(Stock[[#This Row],[CHANGE
(auto-fill)]]/Stock[[#This Row],[BUYING PRICE]],"")</f>
        <v/>
      </c>
      <c r="AI2326" s="130" t="str">
        <f>IF(Stock[[#This Row],[MARKET PRICE]]&gt;0,Stock[[#This Row],[MARKET PRICE]]*Stock[[#This Row],[REMAINING QUANTITY
(auto-fill)]],"")</f>
        <v/>
      </c>
    </row>
    <row r="2327" spans="2:35">
      <c r="B2327" s="110" t="str">
        <f>IF(AND(Stock[[#This Row],[BUYING QUANTITY]]&gt;0,Stock[[#This Row],[REMAINING QUANTITY
(auto-fill)]]=0),"SOLD OUT",
IF(AND(Stock[[#This Row],[BUYING QUANTITY]]&gt;0,Stock[[#This Row],[REMAINING QUANTITY
(auto-fill)]]&gt;0),"HOLDING",""))</f>
        <v/>
      </c>
      <c r="C2327" s="113">
        <f t="shared" si="36"/>
        <v>2314</v>
      </c>
      <c r="D2327" s="79"/>
      <c r="E2327" s="80"/>
      <c r="F2327" s="162"/>
      <c r="G2327" s="85"/>
      <c r="H2327" s="86"/>
      <c r="I2327" s="164"/>
      <c r="J2327" s="115" t="str">
        <f>IF(Stock[[#This Row],[BUYING QUANTITY]]&gt;0,Stock[[#This Row],[BUYING PRICE]]*Stock[[#This Row],[BUYING QUANTITY]]*Stock[[#This Row],[% BUYING FEE]],"")</f>
        <v/>
      </c>
      <c r="K2327" s="89"/>
      <c r="L2327" s="90"/>
      <c r="M2327" s="117" t="str">
        <f>IF(Stock[[#This Row],[BUYING QUANTITY]]&gt;0,Stock[[#This Row],[BUYING PRICE]]*(1+Stock[[#This Row],[% THRESHOLD (RETURN)_1]]),"")</f>
        <v/>
      </c>
      <c r="N2327" s="91"/>
      <c r="O2327" s="117" t="str">
        <f>IF(Stock[[#This Row],[BUYING QUANTITY]]&gt;0,Stock[[#This Row],[BUYING PRICE]]*(1+Stock[[#This Row],[% THRESHOLD (RETURN)_2]]),"")</f>
        <v/>
      </c>
      <c r="P2327" s="91"/>
      <c r="Q2327" s="117" t="str">
        <f>IF(Stock[[#This Row],[BUYING QUANTITY]]&gt;0,Stock[[#This Row],[BUYING PRICE]]*(1+Stock[[#This Row],[% THRESHOLD (LOSS)]]),"")</f>
        <v/>
      </c>
      <c r="R2327" s="105"/>
      <c r="S2327" s="118" t="str">
        <f>IF(Stock[[#This Row],[CASH DIVIDEND]]&gt;0,Stock[[#This Row],[CASH DIVIDEND]]/(Stock[[#This Row],[BUYING PRICE]]*Stock[[#This Row],[BUYING QUANTITY]]),"")</f>
        <v/>
      </c>
      <c r="T2327" s="105"/>
      <c r="U2327" s="79"/>
      <c r="V2327" s="97"/>
      <c r="W2327" s="98"/>
      <c r="X2327" s="168"/>
      <c r="Y2327" s="126" t="str">
        <f>IF(Stock[[#This Row],[SELLING QUANTITY]]&gt;0,Stock[[#This Row],[SELLING PRICE]]*Stock[[#This Row],[SELLING QUANTITY]]*Stock[[#This Row],[% SELLING FEE]]+Stock[[#This Row],[SELLING PRICE]]*Stock[[#This Row],[SELLING QUANTITY]]*$D$12,"")</f>
        <v/>
      </c>
      <c r="Z2327" s="121">
        <f>Stock[[#This Row],[BUYING QUANTITY]]+Stock[[#This Row],[STOCK DIVIDEND]]-Stock[[#This Row],[SELLING QUANTITY]]</f>
        <v>0</v>
      </c>
      <c r="AA23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7" s="121">
        <f ca="1">IF(Stock[[#This Row],[SELLING DATE]]&gt;0,Stock[[#This Row],[SELLING DATE]]-Stock[[#This Row],[BUY DATE]]+1,IF(Stock[[#This Row],[BUY DATE]]=0,0,TODAY()-Stock[[#This Row],[BUY DATE]]+1))</f>
        <v>0</v>
      </c>
      <c r="AC2327" s="122" t="str">
        <f>IFERROR(Stock[[#This Row],[CASH DIVIDEND]]+Stock[[#This Row],[RETURN/(LOSS) FROM TRADING
(auto-fill)]],"")</f>
        <v/>
      </c>
      <c r="AD23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7" s="146" t="str">
        <f ca="1">IFERROR(IF(Stock[[#This Row],[HOLDING DAYS
(auto-fill)]]&lt;365,Stock[[#This Row],[% TOTAL RETURN/(LOSS)
(auto-fill)]]*365/Stock[[#This Row],[HOLDING DAYS
(auto-fill)]],POWER((1+Stock[[#This Row],[% TOTAL RETURN/(LOSS)
(auto-fill)]]),1/(Stock[[#This Row],[HOLDING DAYS
(auto-fill)]]/365))-1),"")</f>
        <v/>
      </c>
      <c r="AF2327" s="81"/>
      <c r="AG2327" s="149" t="str">
        <f>IF(Stock[[#This Row],[STATUS
(auto-fill)]]="HOLDING",Stock[[#This Row],[MARKET PRICE]]-Stock[[#This Row],[BUYING PRICE]],"")</f>
        <v/>
      </c>
      <c r="AH2327" s="143" t="str">
        <f>IFERROR(Stock[[#This Row],[CHANGE
(auto-fill)]]/Stock[[#This Row],[BUYING PRICE]],"")</f>
        <v/>
      </c>
      <c r="AI2327" s="130" t="str">
        <f>IF(Stock[[#This Row],[MARKET PRICE]]&gt;0,Stock[[#This Row],[MARKET PRICE]]*Stock[[#This Row],[REMAINING QUANTITY
(auto-fill)]],"")</f>
        <v/>
      </c>
    </row>
    <row r="2328" spans="2:35">
      <c r="B2328" s="110" t="str">
        <f>IF(AND(Stock[[#This Row],[BUYING QUANTITY]]&gt;0,Stock[[#This Row],[REMAINING QUANTITY
(auto-fill)]]=0),"SOLD OUT",
IF(AND(Stock[[#This Row],[BUYING QUANTITY]]&gt;0,Stock[[#This Row],[REMAINING QUANTITY
(auto-fill)]]&gt;0),"HOLDING",""))</f>
        <v/>
      </c>
      <c r="C2328" s="113">
        <f t="shared" si="36"/>
        <v>2315</v>
      </c>
      <c r="D2328" s="79"/>
      <c r="E2328" s="80"/>
      <c r="F2328" s="162"/>
      <c r="G2328" s="85"/>
      <c r="H2328" s="86"/>
      <c r="I2328" s="164"/>
      <c r="J2328" s="115" t="str">
        <f>IF(Stock[[#This Row],[BUYING QUANTITY]]&gt;0,Stock[[#This Row],[BUYING PRICE]]*Stock[[#This Row],[BUYING QUANTITY]]*Stock[[#This Row],[% BUYING FEE]],"")</f>
        <v/>
      </c>
      <c r="K2328" s="89"/>
      <c r="L2328" s="90"/>
      <c r="M2328" s="117" t="str">
        <f>IF(Stock[[#This Row],[BUYING QUANTITY]]&gt;0,Stock[[#This Row],[BUYING PRICE]]*(1+Stock[[#This Row],[% THRESHOLD (RETURN)_1]]),"")</f>
        <v/>
      </c>
      <c r="N2328" s="91"/>
      <c r="O2328" s="117" t="str">
        <f>IF(Stock[[#This Row],[BUYING QUANTITY]]&gt;0,Stock[[#This Row],[BUYING PRICE]]*(1+Stock[[#This Row],[% THRESHOLD (RETURN)_2]]),"")</f>
        <v/>
      </c>
      <c r="P2328" s="91"/>
      <c r="Q2328" s="117" t="str">
        <f>IF(Stock[[#This Row],[BUYING QUANTITY]]&gt;0,Stock[[#This Row],[BUYING PRICE]]*(1+Stock[[#This Row],[% THRESHOLD (LOSS)]]),"")</f>
        <v/>
      </c>
      <c r="R2328" s="105"/>
      <c r="S2328" s="118" t="str">
        <f>IF(Stock[[#This Row],[CASH DIVIDEND]]&gt;0,Stock[[#This Row],[CASH DIVIDEND]]/(Stock[[#This Row],[BUYING PRICE]]*Stock[[#This Row],[BUYING QUANTITY]]),"")</f>
        <v/>
      </c>
      <c r="T2328" s="105"/>
      <c r="U2328" s="79"/>
      <c r="V2328" s="97"/>
      <c r="W2328" s="98"/>
      <c r="X2328" s="168"/>
      <c r="Y2328" s="126" t="str">
        <f>IF(Stock[[#This Row],[SELLING QUANTITY]]&gt;0,Stock[[#This Row],[SELLING PRICE]]*Stock[[#This Row],[SELLING QUANTITY]]*Stock[[#This Row],[% SELLING FEE]]+Stock[[#This Row],[SELLING PRICE]]*Stock[[#This Row],[SELLING QUANTITY]]*$D$12,"")</f>
        <v/>
      </c>
      <c r="Z2328" s="121">
        <f>Stock[[#This Row],[BUYING QUANTITY]]+Stock[[#This Row],[STOCK DIVIDEND]]-Stock[[#This Row],[SELLING QUANTITY]]</f>
        <v>0</v>
      </c>
      <c r="AA23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8" s="121">
        <f ca="1">IF(Stock[[#This Row],[SELLING DATE]]&gt;0,Stock[[#This Row],[SELLING DATE]]-Stock[[#This Row],[BUY DATE]]+1,IF(Stock[[#This Row],[BUY DATE]]=0,0,TODAY()-Stock[[#This Row],[BUY DATE]]+1))</f>
        <v>0</v>
      </c>
      <c r="AC2328" s="122" t="str">
        <f>IFERROR(Stock[[#This Row],[CASH DIVIDEND]]+Stock[[#This Row],[RETURN/(LOSS) FROM TRADING
(auto-fill)]],"")</f>
        <v/>
      </c>
      <c r="AD23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8" s="146" t="str">
        <f ca="1">IFERROR(IF(Stock[[#This Row],[HOLDING DAYS
(auto-fill)]]&lt;365,Stock[[#This Row],[% TOTAL RETURN/(LOSS)
(auto-fill)]]*365/Stock[[#This Row],[HOLDING DAYS
(auto-fill)]],POWER((1+Stock[[#This Row],[% TOTAL RETURN/(LOSS)
(auto-fill)]]),1/(Stock[[#This Row],[HOLDING DAYS
(auto-fill)]]/365))-1),"")</f>
        <v/>
      </c>
      <c r="AF2328" s="81"/>
      <c r="AG2328" s="149" t="str">
        <f>IF(Stock[[#This Row],[STATUS
(auto-fill)]]="HOLDING",Stock[[#This Row],[MARKET PRICE]]-Stock[[#This Row],[BUYING PRICE]],"")</f>
        <v/>
      </c>
      <c r="AH2328" s="143" t="str">
        <f>IFERROR(Stock[[#This Row],[CHANGE
(auto-fill)]]/Stock[[#This Row],[BUYING PRICE]],"")</f>
        <v/>
      </c>
      <c r="AI2328" s="130" t="str">
        <f>IF(Stock[[#This Row],[MARKET PRICE]]&gt;0,Stock[[#This Row],[MARKET PRICE]]*Stock[[#This Row],[REMAINING QUANTITY
(auto-fill)]],"")</f>
        <v/>
      </c>
    </row>
    <row r="2329" spans="2:35">
      <c r="B2329" s="110" t="str">
        <f>IF(AND(Stock[[#This Row],[BUYING QUANTITY]]&gt;0,Stock[[#This Row],[REMAINING QUANTITY
(auto-fill)]]=0),"SOLD OUT",
IF(AND(Stock[[#This Row],[BUYING QUANTITY]]&gt;0,Stock[[#This Row],[REMAINING QUANTITY
(auto-fill)]]&gt;0),"HOLDING",""))</f>
        <v/>
      </c>
      <c r="C2329" s="113">
        <f t="shared" si="36"/>
        <v>2316</v>
      </c>
      <c r="D2329" s="79"/>
      <c r="E2329" s="80"/>
      <c r="F2329" s="162"/>
      <c r="G2329" s="85"/>
      <c r="H2329" s="86"/>
      <c r="I2329" s="164"/>
      <c r="J2329" s="115" t="str">
        <f>IF(Stock[[#This Row],[BUYING QUANTITY]]&gt;0,Stock[[#This Row],[BUYING PRICE]]*Stock[[#This Row],[BUYING QUANTITY]]*Stock[[#This Row],[% BUYING FEE]],"")</f>
        <v/>
      </c>
      <c r="K2329" s="89"/>
      <c r="L2329" s="90"/>
      <c r="M2329" s="117" t="str">
        <f>IF(Stock[[#This Row],[BUYING QUANTITY]]&gt;0,Stock[[#This Row],[BUYING PRICE]]*(1+Stock[[#This Row],[% THRESHOLD (RETURN)_1]]),"")</f>
        <v/>
      </c>
      <c r="N2329" s="91"/>
      <c r="O2329" s="117" t="str">
        <f>IF(Stock[[#This Row],[BUYING QUANTITY]]&gt;0,Stock[[#This Row],[BUYING PRICE]]*(1+Stock[[#This Row],[% THRESHOLD (RETURN)_2]]),"")</f>
        <v/>
      </c>
      <c r="P2329" s="91"/>
      <c r="Q2329" s="117" t="str">
        <f>IF(Stock[[#This Row],[BUYING QUANTITY]]&gt;0,Stock[[#This Row],[BUYING PRICE]]*(1+Stock[[#This Row],[% THRESHOLD (LOSS)]]),"")</f>
        <v/>
      </c>
      <c r="R2329" s="105"/>
      <c r="S2329" s="118" t="str">
        <f>IF(Stock[[#This Row],[CASH DIVIDEND]]&gt;0,Stock[[#This Row],[CASH DIVIDEND]]/(Stock[[#This Row],[BUYING PRICE]]*Stock[[#This Row],[BUYING QUANTITY]]),"")</f>
        <v/>
      </c>
      <c r="T2329" s="105"/>
      <c r="U2329" s="79"/>
      <c r="V2329" s="97"/>
      <c r="W2329" s="98"/>
      <c r="X2329" s="168"/>
      <c r="Y2329" s="126" t="str">
        <f>IF(Stock[[#This Row],[SELLING QUANTITY]]&gt;0,Stock[[#This Row],[SELLING PRICE]]*Stock[[#This Row],[SELLING QUANTITY]]*Stock[[#This Row],[% SELLING FEE]]+Stock[[#This Row],[SELLING PRICE]]*Stock[[#This Row],[SELLING QUANTITY]]*$D$12,"")</f>
        <v/>
      </c>
      <c r="Z2329" s="121">
        <f>Stock[[#This Row],[BUYING QUANTITY]]+Stock[[#This Row],[STOCK DIVIDEND]]-Stock[[#This Row],[SELLING QUANTITY]]</f>
        <v>0</v>
      </c>
      <c r="AA23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29" s="121">
        <f ca="1">IF(Stock[[#This Row],[SELLING DATE]]&gt;0,Stock[[#This Row],[SELLING DATE]]-Stock[[#This Row],[BUY DATE]]+1,IF(Stock[[#This Row],[BUY DATE]]=0,0,TODAY()-Stock[[#This Row],[BUY DATE]]+1))</f>
        <v>0</v>
      </c>
      <c r="AC2329" s="122" t="str">
        <f>IFERROR(Stock[[#This Row],[CASH DIVIDEND]]+Stock[[#This Row],[RETURN/(LOSS) FROM TRADING
(auto-fill)]],"")</f>
        <v/>
      </c>
      <c r="AD23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29" s="146" t="str">
        <f ca="1">IFERROR(IF(Stock[[#This Row],[HOLDING DAYS
(auto-fill)]]&lt;365,Stock[[#This Row],[% TOTAL RETURN/(LOSS)
(auto-fill)]]*365/Stock[[#This Row],[HOLDING DAYS
(auto-fill)]],POWER((1+Stock[[#This Row],[% TOTAL RETURN/(LOSS)
(auto-fill)]]),1/(Stock[[#This Row],[HOLDING DAYS
(auto-fill)]]/365))-1),"")</f>
        <v/>
      </c>
      <c r="AF2329" s="81"/>
      <c r="AG2329" s="149" t="str">
        <f>IF(Stock[[#This Row],[STATUS
(auto-fill)]]="HOLDING",Stock[[#This Row],[MARKET PRICE]]-Stock[[#This Row],[BUYING PRICE]],"")</f>
        <v/>
      </c>
      <c r="AH2329" s="143" t="str">
        <f>IFERROR(Stock[[#This Row],[CHANGE
(auto-fill)]]/Stock[[#This Row],[BUYING PRICE]],"")</f>
        <v/>
      </c>
      <c r="AI2329" s="130" t="str">
        <f>IF(Stock[[#This Row],[MARKET PRICE]]&gt;0,Stock[[#This Row],[MARKET PRICE]]*Stock[[#This Row],[REMAINING QUANTITY
(auto-fill)]],"")</f>
        <v/>
      </c>
    </row>
    <row r="2330" spans="2:35">
      <c r="B2330" s="110" t="str">
        <f>IF(AND(Stock[[#This Row],[BUYING QUANTITY]]&gt;0,Stock[[#This Row],[REMAINING QUANTITY
(auto-fill)]]=0),"SOLD OUT",
IF(AND(Stock[[#This Row],[BUYING QUANTITY]]&gt;0,Stock[[#This Row],[REMAINING QUANTITY
(auto-fill)]]&gt;0),"HOLDING",""))</f>
        <v/>
      </c>
      <c r="C2330" s="113">
        <f t="shared" si="36"/>
        <v>2317</v>
      </c>
      <c r="D2330" s="79"/>
      <c r="E2330" s="80"/>
      <c r="F2330" s="162"/>
      <c r="G2330" s="85"/>
      <c r="H2330" s="86"/>
      <c r="I2330" s="164"/>
      <c r="J2330" s="115" t="str">
        <f>IF(Stock[[#This Row],[BUYING QUANTITY]]&gt;0,Stock[[#This Row],[BUYING PRICE]]*Stock[[#This Row],[BUYING QUANTITY]]*Stock[[#This Row],[% BUYING FEE]],"")</f>
        <v/>
      </c>
      <c r="K2330" s="89"/>
      <c r="L2330" s="90"/>
      <c r="M2330" s="117" t="str">
        <f>IF(Stock[[#This Row],[BUYING QUANTITY]]&gt;0,Stock[[#This Row],[BUYING PRICE]]*(1+Stock[[#This Row],[% THRESHOLD (RETURN)_1]]),"")</f>
        <v/>
      </c>
      <c r="N2330" s="91"/>
      <c r="O2330" s="117" t="str">
        <f>IF(Stock[[#This Row],[BUYING QUANTITY]]&gt;0,Stock[[#This Row],[BUYING PRICE]]*(1+Stock[[#This Row],[% THRESHOLD (RETURN)_2]]),"")</f>
        <v/>
      </c>
      <c r="P2330" s="91"/>
      <c r="Q2330" s="117" t="str">
        <f>IF(Stock[[#This Row],[BUYING QUANTITY]]&gt;0,Stock[[#This Row],[BUYING PRICE]]*(1+Stock[[#This Row],[% THRESHOLD (LOSS)]]),"")</f>
        <v/>
      </c>
      <c r="R2330" s="105"/>
      <c r="S2330" s="118" t="str">
        <f>IF(Stock[[#This Row],[CASH DIVIDEND]]&gt;0,Stock[[#This Row],[CASH DIVIDEND]]/(Stock[[#This Row],[BUYING PRICE]]*Stock[[#This Row],[BUYING QUANTITY]]),"")</f>
        <v/>
      </c>
      <c r="T2330" s="105"/>
      <c r="U2330" s="79"/>
      <c r="V2330" s="97"/>
      <c r="W2330" s="98"/>
      <c r="X2330" s="168"/>
      <c r="Y2330" s="126" t="str">
        <f>IF(Stock[[#This Row],[SELLING QUANTITY]]&gt;0,Stock[[#This Row],[SELLING PRICE]]*Stock[[#This Row],[SELLING QUANTITY]]*Stock[[#This Row],[% SELLING FEE]]+Stock[[#This Row],[SELLING PRICE]]*Stock[[#This Row],[SELLING QUANTITY]]*$D$12,"")</f>
        <v/>
      </c>
      <c r="Z2330" s="121">
        <f>Stock[[#This Row],[BUYING QUANTITY]]+Stock[[#This Row],[STOCK DIVIDEND]]-Stock[[#This Row],[SELLING QUANTITY]]</f>
        <v>0</v>
      </c>
      <c r="AA23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0" s="121">
        <f ca="1">IF(Stock[[#This Row],[SELLING DATE]]&gt;0,Stock[[#This Row],[SELLING DATE]]-Stock[[#This Row],[BUY DATE]]+1,IF(Stock[[#This Row],[BUY DATE]]=0,0,TODAY()-Stock[[#This Row],[BUY DATE]]+1))</f>
        <v>0</v>
      </c>
      <c r="AC2330" s="122" t="str">
        <f>IFERROR(Stock[[#This Row],[CASH DIVIDEND]]+Stock[[#This Row],[RETURN/(LOSS) FROM TRADING
(auto-fill)]],"")</f>
        <v/>
      </c>
      <c r="AD23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0" s="146" t="str">
        <f ca="1">IFERROR(IF(Stock[[#This Row],[HOLDING DAYS
(auto-fill)]]&lt;365,Stock[[#This Row],[% TOTAL RETURN/(LOSS)
(auto-fill)]]*365/Stock[[#This Row],[HOLDING DAYS
(auto-fill)]],POWER((1+Stock[[#This Row],[% TOTAL RETURN/(LOSS)
(auto-fill)]]),1/(Stock[[#This Row],[HOLDING DAYS
(auto-fill)]]/365))-1),"")</f>
        <v/>
      </c>
      <c r="AF2330" s="81"/>
      <c r="AG2330" s="149" t="str">
        <f>IF(Stock[[#This Row],[STATUS
(auto-fill)]]="HOLDING",Stock[[#This Row],[MARKET PRICE]]-Stock[[#This Row],[BUYING PRICE]],"")</f>
        <v/>
      </c>
      <c r="AH2330" s="143" t="str">
        <f>IFERROR(Stock[[#This Row],[CHANGE
(auto-fill)]]/Stock[[#This Row],[BUYING PRICE]],"")</f>
        <v/>
      </c>
      <c r="AI2330" s="130" t="str">
        <f>IF(Stock[[#This Row],[MARKET PRICE]]&gt;0,Stock[[#This Row],[MARKET PRICE]]*Stock[[#This Row],[REMAINING QUANTITY
(auto-fill)]],"")</f>
        <v/>
      </c>
    </row>
    <row r="2331" spans="2:35">
      <c r="B2331" s="110" t="str">
        <f>IF(AND(Stock[[#This Row],[BUYING QUANTITY]]&gt;0,Stock[[#This Row],[REMAINING QUANTITY
(auto-fill)]]=0),"SOLD OUT",
IF(AND(Stock[[#This Row],[BUYING QUANTITY]]&gt;0,Stock[[#This Row],[REMAINING QUANTITY
(auto-fill)]]&gt;0),"HOLDING",""))</f>
        <v/>
      </c>
      <c r="C2331" s="113">
        <f t="shared" si="36"/>
        <v>2318</v>
      </c>
      <c r="D2331" s="79"/>
      <c r="E2331" s="80"/>
      <c r="F2331" s="162"/>
      <c r="G2331" s="85"/>
      <c r="H2331" s="86"/>
      <c r="I2331" s="164"/>
      <c r="J2331" s="115" t="str">
        <f>IF(Stock[[#This Row],[BUYING QUANTITY]]&gt;0,Stock[[#This Row],[BUYING PRICE]]*Stock[[#This Row],[BUYING QUANTITY]]*Stock[[#This Row],[% BUYING FEE]],"")</f>
        <v/>
      </c>
      <c r="K2331" s="89"/>
      <c r="L2331" s="90"/>
      <c r="M2331" s="117" t="str">
        <f>IF(Stock[[#This Row],[BUYING QUANTITY]]&gt;0,Stock[[#This Row],[BUYING PRICE]]*(1+Stock[[#This Row],[% THRESHOLD (RETURN)_1]]),"")</f>
        <v/>
      </c>
      <c r="N2331" s="91"/>
      <c r="O2331" s="117" t="str">
        <f>IF(Stock[[#This Row],[BUYING QUANTITY]]&gt;0,Stock[[#This Row],[BUYING PRICE]]*(1+Stock[[#This Row],[% THRESHOLD (RETURN)_2]]),"")</f>
        <v/>
      </c>
      <c r="P2331" s="91"/>
      <c r="Q2331" s="117" t="str">
        <f>IF(Stock[[#This Row],[BUYING QUANTITY]]&gt;0,Stock[[#This Row],[BUYING PRICE]]*(1+Stock[[#This Row],[% THRESHOLD (LOSS)]]),"")</f>
        <v/>
      </c>
      <c r="R2331" s="105"/>
      <c r="S2331" s="118" t="str">
        <f>IF(Stock[[#This Row],[CASH DIVIDEND]]&gt;0,Stock[[#This Row],[CASH DIVIDEND]]/(Stock[[#This Row],[BUYING PRICE]]*Stock[[#This Row],[BUYING QUANTITY]]),"")</f>
        <v/>
      </c>
      <c r="T2331" s="105"/>
      <c r="U2331" s="79"/>
      <c r="V2331" s="97"/>
      <c r="W2331" s="98"/>
      <c r="X2331" s="168"/>
      <c r="Y2331" s="126" t="str">
        <f>IF(Stock[[#This Row],[SELLING QUANTITY]]&gt;0,Stock[[#This Row],[SELLING PRICE]]*Stock[[#This Row],[SELLING QUANTITY]]*Stock[[#This Row],[% SELLING FEE]]+Stock[[#This Row],[SELLING PRICE]]*Stock[[#This Row],[SELLING QUANTITY]]*$D$12,"")</f>
        <v/>
      </c>
      <c r="Z2331" s="121">
        <f>Stock[[#This Row],[BUYING QUANTITY]]+Stock[[#This Row],[STOCK DIVIDEND]]-Stock[[#This Row],[SELLING QUANTITY]]</f>
        <v>0</v>
      </c>
      <c r="AA23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1" s="121">
        <f ca="1">IF(Stock[[#This Row],[SELLING DATE]]&gt;0,Stock[[#This Row],[SELLING DATE]]-Stock[[#This Row],[BUY DATE]]+1,IF(Stock[[#This Row],[BUY DATE]]=0,0,TODAY()-Stock[[#This Row],[BUY DATE]]+1))</f>
        <v>0</v>
      </c>
      <c r="AC2331" s="122" t="str">
        <f>IFERROR(Stock[[#This Row],[CASH DIVIDEND]]+Stock[[#This Row],[RETURN/(LOSS) FROM TRADING
(auto-fill)]],"")</f>
        <v/>
      </c>
      <c r="AD23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1" s="146" t="str">
        <f ca="1">IFERROR(IF(Stock[[#This Row],[HOLDING DAYS
(auto-fill)]]&lt;365,Stock[[#This Row],[% TOTAL RETURN/(LOSS)
(auto-fill)]]*365/Stock[[#This Row],[HOLDING DAYS
(auto-fill)]],POWER((1+Stock[[#This Row],[% TOTAL RETURN/(LOSS)
(auto-fill)]]),1/(Stock[[#This Row],[HOLDING DAYS
(auto-fill)]]/365))-1),"")</f>
        <v/>
      </c>
      <c r="AF2331" s="81"/>
      <c r="AG2331" s="149" t="str">
        <f>IF(Stock[[#This Row],[STATUS
(auto-fill)]]="HOLDING",Stock[[#This Row],[MARKET PRICE]]-Stock[[#This Row],[BUYING PRICE]],"")</f>
        <v/>
      </c>
      <c r="AH2331" s="143" t="str">
        <f>IFERROR(Stock[[#This Row],[CHANGE
(auto-fill)]]/Stock[[#This Row],[BUYING PRICE]],"")</f>
        <v/>
      </c>
      <c r="AI2331" s="130" t="str">
        <f>IF(Stock[[#This Row],[MARKET PRICE]]&gt;0,Stock[[#This Row],[MARKET PRICE]]*Stock[[#This Row],[REMAINING QUANTITY
(auto-fill)]],"")</f>
        <v/>
      </c>
    </row>
    <row r="2332" spans="2:35">
      <c r="B2332" s="110" t="str">
        <f>IF(AND(Stock[[#This Row],[BUYING QUANTITY]]&gt;0,Stock[[#This Row],[REMAINING QUANTITY
(auto-fill)]]=0),"SOLD OUT",
IF(AND(Stock[[#This Row],[BUYING QUANTITY]]&gt;0,Stock[[#This Row],[REMAINING QUANTITY
(auto-fill)]]&gt;0),"HOLDING",""))</f>
        <v/>
      </c>
      <c r="C2332" s="113">
        <f t="shared" si="36"/>
        <v>2319</v>
      </c>
      <c r="D2332" s="79"/>
      <c r="E2332" s="80"/>
      <c r="F2332" s="162"/>
      <c r="G2332" s="85"/>
      <c r="H2332" s="86"/>
      <c r="I2332" s="164"/>
      <c r="J2332" s="115" t="str">
        <f>IF(Stock[[#This Row],[BUYING QUANTITY]]&gt;0,Stock[[#This Row],[BUYING PRICE]]*Stock[[#This Row],[BUYING QUANTITY]]*Stock[[#This Row],[% BUYING FEE]],"")</f>
        <v/>
      </c>
      <c r="K2332" s="89"/>
      <c r="L2332" s="90"/>
      <c r="M2332" s="117" t="str">
        <f>IF(Stock[[#This Row],[BUYING QUANTITY]]&gt;0,Stock[[#This Row],[BUYING PRICE]]*(1+Stock[[#This Row],[% THRESHOLD (RETURN)_1]]),"")</f>
        <v/>
      </c>
      <c r="N2332" s="91"/>
      <c r="O2332" s="117" t="str">
        <f>IF(Stock[[#This Row],[BUYING QUANTITY]]&gt;0,Stock[[#This Row],[BUYING PRICE]]*(1+Stock[[#This Row],[% THRESHOLD (RETURN)_2]]),"")</f>
        <v/>
      </c>
      <c r="P2332" s="91"/>
      <c r="Q2332" s="117" t="str">
        <f>IF(Stock[[#This Row],[BUYING QUANTITY]]&gt;0,Stock[[#This Row],[BUYING PRICE]]*(1+Stock[[#This Row],[% THRESHOLD (LOSS)]]),"")</f>
        <v/>
      </c>
      <c r="R2332" s="105"/>
      <c r="S2332" s="118" t="str">
        <f>IF(Stock[[#This Row],[CASH DIVIDEND]]&gt;0,Stock[[#This Row],[CASH DIVIDEND]]/(Stock[[#This Row],[BUYING PRICE]]*Stock[[#This Row],[BUYING QUANTITY]]),"")</f>
        <v/>
      </c>
      <c r="T2332" s="105"/>
      <c r="U2332" s="79"/>
      <c r="V2332" s="97"/>
      <c r="W2332" s="98"/>
      <c r="X2332" s="168"/>
      <c r="Y2332" s="126" t="str">
        <f>IF(Stock[[#This Row],[SELLING QUANTITY]]&gt;0,Stock[[#This Row],[SELLING PRICE]]*Stock[[#This Row],[SELLING QUANTITY]]*Stock[[#This Row],[% SELLING FEE]]+Stock[[#This Row],[SELLING PRICE]]*Stock[[#This Row],[SELLING QUANTITY]]*$D$12,"")</f>
        <v/>
      </c>
      <c r="Z2332" s="121">
        <f>Stock[[#This Row],[BUYING QUANTITY]]+Stock[[#This Row],[STOCK DIVIDEND]]-Stock[[#This Row],[SELLING QUANTITY]]</f>
        <v>0</v>
      </c>
      <c r="AA23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2" s="121">
        <f ca="1">IF(Stock[[#This Row],[SELLING DATE]]&gt;0,Stock[[#This Row],[SELLING DATE]]-Stock[[#This Row],[BUY DATE]]+1,IF(Stock[[#This Row],[BUY DATE]]=0,0,TODAY()-Stock[[#This Row],[BUY DATE]]+1))</f>
        <v>0</v>
      </c>
      <c r="AC2332" s="122" t="str">
        <f>IFERROR(Stock[[#This Row],[CASH DIVIDEND]]+Stock[[#This Row],[RETURN/(LOSS) FROM TRADING
(auto-fill)]],"")</f>
        <v/>
      </c>
      <c r="AD23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2" s="146" t="str">
        <f ca="1">IFERROR(IF(Stock[[#This Row],[HOLDING DAYS
(auto-fill)]]&lt;365,Stock[[#This Row],[% TOTAL RETURN/(LOSS)
(auto-fill)]]*365/Stock[[#This Row],[HOLDING DAYS
(auto-fill)]],POWER((1+Stock[[#This Row],[% TOTAL RETURN/(LOSS)
(auto-fill)]]),1/(Stock[[#This Row],[HOLDING DAYS
(auto-fill)]]/365))-1),"")</f>
        <v/>
      </c>
      <c r="AF2332" s="81"/>
      <c r="AG2332" s="149" t="str">
        <f>IF(Stock[[#This Row],[STATUS
(auto-fill)]]="HOLDING",Stock[[#This Row],[MARKET PRICE]]-Stock[[#This Row],[BUYING PRICE]],"")</f>
        <v/>
      </c>
      <c r="AH2332" s="143" t="str">
        <f>IFERROR(Stock[[#This Row],[CHANGE
(auto-fill)]]/Stock[[#This Row],[BUYING PRICE]],"")</f>
        <v/>
      </c>
      <c r="AI2332" s="130" t="str">
        <f>IF(Stock[[#This Row],[MARKET PRICE]]&gt;0,Stock[[#This Row],[MARKET PRICE]]*Stock[[#This Row],[REMAINING QUANTITY
(auto-fill)]],"")</f>
        <v/>
      </c>
    </row>
    <row r="2333" spans="2:35">
      <c r="B2333" s="110" t="str">
        <f>IF(AND(Stock[[#This Row],[BUYING QUANTITY]]&gt;0,Stock[[#This Row],[REMAINING QUANTITY
(auto-fill)]]=0),"SOLD OUT",
IF(AND(Stock[[#This Row],[BUYING QUANTITY]]&gt;0,Stock[[#This Row],[REMAINING QUANTITY
(auto-fill)]]&gt;0),"HOLDING",""))</f>
        <v/>
      </c>
      <c r="C2333" s="113">
        <f t="shared" si="36"/>
        <v>2320</v>
      </c>
      <c r="D2333" s="79"/>
      <c r="E2333" s="80"/>
      <c r="F2333" s="162"/>
      <c r="G2333" s="85"/>
      <c r="H2333" s="86"/>
      <c r="I2333" s="164"/>
      <c r="J2333" s="115" t="str">
        <f>IF(Stock[[#This Row],[BUYING QUANTITY]]&gt;0,Stock[[#This Row],[BUYING PRICE]]*Stock[[#This Row],[BUYING QUANTITY]]*Stock[[#This Row],[% BUYING FEE]],"")</f>
        <v/>
      </c>
      <c r="K2333" s="89"/>
      <c r="L2333" s="90"/>
      <c r="M2333" s="117" t="str">
        <f>IF(Stock[[#This Row],[BUYING QUANTITY]]&gt;0,Stock[[#This Row],[BUYING PRICE]]*(1+Stock[[#This Row],[% THRESHOLD (RETURN)_1]]),"")</f>
        <v/>
      </c>
      <c r="N2333" s="91"/>
      <c r="O2333" s="117" t="str">
        <f>IF(Stock[[#This Row],[BUYING QUANTITY]]&gt;0,Stock[[#This Row],[BUYING PRICE]]*(1+Stock[[#This Row],[% THRESHOLD (RETURN)_2]]),"")</f>
        <v/>
      </c>
      <c r="P2333" s="91"/>
      <c r="Q2333" s="117" t="str">
        <f>IF(Stock[[#This Row],[BUYING QUANTITY]]&gt;0,Stock[[#This Row],[BUYING PRICE]]*(1+Stock[[#This Row],[% THRESHOLD (LOSS)]]),"")</f>
        <v/>
      </c>
      <c r="R2333" s="105"/>
      <c r="S2333" s="118" t="str">
        <f>IF(Stock[[#This Row],[CASH DIVIDEND]]&gt;0,Stock[[#This Row],[CASH DIVIDEND]]/(Stock[[#This Row],[BUYING PRICE]]*Stock[[#This Row],[BUYING QUANTITY]]),"")</f>
        <v/>
      </c>
      <c r="T2333" s="105"/>
      <c r="U2333" s="79"/>
      <c r="V2333" s="97"/>
      <c r="W2333" s="98"/>
      <c r="X2333" s="168"/>
      <c r="Y2333" s="126" t="str">
        <f>IF(Stock[[#This Row],[SELLING QUANTITY]]&gt;0,Stock[[#This Row],[SELLING PRICE]]*Stock[[#This Row],[SELLING QUANTITY]]*Stock[[#This Row],[% SELLING FEE]]+Stock[[#This Row],[SELLING PRICE]]*Stock[[#This Row],[SELLING QUANTITY]]*$D$12,"")</f>
        <v/>
      </c>
      <c r="Z2333" s="121">
        <f>Stock[[#This Row],[BUYING QUANTITY]]+Stock[[#This Row],[STOCK DIVIDEND]]-Stock[[#This Row],[SELLING QUANTITY]]</f>
        <v>0</v>
      </c>
      <c r="AA23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3" s="121">
        <f ca="1">IF(Stock[[#This Row],[SELLING DATE]]&gt;0,Stock[[#This Row],[SELLING DATE]]-Stock[[#This Row],[BUY DATE]]+1,IF(Stock[[#This Row],[BUY DATE]]=0,0,TODAY()-Stock[[#This Row],[BUY DATE]]+1))</f>
        <v>0</v>
      </c>
      <c r="AC2333" s="122" t="str">
        <f>IFERROR(Stock[[#This Row],[CASH DIVIDEND]]+Stock[[#This Row],[RETURN/(LOSS) FROM TRADING
(auto-fill)]],"")</f>
        <v/>
      </c>
      <c r="AD23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3" s="146" t="str">
        <f ca="1">IFERROR(IF(Stock[[#This Row],[HOLDING DAYS
(auto-fill)]]&lt;365,Stock[[#This Row],[% TOTAL RETURN/(LOSS)
(auto-fill)]]*365/Stock[[#This Row],[HOLDING DAYS
(auto-fill)]],POWER((1+Stock[[#This Row],[% TOTAL RETURN/(LOSS)
(auto-fill)]]),1/(Stock[[#This Row],[HOLDING DAYS
(auto-fill)]]/365))-1),"")</f>
        <v/>
      </c>
      <c r="AF2333" s="81"/>
      <c r="AG2333" s="149" t="str">
        <f>IF(Stock[[#This Row],[STATUS
(auto-fill)]]="HOLDING",Stock[[#This Row],[MARKET PRICE]]-Stock[[#This Row],[BUYING PRICE]],"")</f>
        <v/>
      </c>
      <c r="AH2333" s="143" t="str">
        <f>IFERROR(Stock[[#This Row],[CHANGE
(auto-fill)]]/Stock[[#This Row],[BUYING PRICE]],"")</f>
        <v/>
      </c>
      <c r="AI2333" s="130" t="str">
        <f>IF(Stock[[#This Row],[MARKET PRICE]]&gt;0,Stock[[#This Row],[MARKET PRICE]]*Stock[[#This Row],[REMAINING QUANTITY
(auto-fill)]],"")</f>
        <v/>
      </c>
    </row>
    <row r="2334" spans="2:35">
      <c r="B2334" s="110" t="str">
        <f>IF(AND(Stock[[#This Row],[BUYING QUANTITY]]&gt;0,Stock[[#This Row],[REMAINING QUANTITY
(auto-fill)]]=0),"SOLD OUT",
IF(AND(Stock[[#This Row],[BUYING QUANTITY]]&gt;0,Stock[[#This Row],[REMAINING QUANTITY
(auto-fill)]]&gt;0),"HOLDING",""))</f>
        <v/>
      </c>
      <c r="C2334" s="113">
        <f t="shared" si="36"/>
        <v>2321</v>
      </c>
      <c r="D2334" s="79"/>
      <c r="E2334" s="80"/>
      <c r="F2334" s="162"/>
      <c r="G2334" s="85"/>
      <c r="H2334" s="86"/>
      <c r="I2334" s="164"/>
      <c r="J2334" s="115" t="str">
        <f>IF(Stock[[#This Row],[BUYING QUANTITY]]&gt;0,Stock[[#This Row],[BUYING PRICE]]*Stock[[#This Row],[BUYING QUANTITY]]*Stock[[#This Row],[% BUYING FEE]],"")</f>
        <v/>
      </c>
      <c r="K2334" s="89"/>
      <c r="L2334" s="90"/>
      <c r="M2334" s="117" t="str">
        <f>IF(Stock[[#This Row],[BUYING QUANTITY]]&gt;0,Stock[[#This Row],[BUYING PRICE]]*(1+Stock[[#This Row],[% THRESHOLD (RETURN)_1]]),"")</f>
        <v/>
      </c>
      <c r="N2334" s="91"/>
      <c r="O2334" s="117" t="str">
        <f>IF(Stock[[#This Row],[BUYING QUANTITY]]&gt;0,Stock[[#This Row],[BUYING PRICE]]*(1+Stock[[#This Row],[% THRESHOLD (RETURN)_2]]),"")</f>
        <v/>
      </c>
      <c r="P2334" s="91"/>
      <c r="Q2334" s="117" t="str">
        <f>IF(Stock[[#This Row],[BUYING QUANTITY]]&gt;0,Stock[[#This Row],[BUYING PRICE]]*(1+Stock[[#This Row],[% THRESHOLD (LOSS)]]),"")</f>
        <v/>
      </c>
      <c r="R2334" s="105"/>
      <c r="S2334" s="118" t="str">
        <f>IF(Stock[[#This Row],[CASH DIVIDEND]]&gt;0,Stock[[#This Row],[CASH DIVIDEND]]/(Stock[[#This Row],[BUYING PRICE]]*Stock[[#This Row],[BUYING QUANTITY]]),"")</f>
        <v/>
      </c>
      <c r="T2334" s="105"/>
      <c r="U2334" s="79"/>
      <c r="V2334" s="97"/>
      <c r="W2334" s="98"/>
      <c r="X2334" s="168"/>
      <c r="Y2334" s="126" t="str">
        <f>IF(Stock[[#This Row],[SELLING QUANTITY]]&gt;0,Stock[[#This Row],[SELLING PRICE]]*Stock[[#This Row],[SELLING QUANTITY]]*Stock[[#This Row],[% SELLING FEE]]+Stock[[#This Row],[SELLING PRICE]]*Stock[[#This Row],[SELLING QUANTITY]]*$D$12,"")</f>
        <v/>
      </c>
      <c r="Z2334" s="121">
        <f>Stock[[#This Row],[BUYING QUANTITY]]+Stock[[#This Row],[STOCK DIVIDEND]]-Stock[[#This Row],[SELLING QUANTITY]]</f>
        <v>0</v>
      </c>
      <c r="AA23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4" s="121">
        <f ca="1">IF(Stock[[#This Row],[SELLING DATE]]&gt;0,Stock[[#This Row],[SELLING DATE]]-Stock[[#This Row],[BUY DATE]]+1,IF(Stock[[#This Row],[BUY DATE]]=0,0,TODAY()-Stock[[#This Row],[BUY DATE]]+1))</f>
        <v>0</v>
      </c>
      <c r="AC2334" s="122" t="str">
        <f>IFERROR(Stock[[#This Row],[CASH DIVIDEND]]+Stock[[#This Row],[RETURN/(LOSS) FROM TRADING
(auto-fill)]],"")</f>
        <v/>
      </c>
      <c r="AD23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4" s="146" t="str">
        <f ca="1">IFERROR(IF(Stock[[#This Row],[HOLDING DAYS
(auto-fill)]]&lt;365,Stock[[#This Row],[% TOTAL RETURN/(LOSS)
(auto-fill)]]*365/Stock[[#This Row],[HOLDING DAYS
(auto-fill)]],POWER((1+Stock[[#This Row],[% TOTAL RETURN/(LOSS)
(auto-fill)]]),1/(Stock[[#This Row],[HOLDING DAYS
(auto-fill)]]/365))-1),"")</f>
        <v/>
      </c>
      <c r="AF2334" s="81"/>
      <c r="AG2334" s="149" t="str">
        <f>IF(Stock[[#This Row],[STATUS
(auto-fill)]]="HOLDING",Stock[[#This Row],[MARKET PRICE]]-Stock[[#This Row],[BUYING PRICE]],"")</f>
        <v/>
      </c>
      <c r="AH2334" s="143" t="str">
        <f>IFERROR(Stock[[#This Row],[CHANGE
(auto-fill)]]/Stock[[#This Row],[BUYING PRICE]],"")</f>
        <v/>
      </c>
      <c r="AI2334" s="130" t="str">
        <f>IF(Stock[[#This Row],[MARKET PRICE]]&gt;0,Stock[[#This Row],[MARKET PRICE]]*Stock[[#This Row],[REMAINING QUANTITY
(auto-fill)]],"")</f>
        <v/>
      </c>
    </row>
    <row r="2335" spans="2:35">
      <c r="B2335" s="110" t="str">
        <f>IF(AND(Stock[[#This Row],[BUYING QUANTITY]]&gt;0,Stock[[#This Row],[REMAINING QUANTITY
(auto-fill)]]=0),"SOLD OUT",
IF(AND(Stock[[#This Row],[BUYING QUANTITY]]&gt;0,Stock[[#This Row],[REMAINING QUANTITY
(auto-fill)]]&gt;0),"HOLDING",""))</f>
        <v/>
      </c>
      <c r="C2335" s="113">
        <f t="shared" si="36"/>
        <v>2322</v>
      </c>
      <c r="D2335" s="79"/>
      <c r="E2335" s="80"/>
      <c r="F2335" s="162"/>
      <c r="G2335" s="85"/>
      <c r="H2335" s="86"/>
      <c r="I2335" s="164"/>
      <c r="J2335" s="115" t="str">
        <f>IF(Stock[[#This Row],[BUYING QUANTITY]]&gt;0,Stock[[#This Row],[BUYING PRICE]]*Stock[[#This Row],[BUYING QUANTITY]]*Stock[[#This Row],[% BUYING FEE]],"")</f>
        <v/>
      </c>
      <c r="K2335" s="89"/>
      <c r="L2335" s="90"/>
      <c r="M2335" s="117" t="str">
        <f>IF(Stock[[#This Row],[BUYING QUANTITY]]&gt;0,Stock[[#This Row],[BUYING PRICE]]*(1+Stock[[#This Row],[% THRESHOLD (RETURN)_1]]),"")</f>
        <v/>
      </c>
      <c r="N2335" s="91"/>
      <c r="O2335" s="117" t="str">
        <f>IF(Stock[[#This Row],[BUYING QUANTITY]]&gt;0,Stock[[#This Row],[BUYING PRICE]]*(1+Stock[[#This Row],[% THRESHOLD (RETURN)_2]]),"")</f>
        <v/>
      </c>
      <c r="P2335" s="91"/>
      <c r="Q2335" s="117" t="str">
        <f>IF(Stock[[#This Row],[BUYING QUANTITY]]&gt;0,Stock[[#This Row],[BUYING PRICE]]*(1+Stock[[#This Row],[% THRESHOLD (LOSS)]]),"")</f>
        <v/>
      </c>
      <c r="R2335" s="105"/>
      <c r="S2335" s="118" t="str">
        <f>IF(Stock[[#This Row],[CASH DIVIDEND]]&gt;0,Stock[[#This Row],[CASH DIVIDEND]]/(Stock[[#This Row],[BUYING PRICE]]*Stock[[#This Row],[BUYING QUANTITY]]),"")</f>
        <v/>
      </c>
      <c r="T2335" s="105"/>
      <c r="U2335" s="79"/>
      <c r="V2335" s="97"/>
      <c r="W2335" s="98"/>
      <c r="X2335" s="168"/>
      <c r="Y2335" s="126" t="str">
        <f>IF(Stock[[#This Row],[SELLING QUANTITY]]&gt;0,Stock[[#This Row],[SELLING PRICE]]*Stock[[#This Row],[SELLING QUANTITY]]*Stock[[#This Row],[% SELLING FEE]]+Stock[[#This Row],[SELLING PRICE]]*Stock[[#This Row],[SELLING QUANTITY]]*$D$12,"")</f>
        <v/>
      </c>
      <c r="Z2335" s="121">
        <f>Stock[[#This Row],[BUYING QUANTITY]]+Stock[[#This Row],[STOCK DIVIDEND]]-Stock[[#This Row],[SELLING QUANTITY]]</f>
        <v>0</v>
      </c>
      <c r="AA23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5" s="121">
        <f ca="1">IF(Stock[[#This Row],[SELLING DATE]]&gt;0,Stock[[#This Row],[SELLING DATE]]-Stock[[#This Row],[BUY DATE]]+1,IF(Stock[[#This Row],[BUY DATE]]=0,0,TODAY()-Stock[[#This Row],[BUY DATE]]+1))</f>
        <v>0</v>
      </c>
      <c r="AC2335" s="122" t="str">
        <f>IFERROR(Stock[[#This Row],[CASH DIVIDEND]]+Stock[[#This Row],[RETURN/(LOSS) FROM TRADING
(auto-fill)]],"")</f>
        <v/>
      </c>
      <c r="AD23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5" s="146" t="str">
        <f ca="1">IFERROR(IF(Stock[[#This Row],[HOLDING DAYS
(auto-fill)]]&lt;365,Stock[[#This Row],[% TOTAL RETURN/(LOSS)
(auto-fill)]]*365/Stock[[#This Row],[HOLDING DAYS
(auto-fill)]],POWER((1+Stock[[#This Row],[% TOTAL RETURN/(LOSS)
(auto-fill)]]),1/(Stock[[#This Row],[HOLDING DAYS
(auto-fill)]]/365))-1),"")</f>
        <v/>
      </c>
      <c r="AF2335" s="81"/>
      <c r="AG2335" s="149" t="str">
        <f>IF(Stock[[#This Row],[STATUS
(auto-fill)]]="HOLDING",Stock[[#This Row],[MARKET PRICE]]-Stock[[#This Row],[BUYING PRICE]],"")</f>
        <v/>
      </c>
      <c r="AH2335" s="143" t="str">
        <f>IFERROR(Stock[[#This Row],[CHANGE
(auto-fill)]]/Stock[[#This Row],[BUYING PRICE]],"")</f>
        <v/>
      </c>
      <c r="AI2335" s="130" t="str">
        <f>IF(Stock[[#This Row],[MARKET PRICE]]&gt;0,Stock[[#This Row],[MARKET PRICE]]*Stock[[#This Row],[REMAINING QUANTITY
(auto-fill)]],"")</f>
        <v/>
      </c>
    </row>
    <row r="2336" spans="2:35">
      <c r="B2336" s="110" t="str">
        <f>IF(AND(Stock[[#This Row],[BUYING QUANTITY]]&gt;0,Stock[[#This Row],[REMAINING QUANTITY
(auto-fill)]]=0),"SOLD OUT",
IF(AND(Stock[[#This Row],[BUYING QUANTITY]]&gt;0,Stock[[#This Row],[REMAINING QUANTITY
(auto-fill)]]&gt;0),"HOLDING",""))</f>
        <v/>
      </c>
      <c r="C2336" s="113">
        <f t="shared" si="36"/>
        <v>2323</v>
      </c>
      <c r="D2336" s="79"/>
      <c r="E2336" s="80"/>
      <c r="F2336" s="162"/>
      <c r="G2336" s="85"/>
      <c r="H2336" s="86"/>
      <c r="I2336" s="164"/>
      <c r="J2336" s="115" t="str">
        <f>IF(Stock[[#This Row],[BUYING QUANTITY]]&gt;0,Stock[[#This Row],[BUYING PRICE]]*Stock[[#This Row],[BUYING QUANTITY]]*Stock[[#This Row],[% BUYING FEE]],"")</f>
        <v/>
      </c>
      <c r="K2336" s="89"/>
      <c r="L2336" s="90"/>
      <c r="M2336" s="117" t="str">
        <f>IF(Stock[[#This Row],[BUYING QUANTITY]]&gt;0,Stock[[#This Row],[BUYING PRICE]]*(1+Stock[[#This Row],[% THRESHOLD (RETURN)_1]]),"")</f>
        <v/>
      </c>
      <c r="N2336" s="91"/>
      <c r="O2336" s="117" t="str">
        <f>IF(Stock[[#This Row],[BUYING QUANTITY]]&gt;0,Stock[[#This Row],[BUYING PRICE]]*(1+Stock[[#This Row],[% THRESHOLD (RETURN)_2]]),"")</f>
        <v/>
      </c>
      <c r="P2336" s="91"/>
      <c r="Q2336" s="117" t="str">
        <f>IF(Stock[[#This Row],[BUYING QUANTITY]]&gt;0,Stock[[#This Row],[BUYING PRICE]]*(1+Stock[[#This Row],[% THRESHOLD (LOSS)]]),"")</f>
        <v/>
      </c>
      <c r="R2336" s="105"/>
      <c r="S2336" s="118" t="str">
        <f>IF(Stock[[#This Row],[CASH DIVIDEND]]&gt;0,Stock[[#This Row],[CASH DIVIDEND]]/(Stock[[#This Row],[BUYING PRICE]]*Stock[[#This Row],[BUYING QUANTITY]]),"")</f>
        <v/>
      </c>
      <c r="T2336" s="105"/>
      <c r="U2336" s="79"/>
      <c r="V2336" s="97"/>
      <c r="W2336" s="98"/>
      <c r="X2336" s="168"/>
      <c r="Y2336" s="126" t="str">
        <f>IF(Stock[[#This Row],[SELLING QUANTITY]]&gt;0,Stock[[#This Row],[SELLING PRICE]]*Stock[[#This Row],[SELLING QUANTITY]]*Stock[[#This Row],[% SELLING FEE]]+Stock[[#This Row],[SELLING PRICE]]*Stock[[#This Row],[SELLING QUANTITY]]*$D$12,"")</f>
        <v/>
      </c>
      <c r="Z2336" s="121">
        <f>Stock[[#This Row],[BUYING QUANTITY]]+Stock[[#This Row],[STOCK DIVIDEND]]-Stock[[#This Row],[SELLING QUANTITY]]</f>
        <v>0</v>
      </c>
      <c r="AA23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6" s="121">
        <f ca="1">IF(Stock[[#This Row],[SELLING DATE]]&gt;0,Stock[[#This Row],[SELLING DATE]]-Stock[[#This Row],[BUY DATE]]+1,IF(Stock[[#This Row],[BUY DATE]]=0,0,TODAY()-Stock[[#This Row],[BUY DATE]]+1))</f>
        <v>0</v>
      </c>
      <c r="AC2336" s="122" t="str">
        <f>IFERROR(Stock[[#This Row],[CASH DIVIDEND]]+Stock[[#This Row],[RETURN/(LOSS) FROM TRADING
(auto-fill)]],"")</f>
        <v/>
      </c>
      <c r="AD23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6" s="146" t="str">
        <f ca="1">IFERROR(IF(Stock[[#This Row],[HOLDING DAYS
(auto-fill)]]&lt;365,Stock[[#This Row],[% TOTAL RETURN/(LOSS)
(auto-fill)]]*365/Stock[[#This Row],[HOLDING DAYS
(auto-fill)]],POWER((1+Stock[[#This Row],[% TOTAL RETURN/(LOSS)
(auto-fill)]]),1/(Stock[[#This Row],[HOLDING DAYS
(auto-fill)]]/365))-1),"")</f>
        <v/>
      </c>
      <c r="AF2336" s="81"/>
      <c r="AG2336" s="149" t="str">
        <f>IF(Stock[[#This Row],[STATUS
(auto-fill)]]="HOLDING",Stock[[#This Row],[MARKET PRICE]]-Stock[[#This Row],[BUYING PRICE]],"")</f>
        <v/>
      </c>
      <c r="AH2336" s="143" t="str">
        <f>IFERROR(Stock[[#This Row],[CHANGE
(auto-fill)]]/Stock[[#This Row],[BUYING PRICE]],"")</f>
        <v/>
      </c>
      <c r="AI2336" s="130" t="str">
        <f>IF(Stock[[#This Row],[MARKET PRICE]]&gt;0,Stock[[#This Row],[MARKET PRICE]]*Stock[[#This Row],[REMAINING QUANTITY
(auto-fill)]],"")</f>
        <v/>
      </c>
    </row>
    <row r="2337" spans="2:35">
      <c r="B2337" s="110" t="str">
        <f>IF(AND(Stock[[#This Row],[BUYING QUANTITY]]&gt;0,Stock[[#This Row],[REMAINING QUANTITY
(auto-fill)]]=0),"SOLD OUT",
IF(AND(Stock[[#This Row],[BUYING QUANTITY]]&gt;0,Stock[[#This Row],[REMAINING QUANTITY
(auto-fill)]]&gt;0),"HOLDING",""))</f>
        <v/>
      </c>
      <c r="C2337" s="113">
        <f t="shared" si="36"/>
        <v>2324</v>
      </c>
      <c r="D2337" s="79"/>
      <c r="E2337" s="80"/>
      <c r="F2337" s="162"/>
      <c r="G2337" s="85"/>
      <c r="H2337" s="86"/>
      <c r="I2337" s="164"/>
      <c r="J2337" s="115" t="str">
        <f>IF(Stock[[#This Row],[BUYING QUANTITY]]&gt;0,Stock[[#This Row],[BUYING PRICE]]*Stock[[#This Row],[BUYING QUANTITY]]*Stock[[#This Row],[% BUYING FEE]],"")</f>
        <v/>
      </c>
      <c r="K2337" s="89"/>
      <c r="L2337" s="90"/>
      <c r="M2337" s="117" t="str">
        <f>IF(Stock[[#This Row],[BUYING QUANTITY]]&gt;0,Stock[[#This Row],[BUYING PRICE]]*(1+Stock[[#This Row],[% THRESHOLD (RETURN)_1]]),"")</f>
        <v/>
      </c>
      <c r="N2337" s="91"/>
      <c r="O2337" s="117" t="str">
        <f>IF(Stock[[#This Row],[BUYING QUANTITY]]&gt;0,Stock[[#This Row],[BUYING PRICE]]*(1+Stock[[#This Row],[% THRESHOLD (RETURN)_2]]),"")</f>
        <v/>
      </c>
      <c r="P2337" s="91"/>
      <c r="Q2337" s="117" t="str">
        <f>IF(Stock[[#This Row],[BUYING QUANTITY]]&gt;0,Stock[[#This Row],[BUYING PRICE]]*(1+Stock[[#This Row],[% THRESHOLD (LOSS)]]),"")</f>
        <v/>
      </c>
      <c r="R2337" s="105"/>
      <c r="S2337" s="118" t="str">
        <f>IF(Stock[[#This Row],[CASH DIVIDEND]]&gt;0,Stock[[#This Row],[CASH DIVIDEND]]/(Stock[[#This Row],[BUYING PRICE]]*Stock[[#This Row],[BUYING QUANTITY]]),"")</f>
        <v/>
      </c>
      <c r="T2337" s="105"/>
      <c r="U2337" s="79"/>
      <c r="V2337" s="97"/>
      <c r="W2337" s="98"/>
      <c r="X2337" s="168"/>
      <c r="Y2337" s="126" t="str">
        <f>IF(Stock[[#This Row],[SELLING QUANTITY]]&gt;0,Stock[[#This Row],[SELLING PRICE]]*Stock[[#This Row],[SELLING QUANTITY]]*Stock[[#This Row],[% SELLING FEE]]+Stock[[#This Row],[SELLING PRICE]]*Stock[[#This Row],[SELLING QUANTITY]]*$D$12,"")</f>
        <v/>
      </c>
      <c r="Z2337" s="121">
        <f>Stock[[#This Row],[BUYING QUANTITY]]+Stock[[#This Row],[STOCK DIVIDEND]]-Stock[[#This Row],[SELLING QUANTITY]]</f>
        <v>0</v>
      </c>
      <c r="AA23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7" s="121">
        <f ca="1">IF(Stock[[#This Row],[SELLING DATE]]&gt;0,Stock[[#This Row],[SELLING DATE]]-Stock[[#This Row],[BUY DATE]]+1,IF(Stock[[#This Row],[BUY DATE]]=0,0,TODAY()-Stock[[#This Row],[BUY DATE]]+1))</f>
        <v>0</v>
      </c>
      <c r="AC2337" s="122" t="str">
        <f>IFERROR(Stock[[#This Row],[CASH DIVIDEND]]+Stock[[#This Row],[RETURN/(LOSS) FROM TRADING
(auto-fill)]],"")</f>
        <v/>
      </c>
      <c r="AD23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7" s="146" t="str">
        <f ca="1">IFERROR(IF(Stock[[#This Row],[HOLDING DAYS
(auto-fill)]]&lt;365,Stock[[#This Row],[% TOTAL RETURN/(LOSS)
(auto-fill)]]*365/Stock[[#This Row],[HOLDING DAYS
(auto-fill)]],POWER((1+Stock[[#This Row],[% TOTAL RETURN/(LOSS)
(auto-fill)]]),1/(Stock[[#This Row],[HOLDING DAYS
(auto-fill)]]/365))-1),"")</f>
        <v/>
      </c>
      <c r="AF2337" s="81"/>
      <c r="AG2337" s="149" t="str">
        <f>IF(Stock[[#This Row],[STATUS
(auto-fill)]]="HOLDING",Stock[[#This Row],[MARKET PRICE]]-Stock[[#This Row],[BUYING PRICE]],"")</f>
        <v/>
      </c>
      <c r="AH2337" s="143" t="str">
        <f>IFERROR(Stock[[#This Row],[CHANGE
(auto-fill)]]/Stock[[#This Row],[BUYING PRICE]],"")</f>
        <v/>
      </c>
      <c r="AI2337" s="130" t="str">
        <f>IF(Stock[[#This Row],[MARKET PRICE]]&gt;0,Stock[[#This Row],[MARKET PRICE]]*Stock[[#This Row],[REMAINING QUANTITY
(auto-fill)]],"")</f>
        <v/>
      </c>
    </row>
    <row r="2338" spans="2:35">
      <c r="B2338" s="110" t="str">
        <f>IF(AND(Stock[[#This Row],[BUYING QUANTITY]]&gt;0,Stock[[#This Row],[REMAINING QUANTITY
(auto-fill)]]=0),"SOLD OUT",
IF(AND(Stock[[#This Row],[BUYING QUANTITY]]&gt;0,Stock[[#This Row],[REMAINING QUANTITY
(auto-fill)]]&gt;0),"HOLDING",""))</f>
        <v/>
      </c>
      <c r="C2338" s="113">
        <f t="shared" si="36"/>
        <v>2325</v>
      </c>
      <c r="D2338" s="79"/>
      <c r="E2338" s="80"/>
      <c r="F2338" s="162"/>
      <c r="G2338" s="85"/>
      <c r="H2338" s="86"/>
      <c r="I2338" s="164"/>
      <c r="J2338" s="115" t="str">
        <f>IF(Stock[[#This Row],[BUYING QUANTITY]]&gt;0,Stock[[#This Row],[BUYING PRICE]]*Stock[[#This Row],[BUYING QUANTITY]]*Stock[[#This Row],[% BUYING FEE]],"")</f>
        <v/>
      </c>
      <c r="K2338" s="89"/>
      <c r="L2338" s="90"/>
      <c r="M2338" s="117" t="str">
        <f>IF(Stock[[#This Row],[BUYING QUANTITY]]&gt;0,Stock[[#This Row],[BUYING PRICE]]*(1+Stock[[#This Row],[% THRESHOLD (RETURN)_1]]),"")</f>
        <v/>
      </c>
      <c r="N2338" s="91"/>
      <c r="O2338" s="117" t="str">
        <f>IF(Stock[[#This Row],[BUYING QUANTITY]]&gt;0,Stock[[#This Row],[BUYING PRICE]]*(1+Stock[[#This Row],[% THRESHOLD (RETURN)_2]]),"")</f>
        <v/>
      </c>
      <c r="P2338" s="91"/>
      <c r="Q2338" s="117" t="str">
        <f>IF(Stock[[#This Row],[BUYING QUANTITY]]&gt;0,Stock[[#This Row],[BUYING PRICE]]*(1+Stock[[#This Row],[% THRESHOLD (LOSS)]]),"")</f>
        <v/>
      </c>
      <c r="R2338" s="105"/>
      <c r="S2338" s="118" t="str">
        <f>IF(Stock[[#This Row],[CASH DIVIDEND]]&gt;0,Stock[[#This Row],[CASH DIVIDEND]]/(Stock[[#This Row],[BUYING PRICE]]*Stock[[#This Row],[BUYING QUANTITY]]),"")</f>
        <v/>
      </c>
      <c r="T2338" s="105"/>
      <c r="U2338" s="79"/>
      <c r="V2338" s="97"/>
      <c r="W2338" s="98"/>
      <c r="X2338" s="168"/>
      <c r="Y2338" s="126" t="str">
        <f>IF(Stock[[#This Row],[SELLING QUANTITY]]&gt;0,Stock[[#This Row],[SELLING PRICE]]*Stock[[#This Row],[SELLING QUANTITY]]*Stock[[#This Row],[% SELLING FEE]]+Stock[[#This Row],[SELLING PRICE]]*Stock[[#This Row],[SELLING QUANTITY]]*$D$12,"")</f>
        <v/>
      </c>
      <c r="Z2338" s="121">
        <f>Stock[[#This Row],[BUYING QUANTITY]]+Stock[[#This Row],[STOCK DIVIDEND]]-Stock[[#This Row],[SELLING QUANTITY]]</f>
        <v>0</v>
      </c>
      <c r="AA23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8" s="121">
        <f ca="1">IF(Stock[[#This Row],[SELLING DATE]]&gt;0,Stock[[#This Row],[SELLING DATE]]-Stock[[#This Row],[BUY DATE]]+1,IF(Stock[[#This Row],[BUY DATE]]=0,0,TODAY()-Stock[[#This Row],[BUY DATE]]+1))</f>
        <v>0</v>
      </c>
      <c r="AC2338" s="122" t="str">
        <f>IFERROR(Stock[[#This Row],[CASH DIVIDEND]]+Stock[[#This Row],[RETURN/(LOSS) FROM TRADING
(auto-fill)]],"")</f>
        <v/>
      </c>
      <c r="AD23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8" s="146" t="str">
        <f ca="1">IFERROR(IF(Stock[[#This Row],[HOLDING DAYS
(auto-fill)]]&lt;365,Stock[[#This Row],[% TOTAL RETURN/(LOSS)
(auto-fill)]]*365/Stock[[#This Row],[HOLDING DAYS
(auto-fill)]],POWER((1+Stock[[#This Row],[% TOTAL RETURN/(LOSS)
(auto-fill)]]),1/(Stock[[#This Row],[HOLDING DAYS
(auto-fill)]]/365))-1),"")</f>
        <v/>
      </c>
      <c r="AF2338" s="81"/>
      <c r="AG2338" s="149" t="str">
        <f>IF(Stock[[#This Row],[STATUS
(auto-fill)]]="HOLDING",Stock[[#This Row],[MARKET PRICE]]-Stock[[#This Row],[BUYING PRICE]],"")</f>
        <v/>
      </c>
      <c r="AH2338" s="143" t="str">
        <f>IFERROR(Stock[[#This Row],[CHANGE
(auto-fill)]]/Stock[[#This Row],[BUYING PRICE]],"")</f>
        <v/>
      </c>
      <c r="AI2338" s="130" t="str">
        <f>IF(Stock[[#This Row],[MARKET PRICE]]&gt;0,Stock[[#This Row],[MARKET PRICE]]*Stock[[#This Row],[REMAINING QUANTITY
(auto-fill)]],"")</f>
        <v/>
      </c>
    </row>
    <row r="2339" spans="2:35">
      <c r="B2339" s="110" t="str">
        <f>IF(AND(Stock[[#This Row],[BUYING QUANTITY]]&gt;0,Stock[[#This Row],[REMAINING QUANTITY
(auto-fill)]]=0),"SOLD OUT",
IF(AND(Stock[[#This Row],[BUYING QUANTITY]]&gt;0,Stock[[#This Row],[REMAINING QUANTITY
(auto-fill)]]&gt;0),"HOLDING",""))</f>
        <v/>
      </c>
      <c r="C2339" s="113">
        <f t="shared" si="36"/>
        <v>2326</v>
      </c>
      <c r="D2339" s="79"/>
      <c r="E2339" s="80"/>
      <c r="F2339" s="162"/>
      <c r="G2339" s="85"/>
      <c r="H2339" s="86"/>
      <c r="I2339" s="164"/>
      <c r="J2339" s="115" t="str">
        <f>IF(Stock[[#This Row],[BUYING QUANTITY]]&gt;0,Stock[[#This Row],[BUYING PRICE]]*Stock[[#This Row],[BUYING QUANTITY]]*Stock[[#This Row],[% BUYING FEE]],"")</f>
        <v/>
      </c>
      <c r="K2339" s="89"/>
      <c r="L2339" s="90"/>
      <c r="M2339" s="117" t="str">
        <f>IF(Stock[[#This Row],[BUYING QUANTITY]]&gt;0,Stock[[#This Row],[BUYING PRICE]]*(1+Stock[[#This Row],[% THRESHOLD (RETURN)_1]]),"")</f>
        <v/>
      </c>
      <c r="N2339" s="91"/>
      <c r="O2339" s="117" t="str">
        <f>IF(Stock[[#This Row],[BUYING QUANTITY]]&gt;0,Stock[[#This Row],[BUYING PRICE]]*(1+Stock[[#This Row],[% THRESHOLD (RETURN)_2]]),"")</f>
        <v/>
      </c>
      <c r="P2339" s="91"/>
      <c r="Q2339" s="117" t="str">
        <f>IF(Stock[[#This Row],[BUYING QUANTITY]]&gt;0,Stock[[#This Row],[BUYING PRICE]]*(1+Stock[[#This Row],[% THRESHOLD (LOSS)]]),"")</f>
        <v/>
      </c>
      <c r="R2339" s="105"/>
      <c r="S2339" s="118" t="str">
        <f>IF(Stock[[#This Row],[CASH DIVIDEND]]&gt;0,Stock[[#This Row],[CASH DIVIDEND]]/(Stock[[#This Row],[BUYING PRICE]]*Stock[[#This Row],[BUYING QUANTITY]]),"")</f>
        <v/>
      </c>
      <c r="T2339" s="105"/>
      <c r="U2339" s="79"/>
      <c r="V2339" s="97"/>
      <c r="W2339" s="98"/>
      <c r="X2339" s="168"/>
      <c r="Y2339" s="126" t="str">
        <f>IF(Stock[[#This Row],[SELLING QUANTITY]]&gt;0,Stock[[#This Row],[SELLING PRICE]]*Stock[[#This Row],[SELLING QUANTITY]]*Stock[[#This Row],[% SELLING FEE]]+Stock[[#This Row],[SELLING PRICE]]*Stock[[#This Row],[SELLING QUANTITY]]*$D$12,"")</f>
        <v/>
      </c>
      <c r="Z2339" s="121">
        <f>Stock[[#This Row],[BUYING QUANTITY]]+Stock[[#This Row],[STOCK DIVIDEND]]-Stock[[#This Row],[SELLING QUANTITY]]</f>
        <v>0</v>
      </c>
      <c r="AA23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39" s="121">
        <f ca="1">IF(Stock[[#This Row],[SELLING DATE]]&gt;0,Stock[[#This Row],[SELLING DATE]]-Stock[[#This Row],[BUY DATE]]+1,IF(Stock[[#This Row],[BUY DATE]]=0,0,TODAY()-Stock[[#This Row],[BUY DATE]]+1))</f>
        <v>0</v>
      </c>
      <c r="AC2339" s="122" t="str">
        <f>IFERROR(Stock[[#This Row],[CASH DIVIDEND]]+Stock[[#This Row],[RETURN/(LOSS) FROM TRADING
(auto-fill)]],"")</f>
        <v/>
      </c>
      <c r="AD23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39" s="146" t="str">
        <f ca="1">IFERROR(IF(Stock[[#This Row],[HOLDING DAYS
(auto-fill)]]&lt;365,Stock[[#This Row],[% TOTAL RETURN/(LOSS)
(auto-fill)]]*365/Stock[[#This Row],[HOLDING DAYS
(auto-fill)]],POWER((1+Stock[[#This Row],[% TOTAL RETURN/(LOSS)
(auto-fill)]]),1/(Stock[[#This Row],[HOLDING DAYS
(auto-fill)]]/365))-1),"")</f>
        <v/>
      </c>
      <c r="AF2339" s="81"/>
      <c r="AG2339" s="149" t="str">
        <f>IF(Stock[[#This Row],[STATUS
(auto-fill)]]="HOLDING",Stock[[#This Row],[MARKET PRICE]]-Stock[[#This Row],[BUYING PRICE]],"")</f>
        <v/>
      </c>
      <c r="AH2339" s="143" t="str">
        <f>IFERROR(Stock[[#This Row],[CHANGE
(auto-fill)]]/Stock[[#This Row],[BUYING PRICE]],"")</f>
        <v/>
      </c>
      <c r="AI2339" s="130" t="str">
        <f>IF(Stock[[#This Row],[MARKET PRICE]]&gt;0,Stock[[#This Row],[MARKET PRICE]]*Stock[[#This Row],[REMAINING QUANTITY
(auto-fill)]],"")</f>
        <v/>
      </c>
    </row>
    <row r="2340" spans="2:35">
      <c r="B2340" s="110" t="str">
        <f>IF(AND(Stock[[#This Row],[BUYING QUANTITY]]&gt;0,Stock[[#This Row],[REMAINING QUANTITY
(auto-fill)]]=0),"SOLD OUT",
IF(AND(Stock[[#This Row],[BUYING QUANTITY]]&gt;0,Stock[[#This Row],[REMAINING QUANTITY
(auto-fill)]]&gt;0),"HOLDING",""))</f>
        <v/>
      </c>
      <c r="C2340" s="113">
        <f t="shared" si="36"/>
        <v>2327</v>
      </c>
      <c r="D2340" s="79"/>
      <c r="E2340" s="80"/>
      <c r="F2340" s="162"/>
      <c r="G2340" s="85"/>
      <c r="H2340" s="86"/>
      <c r="I2340" s="164"/>
      <c r="J2340" s="115" t="str">
        <f>IF(Stock[[#This Row],[BUYING QUANTITY]]&gt;0,Stock[[#This Row],[BUYING PRICE]]*Stock[[#This Row],[BUYING QUANTITY]]*Stock[[#This Row],[% BUYING FEE]],"")</f>
        <v/>
      </c>
      <c r="K2340" s="89"/>
      <c r="L2340" s="90"/>
      <c r="M2340" s="117" t="str">
        <f>IF(Stock[[#This Row],[BUYING QUANTITY]]&gt;0,Stock[[#This Row],[BUYING PRICE]]*(1+Stock[[#This Row],[% THRESHOLD (RETURN)_1]]),"")</f>
        <v/>
      </c>
      <c r="N2340" s="91"/>
      <c r="O2340" s="117" t="str">
        <f>IF(Stock[[#This Row],[BUYING QUANTITY]]&gt;0,Stock[[#This Row],[BUYING PRICE]]*(1+Stock[[#This Row],[% THRESHOLD (RETURN)_2]]),"")</f>
        <v/>
      </c>
      <c r="P2340" s="91"/>
      <c r="Q2340" s="117" t="str">
        <f>IF(Stock[[#This Row],[BUYING QUANTITY]]&gt;0,Stock[[#This Row],[BUYING PRICE]]*(1+Stock[[#This Row],[% THRESHOLD (LOSS)]]),"")</f>
        <v/>
      </c>
      <c r="R2340" s="105"/>
      <c r="S2340" s="118" t="str">
        <f>IF(Stock[[#This Row],[CASH DIVIDEND]]&gt;0,Stock[[#This Row],[CASH DIVIDEND]]/(Stock[[#This Row],[BUYING PRICE]]*Stock[[#This Row],[BUYING QUANTITY]]),"")</f>
        <v/>
      </c>
      <c r="T2340" s="105"/>
      <c r="U2340" s="79"/>
      <c r="V2340" s="97"/>
      <c r="W2340" s="98"/>
      <c r="X2340" s="168"/>
      <c r="Y2340" s="126" t="str">
        <f>IF(Stock[[#This Row],[SELLING QUANTITY]]&gt;0,Stock[[#This Row],[SELLING PRICE]]*Stock[[#This Row],[SELLING QUANTITY]]*Stock[[#This Row],[% SELLING FEE]]+Stock[[#This Row],[SELLING PRICE]]*Stock[[#This Row],[SELLING QUANTITY]]*$D$12,"")</f>
        <v/>
      </c>
      <c r="Z2340" s="121">
        <f>Stock[[#This Row],[BUYING QUANTITY]]+Stock[[#This Row],[STOCK DIVIDEND]]-Stock[[#This Row],[SELLING QUANTITY]]</f>
        <v>0</v>
      </c>
      <c r="AA23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0" s="121">
        <f ca="1">IF(Stock[[#This Row],[SELLING DATE]]&gt;0,Stock[[#This Row],[SELLING DATE]]-Stock[[#This Row],[BUY DATE]]+1,IF(Stock[[#This Row],[BUY DATE]]=0,0,TODAY()-Stock[[#This Row],[BUY DATE]]+1))</f>
        <v>0</v>
      </c>
      <c r="AC2340" s="122" t="str">
        <f>IFERROR(Stock[[#This Row],[CASH DIVIDEND]]+Stock[[#This Row],[RETURN/(LOSS) FROM TRADING
(auto-fill)]],"")</f>
        <v/>
      </c>
      <c r="AD23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0" s="146" t="str">
        <f ca="1">IFERROR(IF(Stock[[#This Row],[HOLDING DAYS
(auto-fill)]]&lt;365,Stock[[#This Row],[% TOTAL RETURN/(LOSS)
(auto-fill)]]*365/Stock[[#This Row],[HOLDING DAYS
(auto-fill)]],POWER((1+Stock[[#This Row],[% TOTAL RETURN/(LOSS)
(auto-fill)]]),1/(Stock[[#This Row],[HOLDING DAYS
(auto-fill)]]/365))-1),"")</f>
        <v/>
      </c>
      <c r="AF2340" s="81"/>
      <c r="AG2340" s="149" t="str">
        <f>IF(Stock[[#This Row],[STATUS
(auto-fill)]]="HOLDING",Stock[[#This Row],[MARKET PRICE]]-Stock[[#This Row],[BUYING PRICE]],"")</f>
        <v/>
      </c>
      <c r="AH2340" s="143" t="str">
        <f>IFERROR(Stock[[#This Row],[CHANGE
(auto-fill)]]/Stock[[#This Row],[BUYING PRICE]],"")</f>
        <v/>
      </c>
      <c r="AI2340" s="130" t="str">
        <f>IF(Stock[[#This Row],[MARKET PRICE]]&gt;0,Stock[[#This Row],[MARKET PRICE]]*Stock[[#This Row],[REMAINING QUANTITY
(auto-fill)]],"")</f>
        <v/>
      </c>
    </row>
    <row r="2341" spans="2:35">
      <c r="B2341" s="110" t="str">
        <f>IF(AND(Stock[[#This Row],[BUYING QUANTITY]]&gt;0,Stock[[#This Row],[REMAINING QUANTITY
(auto-fill)]]=0),"SOLD OUT",
IF(AND(Stock[[#This Row],[BUYING QUANTITY]]&gt;0,Stock[[#This Row],[REMAINING QUANTITY
(auto-fill)]]&gt;0),"HOLDING",""))</f>
        <v/>
      </c>
      <c r="C2341" s="113">
        <f t="shared" si="36"/>
        <v>2328</v>
      </c>
      <c r="D2341" s="79"/>
      <c r="E2341" s="80"/>
      <c r="F2341" s="162"/>
      <c r="G2341" s="85"/>
      <c r="H2341" s="86"/>
      <c r="I2341" s="164"/>
      <c r="J2341" s="115" t="str">
        <f>IF(Stock[[#This Row],[BUYING QUANTITY]]&gt;0,Stock[[#This Row],[BUYING PRICE]]*Stock[[#This Row],[BUYING QUANTITY]]*Stock[[#This Row],[% BUYING FEE]],"")</f>
        <v/>
      </c>
      <c r="K2341" s="89"/>
      <c r="L2341" s="90"/>
      <c r="M2341" s="117" t="str">
        <f>IF(Stock[[#This Row],[BUYING QUANTITY]]&gt;0,Stock[[#This Row],[BUYING PRICE]]*(1+Stock[[#This Row],[% THRESHOLD (RETURN)_1]]),"")</f>
        <v/>
      </c>
      <c r="N2341" s="91"/>
      <c r="O2341" s="117" t="str">
        <f>IF(Stock[[#This Row],[BUYING QUANTITY]]&gt;0,Stock[[#This Row],[BUYING PRICE]]*(1+Stock[[#This Row],[% THRESHOLD (RETURN)_2]]),"")</f>
        <v/>
      </c>
      <c r="P2341" s="91"/>
      <c r="Q2341" s="117" t="str">
        <f>IF(Stock[[#This Row],[BUYING QUANTITY]]&gt;0,Stock[[#This Row],[BUYING PRICE]]*(1+Stock[[#This Row],[% THRESHOLD (LOSS)]]),"")</f>
        <v/>
      </c>
      <c r="R2341" s="105"/>
      <c r="S2341" s="118" t="str">
        <f>IF(Stock[[#This Row],[CASH DIVIDEND]]&gt;0,Stock[[#This Row],[CASH DIVIDEND]]/(Stock[[#This Row],[BUYING PRICE]]*Stock[[#This Row],[BUYING QUANTITY]]),"")</f>
        <v/>
      </c>
      <c r="T2341" s="105"/>
      <c r="U2341" s="79"/>
      <c r="V2341" s="97"/>
      <c r="W2341" s="98"/>
      <c r="X2341" s="168"/>
      <c r="Y2341" s="126" t="str">
        <f>IF(Stock[[#This Row],[SELLING QUANTITY]]&gt;0,Stock[[#This Row],[SELLING PRICE]]*Stock[[#This Row],[SELLING QUANTITY]]*Stock[[#This Row],[% SELLING FEE]]+Stock[[#This Row],[SELLING PRICE]]*Stock[[#This Row],[SELLING QUANTITY]]*$D$12,"")</f>
        <v/>
      </c>
      <c r="Z2341" s="121">
        <f>Stock[[#This Row],[BUYING QUANTITY]]+Stock[[#This Row],[STOCK DIVIDEND]]-Stock[[#This Row],[SELLING QUANTITY]]</f>
        <v>0</v>
      </c>
      <c r="AA23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1" s="121">
        <f ca="1">IF(Stock[[#This Row],[SELLING DATE]]&gt;0,Stock[[#This Row],[SELLING DATE]]-Stock[[#This Row],[BUY DATE]]+1,IF(Stock[[#This Row],[BUY DATE]]=0,0,TODAY()-Stock[[#This Row],[BUY DATE]]+1))</f>
        <v>0</v>
      </c>
      <c r="AC2341" s="122" t="str">
        <f>IFERROR(Stock[[#This Row],[CASH DIVIDEND]]+Stock[[#This Row],[RETURN/(LOSS) FROM TRADING
(auto-fill)]],"")</f>
        <v/>
      </c>
      <c r="AD23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1" s="146" t="str">
        <f ca="1">IFERROR(IF(Stock[[#This Row],[HOLDING DAYS
(auto-fill)]]&lt;365,Stock[[#This Row],[% TOTAL RETURN/(LOSS)
(auto-fill)]]*365/Stock[[#This Row],[HOLDING DAYS
(auto-fill)]],POWER((1+Stock[[#This Row],[% TOTAL RETURN/(LOSS)
(auto-fill)]]),1/(Stock[[#This Row],[HOLDING DAYS
(auto-fill)]]/365))-1),"")</f>
        <v/>
      </c>
      <c r="AF2341" s="81"/>
      <c r="AG2341" s="149" t="str">
        <f>IF(Stock[[#This Row],[STATUS
(auto-fill)]]="HOLDING",Stock[[#This Row],[MARKET PRICE]]-Stock[[#This Row],[BUYING PRICE]],"")</f>
        <v/>
      </c>
      <c r="AH2341" s="143" t="str">
        <f>IFERROR(Stock[[#This Row],[CHANGE
(auto-fill)]]/Stock[[#This Row],[BUYING PRICE]],"")</f>
        <v/>
      </c>
      <c r="AI2341" s="130" t="str">
        <f>IF(Stock[[#This Row],[MARKET PRICE]]&gt;0,Stock[[#This Row],[MARKET PRICE]]*Stock[[#This Row],[REMAINING QUANTITY
(auto-fill)]],"")</f>
        <v/>
      </c>
    </row>
    <row r="2342" spans="2:35">
      <c r="B2342" s="110" t="str">
        <f>IF(AND(Stock[[#This Row],[BUYING QUANTITY]]&gt;0,Stock[[#This Row],[REMAINING QUANTITY
(auto-fill)]]=0),"SOLD OUT",
IF(AND(Stock[[#This Row],[BUYING QUANTITY]]&gt;0,Stock[[#This Row],[REMAINING QUANTITY
(auto-fill)]]&gt;0),"HOLDING",""))</f>
        <v/>
      </c>
      <c r="C2342" s="113">
        <f t="shared" si="36"/>
        <v>2329</v>
      </c>
      <c r="D2342" s="79"/>
      <c r="E2342" s="80"/>
      <c r="F2342" s="162"/>
      <c r="G2342" s="85"/>
      <c r="H2342" s="86"/>
      <c r="I2342" s="164"/>
      <c r="J2342" s="115" t="str">
        <f>IF(Stock[[#This Row],[BUYING QUANTITY]]&gt;0,Stock[[#This Row],[BUYING PRICE]]*Stock[[#This Row],[BUYING QUANTITY]]*Stock[[#This Row],[% BUYING FEE]],"")</f>
        <v/>
      </c>
      <c r="K2342" s="89"/>
      <c r="L2342" s="90"/>
      <c r="M2342" s="117" t="str">
        <f>IF(Stock[[#This Row],[BUYING QUANTITY]]&gt;0,Stock[[#This Row],[BUYING PRICE]]*(1+Stock[[#This Row],[% THRESHOLD (RETURN)_1]]),"")</f>
        <v/>
      </c>
      <c r="N2342" s="91"/>
      <c r="O2342" s="117" t="str">
        <f>IF(Stock[[#This Row],[BUYING QUANTITY]]&gt;0,Stock[[#This Row],[BUYING PRICE]]*(1+Stock[[#This Row],[% THRESHOLD (RETURN)_2]]),"")</f>
        <v/>
      </c>
      <c r="P2342" s="91"/>
      <c r="Q2342" s="117" t="str">
        <f>IF(Stock[[#This Row],[BUYING QUANTITY]]&gt;0,Stock[[#This Row],[BUYING PRICE]]*(1+Stock[[#This Row],[% THRESHOLD (LOSS)]]),"")</f>
        <v/>
      </c>
      <c r="R2342" s="105"/>
      <c r="S2342" s="118" t="str">
        <f>IF(Stock[[#This Row],[CASH DIVIDEND]]&gt;0,Stock[[#This Row],[CASH DIVIDEND]]/(Stock[[#This Row],[BUYING PRICE]]*Stock[[#This Row],[BUYING QUANTITY]]),"")</f>
        <v/>
      </c>
      <c r="T2342" s="105"/>
      <c r="U2342" s="79"/>
      <c r="V2342" s="97"/>
      <c r="W2342" s="98"/>
      <c r="X2342" s="168"/>
      <c r="Y2342" s="126" t="str">
        <f>IF(Stock[[#This Row],[SELLING QUANTITY]]&gt;0,Stock[[#This Row],[SELLING PRICE]]*Stock[[#This Row],[SELLING QUANTITY]]*Stock[[#This Row],[% SELLING FEE]]+Stock[[#This Row],[SELLING PRICE]]*Stock[[#This Row],[SELLING QUANTITY]]*$D$12,"")</f>
        <v/>
      </c>
      <c r="Z2342" s="121">
        <f>Stock[[#This Row],[BUYING QUANTITY]]+Stock[[#This Row],[STOCK DIVIDEND]]-Stock[[#This Row],[SELLING QUANTITY]]</f>
        <v>0</v>
      </c>
      <c r="AA23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2" s="121">
        <f ca="1">IF(Stock[[#This Row],[SELLING DATE]]&gt;0,Stock[[#This Row],[SELLING DATE]]-Stock[[#This Row],[BUY DATE]]+1,IF(Stock[[#This Row],[BUY DATE]]=0,0,TODAY()-Stock[[#This Row],[BUY DATE]]+1))</f>
        <v>0</v>
      </c>
      <c r="AC2342" s="122" t="str">
        <f>IFERROR(Stock[[#This Row],[CASH DIVIDEND]]+Stock[[#This Row],[RETURN/(LOSS) FROM TRADING
(auto-fill)]],"")</f>
        <v/>
      </c>
      <c r="AD23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2" s="146" t="str">
        <f ca="1">IFERROR(IF(Stock[[#This Row],[HOLDING DAYS
(auto-fill)]]&lt;365,Stock[[#This Row],[% TOTAL RETURN/(LOSS)
(auto-fill)]]*365/Stock[[#This Row],[HOLDING DAYS
(auto-fill)]],POWER((1+Stock[[#This Row],[% TOTAL RETURN/(LOSS)
(auto-fill)]]),1/(Stock[[#This Row],[HOLDING DAYS
(auto-fill)]]/365))-1),"")</f>
        <v/>
      </c>
      <c r="AF2342" s="81"/>
      <c r="AG2342" s="149" t="str">
        <f>IF(Stock[[#This Row],[STATUS
(auto-fill)]]="HOLDING",Stock[[#This Row],[MARKET PRICE]]-Stock[[#This Row],[BUYING PRICE]],"")</f>
        <v/>
      </c>
      <c r="AH2342" s="143" t="str">
        <f>IFERROR(Stock[[#This Row],[CHANGE
(auto-fill)]]/Stock[[#This Row],[BUYING PRICE]],"")</f>
        <v/>
      </c>
      <c r="AI2342" s="130" t="str">
        <f>IF(Stock[[#This Row],[MARKET PRICE]]&gt;0,Stock[[#This Row],[MARKET PRICE]]*Stock[[#This Row],[REMAINING QUANTITY
(auto-fill)]],"")</f>
        <v/>
      </c>
    </row>
    <row r="2343" spans="2:35">
      <c r="B2343" s="110" t="str">
        <f>IF(AND(Stock[[#This Row],[BUYING QUANTITY]]&gt;0,Stock[[#This Row],[REMAINING QUANTITY
(auto-fill)]]=0),"SOLD OUT",
IF(AND(Stock[[#This Row],[BUYING QUANTITY]]&gt;0,Stock[[#This Row],[REMAINING QUANTITY
(auto-fill)]]&gt;0),"HOLDING",""))</f>
        <v/>
      </c>
      <c r="C2343" s="113">
        <f t="shared" si="36"/>
        <v>2330</v>
      </c>
      <c r="D2343" s="79"/>
      <c r="E2343" s="80"/>
      <c r="F2343" s="162"/>
      <c r="G2343" s="85"/>
      <c r="H2343" s="86"/>
      <c r="I2343" s="164"/>
      <c r="J2343" s="115" t="str">
        <f>IF(Stock[[#This Row],[BUYING QUANTITY]]&gt;0,Stock[[#This Row],[BUYING PRICE]]*Stock[[#This Row],[BUYING QUANTITY]]*Stock[[#This Row],[% BUYING FEE]],"")</f>
        <v/>
      </c>
      <c r="K2343" s="89"/>
      <c r="L2343" s="90"/>
      <c r="M2343" s="117" t="str">
        <f>IF(Stock[[#This Row],[BUYING QUANTITY]]&gt;0,Stock[[#This Row],[BUYING PRICE]]*(1+Stock[[#This Row],[% THRESHOLD (RETURN)_1]]),"")</f>
        <v/>
      </c>
      <c r="N2343" s="91"/>
      <c r="O2343" s="117" t="str">
        <f>IF(Stock[[#This Row],[BUYING QUANTITY]]&gt;0,Stock[[#This Row],[BUYING PRICE]]*(1+Stock[[#This Row],[% THRESHOLD (RETURN)_2]]),"")</f>
        <v/>
      </c>
      <c r="P2343" s="91"/>
      <c r="Q2343" s="117" t="str">
        <f>IF(Stock[[#This Row],[BUYING QUANTITY]]&gt;0,Stock[[#This Row],[BUYING PRICE]]*(1+Stock[[#This Row],[% THRESHOLD (LOSS)]]),"")</f>
        <v/>
      </c>
      <c r="R2343" s="105"/>
      <c r="S2343" s="118" t="str">
        <f>IF(Stock[[#This Row],[CASH DIVIDEND]]&gt;0,Stock[[#This Row],[CASH DIVIDEND]]/(Stock[[#This Row],[BUYING PRICE]]*Stock[[#This Row],[BUYING QUANTITY]]),"")</f>
        <v/>
      </c>
      <c r="T2343" s="105"/>
      <c r="U2343" s="79"/>
      <c r="V2343" s="97"/>
      <c r="W2343" s="98"/>
      <c r="X2343" s="168"/>
      <c r="Y2343" s="126" t="str">
        <f>IF(Stock[[#This Row],[SELLING QUANTITY]]&gt;0,Stock[[#This Row],[SELLING PRICE]]*Stock[[#This Row],[SELLING QUANTITY]]*Stock[[#This Row],[% SELLING FEE]]+Stock[[#This Row],[SELLING PRICE]]*Stock[[#This Row],[SELLING QUANTITY]]*$D$12,"")</f>
        <v/>
      </c>
      <c r="Z2343" s="121">
        <f>Stock[[#This Row],[BUYING QUANTITY]]+Stock[[#This Row],[STOCK DIVIDEND]]-Stock[[#This Row],[SELLING QUANTITY]]</f>
        <v>0</v>
      </c>
      <c r="AA23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3" s="121">
        <f ca="1">IF(Stock[[#This Row],[SELLING DATE]]&gt;0,Stock[[#This Row],[SELLING DATE]]-Stock[[#This Row],[BUY DATE]]+1,IF(Stock[[#This Row],[BUY DATE]]=0,0,TODAY()-Stock[[#This Row],[BUY DATE]]+1))</f>
        <v>0</v>
      </c>
      <c r="AC2343" s="122" t="str">
        <f>IFERROR(Stock[[#This Row],[CASH DIVIDEND]]+Stock[[#This Row],[RETURN/(LOSS) FROM TRADING
(auto-fill)]],"")</f>
        <v/>
      </c>
      <c r="AD23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3" s="146" t="str">
        <f ca="1">IFERROR(IF(Stock[[#This Row],[HOLDING DAYS
(auto-fill)]]&lt;365,Stock[[#This Row],[% TOTAL RETURN/(LOSS)
(auto-fill)]]*365/Stock[[#This Row],[HOLDING DAYS
(auto-fill)]],POWER((1+Stock[[#This Row],[% TOTAL RETURN/(LOSS)
(auto-fill)]]),1/(Stock[[#This Row],[HOLDING DAYS
(auto-fill)]]/365))-1),"")</f>
        <v/>
      </c>
      <c r="AF2343" s="81"/>
      <c r="AG2343" s="149" t="str">
        <f>IF(Stock[[#This Row],[STATUS
(auto-fill)]]="HOLDING",Stock[[#This Row],[MARKET PRICE]]-Stock[[#This Row],[BUYING PRICE]],"")</f>
        <v/>
      </c>
      <c r="AH2343" s="143" t="str">
        <f>IFERROR(Stock[[#This Row],[CHANGE
(auto-fill)]]/Stock[[#This Row],[BUYING PRICE]],"")</f>
        <v/>
      </c>
      <c r="AI2343" s="130" t="str">
        <f>IF(Stock[[#This Row],[MARKET PRICE]]&gt;0,Stock[[#This Row],[MARKET PRICE]]*Stock[[#This Row],[REMAINING QUANTITY
(auto-fill)]],"")</f>
        <v/>
      </c>
    </row>
    <row r="2344" spans="2:35">
      <c r="B2344" s="110" t="str">
        <f>IF(AND(Stock[[#This Row],[BUYING QUANTITY]]&gt;0,Stock[[#This Row],[REMAINING QUANTITY
(auto-fill)]]=0),"SOLD OUT",
IF(AND(Stock[[#This Row],[BUYING QUANTITY]]&gt;0,Stock[[#This Row],[REMAINING QUANTITY
(auto-fill)]]&gt;0),"HOLDING",""))</f>
        <v/>
      </c>
      <c r="C2344" s="113">
        <f t="shared" si="36"/>
        <v>2331</v>
      </c>
      <c r="D2344" s="79"/>
      <c r="E2344" s="80"/>
      <c r="F2344" s="162"/>
      <c r="G2344" s="85"/>
      <c r="H2344" s="86"/>
      <c r="I2344" s="164"/>
      <c r="J2344" s="115" t="str">
        <f>IF(Stock[[#This Row],[BUYING QUANTITY]]&gt;0,Stock[[#This Row],[BUYING PRICE]]*Stock[[#This Row],[BUYING QUANTITY]]*Stock[[#This Row],[% BUYING FEE]],"")</f>
        <v/>
      </c>
      <c r="K2344" s="89"/>
      <c r="L2344" s="90"/>
      <c r="M2344" s="117" t="str">
        <f>IF(Stock[[#This Row],[BUYING QUANTITY]]&gt;0,Stock[[#This Row],[BUYING PRICE]]*(1+Stock[[#This Row],[% THRESHOLD (RETURN)_1]]),"")</f>
        <v/>
      </c>
      <c r="N2344" s="91"/>
      <c r="O2344" s="117" t="str">
        <f>IF(Stock[[#This Row],[BUYING QUANTITY]]&gt;0,Stock[[#This Row],[BUYING PRICE]]*(1+Stock[[#This Row],[% THRESHOLD (RETURN)_2]]),"")</f>
        <v/>
      </c>
      <c r="P2344" s="91"/>
      <c r="Q2344" s="117" t="str">
        <f>IF(Stock[[#This Row],[BUYING QUANTITY]]&gt;0,Stock[[#This Row],[BUYING PRICE]]*(1+Stock[[#This Row],[% THRESHOLD (LOSS)]]),"")</f>
        <v/>
      </c>
      <c r="R2344" s="105"/>
      <c r="S2344" s="118" t="str">
        <f>IF(Stock[[#This Row],[CASH DIVIDEND]]&gt;0,Stock[[#This Row],[CASH DIVIDEND]]/(Stock[[#This Row],[BUYING PRICE]]*Stock[[#This Row],[BUYING QUANTITY]]),"")</f>
        <v/>
      </c>
      <c r="T2344" s="105"/>
      <c r="U2344" s="79"/>
      <c r="V2344" s="97"/>
      <c r="W2344" s="98"/>
      <c r="X2344" s="168"/>
      <c r="Y2344" s="126" t="str">
        <f>IF(Stock[[#This Row],[SELLING QUANTITY]]&gt;0,Stock[[#This Row],[SELLING PRICE]]*Stock[[#This Row],[SELLING QUANTITY]]*Stock[[#This Row],[% SELLING FEE]]+Stock[[#This Row],[SELLING PRICE]]*Stock[[#This Row],[SELLING QUANTITY]]*$D$12,"")</f>
        <v/>
      </c>
      <c r="Z2344" s="121">
        <f>Stock[[#This Row],[BUYING QUANTITY]]+Stock[[#This Row],[STOCK DIVIDEND]]-Stock[[#This Row],[SELLING QUANTITY]]</f>
        <v>0</v>
      </c>
      <c r="AA23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4" s="121">
        <f ca="1">IF(Stock[[#This Row],[SELLING DATE]]&gt;0,Stock[[#This Row],[SELLING DATE]]-Stock[[#This Row],[BUY DATE]]+1,IF(Stock[[#This Row],[BUY DATE]]=0,0,TODAY()-Stock[[#This Row],[BUY DATE]]+1))</f>
        <v>0</v>
      </c>
      <c r="AC2344" s="122" t="str">
        <f>IFERROR(Stock[[#This Row],[CASH DIVIDEND]]+Stock[[#This Row],[RETURN/(LOSS) FROM TRADING
(auto-fill)]],"")</f>
        <v/>
      </c>
      <c r="AD23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4" s="146" t="str">
        <f ca="1">IFERROR(IF(Stock[[#This Row],[HOLDING DAYS
(auto-fill)]]&lt;365,Stock[[#This Row],[% TOTAL RETURN/(LOSS)
(auto-fill)]]*365/Stock[[#This Row],[HOLDING DAYS
(auto-fill)]],POWER((1+Stock[[#This Row],[% TOTAL RETURN/(LOSS)
(auto-fill)]]),1/(Stock[[#This Row],[HOLDING DAYS
(auto-fill)]]/365))-1),"")</f>
        <v/>
      </c>
      <c r="AF2344" s="81"/>
      <c r="AG2344" s="149" t="str">
        <f>IF(Stock[[#This Row],[STATUS
(auto-fill)]]="HOLDING",Stock[[#This Row],[MARKET PRICE]]-Stock[[#This Row],[BUYING PRICE]],"")</f>
        <v/>
      </c>
      <c r="AH2344" s="143" t="str">
        <f>IFERROR(Stock[[#This Row],[CHANGE
(auto-fill)]]/Stock[[#This Row],[BUYING PRICE]],"")</f>
        <v/>
      </c>
      <c r="AI2344" s="130" t="str">
        <f>IF(Stock[[#This Row],[MARKET PRICE]]&gt;0,Stock[[#This Row],[MARKET PRICE]]*Stock[[#This Row],[REMAINING QUANTITY
(auto-fill)]],"")</f>
        <v/>
      </c>
    </row>
    <row r="2345" spans="2:35">
      <c r="B2345" s="110" t="str">
        <f>IF(AND(Stock[[#This Row],[BUYING QUANTITY]]&gt;0,Stock[[#This Row],[REMAINING QUANTITY
(auto-fill)]]=0),"SOLD OUT",
IF(AND(Stock[[#This Row],[BUYING QUANTITY]]&gt;0,Stock[[#This Row],[REMAINING QUANTITY
(auto-fill)]]&gt;0),"HOLDING",""))</f>
        <v/>
      </c>
      <c r="C2345" s="113">
        <f t="shared" si="36"/>
        <v>2332</v>
      </c>
      <c r="D2345" s="79"/>
      <c r="E2345" s="80"/>
      <c r="F2345" s="162"/>
      <c r="G2345" s="85"/>
      <c r="H2345" s="86"/>
      <c r="I2345" s="164"/>
      <c r="J2345" s="115" t="str">
        <f>IF(Stock[[#This Row],[BUYING QUANTITY]]&gt;0,Stock[[#This Row],[BUYING PRICE]]*Stock[[#This Row],[BUYING QUANTITY]]*Stock[[#This Row],[% BUYING FEE]],"")</f>
        <v/>
      </c>
      <c r="K2345" s="89"/>
      <c r="L2345" s="90"/>
      <c r="M2345" s="117" t="str">
        <f>IF(Stock[[#This Row],[BUYING QUANTITY]]&gt;0,Stock[[#This Row],[BUYING PRICE]]*(1+Stock[[#This Row],[% THRESHOLD (RETURN)_1]]),"")</f>
        <v/>
      </c>
      <c r="N2345" s="91"/>
      <c r="O2345" s="117" t="str">
        <f>IF(Stock[[#This Row],[BUYING QUANTITY]]&gt;0,Stock[[#This Row],[BUYING PRICE]]*(1+Stock[[#This Row],[% THRESHOLD (RETURN)_2]]),"")</f>
        <v/>
      </c>
      <c r="P2345" s="91"/>
      <c r="Q2345" s="117" t="str">
        <f>IF(Stock[[#This Row],[BUYING QUANTITY]]&gt;0,Stock[[#This Row],[BUYING PRICE]]*(1+Stock[[#This Row],[% THRESHOLD (LOSS)]]),"")</f>
        <v/>
      </c>
      <c r="R2345" s="105"/>
      <c r="S2345" s="118" t="str">
        <f>IF(Stock[[#This Row],[CASH DIVIDEND]]&gt;0,Stock[[#This Row],[CASH DIVIDEND]]/(Stock[[#This Row],[BUYING PRICE]]*Stock[[#This Row],[BUYING QUANTITY]]),"")</f>
        <v/>
      </c>
      <c r="T2345" s="105"/>
      <c r="U2345" s="79"/>
      <c r="V2345" s="97"/>
      <c r="W2345" s="98"/>
      <c r="X2345" s="168"/>
      <c r="Y2345" s="126" t="str">
        <f>IF(Stock[[#This Row],[SELLING QUANTITY]]&gt;0,Stock[[#This Row],[SELLING PRICE]]*Stock[[#This Row],[SELLING QUANTITY]]*Stock[[#This Row],[% SELLING FEE]]+Stock[[#This Row],[SELLING PRICE]]*Stock[[#This Row],[SELLING QUANTITY]]*$D$12,"")</f>
        <v/>
      </c>
      <c r="Z2345" s="121">
        <f>Stock[[#This Row],[BUYING QUANTITY]]+Stock[[#This Row],[STOCK DIVIDEND]]-Stock[[#This Row],[SELLING QUANTITY]]</f>
        <v>0</v>
      </c>
      <c r="AA23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5" s="121">
        <f ca="1">IF(Stock[[#This Row],[SELLING DATE]]&gt;0,Stock[[#This Row],[SELLING DATE]]-Stock[[#This Row],[BUY DATE]]+1,IF(Stock[[#This Row],[BUY DATE]]=0,0,TODAY()-Stock[[#This Row],[BUY DATE]]+1))</f>
        <v>0</v>
      </c>
      <c r="AC2345" s="122" t="str">
        <f>IFERROR(Stock[[#This Row],[CASH DIVIDEND]]+Stock[[#This Row],[RETURN/(LOSS) FROM TRADING
(auto-fill)]],"")</f>
        <v/>
      </c>
      <c r="AD23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5" s="146" t="str">
        <f ca="1">IFERROR(IF(Stock[[#This Row],[HOLDING DAYS
(auto-fill)]]&lt;365,Stock[[#This Row],[% TOTAL RETURN/(LOSS)
(auto-fill)]]*365/Stock[[#This Row],[HOLDING DAYS
(auto-fill)]],POWER((1+Stock[[#This Row],[% TOTAL RETURN/(LOSS)
(auto-fill)]]),1/(Stock[[#This Row],[HOLDING DAYS
(auto-fill)]]/365))-1),"")</f>
        <v/>
      </c>
      <c r="AF2345" s="81"/>
      <c r="AG2345" s="149" t="str">
        <f>IF(Stock[[#This Row],[STATUS
(auto-fill)]]="HOLDING",Stock[[#This Row],[MARKET PRICE]]-Stock[[#This Row],[BUYING PRICE]],"")</f>
        <v/>
      </c>
      <c r="AH2345" s="143" t="str">
        <f>IFERROR(Stock[[#This Row],[CHANGE
(auto-fill)]]/Stock[[#This Row],[BUYING PRICE]],"")</f>
        <v/>
      </c>
      <c r="AI2345" s="130" t="str">
        <f>IF(Stock[[#This Row],[MARKET PRICE]]&gt;0,Stock[[#This Row],[MARKET PRICE]]*Stock[[#This Row],[REMAINING QUANTITY
(auto-fill)]],"")</f>
        <v/>
      </c>
    </row>
    <row r="2346" spans="2:35">
      <c r="B2346" s="110" t="str">
        <f>IF(AND(Stock[[#This Row],[BUYING QUANTITY]]&gt;0,Stock[[#This Row],[REMAINING QUANTITY
(auto-fill)]]=0),"SOLD OUT",
IF(AND(Stock[[#This Row],[BUYING QUANTITY]]&gt;0,Stock[[#This Row],[REMAINING QUANTITY
(auto-fill)]]&gt;0),"HOLDING",""))</f>
        <v/>
      </c>
      <c r="C2346" s="113">
        <f t="shared" si="36"/>
        <v>2333</v>
      </c>
      <c r="D2346" s="79"/>
      <c r="E2346" s="80"/>
      <c r="F2346" s="162"/>
      <c r="G2346" s="85"/>
      <c r="H2346" s="86"/>
      <c r="I2346" s="164"/>
      <c r="J2346" s="115" t="str">
        <f>IF(Stock[[#This Row],[BUYING QUANTITY]]&gt;0,Stock[[#This Row],[BUYING PRICE]]*Stock[[#This Row],[BUYING QUANTITY]]*Stock[[#This Row],[% BUYING FEE]],"")</f>
        <v/>
      </c>
      <c r="K2346" s="89"/>
      <c r="L2346" s="90"/>
      <c r="M2346" s="117" t="str">
        <f>IF(Stock[[#This Row],[BUYING QUANTITY]]&gt;0,Stock[[#This Row],[BUYING PRICE]]*(1+Stock[[#This Row],[% THRESHOLD (RETURN)_1]]),"")</f>
        <v/>
      </c>
      <c r="N2346" s="91"/>
      <c r="O2346" s="117" t="str">
        <f>IF(Stock[[#This Row],[BUYING QUANTITY]]&gt;0,Stock[[#This Row],[BUYING PRICE]]*(1+Stock[[#This Row],[% THRESHOLD (RETURN)_2]]),"")</f>
        <v/>
      </c>
      <c r="P2346" s="91"/>
      <c r="Q2346" s="117" t="str">
        <f>IF(Stock[[#This Row],[BUYING QUANTITY]]&gt;0,Stock[[#This Row],[BUYING PRICE]]*(1+Stock[[#This Row],[% THRESHOLD (LOSS)]]),"")</f>
        <v/>
      </c>
      <c r="R2346" s="105"/>
      <c r="S2346" s="118" t="str">
        <f>IF(Stock[[#This Row],[CASH DIVIDEND]]&gt;0,Stock[[#This Row],[CASH DIVIDEND]]/(Stock[[#This Row],[BUYING PRICE]]*Stock[[#This Row],[BUYING QUANTITY]]),"")</f>
        <v/>
      </c>
      <c r="T2346" s="105"/>
      <c r="U2346" s="79"/>
      <c r="V2346" s="97"/>
      <c r="W2346" s="98"/>
      <c r="X2346" s="168"/>
      <c r="Y2346" s="126" t="str">
        <f>IF(Stock[[#This Row],[SELLING QUANTITY]]&gt;0,Stock[[#This Row],[SELLING PRICE]]*Stock[[#This Row],[SELLING QUANTITY]]*Stock[[#This Row],[% SELLING FEE]]+Stock[[#This Row],[SELLING PRICE]]*Stock[[#This Row],[SELLING QUANTITY]]*$D$12,"")</f>
        <v/>
      </c>
      <c r="Z2346" s="121">
        <f>Stock[[#This Row],[BUYING QUANTITY]]+Stock[[#This Row],[STOCK DIVIDEND]]-Stock[[#This Row],[SELLING QUANTITY]]</f>
        <v>0</v>
      </c>
      <c r="AA23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6" s="121">
        <f ca="1">IF(Stock[[#This Row],[SELLING DATE]]&gt;0,Stock[[#This Row],[SELLING DATE]]-Stock[[#This Row],[BUY DATE]]+1,IF(Stock[[#This Row],[BUY DATE]]=0,0,TODAY()-Stock[[#This Row],[BUY DATE]]+1))</f>
        <v>0</v>
      </c>
      <c r="AC2346" s="122" t="str">
        <f>IFERROR(Stock[[#This Row],[CASH DIVIDEND]]+Stock[[#This Row],[RETURN/(LOSS) FROM TRADING
(auto-fill)]],"")</f>
        <v/>
      </c>
      <c r="AD23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6" s="146" t="str">
        <f ca="1">IFERROR(IF(Stock[[#This Row],[HOLDING DAYS
(auto-fill)]]&lt;365,Stock[[#This Row],[% TOTAL RETURN/(LOSS)
(auto-fill)]]*365/Stock[[#This Row],[HOLDING DAYS
(auto-fill)]],POWER((1+Stock[[#This Row],[% TOTAL RETURN/(LOSS)
(auto-fill)]]),1/(Stock[[#This Row],[HOLDING DAYS
(auto-fill)]]/365))-1),"")</f>
        <v/>
      </c>
      <c r="AF2346" s="81"/>
      <c r="AG2346" s="149" t="str">
        <f>IF(Stock[[#This Row],[STATUS
(auto-fill)]]="HOLDING",Stock[[#This Row],[MARKET PRICE]]-Stock[[#This Row],[BUYING PRICE]],"")</f>
        <v/>
      </c>
      <c r="AH2346" s="143" t="str">
        <f>IFERROR(Stock[[#This Row],[CHANGE
(auto-fill)]]/Stock[[#This Row],[BUYING PRICE]],"")</f>
        <v/>
      </c>
      <c r="AI2346" s="130" t="str">
        <f>IF(Stock[[#This Row],[MARKET PRICE]]&gt;0,Stock[[#This Row],[MARKET PRICE]]*Stock[[#This Row],[REMAINING QUANTITY
(auto-fill)]],"")</f>
        <v/>
      </c>
    </row>
    <row r="2347" spans="2:35">
      <c r="B2347" s="110" t="str">
        <f>IF(AND(Stock[[#This Row],[BUYING QUANTITY]]&gt;0,Stock[[#This Row],[REMAINING QUANTITY
(auto-fill)]]=0),"SOLD OUT",
IF(AND(Stock[[#This Row],[BUYING QUANTITY]]&gt;0,Stock[[#This Row],[REMAINING QUANTITY
(auto-fill)]]&gt;0),"HOLDING",""))</f>
        <v/>
      </c>
      <c r="C2347" s="113">
        <f t="shared" si="36"/>
        <v>2334</v>
      </c>
      <c r="D2347" s="79"/>
      <c r="E2347" s="80"/>
      <c r="F2347" s="162"/>
      <c r="G2347" s="85"/>
      <c r="H2347" s="86"/>
      <c r="I2347" s="164"/>
      <c r="J2347" s="115" t="str">
        <f>IF(Stock[[#This Row],[BUYING QUANTITY]]&gt;0,Stock[[#This Row],[BUYING PRICE]]*Stock[[#This Row],[BUYING QUANTITY]]*Stock[[#This Row],[% BUYING FEE]],"")</f>
        <v/>
      </c>
      <c r="K2347" s="89"/>
      <c r="L2347" s="90"/>
      <c r="M2347" s="117" t="str">
        <f>IF(Stock[[#This Row],[BUYING QUANTITY]]&gt;0,Stock[[#This Row],[BUYING PRICE]]*(1+Stock[[#This Row],[% THRESHOLD (RETURN)_1]]),"")</f>
        <v/>
      </c>
      <c r="N2347" s="91"/>
      <c r="O2347" s="117" t="str">
        <f>IF(Stock[[#This Row],[BUYING QUANTITY]]&gt;0,Stock[[#This Row],[BUYING PRICE]]*(1+Stock[[#This Row],[% THRESHOLD (RETURN)_2]]),"")</f>
        <v/>
      </c>
      <c r="P2347" s="91"/>
      <c r="Q2347" s="117" t="str">
        <f>IF(Stock[[#This Row],[BUYING QUANTITY]]&gt;0,Stock[[#This Row],[BUYING PRICE]]*(1+Stock[[#This Row],[% THRESHOLD (LOSS)]]),"")</f>
        <v/>
      </c>
      <c r="R2347" s="105"/>
      <c r="S2347" s="118" t="str">
        <f>IF(Stock[[#This Row],[CASH DIVIDEND]]&gt;0,Stock[[#This Row],[CASH DIVIDEND]]/(Stock[[#This Row],[BUYING PRICE]]*Stock[[#This Row],[BUYING QUANTITY]]),"")</f>
        <v/>
      </c>
      <c r="T2347" s="105"/>
      <c r="U2347" s="79"/>
      <c r="V2347" s="97"/>
      <c r="W2347" s="98"/>
      <c r="X2347" s="168"/>
      <c r="Y2347" s="126" t="str">
        <f>IF(Stock[[#This Row],[SELLING QUANTITY]]&gt;0,Stock[[#This Row],[SELLING PRICE]]*Stock[[#This Row],[SELLING QUANTITY]]*Stock[[#This Row],[% SELLING FEE]]+Stock[[#This Row],[SELLING PRICE]]*Stock[[#This Row],[SELLING QUANTITY]]*$D$12,"")</f>
        <v/>
      </c>
      <c r="Z2347" s="121">
        <f>Stock[[#This Row],[BUYING QUANTITY]]+Stock[[#This Row],[STOCK DIVIDEND]]-Stock[[#This Row],[SELLING QUANTITY]]</f>
        <v>0</v>
      </c>
      <c r="AA23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7" s="121">
        <f ca="1">IF(Stock[[#This Row],[SELLING DATE]]&gt;0,Stock[[#This Row],[SELLING DATE]]-Stock[[#This Row],[BUY DATE]]+1,IF(Stock[[#This Row],[BUY DATE]]=0,0,TODAY()-Stock[[#This Row],[BUY DATE]]+1))</f>
        <v>0</v>
      </c>
      <c r="AC2347" s="122" t="str">
        <f>IFERROR(Stock[[#This Row],[CASH DIVIDEND]]+Stock[[#This Row],[RETURN/(LOSS) FROM TRADING
(auto-fill)]],"")</f>
        <v/>
      </c>
      <c r="AD23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7" s="146" t="str">
        <f ca="1">IFERROR(IF(Stock[[#This Row],[HOLDING DAYS
(auto-fill)]]&lt;365,Stock[[#This Row],[% TOTAL RETURN/(LOSS)
(auto-fill)]]*365/Stock[[#This Row],[HOLDING DAYS
(auto-fill)]],POWER((1+Stock[[#This Row],[% TOTAL RETURN/(LOSS)
(auto-fill)]]),1/(Stock[[#This Row],[HOLDING DAYS
(auto-fill)]]/365))-1),"")</f>
        <v/>
      </c>
      <c r="AF2347" s="81"/>
      <c r="AG2347" s="149" t="str">
        <f>IF(Stock[[#This Row],[STATUS
(auto-fill)]]="HOLDING",Stock[[#This Row],[MARKET PRICE]]-Stock[[#This Row],[BUYING PRICE]],"")</f>
        <v/>
      </c>
      <c r="AH2347" s="143" t="str">
        <f>IFERROR(Stock[[#This Row],[CHANGE
(auto-fill)]]/Stock[[#This Row],[BUYING PRICE]],"")</f>
        <v/>
      </c>
      <c r="AI2347" s="130" t="str">
        <f>IF(Stock[[#This Row],[MARKET PRICE]]&gt;0,Stock[[#This Row],[MARKET PRICE]]*Stock[[#This Row],[REMAINING QUANTITY
(auto-fill)]],"")</f>
        <v/>
      </c>
    </row>
    <row r="2348" spans="2:35">
      <c r="B2348" s="110" t="str">
        <f>IF(AND(Stock[[#This Row],[BUYING QUANTITY]]&gt;0,Stock[[#This Row],[REMAINING QUANTITY
(auto-fill)]]=0),"SOLD OUT",
IF(AND(Stock[[#This Row],[BUYING QUANTITY]]&gt;0,Stock[[#This Row],[REMAINING QUANTITY
(auto-fill)]]&gt;0),"HOLDING",""))</f>
        <v/>
      </c>
      <c r="C2348" s="113">
        <f t="shared" si="36"/>
        <v>2335</v>
      </c>
      <c r="D2348" s="79"/>
      <c r="E2348" s="80"/>
      <c r="F2348" s="162"/>
      <c r="G2348" s="85"/>
      <c r="H2348" s="86"/>
      <c r="I2348" s="164"/>
      <c r="J2348" s="115" t="str">
        <f>IF(Stock[[#This Row],[BUYING QUANTITY]]&gt;0,Stock[[#This Row],[BUYING PRICE]]*Stock[[#This Row],[BUYING QUANTITY]]*Stock[[#This Row],[% BUYING FEE]],"")</f>
        <v/>
      </c>
      <c r="K2348" s="89"/>
      <c r="L2348" s="90"/>
      <c r="M2348" s="117" t="str">
        <f>IF(Stock[[#This Row],[BUYING QUANTITY]]&gt;0,Stock[[#This Row],[BUYING PRICE]]*(1+Stock[[#This Row],[% THRESHOLD (RETURN)_1]]),"")</f>
        <v/>
      </c>
      <c r="N2348" s="91"/>
      <c r="O2348" s="117" t="str">
        <f>IF(Stock[[#This Row],[BUYING QUANTITY]]&gt;0,Stock[[#This Row],[BUYING PRICE]]*(1+Stock[[#This Row],[% THRESHOLD (RETURN)_2]]),"")</f>
        <v/>
      </c>
      <c r="P2348" s="91"/>
      <c r="Q2348" s="117" t="str">
        <f>IF(Stock[[#This Row],[BUYING QUANTITY]]&gt;0,Stock[[#This Row],[BUYING PRICE]]*(1+Stock[[#This Row],[% THRESHOLD (LOSS)]]),"")</f>
        <v/>
      </c>
      <c r="R2348" s="105"/>
      <c r="S2348" s="118" t="str">
        <f>IF(Stock[[#This Row],[CASH DIVIDEND]]&gt;0,Stock[[#This Row],[CASH DIVIDEND]]/(Stock[[#This Row],[BUYING PRICE]]*Stock[[#This Row],[BUYING QUANTITY]]),"")</f>
        <v/>
      </c>
      <c r="T2348" s="105"/>
      <c r="U2348" s="79"/>
      <c r="V2348" s="97"/>
      <c r="W2348" s="98"/>
      <c r="X2348" s="168"/>
      <c r="Y2348" s="126" t="str">
        <f>IF(Stock[[#This Row],[SELLING QUANTITY]]&gt;0,Stock[[#This Row],[SELLING PRICE]]*Stock[[#This Row],[SELLING QUANTITY]]*Stock[[#This Row],[% SELLING FEE]]+Stock[[#This Row],[SELLING PRICE]]*Stock[[#This Row],[SELLING QUANTITY]]*$D$12,"")</f>
        <v/>
      </c>
      <c r="Z2348" s="121">
        <f>Stock[[#This Row],[BUYING QUANTITY]]+Stock[[#This Row],[STOCK DIVIDEND]]-Stock[[#This Row],[SELLING QUANTITY]]</f>
        <v>0</v>
      </c>
      <c r="AA23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8" s="121">
        <f ca="1">IF(Stock[[#This Row],[SELLING DATE]]&gt;0,Stock[[#This Row],[SELLING DATE]]-Stock[[#This Row],[BUY DATE]]+1,IF(Stock[[#This Row],[BUY DATE]]=0,0,TODAY()-Stock[[#This Row],[BUY DATE]]+1))</f>
        <v>0</v>
      </c>
      <c r="AC2348" s="122" t="str">
        <f>IFERROR(Stock[[#This Row],[CASH DIVIDEND]]+Stock[[#This Row],[RETURN/(LOSS) FROM TRADING
(auto-fill)]],"")</f>
        <v/>
      </c>
      <c r="AD23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8" s="146" t="str">
        <f ca="1">IFERROR(IF(Stock[[#This Row],[HOLDING DAYS
(auto-fill)]]&lt;365,Stock[[#This Row],[% TOTAL RETURN/(LOSS)
(auto-fill)]]*365/Stock[[#This Row],[HOLDING DAYS
(auto-fill)]],POWER((1+Stock[[#This Row],[% TOTAL RETURN/(LOSS)
(auto-fill)]]),1/(Stock[[#This Row],[HOLDING DAYS
(auto-fill)]]/365))-1),"")</f>
        <v/>
      </c>
      <c r="AF2348" s="81"/>
      <c r="AG2348" s="149" t="str">
        <f>IF(Stock[[#This Row],[STATUS
(auto-fill)]]="HOLDING",Stock[[#This Row],[MARKET PRICE]]-Stock[[#This Row],[BUYING PRICE]],"")</f>
        <v/>
      </c>
      <c r="AH2348" s="143" t="str">
        <f>IFERROR(Stock[[#This Row],[CHANGE
(auto-fill)]]/Stock[[#This Row],[BUYING PRICE]],"")</f>
        <v/>
      </c>
      <c r="AI2348" s="130" t="str">
        <f>IF(Stock[[#This Row],[MARKET PRICE]]&gt;0,Stock[[#This Row],[MARKET PRICE]]*Stock[[#This Row],[REMAINING QUANTITY
(auto-fill)]],"")</f>
        <v/>
      </c>
    </row>
    <row r="2349" spans="2:35">
      <c r="B2349" s="110" t="str">
        <f>IF(AND(Stock[[#This Row],[BUYING QUANTITY]]&gt;0,Stock[[#This Row],[REMAINING QUANTITY
(auto-fill)]]=0),"SOLD OUT",
IF(AND(Stock[[#This Row],[BUYING QUANTITY]]&gt;0,Stock[[#This Row],[REMAINING QUANTITY
(auto-fill)]]&gt;0),"HOLDING",""))</f>
        <v/>
      </c>
      <c r="C2349" s="113">
        <f t="shared" si="36"/>
        <v>2336</v>
      </c>
      <c r="D2349" s="79"/>
      <c r="E2349" s="80"/>
      <c r="F2349" s="162"/>
      <c r="G2349" s="85"/>
      <c r="H2349" s="86"/>
      <c r="I2349" s="164"/>
      <c r="J2349" s="115" t="str">
        <f>IF(Stock[[#This Row],[BUYING QUANTITY]]&gt;0,Stock[[#This Row],[BUYING PRICE]]*Stock[[#This Row],[BUYING QUANTITY]]*Stock[[#This Row],[% BUYING FEE]],"")</f>
        <v/>
      </c>
      <c r="K2349" s="89"/>
      <c r="L2349" s="90"/>
      <c r="M2349" s="117" t="str">
        <f>IF(Stock[[#This Row],[BUYING QUANTITY]]&gt;0,Stock[[#This Row],[BUYING PRICE]]*(1+Stock[[#This Row],[% THRESHOLD (RETURN)_1]]),"")</f>
        <v/>
      </c>
      <c r="N2349" s="91"/>
      <c r="O2349" s="117" t="str">
        <f>IF(Stock[[#This Row],[BUYING QUANTITY]]&gt;0,Stock[[#This Row],[BUYING PRICE]]*(1+Stock[[#This Row],[% THRESHOLD (RETURN)_2]]),"")</f>
        <v/>
      </c>
      <c r="P2349" s="91"/>
      <c r="Q2349" s="117" t="str">
        <f>IF(Stock[[#This Row],[BUYING QUANTITY]]&gt;0,Stock[[#This Row],[BUYING PRICE]]*(1+Stock[[#This Row],[% THRESHOLD (LOSS)]]),"")</f>
        <v/>
      </c>
      <c r="R2349" s="105"/>
      <c r="S2349" s="118" t="str">
        <f>IF(Stock[[#This Row],[CASH DIVIDEND]]&gt;0,Stock[[#This Row],[CASH DIVIDEND]]/(Stock[[#This Row],[BUYING PRICE]]*Stock[[#This Row],[BUYING QUANTITY]]),"")</f>
        <v/>
      </c>
      <c r="T2349" s="105"/>
      <c r="U2349" s="79"/>
      <c r="V2349" s="97"/>
      <c r="W2349" s="98"/>
      <c r="X2349" s="168"/>
      <c r="Y2349" s="126" t="str">
        <f>IF(Stock[[#This Row],[SELLING QUANTITY]]&gt;0,Stock[[#This Row],[SELLING PRICE]]*Stock[[#This Row],[SELLING QUANTITY]]*Stock[[#This Row],[% SELLING FEE]]+Stock[[#This Row],[SELLING PRICE]]*Stock[[#This Row],[SELLING QUANTITY]]*$D$12,"")</f>
        <v/>
      </c>
      <c r="Z2349" s="121">
        <f>Stock[[#This Row],[BUYING QUANTITY]]+Stock[[#This Row],[STOCK DIVIDEND]]-Stock[[#This Row],[SELLING QUANTITY]]</f>
        <v>0</v>
      </c>
      <c r="AA23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49" s="121">
        <f ca="1">IF(Stock[[#This Row],[SELLING DATE]]&gt;0,Stock[[#This Row],[SELLING DATE]]-Stock[[#This Row],[BUY DATE]]+1,IF(Stock[[#This Row],[BUY DATE]]=0,0,TODAY()-Stock[[#This Row],[BUY DATE]]+1))</f>
        <v>0</v>
      </c>
      <c r="AC2349" s="122" t="str">
        <f>IFERROR(Stock[[#This Row],[CASH DIVIDEND]]+Stock[[#This Row],[RETURN/(LOSS) FROM TRADING
(auto-fill)]],"")</f>
        <v/>
      </c>
      <c r="AD23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49" s="146" t="str">
        <f ca="1">IFERROR(IF(Stock[[#This Row],[HOLDING DAYS
(auto-fill)]]&lt;365,Stock[[#This Row],[% TOTAL RETURN/(LOSS)
(auto-fill)]]*365/Stock[[#This Row],[HOLDING DAYS
(auto-fill)]],POWER((1+Stock[[#This Row],[% TOTAL RETURN/(LOSS)
(auto-fill)]]),1/(Stock[[#This Row],[HOLDING DAYS
(auto-fill)]]/365))-1),"")</f>
        <v/>
      </c>
      <c r="AF2349" s="81"/>
      <c r="AG2349" s="149" t="str">
        <f>IF(Stock[[#This Row],[STATUS
(auto-fill)]]="HOLDING",Stock[[#This Row],[MARKET PRICE]]-Stock[[#This Row],[BUYING PRICE]],"")</f>
        <v/>
      </c>
      <c r="AH2349" s="143" t="str">
        <f>IFERROR(Stock[[#This Row],[CHANGE
(auto-fill)]]/Stock[[#This Row],[BUYING PRICE]],"")</f>
        <v/>
      </c>
      <c r="AI2349" s="130" t="str">
        <f>IF(Stock[[#This Row],[MARKET PRICE]]&gt;0,Stock[[#This Row],[MARKET PRICE]]*Stock[[#This Row],[REMAINING QUANTITY
(auto-fill)]],"")</f>
        <v/>
      </c>
    </row>
    <row r="2350" spans="2:35">
      <c r="B2350" s="110" t="str">
        <f>IF(AND(Stock[[#This Row],[BUYING QUANTITY]]&gt;0,Stock[[#This Row],[REMAINING QUANTITY
(auto-fill)]]=0),"SOLD OUT",
IF(AND(Stock[[#This Row],[BUYING QUANTITY]]&gt;0,Stock[[#This Row],[REMAINING QUANTITY
(auto-fill)]]&gt;0),"HOLDING",""))</f>
        <v/>
      </c>
      <c r="C2350" s="113">
        <f t="shared" si="36"/>
        <v>2337</v>
      </c>
      <c r="D2350" s="79"/>
      <c r="E2350" s="80"/>
      <c r="F2350" s="162"/>
      <c r="G2350" s="85"/>
      <c r="H2350" s="86"/>
      <c r="I2350" s="164"/>
      <c r="J2350" s="115" t="str">
        <f>IF(Stock[[#This Row],[BUYING QUANTITY]]&gt;0,Stock[[#This Row],[BUYING PRICE]]*Stock[[#This Row],[BUYING QUANTITY]]*Stock[[#This Row],[% BUYING FEE]],"")</f>
        <v/>
      </c>
      <c r="K2350" s="89"/>
      <c r="L2350" s="90"/>
      <c r="M2350" s="117" t="str">
        <f>IF(Stock[[#This Row],[BUYING QUANTITY]]&gt;0,Stock[[#This Row],[BUYING PRICE]]*(1+Stock[[#This Row],[% THRESHOLD (RETURN)_1]]),"")</f>
        <v/>
      </c>
      <c r="N2350" s="91"/>
      <c r="O2350" s="117" t="str">
        <f>IF(Stock[[#This Row],[BUYING QUANTITY]]&gt;0,Stock[[#This Row],[BUYING PRICE]]*(1+Stock[[#This Row],[% THRESHOLD (RETURN)_2]]),"")</f>
        <v/>
      </c>
      <c r="P2350" s="91"/>
      <c r="Q2350" s="117" t="str">
        <f>IF(Stock[[#This Row],[BUYING QUANTITY]]&gt;0,Stock[[#This Row],[BUYING PRICE]]*(1+Stock[[#This Row],[% THRESHOLD (LOSS)]]),"")</f>
        <v/>
      </c>
      <c r="R2350" s="105"/>
      <c r="S2350" s="118" t="str">
        <f>IF(Stock[[#This Row],[CASH DIVIDEND]]&gt;0,Stock[[#This Row],[CASH DIVIDEND]]/(Stock[[#This Row],[BUYING PRICE]]*Stock[[#This Row],[BUYING QUANTITY]]),"")</f>
        <v/>
      </c>
      <c r="T2350" s="105"/>
      <c r="U2350" s="79"/>
      <c r="V2350" s="97"/>
      <c r="W2350" s="98"/>
      <c r="X2350" s="168"/>
      <c r="Y2350" s="126" t="str">
        <f>IF(Stock[[#This Row],[SELLING QUANTITY]]&gt;0,Stock[[#This Row],[SELLING PRICE]]*Stock[[#This Row],[SELLING QUANTITY]]*Stock[[#This Row],[% SELLING FEE]]+Stock[[#This Row],[SELLING PRICE]]*Stock[[#This Row],[SELLING QUANTITY]]*$D$12,"")</f>
        <v/>
      </c>
      <c r="Z2350" s="121">
        <f>Stock[[#This Row],[BUYING QUANTITY]]+Stock[[#This Row],[STOCK DIVIDEND]]-Stock[[#This Row],[SELLING QUANTITY]]</f>
        <v>0</v>
      </c>
      <c r="AA23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0" s="121">
        <f ca="1">IF(Stock[[#This Row],[SELLING DATE]]&gt;0,Stock[[#This Row],[SELLING DATE]]-Stock[[#This Row],[BUY DATE]]+1,IF(Stock[[#This Row],[BUY DATE]]=0,0,TODAY()-Stock[[#This Row],[BUY DATE]]+1))</f>
        <v>0</v>
      </c>
      <c r="AC2350" s="122" t="str">
        <f>IFERROR(Stock[[#This Row],[CASH DIVIDEND]]+Stock[[#This Row],[RETURN/(LOSS) FROM TRADING
(auto-fill)]],"")</f>
        <v/>
      </c>
      <c r="AD23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0" s="146" t="str">
        <f ca="1">IFERROR(IF(Stock[[#This Row],[HOLDING DAYS
(auto-fill)]]&lt;365,Stock[[#This Row],[% TOTAL RETURN/(LOSS)
(auto-fill)]]*365/Stock[[#This Row],[HOLDING DAYS
(auto-fill)]],POWER((1+Stock[[#This Row],[% TOTAL RETURN/(LOSS)
(auto-fill)]]),1/(Stock[[#This Row],[HOLDING DAYS
(auto-fill)]]/365))-1),"")</f>
        <v/>
      </c>
      <c r="AF2350" s="81"/>
      <c r="AG2350" s="149" t="str">
        <f>IF(Stock[[#This Row],[STATUS
(auto-fill)]]="HOLDING",Stock[[#This Row],[MARKET PRICE]]-Stock[[#This Row],[BUYING PRICE]],"")</f>
        <v/>
      </c>
      <c r="AH2350" s="143" t="str">
        <f>IFERROR(Stock[[#This Row],[CHANGE
(auto-fill)]]/Stock[[#This Row],[BUYING PRICE]],"")</f>
        <v/>
      </c>
      <c r="AI2350" s="130" t="str">
        <f>IF(Stock[[#This Row],[MARKET PRICE]]&gt;0,Stock[[#This Row],[MARKET PRICE]]*Stock[[#This Row],[REMAINING QUANTITY
(auto-fill)]],"")</f>
        <v/>
      </c>
    </row>
    <row r="2351" spans="2:35">
      <c r="B2351" s="110" t="str">
        <f>IF(AND(Stock[[#This Row],[BUYING QUANTITY]]&gt;0,Stock[[#This Row],[REMAINING QUANTITY
(auto-fill)]]=0),"SOLD OUT",
IF(AND(Stock[[#This Row],[BUYING QUANTITY]]&gt;0,Stock[[#This Row],[REMAINING QUANTITY
(auto-fill)]]&gt;0),"HOLDING",""))</f>
        <v/>
      </c>
      <c r="C2351" s="113">
        <f t="shared" si="36"/>
        <v>2338</v>
      </c>
      <c r="D2351" s="79"/>
      <c r="E2351" s="80"/>
      <c r="F2351" s="162"/>
      <c r="G2351" s="85"/>
      <c r="H2351" s="86"/>
      <c r="I2351" s="164"/>
      <c r="J2351" s="115" t="str">
        <f>IF(Stock[[#This Row],[BUYING QUANTITY]]&gt;0,Stock[[#This Row],[BUYING PRICE]]*Stock[[#This Row],[BUYING QUANTITY]]*Stock[[#This Row],[% BUYING FEE]],"")</f>
        <v/>
      </c>
      <c r="K2351" s="89"/>
      <c r="L2351" s="90"/>
      <c r="M2351" s="117" t="str">
        <f>IF(Stock[[#This Row],[BUYING QUANTITY]]&gt;0,Stock[[#This Row],[BUYING PRICE]]*(1+Stock[[#This Row],[% THRESHOLD (RETURN)_1]]),"")</f>
        <v/>
      </c>
      <c r="N2351" s="91"/>
      <c r="O2351" s="117" t="str">
        <f>IF(Stock[[#This Row],[BUYING QUANTITY]]&gt;0,Stock[[#This Row],[BUYING PRICE]]*(1+Stock[[#This Row],[% THRESHOLD (RETURN)_2]]),"")</f>
        <v/>
      </c>
      <c r="P2351" s="91"/>
      <c r="Q2351" s="117" t="str">
        <f>IF(Stock[[#This Row],[BUYING QUANTITY]]&gt;0,Stock[[#This Row],[BUYING PRICE]]*(1+Stock[[#This Row],[% THRESHOLD (LOSS)]]),"")</f>
        <v/>
      </c>
      <c r="R2351" s="105"/>
      <c r="S2351" s="118" t="str">
        <f>IF(Stock[[#This Row],[CASH DIVIDEND]]&gt;0,Stock[[#This Row],[CASH DIVIDEND]]/(Stock[[#This Row],[BUYING PRICE]]*Stock[[#This Row],[BUYING QUANTITY]]),"")</f>
        <v/>
      </c>
      <c r="T2351" s="105"/>
      <c r="U2351" s="79"/>
      <c r="V2351" s="97"/>
      <c r="W2351" s="98"/>
      <c r="X2351" s="168"/>
      <c r="Y2351" s="126" t="str">
        <f>IF(Stock[[#This Row],[SELLING QUANTITY]]&gt;0,Stock[[#This Row],[SELLING PRICE]]*Stock[[#This Row],[SELLING QUANTITY]]*Stock[[#This Row],[% SELLING FEE]]+Stock[[#This Row],[SELLING PRICE]]*Stock[[#This Row],[SELLING QUANTITY]]*$D$12,"")</f>
        <v/>
      </c>
      <c r="Z2351" s="121">
        <f>Stock[[#This Row],[BUYING QUANTITY]]+Stock[[#This Row],[STOCK DIVIDEND]]-Stock[[#This Row],[SELLING QUANTITY]]</f>
        <v>0</v>
      </c>
      <c r="AA23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1" s="121">
        <f ca="1">IF(Stock[[#This Row],[SELLING DATE]]&gt;0,Stock[[#This Row],[SELLING DATE]]-Stock[[#This Row],[BUY DATE]]+1,IF(Stock[[#This Row],[BUY DATE]]=0,0,TODAY()-Stock[[#This Row],[BUY DATE]]+1))</f>
        <v>0</v>
      </c>
      <c r="AC2351" s="122" t="str">
        <f>IFERROR(Stock[[#This Row],[CASH DIVIDEND]]+Stock[[#This Row],[RETURN/(LOSS) FROM TRADING
(auto-fill)]],"")</f>
        <v/>
      </c>
      <c r="AD23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1" s="146" t="str">
        <f ca="1">IFERROR(IF(Stock[[#This Row],[HOLDING DAYS
(auto-fill)]]&lt;365,Stock[[#This Row],[% TOTAL RETURN/(LOSS)
(auto-fill)]]*365/Stock[[#This Row],[HOLDING DAYS
(auto-fill)]],POWER((1+Stock[[#This Row],[% TOTAL RETURN/(LOSS)
(auto-fill)]]),1/(Stock[[#This Row],[HOLDING DAYS
(auto-fill)]]/365))-1),"")</f>
        <v/>
      </c>
      <c r="AF2351" s="81"/>
      <c r="AG2351" s="149" t="str">
        <f>IF(Stock[[#This Row],[STATUS
(auto-fill)]]="HOLDING",Stock[[#This Row],[MARKET PRICE]]-Stock[[#This Row],[BUYING PRICE]],"")</f>
        <v/>
      </c>
      <c r="AH2351" s="143" t="str">
        <f>IFERROR(Stock[[#This Row],[CHANGE
(auto-fill)]]/Stock[[#This Row],[BUYING PRICE]],"")</f>
        <v/>
      </c>
      <c r="AI2351" s="130" t="str">
        <f>IF(Stock[[#This Row],[MARKET PRICE]]&gt;0,Stock[[#This Row],[MARKET PRICE]]*Stock[[#This Row],[REMAINING QUANTITY
(auto-fill)]],"")</f>
        <v/>
      </c>
    </row>
    <row r="2352" spans="2:35">
      <c r="B2352" s="110" t="str">
        <f>IF(AND(Stock[[#This Row],[BUYING QUANTITY]]&gt;0,Stock[[#This Row],[REMAINING QUANTITY
(auto-fill)]]=0),"SOLD OUT",
IF(AND(Stock[[#This Row],[BUYING QUANTITY]]&gt;0,Stock[[#This Row],[REMAINING QUANTITY
(auto-fill)]]&gt;0),"HOLDING",""))</f>
        <v/>
      </c>
      <c r="C2352" s="113">
        <f t="shared" si="36"/>
        <v>2339</v>
      </c>
      <c r="D2352" s="79"/>
      <c r="E2352" s="80"/>
      <c r="F2352" s="162"/>
      <c r="G2352" s="85"/>
      <c r="H2352" s="86"/>
      <c r="I2352" s="164"/>
      <c r="J2352" s="115" t="str">
        <f>IF(Stock[[#This Row],[BUYING QUANTITY]]&gt;0,Stock[[#This Row],[BUYING PRICE]]*Stock[[#This Row],[BUYING QUANTITY]]*Stock[[#This Row],[% BUYING FEE]],"")</f>
        <v/>
      </c>
      <c r="K2352" s="89"/>
      <c r="L2352" s="90"/>
      <c r="M2352" s="117" t="str">
        <f>IF(Stock[[#This Row],[BUYING QUANTITY]]&gt;0,Stock[[#This Row],[BUYING PRICE]]*(1+Stock[[#This Row],[% THRESHOLD (RETURN)_1]]),"")</f>
        <v/>
      </c>
      <c r="N2352" s="91"/>
      <c r="O2352" s="117" t="str">
        <f>IF(Stock[[#This Row],[BUYING QUANTITY]]&gt;0,Stock[[#This Row],[BUYING PRICE]]*(1+Stock[[#This Row],[% THRESHOLD (RETURN)_2]]),"")</f>
        <v/>
      </c>
      <c r="P2352" s="91"/>
      <c r="Q2352" s="117" t="str">
        <f>IF(Stock[[#This Row],[BUYING QUANTITY]]&gt;0,Stock[[#This Row],[BUYING PRICE]]*(1+Stock[[#This Row],[% THRESHOLD (LOSS)]]),"")</f>
        <v/>
      </c>
      <c r="R2352" s="105"/>
      <c r="S2352" s="118" t="str">
        <f>IF(Stock[[#This Row],[CASH DIVIDEND]]&gt;0,Stock[[#This Row],[CASH DIVIDEND]]/(Stock[[#This Row],[BUYING PRICE]]*Stock[[#This Row],[BUYING QUANTITY]]),"")</f>
        <v/>
      </c>
      <c r="T2352" s="105"/>
      <c r="U2352" s="79"/>
      <c r="V2352" s="97"/>
      <c r="W2352" s="98"/>
      <c r="X2352" s="168"/>
      <c r="Y2352" s="126" t="str">
        <f>IF(Stock[[#This Row],[SELLING QUANTITY]]&gt;0,Stock[[#This Row],[SELLING PRICE]]*Stock[[#This Row],[SELLING QUANTITY]]*Stock[[#This Row],[% SELLING FEE]]+Stock[[#This Row],[SELLING PRICE]]*Stock[[#This Row],[SELLING QUANTITY]]*$D$12,"")</f>
        <v/>
      </c>
      <c r="Z2352" s="121">
        <f>Stock[[#This Row],[BUYING QUANTITY]]+Stock[[#This Row],[STOCK DIVIDEND]]-Stock[[#This Row],[SELLING QUANTITY]]</f>
        <v>0</v>
      </c>
      <c r="AA23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2" s="121">
        <f ca="1">IF(Stock[[#This Row],[SELLING DATE]]&gt;0,Stock[[#This Row],[SELLING DATE]]-Stock[[#This Row],[BUY DATE]]+1,IF(Stock[[#This Row],[BUY DATE]]=0,0,TODAY()-Stock[[#This Row],[BUY DATE]]+1))</f>
        <v>0</v>
      </c>
      <c r="AC2352" s="122" t="str">
        <f>IFERROR(Stock[[#This Row],[CASH DIVIDEND]]+Stock[[#This Row],[RETURN/(LOSS) FROM TRADING
(auto-fill)]],"")</f>
        <v/>
      </c>
      <c r="AD23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2" s="146" t="str">
        <f ca="1">IFERROR(IF(Stock[[#This Row],[HOLDING DAYS
(auto-fill)]]&lt;365,Stock[[#This Row],[% TOTAL RETURN/(LOSS)
(auto-fill)]]*365/Stock[[#This Row],[HOLDING DAYS
(auto-fill)]],POWER((1+Stock[[#This Row],[% TOTAL RETURN/(LOSS)
(auto-fill)]]),1/(Stock[[#This Row],[HOLDING DAYS
(auto-fill)]]/365))-1),"")</f>
        <v/>
      </c>
      <c r="AF2352" s="81"/>
      <c r="AG2352" s="149" t="str">
        <f>IF(Stock[[#This Row],[STATUS
(auto-fill)]]="HOLDING",Stock[[#This Row],[MARKET PRICE]]-Stock[[#This Row],[BUYING PRICE]],"")</f>
        <v/>
      </c>
      <c r="AH2352" s="143" t="str">
        <f>IFERROR(Stock[[#This Row],[CHANGE
(auto-fill)]]/Stock[[#This Row],[BUYING PRICE]],"")</f>
        <v/>
      </c>
      <c r="AI2352" s="130" t="str">
        <f>IF(Stock[[#This Row],[MARKET PRICE]]&gt;0,Stock[[#This Row],[MARKET PRICE]]*Stock[[#This Row],[REMAINING QUANTITY
(auto-fill)]],"")</f>
        <v/>
      </c>
    </row>
    <row r="2353" spans="2:35">
      <c r="B2353" s="110" t="str">
        <f>IF(AND(Stock[[#This Row],[BUYING QUANTITY]]&gt;0,Stock[[#This Row],[REMAINING QUANTITY
(auto-fill)]]=0),"SOLD OUT",
IF(AND(Stock[[#This Row],[BUYING QUANTITY]]&gt;0,Stock[[#This Row],[REMAINING QUANTITY
(auto-fill)]]&gt;0),"HOLDING",""))</f>
        <v/>
      </c>
      <c r="C2353" s="113">
        <f t="shared" si="36"/>
        <v>2340</v>
      </c>
      <c r="D2353" s="79"/>
      <c r="E2353" s="80"/>
      <c r="F2353" s="162"/>
      <c r="G2353" s="85"/>
      <c r="H2353" s="86"/>
      <c r="I2353" s="164"/>
      <c r="J2353" s="115" t="str">
        <f>IF(Stock[[#This Row],[BUYING QUANTITY]]&gt;0,Stock[[#This Row],[BUYING PRICE]]*Stock[[#This Row],[BUYING QUANTITY]]*Stock[[#This Row],[% BUYING FEE]],"")</f>
        <v/>
      </c>
      <c r="K2353" s="89"/>
      <c r="L2353" s="90"/>
      <c r="M2353" s="117" t="str">
        <f>IF(Stock[[#This Row],[BUYING QUANTITY]]&gt;0,Stock[[#This Row],[BUYING PRICE]]*(1+Stock[[#This Row],[% THRESHOLD (RETURN)_1]]),"")</f>
        <v/>
      </c>
      <c r="N2353" s="91"/>
      <c r="O2353" s="117" t="str">
        <f>IF(Stock[[#This Row],[BUYING QUANTITY]]&gt;0,Stock[[#This Row],[BUYING PRICE]]*(1+Stock[[#This Row],[% THRESHOLD (RETURN)_2]]),"")</f>
        <v/>
      </c>
      <c r="P2353" s="91"/>
      <c r="Q2353" s="117" t="str">
        <f>IF(Stock[[#This Row],[BUYING QUANTITY]]&gt;0,Stock[[#This Row],[BUYING PRICE]]*(1+Stock[[#This Row],[% THRESHOLD (LOSS)]]),"")</f>
        <v/>
      </c>
      <c r="R2353" s="105"/>
      <c r="S2353" s="118" t="str">
        <f>IF(Stock[[#This Row],[CASH DIVIDEND]]&gt;0,Stock[[#This Row],[CASH DIVIDEND]]/(Stock[[#This Row],[BUYING PRICE]]*Stock[[#This Row],[BUYING QUANTITY]]),"")</f>
        <v/>
      </c>
      <c r="T2353" s="105"/>
      <c r="U2353" s="79"/>
      <c r="V2353" s="97"/>
      <c r="W2353" s="98"/>
      <c r="X2353" s="168"/>
      <c r="Y2353" s="126" t="str">
        <f>IF(Stock[[#This Row],[SELLING QUANTITY]]&gt;0,Stock[[#This Row],[SELLING PRICE]]*Stock[[#This Row],[SELLING QUANTITY]]*Stock[[#This Row],[% SELLING FEE]]+Stock[[#This Row],[SELLING PRICE]]*Stock[[#This Row],[SELLING QUANTITY]]*$D$12,"")</f>
        <v/>
      </c>
      <c r="Z2353" s="121">
        <f>Stock[[#This Row],[BUYING QUANTITY]]+Stock[[#This Row],[STOCK DIVIDEND]]-Stock[[#This Row],[SELLING QUANTITY]]</f>
        <v>0</v>
      </c>
      <c r="AA23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3" s="121">
        <f ca="1">IF(Stock[[#This Row],[SELLING DATE]]&gt;0,Stock[[#This Row],[SELLING DATE]]-Stock[[#This Row],[BUY DATE]]+1,IF(Stock[[#This Row],[BUY DATE]]=0,0,TODAY()-Stock[[#This Row],[BUY DATE]]+1))</f>
        <v>0</v>
      </c>
      <c r="AC2353" s="122" t="str">
        <f>IFERROR(Stock[[#This Row],[CASH DIVIDEND]]+Stock[[#This Row],[RETURN/(LOSS) FROM TRADING
(auto-fill)]],"")</f>
        <v/>
      </c>
      <c r="AD23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3" s="146" t="str">
        <f ca="1">IFERROR(IF(Stock[[#This Row],[HOLDING DAYS
(auto-fill)]]&lt;365,Stock[[#This Row],[% TOTAL RETURN/(LOSS)
(auto-fill)]]*365/Stock[[#This Row],[HOLDING DAYS
(auto-fill)]],POWER((1+Stock[[#This Row],[% TOTAL RETURN/(LOSS)
(auto-fill)]]),1/(Stock[[#This Row],[HOLDING DAYS
(auto-fill)]]/365))-1),"")</f>
        <v/>
      </c>
      <c r="AF2353" s="81"/>
      <c r="AG2353" s="149" t="str">
        <f>IF(Stock[[#This Row],[STATUS
(auto-fill)]]="HOLDING",Stock[[#This Row],[MARKET PRICE]]-Stock[[#This Row],[BUYING PRICE]],"")</f>
        <v/>
      </c>
      <c r="AH2353" s="143" t="str">
        <f>IFERROR(Stock[[#This Row],[CHANGE
(auto-fill)]]/Stock[[#This Row],[BUYING PRICE]],"")</f>
        <v/>
      </c>
      <c r="AI2353" s="130" t="str">
        <f>IF(Stock[[#This Row],[MARKET PRICE]]&gt;0,Stock[[#This Row],[MARKET PRICE]]*Stock[[#This Row],[REMAINING QUANTITY
(auto-fill)]],"")</f>
        <v/>
      </c>
    </row>
    <row r="2354" spans="2:35">
      <c r="B2354" s="110" t="str">
        <f>IF(AND(Stock[[#This Row],[BUYING QUANTITY]]&gt;0,Stock[[#This Row],[REMAINING QUANTITY
(auto-fill)]]=0),"SOLD OUT",
IF(AND(Stock[[#This Row],[BUYING QUANTITY]]&gt;0,Stock[[#This Row],[REMAINING QUANTITY
(auto-fill)]]&gt;0),"HOLDING",""))</f>
        <v/>
      </c>
      <c r="C2354" s="113">
        <f t="shared" si="36"/>
        <v>2341</v>
      </c>
      <c r="D2354" s="79"/>
      <c r="E2354" s="80"/>
      <c r="F2354" s="162"/>
      <c r="G2354" s="85"/>
      <c r="H2354" s="86"/>
      <c r="I2354" s="164"/>
      <c r="J2354" s="115" t="str">
        <f>IF(Stock[[#This Row],[BUYING QUANTITY]]&gt;0,Stock[[#This Row],[BUYING PRICE]]*Stock[[#This Row],[BUYING QUANTITY]]*Stock[[#This Row],[% BUYING FEE]],"")</f>
        <v/>
      </c>
      <c r="K2354" s="89"/>
      <c r="L2354" s="90"/>
      <c r="M2354" s="117" t="str">
        <f>IF(Stock[[#This Row],[BUYING QUANTITY]]&gt;0,Stock[[#This Row],[BUYING PRICE]]*(1+Stock[[#This Row],[% THRESHOLD (RETURN)_1]]),"")</f>
        <v/>
      </c>
      <c r="N2354" s="91"/>
      <c r="O2354" s="117" t="str">
        <f>IF(Stock[[#This Row],[BUYING QUANTITY]]&gt;0,Stock[[#This Row],[BUYING PRICE]]*(1+Stock[[#This Row],[% THRESHOLD (RETURN)_2]]),"")</f>
        <v/>
      </c>
      <c r="P2354" s="91"/>
      <c r="Q2354" s="117" t="str">
        <f>IF(Stock[[#This Row],[BUYING QUANTITY]]&gt;0,Stock[[#This Row],[BUYING PRICE]]*(1+Stock[[#This Row],[% THRESHOLD (LOSS)]]),"")</f>
        <v/>
      </c>
      <c r="R2354" s="105"/>
      <c r="S2354" s="118" t="str">
        <f>IF(Stock[[#This Row],[CASH DIVIDEND]]&gt;0,Stock[[#This Row],[CASH DIVIDEND]]/(Stock[[#This Row],[BUYING PRICE]]*Stock[[#This Row],[BUYING QUANTITY]]),"")</f>
        <v/>
      </c>
      <c r="T2354" s="105"/>
      <c r="U2354" s="79"/>
      <c r="V2354" s="97"/>
      <c r="W2354" s="98"/>
      <c r="X2354" s="168"/>
      <c r="Y2354" s="126" t="str">
        <f>IF(Stock[[#This Row],[SELLING QUANTITY]]&gt;0,Stock[[#This Row],[SELLING PRICE]]*Stock[[#This Row],[SELLING QUANTITY]]*Stock[[#This Row],[% SELLING FEE]]+Stock[[#This Row],[SELLING PRICE]]*Stock[[#This Row],[SELLING QUANTITY]]*$D$12,"")</f>
        <v/>
      </c>
      <c r="Z2354" s="121">
        <f>Stock[[#This Row],[BUYING QUANTITY]]+Stock[[#This Row],[STOCK DIVIDEND]]-Stock[[#This Row],[SELLING QUANTITY]]</f>
        <v>0</v>
      </c>
      <c r="AA23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4" s="121">
        <f ca="1">IF(Stock[[#This Row],[SELLING DATE]]&gt;0,Stock[[#This Row],[SELLING DATE]]-Stock[[#This Row],[BUY DATE]]+1,IF(Stock[[#This Row],[BUY DATE]]=0,0,TODAY()-Stock[[#This Row],[BUY DATE]]+1))</f>
        <v>0</v>
      </c>
      <c r="AC2354" s="122" t="str">
        <f>IFERROR(Stock[[#This Row],[CASH DIVIDEND]]+Stock[[#This Row],[RETURN/(LOSS) FROM TRADING
(auto-fill)]],"")</f>
        <v/>
      </c>
      <c r="AD23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4" s="146" t="str">
        <f ca="1">IFERROR(IF(Stock[[#This Row],[HOLDING DAYS
(auto-fill)]]&lt;365,Stock[[#This Row],[% TOTAL RETURN/(LOSS)
(auto-fill)]]*365/Stock[[#This Row],[HOLDING DAYS
(auto-fill)]],POWER((1+Stock[[#This Row],[% TOTAL RETURN/(LOSS)
(auto-fill)]]),1/(Stock[[#This Row],[HOLDING DAYS
(auto-fill)]]/365))-1),"")</f>
        <v/>
      </c>
      <c r="AF2354" s="81"/>
      <c r="AG2354" s="149" t="str">
        <f>IF(Stock[[#This Row],[STATUS
(auto-fill)]]="HOLDING",Stock[[#This Row],[MARKET PRICE]]-Stock[[#This Row],[BUYING PRICE]],"")</f>
        <v/>
      </c>
      <c r="AH2354" s="143" t="str">
        <f>IFERROR(Stock[[#This Row],[CHANGE
(auto-fill)]]/Stock[[#This Row],[BUYING PRICE]],"")</f>
        <v/>
      </c>
      <c r="AI2354" s="130" t="str">
        <f>IF(Stock[[#This Row],[MARKET PRICE]]&gt;0,Stock[[#This Row],[MARKET PRICE]]*Stock[[#This Row],[REMAINING QUANTITY
(auto-fill)]],"")</f>
        <v/>
      </c>
    </row>
    <row r="2355" spans="2:35">
      <c r="B2355" s="110" t="str">
        <f>IF(AND(Stock[[#This Row],[BUYING QUANTITY]]&gt;0,Stock[[#This Row],[REMAINING QUANTITY
(auto-fill)]]=0),"SOLD OUT",
IF(AND(Stock[[#This Row],[BUYING QUANTITY]]&gt;0,Stock[[#This Row],[REMAINING QUANTITY
(auto-fill)]]&gt;0),"HOLDING",""))</f>
        <v/>
      </c>
      <c r="C2355" s="113">
        <f t="shared" si="36"/>
        <v>2342</v>
      </c>
      <c r="D2355" s="79"/>
      <c r="E2355" s="80"/>
      <c r="F2355" s="162"/>
      <c r="G2355" s="85"/>
      <c r="H2355" s="86"/>
      <c r="I2355" s="164"/>
      <c r="J2355" s="115" t="str">
        <f>IF(Stock[[#This Row],[BUYING QUANTITY]]&gt;0,Stock[[#This Row],[BUYING PRICE]]*Stock[[#This Row],[BUYING QUANTITY]]*Stock[[#This Row],[% BUYING FEE]],"")</f>
        <v/>
      </c>
      <c r="K2355" s="89"/>
      <c r="L2355" s="90"/>
      <c r="M2355" s="117" t="str">
        <f>IF(Stock[[#This Row],[BUYING QUANTITY]]&gt;0,Stock[[#This Row],[BUYING PRICE]]*(1+Stock[[#This Row],[% THRESHOLD (RETURN)_1]]),"")</f>
        <v/>
      </c>
      <c r="N2355" s="91"/>
      <c r="O2355" s="117" t="str">
        <f>IF(Stock[[#This Row],[BUYING QUANTITY]]&gt;0,Stock[[#This Row],[BUYING PRICE]]*(1+Stock[[#This Row],[% THRESHOLD (RETURN)_2]]),"")</f>
        <v/>
      </c>
      <c r="P2355" s="91"/>
      <c r="Q2355" s="117" t="str">
        <f>IF(Stock[[#This Row],[BUYING QUANTITY]]&gt;0,Stock[[#This Row],[BUYING PRICE]]*(1+Stock[[#This Row],[% THRESHOLD (LOSS)]]),"")</f>
        <v/>
      </c>
      <c r="R2355" s="105"/>
      <c r="S2355" s="118" t="str">
        <f>IF(Stock[[#This Row],[CASH DIVIDEND]]&gt;0,Stock[[#This Row],[CASH DIVIDEND]]/(Stock[[#This Row],[BUYING PRICE]]*Stock[[#This Row],[BUYING QUANTITY]]),"")</f>
        <v/>
      </c>
      <c r="T2355" s="105"/>
      <c r="U2355" s="79"/>
      <c r="V2355" s="97"/>
      <c r="W2355" s="98"/>
      <c r="X2355" s="168"/>
      <c r="Y2355" s="126" t="str">
        <f>IF(Stock[[#This Row],[SELLING QUANTITY]]&gt;0,Stock[[#This Row],[SELLING PRICE]]*Stock[[#This Row],[SELLING QUANTITY]]*Stock[[#This Row],[% SELLING FEE]]+Stock[[#This Row],[SELLING PRICE]]*Stock[[#This Row],[SELLING QUANTITY]]*$D$12,"")</f>
        <v/>
      </c>
      <c r="Z2355" s="121">
        <f>Stock[[#This Row],[BUYING QUANTITY]]+Stock[[#This Row],[STOCK DIVIDEND]]-Stock[[#This Row],[SELLING QUANTITY]]</f>
        <v>0</v>
      </c>
      <c r="AA23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5" s="121">
        <f ca="1">IF(Stock[[#This Row],[SELLING DATE]]&gt;0,Stock[[#This Row],[SELLING DATE]]-Stock[[#This Row],[BUY DATE]]+1,IF(Stock[[#This Row],[BUY DATE]]=0,0,TODAY()-Stock[[#This Row],[BUY DATE]]+1))</f>
        <v>0</v>
      </c>
      <c r="AC2355" s="122" t="str">
        <f>IFERROR(Stock[[#This Row],[CASH DIVIDEND]]+Stock[[#This Row],[RETURN/(LOSS) FROM TRADING
(auto-fill)]],"")</f>
        <v/>
      </c>
      <c r="AD23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5" s="146" t="str">
        <f ca="1">IFERROR(IF(Stock[[#This Row],[HOLDING DAYS
(auto-fill)]]&lt;365,Stock[[#This Row],[% TOTAL RETURN/(LOSS)
(auto-fill)]]*365/Stock[[#This Row],[HOLDING DAYS
(auto-fill)]],POWER((1+Stock[[#This Row],[% TOTAL RETURN/(LOSS)
(auto-fill)]]),1/(Stock[[#This Row],[HOLDING DAYS
(auto-fill)]]/365))-1),"")</f>
        <v/>
      </c>
      <c r="AF2355" s="81"/>
      <c r="AG2355" s="149" t="str">
        <f>IF(Stock[[#This Row],[STATUS
(auto-fill)]]="HOLDING",Stock[[#This Row],[MARKET PRICE]]-Stock[[#This Row],[BUYING PRICE]],"")</f>
        <v/>
      </c>
      <c r="AH2355" s="143" t="str">
        <f>IFERROR(Stock[[#This Row],[CHANGE
(auto-fill)]]/Stock[[#This Row],[BUYING PRICE]],"")</f>
        <v/>
      </c>
      <c r="AI2355" s="130" t="str">
        <f>IF(Stock[[#This Row],[MARKET PRICE]]&gt;0,Stock[[#This Row],[MARKET PRICE]]*Stock[[#This Row],[REMAINING QUANTITY
(auto-fill)]],"")</f>
        <v/>
      </c>
    </row>
    <row r="2356" spans="2:35">
      <c r="B2356" s="110" t="str">
        <f>IF(AND(Stock[[#This Row],[BUYING QUANTITY]]&gt;0,Stock[[#This Row],[REMAINING QUANTITY
(auto-fill)]]=0),"SOLD OUT",
IF(AND(Stock[[#This Row],[BUYING QUANTITY]]&gt;0,Stock[[#This Row],[REMAINING QUANTITY
(auto-fill)]]&gt;0),"HOLDING",""))</f>
        <v/>
      </c>
      <c r="C2356" s="113">
        <f t="shared" si="36"/>
        <v>2343</v>
      </c>
      <c r="D2356" s="79"/>
      <c r="E2356" s="80"/>
      <c r="F2356" s="162"/>
      <c r="G2356" s="85"/>
      <c r="H2356" s="86"/>
      <c r="I2356" s="164"/>
      <c r="J2356" s="115" t="str">
        <f>IF(Stock[[#This Row],[BUYING QUANTITY]]&gt;0,Stock[[#This Row],[BUYING PRICE]]*Stock[[#This Row],[BUYING QUANTITY]]*Stock[[#This Row],[% BUYING FEE]],"")</f>
        <v/>
      </c>
      <c r="K2356" s="89"/>
      <c r="L2356" s="90"/>
      <c r="M2356" s="117" t="str">
        <f>IF(Stock[[#This Row],[BUYING QUANTITY]]&gt;0,Stock[[#This Row],[BUYING PRICE]]*(1+Stock[[#This Row],[% THRESHOLD (RETURN)_1]]),"")</f>
        <v/>
      </c>
      <c r="N2356" s="91"/>
      <c r="O2356" s="117" t="str">
        <f>IF(Stock[[#This Row],[BUYING QUANTITY]]&gt;0,Stock[[#This Row],[BUYING PRICE]]*(1+Stock[[#This Row],[% THRESHOLD (RETURN)_2]]),"")</f>
        <v/>
      </c>
      <c r="P2356" s="91"/>
      <c r="Q2356" s="117" t="str">
        <f>IF(Stock[[#This Row],[BUYING QUANTITY]]&gt;0,Stock[[#This Row],[BUYING PRICE]]*(1+Stock[[#This Row],[% THRESHOLD (LOSS)]]),"")</f>
        <v/>
      </c>
      <c r="R2356" s="105"/>
      <c r="S2356" s="118" t="str">
        <f>IF(Stock[[#This Row],[CASH DIVIDEND]]&gt;0,Stock[[#This Row],[CASH DIVIDEND]]/(Stock[[#This Row],[BUYING PRICE]]*Stock[[#This Row],[BUYING QUANTITY]]),"")</f>
        <v/>
      </c>
      <c r="T2356" s="105"/>
      <c r="U2356" s="79"/>
      <c r="V2356" s="97"/>
      <c r="W2356" s="98"/>
      <c r="X2356" s="168"/>
      <c r="Y2356" s="126" t="str">
        <f>IF(Stock[[#This Row],[SELLING QUANTITY]]&gt;0,Stock[[#This Row],[SELLING PRICE]]*Stock[[#This Row],[SELLING QUANTITY]]*Stock[[#This Row],[% SELLING FEE]]+Stock[[#This Row],[SELLING PRICE]]*Stock[[#This Row],[SELLING QUANTITY]]*$D$12,"")</f>
        <v/>
      </c>
      <c r="Z2356" s="121">
        <f>Stock[[#This Row],[BUYING QUANTITY]]+Stock[[#This Row],[STOCK DIVIDEND]]-Stock[[#This Row],[SELLING QUANTITY]]</f>
        <v>0</v>
      </c>
      <c r="AA23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6" s="121">
        <f ca="1">IF(Stock[[#This Row],[SELLING DATE]]&gt;0,Stock[[#This Row],[SELLING DATE]]-Stock[[#This Row],[BUY DATE]]+1,IF(Stock[[#This Row],[BUY DATE]]=0,0,TODAY()-Stock[[#This Row],[BUY DATE]]+1))</f>
        <v>0</v>
      </c>
      <c r="AC2356" s="122" t="str">
        <f>IFERROR(Stock[[#This Row],[CASH DIVIDEND]]+Stock[[#This Row],[RETURN/(LOSS) FROM TRADING
(auto-fill)]],"")</f>
        <v/>
      </c>
      <c r="AD23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6" s="146" t="str">
        <f ca="1">IFERROR(IF(Stock[[#This Row],[HOLDING DAYS
(auto-fill)]]&lt;365,Stock[[#This Row],[% TOTAL RETURN/(LOSS)
(auto-fill)]]*365/Stock[[#This Row],[HOLDING DAYS
(auto-fill)]],POWER((1+Stock[[#This Row],[% TOTAL RETURN/(LOSS)
(auto-fill)]]),1/(Stock[[#This Row],[HOLDING DAYS
(auto-fill)]]/365))-1),"")</f>
        <v/>
      </c>
      <c r="AF2356" s="81"/>
      <c r="AG2356" s="149" t="str">
        <f>IF(Stock[[#This Row],[STATUS
(auto-fill)]]="HOLDING",Stock[[#This Row],[MARKET PRICE]]-Stock[[#This Row],[BUYING PRICE]],"")</f>
        <v/>
      </c>
      <c r="AH2356" s="143" t="str">
        <f>IFERROR(Stock[[#This Row],[CHANGE
(auto-fill)]]/Stock[[#This Row],[BUYING PRICE]],"")</f>
        <v/>
      </c>
      <c r="AI2356" s="130" t="str">
        <f>IF(Stock[[#This Row],[MARKET PRICE]]&gt;0,Stock[[#This Row],[MARKET PRICE]]*Stock[[#This Row],[REMAINING QUANTITY
(auto-fill)]],"")</f>
        <v/>
      </c>
    </row>
    <row r="2357" spans="2:35">
      <c r="B2357" s="110" t="str">
        <f>IF(AND(Stock[[#This Row],[BUYING QUANTITY]]&gt;0,Stock[[#This Row],[REMAINING QUANTITY
(auto-fill)]]=0),"SOLD OUT",
IF(AND(Stock[[#This Row],[BUYING QUANTITY]]&gt;0,Stock[[#This Row],[REMAINING QUANTITY
(auto-fill)]]&gt;0),"HOLDING",""))</f>
        <v/>
      </c>
      <c r="C2357" s="113">
        <f t="shared" si="36"/>
        <v>2344</v>
      </c>
      <c r="D2357" s="79"/>
      <c r="E2357" s="80"/>
      <c r="F2357" s="162"/>
      <c r="G2357" s="85"/>
      <c r="H2357" s="86"/>
      <c r="I2357" s="164"/>
      <c r="J2357" s="115" t="str">
        <f>IF(Stock[[#This Row],[BUYING QUANTITY]]&gt;0,Stock[[#This Row],[BUYING PRICE]]*Stock[[#This Row],[BUYING QUANTITY]]*Stock[[#This Row],[% BUYING FEE]],"")</f>
        <v/>
      </c>
      <c r="K2357" s="89"/>
      <c r="L2357" s="90"/>
      <c r="M2357" s="117" t="str">
        <f>IF(Stock[[#This Row],[BUYING QUANTITY]]&gt;0,Stock[[#This Row],[BUYING PRICE]]*(1+Stock[[#This Row],[% THRESHOLD (RETURN)_1]]),"")</f>
        <v/>
      </c>
      <c r="N2357" s="91"/>
      <c r="O2357" s="117" t="str">
        <f>IF(Stock[[#This Row],[BUYING QUANTITY]]&gt;0,Stock[[#This Row],[BUYING PRICE]]*(1+Stock[[#This Row],[% THRESHOLD (RETURN)_2]]),"")</f>
        <v/>
      </c>
      <c r="P2357" s="91"/>
      <c r="Q2357" s="117" t="str">
        <f>IF(Stock[[#This Row],[BUYING QUANTITY]]&gt;0,Stock[[#This Row],[BUYING PRICE]]*(1+Stock[[#This Row],[% THRESHOLD (LOSS)]]),"")</f>
        <v/>
      </c>
      <c r="R2357" s="105"/>
      <c r="S2357" s="118" t="str">
        <f>IF(Stock[[#This Row],[CASH DIVIDEND]]&gt;0,Stock[[#This Row],[CASH DIVIDEND]]/(Stock[[#This Row],[BUYING PRICE]]*Stock[[#This Row],[BUYING QUANTITY]]),"")</f>
        <v/>
      </c>
      <c r="T2357" s="105"/>
      <c r="U2357" s="79"/>
      <c r="V2357" s="97"/>
      <c r="W2357" s="98"/>
      <c r="X2357" s="168"/>
      <c r="Y2357" s="126" t="str">
        <f>IF(Stock[[#This Row],[SELLING QUANTITY]]&gt;0,Stock[[#This Row],[SELLING PRICE]]*Stock[[#This Row],[SELLING QUANTITY]]*Stock[[#This Row],[% SELLING FEE]]+Stock[[#This Row],[SELLING PRICE]]*Stock[[#This Row],[SELLING QUANTITY]]*$D$12,"")</f>
        <v/>
      </c>
      <c r="Z2357" s="121">
        <f>Stock[[#This Row],[BUYING QUANTITY]]+Stock[[#This Row],[STOCK DIVIDEND]]-Stock[[#This Row],[SELLING QUANTITY]]</f>
        <v>0</v>
      </c>
      <c r="AA23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7" s="121">
        <f ca="1">IF(Stock[[#This Row],[SELLING DATE]]&gt;0,Stock[[#This Row],[SELLING DATE]]-Stock[[#This Row],[BUY DATE]]+1,IF(Stock[[#This Row],[BUY DATE]]=0,0,TODAY()-Stock[[#This Row],[BUY DATE]]+1))</f>
        <v>0</v>
      </c>
      <c r="AC2357" s="122" t="str">
        <f>IFERROR(Stock[[#This Row],[CASH DIVIDEND]]+Stock[[#This Row],[RETURN/(LOSS) FROM TRADING
(auto-fill)]],"")</f>
        <v/>
      </c>
      <c r="AD23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7" s="146" t="str">
        <f ca="1">IFERROR(IF(Stock[[#This Row],[HOLDING DAYS
(auto-fill)]]&lt;365,Stock[[#This Row],[% TOTAL RETURN/(LOSS)
(auto-fill)]]*365/Stock[[#This Row],[HOLDING DAYS
(auto-fill)]],POWER((1+Stock[[#This Row],[% TOTAL RETURN/(LOSS)
(auto-fill)]]),1/(Stock[[#This Row],[HOLDING DAYS
(auto-fill)]]/365))-1),"")</f>
        <v/>
      </c>
      <c r="AF2357" s="81"/>
      <c r="AG2357" s="149" t="str">
        <f>IF(Stock[[#This Row],[STATUS
(auto-fill)]]="HOLDING",Stock[[#This Row],[MARKET PRICE]]-Stock[[#This Row],[BUYING PRICE]],"")</f>
        <v/>
      </c>
      <c r="AH2357" s="143" t="str">
        <f>IFERROR(Stock[[#This Row],[CHANGE
(auto-fill)]]/Stock[[#This Row],[BUYING PRICE]],"")</f>
        <v/>
      </c>
      <c r="AI2357" s="130" t="str">
        <f>IF(Stock[[#This Row],[MARKET PRICE]]&gt;0,Stock[[#This Row],[MARKET PRICE]]*Stock[[#This Row],[REMAINING QUANTITY
(auto-fill)]],"")</f>
        <v/>
      </c>
    </row>
    <row r="2358" spans="2:35">
      <c r="B2358" s="110" t="str">
        <f>IF(AND(Stock[[#This Row],[BUYING QUANTITY]]&gt;0,Stock[[#This Row],[REMAINING QUANTITY
(auto-fill)]]=0),"SOLD OUT",
IF(AND(Stock[[#This Row],[BUYING QUANTITY]]&gt;0,Stock[[#This Row],[REMAINING QUANTITY
(auto-fill)]]&gt;0),"HOLDING",""))</f>
        <v/>
      </c>
      <c r="C2358" s="113">
        <f t="shared" si="36"/>
        <v>2345</v>
      </c>
      <c r="D2358" s="79"/>
      <c r="E2358" s="80"/>
      <c r="F2358" s="162"/>
      <c r="G2358" s="85"/>
      <c r="H2358" s="86"/>
      <c r="I2358" s="164"/>
      <c r="J2358" s="115" t="str">
        <f>IF(Stock[[#This Row],[BUYING QUANTITY]]&gt;0,Stock[[#This Row],[BUYING PRICE]]*Stock[[#This Row],[BUYING QUANTITY]]*Stock[[#This Row],[% BUYING FEE]],"")</f>
        <v/>
      </c>
      <c r="K2358" s="89"/>
      <c r="L2358" s="90"/>
      <c r="M2358" s="117" t="str">
        <f>IF(Stock[[#This Row],[BUYING QUANTITY]]&gt;0,Stock[[#This Row],[BUYING PRICE]]*(1+Stock[[#This Row],[% THRESHOLD (RETURN)_1]]),"")</f>
        <v/>
      </c>
      <c r="N2358" s="91"/>
      <c r="O2358" s="117" t="str">
        <f>IF(Stock[[#This Row],[BUYING QUANTITY]]&gt;0,Stock[[#This Row],[BUYING PRICE]]*(1+Stock[[#This Row],[% THRESHOLD (RETURN)_2]]),"")</f>
        <v/>
      </c>
      <c r="P2358" s="91"/>
      <c r="Q2358" s="117" t="str">
        <f>IF(Stock[[#This Row],[BUYING QUANTITY]]&gt;0,Stock[[#This Row],[BUYING PRICE]]*(1+Stock[[#This Row],[% THRESHOLD (LOSS)]]),"")</f>
        <v/>
      </c>
      <c r="R2358" s="105"/>
      <c r="S2358" s="118" t="str">
        <f>IF(Stock[[#This Row],[CASH DIVIDEND]]&gt;0,Stock[[#This Row],[CASH DIVIDEND]]/(Stock[[#This Row],[BUYING PRICE]]*Stock[[#This Row],[BUYING QUANTITY]]),"")</f>
        <v/>
      </c>
      <c r="T2358" s="105"/>
      <c r="U2358" s="79"/>
      <c r="V2358" s="97"/>
      <c r="W2358" s="98"/>
      <c r="X2358" s="168"/>
      <c r="Y2358" s="126" t="str">
        <f>IF(Stock[[#This Row],[SELLING QUANTITY]]&gt;0,Stock[[#This Row],[SELLING PRICE]]*Stock[[#This Row],[SELLING QUANTITY]]*Stock[[#This Row],[% SELLING FEE]]+Stock[[#This Row],[SELLING PRICE]]*Stock[[#This Row],[SELLING QUANTITY]]*$D$12,"")</f>
        <v/>
      </c>
      <c r="Z2358" s="121">
        <f>Stock[[#This Row],[BUYING QUANTITY]]+Stock[[#This Row],[STOCK DIVIDEND]]-Stock[[#This Row],[SELLING QUANTITY]]</f>
        <v>0</v>
      </c>
      <c r="AA23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8" s="121">
        <f ca="1">IF(Stock[[#This Row],[SELLING DATE]]&gt;0,Stock[[#This Row],[SELLING DATE]]-Stock[[#This Row],[BUY DATE]]+1,IF(Stock[[#This Row],[BUY DATE]]=0,0,TODAY()-Stock[[#This Row],[BUY DATE]]+1))</f>
        <v>0</v>
      </c>
      <c r="AC2358" s="122" t="str">
        <f>IFERROR(Stock[[#This Row],[CASH DIVIDEND]]+Stock[[#This Row],[RETURN/(LOSS) FROM TRADING
(auto-fill)]],"")</f>
        <v/>
      </c>
      <c r="AD23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8" s="146" t="str">
        <f ca="1">IFERROR(IF(Stock[[#This Row],[HOLDING DAYS
(auto-fill)]]&lt;365,Stock[[#This Row],[% TOTAL RETURN/(LOSS)
(auto-fill)]]*365/Stock[[#This Row],[HOLDING DAYS
(auto-fill)]],POWER((1+Stock[[#This Row],[% TOTAL RETURN/(LOSS)
(auto-fill)]]),1/(Stock[[#This Row],[HOLDING DAYS
(auto-fill)]]/365))-1),"")</f>
        <v/>
      </c>
      <c r="AF2358" s="81"/>
      <c r="AG2358" s="149" t="str">
        <f>IF(Stock[[#This Row],[STATUS
(auto-fill)]]="HOLDING",Stock[[#This Row],[MARKET PRICE]]-Stock[[#This Row],[BUYING PRICE]],"")</f>
        <v/>
      </c>
      <c r="AH2358" s="143" t="str">
        <f>IFERROR(Stock[[#This Row],[CHANGE
(auto-fill)]]/Stock[[#This Row],[BUYING PRICE]],"")</f>
        <v/>
      </c>
      <c r="AI2358" s="130" t="str">
        <f>IF(Stock[[#This Row],[MARKET PRICE]]&gt;0,Stock[[#This Row],[MARKET PRICE]]*Stock[[#This Row],[REMAINING QUANTITY
(auto-fill)]],"")</f>
        <v/>
      </c>
    </row>
    <row r="2359" spans="2:35">
      <c r="B2359" s="110" t="str">
        <f>IF(AND(Stock[[#This Row],[BUYING QUANTITY]]&gt;0,Stock[[#This Row],[REMAINING QUANTITY
(auto-fill)]]=0),"SOLD OUT",
IF(AND(Stock[[#This Row],[BUYING QUANTITY]]&gt;0,Stock[[#This Row],[REMAINING QUANTITY
(auto-fill)]]&gt;0),"HOLDING",""))</f>
        <v/>
      </c>
      <c r="C2359" s="113">
        <f t="shared" si="36"/>
        <v>2346</v>
      </c>
      <c r="D2359" s="79"/>
      <c r="E2359" s="80"/>
      <c r="F2359" s="162"/>
      <c r="G2359" s="85"/>
      <c r="H2359" s="86"/>
      <c r="I2359" s="164"/>
      <c r="J2359" s="115" t="str">
        <f>IF(Stock[[#This Row],[BUYING QUANTITY]]&gt;0,Stock[[#This Row],[BUYING PRICE]]*Stock[[#This Row],[BUYING QUANTITY]]*Stock[[#This Row],[% BUYING FEE]],"")</f>
        <v/>
      </c>
      <c r="K2359" s="89"/>
      <c r="L2359" s="90"/>
      <c r="M2359" s="117" t="str">
        <f>IF(Stock[[#This Row],[BUYING QUANTITY]]&gt;0,Stock[[#This Row],[BUYING PRICE]]*(1+Stock[[#This Row],[% THRESHOLD (RETURN)_1]]),"")</f>
        <v/>
      </c>
      <c r="N2359" s="91"/>
      <c r="O2359" s="117" t="str">
        <f>IF(Stock[[#This Row],[BUYING QUANTITY]]&gt;0,Stock[[#This Row],[BUYING PRICE]]*(1+Stock[[#This Row],[% THRESHOLD (RETURN)_2]]),"")</f>
        <v/>
      </c>
      <c r="P2359" s="91"/>
      <c r="Q2359" s="117" t="str">
        <f>IF(Stock[[#This Row],[BUYING QUANTITY]]&gt;0,Stock[[#This Row],[BUYING PRICE]]*(1+Stock[[#This Row],[% THRESHOLD (LOSS)]]),"")</f>
        <v/>
      </c>
      <c r="R2359" s="105"/>
      <c r="S2359" s="118" t="str">
        <f>IF(Stock[[#This Row],[CASH DIVIDEND]]&gt;0,Stock[[#This Row],[CASH DIVIDEND]]/(Stock[[#This Row],[BUYING PRICE]]*Stock[[#This Row],[BUYING QUANTITY]]),"")</f>
        <v/>
      </c>
      <c r="T2359" s="105"/>
      <c r="U2359" s="79"/>
      <c r="V2359" s="97"/>
      <c r="W2359" s="98"/>
      <c r="X2359" s="168"/>
      <c r="Y2359" s="126" t="str">
        <f>IF(Stock[[#This Row],[SELLING QUANTITY]]&gt;0,Stock[[#This Row],[SELLING PRICE]]*Stock[[#This Row],[SELLING QUANTITY]]*Stock[[#This Row],[% SELLING FEE]]+Stock[[#This Row],[SELLING PRICE]]*Stock[[#This Row],[SELLING QUANTITY]]*$D$12,"")</f>
        <v/>
      </c>
      <c r="Z2359" s="121">
        <f>Stock[[#This Row],[BUYING QUANTITY]]+Stock[[#This Row],[STOCK DIVIDEND]]-Stock[[#This Row],[SELLING QUANTITY]]</f>
        <v>0</v>
      </c>
      <c r="AA23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59" s="121">
        <f ca="1">IF(Stock[[#This Row],[SELLING DATE]]&gt;0,Stock[[#This Row],[SELLING DATE]]-Stock[[#This Row],[BUY DATE]]+1,IF(Stock[[#This Row],[BUY DATE]]=0,0,TODAY()-Stock[[#This Row],[BUY DATE]]+1))</f>
        <v>0</v>
      </c>
      <c r="AC2359" s="122" t="str">
        <f>IFERROR(Stock[[#This Row],[CASH DIVIDEND]]+Stock[[#This Row],[RETURN/(LOSS) FROM TRADING
(auto-fill)]],"")</f>
        <v/>
      </c>
      <c r="AD23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59" s="146" t="str">
        <f ca="1">IFERROR(IF(Stock[[#This Row],[HOLDING DAYS
(auto-fill)]]&lt;365,Stock[[#This Row],[% TOTAL RETURN/(LOSS)
(auto-fill)]]*365/Stock[[#This Row],[HOLDING DAYS
(auto-fill)]],POWER((1+Stock[[#This Row],[% TOTAL RETURN/(LOSS)
(auto-fill)]]),1/(Stock[[#This Row],[HOLDING DAYS
(auto-fill)]]/365))-1),"")</f>
        <v/>
      </c>
      <c r="AF2359" s="81"/>
      <c r="AG2359" s="149" t="str">
        <f>IF(Stock[[#This Row],[STATUS
(auto-fill)]]="HOLDING",Stock[[#This Row],[MARKET PRICE]]-Stock[[#This Row],[BUYING PRICE]],"")</f>
        <v/>
      </c>
      <c r="AH2359" s="143" t="str">
        <f>IFERROR(Stock[[#This Row],[CHANGE
(auto-fill)]]/Stock[[#This Row],[BUYING PRICE]],"")</f>
        <v/>
      </c>
      <c r="AI2359" s="130" t="str">
        <f>IF(Stock[[#This Row],[MARKET PRICE]]&gt;0,Stock[[#This Row],[MARKET PRICE]]*Stock[[#This Row],[REMAINING QUANTITY
(auto-fill)]],"")</f>
        <v/>
      </c>
    </row>
    <row r="2360" spans="2:35">
      <c r="B2360" s="110" t="str">
        <f>IF(AND(Stock[[#This Row],[BUYING QUANTITY]]&gt;0,Stock[[#This Row],[REMAINING QUANTITY
(auto-fill)]]=0),"SOLD OUT",
IF(AND(Stock[[#This Row],[BUYING QUANTITY]]&gt;0,Stock[[#This Row],[REMAINING QUANTITY
(auto-fill)]]&gt;0),"HOLDING",""))</f>
        <v/>
      </c>
      <c r="C2360" s="113">
        <f t="shared" si="36"/>
        <v>2347</v>
      </c>
      <c r="D2360" s="79"/>
      <c r="E2360" s="80"/>
      <c r="F2360" s="162"/>
      <c r="G2360" s="85"/>
      <c r="H2360" s="86"/>
      <c r="I2360" s="164"/>
      <c r="J2360" s="115" t="str">
        <f>IF(Stock[[#This Row],[BUYING QUANTITY]]&gt;0,Stock[[#This Row],[BUYING PRICE]]*Stock[[#This Row],[BUYING QUANTITY]]*Stock[[#This Row],[% BUYING FEE]],"")</f>
        <v/>
      </c>
      <c r="K2360" s="89"/>
      <c r="L2360" s="90"/>
      <c r="M2360" s="117" t="str">
        <f>IF(Stock[[#This Row],[BUYING QUANTITY]]&gt;0,Stock[[#This Row],[BUYING PRICE]]*(1+Stock[[#This Row],[% THRESHOLD (RETURN)_1]]),"")</f>
        <v/>
      </c>
      <c r="N2360" s="91"/>
      <c r="O2360" s="117" t="str">
        <f>IF(Stock[[#This Row],[BUYING QUANTITY]]&gt;0,Stock[[#This Row],[BUYING PRICE]]*(1+Stock[[#This Row],[% THRESHOLD (RETURN)_2]]),"")</f>
        <v/>
      </c>
      <c r="P2360" s="91"/>
      <c r="Q2360" s="117" t="str">
        <f>IF(Stock[[#This Row],[BUYING QUANTITY]]&gt;0,Stock[[#This Row],[BUYING PRICE]]*(1+Stock[[#This Row],[% THRESHOLD (LOSS)]]),"")</f>
        <v/>
      </c>
      <c r="R2360" s="105"/>
      <c r="S2360" s="118" t="str">
        <f>IF(Stock[[#This Row],[CASH DIVIDEND]]&gt;0,Stock[[#This Row],[CASH DIVIDEND]]/(Stock[[#This Row],[BUYING PRICE]]*Stock[[#This Row],[BUYING QUANTITY]]),"")</f>
        <v/>
      </c>
      <c r="T2360" s="105"/>
      <c r="U2360" s="79"/>
      <c r="V2360" s="97"/>
      <c r="W2360" s="98"/>
      <c r="X2360" s="168"/>
      <c r="Y2360" s="126" t="str">
        <f>IF(Stock[[#This Row],[SELLING QUANTITY]]&gt;0,Stock[[#This Row],[SELLING PRICE]]*Stock[[#This Row],[SELLING QUANTITY]]*Stock[[#This Row],[% SELLING FEE]]+Stock[[#This Row],[SELLING PRICE]]*Stock[[#This Row],[SELLING QUANTITY]]*$D$12,"")</f>
        <v/>
      </c>
      <c r="Z2360" s="121">
        <f>Stock[[#This Row],[BUYING QUANTITY]]+Stock[[#This Row],[STOCK DIVIDEND]]-Stock[[#This Row],[SELLING QUANTITY]]</f>
        <v>0</v>
      </c>
      <c r="AA23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0" s="121">
        <f ca="1">IF(Stock[[#This Row],[SELLING DATE]]&gt;0,Stock[[#This Row],[SELLING DATE]]-Stock[[#This Row],[BUY DATE]]+1,IF(Stock[[#This Row],[BUY DATE]]=0,0,TODAY()-Stock[[#This Row],[BUY DATE]]+1))</f>
        <v>0</v>
      </c>
      <c r="AC2360" s="122" t="str">
        <f>IFERROR(Stock[[#This Row],[CASH DIVIDEND]]+Stock[[#This Row],[RETURN/(LOSS) FROM TRADING
(auto-fill)]],"")</f>
        <v/>
      </c>
      <c r="AD23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0" s="146" t="str">
        <f ca="1">IFERROR(IF(Stock[[#This Row],[HOLDING DAYS
(auto-fill)]]&lt;365,Stock[[#This Row],[% TOTAL RETURN/(LOSS)
(auto-fill)]]*365/Stock[[#This Row],[HOLDING DAYS
(auto-fill)]],POWER((1+Stock[[#This Row],[% TOTAL RETURN/(LOSS)
(auto-fill)]]),1/(Stock[[#This Row],[HOLDING DAYS
(auto-fill)]]/365))-1),"")</f>
        <v/>
      </c>
      <c r="AF2360" s="81"/>
      <c r="AG2360" s="149" t="str">
        <f>IF(Stock[[#This Row],[STATUS
(auto-fill)]]="HOLDING",Stock[[#This Row],[MARKET PRICE]]-Stock[[#This Row],[BUYING PRICE]],"")</f>
        <v/>
      </c>
      <c r="AH2360" s="143" t="str">
        <f>IFERROR(Stock[[#This Row],[CHANGE
(auto-fill)]]/Stock[[#This Row],[BUYING PRICE]],"")</f>
        <v/>
      </c>
      <c r="AI2360" s="130" t="str">
        <f>IF(Stock[[#This Row],[MARKET PRICE]]&gt;0,Stock[[#This Row],[MARKET PRICE]]*Stock[[#This Row],[REMAINING QUANTITY
(auto-fill)]],"")</f>
        <v/>
      </c>
    </row>
    <row r="2361" spans="2:35">
      <c r="B2361" s="110" t="str">
        <f>IF(AND(Stock[[#This Row],[BUYING QUANTITY]]&gt;0,Stock[[#This Row],[REMAINING QUANTITY
(auto-fill)]]=0),"SOLD OUT",
IF(AND(Stock[[#This Row],[BUYING QUANTITY]]&gt;0,Stock[[#This Row],[REMAINING QUANTITY
(auto-fill)]]&gt;0),"HOLDING",""))</f>
        <v/>
      </c>
      <c r="C2361" s="113">
        <f t="shared" si="36"/>
        <v>2348</v>
      </c>
      <c r="D2361" s="79"/>
      <c r="E2361" s="80"/>
      <c r="F2361" s="162"/>
      <c r="G2361" s="85"/>
      <c r="H2361" s="86"/>
      <c r="I2361" s="164"/>
      <c r="J2361" s="115" t="str">
        <f>IF(Stock[[#This Row],[BUYING QUANTITY]]&gt;0,Stock[[#This Row],[BUYING PRICE]]*Stock[[#This Row],[BUYING QUANTITY]]*Stock[[#This Row],[% BUYING FEE]],"")</f>
        <v/>
      </c>
      <c r="K2361" s="89"/>
      <c r="L2361" s="90"/>
      <c r="M2361" s="117" t="str">
        <f>IF(Stock[[#This Row],[BUYING QUANTITY]]&gt;0,Stock[[#This Row],[BUYING PRICE]]*(1+Stock[[#This Row],[% THRESHOLD (RETURN)_1]]),"")</f>
        <v/>
      </c>
      <c r="N2361" s="91"/>
      <c r="O2361" s="117" t="str">
        <f>IF(Stock[[#This Row],[BUYING QUANTITY]]&gt;0,Stock[[#This Row],[BUYING PRICE]]*(1+Stock[[#This Row],[% THRESHOLD (RETURN)_2]]),"")</f>
        <v/>
      </c>
      <c r="P2361" s="91"/>
      <c r="Q2361" s="117" t="str">
        <f>IF(Stock[[#This Row],[BUYING QUANTITY]]&gt;0,Stock[[#This Row],[BUYING PRICE]]*(1+Stock[[#This Row],[% THRESHOLD (LOSS)]]),"")</f>
        <v/>
      </c>
      <c r="R2361" s="105"/>
      <c r="S2361" s="118" t="str">
        <f>IF(Stock[[#This Row],[CASH DIVIDEND]]&gt;0,Stock[[#This Row],[CASH DIVIDEND]]/(Stock[[#This Row],[BUYING PRICE]]*Stock[[#This Row],[BUYING QUANTITY]]),"")</f>
        <v/>
      </c>
      <c r="T2361" s="105"/>
      <c r="U2361" s="79"/>
      <c r="V2361" s="97"/>
      <c r="W2361" s="98"/>
      <c r="X2361" s="168"/>
      <c r="Y2361" s="126" t="str">
        <f>IF(Stock[[#This Row],[SELLING QUANTITY]]&gt;0,Stock[[#This Row],[SELLING PRICE]]*Stock[[#This Row],[SELLING QUANTITY]]*Stock[[#This Row],[% SELLING FEE]]+Stock[[#This Row],[SELLING PRICE]]*Stock[[#This Row],[SELLING QUANTITY]]*$D$12,"")</f>
        <v/>
      </c>
      <c r="Z2361" s="121">
        <f>Stock[[#This Row],[BUYING QUANTITY]]+Stock[[#This Row],[STOCK DIVIDEND]]-Stock[[#This Row],[SELLING QUANTITY]]</f>
        <v>0</v>
      </c>
      <c r="AA23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1" s="121">
        <f ca="1">IF(Stock[[#This Row],[SELLING DATE]]&gt;0,Stock[[#This Row],[SELLING DATE]]-Stock[[#This Row],[BUY DATE]]+1,IF(Stock[[#This Row],[BUY DATE]]=0,0,TODAY()-Stock[[#This Row],[BUY DATE]]+1))</f>
        <v>0</v>
      </c>
      <c r="AC2361" s="122" t="str">
        <f>IFERROR(Stock[[#This Row],[CASH DIVIDEND]]+Stock[[#This Row],[RETURN/(LOSS) FROM TRADING
(auto-fill)]],"")</f>
        <v/>
      </c>
      <c r="AD23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1" s="146" t="str">
        <f ca="1">IFERROR(IF(Stock[[#This Row],[HOLDING DAYS
(auto-fill)]]&lt;365,Stock[[#This Row],[% TOTAL RETURN/(LOSS)
(auto-fill)]]*365/Stock[[#This Row],[HOLDING DAYS
(auto-fill)]],POWER((1+Stock[[#This Row],[% TOTAL RETURN/(LOSS)
(auto-fill)]]),1/(Stock[[#This Row],[HOLDING DAYS
(auto-fill)]]/365))-1),"")</f>
        <v/>
      </c>
      <c r="AF2361" s="81"/>
      <c r="AG2361" s="149" t="str">
        <f>IF(Stock[[#This Row],[STATUS
(auto-fill)]]="HOLDING",Stock[[#This Row],[MARKET PRICE]]-Stock[[#This Row],[BUYING PRICE]],"")</f>
        <v/>
      </c>
      <c r="AH2361" s="143" t="str">
        <f>IFERROR(Stock[[#This Row],[CHANGE
(auto-fill)]]/Stock[[#This Row],[BUYING PRICE]],"")</f>
        <v/>
      </c>
      <c r="AI2361" s="130" t="str">
        <f>IF(Stock[[#This Row],[MARKET PRICE]]&gt;0,Stock[[#This Row],[MARKET PRICE]]*Stock[[#This Row],[REMAINING QUANTITY
(auto-fill)]],"")</f>
        <v/>
      </c>
    </row>
    <row r="2362" spans="2:35">
      <c r="B2362" s="110" t="str">
        <f>IF(AND(Stock[[#This Row],[BUYING QUANTITY]]&gt;0,Stock[[#This Row],[REMAINING QUANTITY
(auto-fill)]]=0),"SOLD OUT",
IF(AND(Stock[[#This Row],[BUYING QUANTITY]]&gt;0,Stock[[#This Row],[REMAINING QUANTITY
(auto-fill)]]&gt;0),"HOLDING",""))</f>
        <v/>
      </c>
      <c r="C2362" s="113">
        <f t="shared" si="36"/>
        <v>2349</v>
      </c>
      <c r="D2362" s="79"/>
      <c r="E2362" s="80"/>
      <c r="F2362" s="162"/>
      <c r="G2362" s="85"/>
      <c r="H2362" s="86"/>
      <c r="I2362" s="164"/>
      <c r="J2362" s="115" t="str">
        <f>IF(Stock[[#This Row],[BUYING QUANTITY]]&gt;0,Stock[[#This Row],[BUYING PRICE]]*Stock[[#This Row],[BUYING QUANTITY]]*Stock[[#This Row],[% BUYING FEE]],"")</f>
        <v/>
      </c>
      <c r="K2362" s="89"/>
      <c r="L2362" s="90"/>
      <c r="M2362" s="117" t="str">
        <f>IF(Stock[[#This Row],[BUYING QUANTITY]]&gt;0,Stock[[#This Row],[BUYING PRICE]]*(1+Stock[[#This Row],[% THRESHOLD (RETURN)_1]]),"")</f>
        <v/>
      </c>
      <c r="N2362" s="91"/>
      <c r="O2362" s="117" t="str">
        <f>IF(Stock[[#This Row],[BUYING QUANTITY]]&gt;0,Stock[[#This Row],[BUYING PRICE]]*(1+Stock[[#This Row],[% THRESHOLD (RETURN)_2]]),"")</f>
        <v/>
      </c>
      <c r="P2362" s="91"/>
      <c r="Q2362" s="117" t="str">
        <f>IF(Stock[[#This Row],[BUYING QUANTITY]]&gt;0,Stock[[#This Row],[BUYING PRICE]]*(1+Stock[[#This Row],[% THRESHOLD (LOSS)]]),"")</f>
        <v/>
      </c>
      <c r="R2362" s="105"/>
      <c r="S2362" s="118" t="str">
        <f>IF(Stock[[#This Row],[CASH DIVIDEND]]&gt;0,Stock[[#This Row],[CASH DIVIDEND]]/(Stock[[#This Row],[BUYING PRICE]]*Stock[[#This Row],[BUYING QUANTITY]]),"")</f>
        <v/>
      </c>
      <c r="T2362" s="105"/>
      <c r="U2362" s="79"/>
      <c r="V2362" s="97"/>
      <c r="W2362" s="98"/>
      <c r="X2362" s="168"/>
      <c r="Y2362" s="126" t="str">
        <f>IF(Stock[[#This Row],[SELLING QUANTITY]]&gt;0,Stock[[#This Row],[SELLING PRICE]]*Stock[[#This Row],[SELLING QUANTITY]]*Stock[[#This Row],[% SELLING FEE]]+Stock[[#This Row],[SELLING PRICE]]*Stock[[#This Row],[SELLING QUANTITY]]*$D$12,"")</f>
        <v/>
      </c>
      <c r="Z2362" s="121">
        <f>Stock[[#This Row],[BUYING QUANTITY]]+Stock[[#This Row],[STOCK DIVIDEND]]-Stock[[#This Row],[SELLING QUANTITY]]</f>
        <v>0</v>
      </c>
      <c r="AA23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2" s="121">
        <f ca="1">IF(Stock[[#This Row],[SELLING DATE]]&gt;0,Stock[[#This Row],[SELLING DATE]]-Stock[[#This Row],[BUY DATE]]+1,IF(Stock[[#This Row],[BUY DATE]]=0,0,TODAY()-Stock[[#This Row],[BUY DATE]]+1))</f>
        <v>0</v>
      </c>
      <c r="AC2362" s="122" t="str">
        <f>IFERROR(Stock[[#This Row],[CASH DIVIDEND]]+Stock[[#This Row],[RETURN/(LOSS) FROM TRADING
(auto-fill)]],"")</f>
        <v/>
      </c>
      <c r="AD23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2" s="146" t="str">
        <f ca="1">IFERROR(IF(Stock[[#This Row],[HOLDING DAYS
(auto-fill)]]&lt;365,Stock[[#This Row],[% TOTAL RETURN/(LOSS)
(auto-fill)]]*365/Stock[[#This Row],[HOLDING DAYS
(auto-fill)]],POWER((1+Stock[[#This Row],[% TOTAL RETURN/(LOSS)
(auto-fill)]]),1/(Stock[[#This Row],[HOLDING DAYS
(auto-fill)]]/365))-1),"")</f>
        <v/>
      </c>
      <c r="AF2362" s="81"/>
      <c r="AG2362" s="149" t="str">
        <f>IF(Stock[[#This Row],[STATUS
(auto-fill)]]="HOLDING",Stock[[#This Row],[MARKET PRICE]]-Stock[[#This Row],[BUYING PRICE]],"")</f>
        <v/>
      </c>
      <c r="AH2362" s="143" t="str">
        <f>IFERROR(Stock[[#This Row],[CHANGE
(auto-fill)]]/Stock[[#This Row],[BUYING PRICE]],"")</f>
        <v/>
      </c>
      <c r="AI2362" s="130" t="str">
        <f>IF(Stock[[#This Row],[MARKET PRICE]]&gt;0,Stock[[#This Row],[MARKET PRICE]]*Stock[[#This Row],[REMAINING QUANTITY
(auto-fill)]],"")</f>
        <v/>
      </c>
    </row>
    <row r="2363" spans="2:35">
      <c r="B2363" s="110" t="str">
        <f>IF(AND(Stock[[#This Row],[BUYING QUANTITY]]&gt;0,Stock[[#This Row],[REMAINING QUANTITY
(auto-fill)]]=0),"SOLD OUT",
IF(AND(Stock[[#This Row],[BUYING QUANTITY]]&gt;0,Stock[[#This Row],[REMAINING QUANTITY
(auto-fill)]]&gt;0),"HOLDING",""))</f>
        <v/>
      </c>
      <c r="C2363" s="113">
        <f t="shared" si="36"/>
        <v>2350</v>
      </c>
      <c r="D2363" s="79"/>
      <c r="E2363" s="80"/>
      <c r="F2363" s="162"/>
      <c r="G2363" s="85"/>
      <c r="H2363" s="86"/>
      <c r="I2363" s="164"/>
      <c r="J2363" s="115" t="str">
        <f>IF(Stock[[#This Row],[BUYING QUANTITY]]&gt;0,Stock[[#This Row],[BUYING PRICE]]*Stock[[#This Row],[BUYING QUANTITY]]*Stock[[#This Row],[% BUYING FEE]],"")</f>
        <v/>
      </c>
      <c r="K2363" s="89"/>
      <c r="L2363" s="90"/>
      <c r="M2363" s="117" t="str">
        <f>IF(Stock[[#This Row],[BUYING QUANTITY]]&gt;0,Stock[[#This Row],[BUYING PRICE]]*(1+Stock[[#This Row],[% THRESHOLD (RETURN)_1]]),"")</f>
        <v/>
      </c>
      <c r="N2363" s="91"/>
      <c r="O2363" s="117" t="str">
        <f>IF(Stock[[#This Row],[BUYING QUANTITY]]&gt;0,Stock[[#This Row],[BUYING PRICE]]*(1+Stock[[#This Row],[% THRESHOLD (RETURN)_2]]),"")</f>
        <v/>
      </c>
      <c r="P2363" s="91"/>
      <c r="Q2363" s="117" t="str">
        <f>IF(Stock[[#This Row],[BUYING QUANTITY]]&gt;0,Stock[[#This Row],[BUYING PRICE]]*(1+Stock[[#This Row],[% THRESHOLD (LOSS)]]),"")</f>
        <v/>
      </c>
      <c r="R2363" s="105"/>
      <c r="S2363" s="118" t="str">
        <f>IF(Stock[[#This Row],[CASH DIVIDEND]]&gt;0,Stock[[#This Row],[CASH DIVIDEND]]/(Stock[[#This Row],[BUYING PRICE]]*Stock[[#This Row],[BUYING QUANTITY]]),"")</f>
        <v/>
      </c>
      <c r="T2363" s="105"/>
      <c r="U2363" s="79"/>
      <c r="V2363" s="97"/>
      <c r="W2363" s="98"/>
      <c r="X2363" s="168"/>
      <c r="Y2363" s="126" t="str">
        <f>IF(Stock[[#This Row],[SELLING QUANTITY]]&gt;0,Stock[[#This Row],[SELLING PRICE]]*Stock[[#This Row],[SELLING QUANTITY]]*Stock[[#This Row],[% SELLING FEE]]+Stock[[#This Row],[SELLING PRICE]]*Stock[[#This Row],[SELLING QUANTITY]]*$D$12,"")</f>
        <v/>
      </c>
      <c r="Z2363" s="121">
        <f>Stock[[#This Row],[BUYING QUANTITY]]+Stock[[#This Row],[STOCK DIVIDEND]]-Stock[[#This Row],[SELLING QUANTITY]]</f>
        <v>0</v>
      </c>
      <c r="AA23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3" s="121">
        <f ca="1">IF(Stock[[#This Row],[SELLING DATE]]&gt;0,Stock[[#This Row],[SELLING DATE]]-Stock[[#This Row],[BUY DATE]]+1,IF(Stock[[#This Row],[BUY DATE]]=0,0,TODAY()-Stock[[#This Row],[BUY DATE]]+1))</f>
        <v>0</v>
      </c>
      <c r="AC2363" s="122" t="str">
        <f>IFERROR(Stock[[#This Row],[CASH DIVIDEND]]+Stock[[#This Row],[RETURN/(LOSS) FROM TRADING
(auto-fill)]],"")</f>
        <v/>
      </c>
      <c r="AD23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3" s="146" t="str">
        <f ca="1">IFERROR(IF(Stock[[#This Row],[HOLDING DAYS
(auto-fill)]]&lt;365,Stock[[#This Row],[% TOTAL RETURN/(LOSS)
(auto-fill)]]*365/Stock[[#This Row],[HOLDING DAYS
(auto-fill)]],POWER((1+Stock[[#This Row],[% TOTAL RETURN/(LOSS)
(auto-fill)]]),1/(Stock[[#This Row],[HOLDING DAYS
(auto-fill)]]/365))-1),"")</f>
        <v/>
      </c>
      <c r="AF2363" s="81"/>
      <c r="AG2363" s="149" t="str">
        <f>IF(Stock[[#This Row],[STATUS
(auto-fill)]]="HOLDING",Stock[[#This Row],[MARKET PRICE]]-Stock[[#This Row],[BUYING PRICE]],"")</f>
        <v/>
      </c>
      <c r="AH2363" s="143" t="str">
        <f>IFERROR(Stock[[#This Row],[CHANGE
(auto-fill)]]/Stock[[#This Row],[BUYING PRICE]],"")</f>
        <v/>
      </c>
      <c r="AI2363" s="130" t="str">
        <f>IF(Stock[[#This Row],[MARKET PRICE]]&gt;0,Stock[[#This Row],[MARKET PRICE]]*Stock[[#This Row],[REMAINING QUANTITY
(auto-fill)]],"")</f>
        <v/>
      </c>
    </row>
    <row r="2364" spans="2:35">
      <c r="B2364" s="110" t="str">
        <f>IF(AND(Stock[[#This Row],[BUYING QUANTITY]]&gt;0,Stock[[#This Row],[REMAINING QUANTITY
(auto-fill)]]=0),"SOLD OUT",
IF(AND(Stock[[#This Row],[BUYING QUANTITY]]&gt;0,Stock[[#This Row],[REMAINING QUANTITY
(auto-fill)]]&gt;0),"HOLDING",""))</f>
        <v/>
      </c>
      <c r="C2364" s="113">
        <f t="shared" si="36"/>
        <v>2351</v>
      </c>
      <c r="D2364" s="79"/>
      <c r="E2364" s="80"/>
      <c r="F2364" s="162"/>
      <c r="G2364" s="85"/>
      <c r="H2364" s="86"/>
      <c r="I2364" s="164"/>
      <c r="J2364" s="115" t="str">
        <f>IF(Stock[[#This Row],[BUYING QUANTITY]]&gt;0,Stock[[#This Row],[BUYING PRICE]]*Stock[[#This Row],[BUYING QUANTITY]]*Stock[[#This Row],[% BUYING FEE]],"")</f>
        <v/>
      </c>
      <c r="K2364" s="89"/>
      <c r="L2364" s="90"/>
      <c r="M2364" s="117" t="str">
        <f>IF(Stock[[#This Row],[BUYING QUANTITY]]&gt;0,Stock[[#This Row],[BUYING PRICE]]*(1+Stock[[#This Row],[% THRESHOLD (RETURN)_1]]),"")</f>
        <v/>
      </c>
      <c r="N2364" s="91"/>
      <c r="O2364" s="117" t="str">
        <f>IF(Stock[[#This Row],[BUYING QUANTITY]]&gt;0,Stock[[#This Row],[BUYING PRICE]]*(1+Stock[[#This Row],[% THRESHOLD (RETURN)_2]]),"")</f>
        <v/>
      </c>
      <c r="P2364" s="91"/>
      <c r="Q2364" s="117" t="str">
        <f>IF(Stock[[#This Row],[BUYING QUANTITY]]&gt;0,Stock[[#This Row],[BUYING PRICE]]*(1+Stock[[#This Row],[% THRESHOLD (LOSS)]]),"")</f>
        <v/>
      </c>
      <c r="R2364" s="105"/>
      <c r="S2364" s="118" t="str">
        <f>IF(Stock[[#This Row],[CASH DIVIDEND]]&gt;0,Stock[[#This Row],[CASH DIVIDEND]]/(Stock[[#This Row],[BUYING PRICE]]*Stock[[#This Row],[BUYING QUANTITY]]),"")</f>
        <v/>
      </c>
      <c r="T2364" s="105"/>
      <c r="U2364" s="79"/>
      <c r="V2364" s="97"/>
      <c r="W2364" s="98"/>
      <c r="X2364" s="168"/>
      <c r="Y2364" s="126" t="str">
        <f>IF(Stock[[#This Row],[SELLING QUANTITY]]&gt;0,Stock[[#This Row],[SELLING PRICE]]*Stock[[#This Row],[SELLING QUANTITY]]*Stock[[#This Row],[% SELLING FEE]]+Stock[[#This Row],[SELLING PRICE]]*Stock[[#This Row],[SELLING QUANTITY]]*$D$12,"")</f>
        <v/>
      </c>
      <c r="Z2364" s="121">
        <f>Stock[[#This Row],[BUYING QUANTITY]]+Stock[[#This Row],[STOCK DIVIDEND]]-Stock[[#This Row],[SELLING QUANTITY]]</f>
        <v>0</v>
      </c>
      <c r="AA23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4" s="121">
        <f ca="1">IF(Stock[[#This Row],[SELLING DATE]]&gt;0,Stock[[#This Row],[SELLING DATE]]-Stock[[#This Row],[BUY DATE]]+1,IF(Stock[[#This Row],[BUY DATE]]=0,0,TODAY()-Stock[[#This Row],[BUY DATE]]+1))</f>
        <v>0</v>
      </c>
      <c r="AC2364" s="122" t="str">
        <f>IFERROR(Stock[[#This Row],[CASH DIVIDEND]]+Stock[[#This Row],[RETURN/(LOSS) FROM TRADING
(auto-fill)]],"")</f>
        <v/>
      </c>
      <c r="AD23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4" s="146" t="str">
        <f ca="1">IFERROR(IF(Stock[[#This Row],[HOLDING DAYS
(auto-fill)]]&lt;365,Stock[[#This Row],[% TOTAL RETURN/(LOSS)
(auto-fill)]]*365/Stock[[#This Row],[HOLDING DAYS
(auto-fill)]],POWER((1+Stock[[#This Row],[% TOTAL RETURN/(LOSS)
(auto-fill)]]),1/(Stock[[#This Row],[HOLDING DAYS
(auto-fill)]]/365))-1),"")</f>
        <v/>
      </c>
      <c r="AF2364" s="81"/>
      <c r="AG2364" s="149" t="str">
        <f>IF(Stock[[#This Row],[STATUS
(auto-fill)]]="HOLDING",Stock[[#This Row],[MARKET PRICE]]-Stock[[#This Row],[BUYING PRICE]],"")</f>
        <v/>
      </c>
      <c r="AH2364" s="143" t="str">
        <f>IFERROR(Stock[[#This Row],[CHANGE
(auto-fill)]]/Stock[[#This Row],[BUYING PRICE]],"")</f>
        <v/>
      </c>
      <c r="AI2364" s="130" t="str">
        <f>IF(Stock[[#This Row],[MARKET PRICE]]&gt;0,Stock[[#This Row],[MARKET PRICE]]*Stock[[#This Row],[REMAINING QUANTITY
(auto-fill)]],"")</f>
        <v/>
      </c>
    </row>
    <row r="2365" spans="2:35">
      <c r="B2365" s="110" t="str">
        <f>IF(AND(Stock[[#This Row],[BUYING QUANTITY]]&gt;0,Stock[[#This Row],[REMAINING QUANTITY
(auto-fill)]]=0),"SOLD OUT",
IF(AND(Stock[[#This Row],[BUYING QUANTITY]]&gt;0,Stock[[#This Row],[REMAINING QUANTITY
(auto-fill)]]&gt;0),"HOLDING",""))</f>
        <v/>
      </c>
      <c r="C2365" s="113">
        <f t="shared" si="36"/>
        <v>2352</v>
      </c>
      <c r="D2365" s="79"/>
      <c r="E2365" s="80"/>
      <c r="F2365" s="162"/>
      <c r="G2365" s="85"/>
      <c r="H2365" s="86"/>
      <c r="I2365" s="164"/>
      <c r="J2365" s="115" t="str">
        <f>IF(Stock[[#This Row],[BUYING QUANTITY]]&gt;0,Stock[[#This Row],[BUYING PRICE]]*Stock[[#This Row],[BUYING QUANTITY]]*Stock[[#This Row],[% BUYING FEE]],"")</f>
        <v/>
      </c>
      <c r="K2365" s="89"/>
      <c r="L2365" s="90"/>
      <c r="M2365" s="117" t="str">
        <f>IF(Stock[[#This Row],[BUYING QUANTITY]]&gt;0,Stock[[#This Row],[BUYING PRICE]]*(1+Stock[[#This Row],[% THRESHOLD (RETURN)_1]]),"")</f>
        <v/>
      </c>
      <c r="N2365" s="91"/>
      <c r="O2365" s="117" t="str">
        <f>IF(Stock[[#This Row],[BUYING QUANTITY]]&gt;0,Stock[[#This Row],[BUYING PRICE]]*(1+Stock[[#This Row],[% THRESHOLD (RETURN)_2]]),"")</f>
        <v/>
      </c>
      <c r="P2365" s="91"/>
      <c r="Q2365" s="117" t="str">
        <f>IF(Stock[[#This Row],[BUYING QUANTITY]]&gt;0,Stock[[#This Row],[BUYING PRICE]]*(1+Stock[[#This Row],[% THRESHOLD (LOSS)]]),"")</f>
        <v/>
      </c>
      <c r="R2365" s="105"/>
      <c r="S2365" s="118" t="str">
        <f>IF(Stock[[#This Row],[CASH DIVIDEND]]&gt;0,Stock[[#This Row],[CASH DIVIDEND]]/(Stock[[#This Row],[BUYING PRICE]]*Stock[[#This Row],[BUYING QUANTITY]]),"")</f>
        <v/>
      </c>
      <c r="T2365" s="105"/>
      <c r="U2365" s="79"/>
      <c r="V2365" s="97"/>
      <c r="W2365" s="98"/>
      <c r="X2365" s="168"/>
      <c r="Y2365" s="126" t="str">
        <f>IF(Stock[[#This Row],[SELLING QUANTITY]]&gt;0,Stock[[#This Row],[SELLING PRICE]]*Stock[[#This Row],[SELLING QUANTITY]]*Stock[[#This Row],[% SELLING FEE]]+Stock[[#This Row],[SELLING PRICE]]*Stock[[#This Row],[SELLING QUANTITY]]*$D$12,"")</f>
        <v/>
      </c>
      <c r="Z2365" s="121">
        <f>Stock[[#This Row],[BUYING QUANTITY]]+Stock[[#This Row],[STOCK DIVIDEND]]-Stock[[#This Row],[SELLING QUANTITY]]</f>
        <v>0</v>
      </c>
      <c r="AA23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5" s="121">
        <f ca="1">IF(Stock[[#This Row],[SELLING DATE]]&gt;0,Stock[[#This Row],[SELLING DATE]]-Stock[[#This Row],[BUY DATE]]+1,IF(Stock[[#This Row],[BUY DATE]]=0,0,TODAY()-Stock[[#This Row],[BUY DATE]]+1))</f>
        <v>0</v>
      </c>
      <c r="AC2365" s="122" t="str">
        <f>IFERROR(Stock[[#This Row],[CASH DIVIDEND]]+Stock[[#This Row],[RETURN/(LOSS) FROM TRADING
(auto-fill)]],"")</f>
        <v/>
      </c>
      <c r="AD23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5" s="146" t="str">
        <f ca="1">IFERROR(IF(Stock[[#This Row],[HOLDING DAYS
(auto-fill)]]&lt;365,Stock[[#This Row],[% TOTAL RETURN/(LOSS)
(auto-fill)]]*365/Stock[[#This Row],[HOLDING DAYS
(auto-fill)]],POWER((1+Stock[[#This Row],[% TOTAL RETURN/(LOSS)
(auto-fill)]]),1/(Stock[[#This Row],[HOLDING DAYS
(auto-fill)]]/365))-1),"")</f>
        <v/>
      </c>
      <c r="AF2365" s="81"/>
      <c r="AG2365" s="149" t="str">
        <f>IF(Stock[[#This Row],[STATUS
(auto-fill)]]="HOLDING",Stock[[#This Row],[MARKET PRICE]]-Stock[[#This Row],[BUYING PRICE]],"")</f>
        <v/>
      </c>
      <c r="AH2365" s="143" t="str">
        <f>IFERROR(Stock[[#This Row],[CHANGE
(auto-fill)]]/Stock[[#This Row],[BUYING PRICE]],"")</f>
        <v/>
      </c>
      <c r="AI2365" s="130" t="str">
        <f>IF(Stock[[#This Row],[MARKET PRICE]]&gt;0,Stock[[#This Row],[MARKET PRICE]]*Stock[[#This Row],[REMAINING QUANTITY
(auto-fill)]],"")</f>
        <v/>
      </c>
    </row>
    <row r="2366" spans="2:35">
      <c r="B2366" s="110" t="str">
        <f>IF(AND(Stock[[#This Row],[BUYING QUANTITY]]&gt;0,Stock[[#This Row],[REMAINING QUANTITY
(auto-fill)]]=0),"SOLD OUT",
IF(AND(Stock[[#This Row],[BUYING QUANTITY]]&gt;0,Stock[[#This Row],[REMAINING QUANTITY
(auto-fill)]]&gt;0),"HOLDING",""))</f>
        <v/>
      </c>
      <c r="C2366" s="113">
        <f t="shared" si="36"/>
        <v>2353</v>
      </c>
      <c r="D2366" s="79"/>
      <c r="E2366" s="80"/>
      <c r="F2366" s="162"/>
      <c r="G2366" s="85"/>
      <c r="H2366" s="86"/>
      <c r="I2366" s="164"/>
      <c r="J2366" s="115" t="str">
        <f>IF(Stock[[#This Row],[BUYING QUANTITY]]&gt;0,Stock[[#This Row],[BUYING PRICE]]*Stock[[#This Row],[BUYING QUANTITY]]*Stock[[#This Row],[% BUYING FEE]],"")</f>
        <v/>
      </c>
      <c r="K2366" s="89"/>
      <c r="L2366" s="90"/>
      <c r="M2366" s="117" t="str">
        <f>IF(Stock[[#This Row],[BUYING QUANTITY]]&gt;0,Stock[[#This Row],[BUYING PRICE]]*(1+Stock[[#This Row],[% THRESHOLD (RETURN)_1]]),"")</f>
        <v/>
      </c>
      <c r="N2366" s="91"/>
      <c r="O2366" s="117" t="str">
        <f>IF(Stock[[#This Row],[BUYING QUANTITY]]&gt;0,Stock[[#This Row],[BUYING PRICE]]*(1+Stock[[#This Row],[% THRESHOLD (RETURN)_2]]),"")</f>
        <v/>
      </c>
      <c r="P2366" s="91"/>
      <c r="Q2366" s="117" t="str">
        <f>IF(Stock[[#This Row],[BUYING QUANTITY]]&gt;0,Stock[[#This Row],[BUYING PRICE]]*(1+Stock[[#This Row],[% THRESHOLD (LOSS)]]),"")</f>
        <v/>
      </c>
      <c r="R2366" s="105"/>
      <c r="S2366" s="118" t="str">
        <f>IF(Stock[[#This Row],[CASH DIVIDEND]]&gt;0,Stock[[#This Row],[CASH DIVIDEND]]/(Stock[[#This Row],[BUYING PRICE]]*Stock[[#This Row],[BUYING QUANTITY]]),"")</f>
        <v/>
      </c>
      <c r="T2366" s="105"/>
      <c r="U2366" s="79"/>
      <c r="V2366" s="97"/>
      <c r="W2366" s="98"/>
      <c r="X2366" s="168"/>
      <c r="Y2366" s="126" t="str">
        <f>IF(Stock[[#This Row],[SELLING QUANTITY]]&gt;0,Stock[[#This Row],[SELLING PRICE]]*Stock[[#This Row],[SELLING QUANTITY]]*Stock[[#This Row],[% SELLING FEE]]+Stock[[#This Row],[SELLING PRICE]]*Stock[[#This Row],[SELLING QUANTITY]]*$D$12,"")</f>
        <v/>
      </c>
      <c r="Z2366" s="121">
        <f>Stock[[#This Row],[BUYING QUANTITY]]+Stock[[#This Row],[STOCK DIVIDEND]]-Stock[[#This Row],[SELLING QUANTITY]]</f>
        <v>0</v>
      </c>
      <c r="AA23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6" s="121">
        <f ca="1">IF(Stock[[#This Row],[SELLING DATE]]&gt;0,Stock[[#This Row],[SELLING DATE]]-Stock[[#This Row],[BUY DATE]]+1,IF(Stock[[#This Row],[BUY DATE]]=0,0,TODAY()-Stock[[#This Row],[BUY DATE]]+1))</f>
        <v>0</v>
      </c>
      <c r="AC2366" s="122" t="str">
        <f>IFERROR(Stock[[#This Row],[CASH DIVIDEND]]+Stock[[#This Row],[RETURN/(LOSS) FROM TRADING
(auto-fill)]],"")</f>
        <v/>
      </c>
      <c r="AD23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6" s="146" t="str">
        <f ca="1">IFERROR(IF(Stock[[#This Row],[HOLDING DAYS
(auto-fill)]]&lt;365,Stock[[#This Row],[% TOTAL RETURN/(LOSS)
(auto-fill)]]*365/Stock[[#This Row],[HOLDING DAYS
(auto-fill)]],POWER((1+Stock[[#This Row],[% TOTAL RETURN/(LOSS)
(auto-fill)]]),1/(Stock[[#This Row],[HOLDING DAYS
(auto-fill)]]/365))-1),"")</f>
        <v/>
      </c>
      <c r="AF2366" s="81"/>
      <c r="AG2366" s="149" t="str">
        <f>IF(Stock[[#This Row],[STATUS
(auto-fill)]]="HOLDING",Stock[[#This Row],[MARKET PRICE]]-Stock[[#This Row],[BUYING PRICE]],"")</f>
        <v/>
      </c>
      <c r="AH2366" s="143" t="str">
        <f>IFERROR(Stock[[#This Row],[CHANGE
(auto-fill)]]/Stock[[#This Row],[BUYING PRICE]],"")</f>
        <v/>
      </c>
      <c r="AI2366" s="130" t="str">
        <f>IF(Stock[[#This Row],[MARKET PRICE]]&gt;0,Stock[[#This Row],[MARKET PRICE]]*Stock[[#This Row],[REMAINING QUANTITY
(auto-fill)]],"")</f>
        <v/>
      </c>
    </row>
    <row r="2367" spans="2:35">
      <c r="B2367" s="110" t="str">
        <f>IF(AND(Stock[[#This Row],[BUYING QUANTITY]]&gt;0,Stock[[#This Row],[REMAINING QUANTITY
(auto-fill)]]=0),"SOLD OUT",
IF(AND(Stock[[#This Row],[BUYING QUANTITY]]&gt;0,Stock[[#This Row],[REMAINING QUANTITY
(auto-fill)]]&gt;0),"HOLDING",""))</f>
        <v/>
      </c>
      <c r="C2367" s="113">
        <f t="shared" si="36"/>
        <v>2354</v>
      </c>
      <c r="D2367" s="79"/>
      <c r="E2367" s="80"/>
      <c r="F2367" s="162"/>
      <c r="G2367" s="85"/>
      <c r="H2367" s="86"/>
      <c r="I2367" s="164"/>
      <c r="J2367" s="115" t="str">
        <f>IF(Stock[[#This Row],[BUYING QUANTITY]]&gt;0,Stock[[#This Row],[BUYING PRICE]]*Stock[[#This Row],[BUYING QUANTITY]]*Stock[[#This Row],[% BUYING FEE]],"")</f>
        <v/>
      </c>
      <c r="K2367" s="89"/>
      <c r="L2367" s="90"/>
      <c r="M2367" s="117" t="str">
        <f>IF(Stock[[#This Row],[BUYING QUANTITY]]&gt;0,Stock[[#This Row],[BUYING PRICE]]*(1+Stock[[#This Row],[% THRESHOLD (RETURN)_1]]),"")</f>
        <v/>
      </c>
      <c r="N2367" s="91"/>
      <c r="O2367" s="117" t="str">
        <f>IF(Stock[[#This Row],[BUYING QUANTITY]]&gt;0,Stock[[#This Row],[BUYING PRICE]]*(1+Stock[[#This Row],[% THRESHOLD (RETURN)_2]]),"")</f>
        <v/>
      </c>
      <c r="P2367" s="91"/>
      <c r="Q2367" s="117" t="str">
        <f>IF(Stock[[#This Row],[BUYING QUANTITY]]&gt;0,Stock[[#This Row],[BUYING PRICE]]*(1+Stock[[#This Row],[% THRESHOLD (LOSS)]]),"")</f>
        <v/>
      </c>
      <c r="R2367" s="105"/>
      <c r="S2367" s="118" t="str">
        <f>IF(Stock[[#This Row],[CASH DIVIDEND]]&gt;0,Stock[[#This Row],[CASH DIVIDEND]]/(Stock[[#This Row],[BUYING PRICE]]*Stock[[#This Row],[BUYING QUANTITY]]),"")</f>
        <v/>
      </c>
      <c r="T2367" s="105"/>
      <c r="U2367" s="79"/>
      <c r="V2367" s="97"/>
      <c r="W2367" s="98"/>
      <c r="X2367" s="168"/>
      <c r="Y2367" s="126" t="str">
        <f>IF(Stock[[#This Row],[SELLING QUANTITY]]&gt;0,Stock[[#This Row],[SELLING PRICE]]*Stock[[#This Row],[SELLING QUANTITY]]*Stock[[#This Row],[% SELLING FEE]]+Stock[[#This Row],[SELLING PRICE]]*Stock[[#This Row],[SELLING QUANTITY]]*$D$12,"")</f>
        <v/>
      </c>
      <c r="Z2367" s="121">
        <f>Stock[[#This Row],[BUYING QUANTITY]]+Stock[[#This Row],[STOCK DIVIDEND]]-Stock[[#This Row],[SELLING QUANTITY]]</f>
        <v>0</v>
      </c>
      <c r="AA23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7" s="121">
        <f ca="1">IF(Stock[[#This Row],[SELLING DATE]]&gt;0,Stock[[#This Row],[SELLING DATE]]-Stock[[#This Row],[BUY DATE]]+1,IF(Stock[[#This Row],[BUY DATE]]=0,0,TODAY()-Stock[[#This Row],[BUY DATE]]+1))</f>
        <v>0</v>
      </c>
      <c r="AC2367" s="122" t="str">
        <f>IFERROR(Stock[[#This Row],[CASH DIVIDEND]]+Stock[[#This Row],[RETURN/(LOSS) FROM TRADING
(auto-fill)]],"")</f>
        <v/>
      </c>
      <c r="AD23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7" s="146" t="str">
        <f ca="1">IFERROR(IF(Stock[[#This Row],[HOLDING DAYS
(auto-fill)]]&lt;365,Stock[[#This Row],[% TOTAL RETURN/(LOSS)
(auto-fill)]]*365/Stock[[#This Row],[HOLDING DAYS
(auto-fill)]],POWER((1+Stock[[#This Row],[% TOTAL RETURN/(LOSS)
(auto-fill)]]),1/(Stock[[#This Row],[HOLDING DAYS
(auto-fill)]]/365))-1),"")</f>
        <v/>
      </c>
      <c r="AF2367" s="81"/>
      <c r="AG2367" s="149" t="str">
        <f>IF(Stock[[#This Row],[STATUS
(auto-fill)]]="HOLDING",Stock[[#This Row],[MARKET PRICE]]-Stock[[#This Row],[BUYING PRICE]],"")</f>
        <v/>
      </c>
      <c r="AH2367" s="143" t="str">
        <f>IFERROR(Stock[[#This Row],[CHANGE
(auto-fill)]]/Stock[[#This Row],[BUYING PRICE]],"")</f>
        <v/>
      </c>
      <c r="AI2367" s="130" t="str">
        <f>IF(Stock[[#This Row],[MARKET PRICE]]&gt;0,Stock[[#This Row],[MARKET PRICE]]*Stock[[#This Row],[REMAINING QUANTITY
(auto-fill)]],"")</f>
        <v/>
      </c>
    </row>
    <row r="2368" spans="2:35">
      <c r="B2368" s="110" t="str">
        <f>IF(AND(Stock[[#This Row],[BUYING QUANTITY]]&gt;0,Stock[[#This Row],[REMAINING QUANTITY
(auto-fill)]]=0),"SOLD OUT",
IF(AND(Stock[[#This Row],[BUYING QUANTITY]]&gt;0,Stock[[#This Row],[REMAINING QUANTITY
(auto-fill)]]&gt;0),"HOLDING",""))</f>
        <v/>
      </c>
      <c r="C2368" s="113">
        <f t="shared" si="36"/>
        <v>2355</v>
      </c>
      <c r="D2368" s="79"/>
      <c r="E2368" s="80"/>
      <c r="F2368" s="162"/>
      <c r="G2368" s="85"/>
      <c r="H2368" s="86"/>
      <c r="I2368" s="164"/>
      <c r="J2368" s="115" t="str">
        <f>IF(Stock[[#This Row],[BUYING QUANTITY]]&gt;0,Stock[[#This Row],[BUYING PRICE]]*Stock[[#This Row],[BUYING QUANTITY]]*Stock[[#This Row],[% BUYING FEE]],"")</f>
        <v/>
      </c>
      <c r="K2368" s="89"/>
      <c r="L2368" s="90"/>
      <c r="M2368" s="117" t="str">
        <f>IF(Stock[[#This Row],[BUYING QUANTITY]]&gt;0,Stock[[#This Row],[BUYING PRICE]]*(1+Stock[[#This Row],[% THRESHOLD (RETURN)_1]]),"")</f>
        <v/>
      </c>
      <c r="N2368" s="91"/>
      <c r="O2368" s="117" t="str">
        <f>IF(Stock[[#This Row],[BUYING QUANTITY]]&gt;0,Stock[[#This Row],[BUYING PRICE]]*(1+Stock[[#This Row],[% THRESHOLD (RETURN)_2]]),"")</f>
        <v/>
      </c>
      <c r="P2368" s="91"/>
      <c r="Q2368" s="117" t="str">
        <f>IF(Stock[[#This Row],[BUYING QUANTITY]]&gt;0,Stock[[#This Row],[BUYING PRICE]]*(1+Stock[[#This Row],[% THRESHOLD (LOSS)]]),"")</f>
        <v/>
      </c>
      <c r="R2368" s="105"/>
      <c r="S2368" s="118" t="str">
        <f>IF(Stock[[#This Row],[CASH DIVIDEND]]&gt;0,Stock[[#This Row],[CASH DIVIDEND]]/(Stock[[#This Row],[BUYING PRICE]]*Stock[[#This Row],[BUYING QUANTITY]]),"")</f>
        <v/>
      </c>
      <c r="T2368" s="105"/>
      <c r="U2368" s="79"/>
      <c r="V2368" s="97"/>
      <c r="W2368" s="98"/>
      <c r="X2368" s="168"/>
      <c r="Y2368" s="126" t="str">
        <f>IF(Stock[[#This Row],[SELLING QUANTITY]]&gt;0,Stock[[#This Row],[SELLING PRICE]]*Stock[[#This Row],[SELLING QUANTITY]]*Stock[[#This Row],[% SELLING FEE]]+Stock[[#This Row],[SELLING PRICE]]*Stock[[#This Row],[SELLING QUANTITY]]*$D$12,"")</f>
        <v/>
      </c>
      <c r="Z2368" s="121">
        <f>Stock[[#This Row],[BUYING QUANTITY]]+Stock[[#This Row],[STOCK DIVIDEND]]-Stock[[#This Row],[SELLING QUANTITY]]</f>
        <v>0</v>
      </c>
      <c r="AA23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8" s="121">
        <f ca="1">IF(Stock[[#This Row],[SELLING DATE]]&gt;0,Stock[[#This Row],[SELLING DATE]]-Stock[[#This Row],[BUY DATE]]+1,IF(Stock[[#This Row],[BUY DATE]]=0,0,TODAY()-Stock[[#This Row],[BUY DATE]]+1))</f>
        <v>0</v>
      </c>
      <c r="AC2368" s="122" t="str">
        <f>IFERROR(Stock[[#This Row],[CASH DIVIDEND]]+Stock[[#This Row],[RETURN/(LOSS) FROM TRADING
(auto-fill)]],"")</f>
        <v/>
      </c>
      <c r="AD23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8" s="146" t="str">
        <f ca="1">IFERROR(IF(Stock[[#This Row],[HOLDING DAYS
(auto-fill)]]&lt;365,Stock[[#This Row],[% TOTAL RETURN/(LOSS)
(auto-fill)]]*365/Stock[[#This Row],[HOLDING DAYS
(auto-fill)]],POWER((1+Stock[[#This Row],[% TOTAL RETURN/(LOSS)
(auto-fill)]]),1/(Stock[[#This Row],[HOLDING DAYS
(auto-fill)]]/365))-1),"")</f>
        <v/>
      </c>
      <c r="AF2368" s="81"/>
      <c r="AG2368" s="149" t="str">
        <f>IF(Stock[[#This Row],[STATUS
(auto-fill)]]="HOLDING",Stock[[#This Row],[MARKET PRICE]]-Stock[[#This Row],[BUYING PRICE]],"")</f>
        <v/>
      </c>
      <c r="AH2368" s="143" t="str">
        <f>IFERROR(Stock[[#This Row],[CHANGE
(auto-fill)]]/Stock[[#This Row],[BUYING PRICE]],"")</f>
        <v/>
      </c>
      <c r="AI2368" s="130" t="str">
        <f>IF(Stock[[#This Row],[MARKET PRICE]]&gt;0,Stock[[#This Row],[MARKET PRICE]]*Stock[[#This Row],[REMAINING QUANTITY
(auto-fill)]],"")</f>
        <v/>
      </c>
    </row>
    <row r="2369" spans="2:35">
      <c r="B2369" s="110" t="str">
        <f>IF(AND(Stock[[#This Row],[BUYING QUANTITY]]&gt;0,Stock[[#This Row],[REMAINING QUANTITY
(auto-fill)]]=0),"SOLD OUT",
IF(AND(Stock[[#This Row],[BUYING QUANTITY]]&gt;0,Stock[[#This Row],[REMAINING QUANTITY
(auto-fill)]]&gt;0),"HOLDING",""))</f>
        <v/>
      </c>
      <c r="C2369" s="113">
        <f t="shared" si="36"/>
        <v>2356</v>
      </c>
      <c r="D2369" s="79"/>
      <c r="E2369" s="80"/>
      <c r="F2369" s="162"/>
      <c r="G2369" s="85"/>
      <c r="H2369" s="86"/>
      <c r="I2369" s="164"/>
      <c r="J2369" s="115" t="str">
        <f>IF(Stock[[#This Row],[BUYING QUANTITY]]&gt;0,Stock[[#This Row],[BUYING PRICE]]*Stock[[#This Row],[BUYING QUANTITY]]*Stock[[#This Row],[% BUYING FEE]],"")</f>
        <v/>
      </c>
      <c r="K2369" s="89"/>
      <c r="L2369" s="90"/>
      <c r="M2369" s="117" t="str">
        <f>IF(Stock[[#This Row],[BUYING QUANTITY]]&gt;0,Stock[[#This Row],[BUYING PRICE]]*(1+Stock[[#This Row],[% THRESHOLD (RETURN)_1]]),"")</f>
        <v/>
      </c>
      <c r="N2369" s="91"/>
      <c r="O2369" s="117" t="str">
        <f>IF(Stock[[#This Row],[BUYING QUANTITY]]&gt;0,Stock[[#This Row],[BUYING PRICE]]*(1+Stock[[#This Row],[% THRESHOLD (RETURN)_2]]),"")</f>
        <v/>
      </c>
      <c r="P2369" s="91"/>
      <c r="Q2369" s="117" t="str">
        <f>IF(Stock[[#This Row],[BUYING QUANTITY]]&gt;0,Stock[[#This Row],[BUYING PRICE]]*(1+Stock[[#This Row],[% THRESHOLD (LOSS)]]),"")</f>
        <v/>
      </c>
      <c r="R2369" s="105"/>
      <c r="S2369" s="118" t="str">
        <f>IF(Stock[[#This Row],[CASH DIVIDEND]]&gt;0,Stock[[#This Row],[CASH DIVIDEND]]/(Stock[[#This Row],[BUYING PRICE]]*Stock[[#This Row],[BUYING QUANTITY]]),"")</f>
        <v/>
      </c>
      <c r="T2369" s="105"/>
      <c r="U2369" s="79"/>
      <c r="V2369" s="97"/>
      <c r="W2369" s="98"/>
      <c r="X2369" s="168"/>
      <c r="Y2369" s="126" t="str">
        <f>IF(Stock[[#This Row],[SELLING QUANTITY]]&gt;0,Stock[[#This Row],[SELLING PRICE]]*Stock[[#This Row],[SELLING QUANTITY]]*Stock[[#This Row],[% SELLING FEE]]+Stock[[#This Row],[SELLING PRICE]]*Stock[[#This Row],[SELLING QUANTITY]]*$D$12,"")</f>
        <v/>
      </c>
      <c r="Z2369" s="121">
        <f>Stock[[#This Row],[BUYING QUANTITY]]+Stock[[#This Row],[STOCK DIVIDEND]]-Stock[[#This Row],[SELLING QUANTITY]]</f>
        <v>0</v>
      </c>
      <c r="AA23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69" s="121">
        <f ca="1">IF(Stock[[#This Row],[SELLING DATE]]&gt;0,Stock[[#This Row],[SELLING DATE]]-Stock[[#This Row],[BUY DATE]]+1,IF(Stock[[#This Row],[BUY DATE]]=0,0,TODAY()-Stock[[#This Row],[BUY DATE]]+1))</f>
        <v>0</v>
      </c>
      <c r="AC2369" s="122" t="str">
        <f>IFERROR(Stock[[#This Row],[CASH DIVIDEND]]+Stock[[#This Row],[RETURN/(LOSS) FROM TRADING
(auto-fill)]],"")</f>
        <v/>
      </c>
      <c r="AD23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69" s="146" t="str">
        <f ca="1">IFERROR(IF(Stock[[#This Row],[HOLDING DAYS
(auto-fill)]]&lt;365,Stock[[#This Row],[% TOTAL RETURN/(LOSS)
(auto-fill)]]*365/Stock[[#This Row],[HOLDING DAYS
(auto-fill)]],POWER((1+Stock[[#This Row],[% TOTAL RETURN/(LOSS)
(auto-fill)]]),1/(Stock[[#This Row],[HOLDING DAYS
(auto-fill)]]/365))-1),"")</f>
        <v/>
      </c>
      <c r="AF2369" s="81"/>
      <c r="AG2369" s="149" t="str">
        <f>IF(Stock[[#This Row],[STATUS
(auto-fill)]]="HOLDING",Stock[[#This Row],[MARKET PRICE]]-Stock[[#This Row],[BUYING PRICE]],"")</f>
        <v/>
      </c>
      <c r="AH2369" s="143" t="str">
        <f>IFERROR(Stock[[#This Row],[CHANGE
(auto-fill)]]/Stock[[#This Row],[BUYING PRICE]],"")</f>
        <v/>
      </c>
      <c r="AI2369" s="130" t="str">
        <f>IF(Stock[[#This Row],[MARKET PRICE]]&gt;0,Stock[[#This Row],[MARKET PRICE]]*Stock[[#This Row],[REMAINING QUANTITY
(auto-fill)]],"")</f>
        <v/>
      </c>
    </row>
    <row r="2370" spans="2:35">
      <c r="B2370" s="110" t="str">
        <f>IF(AND(Stock[[#This Row],[BUYING QUANTITY]]&gt;0,Stock[[#This Row],[REMAINING QUANTITY
(auto-fill)]]=0),"SOLD OUT",
IF(AND(Stock[[#This Row],[BUYING QUANTITY]]&gt;0,Stock[[#This Row],[REMAINING QUANTITY
(auto-fill)]]&gt;0),"HOLDING",""))</f>
        <v/>
      </c>
      <c r="C2370" s="113">
        <f t="shared" si="36"/>
        <v>2357</v>
      </c>
      <c r="D2370" s="79"/>
      <c r="E2370" s="80"/>
      <c r="F2370" s="162"/>
      <c r="G2370" s="85"/>
      <c r="H2370" s="86"/>
      <c r="I2370" s="164"/>
      <c r="J2370" s="115" t="str">
        <f>IF(Stock[[#This Row],[BUYING QUANTITY]]&gt;0,Stock[[#This Row],[BUYING PRICE]]*Stock[[#This Row],[BUYING QUANTITY]]*Stock[[#This Row],[% BUYING FEE]],"")</f>
        <v/>
      </c>
      <c r="K2370" s="89"/>
      <c r="L2370" s="90"/>
      <c r="M2370" s="117" t="str">
        <f>IF(Stock[[#This Row],[BUYING QUANTITY]]&gt;0,Stock[[#This Row],[BUYING PRICE]]*(1+Stock[[#This Row],[% THRESHOLD (RETURN)_1]]),"")</f>
        <v/>
      </c>
      <c r="N2370" s="91"/>
      <c r="O2370" s="117" t="str">
        <f>IF(Stock[[#This Row],[BUYING QUANTITY]]&gt;0,Stock[[#This Row],[BUYING PRICE]]*(1+Stock[[#This Row],[% THRESHOLD (RETURN)_2]]),"")</f>
        <v/>
      </c>
      <c r="P2370" s="91"/>
      <c r="Q2370" s="117" t="str">
        <f>IF(Stock[[#This Row],[BUYING QUANTITY]]&gt;0,Stock[[#This Row],[BUYING PRICE]]*(1+Stock[[#This Row],[% THRESHOLD (LOSS)]]),"")</f>
        <v/>
      </c>
      <c r="R2370" s="105"/>
      <c r="S2370" s="118" t="str">
        <f>IF(Stock[[#This Row],[CASH DIVIDEND]]&gt;0,Stock[[#This Row],[CASH DIVIDEND]]/(Stock[[#This Row],[BUYING PRICE]]*Stock[[#This Row],[BUYING QUANTITY]]),"")</f>
        <v/>
      </c>
      <c r="T2370" s="105"/>
      <c r="U2370" s="79"/>
      <c r="V2370" s="97"/>
      <c r="W2370" s="98"/>
      <c r="X2370" s="168"/>
      <c r="Y2370" s="126" t="str">
        <f>IF(Stock[[#This Row],[SELLING QUANTITY]]&gt;0,Stock[[#This Row],[SELLING PRICE]]*Stock[[#This Row],[SELLING QUANTITY]]*Stock[[#This Row],[% SELLING FEE]]+Stock[[#This Row],[SELLING PRICE]]*Stock[[#This Row],[SELLING QUANTITY]]*$D$12,"")</f>
        <v/>
      </c>
      <c r="Z2370" s="121">
        <f>Stock[[#This Row],[BUYING QUANTITY]]+Stock[[#This Row],[STOCK DIVIDEND]]-Stock[[#This Row],[SELLING QUANTITY]]</f>
        <v>0</v>
      </c>
      <c r="AA23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0" s="121">
        <f ca="1">IF(Stock[[#This Row],[SELLING DATE]]&gt;0,Stock[[#This Row],[SELLING DATE]]-Stock[[#This Row],[BUY DATE]]+1,IF(Stock[[#This Row],[BUY DATE]]=0,0,TODAY()-Stock[[#This Row],[BUY DATE]]+1))</f>
        <v>0</v>
      </c>
      <c r="AC2370" s="122" t="str">
        <f>IFERROR(Stock[[#This Row],[CASH DIVIDEND]]+Stock[[#This Row],[RETURN/(LOSS) FROM TRADING
(auto-fill)]],"")</f>
        <v/>
      </c>
      <c r="AD23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0" s="146" t="str">
        <f ca="1">IFERROR(IF(Stock[[#This Row],[HOLDING DAYS
(auto-fill)]]&lt;365,Stock[[#This Row],[% TOTAL RETURN/(LOSS)
(auto-fill)]]*365/Stock[[#This Row],[HOLDING DAYS
(auto-fill)]],POWER((1+Stock[[#This Row],[% TOTAL RETURN/(LOSS)
(auto-fill)]]),1/(Stock[[#This Row],[HOLDING DAYS
(auto-fill)]]/365))-1),"")</f>
        <v/>
      </c>
      <c r="AF2370" s="81"/>
      <c r="AG2370" s="149" t="str">
        <f>IF(Stock[[#This Row],[STATUS
(auto-fill)]]="HOLDING",Stock[[#This Row],[MARKET PRICE]]-Stock[[#This Row],[BUYING PRICE]],"")</f>
        <v/>
      </c>
      <c r="AH2370" s="143" t="str">
        <f>IFERROR(Stock[[#This Row],[CHANGE
(auto-fill)]]/Stock[[#This Row],[BUYING PRICE]],"")</f>
        <v/>
      </c>
      <c r="AI2370" s="130" t="str">
        <f>IF(Stock[[#This Row],[MARKET PRICE]]&gt;0,Stock[[#This Row],[MARKET PRICE]]*Stock[[#This Row],[REMAINING QUANTITY
(auto-fill)]],"")</f>
        <v/>
      </c>
    </row>
    <row r="2371" spans="2:35">
      <c r="B2371" s="110" t="str">
        <f>IF(AND(Stock[[#This Row],[BUYING QUANTITY]]&gt;0,Stock[[#This Row],[REMAINING QUANTITY
(auto-fill)]]=0),"SOLD OUT",
IF(AND(Stock[[#This Row],[BUYING QUANTITY]]&gt;0,Stock[[#This Row],[REMAINING QUANTITY
(auto-fill)]]&gt;0),"HOLDING",""))</f>
        <v/>
      </c>
      <c r="C2371" s="113">
        <f t="shared" si="36"/>
        <v>2358</v>
      </c>
      <c r="D2371" s="79"/>
      <c r="E2371" s="80"/>
      <c r="F2371" s="162"/>
      <c r="G2371" s="85"/>
      <c r="H2371" s="86"/>
      <c r="I2371" s="164"/>
      <c r="J2371" s="115" t="str">
        <f>IF(Stock[[#This Row],[BUYING QUANTITY]]&gt;0,Stock[[#This Row],[BUYING PRICE]]*Stock[[#This Row],[BUYING QUANTITY]]*Stock[[#This Row],[% BUYING FEE]],"")</f>
        <v/>
      </c>
      <c r="K2371" s="89"/>
      <c r="L2371" s="90"/>
      <c r="M2371" s="117" t="str">
        <f>IF(Stock[[#This Row],[BUYING QUANTITY]]&gt;0,Stock[[#This Row],[BUYING PRICE]]*(1+Stock[[#This Row],[% THRESHOLD (RETURN)_1]]),"")</f>
        <v/>
      </c>
      <c r="N2371" s="91"/>
      <c r="O2371" s="117" t="str">
        <f>IF(Stock[[#This Row],[BUYING QUANTITY]]&gt;0,Stock[[#This Row],[BUYING PRICE]]*(1+Stock[[#This Row],[% THRESHOLD (RETURN)_2]]),"")</f>
        <v/>
      </c>
      <c r="P2371" s="91"/>
      <c r="Q2371" s="117" t="str">
        <f>IF(Stock[[#This Row],[BUYING QUANTITY]]&gt;0,Stock[[#This Row],[BUYING PRICE]]*(1+Stock[[#This Row],[% THRESHOLD (LOSS)]]),"")</f>
        <v/>
      </c>
      <c r="R2371" s="105"/>
      <c r="S2371" s="118" t="str">
        <f>IF(Stock[[#This Row],[CASH DIVIDEND]]&gt;0,Stock[[#This Row],[CASH DIVIDEND]]/(Stock[[#This Row],[BUYING PRICE]]*Stock[[#This Row],[BUYING QUANTITY]]),"")</f>
        <v/>
      </c>
      <c r="T2371" s="105"/>
      <c r="U2371" s="79"/>
      <c r="V2371" s="97"/>
      <c r="W2371" s="98"/>
      <c r="X2371" s="168"/>
      <c r="Y2371" s="126" t="str">
        <f>IF(Stock[[#This Row],[SELLING QUANTITY]]&gt;0,Stock[[#This Row],[SELLING PRICE]]*Stock[[#This Row],[SELLING QUANTITY]]*Stock[[#This Row],[% SELLING FEE]]+Stock[[#This Row],[SELLING PRICE]]*Stock[[#This Row],[SELLING QUANTITY]]*$D$12,"")</f>
        <v/>
      </c>
      <c r="Z2371" s="121">
        <f>Stock[[#This Row],[BUYING QUANTITY]]+Stock[[#This Row],[STOCK DIVIDEND]]-Stock[[#This Row],[SELLING QUANTITY]]</f>
        <v>0</v>
      </c>
      <c r="AA23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1" s="121">
        <f ca="1">IF(Stock[[#This Row],[SELLING DATE]]&gt;0,Stock[[#This Row],[SELLING DATE]]-Stock[[#This Row],[BUY DATE]]+1,IF(Stock[[#This Row],[BUY DATE]]=0,0,TODAY()-Stock[[#This Row],[BUY DATE]]+1))</f>
        <v>0</v>
      </c>
      <c r="AC2371" s="122" t="str">
        <f>IFERROR(Stock[[#This Row],[CASH DIVIDEND]]+Stock[[#This Row],[RETURN/(LOSS) FROM TRADING
(auto-fill)]],"")</f>
        <v/>
      </c>
      <c r="AD23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1" s="146" t="str">
        <f ca="1">IFERROR(IF(Stock[[#This Row],[HOLDING DAYS
(auto-fill)]]&lt;365,Stock[[#This Row],[% TOTAL RETURN/(LOSS)
(auto-fill)]]*365/Stock[[#This Row],[HOLDING DAYS
(auto-fill)]],POWER((1+Stock[[#This Row],[% TOTAL RETURN/(LOSS)
(auto-fill)]]),1/(Stock[[#This Row],[HOLDING DAYS
(auto-fill)]]/365))-1),"")</f>
        <v/>
      </c>
      <c r="AF2371" s="81"/>
      <c r="AG2371" s="149" t="str">
        <f>IF(Stock[[#This Row],[STATUS
(auto-fill)]]="HOLDING",Stock[[#This Row],[MARKET PRICE]]-Stock[[#This Row],[BUYING PRICE]],"")</f>
        <v/>
      </c>
      <c r="AH2371" s="143" t="str">
        <f>IFERROR(Stock[[#This Row],[CHANGE
(auto-fill)]]/Stock[[#This Row],[BUYING PRICE]],"")</f>
        <v/>
      </c>
      <c r="AI2371" s="130" t="str">
        <f>IF(Stock[[#This Row],[MARKET PRICE]]&gt;0,Stock[[#This Row],[MARKET PRICE]]*Stock[[#This Row],[REMAINING QUANTITY
(auto-fill)]],"")</f>
        <v/>
      </c>
    </row>
    <row r="2372" spans="2:35">
      <c r="B2372" s="110" t="str">
        <f>IF(AND(Stock[[#This Row],[BUYING QUANTITY]]&gt;0,Stock[[#This Row],[REMAINING QUANTITY
(auto-fill)]]=0),"SOLD OUT",
IF(AND(Stock[[#This Row],[BUYING QUANTITY]]&gt;0,Stock[[#This Row],[REMAINING QUANTITY
(auto-fill)]]&gt;0),"HOLDING",""))</f>
        <v/>
      </c>
      <c r="C2372" s="113">
        <f t="shared" si="36"/>
        <v>2359</v>
      </c>
      <c r="D2372" s="79"/>
      <c r="E2372" s="80"/>
      <c r="F2372" s="162"/>
      <c r="G2372" s="85"/>
      <c r="H2372" s="86"/>
      <c r="I2372" s="164"/>
      <c r="J2372" s="115" t="str">
        <f>IF(Stock[[#This Row],[BUYING QUANTITY]]&gt;0,Stock[[#This Row],[BUYING PRICE]]*Stock[[#This Row],[BUYING QUANTITY]]*Stock[[#This Row],[% BUYING FEE]],"")</f>
        <v/>
      </c>
      <c r="K2372" s="89"/>
      <c r="L2372" s="90"/>
      <c r="M2372" s="117" t="str">
        <f>IF(Stock[[#This Row],[BUYING QUANTITY]]&gt;0,Stock[[#This Row],[BUYING PRICE]]*(1+Stock[[#This Row],[% THRESHOLD (RETURN)_1]]),"")</f>
        <v/>
      </c>
      <c r="N2372" s="91"/>
      <c r="O2372" s="117" t="str">
        <f>IF(Stock[[#This Row],[BUYING QUANTITY]]&gt;0,Stock[[#This Row],[BUYING PRICE]]*(1+Stock[[#This Row],[% THRESHOLD (RETURN)_2]]),"")</f>
        <v/>
      </c>
      <c r="P2372" s="91"/>
      <c r="Q2372" s="117" t="str">
        <f>IF(Stock[[#This Row],[BUYING QUANTITY]]&gt;0,Stock[[#This Row],[BUYING PRICE]]*(1+Stock[[#This Row],[% THRESHOLD (LOSS)]]),"")</f>
        <v/>
      </c>
      <c r="R2372" s="105"/>
      <c r="S2372" s="118" t="str">
        <f>IF(Stock[[#This Row],[CASH DIVIDEND]]&gt;0,Stock[[#This Row],[CASH DIVIDEND]]/(Stock[[#This Row],[BUYING PRICE]]*Stock[[#This Row],[BUYING QUANTITY]]),"")</f>
        <v/>
      </c>
      <c r="T2372" s="105"/>
      <c r="U2372" s="79"/>
      <c r="V2372" s="97"/>
      <c r="W2372" s="98"/>
      <c r="X2372" s="168"/>
      <c r="Y2372" s="126" t="str">
        <f>IF(Stock[[#This Row],[SELLING QUANTITY]]&gt;0,Stock[[#This Row],[SELLING PRICE]]*Stock[[#This Row],[SELLING QUANTITY]]*Stock[[#This Row],[% SELLING FEE]]+Stock[[#This Row],[SELLING PRICE]]*Stock[[#This Row],[SELLING QUANTITY]]*$D$12,"")</f>
        <v/>
      </c>
      <c r="Z2372" s="121">
        <f>Stock[[#This Row],[BUYING QUANTITY]]+Stock[[#This Row],[STOCK DIVIDEND]]-Stock[[#This Row],[SELLING QUANTITY]]</f>
        <v>0</v>
      </c>
      <c r="AA23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2" s="121">
        <f ca="1">IF(Stock[[#This Row],[SELLING DATE]]&gt;0,Stock[[#This Row],[SELLING DATE]]-Stock[[#This Row],[BUY DATE]]+1,IF(Stock[[#This Row],[BUY DATE]]=0,0,TODAY()-Stock[[#This Row],[BUY DATE]]+1))</f>
        <v>0</v>
      </c>
      <c r="AC2372" s="122" t="str">
        <f>IFERROR(Stock[[#This Row],[CASH DIVIDEND]]+Stock[[#This Row],[RETURN/(LOSS) FROM TRADING
(auto-fill)]],"")</f>
        <v/>
      </c>
      <c r="AD23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2" s="146" t="str">
        <f ca="1">IFERROR(IF(Stock[[#This Row],[HOLDING DAYS
(auto-fill)]]&lt;365,Stock[[#This Row],[% TOTAL RETURN/(LOSS)
(auto-fill)]]*365/Stock[[#This Row],[HOLDING DAYS
(auto-fill)]],POWER((1+Stock[[#This Row],[% TOTAL RETURN/(LOSS)
(auto-fill)]]),1/(Stock[[#This Row],[HOLDING DAYS
(auto-fill)]]/365))-1),"")</f>
        <v/>
      </c>
      <c r="AF2372" s="81"/>
      <c r="AG2372" s="149" t="str">
        <f>IF(Stock[[#This Row],[STATUS
(auto-fill)]]="HOLDING",Stock[[#This Row],[MARKET PRICE]]-Stock[[#This Row],[BUYING PRICE]],"")</f>
        <v/>
      </c>
      <c r="AH2372" s="143" t="str">
        <f>IFERROR(Stock[[#This Row],[CHANGE
(auto-fill)]]/Stock[[#This Row],[BUYING PRICE]],"")</f>
        <v/>
      </c>
      <c r="AI2372" s="130" t="str">
        <f>IF(Stock[[#This Row],[MARKET PRICE]]&gt;0,Stock[[#This Row],[MARKET PRICE]]*Stock[[#This Row],[REMAINING QUANTITY
(auto-fill)]],"")</f>
        <v/>
      </c>
    </row>
    <row r="2373" spans="2:35">
      <c r="B2373" s="110" t="str">
        <f>IF(AND(Stock[[#This Row],[BUYING QUANTITY]]&gt;0,Stock[[#This Row],[REMAINING QUANTITY
(auto-fill)]]=0),"SOLD OUT",
IF(AND(Stock[[#This Row],[BUYING QUANTITY]]&gt;0,Stock[[#This Row],[REMAINING QUANTITY
(auto-fill)]]&gt;0),"HOLDING",""))</f>
        <v/>
      </c>
      <c r="C2373" s="113">
        <f t="shared" si="36"/>
        <v>2360</v>
      </c>
      <c r="D2373" s="79"/>
      <c r="E2373" s="80"/>
      <c r="F2373" s="162"/>
      <c r="G2373" s="85"/>
      <c r="H2373" s="86"/>
      <c r="I2373" s="164"/>
      <c r="J2373" s="115" t="str">
        <f>IF(Stock[[#This Row],[BUYING QUANTITY]]&gt;0,Stock[[#This Row],[BUYING PRICE]]*Stock[[#This Row],[BUYING QUANTITY]]*Stock[[#This Row],[% BUYING FEE]],"")</f>
        <v/>
      </c>
      <c r="K2373" s="89"/>
      <c r="L2373" s="90"/>
      <c r="M2373" s="117" t="str">
        <f>IF(Stock[[#This Row],[BUYING QUANTITY]]&gt;0,Stock[[#This Row],[BUYING PRICE]]*(1+Stock[[#This Row],[% THRESHOLD (RETURN)_1]]),"")</f>
        <v/>
      </c>
      <c r="N2373" s="91"/>
      <c r="O2373" s="117" t="str">
        <f>IF(Stock[[#This Row],[BUYING QUANTITY]]&gt;0,Stock[[#This Row],[BUYING PRICE]]*(1+Stock[[#This Row],[% THRESHOLD (RETURN)_2]]),"")</f>
        <v/>
      </c>
      <c r="P2373" s="91"/>
      <c r="Q2373" s="117" t="str">
        <f>IF(Stock[[#This Row],[BUYING QUANTITY]]&gt;0,Stock[[#This Row],[BUYING PRICE]]*(1+Stock[[#This Row],[% THRESHOLD (LOSS)]]),"")</f>
        <v/>
      </c>
      <c r="R2373" s="105"/>
      <c r="S2373" s="118" t="str">
        <f>IF(Stock[[#This Row],[CASH DIVIDEND]]&gt;0,Stock[[#This Row],[CASH DIVIDEND]]/(Stock[[#This Row],[BUYING PRICE]]*Stock[[#This Row],[BUYING QUANTITY]]),"")</f>
        <v/>
      </c>
      <c r="T2373" s="105"/>
      <c r="U2373" s="79"/>
      <c r="V2373" s="97"/>
      <c r="W2373" s="98"/>
      <c r="X2373" s="168"/>
      <c r="Y2373" s="126" t="str">
        <f>IF(Stock[[#This Row],[SELLING QUANTITY]]&gt;0,Stock[[#This Row],[SELLING PRICE]]*Stock[[#This Row],[SELLING QUANTITY]]*Stock[[#This Row],[% SELLING FEE]]+Stock[[#This Row],[SELLING PRICE]]*Stock[[#This Row],[SELLING QUANTITY]]*$D$12,"")</f>
        <v/>
      </c>
      <c r="Z2373" s="121">
        <f>Stock[[#This Row],[BUYING QUANTITY]]+Stock[[#This Row],[STOCK DIVIDEND]]-Stock[[#This Row],[SELLING QUANTITY]]</f>
        <v>0</v>
      </c>
      <c r="AA23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3" s="121">
        <f ca="1">IF(Stock[[#This Row],[SELLING DATE]]&gt;0,Stock[[#This Row],[SELLING DATE]]-Stock[[#This Row],[BUY DATE]]+1,IF(Stock[[#This Row],[BUY DATE]]=0,0,TODAY()-Stock[[#This Row],[BUY DATE]]+1))</f>
        <v>0</v>
      </c>
      <c r="AC2373" s="122" t="str">
        <f>IFERROR(Stock[[#This Row],[CASH DIVIDEND]]+Stock[[#This Row],[RETURN/(LOSS) FROM TRADING
(auto-fill)]],"")</f>
        <v/>
      </c>
      <c r="AD23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3" s="146" t="str">
        <f ca="1">IFERROR(IF(Stock[[#This Row],[HOLDING DAYS
(auto-fill)]]&lt;365,Stock[[#This Row],[% TOTAL RETURN/(LOSS)
(auto-fill)]]*365/Stock[[#This Row],[HOLDING DAYS
(auto-fill)]],POWER((1+Stock[[#This Row],[% TOTAL RETURN/(LOSS)
(auto-fill)]]),1/(Stock[[#This Row],[HOLDING DAYS
(auto-fill)]]/365))-1),"")</f>
        <v/>
      </c>
      <c r="AF2373" s="81"/>
      <c r="AG2373" s="149" t="str">
        <f>IF(Stock[[#This Row],[STATUS
(auto-fill)]]="HOLDING",Stock[[#This Row],[MARKET PRICE]]-Stock[[#This Row],[BUYING PRICE]],"")</f>
        <v/>
      </c>
      <c r="AH2373" s="143" t="str">
        <f>IFERROR(Stock[[#This Row],[CHANGE
(auto-fill)]]/Stock[[#This Row],[BUYING PRICE]],"")</f>
        <v/>
      </c>
      <c r="AI2373" s="130" t="str">
        <f>IF(Stock[[#This Row],[MARKET PRICE]]&gt;0,Stock[[#This Row],[MARKET PRICE]]*Stock[[#This Row],[REMAINING QUANTITY
(auto-fill)]],"")</f>
        <v/>
      </c>
    </row>
    <row r="2374" spans="2:35">
      <c r="B2374" s="110" t="str">
        <f>IF(AND(Stock[[#This Row],[BUYING QUANTITY]]&gt;0,Stock[[#This Row],[REMAINING QUANTITY
(auto-fill)]]=0),"SOLD OUT",
IF(AND(Stock[[#This Row],[BUYING QUANTITY]]&gt;0,Stock[[#This Row],[REMAINING QUANTITY
(auto-fill)]]&gt;0),"HOLDING",""))</f>
        <v/>
      </c>
      <c r="C2374" s="113">
        <f t="shared" si="36"/>
        <v>2361</v>
      </c>
      <c r="D2374" s="79"/>
      <c r="E2374" s="80"/>
      <c r="F2374" s="162"/>
      <c r="G2374" s="85"/>
      <c r="H2374" s="86"/>
      <c r="I2374" s="164"/>
      <c r="J2374" s="115" t="str">
        <f>IF(Stock[[#This Row],[BUYING QUANTITY]]&gt;0,Stock[[#This Row],[BUYING PRICE]]*Stock[[#This Row],[BUYING QUANTITY]]*Stock[[#This Row],[% BUYING FEE]],"")</f>
        <v/>
      </c>
      <c r="K2374" s="89"/>
      <c r="L2374" s="90"/>
      <c r="M2374" s="117" t="str">
        <f>IF(Stock[[#This Row],[BUYING QUANTITY]]&gt;0,Stock[[#This Row],[BUYING PRICE]]*(1+Stock[[#This Row],[% THRESHOLD (RETURN)_1]]),"")</f>
        <v/>
      </c>
      <c r="N2374" s="91"/>
      <c r="O2374" s="117" t="str">
        <f>IF(Stock[[#This Row],[BUYING QUANTITY]]&gt;0,Stock[[#This Row],[BUYING PRICE]]*(1+Stock[[#This Row],[% THRESHOLD (RETURN)_2]]),"")</f>
        <v/>
      </c>
      <c r="P2374" s="91"/>
      <c r="Q2374" s="117" t="str">
        <f>IF(Stock[[#This Row],[BUYING QUANTITY]]&gt;0,Stock[[#This Row],[BUYING PRICE]]*(1+Stock[[#This Row],[% THRESHOLD (LOSS)]]),"")</f>
        <v/>
      </c>
      <c r="R2374" s="105"/>
      <c r="S2374" s="118" t="str">
        <f>IF(Stock[[#This Row],[CASH DIVIDEND]]&gt;0,Stock[[#This Row],[CASH DIVIDEND]]/(Stock[[#This Row],[BUYING PRICE]]*Stock[[#This Row],[BUYING QUANTITY]]),"")</f>
        <v/>
      </c>
      <c r="T2374" s="105"/>
      <c r="U2374" s="79"/>
      <c r="V2374" s="97"/>
      <c r="W2374" s="98"/>
      <c r="X2374" s="168"/>
      <c r="Y2374" s="126" t="str">
        <f>IF(Stock[[#This Row],[SELLING QUANTITY]]&gt;0,Stock[[#This Row],[SELLING PRICE]]*Stock[[#This Row],[SELLING QUANTITY]]*Stock[[#This Row],[% SELLING FEE]]+Stock[[#This Row],[SELLING PRICE]]*Stock[[#This Row],[SELLING QUANTITY]]*$D$12,"")</f>
        <v/>
      </c>
      <c r="Z2374" s="121">
        <f>Stock[[#This Row],[BUYING QUANTITY]]+Stock[[#This Row],[STOCK DIVIDEND]]-Stock[[#This Row],[SELLING QUANTITY]]</f>
        <v>0</v>
      </c>
      <c r="AA23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4" s="121">
        <f ca="1">IF(Stock[[#This Row],[SELLING DATE]]&gt;0,Stock[[#This Row],[SELLING DATE]]-Stock[[#This Row],[BUY DATE]]+1,IF(Stock[[#This Row],[BUY DATE]]=0,0,TODAY()-Stock[[#This Row],[BUY DATE]]+1))</f>
        <v>0</v>
      </c>
      <c r="AC2374" s="122" t="str">
        <f>IFERROR(Stock[[#This Row],[CASH DIVIDEND]]+Stock[[#This Row],[RETURN/(LOSS) FROM TRADING
(auto-fill)]],"")</f>
        <v/>
      </c>
      <c r="AD23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4" s="146" t="str">
        <f ca="1">IFERROR(IF(Stock[[#This Row],[HOLDING DAYS
(auto-fill)]]&lt;365,Stock[[#This Row],[% TOTAL RETURN/(LOSS)
(auto-fill)]]*365/Stock[[#This Row],[HOLDING DAYS
(auto-fill)]],POWER((1+Stock[[#This Row],[% TOTAL RETURN/(LOSS)
(auto-fill)]]),1/(Stock[[#This Row],[HOLDING DAYS
(auto-fill)]]/365))-1),"")</f>
        <v/>
      </c>
      <c r="AF2374" s="81"/>
      <c r="AG2374" s="149" t="str">
        <f>IF(Stock[[#This Row],[STATUS
(auto-fill)]]="HOLDING",Stock[[#This Row],[MARKET PRICE]]-Stock[[#This Row],[BUYING PRICE]],"")</f>
        <v/>
      </c>
      <c r="AH2374" s="143" t="str">
        <f>IFERROR(Stock[[#This Row],[CHANGE
(auto-fill)]]/Stock[[#This Row],[BUYING PRICE]],"")</f>
        <v/>
      </c>
      <c r="AI2374" s="130" t="str">
        <f>IF(Stock[[#This Row],[MARKET PRICE]]&gt;0,Stock[[#This Row],[MARKET PRICE]]*Stock[[#This Row],[REMAINING QUANTITY
(auto-fill)]],"")</f>
        <v/>
      </c>
    </row>
    <row r="2375" spans="2:35">
      <c r="B2375" s="110" t="str">
        <f>IF(AND(Stock[[#This Row],[BUYING QUANTITY]]&gt;0,Stock[[#This Row],[REMAINING QUANTITY
(auto-fill)]]=0),"SOLD OUT",
IF(AND(Stock[[#This Row],[BUYING QUANTITY]]&gt;0,Stock[[#This Row],[REMAINING QUANTITY
(auto-fill)]]&gt;0),"HOLDING",""))</f>
        <v/>
      </c>
      <c r="C2375" s="113">
        <f t="shared" si="36"/>
        <v>2362</v>
      </c>
      <c r="D2375" s="79"/>
      <c r="E2375" s="80"/>
      <c r="F2375" s="162"/>
      <c r="G2375" s="85"/>
      <c r="H2375" s="86"/>
      <c r="I2375" s="164"/>
      <c r="J2375" s="115" t="str">
        <f>IF(Stock[[#This Row],[BUYING QUANTITY]]&gt;0,Stock[[#This Row],[BUYING PRICE]]*Stock[[#This Row],[BUYING QUANTITY]]*Stock[[#This Row],[% BUYING FEE]],"")</f>
        <v/>
      </c>
      <c r="K2375" s="89"/>
      <c r="L2375" s="90"/>
      <c r="M2375" s="117" t="str">
        <f>IF(Stock[[#This Row],[BUYING QUANTITY]]&gt;0,Stock[[#This Row],[BUYING PRICE]]*(1+Stock[[#This Row],[% THRESHOLD (RETURN)_1]]),"")</f>
        <v/>
      </c>
      <c r="N2375" s="91"/>
      <c r="O2375" s="117" t="str">
        <f>IF(Stock[[#This Row],[BUYING QUANTITY]]&gt;0,Stock[[#This Row],[BUYING PRICE]]*(1+Stock[[#This Row],[% THRESHOLD (RETURN)_2]]),"")</f>
        <v/>
      </c>
      <c r="P2375" s="91"/>
      <c r="Q2375" s="117" t="str">
        <f>IF(Stock[[#This Row],[BUYING QUANTITY]]&gt;0,Stock[[#This Row],[BUYING PRICE]]*(1+Stock[[#This Row],[% THRESHOLD (LOSS)]]),"")</f>
        <v/>
      </c>
      <c r="R2375" s="105"/>
      <c r="S2375" s="118" t="str">
        <f>IF(Stock[[#This Row],[CASH DIVIDEND]]&gt;0,Stock[[#This Row],[CASH DIVIDEND]]/(Stock[[#This Row],[BUYING PRICE]]*Stock[[#This Row],[BUYING QUANTITY]]),"")</f>
        <v/>
      </c>
      <c r="T2375" s="105"/>
      <c r="U2375" s="79"/>
      <c r="V2375" s="97"/>
      <c r="W2375" s="98"/>
      <c r="X2375" s="168"/>
      <c r="Y2375" s="126" t="str">
        <f>IF(Stock[[#This Row],[SELLING QUANTITY]]&gt;0,Stock[[#This Row],[SELLING PRICE]]*Stock[[#This Row],[SELLING QUANTITY]]*Stock[[#This Row],[% SELLING FEE]]+Stock[[#This Row],[SELLING PRICE]]*Stock[[#This Row],[SELLING QUANTITY]]*$D$12,"")</f>
        <v/>
      </c>
      <c r="Z2375" s="121">
        <f>Stock[[#This Row],[BUYING QUANTITY]]+Stock[[#This Row],[STOCK DIVIDEND]]-Stock[[#This Row],[SELLING QUANTITY]]</f>
        <v>0</v>
      </c>
      <c r="AA23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5" s="121">
        <f ca="1">IF(Stock[[#This Row],[SELLING DATE]]&gt;0,Stock[[#This Row],[SELLING DATE]]-Stock[[#This Row],[BUY DATE]]+1,IF(Stock[[#This Row],[BUY DATE]]=0,0,TODAY()-Stock[[#This Row],[BUY DATE]]+1))</f>
        <v>0</v>
      </c>
      <c r="AC2375" s="122" t="str">
        <f>IFERROR(Stock[[#This Row],[CASH DIVIDEND]]+Stock[[#This Row],[RETURN/(LOSS) FROM TRADING
(auto-fill)]],"")</f>
        <v/>
      </c>
      <c r="AD23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5" s="146" t="str">
        <f ca="1">IFERROR(IF(Stock[[#This Row],[HOLDING DAYS
(auto-fill)]]&lt;365,Stock[[#This Row],[% TOTAL RETURN/(LOSS)
(auto-fill)]]*365/Stock[[#This Row],[HOLDING DAYS
(auto-fill)]],POWER((1+Stock[[#This Row],[% TOTAL RETURN/(LOSS)
(auto-fill)]]),1/(Stock[[#This Row],[HOLDING DAYS
(auto-fill)]]/365))-1),"")</f>
        <v/>
      </c>
      <c r="AF2375" s="81"/>
      <c r="AG2375" s="149" t="str">
        <f>IF(Stock[[#This Row],[STATUS
(auto-fill)]]="HOLDING",Stock[[#This Row],[MARKET PRICE]]-Stock[[#This Row],[BUYING PRICE]],"")</f>
        <v/>
      </c>
      <c r="AH2375" s="143" t="str">
        <f>IFERROR(Stock[[#This Row],[CHANGE
(auto-fill)]]/Stock[[#This Row],[BUYING PRICE]],"")</f>
        <v/>
      </c>
      <c r="AI2375" s="130" t="str">
        <f>IF(Stock[[#This Row],[MARKET PRICE]]&gt;0,Stock[[#This Row],[MARKET PRICE]]*Stock[[#This Row],[REMAINING QUANTITY
(auto-fill)]],"")</f>
        <v/>
      </c>
    </row>
    <row r="2376" spans="2:35">
      <c r="B2376" s="110" t="str">
        <f>IF(AND(Stock[[#This Row],[BUYING QUANTITY]]&gt;0,Stock[[#This Row],[REMAINING QUANTITY
(auto-fill)]]=0),"SOLD OUT",
IF(AND(Stock[[#This Row],[BUYING QUANTITY]]&gt;0,Stock[[#This Row],[REMAINING QUANTITY
(auto-fill)]]&gt;0),"HOLDING",""))</f>
        <v/>
      </c>
      <c r="C2376" s="113">
        <f t="shared" si="36"/>
        <v>2363</v>
      </c>
      <c r="D2376" s="79"/>
      <c r="E2376" s="80"/>
      <c r="F2376" s="162"/>
      <c r="G2376" s="85"/>
      <c r="H2376" s="86"/>
      <c r="I2376" s="164"/>
      <c r="J2376" s="115" t="str">
        <f>IF(Stock[[#This Row],[BUYING QUANTITY]]&gt;0,Stock[[#This Row],[BUYING PRICE]]*Stock[[#This Row],[BUYING QUANTITY]]*Stock[[#This Row],[% BUYING FEE]],"")</f>
        <v/>
      </c>
      <c r="K2376" s="89"/>
      <c r="L2376" s="90"/>
      <c r="M2376" s="117" t="str">
        <f>IF(Stock[[#This Row],[BUYING QUANTITY]]&gt;0,Stock[[#This Row],[BUYING PRICE]]*(1+Stock[[#This Row],[% THRESHOLD (RETURN)_1]]),"")</f>
        <v/>
      </c>
      <c r="N2376" s="91"/>
      <c r="O2376" s="117" t="str">
        <f>IF(Stock[[#This Row],[BUYING QUANTITY]]&gt;0,Stock[[#This Row],[BUYING PRICE]]*(1+Stock[[#This Row],[% THRESHOLD (RETURN)_2]]),"")</f>
        <v/>
      </c>
      <c r="P2376" s="91"/>
      <c r="Q2376" s="117" t="str">
        <f>IF(Stock[[#This Row],[BUYING QUANTITY]]&gt;0,Stock[[#This Row],[BUYING PRICE]]*(1+Stock[[#This Row],[% THRESHOLD (LOSS)]]),"")</f>
        <v/>
      </c>
      <c r="R2376" s="105"/>
      <c r="S2376" s="118" t="str">
        <f>IF(Stock[[#This Row],[CASH DIVIDEND]]&gt;0,Stock[[#This Row],[CASH DIVIDEND]]/(Stock[[#This Row],[BUYING PRICE]]*Stock[[#This Row],[BUYING QUANTITY]]),"")</f>
        <v/>
      </c>
      <c r="T2376" s="105"/>
      <c r="U2376" s="79"/>
      <c r="V2376" s="97"/>
      <c r="W2376" s="98"/>
      <c r="X2376" s="168"/>
      <c r="Y2376" s="126" t="str">
        <f>IF(Stock[[#This Row],[SELLING QUANTITY]]&gt;0,Stock[[#This Row],[SELLING PRICE]]*Stock[[#This Row],[SELLING QUANTITY]]*Stock[[#This Row],[% SELLING FEE]]+Stock[[#This Row],[SELLING PRICE]]*Stock[[#This Row],[SELLING QUANTITY]]*$D$12,"")</f>
        <v/>
      </c>
      <c r="Z2376" s="121">
        <f>Stock[[#This Row],[BUYING QUANTITY]]+Stock[[#This Row],[STOCK DIVIDEND]]-Stock[[#This Row],[SELLING QUANTITY]]</f>
        <v>0</v>
      </c>
      <c r="AA23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6" s="121">
        <f ca="1">IF(Stock[[#This Row],[SELLING DATE]]&gt;0,Stock[[#This Row],[SELLING DATE]]-Stock[[#This Row],[BUY DATE]]+1,IF(Stock[[#This Row],[BUY DATE]]=0,0,TODAY()-Stock[[#This Row],[BUY DATE]]+1))</f>
        <v>0</v>
      </c>
      <c r="AC2376" s="122" t="str">
        <f>IFERROR(Stock[[#This Row],[CASH DIVIDEND]]+Stock[[#This Row],[RETURN/(LOSS) FROM TRADING
(auto-fill)]],"")</f>
        <v/>
      </c>
      <c r="AD23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6" s="146" t="str">
        <f ca="1">IFERROR(IF(Stock[[#This Row],[HOLDING DAYS
(auto-fill)]]&lt;365,Stock[[#This Row],[% TOTAL RETURN/(LOSS)
(auto-fill)]]*365/Stock[[#This Row],[HOLDING DAYS
(auto-fill)]],POWER((1+Stock[[#This Row],[% TOTAL RETURN/(LOSS)
(auto-fill)]]),1/(Stock[[#This Row],[HOLDING DAYS
(auto-fill)]]/365))-1),"")</f>
        <v/>
      </c>
      <c r="AF2376" s="81"/>
      <c r="AG2376" s="149" t="str">
        <f>IF(Stock[[#This Row],[STATUS
(auto-fill)]]="HOLDING",Stock[[#This Row],[MARKET PRICE]]-Stock[[#This Row],[BUYING PRICE]],"")</f>
        <v/>
      </c>
      <c r="AH2376" s="143" t="str">
        <f>IFERROR(Stock[[#This Row],[CHANGE
(auto-fill)]]/Stock[[#This Row],[BUYING PRICE]],"")</f>
        <v/>
      </c>
      <c r="AI2376" s="130" t="str">
        <f>IF(Stock[[#This Row],[MARKET PRICE]]&gt;0,Stock[[#This Row],[MARKET PRICE]]*Stock[[#This Row],[REMAINING QUANTITY
(auto-fill)]],"")</f>
        <v/>
      </c>
    </row>
    <row r="2377" spans="2:35">
      <c r="B2377" s="110" t="str">
        <f>IF(AND(Stock[[#This Row],[BUYING QUANTITY]]&gt;0,Stock[[#This Row],[REMAINING QUANTITY
(auto-fill)]]=0),"SOLD OUT",
IF(AND(Stock[[#This Row],[BUYING QUANTITY]]&gt;0,Stock[[#This Row],[REMAINING QUANTITY
(auto-fill)]]&gt;0),"HOLDING",""))</f>
        <v/>
      </c>
      <c r="C2377" s="113">
        <f t="shared" si="36"/>
        <v>2364</v>
      </c>
      <c r="D2377" s="79"/>
      <c r="E2377" s="80"/>
      <c r="F2377" s="162"/>
      <c r="G2377" s="85"/>
      <c r="H2377" s="86"/>
      <c r="I2377" s="164"/>
      <c r="J2377" s="115" t="str">
        <f>IF(Stock[[#This Row],[BUYING QUANTITY]]&gt;0,Stock[[#This Row],[BUYING PRICE]]*Stock[[#This Row],[BUYING QUANTITY]]*Stock[[#This Row],[% BUYING FEE]],"")</f>
        <v/>
      </c>
      <c r="K2377" s="89"/>
      <c r="L2377" s="90"/>
      <c r="M2377" s="117" t="str">
        <f>IF(Stock[[#This Row],[BUYING QUANTITY]]&gt;0,Stock[[#This Row],[BUYING PRICE]]*(1+Stock[[#This Row],[% THRESHOLD (RETURN)_1]]),"")</f>
        <v/>
      </c>
      <c r="N2377" s="91"/>
      <c r="O2377" s="117" t="str">
        <f>IF(Stock[[#This Row],[BUYING QUANTITY]]&gt;0,Stock[[#This Row],[BUYING PRICE]]*(1+Stock[[#This Row],[% THRESHOLD (RETURN)_2]]),"")</f>
        <v/>
      </c>
      <c r="P2377" s="91"/>
      <c r="Q2377" s="117" t="str">
        <f>IF(Stock[[#This Row],[BUYING QUANTITY]]&gt;0,Stock[[#This Row],[BUYING PRICE]]*(1+Stock[[#This Row],[% THRESHOLD (LOSS)]]),"")</f>
        <v/>
      </c>
      <c r="R2377" s="105"/>
      <c r="S2377" s="118" t="str">
        <f>IF(Stock[[#This Row],[CASH DIVIDEND]]&gt;0,Stock[[#This Row],[CASH DIVIDEND]]/(Stock[[#This Row],[BUYING PRICE]]*Stock[[#This Row],[BUYING QUANTITY]]),"")</f>
        <v/>
      </c>
      <c r="T2377" s="105"/>
      <c r="U2377" s="79"/>
      <c r="V2377" s="97"/>
      <c r="W2377" s="98"/>
      <c r="X2377" s="168"/>
      <c r="Y2377" s="126" t="str">
        <f>IF(Stock[[#This Row],[SELLING QUANTITY]]&gt;0,Stock[[#This Row],[SELLING PRICE]]*Stock[[#This Row],[SELLING QUANTITY]]*Stock[[#This Row],[% SELLING FEE]]+Stock[[#This Row],[SELLING PRICE]]*Stock[[#This Row],[SELLING QUANTITY]]*$D$12,"")</f>
        <v/>
      </c>
      <c r="Z2377" s="121">
        <f>Stock[[#This Row],[BUYING QUANTITY]]+Stock[[#This Row],[STOCK DIVIDEND]]-Stock[[#This Row],[SELLING QUANTITY]]</f>
        <v>0</v>
      </c>
      <c r="AA23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7" s="121">
        <f ca="1">IF(Stock[[#This Row],[SELLING DATE]]&gt;0,Stock[[#This Row],[SELLING DATE]]-Stock[[#This Row],[BUY DATE]]+1,IF(Stock[[#This Row],[BUY DATE]]=0,0,TODAY()-Stock[[#This Row],[BUY DATE]]+1))</f>
        <v>0</v>
      </c>
      <c r="AC2377" s="122" t="str">
        <f>IFERROR(Stock[[#This Row],[CASH DIVIDEND]]+Stock[[#This Row],[RETURN/(LOSS) FROM TRADING
(auto-fill)]],"")</f>
        <v/>
      </c>
      <c r="AD23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7" s="146" t="str">
        <f ca="1">IFERROR(IF(Stock[[#This Row],[HOLDING DAYS
(auto-fill)]]&lt;365,Stock[[#This Row],[% TOTAL RETURN/(LOSS)
(auto-fill)]]*365/Stock[[#This Row],[HOLDING DAYS
(auto-fill)]],POWER((1+Stock[[#This Row],[% TOTAL RETURN/(LOSS)
(auto-fill)]]),1/(Stock[[#This Row],[HOLDING DAYS
(auto-fill)]]/365))-1),"")</f>
        <v/>
      </c>
      <c r="AF2377" s="81"/>
      <c r="AG2377" s="149" t="str">
        <f>IF(Stock[[#This Row],[STATUS
(auto-fill)]]="HOLDING",Stock[[#This Row],[MARKET PRICE]]-Stock[[#This Row],[BUYING PRICE]],"")</f>
        <v/>
      </c>
      <c r="AH2377" s="143" t="str">
        <f>IFERROR(Stock[[#This Row],[CHANGE
(auto-fill)]]/Stock[[#This Row],[BUYING PRICE]],"")</f>
        <v/>
      </c>
      <c r="AI2377" s="130" t="str">
        <f>IF(Stock[[#This Row],[MARKET PRICE]]&gt;0,Stock[[#This Row],[MARKET PRICE]]*Stock[[#This Row],[REMAINING QUANTITY
(auto-fill)]],"")</f>
        <v/>
      </c>
    </row>
    <row r="2378" spans="2:35">
      <c r="B2378" s="110" t="str">
        <f>IF(AND(Stock[[#This Row],[BUYING QUANTITY]]&gt;0,Stock[[#This Row],[REMAINING QUANTITY
(auto-fill)]]=0),"SOLD OUT",
IF(AND(Stock[[#This Row],[BUYING QUANTITY]]&gt;0,Stock[[#This Row],[REMAINING QUANTITY
(auto-fill)]]&gt;0),"HOLDING",""))</f>
        <v/>
      </c>
      <c r="C2378" s="113">
        <f t="shared" si="36"/>
        <v>2365</v>
      </c>
      <c r="D2378" s="79"/>
      <c r="E2378" s="80"/>
      <c r="F2378" s="162"/>
      <c r="G2378" s="85"/>
      <c r="H2378" s="86"/>
      <c r="I2378" s="164"/>
      <c r="J2378" s="115" t="str">
        <f>IF(Stock[[#This Row],[BUYING QUANTITY]]&gt;0,Stock[[#This Row],[BUYING PRICE]]*Stock[[#This Row],[BUYING QUANTITY]]*Stock[[#This Row],[% BUYING FEE]],"")</f>
        <v/>
      </c>
      <c r="K2378" s="89"/>
      <c r="L2378" s="90"/>
      <c r="M2378" s="117" t="str">
        <f>IF(Stock[[#This Row],[BUYING QUANTITY]]&gt;0,Stock[[#This Row],[BUYING PRICE]]*(1+Stock[[#This Row],[% THRESHOLD (RETURN)_1]]),"")</f>
        <v/>
      </c>
      <c r="N2378" s="91"/>
      <c r="O2378" s="117" t="str">
        <f>IF(Stock[[#This Row],[BUYING QUANTITY]]&gt;0,Stock[[#This Row],[BUYING PRICE]]*(1+Stock[[#This Row],[% THRESHOLD (RETURN)_2]]),"")</f>
        <v/>
      </c>
      <c r="P2378" s="91"/>
      <c r="Q2378" s="117" t="str">
        <f>IF(Stock[[#This Row],[BUYING QUANTITY]]&gt;0,Stock[[#This Row],[BUYING PRICE]]*(1+Stock[[#This Row],[% THRESHOLD (LOSS)]]),"")</f>
        <v/>
      </c>
      <c r="R2378" s="105"/>
      <c r="S2378" s="118" t="str">
        <f>IF(Stock[[#This Row],[CASH DIVIDEND]]&gt;0,Stock[[#This Row],[CASH DIVIDEND]]/(Stock[[#This Row],[BUYING PRICE]]*Stock[[#This Row],[BUYING QUANTITY]]),"")</f>
        <v/>
      </c>
      <c r="T2378" s="105"/>
      <c r="U2378" s="79"/>
      <c r="V2378" s="97"/>
      <c r="W2378" s="98"/>
      <c r="X2378" s="168"/>
      <c r="Y2378" s="126" t="str">
        <f>IF(Stock[[#This Row],[SELLING QUANTITY]]&gt;0,Stock[[#This Row],[SELLING PRICE]]*Stock[[#This Row],[SELLING QUANTITY]]*Stock[[#This Row],[% SELLING FEE]]+Stock[[#This Row],[SELLING PRICE]]*Stock[[#This Row],[SELLING QUANTITY]]*$D$12,"")</f>
        <v/>
      </c>
      <c r="Z2378" s="121">
        <f>Stock[[#This Row],[BUYING QUANTITY]]+Stock[[#This Row],[STOCK DIVIDEND]]-Stock[[#This Row],[SELLING QUANTITY]]</f>
        <v>0</v>
      </c>
      <c r="AA23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8" s="121">
        <f ca="1">IF(Stock[[#This Row],[SELLING DATE]]&gt;0,Stock[[#This Row],[SELLING DATE]]-Stock[[#This Row],[BUY DATE]]+1,IF(Stock[[#This Row],[BUY DATE]]=0,0,TODAY()-Stock[[#This Row],[BUY DATE]]+1))</f>
        <v>0</v>
      </c>
      <c r="AC2378" s="122" t="str">
        <f>IFERROR(Stock[[#This Row],[CASH DIVIDEND]]+Stock[[#This Row],[RETURN/(LOSS) FROM TRADING
(auto-fill)]],"")</f>
        <v/>
      </c>
      <c r="AD23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8" s="146" t="str">
        <f ca="1">IFERROR(IF(Stock[[#This Row],[HOLDING DAYS
(auto-fill)]]&lt;365,Stock[[#This Row],[% TOTAL RETURN/(LOSS)
(auto-fill)]]*365/Stock[[#This Row],[HOLDING DAYS
(auto-fill)]],POWER((1+Stock[[#This Row],[% TOTAL RETURN/(LOSS)
(auto-fill)]]),1/(Stock[[#This Row],[HOLDING DAYS
(auto-fill)]]/365))-1),"")</f>
        <v/>
      </c>
      <c r="AF2378" s="81"/>
      <c r="AG2378" s="149" t="str">
        <f>IF(Stock[[#This Row],[STATUS
(auto-fill)]]="HOLDING",Stock[[#This Row],[MARKET PRICE]]-Stock[[#This Row],[BUYING PRICE]],"")</f>
        <v/>
      </c>
      <c r="AH2378" s="143" t="str">
        <f>IFERROR(Stock[[#This Row],[CHANGE
(auto-fill)]]/Stock[[#This Row],[BUYING PRICE]],"")</f>
        <v/>
      </c>
      <c r="AI2378" s="130" t="str">
        <f>IF(Stock[[#This Row],[MARKET PRICE]]&gt;0,Stock[[#This Row],[MARKET PRICE]]*Stock[[#This Row],[REMAINING QUANTITY
(auto-fill)]],"")</f>
        <v/>
      </c>
    </row>
    <row r="2379" spans="2:35">
      <c r="B2379" s="110" t="str">
        <f>IF(AND(Stock[[#This Row],[BUYING QUANTITY]]&gt;0,Stock[[#This Row],[REMAINING QUANTITY
(auto-fill)]]=0),"SOLD OUT",
IF(AND(Stock[[#This Row],[BUYING QUANTITY]]&gt;0,Stock[[#This Row],[REMAINING QUANTITY
(auto-fill)]]&gt;0),"HOLDING",""))</f>
        <v/>
      </c>
      <c r="C2379" s="113">
        <f t="shared" si="36"/>
        <v>2366</v>
      </c>
      <c r="D2379" s="79"/>
      <c r="E2379" s="80"/>
      <c r="F2379" s="162"/>
      <c r="G2379" s="85"/>
      <c r="H2379" s="86"/>
      <c r="I2379" s="164"/>
      <c r="J2379" s="115" t="str">
        <f>IF(Stock[[#This Row],[BUYING QUANTITY]]&gt;0,Stock[[#This Row],[BUYING PRICE]]*Stock[[#This Row],[BUYING QUANTITY]]*Stock[[#This Row],[% BUYING FEE]],"")</f>
        <v/>
      </c>
      <c r="K2379" s="89"/>
      <c r="L2379" s="90"/>
      <c r="M2379" s="117" t="str">
        <f>IF(Stock[[#This Row],[BUYING QUANTITY]]&gt;0,Stock[[#This Row],[BUYING PRICE]]*(1+Stock[[#This Row],[% THRESHOLD (RETURN)_1]]),"")</f>
        <v/>
      </c>
      <c r="N2379" s="91"/>
      <c r="O2379" s="117" t="str">
        <f>IF(Stock[[#This Row],[BUYING QUANTITY]]&gt;0,Stock[[#This Row],[BUYING PRICE]]*(1+Stock[[#This Row],[% THRESHOLD (RETURN)_2]]),"")</f>
        <v/>
      </c>
      <c r="P2379" s="91"/>
      <c r="Q2379" s="117" t="str">
        <f>IF(Stock[[#This Row],[BUYING QUANTITY]]&gt;0,Stock[[#This Row],[BUYING PRICE]]*(1+Stock[[#This Row],[% THRESHOLD (LOSS)]]),"")</f>
        <v/>
      </c>
      <c r="R2379" s="105"/>
      <c r="S2379" s="118" t="str">
        <f>IF(Stock[[#This Row],[CASH DIVIDEND]]&gt;0,Stock[[#This Row],[CASH DIVIDEND]]/(Stock[[#This Row],[BUYING PRICE]]*Stock[[#This Row],[BUYING QUANTITY]]),"")</f>
        <v/>
      </c>
      <c r="T2379" s="105"/>
      <c r="U2379" s="79"/>
      <c r="V2379" s="97"/>
      <c r="W2379" s="98"/>
      <c r="X2379" s="168"/>
      <c r="Y2379" s="126" t="str">
        <f>IF(Stock[[#This Row],[SELLING QUANTITY]]&gt;0,Stock[[#This Row],[SELLING PRICE]]*Stock[[#This Row],[SELLING QUANTITY]]*Stock[[#This Row],[% SELLING FEE]]+Stock[[#This Row],[SELLING PRICE]]*Stock[[#This Row],[SELLING QUANTITY]]*$D$12,"")</f>
        <v/>
      </c>
      <c r="Z2379" s="121">
        <f>Stock[[#This Row],[BUYING QUANTITY]]+Stock[[#This Row],[STOCK DIVIDEND]]-Stock[[#This Row],[SELLING QUANTITY]]</f>
        <v>0</v>
      </c>
      <c r="AA23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79" s="121">
        <f ca="1">IF(Stock[[#This Row],[SELLING DATE]]&gt;0,Stock[[#This Row],[SELLING DATE]]-Stock[[#This Row],[BUY DATE]]+1,IF(Stock[[#This Row],[BUY DATE]]=0,0,TODAY()-Stock[[#This Row],[BUY DATE]]+1))</f>
        <v>0</v>
      </c>
      <c r="AC2379" s="122" t="str">
        <f>IFERROR(Stock[[#This Row],[CASH DIVIDEND]]+Stock[[#This Row],[RETURN/(LOSS) FROM TRADING
(auto-fill)]],"")</f>
        <v/>
      </c>
      <c r="AD23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79" s="146" t="str">
        <f ca="1">IFERROR(IF(Stock[[#This Row],[HOLDING DAYS
(auto-fill)]]&lt;365,Stock[[#This Row],[% TOTAL RETURN/(LOSS)
(auto-fill)]]*365/Stock[[#This Row],[HOLDING DAYS
(auto-fill)]],POWER((1+Stock[[#This Row],[% TOTAL RETURN/(LOSS)
(auto-fill)]]),1/(Stock[[#This Row],[HOLDING DAYS
(auto-fill)]]/365))-1),"")</f>
        <v/>
      </c>
      <c r="AF2379" s="81"/>
      <c r="AG2379" s="149" t="str">
        <f>IF(Stock[[#This Row],[STATUS
(auto-fill)]]="HOLDING",Stock[[#This Row],[MARKET PRICE]]-Stock[[#This Row],[BUYING PRICE]],"")</f>
        <v/>
      </c>
      <c r="AH2379" s="143" t="str">
        <f>IFERROR(Stock[[#This Row],[CHANGE
(auto-fill)]]/Stock[[#This Row],[BUYING PRICE]],"")</f>
        <v/>
      </c>
      <c r="AI2379" s="130" t="str">
        <f>IF(Stock[[#This Row],[MARKET PRICE]]&gt;0,Stock[[#This Row],[MARKET PRICE]]*Stock[[#This Row],[REMAINING QUANTITY
(auto-fill)]],"")</f>
        <v/>
      </c>
    </row>
    <row r="2380" spans="2:35">
      <c r="B2380" s="110" t="str">
        <f>IF(AND(Stock[[#This Row],[BUYING QUANTITY]]&gt;0,Stock[[#This Row],[REMAINING QUANTITY
(auto-fill)]]=0),"SOLD OUT",
IF(AND(Stock[[#This Row],[BUYING QUANTITY]]&gt;0,Stock[[#This Row],[REMAINING QUANTITY
(auto-fill)]]&gt;0),"HOLDING",""))</f>
        <v/>
      </c>
      <c r="C2380" s="113">
        <f t="shared" si="36"/>
        <v>2367</v>
      </c>
      <c r="D2380" s="79"/>
      <c r="E2380" s="80"/>
      <c r="F2380" s="162"/>
      <c r="G2380" s="85"/>
      <c r="H2380" s="86"/>
      <c r="I2380" s="164"/>
      <c r="J2380" s="115" t="str">
        <f>IF(Stock[[#This Row],[BUYING QUANTITY]]&gt;0,Stock[[#This Row],[BUYING PRICE]]*Stock[[#This Row],[BUYING QUANTITY]]*Stock[[#This Row],[% BUYING FEE]],"")</f>
        <v/>
      </c>
      <c r="K2380" s="89"/>
      <c r="L2380" s="90"/>
      <c r="M2380" s="117" t="str">
        <f>IF(Stock[[#This Row],[BUYING QUANTITY]]&gt;0,Stock[[#This Row],[BUYING PRICE]]*(1+Stock[[#This Row],[% THRESHOLD (RETURN)_1]]),"")</f>
        <v/>
      </c>
      <c r="N2380" s="91"/>
      <c r="O2380" s="117" t="str">
        <f>IF(Stock[[#This Row],[BUYING QUANTITY]]&gt;0,Stock[[#This Row],[BUYING PRICE]]*(1+Stock[[#This Row],[% THRESHOLD (RETURN)_2]]),"")</f>
        <v/>
      </c>
      <c r="P2380" s="91"/>
      <c r="Q2380" s="117" t="str">
        <f>IF(Stock[[#This Row],[BUYING QUANTITY]]&gt;0,Stock[[#This Row],[BUYING PRICE]]*(1+Stock[[#This Row],[% THRESHOLD (LOSS)]]),"")</f>
        <v/>
      </c>
      <c r="R2380" s="105"/>
      <c r="S2380" s="118" t="str">
        <f>IF(Stock[[#This Row],[CASH DIVIDEND]]&gt;0,Stock[[#This Row],[CASH DIVIDEND]]/(Stock[[#This Row],[BUYING PRICE]]*Stock[[#This Row],[BUYING QUANTITY]]),"")</f>
        <v/>
      </c>
      <c r="T2380" s="105"/>
      <c r="U2380" s="79"/>
      <c r="V2380" s="97"/>
      <c r="W2380" s="98"/>
      <c r="X2380" s="168"/>
      <c r="Y2380" s="126" t="str">
        <f>IF(Stock[[#This Row],[SELLING QUANTITY]]&gt;0,Stock[[#This Row],[SELLING PRICE]]*Stock[[#This Row],[SELLING QUANTITY]]*Stock[[#This Row],[% SELLING FEE]]+Stock[[#This Row],[SELLING PRICE]]*Stock[[#This Row],[SELLING QUANTITY]]*$D$12,"")</f>
        <v/>
      </c>
      <c r="Z2380" s="121">
        <f>Stock[[#This Row],[BUYING QUANTITY]]+Stock[[#This Row],[STOCK DIVIDEND]]-Stock[[#This Row],[SELLING QUANTITY]]</f>
        <v>0</v>
      </c>
      <c r="AA23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0" s="121">
        <f ca="1">IF(Stock[[#This Row],[SELLING DATE]]&gt;0,Stock[[#This Row],[SELLING DATE]]-Stock[[#This Row],[BUY DATE]]+1,IF(Stock[[#This Row],[BUY DATE]]=0,0,TODAY()-Stock[[#This Row],[BUY DATE]]+1))</f>
        <v>0</v>
      </c>
      <c r="AC2380" s="122" t="str">
        <f>IFERROR(Stock[[#This Row],[CASH DIVIDEND]]+Stock[[#This Row],[RETURN/(LOSS) FROM TRADING
(auto-fill)]],"")</f>
        <v/>
      </c>
      <c r="AD23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0" s="146" t="str">
        <f ca="1">IFERROR(IF(Stock[[#This Row],[HOLDING DAYS
(auto-fill)]]&lt;365,Stock[[#This Row],[% TOTAL RETURN/(LOSS)
(auto-fill)]]*365/Stock[[#This Row],[HOLDING DAYS
(auto-fill)]],POWER((1+Stock[[#This Row],[% TOTAL RETURN/(LOSS)
(auto-fill)]]),1/(Stock[[#This Row],[HOLDING DAYS
(auto-fill)]]/365))-1),"")</f>
        <v/>
      </c>
      <c r="AF2380" s="81"/>
      <c r="AG2380" s="149" t="str">
        <f>IF(Stock[[#This Row],[STATUS
(auto-fill)]]="HOLDING",Stock[[#This Row],[MARKET PRICE]]-Stock[[#This Row],[BUYING PRICE]],"")</f>
        <v/>
      </c>
      <c r="AH2380" s="143" t="str">
        <f>IFERROR(Stock[[#This Row],[CHANGE
(auto-fill)]]/Stock[[#This Row],[BUYING PRICE]],"")</f>
        <v/>
      </c>
      <c r="AI2380" s="130" t="str">
        <f>IF(Stock[[#This Row],[MARKET PRICE]]&gt;0,Stock[[#This Row],[MARKET PRICE]]*Stock[[#This Row],[REMAINING QUANTITY
(auto-fill)]],"")</f>
        <v/>
      </c>
    </row>
    <row r="2381" spans="2:35">
      <c r="B2381" s="110" t="str">
        <f>IF(AND(Stock[[#This Row],[BUYING QUANTITY]]&gt;0,Stock[[#This Row],[REMAINING QUANTITY
(auto-fill)]]=0),"SOLD OUT",
IF(AND(Stock[[#This Row],[BUYING QUANTITY]]&gt;0,Stock[[#This Row],[REMAINING QUANTITY
(auto-fill)]]&gt;0),"HOLDING",""))</f>
        <v/>
      </c>
      <c r="C2381" s="113">
        <f t="shared" si="36"/>
        <v>2368</v>
      </c>
      <c r="D2381" s="79"/>
      <c r="E2381" s="80"/>
      <c r="F2381" s="162"/>
      <c r="G2381" s="85"/>
      <c r="H2381" s="86"/>
      <c r="I2381" s="164"/>
      <c r="J2381" s="115" t="str">
        <f>IF(Stock[[#This Row],[BUYING QUANTITY]]&gt;0,Stock[[#This Row],[BUYING PRICE]]*Stock[[#This Row],[BUYING QUANTITY]]*Stock[[#This Row],[% BUYING FEE]],"")</f>
        <v/>
      </c>
      <c r="K2381" s="89"/>
      <c r="L2381" s="90"/>
      <c r="M2381" s="117" t="str">
        <f>IF(Stock[[#This Row],[BUYING QUANTITY]]&gt;0,Stock[[#This Row],[BUYING PRICE]]*(1+Stock[[#This Row],[% THRESHOLD (RETURN)_1]]),"")</f>
        <v/>
      </c>
      <c r="N2381" s="91"/>
      <c r="O2381" s="117" t="str">
        <f>IF(Stock[[#This Row],[BUYING QUANTITY]]&gt;0,Stock[[#This Row],[BUYING PRICE]]*(1+Stock[[#This Row],[% THRESHOLD (RETURN)_2]]),"")</f>
        <v/>
      </c>
      <c r="P2381" s="91"/>
      <c r="Q2381" s="117" t="str">
        <f>IF(Stock[[#This Row],[BUYING QUANTITY]]&gt;0,Stock[[#This Row],[BUYING PRICE]]*(1+Stock[[#This Row],[% THRESHOLD (LOSS)]]),"")</f>
        <v/>
      </c>
      <c r="R2381" s="105"/>
      <c r="S2381" s="118" t="str">
        <f>IF(Stock[[#This Row],[CASH DIVIDEND]]&gt;0,Stock[[#This Row],[CASH DIVIDEND]]/(Stock[[#This Row],[BUYING PRICE]]*Stock[[#This Row],[BUYING QUANTITY]]),"")</f>
        <v/>
      </c>
      <c r="T2381" s="105"/>
      <c r="U2381" s="79"/>
      <c r="V2381" s="97"/>
      <c r="W2381" s="98"/>
      <c r="X2381" s="168"/>
      <c r="Y2381" s="126" t="str">
        <f>IF(Stock[[#This Row],[SELLING QUANTITY]]&gt;0,Stock[[#This Row],[SELLING PRICE]]*Stock[[#This Row],[SELLING QUANTITY]]*Stock[[#This Row],[% SELLING FEE]]+Stock[[#This Row],[SELLING PRICE]]*Stock[[#This Row],[SELLING QUANTITY]]*$D$12,"")</f>
        <v/>
      </c>
      <c r="Z2381" s="121">
        <f>Stock[[#This Row],[BUYING QUANTITY]]+Stock[[#This Row],[STOCK DIVIDEND]]-Stock[[#This Row],[SELLING QUANTITY]]</f>
        <v>0</v>
      </c>
      <c r="AA23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1" s="121">
        <f ca="1">IF(Stock[[#This Row],[SELLING DATE]]&gt;0,Stock[[#This Row],[SELLING DATE]]-Stock[[#This Row],[BUY DATE]]+1,IF(Stock[[#This Row],[BUY DATE]]=0,0,TODAY()-Stock[[#This Row],[BUY DATE]]+1))</f>
        <v>0</v>
      </c>
      <c r="AC2381" s="122" t="str">
        <f>IFERROR(Stock[[#This Row],[CASH DIVIDEND]]+Stock[[#This Row],[RETURN/(LOSS) FROM TRADING
(auto-fill)]],"")</f>
        <v/>
      </c>
      <c r="AD23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1" s="146" t="str">
        <f ca="1">IFERROR(IF(Stock[[#This Row],[HOLDING DAYS
(auto-fill)]]&lt;365,Stock[[#This Row],[% TOTAL RETURN/(LOSS)
(auto-fill)]]*365/Stock[[#This Row],[HOLDING DAYS
(auto-fill)]],POWER((1+Stock[[#This Row],[% TOTAL RETURN/(LOSS)
(auto-fill)]]),1/(Stock[[#This Row],[HOLDING DAYS
(auto-fill)]]/365))-1),"")</f>
        <v/>
      </c>
      <c r="AF2381" s="81"/>
      <c r="AG2381" s="149" t="str">
        <f>IF(Stock[[#This Row],[STATUS
(auto-fill)]]="HOLDING",Stock[[#This Row],[MARKET PRICE]]-Stock[[#This Row],[BUYING PRICE]],"")</f>
        <v/>
      </c>
      <c r="AH2381" s="143" t="str">
        <f>IFERROR(Stock[[#This Row],[CHANGE
(auto-fill)]]/Stock[[#This Row],[BUYING PRICE]],"")</f>
        <v/>
      </c>
      <c r="AI2381" s="130" t="str">
        <f>IF(Stock[[#This Row],[MARKET PRICE]]&gt;0,Stock[[#This Row],[MARKET PRICE]]*Stock[[#This Row],[REMAINING QUANTITY
(auto-fill)]],"")</f>
        <v/>
      </c>
    </row>
    <row r="2382" spans="2:35">
      <c r="B2382" s="110" t="str">
        <f>IF(AND(Stock[[#This Row],[BUYING QUANTITY]]&gt;0,Stock[[#This Row],[REMAINING QUANTITY
(auto-fill)]]=0),"SOLD OUT",
IF(AND(Stock[[#This Row],[BUYING QUANTITY]]&gt;0,Stock[[#This Row],[REMAINING QUANTITY
(auto-fill)]]&gt;0),"HOLDING",""))</f>
        <v/>
      </c>
      <c r="C2382" s="113">
        <f t="shared" si="36"/>
        <v>2369</v>
      </c>
      <c r="D2382" s="79"/>
      <c r="E2382" s="80"/>
      <c r="F2382" s="162"/>
      <c r="G2382" s="85"/>
      <c r="H2382" s="86"/>
      <c r="I2382" s="164"/>
      <c r="J2382" s="115" t="str">
        <f>IF(Stock[[#This Row],[BUYING QUANTITY]]&gt;0,Stock[[#This Row],[BUYING PRICE]]*Stock[[#This Row],[BUYING QUANTITY]]*Stock[[#This Row],[% BUYING FEE]],"")</f>
        <v/>
      </c>
      <c r="K2382" s="89"/>
      <c r="L2382" s="90"/>
      <c r="M2382" s="117" t="str">
        <f>IF(Stock[[#This Row],[BUYING QUANTITY]]&gt;0,Stock[[#This Row],[BUYING PRICE]]*(1+Stock[[#This Row],[% THRESHOLD (RETURN)_1]]),"")</f>
        <v/>
      </c>
      <c r="N2382" s="91"/>
      <c r="O2382" s="117" t="str">
        <f>IF(Stock[[#This Row],[BUYING QUANTITY]]&gt;0,Stock[[#This Row],[BUYING PRICE]]*(1+Stock[[#This Row],[% THRESHOLD (RETURN)_2]]),"")</f>
        <v/>
      </c>
      <c r="P2382" s="91"/>
      <c r="Q2382" s="117" t="str">
        <f>IF(Stock[[#This Row],[BUYING QUANTITY]]&gt;0,Stock[[#This Row],[BUYING PRICE]]*(1+Stock[[#This Row],[% THRESHOLD (LOSS)]]),"")</f>
        <v/>
      </c>
      <c r="R2382" s="105"/>
      <c r="S2382" s="118" t="str">
        <f>IF(Stock[[#This Row],[CASH DIVIDEND]]&gt;0,Stock[[#This Row],[CASH DIVIDEND]]/(Stock[[#This Row],[BUYING PRICE]]*Stock[[#This Row],[BUYING QUANTITY]]),"")</f>
        <v/>
      </c>
      <c r="T2382" s="105"/>
      <c r="U2382" s="79"/>
      <c r="V2382" s="97"/>
      <c r="W2382" s="98"/>
      <c r="X2382" s="168"/>
      <c r="Y2382" s="126" t="str">
        <f>IF(Stock[[#This Row],[SELLING QUANTITY]]&gt;0,Stock[[#This Row],[SELLING PRICE]]*Stock[[#This Row],[SELLING QUANTITY]]*Stock[[#This Row],[% SELLING FEE]]+Stock[[#This Row],[SELLING PRICE]]*Stock[[#This Row],[SELLING QUANTITY]]*$D$12,"")</f>
        <v/>
      </c>
      <c r="Z2382" s="121">
        <f>Stock[[#This Row],[BUYING QUANTITY]]+Stock[[#This Row],[STOCK DIVIDEND]]-Stock[[#This Row],[SELLING QUANTITY]]</f>
        <v>0</v>
      </c>
      <c r="AA23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2" s="121">
        <f ca="1">IF(Stock[[#This Row],[SELLING DATE]]&gt;0,Stock[[#This Row],[SELLING DATE]]-Stock[[#This Row],[BUY DATE]]+1,IF(Stock[[#This Row],[BUY DATE]]=0,0,TODAY()-Stock[[#This Row],[BUY DATE]]+1))</f>
        <v>0</v>
      </c>
      <c r="AC2382" s="122" t="str">
        <f>IFERROR(Stock[[#This Row],[CASH DIVIDEND]]+Stock[[#This Row],[RETURN/(LOSS) FROM TRADING
(auto-fill)]],"")</f>
        <v/>
      </c>
      <c r="AD23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2" s="146" t="str">
        <f ca="1">IFERROR(IF(Stock[[#This Row],[HOLDING DAYS
(auto-fill)]]&lt;365,Stock[[#This Row],[% TOTAL RETURN/(LOSS)
(auto-fill)]]*365/Stock[[#This Row],[HOLDING DAYS
(auto-fill)]],POWER((1+Stock[[#This Row],[% TOTAL RETURN/(LOSS)
(auto-fill)]]),1/(Stock[[#This Row],[HOLDING DAYS
(auto-fill)]]/365))-1),"")</f>
        <v/>
      </c>
      <c r="AF2382" s="81"/>
      <c r="AG2382" s="149" t="str">
        <f>IF(Stock[[#This Row],[STATUS
(auto-fill)]]="HOLDING",Stock[[#This Row],[MARKET PRICE]]-Stock[[#This Row],[BUYING PRICE]],"")</f>
        <v/>
      </c>
      <c r="AH2382" s="143" t="str">
        <f>IFERROR(Stock[[#This Row],[CHANGE
(auto-fill)]]/Stock[[#This Row],[BUYING PRICE]],"")</f>
        <v/>
      </c>
      <c r="AI2382" s="130" t="str">
        <f>IF(Stock[[#This Row],[MARKET PRICE]]&gt;0,Stock[[#This Row],[MARKET PRICE]]*Stock[[#This Row],[REMAINING QUANTITY
(auto-fill)]],"")</f>
        <v/>
      </c>
    </row>
    <row r="2383" spans="2:35">
      <c r="B2383" s="110" t="str">
        <f>IF(AND(Stock[[#This Row],[BUYING QUANTITY]]&gt;0,Stock[[#This Row],[REMAINING QUANTITY
(auto-fill)]]=0),"SOLD OUT",
IF(AND(Stock[[#This Row],[BUYING QUANTITY]]&gt;0,Stock[[#This Row],[REMAINING QUANTITY
(auto-fill)]]&gt;0),"HOLDING",""))</f>
        <v/>
      </c>
      <c r="C2383" s="113">
        <f t="shared" si="36"/>
        <v>2370</v>
      </c>
      <c r="D2383" s="79"/>
      <c r="E2383" s="80"/>
      <c r="F2383" s="162"/>
      <c r="G2383" s="85"/>
      <c r="H2383" s="86"/>
      <c r="I2383" s="164"/>
      <c r="J2383" s="115" t="str">
        <f>IF(Stock[[#This Row],[BUYING QUANTITY]]&gt;0,Stock[[#This Row],[BUYING PRICE]]*Stock[[#This Row],[BUYING QUANTITY]]*Stock[[#This Row],[% BUYING FEE]],"")</f>
        <v/>
      </c>
      <c r="K2383" s="89"/>
      <c r="L2383" s="90"/>
      <c r="M2383" s="117" t="str">
        <f>IF(Stock[[#This Row],[BUYING QUANTITY]]&gt;0,Stock[[#This Row],[BUYING PRICE]]*(1+Stock[[#This Row],[% THRESHOLD (RETURN)_1]]),"")</f>
        <v/>
      </c>
      <c r="N2383" s="91"/>
      <c r="O2383" s="117" t="str">
        <f>IF(Stock[[#This Row],[BUYING QUANTITY]]&gt;0,Stock[[#This Row],[BUYING PRICE]]*(1+Stock[[#This Row],[% THRESHOLD (RETURN)_2]]),"")</f>
        <v/>
      </c>
      <c r="P2383" s="91"/>
      <c r="Q2383" s="117" t="str">
        <f>IF(Stock[[#This Row],[BUYING QUANTITY]]&gt;0,Stock[[#This Row],[BUYING PRICE]]*(1+Stock[[#This Row],[% THRESHOLD (LOSS)]]),"")</f>
        <v/>
      </c>
      <c r="R2383" s="105"/>
      <c r="S2383" s="118" t="str">
        <f>IF(Stock[[#This Row],[CASH DIVIDEND]]&gt;0,Stock[[#This Row],[CASH DIVIDEND]]/(Stock[[#This Row],[BUYING PRICE]]*Stock[[#This Row],[BUYING QUANTITY]]),"")</f>
        <v/>
      </c>
      <c r="T2383" s="105"/>
      <c r="U2383" s="79"/>
      <c r="V2383" s="97"/>
      <c r="W2383" s="98"/>
      <c r="X2383" s="168"/>
      <c r="Y2383" s="126" t="str">
        <f>IF(Stock[[#This Row],[SELLING QUANTITY]]&gt;0,Stock[[#This Row],[SELLING PRICE]]*Stock[[#This Row],[SELLING QUANTITY]]*Stock[[#This Row],[% SELLING FEE]]+Stock[[#This Row],[SELLING PRICE]]*Stock[[#This Row],[SELLING QUANTITY]]*$D$12,"")</f>
        <v/>
      </c>
      <c r="Z2383" s="121">
        <f>Stock[[#This Row],[BUYING QUANTITY]]+Stock[[#This Row],[STOCK DIVIDEND]]-Stock[[#This Row],[SELLING QUANTITY]]</f>
        <v>0</v>
      </c>
      <c r="AA23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3" s="121">
        <f ca="1">IF(Stock[[#This Row],[SELLING DATE]]&gt;0,Stock[[#This Row],[SELLING DATE]]-Stock[[#This Row],[BUY DATE]]+1,IF(Stock[[#This Row],[BUY DATE]]=0,0,TODAY()-Stock[[#This Row],[BUY DATE]]+1))</f>
        <v>0</v>
      </c>
      <c r="AC2383" s="122" t="str">
        <f>IFERROR(Stock[[#This Row],[CASH DIVIDEND]]+Stock[[#This Row],[RETURN/(LOSS) FROM TRADING
(auto-fill)]],"")</f>
        <v/>
      </c>
      <c r="AD23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3" s="146" t="str">
        <f ca="1">IFERROR(IF(Stock[[#This Row],[HOLDING DAYS
(auto-fill)]]&lt;365,Stock[[#This Row],[% TOTAL RETURN/(LOSS)
(auto-fill)]]*365/Stock[[#This Row],[HOLDING DAYS
(auto-fill)]],POWER((1+Stock[[#This Row],[% TOTAL RETURN/(LOSS)
(auto-fill)]]),1/(Stock[[#This Row],[HOLDING DAYS
(auto-fill)]]/365))-1),"")</f>
        <v/>
      </c>
      <c r="AF2383" s="81"/>
      <c r="AG2383" s="149" t="str">
        <f>IF(Stock[[#This Row],[STATUS
(auto-fill)]]="HOLDING",Stock[[#This Row],[MARKET PRICE]]-Stock[[#This Row],[BUYING PRICE]],"")</f>
        <v/>
      </c>
      <c r="AH2383" s="143" t="str">
        <f>IFERROR(Stock[[#This Row],[CHANGE
(auto-fill)]]/Stock[[#This Row],[BUYING PRICE]],"")</f>
        <v/>
      </c>
      <c r="AI2383" s="130" t="str">
        <f>IF(Stock[[#This Row],[MARKET PRICE]]&gt;0,Stock[[#This Row],[MARKET PRICE]]*Stock[[#This Row],[REMAINING QUANTITY
(auto-fill)]],"")</f>
        <v/>
      </c>
    </row>
    <row r="2384" spans="2:35">
      <c r="B2384" s="110" t="str">
        <f>IF(AND(Stock[[#This Row],[BUYING QUANTITY]]&gt;0,Stock[[#This Row],[REMAINING QUANTITY
(auto-fill)]]=0),"SOLD OUT",
IF(AND(Stock[[#This Row],[BUYING QUANTITY]]&gt;0,Stock[[#This Row],[REMAINING QUANTITY
(auto-fill)]]&gt;0),"HOLDING",""))</f>
        <v/>
      </c>
      <c r="C2384" s="113">
        <f t="shared" ref="C2384:C2447" si="37">C2383+1</f>
        <v>2371</v>
      </c>
      <c r="D2384" s="79"/>
      <c r="E2384" s="80"/>
      <c r="F2384" s="162"/>
      <c r="G2384" s="85"/>
      <c r="H2384" s="86"/>
      <c r="I2384" s="164"/>
      <c r="J2384" s="115" t="str">
        <f>IF(Stock[[#This Row],[BUYING QUANTITY]]&gt;0,Stock[[#This Row],[BUYING PRICE]]*Stock[[#This Row],[BUYING QUANTITY]]*Stock[[#This Row],[% BUYING FEE]],"")</f>
        <v/>
      </c>
      <c r="K2384" s="89"/>
      <c r="L2384" s="90"/>
      <c r="M2384" s="117" t="str">
        <f>IF(Stock[[#This Row],[BUYING QUANTITY]]&gt;0,Stock[[#This Row],[BUYING PRICE]]*(1+Stock[[#This Row],[% THRESHOLD (RETURN)_1]]),"")</f>
        <v/>
      </c>
      <c r="N2384" s="91"/>
      <c r="O2384" s="117" t="str">
        <f>IF(Stock[[#This Row],[BUYING QUANTITY]]&gt;0,Stock[[#This Row],[BUYING PRICE]]*(1+Stock[[#This Row],[% THRESHOLD (RETURN)_2]]),"")</f>
        <v/>
      </c>
      <c r="P2384" s="91"/>
      <c r="Q2384" s="117" t="str">
        <f>IF(Stock[[#This Row],[BUYING QUANTITY]]&gt;0,Stock[[#This Row],[BUYING PRICE]]*(1+Stock[[#This Row],[% THRESHOLD (LOSS)]]),"")</f>
        <v/>
      </c>
      <c r="R2384" s="105"/>
      <c r="S2384" s="118" t="str">
        <f>IF(Stock[[#This Row],[CASH DIVIDEND]]&gt;0,Stock[[#This Row],[CASH DIVIDEND]]/(Stock[[#This Row],[BUYING PRICE]]*Stock[[#This Row],[BUYING QUANTITY]]),"")</f>
        <v/>
      </c>
      <c r="T2384" s="105"/>
      <c r="U2384" s="79"/>
      <c r="V2384" s="97"/>
      <c r="W2384" s="98"/>
      <c r="X2384" s="168"/>
      <c r="Y2384" s="126" t="str">
        <f>IF(Stock[[#This Row],[SELLING QUANTITY]]&gt;0,Stock[[#This Row],[SELLING PRICE]]*Stock[[#This Row],[SELLING QUANTITY]]*Stock[[#This Row],[% SELLING FEE]]+Stock[[#This Row],[SELLING PRICE]]*Stock[[#This Row],[SELLING QUANTITY]]*$D$12,"")</f>
        <v/>
      </c>
      <c r="Z2384" s="121">
        <f>Stock[[#This Row],[BUYING QUANTITY]]+Stock[[#This Row],[STOCK DIVIDEND]]-Stock[[#This Row],[SELLING QUANTITY]]</f>
        <v>0</v>
      </c>
      <c r="AA23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4" s="121">
        <f ca="1">IF(Stock[[#This Row],[SELLING DATE]]&gt;0,Stock[[#This Row],[SELLING DATE]]-Stock[[#This Row],[BUY DATE]]+1,IF(Stock[[#This Row],[BUY DATE]]=0,0,TODAY()-Stock[[#This Row],[BUY DATE]]+1))</f>
        <v>0</v>
      </c>
      <c r="AC2384" s="122" t="str">
        <f>IFERROR(Stock[[#This Row],[CASH DIVIDEND]]+Stock[[#This Row],[RETURN/(LOSS) FROM TRADING
(auto-fill)]],"")</f>
        <v/>
      </c>
      <c r="AD23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4" s="146" t="str">
        <f ca="1">IFERROR(IF(Stock[[#This Row],[HOLDING DAYS
(auto-fill)]]&lt;365,Stock[[#This Row],[% TOTAL RETURN/(LOSS)
(auto-fill)]]*365/Stock[[#This Row],[HOLDING DAYS
(auto-fill)]],POWER((1+Stock[[#This Row],[% TOTAL RETURN/(LOSS)
(auto-fill)]]),1/(Stock[[#This Row],[HOLDING DAYS
(auto-fill)]]/365))-1),"")</f>
        <v/>
      </c>
      <c r="AF2384" s="81"/>
      <c r="AG2384" s="149" t="str">
        <f>IF(Stock[[#This Row],[STATUS
(auto-fill)]]="HOLDING",Stock[[#This Row],[MARKET PRICE]]-Stock[[#This Row],[BUYING PRICE]],"")</f>
        <v/>
      </c>
      <c r="AH2384" s="143" t="str">
        <f>IFERROR(Stock[[#This Row],[CHANGE
(auto-fill)]]/Stock[[#This Row],[BUYING PRICE]],"")</f>
        <v/>
      </c>
      <c r="AI2384" s="130" t="str">
        <f>IF(Stock[[#This Row],[MARKET PRICE]]&gt;0,Stock[[#This Row],[MARKET PRICE]]*Stock[[#This Row],[REMAINING QUANTITY
(auto-fill)]],"")</f>
        <v/>
      </c>
    </row>
    <row r="2385" spans="2:35">
      <c r="B2385" s="110" t="str">
        <f>IF(AND(Stock[[#This Row],[BUYING QUANTITY]]&gt;0,Stock[[#This Row],[REMAINING QUANTITY
(auto-fill)]]=0),"SOLD OUT",
IF(AND(Stock[[#This Row],[BUYING QUANTITY]]&gt;0,Stock[[#This Row],[REMAINING QUANTITY
(auto-fill)]]&gt;0),"HOLDING",""))</f>
        <v/>
      </c>
      <c r="C2385" s="113">
        <f t="shared" si="37"/>
        <v>2372</v>
      </c>
      <c r="D2385" s="79"/>
      <c r="E2385" s="80"/>
      <c r="F2385" s="162"/>
      <c r="G2385" s="85"/>
      <c r="H2385" s="86"/>
      <c r="I2385" s="164"/>
      <c r="J2385" s="115" t="str">
        <f>IF(Stock[[#This Row],[BUYING QUANTITY]]&gt;0,Stock[[#This Row],[BUYING PRICE]]*Stock[[#This Row],[BUYING QUANTITY]]*Stock[[#This Row],[% BUYING FEE]],"")</f>
        <v/>
      </c>
      <c r="K2385" s="89"/>
      <c r="L2385" s="90"/>
      <c r="M2385" s="117" t="str">
        <f>IF(Stock[[#This Row],[BUYING QUANTITY]]&gt;0,Stock[[#This Row],[BUYING PRICE]]*(1+Stock[[#This Row],[% THRESHOLD (RETURN)_1]]),"")</f>
        <v/>
      </c>
      <c r="N2385" s="91"/>
      <c r="O2385" s="117" t="str">
        <f>IF(Stock[[#This Row],[BUYING QUANTITY]]&gt;0,Stock[[#This Row],[BUYING PRICE]]*(1+Stock[[#This Row],[% THRESHOLD (RETURN)_2]]),"")</f>
        <v/>
      </c>
      <c r="P2385" s="91"/>
      <c r="Q2385" s="117" t="str">
        <f>IF(Stock[[#This Row],[BUYING QUANTITY]]&gt;0,Stock[[#This Row],[BUYING PRICE]]*(1+Stock[[#This Row],[% THRESHOLD (LOSS)]]),"")</f>
        <v/>
      </c>
      <c r="R2385" s="105"/>
      <c r="S2385" s="118" t="str">
        <f>IF(Stock[[#This Row],[CASH DIVIDEND]]&gt;0,Stock[[#This Row],[CASH DIVIDEND]]/(Stock[[#This Row],[BUYING PRICE]]*Stock[[#This Row],[BUYING QUANTITY]]),"")</f>
        <v/>
      </c>
      <c r="T2385" s="105"/>
      <c r="U2385" s="79"/>
      <c r="V2385" s="97"/>
      <c r="W2385" s="98"/>
      <c r="X2385" s="168"/>
      <c r="Y2385" s="126" t="str">
        <f>IF(Stock[[#This Row],[SELLING QUANTITY]]&gt;0,Stock[[#This Row],[SELLING PRICE]]*Stock[[#This Row],[SELLING QUANTITY]]*Stock[[#This Row],[% SELLING FEE]]+Stock[[#This Row],[SELLING PRICE]]*Stock[[#This Row],[SELLING QUANTITY]]*$D$12,"")</f>
        <v/>
      </c>
      <c r="Z2385" s="121">
        <f>Stock[[#This Row],[BUYING QUANTITY]]+Stock[[#This Row],[STOCK DIVIDEND]]-Stock[[#This Row],[SELLING QUANTITY]]</f>
        <v>0</v>
      </c>
      <c r="AA23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5" s="121">
        <f ca="1">IF(Stock[[#This Row],[SELLING DATE]]&gt;0,Stock[[#This Row],[SELLING DATE]]-Stock[[#This Row],[BUY DATE]]+1,IF(Stock[[#This Row],[BUY DATE]]=0,0,TODAY()-Stock[[#This Row],[BUY DATE]]+1))</f>
        <v>0</v>
      </c>
      <c r="AC2385" s="122" t="str">
        <f>IFERROR(Stock[[#This Row],[CASH DIVIDEND]]+Stock[[#This Row],[RETURN/(LOSS) FROM TRADING
(auto-fill)]],"")</f>
        <v/>
      </c>
      <c r="AD23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5" s="146" t="str">
        <f ca="1">IFERROR(IF(Stock[[#This Row],[HOLDING DAYS
(auto-fill)]]&lt;365,Stock[[#This Row],[% TOTAL RETURN/(LOSS)
(auto-fill)]]*365/Stock[[#This Row],[HOLDING DAYS
(auto-fill)]],POWER((1+Stock[[#This Row],[% TOTAL RETURN/(LOSS)
(auto-fill)]]),1/(Stock[[#This Row],[HOLDING DAYS
(auto-fill)]]/365))-1),"")</f>
        <v/>
      </c>
      <c r="AF2385" s="81"/>
      <c r="AG2385" s="149" t="str">
        <f>IF(Stock[[#This Row],[STATUS
(auto-fill)]]="HOLDING",Stock[[#This Row],[MARKET PRICE]]-Stock[[#This Row],[BUYING PRICE]],"")</f>
        <v/>
      </c>
      <c r="AH2385" s="143" t="str">
        <f>IFERROR(Stock[[#This Row],[CHANGE
(auto-fill)]]/Stock[[#This Row],[BUYING PRICE]],"")</f>
        <v/>
      </c>
      <c r="AI2385" s="130" t="str">
        <f>IF(Stock[[#This Row],[MARKET PRICE]]&gt;0,Stock[[#This Row],[MARKET PRICE]]*Stock[[#This Row],[REMAINING QUANTITY
(auto-fill)]],"")</f>
        <v/>
      </c>
    </row>
    <row r="2386" spans="2:35">
      <c r="B2386" s="110" t="str">
        <f>IF(AND(Stock[[#This Row],[BUYING QUANTITY]]&gt;0,Stock[[#This Row],[REMAINING QUANTITY
(auto-fill)]]=0),"SOLD OUT",
IF(AND(Stock[[#This Row],[BUYING QUANTITY]]&gt;0,Stock[[#This Row],[REMAINING QUANTITY
(auto-fill)]]&gt;0),"HOLDING",""))</f>
        <v/>
      </c>
      <c r="C2386" s="113">
        <f t="shared" si="37"/>
        <v>2373</v>
      </c>
      <c r="D2386" s="79"/>
      <c r="E2386" s="80"/>
      <c r="F2386" s="162"/>
      <c r="G2386" s="85"/>
      <c r="H2386" s="86"/>
      <c r="I2386" s="164"/>
      <c r="J2386" s="115" t="str">
        <f>IF(Stock[[#This Row],[BUYING QUANTITY]]&gt;0,Stock[[#This Row],[BUYING PRICE]]*Stock[[#This Row],[BUYING QUANTITY]]*Stock[[#This Row],[% BUYING FEE]],"")</f>
        <v/>
      </c>
      <c r="K2386" s="89"/>
      <c r="L2386" s="90"/>
      <c r="M2386" s="117" t="str">
        <f>IF(Stock[[#This Row],[BUYING QUANTITY]]&gt;0,Stock[[#This Row],[BUYING PRICE]]*(1+Stock[[#This Row],[% THRESHOLD (RETURN)_1]]),"")</f>
        <v/>
      </c>
      <c r="N2386" s="91"/>
      <c r="O2386" s="117" t="str">
        <f>IF(Stock[[#This Row],[BUYING QUANTITY]]&gt;0,Stock[[#This Row],[BUYING PRICE]]*(1+Stock[[#This Row],[% THRESHOLD (RETURN)_2]]),"")</f>
        <v/>
      </c>
      <c r="P2386" s="91"/>
      <c r="Q2386" s="117" t="str">
        <f>IF(Stock[[#This Row],[BUYING QUANTITY]]&gt;0,Stock[[#This Row],[BUYING PRICE]]*(1+Stock[[#This Row],[% THRESHOLD (LOSS)]]),"")</f>
        <v/>
      </c>
      <c r="R2386" s="105"/>
      <c r="S2386" s="118" t="str">
        <f>IF(Stock[[#This Row],[CASH DIVIDEND]]&gt;0,Stock[[#This Row],[CASH DIVIDEND]]/(Stock[[#This Row],[BUYING PRICE]]*Stock[[#This Row],[BUYING QUANTITY]]),"")</f>
        <v/>
      </c>
      <c r="T2386" s="105"/>
      <c r="U2386" s="79"/>
      <c r="V2386" s="97"/>
      <c r="W2386" s="98"/>
      <c r="X2386" s="168"/>
      <c r="Y2386" s="126" t="str">
        <f>IF(Stock[[#This Row],[SELLING QUANTITY]]&gt;0,Stock[[#This Row],[SELLING PRICE]]*Stock[[#This Row],[SELLING QUANTITY]]*Stock[[#This Row],[% SELLING FEE]]+Stock[[#This Row],[SELLING PRICE]]*Stock[[#This Row],[SELLING QUANTITY]]*$D$12,"")</f>
        <v/>
      </c>
      <c r="Z2386" s="121">
        <f>Stock[[#This Row],[BUYING QUANTITY]]+Stock[[#This Row],[STOCK DIVIDEND]]-Stock[[#This Row],[SELLING QUANTITY]]</f>
        <v>0</v>
      </c>
      <c r="AA23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6" s="121">
        <f ca="1">IF(Stock[[#This Row],[SELLING DATE]]&gt;0,Stock[[#This Row],[SELLING DATE]]-Stock[[#This Row],[BUY DATE]]+1,IF(Stock[[#This Row],[BUY DATE]]=0,0,TODAY()-Stock[[#This Row],[BUY DATE]]+1))</f>
        <v>0</v>
      </c>
      <c r="AC2386" s="122" t="str">
        <f>IFERROR(Stock[[#This Row],[CASH DIVIDEND]]+Stock[[#This Row],[RETURN/(LOSS) FROM TRADING
(auto-fill)]],"")</f>
        <v/>
      </c>
      <c r="AD23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6" s="146" t="str">
        <f ca="1">IFERROR(IF(Stock[[#This Row],[HOLDING DAYS
(auto-fill)]]&lt;365,Stock[[#This Row],[% TOTAL RETURN/(LOSS)
(auto-fill)]]*365/Stock[[#This Row],[HOLDING DAYS
(auto-fill)]],POWER((1+Stock[[#This Row],[% TOTAL RETURN/(LOSS)
(auto-fill)]]),1/(Stock[[#This Row],[HOLDING DAYS
(auto-fill)]]/365))-1),"")</f>
        <v/>
      </c>
      <c r="AF2386" s="81"/>
      <c r="AG2386" s="149" t="str">
        <f>IF(Stock[[#This Row],[STATUS
(auto-fill)]]="HOLDING",Stock[[#This Row],[MARKET PRICE]]-Stock[[#This Row],[BUYING PRICE]],"")</f>
        <v/>
      </c>
      <c r="AH2386" s="143" t="str">
        <f>IFERROR(Stock[[#This Row],[CHANGE
(auto-fill)]]/Stock[[#This Row],[BUYING PRICE]],"")</f>
        <v/>
      </c>
      <c r="AI2386" s="130" t="str">
        <f>IF(Stock[[#This Row],[MARKET PRICE]]&gt;0,Stock[[#This Row],[MARKET PRICE]]*Stock[[#This Row],[REMAINING QUANTITY
(auto-fill)]],"")</f>
        <v/>
      </c>
    </row>
    <row r="2387" spans="2:35">
      <c r="B2387" s="110" t="str">
        <f>IF(AND(Stock[[#This Row],[BUYING QUANTITY]]&gt;0,Stock[[#This Row],[REMAINING QUANTITY
(auto-fill)]]=0),"SOLD OUT",
IF(AND(Stock[[#This Row],[BUYING QUANTITY]]&gt;0,Stock[[#This Row],[REMAINING QUANTITY
(auto-fill)]]&gt;0),"HOLDING",""))</f>
        <v/>
      </c>
      <c r="C2387" s="113">
        <f t="shared" si="37"/>
        <v>2374</v>
      </c>
      <c r="D2387" s="79"/>
      <c r="E2387" s="80"/>
      <c r="F2387" s="162"/>
      <c r="G2387" s="85"/>
      <c r="H2387" s="86"/>
      <c r="I2387" s="164"/>
      <c r="J2387" s="115" t="str">
        <f>IF(Stock[[#This Row],[BUYING QUANTITY]]&gt;0,Stock[[#This Row],[BUYING PRICE]]*Stock[[#This Row],[BUYING QUANTITY]]*Stock[[#This Row],[% BUYING FEE]],"")</f>
        <v/>
      </c>
      <c r="K2387" s="89"/>
      <c r="L2387" s="90"/>
      <c r="M2387" s="117" t="str">
        <f>IF(Stock[[#This Row],[BUYING QUANTITY]]&gt;0,Stock[[#This Row],[BUYING PRICE]]*(1+Stock[[#This Row],[% THRESHOLD (RETURN)_1]]),"")</f>
        <v/>
      </c>
      <c r="N2387" s="91"/>
      <c r="O2387" s="117" t="str">
        <f>IF(Stock[[#This Row],[BUYING QUANTITY]]&gt;0,Stock[[#This Row],[BUYING PRICE]]*(1+Stock[[#This Row],[% THRESHOLD (RETURN)_2]]),"")</f>
        <v/>
      </c>
      <c r="P2387" s="91"/>
      <c r="Q2387" s="117" t="str">
        <f>IF(Stock[[#This Row],[BUYING QUANTITY]]&gt;0,Stock[[#This Row],[BUYING PRICE]]*(1+Stock[[#This Row],[% THRESHOLD (LOSS)]]),"")</f>
        <v/>
      </c>
      <c r="R2387" s="105"/>
      <c r="S2387" s="118" t="str">
        <f>IF(Stock[[#This Row],[CASH DIVIDEND]]&gt;0,Stock[[#This Row],[CASH DIVIDEND]]/(Stock[[#This Row],[BUYING PRICE]]*Stock[[#This Row],[BUYING QUANTITY]]),"")</f>
        <v/>
      </c>
      <c r="T2387" s="105"/>
      <c r="U2387" s="79"/>
      <c r="V2387" s="97"/>
      <c r="W2387" s="98"/>
      <c r="X2387" s="168"/>
      <c r="Y2387" s="126" t="str">
        <f>IF(Stock[[#This Row],[SELLING QUANTITY]]&gt;0,Stock[[#This Row],[SELLING PRICE]]*Stock[[#This Row],[SELLING QUANTITY]]*Stock[[#This Row],[% SELLING FEE]]+Stock[[#This Row],[SELLING PRICE]]*Stock[[#This Row],[SELLING QUANTITY]]*$D$12,"")</f>
        <v/>
      </c>
      <c r="Z2387" s="121">
        <f>Stock[[#This Row],[BUYING QUANTITY]]+Stock[[#This Row],[STOCK DIVIDEND]]-Stock[[#This Row],[SELLING QUANTITY]]</f>
        <v>0</v>
      </c>
      <c r="AA23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7" s="121">
        <f ca="1">IF(Stock[[#This Row],[SELLING DATE]]&gt;0,Stock[[#This Row],[SELLING DATE]]-Stock[[#This Row],[BUY DATE]]+1,IF(Stock[[#This Row],[BUY DATE]]=0,0,TODAY()-Stock[[#This Row],[BUY DATE]]+1))</f>
        <v>0</v>
      </c>
      <c r="AC2387" s="122" t="str">
        <f>IFERROR(Stock[[#This Row],[CASH DIVIDEND]]+Stock[[#This Row],[RETURN/(LOSS) FROM TRADING
(auto-fill)]],"")</f>
        <v/>
      </c>
      <c r="AD23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7" s="146" t="str">
        <f ca="1">IFERROR(IF(Stock[[#This Row],[HOLDING DAYS
(auto-fill)]]&lt;365,Stock[[#This Row],[% TOTAL RETURN/(LOSS)
(auto-fill)]]*365/Stock[[#This Row],[HOLDING DAYS
(auto-fill)]],POWER((1+Stock[[#This Row],[% TOTAL RETURN/(LOSS)
(auto-fill)]]),1/(Stock[[#This Row],[HOLDING DAYS
(auto-fill)]]/365))-1),"")</f>
        <v/>
      </c>
      <c r="AF2387" s="81"/>
      <c r="AG2387" s="149" t="str">
        <f>IF(Stock[[#This Row],[STATUS
(auto-fill)]]="HOLDING",Stock[[#This Row],[MARKET PRICE]]-Stock[[#This Row],[BUYING PRICE]],"")</f>
        <v/>
      </c>
      <c r="AH2387" s="143" t="str">
        <f>IFERROR(Stock[[#This Row],[CHANGE
(auto-fill)]]/Stock[[#This Row],[BUYING PRICE]],"")</f>
        <v/>
      </c>
      <c r="AI2387" s="130" t="str">
        <f>IF(Stock[[#This Row],[MARKET PRICE]]&gt;0,Stock[[#This Row],[MARKET PRICE]]*Stock[[#This Row],[REMAINING QUANTITY
(auto-fill)]],"")</f>
        <v/>
      </c>
    </row>
    <row r="2388" spans="2:35">
      <c r="B2388" s="110" t="str">
        <f>IF(AND(Stock[[#This Row],[BUYING QUANTITY]]&gt;0,Stock[[#This Row],[REMAINING QUANTITY
(auto-fill)]]=0),"SOLD OUT",
IF(AND(Stock[[#This Row],[BUYING QUANTITY]]&gt;0,Stock[[#This Row],[REMAINING QUANTITY
(auto-fill)]]&gt;0),"HOLDING",""))</f>
        <v/>
      </c>
      <c r="C2388" s="113">
        <f t="shared" si="37"/>
        <v>2375</v>
      </c>
      <c r="D2388" s="79"/>
      <c r="E2388" s="80"/>
      <c r="F2388" s="162"/>
      <c r="G2388" s="85"/>
      <c r="H2388" s="86"/>
      <c r="I2388" s="164"/>
      <c r="J2388" s="115" t="str">
        <f>IF(Stock[[#This Row],[BUYING QUANTITY]]&gt;0,Stock[[#This Row],[BUYING PRICE]]*Stock[[#This Row],[BUYING QUANTITY]]*Stock[[#This Row],[% BUYING FEE]],"")</f>
        <v/>
      </c>
      <c r="K2388" s="89"/>
      <c r="L2388" s="90"/>
      <c r="M2388" s="117" t="str">
        <f>IF(Stock[[#This Row],[BUYING QUANTITY]]&gt;0,Stock[[#This Row],[BUYING PRICE]]*(1+Stock[[#This Row],[% THRESHOLD (RETURN)_1]]),"")</f>
        <v/>
      </c>
      <c r="N2388" s="91"/>
      <c r="O2388" s="117" t="str">
        <f>IF(Stock[[#This Row],[BUYING QUANTITY]]&gt;0,Stock[[#This Row],[BUYING PRICE]]*(1+Stock[[#This Row],[% THRESHOLD (RETURN)_2]]),"")</f>
        <v/>
      </c>
      <c r="P2388" s="91"/>
      <c r="Q2388" s="117" t="str">
        <f>IF(Stock[[#This Row],[BUYING QUANTITY]]&gt;0,Stock[[#This Row],[BUYING PRICE]]*(1+Stock[[#This Row],[% THRESHOLD (LOSS)]]),"")</f>
        <v/>
      </c>
      <c r="R2388" s="105"/>
      <c r="S2388" s="118" t="str">
        <f>IF(Stock[[#This Row],[CASH DIVIDEND]]&gt;0,Stock[[#This Row],[CASH DIVIDEND]]/(Stock[[#This Row],[BUYING PRICE]]*Stock[[#This Row],[BUYING QUANTITY]]),"")</f>
        <v/>
      </c>
      <c r="T2388" s="105"/>
      <c r="U2388" s="79"/>
      <c r="V2388" s="97"/>
      <c r="W2388" s="98"/>
      <c r="X2388" s="168"/>
      <c r="Y2388" s="126" t="str">
        <f>IF(Stock[[#This Row],[SELLING QUANTITY]]&gt;0,Stock[[#This Row],[SELLING PRICE]]*Stock[[#This Row],[SELLING QUANTITY]]*Stock[[#This Row],[% SELLING FEE]]+Stock[[#This Row],[SELLING PRICE]]*Stock[[#This Row],[SELLING QUANTITY]]*$D$12,"")</f>
        <v/>
      </c>
      <c r="Z2388" s="121">
        <f>Stock[[#This Row],[BUYING QUANTITY]]+Stock[[#This Row],[STOCK DIVIDEND]]-Stock[[#This Row],[SELLING QUANTITY]]</f>
        <v>0</v>
      </c>
      <c r="AA23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8" s="121">
        <f ca="1">IF(Stock[[#This Row],[SELLING DATE]]&gt;0,Stock[[#This Row],[SELLING DATE]]-Stock[[#This Row],[BUY DATE]]+1,IF(Stock[[#This Row],[BUY DATE]]=0,0,TODAY()-Stock[[#This Row],[BUY DATE]]+1))</f>
        <v>0</v>
      </c>
      <c r="AC2388" s="122" t="str">
        <f>IFERROR(Stock[[#This Row],[CASH DIVIDEND]]+Stock[[#This Row],[RETURN/(LOSS) FROM TRADING
(auto-fill)]],"")</f>
        <v/>
      </c>
      <c r="AD23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8" s="146" t="str">
        <f ca="1">IFERROR(IF(Stock[[#This Row],[HOLDING DAYS
(auto-fill)]]&lt;365,Stock[[#This Row],[% TOTAL RETURN/(LOSS)
(auto-fill)]]*365/Stock[[#This Row],[HOLDING DAYS
(auto-fill)]],POWER((1+Stock[[#This Row],[% TOTAL RETURN/(LOSS)
(auto-fill)]]),1/(Stock[[#This Row],[HOLDING DAYS
(auto-fill)]]/365))-1),"")</f>
        <v/>
      </c>
      <c r="AF2388" s="81"/>
      <c r="AG2388" s="149" t="str">
        <f>IF(Stock[[#This Row],[STATUS
(auto-fill)]]="HOLDING",Stock[[#This Row],[MARKET PRICE]]-Stock[[#This Row],[BUYING PRICE]],"")</f>
        <v/>
      </c>
      <c r="AH2388" s="143" t="str">
        <f>IFERROR(Stock[[#This Row],[CHANGE
(auto-fill)]]/Stock[[#This Row],[BUYING PRICE]],"")</f>
        <v/>
      </c>
      <c r="AI2388" s="130" t="str">
        <f>IF(Stock[[#This Row],[MARKET PRICE]]&gt;0,Stock[[#This Row],[MARKET PRICE]]*Stock[[#This Row],[REMAINING QUANTITY
(auto-fill)]],"")</f>
        <v/>
      </c>
    </row>
    <row r="2389" spans="2:35">
      <c r="B2389" s="110" t="str">
        <f>IF(AND(Stock[[#This Row],[BUYING QUANTITY]]&gt;0,Stock[[#This Row],[REMAINING QUANTITY
(auto-fill)]]=0),"SOLD OUT",
IF(AND(Stock[[#This Row],[BUYING QUANTITY]]&gt;0,Stock[[#This Row],[REMAINING QUANTITY
(auto-fill)]]&gt;0),"HOLDING",""))</f>
        <v/>
      </c>
      <c r="C2389" s="113">
        <f t="shared" si="37"/>
        <v>2376</v>
      </c>
      <c r="D2389" s="79"/>
      <c r="E2389" s="80"/>
      <c r="F2389" s="162"/>
      <c r="G2389" s="85"/>
      <c r="H2389" s="86"/>
      <c r="I2389" s="164"/>
      <c r="J2389" s="115" t="str">
        <f>IF(Stock[[#This Row],[BUYING QUANTITY]]&gt;0,Stock[[#This Row],[BUYING PRICE]]*Stock[[#This Row],[BUYING QUANTITY]]*Stock[[#This Row],[% BUYING FEE]],"")</f>
        <v/>
      </c>
      <c r="K2389" s="89"/>
      <c r="L2389" s="90"/>
      <c r="M2389" s="117" t="str">
        <f>IF(Stock[[#This Row],[BUYING QUANTITY]]&gt;0,Stock[[#This Row],[BUYING PRICE]]*(1+Stock[[#This Row],[% THRESHOLD (RETURN)_1]]),"")</f>
        <v/>
      </c>
      <c r="N2389" s="91"/>
      <c r="O2389" s="117" t="str">
        <f>IF(Stock[[#This Row],[BUYING QUANTITY]]&gt;0,Stock[[#This Row],[BUYING PRICE]]*(1+Stock[[#This Row],[% THRESHOLD (RETURN)_2]]),"")</f>
        <v/>
      </c>
      <c r="P2389" s="91"/>
      <c r="Q2389" s="117" t="str">
        <f>IF(Stock[[#This Row],[BUYING QUANTITY]]&gt;0,Stock[[#This Row],[BUYING PRICE]]*(1+Stock[[#This Row],[% THRESHOLD (LOSS)]]),"")</f>
        <v/>
      </c>
      <c r="R2389" s="105"/>
      <c r="S2389" s="118" t="str">
        <f>IF(Stock[[#This Row],[CASH DIVIDEND]]&gt;0,Stock[[#This Row],[CASH DIVIDEND]]/(Stock[[#This Row],[BUYING PRICE]]*Stock[[#This Row],[BUYING QUANTITY]]),"")</f>
        <v/>
      </c>
      <c r="T2389" s="105"/>
      <c r="U2389" s="79"/>
      <c r="V2389" s="97"/>
      <c r="W2389" s="98"/>
      <c r="X2389" s="168"/>
      <c r="Y2389" s="126" t="str">
        <f>IF(Stock[[#This Row],[SELLING QUANTITY]]&gt;0,Stock[[#This Row],[SELLING PRICE]]*Stock[[#This Row],[SELLING QUANTITY]]*Stock[[#This Row],[% SELLING FEE]]+Stock[[#This Row],[SELLING PRICE]]*Stock[[#This Row],[SELLING QUANTITY]]*$D$12,"")</f>
        <v/>
      </c>
      <c r="Z2389" s="121">
        <f>Stock[[#This Row],[BUYING QUANTITY]]+Stock[[#This Row],[STOCK DIVIDEND]]-Stock[[#This Row],[SELLING QUANTITY]]</f>
        <v>0</v>
      </c>
      <c r="AA23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89" s="121">
        <f ca="1">IF(Stock[[#This Row],[SELLING DATE]]&gt;0,Stock[[#This Row],[SELLING DATE]]-Stock[[#This Row],[BUY DATE]]+1,IF(Stock[[#This Row],[BUY DATE]]=0,0,TODAY()-Stock[[#This Row],[BUY DATE]]+1))</f>
        <v>0</v>
      </c>
      <c r="AC2389" s="122" t="str">
        <f>IFERROR(Stock[[#This Row],[CASH DIVIDEND]]+Stock[[#This Row],[RETURN/(LOSS) FROM TRADING
(auto-fill)]],"")</f>
        <v/>
      </c>
      <c r="AD23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89" s="146" t="str">
        <f ca="1">IFERROR(IF(Stock[[#This Row],[HOLDING DAYS
(auto-fill)]]&lt;365,Stock[[#This Row],[% TOTAL RETURN/(LOSS)
(auto-fill)]]*365/Stock[[#This Row],[HOLDING DAYS
(auto-fill)]],POWER((1+Stock[[#This Row],[% TOTAL RETURN/(LOSS)
(auto-fill)]]),1/(Stock[[#This Row],[HOLDING DAYS
(auto-fill)]]/365))-1),"")</f>
        <v/>
      </c>
      <c r="AF2389" s="81"/>
      <c r="AG2389" s="149" t="str">
        <f>IF(Stock[[#This Row],[STATUS
(auto-fill)]]="HOLDING",Stock[[#This Row],[MARKET PRICE]]-Stock[[#This Row],[BUYING PRICE]],"")</f>
        <v/>
      </c>
      <c r="AH2389" s="143" t="str">
        <f>IFERROR(Stock[[#This Row],[CHANGE
(auto-fill)]]/Stock[[#This Row],[BUYING PRICE]],"")</f>
        <v/>
      </c>
      <c r="AI2389" s="130" t="str">
        <f>IF(Stock[[#This Row],[MARKET PRICE]]&gt;0,Stock[[#This Row],[MARKET PRICE]]*Stock[[#This Row],[REMAINING QUANTITY
(auto-fill)]],"")</f>
        <v/>
      </c>
    </row>
    <row r="2390" spans="2:35">
      <c r="B2390" s="110" t="str">
        <f>IF(AND(Stock[[#This Row],[BUYING QUANTITY]]&gt;0,Stock[[#This Row],[REMAINING QUANTITY
(auto-fill)]]=0),"SOLD OUT",
IF(AND(Stock[[#This Row],[BUYING QUANTITY]]&gt;0,Stock[[#This Row],[REMAINING QUANTITY
(auto-fill)]]&gt;0),"HOLDING",""))</f>
        <v/>
      </c>
      <c r="C2390" s="113">
        <f t="shared" si="37"/>
        <v>2377</v>
      </c>
      <c r="D2390" s="79"/>
      <c r="E2390" s="80"/>
      <c r="F2390" s="162"/>
      <c r="G2390" s="85"/>
      <c r="H2390" s="86"/>
      <c r="I2390" s="164"/>
      <c r="J2390" s="115" t="str">
        <f>IF(Stock[[#This Row],[BUYING QUANTITY]]&gt;0,Stock[[#This Row],[BUYING PRICE]]*Stock[[#This Row],[BUYING QUANTITY]]*Stock[[#This Row],[% BUYING FEE]],"")</f>
        <v/>
      </c>
      <c r="K2390" s="89"/>
      <c r="L2390" s="90"/>
      <c r="M2390" s="117" t="str">
        <f>IF(Stock[[#This Row],[BUYING QUANTITY]]&gt;0,Stock[[#This Row],[BUYING PRICE]]*(1+Stock[[#This Row],[% THRESHOLD (RETURN)_1]]),"")</f>
        <v/>
      </c>
      <c r="N2390" s="91"/>
      <c r="O2390" s="117" t="str">
        <f>IF(Stock[[#This Row],[BUYING QUANTITY]]&gt;0,Stock[[#This Row],[BUYING PRICE]]*(1+Stock[[#This Row],[% THRESHOLD (RETURN)_2]]),"")</f>
        <v/>
      </c>
      <c r="P2390" s="91"/>
      <c r="Q2390" s="117" t="str">
        <f>IF(Stock[[#This Row],[BUYING QUANTITY]]&gt;0,Stock[[#This Row],[BUYING PRICE]]*(1+Stock[[#This Row],[% THRESHOLD (LOSS)]]),"")</f>
        <v/>
      </c>
      <c r="R2390" s="105"/>
      <c r="S2390" s="118" t="str">
        <f>IF(Stock[[#This Row],[CASH DIVIDEND]]&gt;0,Stock[[#This Row],[CASH DIVIDEND]]/(Stock[[#This Row],[BUYING PRICE]]*Stock[[#This Row],[BUYING QUANTITY]]),"")</f>
        <v/>
      </c>
      <c r="T2390" s="105"/>
      <c r="U2390" s="79"/>
      <c r="V2390" s="97"/>
      <c r="W2390" s="98"/>
      <c r="X2390" s="168"/>
      <c r="Y2390" s="126" t="str">
        <f>IF(Stock[[#This Row],[SELLING QUANTITY]]&gt;0,Stock[[#This Row],[SELLING PRICE]]*Stock[[#This Row],[SELLING QUANTITY]]*Stock[[#This Row],[% SELLING FEE]]+Stock[[#This Row],[SELLING PRICE]]*Stock[[#This Row],[SELLING QUANTITY]]*$D$12,"")</f>
        <v/>
      </c>
      <c r="Z2390" s="121">
        <f>Stock[[#This Row],[BUYING QUANTITY]]+Stock[[#This Row],[STOCK DIVIDEND]]-Stock[[#This Row],[SELLING QUANTITY]]</f>
        <v>0</v>
      </c>
      <c r="AA23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0" s="121">
        <f ca="1">IF(Stock[[#This Row],[SELLING DATE]]&gt;0,Stock[[#This Row],[SELLING DATE]]-Stock[[#This Row],[BUY DATE]]+1,IF(Stock[[#This Row],[BUY DATE]]=0,0,TODAY()-Stock[[#This Row],[BUY DATE]]+1))</f>
        <v>0</v>
      </c>
      <c r="AC2390" s="122" t="str">
        <f>IFERROR(Stock[[#This Row],[CASH DIVIDEND]]+Stock[[#This Row],[RETURN/(LOSS) FROM TRADING
(auto-fill)]],"")</f>
        <v/>
      </c>
      <c r="AD23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0" s="146" t="str">
        <f ca="1">IFERROR(IF(Stock[[#This Row],[HOLDING DAYS
(auto-fill)]]&lt;365,Stock[[#This Row],[% TOTAL RETURN/(LOSS)
(auto-fill)]]*365/Stock[[#This Row],[HOLDING DAYS
(auto-fill)]],POWER((1+Stock[[#This Row],[% TOTAL RETURN/(LOSS)
(auto-fill)]]),1/(Stock[[#This Row],[HOLDING DAYS
(auto-fill)]]/365))-1),"")</f>
        <v/>
      </c>
      <c r="AF2390" s="81"/>
      <c r="AG2390" s="149" t="str">
        <f>IF(Stock[[#This Row],[STATUS
(auto-fill)]]="HOLDING",Stock[[#This Row],[MARKET PRICE]]-Stock[[#This Row],[BUYING PRICE]],"")</f>
        <v/>
      </c>
      <c r="AH2390" s="143" t="str">
        <f>IFERROR(Stock[[#This Row],[CHANGE
(auto-fill)]]/Stock[[#This Row],[BUYING PRICE]],"")</f>
        <v/>
      </c>
      <c r="AI2390" s="130" t="str">
        <f>IF(Stock[[#This Row],[MARKET PRICE]]&gt;0,Stock[[#This Row],[MARKET PRICE]]*Stock[[#This Row],[REMAINING QUANTITY
(auto-fill)]],"")</f>
        <v/>
      </c>
    </row>
    <row r="2391" spans="2:35">
      <c r="B2391" s="110" t="str">
        <f>IF(AND(Stock[[#This Row],[BUYING QUANTITY]]&gt;0,Stock[[#This Row],[REMAINING QUANTITY
(auto-fill)]]=0),"SOLD OUT",
IF(AND(Stock[[#This Row],[BUYING QUANTITY]]&gt;0,Stock[[#This Row],[REMAINING QUANTITY
(auto-fill)]]&gt;0),"HOLDING",""))</f>
        <v/>
      </c>
      <c r="C2391" s="113">
        <f t="shared" si="37"/>
        <v>2378</v>
      </c>
      <c r="D2391" s="79"/>
      <c r="E2391" s="80"/>
      <c r="F2391" s="162"/>
      <c r="G2391" s="85"/>
      <c r="H2391" s="86"/>
      <c r="I2391" s="164"/>
      <c r="J2391" s="115" t="str">
        <f>IF(Stock[[#This Row],[BUYING QUANTITY]]&gt;0,Stock[[#This Row],[BUYING PRICE]]*Stock[[#This Row],[BUYING QUANTITY]]*Stock[[#This Row],[% BUYING FEE]],"")</f>
        <v/>
      </c>
      <c r="K2391" s="89"/>
      <c r="L2391" s="90"/>
      <c r="M2391" s="117" t="str">
        <f>IF(Stock[[#This Row],[BUYING QUANTITY]]&gt;0,Stock[[#This Row],[BUYING PRICE]]*(1+Stock[[#This Row],[% THRESHOLD (RETURN)_1]]),"")</f>
        <v/>
      </c>
      <c r="N2391" s="91"/>
      <c r="O2391" s="117" t="str">
        <f>IF(Stock[[#This Row],[BUYING QUANTITY]]&gt;0,Stock[[#This Row],[BUYING PRICE]]*(1+Stock[[#This Row],[% THRESHOLD (RETURN)_2]]),"")</f>
        <v/>
      </c>
      <c r="P2391" s="91"/>
      <c r="Q2391" s="117" t="str">
        <f>IF(Stock[[#This Row],[BUYING QUANTITY]]&gt;0,Stock[[#This Row],[BUYING PRICE]]*(1+Stock[[#This Row],[% THRESHOLD (LOSS)]]),"")</f>
        <v/>
      </c>
      <c r="R2391" s="105"/>
      <c r="S2391" s="118" t="str">
        <f>IF(Stock[[#This Row],[CASH DIVIDEND]]&gt;0,Stock[[#This Row],[CASH DIVIDEND]]/(Stock[[#This Row],[BUYING PRICE]]*Stock[[#This Row],[BUYING QUANTITY]]),"")</f>
        <v/>
      </c>
      <c r="T2391" s="105"/>
      <c r="U2391" s="79"/>
      <c r="V2391" s="97"/>
      <c r="W2391" s="98"/>
      <c r="X2391" s="168"/>
      <c r="Y2391" s="126" t="str">
        <f>IF(Stock[[#This Row],[SELLING QUANTITY]]&gt;0,Stock[[#This Row],[SELLING PRICE]]*Stock[[#This Row],[SELLING QUANTITY]]*Stock[[#This Row],[% SELLING FEE]]+Stock[[#This Row],[SELLING PRICE]]*Stock[[#This Row],[SELLING QUANTITY]]*$D$12,"")</f>
        <v/>
      </c>
      <c r="Z2391" s="121">
        <f>Stock[[#This Row],[BUYING QUANTITY]]+Stock[[#This Row],[STOCK DIVIDEND]]-Stock[[#This Row],[SELLING QUANTITY]]</f>
        <v>0</v>
      </c>
      <c r="AA23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1" s="121">
        <f ca="1">IF(Stock[[#This Row],[SELLING DATE]]&gt;0,Stock[[#This Row],[SELLING DATE]]-Stock[[#This Row],[BUY DATE]]+1,IF(Stock[[#This Row],[BUY DATE]]=0,0,TODAY()-Stock[[#This Row],[BUY DATE]]+1))</f>
        <v>0</v>
      </c>
      <c r="AC2391" s="122" t="str">
        <f>IFERROR(Stock[[#This Row],[CASH DIVIDEND]]+Stock[[#This Row],[RETURN/(LOSS) FROM TRADING
(auto-fill)]],"")</f>
        <v/>
      </c>
      <c r="AD23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1" s="146" t="str">
        <f ca="1">IFERROR(IF(Stock[[#This Row],[HOLDING DAYS
(auto-fill)]]&lt;365,Stock[[#This Row],[% TOTAL RETURN/(LOSS)
(auto-fill)]]*365/Stock[[#This Row],[HOLDING DAYS
(auto-fill)]],POWER((1+Stock[[#This Row],[% TOTAL RETURN/(LOSS)
(auto-fill)]]),1/(Stock[[#This Row],[HOLDING DAYS
(auto-fill)]]/365))-1),"")</f>
        <v/>
      </c>
      <c r="AF2391" s="81"/>
      <c r="AG2391" s="149" t="str">
        <f>IF(Stock[[#This Row],[STATUS
(auto-fill)]]="HOLDING",Stock[[#This Row],[MARKET PRICE]]-Stock[[#This Row],[BUYING PRICE]],"")</f>
        <v/>
      </c>
      <c r="AH2391" s="143" t="str">
        <f>IFERROR(Stock[[#This Row],[CHANGE
(auto-fill)]]/Stock[[#This Row],[BUYING PRICE]],"")</f>
        <v/>
      </c>
      <c r="AI2391" s="130" t="str">
        <f>IF(Stock[[#This Row],[MARKET PRICE]]&gt;0,Stock[[#This Row],[MARKET PRICE]]*Stock[[#This Row],[REMAINING QUANTITY
(auto-fill)]],"")</f>
        <v/>
      </c>
    </row>
    <row r="2392" spans="2:35">
      <c r="B2392" s="110" t="str">
        <f>IF(AND(Stock[[#This Row],[BUYING QUANTITY]]&gt;0,Stock[[#This Row],[REMAINING QUANTITY
(auto-fill)]]=0),"SOLD OUT",
IF(AND(Stock[[#This Row],[BUYING QUANTITY]]&gt;0,Stock[[#This Row],[REMAINING QUANTITY
(auto-fill)]]&gt;0),"HOLDING",""))</f>
        <v/>
      </c>
      <c r="C2392" s="113">
        <f t="shared" si="37"/>
        <v>2379</v>
      </c>
      <c r="D2392" s="79"/>
      <c r="E2392" s="80"/>
      <c r="F2392" s="162"/>
      <c r="G2392" s="85"/>
      <c r="H2392" s="86"/>
      <c r="I2392" s="164"/>
      <c r="J2392" s="115" t="str">
        <f>IF(Stock[[#This Row],[BUYING QUANTITY]]&gt;0,Stock[[#This Row],[BUYING PRICE]]*Stock[[#This Row],[BUYING QUANTITY]]*Stock[[#This Row],[% BUYING FEE]],"")</f>
        <v/>
      </c>
      <c r="K2392" s="89"/>
      <c r="L2392" s="90"/>
      <c r="M2392" s="117" t="str">
        <f>IF(Stock[[#This Row],[BUYING QUANTITY]]&gt;0,Stock[[#This Row],[BUYING PRICE]]*(1+Stock[[#This Row],[% THRESHOLD (RETURN)_1]]),"")</f>
        <v/>
      </c>
      <c r="N2392" s="91"/>
      <c r="O2392" s="117" t="str">
        <f>IF(Stock[[#This Row],[BUYING QUANTITY]]&gt;0,Stock[[#This Row],[BUYING PRICE]]*(1+Stock[[#This Row],[% THRESHOLD (RETURN)_2]]),"")</f>
        <v/>
      </c>
      <c r="P2392" s="91"/>
      <c r="Q2392" s="117" t="str">
        <f>IF(Stock[[#This Row],[BUYING QUANTITY]]&gt;0,Stock[[#This Row],[BUYING PRICE]]*(1+Stock[[#This Row],[% THRESHOLD (LOSS)]]),"")</f>
        <v/>
      </c>
      <c r="R2392" s="105"/>
      <c r="S2392" s="118" t="str">
        <f>IF(Stock[[#This Row],[CASH DIVIDEND]]&gt;0,Stock[[#This Row],[CASH DIVIDEND]]/(Stock[[#This Row],[BUYING PRICE]]*Stock[[#This Row],[BUYING QUANTITY]]),"")</f>
        <v/>
      </c>
      <c r="T2392" s="105"/>
      <c r="U2392" s="79"/>
      <c r="V2392" s="97"/>
      <c r="W2392" s="98"/>
      <c r="X2392" s="168"/>
      <c r="Y2392" s="126" t="str">
        <f>IF(Stock[[#This Row],[SELLING QUANTITY]]&gt;0,Stock[[#This Row],[SELLING PRICE]]*Stock[[#This Row],[SELLING QUANTITY]]*Stock[[#This Row],[% SELLING FEE]]+Stock[[#This Row],[SELLING PRICE]]*Stock[[#This Row],[SELLING QUANTITY]]*$D$12,"")</f>
        <v/>
      </c>
      <c r="Z2392" s="121">
        <f>Stock[[#This Row],[BUYING QUANTITY]]+Stock[[#This Row],[STOCK DIVIDEND]]-Stock[[#This Row],[SELLING QUANTITY]]</f>
        <v>0</v>
      </c>
      <c r="AA23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2" s="121">
        <f ca="1">IF(Stock[[#This Row],[SELLING DATE]]&gt;0,Stock[[#This Row],[SELLING DATE]]-Stock[[#This Row],[BUY DATE]]+1,IF(Stock[[#This Row],[BUY DATE]]=0,0,TODAY()-Stock[[#This Row],[BUY DATE]]+1))</f>
        <v>0</v>
      </c>
      <c r="AC2392" s="122" t="str">
        <f>IFERROR(Stock[[#This Row],[CASH DIVIDEND]]+Stock[[#This Row],[RETURN/(LOSS) FROM TRADING
(auto-fill)]],"")</f>
        <v/>
      </c>
      <c r="AD23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2" s="146" t="str">
        <f ca="1">IFERROR(IF(Stock[[#This Row],[HOLDING DAYS
(auto-fill)]]&lt;365,Stock[[#This Row],[% TOTAL RETURN/(LOSS)
(auto-fill)]]*365/Stock[[#This Row],[HOLDING DAYS
(auto-fill)]],POWER((1+Stock[[#This Row],[% TOTAL RETURN/(LOSS)
(auto-fill)]]),1/(Stock[[#This Row],[HOLDING DAYS
(auto-fill)]]/365))-1),"")</f>
        <v/>
      </c>
      <c r="AF2392" s="81"/>
      <c r="AG2392" s="149" t="str">
        <f>IF(Stock[[#This Row],[STATUS
(auto-fill)]]="HOLDING",Stock[[#This Row],[MARKET PRICE]]-Stock[[#This Row],[BUYING PRICE]],"")</f>
        <v/>
      </c>
      <c r="AH2392" s="143" t="str">
        <f>IFERROR(Stock[[#This Row],[CHANGE
(auto-fill)]]/Stock[[#This Row],[BUYING PRICE]],"")</f>
        <v/>
      </c>
      <c r="AI2392" s="130" t="str">
        <f>IF(Stock[[#This Row],[MARKET PRICE]]&gt;0,Stock[[#This Row],[MARKET PRICE]]*Stock[[#This Row],[REMAINING QUANTITY
(auto-fill)]],"")</f>
        <v/>
      </c>
    </row>
    <row r="2393" spans="2:35">
      <c r="B2393" s="110" t="str">
        <f>IF(AND(Stock[[#This Row],[BUYING QUANTITY]]&gt;0,Stock[[#This Row],[REMAINING QUANTITY
(auto-fill)]]=0),"SOLD OUT",
IF(AND(Stock[[#This Row],[BUYING QUANTITY]]&gt;0,Stock[[#This Row],[REMAINING QUANTITY
(auto-fill)]]&gt;0),"HOLDING",""))</f>
        <v/>
      </c>
      <c r="C2393" s="113">
        <f t="shared" si="37"/>
        <v>2380</v>
      </c>
      <c r="D2393" s="79"/>
      <c r="E2393" s="80"/>
      <c r="F2393" s="162"/>
      <c r="G2393" s="85"/>
      <c r="H2393" s="86"/>
      <c r="I2393" s="164"/>
      <c r="J2393" s="115" t="str">
        <f>IF(Stock[[#This Row],[BUYING QUANTITY]]&gt;0,Stock[[#This Row],[BUYING PRICE]]*Stock[[#This Row],[BUYING QUANTITY]]*Stock[[#This Row],[% BUYING FEE]],"")</f>
        <v/>
      </c>
      <c r="K2393" s="89"/>
      <c r="L2393" s="90"/>
      <c r="M2393" s="117" t="str">
        <f>IF(Stock[[#This Row],[BUYING QUANTITY]]&gt;0,Stock[[#This Row],[BUYING PRICE]]*(1+Stock[[#This Row],[% THRESHOLD (RETURN)_1]]),"")</f>
        <v/>
      </c>
      <c r="N2393" s="91"/>
      <c r="O2393" s="117" t="str">
        <f>IF(Stock[[#This Row],[BUYING QUANTITY]]&gt;0,Stock[[#This Row],[BUYING PRICE]]*(1+Stock[[#This Row],[% THRESHOLD (RETURN)_2]]),"")</f>
        <v/>
      </c>
      <c r="P2393" s="91"/>
      <c r="Q2393" s="117" t="str">
        <f>IF(Stock[[#This Row],[BUYING QUANTITY]]&gt;0,Stock[[#This Row],[BUYING PRICE]]*(1+Stock[[#This Row],[% THRESHOLD (LOSS)]]),"")</f>
        <v/>
      </c>
      <c r="R2393" s="105"/>
      <c r="S2393" s="118" t="str">
        <f>IF(Stock[[#This Row],[CASH DIVIDEND]]&gt;0,Stock[[#This Row],[CASH DIVIDEND]]/(Stock[[#This Row],[BUYING PRICE]]*Stock[[#This Row],[BUYING QUANTITY]]),"")</f>
        <v/>
      </c>
      <c r="T2393" s="105"/>
      <c r="U2393" s="79"/>
      <c r="V2393" s="97"/>
      <c r="W2393" s="98"/>
      <c r="X2393" s="168"/>
      <c r="Y2393" s="126" t="str">
        <f>IF(Stock[[#This Row],[SELLING QUANTITY]]&gt;0,Stock[[#This Row],[SELLING PRICE]]*Stock[[#This Row],[SELLING QUANTITY]]*Stock[[#This Row],[% SELLING FEE]]+Stock[[#This Row],[SELLING PRICE]]*Stock[[#This Row],[SELLING QUANTITY]]*$D$12,"")</f>
        <v/>
      </c>
      <c r="Z2393" s="121">
        <f>Stock[[#This Row],[BUYING QUANTITY]]+Stock[[#This Row],[STOCK DIVIDEND]]-Stock[[#This Row],[SELLING QUANTITY]]</f>
        <v>0</v>
      </c>
      <c r="AA23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3" s="121">
        <f ca="1">IF(Stock[[#This Row],[SELLING DATE]]&gt;0,Stock[[#This Row],[SELLING DATE]]-Stock[[#This Row],[BUY DATE]]+1,IF(Stock[[#This Row],[BUY DATE]]=0,0,TODAY()-Stock[[#This Row],[BUY DATE]]+1))</f>
        <v>0</v>
      </c>
      <c r="AC2393" s="122" t="str">
        <f>IFERROR(Stock[[#This Row],[CASH DIVIDEND]]+Stock[[#This Row],[RETURN/(LOSS) FROM TRADING
(auto-fill)]],"")</f>
        <v/>
      </c>
      <c r="AD23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3" s="146" t="str">
        <f ca="1">IFERROR(IF(Stock[[#This Row],[HOLDING DAYS
(auto-fill)]]&lt;365,Stock[[#This Row],[% TOTAL RETURN/(LOSS)
(auto-fill)]]*365/Stock[[#This Row],[HOLDING DAYS
(auto-fill)]],POWER((1+Stock[[#This Row],[% TOTAL RETURN/(LOSS)
(auto-fill)]]),1/(Stock[[#This Row],[HOLDING DAYS
(auto-fill)]]/365))-1),"")</f>
        <v/>
      </c>
      <c r="AF2393" s="81"/>
      <c r="AG2393" s="149" t="str">
        <f>IF(Stock[[#This Row],[STATUS
(auto-fill)]]="HOLDING",Stock[[#This Row],[MARKET PRICE]]-Stock[[#This Row],[BUYING PRICE]],"")</f>
        <v/>
      </c>
      <c r="AH2393" s="143" t="str">
        <f>IFERROR(Stock[[#This Row],[CHANGE
(auto-fill)]]/Stock[[#This Row],[BUYING PRICE]],"")</f>
        <v/>
      </c>
      <c r="AI2393" s="130" t="str">
        <f>IF(Stock[[#This Row],[MARKET PRICE]]&gt;0,Stock[[#This Row],[MARKET PRICE]]*Stock[[#This Row],[REMAINING QUANTITY
(auto-fill)]],"")</f>
        <v/>
      </c>
    </row>
    <row r="2394" spans="2:35">
      <c r="B2394" s="110" t="str">
        <f>IF(AND(Stock[[#This Row],[BUYING QUANTITY]]&gt;0,Stock[[#This Row],[REMAINING QUANTITY
(auto-fill)]]=0),"SOLD OUT",
IF(AND(Stock[[#This Row],[BUYING QUANTITY]]&gt;0,Stock[[#This Row],[REMAINING QUANTITY
(auto-fill)]]&gt;0),"HOLDING",""))</f>
        <v/>
      </c>
      <c r="C2394" s="113">
        <f t="shared" si="37"/>
        <v>2381</v>
      </c>
      <c r="D2394" s="79"/>
      <c r="E2394" s="80"/>
      <c r="F2394" s="162"/>
      <c r="G2394" s="85"/>
      <c r="H2394" s="86"/>
      <c r="I2394" s="164"/>
      <c r="J2394" s="115" t="str">
        <f>IF(Stock[[#This Row],[BUYING QUANTITY]]&gt;0,Stock[[#This Row],[BUYING PRICE]]*Stock[[#This Row],[BUYING QUANTITY]]*Stock[[#This Row],[% BUYING FEE]],"")</f>
        <v/>
      </c>
      <c r="K2394" s="89"/>
      <c r="L2394" s="90"/>
      <c r="M2394" s="117" t="str">
        <f>IF(Stock[[#This Row],[BUYING QUANTITY]]&gt;0,Stock[[#This Row],[BUYING PRICE]]*(1+Stock[[#This Row],[% THRESHOLD (RETURN)_1]]),"")</f>
        <v/>
      </c>
      <c r="N2394" s="91"/>
      <c r="O2394" s="117" t="str">
        <f>IF(Stock[[#This Row],[BUYING QUANTITY]]&gt;0,Stock[[#This Row],[BUYING PRICE]]*(1+Stock[[#This Row],[% THRESHOLD (RETURN)_2]]),"")</f>
        <v/>
      </c>
      <c r="P2394" s="91"/>
      <c r="Q2394" s="117" t="str">
        <f>IF(Stock[[#This Row],[BUYING QUANTITY]]&gt;0,Stock[[#This Row],[BUYING PRICE]]*(1+Stock[[#This Row],[% THRESHOLD (LOSS)]]),"")</f>
        <v/>
      </c>
      <c r="R2394" s="105"/>
      <c r="S2394" s="118" t="str">
        <f>IF(Stock[[#This Row],[CASH DIVIDEND]]&gt;0,Stock[[#This Row],[CASH DIVIDEND]]/(Stock[[#This Row],[BUYING PRICE]]*Stock[[#This Row],[BUYING QUANTITY]]),"")</f>
        <v/>
      </c>
      <c r="T2394" s="105"/>
      <c r="U2394" s="79"/>
      <c r="V2394" s="97"/>
      <c r="W2394" s="98"/>
      <c r="X2394" s="168"/>
      <c r="Y2394" s="126" t="str">
        <f>IF(Stock[[#This Row],[SELLING QUANTITY]]&gt;0,Stock[[#This Row],[SELLING PRICE]]*Stock[[#This Row],[SELLING QUANTITY]]*Stock[[#This Row],[% SELLING FEE]]+Stock[[#This Row],[SELLING PRICE]]*Stock[[#This Row],[SELLING QUANTITY]]*$D$12,"")</f>
        <v/>
      </c>
      <c r="Z2394" s="121">
        <f>Stock[[#This Row],[BUYING QUANTITY]]+Stock[[#This Row],[STOCK DIVIDEND]]-Stock[[#This Row],[SELLING QUANTITY]]</f>
        <v>0</v>
      </c>
      <c r="AA23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4" s="121">
        <f ca="1">IF(Stock[[#This Row],[SELLING DATE]]&gt;0,Stock[[#This Row],[SELLING DATE]]-Stock[[#This Row],[BUY DATE]]+1,IF(Stock[[#This Row],[BUY DATE]]=0,0,TODAY()-Stock[[#This Row],[BUY DATE]]+1))</f>
        <v>0</v>
      </c>
      <c r="AC2394" s="122" t="str">
        <f>IFERROR(Stock[[#This Row],[CASH DIVIDEND]]+Stock[[#This Row],[RETURN/(LOSS) FROM TRADING
(auto-fill)]],"")</f>
        <v/>
      </c>
      <c r="AD23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4" s="146" t="str">
        <f ca="1">IFERROR(IF(Stock[[#This Row],[HOLDING DAYS
(auto-fill)]]&lt;365,Stock[[#This Row],[% TOTAL RETURN/(LOSS)
(auto-fill)]]*365/Stock[[#This Row],[HOLDING DAYS
(auto-fill)]],POWER((1+Stock[[#This Row],[% TOTAL RETURN/(LOSS)
(auto-fill)]]),1/(Stock[[#This Row],[HOLDING DAYS
(auto-fill)]]/365))-1),"")</f>
        <v/>
      </c>
      <c r="AF2394" s="81"/>
      <c r="AG2394" s="149" t="str">
        <f>IF(Stock[[#This Row],[STATUS
(auto-fill)]]="HOLDING",Stock[[#This Row],[MARKET PRICE]]-Stock[[#This Row],[BUYING PRICE]],"")</f>
        <v/>
      </c>
      <c r="AH2394" s="143" t="str">
        <f>IFERROR(Stock[[#This Row],[CHANGE
(auto-fill)]]/Stock[[#This Row],[BUYING PRICE]],"")</f>
        <v/>
      </c>
      <c r="AI2394" s="130" t="str">
        <f>IF(Stock[[#This Row],[MARKET PRICE]]&gt;0,Stock[[#This Row],[MARKET PRICE]]*Stock[[#This Row],[REMAINING QUANTITY
(auto-fill)]],"")</f>
        <v/>
      </c>
    </row>
    <row r="2395" spans="2:35">
      <c r="B2395" s="110" t="str">
        <f>IF(AND(Stock[[#This Row],[BUYING QUANTITY]]&gt;0,Stock[[#This Row],[REMAINING QUANTITY
(auto-fill)]]=0),"SOLD OUT",
IF(AND(Stock[[#This Row],[BUYING QUANTITY]]&gt;0,Stock[[#This Row],[REMAINING QUANTITY
(auto-fill)]]&gt;0),"HOLDING",""))</f>
        <v/>
      </c>
      <c r="C2395" s="113">
        <f t="shared" si="37"/>
        <v>2382</v>
      </c>
      <c r="D2395" s="79"/>
      <c r="E2395" s="80"/>
      <c r="F2395" s="162"/>
      <c r="G2395" s="85"/>
      <c r="H2395" s="86"/>
      <c r="I2395" s="164"/>
      <c r="J2395" s="115" t="str">
        <f>IF(Stock[[#This Row],[BUYING QUANTITY]]&gt;0,Stock[[#This Row],[BUYING PRICE]]*Stock[[#This Row],[BUYING QUANTITY]]*Stock[[#This Row],[% BUYING FEE]],"")</f>
        <v/>
      </c>
      <c r="K2395" s="89"/>
      <c r="L2395" s="90"/>
      <c r="M2395" s="117" t="str">
        <f>IF(Stock[[#This Row],[BUYING QUANTITY]]&gt;0,Stock[[#This Row],[BUYING PRICE]]*(1+Stock[[#This Row],[% THRESHOLD (RETURN)_1]]),"")</f>
        <v/>
      </c>
      <c r="N2395" s="91"/>
      <c r="O2395" s="117" t="str">
        <f>IF(Stock[[#This Row],[BUYING QUANTITY]]&gt;0,Stock[[#This Row],[BUYING PRICE]]*(1+Stock[[#This Row],[% THRESHOLD (RETURN)_2]]),"")</f>
        <v/>
      </c>
      <c r="P2395" s="91"/>
      <c r="Q2395" s="117" t="str">
        <f>IF(Stock[[#This Row],[BUYING QUANTITY]]&gt;0,Stock[[#This Row],[BUYING PRICE]]*(1+Stock[[#This Row],[% THRESHOLD (LOSS)]]),"")</f>
        <v/>
      </c>
      <c r="R2395" s="105"/>
      <c r="S2395" s="118" t="str">
        <f>IF(Stock[[#This Row],[CASH DIVIDEND]]&gt;0,Stock[[#This Row],[CASH DIVIDEND]]/(Stock[[#This Row],[BUYING PRICE]]*Stock[[#This Row],[BUYING QUANTITY]]),"")</f>
        <v/>
      </c>
      <c r="T2395" s="105"/>
      <c r="U2395" s="79"/>
      <c r="V2395" s="97"/>
      <c r="W2395" s="98"/>
      <c r="X2395" s="168"/>
      <c r="Y2395" s="126" t="str">
        <f>IF(Stock[[#This Row],[SELLING QUANTITY]]&gt;0,Stock[[#This Row],[SELLING PRICE]]*Stock[[#This Row],[SELLING QUANTITY]]*Stock[[#This Row],[% SELLING FEE]]+Stock[[#This Row],[SELLING PRICE]]*Stock[[#This Row],[SELLING QUANTITY]]*$D$12,"")</f>
        <v/>
      </c>
      <c r="Z2395" s="121">
        <f>Stock[[#This Row],[BUYING QUANTITY]]+Stock[[#This Row],[STOCK DIVIDEND]]-Stock[[#This Row],[SELLING QUANTITY]]</f>
        <v>0</v>
      </c>
      <c r="AA23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5" s="121">
        <f ca="1">IF(Stock[[#This Row],[SELLING DATE]]&gt;0,Stock[[#This Row],[SELLING DATE]]-Stock[[#This Row],[BUY DATE]]+1,IF(Stock[[#This Row],[BUY DATE]]=0,0,TODAY()-Stock[[#This Row],[BUY DATE]]+1))</f>
        <v>0</v>
      </c>
      <c r="AC2395" s="122" t="str">
        <f>IFERROR(Stock[[#This Row],[CASH DIVIDEND]]+Stock[[#This Row],[RETURN/(LOSS) FROM TRADING
(auto-fill)]],"")</f>
        <v/>
      </c>
      <c r="AD23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5" s="146" t="str">
        <f ca="1">IFERROR(IF(Stock[[#This Row],[HOLDING DAYS
(auto-fill)]]&lt;365,Stock[[#This Row],[% TOTAL RETURN/(LOSS)
(auto-fill)]]*365/Stock[[#This Row],[HOLDING DAYS
(auto-fill)]],POWER((1+Stock[[#This Row],[% TOTAL RETURN/(LOSS)
(auto-fill)]]),1/(Stock[[#This Row],[HOLDING DAYS
(auto-fill)]]/365))-1),"")</f>
        <v/>
      </c>
      <c r="AF2395" s="81"/>
      <c r="AG2395" s="149" t="str">
        <f>IF(Stock[[#This Row],[STATUS
(auto-fill)]]="HOLDING",Stock[[#This Row],[MARKET PRICE]]-Stock[[#This Row],[BUYING PRICE]],"")</f>
        <v/>
      </c>
      <c r="AH2395" s="143" t="str">
        <f>IFERROR(Stock[[#This Row],[CHANGE
(auto-fill)]]/Stock[[#This Row],[BUYING PRICE]],"")</f>
        <v/>
      </c>
      <c r="AI2395" s="130" t="str">
        <f>IF(Stock[[#This Row],[MARKET PRICE]]&gt;0,Stock[[#This Row],[MARKET PRICE]]*Stock[[#This Row],[REMAINING QUANTITY
(auto-fill)]],"")</f>
        <v/>
      </c>
    </row>
    <row r="2396" spans="2:35">
      <c r="B2396" s="110" t="str">
        <f>IF(AND(Stock[[#This Row],[BUYING QUANTITY]]&gt;0,Stock[[#This Row],[REMAINING QUANTITY
(auto-fill)]]=0),"SOLD OUT",
IF(AND(Stock[[#This Row],[BUYING QUANTITY]]&gt;0,Stock[[#This Row],[REMAINING QUANTITY
(auto-fill)]]&gt;0),"HOLDING",""))</f>
        <v/>
      </c>
      <c r="C2396" s="113">
        <f t="shared" si="37"/>
        <v>2383</v>
      </c>
      <c r="D2396" s="79"/>
      <c r="E2396" s="80"/>
      <c r="F2396" s="162"/>
      <c r="G2396" s="85"/>
      <c r="H2396" s="86"/>
      <c r="I2396" s="164"/>
      <c r="J2396" s="115" t="str">
        <f>IF(Stock[[#This Row],[BUYING QUANTITY]]&gt;0,Stock[[#This Row],[BUYING PRICE]]*Stock[[#This Row],[BUYING QUANTITY]]*Stock[[#This Row],[% BUYING FEE]],"")</f>
        <v/>
      </c>
      <c r="K2396" s="89"/>
      <c r="L2396" s="90"/>
      <c r="M2396" s="117" t="str">
        <f>IF(Stock[[#This Row],[BUYING QUANTITY]]&gt;0,Stock[[#This Row],[BUYING PRICE]]*(1+Stock[[#This Row],[% THRESHOLD (RETURN)_1]]),"")</f>
        <v/>
      </c>
      <c r="N2396" s="91"/>
      <c r="O2396" s="117" t="str">
        <f>IF(Stock[[#This Row],[BUYING QUANTITY]]&gt;0,Stock[[#This Row],[BUYING PRICE]]*(1+Stock[[#This Row],[% THRESHOLD (RETURN)_2]]),"")</f>
        <v/>
      </c>
      <c r="P2396" s="91"/>
      <c r="Q2396" s="117" t="str">
        <f>IF(Stock[[#This Row],[BUYING QUANTITY]]&gt;0,Stock[[#This Row],[BUYING PRICE]]*(1+Stock[[#This Row],[% THRESHOLD (LOSS)]]),"")</f>
        <v/>
      </c>
      <c r="R2396" s="105"/>
      <c r="S2396" s="118" t="str">
        <f>IF(Stock[[#This Row],[CASH DIVIDEND]]&gt;0,Stock[[#This Row],[CASH DIVIDEND]]/(Stock[[#This Row],[BUYING PRICE]]*Stock[[#This Row],[BUYING QUANTITY]]),"")</f>
        <v/>
      </c>
      <c r="T2396" s="105"/>
      <c r="U2396" s="79"/>
      <c r="V2396" s="97"/>
      <c r="W2396" s="98"/>
      <c r="X2396" s="168"/>
      <c r="Y2396" s="126" t="str">
        <f>IF(Stock[[#This Row],[SELLING QUANTITY]]&gt;0,Stock[[#This Row],[SELLING PRICE]]*Stock[[#This Row],[SELLING QUANTITY]]*Stock[[#This Row],[% SELLING FEE]]+Stock[[#This Row],[SELLING PRICE]]*Stock[[#This Row],[SELLING QUANTITY]]*$D$12,"")</f>
        <v/>
      </c>
      <c r="Z2396" s="121">
        <f>Stock[[#This Row],[BUYING QUANTITY]]+Stock[[#This Row],[STOCK DIVIDEND]]-Stock[[#This Row],[SELLING QUANTITY]]</f>
        <v>0</v>
      </c>
      <c r="AA23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6" s="121">
        <f ca="1">IF(Stock[[#This Row],[SELLING DATE]]&gt;0,Stock[[#This Row],[SELLING DATE]]-Stock[[#This Row],[BUY DATE]]+1,IF(Stock[[#This Row],[BUY DATE]]=0,0,TODAY()-Stock[[#This Row],[BUY DATE]]+1))</f>
        <v>0</v>
      </c>
      <c r="AC2396" s="122" t="str">
        <f>IFERROR(Stock[[#This Row],[CASH DIVIDEND]]+Stock[[#This Row],[RETURN/(LOSS) FROM TRADING
(auto-fill)]],"")</f>
        <v/>
      </c>
      <c r="AD23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6" s="146" t="str">
        <f ca="1">IFERROR(IF(Stock[[#This Row],[HOLDING DAYS
(auto-fill)]]&lt;365,Stock[[#This Row],[% TOTAL RETURN/(LOSS)
(auto-fill)]]*365/Stock[[#This Row],[HOLDING DAYS
(auto-fill)]],POWER((1+Stock[[#This Row],[% TOTAL RETURN/(LOSS)
(auto-fill)]]),1/(Stock[[#This Row],[HOLDING DAYS
(auto-fill)]]/365))-1),"")</f>
        <v/>
      </c>
      <c r="AF2396" s="81"/>
      <c r="AG2396" s="149" t="str">
        <f>IF(Stock[[#This Row],[STATUS
(auto-fill)]]="HOLDING",Stock[[#This Row],[MARKET PRICE]]-Stock[[#This Row],[BUYING PRICE]],"")</f>
        <v/>
      </c>
      <c r="AH2396" s="143" t="str">
        <f>IFERROR(Stock[[#This Row],[CHANGE
(auto-fill)]]/Stock[[#This Row],[BUYING PRICE]],"")</f>
        <v/>
      </c>
      <c r="AI2396" s="130" t="str">
        <f>IF(Stock[[#This Row],[MARKET PRICE]]&gt;0,Stock[[#This Row],[MARKET PRICE]]*Stock[[#This Row],[REMAINING QUANTITY
(auto-fill)]],"")</f>
        <v/>
      </c>
    </row>
    <row r="2397" spans="2:35">
      <c r="B2397" s="110" t="str">
        <f>IF(AND(Stock[[#This Row],[BUYING QUANTITY]]&gt;0,Stock[[#This Row],[REMAINING QUANTITY
(auto-fill)]]=0),"SOLD OUT",
IF(AND(Stock[[#This Row],[BUYING QUANTITY]]&gt;0,Stock[[#This Row],[REMAINING QUANTITY
(auto-fill)]]&gt;0),"HOLDING",""))</f>
        <v/>
      </c>
      <c r="C2397" s="113">
        <f t="shared" si="37"/>
        <v>2384</v>
      </c>
      <c r="D2397" s="79"/>
      <c r="E2397" s="80"/>
      <c r="F2397" s="162"/>
      <c r="G2397" s="85"/>
      <c r="H2397" s="86"/>
      <c r="I2397" s="164"/>
      <c r="J2397" s="115" t="str">
        <f>IF(Stock[[#This Row],[BUYING QUANTITY]]&gt;0,Stock[[#This Row],[BUYING PRICE]]*Stock[[#This Row],[BUYING QUANTITY]]*Stock[[#This Row],[% BUYING FEE]],"")</f>
        <v/>
      </c>
      <c r="K2397" s="89"/>
      <c r="L2397" s="90"/>
      <c r="M2397" s="117" t="str">
        <f>IF(Stock[[#This Row],[BUYING QUANTITY]]&gt;0,Stock[[#This Row],[BUYING PRICE]]*(1+Stock[[#This Row],[% THRESHOLD (RETURN)_1]]),"")</f>
        <v/>
      </c>
      <c r="N2397" s="91"/>
      <c r="O2397" s="117" t="str">
        <f>IF(Stock[[#This Row],[BUYING QUANTITY]]&gt;0,Stock[[#This Row],[BUYING PRICE]]*(1+Stock[[#This Row],[% THRESHOLD (RETURN)_2]]),"")</f>
        <v/>
      </c>
      <c r="P2397" s="91"/>
      <c r="Q2397" s="117" t="str">
        <f>IF(Stock[[#This Row],[BUYING QUANTITY]]&gt;0,Stock[[#This Row],[BUYING PRICE]]*(1+Stock[[#This Row],[% THRESHOLD (LOSS)]]),"")</f>
        <v/>
      </c>
      <c r="R2397" s="105"/>
      <c r="S2397" s="118" t="str">
        <f>IF(Stock[[#This Row],[CASH DIVIDEND]]&gt;0,Stock[[#This Row],[CASH DIVIDEND]]/(Stock[[#This Row],[BUYING PRICE]]*Stock[[#This Row],[BUYING QUANTITY]]),"")</f>
        <v/>
      </c>
      <c r="T2397" s="105"/>
      <c r="U2397" s="79"/>
      <c r="V2397" s="97"/>
      <c r="W2397" s="98"/>
      <c r="X2397" s="168"/>
      <c r="Y2397" s="126" t="str">
        <f>IF(Stock[[#This Row],[SELLING QUANTITY]]&gt;0,Stock[[#This Row],[SELLING PRICE]]*Stock[[#This Row],[SELLING QUANTITY]]*Stock[[#This Row],[% SELLING FEE]]+Stock[[#This Row],[SELLING PRICE]]*Stock[[#This Row],[SELLING QUANTITY]]*$D$12,"")</f>
        <v/>
      </c>
      <c r="Z2397" s="121">
        <f>Stock[[#This Row],[BUYING QUANTITY]]+Stock[[#This Row],[STOCK DIVIDEND]]-Stock[[#This Row],[SELLING QUANTITY]]</f>
        <v>0</v>
      </c>
      <c r="AA23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7" s="121">
        <f ca="1">IF(Stock[[#This Row],[SELLING DATE]]&gt;0,Stock[[#This Row],[SELLING DATE]]-Stock[[#This Row],[BUY DATE]]+1,IF(Stock[[#This Row],[BUY DATE]]=0,0,TODAY()-Stock[[#This Row],[BUY DATE]]+1))</f>
        <v>0</v>
      </c>
      <c r="AC2397" s="122" t="str">
        <f>IFERROR(Stock[[#This Row],[CASH DIVIDEND]]+Stock[[#This Row],[RETURN/(LOSS) FROM TRADING
(auto-fill)]],"")</f>
        <v/>
      </c>
      <c r="AD23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7" s="146" t="str">
        <f ca="1">IFERROR(IF(Stock[[#This Row],[HOLDING DAYS
(auto-fill)]]&lt;365,Stock[[#This Row],[% TOTAL RETURN/(LOSS)
(auto-fill)]]*365/Stock[[#This Row],[HOLDING DAYS
(auto-fill)]],POWER((1+Stock[[#This Row],[% TOTAL RETURN/(LOSS)
(auto-fill)]]),1/(Stock[[#This Row],[HOLDING DAYS
(auto-fill)]]/365))-1),"")</f>
        <v/>
      </c>
      <c r="AF2397" s="81"/>
      <c r="AG2397" s="149" t="str">
        <f>IF(Stock[[#This Row],[STATUS
(auto-fill)]]="HOLDING",Stock[[#This Row],[MARKET PRICE]]-Stock[[#This Row],[BUYING PRICE]],"")</f>
        <v/>
      </c>
      <c r="AH2397" s="143" t="str">
        <f>IFERROR(Stock[[#This Row],[CHANGE
(auto-fill)]]/Stock[[#This Row],[BUYING PRICE]],"")</f>
        <v/>
      </c>
      <c r="AI2397" s="130" t="str">
        <f>IF(Stock[[#This Row],[MARKET PRICE]]&gt;0,Stock[[#This Row],[MARKET PRICE]]*Stock[[#This Row],[REMAINING QUANTITY
(auto-fill)]],"")</f>
        <v/>
      </c>
    </row>
    <row r="2398" spans="2:35">
      <c r="B2398" s="110" t="str">
        <f>IF(AND(Stock[[#This Row],[BUYING QUANTITY]]&gt;0,Stock[[#This Row],[REMAINING QUANTITY
(auto-fill)]]=0),"SOLD OUT",
IF(AND(Stock[[#This Row],[BUYING QUANTITY]]&gt;0,Stock[[#This Row],[REMAINING QUANTITY
(auto-fill)]]&gt;0),"HOLDING",""))</f>
        <v/>
      </c>
      <c r="C2398" s="113">
        <f t="shared" si="37"/>
        <v>2385</v>
      </c>
      <c r="D2398" s="79"/>
      <c r="E2398" s="80"/>
      <c r="F2398" s="162"/>
      <c r="G2398" s="85"/>
      <c r="H2398" s="86"/>
      <c r="I2398" s="164"/>
      <c r="J2398" s="115" t="str">
        <f>IF(Stock[[#This Row],[BUYING QUANTITY]]&gt;0,Stock[[#This Row],[BUYING PRICE]]*Stock[[#This Row],[BUYING QUANTITY]]*Stock[[#This Row],[% BUYING FEE]],"")</f>
        <v/>
      </c>
      <c r="K2398" s="89"/>
      <c r="L2398" s="90"/>
      <c r="M2398" s="117" t="str">
        <f>IF(Stock[[#This Row],[BUYING QUANTITY]]&gt;0,Stock[[#This Row],[BUYING PRICE]]*(1+Stock[[#This Row],[% THRESHOLD (RETURN)_1]]),"")</f>
        <v/>
      </c>
      <c r="N2398" s="91"/>
      <c r="O2398" s="117" t="str">
        <f>IF(Stock[[#This Row],[BUYING QUANTITY]]&gt;0,Stock[[#This Row],[BUYING PRICE]]*(1+Stock[[#This Row],[% THRESHOLD (RETURN)_2]]),"")</f>
        <v/>
      </c>
      <c r="P2398" s="91"/>
      <c r="Q2398" s="117" t="str">
        <f>IF(Stock[[#This Row],[BUYING QUANTITY]]&gt;0,Stock[[#This Row],[BUYING PRICE]]*(1+Stock[[#This Row],[% THRESHOLD (LOSS)]]),"")</f>
        <v/>
      </c>
      <c r="R2398" s="105"/>
      <c r="S2398" s="118" t="str">
        <f>IF(Stock[[#This Row],[CASH DIVIDEND]]&gt;0,Stock[[#This Row],[CASH DIVIDEND]]/(Stock[[#This Row],[BUYING PRICE]]*Stock[[#This Row],[BUYING QUANTITY]]),"")</f>
        <v/>
      </c>
      <c r="T2398" s="105"/>
      <c r="U2398" s="79"/>
      <c r="V2398" s="97"/>
      <c r="W2398" s="98"/>
      <c r="X2398" s="168"/>
      <c r="Y2398" s="126" t="str">
        <f>IF(Stock[[#This Row],[SELLING QUANTITY]]&gt;0,Stock[[#This Row],[SELLING PRICE]]*Stock[[#This Row],[SELLING QUANTITY]]*Stock[[#This Row],[% SELLING FEE]]+Stock[[#This Row],[SELLING PRICE]]*Stock[[#This Row],[SELLING QUANTITY]]*$D$12,"")</f>
        <v/>
      </c>
      <c r="Z2398" s="121">
        <f>Stock[[#This Row],[BUYING QUANTITY]]+Stock[[#This Row],[STOCK DIVIDEND]]-Stock[[#This Row],[SELLING QUANTITY]]</f>
        <v>0</v>
      </c>
      <c r="AA23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8" s="121">
        <f ca="1">IF(Stock[[#This Row],[SELLING DATE]]&gt;0,Stock[[#This Row],[SELLING DATE]]-Stock[[#This Row],[BUY DATE]]+1,IF(Stock[[#This Row],[BUY DATE]]=0,0,TODAY()-Stock[[#This Row],[BUY DATE]]+1))</f>
        <v>0</v>
      </c>
      <c r="AC2398" s="122" t="str">
        <f>IFERROR(Stock[[#This Row],[CASH DIVIDEND]]+Stock[[#This Row],[RETURN/(LOSS) FROM TRADING
(auto-fill)]],"")</f>
        <v/>
      </c>
      <c r="AD23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8" s="146" t="str">
        <f ca="1">IFERROR(IF(Stock[[#This Row],[HOLDING DAYS
(auto-fill)]]&lt;365,Stock[[#This Row],[% TOTAL RETURN/(LOSS)
(auto-fill)]]*365/Stock[[#This Row],[HOLDING DAYS
(auto-fill)]],POWER((1+Stock[[#This Row],[% TOTAL RETURN/(LOSS)
(auto-fill)]]),1/(Stock[[#This Row],[HOLDING DAYS
(auto-fill)]]/365))-1),"")</f>
        <v/>
      </c>
      <c r="AF2398" s="81"/>
      <c r="AG2398" s="149" t="str">
        <f>IF(Stock[[#This Row],[STATUS
(auto-fill)]]="HOLDING",Stock[[#This Row],[MARKET PRICE]]-Stock[[#This Row],[BUYING PRICE]],"")</f>
        <v/>
      </c>
      <c r="AH2398" s="143" t="str">
        <f>IFERROR(Stock[[#This Row],[CHANGE
(auto-fill)]]/Stock[[#This Row],[BUYING PRICE]],"")</f>
        <v/>
      </c>
      <c r="AI2398" s="130" t="str">
        <f>IF(Stock[[#This Row],[MARKET PRICE]]&gt;0,Stock[[#This Row],[MARKET PRICE]]*Stock[[#This Row],[REMAINING QUANTITY
(auto-fill)]],"")</f>
        <v/>
      </c>
    </row>
    <row r="2399" spans="2:35">
      <c r="B2399" s="110" t="str">
        <f>IF(AND(Stock[[#This Row],[BUYING QUANTITY]]&gt;0,Stock[[#This Row],[REMAINING QUANTITY
(auto-fill)]]=0),"SOLD OUT",
IF(AND(Stock[[#This Row],[BUYING QUANTITY]]&gt;0,Stock[[#This Row],[REMAINING QUANTITY
(auto-fill)]]&gt;0),"HOLDING",""))</f>
        <v/>
      </c>
      <c r="C2399" s="113">
        <f t="shared" si="37"/>
        <v>2386</v>
      </c>
      <c r="D2399" s="79"/>
      <c r="E2399" s="80"/>
      <c r="F2399" s="162"/>
      <c r="G2399" s="85"/>
      <c r="H2399" s="86"/>
      <c r="I2399" s="164"/>
      <c r="J2399" s="115" t="str">
        <f>IF(Stock[[#This Row],[BUYING QUANTITY]]&gt;0,Stock[[#This Row],[BUYING PRICE]]*Stock[[#This Row],[BUYING QUANTITY]]*Stock[[#This Row],[% BUYING FEE]],"")</f>
        <v/>
      </c>
      <c r="K2399" s="89"/>
      <c r="L2399" s="90"/>
      <c r="M2399" s="117" t="str">
        <f>IF(Stock[[#This Row],[BUYING QUANTITY]]&gt;0,Stock[[#This Row],[BUYING PRICE]]*(1+Stock[[#This Row],[% THRESHOLD (RETURN)_1]]),"")</f>
        <v/>
      </c>
      <c r="N2399" s="91"/>
      <c r="O2399" s="117" t="str">
        <f>IF(Stock[[#This Row],[BUYING QUANTITY]]&gt;0,Stock[[#This Row],[BUYING PRICE]]*(1+Stock[[#This Row],[% THRESHOLD (RETURN)_2]]),"")</f>
        <v/>
      </c>
      <c r="P2399" s="91"/>
      <c r="Q2399" s="117" t="str">
        <f>IF(Stock[[#This Row],[BUYING QUANTITY]]&gt;0,Stock[[#This Row],[BUYING PRICE]]*(1+Stock[[#This Row],[% THRESHOLD (LOSS)]]),"")</f>
        <v/>
      </c>
      <c r="R2399" s="105"/>
      <c r="S2399" s="118" t="str">
        <f>IF(Stock[[#This Row],[CASH DIVIDEND]]&gt;0,Stock[[#This Row],[CASH DIVIDEND]]/(Stock[[#This Row],[BUYING PRICE]]*Stock[[#This Row],[BUYING QUANTITY]]),"")</f>
        <v/>
      </c>
      <c r="T2399" s="105"/>
      <c r="U2399" s="79"/>
      <c r="V2399" s="97"/>
      <c r="W2399" s="98"/>
      <c r="X2399" s="168"/>
      <c r="Y2399" s="126" t="str">
        <f>IF(Stock[[#This Row],[SELLING QUANTITY]]&gt;0,Stock[[#This Row],[SELLING PRICE]]*Stock[[#This Row],[SELLING QUANTITY]]*Stock[[#This Row],[% SELLING FEE]]+Stock[[#This Row],[SELLING PRICE]]*Stock[[#This Row],[SELLING QUANTITY]]*$D$12,"")</f>
        <v/>
      </c>
      <c r="Z2399" s="121">
        <f>Stock[[#This Row],[BUYING QUANTITY]]+Stock[[#This Row],[STOCK DIVIDEND]]-Stock[[#This Row],[SELLING QUANTITY]]</f>
        <v>0</v>
      </c>
      <c r="AA23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399" s="121">
        <f ca="1">IF(Stock[[#This Row],[SELLING DATE]]&gt;0,Stock[[#This Row],[SELLING DATE]]-Stock[[#This Row],[BUY DATE]]+1,IF(Stock[[#This Row],[BUY DATE]]=0,0,TODAY()-Stock[[#This Row],[BUY DATE]]+1))</f>
        <v>0</v>
      </c>
      <c r="AC2399" s="122" t="str">
        <f>IFERROR(Stock[[#This Row],[CASH DIVIDEND]]+Stock[[#This Row],[RETURN/(LOSS) FROM TRADING
(auto-fill)]],"")</f>
        <v/>
      </c>
      <c r="AD23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399" s="146" t="str">
        <f ca="1">IFERROR(IF(Stock[[#This Row],[HOLDING DAYS
(auto-fill)]]&lt;365,Stock[[#This Row],[% TOTAL RETURN/(LOSS)
(auto-fill)]]*365/Stock[[#This Row],[HOLDING DAYS
(auto-fill)]],POWER((1+Stock[[#This Row],[% TOTAL RETURN/(LOSS)
(auto-fill)]]),1/(Stock[[#This Row],[HOLDING DAYS
(auto-fill)]]/365))-1),"")</f>
        <v/>
      </c>
      <c r="AF2399" s="81"/>
      <c r="AG2399" s="149" t="str">
        <f>IF(Stock[[#This Row],[STATUS
(auto-fill)]]="HOLDING",Stock[[#This Row],[MARKET PRICE]]-Stock[[#This Row],[BUYING PRICE]],"")</f>
        <v/>
      </c>
      <c r="AH2399" s="143" t="str">
        <f>IFERROR(Stock[[#This Row],[CHANGE
(auto-fill)]]/Stock[[#This Row],[BUYING PRICE]],"")</f>
        <v/>
      </c>
      <c r="AI2399" s="130" t="str">
        <f>IF(Stock[[#This Row],[MARKET PRICE]]&gt;0,Stock[[#This Row],[MARKET PRICE]]*Stock[[#This Row],[REMAINING QUANTITY
(auto-fill)]],"")</f>
        <v/>
      </c>
    </row>
    <row r="2400" spans="2:35">
      <c r="B2400" s="110" t="str">
        <f>IF(AND(Stock[[#This Row],[BUYING QUANTITY]]&gt;0,Stock[[#This Row],[REMAINING QUANTITY
(auto-fill)]]=0),"SOLD OUT",
IF(AND(Stock[[#This Row],[BUYING QUANTITY]]&gt;0,Stock[[#This Row],[REMAINING QUANTITY
(auto-fill)]]&gt;0),"HOLDING",""))</f>
        <v/>
      </c>
      <c r="C2400" s="113">
        <f t="shared" si="37"/>
        <v>2387</v>
      </c>
      <c r="D2400" s="79"/>
      <c r="E2400" s="80"/>
      <c r="F2400" s="162"/>
      <c r="G2400" s="85"/>
      <c r="H2400" s="86"/>
      <c r="I2400" s="164"/>
      <c r="J2400" s="115" t="str">
        <f>IF(Stock[[#This Row],[BUYING QUANTITY]]&gt;0,Stock[[#This Row],[BUYING PRICE]]*Stock[[#This Row],[BUYING QUANTITY]]*Stock[[#This Row],[% BUYING FEE]],"")</f>
        <v/>
      </c>
      <c r="K2400" s="89"/>
      <c r="L2400" s="90"/>
      <c r="M2400" s="117" t="str">
        <f>IF(Stock[[#This Row],[BUYING QUANTITY]]&gt;0,Stock[[#This Row],[BUYING PRICE]]*(1+Stock[[#This Row],[% THRESHOLD (RETURN)_1]]),"")</f>
        <v/>
      </c>
      <c r="N2400" s="91"/>
      <c r="O2400" s="117" t="str">
        <f>IF(Stock[[#This Row],[BUYING QUANTITY]]&gt;0,Stock[[#This Row],[BUYING PRICE]]*(1+Stock[[#This Row],[% THRESHOLD (RETURN)_2]]),"")</f>
        <v/>
      </c>
      <c r="P2400" s="91"/>
      <c r="Q2400" s="117" t="str">
        <f>IF(Stock[[#This Row],[BUYING QUANTITY]]&gt;0,Stock[[#This Row],[BUYING PRICE]]*(1+Stock[[#This Row],[% THRESHOLD (LOSS)]]),"")</f>
        <v/>
      </c>
      <c r="R2400" s="105"/>
      <c r="S2400" s="118" t="str">
        <f>IF(Stock[[#This Row],[CASH DIVIDEND]]&gt;0,Stock[[#This Row],[CASH DIVIDEND]]/(Stock[[#This Row],[BUYING PRICE]]*Stock[[#This Row],[BUYING QUANTITY]]),"")</f>
        <v/>
      </c>
      <c r="T2400" s="105"/>
      <c r="U2400" s="79"/>
      <c r="V2400" s="97"/>
      <c r="W2400" s="98"/>
      <c r="X2400" s="168"/>
      <c r="Y2400" s="126" t="str">
        <f>IF(Stock[[#This Row],[SELLING QUANTITY]]&gt;0,Stock[[#This Row],[SELLING PRICE]]*Stock[[#This Row],[SELLING QUANTITY]]*Stock[[#This Row],[% SELLING FEE]]+Stock[[#This Row],[SELLING PRICE]]*Stock[[#This Row],[SELLING QUANTITY]]*$D$12,"")</f>
        <v/>
      </c>
      <c r="Z2400" s="121">
        <f>Stock[[#This Row],[BUYING QUANTITY]]+Stock[[#This Row],[STOCK DIVIDEND]]-Stock[[#This Row],[SELLING QUANTITY]]</f>
        <v>0</v>
      </c>
      <c r="AA24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0" s="121">
        <f ca="1">IF(Stock[[#This Row],[SELLING DATE]]&gt;0,Stock[[#This Row],[SELLING DATE]]-Stock[[#This Row],[BUY DATE]]+1,IF(Stock[[#This Row],[BUY DATE]]=0,0,TODAY()-Stock[[#This Row],[BUY DATE]]+1))</f>
        <v>0</v>
      </c>
      <c r="AC2400" s="122" t="str">
        <f>IFERROR(Stock[[#This Row],[CASH DIVIDEND]]+Stock[[#This Row],[RETURN/(LOSS) FROM TRADING
(auto-fill)]],"")</f>
        <v/>
      </c>
      <c r="AD24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0" s="146" t="str">
        <f ca="1">IFERROR(IF(Stock[[#This Row],[HOLDING DAYS
(auto-fill)]]&lt;365,Stock[[#This Row],[% TOTAL RETURN/(LOSS)
(auto-fill)]]*365/Stock[[#This Row],[HOLDING DAYS
(auto-fill)]],POWER((1+Stock[[#This Row],[% TOTAL RETURN/(LOSS)
(auto-fill)]]),1/(Stock[[#This Row],[HOLDING DAYS
(auto-fill)]]/365))-1),"")</f>
        <v/>
      </c>
      <c r="AF2400" s="81"/>
      <c r="AG2400" s="149" t="str">
        <f>IF(Stock[[#This Row],[STATUS
(auto-fill)]]="HOLDING",Stock[[#This Row],[MARKET PRICE]]-Stock[[#This Row],[BUYING PRICE]],"")</f>
        <v/>
      </c>
      <c r="AH2400" s="143" t="str">
        <f>IFERROR(Stock[[#This Row],[CHANGE
(auto-fill)]]/Stock[[#This Row],[BUYING PRICE]],"")</f>
        <v/>
      </c>
      <c r="AI2400" s="130" t="str">
        <f>IF(Stock[[#This Row],[MARKET PRICE]]&gt;0,Stock[[#This Row],[MARKET PRICE]]*Stock[[#This Row],[REMAINING QUANTITY
(auto-fill)]],"")</f>
        <v/>
      </c>
    </row>
    <row r="2401" spans="2:35">
      <c r="B2401" s="110" t="str">
        <f>IF(AND(Stock[[#This Row],[BUYING QUANTITY]]&gt;0,Stock[[#This Row],[REMAINING QUANTITY
(auto-fill)]]=0),"SOLD OUT",
IF(AND(Stock[[#This Row],[BUYING QUANTITY]]&gt;0,Stock[[#This Row],[REMAINING QUANTITY
(auto-fill)]]&gt;0),"HOLDING",""))</f>
        <v/>
      </c>
      <c r="C2401" s="113">
        <f t="shared" si="37"/>
        <v>2388</v>
      </c>
      <c r="D2401" s="79"/>
      <c r="E2401" s="80"/>
      <c r="F2401" s="162"/>
      <c r="G2401" s="85"/>
      <c r="H2401" s="86"/>
      <c r="I2401" s="164"/>
      <c r="J2401" s="115" t="str">
        <f>IF(Stock[[#This Row],[BUYING QUANTITY]]&gt;0,Stock[[#This Row],[BUYING PRICE]]*Stock[[#This Row],[BUYING QUANTITY]]*Stock[[#This Row],[% BUYING FEE]],"")</f>
        <v/>
      </c>
      <c r="K2401" s="89"/>
      <c r="L2401" s="90"/>
      <c r="M2401" s="117" t="str">
        <f>IF(Stock[[#This Row],[BUYING QUANTITY]]&gt;0,Stock[[#This Row],[BUYING PRICE]]*(1+Stock[[#This Row],[% THRESHOLD (RETURN)_1]]),"")</f>
        <v/>
      </c>
      <c r="N2401" s="91"/>
      <c r="O2401" s="117" t="str">
        <f>IF(Stock[[#This Row],[BUYING QUANTITY]]&gt;0,Stock[[#This Row],[BUYING PRICE]]*(1+Stock[[#This Row],[% THRESHOLD (RETURN)_2]]),"")</f>
        <v/>
      </c>
      <c r="P2401" s="91"/>
      <c r="Q2401" s="117" t="str">
        <f>IF(Stock[[#This Row],[BUYING QUANTITY]]&gt;0,Stock[[#This Row],[BUYING PRICE]]*(1+Stock[[#This Row],[% THRESHOLD (LOSS)]]),"")</f>
        <v/>
      </c>
      <c r="R2401" s="105"/>
      <c r="S2401" s="118" t="str">
        <f>IF(Stock[[#This Row],[CASH DIVIDEND]]&gt;0,Stock[[#This Row],[CASH DIVIDEND]]/(Stock[[#This Row],[BUYING PRICE]]*Stock[[#This Row],[BUYING QUANTITY]]),"")</f>
        <v/>
      </c>
      <c r="T2401" s="105"/>
      <c r="U2401" s="79"/>
      <c r="V2401" s="97"/>
      <c r="W2401" s="98"/>
      <c r="X2401" s="168"/>
      <c r="Y2401" s="126" t="str">
        <f>IF(Stock[[#This Row],[SELLING QUANTITY]]&gt;0,Stock[[#This Row],[SELLING PRICE]]*Stock[[#This Row],[SELLING QUANTITY]]*Stock[[#This Row],[% SELLING FEE]]+Stock[[#This Row],[SELLING PRICE]]*Stock[[#This Row],[SELLING QUANTITY]]*$D$12,"")</f>
        <v/>
      </c>
      <c r="Z2401" s="121">
        <f>Stock[[#This Row],[BUYING QUANTITY]]+Stock[[#This Row],[STOCK DIVIDEND]]-Stock[[#This Row],[SELLING QUANTITY]]</f>
        <v>0</v>
      </c>
      <c r="AA24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1" s="121">
        <f ca="1">IF(Stock[[#This Row],[SELLING DATE]]&gt;0,Stock[[#This Row],[SELLING DATE]]-Stock[[#This Row],[BUY DATE]]+1,IF(Stock[[#This Row],[BUY DATE]]=0,0,TODAY()-Stock[[#This Row],[BUY DATE]]+1))</f>
        <v>0</v>
      </c>
      <c r="AC2401" s="122" t="str">
        <f>IFERROR(Stock[[#This Row],[CASH DIVIDEND]]+Stock[[#This Row],[RETURN/(LOSS) FROM TRADING
(auto-fill)]],"")</f>
        <v/>
      </c>
      <c r="AD24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1" s="146" t="str">
        <f ca="1">IFERROR(IF(Stock[[#This Row],[HOLDING DAYS
(auto-fill)]]&lt;365,Stock[[#This Row],[% TOTAL RETURN/(LOSS)
(auto-fill)]]*365/Stock[[#This Row],[HOLDING DAYS
(auto-fill)]],POWER((1+Stock[[#This Row],[% TOTAL RETURN/(LOSS)
(auto-fill)]]),1/(Stock[[#This Row],[HOLDING DAYS
(auto-fill)]]/365))-1),"")</f>
        <v/>
      </c>
      <c r="AF2401" s="81"/>
      <c r="AG2401" s="149" t="str">
        <f>IF(Stock[[#This Row],[STATUS
(auto-fill)]]="HOLDING",Stock[[#This Row],[MARKET PRICE]]-Stock[[#This Row],[BUYING PRICE]],"")</f>
        <v/>
      </c>
      <c r="AH2401" s="143" t="str">
        <f>IFERROR(Stock[[#This Row],[CHANGE
(auto-fill)]]/Stock[[#This Row],[BUYING PRICE]],"")</f>
        <v/>
      </c>
      <c r="AI2401" s="130" t="str">
        <f>IF(Stock[[#This Row],[MARKET PRICE]]&gt;0,Stock[[#This Row],[MARKET PRICE]]*Stock[[#This Row],[REMAINING QUANTITY
(auto-fill)]],"")</f>
        <v/>
      </c>
    </row>
    <row r="2402" spans="2:35">
      <c r="B2402" s="110" t="str">
        <f>IF(AND(Stock[[#This Row],[BUYING QUANTITY]]&gt;0,Stock[[#This Row],[REMAINING QUANTITY
(auto-fill)]]=0),"SOLD OUT",
IF(AND(Stock[[#This Row],[BUYING QUANTITY]]&gt;0,Stock[[#This Row],[REMAINING QUANTITY
(auto-fill)]]&gt;0),"HOLDING",""))</f>
        <v/>
      </c>
      <c r="C2402" s="113">
        <f t="shared" si="37"/>
        <v>2389</v>
      </c>
      <c r="D2402" s="79"/>
      <c r="E2402" s="80"/>
      <c r="F2402" s="162"/>
      <c r="G2402" s="85"/>
      <c r="H2402" s="86"/>
      <c r="I2402" s="164"/>
      <c r="J2402" s="115" t="str">
        <f>IF(Stock[[#This Row],[BUYING QUANTITY]]&gt;0,Stock[[#This Row],[BUYING PRICE]]*Stock[[#This Row],[BUYING QUANTITY]]*Stock[[#This Row],[% BUYING FEE]],"")</f>
        <v/>
      </c>
      <c r="K2402" s="89"/>
      <c r="L2402" s="90"/>
      <c r="M2402" s="117" t="str">
        <f>IF(Stock[[#This Row],[BUYING QUANTITY]]&gt;0,Stock[[#This Row],[BUYING PRICE]]*(1+Stock[[#This Row],[% THRESHOLD (RETURN)_1]]),"")</f>
        <v/>
      </c>
      <c r="N2402" s="91"/>
      <c r="O2402" s="117" t="str">
        <f>IF(Stock[[#This Row],[BUYING QUANTITY]]&gt;0,Stock[[#This Row],[BUYING PRICE]]*(1+Stock[[#This Row],[% THRESHOLD (RETURN)_2]]),"")</f>
        <v/>
      </c>
      <c r="P2402" s="91"/>
      <c r="Q2402" s="117" t="str">
        <f>IF(Stock[[#This Row],[BUYING QUANTITY]]&gt;0,Stock[[#This Row],[BUYING PRICE]]*(1+Stock[[#This Row],[% THRESHOLD (LOSS)]]),"")</f>
        <v/>
      </c>
      <c r="R2402" s="105"/>
      <c r="S2402" s="118" t="str">
        <f>IF(Stock[[#This Row],[CASH DIVIDEND]]&gt;0,Stock[[#This Row],[CASH DIVIDEND]]/(Stock[[#This Row],[BUYING PRICE]]*Stock[[#This Row],[BUYING QUANTITY]]),"")</f>
        <v/>
      </c>
      <c r="T2402" s="105"/>
      <c r="U2402" s="79"/>
      <c r="V2402" s="97"/>
      <c r="W2402" s="98"/>
      <c r="X2402" s="168"/>
      <c r="Y2402" s="126" t="str">
        <f>IF(Stock[[#This Row],[SELLING QUANTITY]]&gt;0,Stock[[#This Row],[SELLING PRICE]]*Stock[[#This Row],[SELLING QUANTITY]]*Stock[[#This Row],[% SELLING FEE]]+Stock[[#This Row],[SELLING PRICE]]*Stock[[#This Row],[SELLING QUANTITY]]*$D$12,"")</f>
        <v/>
      </c>
      <c r="Z2402" s="121">
        <f>Stock[[#This Row],[BUYING QUANTITY]]+Stock[[#This Row],[STOCK DIVIDEND]]-Stock[[#This Row],[SELLING QUANTITY]]</f>
        <v>0</v>
      </c>
      <c r="AA24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2" s="121">
        <f ca="1">IF(Stock[[#This Row],[SELLING DATE]]&gt;0,Stock[[#This Row],[SELLING DATE]]-Stock[[#This Row],[BUY DATE]]+1,IF(Stock[[#This Row],[BUY DATE]]=0,0,TODAY()-Stock[[#This Row],[BUY DATE]]+1))</f>
        <v>0</v>
      </c>
      <c r="AC2402" s="122" t="str">
        <f>IFERROR(Stock[[#This Row],[CASH DIVIDEND]]+Stock[[#This Row],[RETURN/(LOSS) FROM TRADING
(auto-fill)]],"")</f>
        <v/>
      </c>
      <c r="AD24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2" s="146" t="str">
        <f ca="1">IFERROR(IF(Stock[[#This Row],[HOLDING DAYS
(auto-fill)]]&lt;365,Stock[[#This Row],[% TOTAL RETURN/(LOSS)
(auto-fill)]]*365/Stock[[#This Row],[HOLDING DAYS
(auto-fill)]],POWER((1+Stock[[#This Row],[% TOTAL RETURN/(LOSS)
(auto-fill)]]),1/(Stock[[#This Row],[HOLDING DAYS
(auto-fill)]]/365))-1),"")</f>
        <v/>
      </c>
      <c r="AF2402" s="81"/>
      <c r="AG2402" s="149" t="str">
        <f>IF(Stock[[#This Row],[STATUS
(auto-fill)]]="HOLDING",Stock[[#This Row],[MARKET PRICE]]-Stock[[#This Row],[BUYING PRICE]],"")</f>
        <v/>
      </c>
      <c r="AH2402" s="143" t="str">
        <f>IFERROR(Stock[[#This Row],[CHANGE
(auto-fill)]]/Stock[[#This Row],[BUYING PRICE]],"")</f>
        <v/>
      </c>
      <c r="AI2402" s="130" t="str">
        <f>IF(Stock[[#This Row],[MARKET PRICE]]&gt;0,Stock[[#This Row],[MARKET PRICE]]*Stock[[#This Row],[REMAINING QUANTITY
(auto-fill)]],"")</f>
        <v/>
      </c>
    </row>
    <row r="2403" spans="2:35">
      <c r="B2403" s="110" t="str">
        <f>IF(AND(Stock[[#This Row],[BUYING QUANTITY]]&gt;0,Stock[[#This Row],[REMAINING QUANTITY
(auto-fill)]]=0),"SOLD OUT",
IF(AND(Stock[[#This Row],[BUYING QUANTITY]]&gt;0,Stock[[#This Row],[REMAINING QUANTITY
(auto-fill)]]&gt;0),"HOLDING",""))</f>
        <v/>
      </c>
      <c r="C2403" s="113">
        <f t="shared" si="37"/>
        <v>2390</v>
      </c>
      <c r="D2403" s="79"/>
      <c r="E2403" s="80"/>
      <c r="F2403" s="162"/>
      <c r="G2403" s="85"/>
      <c r="H2403" s="86"/>
      <c r="I2403" s="164"/>
      <c r="J2403" s="115" t="str">
        <f>IF(Stock[[#This Row],[BUYING QUANTITY]]&gt;0,Stock[[#This Row],[BUYING PRICE]]*Stock[[#This Row],[BUYING QUANTITY]]*Stock[[#This Row],[% BUYING FEE]],"")</f>
        <v/>
      </c>
      <c r="K2403" s="89"/>
      <c r="L2403" s="90"/>
      <c r="M2403" s="117" t="str">
        <f>IF(Stock[[#This Row],[BUYING QUANTITY]]&gt;0,Stock[[#This Row],[BUYING PRICE]]*(1+Stock[[#This Row],[% THRESHOLD (RETURN)_1]]),"")</f>
        <v/>
      </c>
      <c r="N2403" s="91"/>
      <c r="O2403" s="117" t="str">
        <f>IF(Stock[[#This Row],[BUYING QUANTITY]]&gt;0,Stock[[#This Row],[BUYING PRICE]]*(1+Stock[[#This Row],[% THRESHOLD (RETURN)_2]]),"")</f>
        <v/>
      </c>
      <c r="P2403" s="91"/>
      <c r="Q2403" s="117" t="str">
        <f>IF(Stock[[#This Row],[BUYING QUANTITY]]&gt;0,Stock[[#This Row],[BUYING PRICE]]*(1+Stock[[#This Row],[% THRESHOLD (LOSS)]]),"")</f>
        <v/>
      </c>
      <c r="R2403" s="105"/>
      <c r="S2403" s="118" t="str">
        <f>IF(Stock[[#This Row],[CASH DIVIDEND]]&gt;0,Stock[[#This Row],[CASH DIVIDEND]]/(Stock[[#This Row],[BUYING PRICE]]*Stock[[#This Row],[BUYING QUANTITY]]),"")</f>
        <v/>
      </c>
      <c r="T2403" s="105"/>
      <c r="U2403" s="79"/>
      <c r="V2403" s="97"/>
      <c r="W2403" s="98"/>
      <c r="X2403" s="168"/>
      <c r="Y2403" s="126" t="str">
        <f>IF(Stock[[#This Row],[SELLING QUANTITY]]&gt;0,Stock[[#This Row],[SELLING PRICE]]*Stock[[#This Row],[SELLING QUANTITY]]*Stock[[#This Row],[% SELLING FEE]]+Stock[[#This Row],[SELLING PRICE]]*Stock[[#This Row],[SELLING QUANTITY]]*$D$12,"")</f>
        <v/>
      </c>
      <c r="Z2403" s="121">
        <f>Stock[[#This Row],[BUYING QUANTITY]]+Stock[[#This Row],[STOCK DIVIDEND]]-Stock[[#This Row],[SELLING QUANTITY]]</f>
        <v>0</v>
      </c>
      <c r="AA24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3" s="121">
        <f ca="1">IF(Stock[[#This Row],[SELLING DATE]]&gt;0,Stock[[#This Row],[SELLING DATE]]-Stock[[#This Row],[BUY DATE]]+1,IF(Stock[[#This Row],[BUY DATE]]=0,0,TODAY()-Stock[[#This Row],[BUY DATE]]+1))</f>
        <v>0</v>
      </c>
      <c r="AC2403" s="122" t="str">
        <f>IFERROR(Stock[[#This Row],[CASH DIVIDEND]]+Stock[[#This Row],[RETURN/(LOSS) FROM TRADING
(auto-fill)]],"")</f>
        <v/>
      </c>
      <c r="AD24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3" s="146" t="str">
        <f ca="1">IFERROR(IF(Stock[[#This Row],[HOLDING DAYS
(auto-fill)]]&lt;365,Stock[[#This Row],[% TOTAL RETURN/(LOSS)
(auto-fill)]]*365/Stock[[#This Row],[HOLDING DAYS
(auto-fill)]],POWER((1+Stock[[#This Row],[% TOTAL RETURN/(LOSS)
(auto-fill)]]),1/(Stock[[#This Row],[HOLDING DAYS
(auto-fill)]]/365))-1),"")</f>
        <v/>
      </c>
      <c r="AF2403" s="81"/>
      <c r="AG2403" s="149" t="str">
        <f>IF(Stock[[#This Row],[STATUS
(auto-fill)]]="HOLDING",Stock[[#This Row],[MARKET PRICE]]-Stock[[#This Row],[BUYING PRICE]],"")</f>
        <v/>
      </c>
      <c r="AH2403" s="143" t="str">
        <f>IFERROR(Stock[[#This Row],[CHANGE
(auto-fill)]]/Stock[[#This Row],[BUYING PRICE]],"")</f>
        <v/>
      </c>
      <c r="AI2403" s="130" t="str">
        <f>IF(Stock[[#This Row],[MARKET PRICE]]&gt;0,Stock[[#This Row],[MARKET PRICE]]*Stock[[#This Row],[REMAINING QUANTITY
(auto-fill)]],"")</f>
        <v/>
      </c>
    </row>
    <row r="2404" spans="2:35">
      <c r="B2404" s="110" t="str">
        <f>IF(AND(Stock[[#This Row],[BUYING QUANTITY]]&gt;0,Stock[[#This Row],[REMAINING QUANTITY
(auto-fill)]]=0),"SOLD OUT",
IF(AND(Stock[[#This Row],[BUYING QUANTITY]]&gt;0,Stock[[#This Row],[REMAINING QUANTITY
(auto-fill)]]&gt;0),"HOLDING",""))</f>
        <v/>
      </c>
      <c r="C2404" s="113">
        <f t="shared" si="37"/>
        <v>2391</v>
      </c>
      <c r="D2404" s="79"/>
      <c r="E2404" s="80"/>
      <c r="F2404" s="162"/>
      <c r="G2404" s="85"/>
      <c r="H2404" s="86"/>
      <c r="I2404" s="164"/>
      <c r="J2404" s="115" t="str">
        <f>IF(Stock[[#This Row],[BUYING QUANTITY]]&gt;0,Stock[[#This Row],[BUYING PRICE]]*Stock[[#This Row],[BUYING QUANTITY]]*Stock[[#This Row],[% BUYING FEE]],"")</f>
        <v/>
      </c>
      <c r="K2404" s="89"/>
      <c r="L2404" s="90"/>
      <c r="M2404" s="117" t="str">
        <f>IF(Stock[[#This Row],[BUYING QUANTITY]]&gt;0,Stock[[#This Row],[BUYING PRICE]]*(1+Stock[[#This Row],[% THRESHOLD (RETURN)_1]]),"")</f>
        <v/>
      </c>
      <c r="N2404" s="91"/>
      <c r="O2404" s="117" t="str">
        <f>IF(Stock[[#This Row],[BUYING QUANTITY]]&gt;0,Stock[[#This Row],[BUYING PRICE]]*(1+Stock[[#This Row],[% THRESHOLD (RETURN)_2]]),"")</f>
        <v/>
      </c>
      <c r="P2404" s="91"/>
      <c r="Q2404" s="117" t="str">
        <f>IF(Stock[[#This Row],[BUYING QUANTITY]]&gt;0,Stock[[#This Row],[BUYING PRICE]]*(1+Stock[[#This Row],[% THRESHOLD (LOSS)]]),"")</f>
        <v/>
      </c>
      <c r="R2404" s="105"/>
      <c r="S2404" s="118" t="str">
        <f>IF(Stock[[#This Row],[CASH DIVIDEND]]&gt;0,Stock[[#This Row],[CASH DIVIDEND]]/(Stock[[#This Row],[BUYING PRICE]]*Stock[[#This Row],[BUYING QUANTITY]]),"")</f>
        <v/>
      </c>
      <c r="T2404" s="105"/>
      <c r="U2404" s="79"/>
      <c r="V2404" s="97"/>
      <c r="W2404" s="98"/>
      <c r="X2404" s="168"/>
      <c r="Y2404" s="126" t="str">
        <f>IF(Stock[[#This Row],[SELLING QUANTITY]]&gt;0,Stock[[#This Row],[SELLING PRICE]]*Stock[[#This Row],[SELLING QUANTITY]]*Stock[[#This Row],[% SELLING FEE]]+Stock[[#This Row],[SELLING PRICE]]*Stock[[#This Row],[SELLING QUANTITY]]*$D$12,"")</f>
        <v/>
      </c>
      <c r="Z2404" s="121">
        <f>Stock[[#This Row],[BUYING QUANTITY]]+Stock[[#This Row],[STOCK DIVIDEND]]-Stock[[#This Row],[SELLING QUANTITY]]</f>
        <v>0</v>
      </c>
      <c r="AA24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4" s="121">
        <f ca="1">IF(Stock[[#This Row],[SELLING DATE]]&gt;0,Stock[[#This Row],[SELLING DATE]]-Stock[[#This Row],[BUY DATE]]+1,IF(Stock[[#This Row],[BUY DATE]]=0,0,TODAY()-Stock[[#This Row],[BUY DATE]]+1))</f>
        <v>0</v>
      </c>
      <c r="AC2404" s="122" t="str">
        <f>IFERROR(Stock[[#This Row],[CASH DIVIDEND]]+Stock[[#This Row],[RETURN/(LOSS) FROM TRADING
(auto-fill)]],"")</f>
        <v/>
      </c>
      <c r="AD24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4" s="146" t="str">
        <f ca="1">IFERROR(IF(Stock[[#This Row],[HOLDING DAYS
(auto-fill)]]&lt;365,Stock[[#This Row],[% TOTAL RETURN/(LOSS)
(auto-fill)]]*365/Stock[[#This Row],[HOLDING DAYS
(auto-fill)]],POWER((1+Stock[[#This Row],[% TOTAL RETURN/(LOSS)
(auto-fill)]]),1/(Stock[[#This Row],[HOLDING DAYS
(auto-fill)]]/365))-1),"")</f>
        <v/>
      </c>
      <c r="AF2404" s="81"/>
      <c r="AG2404" s="149" t="str">
        <f>IF(Stock[[#This Row],[STATUS
(auto-fill)]]="HOLDING",Stock[[#This Row],[MARKET PRICE]]-Stock[[#This Row],[BUYING PRICE]],"")</f>
        <v/>
      </c>
      <c r="AH2404" s="143" t="str">
        <f>IFERROR(Stock[[#This Row],[CHANGE
(auto-fill)]]/Stock[[#This Row],[BUYING PRICE]],"")</f>
        <v/>
      </c>
      <c r="AI2404" s="130" t="str">
        <f>IF(Stock[[#This Row],[MARKET PRICE]]&gt;0,Stock[[#This Row],[MARKET PRICE]]*Stock[[#This Row],[REMAINING QUANTITY
(auto-fill)]],"")</f>
        <v/>
      </c>
    </row>
    <row r="2405" spans="2:35">
      <c r="B2405" s="110" t="str">
        <f>IF(AND(Stock[[#This Row],[BUYING QUANTITY]]&gt;0,Stock[[#This Row],[REMAINING QUANTITY
(auto-fill)]]=0),"SOLD OUT",
IF(AND(Stock[[#This Row],[BUYING QUANTITY]]&gt;0,Stock[[#This Row],[REMAINING QUANTITY
(auto-fill)]]&gt;0),"HOLDING",""))</f>
        <v/>
      </c>
      <c r="C2405" s="113">
        <f t="shared" si="37"/>
        <v>2392</v>
      </c>
      <c r="D2405" s="79"/>
      <c r="E2405" s="80"/>
      <c r="F2405" s="162"/>
      <c r="G2405" s="85"/>
      <c r="H2405" s="86"/>
      <c r="I2405" s="164"/>
      <c r="J2405" s="115" t="str">
        <f>IF(Stock[[#This Row],[BUYING QUANTITY]]&gt;0,Stock[[#This Row],[BUYING PRICE]]*Stock[[#This Row],[BUYING QUANTITY]]*Stock[[#This Row],[% BUYING FEE]],"")</f>
        <v/>
      </c>
      <c r="K2405" s="89"/>
      <c r="L2405" s="90"/>
      <c r="M2405" s="117" t="str">
        <f>IF(Stock[[#This Row],[BUYING QUANTITY]]&gt;0,Stock[[#This Row],[BUYING PRICE]]*(1+Stock[[#This Row],[% THRESHOLD (RETURN)_1]]),"")</f>
        <v/>
      </c>
      <c r="N2405" s="91"/>
      <c r="O2405" s="117" t="str">
        <f>IF(Stock[[#This Row],[BUYING QUANTITY]]&gt;0,Stock[[#This Row],[BUYING PRICE]]*(1+Stock[[#This Row],[% THRESHOLD (RETURN)_2]]),"")</f>
        <v/>
      </c>
      <c r="P2405" s="91"/>
      <c r="Q2405" s="117" t="str">
        <f>IF(Stock[[#This Row],[BUYING QUANTITY]]&gt;0,Stock[[#This Row],[BUYING PRICE]]*(1+Stock[[#This Row],[% THRESHOLD (LOSS)]]),"")</f>
        <v/>
      </c>
      <c r="R2405" s="105"/>
      <c r="S2405" s="118" t="str">
        <f>IF(Stock[[#This Row],[CASH DIVIDEND]]&gt;0,Stock[[#This Row],[CASH DIVIDEND]]/(Stock[[#This Row],[BUYING PRICE]]*Stock[[#This Row],[BUYING QUANTITY]]),"")</f>
        <v/>
      </c>
      <c r="T2405" s="105"/>
      <c r="U2405" s="79"/>
      <c r="V2405" s="97"/>
      <c r="W2405" s="98"/>
      <c r="X2405" s="168"/>
      <c r="Y2405" s="126" t="str">
        <f>IF(Stock[[#This Row],[SELLING QUANTITY]]&gt;0,Stock[[#This Row],[SELLING PRICE]]*Stock[[#This Row],[SELLING QUANTITY]]*Stock[[#This Row],[% SELLING FEE]]+Stock[[#This Row],[SELLING PRICE]]*Stock[[#This Row],[SELLING QUANTITY]]*$D$12,"")</f>
        <v/>
      </c>
      <c r="Z2405" s="121">
        <f>Stock[[#This Row],[BUYING QUANTITY]]+Stock[[#This Row],[STOCK DIVIDEND]]-Stock[[#This Row],[SELLING QUANTITY]]</f>
        <v>0</v>
      </c>
      <c r="AA24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5" s="121">
        <f ca="1">IF(Stock[[#This Row],[SELLING DATE]]&gt;0,Stock[[#This Row],[SELLING DATE]]-Stock[[#This Row],[BUY DATE]]+1,IF(Stock[[#This Row],[BUY DATE]]=0,0,TODAY()-Stock[[#This Row],[BUY DATE]]+1))</f>
        <v>0</v>
      </c>
      <c r="AC2405" s="122" t="str">
        <f>IFERROR(Stock[[#This Row],[CASH DIVIDEND]]+Stock[[#This Row],[RETURN/(LOSS) FROM TRADING
(auto-fill)]],"")</f>
        <v/>
      </c>
      <c r="AD24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5" s="146" t="str">
        <f ca="1">IFERROR(IF(Stock[[#This Row],[HOLDING DAYS
(auto-fill)]]&lt;365,Stock[[#This Row],[% TOTAL RETURN/(LOSS)
(auto-fill)]]*365/Stock[[#This Row],[HOLDING DAYS
(auto-fill)]],POWER((1+Stock[[#This Row],[% TOTAL RETURN/(LOSS)
(auto-fill)]]),1/(Stock[[#This Row],[HOLDING DAYS
(auto-fill)]]/365))-1),"")</f>
        <v/>
      </c>
      <c r="AF2405" s="81"/>
      <c r="AG2405" s="149" t="str">
        <f>IF(Stock[[#This Row],[STATUS
(auto-fill)]]="HOLDING",Stock[[#This Row],[MARKET PRICE]]-Stock[[#This Row],[BUYING PRICE]],"")</f>
        <v/>
      </c>
      <c r="AH2405" s="143" t="str">
        <f>IFERROR(Stock[[#This Row],[CHANGE
(auto-fill)]]/Stock[[#This Row],[BUYING PRICE]],"")</f>
        <v/>
      </c>
      <c r="AI2405" s="130" t="str">
        <f>IF(Stock[[#This Row],[MARKET PRICE]]&gt;0,Stock[[#This Row],[MARKET PRICE]]*Stock[[#This Row],[REMAINING QUANTITY
(auto-fill)]],"")</f>
        <v/>
      </c>
    </row>
    <row r="2406" spans="2:35">
      <c r="B2406" s="110" t="str">
        <f>IF(AND(Stock[[#This Row],[BUYING QUANTITY]]&gt;0,Stock[[#This Row],[REMAINING QUANTITY
(auto-fill)]]=0),"SOLD OUT",
IF(AND(Stock[[#This Row],[BUYING QUANTITY]]&gt;0,Stock[[#This Row],[REMAINING QUANTITY
(auto-fill)]]&gt;0),"HOLDING",""))</f>
        <v/>
      </c>
      <c r="C2406" s="113">
        <f t="shared" si="37"/>
        <v>2393</v>
      </c>
      <c r="D2406" s="79"/>
      <c r="E2406" s="80"/>
      <c r="F2406" s="162"/>
      <c r="G2406" s="85"/>
      <c r="H2406" s="86"/>
      <c r="I2406" s="164"/>
      <c r="J2406" s="115" t="str">
        <f>IF(Stock[[#This Row],[BUYING QUANTITY]]&gt;0,Stock[[#This Row],[BUYING PRICE]]*Stock[[#This Row],[BUYING QUANTITY]]*Stock[[#This Row],[% BUYING FEE]],"")</f>
        <v/>
      </c>
      <c r="K2406" s="89"/>
      <c r="L2406" s="90"/>
      <c r="M2406" s="117" t="str">
        <f>IF(Stock[[#This Row],[BUYING QUANTITY]]&gt;0,Stock[[#This Row],[BUYING PRICE]]*(1+Stock[[#This Row],[% THRESHOLD (RETURN)_1]]),"")</f>
        <v/>
      </c>
      <c r="N2406" s="91"/>
      <c r="O2406" s="117" t="str">
        <f>IF(Stock[[#This Row],[BUYING QUANTITY]]&gt;0,Stock[[#This Row],[BUYING PRICE]]*(1+Stock[[#This Row],[% THRESHOLD (RETURN)_2]]),"")</f>
        <v/>
      </c>
      <c r="P2406" s="91"/>
      <c r="Q2406" s="117" t="str">
        <f>IF(Stock[[#This Row],[BUYING QUANTITY]]&gt;0,Stock[[#This Row],[BUYING PRICE]]*(1+Stock[[#This Row],[% THRESHOLD (LOSS)]]),"")</f>
        <v/>
      </c>
      <c r="R2406" s="105"/>
      <c r="S2406" s="118" t="str">
        <f>IF(Stock[[#This Row],[CASH DIVIDEND]]&gt;0,Stock[[#This Row],[CASH DIVIDEND]]/(Stock[[#This Row],[BUYING PRICE]]*Stock[[#This Row],[BUYING QUANTITY]]),"")</f>
        <v/>
      </c>
      <c r="T2406" s="105"/>
      <c r="U2406" s="79"/>
      <c r="V2406" s="97"/>
      <c r="W2406" s="98"/>
      <c r="X2406" s="168"/>
      <c r="Y2406" s="126" t="str">
        <f>IF(Stock[[#This Row],[SELLING QUANTITY]]&gt;0,Stock[[#This Row],[SELLING PRICE]]*Stock[[#This Row],[SELLING QUANTITY]]*Stock[[#This Row],[% SELLING FEE]]+Stock[[#This Row],[SELLING PRICE]]*Stock[[#This Row],[SELLING QUANTITY]]*$D$12,"")</f>
        <v/>
      </c>
      <c r="Z2406" s="121">
        <f>Stock[[#This Row],[BUYING QUANTITY]]+Stock[[#This Row],[STOCK DIVIDEND]]-Stock[[#This Row],[SELLING QUANTITY]]</f>
        <v>0</v>
      </c>
      <c r="AA24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6" s="121">
        <f ca="1">IF(Stock[[#This Row],[SELLING DATE]]&gt;0,Stock[[#This Row],[SELLING DATE]]-Stock[[#This Row],[BUY DATE]]+1,IF(Stock[[#This Row],[BUY DATE]]=0,0,TODAY()-Stock[[#This Row],[BUY DATE]]+1))</f>
        <v>0</v>
      </c>
      <c r="AC2406" s="122" t="str">
        <f>IFERROR(Stock[[#This Row],[CASH DIVIDEND]]+Stock[[#This Row],[RETURN/(LOSS) FROM TRADING
(auto-fill)]],"")</f>
        <v/>
      </c>
      <c r="AD24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6" s="146" t="str">
        <f ca="1">IFERROR(IF(Stock[[#This Row],[HOLDING DAYS
(auto-fill)]]&lt;365,Stock[[#This Row],[% TOTAL RETURN/(LOSS)
(auto-fill)]]*365/Stock[[#This Row],[HOLDING DAYS
(auto-fill)]],POWER((1+Stock[[#This Row],[% TOTAL RETURN/(LOSS)
(auto-fill)]]),1/(Stock[[#This Row],[HOLDING DAYS
(auto-fill)]]/365))-1),"")</f>
        <v/>
      </c>
      <c r="AF2406" s="81"/>
      <c r="AG2406" s="149" t="str">
        <f>IF(Stock[[#This Row],[STATUS
(auto-fill)]]="HOLDING",Stock[[#This Row],[MARKET PRICE]]-Stock[[#This Row],[BUYING PRICE]],"")</f>
        <v/>
      </c>
      <c r="AH2406" s="143" t="str">
        <f>IFERROR(Stock[[#This Row],[CHANGE
(auto-fill)]]/Stock[[#This Row],[BUYING PRICE]],"")</f>
        <v/>
      </c>
      <c r="AI2406" s="130" t="str">
        <f>IF(Stock[[#This Row],[MARKET PRICE]]&gt;0,Stock[[#This Row],[MARKET PRICE]]*Stock[[#This Row],[REMAINING QUANTITY
(auto-fill)]],"")</f>
        <v/>
      </c>
    </row>
    <row r="2407" spans="2:35">
      <c r="B2407" s="110" t="str">
        <f>IF(AND(Stock[[#This Row],[BUYING QUANTITY]]&gt;0,Stock[[#This Row],[REMAINING QUANTITY
(auto-fill)]]=0),"SOLD OUT",
IF(AND(Stock[[#This Row],[BUYING QUANTITY]]&gt;0,Stock[[#This Row],[REMAINING QUANTITY
(auto-fill)]]&gt;0),"HOLDING",""))</f>
        <v/>
      </c>
      <c r="C2407" s="113">
        <f t="shared" si="37"/>
        <v>2394</v>
      </c>
      <c r="D2407" s="79"/>
      <c r="E2407" s="80"/>
      <c r="F2407" s="162"/>
      <c r="G2407" s="85"/>
      <c r="H2407" s="86"/>
      <c r="I2407" s="164"/>
      <c r="J2407" s="115" t="str">
        <f>IF(Stock[[#This Row],[BUYING QUANTITY]]&gt;0,Stock[[#This Row],[BUYING PRICE]]*Stock[[#This Row],[BUYING QUANTITY]]*Stock[[#This Row],[% BUYING FEE]],"")</f>
        <v/>
      </c>
      <c r="K2407" s="89"/>
      <c r="L2407" s="90"/>
      <c r="M2407" s="117" t="str">
        <f>IF(Stock[[#This Row],[BUYING QUANTITY]]&gt;0,Stock[[#This Row],[BUYING PRICE]]*(1+Stock[[#This Row],[% THRESHOLD (RETURN)_1]]),"")</f>
        <v/>
      </c>
      <c r="N2407" s="91"/>
      <c r="O2407" s="117" t="str">
        <f>IF(Stock[[#This Row],[BUYING QUANTITY]]&gt;0,Stock[[#This Row],[BUYING PRICE]]*(1+Stock[[#This Row],[% THRESHOLD (RETURN)_2]]),"")</f>
        <v/>
      </c>
      <c r="P2407" s="91"/>
      <c r="Q2407" s="117" t="str">
        <f>IF(Stock[[#This Row],[BUYING QUANTITY]]&gt;0,Stock[[#This Row],[BUYING PRICE]]*(1+Stock[[#This Row],[% THRESHOLD (LOSS)]]),"")</f>
        <v/>
      </c>
      <c r="R2407" s="105"/>
      <c r="S2407" s="118" t="str">
        <f>IF(Stock[[#This Row],[CASH DIVIDEND]]&gt;0,Stock[[#This Row],[CASH DIVIDEND]]/(Stock[[#This Row],[BUYING PRICE]]*Stock[[#This Row],[BUYING QUANTITY]]),"")</f>
        <v/>
      </c>
      <c r="T2407" s="105"/>
      <c r="U2407" s="79"/>
      <c r="V2407" s="97"/>
      <c r="W2407" s="98"/>
      <c r="X2407" s="168"/>
      <c r="Y2407" s="126" t="str">
        <f>IF(Stock[[#This Row],[SELLING QUANTITY]]&gt;0,Stock[[#This Row],[SELLING PRICE]]*Stock[[#This Row],[SELLING QUANTITY]]*Stock[[#This Row],[% SELLING FEE]]+Stock[[#This Row],[SELLING PRICE]]*Stock[[#This Row],[SELLING QUANTITY]]*$D$12,"")</f>
        <v/>
      </c>
      <c r="Z2407" s="121">
        <f>Stock[[#This Row],[BUYING QUANTITY]]+Stock[[#This Row],[STOCK DIVIDEND]]-Stock[[#This Row],[SELLING QUANTITY]]</f>
        <v>0</v>
      </c>
      <c r="AA24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7" s="121">
        <f ca="1">IF(Stock[[#This Row],[SELLING DATE]]&gt;0,Stock[[#This Row],[SELLING DATE]]-Stock[[#This Row],[BUY DATE]]+1,IF(Stock[[#This Row],[BUY DATE]]=0,0,TODAY()-Stock[[#This Row],[BUY DATE]]+1))</f>
        <v>0</v>
      </c>
      <c r="AC2407" s="122" t="str">
        <f>IFERROR(Stock[[#This Row],[CASH DIVIDEND]]+Stock[[#This Row],[RETURN/(LOSS) FROM TRADING
(auto-fill)]],"")</f>
        <v/>
      </c>
      <c r="AD24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7" s="146" t="str">
        <f ca="1">IFERROR(IF(Stock[[#This Row],[HOLDING DAYS
(auto-fill)]]&lt;365,Stock[[#This Row],[% TOTAL RETURN/(LOSS)
(auto-fill)]]*365/Stock[[#This Row],[HOLDING DAYS
(auto-fill)]],POWER((1+Stock[[#This Row],[% TOTAL RETURN/(LOSS)
(auto-fill)]]),1/(Stock[[#This Row],[HOLDING DAYS
(auto-fill)]]/365))-1),"")</f>
        <v/>
      </c>
      <c r="AF2407" s="81"/>
      <c r="AG2407" s="149" t="str">
        <f>IF(Stock[[#This Row],[STATUS
(auto-fill)]]="HOLDING",Stock[[#This Row],[MARKET PRICE]]-Stock[[#This Row],[BUYING PRICE]],"")</f>
        <v/>
      </c>
      <c r="AH2407" s="143" t="str">
        <f>IFERROR(Stock[[#This Row],[CHANGE
(auto-fill)]]/Stock[[#This Row],[BUYING PRICE]],"")</f>
        <v/>
      </c>
      <c r="AI2407" s="130" t="str">
        <f>IF(Stock[[#This Row],[MARKET PRICE]]&gt;0,Stock[[#This Row],[MARKET PRICE]]*Stock[[#This Row],[REMAINING QUANTITY
(auto-fill)]],"")</f>
        <v/>
      </c>
    </row>
    <row r="2408" spans="2:35">
      <c r="B2408" s="110" t="str">
        <f>IF(AND(Stock[[#This Row],[BUYING QUANTITY]]&gt;0,Stock[[#This Row],[REMAINING QUANTITY
(auto-fill)]]=0),"SOLD OUT",
IF(AND(Stock[[#This Row],[BUYING QUANTITY]]&gt;0,Stock[[#This Row],[REMAINING QUANTITY
(auto-fill)]]&gt;0),"HOLDING",""))</f>
        <v/>
      </c>
      <c r="C2408" s="113">
        <f t="shared" si="37"/>
        <v>2395</v>
      </c>
      <c r="D2408" s="79"/>
      <c r="E2408" s="80"/>
      <c r="F2408" s="162"/>
      <c r="G2408" s="85"/>
      <c r="H2408" s="86"/>
      <c r="I2408" s="164"/>
      <c r="J2408" s="115" t="str">
        <f>IF(Stock[[#This Row],[BUYING QUANTITY]]&gt;0,Stock[[#This Row],[BUYING PRICE]]*Stock[[#This Row],[BUYING QUANTITY]]*Stock[[#This Row],[% BUYING FEE]],"")</f>
        <v/>
      </c>
      <c r="K2408" s="89"/>
      <c r="L2408" s="90"/>
      <c r="M2408" s="117" t="str">
        <f>IF(Stock[[#This Row],[BUYING QUANTITY]]&gt;0,Stock[[#This Row],[BUYING PRICE]]*(1+Stock[[#This Row],[% THRESHOLD (RETURN)_1]]),"")</f>
        <v/>
      </c>
      <c r="N2408" s="91"/>
      <c r="O2408" s="117" t="str">
        <f>IF(Stock[[#This Row],[BUYING QUANTITY]]&gt;0,Stock[[#This Row],[BUYING PRICE]]*(1+Stock[[#This Row],[% THRESHOLD (RETURN)_2]]),"")</f>
        <v/>
      </c>
      <c r="P2408" s="91"/>
      <c r="Q2408" s="117" t="str">
        <f>IF(Stock[[#This Row],[BUYING QUANTITY]]&gt;0,Stock[[#This Row],[BUYING PRICE]]*(1+Stock[[#This Row],[% THRESHOLD (LOSS)]]),"")</f>
        <v/>
      </c>
      <c r="R2408" s="105"/>
      <c r="S2408" s="118" t="str">
        <f>IF(Stock[[#This Row],[CASH DIVIDEND]]&gt;0,Stock[[#This Row],[CASH DIVIDEND]]/(Stock[[#This Row],[BUYING PRICE]]*Stock[[#This Row],[BUYING QUANTITY]]),"")</f>
        <v/>
      </c>
      <c r="T2408" s="105"/>
      <c r="U2408" s="79"/>
      <c r="V2408" s="97"/>
      <c r="W2408" s="98"/>
      <c r="X2408" s="168"/>
      <c r="Y2408" s="126" t="str">
        <f>IF(Stock[[#This Row],[SELLING QUANTITY]]&gt;0,Stock[[#This Row],[SELLING PRICE]]*Stock[[#This Row],[SELLING QUANTITY]]*Stock[[#This Row],[% SELLING FEE]]+Stock[[#This Row],[SELLING PRICE]]*Stock[[#This Row],[SELLING QUANTITY]]*$D$12,"")</f>
        <v/>
      </c>
      <c r="Z2408" s="121">
        <f>Stock[[#This Row],[BUYING QUANTITY]]+Stock[[#This Row],[STOCK DIVIDEND]]-Stock[[#This Row],[SELLING QUANTITY]]</f>
        <v>0</v>
      </c>
      <c r="AA24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8" s="121">
        <f ca="1">IF(Stock[[#This Row],[SELLING DATE]]&gt;0,Stock[[#This Row],[SELLING DATE]]-Stock[[#This Row],[BUY DATE]]+1,IF(Stock[[#This Row],[BUY DATE]]=0,0,TODAY()-Stock[[#This Row],[BUY DATE]]+1))</f>
        <v>0</v>
      </c>
      <c r="AC2408" s="122" t="str">
        <f>IFERROR(Stock[[#This Row],[CASH DIVIDEND]]+Stock[[#This Row],[RETURN/(LOSS) FROM TRADING
(auto-fill)]],"")</f>
        <v/>
      </c>
      <c r="AD24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8" s="146" t="str">
        <f ca="1">IFERROR(IF(Stock[[#This Row],[HOLDING DAYS
(auto-fill)]]&lt;365,Stock[[#This Row],[% TOTAL RETURN/(LOSS)
(auto-fill)]]*365/Stock[[#This Row],[HOLDING DAYS
(auto-fill)]],POWER((1+Stock[[#This Row],[% TOTAL RETURN/(LOSS)
(auto-fill)]]),1/(Stock[[#This Row],[HOLDING DAYS
(auto-fill)]]/365))-1),"")</f>
        <v/>
      </c>
      <c r="AF2408" s="81"/>
      <c r="AG2408" s="149" t="str">
        <f>IF(Stock[[#This Row],[STATUS
(auto-fill)]]="HOLDING",Stock[[#This Row],[MARKET PRICE]]-Stock[[#This Row],[BUYING PRICE]],"")</f>
        <v/>
      </c>
      <c r="AH2408" s="143" t="str">
        <f>IFERROR(Stock[[#This Row],[CHANGE
(auto-fill)]]/Stock[[#This Row],[BUYING PRICE]],"")</f>
        <v/>
      </c>
      <c r="AI2408" s="130" t="str">
        <f>IF(Stock[[#This Row],[MARKET PRICE]]&gt;0,Stock[[#This Row],[MARKET PRICE]]*Stock[[#This Row],[REMAINING QUANTITY
(auto-fill)]],"")</f>
        <v/>
      </c>
    </row>
    <row r="2409" spans="2:35">
      <c r="B2409" s="110" t="str">
        <f>IF(AND(Stock[[#This Row],[BUYING QUANTITY]]&gt;0,Stock[[#This Row],[REMAINING QUANTITY
(auto-fill)]]=0),"SOLD OUT",
IF(AND(Stock[[#This Row],[BUYING QUANTITY]]&gt;0,Stock[[#This Row],[REMAINING QUANTITY
(auto-fill)]]&gt;0),"HOLDING",""))</f>
        <v/>
      </c>
      <c r="C2409" s="113">
        <f t="shared" si="37"/>
        <v>2396</v>
      </c>
      <c r="D2409" s="79"/>
      <c r="E2409" s="80"/>
      <c r="F2409" s="162"/>
      <c r="G2409" s="85"/>
      <c r="H2409" s="86"/>
      <c r="I2409" s="164"/>
      <c r="J2409" s="115" t="str">
        <f>IF(Stock[[#This Row],[BUYING QUANTITY]]&gt;0,Stock[[#This Row],[BUYING PRICE]]*Stock[[#This Row],[BUYING QUANTITY]]*Stock[[#This Row],[% BUYING FEE]],"")</f>
        <v/>
      </c>
      <c r="K2409" s="89"/>
      <c r="L2409" s="90"/>
      <c r="M2409" s="117" t="str">
        <f>IF(Stock[[#This Row],[BUYING QUANTITY]]&gt;0,Stock[[#This Row],[BUYING PRICE]]*(1+Stock[[#This Row],[% THRESHOLD (RETURN)_1]]),"")</f>
        <v/>
      </c>
      <c r="N2409" s="91"/>
      <c r="O2409" s="117" t="str">
        <f>IF(Stock[[#This Row],[BUYING QUANTITY]]&gt;0,Stock[[#This Row],[BUYING PRICE]]*(1+Stock[[#This Row],[% THRESHOLD (RETURN)_2]]),"")</f>
        <v/>
      </c>
      <c r="P2409" s="91"/>
      <c r="Q2409" s="117" t="str">
        <f>IF(Stock[[#This Row],[BUYING QUANTITY]]&gt;0,Stock[[#This Row],[BUYING PRICE]]*(1+Stock[[#This Row],[% THRESHOLD (LOSS)]]),"")</f>
        <v/>
      </c>
      <c r="R2409" s="105"/>
      <c r="S2409" s="118" t="str">
        <f>IF(Stock[[#This Row],[CASH DIVIDEND]]&gt;0,Stock[[#This Row],[CASH DIVIDEND]]/(Stock[[#This Row],[BUYING PRICE]]*Stock[[#This Row],[BUYING QUANTITY]]),"")</f>
        <v/>
      </c>
      <c r="T2409" s="105"/>
      <c r="U2409" s="79"/>
      <c r="V2409" s="97"/>
      <c r="W2409" s="98"/>
      <c r="X2409" s="168"/>
      <c r="Y2409" s="126" t="str">
        <f>IF(Stock[[#This Row],[SELLING QUANTITY]]&gt;0,Stock[[#This Row],[SELLING PRICE]]*Stock[[#This Row],[SELLING QUANTITY]]*Stock[[#This Row],[% SELLING FEE]]+Stock[[#This Row],[SELLING PRICE]]*Stock[[#This Row],[SELLING QUANTITY]]*$D$12,"")</f>
        <v/>
      </c>
      <c r="Z2409" s="121">
        <f>Stock[[#This Row],[BUYING QUANTITY]]+Stock[[#This Row],[STOCK DIVIDEND]]-Stock[[#This Row],[SELLING QUANTITY]]</f>
        <v>0</v>
      </c>
      <c r="AA24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09" s="121">
        <f ca="1">IF(Stock[[#This Row],[SELLING DATE]]&gt;0,Stock[[#This Row],[SELLING DATE]]-Stock[[#This Row],[BUY DATE]]+1,IF(Stock[[#This Row],[BUY DATE]]=0,0,TODAY()-Stock[[#This Row],[BUY DATE]]+1))</f>
        <v>0</v>
      </c>
      <c r="AC2409" s="122" t="str">
        <f>IFERROR(Stock[[#This Row],[CASH DIVIDEND]]+Stock[[#This Row],[RETURN/(LOSS) FROM TRADING
(auto-fill)]],"")</f>
        <v/>
      </c>
      <c r="AD24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09" s="146" t="str">
        <f ca="1">IFERROR(IF(Stock[[#This Row],[HOLDING DAYS
(auto-fill)]]&lt;365,Stock[[#This Row],[% TOTAL RETURN/(LOSS)
(auto-fill)]]*365/Stock[[#This Row],[HOLDING DAYS
(auto-fill)]],POWER((1+Stock[[#This Row],[% TOTAL RETURN/(LOSS)
(auto-fill)]]),1/(Stock[[#This Row],[HOLDING DAYS
(auto-fill)]]/365))-1),"")</f>
        <v/>
      </c>
      <c r="AF2409" s="81"/>
      <c r="AG2409" s="149" t="str">
        <f>IF(Stock[[#This Row],[STATUS
(auto-fill)]]="HOLDING",Stock[[#This Row],[MARKET PRICE]]-Stock[[#This Row],[BUYING PRICE]],"")</f>
        <v/>
      </c>
      <c r="AH2409" s="143" t="str">
        <f>IFERROR(Stock[[#This Row],[CHANGE
(auto-fill)]]/Stock[[#This Row],[BUYING PRICE]],"")</f>
        <v/>
      </c>
      <c r="AI2409" s="130" t="str">
        <f>IF(Stock[[#This Row],[MARKET PRICE]]&gt;0,Stock[[#This Row],[MARKET PRICE]]*Stock[[#This Row],[REMAINING QUANTITY
(auto-fill)]],"")</f>
        <v/>
      </c>
    </row>
    <row r="2410" spans="2:35">
      <c r="B2410" s="110" t="str">
        <f>IF(AND(Stock[[#This Row],[BUYING QUANTITY]]&gt;0,Stock[[#This Row],[REMAINING QUANTITY
(auto-fill)]]=0),"SOLD OUT",
IF(AND(Stock[[#This Row],[BUYING QUANTITY]]&gt;0,Stock[[#This Row],[REMAINING QUANTITY
(auto-fill)]]&gt;0),"HOLDING",""))</f>
        <v/>
      </c>
      <c r="C2410" s="113">
        <f t="shared" si="37"/>
        <v>2397</v>
      </c>
      <c r="D2410" s="79"/>
      <c r="E2410" s="80"/>
      <c r="F2410" s="162"/>
      <c r="G2410" s="85"/>
      <c r="H2410" s="86"/>
      <c r="I2410" s="164"/>
      <c r="J2410" s="115" t="str">
        <f>IF(Stock[[#This Row],[BUYING QUANTITY]]&gt;0,Stock[[#This Row],[BUYING PRICE]]*Stock[[#This Row],[BUYING QUANTITY]]*Stock[[#This Row],[% BUYING FEE]],"")</f>
        <v/>
      </c>
      <c r="K2410" s="89"/>
      <c r="L2410" s="90"/>
      <c r="M2410" s="117" t="str">
        <f>IF(Stock[[#This Row],[BUYING QUANTITY]]&gt;0,Stock[[#This Row],[BUYING PRICE]]*(1+Stock[[#This Row],[% THRESHOLD (RETURN)_1]]),"")</f>
        <v/>
      </c>
      <c r="N2410" s="91"/>
      <c r="O2410" s="117" t="str">
        <f>IF(Stock[[#This Row],[BUYING QUANTITY]]&gt;0,Stock[[#This Row],[BUYING PRICE]]*(1+Stock[[#This Row],[% THRESHOLD (RETURN)_2]]),"")</f>
        <v/>
      </c>
      <c r="P2410" s="91"/>
      <c r="Q2410" s="117" t="str">
        <f>IF(Stock[[#This Row],[BUYING QUANTITY]]&gt;0,Stock[[#This Row],[BUYING PRICE]]*(1+Stock[[#This Row],[% THRESHOLD (LOSS)]]),"")</f>
        <v/>
      </c>
      <c r="R2410" s="105"/>
      <c r="S2410" s="118" t="str">
        <f>IF(Stock[[#This Row],[CASH DIVIDEND]]&gt;0,Stock[[#This Row],[CASH DIVIDEND]]/(Stock[[#This Row],[BUYING PRICE]]*Stock[[#This Row],[BUYING QUANTITY]]),"")</f>
        <v/>
      </c>
      <c r="T2410" s="105"/>
      <c r="U2410" s="79"/>
      <c r="V2410" s="97"/>
      <c r="W2410" s="98"/>
      <c r="X2410" s="168"/>
      <c r="Y2410" s="126" t="str">
        <f>IF(Stock[[#This Row],[SELLING QUANTITY]]&gt;0,Stock[[#This Row],[SELLING PRICE]]*Stock[[#This Row],[SELLING QUANTITY]]*Stock[[#This Row],[% SELLING FEE]]+Stock[[#This Row],[SELLING PRICE]]*Stock[[#This Row],[SELLING QUANTITY]]*$D$12,"")</f>
        <v/>
      </c>
      <c r="Z2410" s="121">
        <f>Stock[[#This Row],[BUYING QUANTITY]]+Stock[[#This Row],[STOCK DIVIDEND]]-Stock[[#This Row],[SELLING QUANTITY]]</f>
        <v>0</v>
      </c>
      <c r="AA24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0" s="121">
        <f ca="1">IF(Stock[[#This Row],[SELLING DATE]]&gt;0,Stock[[#This Row],[SELLING DATE]]-Stock[[#This Row],[BUY DATE]]+1,IF(Stock[[#This Row],[BUY DATE]]=0,0,TODAY()-Stock[[#This Row],[BUY DATE]]+1))</f>
        <v>0</v>
      </c>
      <c r="AC2410" s="122" t="str">
        <f>IFERROR(Stock[[#This Row],[CASH DIVIDEND]]+Stock[[#This Row],[RETURN/(LOSS) FROM TRADING
(auto-fill)]],"")</f>
        <v/>
      </c>
      <c r="AD24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0" s="146" t="str">
        <f ca="1">IFERROR(IF(Stock[[#This Row],[HOLDING DAYS
(auto-fill)]]&lt;365,Stock[[#This Row],[% TOTAL RETURN/(LOSS)
(auto-fill)]]*365/Stock[[#This Row],[HOLDING DAYS
(auto-fill)]],POWER((1+Stock[[#This Row],[% TOTAL RETURN/(LOSS)
(auto-fill)]]),1/(Stock[[#This Row],[HOLDING DAYS
(auto-fill)]]/365))-1),"")</f>
        <v/>
      </c>
      <c r="AF2410" s="81"/>
      <c r="AG2410" s="149" t="str">
        <f>IF(Stock[[#This Row],[STATUS
(auto-fill)]]="HOLDING",Stock[[#This Row],[MARKET PRICE]]-Stock[[#This Row],[BUYING PRICE]],"")</f>
        <v/>
      </c>
      <c r="AH2410" s="143" t="str">
        <f>IFERROR(Stock[[#This Row],[CHANGE
(auto-fill)]]/Stock[[#This Row],[BUYING PRICE]],"")</f>
        <v/>
      </c>
      <c r="AI2410" s="130" t="str">
        <f>IF(Stock[[#This Row],[MARKET PRICE]]&gt;0,Stock[[#This Row],[MARKET PRICE]]*Stock[[#This Row],[REMAINING QUANTITY
(auto-fill)]],"")</f>
        <v/>
      </c>
    </row>
    <row r="2411" spans="2:35">
      <c r="B2411" s="110" t="str">
        <f>IF(AND(Stock[[#This Row],[BUYING QUANTITY]]&gt;0,Stock[[#This Row],[REMAINING QUANTITY
(auto-fill)]]=0),"SOLD OUT",
IF(AND(Stock[[#This Row],[BUYING QUANTITY]]&gt;0,Stock[[#This Row],[REMAINING QUANTITY
(auto-fill)]]&gt;0),"HOLDING",""))</f>
        <v/>
      </c>
      <c r="C2411" s="113">
        <f t="shared" si="37"/>
        <v>2398</v>
      </c>
      <c r="D2411" s="79"/>
      <c r="E2411" s="80"/>
      <c r="F2411" s="162"/>
      <c r="G2411" s="85"/>
      <c r="H2411" s="86"/>
      <c r="I2411" s="164"/>
      <c r="J2411" s="115" t="str">
        <f>IF(Stock[[#This Row],[BUYING QUANTITY]]&gt;0,Stock[[#This Row],[BUYING PRICE]]*Stock[[#This Row],[BUYING QUANTITY]]*Stock[[#This Row],[% BUYING FEE]],"")</f>
        <v/>
      </c>
      <c r="K2411" s="89"/>
      <c r="L2411" s="90"/>
      <c r="M2411" s="117" t="str">
        <f>IF(Stock[[#This Row],[BUYING QUANTITY]]&gt;0,Stock[[#This Row],[BUYING PRICE]]*(1+Stock[[#This Row],[% THRESHOLD (RETURN)_1]]),"")</f>
        <v/>
      </c>
      <c r="N2411" s="91"/>
      <c r="O2411" s="117" t="str">
        <f>IF(Stock[[#This Row],[BUYING QUANTITY]]&gt;0,Stock[[#This Row],[BUYING PRICE]]*(1+Stock[[#This Row],[% THRESHOLD (RETURN)_2]]),"")</f>
        <v/>
      </c>
      <c r="P2411" s="91"/>
      <c r="Q2411" s="117" t="str">
        <f>IF(Stock[[#This Row],[BUYING QUANTITY]]&gt;0,Stock[[#This Row],[BUYING PRICE]]*(1+Stock[[#This Row],[% THRESHOLD (LOSS)]]),"")</f>
        <v/>
      </c>
      <c r="R2411" s="105"/>
      <c r="S2411" s="118" t="str">
        <f>IF(Stock[[#This Row],[CASH DIVIDEND]]&gt;0,Stock[[#This Row],[CASH DIVIDEND]]/(Stock[[#This Row],[BUYING PRICE]]*Stock[[#This Row],[BUYING QUANTITY]]),"")</f>
        <v/>
      </c>
      <c r="T2411" s="105"/>
      <c r="U2411" s="79"/>
      <c r="V2411" s="97"/>
      <c r="W2411" s="98"/>
      <c r="X2411" s="168"/>
      <c r="Y2411" s="126" t="str">
        <f>IF(Stock[[#This Row],[SELLING QUANTITY]]&gt;0,Stock[[#This Row],[SELLING PRICE]]*Stock[[#This Row],[SELLING QUANTITY]]*Stock[[#This Row],[% SELLING FEE]]+Stock[[#This Row],[SELLING PRICE]]*Stock[[#This Row],[SELLING QUANTITY]]*$D$12,"")</f>
        <v/>
      </c>
      <c r="Z2411" s="121">
        <f>Stock[[#This Row],[BUYING QUANTITY]]+Stock[[#This Row],[STOCK DIVIDEND]]-Stock[[#This Row],[SELLING QUANTITY]]</f>
        <v>0</v>
      </c>
      <c r="AA24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1" s="121">
        <f ca="1">IF(Stock[[#This Row],[SELLING DATE]]&gt;0,Stock[[#This Row],[SELLING DATE]]-Stock[[#This Row],[BUY DATE]]+1,IF(Stock[[#This Row],[BUY DATE]]=0,0,TODAY()-Stock[[#This Row],[BUY DATE]]+1))</f>
        <v>0</v>
      </c>
      <c r="AC2411" s="122" t="str">
        <f>IFERROR(Stock[[#This Row],[CASH DIVIDEND]]+Stock[[#This Row],[RETURN/(LOSS) FROM TRADING
(auto-fill)]],"")</f>
        <v/>
      </c>
      <c r="AD24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1" s="146" t="str">
        <f ca="1">IFERROR(IF(Stock[[#This Row],[HOLDING DAYS
(auto-fill)]]&lt;365,Stock[[#This Row],[% TOTAL RETURN/(LOSS)
(auto-fill)]]*365/Stock[[#This Row],[HOLDING DAYS
(auto-fill)]],POWER((1+Stock[[#This Row],[% TOTAL RETURN/(LOSS)
(auto-fill)]]),1/(Stock[[#This Row],[HOLDING DAYS
(auto-fill)]]/365))-1),"")</f>
        <v/>
      </c>
      <c r="AF2411" s="81"/>
      <c r="AG2411" s="149" t="str">
        <f>IF(Stock[[#This Row],[STATUS
(auto-fill)]]="HOLDING",Stock[[#This Row],[MARKET PRICE]]-Stock[[#This Row],[BUYING PRICE]],"")</f>
        <v/>
      </c>
      <c r="AH2411" s="143" t="str">
        <f>IFERROR(Stock[[#This Row],[CHANGE
(auto-fill)]]/Stock[[#This Row],[BUYING PRICE]],"")</f>
        <v/>
      </c>
      <c r="AI2411" s="130" t="str">
        <f>IF(Stock[[#This Row],[MARKET PRICE]]&gt;0,Stock[[#This Row],[MARKET PRICE]]*Stock[[#This Row],[REMAINING QUANTITY
(auto-fill)]],"")</f>
        <v/>
      </c>
    </row>
    <row r="2412" spans="2:35">
      <c r="B2412" s="110" t="str">
        <f>IF(AND(Stock[[#This Row],[BUYING QUANTITY]]&gt;0,Stock[[#This Row],[REMAINING QUANTITY
(auto-fill)]]=0),"SOLD OUT",
IF(AND(Stock[[#This Row],[BUYING QUANTITY]]&gt;0,Stock[[#This Row],[REMAINING QUANTITY
(auto-fill)]]&gt;0),"HOLDING",""))</f>
        <v/>
      </c>
      <c r="C2412" s="113">
        <f t="shared" si="37"/>
        <v>2399</v>
      </c>
      <c r="D2412" s="79"/>
      <c r="E2412" s="80"/>
      <c r="F2412" s="162"/>
      <c r="G2412" s="85"/>
      <c r="H2412" s="86"/>
      <c r="I2412" s="164"/>
      <c r="J2412" s="115" t="str">
        <f>IF(Stock[[#This Row],[BUYING QUANTITY]]&gt;0,Stock[[#This Row],[BUYING PRICE]]*Stock[[#This Row],[BUYING QUANTITY]]*Stock[[#This Row],[% BUYING FEE]],"")</f>
        <v/>
      </c>
      <c r="K2412" s="89"/>
      <c r="L2412" s="90"/>
      <c r="M2412" s="117" t="str">
        <f>IF(Stock[[#This Row],[BUYING QUANTITY]]&gt;0,Stock[[#This Row],[BUYING PRICE]]*(1+Stock[[#This Row],[% THRESHOLD (RETURN)_1]]),"")</f>
        <v/>
      </c>
      <c r="N2412" s="91"/>
      <c r="O2412" s="117" t="str">
        <f>IF(Stock[[#This Row],[BUYING QUANTITY]]&gt;0,Stock[[#This Row],[BUYING PRICE]]*(1+Stock[[#This Row],[% THRESHOLD (RETURN)_2]]),"")</f>
        <v/>
      </c>
      <c r="P2412" s="91"/>
      <c r="Q2412" s="117" t="str">
        <f>IF(Stock[[#This Row],[BUYING QUANTITY]]&gt;0,Stock[[#This Row],[BUYING PRICE]]*(1+Stock[[#This Row],[% THRESHOLD (LOSS)]]),"")</f>
        <v/>
      </c>
      <c r="R2412" s="105"/>
      <c r="S2412" s="118" t="str">
        <f>IF(Stock[[#This Row],[CASH DIVIDEND]]&gt;0,Stock[[#This Row],[CASH DIVIDEND]]/(Stock[[#This Row],[BUYING PRICE]]*Stock[[#This Row],[BUYING QUANTITY]]),"")</f>
        <v/>
      </c>
      <c r="T2412" s="105"/>
      <c r="U2412" s="79"/>
      <c r="V2412" s="97"/>
      <c r="W2412" s="98"/>
      <c r="X2412" s="168"/>
      <c r="Y2412" s="126" t="str">
        <f>IF(Stock[[#This Row],[SELLING QUANTITY]]&gt;0,Stock[[#This Row],[SELLING PRICE]]*Stock[[#This Row],[SELLING QUANTITY]]*Stock[[#This Row],[% SELLING FEE]]+Stock[[#This Row],[SELLING PRICE]]*Stock[[#This Row],[SELLING QUANTITY]]*$D$12,"")</f>
        <v/>
      </c>
      <c r="Z2412" s="121">
        <f>Stock[[#This Row],[BUYING QUANTITY]]+Stock[[#This Row],[STOCK DIVIDEND]]-Stock[[#This Row],[SELLING QUANTITY]]</f>
        <v>0</v>
      </c>
      <c r="AA24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2" s="121">
        <f ca="1">IF(Stock[[#This Row],[SELLING DATE]]&gt;0,Stock[[#This Row],[SELLING DATE]]-Stock[[#This Row],[BUY DATE]]+1,IF(Stock[[#This Row],[BUY DATE]]=0,0,TODAY()-Stock[[#This Row],[BUY DATE]]+1))</f>
        <v>0</v>
      </c>
      <c r="AC2412" s="122" t="str">
        <f>IFERROR(Stock[[#This Row],[CASH DIVIDEND]]+Stock[[#This Row],[RETURN/(LOSS) FROM TRADING
(auto-fill)]],"")</f>
        <v/>
      </c>
      <c r="AD24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2" s="146" t="str">
        <f ca="1">IFERROR(IF(Stock[[#This Row],[HOLDING DAYS
(auto-fill)]]&lt;365,Stock[[#This Row],[% TOTAL RETURN/(LOSS)
(auto-fill)]]*365/Stock[[#This Row],[HOLDING DAYS
(auto-fill)]],POWER((1+Stock[[#This Row],[% TOTAL RETURN/(LOSS)
(auto-fill)]]),1/(Stock[[#This Row],[HOLDING DAYS
(auto-fill)]]/365))-1),"")</f>
        <v/>
      </c>
      <c r="AF2412" s="81"/>
      <c r="AG2412" s="149" t="str">
        <f>IF(Stock[[#This Row],[STATUS
(auto-fill)]]="HOLDING",Stock[[#This Row],[MARKET PRICE]]-Stock[[#This Row],[BUYING PRICE]],"")</f>
        <v/>
      </c>
      <c r="AH2412" s="143" t="str">
        <f>IFERROR(Stock[[#This Row],[CHANGE
(auto-fill)]]/Stock[[#This Row],[BUYING PRICE]],"")</f>
        <v/>
      </c>
      <c r="AI2412" s="130" t="str">
        <f>IF(Stock[[#This Row],[MARKET PRICE]]&gt;0,Stock[[#This Row],[MARKET PRICE]]*Stock[[#This Row],[REMAINING QUANTITY
(auto-fill)]],"")</f>
        <v/>
      </c>
    </row>
    <row r="2413" spans="2:35">
      <c r="B2413" s="110" t="str">
        <f>IF(AND(Stock[[#This Row],[BUYING QUANTITY]]&gt;0,Stock[[#This Row],[REMAINING QUANTITY
(auto-fill)]]=0),"SOLD OUT",
IF(AND(Stock[[#This Row],[BUYING QUANTITY]]&gt;0,Stock[[#This Row],[REMAINING QUANTITY
(auto-fill)]]&gt;0),"HOLDING",""))</f>
        <v/>
      </c>
      <c r="C2413" s="113">
        <f t="shared" si="37"/>
        <v>2400</v>
      </c>
      <c r="D2413" s="79"/>
      <c r="E2413" s="80"/>
      <c r="F2413" s="162"/>
      <c r="G2413" s="85"/>
      <c r="H2413" s="86"/>
      <c r="I2413" s="164"/>
      <c r="J2413" s="115" t="str">
        <f>IF(Stock[[#This Row],[BUYING QUANTITY]]&gt;0,Stock[[#This Row],[BUYING PRICE]]*Stock[[#This Row],[BUYING QUANTITY]]*Stock[[#This Row],[% BUYING FEE]],"")</f>
        <v/>
      </c>
      <c r="K2413" s="89"/>
      <c r="L2413" s="90"/>
      <c r="M2413" s="117" t="str">
        <f>IF(Stock[[#This Row],[BUYING QUANTITY]]&gt;0,Stock[[#This Row],[BUYING PRICE]]*(1+Stock[[#This Row],[% THRESHOLD (RETURN)_1]]),"")</f>
        <v/>
      </c>
      <c r="N2413" s="91"/>
      <c r="O2413" s="117" t="str">
        <f>IF(Stock[[#This Row],[BUYING QUANTITY]]&gt;0,Stock[[#This Row],[BUYING PRICE]]*(1+Stock[[#This Row],[% THRESHOLD (RETURN)_2]]),"")</f>
        <v/>
      </c>
      <c r="P2413" s="91"/>
      <c r="Q2413" s="117" t="str">
        <f>IF(Stock[[#This Row],[BUYING QUANTITY]]&gt;0,Stock[[#This Row],[BUYING PRICE]]*(1+Stock[[#This Row],[% THRESHOLD (LOSS)]]),"")</f>
        <v/>
      </c>
      <c r="R2413" s="105"/>
      <c r="S2413" s="118" t="str">
        <f>IF(Stock[[#This Row],[CASH DIVIDEND]]&gt;0,Stock[[#This Row],[CASH DIVIDEND]]/(Stock[[#This Row],[BUYING PRICE]]*Stock[[#This Row],[BUYING QUANTITY]]),"")</f>
        <v/>
      </c>
      <c r="T2413" s="105"/>
      <c r="U2413" s="79"/>
      <c r="V2413" s="97"/>
      <c r="W2413" s="98"/>
      <c r="X2413" s="168"/>
      <c r="Y2413" s="126" t="str">
        <f>IF(Stock[[#This Row],[SELLING QUANTITY]]&gt;0,Stock[[#This Row],[SELLING PRICE]]*Stock[[#This Row],[SELLING QUANTITY]]*Stock[[#This Row],[% SELLING FEE]]+Stock[[#This Row],[SELLING PRICE]]*Stock[[#This Row],[SELLING QUANTITY]]*$D$12,"")</f>
        <v/>
      </c>
      <c r="Z2413" s="121">
        <f>Stock[[#This Row],[BUYING QUANTITY]]+Stock[[#This Row],[STOCK DIVIDEND]]-Stock[[#This Row],[SELLING QUANTITY]]</f>
        <v>0</v>
      </c>
      <c r="AA24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3" s="121">
        <f ca="1">IF(Stock[[#This Row],[SELLING DATE]]&gt;0,Stock[[#This Row],[SELLING DATE]]-Stock[[#This Row],[BUY DATE]]+1,IF(Stock[[#This Row],[BUY DATE]]=0,0,TODAY()-Stock[[#This Row],[BUY DATE]]+1))</f>
        <v>0</v>
      </c>
      <c r="AC2413" s="122" t="str">
        <f>IFERROR(Stock[[#This Row],[CASH DIVIDEND]]+Stock[[#This Row],[RETURN/(LOSS) FROM TRADING
(auto-fill)]],"")</f>
        <v/>
      </c>
      <c r="AD24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3" s="146" t="str">
        <f ca="1">IFERROR(IF(Stock[[#This Row],[HOLDING DAYS
(auto-fill)]]&lt;365,Stock[[#This Row],[% TOTAL RETURN/(LOSS)
(auto-fill)]]*365/Stock[[#This Row],[HOLDING DAYS
(auto-fill)]],POWER((1+Stock[[#This Row],[% TOTAL RETURN/(LOSS)
(auto-fill)]]),1/(Stock[[#This Row],[HOLDING DAYS
(auto-fill)]]/365))-1),"")</f>
        <v/>
      </c>
      <c r="AF2413" s="81"/>
      <c r="AG2413" s="149" t="str">
        <f>IF(Stock[[#This Row],[STATUS
(auto-fill)]]="HOLDING",Stock[[#This Row],[MARKET PRICE]]-Stock[[#This Row],[BUYING PRICE]],"")</f>
        <v/>
      </c>
      <c r="AH2413" s="143" t="str">
        <f>IFERROR(Stock[[#This Row],[CHANGE
(auto-fill)]]/Stock[[#This Row],[BUYING PRICE]],"")</f>
        <v/>
      </c>
      <c r="AI2413" s="130" t="str">
        <f>IF(Stock[[#This Row],[MARKET PRICE]]&gt;0,Stock[[#This Row],[MARKET PRICE]]*Stock[[#This Row],[REMAINING QUANTITY
(auto-fill)]],"")</f>
        <v/>
      </c>
    </row>
    <row r="2414" spans="2:35">
      <c r="B2414" s="110" t="str">
        <f>IF(AND(Stock[[#This Row],[BUYING QUANTITY]]&gt;0,Stock[[#This Row],[REMAINING QUANTITY
(auto-fill)]]=0),"SOLD OUT",
IF(AND(Stock[[#This Row],[BUYING QUANTITY]]&gt;0,Stock[[#This Row],[REMAINING QUANTITY
(auto-fill)]]&gt;0),"HOLDING",""))</f>
        <v/>
      </c>
      <c r="C2414" s="113">
        <f t="shared" si="37"/>
        <v>2401</v>
      </c>
      <c r="D2414" s="79"/>
      <c r="E2414" s="80"/>
      <c r="F2414" s="162"/>
      <c r="G2414" s="85"/>
      <c r="H2414" s="86"/>
      <c r="I2414" s="164"/>
      <c r="J2414" s="115" t="str">
        <f>IF(Stock[[#This Row],[BUYING QUANTITY]]&gt;0,Stock[[#This Row],[BUYING PRICE]]*Stock[[#This Row],[BUYING QUANTITY]]*Stock[[#This Row],[% BUYING FEE]],"")</f>
        <v/>
      </c>
      <c r="K2414" s="89"/>
      <c r="L2414" s="90"/>
      <c r="M2414" s="117" t="str">
        <f>IF(Stock[[#This Row],[BUYING QUANTITY]]&gt;0,Stock[[#This Row],[BUYING PRICE]]*(1+Stock[[#This Row],[% THRESHOLD (RETURN)_1]]),"")</f>
        <v/>
      </c>
      <c r="N2414" s="91"/>
      <c r="O2414" s="117" t="str">
        <f>IF(Stock[[#This Row],[BUYING QUANTITY]]&gt;0,Stock[[#This Row],[BUYING PRICE]]*(1+Stock[[#This Row],[% THRESHOLD (RETURN)_2]]),"")</f>
        <v/>
      </c>
      <c r="P2414" s="91"/>
      <c r="Q2414" s="117" t="str">
        <f>IF(Stock[[#This Row],[BUYING QUANTITY]]&gt;0,Stock[[#This Row],[BUYING PRICE]]*(1+Stock[[#This Row],[% THRESHOLD (LOSS)]]),"")</f>
        <v/>
      </c>
      <c r="R2414" s="105"/>
      <c r="S2414" s="118" t="str">
        <f>IF(Stock[[#This Row],[CASH DIVIDEND]]&gt;0,Stock[[#This Row],[CASH DIVIDEND]]/(Stock[[#This Row],[BUYING PRICE]]*Stock[[#This Row],[BUYING QUANTITY]]),"")</f>
        <v/>
      </c>
      <c r="T2414" s="105"/>
      <c r="U2414" s="79"/>
      <c r="V2414" s="97"/>
      <c r="W2414" s="98"/>
      <c r="X2414" s="168"/>
      <c r="Y2414" s="126" t="str">
        <f>IF(Stock[[#This Row],[SELLING QUANTITY]]&gt;0,Stock[[#This Row],[SELLING PRICE]]*Stock[[#This Row],[SELLING QUANTITY]]*Stock[[#This Row],[% SELLING FEE]]+Stock[[#This Row],[SELLING PRICE]]*Stock[[#This Row],[SELLING QUANTITY]]*$D$12,"")</f>
        <v/>
      </c>
      <c r="Z2414" s="121">
        <f>Stock[[#This Row],[BUYING QUANTITY]]+Stock[[#This Row],[STOCK DIVIDEND]]-Stock[[#This Row],[SELLING QUANTITY]]</f>
        <v>0</v>
      </c>
      <c r="AA24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4" s="121">
        <f ca="1">IF(Stock[[#This Row],[SELLING DATE]]&gt;0,Stock[[#This Row],[SELLING DATE]]-Stock[[#This Row],[BUY DATE]]+1,IF(Stock[[#This Row],[BUY DATE]]=0,0,TODAY()-Stock[[#This Row],[BUY DATE]]+1))</f>
        <v>0</v>
      </c>
      <c r="AC2414" s="122" t="str">
        <f>IFERROR(Stock[[#This Row],[CASH DIVIDEND]]+Stock[[#This Row],[RETURN/(LOSS) FROM TRADING
(auto-fill)]],"")</f>
        <v/>
      </c>
      <c r="AD24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4" s="146" t="str">
        <f ca="1">IFERROR(IF(Stock[[#This Row],[HOLDING DAYS
(auto-fill)]]&lt;365,Stock[[#This Row],[% TOTAL RETURN/(LOSS)
(auto-fill)]]*365/Stock[[#This Row],[HOLDING DAYS
(auto-fill)]],POWER((1+Stock[[#This Row],[% TOTAL RETURN/(LOSS)
(auto-fill)]]),1/(Stock[[#This Row],[HOLDING DAYS
(auto-fill)]]/365))-1),"")</f>
        <v/>
      </c>
      <c r="AF2414" s="81"/>
      <c r="AG2414" s="149" t="str">
        <f>IF(Stock[[#This Row],[STATUS
(auto-fill)]]="HOLDING",Stock[[#This Row],[MARKET PRICE]]-Stock[[#This Row],[BUYING PRICE]],"")</f>
        <v/>
      </c>
      <c r="AH2414" s="143" t="str">
        <f>IFERROR(Stock[[#This Row],[CHANGE
(auto-fill)]]/Stock[[#This Row],[BUYING PRICE]],"")</f>
        <v/>
      </c>
      <c r="AI2414" s="130" t="str">
        <f>IF(Stock[[#This Row],[MARKET PRICE]]&gt;0,Stock[[#This Row],[MARKET PRICE]]*Stock[[#This Row],[REMAINING QUANTITY
(auto-fill)]],"")</f>
        <v/>
      </c>
    </row>
    <row r="2415" spans="2:35">
      <c r="B2415" s="110" t="str">
        <f>IF(AND(Stock[[#This Row],[BUYING QUANTITY]]&gt;0,Stock[[#This Row],[REMAINING QUANTITY
(auto-fill)]]=0),"SOLD OUT",
IF(AND(Stock[[#This Row],[BUYING QUANTITY]]&gt;0,Stock[[#This Row],[REMAINING QUANTITY
(auto-fill)]]&gt;0),"HOLDING",""))</f>
        <v/>
      </c>
      <c r="C2415" s="113">
        <f t="shared" si="37"/>
        <v>2402</v>
      </c>
      <c r="D2415" s="79"/>
      <c r="E2415" s="80"/>
      <c r="F2415" s="162"/>
      <c r="G2415" s="85"/>
      <c r="H2415" s="86"/>
      <c r="I2415" s="164"/>
      <c r="J2415" s="115" t="str">
        <f>IF(Stock[[#This Row],[BUYING QUANTITY]]&gt;0,Stock[[#This Row],[BUYING PRICE]]*Stock[[#This Row],[BUYING QUANTITY]]*Stock[[#This Row],[% BUYING FEE]],"")</f>
        <v/>
      </c>
      <c r="K2415" s="89"/>
      <c r="L2415" s="90"/>
      <c r="M2415" s="117" t="str">
        <f>IF(Stock[[#This Row],[BUYING QUANTITY]]&gt;0,Stock[[#This Row],[BUYING PRICE]]*(1+Stock[[#This Row],[% THRESHOLD (RETURN)_1]]),"")</f>
        <v/>
      </c>
      <c r="N2415" s="91"/>
      <c r="O2415" s="117" t="str">
        <f>IF(Stock[[#This Row],[BUYING QUANTITY]]&gt;0,Stock[[#This Row],[BUYING PRICE]]*(1+Stock[[#This Row],[% THRESHOLD (RETURN)_2]]),"")</f>
        <v/>
      </c>
      <c r="P2415" s="91"/>
      <c r="Q2415" s="117" t="str">
        <f>IF(Stock[[#This Row],[BUYING QUANTITY]]&gt;0,Stock[[#This Row],[BUYING PRICE]]*(1+Stock[[#This Row],[% THRESHOLD (LOSS)]]),"")</f>
        <v/>
      </c>
      <c r="R2415" s="105"/>
      <c r="S2415" s="118" t="str">
        <f>IF(Stock[[#This Row],[CASH DIVIDEND]]&gt;0,Stock[[#This Row],[CASH DIVIDEND]]/(Stock[[#This Row],[BUYING PRICE]]*Stock[[#This Row],[BUYING QUANTITY]]),"")</f>
        <v/>
      </c>
      <c r="T2415" s="105"/>
      <c r="U2415" s="79"/>
      <c r="V2415" s="97"/>
      <c r="W2415" s="98"/>
      <c r="X2415" s="168"/>
      <c r="Y2415" s="126" t="str">
        <f>IF(Stock[[#This Row],[SELLING QUANTITY]]&gt;0,Stock[[#This Row],[SELLING PRICE]]*Stock[[#This Row],[SELLING QUANTITY]]*Stock[[#This Row],[% SELLING FEE]]+Stock[[#This Row],[SELLING PRICE]]*Stock[[#This Row],[SELLING QUANTITY]]*$D$12,"")</f>
        <v/>
      </c>
      <c r="Z2415" s="121">
        <f>Stock[[#This Row],[BUYING QUANTITY]]+Stock[[#This Row],[STOCK DIVIDEND]]-Stock[[#This Row],[SELLING QUANTITY]]</f>
        <v>0</v>
      </c>
      <c r="AA24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5" s="121">
        <f ca="1">IF(Stock[[#This Row],[SELLING DATE]]&gt;0,Stock[[#This Row],[SELLING DATE]]-Stock[[#This Row],[BUY DATE]]+1,IF(Stock[[#This Row],[BUY DATE]]=0,0,TODAY()-Stock[[#This Row],[BUY DATE]]+1))</f>
        <v>0</v>
      </c>
      <c r="AC2415" s="122" t="str">
        <f>IFERROR(Stock[[#This Row],[CASH DIVIDEND]]+Stock[[#This Row],[RETURN/(LOSS) FROM TRADING
(auto-fill)]],"")</f>
        <v/>
      </c>
      <c r="AD24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5" s="146" t="str">
        <f ca="1">IFERROR(IF(Stock[[#This Row],[HOLDING DAYS
(auto-fill)]]&lt;365,Stock[[#This Row],[% TOTAL RETURN/(LOSS)
(auto-fill)]]*365/Stock[[#This Row],[HOLDING DAYS
(auto-fill)]],POWER((1+Stock[[#This Row],[% TOTAL RETURN/(LOSS)
(auto-fill)]]),1/(Stock[[#This Row],[HOLDING DAYS
(auto-fill)]]/365))-1),"")</f>
        <v/>
      </c>
      <c r="AF2415" s="81"/>
      <c r="AG2415" s="149" t="str">
        <f>IF(Stock[[#This Row],[STATUS
(auto-fill)]]="HOLDING",Stock[[#This Row],[MARKET PRICE]]-Stock[[#This Row],[BUYING PRICE]],"")</f>
        <v/>
      </c>
      <c r="AH2415" s="143" t="str">
        <f>IFERROR(Stock[[#This Row],[CHANGE
(auto-fill)]]/Stock[[#This Row],[BUYING PRICE]],"")</f>
        <v/>
      </c>
      <c r="AI2415" s="130" t="str">
        <f>IF(Stock[[#This Row],[MARKET PRICE]]&gt;0,Stock[[#This Row],[MARKET PRICE]]*Stock[[#This Row],[REMAINING QUANTITY
(auto-fill)]],"")</f>
        <v/>
      </c>
    </row>
    <row r="2416" spans="2:35">
      <c r="B2416" s="110" t="str">
        <f>IF(AND(Stock[[#This Row],[BUYING QUANTITY]]&gt;0,Stock[[#This Row],[REMAINING QUANTITY
(auto-fill)]]=0),"SOLD OUT",
IF(AND(Stock[[#This Row],[BUYING QUANTITY]]&gt;0,Stock[[#This Row],[REMAINING QUANTITY
(auto-fill)]]&gt;0),"HOLDING",""))</f>
        <v/>
      </c>
      <c r="C2416" s="113">
        <f t="shared" si="37"/>
        <v>2403</v>
      </c>
      <c r="D2416" s="79"/>
      <c r="E2416" s="80"/>
      <c r="F2416" s="162"/>
      <c r="G2416" s="85"/>
      <c r="H2416" s="86"/>
      <c r="I2416" s="164"/>
      <c r="J2416" s="115" t="str">
        <f>IF(Stock[[#This Row],[BUYING QUANTITY]]&gt;0,Stock[[#This Row],[BUYING PRICE]]*Stock[[#This Row],[BUYING QUANTITY]]*Stock[[#This Row],[% BUYING FEE]],"")</f>
        <v/>
      </c>
      <c r="K2416" s="89"/>
      <c r="L2416" s="90"/>
      <c r="M2416" s="117" t="str">
        <f>IF(Stock[[#This Row],[BUYING QUANTITY]]&gt;0,Stock[[#This Row],[BUYING PRICE]]*(1+Stock[[#This Row],[% THRESHOLD (RETURN)_1]]),"")</f>
        <v/>
      </c>
      <c r="N2416" s="91"/>
      <c r="O2416" s="117" t="str">
        <f>IF(Stock[[#This Row],[BUYING QUANTITY]]&gt;0,Stock[[#This Row],[BUYING PRICE]]*(1+Stock[[#This Row],[% THRESHOLD (RETURN)_2]]),"")</f>
        <v/>
      </c>
      <c r="P2416" s="91"/>
      <c r="Q2416" s="117" t="str">
        <f>IF(Stock[[#This Row],[BUYING QUANTITY]]&gt;0,Stock[[#This Row],[BUYING PRICE]]*(1+Stock[[#This Row],[% THRESHOLD (LOSS)]]),"")</f>
        <v/>
      </c>
      <c r="R2416" s="105"/>
      <c r="S2416" s="118" t="str">
        <f>IF(Stock[[#This Row],[CASH DIVIDEND]]&gt;0,Stock[[#This Row],[CASH DIVIDEND]]/(Stock[[#This Row],[BUYING PRICE]]*Stock[[#This Row],[BUYING QUANTITY]]),"")</f>
        <v/>
      </c>
      <c r="T2416" s="105"/>
      <c r="U2416" s="79"/>
      <c r="V2416" s="97"/>
      <c r="W2416" s="98"/>
      <c r="X2416" s="168"/>
      <c r="Y2416" s="126" t="str">
        <f>IF(Stock[[#This Row],[SELLING QUANTITY]]&gt;0,Stock[[#This Row],[SELLING PRICE]]*Stock[[#This Row],[SELLING QUANTITY]]*Stock[[#This Row],[% SELLING FEE]]+Stock[[#This Row],[SELLING PRICE]]*Stock[[#This Row],[SELLING QUANTITY]]*$D$12,"")</f>
        <v/>
      </c>
      <c r="Z2416" s="121">
        <f>Stock[[#This Row],[BUYING QUANTITY]]+Stock[[#This Row],[STOCK DIVIDEND]]-Stock[[#This Row],[SELLING QUANTITY]]</f>
        <v>0</v>
      </c>
      <c r="AA24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6" s="121">
        <f ca="1">IF(Stock[[#This Row],[SELLING DATE]]&gt;0,Stock[[#This Row],[SELLING DATE]]-Stock[[#This Row],[BUY DATE]]+1,IF(Stock[[#This Row],[BUY DATE]]=0,0,TODAY()-Stock[[#This Row],[BUY DATE]]+1))</f>
        <v>0</v>
      </c>
      <c r="AC2416" s="122" t="str">
        <f>IFERROR(Stock[[#This Row],[CASH DIVIDEND]]+Stock[[#This Row],[RETURN/(LOSS) FROM TRADING
(auto-fill)]],"")</f>
        <v/>
      </c>
      <c r="AD24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6" s="146" t="str">
        <f ca="1">IFERROR(IF(Stock[[#This Row],[HOLDING DAYS
(auto-fill)]]&lt;365,Stock[[#This Row],[% TOTAL RETURN/(LOSS)
(auto-fill)]]*365/Stock[[#This Row],[HOLDING DAYS
(auto-fill)]],POWER((1+Stock[[#This Row],[% TOTAL RETURN/(LOSS)
(auto-fill)]]),1/(Stock[[#This Row],[HOLDING DAYS
(auto-fill)]]/365))-1),"")</f>
        <v/>
      </c>
      <c r="AF2416" s="81"/>
      <c r="AG2416" s="149" t="str">
        <f>IF(Stock[[#This Row],[STATUS
(auto-fill)]]="HOLDING",Stock[[#This Row],[MARKET PRICE]]-Stock[[#This Row],[BUYING PRICE]],"")</f>
        <v/>
      </c>
      <c r="AH2416" s="143" t="str">
        <f>IFERROR(Stock[[#This Row],[CHANGE
(auto-fill)]]/Stock[[#This Row],[BUYING PRICE]],"")</f>
        <v/>
      </c>
      <c r="AI2416" s="130" t="str">
        <f>IF(Stock[[#This Row],[MARKET PRICE]]&gt;0,Stock[[#This Row],[MARKET PRICE]]*Stock[[#This Row],[REMAINING QUANTITY
(auto-fill)]],"")</f>
        <v/>
      </c>
    </row>
    <row r="2417" spans="2:35">
      <c r="B2417" s="110" t="str">
        <f>IF(AND(Stock[[#This Row],[BUYING QUANTITY]]&gt;0,Stock[[#This Row],[REMAINING QUANTITY
(auto-fill)]]=0),"SOLD OUT",
IF(AND(Stock[[#This Row],[BUYING QUANTITY]]&gt;0,Stock[[#This Row],[REMAINING QUANTITY
(auto-fill)]]&gt;0),"HOLDING",""))</f>
        <v/>
      </c>
      <c r="C2417" s="113">
        <f t="shared" si="37"/>
        <v>2404</v>
      </c>
      <c r="D2417" s="79"/>
      <c r="E2417" s="80"/>
      <c r="F2417" s="162"/>
      <c r="G2417" s="85"/>
      <c r="H2417" s="86"/>
      <c r="I2417" s="164"/>
      <c r="J2417" s="115" t="str">
        <f>IF(Stock[[#This Row],[BUYING QUANTITY]]&gt;0,Stock[[#This Row],[BUYING PRICE]]*Stock[[#This Row],[BUYING QUANTITY]]*Stock[[#This Row],[% BUYING FEE]],"")</f>
        <v/>
      </c>
      <c r="K2417" s="89"/>
      <c r="L2417" s="90"/>
      <c r="M2417" s="117" t="str">
        <f>IF(Stock[[#This Row],[BUYING QUANTITY]]&gt;0,Stock[[#This Row],[BUYING PRICE]]*(1+Stock[[#This Row],[% THRESHOLD (RETURN)_1]]),"")</f>
        <v/>
      </c>
      <c r="N2417" s="91"/>
      <c r="O2417" s="117" t="str">
        <f>IF(Stock[[#This Row],[BUYING QUANTITY]]&gt;0,Stock[[#This Row],[BUYING PRICE]]*(1+Stock[[#This Row],[% THRESHOLD (RETURN)_2]]),"")</f>
        <v/>
      </c>
      <c r="P2417" s="91"/>
      <c r="Q2417" s="117" t="str">
        <f>IF(Stock[[#This Row],[BUYING QUANTITY]]&gt;0,Stock[[#This Row],[BUYING PRICE]]*(1+Stock[[#This Row],[% THRESHOLD (LOSS)]]),"")</f>
        <v/>
      </c>
      <c r="R2417" s="105"/>
      <c r="S2417" s="118" t="str">
        <f>IF(Stock[[#This Row],[CASH DIVIDEND]]&gt;0,Stock[[#This Row],[CASH DIVIDEND]]/(Stock[[#This Row],[BUYING PRICE]]*Stock[[#This Row],[BUYING QUANTITY]]),"")</f>
        <v/>
      </c>
      <c r="T2417" s="105"/>
      <c r="U2417" s="79"/>
      <c r="V2417" s="97"/>
      <c r="W2417" s="98"/>
      <c r="X2417" s="168"/>
      <c r="Y2417" s="126" t="str">
        <f>IF(Stock[[#This Row],[SELLING QUANTITY]]&gt;0,Stock[[#This Row],[SELLING PRICE]]*Stock[[#This Row],[SELLING QUANTITY]]*Stock[[#This Row],[% SELLING FEE]]+Stock[[#This Row],[SELLING PRICE]]*Stock[[#This Row],[SELLING QUANTITY]]*$D$12,"")</f>
        <v/>
      </c>
      <c r="Z2417" s="121">
        <f>Stock[[#This Row],[BUYING QUANTITY]]+Stock[[#This Row],[STOCK DIVIDEND]]-Stock[[#This Row],[SELLING QUANTITY]]</f>
        <v>0</v>
      </c>
      <c r="AA24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7" s="121">
        <f ca="1">IF(Stock[[#This Row],[SELLING DATE]]&gt;0,Stock[[#This Row],[SELLING DATE]]-Stock[[#This Row],[BUY DATE]]+1,IF(Stock[[#This Row],[BUY DATE]]=0,0,TODAY()-Stock[[#This Row],[BUY DATE]]+1))</f>
        <v>0</v>
      </c>
      <c r="AC2417" s="122" t="str">
        <f>IFERROR(Stock[[#This Row],[CASH DIVIDEND]]+Stock[[#This Row],[RETURN/(LOSS) FROM TRADING
(auto-fill)]],"")</f>
        <v/>
      </c>
      <c r="AD24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7" s="146" t="str">
        <f ca="1">IFERROR(IF(Stock[[#This Row],[HOLDING DAYS
(auto-fill)]]&lt;365,Stock[[#This Row],[% TOTAL RETURN/(LOSS)
(auto-fill)]]*365/Stock[[#This Row],[HOLDING DAYS
(auto-fill)]],POWER((1+Stock[[#This Row],[% TOTAL RETURN/(LOSS)
(auto-fill)]]),1/(Stock[[#This Row],[HOLDING DAYS
(auto-fill)]]/365))-1),"")</f>
        <v/>
      </c>
      <c r="AF2417" s="81"/>
      <c r="AG2417" s="149" t="str">
        <f>IF(Stock[[#This Row],[STATUS
(auto-fill)]]="HOLDING",Stock[[#This Row],[MARKET PRICE]]-Stock[[#This Row],[BUYING PRICE]],"")</f>
        <v/>
      </c>
      <c r="AH2417" s="143" t="str">
        <f>IFERROR(Stock[[#This Row],[CHANGE
(auto-fill)]]/Stock[[#This Row],[BUYING PRICE]],"")</f>
        <v/>
      </c>
      <c r="AI2417" s="130" t="str">
        <f>IF(Stock[[#This Row],[MARKET PRICE]]&gt;0,Stock[[#This Row],[MARKET PRICE]]*Stock[[#This Row],[REMAINING QUANTITY
(auto-fill)]],"")</f>
        <v/>
      </c>
    </row>
    <row r="2418" spans="2:35">
      <c r="B2418" s="110" t="str">
        <f>IF(AND(Stock[[#This Row],[BUYING QUANTITY]]&gt;0,Stock[[#This Row],[REMAINING QUANTITY
(auto-fill)]]=0),"SOLD OUT",
IF(AND(Stock[[#This Row],[BUYING QUANTITY]]&gt;0,Stock[[#This Row],[REMAINING QUANTITY
(auto-fill)]]&gt;0),"HOLDING",""))</f>
        <v/>
      </c>
      <c r="C2418" s="113">
        <f t="shared" si="37"/>
        <v>2405</v>
      </c>
      <c r="D2418" s="79"/>
      <c r="E2418" s="80"/>
      <c r="F2418" s="162"/>
      <c r="G2418" s="85"/>
      <c r="H2418" s="86"/>
      <c r="I2418" s="164"/>
      <c r="J2418" s="115" t="str">
        <f>IF(Stock[[#This Row],[BUYING QUANTITY]]&gt;0,Stock[[#This Row],[BUYING PRICE]]*Stock[[#This Row],[BUYING QUANTITY]]*Stock[[#This Row],[% BUYING FEE]],"")</f>
        <v/>
      </c>
      <c r="K2418" s="89"/>
      <c r="L2418" s="90"/>
      <c r="M2418" s="117" t="str">
        <f>IF(Stock[[#This Row],[BUYING QUANTITY]]&gt;0,Stock[[#This Row],[BUYING PRICE]]*(1+Stock[[#This Row],[% THRESHOLD (RETURN)_1]]),"")</f>
        <v/>
      </c>
      <c r="N2418" s="91"/>
      <c r="O2418" s="117" t="str">
        <f>IF(Stock[[#This Row],[BUYING QUANTITY]]&gt;0,Stock[[#This Row],[BUYING PRICE]]*(1+Stock[[#This Row],[% THRESHOLD (RETURN)_2]]),"")</f>
        <v/>
      </c>
      <c r="P2418" s="91"/>
      <c r="Q2418" s="117" t="str">
        <f>IF(Stock[[#This Row],[BUYING QUANTITY]]&gt;0,Stock[[#This Row],[BUYING PRICE]]*(1+Stock[[#This Row],[% THRESHOLD (LOSS)]]),"")</f>
        <v/>
      </c>
      <c r="R2418" s="105"/>
      <c r="S2418" s="118" t="str">
        <f>IF(Stock[[#This Row],[CASH DIVIDEND]]&gt;0,Stock[[#This Row],[CASH DIVIDEND]]/(Stock[[#This Row],[BUYING PRICE]]*Stock[[#This Row],[BUYING QUANTITY]]),"")</f>
        <v/>
      </c>
      <c r="T2418" s="105"/>
      <c r="U2418" s="79"/>
      <c r="V2418" s="97"/>
      <c r="W2418" s="98"/>
      <c r="X2418" s="168"/>
      <c r="Y2418" s="126" t="str">
        <f>IF(Stock[[#This Row],[SELLING QUANTITY]]&gt;0,Stock[[#This Row],[SELLING PRICE]]*Stock[[#This Row],[SELLING QUANTITY]]*Stock[[#This Row],[% SELLING FEE]]+Stock[[#This Row],[SELLING PRICE]]*Stock[[#This Row],[SELLING QUANTITY]]*$D$12,"")</f>
        <v/>
      </c>
      <c r="Z2418" s="121">
        <f>Stock[[#This Row],[BUYING QUANTITY]]+Stock[[#This Row],[STOCK DIVIDEND]]-Stock[[#This Row],[SELLING QUANTITY]]</f>
        <v>0</v>
      </c>
      <c r="AA24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8" s="121">
        <f ca="1">IF(Stock[[#This Row],[SELLING DATE]]&gt;0,Stock[[#This Row],[SELLING DATE]]-Stock[[#This Row],[BUY DATE]]+1,IF(Stock[[#This Row],[BUY DATE]]=0,0,TODAY()-Stock[[#This Row],[BUY DATE]]+1))</f>
        <v>0</v>
      </c>
      <c r="AC2418" s="122" t="str">
        <f>IFERROR(Stock[[#This Row],[CASH DIVIDEND]]+Stock[[#This Row],[RETURN/(LOSS) FROM TRADING
(auto-fill)]],"")</f>
        <v/>
      </c>
      <c r="AD24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8" s="146" t="str">
        <f ca="1">IFERROR(IF(Stock[[#This Row],[HOLDING DAYS
(auto-fill)]]&lt;365,Stock[[#This Row],[% TOTAL RETURN/(LOSS)
(auto-fill)]]*365/Stock[[#This Row],[HOLDING DAYS
(auto-fill)]],POWER((1+Stock[[#This Row],[% TOTAL RETURN/(LOSS)
(auto-fill)]]),1/(Stock[[#This Row],[HOLDING DAYS
(auto-fill)]]/365))-1),"")</f>
        <v/>
      </c>
      <c r="AF2418" s="81"/>
      <c r="AG2418" s="149" t="str">
        <f>IF(Stock[[#This Row],[STATUS
(auto-fill)]]="HOLDING",Stock[[#This Row],[MARKET PRICE]]-Stock[[#This Row],[BUYING PRICE]],"")</f>
        <v/>
      </c>
      <c r="AH2418" s="143" t="str">
        <f>IFERROR(Stock[[#This Row],[CHANGE
(auto-fill)]]/Stock[[#This Row],[BUYING PRICE]],"")</f>
        <v/>
      </c>
      <c r="AI2418" s="130" t="str">
        <f>IF(Stock[[#This Row],[MARKET PRICE]]&gt;0,Stock[[#This Row],[MARKET PRICE]]*Stock[[#This Row],[REMAINING QUANTITY
(auto-fill)]],"")</f>
        <v/>
      </c>
    </row>
    <row r="2419" spans="2:35">
      <c r="B2419" s="110" t="str">
        <f>IF(AND(Stock[[#This Row],[BUYING QUANTITY]]&gt;0,Stock[[#This Row],[REMAINING QUANTITY
(auto-fill)]]=0),"SOLD OUT",
IF(AND(Stock[[#This Row],[BUYING QUANTITY]]&gt;0,Stock[[#This Row],[REMAINING QUANTITY
(auto-fill)]]&gt;0),"HOLDING",""))</f>
        <v/>
      </c>
      <c r="C2419" s="113">
        <f t="shared" si="37"/>
        <v>2406</v>
      </c>
      <c r="D2419" s="79"/>
      <c r="E2419" s="80"/>
      <c r="F2419" s="162"/>
      <c r="G2419" s="85"/>
      <c r="H2419" s="86"/>
      <c r="I2419" s="164"/>
      <c r="J2419" s="115" t="str">
        <f>IF(Stock[[#This Row],[BUYING QUANTITY]]&gt;0,Stock[[#This Row],[BUYING PRICE]]*Stock[[#This Row],[BUYING QUANTITY]]*Stock[[#This Row],[% BUYING FEE]],"")</f>
        <v/>
      </c>
      <c r="K2419" s="89"/>
      <c r="L2419" s="90"/>
      <c r="M2419" s="117" t="str">
        <f>IF(Stock[[#This Row],[BUYING QUANTITY]]&gt;0,Stock[[#This Row],[BUYING PRICE]]*(1+Stock[[#This Row],[% THRESHOLD (RETURN)_1]]),"")</f>
        <v/>
      </c>
      <c r="N2419" s="91"/>
      <c r="O2419" s="117" t="str">
        <f>IF(Stock[[#This Row],[BUYING QUANTITY]]&gt;0,Stock[[#This Row],[BUYING PRICE]]*(1+Stock[[#This Row],[% THRESHOLD (RETURN)_2]]),"")</f>
        <v/>
      </c>
      <c r="P2419" s="91"/>
      <c r="Q2419" s="117" t="str">
        <f>IF(Stock[[#This Row],[BUYING QUANTITY]]&gt;0,Stock[[#This Row],[BUYING PRICE]]*(1+Stock[[#This Row],[% THRESHOLD (LOSS)]]),"")</f>
        <v/>
      </c>
      <c r="R2419" s="105"/>
      <c r="S2419" s="118" t="str">
        <f>IF(Stock[[#This Row],[CASH DIVIDEND]]&gt;0,Stock[[#This Row],[CASH DIVIDEND]]/(Stock[[#This Row],[BUYING PRICE]]*Stock[[#This Row],[BUYING QUANTITY]]),"")</f>
        <v/>
      </c>
      <c r="T2419" s="105"/>
      <c r="U2419" s="79"/>
      <c r="V2419" s="97"/>
      <c r="W2419" s="98"/>
      <c r="X2419" s="168"/>
      <c r="Y2419" s="126" t="str">
        <f>IF(Stock[[#This Row],[SELLING QUANTITY]]&gt;0,Stock[[#This Row],[SELLING PRICE]]*Stock[[#This Row],[SELLING QUANTITY]]*Stock[[#This Row],[% SELLING FEE]]+Stock[[#This Row],[SELLING PRICE]]*Stock[[#This Row],[SELLING QUANTITY]]*$D$12,"")</f>
        <v/>
      </c>
      <c r="Z2419" s="121">
        <f>Stock[[#This Row],[BUYING QUANTITY]]+Stock[[#This Row],[STOCK DIVIDEND]]-Stock[[#This Row],[SELLING QUANTITY]]</f>
        <v>0</v>
      </c>
      <c r="AA24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19" s="121">
        <f ca="1">IF(Stock[[#This Row],[SELLING DATE]]&gt;0,Stock[[#This Row],[SELLING DATE]]-Stock[[#This Row],[BUY DATE]]+1,IF(Stock[[#This Row],[BUY DATE]]=0,0,TODAY()-Stock[[#This Row],[BUY DATE]]+1))</f>
        <v>0</v>
      </c>
      <c r="AC2419" s="122" t="str">
        <f>IFERROR(Stock[[#This Row],[CASH DIVIDEND]]+Stock[[#This Row],[RETURN/(LOSS) FROM TRADING
(auto-fill)]],"")</f>
        <v/>
      </c>
      <c r="AD24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19" s="146" t="str">
        <f ca="1">IFERROR(IF(Stock[[#This Row],[HOLDING DAYS
(auto-fill)]]&lt;365,Stock[[#This Row],[% TOTAL RETURN/(LOSS)
(auto-fill)]]*365/Stock[[#This Row],[HOLDING DAYS
(auto-fill)]],POWER((1+Stock[[#This Row],[% TOTAL RETURN/(LOSS)
(auto-fill)]]),1/(Stock[[#This Row],[HOLDING DAYS
(auto-fill)]]/365))-1),"")</f>
        <v/>
      </c>
      <c r="AF2419" s="81"/>
      <c r="AG2419" s="149" t="str">
        <f>IF(Stock[[#This Row],[STATUS
(auto-fill)]]="HOLDING",Stock[[#This Row],[MARKET PRICE]]-Stock[[#This Row],[BUYING PRICE]],"")</f>
        <v/>
      </c>
      <c r="AH2419" s="143" t="str">
        <f>IFERROR(Stock[[#This Row],[CHANGE
(auto-fill)]]/Stock[[#This Row],[BUYING PRICE]],"")</f>
        <v/>
      </c>
      <c r="AI2419" s="130" t="str">
        <f>IF(Stock[[#This Row],[MARKET PRICE]]&gt;0,Stock[[#This Row],[MARKET PRICE]]*Stock[[#This Row],[REMAINING QUANTITY
(auto-fill)]],"")</f>
        <v/>
      </c>
    </row>
    <row r="2420" spans="2:35">
      <c r="B2420" s="110" t="str">
        <f>IF(AND(Stock[[#This Row],[BUYING QUANTITY]]&gt;0,Stock[[#This Row],[REMAINING QUANTITY
(auto-fill)]]=0),"SOLD OUT",
IF(AND(Stock[[#This Row],[BUYING QUANTITY]]&gt;0,Stock[[#This Row],[REMAINING QUANTITY
(auto-fill)]]&gt;0),"HOLDING",""))</f>
        <v/>
      </c>
      <c r="C2420" s="113">
        <f t="shared" si="37"/>
        <v>2407</v>
      </c>
      <c r="D2420" s="79"/>
      <c r="E2420" s="80"/>
      <c r="F2420" s="162"/>
      <c r="G2420" s="85"/>
      <c r="H2420" s="86"/>
      <c r="I2420" s="164"/>
      <c r="J2420" s="115" t="str">
        <f>IF(Stock[[#This Row],[BUYING QUANTITY]]&gt;0,Stock[[#This Row],[BUYING PRICE]]*Stock[[#This Row],[BUYING QUANTITY]]*Stock[[#This Row],[% BUYING FEE]],"")</f>
        <v/>
      </c>
      <c r="K2420" s="89"/>
      <c r="L2420" s="90"/>
      <c r="M2420" s="117" t="str">
        <f>IF(Stock[[#This Row],[BUYING QUANTITY]]&gt;0,Stock[[#This Row],[BUYING PRICE]]*(1+Stock[[#This Row],[% THRESHOLD (RETURN)_1]]),"")</f>
        <v/>
      </c>
      <c r="N2420" s="91"/>
      <c r="O2420" s="117" t="str">
        <f>IF(Stock[[#This Row],[BUYING QUANTITY]]&gt;0,Stock[[#This Row],[BUYING PRICE]]*(1+Stock[[#This Row],[% THRESHOLD (RETURN)_2]]),"")</f>
        <v/>
      </c>
      <c r="P2420" s="91"/>
      <c r="Q2420" s="117" t="str">
        <f>IF(Stock[[#This Row],[BUYING QUANTITY]]&gt;0,Stock[[#This Row],[BUYING PRICE]]*(1+Stock[[#This Row],[% THRESHOLD (LOSS)]]),"")</f>
        <v/>
      </c>
      <c r="R2420" s="105"/>
      <c r="S2420" s="118" t="str">
        <f>IF(Stock[[#This Row],[CASH DIVIDEND]]&gt;0,Stock[[#This Row],[CASH DIVIDEND]]/(Stock[[#This Row],[BUYING PRICE]]*Stock[[#This Row],[BUYING QUANTITY]]),"")</f>
        <v/>
      </c>
      <c r="T2420" s="105"/>
      <c r="U2420" s="79"/>
      <c r="V2420" s="97"/>
      <c r="W2420" s="98"/>
      <c r="X2420" s="168"/>
      <c r="Y2420" s="126" t="str">
        <f>IF(Stock[[#This Row],[SELLING QUANTITY]]&gt;0,Stock[[#This Row],[SELLING PRICE]]*Stock[[#This Row],[SELLING QUANTITY]]*Stock[[#This Row],[% SELLING FEE]]+Stock[[#This Row],[SELLING PRICE]]*Stock[[#This Row],[SELLING QUANTITY]]*$D$12,"")</f>
        <v/>
      </c>
      <c r="Z2420" s="121">
        <f>Stock[[#This Row],[BUYING QUANTITY]]+Stock[[#This Row],[STOCK DIVIDEND]]-Stock[[#This Row],[SELLING QUANTITY]]</f>
        <v>0</v>
      </c>
      <c r="AA24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0" s="121">
        <f ca="1">IF(Stock[[#This Row],[SELLING DATE]]&gt;0,Stock[[#This Row],[SELLING DATE]]-Stock[[#This Row],[BUY DATE]]+1,IF(Stock[[#This Row],[BUY DATE]]=0,0,TODAY()-Stock[[#This Row],[BUY DATE]]+1))</f>
        <v>0</v>
      </c>
      <c r="AC2420" s="122" t="str">
        <f>IFERROR(Stock[[#This Row],[CASH DIVIDEND]]+Stock[[#This Row],[RETURN/(LOSS) FROM TRADING
(auto-fill)]],"")</f>
        <v/>
      </c>
      <c r="AD24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0" s="146" t="str">
        <f ca="1">IFERROR(IF(Stock[[#This Row],[HOLDING DAYS
(auto-fill)]]&lt;365,Stock[[#This Row],[% TOTAL RETURN/(LOSS)
(auto-fill)]]*365/Stock[[#This Row],[HOLDING DAYS
(auto-fill)]],POWER((1+Stock[[#This Row],[% TOTAL RETURN/(LOSS)
(auto-fill)]]),1/(Stock[[#This Row],[HOLDING DAYS
(auto-fill)]]/365))-1),"")</f>
        <v/>
      </c>
      <c r="AF2420" s="81"/>
      <c r="AG2420" s="149" t="str">
        <f>IF(Stock[[#This Row],[STATUS
(auto-fill)]]="HOLDING",Stock[[#This Row],[MARKET PRICE]]-Stock[[#This Row],[BUYING PRICE]],"")</f>
        <v/>
      </c>
      <c r="AH2420" s="143" t="str">
        <f>IFERROR(Stock[[#This Row],[CHANGE
(auto-fill)]]/Stock[[#This Row],[BUYING PRICE]],"")</f>
        <v/>
      </c>
      <c r="AI2420" s="130" t="str">
        <f>IF(Stock[[#This Row],[MARKET PRICE]]&gt;0,Stock[[#This Row],[MARKET PRICE]]*Stock[[#This Row],[REMAINING QUANTITY
(auto-fill)]],"")</f>
        <v/>
      </c>
    </row>
    <row r="2421" spans="2:35">
      <c r="B2421" s="110" t="str">
        <f>IF(AND(Stock[[#This Row],[BUYING QUANTITY]]&gt;0,Stock[[#This Row],[REMAINING QUANTITY
(auto-fill)]]=0),"SOLD OUT",
IF(AND(Stock[[#This Row],[BUYING QUANTITY]]&gt;0,Stock[[#This Row],[REMAINING QUANTITY
(auto-fill)]]&gt;0),"HOLDING",""))</f>
        <v/>
      </c>
      <c r="C2421" s="113">
        <f t="shared" si="37"/>
        <v>2408</v>
      </c>
      <c r="D2421" s="79"/>
      <c r="E2421" s="80"/>
      <c r="F2421" s="162"/>
      <c r="G2421" s="85"/>
      <c r="H2421" s="86"/>
      <c r="I2421" s="164"/>
      <c r="J2421" s="115" t="str">
        <f>IF(Stock[[#This Row],[BUYING QUANTITY]]&gt;0,Stock[[#This Row],[BUYING PRICE]]*Stock[[#This Row],[BUYING QUANTITY]]*Stock[[#This Row],[% BUYING FEE]],"")</f>
        <v/>
      </c>
      <c r="K2421" s="89"/>
      <c r="L2421" s="90"/>
      <c r="M2421" s="117" t="str">
        <f>IF(Stock[[#This Row],[BUYING QUANTITY]]&gt;0,Stock[[#This Row],[BUYING PRICE]]*(1+Stock[[#This Row],[% THRESHOLD (RETURN)_1]]),"")</f>
        <v/>
      </c>
      <c r="N2421" s="91"/>
      <c r="O2421" s="117" t="str">
        <f>IF(Stock[[#This Row],[BUYING QUANTITY]]&gt;0,Stock[[#This Row],[BUYING PRICE]]*(1+Stock[[#This Row],[% THRESHOLD (RETURN)_2]]),"")</f>
        <v/>
      </c>
      <c r="P2421" s="91"/>
      <c r="Q2421" s="117" t="str">
        <f>IF(Stock[[#This Row],[BUYING QUANTITY]]&gt;0,Stock[[#This Row],[BUYING PRICE]]*(1+Stock[[#This Row],[% THRESHOLD (LOSS)]]),"")</f>
        <v/>
      </c>
      <c r="R2421" s="105"/>
      <c r="S2421" s="118" t="str">
        <f>IF(Stock[[#This Row],[CASH DIVIDEND]]&gt;0,Stock[[#This Row],[CASH DIVIDEND]]/(Stock[[#This Row],[BUYING PRICE]]*Stock[[#This Row],[BUYING QUANTITY]]),"")</f>
        <v/>
      </c>
      <c r="T2421" s="105"/>
      <c r="U2421" s="79"/>
      <c r="V2421" s="97"/>
      <c r="W2421" s="98"/>
      <c r="X2421" s="168"/>
      <c r="Y2421" s="126" t="str">
        <f>IF(Stock[[#This Row],[SELLING QUANTITY]]&gt;0,Stock[[#This Row],[SELLING PRICE]]*Stock[[#This Row],[SELLING QUANTITY]]*Stock[[#This Row],[% SELLING FEE]]+Stock[[#This Row],[SELLING PRICE]]*Stock[[#This Row],[SELLING QUANTITY]]*$D$12,"")</f>
        <v/>
      </c>
      <c r="Z2421" s="121">
        <f>Stock[[#This Row],[BUYING QUANTITY]]+Stock[[#This Row],[STOCK DIVIDEND]]-Stock[[#This Row],[SELLING QUANTITY]]</f>
        <v>0</v>
      </c>
      <c r="AA24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1" s="121">
        <f ca="1">IF(Stock[[#This Row],[SELLING DATE]]&gt;0,Stock[[#This Row],[SELLING DATE]]-Stock[[#This Row],[BUY DATE]]+1,IF(Stock[[#This Row],[BUY DATE]]=0,0,TODAY()-Stock[[#This Row],[BUY DATE]]+1))</f>
        <v>0</v>
      </c>
      <c r="AC2421" s="122" t="str">
        <f>IFERROR(Stock[[#This Row],[CASH DIVIDEND]]+Stock[[#This Row],[RETURN/(LOSS) FROM TRADING
(auto-fill)]],"")</f>
        <v/>
      </c>
      <c r="AD24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1" s="146" t="str">
        <f ca="1">IFERROR(IF(Stock[[#This Row],[HOLDING DAYS
(auto-fill)]]&lt;365,Stock[[#This Row],[% TOTAL RETURN/(LOSS)
(auto-fill)]]*365/Stock[[#This Row],[HOLDING DAYS
(auto-fill)]],POWER((1+Stock[[#This Row],[% TOTAL RETURN/(LOSS)
(auto-fill)]]),1/(Stock[[#This Row],[HOLDING DAYS
(auto-fill)]]/365))-1),"")</f>
        <v/>
      </c>
      <c r="AF2421" s="81"/>
      <c r="AG2421" s="149" t="str">
        <f>IF(Stock[[#This Row],[STATUS
(auto-fill)]]="HOLDING",Stock[[#This Row],[MARKET PRICE]]-Stock[[#This Row],[BUYING PRICE]],"")</f>
        <v/>
      </c>
      <c r="AH2421" s="143" t="str">
        <f>IFERROR(Stock[[#This Row],[CHANGE
(auto-fill)]]/Stock[[#This Row],[BUYING PRICE]],"")</f>
        <v/>
      </c>
      <c r="AI2421" s="130" t="str">
        <f>IF(Stock[[#This Row],[MARKET PRICE]]&gt;0,Stock[[#This Row],[MARKET PRICE]]*Stock[[#This Row],[REMAINING QUANTITY
(auto-fill)]],"")</f>
        <v/>
      </c>
    </row>
    <row r="2422" spans="2:35">
      <c r="B2422" s="110" t="str">
        <f>IF(AND(Stock[[#This Row],[BUYING QUANTITY]]&gt;0,Stock[[#This Row],[REMAINING QUANTITY
(auto-fill)]]=0),"SOLD OUT",
IF(AND(Stock[[#This Row],[BUYING QUANTITY]]&gt;0,Stock[[#This Row],[REMAINING QUANTITY
(auto-fill)]]&gt;0),"HOLDING",""))</f>
        <v/>
      </c>
      <c r="C2422" s="113">
        <f t="shared" si="37"/>
        <v>2409</v>
      </c>
      <c r="D2422" s="79"/>
      <c r="E2422" s="80"/>
      <c r="F2422" s="162"/>
      <c r="G2422" s="85"/>
      <c r="H2422" s="86"/>
      <c r="I2422" s="164"/>
      <c r="J2422" s="115" t="str">
        <f>IF(Stock[[#This Row],[BUYING QUANTITY]]&gt;0,Stock[[#This Row],[BUYING PRICE]]*Stock[[#This Row],[BUYING QUANTITY]]*Stock[[#This Row],[% BUYING FEE]],"")</f>
        <v/>
      </c>
      <c r="K2422" s="89"/>
      <c r="L2422" s="90"/>
      <c r="M2422" s="117" t="str">
        <f>IF(Stock[[#This Row],[BUYING QUANTITY]]&gt;0,Stock[[#This Row],[BUYING PRICE]]*(1+Stock[[#This Row],[% THRESHOLD (RETURN)_1]]),"")</f>
        <v/>
      </c>
      <c r="N2422" s="91"/>
      <c r="O2422" s="117" t="str">
        <f>IF(Stock[[#This Row],[BUYING QUANTITY]]&gt;0,Stock[[#This Row],[BUYING PRICE]]*(1+Stock[[#This Row],[% THRESHOLD (RETURN)_2]]),"")</f>
        <v/>
      </c>
      <c r="P2422" s="91"/>
      <c r="Q2422" s="117" t="str">
        <f>IF(Stock[[#This Row],[BUYING QUANTITY]]&gt;0,Stock[[#This Row],[BUYING PRICE]]*(1+Stock[[#This Row],[% THRESHOLD (LOSS)]]),"")</f>
        <v/>
      </c>
      <c r="R2422" s="105"/>
      <c r="S2422" s="118" t="str">
        <f>IF(Stock[[#This Row],[CASH DIVIDEND]]&gt;0,Stock[[#This Row],[CASH DIVIDEND]]/(Stock[[#This Row],[BUYING PRICE]]*Stock[[#This Row],[BUYING QUANTITY]]),"")</f>
        <v/>
      </c>
      <c r="T2422" s="105"/>
      <c r="U2422" s="79"/>
      <c r="V2422" s="97"/>
      <c r="W2422" s="98"/>
      <c r="X2422" s="168"/>
      <c r="Y2422" s="126" t="str">
        <f>IF(Stock[[#This Row],[SELLING QUANTITY]]&gt;0,Stock[[#This Row],[SELLING PRICE]]*Stock[[#This Row],[SELLING QUANTITY]]*Stock[[#This Row],[% SELLING FEE]]+Stock[[#This Row],[SELLING PRICE]]*Stock[[#This Row],[SELLING QUANTITY]]*$D$12,"")</f>
        <v/>
      </c>
      <c r="Z2422" s="121">
        <f>Stock[[#This Row],[BUYING QUANTITY]]+Stock[[#This Row],[STOCK DIVIDEND]]-Stock[[#This Row],[SELLING QUANTITY]]</f>
        <v>0</v>
      </c>
      <c r="AA24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2" s="121">
        <f ca="1">IF(Stock[[#This Row],[SELLING DATE]]&gt;0,Stock[[#This Row],[SELLING DATE]]-Stock[[#This Row],[BUY DATE]]+1,IF(Stock[[#This Row],[BUY DATE]]=0,0,TODAY()-Stock[[#This Row],[BUY DATE]]+1))</f>
        <v>0</v>
      </c>
      <c r="AC2422" s="122" t="str">
        <f>IFERROR(Stock[[#This Row],[CASH DIVIDEND]]+Stock[[#This Row],[RETURN/(LOSS) FROM TRADING
(auto-fill)]],"")</f>
        <v/>
      </c>
      <c r="AD24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2" s="146" t="str">
        <f ca="1">IFERROR(IF(Stock[[#This Row],[HOLDING DAYS
(auto-fill)]]&lt;365,Stock[[#This Row],[% TOTAL RETURN/(LOSS)
(auto-fill)]]*365/Stock[[#This Row],[HOLDING DAYS
(auto-fill)]],POWER((1+Stock[[#This Row],[% TOTAL RETURN/(LOSS)
(auto-fill)]]),1/(Stock[[#This Row],[HOLDING DAYS
(auto-fill)]]/365))-1),"")</f>
        <v/>
      </c>
      <c r="AF2422" s="81"/>
      <c r="AG2422" s="149" t="str">
        <f>IF(Stock[[#This Row],[STATUS
(auto-fill)]]="HOLDING",Stock[[#This Row],[MARKET PRICE]]-Stock[[#This Row],[BUYING PRICE]],"")</f>
        <v/>
      </c>
      <c r="AH2422" s="143" t="str">
        <f>IFERROR(Stock[[#This Row],[CHANGE
(auto-fill)]]/Stock[[#This Row],[BUYING PRICE]],"")</f>
        <v/>
      </c>
      <c r="AI2422" s="130" t="str">
        <f>IF(Stock[[#This Row],[MARKET PRICE]]&gt;0,Stock[[#This Row],[MARKET PRICE]]*Stock[[#This Row],[REMAINING QUANTITY
(auto-fill)]],"")</f>
        <v/>
      </c>
    </row>
    <row r="2423" spans="2:35">
      <c r="B2423" s="110" t="str">
        <f>IF(AND(Stock[[#This Row],[BUYING QUANTITY]]&gt;0,Stock[[#This Row],[REMAINING QUANTITY
(auto-fill)]]=0),"SOLD OUT",
IF(AND(Stock[[#This Row],[BUYING QUANTITY]]&gt;0,Stock[[#This Row],[REMAINING QUANTITY
(auto-fill)]]&gt;0),"HOLDING",""))</f>
        <v/>
      </c>
      <c r="C2423" s="113">
        <f t="shared" si="37"/>
        <v>2410</v>
      </c>
      <c r="D2423" s="79"/>
      <c r="E2423" s="80"/>
      <c r="F2423" s="162"/>
      <c r="G2423" s="85"/>
      <c r="H2423" s="86"/>
      <c r="I2423" s="164"/>
      <c r="J2423" s="115" t="str">
        <f>IF(Stock[[#This Row],[BUYING QUANTITY]]&gt;0,Stock[[#This Row],[BUYING PRICE]]*Stock[[#This Row],[BUYING QUANTITY]]*Stock[[#This Row],[% BUYING FEE]],"")</f>
        <v/>
      </c>
      <c r="K2423" s="89"/>
      <c r="L2423" s="90"/>
      <c r="M2423" s="117" t="str">
        <f>IF(Stock[[#This Row],[BUYING QUANTITY]]&gt;0,Stock[[#This Row],[BUYING PRICE]]*(1+Stock[[#This Row],[% THRESHOLD (RETURN)_1]]),"")</f>
        <v/>
      </c>
      <c r="N2423" s="91"/>
      <c r="O2423" s="117" t="str">
        <f>IF(Stock[[#This Row],[BUYING QUANTITY]]&gt;0,Stock[[#This Row],[BUYING PRICE]]*(1+Stock[[#This Row],[% THRESHOLD (RETURN)_2]]),"")</f>
        <v/>
      </c>
      <c r="P2423" s="91"/>
      <c r="Q2423" s="117" t="str">
        <f>IF(Stock[[#This Row],[BUYING QUANTITY]]&gt;0,Stock[[#This Row],[BUYING PRICE]]*(1+Stock[[#This Row],[% THRESHOLD (LOSS)]]),"")</f>
        <v/>
      </c>
      <c r="R2423" s="105"/>
      <c r="S2423" s="118" t="str">
        <f>IF(Stock[[#This Row],[CASH DIVIDEND]]&gt;0,Stock[[#This Row],[CASH DIVIDEND]]/(Stock[[#This Row],[BUYING PRICE]]*Stock[[#This Row],[BUYING QUANTITY]]),"")</f>
        <v/>
      </c>
      <c r="T2423" s="105"/>
      <c r="U2423" s="79"/>
      <c r="V2423" s="97"/>
      <c r="W2423" s="98"/>
      <c r="X2423" s="168"/>
      <c r="Y2423" s="126" t="str">
        <f>IF(Stock[[#This Row],[SELLING QUANTITY]]&gt;0,Stock[[#This Row],[SELLING PRICE]]*Stock[[#This Row],[SELLING QUANTITY]]*Stock[[#This Row],[% SELLING FEE]]+Stock[[#This Row],[SELLING PRICE]]*Stock[[#This Row],[SELLING QUANTITY]]*$D$12,"")</f>
        <v/>
      </c>
      <c r="Z2423" s="121">
        <f>Stock[[#This Row],[BUYING QUANTITY]]+Stock[[#This Row],[STOCK DIVIDEND]]-Stock[[#This Row],[SELLING QUANTITY]]</f>
        <v>0</v>
      </c>
      <c r="AA24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3" s="121">
        <f ca="1">IF(Stock[[#This Row],[SELLING DATE]]&gt;0,Stock[[#This Row],[SELLING DATE]]-Stock[[#This Row],[BUY DATE]]+1,IF(Stock[[#This Row],[BUY DATE]]=0,0,TODAY()-Stock[[#This Row],[BUY DATE]]+1))</f>
        <v>0</v>
      </c>
      <c r="AC2423" s="122" t="str">
        <f>IFERROR(Stock[[#This Row],[CASH DIVIDEND]]+Stock[[#This Row],[RETURN/(LOSS) FROM TRADING
(auto-fill)]],"")</f>
        <v/>
      </c>
      <c r="AD24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3" s="146" t="str">
        <f ca="1">IFERROR(IF(Stock[[#This Row],[HOLDING DAYS
(auto-fill)]]&lt;365,Stock[[#This Row],[% TOTAL RETURN/(LOSS)
(auto-fill)]]*365/Stock[[#This Row],[HOLDING DAYS
(auto-fill)]],POWER((1+Stock[[#This Row],[% TOTAL RETURN/(LOSS)
(auto-fill)]]),1/(Stock[[#This Row],[HOLDING DAYS
(auto-fill)]]/365))-1),"")</f>
        <v/>
      </c>
      <c r="AF2423" s="81"/>
      <c r="AG2423" s="149" t="str">
        <f>IF(Stock[[#This Row],[STATUS
(auto-fill)]]="HOLDING",Stock[[#This Row],[MARKET PRICE]]-Stock[[#This Row],[BUYING PRICE]],"")</f>
        <v/>
      </c>
      <c r="AH2423" s="143" t="str">
        <f>IFERROR(Stock[[#This Row],[CHANGE
(auto-fill)]]/Stock[[#This Row],[BUYING PRICE]],"")</f>
        <v/>
      </c>
      <c r="AI2423" s="130" t="str">
        <f>IF(Stock[[#This Row],[MARKET PRICE]]&gt;0,Stock[[#This Row],[MARKET PRICE]]*Stock[[#This Row],[REMAINING QUANTITY
(auto-fill)]],"")</f>
        <v/>
      </c>
    </row>
    <row r="2424" spans="2:35">
      <c r="B2424" s="110" t="str">
        <f>IF(AND(Stock[[#This Row],[BUYING QUANTITY]]&gt;0,Stock[[#This Row],[REMAINING QUANTITY
(auto-fill)]]=0),"SOLD OUT",
IF(AND(Stock[[#This Row],[BUYING QUANTITY]]&gt;0,Stock[[#This Row],[REMAINING QUANTITY
(auto-fill)]]&gt;0),"HOLDING",""))</f>
        <v/>
      </c>
      <c r="C2424" s="113">
        <f t="shared" si="37"/>
        <v>2411</v>
      </c>
      <c r="D2424" s="79"/>
      <c r="E2424" s="80"/>
      <c r="F2424" s="162"/>
      <c r="G2424" s="85"/>
      <c r="H2424" s="86"/>
      <c r="I2424" s="164"/>
      <c r="J2424" s="115" t="str">
        <f>IF(Stock[[#This Row],[BUYING QUANTITY]]&gt;0,Stock[[#This Row],[BUYING PRICE]]*Stock[[#This Row],[BUYING QUANTITY]]*Stock[[#This Row],[% BUYING FEE]],"")</f>
        <v/>
      </c>
      <c r="K2424" s="89"/>
      <c r="L2424" s="90"/>
      <c r="M2424" s="117" t="str">
        <f>IF(Stock[[#This Row],[BUYING QUANTITY]]&gt;0,Stock[[#This Row],[BUYING PRICE]]*(1+Stock[[#This Row],[% THRESHOLD (RETURN)_1]]),"")</f>
        <v/>
      </c>
      <c r="N2424" s="91"/>
      <c r="O2424" s="117" t="str">
        <f>IF(Stock[[#This Row],[BUYING QUANTITY]]&gt;0,Stock[[#This Row],[BUYING PRICE]]*(1+Stock[[#This Row],[% THRESHOLD (RETURN)_2]]),"")</f>
        <v/>
      </c>
      <c r="P2424" s="91"/>
      <c r="Q2424" s="117" t="str">
        <f>IF(Stock[[#This Row],[BUYING QUANTITY]]&gt;0,Stock[[#This Row],[BUYING PRICE]]*(1+Stock[[#This Row],[% THRESHOLD (LOSS)]]),"")</f>
        <v/>
      </c>
      <c r="R2424" s="105"/>
      <c r="S2424" s="118" t="str">
        <f>IF(Stock[[#This Row],[CASH DIVIDEND]]&gt;0,Stock[[#This Row],[CASH DIVIDEND]]/(Stock[[#This Row],[BUYING PRICE]]*Stock[[#This Row],[BUYING QUANTITY]]),"")</f>
        <v/>
      </c>
      <c r="T2424" s="105"/>
      <c r="U2424" s="79"/>
      <c r="V2424" s="97"/>
      <c r="W2424" s="98"/>
      <c r="X2424" s="168"/>
      <c r="Y2424" s="126" t="str">
        <f>IF(Stock[[#This Row],[SELLING QUANTITY]]&gt;0,Stock[[#This Row],[SELLING PRICE]]*Stock[[#This Row],[SELLING QUANTITY]]*Stock[[#This Row],[% SELLING FEE]]+Stock[[#This Row],[SELLING PRICE]]*Stock[[#This Row],[SELLING QUANTITY]]*$D$12,"")</f>
        <v/>
      </c>
      <c r="Z2424" s="121">
        <f>Stock[[#This Row],[BUYING QUANTITY]]+Stock[[#This Row],[STOCK DIVIDEND]]-Stock[[#This Row],[SELLING QUANTITY]]</f>
        <v>0</v>
      </c>
      <c r="AA24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4" s="121">
        <f ca="1">IF(Stock[[#This Row],[SELLING DATE]]&gt;0,Stock[[#This Row],[SELLING DATE]]-Stock[[#This Row],[BUY DATE]]+1,IF(Stock[[#This Row],[BUY DATE]]=0,0,TODAY()-Stock[[#This Row],[BUY DATE]]+1))</f>
        <v>0</v>
      </c>
      <c r="AC2424" s="122" t="str">
        <f>IFERROR(Stock[[#This Row],[CASH DIVIDEND]]+Stock[[#This Row],[RETURN/(LOSS) FROM TRADING
(auto-fill)]],"")</f>
        <v/>
      </c>
      <c r="AD24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4" s="146" t="str">
        <f ca="1">IFERROR(IF(Stock[[#This Row],[HOLDING DAYS
(auto-fill)]]&lt;365,Stock[[#This Row],[% TOTAL RETURN/(LOSS)
(auto-fill)]]*365/Stock[[#This Row],[HOLDING DAYS
(auto-fill)]],POWER((1+Stock[[#This Row],[% TOTAL RETURN/(LOSS)
(auto-fill)]]),1/(Stock[[#This Row],[HOLDING DAYS
(auto-fill)]]/365))-1),"")</f>
        <v/>
      </c>
      <c r="AF2424" s="81"/>
      <c r="AG2424" s="149" t="str">
        <f>IF(Stock[[#This Row],[STATUS
(auto-fill)]]="HOLDING",Stock[[#This Row],[MARKET PRICE]]-Stock[[#This Row],[BUYING PRICE]],"")</f>
        <v/>
      </c>
      <c r="AH2424" s="143" t="str">
        <f>IFERROR(Stock[[#This Row],[CHANGE
(auto-fill)]]/Stock[[#This Row],[BUYING PRICE]],"")</f>
        <v/>
      </c>
      <c r="AI2424" s="130" t="str">
        <f>IF(Stock[[#This Row],[MARKET PRICE]]&gt;0,Stock[[#This Row],[MARKET PRICE]]*Stock[[#This Row],[REMAINING QUANTITY
(auto-fill)]],"")</f>
        <v/>
      </c>
    </row>
    <row r="2425" spans="2:35">
      <c r="B2425" s="110" t="str">
        <f>IF(AND(Stock[[#This Row],[BUYING QUANTITY]]&gt;0,Stock[[#This Row],[REMAINING QUANTITY
(auto-fill)]]=0),"SOLD OUT",
IF(AND(Stock[[#This Row],[BUYING QUANTITY]]&gt;0,Stock[[#This Row],[REMAINING QUANTITY
(auto-fill)]]&gt;0),"HOLDING",""))</f>
        <v/>
      </c>
      <c r="C2425" s="113">
        <f t="shared" si="37"/>
        <v>2412</v>
      </c>
      <c r="D2425" s="79"/>
      <c r="E2425" s="80"/>
      <c r="F2425" s="162"/>
      <c r="G2425" s="85"/>
      <c r="H2425" s="86"/>
      <c r="I2425" s="164"/>
      <c r="J2425" s="115" t="str">
        <f>IF(Stock[[#This Row],[BUYING QUANTITY]]&gt;0,Stock[[#This Row],[BUYING PRICE]]*Stock[[#This Row],[BUYING QUANTITY]]*Stock[[#This Row],[% BUYING FEE]],"")</f>
        <v/>
      </c>
      <c r="K2425" s="89"/>
      <c r="L2425" s="90"/>
      <c r="M2425" s="117" t="str">
        <f>IF(Stock[[#This Row],[BUYING QUANTITY]]&gt;0,Stock[[#This Row],[BUYING PRICE]]*(1+Stock[[#This Row],[% THRESHOLD (RETURN)_1]]),"")</f>
        <v/>
      </c>
      <c r="N2425" s="91"/>
      <c r="O2425" s="117" t="str">
        <f>IF(Stock[[#This Row],[BUYING QUANTITY]]&gt;0,Stock[[#This Row],[BUYING PRICE]]*(1+Stock[[#This Row],[% THRESHOLD (RETURN)_2]]),"")</f>
        <v/>
      </c>
      <c r="P2425" s="91"/>
      <c r="Q2425" s="117" t="str">
        <f>IF(Stock[[#This Row],[BUYING QUANTITY]]&gt;0,Stock[[#This Row],[BUYING PRICE]]*(1+Stock[[#This Row],[% THRESHOLD (LOSS)]]),"")</f>
        <v/>
      </c>
      <c r="R2425" s="105"/>
      <c r="S2425" s="118" t="str">
        <f>IF(Stock[[#This Row],[CASH DIVIDEND]]&gt;0,Stock[[#This Row],[CASH DIVIDEND]]/(Stock[[#This Row],[BUYING PRICE]]*Stock[[#This Row],[BUYING QUANTITY]]),"")</f>
        <v/>
      </c>
      <c r="T2425" s="105"/>
      <c r="U2425" s="79"/>
      <c r="V2425" s="97"/>
      <c r="W2425" s="98"/>
      <c r="X2425" s="168"/>
      <c r="Y2425" s="126" t="str">
        <f>IF(Stock[[#This Row],[SELLING QUANTITY]]&gt;0,Stock[[#This Row],[SELLING PRICE]]*Stock[[#This Row],[SELLING QUANTITY]]*Stock[[#This Row],[% SELLING FEE]]+Stock[[#This Row],[SELLING PRICE]]*Stock[[#This Row],[SELLING QUANTITY]]*$D$12,"")</f>
        <v/>
      </c>
      <c r="Z2425" s="121">
        <f>Stock[[#This Row],[BUYING QUANTITY]]+Stock[[#This Row],[STOCK DIVIDEND]]-Stock[[#This Row],[SELLING QUANTITY]]</f>
        <v>0</v>
      </c>
      <c r="AA24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5" s="121">
        <f ca="1">IF(Stock[[#This Row],[SELLING DATE]]&gt;0,Stock[[#This Row],[SELLING DATE]]-Stock[[#This Row],[BUY DATE]]+1,IF(Stock[[#This Row],[BUY DATE]]=0,0,TODAY()-Stock[[#This Row],[BUY DATE]]+1))</f>
        <v>0</v>
      </c>
      <c r="AC2425" s="122" t="str">
        <f>IFERROR(Stock[[#This Row],[CASH DIVIDEND]]+Stock[[#This Row],[RETURN/(LOSS) FROM TRADING
(auto-fill)]],"")</f>
        <v/>
      </c>
      <c r="AD24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5" s="146" t="str">
        <f ca="1">IFERROR(IF(Stock[[#This Row],[HOLDING DAYS
(auto-fill)]]&lt;365,Stock[[#This Row],[% TOTAL RETURN/(LOSS)
(auto-fill)]]*365/Stock[[#This Row],[HOLDING DAYS
(auto-fill)]],POWER((1+Stock[[#This Row],[% TOTAL RETURN/(LOSS)
(auto-fill)]]),1/(Stock[[#This Row],[HOLDING DAYS
(auto-fill)]]/365))-1),"")</f>
        <v/>
      </c>
      <c r="AF2425" s="81"/>
      <c r="AG2425" s="149" t="str">
        <f>IF(Stock[[#This Row],[STATUS
(auto-fill)]]="HOLDING",Stock[[#This Row],[MARKET PRICE]]-Stock[[#This Row],[BUYING PRICE]],"")</f>
        <v/>
      </c>
      <c r="AH2425" s="143" t="str">
        <f>IFERROR(Stock[[#This Row],[CHANGE
(auto-fill)]]/Stock[[#This Row],[BUYING PRICE]],"")</f>
        <v/>
      </c>
      <c r="AI2425" s="130" t="str">
        <f>IF(Stock[[#This Row],[MARKET PRICE]]&gt;0,Stock[[#This Row],[MARKET PRICE]]*Stock[[#This Row],[REMAINING QUANTITY
(auto-fill)]],"")</f>
        <v/>
      </c>
    </row>
    <row r="2426" spans="2:35">
      <c r="B2426" s="110" t="str">
        <f>IF(AND(Stock[[#This Row],[BUYING QUANTITY]]&gt;0,Stock[[#This Row],[REMAINING QUANTITY
(auto-fill)]]=0),"SOLD OUT",
IF(AND(Stock[[#This Row],[BUYING QUANTITY]]&gt;0,Stock[[#This Row],[REMAINING QUANTITY
(auto-fill)]]&gt;0),"HOLDING",""))</f>
        <v/>
      </c>
      <c r="C2426" s="113">
        <f t="shared" si="37"/>
        <v>2413</v>
      </c>
      <c r="D2426" s="79"/>
      <c r="E2426" s="80"/>
      <c r="F2426" s="162"/>
      <c r="G2426" s="85"/>
      <c r="H2426" s="86"/>
      <c r="I2426" s="164"/>
      <c r="J2426" s="115" t="str">
        <f>IF(Stock[[#This Row],[BUYING QUANTITY]]&gt;0,Stock[[#This Row],[BUYING PRICE]]*Stock[[#This Row],[BUYING QUANTITY]]*Stock[[#This Row],[% BUYING FEE]],"")</f>
        <v/>
      </c>
      <c r="K2426" s="89"/>
      <c r="L2426" s="90"/>
      <c r="M2426" s="117" t="str">
        <f>IF(Stock[[#This Row],[BUYING QUANTITY]]&gt;0,Stock[[#This Row],[BUYING PRICE]]*(1+Stock[[#This Row],[% THRESHOLD (RETURN)_1]]),"")</f>
        <v/>
      </c>
      <c r="N2426" s="91"/>
      <c r="O2426" s="117" t="str">
        <f>IF(Stock[[#This Row],[BUYING QUANTITY]]&gt;0,Stock[[#This Row],[BUYING PRICE]]*(1+Stock[[#This Row],[% THRESHOLD (RETURN)_2]]),"")</f>
        <v/>
      </c>
      <c r="P2426" s="91"/>
      <c r="Q2426" s="117" t="str">
        <f>IF(Stock[[#This Row],[BUYING QUANTITY]]&gt;0,Stock[[#This Row],[BUYING PRICE]]*(1+Stock[[#This Row],[% THRESHOLD (LOSS)]]),"")</f>
        <v/>
      </c>
      <c r="R2426" s="105"/>
      <c r="S2426" s="118" t="str">
        <f>IF(Stock[[#This Row],[CASH DIVIDEND]]&gt;0,Stock[[#This Row],[CASH DIVIDEND]]/(Stock[[#This Row],[BUYING PRICE]]*Stock[[#This Row],[BUYING QUANTITY]]),"")</f>
        <v/>
      </c>
      <c r="T2426" s="105"/>
      <c r="U2426" s="79"/>
      <c r="V2426" s="97"/>
      <c r="W2426" s="98"/>
      <c r="X2426" s="168"/>
      <c r="Y2426" s="126" t="str">
        <f>IF(Stock[[#This Row],[SELLING QUANTITY]]&gt;0,Stock[[#This Row],[SELLING PRICE]]*Stock[[#This Row],[SELLING QUANTITY]]*Stock[[#This Row],[% SELLING FEE]]+Stock[[#This Row],[SELLING PRICE]]*Stock[[#This Row],[SELLING QUANTITY]]*$D$12,"")</f>
        <v/>
      </c>
      <c r="Z2426" s="121">
        <f>Stock[[#This Row],[BUYING QUANTITY]]+Stock[[#This Row],[STOCK DIVIDEND]]-Stock[[#This Row],[SELLING QUANTITY]]</f>
        <v>0</v>
      </c>
      <c r="AA24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6" s="121">
        <f ca="1">IF(Stock[[#This Row],[SELLING DATE]]&gt;0,Stock[[#This Row],[SELLING DATE]]-Stock[[#This Row],[BUY DATE]]+1,IF(Stock[[#This Row],[BUY DATE]]=0,0,TODAY()-Stock[[#This Row],[BUY DATE]]+1))</f>
        <v>0</v>
      </c>
      <c r="AC2426" s="122" t="str">
        <f>IFERROR(Stock[[#This Row],[CASH DIVIDEND]]+Stock[[#This Row],[RETURN/(LOSS) FROM TRADING
(auto-fill)]],"")</f>
        <v/>
      </c>
      <c r="AD24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6" s="146" t="str">
        <f ca="1">IFERROR(IF(Stock[[#This Row],[HOLDING DAYS
(auto-fill)]]&lt;365,Stock[[#This Row],[% TOTAL RETURN/(LOSS)
(auto-fill)]]*365/Stock[[#This Row],[HOLDING DAYS
(auto-fill)]],POWER((1+Stock[[#This Row],[% TOTAL RETURN/(LOSS)
(auto-fill)]]),1/(Stock[[#This Row],[HOLDING DAYS
(auto-fill)]]/365))-1),"")</f>
        <v/>
      </c>
      <c r="AF2426" s="81"/>
      <c r="AG2426" s="149" t="str">
        <f>IF(Stock[[#This Row],[STATUS
(auto-fill)]]="HOLDING",Stock[[#This Row],[MARKET PRICE]]-Stock[[#This Row],[BUYING PRICE]],"")</f>
        <v/>
      </c>
      <c r="AH2426" s="143" t="str">
        <f>IFERROR(Stock[[#This Row],[CHANGE
(auto-fill)]]/Stock[[#This Row],[BUYING PRICE]],"")</f>
        <v/>
      </c>
      <c r="AI2426" s="130" t="str">
        <f>IF(Stock[[#This Row],[MARKET PRICE]]&gt;0,Stock[[#This Row],[MARKET PRICE]]*Stock[[#This Row],[REMAINING QUANTITY
(auto-fill)]],"")</f>
        <v/>
      </c>
    </row>
    <row r="2427" spans="2:35">
      <c r="B2427" s="110" t="str">
        <f>IF(AND(Stock[[#This Row],[BUYING QUANTITY]]&gt;0,Stock[[#This Row],[REMAINING QUANTITY
(auto-fill)]]=0),"SOLD OUT",
IF(AND(Stock[[#This Row],[BUYING QUANTITY]]&gt;0,Stock[[#This Row],[REMAINING QUANTITY
(auto-fill)]]&gt;0),"HOLDING",""))</f>
        <v/>
      </c>
      <c r="C2427" s="113">
        <f t="shared" si="37"/>
        <v>2414</v>
      </c>
      <c r="D2427" s="79"/>
      <c r="E2427" s="80"/>
      <c r="F2427" s="162"/>
      <c r="G2427" s="85"/>
      <c r="H2427" s="86"/>
      <c r="I2427" s="164"/>
      <c r="J2427" s="115" t="str">
        <f>IF(Stock[[#This Row],[BUYING QUANTITY]]&gt;0,Stock[[#This Row],[BUYING PRICE]]*Stock[[#This Row],[BUYING QUANTITY]]*Stock[[#This Row],[% BUYING FEE]],"")</f>
        <v/>
      </c>
      <c r="K2427" s="89"/>
      <c r="L2427" s="90"/>
      <c r="M2427" s="117" t="str">
        <f>IF(Stock[[#This Row],[BUYING QUANTITY]]&gt;0,Stock[[#This Row],[BUYING PRICE]]*(1+Stock[[#This Row],[% THRESHOLD (RETURN)_1]]),"")</f>
        <v/>
      </c>
      <c r="N2427" s="91"/>
      <c r="O2427" s="117" t="str">
        <f>IF(Stock[[#This Row],[BUYING QUANTITY]]&gt;0,Stock[[#This Row],[BUYING PRICE]]*(1+Stock[[#This Row],[% THRESHOLD (RETURN)_2]]),"")</f>
        <v/>
      </c>
      <c r="P2427" s="91"/>
      <c r="Q2427" s="117" t="str">
        <f>IF(Stock[[#This Row],[BUYING QUANTITY]]&gt;0,Stock[[#This Row],[BUYING PRICE]]*(1+Stock[[#This Row],[% THRESHOLD (LOSS)]]),"")</f>
        <v/>
      </c>
      <c r="R2427" s="105"/>
      <c r="S2427" s="118" t="str">
        <f>IF(Stock[[#This Row],[CASH DIVIDEND]]&gt;0,Stock[[#This Row],[CASH DIVIDEND]]/(Stock[[#This Row],[BUYING PRICE]]*Stock[[#This Row],[BUYING QUANTITY]]),"")</f>
        <v/>
      </c>
      <c r="T2427" s="105"/>
      <c r="U2427" s="79"/>
      <c r="V2427" s="97"/>
      <c r="W2427" s="98"/>
      <c r="X2427" s="168"/>
      <c r="Y2427" s="126" t="str">
        <f>IF(Stock[[#This Row],[SELLING QUANTITY]]&gt;0,Stock[[#This Row],[SELLING PRICE]]*Stock[[#This Row],[SELLING QUANTITY]]*Stock[[#This Row],[% SELLING FEE]]+Stock[[#This Row],[SELLING PRICE]]*Stock[[#This Row],[SELLING QUANTITY]]*$D$12,"")</f>
        <v/>
      </c>
      <c r="Z2427" s="121">
        <f>Stock[[#This Row],[BUYING QUANTITY]]+Stock[[#This Row],[STOCK DIVIDEND]]-Stock[[#This Row],[SELLING QUANTITY]]</f>
        <v>0</v>
      </c>
      <c r="AA24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7" s="121">
        <f ca="1">IF(Stock[[#This Row],[SELLING DATE]]&gt;0,Stock[[#This Row],[SELLING DATE]]-Stock[[#This Row],[BUY DATE]]+1,IF(Stock[[#This Row],[BUY DATE]]=0,0,TODAY()-Stock[[#This Row],[BUY DATE]]+1))</f>
        <v>0</v>
      </c>
      <c r="AC2427" s="122" t="str">
        <f>IFERROR(Stock[[#This Row],[CASH DIVIDEND]]+Stock[[#This Row],[RETURN/(LOSS) FROM TRADING
(auto-fill)]],"")</f>
        <v/>
      </c>
      <c r="AD24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7" s="146" t="str">
        <f ca="1">IFERROR(IF(Stock[[#This Row],[HOLDING DAYS
(auto-fill)]]&lt;365,Stock[[#This Row],[% TOTAL RETURN/(LOSS)
(auto-fill)]]*365/Stock[[#This Row],[HOLDING DAYS
(auto-fill)]],POWER((1+Stock[[#This Row],[% TOTAL RETURN/(LOSS)
(auto-fill)]]),1/(Stock[[#This Row],[HOLDING DAYS
(auto-fill)]]/365))-1),"")</f>
        <v/>
      </c>
      <c r="AF2427" s="81"/>
      <c r="AG2427" s="149" t="str">
        <f>IF(Stock[[#This Row],[STATUS
(auto-fill)]]="HOLDING",Stock[[#This Row],[MARKET PRICE]]-Stock[[#This Row],[BUYING PRICE]],"")</f>
        <v/>
      </c>
      <c r="AH2427" s="143" t="str">
        <f>IFERROR(Stock[[#This Row],[CHANGE
(auto-fill)]]/Stock[[#This Row],[BUYING PRICE]],"")</f>
        <v/>
      </c>
      <c r="AI2427" s="130" t="str">
        <f>IF(Stock[[#This Row],[MARKET PRICE]]&gt;0,Stock[[#This Row],[MARKET PRICE]]*Stock[[#This Row],[REMAINING QUANTITY
(auto-fill)]],"")</f>
        <v/>
      </c>
    </row>
    <row r="2428" spans="2:35">
      <c r="B2428" s="110" t="str">
        <f>IF(AND(Stock[[#This Row],[BUYING QUANTITY]]&gt;0,Stock[[#This Row],[REMAINING QUANTITY
(auto-fill)]]=0),"SOLD OUT",
IF(AND(Stock[[#This Row],[BUYING QUANTITY]]&gt;0,Stock[[#This Row],[REMAINING QUANTITY
(auto-fill)]]&gt;0),"HOLDING",""))</f>
        <v/>
      </c>
      <c r="C2428" s="113">
        <f t="shared" si="37"/>
        <v>2415</v>
      </c>
      <c r="D2428" s="79"/>
      <c r="E2428" s="80"/>
      <c r="F2428" s="162"/>
      <c r="G2428" s="85"/>
      <c r="H2428" s="86"/>
      <c r="I2428" s="164"/>
      <c r="J2428" s="115" t="str">
        <f>IF(Stock[[#This Row],[BUYING QUANTITY]]&gt;0,Stock[[#This Row],[BUYING PRICE]]*Stock[[#This Row],[BUYING QUANTITY]]*Stock[[#This Row],[% BUYING FEE]],"")</f>
        <v/>
      </c>
      <c r="K2428" s="89"/>
      <c r="L2428" s="90"/>
      <c r="M2428" s="117" t="str">
        <f>IF(Stock[[#This Row],[BUYING QUANTITY]]&gt;0,Stock[[#This Row],[BUYING PRICE]]*(1+Stock[[#This Row],[% THRESHOLD (RETURN)_1]]),"")</f>
        <v/>
      </c>
      <c r="N2428" s="91"/>
      <c r="O2428" s="117" t="str">
        <f>IF(Stock[[#This Row],[BUYING QUANTITY]]&gt;0,Stock[[#This Row],[BUYING PRICE]]*(1+Stock[[#This Row],[% THRESHOLD (RETURN)_2]]),"")</f>
        <v/>
      </c>
      <c r="P2428" s="91"/>
      <c r="Q2428" s="117" t="str">
        <f>IF(Stock[[#This Row],[BUYING QUANTITY]]&gt;0,Stock[[#This Row],[BUYING PRICE]]*(1+Stock[[#This Row],[% THRESHOLD (LOSS)]]),"")</f>
        <v/>
      </c>
      <c r="R2428" s="105"/>
      <c r="S2428" s="118" t="str">
        <f>IF(Stock[[#This Row],[CASH DIVIDEND]]&gt;0,Stock[[#This Row],[CASH DIVIDEND]]/(Stock[[#This Row],[BUYING PRICE]]*Stock[[#This Row],[BUYING QUANTITY]]),"")</f>
        <v/>
      </c>
      <c r="T2428" s="105"/>
      <c r="U2428" s="79"/>
      <c r="V2428" s="97"/>
      <c r="W2428" s="98"/>
      <c r="X2428" s="168"/>
      <c r="Y2428" s="126" t="str">
        <f>IF(Stock[[#This Row],[SELLING QUANTITY]]&gt;0,Stock[[#This Row],[SELLING PRICE]]*Stock[[#This Row],[SELLING QUANTITY]]*Stock[[#This Row],[% SELLING FEE]]+Stock[[#This Row],[SELLING PRICE]]*Stock[[#This Row],[SELLING QUANTITY]]*$D$12,"")</f>
        <v/>
      </c>
      <c r="Z2428" s="121">
        <f>Stock[[#This Row],[BUYING QUANTITY]]+Stock[[#This Row],[STOCK DIVIDEND]]-Stock[[#This Row],[SELLING QUANTITY]]</f>
        <v>0</v>
      </c>
      <c r="AA24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8" s="121">
        <f ca="1">IF(Stock[[#This Row],[SELLING DATE]]&gt;0,Stock[[#This Row],[SELLING DATE]]-Stock[[#This Row],[BUY DATE]]+1,IF(Stock[[#This Row],[BUY DATE]]=0,0,TODAY()-Stock[[#This Row],[BUY DATE]]+1))</f>
        <v>0</v>
      </c>
      <c r="AC2428" s="122" t="str">
        <f>IFERROR(Stock[[#This Row],[CASH DIVIDEND]]+Stock[[#This Row],[RETURN/(LOSS) FROM TRADING
(auto-fill)]],"")</f>
        <v/>
      </c>
      <c r="AD24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8" s="146" t="str">
        <f ca="1">IFERROR(IF(Stock[[#This Row],[HOLDING DAYS
(auto-fill)]]&lt;365,Stock[[#This Row],[% TOTAL RETURN/(LOSS)
(auto-fill)]]*365/Stock[[#This Row],[HOLDING DAYS
(auto-fill)]],POWER((1+Stock[[#This Row],[% TOTAL RETURN/(LOSS)
(auto-fill)]]),1/(Stock[[#This Row],[HOLDING DAYS
(auto-fill)]]/365))-1),"")</f>
        <v/>
      </c>
      <c r="AF2428" s="81"/>
      <c r="AG2428" s="149" t="str">
        <f>IF(Stock[[#This Row],[STATUS
(auto-fill)]]="HOLDING",Stock[[#This Row],[MARKET PRICE]]-Stock[[#This Row],[BUYING PRICE]],"")</f>
        <v/>
      </c>
      <c r="AH2428" s="143" t="str">
        <f>IFERROR(Stock[[#This Row],[CHANGE
(auto-fill)]]/Stock[[#This Row],[BUYING PRICE]],"")</f>
        <v/>
      </c>
      <c r="AI2428" s="130" t="str">
        <f>IF(Stock[[#This Row],[MARKET PRICE]]&gt;0,Stock[[#This Row],[MARKET PRICE]]*Stock[[#This Row],[REMAINING QUANTITY
(auto-fill)]],"")</f>
        <v/>
      </c>
    </row>
    <row r="2429" spans="2:35">
      <c r="B2429" s="110" t="str">
        <f>IF(AND(Stock[[#This Row],[BUYING QUANTITY]]&gt;0,Stock[[#This Row],[REMAINING QUANTITY
(auto-fill)]]=0),"SOLD OUT",
IF(AND(Stock[[#This Row],[BUYING QUANTITY]]&gt;0,Stock[[#This Row],[REMAINING QUANTITY
(auto-fill)]]&gt;0),"HOLDING",""))</f>
        <v/>
      </c>
      <c r="C2429" s="113">
        <f t="shared" si="37"/>
        <v>2416</v>
      </c>
      <c r="D2429" s="79"/>
      <c r="E2429" s="80"/>
      <c r="F2429" s="162"/>
      <c r="G2429" s="85"/>
      <c r="H2429" s="86"/>
      <c r="I2429" s="164"/>
      <c r="J2429" s="115" t="str">
        <f>IF(Stock[[#This Row],[BUYING QUANTITY]]&gt;0,Stock[[#This Row],[BUYING PRICE]]*Stock[[#This Row],[BUYING QUANTITY]]*Stock[[#This Row],[% BUYING FEE]],"")</f>
        <v/>
      </c>
      <c r="K2429" s="89"/>
      <c r="L2429" s="90"/>
      <c r="M2429" s="117" t="str">
        <f>IF(Stock[[#This Row],[BUYING QUANTITY]]&gt;0,Stock[[#This Row],[BUYING PRICE]]*(1+Stock[[#This Row],[% THRESHOLD (RETURN)_1]]),"")</f>
        <v/>
      </c>
      <c r="N2429" s="91"/>
      <c r="O2429" s="117" t="str">
        <f>IF(Stock[[#This Row],[BUYING QUANTITY]]&gt;0,Stock[[#This Row],[BUYING PRICE]]*(1+Stock[[#This Row],[% THRESHOLD (RETURN)_2]]),"")</f>
        <v/>
      </c>
      <c r="P2429" s="91"/>
      <c r="Q2429" s="117" t="str">
        <f>IF(Stock[[#This Row],[BUYING QUANTITY]]&gt;0,Stock[[#This Row],[BUYING PRICE]]*(1+Stock[[#This Row],[% THRESHOLD (LOSS)]]),"")</f>
        <v/>
      </c>
      <c r="R2429" s="105"/>
      <c r="S2429" s="118" t="str">
        <f>IF(Stock[[#This Row],[CASH DIVIDEND]]&gt;0,Stock[[#This Row],[CASH DIVIDEND]]/(Stock[[#This Row],[BUYING PRICE]]*Stock[[#This Row],[BUYING QUANTITY]]),"")</f>
        <v/>
      </c>
      <c r="T2429" s="105"/>
      <c r="U2429" s="79"/>
      <c r="V2429" s="97"/>
      <c r="W2429" s="98"/>
      <c r="X2429" s="168"/>
      <c r="Y2429" s="126" t="str">
        <f>IF(Stock[[#This Row],[SELLING QUANTITY]]&gt;0,Stock[[#This Row],[SELLING PRICE]]*Stock[[#This Row],[SELLING QUANTITY]]*Stock[[#This Row],[% SELLING FEE]]+Stock[[#This Row],[SELLING PRICE]]*Stock[[#This Row],[SELLING QUANTITY]]*$D$12,"")</f>
        <v/>
      </c>
      <c r="Z2429" s="121">
        <f>Stock[[#This Row],[BUYING QUANTITY]]+Stock[[#This Row],[STOCK DIVIDEND]]-Stock[[#This Row],[SELLING QUANTITY]]</f>
        <v>0</v>
      </c>
      <c r="AA24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29" s="121">
        <f ca="1">IF(Stock[[#This Row],[SELLING DATE]]&gt;0,Stock[[#This Row],[SELLING DATE]]-Stock[[#This Row],[BUY DATE]]+1,IF(Stock[[#This Row],[BUY DATE]]=0,0,TODAY()-Stock[[#This Row],[BUY DATE]]+1))</f>
        <v>0</v>
      </c>
      <c r="AC2429" s="122" t="str">
        <f>IFERROR(Stock[[#This Row],[CASH DIVIDEND]]+Stock[[#This Row],[RETURN/(LOSS) FROM TRADING
(auto-fill)]],"")</f>
        <v/>
      </c>
      <c r="AD24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29" s="146" t="str">
        <f ca="1">IFERROR(IF(Stock[[#This Row],[HOLDING DAYS
(auto-fill)]]&lt;365,Stock[[#This Row],[% TOTAL RETURN/(LOSS)
(auto-fill)]]*365/Stock[[#This Row],[HOLDING DAYS
(auto-fill)]],POWER((1+Stock[[#This Row],[% TOTAL RETURN/(LOSS)
(auto-fill)]]),1/(Stock[[#This Row],[HOLDING DAYS
(auto-fill)]]/365))-1),"")</f>
        <v/>
      </c>
      <c r="AF2429" s="81"/>
      <c r="AG2429" s="149" t="str">
        <f>IF(Stock[[#This Row],[STATUS
(auto-fill)]]="HOLDING",Stock[[#This Row],[MARKET PRICE]]-Stock[[#This Row],[BUYING PRICE]],"")</f>
        <v/>
      </c>
      <c r="AH2429" s="143" t="str">
        <f>IFERROR(Stock[[#This Row],[CHANGE
(auto-fill)]]/Stock[[#This Row],[BUYING PRICE]],"")</f>
        <v/>
      </c>
      <c r="AI2429" s="130" t="str">
        <f>IF(Stock[[#This Row],[MARKET PRICE]]&gt;0,Stock[[#This Row],[MARKET PRICE]]*Stock[[#This Row],[REMAINING QUANTITY
(auto-fill)]],"")</f>
        <v/>
      </c>
    </row>
    <row r="2430" spans="2:35">
      <c r="B2430" s="110" t="str">
        <f>IF(AND(Stock[[#This Row],[BUYING QUANTITY]]&gt;0,Stock[[#This Row],[REMAINING QUANTITY
(auto-fill)]]=0),"SOLD OUT",
IF(AND(Stock[[#This Row],[BUYING QUANTITY]]&gt;0,Stock[[#This Row],[REMAINING QUANTITY
(auto-fill)]]&gt;0),"HOLDING",""))</f>
        <v/>
      </c>
      <c r="C2430" s="113">
        <f t="shared" si="37"/>
        <v>2417</v>
      </c>
      <c r="D2430" s="79"/>
      <c r="E2430" s="80"/>
      <c r="F2430" s="162"/>
      <c r="G2430" s="85"/>
      <c r="H2430" s="86"/>
      <c r="I2430" s="164"/>
      <c r="J2430" s="115" t="str">
        <f>IF(Stock[[#This Row],[BUYING QUANTITY]]&gt;0,Stock[[#This Row],[BUYING PRICE]]*Stock[[#This Row],[BUYING QUANTITY]]*Stock[[#This Row],[% BUYING FEE]],"")</f>
        <v/>
      </c>
      <c r="K2430" s="89"/>
      <c r="L2430" s="90"/>
      <c r="M2430" s="117" t="str">
        <f>IF(Stock[[#This Row],[BUYING QUANTITY]]&gt;0,Stock[[#This Row],[BUYING PRICE]]*(1+Stock[[#This Row],[% THRESHOLD (RETURN)_1]]),"")</f>
        <v/>
      </c>
      <c r="N2430" s="91"/>
      <c r="O2430" s="117" t="str">
        <f>IF(Stock[[#This Row],[BUYING QUANTITY]]&gt;0,Stock[[#This Row],[BUYING PRICE]]*(1+Stock[[#This Row],[% THRESHOLD (RETURN)_2]]),"")</f>
        <v/>
      </c>
      <c r="P2430" s="91"/>
      <c r="Q2430" s="117" t="str">
        <f>IF(Stock[[#This Row],[BUYING QUANTITY]]&gt;0,Stock[[#This Row],[BUYING PRICE]]*(1+Stock[[#This Row],[% THRESHOLD (LOSS)]]),"")</f>
        <v/>
      </c>
      <c r="R2430" s="105"/>
      <c r="S2430" s="118" t="str">
        <f>IF(Stock[[#This Row],[CASH DIVIDEND]]&gt;0,Stock[[#This Row],[CASH DIVIDEND]]/(Stock[[#This Row],[BUYING PRICE]]*Stock[[#This Row],[BUYING QUANTITY]]),"")</f>
        <v/>
      </c>
      <c r="T2430" s="105"/>
      <c r="U2430" s="79"/>
      <c r="V2430" s="97"/>
      <c r="W2430" s="98"/>
      <c r="X2430" s="168"/>
      <c r="Y2430" s="126" t="str">
        <f>IF(Stock[[#This Row],[SELLING QUANTITY]]&gt;0,Stock[[#This Row],[SELLING PRICE]]*Stock[[#This Row],[SELLING QUANTITY]]*Stock[[#This Row],[% SELLING FEE]]+Stock[[#This Row],[SELLING PRICE]]*Stock[[#This Row],[SELLING QUANTITY]]*$D$12,"")</f>
        <v/>
      </c>
      <c r="Z2430" s="121">
        <f>Stock[[#This Row],[BUYING QUANTITY]]+Stock[[#This Row],[STOCK DIVIDEND]]-Stock[[#This Row],[SELLING QUANTITY]]</f>
        <v>0</v>
      </c>
      <c r="AA24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0" s="121">
        <f ca="1">IF(Stock[[#This Row],[SELLING DATE]]&gt;0,Stock[[#This Row],[SELLING DATE]]-Stock[[#This Row],[BUY DATE]]+1,IF(Stock[[#This Row],[BUY DATE]]=0,0,TODAY()-Stock[[#This Row],[BUY DATE]]+1))</f>
        <v>0</v>
      </c>
      <c r="AC2430" s="122" t="str">
        <f>IFERROR(Stock[[#This Row],[CASH DIVIDEND]]+Stock[[#This Row],[RETURN/(LOSS) FROM TRADING
(auto-fill)]],"")</f>
        <v/>
      </c>
      <c r="AD24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0" s="146" t="str">
        <f ca="1">IFERROR(IF(Stock[[#This Row],[HOLDING DAYS
(auto-fill)]]&lt;365,Stock[[#This Row],[% TOTAL RETURN/(LOSS)
(auto-fill)]]*365/Stock[[#This Row],[HOLDING DAYS
(auto-fill)]],POWER((1+Stock[[#This Row],[% TOTAL RETURN/(LOSS)
(auto-fill)]]),1/(Stock[[#This Row],[HOLDING DAYS
(auto-fill)]]/365))-1),"")</f>
        <v/>
      </c>
      <c r="AF2430" s="81"/>
      <c r="AG2430" s="149" t="str">
        <f>IF(Stock[[#This Row],[STATUS
(auto-fill)]]="HOLDING",Stock[[#This Row],[MARKET PRICE]]-Stock[[#This Row],[BUYING PRICE]],"")</f>
        <v/>
      </c>
      <c r="AH2430" s="143" t="str">
        <f>IFERROR(Stock[[#This Row],[CHANGE
(auto-fill)]]/Stock[[#This Row],[BUYING PRICE]],"")</f>
        <v/>
      </c>
      <c r="AI2430" s="130" t="str">
        <f>IF(Stock[[#This Row],[MARKET PRICE]]&gt;0,Stock[[#This Row],[MARKET PRICE]]*Stock[[#This Row],[REMAINING QUANTITY
(auto-fill)]],"")</f>
        <v/>
      </c>
    </row>
    <row r="2431" spans="2:35">
      <c r="B2431" s="110" t="str">
        <f>IF(AND(Stock[[#This Row],[BUYING QUANTITY]]&gt;0,Stock[[#This Row],[REMAINING QUANTITY
(auto-fill)]]=0),"SOLD OUT",
IF(AND(Stock[[#This Row],[BUYING QUANTITY]]&gt;0,Stock[[#This Row],[REMAINING QUANTITY
(auto-fill)]]&gt;0),"HOLDING",""))</f>
        <v/>
      </c>
      <c r="C2431" s="113">
        <f t="shared" si="37"/>
        <v>2418</v>
      </c>
      <c r="D2431" s="79"/>
      <c r="E2431" s="80"/>
      <c r="F2431" s="162"/>
      <c r="G2431" s="85"/>
      <c r="H2431" s="86"/>
      <c r="I2431" s="164"/>
      <c r="J2431" s="115" t="str">
        <f>IF(Stock[[#This Row],[BUYING QUANTITY]]&gt;0,Stock[[#This Row],[BUYING PRICE]]*Stock[[#This Row],[BUYING QUANTITY]]*Stock[[#This Row],[% BUYING FEE]],"")</f>
        <v/>
      </c>
      <c r="K2431" s="89"/>
      <c r="L2431" s="90"/>
      <c r="M2431" s="117" t="str">
        <f>IF(Stock[[#This Row],[BUYING QUANTITY]]&gt;0,Stock[[#This Row],[BUYING PRICE]]*(1+Stock[[#This Row],[% THRESHOLD (RETURN)_1]]),"")</f>
        <v/>
      </c>
      <c r="N2431" s="91"/>
      <c r="O2431" s="117" t="str">
        <f>IF(Stock[[#This Row],[BUYING QUANTITY]]&gt;0,Stock[[#This Row],[BUYING PRICE]]*(1+Stock[[#This Row],[% THRESHOLD (RETURN)_2]]),"")</f>
        <v/>
      </c>
      <c r="P2431" s="91"/>
      <c r="Q2431" s="117" t="str">
        <f>IF(Stock[[#This Row],[BUYING QUANTITY]]&gt;0,Stock[[#This Row],[BUYING PRICE]]*(1+Stock[[#This Row],[% THRESHOLD (LOSS)]]),"")</f>
        <v/>
      </c>
      <c r="R2431" s="105"/>
      <c r="S2431" s="118" t="str">
        <f>IF(Stock[[#This Row],[CASH DIVIDEND]]&gt;0,Stock[[#This Row],[CASH DIVIDEND]]/(Stock[[#This Row],[BUYING PRICE]]*Stock[[#This Row],[BUYING QUANTITY]]),"")</f>
        <v/>
      </c>
      <c r="T2431" s="105"/>
      <c r="U2431" s="79"/>
      <c r="V2431" s="97"/>
      <c r="W2431" s="98"/>
      <c r="X2431" s="168"/>
      <c r="Y2431" s="126" t="str">
        <f>IF(Stock[[#This Row],[SELLING QUANTITY]]&gt;0,Stock[[#This Row],[SELLING PRICE]]*Stock[[#This Row],[SELLING QUANTITY]]*Stock[[#This Row],[% SELLING FEE]]+Stock[[#This Row],[SELLING PRICE]]*Stock[[#This Row],[SELLING QUANTITY]]*$D$12,"")</f>
        <v/>
      </c>
      <c r="Z2431" s="121">
        <f>Stock[[#This Row],[BUYING QUANTITY]]+Stock[[#This Row],[STOCK DIVIDEND]]-Stock[[#This Row],[SELLING QUANTITY]]</f>
        <v>0</v>
      </c>
      <c r="AA24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1" s="121">
        <f ca="1">IF(Stock[[#This Row],[SELLING DATE]]&gt;0,Stock[[#This Row],[SELLING DATE]]-Stock[[#This Row],[BUY DATE]]+1,IF(Stock[[#This Row],[BUY DATE]]=0,0,TODAY()-Stock[[#This Row],[BUY DATE]]+1))</f>
        <v>0</v>
      </c>
      <c r="AC2431" s="122" t="str">
        <f>IFERROR(Stock[[#This Row],[CASH DIVIDEND]]+Stock[[#This Row],[RETURN/(LOSS) FROM TRADING
(auto-fill)]],"")</f>
        <v/>
      </c>
      <c r="AD24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1" s="146" t="str">
        <f ca="1">IFERROR(IF(Stock[[#This Row],[HOLDING DAYS
(auto-fill)]]&lt;365,Stock[[#This Row],[% TOTAL RETURN/(LOSS)
(auto-fill)]]*365/Stock[[#This Row],[HOLDING DAYS
(auto-fill)]],POWER((1+Stock[[#This Row],[% TOTAL RETURN/(LOSS)
(auto-fill)]]),1/(Stock[[#This Row],[HOLDING DAYS
(auto-fill)]]/365))-1),"")</f>
        <v/>
      </c>
      <c r="AF2431" s="81"/>
      <c r="AG2431" s="149" t="str">
        <f>IF(Stock[[#This Row],[STATUS
(auto-fill)]]="HOLDING",Stock[[#This Row],[MARKET PRICE]]-Stock[[#This Row],[BUYING PRICE]],"")</f>
        <v/>
      </c>
      <c r="AH2431" s="143" t="str">
        <f>IFERROR(Stock[[#This Row],[CHANGE
(auto-fill)]]/Stock[[#This Row],[BUYING PRICE]],"")</f>
        <v/>
      </c>
      <c r="AI2431" s="130" t="str">
        <f>IF(Stock[[#This Row],[MARKET PRICE]]&gt;0,Stock[[#This Row],[MARKET PRICE]]*Stock[[#This Row],[REMAINING QUANTITY
(auto-fill)]],"")</f>
        <v/>
      </c>
    </row>
    <row r="2432" spans="2:35">
      <c r="B2432" s="110" t="str">
        <f>IF(AND(Stock[[#This Row],[BUYING QUANTITY]]&gt;0,Stock[[#This Row],[REMAINING QUANTITY
(auto-fill)]]=0),"SOLD OUT",
IF(AND(Stock[[#This Row],[BUYING QUANTITY]]&gt;0,Stock[[#This Row],[REMAINING QUANTITY
(auto-fill)]]&gt;0),"HOLDING",""))</f>
        <v/>
      </c>
      <c r="C2432" s="113">
        <f t="shared" si="37"/>
        <v>2419</v>
      </c>
      <c r="D2432" s="79"/>
      <c r="E2432" s="80"/>
      <c r="F2432" s="162"/>
      <c r="G2432" s="85"/>
      <c r="H2432" s="86"/>
      <c r="I2432" s="164"/>
      <c r="J2432" s="115" t="str">
        <f>IF(Stock[[#This Row],[BUYING QUANTITY]]&gt;0,Stock[[#This Row],[BUYING PRICE]]*Stock[[#This Row],[BUYING QUANTITY]]*Stock[[#This Row],[% BUYING FEE]],"")</f>
        <v/>
      </c>
      <c r="K2432" s="89"/>
      <c r="L2432" s="90"/>
      <c r="M2432" s="117" t="str">
        <f>IF(Stock[[#This Row],[BUYING QUANTITY]]&gt;0,Stock[[#This Row],[BUYING PRICE]]*(1+Stock[[#This Row],[% THRESHOLD (RETURN)_1]]),"")</f>
        <v/>
      </c>
      <c r="N2432" s="91"/>
      <c r="O2432" s="117" t="str">
        <f>IF(Stock[[#This Row],[BUYING QUANTITY]]&gt;0,Stock[[#This Row],[BUYING PRICE]]*(1+Stock[[#This Row],[% THRESHOLD (RETURN)_2]]),"")</f>
        <v/>
      </c>
      <c r="P2432" s="91"/>
      <c r="Q2432" s="117" t="str">
        <f>IF(Stock[[#This Row],[BUYING QUANTITY]]&gt;0,Stock[[#This Row],[BUYING PRICE]]*(1+Stock[[#This Row],[% THRESHOLD (LOSS)]]),"")</f>
        <v/>
      </c>
      <c r="R2432" s="105"/>
      <c r="S2432" s="118" t="str">
        <f>IF(Stock[[#This Row],[CASH DIVIDEND]]&gt;0,Stock[[#This Row],[CASH DIVIDEND]]/(Stock[[#This Row],[BUYING PRICE]]*Stock[[#This Row],[BUYING QUANTITY]]),"")</f>
        <v/>
      </c>
      <c r="T2432" s="105"/>
      <c r="U2432" s="79"/>
      <c r="V2432" s="97"/>
      <c r="W2432" s="98"/>
      <c r="X2432" s="168"/>
      <c r="Y2432" s="126" t="str">
        <f>IF(Stock[[#This Row],[SELLING QUANTITY]]&gt;0,Stock[[#This Row],[SELLING PRICE]]*Stock[[#This Row],[SELLING QUANTITY]]*Stock[[#This Row],[% SELLING FEE]]+Stock[[#This Row],[SELLING PRICE]]*Stock[[#This Row],[SELLING QUANTITY]]*$D$12,"")</f>
        <v/>
      </c>
      <c r="Z2432" s="121">
        <f>Stock[[#This Row],[BUYING QUANTITY]]+Stock[[#This Row],[STOCK DIVIDEND]]-Stock[[#This Row],[SELLING QUANTITY]]</f>
        <v>0</v>
      </c>
      <c r="AA24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2" s="121">
        <f ca="1">IF(Stock[[#This Row],[SELLING DATE]]&gt;0,Stock[[#This Row],[SELLING DATE]]-Stock[[#This Row],[BUY DATE]]+1,IF(Stock[[#This Row],[BUY DATE]]=0,0,TODAY()-Stock[[#This Row],[BUY DATE]]+1))</f>
        <v>0</v>
      </c>
      <c r="AC2432" s="122" t="str">
        <f>IFERROR(Stock[[#This Row],[CASH DIVIDEND]]+Stock[[#This Row],[RETURN/(LOSS) FROM TRADING
(auto-fill)]],"")</f>
        <v/>
      </c>
      <c r="AD24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2" s="146" t="str">
        <f ca="1">IFERROR(IF(Stock[[#This Row],[HOLDING DAYS
(auto-fill)]]&lt;365,Stock[[#This Row],[% TOTAL RETURN/(LOSS)
(auto-fill)]]*365/Stock[[#This Row],[HOLDING DAYS
(auto-fill)]],POWER((1+Stock[[#This Row],[% TOTAL RETURN/(LOSS)
(auto-fill)]]),1/(Stock[[#This Row],[HOLDING DAYS
(auto-fill)]]/365))-1),"")</f>
        <v/>
      </c>
      <c r="AF2432" s="81"/>
      <c r="AG2432" s="149" t="str">
        <f>IF(Stock[[#This Row],[STATUS
(auto-fill)]]="HOLDING",Stock[[#This Row],[MARKET PRICE]]-Stock[[#This Row],[BUYING PRICE]],"")</f>
        <v/>
      </c>
      <c r="AH2432" s="143" t="str">
        <f>IFERROR(Stock[[#This Row],[CHANGE
(auto-fill)]]/Stock[[#This Row],[BUYING PRICE]],"")</f>
        <v/>
      </c>
      <c r="AI2432" s="130" t="str">
        <f>IF(Stock[[#This Row],[MARKET PRICE]]&gt;0,Stock[[#This Row],[MARKET PRICE]]*Stock[[#This Row],[REMAINING QUANTITY
(auto-fill)]],"")</f>
        <v/>
      </c>
    </row>
    <row r="2433" spans="2:35">
      <c r="B2433" s="110" t="str">
        <f>IF(AND(Stock[[#This Row],[BUYING QUANTITY]]&gt;0,Stock[[#This Row],[REMAINING QUANTITY
(auto-fill)]]=0),"SOLD OUT",
IF(AND(Stock[[#This Row],[BUYING QUANTITY]]&gt;0,Stock[[#This Row],[REMAINING QUANTITY
(auto-fill)]]&gt;0),"HOLDING",""))</f>
        <v/>
      </c>
      <c r="C2433" s="113">
        <f t="shared" si="37"/>
        <v>2420</v>
      </c>
      <c r="D2433" s="79"/>
      <c r="E2433" s="80"/>
      <c r="F2433" s="162"/>
      <c r="G2433" s="85"/>
      <c r="H2433" s="86"/>
      <c r="I2433" s="164"/>
      <c r="J2433" s="115" t="str">
        <f>IF(Stock[[#This Row],[BUYING QUANTITY]]&gt;0,Stock[[#This Row],[BUYING PRICE]]*Stock[[#This Row],[BUYING QUANTITY]]*Stock[[#This Row],[% BUYING FEE]],"")</f>
        <v/>
      </c>
      <c r="K2433" s="89"/>
      <c r="L2433" s="90"/>
      <c r="M2433" s="117" t="str">
        <f>IF(Stock[[#This Row],[BUYING QUANTITY]]&gt;0,Stock[[#This Row],[BUYING PRICE]]*(1+Stock[[#This Row],[% THRESHOLD (RETURN)_1]]),"")</f>
        <v/>
      </c>
      <c r="N2433" s="91"/>
      <c r="O2433" s="117" t="str">
        <f>IF(Stock[[#This Row],[BUYING QUANTITY]]&gt;0,Stock[[#This Row],[BUYING PRICE]]*(1+Stock[[#This Row],[% THRESHOLD (RETURN)_2]]),"")</f>
        <v/>
      </c>
      <c r="P2433" s="91"/>
      <c r="Q2433" s="117" t="str">
        <f>IF(Stock[[#This Row],[BUYING QUANTITY]]&gt;0,Stock[[#This Row],[BUYING PRICE]]*(1+Stock[[#This Row],[% THRESHOLD (LOSS)]]),"")</f>
        <v/>
      </c>
      <c r="R2433" s="105"/>
      <c r="S2433" s="118" t="str">
        <f>IF(Stock[[#This Row],[CASH DIVIDEND]]&gt;0,Stock[[#This Row],[CASH DIVIDEND]]/(Stock[[#This Row],[BUYING PRICE]]*Stock[[#This Row],[BUYING QUANTITY]]),"")</f>
        <v/>
      </c>
      <c r="T2433" s="105"/>
      <c r="U2433" s="79"/>
      <c r="V2433" s="97"/>
      <c r="W2433" s="98"/>
      <c r="X2433" s="168"/>
      <c r="Y2433" s="126" t="str">
        <f>IF(Stock[[#This Row],[SELLING QUANTITY]]&gt;0,Stock[[#This Row],[SELLING PRICE]]*Stock[[#This Row],[SELLING QUANTITY]]*Stock[[#This Row],[% SELLING FEE]]+Stock[[#This Row],[SELLING PRICE]]*Stock[[#This Row],[SELLING QUANTITY]]*$D$12,"")</f>
        <v/>
      </c>
      <c r="Z2433" s="121">
        <f>Stock[[#This Row],[BUYING QUANTITY]]+Stock[[#This Row],[STOCK DIVIDEND]]-Stock[[#This Row],[SELLING QUANTITY]]</f>
        <v>0</v>
      </c>
      <c r="AA24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3" s="121">
        <f ca="1">IF(Stock[[#This Row],[SELLING DATE]]&gt;0,Stock[[#This Row],[SELLING DATE]]-Stock[[#This Row],[BUY DATE]]+1,IF(Stock[[#This Row],[BUY DATE]]=0,0,TODAY()-Stock[[#This Row],[BUY DATE]]+1))</f>
        <v>0</v>
      </c>
      <c r="AC2433" s="122" t="str">
        <f>IFERROR(Stock[[#This Row],[CASH DIVIDEND]]+Stock[[#This Row],[RETURN/(LOSS) FROM TRADING
(auto-fill)]],"")</f>
        <v/>
      </c>
      <c r="AD24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3" s="146" t="str">
        <f ca="1">IFERROR(IF(Stock[[#This Row],[HOLDING DAYS
(auto-fill)]]&lt;365,Stock[[#This Row],[% TOTAL RETURN/(LOSS)
(auto-fill)]]*365/Stock[[#This Row],[HOLDING DAYS
(auto-fill)]],POWER((1+Stock[[#This Row],[% TOTAL RETURN/(LOSS)
(auto-fill)]]),1/(Stock[[#This Row],[HOLDING DAYS
(auto-fill)]]/365))-1),"")</f>
        <v/>
      </c>
      <c r="AF2433" s="81"/>
      <c r="AG2433" s="149" t="str">
        <f>IF(Stock[[#This Row],[STATUS
(auto-fill)]]="HOLDING",Stock[[#This Row],[MARKET PRICE]]-Stock[[#This Row],[BUYING PRICE]],"")</f>
        <v/>
      </c>
      <c r="AH2433" s="143" t="str">
        <f>IFERROR(Stock[[#This Row],[CHANGE
(auto-fill)]]/Stock[[#This Row],[BUYING PRICE]],"")</f>
        <v/>
      </c>
      <c r="AI2433" s="130" t="str">
        <f>IF(Stock[[#This Row],[MARKET PRICE]]&gt;0,Stock[[#This Row],[MARKET PRICE]]*Stock[[#This Row],[REMAINING QUANTITY
(auto-fill)]],"")</f>
        <v/>
      </c>
    </row>
    <row r="2434" spans="2:35">
      <c r="B2434" s="110" t="str">
        <f>IF(AND(Stock[[#This Row],[BUYING QUANTITY]]&gt;0,Stock[[#This Row],[REMAINING QUANTITY
(auto-fill)]]=0),"SOLD OUT",
IF(AND(Stock[[#This Row],[BUYING QUANTITY]]&gt;0,Stock[[#This Row],[REMAINING QUANTITY
(auto-fill)]]&gt;0),"HOLDING",""))</f>
        <v/>
      </c>
      <c r="C2434" s="113">
        <f t="shared" si="37"/>
        <v>2421</v>
      </c>
      <c r="D2434" s="79"/>
      <c r="E2434" s="80"/>
      <c r="F2434" s="162"/>
      <c r="G2434" s="85"/>
      <c r="H2434" s="86"/>
      <c r="I2434" s="164"/>
      <c r="J2434" s="115" t="str">
        <f>IF(Stock[[#This Row],[BUYING QUANTITY]]&gt;0,Stock[[#This Row],[BUYING PRICE]]*Stock[[#This Row],[BUYING QUANTITY]]*Stock[[#This Row],[% BUYING FEE]],"")</f>
        <v/>
      </c>
      <c r="K2434" s="89"/>
      <c r="L2434" s="90"/>
      <c r="M2434" s="117" t="str">
        <f>IF(Stock[[#This Row],[BUYING QUANTITY]]&gt;0,Stock[[#This Row],[BUYING PRICE]]*(1+Stock[[#This Row],[% THRESHOLD (RETURN)_1]]),"")</f>
        <v/>
      </c>
      <c r="N2434" s="91"/>
      <c r="O2434" s="117" t="str">
        <f>IF(Stock[[#This Row],[BUYING QUANTITY]]&gt;0,Stock[[#This Row],[BUYING PRICE]]*(1+Stock[[#This Row],[% THRESHOLD (RETURN)_2]]),"")</f>
        <v/>
      </c>
      <c r="P2434" s="91"/>
      <c r="Q2434" s="117" t="str">
        <f>IF(Stock[[#This Row],[BUYING QUANTITY]]&gt;0,Stock[[#This Row],[BUYING PRICE]]*(1+Stock[[#This Row],[% THRESHOLD (LOSS)]]),"")</f>
        <v/>
      </c>
      <c r="R2434" s="105"/>
      <c r="S2434" s="118" t="str">
        <f>IF(Stock[[#This Row],[CASH DIVIDEND]]&gt;0,Stock[[#This Row],[CASH DIVIDEND]]/(Stock[[#This Row],[BUYING PRICE]]*Stock[[#This Row],[BUYING QUANTITY]]),"")</f>
        <v/>
      </c>
      <c r="T2434" s="105"/>
      <c r="U2434" s="79"/>
      <c r="V2434" s="97"/>
      <c r="W2434" s="98"/>
      <c r="X2434" s="168"/>
      <c r="Y2434" s="126" t="str">
        <f>IF(Stock[[#This Row],[SELLING QUANTITY]]&gt;0,Stock[[#This Row],[SELLING PRICE]]*Stock[[#This Row],[SELLING QUANTITY]]*Stock[[#This Row],[% SELLING FEE]]+Stock[[#This Row],[SELLING PRICE]]*Stock[[#This Row],[SELLING QUANTITY]]*$D$12,"")</f>
        <v/>
      </c>
      <c r="Z2434" s="121">
        <f>Stock[[#This Row],[BUYING QUANTITY]]+Stock[[#This Row],[STOCK DIVIDEND]]-Stock[[#This Row],[SELLING QUANTITY]]</f>
        <v>0</v>
      </c>
      <c r="AA24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4" s="121">
        <f ca="1">IF(Stock[[#This Row],[SELLING DATE]]&gt;0,Stock[[#This Row],[SELLING DATE]]-Stock[[#This Row],[BUY DATE]]+1,IF(Stock[[#This Row],[BUY DATE]]=0,0,TODAY()-Stock[[#This Row],[BUY DATE]]+1))</f>
        <v>0</v>
      </c>
      <c r="AC2434" s="122" t="str">
        <f>IFERROR(Stock[[#This Row],[CASH DIVIDEND]]+Stock[[#This Row],[RETURN/(LOSS) FROM TRADING
(auto-fill)]],"")</f>
        <v/>
      </c>
      <c r="AD24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4" s="146" t="str">
        <f ca="1">IFERROR(IF(Stock[[#This Row],[HOLDING DAYS
(auto-fill)]]&lt;365,Stock[[#This Row],[% TOTAL RETURN/(LOSS)
(auto-fill)]]*365/Stock[[#This Row],[HOLDING DAYS
(auto-fill)]],POWER((1+Stock[[#This Row],[% TOTAL RETURN/(LOSS)
(auto-fill)]]),1/(Stock[[#This Row],[HOLDING DAYS
(auto-fill)]]/365))-1),"")</f>
        <v/>
      </c>
      <c r="AF2434" s="81"/>
      <c r="AG2434" s="149" t="str">
        <f>IF(Stock[[#This Row],[STATUS
(auto-fill)]]="HOLDING",Stock[[#This Row],[MARKET PRICE]]-Stock[[#This Row],[BUYING PRICE]],"")</f>
        <v/>
      </c>
      <c r="AH2434" s="143" t="str">
        <f>IFERROR(Stock[[#This Row],[CHANGE
(auto-fill)]]/Stock[[#This Row],[BUYING PRICE]],"")</f>
        <v/>
      </c>
      <c r="AI2434" s="130" t="str">
        <f>IF(Stock[[#This Row],[MARKET PRICE]]&gt;0,Stock[[#This Row],[MARKET PRICE]]*Stock[[#This Row],[REMAINING QUANTITY
(auto-fill)]],"")</f>
        <v/>
      </c>
    </row>
    <row r="2435" spans="2:35">
      <c r="B2435" s="110" t="str">
        <f>IF(AND(Stock[[#This Row],[BUYING QUANTITY]]&gt;0,Stock[[#This Row],[REMAINING QUANTITY
(auto-fill)]]=0),"SOLD OUT",
IF(AND(Stock[[#This Row],[BUYING QUANTITY]]&gt;0,Stock[[#This Row],[REMAINING QUANTITY
(auto-fill)]]&gt;0),"HOLDING",""))</f>
        <v/>
      </c>
      <c r="C2435" s="113">
        <f t="shared" si="37"/>
        <v>2422</v>
      </c>
      <c r="D2435" s="79"/>
      <c r="E2435" s="80"/>
      <c r="F2435" s="162"/>
      <c r="G2435" s="85"/>
      <c r="H2435" s="86"/>
      <c r="I2435" s="164"/>
      <c r="J2435" s="115" t="str">
        <f>IF(Stock[[#This Row],[BUYING QUANTITY]]&gt;0,Stock[[#This Row],[BUYING PRICE]]*Stock[[#This Row],[BUYING QUANTITY]]*Stock[[#This Row],[% BUYING FEE]],"")</f>
        <v/>
      </c>
      <c r="K2435" s="89"/>
      <c r="L2435" s="90"/>
      <c r="M2435" s="117" t="str">
        <f>IF(Stock[[#This Row],[BUYING QUANTITY]]&gt;0,Stock[[#This Row],[BUYING PRICE]]*(1+Stock[[#This Row],[% THRESHOLD (RETURN)_1]]),"")</f>
        <v/>
      </c>
      <c r="N2435" s="91"/>
      <c r="O2435" s="117" t="str">
        <f>IF(Stock[[#This Row],[BUYING QUANTITY]]&gt;0,Stock[[#This Row],[BUYING PRICE]]*(1+Stock[[#This Row],[% THRESHOLD (RETURN)_2]]),"")</f>
        <v/>
      </c>
      <c r="P2435" s="91"/>
      <c r="Q2435" s="117" t="str">
        <f>IF(Stock[[#This Row],[BUYING QUANTITY]]&gt;0,Stock[[#This Row],[BUYING PRICE]]*(1+Stock[[#This Row],[% THRESHOLD (LOSS)]]),"")</f>
        <v/>
      </c>
      <c r="R2435" s="105"/>
      <c r="S2435" s="118" t="str">
        <f>IF(Stock[[#This Row],[CASH DIVIDEND]]&gt;0,Stock[[#This Row],[CASH DIVIDEND]]/(Stock[[#This Row],[BUYING PRICE]]*Stock[[#This Row],[BUYING QUANTITY]]),"")</f>
        <v/>
      </c>
      <c r="T2435" s="105"/>
      <c r="U2435" s="79"/>
      <c r="V2435" s="97"/>
      <c r="W2435" s="98"/>
      <c r="X2435" s="168"/>
      <c r="Y2435" s="126" t="str">
        <f>IF(Stock[[#This Row],[SELLING QUANTITY]]&gt;0,Stock[[#This Row],[SELLING PRICE]]*Stock[[#This Row],[SELLING QUANTITY]]*Stock[[#This Row],[% SELLING FEE]]+Stock[[#This Row],[SELLING PRICE]]*Stock[[#This Row],[SELLING QUANTITY]]*$D$12,"")</f>
        <v/>
      </c>
      <c r="Z2435" s="121">
        <f>Stock[[#This Row],[BUYING QUANTITY]]+Stock[[#This Row],[STOCK DIVIDEND]]-Stock[[#This Row],[SELLING QUANTITY]]</f>
        <v>0</v>
      </c>
      <c r="AA24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5" s="121">
        <f ca="1">IF(Stock[[#This Row],[SELLING DATE]]&gt;0,Stock[[#This Row],[SELLING DATE]]-Stock[[#This Row],[BUY DATE]]+1,IF(Stock[[#This Row],[BUY DATE]]=0,0,TODAY()-Stock[[#This Row],[BUY DATE]]+1))</f>
        <v>0</v>
      </c>
      <c r="AC2435" s="122" t="str">
        <f>IFERROR(Stock[[#This Row],[CASH DIVIDEND]]+Stock[[#This Row],[RETURN/(LOSS) FROM TRADING
(auto-fill)]],"")</f>
        <v/>
      </c>
      <c r="AD24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5" s="146" t="str">
        <f ca="1">IFERROR(IF(Stock[[#This Row],[HOLDING DAYS
(auto-fill)]]&lt;365,Stock[[#This Row],[% TOTAL RETURN/(LOSS)
(auto-fill)]]*365/Stock[[#This Row],[HOLDING DAYS
(auto-fill)]],POWER((1+Stock[[#This Row],[% TOTAL RETURN/(LOSS)
(auto-fill)]]),1/(Stock[[#This Row],[HOLDING DAYS
(auto-fill)]]/365))-1),"")</f>
        <v/>
      </c>
      <c r="AF2435" s="81"/>
      <c r="AG2435" s="149" t="str">
        <f>IF(Stock[[#This Row],[STATUS
(auto-fill)]]="HOLDING",Stock[[#This Row],[MARKET PRICE]]-Stock[[#This Row],[BUYING PRICE]],"")</f>
        <v/>
      </c>
      <c r="AH2435" s="143" t="str">
        <f>IFERROR(Stock[[#This Row],[CHANGE
(auto-fill)]]/Stock[[#This Row],[BUYING PRICE]],"")</f>
        <v/>
      </c>
      <c r="AI2435" s="130" t="str">
        <f>IF(Stock[[#This Row],[MARKET PRICE]]&gt;0,Stock[[#This Row],[MARKET PRICE]]*Stock[[#This Row],[REMAINING QUANTITY
(auto-fill)]],"")</f>
        <v/>
      </c>
    </row>
    <row r="2436" spans="2:35">
      <c r="B2436" s="110" t="str">
        <f>IF(AND(Stock[[#This Row],[BUYING QUANTITY]]&gt;0,Stock[[#This Row],[REMAINING QUANTITY
(auto-fill)]]=0),"SOLD OUT",
IF(AND(Stock[[#This Row],[BUYING QUANTITY]]&gt;0,Stock[[#This Row],[REMAINING QUANTITY
(auto-fill)]]&gt;0),"HOLDING",""))</f>
        <v/>
      </c>
      <c r="C2436" s="113">
        <f t="shared" si="37"/>
        <v>2423</v>
      </c>
      <c r="D2436" s="79"/>
      <c r="E2436" s="80"/>
      <c r="F2436" s="162"/>
      <c r="G2436" s="85"/>
      <c r="H2436" s="86"/>
      <c r="I2436" s="164"/>
      <c r="J2436" s="115" t="str">
        <f>IF(Stock[[#This Row],[BUYING QUANTITY]]&gt;0,Stock[[#This Row],[BUYING PRICE]]*Stock[[#This Row],[BUYING QUANTITY]]*Stock[[#This Row],[% BUYING FEE]],"")</f>
        <v/>
      </c>
      <c r="K2436" s="89"/>
      <c r="L2436" s="90"/>
      <c r="M2436" s="117" t="str">
        <f>IF(Stock[[#This Row],[BUYING QUANTITY]]&gt;0,Stock[[#This Row],[BUYING PRICE]]*(1+Stock[[#This Row],[% THRESHOLD (RETURN)_1]]),"")</f>
        <v/>
      </c>
      <c r="N2436" s="91"/>
      <c r="O2436" s="117" t="str">
        <f>IF(Stock[[#This Row],[BUYING QUANTITY]]&gt;0,Stock[[#This Row],[BUYING PRICE]]*(1+Stock[[#This Row],[% THRESHOLD (RETURN)_2]]),"")</f>
        <v/>
      </c>
      <c r="P2436" s="91"/>
      <c r="Q2436" s="117" t="str">
        <f>IF(Stock[[#This Row],[BUYING QUANTITY]]&gt;0,Stock[[#This Row],[BUYING PRICE]]*(1+Stock[[#This Row],[% THRESHOLD (LOSS)]]),"")</f>
        <v/>
      </c>
      <c r="R2436" s="105"/>
      <c r="S2436" s="118" t="str">
        <f>IF(Stock[[#This Row],[CASH DIVIDEND]]&gt;0,Stock[[#This Row],[CASH DIVIDEND]]/(Stock[[#This Row],[BUYING PRICE]]*Stock[[#This Row],[BUYING QUANTITY]]),"")</f>
        <v/>
      </c>
      <c r="T2436" s="105"/>
      <c r="U2436" s="79"/>
      <c r="V2436" s="97"/>
      <c r="W2436" s="98"/>
      <c r="X2436" s="168"/>
      <c r="Y2436" s="126" t="str">
        <f>IF(Stock[[#This Row],[SELLING QUANTITY]]&gt;0,Stock[[#This Row],[SELLING PRICE]]*Stock[[#This Row],[SELLING QUANTITY]]*Stock[[#This Row],[% SELLING FEE]]+Stock[[#This Row],[SELLING PRICE]]*Stock[[#This Row],[SELLING QUANTITY]]*$D$12,"")</f>
        <v/>
      </c>
      <c r="Z2436" s="121">
        <f>Stock[[#This Row],[BUYING QUANTITY]]+Stock[[#This Row],[STOCK DIVIDEND]]-Stock[[#This Row],[SELLING QUANTITY]]</f>
        <v>0</v>
      </c>
      <c r="AA24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6" s="121">
        <f ca="1">IF(Stock[[#This Row],[SELLING DATE]]&gt;0,Stock[[#This Row],[SELLING DATE]]-Stock[[#This Row],[BUY DATE]]+1,IF(Stock[[#This Row],[BUY DATE]]=0,0,TODAY()-Stock[[#This Row],[BUY DATE]]+1))</f>
        <v>0</v>
      </c>
      <c r="AC2436" s="122" t="str">
        <f>IFERROR(Stock[[#This Row],[CASH DIVIDEND]]+Stock[[#This Row],[RETURN/(LOSS) FROM TRADING
(auto-fill)]],"")</f>
        <v/>
      </c>
      <c r="AD24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6" s="146" t="str">
        <f ca="1">IFERROR(IF(Stock[[#This Row],[HOLDING DAYS
(auto-fill)]]&lt;365,Stock[[#This Row],[% TOTAL RETURN/(LOSS)
(auto-fill)]]*365/Stock[[#This Row],[HOLDING DAYS
(auto-fill)]],POWER((1+Stock[[#This Row],[% TOTAL RETURN/(LOSS)
(auto-fill)]]),1/(Stock[[#This Row],[HOLDING DAYS
(auto-fill)]]/365))-1),"")</f>
        <v/>
      </c>
      <c r="AF2436" s="81"/>
      <c r="AG2436" s="149" t="str">
        <f>IF(Stock[[#This Row],[STATUS
(auto-fill)]]="HOLDING",Stock[[#This Row],[MARKET PRICE]]-Stock[[#This Row],[BUYING PRICE]],"")</f>
        <v/>
      </c>
      <c r="AH2436" s="143" t="str">
        <f>IFERROR(Stock[[#This Row],[CHANGE
(auto-fill)]]/Stock[[#This Row],[BUYING PRICE]],"")</f>
        <v/>
      </c>
      <c r="AI2436" s="130" t="str">
        <f>IF(Stock[[#This Row],[MARKET PRICE]]&gt;0,Stock[[#This Row],[MARKET PRICE]]*Stock[[#This Row],[REMAINING QUANTITY
(auto-fill)]],"")</f>
        <v/>
      </c>
    </row>
    <row r="2437" spans="2:35">
      <c r="B2437" s="110" t="str">
        <f>IF(AND(Stock[[#This Row],[BUYING QUANTITY]]&gt;0,Stock[[#This Row],[REMAINING QUANTITY
(auto-fill)]]=0),"SOLD OUT",
IF(AND(Stock[[#This Row],[BUYING QUANTITY]]&gt;0,Stock[[#This Row],[REMAINING QUANTITY
(auto-fill)]]&gt;0),"HOLDING",""))</f>
        <v/>
      </c>
      <c r="C2437" s="113">
        <f t="shared" si="37"/>
        <v>2424</v>
      </c>
      <c r="D2437" s="79"/>
      <c r="E2437" s="80"/>
      <c r="F2437" s="162"/>
      <c r="G2437" s="85"/>
      <c r="H2437" s="86"/>
      <c r="I2437" s="164"/>
      <c r="J2437" s="115" t="str">
        <f>IF(Stock[[#This Row],[BUYING QUANTITY]]&gt;0,Stock[[#This Row],[BUYING PRICE]]*Stock[[#This Row],[BUYING QUANTITY]]*Stock[[#This Row],[% BUYING FEE]],"")</f>
        <v/>
      </c>
      <c r="K2437" s="89"/>
      <c r="L2437" s="90"/>
      <c r="M2437" s="117" t="str">
        <f>IF(Stock[[#This Row],[BUYING QUANTITY]]&gt;0,Stock[[#This Row],[BUYING PRICE]]*(1+Stock[[#This Row],[% THRESHOLD (RETURN)_1]]),"")</f>
        <v/>
      </c>
      <c r="N2437" s="91"/>
      <c r="O2437" s="117" t="str">
        <f>IF(Stock[[#This Row],[BUYING QUANTITY]]&gt;0,Stock[[#This Row],[BUYING PRICE]]*(1+Stock[[#This Row],[% THRESHOLD (RETURN)_2]]),"")</f>
        <v/>
      </c>
      <c r="P2437" s="91"/>
      <c r="Q2437" s="117" t="str">
        <f>IF(Stock[[#This Row],[BUYING QUANTITY]]&gt;0,Stock[[#This Row],[BUYING PRICE]]*(1+Stock[[#This Row],[% THRESHOLD (LOSS)]]),"")</f>
        <v/>
      </c>
      <c r="R2437" s="105"/>
      <c r="S2437" s="118" t="str">
        <f>IF(Stock[[#This Row],[CASH DIVIDEND]]&gt;0,Stock[[#This Row],[CASH DIVIDEND]]/(Stock[[#This Row],[BUYING PRICE]]*Stock[[#This Row],[BUYING QUANTITY]]),"")</f>
        <v/>
      </c>
      <c r="T2437" s="105"/>
      <c r="U2437" s="79"/>
      <c r="V2437" s="97"/>
      <c r="W2437" s="98"/>
      <c r="X2437" s="168"/>
      <c r="Y2437" s="126" t="str">
        <f>IF(Stock[[#This Row],[SELLING QUANTITY]]&gt;0,Stock[[#This Row],[SELLING PRICE]]*Stock[[#This Row],[SELLING QUANTITY]]*Stock[[#This Row],[% SELLING FEE]]+Stock[[#This Row],[SELLING PRICE]]*Stock[[#This Row],[SELLING QUANTITY]]*$D$12,"")</f>
        <v/>
      </c>
      <c r="Z2437" s="121">
        <f>Stock[[#This Row],[BUYING QUANTITY]]+Stock[[#This Row],[STOCK DIVIDEND]]-Stock[[#This Row],[SELLING QUANTITY]]</f>
        <v>0</v>
      </c>
      <c r="AA24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7" s="121">
        <f ca="1">IF(Stock[[#This Row],[SELLING DATE]]&gt;0,Stock[[#This Row],[SELLING DATE]]-Stock[[#This Row],[BUY DATE]]+1,IF(Stock[[#This Row],[BUY DATE]]=0,0,TODAY()-Stock[[#This Row],[BUY DATE]]+1))</f>
        <v>0</v>
      </c>
      <c r="AC2437" s="122" t="str">
        <f>IFERROR(Stock[[#This Row],[CASH DIVIDEND]]+Stock[[#This Row],[RETURN/(LOSS) FROM TRADING
(auto-fill)]],"")</f>
        <v/>
      </c>
      <c r="AD24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7" s="146" t="str">
        <f ca="1">IFERROR(IF(Stock[[#This Row],[HOLDING DAYS
(auto-fill)]]&lt;365,Stock[[#This Row],[% TOTAL RETURN/(LOSS)
(auto-fill)]]*365/Stock[[#This Row],[HOLDING DAYS
(auto-fill)]],POWER((1+Stock[[#This Row],[% TOTAL RETURN/(LOSS)
(auto-fill)]]),1/(Stock[[#This Row],[HOLDING DAYS
(auto-fill)]]/365))-1),"")</f>
        <v/>
      </c>
      <c r="AF2437" s="81"/>
      <c r="AG2437" s="149" t="str">
        <f>IF(Stock[[#This Row],[STATUS
(auto-fill)]]="HOLDING",Stock[[#This Row],[MARKET PRICE]]-Stock[[#This Row],[BUYING PRICE]],"")</f>
        <v/>
      </c>
      <c r="AH2437" s="143" t="str">
        <f>IFERROR(Stock[[#This Row],[CHANGE
(auto-fill)]]/Stock[[#This Row],[BUYING PRICE]],"")</f>
        <v/>
      </c>
      <c r="AI2437" s="130" t="str">
        <f>IF(Stock[[#This Row],[MARKET PRICE]]&gt;0,Stock[[#This Row],[MARKET PRICE]]*Stock[[#This Row],[REMAINING QUANTITY
(auto-fill)]],"")</f>
        <v/>
      </c>
    </row>
    <row r="2438" spans="2:35">
      <c r="B2438" s="110" t="str">
        <f>IF(AND(Stock[[#This Row],[BUYING QUANTITY]]&gt;0,Stock[[#This Row],[REMAINING QUANTITY
(auto-fill)]]=0),"SOLD OUT",
IF(AND(Stock[[#This Row],[BUYING QUANTITY]]&gt;0,Stock[[#This Row],[REMAINING QUANTITY
(auto-fill)]]&gt;0),"HOLDING",""))</f>
        <v/>
      </c>
      <c r="C2438" s="113">
        <f t="shared" si="37"/>
        <v>2425</v>
      </c>
      <c r="D2438" s="79"/>
      <c r="E2438" s="80"/>
      <c r="F2438" s="162"/>
      <c r="G2438" s="85"/>
      <c r="H2438" s="86"/>
      <c r="I2438" s="164"/>
      <c r="J2438" s="115" t="str">
        <f>IF(Stock[[#This Row],[BUYING QUANTITY]]&gt;0,Stock[[#This Row],[BUYING PRICE]]*Stock[[#This Row],[BUYING QUANTITY]]*Stock[[#This Row],[% BUYING FEE]],"")</f>
        <v/>
      </c>
      <c r="K2438" s="89"/>
      <c r="L2438" s="90"/>
      <c r="M2438" s="117" t="str">
        <f>IF(Stock[[#This Row],[BUYING QUANTITY]]&gt;0,Stock[[#This Row],[BUYING PRICE]]*(1+Stock[[#This Row],[% THRESHOLD (RETURN)_1]]),"")</f>
        <v/>
      </c>
      <c r="N2438" s="91"/>
      <c r="O2438" s="117" t="str">
        <f>IF(Stock[[#This Row],[BUYING QUANTITY]]&gt;0,Stock[[#This Row],[BUYING PRICE]]*(1+Stock[[#This Row],[% THRESHOLD (RETURN)_2]]),"")</f>
        <v/>
      </c>
      <c r="P2438" s="91"/>
      <c r="Q2438" s="117" t="str">
        <f>IF(Stock[[#This Row],[BUYING QUANTITY]]&gt;0,Stock[[#This Row],[BUYING PRICE]]*(1+Stock[[#This Row],[% THRESHOLD (LOSS)]]),"")</f>
        <v/>
      </c>
      <c r="R2438" s="105"/>
      <c r="S2438" s="118" t="str">
        <f>IF(Stock[[#This Row],[CASH DIVIDEND]]&gt;0,Stock[[#This Row],[CASH DIVIDEND]]/(Stock[[#This Row],[BUYING PRICE]]*Stock[[#This Row],[BUYING QUANTITY]]),"")</f>
        <v/>
      </c>
      <c r="T2438" s="105"/>
      <c r="U2438" s="79"/>
      <c r="V2438" s="97"/>
      <c r="W2438" s="98"/>
      <c r="X2438" s="168"/>
      <c r="Y2438" s="126" t="str">
        <f>IF(Stock[[#This Row],[SELLING QUANTITY]]&gt;0,Stock[[#This Row],[SELLING PRICE]]*Stock[[#This Row],[SELLING QUANTITY]]*Stock[[#This Row],[% SELLING FEE]]+Stock[[#This Row],[SELLING PRICE]]*Stock[[#This Row],[SELLING QUANTITY]]*$D$12,"")</f>
        <v/>
      </c>
      <c r="Z2438" s="121">
        <f>Stock[[#This Row],[BUYING QUANTITY]]+Stock[[#This Row],[STOCK DIVIDEND]]-Stock[[#This Row],[SELLING QUANTITY]]</f>
        <v>0</v>
      </c>
      <c r="AA24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8" s="121">
        <f ca="1">IF(Stock[[#This Row],[SELLING DATE]]&gt;0,Stock[[#This Row],[SELLING DATE]]-Stock[[#This Row],[BUY DATE]]+1,IF(Stock[[#This Row],[BUY DATE]]=0,0,TODAY()-Stock[[#This Row],[BUY DATE]]+1))</f>
        <v>0</v>
      </c>
      <c r="AC2438" s="122" t="str">
        <f>IFERROR(Stock[[#This Row],[CASH DIVIDEND]]+Stock[[#This Row],[RETURN/(LOSS) FROM TRADING
(auto-fill)]],"")</f>
        <v/>
      </c>
      <c r="AD24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8" s="146" t="str">
        <f ca="1">IFERROR(IF(Stock[[#This Row],[HOLDING DAYS
(auto-fill)]]&lt;365,Stock[[#This Row],[% TOTAL RETURN/(LOSS)
(auto-fill)]]*365/Stock[[#This Row],[HOLDING DAYS
(auto-fill)]],POWER((1+Stock[[#This Row],[% TOTAL RETURN/(LOSS)
(auto-fill)]]),1/(Stock[[#This Row],[HOLDING DAYS
(auto-fill)]]/365))-1),"")</f>
        <v/>
      </c>
      <c r="AF2438" s="81"/>
      <c r="AG2438" s="149" t="str">
        <f>IF(Stock[[#This Row],[STATUS
(auto-fill)]]="HOLDING",Stock[[#This Row],[MARKET PRICE]]-Stock[[#This Row],[BUYING PRICE]],"")</f>
        <v/>
      </c>
      <c r="AH2438" s="143" t="str">
        <f>IFERROR(Stock[[#This Row],[CHANGE
(auto-fill)]]/Stock[[#This Row],[BUYING PRICE]],"")</f>
        <v/>
      </c>
      <c r="AI2438" s="130" t="str">
        <f>IF(Stock[[#This Row],[MARKET PRICE]]&gt;0,Stock[[#This Row],[MARKET PRICE]]*Stock[[#This Row],[REMAINING QUANTITY
(auto-fill)]],"")</f>
        <v/>
      </c>
    </row>
    <row r="2439" spans="2:35">
      <c r="B2439" s="110" t="str">
        <f>IF(AND(Stock[[#This Row],[BUYING QUANTITY]]&gt;0,Stock[[#This Row],[REMAINING QUANTITY
(auto-fill)]]=0),"SOLD OUT",
IF(AND(Stock[[#This Row],[BUYING QUANTITY]]&gt;0,Stock[[#This Row],[REMAINING QUANTITY
(auto-fill)]]&gt;0),"HOLDING",""))</f>
        <v/>
      </c>
      <c r="C2439" s="113">
        <f t="shared" si="37"/>
        <v>2426</v>
      </c>
      <c r="D2439" s="79"/>
      <c r="E2439" s="80"/>
      <c r="F2439" s="162"/>
      <c r="G2439" s="85"/>
      <c r="H2439" s="86"/>
      <c r="I2439" s="164"/>
      <c r="J2439" s="115" t="str">
        <f>IF(Stock[[#This Row],[BUYING QUANTITY]]&gt;0,Stock[[#This Row],[BUYING PRICE]]*Stock[[#This Row],[BUYING QUANTITY]]*Stock[[#This Row],[% BUYING FEE]],"")</f>
        <v/>
      </c>
      <c r="K2439" s="89"/>
      <c r="L2439" s="90"/>
      <c r="M2439" s="117" t="str">
        <f>IF(Stock[[#This Row],[BUYING QUANTITY]]&gt;0,Stock[[#This Row],[BUYING PRICE]]*(1+Stock[[#This Row],[% THRESHOLD (RETURN)_1]]),"")</f>
        <v/>
      </c>
      <c r="N2439" s="91"/>
      <c r="O2439" s="117" t="str">
        <f>IF(Stock[[#This Row],[BUYING QUANTITY]]&gt;0,Stock[[#This Row],[BUYING PRICE]]*(1+Stock[[#This Row],[% THRESHOLD (RETURN)_2]]),"")</f>
        <v/>
      </c>
      <c r="P2439" s="91"/>
      <c r="Q2439" s="117" t="str">
        <f>IF(Stock[[#This Row],[BUYING QUANTITY]]&gt;0,Stock[[#This Row],[BUYING PRICE]]*(1+Stock[[#This Row],[% THRESHOLD (LOSS)]]),"")</f>
        <v/>
      </c>
      <c r="R2439" s="105"/>
      <c r="S2439" s="118" t="str">
        <f>IF(Stock[[#This Row],[CASH DIVIDEND]]&gt;0,Stock[[#This Row],[CASH DIVIDEND]]/(Stock[[#This Row],[BUYING PRICE]]*Stock[[#This Row],[BUYING QUANTITY]]),"")</f>
        <v/>
      </c>
      <c r="T2439" s="105"/>
      <c r="U2439" s="79"/>
      <c r="V2439" s="97"/>
      <c r="W2439" s="98"/>
      <c r="X2439" s="168"/>
      <c r="Y2439" s="126" t="str">
        <f>IF(Stock[[#This Row],[SELLING QUANTITY]]&gt;0,Stock[[#This Row],[SELLING PRICE]]*Stock[[#This Row],[SELLING QUANTITY]]*Stock[[#This Row],[% SELLING FEE]]+Stock[[#This Row],[SELLING PRICE]]*Stock[[#This Row],[SELLING QUANTITY]]*$D$12,"")</f>
        <v/>
      </c>
      <c r="Z2439" s="121">
        <f>Stock[[#This Row],[BUYING QUANTITY]]+Stock[[#This Row],[STOCK DIVIDEND]]-Stock[[#This Row],[SELLING QUANTITY]]</f>
        <v>0</v>
      </c>
      <c r="AA24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39" s="121">
        <f ca="1">IF(Stock[[#This Row],[SELLING DATE]]&gt;0,Stock[[#This Row],[SELLING DATE]]-Stock[[#This Row],[BUY DATE]]+1,IF(Stock[[#This Row],[BUY DATE]]=0,0,TODAY()-Stock[[#This Row],[BUY DATE]]+1))</f>
        <v>0</v>
      </c>
      <c r="AC2439" s="122" t="str">
        <f>IFERROR(Stock[[#This Row],[CASH DIVIDEND]]+Stock[[#This Row],[RETURN/(LOSS) FROM TRADING
(auto-fill)]],"")</f>
        <v/>
      </c>
      <c r="AD24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39" s="146" t="str">
        <f ca="1">IFERROR(IF(Stock[[#This Row],[HOLDING DAYS
(auto-fill)]]&lt;365,Stock[[#This Row],[% TOTAL RETURN/(LOSS)
(auto-fill)]]*365/Stock[[#This Row],[HOLDING DAYS
(auto-fill)]],POWER((1+Stock[[#This Row],[% TOTAL RETURN/(LOSS)
(auto-fill)]]),1/(Stock[[#This Row],[HOLDING DAYS
(auto-fill)]]/365))-1),"")</f>
        <v/>
      </c>
      <c r="AF2439" s="81"/>
      <c r="AG2439" s="149" t="str">
        <f>IF(Stock[[#This Row],[STATUS
(auto-fill)]]="HOLDING",Stock[[#This Row],[MARKET PRICE]]-Stock[[#This Row],[BUYING PRICE]],"")</f>
        <v/>
      </c>
      <c r="AH2439" s="143" t="str">
        <f>IFERROR(Stock[[#This Row],[CHANGE
(auto-fill)]]/Stock[[#This Row],[BUYING PRICE]],"")</f>
        <v/>
      </c>
      <c r="AI2439" s="130" t="str">
        <f>IF(Stock[[#This Row],[MARKET PRICE]]&gt;0,Stock[[#This Row],[MARKET PRICE]]*Stock[[#This Row],[REMAINING QUANTITY
(auto-fill)]],"")</f>
        <v/>
      </c>
    </row>
    <row r="2440" spans="2:35">
      <c r="B2440" s="110" t="str">
        <f>IF(AND(Stock[[#This Row],[BUYING QUANTITY]]&gt;0,Stock[[#This Row],[REMAINING QUANTITY
(auto-fill)]]=0),"SOLD OUT",
IF(AND(Stock[[#This Row],[BUYING QUANTITY]]&gt;0,Stock[[#This Row],[REMAINING QUANTITY
(auto-fill)]]&gt;0),"HOLDING",""))</f>
        <v/>
      </c>
      <c r="C2440" s="113">
        <f t="shared" si="37"/>
        <v>2427</v>
      </c>
      <c r="D2440" s="79"/>
      <c r="E2440" s="80"/>
      <c r="F2440" s="162"/>
      <c r="G2440" s="85"/>
      <c r="H2440" s="86"/>
      <c r="I2440" s="164"/>
      <c r="J2440" s="115" t="str">
        <f>IF(Stock[[#This Row],[BUYING QUANTITY]]&gt;0,Stock[[#This Row],[BUYING PRICE]]*Stock[[#This Row],[BUYING QUANTITY]]*Stock[[#This Row],[% BUYING FEE]],"")</f>
        <v/>
      </c>
      <c r="K2440" s="89"/>
      <c r="L2440" s="90"/>
      <c r="M2440" s="117" t="str">
        <f>IF(Stock[[#This Row],[BUYING QUANTITY]]&gt;0,Stock[[#This Row],[BUYING PRICE]]*(1+Stock[[#This Row],[% THRESHOLD (RETURN)_1]]),"")</f>
        <v/>
      </c>
      <c r="N2440" s="91"/>
      <c r="O2440" s="117" t="str">
        <f>IF(Stock[[#This Row],[BUYING QUANTITY]]&gt;0,Stock[[#This Row],[BUYING PRICE]]*(1+Stock[[#This Row],[% THRESHOLD (RETURN)_2]]),"")</f>
        <v/>
      </c>
      <c r="P2440" s="91"/>
      <c r="Q2440" s="117" t="str">
        <f>IF(Stock[[#This Row],[BUYING QUANTITY]]&gt;0,Stock[[#This Row],[BUYING PRICE]]*(1+Stock[[#This Row],[% THRESHOLD (LOSS)]]),"")</f>
        <v/>
      </c>
      <c r="R2440" s="105"/>
      <c r="S2440" s="118" t="str">
        <f>IF(Stock[[#This Row],[CASH DIVIDEND]]&gt;0,Stock[[#This Row],[CASH DIVIDEND]]/(Stock[[#This Row],[BUYING PRICE]]*Stock[[#This Row],[BUYING QUANTITY]]),"")</f>
        <v/>
      </c>
      <c r="T2440" s="105"/>
      <c r="U2440" s="79"/>
      <c r="V2440" s="97"/>
      <c r="W2440" s="98"/>
      <c r="X2440" s="168"/>
      <c r="Y2440" s="126" t="str">
        <f>IF(Stock[[#This Row],[SELLING QUANTITY]]&gt;0,Stock[[#This Row],[SELLING PRICE]]*Stock[[#This Row],[SELLING QUANTITY]]*Stock[[#This Row],[% SELLING FEE]]+Stock[[#This Row],[SELLING PRICE]]*Stock[[#This Row],[SELLING QUANTITY]]*$D$12,"")</f>
        <v/>
      </c>
      <c r="Z2440" s="121">
        <f>Stock[[#This Row],[BUYING QUANTITY]]+Stock[[#This Row],[STOCK DIVIDEND]]-Stock[[#This Row],[SELLING QUANTITY]]</f>
        <v>0</v>
      </c>
      <c r="AA24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0" s="121">
        <f ca="1">IF(Stock[[#This Row],[SELLING DATE]]&gt;0,Stock[[#This Row],[SELLING DATE]]-Stock[[#This Row],[BUY DATE]]+1,IF(Stock[[#This Row],[BUY DATE]]=0,0,TODAY()-Stock[[#This Row],[BUY DATE]]+1))</f>
        <v>0</v>
      </c>
      <c r="AC2440" s="122" t="str">
        <f>IFERROR(Stock[[#This Row],[CASH DIVIDEND]]+Stock[[#This Row],[RETURN/(LOSS) FROM TRADING
(auto-fill)]],"")</f>
        <v/>
      </c>
      <c r="AD24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0" s="146" t="str">
        <f ca="1">IFERROR(IF(Stock[[#This Row],[HOLDING DAYS
(auto-fill)]]&lt;365,Stock[[#This Row],[% TOTAL RETURN/(LOSS)
(auto-fill)]]*365/Stock[[#This Row],[HOLDING DAYS
(auto-fill)]],POWER((1+Stock[[#This Row],[% TOTAL RETURN/(LOSS)
(auto-fill)]]),1/(Stock[[#This Row],[HOLDING DAYS
(auto-fill)]]/365))-1),"")</f>
        <v/>
      </c>
      <c r="AF2440" s="81"/>
      <c r="AG2440" s="149" t="str">
        <f>IF(Stock[[#This Row],[STATUS
(auto-fill)]]="HOLDING",Stock[[#This Row],[MARKET PRICE]]-Stock[[#This Row],[BUYING PRICE]],"")</f>
        <v/>
      </c>
      <c r="AH2440" s="143" t="str">
        <f>IFERROR(Stock[[#This Row],[CHANGE
(auto-fill)]]/Stock[[#This Row],[BUYING PRICE]],"")</f>
        <v/>
      </c>
      <c r="AI2440" s="130" t="str">
        <f>IF(Stock[[#This Row],[MARKET PRICE]]&gt;0,Stock[[#This Row],[MARKET PRICE]]*Stock[[#This Row],[REMAINING QUANTITY
(auto-fill)]],"")</f>
        <v/>
      </c>
    </row>
    <row r="2441" spans="2:35">
      <c r="B2441" s="110" t="str">
        <f>IF(AND(Stock[[#This Row],[BUYING QUANTITY]]&gt;0,Stock[[#This Row],[REMAINING QUANTITY
(auto-fill)]]=0),"SOLD OUT",
IF(AND(Stock[[#This Row],[BUYING QUANTITY]]&gt;0,Stock[[#This Row],[REMAINING QUANTITY
(auto-fill)]]&gt;0),"HOLDING",""))</f>
        <v/>
      </c>
      <c r="C2441" s="113">
        <f t="shared" si="37"/>
        <v>2428</v>
      </c>
      <c r="D2441" s="79"/>
      <c r="E2441" s="80"/>
      <c r="F2441" s="162"/>
      <c r="G2441" s="85"/>
      <c r="H2441" s="86"/>
      <c r="I2441" s="164"/>
      <c r="J2441" s="115" t="str">
        <f>IF(Stock[[#This Row],[BUYING QUANTITY]]&gt;0,Stock[[#This Row],[BUYING PRICE]]*Stock[[#This Row],[BUYING QUANTITY]]*Stock[[#This Row],[% BUYING FEE]],"")</f>
        <v/>
      </c>
      <c r="K2441" s="89"/>
      <c r="L2441" s="90"/>
      <c r="M2441" s="117" t="str">
        <f>IF(Stock[[#This Row],[BUYING QUANTITY]]&gt;0,Stock[[#This Row],[BUYING PRICE]]*(1+Stock[[#This Row],[% THRESHOLD (RETURN)_1]]),"")</f>
        <v/>
      </c>
      <c r="N2441" s="91"/>
      <c r="O2441" s="117" t="str">
        <f>IF(Stock[[#This Row],[BUYING QUANTITY]]&gt;0,Stock[[#This Row],[BUYING PRICE]]*(1+Stock[[#This Row],[% THRESHOLD (RETURN)_2]]),"")</f>
        <v/>
      </c>
      <c r="P2441" s="91"/>
      <c r="Q2441" s="117" t="str">
        <f>IF(Stock[[#This Row],[BUYING QUANTITY]]&gt;0,Stock[[#This Row],[BUYING PRICE]]*(1+Stock[[#This Row],[% THRESHOLD (LOSS)]]),"")</f>
        <v/>
      </c>
      <c r="R2441" s="105"/>
      <c r="S2441" s="118" t="str">
        <f>IF(Stock[[#This Row],[CASH DIVIDEND]]&gt;0,Stock[[#This Row],[CASH DIVIDEND]]/(Stock[[#This Row],[BUYING PRICE]]*Stock[[#This Row],[BUYING QUANTITY]]),"")</f>
        <v/>
      </c>
      <c r="T2441" s="105"/>
      <c r="U2441" s="79"/>
      <c r="V2441" s="97"/>
      <c r="W2441" s="98"/>
      <c r="X2441" s="168"/>
      <c r="Y2441" s="126" t="str">
        <f>IF(Stock[[#This Row],[SELLING QUANTITY]]&gt;0,Stock[[#This Row],[SELLING PRICE]]*Stock[[#This Row],[SELLING QUANTITY]]*Stock[[#This Row],[% SELLING FEE]]+Stock[[#This Row],[SELLING PRICE]]*Stock[[#This Row],[SELLING QUANTITY]]*$D$12,"")</f>
        <v/>
      </c>
      <c r="Z2441" s="121">
        <f>Stock[[#This Row],[BUYING QUANTITY]]+Stock[[#This Row],[STOCK DIVIDEND]]-Stock[[#This Row],[SELLING QUANTITY]]</f>
        <v>0</v>
      </c>
      <c r="AA24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1" s="121">
        <f ca="1">IF(Stock[[#This Row],[SELLING DATE]]&gt;0,Stock[[#This Row],[SELLING DATE]]-Stock[[#This Row],[BUY DATE]]+1,IF(Stock[[#This Row],[BUY DATE]]=0,0,TODAY()-Stock[[#This Row],[BUY DATE]]+1))</f>
        <v>0</v>
      </c>
      <c r="AC2441" s="122" t="str">
        <f>IFERROR(Stock[[#This Row],[CASH DIVIDEND]]+Stock[[#This Row],[RETURN/(LOSS) FROM TRADING
(auto-fill)]],"")</f>
        <v/>
      </c>
      <c r="AD24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1" s="146" t="str">
        <f ca="1">IFERROR(IF(Stock[[#This Row],[HOLDING DAYS
(auto-fill)]]&lt;365,Stock[[#This Row],[% TOTAL RETURN/(LOSS)
(auto-fill)]]*365/Stock[[#This Row],[HOLDING DAYS
(auto-fill)]],POWER((1+Stock[[#This Row],[% TOTAL RETURN/(LOSS)
(auto-fill)]]),1/(Stock[[#This Row],[HOLDING DAYS
(auto-fill)]]/365))-1),"")</f>
        <v/>
      </c>
      <c r="AF2441" s="81"/>
      <c r="AG2441" s="149" t="str">
        <f>IF(Stock[[#This Row],[STATUS
(auto-fill)]]="HOLDING",Stock[[#This Row],[MARKET PRICE]]-Stock[[#This Row],[BUYING PRICE]],"")</f>
        <v/>
      </c>
      <c r="AH2441" s="143" t="str">
        <f>IFERROR(Stock[[#This Row],[CHANGE
(auto-fill)]]/Stock[[#This Row],[BUYING PRICE]],"")</f>
        <v/>
      </c>
      <c r="AI2441" s="130" t="str">
        <f>IF(Stock[[#This Row],[MARKET PRICE]]&gt;0,Stock[[#This Row],[MARKET PRICE]]*Stock[[#This Row],[REMAINING QUANTITY
(auto-fill)]],"")</f>
        <v/>
      </c>
    </row>
    <row r="2442" spans="2:35">
      <c r="B2442" s="110" t="str">
        <f>IF(AND(Stock[[#This Row],[BUYING QUANTITY]]&gt;0,Stock[[#This Row],[REMAINING QUANTITY
(auto-fill)]]=0),"SOLD OUT",
IF(AND(Stock[[#This Row],[BUYING QUANTITY]]&gt;0,Stock[[#This Row],[REMAINING QUANTITY
(auto-fill)]]&gt;0),"HOLDING",""))</f>
        <v/>
      </c>
      <c r="C2442" s="113">
        <f t="shared" si="37"/>
        <v>2429</v>
      </c>
      <c r="D2442" s="79"/>
      <c r="E2442" s="80"/>
      <c r="F2442" s="162"/>
      <c r="G2442" s="85"/>
      <c r="H2442" s="86"/>
      <c r="I2442" s="164"/>
      <c r="J2442" s="115" t="str">
        <f>IF(Stock[[#This Row],[BUYING QUANTITY]]&gt;0,Stock[[#This Row],[BUYING PRICE]]*Stock[[#This Row],[BUYING QUANTITY]]*Stock[[#This Row],[% BUYING FEE]],"")</f>
        <v/>
      </c>
      <c r="K2442" s="89"/>
      <c r="L2442" s="90"/>
      <c r="M2442" s="117" t="str">
        <f>IF(Stock[[#This Row],[BUYING QUANTITY]]&gt;0,Stock[[#This Row],[BUYING PRICE]]*(1+Stock[[#This Row],[% THRESHOLD (RETURN)_1]]),"")</f>
        <v/>
      </c>
      <c r="N2442" s="91"/>
      <c r="O2442" s="117" t="str">
        <f>IF(Stock[[#This Row],[BUYING QUANTITY]]&gt;0,Stock[[#This Row],[BUYING PRICE]]*(1+Stock[[#This Row],[% THRESHOLD (RETURN)_2]]),"")</f>
        <v/>
      </c>
      <c r="P2442" s="91"/>
      <c r="Q2442" s="117" t="str">
        <f>IF(Stock[[#This Row],[BUYING QUANTITY]]&gt;0,Stock[[#This Row],[BUYING PRICE]]*(1+Stock[[#This Row],[% THRESHOLD (LOSS)]]),"")</f>
        <v/>
      </c>
      <c r="R2442" s="105"/>
      <c r="S2442" s="118" t="str">
        <f>IF(Stock[[#This Row],[CASH DIVIDEND]]&gt;0,Stock[[#This Row],[CASH DIVIDEND]]/(Stock[[#This Row],[BUYING PRICE]]*Stock[[#This Row],[BUYING QUANTITY]]),"")</f>
        <v/>
      </c>
      <c r="T2442" s="105"/>
      <c r="U2442" s="79"/>
      <c r="V2442" s="97"/>
      <c r="W2442" s="98"/>
      <c r="X2442" s="168"/>
      <c r="Y2442" s="126" t="str">
        <f>IF(Stock[[#This Row],[SELLING QUANTITY]]&gt;0,Stock[[#This Row],[SELLING PRICE]]*Stock[[#This Row],[SELLING QUANTITY]]*Stock[[#This Row],[% SELLING FEE]]+Stock[[#This Row],[SELLING PRICE]]*Stock[[#This Row],[SELLING QUANTITY]]*$D$12,"")</f>
        <v/>
      </c>
      <c r="Z2442" s="121">
        <f>Stock[[#This Row],[BUYING QUANTITY]]+Stock[[#This Row],[STOCK DIVIDEND]]-Stock[[#This Row],[SELLING QUANTITY]]</f>
        <v>0</v>
      </c>
      <c r="AA24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2" s="121">
        <f ca="1">IF(Stock[[#This Row],[SELLING DATE]]&gt;0,Stock[[#This Row],[SELLING DATE]]-Stock[[#This Row],[BUY DATE]]+1,IF(Stock[[#This Row],[BUY DATE]]=0,0,TODAY()-Stock[[#This Row],[BUY DATE]]+1))</f>
        <v>0</v>
      </c>
      <c r="AC2442" s="122" t="str">
        <f>IFERROR(Stock[[#This Row],[CASH DIVIDEND]]+Stock[[#This Row],[RETURN/(LOSS) FROM TRADING
(auto-fill)]],"")</f>
        <v/>
      </c>
      <c r="AD24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2" s="146" t="str">
        <f ca="1">IFERROR(IF(Stock[[#This Row],[HOLDING DAYS
(auto-fill)]]&lt;365,Stock[[#This Row],[% TOTAL RETURN/(LOSS)
(auto-fill)]]*365/Stock[[#This Row],[HOLDING DAYS
(auto-fill)]],POWER((1+Stock[[#This Row],[% TOTAL RETURN/(LOSS)
(auto-fill)]]),1/(Stock[[#This Row],[HOLDING DAYS
(auto-fill)]]/365))-1),"")</f>
        <v/>
      </c>
      <c r="AF2442" s="81"/>
      <c r="AG2442" s="149" t="str">
        <f>IF(Stock[[#This Row],[STATUS
(auto-fill)]]="HOLDING",Stock[[#This Row],[MARKET PRICE]]-Stock[[#This Row],[BUYING PRICE]],"")</f>
        <v/>
      </c>
      <c r="AH2442" s="143" t="str">
        <f>IFERROR(Stock[[#This Row],[CHANGE
(auto-fill)]]/Stock[[#This Row],[BUYING PRICE]],"")</f>
        <v/>
      </c>
      <c r="AI2442" s="130" t="str">
        <f>IF(Stock[[#This Row],[MARKET PRICE]]&gt;0,Stock[[#This Row],[MARKET PRICE]]*Stock[[#This Row],[REMAINING QUANTITY
(auto-fill)]],"")</f>
        <v/>
      </c>
    </row>
    <row r="2443" spans="2:35">
      <c r="B2443" s="110" t="str">
        <f>IF(AND(Stock[[#This Row],[BUYING QUANTITY]]&gt;0,Stock[[#This Row],[REMAINING QUANTITY
(auto-fill)]]=0),"SOLD OUT",
IF(AND(Stock[[#This Row],[BUYING QUANTITY]]&gt;0,Stock[[#This Row],[REMAINING QUANTITY
(auto-fill)]]&gt;0),"HOLDING",""))</f>
        <v/>
      </c>
      <c r="C2443" s="113">
        <f t="shared" si="37"/>
        <v>2430</v>
      </c>
      <c r="D2443" s="79"/>
      <c r="E2443" s="80"/>
      <c r="F2443" s="162"/>
      <c r="G2443" s="85"/>
      <c r="H2443" s="86"/>
      <c r="I2443" s="164"/>
      <c r="J2443" s="115" t="str">
        <f>IF(Stock[[#This Row],[BUYING QUANTITY]]&gt;0,Stock[[#This Row],[BUYING PRICE]]*Stock[[#This Row],[BUYING QUANTITY]]*Stock[[#This Row],[% BUYING FEE]],"")</f>
        <v/>
      </c>
      <c r="K2443" s="89"/>
      <c r="L2443" s="90"/>
      <c r="M2443" s="117" t="str">
        <f>IF(Stock[[#This Row],[BUYING QUANTITY]]&gt;0,Stock[[#This Row],[BUYING PRICE]]*(1+Stock[[#This Row],[% THRESHOLD (RETURN)_1]]),"")</f>
        <v/>
      </c>
      <c r="N2443" s="91"/>
      <c r="O2443" s="117" t="str">
        <f>IF(Stock[[#This Row],[BUYING QUANTITY]]&gt;0,Stock[[#This Row],[BUYING PRICE]]*(1+Stock[[#This Row],[% THRESHOLD (RETURN)_2]]),"")</f>
        <v/>
      </c>
      <c r="P2443" s="91"/>
      <c r="Q2443" s="117" t="str">
        <f>IF(Stock[[#This Row],[BUYING QUANTITY]]&gt;0,Stock[[#This Row],[BUYING PRICE]]*(1+Stock[[#This Row],[% THRESHOLD (LOSS)]]),"")</f>
        <v/>
      </c>
      <c r="R2443" s="105"/>
      <c r="S2443" s="118" t="str">
        <f>IF(Stock[[#This Row],[CASH DIVIDEND]]&gt;0,Stock[[#This Row],[CASH DIVIDEND]]/(Stock[[#This Row],[BUYING PRICE]]*Stock[[#This Row],[BUYING QUANTITY]]),"")</f>
        <v/>
      </c>
      <c r="T2443" s="105"/>
      <c r="U2443" s="79"/>
      <c r="V2443" s="97"/>
      <c r="W2443" s="98"/>
      <c r="X2443" s="168"/>
      <c r="Y2443" s="126" t="str">
        <f>IF(Stock[[#This Row],[SELLING QUANTITY]]&gt;0,Stock[[#This Row],[SELLING PRICE]]*Stock[[#This Row],[SELLING QUANTITY]]*Stock[[#This Row],[% SELLING FEE]]+Stock[[#This Row],[SELLING PRICE]]*Stock[[#This Row],[SELLING QUANTITY]]*$D$12,"")</f>
        <v/>
      </c>
      <c r="Z2443" s="121">
        <f>Stock[[#This Row],[BUYING QUANTITY]]+Stock[[#This Row],[STOCK DIVIDEND]]-Stock[[#This Row],[SELLING QUANTITY]]</f>
        <v>0</v>
      </c>
      <c r="AA24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3" s="121">
        <f ca="1">IF(Stock[[#This Row],[SELLING DATE]]&gt;0,Stock[[#This Row],[SELLING DATE]]-Stock[[#This Row],[BUY DATE]]+1,IF(Stock[[#This Row],[BUY DATE]]=0,0,TODAY()-Stock[[#This Row],[BUY DATE]]+1))</f>
        <v>0</v>
      </c>
      <c r="AC2443" s="122" t="str">
        <f>IFERROR(Stock[[#This Row],[CASH DIVIDEND]]+Stock[[#This Row],[RETURN/(LOSS) FROM TRADING
(auto-fill)]],"")</f>
        <v/>
      </c>
      <c r="AD24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3" s="146" t="str">
        <f ca="1">IFERROR(IF(Stock[[#This Row],[HOLDING DAYS
(auto-fill)]]&lt;365,Stock[[#This Row],[% TOTAL RETURN/(LOSS)
(auto-fill)]]*365/Stock[[#This Row],[HOLDING DAYS
(auto-fill)]],POWER((1+Stock[[#This Row],[% TOTAL RETURN/(LOSS)
(auto-fill)]]),1/(Stock[[#This Row],[HOLDING DAYS
(auto-fill)]]/365))-1),"")</f>
        <v/>
      </c>
      <c r="AF2443" s="81"/>
      <c r="AG2443" s="149" t="str">
        <f>IF(Stock[[#This Row],[STATUS
(auto-fill)]]="HOLDING",Stock[[#This Row],[MARKET PRICE]]-Stock[[#This Row],[BUYING PRICE]],"")</f>
        <v/>
      </c>
      <c r="AH2443" s="143" t="str">
        <f>IFERROR(Stock[[#This Row],[CHANGE
(auto-fill)]]/Stock[[#This Row],[BUYING PRICE]],"")</f>
        <v/>
      </c>
      <c r="AI2443" s="130" t="str">
        <f>IF(Stock[[#This Row],[MARKET PRICE]]&gt;0,Stock[[#This Row],[MARKET PRICE]]*Stock[[#This Row],[REMAINING QUANTITY
(auto-fill)]],"")</f>
        <v/>
      </c>
    </row>
    <row r="2444" spans="2:35">
      <c r="B2444" s="110" t="str">
        <f>IF(AND(Stock[[#This Row],[BUYING QUANTITY]]&gt;0,Stock[[#This Row],[REMAINING QUANTITY
(auto-fill)]]=0),"SOLD OUT",
IF(AND(Stock[[#This Row],[BUYING QUANTITY]]&gt;0,Stock[[#This Row],[REMAINING QUANTITY
(auto-fill)]]&gt;0),"HOLDING",""))</f>
        <v/>
      </c>
      <c r="C2444" s="113">
        <f t="shared" si="37"/>
        <v>2431</v>
      </c>
      <c r="D2444" s="79"/>
      <c r="E2444" s="80"/>
      <c r="F2444" s="162"/>
      <c r="G2444" s="85"/>
      <c r="H2444" s="86"/>
      <c r="I2444" s="164"/>
      <c r="J2444" s="115" t="str">
        <f>IF(Stock[[#This Row],[BUYING QUANTITY]]&gt;0,Stock[[#This Row],[BUYING PRICE]]*Stock[[#This Row],[BUYING QUANTITY]]*Stock[[#This Row],[% BUYING FEE]],"")</f>
        <v/>
      </c>
      <c r="K2444" s="89"/>
      <c r="L2444" s="90"/>
      <c r="M2444" s="117" t="str">
        <f>IF(Stock[[#This Row],[BUYING QUANTITY]]&gt;0,Stock[[#This Row],[BUYING PRICE]]*(1+Stock[[#This Row],[% THRESHOLD (RETURN)_1]]),"")</f>
        <v/>
      </c>
      <c r="N2444" s="91"/>
      <c r="O2444" s="117" t="str">
        <f>IF(Stock[[#This Row],[BUYING QUANTITY]]&gt;0,Stock[[#This Row],[BUYING PRICE]]*(1+Stock[[#This Row],[% THRESHOLD (RETURN)_2]]),"")</f>
        <v/>
      </c>
      <c r="P2444" s="91"/>
      <c r="Q2444" s="117" t="str">
        <f>IF(Stock[[#This Row],[BUYING QUANTITY]]&gt;0,Stock[[#This Row],[BUYING PRICE]]*(1+Stock[[#This Row],[% THRESHOLD (LOSS)]]),"")</f>
        <v/>
      </c>
      <c r="R2444" s="105"/>
      <c r="S2444" s="118" t="str">
        <f>IF(Stock[[#This Row],[CASH DIVIDEND]]&gt;0,Stock[[#This Row],[CASH DIVIDEND]]/(Stock[[#This Row],[BUYING PRICE]]*Stock[[#This Row],[BUYING QUANTITY]]),"")</f>
        <v/>
      </c>
      <c r="T2444" s="105"/>
      <c r="U2444" s="79"/>
      <c r="V2444" s="97"/>
      <c r="W2444" s="98"/>
      <c r="X2444" s="168"/>
      <c r="Y2444" s="126" t="str">
        <f>IF(Stock[[#This Row],[SELLING QUANTITY]]&gt;0,Stock[[#This Row],[SELLING PRICE]]*Stock[[#This Row],[SELLING QUANTITY]]*Stock[[#This Row],[% SELLING FEE]]+Stock[[#This Row],[SELLING PRICE]]*Stock[[#This Row],[SELLING QUANTITY]]*$D$12,"")</f>
        <v/>
      </c>
      <c r="Z2444" s="121">
        <f>Stock[[#This Row],[BUYING QUANTITY]]+Stock[[#This Row],[STOCK DIVIDEND]]-Stock[[#This Row],[SELLING QUANTITY]]</f>
        <v>0</v>
      </c>
      <c r="AA24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4" s="121">
        <f ca="1">IF(Stock[[#This Row],[SELLING DATE]]&gt;0,Stock[[#This Row],[SELLING DATE]]-Stock[[#This Row],[BUY DATE]]+1,IF(Stock[[#This Row],[BUY DATE]]=0,0,TODAY()-Stock[[#This Row],[BUY DATE]]+1))</f>
        <v>0</v>
      </c>
      <c r="AC2444" s="122" t="str">
        <f>IFERROR(Stock[[#This Row],[CASH DIVIDEND]]+Stock[[#This Row],[RETURN/(LOSS) FROM TRADING
(auto-fill)]],"")</f>
        <v/>
      </c>
      <c r="AD24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4" s="146" t="str">
        <f ca="1">IFERROR(IF(Stock[[#This Row],[HOLDING DAYS
(auto-fill)]]&lt;365,Stock[[#This Row],[% TOTAL RETURN/(LOSS)
(auto-fill)]]*365/Stock[[#This Row],[HOLDING DAYS
(auto-fill)]],POWER((1+Stock[[#This Row],[% TOTAL RETURN/(LOSS)
(auto-fill)]]),1/(Stock[[#This Row],[HOLDING DAYS
(auto-fill)]]/365))-1),"")</f>
        <v/>
      </c>
      <c r="AF2444" s="81"/>
      <c r="AG2444" s="149" t="str">
        <f>IF(Stock[[#This Row],[STATUS
(auto-fill)]]="HOLDING",Stock[[#This Row],[MARKET PRICE]]-Stock[[#This Row],[BUYING PRICE]],"")</f>
        <v/>
      </c>
      <c r="AH2444" s="143" t="str">
        <f>IFERROR(Stock[[#This Row],[CHANGE
(auto-fill)]]/Stock[[#This Row],[BUYING PRICE]],"")</f>
        <v/>
      </c>
      <c r="AI2444" s="130" t="str">
        <f>IF(Stock[[#This Row],[MARKET PRICE]]&gt;0,Stock[[#This Row],[MARKET PRICE]]*Stock[[#This Row],[REMAINING QUANTITY
(auto-fill)]],"")</f>
        <v/>
      </c>
    </row>
    <row r="2445" spans="2:35">
      <c r="B2445" s="110" t="str">
        <f>IF(AND(Stock[[#This Row],[BUYING QUANTITY]]&gt;0,Stock[[#This Row],[REMAINING QUANTITY
(auto-fill)]]=0),"SOLD OUT",
IF(AND(Stock[[#This Row],[BUYING QUANTITY]]&gt;0,Stock[[#This Row],[REMAINING QUANTITY
(auto-fill)]]&gt;0),"HOLDING",""))</f>
        <v/>
      </c>
      <c r="C2445" s="113">
        <f t="shared" si="37"/>
        <v>2432</v>
      </c>
      <c r="D2445" s="79"/>
      <c r="E2445" s="80"/>
      <c r="F2445" s="162"/>
      <c r="G2445" s="85"/>
      <c r="H2445" s="86"/>
      <c r="I2445" s="164"/>
      <c r="J2445" s="115" t="str">
        <f>IF(Stock[[#This Row],[BUYING QUANTITY]]&gt;0,Stock[[#This Row],[BUYING PRICE]]*Stock[[#This Row],[BUYING QUANTITY]]*Stock[[#This Row],[% BUYING FEE]],"")</f>
        <v/>
      </c>
      <c r="K2445" s="89"/>
      <c r="L2445" s="90"/>
      <c r="M2445" s="117" t="str">
        <f>IF(Stock[[#This Row],[BUYING QUANTITY]]&gt;0,Stock[[#This Row],[BUYING PRICE]]*(1+Stock[[#This Row],[% THRESHOLD (RETURN)_1]]),"")</f>
        <v/>
      </c>
      <c r="N2445" s="91"/>
      <c r="O2445" s="117" t="str">
        <f>IF(Stock[[#This Row],[BUYING QUANTITY]]&gt;0,Stock[[#This Row],[BUYING PRICE]]*(1+Stock[[#This Row],[% THRESHOLD (RETURN)_2]]),"")</f>
        <v/>
      </c>
      <c r="P2445" s="91"/>
      <c r="Q2445" s="117" t="str">
        <f>IF(Stock[[#This Row],[BUYING QUANTITY]]&gt;0,Stock[[#This Row],[BUYING PRICE]]*(1+Stock[[#This Row],[% THRESHOLD (LOSS)]]),"")</f>
        <v/>
      </c>
      <c r="R2445" s="105"/>
      <c r="S2445" s="118" t="str">
        <f>IF(Stock[[#This Row],[CASH DIVIDEND]]&gt;0,Stock[[#This Row],[CASH DIVIDEND]]/(Stock[[#This Row],[BUYING PRICE]]*Stock[[#This Row],[BUYING QUANTITY]]),"")</f>
        <v/>
      </c>
      <c r="T2445" s="105"/>
      <c r="U2445" s="79"/>
      <c r="V2445" s="97"/>
      <c r="W2445" s="98"/>
      <c r="X2445" s="168"/>
      <c r="Y2445" s="126" t="str">
        <f>IF(Stock[[#This Row],[SELLING QUANTITY]]&gt;0,Stock[[#This Row],[SELLING PRICE]]*Stock[[#This Row],[SELLING QUANTITY]]*Stock[[#This Row],[% SELLING FEE]]+Stock[[#This Row],[SELLING PRICE]]*Stock[[#This Row],[SELLING QUANTITY]]*$D$12,"")</f>
        <v/>
      </c>
      <c r="Z2445" s="121">
        <f>Stock[[#This Row],[BUYING QUANTITY]]+Stock[[#This Row],[STOCK DIVIDEND]]-Stock[[#This Row],[SELLING QUANTITY]]</f>
        <v>0</v>
      </c>
      <c r="AA24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5" s="121">
        <f ca="1">IF(Stock[[#This Row],[SELLING DATE]]&gt;0,Stock[[#This Row],[SELLING DATE]]-Stock[[#This Row],[BUY DATE]]+1,IF(Stock[[#This Row],[BUY DATE]]=0,0,TODAY()-Stock[[#This Row],[BUY DATE]]+1))</f>
        <v>0</v>
      </c>
      <c r="AC2445" s="122" t="str">
        <f>IFERROR(Stock[[#This Row],[CASH DIVIDEND]]+Stock[[#This Row],[RETURN/(LOSS) FROM TRADING
(auto-fill)]],"")</f>
        <v/>
      </c>
      <c r="AD24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5" s="146" t="str">
        <f ca="1">IFERROR(IF(Stock[[#This Row],[HOLDING DAYS
(auto-fill)]]&lt;365,Stock[[#This Row],[% TOTAL RETURN/(LOSS)
(auto-fill)]]*365/Stock[[#This Row],[HOLDING DAYS
(auto-fill)]],POWER((1+Stock[[#This Row],[% TOTAL RETURN/(LOSS)
(auto-fill)]]),1/(Stock[[#This Row],[HOLDING DAYS
(auto-fill)]]/365))-1),"")</f>
        <v/>
      </c>
      <c r="AF2445" s="81"/>
      <c r="AG2445" s="149" t="str">
        <f>IF(Stock[[#This Row],[STATUS
(auto-fill)]]="HOLDING",Stock[[#This Row],[MARKET PRICE]]-Stock[[#This Row],[BUYING PRICE]],"")</f>
        <v/>
      </c>
      <c r="AH2445" s="143" t="str">
        <f>IFERROR(Stock[[#This Row],[CHANGE
(auto-fill)]]/Stock[[#This Row],[BUYING PRICE]],"")</f>
        <v/>
      </c>
      <c r="AI2445" s="130" t="str">
        <f>IF(Stock[[#This Row],[MARKET PRICE]]&gt;0,Stock[[#This Row],[MARKET PRICE]]*Stock[[#This Row],[REMAINING QUANTITY
(auto-fill)]],"")</f>
        <v/>
      </c>
    </row>
    <row r="2446" spans="2:35">
      <c r="B2446" s="110" t="str">
        <f>IF(AND(Stock[[#This Row],[BUYING QUANTITY]]&gt;0,Stock[[#This Row],[REMAINING QUANTITY
(auto-fill)]]=0),"SOLD OUT",
IF(AND(Stock[[#This Row],[BUYING QUANTITY]]&gt;0,Stock[[#This Row],[REMAINING QUANTITY
(auto-fill)]]&gt;0),"HOLDING",""))</f>
        <v/>
      </c>
      <c r="C2446" s="113">
        <f t="shared" si="37"/>
        <v>2433</v>
      </c>
      <c r="D2446" s="79"/>
      <c r="E2446" s="80"/>
      <c r="F2446" s="162"/>
      <c r="G2446" s="85"/>
      <c r="H2446" s="86"/>
      <c r="I2446" s="164"/>
      <c r="J2446" s="115" t="str">
        <f>IF(Stock[[#This Row],[BUYING QUANTITY]]&gt;0,Stock[[#This Row],[BUYING PRICE]]*Stock[[#This Row],[BUYING QUANTITY]]*Stock[[#This Row],[% BUYING FEE]],"")</f>
        <v/>
      </c>
      <c r="K2446" s="89"/>
      <c r="L2446" s="90"/>
      <c r="M2446" s="117" t="str">
        <f>IF(Stock[[#This Row],[BUYING QUANTITY]]&gt;0,Stock[[#This Row],[BUYING PRICE]]*(1+Stock[[#This Row],[% THRESHOLD (RETURN)_1]]),"")</f>
        <v/>
      </c>
      <c r="N2446" s="91"/>
      <c r="O2446" s="117" t="str">
        <f>IF(Stock[[#This Row],[BUYING QUANTITY]]&gt;0,Stock[[#This Row],[BUYING PRICE]]*(1+Stock[[#This Row],[% THRESHOLD (RETURN)_2]]),"")</f>
        <v/>
      </c>
      <c r="P2446" s="91"/>
      <c r="Q2446" s="117" t="str">
        <f>IF(Stock[[#This Row],[BUYING QUANTITY]]&gt;0,Stock[[#This Row],[BUYING PRICE]]*(1+Stock[[#This Row],[% THRESHOLD (LOSS)]]),"")</f>
        <v/>
      </c>
      <c r="R2446" s="105"/>
      <c r="S2446" s="118" t="str">
        <f>IF(Stock[[#This Row],[CASH DIVIDEND]]&gt;0,Stock[[#This Row],[CASH DIVIDEND]]/(Stock[[#This Row],[BUYING PRICE]]*Stock[[#This Row],[BUYING QUANTITY]]),"")</f>
        <v/>
      </c>
      <c r="T2446" s="105"/>
      <c r="U2446" s="79"/>
      <c r="V2446" s="97"/>
      <c r="W2446" s="98"/>
      <c r="X2446" s="168"/>
      <c r="Y2446" s="126" t="str">
        <f>IF(Stock[[#This Row],[SELLING QUANTITY]]&gt;0,Stock[[#This Row],[SELLING PRICE]]*Stock[[#This Row],[SELLING QUANTITY]]*Stock[[#This Row],[% SELLING FEE]]+Stock[[#This Row],[SELLING PRICE]]*Stock[[#This Row],[SELLING QUANTITY]]*$D$12,"")</f>
        <v/>
      </c>
      <c r="Z2446" s="121">
        <f>Stock[[#This Row],[BUYING QUANTITY]]+Stock[[#This Row],[STOCK DIVIDEND]]-Stock[[#This Row],[SELLING QUANTITY]]</f>
        <v>0</v>
      </c>
      <c r="AA24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6" s="121">
        <f ca="1">IF(Stock[[#This Row],[SELLING DATE]]&gt;0,Stock[[#This Row],[SELLING DATE]]-Stock[[#This Row],[BUY DATE]]+1,IF(Stock[[#This Row],[BUY DATE]]=0,0,TODAY()-Stock[[#This Row],[BUY DATE]]+1))</f>
        <v>0</v>
      </c>
      <c r="AC2446" s="122" t="str">
        <f>IFERROR(Stock[[#This Row],[CASH DIVIDEND]]+Stock[[#This Row],[RETURN/(LOSS) FROM TRADING
(auto-fill)]],"")</f>
        <v/>
      </c>
      <c r="AD24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6" s="146" t="str">
        <f ca="1">IFERROR(IF(Stock[[#This Row],[HOLDING DAYS
(auto-fill)]]&lt;365,Stock[[#This Row],[% TOTAL RETURN/(LOSS)
(auto-fill)]]*365/Stock[[#This Row],[HOLDING DAYS
(auto-fill)]],POWER((1+Stock[[#This Row],[% TOTAL RETURN/(LOSS)
(auto-fill)]]),1/(Stock[[#This Row],[HOLDING DAYS
(auto-fill)]]/365))-1),"")</f>
        <v/>
      </c>
      <c r="AF2446" s="81"/>
      <c r="AG2446" s="149" t="str">
        <f>IF(Stock[[#This Row],[STATUS
(auto-fill)]]="HOLDING",Stock[[#This Row],[MARKET PRICE]]-Stock[[#This Row],[BUYING PRICE]],"")</f>
        <v/>
      </c>
      <c r="AH2446" s="143" t="str">
        <f>IFERROR(Stock[[#This Row],[CHANGE
(auto-fill)]]/Stock[[#This Row],[BUYING PRICE]],"")</f>
        <v/>
      </c>
      <c r="AI2446" s="130" t="str">
        <f>IF(Stock[[#This Row],[MARKET PRICE]]&gt;0,Stock[[#This Row],[MARKET PRICE]]*Stock[[#This Row],[REMAINING QUANTITY
(auto-fill)]],"")</f>
        <v/>
      </c>
    </row>
    <row r="2447" spans="2:35">
      <c r="B2447" s="110" t="str">
        <f>IF(AND(Stock[[#This Row],[BUYING QUANTITY]]&gt;0,Stock[[#This Row],[REMAINING QUANTITY
(auto-fill)]]=0),"SOLD OUT",
IF(AND(Stock[[#This Row],[BUYING QUANTITY]]&gt;0,Stock[[#This Row],[REMAINING QUANTITY
(auto-fill)]]&gt;0),"HOLDING",""))</f>
        <v/>
      </c>
      <c r="C2447" s="113">
        <f t="shared" si="37"/>
        <v>2434</v>
      </c>
      <c r="D2447" s="79"/>
      <c r="E2447" s="80"/>
      <c r="F2447" s="162"/>
      <c r="G2447" s="85"/>
      <c r="H2447" s="86"/>
      <c r="I2447" s="164"/>
      <c r="J2447" s="115" t="str">
        <f>IF(Stock[[#This Row],[BUYING QUANTITY]]&gt;0,Stock[[#This Row],[BUYING PRICE]]*Stock[[#This Row],[BUYING QUANTITY]]*Stock[[#This Row],[% BUYING FEE]],"")</f>
        <v/>
      </c>
      <c r="K2447" s="89"/>
      <c r="L2447" s="90"/>
      <c r="M2447" s="117" t="str">
        <f>IF(Stock[[#This Row],[BUYING QUANTITY]]&gt;0,Stock[[#This Row],[BUYING PRICE]]*(1+Stock[[#This Row],[% THRESHOLD (RETURN)_1]]),"")</f>
        <v/>
      </c>
      <c r="N2447" s="91"/>
      <c r="O2447" s="117" t="str">
        <f>IF(Stock[[#This Row],[BUYING QUANTITY]]&gt;0,Stock[[#This Row],[BUYING PRICE]]*(1+Stock[[#This Row],[% THRESHOLD (RETURN)_2]]),"")</f>
        <v/>
      </c>
      <c r="P2447" s="91"/>
      <c r="Q2447" s="117" t="str">
        <f>IF(Stock[[#This Row],[BUYING QUANTITY]]&gt;0,Stock[[#This Row],[BUYING PRICE]]*(1+Stock[[#This Row],[% THRESHOLD (LOSS)]]),"")</f>
        <v/>
      </c>
      <c r="R2447" s="105"/>
      <c r="S2447" s="118" t="str">
        <f>IF(Stock[[#This Row],[CASH DIVIDEND]]&gt;0,Stock[[#This Row],[CASH DIVIDEND]]/(Stock[[#This Row],[BUYING PRICE]]*Stock[[#This Row],[BUYING QUANTITY]]),"")</f>
        <v/>
      </c>
      <c r="T2447" s="105"/>
      <c r="U2447" s="79"/>
      <c r="V2447" s="97"/>
      <c r="W2447" s="98"/>
      <c r="X2447" s="168"/>
      <c r="Y2447" s="126" t="str">
        <f>IF(Stock[[#This Row],[SELLING QUANTITY]]&gt;0,Stock[[#This Row],[SELLING PRICE]]*Stock[[#This Row],[SELLING QUANTITY]]*Stock[[#This Row],[% SELLING FEE]]+Stock[[#This Row],[SELLING PRICE]]*Stock[[#This Row],[SELLING QUANTITY]]*$D$12,"")</f>
        <v/>
      </c>
      <c r="Z2447" s="121">
        <f>Stock[[#This Row],[BUYING QUANTITY]]+Stock[[#This Row],[STOCK DIVIDEND]]-Stock[[#This Row],[SELLING QUANTITY]]</f>
        <v>0</v>
      </c>
      <c r="AA24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7" s="121">
        <f ca="1">IF(Stock[[#This Row],[SELLING DATE]]&gt;0,Stock[[#This Row],[SELLING DATE]]-Stock[[#This Row],[BUY DATE]]+1,IF(Stock[[#This Row],[BUY DATE]]=0,0,TODAY()-Stock[[#This Row],[BUY DATE]]+1))</f>
        <v>0</v>
      </c>
      <c r="AC2447" s="122" t="str">
        <f>IFERROR(Stock[[#This Row],[CASH DIVIDEND]]+Stock[[#This Row],[RETURN/(LOSS) FROM TRADING
(auto-fill)]],"")</f>
        <v/>
      </c>
      <c r="AD24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7" s="146" t="str">
        <f ca="1">IFERROR(IF(Stock[[#This Row],[HOLDING DAYS
(auto-fill)]]&lt;365,Stock[[#This Row],[% TOTAL RETURN/(LOSS)
(auto-fill)]]*365/Stock[[#This Row],[HOLDING DAYS
(auto-fill)]],POWER((1+Stock[[#This Row],[% TOTAL RETURN/(LOSS)
(auto-fill)]]),1/(Stock[[#This Row],[HOLDING DAYS
(auto-fill)]]/365))-1),"")</f>
        <v/>
      </c>
      <c r="AF2447" s="81"/>
      <c r="AG2447" s="149" t="str">
        <f>IF(Stock[[#This Row],[STATUS
(auto-fill)]]="HOLDING",Stock[[#This Row],[MARKET PRICE]]-Stock[[#This Row],[BUYING PRICE]],"")</f>
        <v/>
      </c>
      <c r="AH2447" s="143" t="str">
        <f>IFERROR(Stock[[#This Row],[CHANGE
(auto-fill)]]/Stock[[#This Row],[BUYING PRICE]],"")</f>
        <v/>
      </c>
      <c r="AI2447" s="130" t="str">
        <f>IF(Stock[[#This Row],[MARKET PRICE]]&gt;0,Stock[[#This Row],[MARKET PRICE]]*Stock[[#This Row],[REMAINING QUANTITY
(auto-fill)]],"")</f>
        <v/>
      </c>
    </row>
    <row r="2448" spans="2:35">
      <c r="B2448" s="110" t="str">
        <f>IF(AND(Stock[[#This Row],[BUYING QUANTITY]]&gt;0,Stock[[#This Row],[REMAINING QUANTITY
(auto-fill)]]=0),"SOLD OUT",
IF(AND(Stock[[#This Row],[BUYING QUANTITY]]&gt;0,Stock[[#This Row],[REMAINING QUANTITY
(auto-fill)]]&gt;0),"HOLDING",""))</f>
        <v/>
      </c>
      <c r="C2448" s="113">
        <f t="shared" ref="C2448:C2511" si="38">C2447+1</f>
        <v>2435</v>
      </c>
      <c r="D2448" s="79"/>
      <c r="E2448" s="80"/>
      <c r="F2448" s="162"/>
      <c r="G2448" s="85"/>
      <c r="H2448" s="86"/>
      <c r="I2448" s="164"/>
      <c r="J2448" s="115" t="str">
        <f>IF(Stock[[#This Row],[BUYING QUANTITY]]&gt;0,Stock[[#This Row],[BUYING PRICE]]*Stock[[#This Row],[BUYING QUANTITY]]*Stock[[#This Row],[% BUYING FEE]],"")</f>
        <v/>
      </c>
      <c r="K2448" s="89"/>
      <c r="L2448" s="90"/>
      <c r="M2448" s="117" t="str">
        <f>IF(Stock[[#This Row],[BUYING QUANTITY]]&gt;0,Stock[[#This Row],[BUYING PRICE]]*(1+Stock[[#This Row],[% THRESHOLD (RETURN)_1]]),"")</f>
        <v/>
      </c>
      <c r="N2448" s="91"/>
      <c r="O2448" s="117" t="str">
        <f>IF(Stock[[#This Row],[BUYING QUANTITY]]&gt;0,Stock[[#This Row],[BUYING PRICE]]*(1+Stock[[#This Row],[% THRESHOLD (RETURN)_2]]),"")</f>
        <v/>
      </c>
      <c r="P2448" s="91"/>
      <c r="Q2448" s="117" t="str">
        <f>IF(Stock[[#This Row],[BUYING QUANTITY]]&gt;0,Stock[[#This Row],[BUYING PRICE]]*(1+Stock[[#This Row],[% THRESHOLD (LOSS)]]),"")</f>
        <v/>
      </c>
      <c r="R2448" s="105"/>
      <c r="S2448" s="118" t="str">
        <f>IF(Stock[[#This Row],[CASH DIVIDEND]]&gt;0,Stock[[#This Row],[CASH DIVIDEND]]/(Stock[[#This Row],[BUYING PRICE]]*Stock[[#This Row],[BUYING QUANTITY]]),"")</f>
        <v/>
      </c>
      <c r="T2448" s="105"/>
      <c r="U2448" s="79"/>
      <c r="V2448" s="97"/>
      <c r="W2448" s="98"/>
      <c r="X2448" s="168"/>
      <c r="Y2448" s="126" t="str">
        <f>IF(Stock[[#This Row],[SELLING QUANTITY]]&gt;0,Stock[[#This Row],[SELLING PRICE]]*Stock[[#This Row],[SELLING QUANTITY]]*Stock[[#This Row],[% SELLING FEE]]+Stock[[#This Row],[SELLING PRICE]]*Stock[[#This Row],[SELLING QUANTITY]]*$D$12,"")</f>
        <v/>
      </c>
      <c r="Z2448" s="121">
        <f>Stock[[#This Row],[BUYING QUANTITY]]+Stock[[#This Row],[STOCK DIVIDEND]]-Stock[[#This Row],[SELLING QUANTITY]]</f>
        <v>0</v>
      </c>
      <c r="AA24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8" s="121">
        <f ca="1">IF(Stock[[#This Row],[SELLING DATE]]&gt;0,Stock[[#This Row],[SELLING DATE]]-Stock[[#This Row],[BUY DATE]]+1,IF(Stock[[#This Row],[BUY DATE]]=0,0,TODAY()-Stock[[#This Row],[BUY DATE]]+1))</f>
        <v>0</v>
      </c>
      <c r="AC2448" s="122" t="str">
        <f>IFERROR(Stock[[#This Row],[CASH DIVIDEND]]+Stock[[#This Row],[RETURN/(LOSS) FROM TRADING
(auto-fill)]],"")</f>
        <v/>
      </c>
      <c r="AD24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8" s="146" t="str">
        <f ca="1">IFERROR(IF(Stock[[#This Row],[HOLDING DAYS
(auto-fill)]]&lt;365,Stock[[#This Row],[% TOTAL RETURN/(LOSS)
(auto-fill)]]*365/Stock[[#This Row],[HOLDING DAYS
(auto-fill)]],POWER((1+Stock[[#This Row],[% TOTAL RETURN/(LOSS)
(auto-fill)]]),1/(Stock[[#This Row],[HOLDING DAYS
(auto-fill)]]/365))-1),"")</f>
        <v/>
      </c>
      <c r="AF2448" s="81"/>
      <c r="AG2448" s="149" t="str">
        <f>IF(Stock[[#This Row],[STATUS
(auto-fill)]]="HOLDING",Stock[[#This Row],[MARKET PRICE]]-Stock[[#This Row],[BUYING PRICE]],"")</f>
        <v/>
      </c>
      <c r="AH2448" s="143" t="str">
        <f>IFERROR(Stock[[#This Row],[CHANGE
(auto-fill)]]/Stock[[#This Row],[BUYING PRICE]],"")</f>
        <v/>
      </c>
      <c r="AI2448" s="130" t="str">
        <f>IF(Stock[[#This Row],[MARKET PRICE]]&gt;0,Stock[[#This Row],[MARKET PRICE]]*Stock[[#This Row],[REMAINING QUANTITY
(auto-fill)]],"")</f>
        <v/>
      </c>
    </row>
    <row r="2449" spans="2:35">
      <c r="B2449" s="110" t="str">
        <f>IF(AND(Stock[[#This Row],[BUYING QUANTITY]]&gt;0,Stock[[#This Row],[REMAINING QUANTITY
(auto-fill)]]=0),"SOLD OUT",
IF(AND(Stock[[#This Row],[BUYING QUANTITY]]&gt;0,Stock[[#This Row],[REMAINING QUANTITY
(auto-fill)]]&gt;0),"HOLDING",""))</f>
        <v/>
      </c>
      <c r="C2449" s="113">
        <f t="shared" si="38"/>
        <v>2436</v>
      </c>
      <c r="D2449" s="79"/>
      <c r="E2449" s="80"/>
      <c r="F2449" s="162"/>
      <c r="G2449" s="85"/>
      <c r="H2449" s="86"/>
      <c r="I2449" s="164"/>
      <c r="J2449" s="115" t="str">
        <f>IF(Stock[[#This Row],[BUYING QUANTITY]]&gt;0,Stock[[#This Row],[BUYING PRICE]]*Stock[[#This Row],[BUYING QUANTITY]]*Stock[[#This Row],[% BUYING FEE]],"")</f>
        <v/>
      </c>
      <c r="K2449" s="89"/>
      <c r="L2449" s="90"/>
      <c r="M2449" s="117" t="str">
        <f>IF(Stock[[#This Row],[BUYING QUANTITY]]&gt;0,Stock[[#This Row],[BUYING PRICE]]*(1+Stock[[#This Row],[% THRESHOLD (RETURN)_1]]),"")</f>
        <v/>
      </c>
      <c r="N2449" s="91"/>
      <c r="O2449" s="117" t="str">
        <f>IF(Stock[[#This Row],[BUYING QUANTITY]]&gt;0,Stock[[#This Row],[BUYING PRICE]]*(1+Stock[[#This Row],[% THRESHOLD (RETURN)_2]]),"")</f>
        <v/>
      </c>
      <c r="P2449" s="91"/>
      <c r="Q2449" s="117" t="str">
        <f>IF(Stock[[#This Row],[BUYING QUANTITY]]&gt;0,Stock[[#This Row],[BUYING PRICE]]*(1+Stock[[#This Row],[% THRESHOLD (LOSS)]]),"")</f>
        <v/>
      </c>
      <c r="R2449" s="105"/>
      <c r="S2449" s="118" t="str">
        <f>IF(Stock[[#This Row],[CASH DIVIDEND]]&gt;0,Stock[[#This Row],[CASH DIVIDEND]]/(Stock[[#This Row],[BUYING PRICE]]*Stock[[#This Row],[BUYING QUANTITY]]),"")</f>
        <v/>
      </c>
      <c r="T2449" s="105"/>
      <c r="U2449" s="79"/>
      <c r="V2449" s="97"/>
      <c r="W2449" s="98"/>
      <c r="X2449" s="168"/>
      <c r="Y2449" s="126" t="str">
        <f>IF(Stock[[#This Row],[SELLING QUANTITY]]&gt;0,Stock[[#This Row],[SELLING PRICE]]*Stock[[#This Row],[SELLING QUANTITY]]*Stock[[#This Row],[% SELLING FEE]]+Stock[[#This Row],[SELLING PRICE]]*Stock[[#This Row],[SELLING QUANTITY]]*$D$12,"")</f>
        <v/>
      </c>
      <c r="Z2449" s="121">
        <f>Stock[[#This Row],[BUYING QUANTITY]]+Stock[[#This Row],[STOCK DIVIDEND]]-Stock[[#This Row],[SELLING QUANTITY]]</f>
        <v>0</v>
      </c>
      <c r="AA24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49" s="121">
        <f ca="1">IF(Stock[[#This Row],[SELLING DATE]]&gt;0,Stock[[#This Row],[SELLING DATE]]-Stock[[#This Row],[BUY DATE]]+1,IF(Stock[[#This Row],[BUY DATE]]=0,0,TODAY()-Stock[[#This Row],[BUY DATE]]+1))</f>
        <v>0</v>
      </c>
      <c r="AC2449" s="122" t="str">
        <f>IFERROR(Stock[[#This Row],[CASH DIVIDEND]]+Stock[[#This Row],[RETURN/(LOSS) FROM TRADING
(auto-fill)]],"")</f>
        <v/>
      </c>
      <c r="AD24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49" s="146" t="str">
        <f ca="1">IFERROR(IF(Stock[[#This Row],[HOLDING DAYS
(auto-fill)]]&lt;365,Stock[[#This Row],[% TOTAL RETURN/(LOSS)
(auto-fill)]]*365/Stock[[#This Row],[HOLDING DAYS
(auto-fill)]],POWER((1+Stock[[#This Row],[% TOTAL RETURN/(LOSS)
(auto-fill)]]),1/(Stock[[#This Row],[HOLDING DAYS
(auto-fill)]]/365))-1),"")</f>
        <v/>
      </c>
      <c r="AF2449" s="81"/>
      <c r="AG2449" s="149" t="str">
        <f>IF(Stock[[#This Row],[STATUS
(auto-fill)]]="HOLDING",Stock[[#This Row],[MARKET PRICE]]-Stock[[#This Row],[BUYING PRICE]],"")</f>
        <v/>
      </c>
      <c r="AH2449" s="143" t="str">
        <f>IFERROR(Stock[[#This Row],[CHANGE
(auto-fill)]]/Stock[[#This Row],[BUYING PRICE]],"")</f>
        <v/>
      </c>
      <c r="AI2449" s="130" t="str">
        <f>IF(Stock[[#This Row],[MARKET PRICE]]&gt;0,Stock[[#This Row],[MARKET PRICE]]*Stock[[#This Row],[REMAINING QUANTITY
(auto-fill)]],"")</f>
        <v/>
      </c>
    </row>
    <row r="2450" spans="2:35">
      <c r="B2450" s="110" t="str">
        <f>IF(AND(Stock[[#This Row],[BUYING QUANTITY]]&gt;0,Stock[[#This Row],[REMAINING QUANTITY
(auto-fill)]]=0),"SOLD OUT",
IF(AND(Stock[[#This Row],[BUYING QUANTITY]]&gt;0,Stock[[#This Row],[REMAINING QUANTITY
(auto-fill)]]&gt;0),"HOLDING",""))</f>
        <v/>
      </c>
      <c r="C2450" s="113">
        <f t="shared" si="38"/>
        <v>2437</v>
      </c>
      <c r="D2450" s="79"/>
      <c r="E2450" s="80"/>
      <c r="F2450" s="162"/>
      <c r="G2450" s="85"/>
      <c r="H2450" s="86"/>
      <c r="I2450" s="164"/>
      <c r="J2450" s="115" t="str">
        <f>IF(Stock[[#This Row],[BUYING QUANTITY]]&gt;0,Stock[[#This Row],[BUYING PRICE]]*Stock[[#This Row],[BUYING QUANTITY]]*Stock[[#This Row],[% BUYING FEE]],"")</f>
        <v/>
      </c>
      <c r="K2450" s="89"/>
      <c r="L2450" s="90"/>
      <c r="M2450" s="117" t="str">
        <f>IF(Stock[[#This Row],[BUYING QUANTITY]]&gt;0,Stock[[#This Row],[BUYING PRICE]]*(1+Stock[[#This Row],[% THRESHOLD (RETURN)_1]]),"")</f>
        <v/>
      </c>
      <c r="N2450" s="91"/>
      <c r="O2450" s="117" t="str">
        <f>IF(Stock[[#This Row],[BUYING QUANTITY]]&gt;0,Stock[[#This Row],[BUYING PRICE]]*(1+Stock[[#This Row],[% THRESHOLD (RETURN)_2]]),"")</f>
        <v/>
      </c>
      <c r="P2450" s="91"/>
      <c r="Q2450" s="117" t="str">
        <f>IF(Stock[[#This Row],[BUYING QUANTITY]]&gt;0,Stock[[#This Row],[BUYING PRICE]]*(1+Stock[[#This Row],[% THRESHOLD (LOSS)]]),"")</f>
        <v/>
      </c>
      <c r="R2450" s="105"/>
      <c r="S2450" s="118" t="str">
        <f>IF(Stock[[#This Row],[CASH DIVIDEND]]&gt;0,Stock[[#This Row],[CASH DIVIDEND]]/(Stock[[#This Row],[BUYING PRICE]]*Stock[[#This Row],[BUYING QUANTITY]]),"")</f>
        <v/>
      </c>
      <c r="T2450" s="105"/>
      <c r="U2450" s="79"/>
      <c r="V2450" s="97"/>
      <c r="W2450" s="98"/>
      <c r="X2450" s="168"/>
      <c r="Y2450" s="126" t="str">
        <f>IF(Stock[[#This Row],[SELLING QUANTITY]]&gt;0,Stock[[#This Row],[SELLING PRICE]]*Stock[[#This Row],[SELLING QUANTITY]]*Stock[[#This Row],[% SELLING FEE]]+Stock[[#This Row],[SELLING PRICE]]*Stock[[#This Row],[SELLING QUANTITY]]*$D$12,"")</f>
        <v/>
      </c>
      <c r="Z2450" s="121">
        <f>Stock[[#This Row],[BUYING QUANTITY]]+Stock[[#This Row],[STOCK DIVIDEND]]-Stock[[#This Row],[SELLING QUANTITY]]</f>
        <v>0</v>
      </c>
      <c r="AA24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0" s="121">
        <f ca="1">IF(Stock[[#This Row],[SELLING DATE]]&gt;0,Stock[[#This Row],[SELLING DATE]]-Stock[[#This Row],[BUY DATE]]+1,IF(Stock[[#This Row],[BUY DATE]]=0,0,TODAY()-Stock[[#This Row],[BUY DATE]]+1))</f>
        <v>0</v>
      </c>
      <c r="AC2450" s="122" t="str">
        <f>IFERROR(Stock[[#This Row],[CASH DIVIDEND]]+Stock[[#This Row],[RETURN/(LOSS) FROM TRADING
(auto-fill)]],"")</f>
        <v/>
      </c>
      <c r="AD24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0" s="146" t="str">
        <f ca="1">IFERROR(IF(Stock[[#This Row],[HOLDING DAYS
(auto-fill)]]&lt;365,Stock[[#This Row],[% TOTAL RETURN/(LOSS)
(auto-fill)]]*365/Stock[[#This Row],[HOLDING DAYS
(auto-fill)]],POWER((1+Stock[[#This Row],[% TOTAL RETURN/(LOSS)
(auto-fill)]]),1/(Stock[[#This Row],[HOLDING DAYS
(auto-fill)]]/365))-1),"")</f>
        <v/>
      </c>
      <c r="AF2450" s="81"/>
      <c r="AG2450" s="149" t="str">
        <f>IF(Stock[[#This Row],[STATUS
(auto-fill)]]="HOLDING",Stock[[#This Row],[MARKET PRICE]]-Stock[[#This Row],[BUYING PRICE]],"")</f>
        <v/>
      </c>
      <c r="AH2450" s="143" t="str">
        <f>IFERROR(Stock[[#This Row],[CHANGE
(auto-fill)]]/Stock[[#This Row],[BUYING PRICE]],"")</f>
        <v/>
      </c>
      <c r="AI2450" s="130" t="str">
        <f>IF(Stock[[#This Row],[MARKET PRICE]]&gt;0,Stock[[#This Row],[MARKET PRICE]]*Stock[[#This Row],[REMAINING QUANTITY
(auto-fill)]],"")</f>
        <v/>
      </c>
    </row>
    <row r="2451" spans="2:35">
      <c r="B2451" s="110" t="str">
        <f>IF(AND(Stock[[#This Row],[BUYING QUANTITY]]&gt;0,Stock[[#This Row],[REMAINING QUANTITY
(auto-fill)]]=0),"SOLD OUT",
IF(AND(Stock[[#This Row],[BUYING QUANTITY]]&gt;0,Stock[[#This Row],[REMAINING QUANTITY
(auto-fill)]]&gt;0),"HOLDING",""))</f>
        <v/>
      </c>
      <c r="C2451" s="113">
        <f t="shared" si="38"/>
        <v>2438</v>
      </c>
      <c r="D2451" s="79"/>
      <c r="E2451" s="80"/>
      <c r="F2451" s="162"/>
      <c r="G2451" s="85"/>
      <c r="H2451" s="86"/>
      <c r="I2451" s="164"/>
      <c r="J2451" s="115" t="str">
        <f>IF(Stock[[#This Row],[BUYING QUANTITY]]&gt;0,Stock[[#This Row],[BUYING PRICE]]*Stock[[#This Row],[BUYING QUANTITY]]*Stock[[#This Row],[% BUYING FEE]],"")</f>
        <v/>
      </c>
      <c r="K2451" s="89"/>
      <c r="L2451" s="90"/>
      <c r="M2451" s="117" t="str">
        <f>IF(Stock[[#This Row],[BUYING QUANTITY]]&gt;0,Stock[[#This Row],[BUYING PRICE]]*(1+Stock[[#This Row],[% THRESHOLD (RETURN)_1]]),"")</f>
        <v/>
      </c>
      <c r="N2451" s="91"/>
      <c r="O2451" s="117" t="str">
        <f>IF(Stock[[#This Row],[BUYING QUANTITY]]&gt;0,Stock[[#This Row],[BUYING PRICE]]*(1+Stock[[#This Row],[% THRESHOLD (RETURN)_2]]),"")</f>
        <v/>
      </c>
      <c r="P2451" s="91"/>
      <c r="Q2451" s="117" t="str">
        <f>IF(Stock[[#This Row],[BUYING QUANTITY]]&gt;0,Stock[[#This Row],[BUYING PRICE]]*(1+Stock[[#This Row],[% THRESHOLD (LOSS)]]),"")</f>
        <v/>
      </c>
      <c r="R2451" s="105"/>
      <c r="S2451" s="118" t="str">
        <f>IF(Stock[[#This Row],[CASH DIVIDEND]]&gt;0,Stock[[#This Row],[CASH DIVIDEND]]/(Stock[[#This Row],[BUYING PRICE]]*Stock[[#This Row],[BUYING QUANTITY]]),"")</f>
        <v/>
      </c>
      <c r="T2451" s="105"/>
      <c r="U2451" s="79"/>
      <c r="V2451" s="97"/>
      <c r="W2451" s="98"/>
      <c r="X2451" s="168"/>
      <c r="Y2451" s="126" t="str">
        <f>IF(Stock[[#This Row],[SELLING QUANTITY]]&gt;0,Stock[[#This Row],[SELLING PRICE]]*Stock[[#This Row],[SELLING QUANTITY]]*Stock[[#This Row],[% SELLING FEE]]+Stock[[#This Row],[SELLING PRICE]]*Stock[[#This Row],[SELLING QUANTITY]]*$D$12,"")</f>
        <v/>
      </c>
      <c r="Z2451" s="121">
        <f>Stock[[#This Row],[BUYING QUANTITY]]+Stock[[#This Row],[STOCK DIVIDEND]]-Stock[[#This Row],[SELLING QUANTITY]]</f>
        <v>0</v>
      </c>
      <c r="AA24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1" s="121">
        <f ca="1">IF(Stock[[#This Row],[SELLING DATE]]&gt;0,Stock[[#This Row],[SELLING DATE]]-Stock[[#This Row],[BUY DATE]]+1,IF(Stock[[#This Row],[BUY DATE]]=0,0,TODAY()-Stock[[#This Row],[BUY DATE]]+1))</f>
        <v>0</v>
      </c>
      <c r="AC2451" s="122" t="str">
        <f>IFERROR(Stock[[#This Row],[CASH DIVIDEND]]+Stock[[#This Row],[RETURN/(LOSS) FROM TRADING
(auto-fill)]],"")</f>
        <v/>
      </c>
      <c r="AD24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1" s="146" t="str">
        <f ca="1">IFERROR(IF(Stock[[#This Row],[HOLDING DAYS
(auto-fill)]]&lt;365,Stock[[#This Row],[% TOTAL RETURN/(LOSS)
(auto-fill)]]*365/Stock[[#This Row],[HOLDING DAYS
(auto-fill)]],POWER((1+Stock[[#This Row],[% TOTAL RETURN/(LOSS)
(auto-fill)]]),1/(Stock[[#This Row],[HOLDING DAYS
(auto-fill)]]/365))-1),"")</f>
        <v/>
      </c>
      <c r="AF2451" s="81"/>
      <c r="AG2451" s="149" t="str">
        <f>IF(Stock[[#This Row],[STATUS
(auto-fill)]]="HOLDING",Stock[[#This Row],[MARKET PRICE]]-Stock[[#This Row],[BUYING PRICE]],"")</f>
        <v/>
      </c>
      <c r="AH2451" s="143" t="str">
        <f>IFERROR(Stock[[#This Row],[CHANGE
(auto-fill)]]/Stock[[#This Row],[BUYING PRICE]],"")</f>
        <v/>
      </c>
      <c r="AI2451" s="130" t="str">
        <f>IF(Stock[[#This Row],[MARKET PRICE]]&gt;0,Stock[[#This Row],[MARKET PRICE]]*Stock[[#This Row],[REMAINING QUANTITY
(auto-fill)]],"")</f>
        <v/>
      </c>
    </row>
    <row r="2452" spans="2:35">
      <c r="B2452" s="110" t="str">
        <f>IF(AND(Stock[[#This Row],[BUYING QUANTITY]]&gt;0,Stock[[#This Row],[REMAINING QUANTITY
(auto-fill)]]=0),"SOLD OUT",
IF(AND(Stock[[#This Row],[BUYING QUANTITY]]&gt;0,Stock[[#This Row],[REMAINING QUANTITY
(auto-fill)]]&gt;0),"HOLDING",""))</f>
        <v/>
      </c>
      <c r="C2452" s="113">
        <f t="shared" si="38"/>
        <v>2439</v>
      </c>
      <c r="D2452" s="79"/>
      <c r="E2452" s="80"/>
      <c r="F2452" s="162"/>
      <c r="G2452" s="85"/>
      <c r="H2452" s="86"/>
      <c r="I2452" s="164"/>
      <c r="J2452" s="115" t="str">
        <f>IF(Stock[[#This Row],[BUYING QUANTITY]]&gt;0,Stock[[#This Row],[BUYING PRICE]]*Stock[[#This Row],[BUYING QUANTITY]]*Stock[[#This Row],[% BUYING FEE]],"")</f>
        <v/>
      </c>
      <c r="K2452" s="89"/>
      <c r="L2452" s="90"/>
      <c r="M2452" s="117" t="str">
        <f>IF(Stock[[#This Row],[BUYING QUANTITY]]&gt;0,Stock[[#This Row],[BUYING PRICE]]*(1+Stock[[#This Row],[% THRESHOLD (RETURN)_1]]),"")</f>
        <v/>
      </c>
      <c r="N2452" s="91"/>
      <c r="O2452" s="117" t="str">
        <f>IF(Stock[[#This Row],[BUYING QUANTITY]]&gt;0,Stock[[#This Row],[BUYING PRICE]]*(1+Stock[[#This Row],[% THRESHOLD (RETURN)_2]]),"")</f>
        <v/>
      </c>
      <c r="P2452" s="91"/>
      <c r="Q2452" s="117" t="str">
        <f>IF(Stock[[#This Row],[BUYING QUANTITY]]&gt;0,Stock[[#This Row],[BUYING PRICE]]*(1+Stock[[#This Row],[% THRESHOLD (LOSS)]]),"")</f>
        <v/>
      </c>
      <c r="R2452" s="105"/>
      <c r="S2452" s="118" t="str">
        <f>IF(Stock[[#This Row],[CASH DIVIDEND]]&gt;0,Stock[[#This Row],[CASH DIVIDEND]]/(Stock[[#This Row],[BUYING PRICE]]*Stock[[#This Row],[BUYING QUANTITY]]),"")</f>
        <v/>
      </c>
      <c r="T2452" s="105"/>
      <c r="U2452" s="79"/>
      <c r="V2452" s="97"/>
      <c r="W2452" s="98"/>
      <c r="X2452" s="168"/>
      <c r="Y2452" s="126" t="str">
        <f>IF(Stock[[#This Row],[SELLING QUANTITY]]&gt;0,Stock[[#This Row],[SELLING PRICE]]*Stock[[#This Row],[SELLING QUANTITY]]*Stock[[#This Row],[% SELLING FEE]]+Stock[[#This Row],[SELLING PRICE]]*Stock[[#This Row],[SELLING QUANTITY]]*$D$12,"")</f>
        <v/>
      </c>
      <c r="Z2452" s="121">
        <f>Stock[[#This Row],[BUYING QUANTITY]]+Stock[[#This Row],[STOCK DIVIDEND]]-Stock[[#This Row],[SELLING QUANTITY]]</f>
        <v>0</v>
      </c>
      <c r="AA24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2" s="121">
        <f ca="1">IF(Stock[[#This Row],[SELLING DATE]]&gt;0,Stock[[#This Row],[SELLING DATE]]-Stock[[#This Row],[BUY DATE]]+1,IF(Stock[[#This Row],[BUY DATE]]=0,0,TODAY()-Stock[[#This Row],[BUY DATE]]+1))</f>
        <v>0</v>
      </c>
      <c r="AC2452" s="122" t="str">
        <f>IFERROR(Stock[[#This Row],[CASH DIVIDEND]]+Stock[[#This Row],[RETURN/(LOSS) FROM TRADING
(auto-fill)]],"")</f>
        <v/>
      </c>
      <c r="AD24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2" s="146" t="str">
        <f ca="1">IFERROR(IF(Stock[[#This Row],[HOLDING DAYS
(auto-fill)]]&lt;365,Stock[[#This Row],[% TOTAL RETURN/(LOSS)
(auto-fill)]]*365/Stock[[#This Row],[HOLDING DAYS
(auto-fill)]],POWER((1+Stock[[#This Row],[% TOTAL RETURN/(LOSS)
(auto-fill)]]),1/(Stock[[#This Row],[HOLDING DAYS
(auto-fill)]]/365))-1),"")</f>
        <v/>
      </c>
      <c r="AF2452" s="81"/>
      <c r="AG2452" s="149" t="str">
        <f>IF(Stock[[#This Row],[STATUS
(auto-fill)]]="HOLDING",Stock[[#This Row],[MARKET PRICE]]-Stock[[#This Row],[BUYING PRICE]],"")</f>
        <v/>
      </c>
      <c r="AH2452" s="143" t="str">
        <f>IFERROR(Stock[[#This Row],[CHANGE
(auto-fill)]]/Stock[[#This Row],[BUYING PRICE]],"")</f>
        <v/>
      </c>
      <c r="AI2452" s="130" t="str">
        <f>IF(Stock[[#This Row],[MARKET PRICE]]&gt;0,Stock[[#This Row],[MARKET PRICE]]*Stock[[#This Row],[REMAINING QUANTITY
(auto-fill)]],"")</f>
        <v/>
      </c>
    </row>
    <row r="2453" spans="2:35">
      <c r="B2453" s="110" t="str">
        <f>IF(AND(Stock[[#This Row],[BUYING QUANTITY]]&gt;0,Stock[[#This Row],[REMAINING QUANTITY
(auto-fill)]]=0),"SOLD OUT",
IF(AND(Stock[[#This Row],[BUYING QUANTITY]]&gt;0,Stock[[#This Row],[REMAINING QUANTITY
(auto-fill)]]&gt;0),"HOLDING",""))</f>
        <v/>
      </c>
      <c r="C2453" s="113">
        <f t="shared" si="38"/>
        <v>2440</v>
      </c>
      <c r="D2453" s="79"/>
      <c r="E2453" s="80"/>
      <c r="F2453" s="162"/>
      <c r="G2453" s="85"/>
      <c r="H2453" s="86"/>
      <c r="I2453" s="164"/>
      <c r="J2453" s="115" t="str">
        <f>IF(Stock[[#This Row],[BUYING QUANTITY]]&gt;0,Stock[[#This Row],[BUYING PRICE]]*Stock[[#This Row],[BUYING QUANTITY]]*Stock[[#This Row],[% BUYING FEE]],"")</f>
        <v/>
      </c>
      <c r="K2453" s="89"/>
      <c r="L2453" s="90"/>
      <c r="M2453" s="117" t="str">
        <f>IF(Stock[[#This Row],[BUYING QUANTITY]]&gt;0,Stock[[#This Row],[BUYING PRICE]]*(1+Stock[[#This Row],[% THRESHOLD (RETURN)_1]]),"")</f>
        <v/>
      </c>
      <c r="N2453" s="91"/>
      <c r="O2453" s="117" t="str">
        <f>IF(Stock[[#This Row],[BUYING QUANTITY]]&gt;0,Stock[[#This Row],[BUYING PRICE]]*(1+Stock[[#This Row],[% THRESHOLD (RETURN)_2]]),"")</f>
        <v/>
      </c>
      <c r="P2453" s="91"/>
      <c r="Q2453" s="117" t="str">
        <f>IF(Stock[[#This Row],[BUYING QUANTITY]]&gt;0,Stock[[#This Row],[BUYING PRICE]]*(1+Stock[[#This Row],[% THRESHOLD (LOSS)]]),"")</f>
        <v/>
      </c>
      <c r="R2453" s="105"/>
      <c r="S2453" s="118" t="str">
        <f>IF(Stock[[#This Row],[CASH DIVIDEND]]&gt;0,Stock[[#This Row],[CASH DIVIDEND]]/(Stock[[#This Row],[BUYING PRICE]]*Stock[[#This Row],[BUYING QUANTITY]]),"")</f>
        <v/>
      </c>
      <c r="T2453" s="105"/>
      <c r="U2453" s="79"/>
      <c r="V2453" s="97"/>
      <c r="W2453" s="98"/>
      <c r="X2453" s="168"/>
      <c r="Y2453" s="126" t="str">
        <f>IF(Stock[[#This Row],[SELLING QUANTITY]]&gt;0,Stock[[#This Row],[SELLING PRICE]]*Stock[[#This Row],[SELLING QUANTITY]]*Stock[[#This Row],[% SELLING FEE]]+Stock[[#This Row],[SELLING PRICE]]*Stock[[#This Row],[SELLING QUANTITY]]*$D$12,"")</f>
        <v/>
      </c>
      <c r="Z2453" s="121">
        <f>Stock[[#This Row],[BUYING QUANTITY]]+Stock[[#This Row],[STOCK DIVIDEND]]-Stock[[#This Row],[SELLING QUANTITY]]</f>
        <v>0</v>
      </c>
      <c r="AA24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3" s="121">
        <f ca="1">IF(Stock[[#This Row],[SELLING DATE]]&gt;0,Stock[[#This Row],[SELLING DATE]]-Stock[[#This Row],[BUY DATE]]+1,IF(Stock[[#This Row],[BUY DATE]]=0,0,TODAY()-Stock[[#This Row],[BUY DATE]]+1))</f>
        <v>0</v>
      </c>
      <c r="AC2453" s="122" t="str">
        <f>IFERROR(Stock[[#This Row],[CASH DIVIDEND]]+Stock[[#This Row],[RETURN/(LOSS) FROM TRADING
(auto-fill)]],"")</f>
        <v/>
      </c>
      <c r="AD24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3" s="146" t="str">
        <f ca="1">IFERROR(IF(Stock[[#This Row],[HOLDING DAYS
(auto-fill)]]&lt;365,Stock[[#This Row],[% TOTAL RETURN/(LOSS)
(auto-fill)]]*365/Stock[[#This Row],[HOLDING DAYS
(auto-fill)]],POWER((1+Stock[[#This Row],[% TOTAL RETURN/(LOSS)
(auto-fill)]]),1/(Stock[[#This Row],[HOLDING DAYS
(auto-fill)]]/365))-1),"")</f>
        <v/>
      </c>
      <c r="AF2453" s="81"/>
      <c r="AG2453" s="149" t="str">
        <f>IF(Stock[[#This Row],[STATUS
(auto-fill)]]="HOLDING",Stock[[#This Row],[MARKET PRICE]]-Stock[[#This Row],[BUYING PRICE]],"")</f>
        <v/>
      </c>
      <c r="AH2453" s="143" t="str">
        <f>IFERROR(Stock[[#This Row],[CHANGE
(auto-fill)]]/Stock[[#This Row],[BUYING PRICE]],"")</f>
        <v/>
      </c>
      <c r="AI2453" s="130" t="str">
        <f>IF(Stock[[#This Row],[MARKET PRICE]]&gt;0,Stock[[#This Row],[MARKET PRICE]]*Stock[[#This Row],[REMAINING QUANTITY
(auto-fill)]],"")</f>
        <v/>
      </c>
    </row>
    <row r="2454" spans="2:35">
      <c r="B2454" s="110" t="str">
        <f>IF(AND(Stock[[#This Row],[BUYING QUANTITY]]&gt;0,Stock[[#This Row],[REMAINING QUANTITY
(auto-fill)]]=0),"SOLD OUT",
IF(AND(Stock[[#This Row],[BUYING QUANTITY]]&gt;0,Stock[[#This Row],[REMAINING QUANTITY
(auto-fill)]]&gt;0),"HOLDING",""))</f>
        <v/>
      </c>
      <c r="C2454" s="113">
        <f t="shared" si="38"/>
        <v>2441</v>
      </c>
      <c r="D2454" s="79"/>
      <c r="E2454" s="80"/>
      <c r="F2454" s="162"/>
      <c r="G2454" s="85"/>
      <c r="H2454" s="86"/>
      <c r="I2454" s="164"/>
      <c r="J2454" s="115" t="str">
        <f>IF(Stock[[#This Row],[BUYING QUANTITY]]&gt;0,Stock[[#This Row],[BUYING PRICE]]*Stock[[#This Row],[BUYING QUANTITY]]*Stock[[#This Row],[% BUYING FEE]],"")</f>
        <v/>
      </c>
      <c r="K2454" s="89"/>
      <c r="L2454" s="90"/>
      <c r="M2454" s="117" t="str">
        <f>IF(Stock[[#This Row],[BUYING QUANTITY]]&gt;0,Stock[[#This Row],[BUYING PRICE]]*(1+Stock[[#This Row],[% THRESHOLD (RETURN)_1]]),"")</f>
        <v/>
      </c>
      <c r="N2454" s="91"/>
      <c r="O2454" s="117" t="str">
        <f>IF(Stock[[#This Row],[BUYING QUANTITY]]&gt;0,Stock[[#This Row],[BUYING PRICE]]*(1+Stock[[#This Row],[% THRESHOLD (RETURN)_2]]),"")</f>
        <v/>
      </c>
      <c r="P2454" s="91"/>
      <c r="Q2454" s="117" t="str">
        <f>IF(Stock[[#This Row],[BUYING QUANTITY]]&gt;0,Stock[[#This Row],[BUYING PRICE]]*(1+Stock[[#This Row],[% THRESHOLD (LOSS)]]),"")</f>
        <v/>
      </c>
      <c r="R2454" s="105"/>
      <c r="S2454" s="118" t="str">
        <f>IF(Stock[[#This Row],[CASH DIVIDEND]]&gt;0,Stock[[#This Row],[CASH DIVIDEND]]/(Stock[[#This Row],[BUYING PRICE]]*Stock[[#This Row],[BUYING QUANTITY]]),"")</f>
        <v/>
      </c>
      <c r="T2454" s="105"/>
      <c r="U2454" s="79"/>
      <c r="V2454" s="97"/>
      <c r="W2454" s="98"/>
      <c r="X2454" s="168"/>
      <c r="Y2454" s="126" t="str">
        <f>IF(Stock[[#This Row],[SELLING QUANTITY]]&gt;0,Stock[[#This Row],[SELLING PRICE]]*Stock[[#This Row],[SELLING QUANTITY]]*Stock[[#This Row],[% SELLING FEE]]+Stock[[#This Row],[SELLING PRICE]]*Stock[[#This Row],[SELLING QUANTITY]]*$D$12,"")</f>
        <v/>
      </c>
      <c r="Z2454" s="121">
        <f>Stock[[#This Row],[BUYING QUANTITY]]+Stock[[#This Row],[STOCK DIVIDEND]]-Stock[[#This Row],[SELLING QUANTITY]]</f>
        <v>0</v>
      </c>
      <c r="AA24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4" s="121">
        <f ca="1">IF(Stock[[#This Row],[SELLING DATE]]&gt;0,Stock[[#This Row],[SELLING DATE]]-Stock[[#This Row],[BUY DATE]]+1,IF(Stock[[#This Row],[BUY DATE]]=0,0,TODAY()-Stock[[#This Row],[BUY DATE]]+1))</f>
        <v>0</v>
      </c>
      <c r="AC2454" s="122" t="str">
        <f>IFERROR(Stock[[#This Row],[CASH DIVIDEND]]+Stock[[#This Row],[RETURN/(LOSS) FROM TRADING
(auto-fill)]],"")</f>
        <v/>
      </c>
      <c r="AD24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4" s="146" t="str">
        <f ca="1">IFERROR(IF(Stock[[#This Row],[HOLDING DAYS
(auto-fill)]]&lt;365,Stock[[#This Row],[% TOTAL RETURN/(LOSS)
(auto-fill)]]*365/Stock[[#This Row],[HOLDING DAYS
(auto-fill)]],POWER((1+Stock[[#This Row],[% TOTAL RETURN/(LOSS)
(auto-fill)]]),1/(Stock[[#This Row],[HOLDING DAYS
(auto-fill)]]/365))-1),"")</f>
        <v/>
      </c>
      <c r="AF2454" s="81"/>
      <c r="AG2454" s="149" t="str">
        <f>IF(Stock[[#This Row],[STATUS
(auto-fill)]]="HOLDING",Stock[[#This Row],[MARKET PRICE]]-Stock[[#This Row],[BUYING PRICE]],"")</f>
        <v/>
      </c>
      <c r="AH2454" s="143" t="str">
        <f>IFERROR(Stock[[#This Row],[CHANGE
(auto-fill)]]/Stock[[#This Row],[BUYING PRICE]],"")</f>
        <v/>
      </c>
      <c r="AI2454" s="130" t="str">
        <f>IF(Stock[[#This Row],[MARKET PRICE]]&gt;0,Stock[[#This Row],[MARKET PRICE]]*Stock[[#This Row],[REMAINING QUANTITY
(auto-fill)]],"")</f>
        <v/>
      </c>
    </row>
    <row r="2455" spans="2:35">
      <c r="B2455" s="110" t="str">
        <f>IF(AND(Stock[[#This Row],[BUYING QUANTITY]]&gt;0,Stock[[#This Row],[REMAINING QUANTITY
(auto-fill)]]=0),"SOLD OUT",
IF(AND(Stock[[#This Row],[BUYING QUANTITY]]&gt;0,Stock[[#This Row],[REMAINING QUANTITY
(auto-fill)]]&gt;0),"HOLDING",""))</f>
        <v/>
      </c>
      <c r="C2455" s="113">
        <f t="shared" si="38"/>
        <v>2442</v>
      </c>
      <c r="D2455" s="79"/>
      <c r="E2455" s="80"/>
      <c r="F2455" s="162"/>
      <c r="G2455" s="85"/>
      <c r="H2455" s="86"/>
      <c r="I2455" s="164"/>
      <c r="J2455" s="115" t="str">
        <f>IF(Stock[[#This Row],[BUYING QUANTITY]]&gt;0,Stock[[#This Row],[BUYING PRICE]]*Stock[[#This Row],[BUYING QUANTITY]]*Stock[[#This Row],[% BUYING FEE]],"")</f>
        <v/>
      </c>
      <c r="K2455" s="89"/>
      <c r="L2455" s="90"/>
      <c r="M2455" s="117" t="str">
        <f>IF(Stock[[#This Row],[BUYING QUANTITY]]&gt;0,Stock[[#This Row],[BUYING PRICE]]*(1+Stock[[#This Row],[% THRESHOLD (RETURN)_1]]),"")</f>
        <v/>
      </c>
      <c r="N2455" s="91"/>
      <c r="O2455" s="117" t="str">
        <f>IF(Stock[[#This Row],[BUYING QUANTITY]]&gt;0,Stock[[#This Row],[BUYING PRICE]]*(1+Stock[[#This Row],[% THRESHOLD (RETURN)_2]]),"")</f>
        <v/>
      </c>
      <c r="P2455" s="91"/>
      <c r="Q2455" s="117" t="str">
        <f>IF(Stock[[#This Row],[BUYING QUANTITY]]&gt;0,Stock[[#This Row],[BUYING PRICE]]*(1+Stock[[#This Row],[% THRESHOLD (LOSS)]]),"")</f>
        <v/>
      </c>
      <c r="R2455" s="105"/>
      <c r="S2455" s="118" t="str">
        <f>IF(Stock[[#This Row],[CASH DIVIDEND]]&gt;0,Stock[[#This Row],[CASH DIVIDEND]]/(Stock[[#This Row],[BUYING PRICE]]*Stock[[#This Row],[BUYING QUANTITY]]),"")</f>
        <v/>
      </c>
      <c r="T2455" s="105"/>
      <c r="U2455" s="79"/>
      <c r="V2455" s="97"/>
      <c r="W2455" s="98"/>
      <c r="X2455" s="168"/>
      <c r="Y2455" s="126" t="str">
        <f>IF(Stock[[#This Row],[SELLING QUANTITY]]&gt;0,Stock[[#This Row],[SELLING PRICE]]*Stock[[#This Row],[SELLING QUANTITY]]*Stock[[#This Row],[% SELLING FEE]]+Stock[[#This Row],[SELLING PRICE]]*Stock[[#This Row],[SELLING QUANTITY]]*$D$12,"")</f>
        <v/>
      </c>
      <c r="Z2455" s="121">
        <f>Stock[[#This Row],[BUYING QUANTITY]]+Stock[[#This Row],[STOCK DIVIDEND]]-Stock[[#This Row],[SELLING QUANTITY]]</f>
        <v>0</v>
      </c>
      <c r="AA24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5" s="121">
        <f ca="1">IF(Stock[[#This Row],[SELLING DATE]]&gt;0,Stock[[#This Row],[SELLING DATE]]-Stock[[#This Row],[BUY DATE]]+1,IF(Stock[[#This Row],[BUY DATE]]=0,0,TODAY()-Stock[[#This Row],[BUY DATE]]+1))</f>
        <v>0</v>
      </c>
      <c r="AC2455" s="122" t="str">
        <f>IFERROR(Stock[[#This Row],[CASH DIVIDEND]]+Stock[[#This Row],[RETURN/(LOSS) FROM TRADING
(auto-fill)]],"")</f>
        <v/>
      </c>
      <c r="AD24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5" s="146" t="str">
        <f ca="1">IFERROR(IF(Stock[[#This Row],[HOLDING DAYS
(auto-fill)]]&lt;365,Stock[[#This Row],[% TOTAL RETURN/(LOSS)
(auto-fill)]]*365/Stock[[#This Row],[HOLDING DAYS
(auto-fill)]],POWER((1+Stock[[#This Row],[% TOTAL RETURN/(LOSS)
(auto-fill)]]),1/(Stock[[#This Row],[HOLDING DAYS
(auto-fill)]]/365))-1),"")</f>
        <v/>
      </c>
      <c r="AF2455" s="81"/>
      <c r="AG2455" s="149" t="str">
        <f>IF(Stock[[#This Row],[STATUS
(auto-fill)]]="HOLDING",Stock[[#This Row],[MARKET PRICE]]-Stock[[#This Row],[BUYING PRICE]],"")</f>
        <v/>
      </c>
      <c r="AH2455" s="143" t="str">
        <f>IFERROR(Stock[[#This Row],[CHANGE
(auto-fill)]]/Stock[[#This Row],[BUYING PRICE]],"")</f>
        <v/>
      </c>
      <c r="AI2455" s="130" t="str">
        <f>IF(Stock[[#This Row],[MARKET PRICE]]&gt;0,Stock[[#This Row],[MARKET PRICE]]*Stock[[#This Row],[REMAINING QUANTITY
(auto-fill)]],"")</f>
        <v/>
      </c>
    </row>
    <row r="2456" spans="2:35">
      <c r="B2456" s="110" t="str">
        <f>IF(AND(Stock[[#This Row],[BUYING QUANTITY]]&gt;0,Stock[[#This Row],[REMAINING QUANTITY
(auto-fill)]]=0),"SOLD OUT",
IF(AND(Stock[[#This Row],[BUYING QUANTITY]]&gt;0,Stock[[#This Row],[REMAINING QUANTITY
(auto-fill)]]&gt;0),"HOLDING",""))</f>
        <v/>
      </c>
      <c r="C2456" s="113">
        <f t="shared" si="38"/>
        <v>2443</v>
      </c>
      <c r="D2456" s="79"/>
      <c r="E2456" s="80"/>
      <c r="F2456" s="162"/>
      <c r="G2456" s="85"/>
      <c r="H2456" s="86"/>
      <c r="I2456" s="164"/>
      <c r="J2456" s="115" t="str">
        <f>IF(Stock[[#This Row],[BUYING QUANTITY]]&gt;0,Stock[[#This Row],[BUYING PRICE]]*Stock[[#This Row],[BUYING QUANTITY]]*Stock[[#This Row],[% BUYING FEE]],"")</f>
        <v/>
      </c>
      <c r="K2456" s="89"/>
      <c r="L2456" s="90"/>
      <c r="M2456" s="117" t="str">
        <f>IF(Stock[[#This Row],[BUYING QUANTITY]]&gt;0,Stock[[#This Row],[BUYING PRICE]]*(1+Stock[[#This Row],[% THRESHOLD (RETURN)_1]]),"")</f>
        <v/>
      </c>
      <c r="N2456" s="91"/>
      <c r="O2456" s="117" t="str">
        <f>IF(Stock[[#This Row],[BUYING QUANTITY]]&gt;0,Stock[[#This Row],[BUYING PRICE]]*(1+Stock[[#This Row],[% THRESHOLD (RETURN)_2]]),"")</f>
        <v/>
      </c>
      <c r="P2456" s="91"/>
      <c r="Q2456" s="117" t="str">
        <f>IF(Stock[[#This Row],[BUYING QUANTITY]]&gt;0,Stock[[#This Row],[BUYING PRICE]]*(1+Stock[[#This Row],[% THRESHOLD (LOSS)]]),"")</f>
        <v/>
      </c>
      <c r="R2456" s="105"/>
      <c r="S2456" s="118" t="str">
        <f>IF(Stock[[#This Row],[CASH DIVIDEND]]&gt;0,Stock[[#This Row],[CASH DIVIDEND]]/(Stock[[#This Row],[BUYING PRICE]]*Stock[[#This Row],[BUYING QUANTITY]]),"")</f>
        <v/>
      </c>
      <c r="T2456" s="105"/>
      <c r="U2456" s="79"/>
      <c r="V2456" s="97"/>
      <c r="W2456" s="98"/>
      <c r="X2456" s="168"/>
      <c r="Y2456" s="126" t="str">
        <f>IF(Stock[[#This Row],[SELLING QUANTITY]]&gt;0,Stock[[#This Row],[SELLING PRICE]]*Stock[[#This Row],[SELLING QUANTITY]]*Stock[[#This Row],[% SELLING FEE]]+Stock[[#This Row],[SELLING PRICE]]*Stock[[#This Row],[SELLING QUANTITY]]*$D$12,"")</f>
        <v/>
      </c>
      <c r="Z2456" s="121">
        <f>Stock[[#This Row],[BUYING QUANTITY]]+Stock[[#This Row],[STOCK DIVIDEND]]-Stock[[#This Row],[SELLING QUANTITY]]</f>
        <v>0</v>
      </c>
      <c r="AA24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6" s="121">
        <f ca="1">IF(Stock[[#This Row],[SELLING DATE]]&gt;0,Stock[[#This Row],[SELLING DATE]]-Stock[[#This Row],[BUY DATE]]+1,IF(Stock[[#This Row],[BUY DATE]]=0,0,TODAY()-Stock[[#This Row],[BUY DATE]]+1))</f>
        <v>0</v>
      </c>
      <c r="AC2456" s="122" t="str">
        <f>IFERROR(Stock[[#This Row],[CASH DIVIDEND]]+Stock[[#This Row],[RETURN/(LOSS) FROM TRADING
(auto-fill)]],"")</f>
        <v/>
      </c>
      <c r="AD24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6" s="146" t="str">
        <f ca="1">IFERROR(IF(Stock[[#This Row],[HOLDING DAYS
(auto-fill)]]&lt;365,Stock[[#This Row],[% TOTAL RETURN/(LOSS)
(auto-fill)]]*365/Stock[[#This Row],[HOLDING DAYS
(auto-fill)]],POWER((1+Stock[[#This Row],[% TOTAL RETURN/(LOSS)
(auto-fill)]]),1/(Stock[[#This Row],[HOLDING DAYS
(auto-fill)]]/365))-1),"")</f>
        <v/>
      </c>
      <c r="AF2456" s="81"/>
      <c r="AG2456" s="149" t="str">
        <f>IF(Stock[[#This Row],[STATUS
(auto-fill)]]="HOLDING",Stock[[#This Row],[MARKET PRICE]]-Stock[[#This Row],[BUYING PRICE]],"")</f>
        <v/>
      </c>
      <c r="AH2456" s="143" t="str">
        <f>IFERROR(Stock[[#This Row],[CHANGE
(auto-fill)]]/Stock[[#This Row],[BUYING PRICE]],"")</f>
        <v/>
      </c>
      <c r="AI2456" s="130" t="str">
        <f>IF(Stock[[#This Row],[MARKET PRICE]]&gt;0,Stock[[#This Row],[MARKET PRICE]]*Stock[[#This Row],[REMAINING QUANTITY
(auto-fill)]],"")</f>
        <v/>
      </c>
    </row>
    <row r="2457" spans="2:35">
      <c r="B2457" s="110" t="str">
        <f>IF(AND(Stock[[#This Row],[BUYING QUANTITY]]&gt;0,Stock[[#This Row],[REMAINING QUANTITY
(auto-fill)]]=0),"SOLD OUT",
IF(AND(Stock[[#This Row],[BUYING QUANTITY]]&gt;0,Stock[[#This Row],[REMAINING QUANTITY
(auto-fill)]]&gt;0),"HOLDING",""))</f>
        <v/>
      </c>
      <c r="C2457" s="113">
        <f t="shared" si="38"/>
        <v>2444</v>
      </c>
      <c r="D2457" s="79"/>
      <c r="E2457" s="80"/>
      <c r="F2457" s="162"/>
      <c r="G2457" s="85"/>
      <c r="H2457" s="86"/>
      <c r="I2457" s="164"/>
      <c r="J2457" s="115" t="str">
        <f>IF(Stock[[#This Row],[BUYING QUANTITY]]&gt;0,Stock[[#This Row],[BUYING PRICE]]*Stock[[#This Row],[BUYING QUANTITY]]*Stock[[#This Row],[% BUYING FEE]],"")</f>
        <v/>
      </c>
      <c r="K2457" s="89"/>
      <c r="L2457" s="90"/>
      <c r="M2457" s="117" t="str">
        <f>IF(Stock[[#This Row],[BUYING QUANTITY]]&gt;0,Stock[[#This Row],[BUYING PRICE]]*(1+Stock[[#This Row],[% THRESHOLD (RETURN)_1]]),"")</f>
        <v/>
      </c>
      <c r="N2457" s="91"/>
      <c r="O2457" s="117" t="str">
        <f>IF(Stock[[#This Row],[BUYING QUANTITY]]&gt;0,Stock[[#This Row],[BUYING PRICE]]*(1+Stock[[#This Row],[% THRESHOLD (RETURN)_2]]),"")</f>
        <v/>
      </c>
      <c r="P2457" s="91"/>
      <c r="Q2457" s="117" t="str">
        <f>IF(Stock[[#This Row],[BUYING QUANTITY]]&gt;0,Stock[[#This Row],[BUYING PRICE]]*(1+Stock[[#This Row],[% THRESHOLD (LOSS)]]),"")</f>
        <v/>
      </c>
      <c r="R2457" s="105"/>
      <c r="S2457" s="118" t="str">
        <f>IF(Stock[[#This Row],[CASH DIVIDEND]]&gt;0,Stock[[#This Row],[CASH DIVIDEND]]/(Stock[[#This Row],[BUYING PRICE]]*Stock[[#This Row],[BUYING QUANTITY]]),"")</f>
        <v/>
      </c>
      <c r="T2457" s="105"/>
      <c r="U2457" s="79"/>
      <c r="V2457" s="97"/>
      <c r="W2457" s="98"/>
      <c r="X2457" s="168"/>
      <c r="Y2457" s="126" t="str">
        <f>IF(Stock[[#This Row],[SELLING QUANTITY]]&gt;0,Stock[[#This Row],[SELLING PRICE]]*Stock[[#This Row],[SELLING QUANTITY]]*Stock[[#This Row],[% SELLING FEE]]+Stock[[#This Row],[SELLING PRICE]]*Stock[[#This Row],[SELLING QUANTITY]]*$D$12,"")</f>
        <v/>
      </c>
      <c r="Z2457" s="121">
        <f>Stock[[#This Row],[BUYING QUANTITY]]+Stock[[#This Row],[STOCK DIVIDEND]]-Stock[[#This Row],[SELLING QUANTITY]]</f>
        <v>0</v>
      </c>
      <c r="AA24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7" s="121">
        <f ca="1">IF(Stock[[#This Row],[SELLING DATE]]&gt;0,Stock[[#This Row],[SELLING DATE]]-Stock[[#This Row],[BUY DATE]]+1,IF(Stock[[#This Row],[BUY DATE]]=0,0,TODAY()-Stock[[#This Row],[BUY DATE]]+1))</f>
        <v>0</v>
      </c>
      <c r="AC2457" s="122" t="str">
        <f>IFERROR(Stock[[#This Row],[CASH DIVIDEND]]+Stock[[#This Row],[RETURN/(LOSS) FROM TRADING
(auto-fill)]],"")</f>
        <v/>
      </c>
      <c r="AD24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7" s="146" t="str">
        <f ca="1">IFERROR(IF(Stock[[#This Row],[HOLDING DAYS
(auto-fill)]]&lt;365,Stock[[#This Row],[% TOTAL RETURN/(LOSS)
(auto-fill)]]*365/Stock[[#This Row],[HOLDING DAYS
(auto-fill)]],POWER((1+Stock[[#This Row],[% TOTAL RETURN/(LOSS)
(auto-fill)]]),1/(Stock[[#This Row],[HOLDING DAYS
(auto-fill)]]/365))-1),"")</f>
        <v/>
      </c>
      <c r="AF2457" s="81"/>
      <c r="AG2457" s="149" t="str">
        <f>IF(Stock[[#This Row],[STATUS
(auto-fill)]]="HOLDING",Stock[[#This Row],[MARKET PRICE]]-Stock[[#This Row],[BUYING PRICE]],"")</f>
        <v/>
      </c>
      <c r="AH2457" s="143" t="str">
        <f>IFERROR(Stock[[#This Row],[CHANGE
(auto-fill)]]/Stock[[#This Row],[BUYING PRICE]],"")</f>
        <v/>
      </c>
      <c r="AI2457" s="130" t="str">
        <f>IF(Stock[[#This Row],[MARKET PRICE]]&gt;0,Stock[[#This Row],[MARKET PRICE]]*Stock[[#This Row],[REMAINING QUANTITY
(auto-fill)]],"")</f>
        <v/>
      </c>
    </row>
    <row r="2458" spans="2:35">
      <c r="B2458" s="110" t="str">
        <f>IF(AND(Stock[[#This Row],[BUYING QUANTITY]]&gt;0,Stock[[#This Row],[REMAINING QUANTITY
(auto-fill)]]=0),"SOLD OUT",
IF(AND(Stock[[#This Row],[BUYING QUANTITY]]&gt;0,Stock[[#This Row],[REMAINING QUANTITY
(auto-fill)]]&gt;0),"HOLDING",""))</f>
        <v/>
      </c>
      <c r="C2458" s="113">
        <f t="shared" si="38"/>
        <v>2445</v>
      </c>
      <c r="D2458" s="79"/>
      <c r="E2458" s="80"/>
      <c r="F2458" s="162"/>
      <c r="G2458" s="85"/>
      <c r="H2458" s="86"/>
      <c r="I2458" s="164"/>
      <c r="J2458" s="115" t="str">
        <f>IF(Stock[[#This Row],[BUYING QUANTITY]]&gt;0,Stock[[#This Row],[BUYING PRICE]]*Stock[[#This Row],[BUYING QUANTITY]]*Stock[[#This Row],[% BUYING FEE]],"")</f>
        <v/>
      </c>
      <c r="K2458" s="89"/>
      <c r="L2458" s="90"/>
      <c r="M2458" s="117" t="str">
        <f>IF(Stock[[#This Row],[BUYING QUANTITY]]&gt;0,Stock[[#This Row],[BUYING PRICE]]*(1+Stock[[#This Row],[% THRESHOLD (RETURN)_1]]),"")</f>
        <v/>
      </c>
      <c r="N2458" s="91"/>
      <c r="O2458" s="117" t="str">
        <f>IF(Stock[[#This Row],[BUYING QUANTITY]]&gt;0,Stock[[#This Row],[BUYING PRICE]]*(1+Stock[[#This Row],[% THRESHOLD (RETURN)_2]]),"")</f>
        <v/>
      </c>
      <c r="P2458" s="91"/>
      <c r="Q2458" s="117" t="str">
        <f>IF(Stock[[#This Row],[BUYING QUANTITY]]&gt;0,Stock[[#This Row],[BUYING PRICE]]*(1+Stock[[#This Row],[% THRESHOLD (LOSS)]]),"")</f>
        <v/>
      </c>
      <c r="R2458" s="105"/>
      <c r="S2458" s="118" t="str">
        <f>IF(Stock[[#This Row],[CASH DIVIDEND]]&gt;0,Stock[[#This Row],[CASH DIVIDEND]]/(Stock[[#This Row],[BUYING PRICE]]*Stock[[#This Row],[BUYING QUANTITY]]),"")</f>
        <v/>
      </c>
      <c r="T2458" s="105"/>
      <c r="U2458" s="79"/>
      <c r="V2458" s="97"/>
      <c r="W2458" s="98"/>
      <c r="X2458" s="168"/>
      <c r="Y2458" s="126" t="str">
        <f>IF(Stock[[#This Row],[SELLING QUANTITY]]&gt;0,Stock[[#This Row],[SELLING PRICE]]*Stock[[#This Row],[SELLING QUANTITY]]*Stock[[#This Row],[% SELLING FEE]]+Stock[[#This Row],[SELLING PRICE]]*Stock[[#This Row],[SELLING QUANTITY]]*$D$12,"")</f>
        <v/>
      </c>
      <c r="Z2458" s="121">
        <f>Stock[[#This Row],[BUYING QUANTITY]]+Stock[[#This Row],[STOCK DIVIDEND]]-Stock[[#This Row],[SELLING QUANTITY]]</f>
        <v>0</v>
      </c>
      <c r="AA24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8" s="121">
        <f ca="1">IF(Stock[[#This Row],[SELLING DATE]]&gt;0,Stock[[#This Row],[SELLING DATE]]-Stock[[#This Row],[BUY DATE]]+1,IF(Stock[[#This Row],[BUY DATE]]=0,0,TODAY()-Stock[[#This Row],[BUY DATE]]+1))</f>
        <v>0</v>
      </c>
      <c r="AC2458" s="122" t="str">
        <f>IFERROR(Stock[[#This Row],[CASH DIVIDEND]]+Stock[[#This Row],[RETURN/(LOSS) FROM TRADING
(auto-fill)]],"")</f>
        <v/>
      </c>
      <c r="AD24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8" s="146" t="str">
        <f ca="1">IFERROR(IF(Stock[[#This Row],[HOLDING DAYS
(auto-fill)]]&lt;365,Stock[[#This Row],[% TOTAL RETURN/(LOSS)
(auto-fill)]]*365/Stock[[#This Row],[HOLDING DAYS
(auto-fill)]],POWER((1+Stock[[#This Row],[% TOTAL RETURN/(LOSS)
(auto-fill)]]),1/(Stock[[#This Row],[HOLDING DAYS
(auto-fill)]]/365))-1),"")</f>
        <v/>
      </c>
      <c r="AF2458" s="81"/>
      <c r="AG2458" s="149" t="str">
        <f>IF(Stock[[#This Row],[STATUS
(auto-fill)]]="HOLDING",Stock[[#This Row],[MARKET PRICE]]-Stock[[#This Row],[BUYING PRICE]],"")</f>
        <v/>
      </c>
      <c r="AH2458" s="143" t="str">
        <f>IFERROR(Stock[[#This Row],[CHANGE
(auto-fill)]]/Stock[[#This Row],[BUYING PRICE]],"")</f>
        <v/>
      </c>
      <c r="AI2458" s="130" t="str">
        <f>IF(Stock[[#This Row],[MARKET PRICE]]&gt;0,Stock[[#This Row],[MARKET PRICE]]*Stock[[#This Row],[REMAINING QUANTITY
(auto-fill)]],"")</f>
        <v/>
      </c>
    </row>
    <row r="2459" spans="2:35">
      <c r="B2459" s="110" t="str">
        <f>IF(AND(Stock[[#This Row],[BUYING QUANTITY]]&gt;0,Stock[[#This Row],[REMAINING QUANTITY
(auto-fill)]]=0),"SOLD OUT",
IF(AND(Stock[[#This Row],[BUYING QUANTITY]]&gt;0,Stock[[#This Row],[REMAINING QUANTITY
(auto-fill)]]&gt;0),"HOLDING",""))</f>
        <v/>
      </c>
      <c r="C2459" s="113">
        <f t="shared" si="38"/>
        <v>2446</v>
      </c>
      <c r="D2459" s="79"/>
      <c r="E2459" s="80"/>
      <c r="F2459" s="162"/>
      <c r="G2459" s="85"/>
      <c r="H2459" s="86"/>
      <c r="I2459" s="164"/>
      <c r="J2459" s="115" t="str">
        <f>IF(Stock[[#This Row],[BUYING QUANTITY]]&gt;0,Stock[[#This Row],[BUYING PRICE]]*Stock[[#This Row],[BUYING QUANTITY]]*Stock[[#This Row],[% BUYING FEE]],"")</f>
        <v/>
      </c>
      <c r="K2459" s="89"/>
      <c r="L2459" s="90"/>
      <c r="M2459" s="117" t="str">
        <f>IF(Stock[[#This Row],[BUYING QUANTITY]]&gt;0,Stock[[#This Row],[BUYING PRICE]]*(1+Stock[[#This Row],[% THRESHOLD (RETURN)_1]]),"")</f>
        <v/>
      </c>
      <c r="N2459" s="91"/>
      <c r="O2459" s="117" t="str">
        <f>IF(Stock[[#This Row],[BUYING QUANTITY]]&gt;0,Stock[[#This Row],[BUYING PRICE]]*(1+Stock[[#This Row],[% THRESHOLD (RETURN)_2]]),"")</f>
        <v/>
      </c>
      <c r="P2459" s="91"/>
      <c r="Q2459" s="117" t="str">
        <f>IF(Stock[[#This Row],[BUYING QUANTITY]]&gt;0,Stock[[#This Row],[BUYING PRICE]]*(1+Stock[[#This Row],[% THRESHOLD (LOSS)]]),"")</f>
        <v/>
      </c>
      <c r="R2459" s="105"/>
      <c r="S2459" s="118" t="str">
        <f>IF(Stock[[#This Row],[CASH DIVIDEND]]&gt;0,Stock[[#This Row],[CASH DIVIDEND]]/(Stock[[#This Row],[BUYING PRICE]]*Stock[[#This Row],[BUYING QUANTITY]]),"")</f>
        <v/>
      </c>
      <c r="T2459" s="105"/>
      <c r="U2459" s="79"/>
      <c r="V2459" s="97"/>
      <c r="W2459" s="98"/>
      <c r="X2459" s="168"/>
      <c r="Y2459" s="126" t="str">
        <f>IF(Stock[[#This Row],[SELLING QUANTITY]]&gt;0,Stock[[#This Row],[SELLING PRICE]]*Stock[[#This Row],[SELLING QUANTITY]]*Stock[[#This Row],[% SELLING FEE]]+Stock[[#This Row],[SELLING PRICE]]*Stock[[#This Row],[SELLING QUANTITY]]*$D$12,"")</f>
        <v/>
      </c>
      <c r="Z2459" s="121">
        <f>Stock[[#This Row],[BUYING QUANTITY]]+Stock[[#This Row],[STOCK DIVIDEND]]-Stock[[#This Row],[SELLING QUANTITY]]</f>
        <v>0</v>
      </c>
      <c r="AA24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59" s="121">
        <f ca="1">IF(Stock[[#This Row],[SELLING DATE]]&gt;0,Stock[[#This Row],[SELLING DATE]]-Stock[[#This Row],[BUY DATE]]+1,IF(Stock[[#This Row],[BUY DATE]]=0,0,TODAY()-Stock[[#This Row],[BUY DATE]]+1))</f>
        <v>0</v>
      </c>
      <c r="AC2459" s="122" t="str">
        <f>IFERROR(Stock[[#This Row],[CASH DIVIDEND]]+Stock[[#This Row],[RETURN/(LOSS) FROM TRADING
(auto-fill)]],"")</f>
        <v/>
      </c>
      <c r="AD24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59" s="146" t="str">
        <f ca="1">IFERROR(IF(Stock[[#This Row],[HOLDING DAYS
(auto-fill)]]&lt;365,Stock[[#This Row],[% TOTAL RETURN/(LOSS)
(auto-fill)]]*365/Stock[[#This Row],[HOLDING DAYS
(auto-fill)]],POWER((1+Stock[[#This Row],[% TOTAL RETURN/(LOSS)
(auto-fill)]]),1/(Stock[[#This Row],[HOLDING DAYS
(auto-fill)]]/365))-1),"")</f>
        <v/>
      </c>
      <c r="AF2459" s="81"/>
      <c r="AG2459" s="149" t="str">
        <f>IF(Stock[[#This Row],[STATUS
(auto-fill)]]="HOLDING",Stock[[#This Row],[MARKET PRICE]]-Stock[[#This Row],[BUYING PRICE]],"")</f>
        <v/>
      </c>
      <c r="AH2459" s="143" t="str">
        <f>IFERROR(Stock[[#This Row],[CHANGE
(auto-fill)]]/Stock[[#This Row],[BUYING PRICE]],"")</f>
        <v/>
      </c>
      <c r="AI2459" s="130" t="str">
        <f>IF(Stock[[#This Row],[MARKET PRICE]]&gt;0,Stock[[#This Row],[MARKET PRICE]]*Stock[[#This Row],[REMAINING QUANTITY
(auto-fill)]],"")</f>
        <v/>
      </c>
    </row>
    <row r="2460" spans="2:35">
      <c r="B2460" s="110" t="str">
        <f>IF(AND(Stock[[#This Row],[BUYING QUANTITY]]&gt;0,Stock[[#This Row],[REMAINING QUANTITY
(auto-fill)]]=0),"SOLD OUT",
IF(AND(Stock[[#This Row],[BUYING QUANTITY]]&gt;0,Stock[[#This Row],[REMAINING QUANTITY
(auto-fill)]]&gt;0),"HOLDING",""))</f>
        <v/>
      </c>
      <c r="C2460" s="113">
        <f t="shared" si="38"/>
        <v>2447</v>
      </c>
      <c r="D2460" s="79"/>
      <c r="E2460" s="80"/>
      <c r="F2460" s="162"/>
      <c r="G2460" s="85"/>
      <c r="H2460" s="86"/>
      <c r="I2460" s="164"/>
      <c r="J2460" s="115" t="str">
        <f>IF(Stock[[#This Row],[BUYING QUANTITY]]&gt;0,Stock[[#This Row],[BUYING PRICE]]*Stock[[#This Row],[BUYING QUANTITY]]*Stock[[#This Row],[% BUYING FEE]],"")</f>
        <v/>
      </c>
      <c r="K2460" s="89"/>
      <c r="L2460" s="90"/>
      <c r="M2460" s="117" t="str">
        <f>IF(Stock[[#This Row],[BUYING QUANTITY]]&gt;0,Stock[[#This Row],[BUYING PRICE]]*(1+Stock[[#This Row],[% THRESHOLD (RETURN)_1]]),"")</f>
        <v/>
      </c>
      <c r="N2460" s="91"/>
      <c r="O2460" s="117" t="str">
        <f>IF(Stock[[#This Row],[BUYING QUANTITY]]&gt;0,Stock[[#This Row],[BUYING PRICE]]*(1+Stock[[#This Row],[% THRESHOLD (RETURN)_2]]),"")</f>
        <v/>
      </c>
      <c r="P2460" s="91"/>
      <c r="Q2460" s="117" t="str">
        <f>IF(Stock[[#This Row],[BUYING QUANTITY]]&gt;0,Stock[[#This Row],[BUYING PRICE]]*(1+Stock[[#This Row],[% THRESHOLD (LOSS)]]),"")</f>
        <v/>
      </c>
      <c r="R2460" s="105"/>
      <c r="S2460" s="118" t="str">
        <f>IF(Stock[[#This Row],[CASH DIVIDEND]]&gt;0,Stock[[#This Row],[CASH DIVIDEND]]/(Stock[[#This Row],[BUYING PRICE]]*Stock[[#This Row],[BUYING QUANTITY]]),"")</f>
        <v/>
      </c>
      <c r="T2460" s="105"/>
      <c r="U2460" s="79"/>
      <c r="V2460" s="97"/>
      <c r="W2460" s="98"/>
      <c r="X2460" s="168"/>
      <c r="Y2460" s="126" t="str">
        <f>IF(Stock[[#This Row],[SELLING QUANTITY]]&gt;0,Stock[[#This Row],[SELLING PRICE]]*Stock[[#This Row],[SELLING QUANTITY]]*Stock[[#This Row],[% SELLING FEE]]+Stock[[#This Row],[SELLING PRICE]]*Stock[[#This Row],[SELLING QUANTITY]]*$D$12,"")</f>
        <v/>
      </c>
      <c r="Z2460" s="121">
        <f>Stock[[#This Row],[BUYING QUANTITY]]+Stock[[#This Row],[STOCK DIVIDEND]]-Stock[[#This Row],[SELLING QUANTITY]]</f>
        <v>0</v>
      </c>
      <c r="AA24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0" s="121">
        <f ca="1">IF(Stock[[#This Row],[SELLING DATE]]&gt;0,Stock[[#This Row],[SELLING DATE]]-Stock[[#This Row],[BUY DATE]]+1,IF(Stock[[#This Row],[BUY DATE]]=0,0,TODAY()-Stock[[#This Row],[BUY DATE]]+1))</f>
        <v>0</v>
      </c>
      <c r="AC2460" s="122" t="str">
        <f>IFERROR(Stock[[#This Row],[CASH DIVIDEND]]+Stock[[#This Row],[RETURN/(LOSS) FROM TRADING
(auto-fill)]],"")</f>
        <v/>
      </c>
      <c r="AD24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0" s="146" t="str">
        <f ca="1">IFERROR(IF(Stock[[#This Row],[HOLDING DAYS
(auto-fill)]]&lt;365,Stock[[#This Row],[% TOTAL RETURN/(LOSS)
(auto-fill)]]*365/Stock[[#This Row],[HOLDING DAYS
(auto-fill)]],POWER((1+Stock[[#This Row],[% TOTAL RETURN/(LOSS)
(auto-fill)]]),1/(Stock[[#This Row],[HOLDING DAYS
(auto-fill)]]/365))-1),"")</f>
        <v/>
      </c>
      <c r="AF2460" s="81"/>
      <c r="AG2460" s="149" t="str">
        <f>IF(Stock[[#This Row],[STATUS
(auto-fill)]]="HOLDING",Stock[[#This Row],[MARKET PRICE]]-Stock[[#This Row],[BUYING PRICE]],"")</f>
        <v/>
      </c>
      <c r="AH2460" s="143" t="str">
        <f>IFERROR(Stock[[#This Row],[CHANGE
(auto-fill)]]/Stock[[#This Row],[BUYING PRICE]],"")</f>
        <v/>
      </c>
      <c r="AI2460" s="130" t="str">
        <f>IF(Stock[[#This Row],[MARKET PRICE]]&gt;0,Stock[[#This Row],[MARKET PRICE]]*Stock[[#This Row],[REMAINING QUANTITY
(auto-fill)]],"")</f>
        <v/>
      </c>
    </row>
    <row r="2461" spans="2:35">
      <c r="B2461" s="110" t="str">
        <f>IF(AND(Stock[[#This Row],[BUYING QUANTITY]]&gt;0,Stock[[#This Row],[REMAINING QUANTITY
(auto-fill)]]=0),"SOLD OUT",
IF(AND(Stock[[#This Row],[BUYING QUANTITY]]&gt;0,Stock[[#This Row],[REMAINING QUANTITY
(auto-fill)]]&gt;0),"HOLDING",""))</f>
        <v/>
      </c>
      <c r="C2461" s="113">
        <f t="shared" si="38"/>
        <v>2448</v>
      </c>
      <c r="D2461" s="79"/>
      <c r="E2461" s="80"/>
      <c r="F2461" s="162"/>
      <c r="G2461" s="85"/>
      <c r="H2461" s="86"/>
      <c r="I2461" s="164"/>
      <c r="J2461" s="115" t="str">
        <f>IF(Stock[[#This Row],[BUYING QUANTITY]]&gt;0,Stock[[#This Row],[BUYING PRICE]]*Stock[[#This Row],[BUYING QUANTITY]]*Stock[[#This Row],[% BUYING FEE]],"")</f>
        <v/>
      </c>
      <c r="K2461" s="89"/>
      <c r="L2461" s="90"/>
      <c r="M2461" s="117" t="str">
        <f>IF(Stock[[#This Row],[BUYING QUANTITY]]&gt;0,Stock[[#This Row],[BUYING PRICE]]*(1+Stock[[#This Row],[% THRESHOLD (RETURN)_1]]),"")</f>
        <v/>
      </c>
      <c r="N2461" s="91"/>
      <c r="O2461" s="117" t="str">
        <f>IF(Stock[[#This Row],[BUYING QUANTITY]]&gt;0,Stock[[#This Row],[BUYING PRICE]]*(1+Stock[[#This Row],[% THRESHOLD (RETURN)_2]]),"")</f>
        <v/>
      </c>
      <c r="P2461" s="91"/>
      <c r="Q2461" s="117" t="str">
        <f>IF(Stock[[#This Row],[BUYING QUANTITY]]&gt;0,Stock[[#This Row],[BUYING PRICE]]*(1+Stock[[#This Row],[% THRESHOLD (LOSS)]]),"")</f>
        <v/>
      </c>
      <c r="R2461" s="105"/>
      <c r="S2461" s="118" t="str">
        <f>IF(Stock[[#This Row],[CASH DIVIDEND]]&gt;0,Stock[[#This Row],[CASH DIVIDEND]]/(Stock[[#This Row],[BUYING PRICE]]*Stock[[#This Row],[BUYING QUANTITY]]),"")</f>
        <v/>
      </c>
      <c r="T2461" s="105"/>
      <c r="U2461" s="79"/>
      <c r="V2461" s="97"/>
      <c r="W2461" s="98"/>
      <c r="X2461" s="168"/>
      <c r="Y2461" s="126" t="str">
        <f>IF(Stock[[#This Row],[SELLING QUANTITY]]&gt;0,Stock[[#This Row],[SELLING PRICE]]*Stock[[#This Row],[SELLING QUANTITY]]*Stock[[#This Row],[% SELLING FEE]]+Stock[[#This Row],[SELLING PRICE]]*Stock[[#This Row],[SELLING QUANTITY]]*$D$12,"")</f>
        <v/>
      </c>
      <c r="Z2461" s="121">
        <f>Stock[[#This Row],[BUYING QUANTITY]]+Stock[[#This Row],[STOCK DIVIDEND]]-Stock[[#This Row],[SELLING QUANTITY]]</f>
        <v>0</v>
      </c>
      <c r="AA24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1" s="121">
        <f ca="1">IF(Stock[[#This Row],[SELLING DATE]]&gt;0,Stock[[#This Row],[SELLING DATE]]-Stock[[#This Row],[BUY DATE]]+1,IF(Stock[[#This Row],[BUY DATE]]=0,0,TODAY()-Stock[[#This Row],[BUY DATE]]+1))</f>
        <v>0</v>
      </c>
      <c r="AC2461" s="122" t="str">
        <f>IFERROR(Stock[[#This Row],[CASH DIVIDEND]]+Stock[[#This Row],[RETURN/(LOSS) FROM TRADING
(auto-fill)]],"")</f>
        <v/>
      </c>
      <c r="AD24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1" s="146" t="str">
        <f ca="1">IFERROR(IF(Stock[[#This Row],[HOLDING DAYS
(auto-fill)]]&lt;365,Stock[[#This Row],[% TOTAL RETURN/(LOSS)
(auto-fill)]]*365/Stock[[#This Row],[HOLDING DAYS
(auto-fill)]],POWER((1+Stock[[#This Row],[% TOTAL RETURN/(LOSS)
(auto-fill)]]),1/(Stock[[#This Row],[HOLDING DAYS
(auto-fill)]]/365))-1),"")</f>
        <v/>
      </c>
      <c r="AF2461" s="81"/>
      <c r="AG2461" s="149" t="str">
        <f>IF(Stock[[#This Row],[STATUS
(auto-fill)]]="HOLDING",Stock[[#This Row],[MARKET PRICE]]-Stock[[#This Row],[BUYING PRICE]],"")</f>
        <v/>
      </c>
      <c r="AH2461" s="143" t="str">
        <f>IFERROR(Stock[[#This Row],[CHANGE
(auto-fill)]]/Stock[[#This Row],[BUYING PRICE]],"")</f>
        <v/>
      </c>
      <c r="AI2461" s="130" t="str">
        <f>IF(Stock[[#This Row],[MARKET PRICE]]&gt;0,Stock[[#This Row],[MARKET PRICE]]*Stock[[#This Row],[REMAINING QUANTITY
(auto-fill)]],"")</f>
        <v/>
      </c>
    </row>
    <row r="2462" spans="2:35">
      <c r="B2462" s="110" t="str">
        <f>IF(AND(Stock[[#This Row],[BUYING QUANTITY]]&gt;0,Stock[[#This Row],[REMAINING QUANTITY
(auto-fill)]]=0),"SOLD OUT",
IF(AND(Stock[[#This Row],[BUYING QUANTITY]]&gt;0,Stock[[#This Row],[REMAINING QUANTITY
(auto-fill)]]&gt;0),"HOLDING",""))</f>
        <v/>
      </c>
      <c r="C2462" s="113">
        <f t="shared" si="38"/>
        <v>2449</v>
      </c>
      <c r="D2462" s="79"/>
      <c r="E2462" s="80"/>
      <c r="F2462" s="162"/>
      <c r="G2462" s="85"/>
      <c r="H2462" s="86"/>
      <c r="I2462" s="164"/>
      <c r="J2462" s="115" t="str">
        <f>IF(Stock[[#This Row],[BUYING QUANTITY]]&gt;0,Stock[[#This Row],[BUYING PRICE]]*Stock[[#This Row],[BUYING QUANTITY]]*Stock[[#This Row],[% BUYING FEE]],"")</f>
        <v/>
      </c>
      <c r="K2462" s="89"/>
      <c r="L2462" s="90"/>
      <c r="M2462" s="117" t="str">
        <f>IF(Stock[[#This Row],[BUYING QUANTITY]]&gt;0,Stock[[#This Row],[BUYING PRICE]]*(1+Stock[[#This Row],[% THRESHOLD (RETURN)_1]]),"")</f>
        <v/>
      </c>
      <c r="N2462" s="91"/>
      <c r="O2462" s="117" t="str">
        <f>IF(Stock[[#This Row],[BUYING QUANTITY]]&gt;0,Stock[[#This Row],[BUYING PRICE]]*(1+Stock[[#This Row],[% THRESHOLD (RETURN)_2]]),"")</f>
        <v/>
      </c>
      <c r="P2462" s="91"/>
      <c r="Q2462" s="117" t="str">
        <f>IF(Stock[[#This Row],[BUYING QUANTITY]]&gt;0,Stock[[#This Row],[BUYING PRICE]]*(1+Stock[[#This Row],[% THRESHOLD (LOSS)]]),"")</f>
        <v/>
      </c>
      <c r="R2462" s="105"/>
      <c r="S2462" s="118" t="str">
        <f>IF(Stock[[#This Row],[CASH DIVIDEND]]&gt;0,Stock[[#This Row],[CASH DIVIDEND]]/(Stock[[#This Row],[BUYING PRICE]]*Stock[[#This Row],[BUYING QUANTITY]]),"")</f>
        <v/>
      </c>
      <c r="T2462" s="105"/>
      <c r="U2462" s="79"/>
      <c r="V2462" s="97"/>
      <c r="W2462" s="98"/>
      <c r="X2462" s="168"/>
      <c r="Y2462" s="126" t="str">
        <f>IF(Stock[[#This Row],[SELLING QUANTITY]]&gt;0,Stock[[#This Row],[SELLING PRICE]]*Stock[[#This Row],[SELLING QUANTITY]]*Stock[[#This Row],[% SELLING FEE]]+Stock[[#This Row],[SELLING PRICE]]*Stock[[#This Row],[SELLING QUANTITY]]*$D$12,"")</f>
        <v/>
      </c>
      <c r="Z2462" s="121">
        <f>Stock[[#This Row],[BUYING QUANTITY]]+Stock[[#This Row],[STOCK DIVIDEND]]-Stock[[#This Row],[SELLING QUANTITY]]</f>
        <v>0</v>
      </c>
      <c r="AA24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2" s="121">
        <f ca="1">IF(Stock[[#This Row],[SELLING DATE]]&gt;0,Stock[[#This Row],[SELLING DATE]]-Stock[[#This Row],[BUY DATE]]+1,IF(Stock[[#This Row],[BUY DATE]]=0,0,TODAY()-Stock[[#This Row],[BUY DATE]]+1))</f>
        <v>0</v>
      </c>
      <c r="AC2462" s="122" t="str">
        <f>IFERROR(Stock[[#This Row],[CASH DIVIDEND]]+Stock[[#This Row],[RETURN/(LOSS) FROM TRADING
(auto-fill)]],"")</f>
        <v/>
      </c>
      <c r="AD24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2" s="146" t="str">
        <f ca="1">IFERROR(IF(Stock[[#This Row],[HOLDING DAYS
(auto-fill)]]&lt;365,Stock[[#This Row],[% TOTAL RETURN/(LOSS)
(auto-fill)]]*365/Stock[[#This Row],[HOLDING DAYS
(auto-fill)]],POWER((1+Stock[[#This Row],[% TOTAL RETURN/(LOSS)
(auto-fill)]]),1/(Stock[[#This Row],[HOLDING DAYS
(auto-fill)]]/365))-1),"")</f>
        <v/>
      </c>
      <c r="AF2462" s="81"/>
      <c r="AG2462" s="149" t="str">
        <f>IF(Stock[[#This Row],[STATUS
(auto-fill)]]="HOLDING",Stock[[#This Row],[MARKET PRICE]]-Stock[[#This Row],[BUYING PRICE]],"")</f>
        <v/>
      </c>
      <c r="AH2462" s="143" t="str">
        <f>IFERROR(Stock[[#This Row],[CHANGE
(auto-fill)]]/Stock[[#This Row],[BUYING PRICE]],"")</f>
        <v/>
      </c>
      <c r="AI2462" s="130" t="str">
        <f>IF(Stock[[#This Row],[MARKET PRICE]]&gt;0,Stock[[#This Row],[MARKET PRICE]]*Stock[[#This Row],[REMAINING QUANTITY
(auto-fill)]],"")</f>
        <v/>
      </c>
    </row>
    <row r="2463" spans="2:35">
      <c r="B2463" s="110" t="str">
        <f>IF(AND(Stock[[#This Row],[BUYING QUANTITY]]&gt;0,Stock[[#This Row],[REMAINING QUANTITY
(auto-fill)]]=0),"SOLD OUT",
IF(AND(Stock[[#This Row],[BUYING QUANTITY]]&gt;0,Stock[[#This Row],[REMAINING QUANTITY
(auto-fill)]]&gt;0),"HOLDING",""))</f>
        <v/>
      </c>
      <c r="C2463" s="113">
        <f t="shared" si="38"/>
        <v>2450</v>
      </c>
      <c r="D2463" s="79"/>
      <c r="E2463" s="80"/>
      <c r="F2463" s="162"/>
      <c r="G2463" s="85"/>
      <c r="H2463" s="86"/>
      <c r="I2463" s="164"/>
      <c r="J2463" s="115" t="str">
        <f>IF(Stock[[#This Row],[BUYING QUANTITY]]&gt;0,Stock[[#This Row],[BUYING PRICE]]*Stock[[#This Row],[BUYING QUANTITY]]*Stock[[#This Row],[% BUYING FEE]],"")</f>
        <v/>
      </c>
      <c r="K2463" s="89"/>
      <c r="L2463" s="90"/>
      <c r="M2463" s="117" t="str">
        <f>IF(Stock[[#This Row],[BUYING QUANTITY]]&gt;0,Stock[[#This Row],[BUYING PRICE]]*(1+Stock[[#This Row],[% THRESHOLD (RETURN)_1]]),"")</f>
        <v/>
      </c>
      <c r="N2463" s="91"/>
      <c r="O2463" s="117" t="str">
        <f>IF(Stock[[#This Row],[BUYING QUANTITY]]&gt;0,Stock[[#This Row],[BUYING PRICE]]*(1+Stock[[#This Row],[% THRESHOLD (RETURN)_2]]),"")</f>
        <v/>
      </c>
      <c r="P2463" s="91"/>
      <c r="Q2463" s="117" t="str">
        <f>IF(Stock[[#This Row],[BUYING QUANTITY]]&gt;0,Stock[[#This Row],[BUYING PRICE]]*(1+Stock[[#This Row],[% THRESHOLD (LOSS)]]),"")</f>
        <v/>
      </c>
      <c r="R2463" s="105"/>
      <c r="S2463" s="118" t="str">
        <f>IF(Stock[[#This Row],[CASH DIVIDEND]]&gt;0,Stock[[#This Row],[CASH DIVIDEND]]/(Stock[[#This Row],[BUYING PRICE]]*Stock[[#This Row],[BUYING QUANTITY]]),"")</f>
        <v/>
      </c>
      <c r="T2463" s="105"/>
      <c r="U2463" s="79"/>
      <c r="V2463" s="97"/>
      <c r="W2463" s="98"/>
      <c r="X2463" s="168"/>
      <c r="Y2463" s="126" t="str">
        <f>IF(Stock[[#This Row],[SELLING QUANTITY]]&gt;0,Stock[[#This Row],[SELLING PRICE]]*Stock[[#This Row],[SELLING QUANTITY]]*Stock[[#This Row],[% SELLING FEE]]+Stock[[#This Row],[SELLING PRICE]]*Stock[[#This Row],[SELLING QUANTITY]]*$D$12,"")</f>
        <v/>
      </c>
      <c r="Z2463" s="121">
        <f>Stock[[#This Row],[BUYING QUANTITY]]+Stock[[#This Row],[STOCK DIVIDEND]]-Stock[[#This Row],[SELLING QUANTITY]]</f>
        <v>0</v>
      </c>
      <c r="AA24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3" s="121">
        <f ca="1">IF(Stock[[#This Row],[SELLING DATE]]&gt;0,Stock[[#This Row],[SELLING DATE]]-Stock[[#This Row],[BUY DATE]]+1,IF(Stock[[#This Row],[BUY DATE]]=0,0,TODAY()-Stock[[#This Row],[BUY DATE]]+1))</f>
        <v>0</v>
      </c>
      <c r="AC2463" s="122" t="str">
        <f>IFERROR(Stock[[#This Row],[CASH DIVIDEND]]+Stock[[#This Row],[RETURN/(LOSS) FROM TRADING
(auto-fill)]],"")</f>
        <v/>
      </c>
      <c r="AD24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3" s="146" t="str">
        <f ca="1">IFERROR(IF(Stock[[#This Row],[HOLDING DAYS
(auto-fill)]]&lt;365,Stock[[#This Row],[% TOTAL RETURN/(LOSS)
(auto-fill)]]*365/Stock[[#This Row],[HOLDING DAYS
(auto-fill)]],POWER((1+Stock[[#This Row],[% TOTAL RETURN/(LOSS)
(auto-fill)]]),1/(Stock[[#This Row],[HOLDING DAYS
(auto-fill)]]/365))-1),"")</f>
        <v/>
      </c>
      <c r="AF2463" s="81"/>
      <c r="AG2463" s="149" t="str">
        <f>IF(Stock[[#This Row],[STATUS
(auto-fill)]]="HOLDING",Stock[[#This Row],[MARKET PRICE]]-Stock[[#This Row],[BUYING PRICE]],"")</f>
        <v/>
      </c>
      <c r="AH2463" s="143" t="str">
        <f>IFERROR(Stock[[#This Row],[CHANGE
(auto-fill)]]/Stock[[#This Row],[BUYING PRICE]],"")</f>
        <v/>
      </c>
      <c r="AI2463" s="130" t="str">
        <f>IF(Stock[[#This Row],[MARKET PRICE]]&gt;0,Stock[[#This Row],[MARKET PRICE]]*Stock[[#This Row],[REMAINING QUANTITY
(auto-fill)]],"")</f>
        <v/>
      </c>
    </row>
    <row r="2464" spans="2:35">
      <c r="B2464" s="110" t="str">
        <f>IF(AND(Stock[[#This Row],[BUYING QUANTITY]]&gt;0,Stock[[#This Row],[REMAINING QUANTITY
(auto-fill)]]=0),"SOLD OUT",
IF(AND(Stock[[#This Row],[BUYING QUANTITY]]&gt;0,Stock[[#This Row],[REMAINING QUANTITY
(auto-fill)]]&gt;0),"HOLDING",""))</f>
        <v/>
      </c>
      <c r="C2464" s="113">
        <f t="shared" si="38"/>
        <v>2451</v>
      </c>
      <c r="D2464" s="79"/>
      <c r="E2464" s="80"/>
      <c r="F2464" s="162"/>
      <c r="G2464" s="85"/>
      <c r="H2464" s="86"/>
      <c r="I2464" s="164"/>
      <c r="J2464" s="115" t="str">
        <f>IF(Stock[[#This Row],[BUYING QUANTITY]]&gt;0,Stock[[#This Row],[BUYING PRICE]]*Stock[[#This Row],[BUYING QUANTITY]]*Stock[[#This Row],[% BUYING FEE]],"")</f>
        <v/>
      </c>
      <c r="K2464" s="89"/>
      <c r="L2464" s="90"/>
      <c r="M2464" s="117" t="str">
        <f>IF(Stock[[#This Row],[BUYING QUANTITY]]&gt;0,Stock[[#This Row],[BUYING PRICE]]*(1+Stock[[#This Row],[% THRESHOLD (RETURN)_1]]),"")</f>
        <v/>
      </c>
      <c r="N2464" s="91"/>
      <c r="O2464" s="117" t="str">
        <f>IF(Stock[[#This Row],[BUYING QUANTITY]]&gt;0,Stock[[#This Row],[BUYING PRICE]]*(1+Stock[[#This Row],[% THRESHOLD (RETURN)_2]]),"")</f>
        <v/>
      </c>
      <c r="P2464" s="91"/>
      <c r="Q2464" s="117" t="str">
        <f>IF(Stock[[#This Row],[BUYING QUANTITY]]&gt;0,Stock[[#This Row],[BUYING PRICE]]*(1+Stock[[#This Row],[% THRESHOLD (LOSS)]]),"")</f>
        <v/>
      </c>
      <c r="R2464" s="105"/>
      <c r="S2464" s="118" t="str">
        <f>IF(Stock[[#This Row],[CASH DIVIDEND]]&gt;0,Stock[[#This Row],[CASH DIVIDEND]]/(Stock[[#This Row],[BUYING PRICE]]*Stock[[#This Row],[BUYING QUANTITY]]),"")</f>
        <v/>
      </c>
      <c r="T2464" s="105"/>
      <c r="U2464" s="79"/>
      <c r="V2464" s="97"/>
      <c r="W2464" s="98"/>
      <c r="X2464" s="168"/>
      <c r="Y2464" s="126" t="str">
        <f>IF(Stock[[#This Row],[SELLING QUANTITY]]&gt;0,Stock[[#This Row],[SELLING PRICE]]*Stock[[#This Row],[SELLING QUANTITY]]*Stock[[#This Row],[% SELLING FEE]]+Stock[[#This Row],[SELLING PRICE]]*Stock[[#This Row],[SELLING QUANTITY]]*$D$12,"")</f>
        <v/>
      </c>
      <c r="Z2464" s="121">
        <f>Stock[[#This Row],[BUYING QUANTITY]]+Stock[[#This Row],[STOCK DIVIDEND]]-Stock[[#This Row],[SELLING QUANTITY]]</f>
        <v>0</v>
      </c>
      <c r="AA24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4" s="121">
        <f ca="1">IF(Stock[[#This Row],[SELLING DATE]]&gt;0,Stock[[#This Row],[SELLING DATE]]-Stock[[#This Row],[BUY DATE]]+1,IF(Stock[[#This Row],[BUY DATE]]=0,0,TODAY()-Stock[[#This Row],[BUY DATE]]+1))</f>
        <v>0</v>
      </c>
      <c r="AC2464" s="122" t="str">
        <f>IFERROR(Stock[[#This Row],[CASH DIVIDEND]]+Stock[[#This Row],[RETURN/(LOSS) FROM TRADING
(auto-fill)]],"")</f>
        <v/>
      </c>
      <c r="AD24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4" s="146" t="str">
        <f ca="1">IFERROR(IF(Stock[[#This Row],[HOLDING DAYS
(auto-fill)]]&lt;365,Stock[[#This Row],[% TOTAL RETURN/(LOSS)
(auto-fill)]]*365/Stock[[#This Row],[HOLDING DAYS
(auto-fill)]],POWER((1+Stock[[#This Row],[% TOTAL RETURN/(LOSS)
(auto-fill)]]),1/(Stock[[#This Row],[HOLDING DAYS
(auto-fill)]]/365))-1),"")</f>
        <v/>
      </c>
      <c r="AF2464" s="81"/>
      <c r="AG2464" s="149" t="str">
        <f>IF(Stock[[#This Row],[STATUS
(auto-fill)]]="HOLDING",Stock[[#This Row],[MARKET PRICE]]-Stock[[#This Row],[BUYING PRICE]],"")</f>
        <v/>
      </c>
      <c r="AH2464" s="143" t="str">
        <f>IFERROR(Stock[[#This Row],[CHANGE
(auto-fill)]]/Stock[[#This Row],[BUYING PRICE]],"")</f>
        <v/>
      </c>
      <c r="AI2464" s="130" t="str">
        <f>IF(Stock[[#This Row],[MARKET PRICE]]&gt;0,Stock[[#This Row],[MARKET PRICE]]*Stock[[#This Row],[REMAINING QUANTITY
(auto-fill)]],"")</f>
        <v/>
      </c>
    </row>
    <row r="2465" spans="2:35">
      <c r="B2465" s="110" t="str">
        <f>IF(AND(Stock[[#This Row],[BUYING QUANTITY]]&gt;0,Stock[[#This Row],[REMAINING QUANTITY
(auto-fill)]]=0),"SOLD OUT",
IF(AND(Stock[[#This Row],[BUYING QUANTITY]]&gt;0,Stock[[#This Row],[REMAINING QUANTITY
(auto-fill)]]&gt;0),"HOLDING",""))</f>
        <v/>
      </c>
      <c r="C2465" s="113">
        <f t="shared" si="38"/>
        <v>2452</v>
      </c>
      <c r="D2465" s="79"/>
      <c r="E2465" s="80"/>
      <c r="F2465" s="162"/>
      <c r="G2465" s="85"/>
      <c r="H2465" s="86"/>
      <c r="I2465" s="164"/>
      <c r="J2465" s="115" t="str">
        <f>IF(Stock[[#This Row],[BUYING QUANTITY]]&gt;0,Stock[[#This Row],[BUYING PRICE]]*Stock[[#This Row],[BUYING QUANTITY]]*Stock[[#This Row],[% BUYING FEE]],"")</f>
        <v/>
      </c>
      <c r="K2465" s="89"/>
      <c r="L2465" s="90"/>
      <c r="M2465" s="117" t="str">
        <f>IF(Stock[[#This Row],[BUYING QUANTITY]]&gt;0,Stock[[#This Row],[BUYING PRICE]]*(1+Stock[[#This Row],[% THRESHOLD (RETURN)_1]]),"")</f>
        <v/>
      </c>
      <c r="N2465" s="91"/>
      <c r="O2465" s="117" t="str">
        <f>IF(Stock[[#This Row],[BUYING QUANTITY]]&gt;0,Stock[[#This Row],[BUYING PRICE]]*(1+Stock[[#This Row],[% THRESHOLD (RETURN)_2]]),"")</f>
        <v/>
      </c>
      <c r="P2465" s="91"/>
      <c r="Q2465" s="117" t="str">
        <f>IF(Stock[[#This Row],[BUYING QUANTITY]]&gt;0,Stock[[#This Row],[BUYING PRICE]]*(1+Stock[[#This Row],[% THRESHOLD (LOSS)]]),"")</f>
        <v/>
      </c>
      <c r="R2465" s="105"/>
      <c r="S2465" s="118" t="str">
        <f>IF(Stock[[#This Row],[CASH DIVIDEND]]&gt;0,Stock[[#This Row],[CASH DIVIDEND]]/(Stock[[#This Row],[BUYING PRICE]]*Stock[[#This Row],[BUYING QUANTITY]]),"")</f>
        <v/>
      </c>
      <c r="T2465" s="105"/>
      <c r="U2465" s="79"/>
      <c r="V2465" s="97"/>
      <c r="W2465" s="98"/>
      <c r="X2465" s="168"/>
      <c r="Y2465" s="126" t="str">
        <f>IF(Stock[[#This Row],[SELLING QUANTITY]]&gt;0,Stock[[#This Row],[SELLING PRICE]]*Stock[[#This Row],[SELLING QUANTITY]]*Stock[[#This Row],[% SELLING FEE]]+Stock[[#This Row],[SELLING PRICE]]*Stock[[#This Row],[SELLING QUANTITY]]*$D$12,"")</f>
        <v/>
      </c>
      <c r="Z2465" s="121">
        <f>Stock[[#This Row],[BUYING QUANTITY]]+Stock[[#This Row],[STOCK DIVIDEND]]-Stock[[#This Row],[SELLING QUANTITY]]</f>
        <v>0</v>
      </c>
      <c r="AA24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5" s="121">
        <f ca="1">IF(Stock[[#This Row],[SELLING DATE]]&gt;0,Stock[[#This Row],[SELLING DATE]]-Stock[[#This Row],[BUY DATE]]+1,IF(Stock[[#This Row],[BUY DATE]]=0,0,TODAY()-Stock[[#This Row],[BUY DATE]]+1))</f>
        <v>0</v>
      </c>
      <c r="AC2465" s="122" t="str">
        <f>IFERROR(Stock[[#This Row],[CASH DIVIDEND]]+Stock[[#This Row],[RETURN/(LOSS) FROM TRADING
(auto-fill)]],"")</f>
        <v/>
      </c>
      <c r="AD24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5" s="146" t="str">
        <f ca="1">IFERROR(IF(Stock[[#This Row],[HOLDING DAYS
(auto-fill)]]&lt;365,Stock[[#This Row],[% TOTAL RETURN/(LOSS)
(auto-fill)]]*365/Stock[[#This Row],[HOLDING DAYS
(auto-fill)]],POWER((1+Stock[[#This Row],[% TOTAL RETURN/(LOSS)
(auto-fill)]]),1/(Stock[[#This Row],[HOLDING DAYS
(auto-fill)]]/365))-1),"")</f>
        <v/>
      </c>
      <c r="AF2465" s="81"/>
      <c r="AG2465" s="149" t="str">
        <f>IF(Stock[[#This Row],[STATUS
(auto-fill)]]="HOLDING",Stock[[#This Row],[MARKET PRICE]]-Stock[[#This Row],[BUYING PRICE]],"")</f>
        <v/>
      </c>
      <c r="AH2465" s="143" t="str">
        <f>IFERROR(Stock[[#This Row],[CHANGE
(auto-fill)]]/Stock[[#This Row],[BUYING PRICE]],"")</f>
        <v/>
      </c>
      <c r="AI2465" s="130" t="str">
        <f>IF(Stock[[#This Row],[MARKET PRICE]]&gt;0,Stock[[#This Row],[MARKET PRICE]]*Stock[[#This Row],[REMAINING QUANTITY
(auto-fill)]],"")</f>
        <v/>
      </c>
    </row>
    <row r="2466" spans="2:35">
      <c r="B2466" s="110" t="str">
        <f>IF(AND(Stock[[#This Row],[BUYING QUANTITY]]&gt;0,Stock[[#This Row],[REMAINING QUANTITY
(auto-fill)]]=0),"SOLD OUT",
IF(AND(Stock[[#This Row],[BUYING QUANTITY]]&gt;0,Stock[[#This Row],[REMAINING QUANTITY
(auto-fill)]]&gt;0),"HOLDING",""))</f>
        <v/>
      </c>
      <c r="C2466" s="113">
        <f t="shared" si="38"/>
        <v>2453</v>
      </c>
      <c r="D2466" s="79"/>
      <c r="E2466" s="80"/>
      <c r="F2466" s="162"/>
      <c r="G2466" s="85"/>
      <c r="H2466" s="86"/>
      <c r="I2466" s="164"/>
      <c r="J2466" s="115" t="str">
        <f>IF(Stock[[#This Row],[BUYING QUANTITY]]&gt;0,Stock[[#This Row],[BUYING PRICE]]*Stock[[#This Row],[BUYING QUANTITY]]*Stock[[#This Row],[% BUYING FEE]],"")</f>
        <v/>
      </c>
      <c r="K2466" s="89"/>
      <c r="L2466" s="90"/>
      <c r="M2466" s="117" t="str">
        <f>IF(Stock[[#This Row],[BUYING QUANTITY]]&gt;0,Stock[[#This Row],[BUYING PRICE]]*(1+Stock[[#This Row],[% THRESHOLD (RETURN)_1]]),"")</f>
        <v/>
      </c>
      <c r="N2466" s="91"/>
      <c r="O2466" s="117" t="str">
        <f>IF(Stock[[#This Row],[BUYING QUANTITY]]&gt;0,Stock[[#This Row],[BUYING PRICE]]*(1+Stock[[#This Row],[% THRESHOLD (RETURN)_2]]),"")</f>
        <v/>
      </c>
      <c r="P2466" s="91"/>
      <c r="Q2466" s="117" t="str">
        <f>IF(Stock[[#This Row],[BUYING QUANTITY]]&gt;0,Stock[[#This Row],[BUYING PRICE]]*(1+Stock[[#This Row],[% THRESHOLD (LOSS)]]),"")</f>
        <v/>
      </c>
      <c r="R2466" s="105"/>
      <c r="S2466" s="118" t="str">
        <f>IF(Stock[[#This Row],[CASH DIVIDEND]]&gt;0,Stock[[#This Row],[CASH DIVIDEND]]/(Stock[[#This Row],[BUYING PRICE]]*Stock[[#This Row],[BUYING QUANTITY]]),"")</f>
        <v/>
      </c>
      <c r="T2466" s="105"/>
      <c r="U2466" s="79"/>
      <c r="V2466" s="97"/>
      <c r="W2466" s="98"/>
      <c r="X2466" s="168"/>
      <c r="Y2466" s="126" t="str">
        <f>IF(Stock[[#This Row],[SELLING QUANTITY]]&gt;0,Stock[[#This Row],[SELLING PRICE]]*Stock[[#This Row],[SELLING QUANTITY]]*Stock[[#This Row],[% SELLING FEE]]+Stock[[#This Row],[SELLING PRICE]]*Stock[[#This Row],[SELLING QUANTITY]]*$D$12,"")</f>
        <v/>
      </c>
      <c r="Z2466" s="121">
        <f>Stock[[#This Row],[BUYING QUANTITY]]+Stock[[#This Row],[STOCK DIVIDEND]]-Stock[[#This Row],[SELLING QUANTITY]]</f>
        <v>0</v>
      </c>
      <c r="AA24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6" s="121">
        <f ca="1">IF(Stock[[#This Row],[SELLING DATE]]&gt;0,Stock[[#This Row],[SELLING DATE]]-Stock[[#This Row],[BUY DATE]]+1,IF(Stock[[#This Row],[BUY DATE]]=0,0,TODAY()-Stock[[#This Row],[BUY DATE]]+1))</f>
        <v>0</v>
      </c>
      <c r="AC2466" s="122" t="str">
        <f>IFERROR(Stock[[#This Row],[CASH DIVIDEND]]+Stock[[#This Row],[RETURN/(LOSS) FROM TRADING
(auto-fill)]],"")</f>
        <v/>
      </c>
      <c r="AD24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6" s="146" t="str">
        <f ca="1">IFERROR(IF(Stock[[#This Row],[HOLDING DAYS
(auto-fill)]]&lt;365,Stock[[#This Row],[% TOTAL RETURN/(LOSS)
(auto-fill)]]*365/Stock[[#This Row],[HOLDING DAYS
(auto-fill)]],POWER((1+Stock[[#This Row],[% TOTAL RETURN/(LOSS)
(auto-fill)]]),1/(Stock[[#This Row],[HOLDING DAYS
(auto-fill)]]/365))-1),"")</f>
        <v/>
      </c>
      <c r="AF2466" s="81"/>
      <c r="AG2466" s="149" t="str">
        <f>IF(Stock[[#This Row],[STATUS
(auto-fill)]]="HOLDING",Stock[[#This Row],[MARKET PRICE]]-Stock[[#This Row],[BUYING PRICE]],"")</f>
        <v/>
      </c>
      <c r="AH2466" s="143" t="str">
        <f>IFERROR(Stock[[#This Row],[CHANGE
(auto-fill)]]/Stock[[#This Row],[BUYING PRICE]],"")</f>
        <v/>
      </c>
      <c r="AI2466" s="130" t="str">
        <f>IF(Stock[[#This Row],[MARKET PRICE]]&gt;0,Stock[[#This Row],[MARKET PRICE]]*Stock[[#This Row],[REMAINING QUANTITY
(auto-fill)]],"")</f>
        <v/>
      </c>
    </row>
    <row r="2467" spans="2:35">
      <c r="B2467" s="110" t="str">
        <f>IF(AND(Stock[[#This Row],[BUYING QUANTITY]]&gt;0,Stock[[#This Row],[REMAINING QUANTITY
(auto-fill)]]=0),"SOLD OUT",
IF(AND(Stock[[#This Row],[BUYING QUANTITY]]&gt;0,Stock[[#This Row],[REMAINING QUANTITY
(auto-fill)]]&gt;0),"HOLDING",""))</f>
        <v/>
      </c>
      <c r="C2467" s="113">
        <f t="shared" si="38"/>
        <v>2454</v>
      </c>
      <c r="D2467" s="79"/>
      <c r="E2467" s="80"/>
      <c r="F2467" s="162"/>
      <c r="G2467" s="85"/>
      <c r="H2467" s="86"/>
      <c r="I2467" s="164"/>
      <c r="J2467" s="115" t="str">
        <f>IF(Stock[[#This Row],[BUYING QUANTITY]]&gt;0,Stock[[#This Row],[BUYING PRICE]]*Stock[[#This Row],[BUYING QUANTITY]]*Stock[[#This Row],[% BUYING FEE]],"")</f>
        <v/>
      </c>
      <c r="K2467" s="89"/>
      <c r="L2467" s="90"/>
      <c r="M2467" s="117" t="str">
        <f>IF(Stock[[#This Row],[BUYING QUANTITY]]&gt;0,Stock[[#This Row],[BUYING PRICE]]*(1+Stock[[#This Row],[% THRESHOLD (RETURN)_1]]),"")</f>
        <v/>
      </c>
      <c r="N2467" s="91"/>
      <c r="O2467" s="117" t="str">
        <f>IF(Stock[[#This Row],[BUYING QUANTITY]]&gt;0,Stock[[#This Row],[BUYING PRICE]]*(1+Stock[[#This Row],[% THRESHOLD (RETURN)_2]]),"")</f>
        <v/>
      </c>
      <c r="P2467" s="91"/>
      <c r="Q2467" s="117" t="str">
        <f>IF(Stock[[#This Row],[BUYING QUANTITY]]&gt;0,Stock[[#This Row],[BUYING PRICE]]*(1+Stock[[#This Row],[% THRESHOLD (LOSS)]]),"")</f>
        <v/>
      </c>
      <c r="R2467" s="105"/>
      <c r="S2467" s="118" t="str">
        <f>IF(Stock[[#This Row],[CASH DIVIDEND]]&gt;0,Stock[[#This Row],[CASH DIVIDEND]]/(Stock[[#This Row],[BUYING PRICE]]*Stock[[#This Row],[BUYING QUANTITY]]),"")</f>
        <v/>
      </c>
      <c r="T2467" s="105"/>
      <c r="U2467" s="79"/>
      <c r="V2467" s="97"/>
      <c r="W2467" s="98"/>
      <c r="X2467" s="168"/>
      <c r="Y2467" s="126" t="str">
        <f>IF(Stock[[#This Row],[SELLING QUANTITY]]&gt;0,Stock[[#This Row],[SELLING PRICE]]*Stock[[#This Row],[SELLING QUANTITY]]*Stock[[#This Row],[% SELLING FEE]]+Stock[[#This Row],[SELLING PRICE]]*Stock[[#This Row],[SELLING QUANTITY]]*$D$12,"")</f>
        <v/>
      </c>
      <c r="Z2467" s="121">
        <f>Stock[[#This Row],[BUYING QUANTITY]]+Stock[[#This Row],[STOCK DIVIDEND]]-Stock[[#This Row],[SELLING QUANTITY]]</f>
        <v>0</v>
      </c>
      <c r="AA24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7" s="121">
        <f ca="1">IF(Stock[[#This Row],[SELLING DATE]]&gt;0,Stock[[#This Row],[SELLING DATE]]-Stock[[#This Row],[BUY DATE]]+1,IF(Stock[[#This Row],[BUY DATE]]=0,0,TODAY()-Stock[[#This Row],[BUY DATE]]+1))</f>
        <v>0</v>
      </c>
      <c r="AC2467" s="122" t="str">
        <f>IFERROR(Stock[[#This Row],[CASH DIVIDEND]]+Stock[[#This Row],[RETURN/(LOSS) FROM TRADING
(auto-fill)]],"")</f>
        <v/>
      </c>
      <c r="AD24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7" s="146" t="str">
        <f ca="1">IFERROR(IF(Stock[[#This Row],[HOLDING DAYS
(auto-fill)]]&lt;365,Stock[[#This Row],[% TOTAL RETURN/(LOSS)
(auto-fill)]]*365/Stock[[#This Row],[HOLDING DAYS
(auto-fill)]],POWER((1+Stock[[#This Row],[% TOTAL RETURN/(LOSS)
(auto-fill)]]),1/(Stock[[#This Row],[HOLDING DAYS
(auto-fill)]]/365))-1),"")</f>
        <v/>
      </c>
      <c r="AF2467" s="81"/>
      <c r="AG2467" s="149" t="str">
        <f>IF(Stock[[#This Row],[STATUS
(auto-fill)]]="HOLDING",Stock[[#This Row],[MARKET PRICE]]-Stock[[#This Row],[BUYING PRICE]],"")</f>
        <v/>
      </c>
      <c r="AH2467" s="143" t="str">
        <f>IFERROR(Stock[[#This Row],[CHANGE
(auto-fill)]]/Stock[[#This Row],[BUYING PRICE]],"")</f>
        <v/>
      </c>
      <c r="AI2467" s="130" t="str">
        <f>IF(Stock[[#This Row],[MARKET PRICE]]&gt;0,Stock[[#This Row],[MARKET PRICE]]*Stock[[#This Row],[REMAINING QUANTITY
(auto-fill)]],"")</f>
        <v/>
      </c>
    </row>
    <row r="2468" spans="2:35">
      <c r="B2468" s="110" t="str">
        <f>IF(AND(Stock[[#This Row],[BUYING QUANTITY]]&gt;0,Stock[[#This Row],[REMAINING QUANTITY
(auto-fill)]]=0),"SOLD OUT",
IF(AND(Stock[[#This Row],[BUYING QUANTITY]]&gt;0,Stock[[#This Row],[REMAINING QUANTITY
(auto-fill)]]&gt;0),"HOLDING",""))</f>
        <v/>
      </c>
      <c r="C2468" s="113">
        <f t="shared" si="38"/>
        <v>2455</v>
      </c>
      <c r="D2468" s="79"/>
      <c r="E2468" s="80"/>
      <c r="F2468" s="162"/>
      <c r="G2468" s="85"/>
      <c r="H2468" s="86"/>
      <c r="I2468" s="164"/>
      <c r="J2468" s="115" t="str">
        <f>IF(Stock[[#This Row],[BUYING QUANTITY]]&gt;0,Stock[[#This Row],[BUYING PRICE]]*Stock[[#This Row],[BUYING QUANTITY]]*Stock[[#This Row],[% BUYING FEE]],"")</f>
        <v/>
      </c>
      <c r="K2468" s="89"/>
      <c r="L2468" s="90"/>
      <c r="M2468" s="117" t="str">
        <f>IF(Stock[[#This Row],[BUYING QUANTITY]]&gt;0,Stock[[#This Row],[BUYING PRICE]]*(1+Stock[[#This Row],[% THRESHOLD (RETURN)_1]]),"")</f>
        <v/>
      </c>
      <c r="N2468" s="91"/>
      <c r="O2468" s="117" t="str">
        <f>IF(Stock[[#This Row],[BUYING QUANTITY]]&gt;0,Stock[[#This Row],[BUYING PRICE]]*(1+Stock[[#This Row],[% THRESHOLD (RETURN)_2]]),"")</f>
        <v/>
      </c>
      <c r="P2468" s="91"/>
      <c r="Q2468" s="117" t="str">
        <f>IF(Stock[[#This Row],[BUYING QUANTITY]]&gt;0,Stock[[#This Row],[BUYING PRICE]]*(1+Stock[[#This Row],[% THRESHOLD (LOSS)]]),"")</f>
        <v/>
      </c>
      <c r="R2468" s="105"/>
      <c r="S2468" s="118" t="str">
        <f>IF(Stock[[#This Row],[CASH DIVIDEND]]&gt;0,Stock[[#This Row],[CASH DIVIDEND]]/(Stock[[#This Row],[BUYING PRICE]]*Stock[[#This Row],[BUYING QUANTITY]]),"")</f>
        <v/>
      </c>
      <c r="T2468" s="105"/>
      <c r="U2468" s="79"/>
      <c r="V2468" s="97"/>
      <c r="W2468" s="98"/>
      <c r="X2468" s="168"/>
      <c r="Y2468" s="126" t="str">
        <f>IF(Stock[[#This Row],[SELLING QUANTITY]]&gt;0,Stock[[#This Row],[SELLING PRICE]]*Stock[[#This Row],[SELLING QUANTITY]]*Stock[[#This Row],[% SELLING FEE]]+Stock[[#This Row],[SELLING PRICE]]*Stock[[#This Row],[SELLING QUANTITY]]*$D$12,"")</f>
        <v/>
      </c>
      <c r="Z2468" s="121">
        <f>Stock[[#This Row],[BUYING QUANTITY]]+Stock[[#This Row],[STOCK DIVIDEND]]-Stock[[#This Row],[SELLING QUANTITY]]</f>
        <v>0</v>
      </c>
      <c r="AA24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8" s="121">
        <f ca="1">IF(Stock[[#This Row],[SELLING DATE]]&gt;0,Stock[[#This Row],[SELLING DATE]]-Stock[[#This Row],[BUY DATE]]+1,IF(Stock[[#This Row],[BUY DATE]]=0,0,TODAY()-Stock[[#This Row],[BUY DATE]]+1))</f>
        <v>0</v>
      </c>
      <c r="AC2468" s="122" t="str">
        <f>IFERROR(Stock[[#This Row],[CASH DIVIDEND]]+Stock[[#This Row],[RETURN/(LOSS) FROM TRADING
(auto-fill)]],"")</f>
        <v/>
      </c>
      <c r="AD24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8" s="146" t="str">
        <f ca="1">IFERROR(IF(Stock[[#This Row],[HOLDING DAYS
(auto-fill)]]&lt;365,Stock[[#This Row],[% TOTAL RETURN/(LOSS)
(auto-fill)]]*365/Stock[[#This Row],[HOLDING DAYS
(auto-fill)]],POWER((1+Stock[[#This Row],[% TOTAL RETURN/(LOSS)
(auto-fill)]]),1/(Stock[[#This Row],[HOLDING DAYS
(auto-fill)]]/365))-1),"")</f>
        <v/>
      </c>
      <c r="AF2468" s="81"/>
      <c r="AG2468" s="149" t="str">
        <f>IF(Stock[[#This Row],[STATUS
(auto-fill)]]="HOLDING",Stock[[#This Row],[MARKET PRICE]]-Stock[[#This Row],[BUYING PRICE]],"")</f>
        <v/>
      </c>
      <c r="AH2468" s="143" t="str">
        <f>IFERROR(Stock[[#This Row],[CHANGE
(auto-fill)]]/Stock[[#This Row],[BUYING PRICE]],"")</f>
        <v/>
      </c>
      <c r="AI2468" s="130" t="str">
        <f>IF(Stock[[#This Row],[MARKET PRICE]]&gt;0,Stock[[#This Row],[MARKET PRICE]]*Stock[[#This Row],[REMAINING QUANTITY
(auto-fill)]],"")</f>
        <v/>
      </c>
    </row>
    <row r="2469" spans="2:35">
      <c r="B2469" s="110" t="str">
        <f>IF(AND(Stock[[#This Row],[BUYING QUANTITY]]&gt;0,Stock[[#This Row],[REMAINING QUANTITY
(auto-fill)]]=0),"SOLD OUT",
IF(AND(Stock[[#This Row],[BUYING QUANTITY]]&gt;0,Stock[[#This Row],[REMAINING QUANTITY
(auto-fill)]]&gt;0),"HOLDING",""))</f>
        <v/>
      </c>
      <c r="C2469" s="113">
        <f t="shared" si="38"/>
        <v>2456</v>
      </c>
      <c r="D2469" s="79"/>
      <c r="E2469" s="80"/>
      <c r="F2469" s="162"/>
      <c r="G2469" s="85"/>
      <c r="H2469" s="86"/>
      <c r="I2469" s="164"/>
      <c r="J2469" s="115" t="str">
        <f>IF(Stock[[#This Row],[BUYING QUANTITY]]&gt;0,Stock[[#This Row],[BUYING PRICE]]*Stock[[#This Row],[BUYING QUANTITY]]*Stock[[#This Row],[% BUYING FEE]],"")</f>
        <v/>
      </c>
      <c r="K2469" s="89"/>
      <c r="L2469" s="90"/>
      <c r="M2469" s="117" t="str">
        <f>IF(Stock[[#This Row],[BUYING QUANTITY]]&gt;0,Stock[[#This Row],[BUYING PRICE]]*(1+Stock[[#This Row],[% THRESHOLD (RETURN)_1]]),"")</f>
        <v/>
      </c>
      <c r="N2469" s="91"/>
      <c r="O2469" s="117" t="str">
        <f>IF(Stock[[#This Row],[BUYING QUANTITY]]&gt;0,Stock[[#This Row],[BUYING PRICE]]*(1+Stock[[#This Row],[% THRESHOLD (RETURN)_2]]),"")</f>
        <v/>
      </c>
      <c r="P2469" s="91"/>
      <c r="Q2469" s="117" t="str">
        <f>IF(Stock[[#This Row],[BUYING QUANTITY]]&gt;0,Stock[[#This Row],[BUYING PRICE]]*(1+Stock[[#This Row],[% THRESHOLD (LOSS)]]),"")</f>
        <v/>
      </c>
      <c r="R2469" s="105"/>
      <c r="S2469" s="118" t="str">
        <f>IF(Stock[[#This Row],[CASH DIVIDEND]]&gt;0,Stock[[#This Row],[CASH DIVIDEND]]/(Stock[[#This Row],[BUYING PRICE]]*Stock[[#This Row],[BUYING QUANTITY]]),"")</f>
        <v/>
      </c>
      <c r="T2469" s="105"/>
      <c r="U2469" s="79"/>
      <c r="V2469" s="97"/>
      <c r="W2469" s="98"/>
      <c r="X2469" s="168"/>
      <c r="Y2469" s="126" t="str">
        <f>IF(Stock[[#This Row],[SELLING QUANTITY]]&gt;0,Stock[[#This Row],[SELLING PRICE]]*Stock[[#This Row],[SELLING QUANTITY]]*Stock[[#This Row],[% SELLING FEE]]+Stock[[#This Row],[SELLING PRICE]]*Stock[[#This Row],[SELLING QUANTITY]]*$D$12,"")</f>
        <v/>
      </c>
      <c r="Z2469" s="121">
        <f>Stock[[#This Row],[BUYING QUANTITY]]+Stock[[#This Row],[STOCK DIVIDEND]]-Stock[[#This Row],[SELLING QUANTITY]]</f>
        <v>0</v>
      </c>
      <c r="AA24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69" s="121">
        <f ca="1">IF(Stock[[#This Row],[SELLING DATE]]&gt;0,Stock[[#This Row],[SELLING DATE]]-Stock[[#This Row],[BUY DATE]]+1,IF(Stock[[#This Row],[BUY DATE]]=0,0,TODAY()-Stock[[#This Row],[BUY DATE]]+1))</f>
        <v>0</v>
      </c>
      <c r="AC2469" s="122" t="str">
        <f>IFERROR(Stock[[#This Row],[CASH DIVIDEND]]+Stock[[#This Row],[RETURN/(LOSS) FROM TRADING
(auto-fill)]],"")</f>
        <v/>
      </c>
      <c r="AD24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69" s="146" t="str">
        <f ca="1">IFERROR(IF(Stock[[#This Row],[HOLDING DAYS
(auto-fill)]]&lt;365,Stock[[#This Row],[% TOTAL RETURN/(LOSS)
(auto-fill)]]*365/Stock[[#This Row],[HOLDING DAYS
(auto-fill)]],POWER((1+Stock[[#This Row],[% TOTAL RETURN/(LOSS)
(auto-fill)]]),1/(Stock[[#This Row],[HOLDING DAYS
(auto-fill)]]/365))-1),"")</f>
        <v/>
      </c>
      <c r="AF2469" s="81"/>
      <c r="AG2469" s="149" t="str">
        <f>IF(Stock[[#This Row],[STATUS
(auto-fill)]]="HOLDING",Stock[[#This Row],[MARKET PRICE]]-Stock[[#This Row],[BUYING PRICE]],"")</f>
        <v/>
      </c>
      <c r="AH2469" s="143" t="str">
        <f>IFERROR(Stock[[#This Row],[CHANGE
(auto-fill)]]/Stock[[#This Row],[BUYING PRICE]],"")</f>
        <v/>
      </c>
      <c r="AI2469" s="130" t="str">
        <f>IF(Stock[[#This Row],[MARKET PRICE]]&gt;0,Stock[[#This Row],[MARKET PRICE]]*Stock[[#This Row],[REMAINING QUANTITY
(auto-fill)]],"")</f>
        <v/>
      </c>
    </row>
    <row r="2470" spans="2:35">
      <c r="B2470" s="110" t="str">
        <f>IF(AND(Stock[[#This Row],[BUYING QUANTITY]]&gt;0,Stock[[#This Row],[REMAINING QUANTITY
(auto-fill)]]=0),"SOLD OUT",
IF(AND(Stock[[#This Row],[BUYING QUANTITY]]&gt;0,Stock[[#This Row],[REMAINING QUANTITY
(auto-fill)]]&gt;0),"HOLDING",""))</f>
        <v/>
      </c>
      <c r="C2470" s="113">
        <f t="shared" si="38"/>
        <v>2457</v>
      </c>
      <c r="D2470" s="79"/>
      <c r="E2470" s="80"/>
      <c r="F2470" s="162"/>
      <c r="G2470" s="85"/>
      <c r="H2470" s="86"/>
      <c r="I2470" s="164"/>
      <c r="J2470" s="115" t="str">
        <f>IF(Stock[[#This Row],[BUYING QUANTITY]]&gt;0,Stock[[#This Row],[BUYING PRICE]]*Stock[[#This Row],[BUYING QUANTITY]]*Stock[[#This Row],[% BUYING FEE]],"")</f>
        <v/>
      </c>
      <c r="K2470" s="89"/>
      <c r="L2470" s="90"/>
      <c r="M2470" s="117" t="str">
        <f>IF(Stock[[#This Row],[BUYING QUANTITY]]&gt;0,Stock[[#This Row],[BUYING PRICE]]*(1+Stock[[#This Row],[% THRESHOLD (RETURN)_1]]),"")</f>
        <v/>
      </c>
      <c r="N2470" s="91"/>
      <c r="O2470" s="117" t="str">
        <f>IF(Stock[[#This Row],[BUYING QUANTITY]]&gt;0,Stock[[#This Row],[BUYING PRICE]]*(1+Stock[[#This Row],[% THRESHOLD (RETURN)_2]]),"")</f>
        <v/>
      </c>
      <c r="P2470" s="91"/>
      <c r="Q2470" s="117" t="str">
        <f>IF(Stock[[#This Row],[BUYING QUANTITY]]&gt;0,Stock[[#This Row],[BUYING PRICE]]*(1+Stock[[#This Row],[% THRESHOLD (LOSS)]]),"")</f>
        <v/>
      </c>
      <c r="R2470" s="105"/>
      <c r="S2470" s="118" t="str">
        <f>IF(Stock[[#This Row],[CASH DIVIDEND]]&gt;0,Stock[[#This Row],[CASH DIVIDEND]]/(Stock[[#This Row],[BUYING PRICE]]*Stock[[#This Row],[BUYING QUANTITY]]),"")</f>
        <v/>
      </c>
      <c r="T2470" s="105"/>
      <c r="U2470" s="79"/>
      <c r="V2470" s="97"/>
      <c r="W2470" s="98"/>
      <c r="X2470" s="168"/>
      <c r="Y2470" s="126" t="str">
        <f>IF(Stock[[#This Row],[SELLING QUANTITY]]&gt;0,Stock[[#This Row],[SELLING PRICE]]*Stock[[#This Row],[SELLING QUANTITY]]*Stock[[#This Row],[% SELLING FEE]]+Stock[[#This Row],[SELLING PRICE]]*Stock[[#This Row],[SELLING QUANTITY]]*$D$12,"")</f>
        <v/>
      </c>
      <c r="Z2470" s="121">
        <f>Stock[[#This Row],[BUYING QUANTITY]]+Stock[[#This Row],[STOCK DIVIDEND]]-Stock[[#This Row],[SELLING QUANTITY]]</f>
        <v>0</v>
      </c>
      <c r="AA24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0" s="121">
        <f ca="1">IF(Stock[[#This Row],[SELLING DATE]]&gt;0,Stock[[#This Row],[SELLING DATE]]-Stock[[#This Row],[BUY DATE]]+1,IF(Stock[[#This Row],[BUY DATE]]=0,0,TODAY()-Stock[[#This Row],[BUY DATE]]+1))</f>
        <v>0</v>
      </c>
      <c r="AC2470" s="122" t="str">
        <f>IFERROR(Stock[[#This Row],[CASH DIVIDEND]]+Stock[[#This Row],[RETURN/(LOSS) FROM TRADING
(auto-fill)]],"")</f>
        <v/>
      </c>
      <c r="AD24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0" s="146" t="str">
        <f ca="1">IFERROR(IF(Stock[[#This Row],[HOLDING DAYS
(auto-fill)]]&lt;365,Stock[[#This Row],[% TOTAL RETURN/(LOSS)
(auto-fill)]]*365/Stock[[#This Row],[HOLDING DAYS
(auto-fill)]],POWER((1+Stock[[#This Row],[% TOTAL RETURN/(LOSS)
(auto-fill)]]),1/(Stock[[#This Row],[HOLDING DAYS
(auto-fill)]]/365))-1),"")</f>
        <v/>
      </c>
      <c r="AF2470" s="81"/>
      <c r="AG2470" s="149" t="str">
        <f>IF(Stock[[#This Row],[STATUS
(auto-fill)]]="HOLDING",Stock[[#This Row],[MARKET PRICE]]-Stock[[#This Row],[BUYING PRICE]],"")</f>
        <v/>
      </c>
      <c r="AH2470" s="143" t="str">
        <f>IFERROR(Stock[[#This Row],[CHANGE
(auto-fill)]]/Stock[[#This Row],[BUYING PRICE]],"")</f>
        <v/>
      </c>
      <c r="AI2470" s="130" t="str">
        <f>IF(Stock[[#This Row],[MARKET PRICE]]&gt;0,Stock[[#This Row],[MARKET PRICE]]*Stock[[#This Row],[REMAINING QUANTITY
(auto-fill)]],"")</f>
        <v/>
      </c>
    </row>
    <row r="2471" spans="2:35">
      <c r="B2471" s="110" t="str">
        <f>IF(AND(Stock[[#This Row],[BUYING QUANTITY]]&gt;0,Stock[[#This Row],[REMAINING QUANTITY
(auto-fill)]]=0),"SOLD OUT",
IF(AND(Stock[[#This Row],[BUYING QUANTITY]]&gt;0,Stock[[#This Row],[REMAINING QUANTITY
(auto-fill)]]&gt;0),"HOLDING",""))</f>
        <v/>
      </c>
      <c r="C2471" s="113">
        <f t="shared" si="38"/>
        <v>2458</v>
      </c>
      <c r="D2471" s="79"/>
      <c r="E2471" s="80"/>
      <c r="F2471" s="162"/>
      <c r="G2471" s="85"/>
      <c r="H2471" s="86"/>
      <c r="I2471" s="164"/>
      <c r="J2471" s="115" t="str">
        <f>IF(Stock[[#This Row],[BUYING QUANTITY]]&gt;0,Stock[[#This Row],[BUYING PRICE]]*Stock[[#This Row],[BUYING QUANTITY]]*Stock[[#This Row],[% BUYING FEE]],"")</f>
        <v/>
      </c>
      <c r="K2471" s="89"/>
      <c r="L2471" s="90"/>
      <c r="M2471" s="117" t="str">
        <f>IF(Stock[[#This Row],[BUYING QUANTITY]]&gt;0,Stock[[#This Row],[BUYING PRICE]]*(1+Stock[[#This Row],[% THRESHOLD (RETURN)_1]]),"")</f>
        <v/>
      </c>
      <c r="N2471" s="91"/>
      <c r="O2471" s="117" t="str">
        <f>IF(Stock[[#This Row],[BUYING QUANTITY]]&gt;0,Stock[[#This Row],[BUYING PRICE]]*(1+Stock[[#This Row],[% THRESHOLD (RETURN)_2]]),"")</f>
        <v/>
      </c>
      <c r="P2471" s="91"/>
      <c r="Q2471" s="117" t="str">
        <f>IF(Stock[[#This Row],[BUYING QUANTITY]]&gt;0,Stock[[#This Row],[BUYING PRICE]]*(1+Stock[[#This Row],[% THRESHOLD (LOSS)]]),"")</f>
        <v/>
      </c>
      <c r="R2471" s="105"/>
      <c r="S2471" s="118" t="str">
        <f>IF(Stock[[#This Row],[CASH DIVIDEND]]&gt;0,Stock[[#This Row],[CASH DIVIDEND]]/(Stock[[#This Row],[BUYING PRICE]]*Stock[[#This Row],[BUYING QUANTITY]]),"")</f>
        <v/>
      </c>
      <c r="T2471" s="105"/>
      <c r="U2471" s="79"/>
      <c r="V2471" s="97"/>
      <c r="W2471" s="98"/>
      <c r="X2471" s="168"/>
      <c r="Y2471" s="126" t="str">
        <f>IF(Stock[[#This Row],[SELLING QUANTITY]]&gt;0,Stock[[#This Row],[SELLING PRICE]]*Stock[[#This Row],[SELLING QUANTITY]]*Stock[[#This Row],[% SELLING FEE]]+Stock[[#This Row],[SELLING PRICE]]*Stock[[#This Row],[SELLING QUANTITY]]*$D$12,"")</f>
        <v/>
      </c>
      <c r="Z2471" s="121">
        <f>Stock[[#This Row],[BUYING QUANTITY]]+Stock[[#This Row],[STOCK DIVIDEND]]-Stock[[#This Row],[SELLING QUANTITY]]</f>
        <v>0</v>
      </c>
      <c r="AA24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1" s="121">
        <f ca="1">IF(Stock[[#This Row],[SELLING DATE]]&gt;0,Stock[[#This Row],[SELLING DATE]]-Stock[[#This Row],[BUY DATE]]+1,IF(Stock[[#This Row],[BUY DATE]]=0,0,TODAY()-Stock[[#This Row],[BUY DATE]]+1))</f>
        <v>0</v>
      </c>
      <c r="AC2471" s="122" t="str">
        <f>IFERROR(Stock[[#This Row],[CASH DIVIDEND]]+Stock[[#This Row],[RETURN/(LOSS) FROM TRADING
(auto-fill)]],"")</f>
        <v/>
      </c>
      <c r="AD24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1" s="146" t="str">
        <f ca="1">IFERROR(IF(Stock[[#This Row],[HOLDING DAYS
(auto-fill)]]&lt;365,Stock[[#This Row],[% TOTAL RETURN/(LOSS)
(auto-fill)]]*365/Stock[[#This Row],[HOLDING DAYS
(auto-fill)]],POWER((1+Stock[[#This Row],[% TOTAL RETURN/(LOSS)
(auto-fill)]]),1/(Stock[[#This Row],[HOLDING DAYS
(auto-fill)]]/365))-1),"")</f>
        <v/>
      </c>
      <c r="AF2471" s="81"/>
      <c r="AG2471" s="149" t="str">
        <f>IF(Stock[[#This Row],[STATUS
(auto-fill)]]="HOLDING",Stock[[#This Row],[MARKET PRICE]]-Stock[[#This Row],[BUYING PRICE]],"")</f>
        <v/>
      </c>
      <c r="AH2471" s="143" t="str">
        <f>IFERROR(Stock[[#This Row],[CHANGE
(auto-fill)]]/Stock[[#This Row],[BUYING PRICE]],"")</f>
        <v/>
      </c>
      <c r="AI2471" s="130" t="str">
        <f>IF(Stock[[#This Row],[MARKET PRICE]]&gt;0,Stock[[#This Row],[MARKET PRICE]]*Stock[[#This Row],[REMAINING QUANTITY
(auto-fill)]],"")</f>
        <v/>
      </c>
    </row>
    <row r="2472" spans="2:35">
      <c r="B2472" s="110" t="str">
        <f>IF(AND(Stock[[#This Row],[BUYING QUANTITY]]&gt;0,Stock[[#This Row],[REMAINING QUANTITY
(auto-fill)]]=0),"SOLD OUT",
IF(AND(Stock[[#This Row],[BUYING QUANTITY]]&gt;0,Stock[[#This Row],[REMAINING QUANTITY
(auto-fill)]]&gt;0),"HOLDING",""))</f>
        <v/>
      </c>
      <c r="C2472" s="113">
        <f t="shared" si="38"/>
        <v>2459</v>
      </c>
      <c r="D2472" s="79"/>
      <c r="E2472" s="80"/>
      <c r="F2472" s="162"/>
      <c r="G2472" s="85"/>
      <c r="H2472" s="86"/>
      <c r="I2472" s="164"/>
      <c r="J2472" s="115" t="str">
        <f>IF(Stock[[#This Row],[BUYING QUANTITY]]&gt;0,Stock[[#This Row],[BUYING PRICE]]*Stock[[#This Row],[BUYING QUANTITY]]*Stock[[#This Row],[% BUYING FEE]],"")</f>
        <v/>
      </c>
      <c r="K2472" s="89"/>
      <c r="L2472" s="90"/>
      <c r="M2472" s="117" t="str">
        <f>IF(Stock[[#This Row],[BUYING QUANTITY]]&gt;0,Stock[[#This Row],[BUYING PRICE]]*(1+Stock[[#This Row],[% THRESHOLD (RETURN)_1]]),"")</f>
        <v/>
      </c>
      <c r="N2472" s="91"/>
      <c r="O2472" s="117" t="str">
        <f>IF(Stock[[#This Row],[BUYING QUANTITY]]&gt;0,Stock[[#This Row],[BUYING PRICE]]*(1+Stock[[#This Row],[% THRESHOLD (RETURN)_2]]),"")</f>
        <v/>
      </c>
      <c r="P2472" s="91"/>
      <c r="Q2472" s="117" t="str">
        <f>IF(Stock[[#This Row],[BUYING QUANTITY]]&gt;0,Stock[[#This Row],[BUYING PRICE]]*(1+Stock[[#This Row],[% THRESHOLD (LOSS)]]),"")</f>
        <v/>
      </c>
      <c r="R2472" s="105"/>
      <c r="S2472" s="118" t="str">
        <f>IF(Stock[[#This Row],[CASH DIVIDEND]]&gt;0,Stock[[#This Row],[CASH DIVIDEND]]/(Stock[[#This Row],[BUYING PRICE]]*Stock[[#This Row],[BUYING QUANTITY]]),"")</f>
        <v/>
      </c>
      <c r="T2472" s="105"/>
      <c r="U2472" s="79"/>
      <c r="V2472" s="97"/>
      <c r="W2472" s="98"/>
      <c r="X2472" s="168"/>
      <c r="Y2472" s="126" t="str">
        <f>IF(Stock[[#This Row],[SELLING QUANTITY]]&gt;0,Stock[[#This Row],[SELLING PRICE]]*Stock[[#This Row],[SELLING QUANTITY]]*Stock[[#This Row],[% SELLING FEE]]+Stock[[#This Row],[SELLING PRICE]]*Stock[[#This Row],[SELLING QUANTITY]]*$D$12,"")</f>
        <v/>
      </c>
      <c r="Z2472" s="121">
        <f>Stock[[#This Row],[BUYING QUANTITY]]+Stock[[#This Row],[STOCK DIVIDEND]]-Stock[[#This Row],[SELLING QUANTITY]]</f>
        <v>0</v>
      </c>
      <c r="AA24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2" s="121">
        <f ca="1">IF(Stock[[#This Row],[SELLING DATE]]&gt;0,Stock[[#This Row],[SELLING DATE]]-Stock[[#This Row],[BUY DATE]]+1,IF(Stock[[#This Row],[BUY DATE]]=0,0,TODAY()-Stock[[#This Row],[BUY DATE]]+1))</f>
        <v>0</v>
      </c>
      <c r="AC2472" s="122" t="str">
        <f>IFERROR(Stock[[#This Row],[CASH DIVIDEND]]+Stock[[#This Row],[RETURN/(LOSS) FROM TRADING
(auto-fill)]],"")</f>
        <v/>
      </c>
      <c r="AD24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2" s="146" t="str">
        <f ca="1">IFERROR(IF(Stock[[#This Row],[HOLDING DAYS
(auto-fill)]]&lt;365,Stock[[#This Row],[% TOTAL RETURN/(LOSS)
(auto-fill)]]*365/Stock[[#This Row],[HOLDING DAYS
(auto-fill)]],POWER((1+Stock[[#This Row],[% TOTAL RETURN/(LOSS)
(auto-fill)]]),1/(Stock[[#This Row],[HOLDING DAYS
(auto-fill)]]/365))-1),"")</f>
        <v/>
      </c>
      <c r="AF2472" s="81"/>
      <c r="AG2472" s="149" t="str">
        <f>IF(Stock[[#This Row],[STATUS
(auto-fill)]]="HOLDING",Stock[[#This Row],[MARKET PRICE]]-Stock[[#This Row],[BUYING PRICE]],"")</f>
        <v/>
      </c>
      <c r="AH2472" s="143" t="str">
        <f>IFERROR(Stock[[#This Row],[CHANGE
(auto-fill)]]/Stock[[#This Row],[BUYING PRICE]],"")</f>
        <v/>
      </c>
      <c r="AI2472" s="130" t="str">
        <f>IF(Stock[[#This Row],[MARKET PRICE]]&gt;0,Stock[[#This Row],[MARKET PRICE]]*Stock[[#This Row],[REMAINING QUANTITY
(auto-fill)]],"")</f>
        <v/>
      </c>
    </row>
    <row r="2473" spans="2:35">
      <c r="B2473" s="110" t="str">
        <f>IF(AND(Stock[[#This Row],[BUYING QUANTITY]]&gt;0,Stock[[#This Row],[REMAINING QUANTITY
(auto-fill)]]=0),"SOLD OUT",
IF(AND(Stock[[#This Row],[BUYING QUANTITY]]&gt;0,Stock[[#This Row],[REMAINING QUANTITY
(auto-fill)]]&gt;0),"HOLDING",""))</f>
        <v/>
      </c>
      <c r="C2473" s="113">
        <f t="shared" si="38"/>
        <v>2460</v>
      </c>
      <c r="D2473" s="79"/>
      <c r="E2473" s="80"/>
      <c r="F2473" s="162"/>
      <c r="G2473" s="85"/>
      <c r="H2473" s="86"/>
      <c r="I2473" s="164"/>
      <c r="J2473" s="115" t="str">
        <f>IF(Stock[[#This Row],[BUYING QUANTITY]]&gt;0,Stock[[#This Row],[BUYING PRICE]]*Stock[[#This Row],[BUYING QUANTITY]]*Stock[[#This Row],[% BUYING FEE]],"")</f>
        <v/>
      </c>
      <c r="K2473" s="89"/>
      <c r="L2473" s="90"/>
      <c r="M2473" s="117" t="str">
        <f>IF(Stock[[#This Row],[BUYING QUANTITY]]&gt;0,Stock[[#This Row],[BUYING PRICE]]*(1+Stock[[#This Row],[% THRESHOLD (RETURN)_1]]),"")</f>
        <v/>
      </c>
      <c r="N2473" s="91"/>
      <c r="O2473" s="117" t="str">
        <f>IF(Stock[[#This Row],[BUYING QUANTITY]]&gt;0,Stock[[#This Row],[BUYING PRICE]]*(1+Stock[[#This Row],[% THRESHOLD (RETURN)_2]]),"")</f>
        <v/>
      </c>
      <c r="P2473" s="91"/>
      <c r="Q2473" s="117" t="str">
        <f>IF(Stock[[#This Row],[BUYING QUANTITY]]&gt;0,Stock[[#This Row],[BUYING PRICE]]*(1+Stock[[#This Row],[% THRESHOLD (LOSS)]]),"")</f>
        <v/>
      </c>
      <c r="R2473" s="105"/>
      <c r="S2473" s="118" t="str">
        <f>IF(Stock[[#This Row],[CASH DIVIDEND]]&gt;0,Stock[[#This Row],[CASH DIVIDEND]]/(Stock[[#This Row],[BUYING PRICE]]*Stock[[#This Row],[BUYING QUANTITY]]),"")</f>
        <v/>
      </c>
      <c r="T2473" s="105"/>
      <c r="U2473" s="79"/>
      <c r="V2473" s="97"/>
      <c r="W2473" s="98"/>
      <c r="X2473" s="168"/>
      <c r="Y2473" s="126" t="str">
        <f>IF(Stock[[#This Row],[SELLING QUANTITY]]&gt;0,Stock[[#This Row],[SELLING PRICE]]*Stock[[#This Row],[SELLING QUANTITY]]*Stock[[#This Row],[% SELLING FEE]]+Stock[[#This Row],[SELLING PRICE]]*Stock[[#This Row],[SELLING QUANTITY]]*$D$12,"")</f>
        <v/>
      </c>
      <c r="Z2473" s="121">
        <f>Stock[[#This Row],[BUYING QUANTITY]]+Stock[[#This Row],[STOCK DIVIDEND]]-Stock[[#This Row],[SELLING QUANTITY]]</f>
        <v>0</v>
      </c>
      <c r="AA24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3" s="121">
        <f ca="1">IF(Stock[[#This Row],[SELLING DATE]]&gt;0,Stock[[#This Row],[SELLING DATE]]-Stock[[#This Row],[BUY DATE]]+1,IF(Stock[[#This Row],[BUY DATE]]=0,0,TODAY()-Stock[[#This Row],[BUY DATE]]+1))</f>
        <v>0</v>
      </c>
      <c r="AC2473" s="122" t="str">
        <f>IFERROR(Stock[[#This Row],[CASH DIVIDEND]]+Stock[[#This Row],[RETURN/(LOSS) FROM TRADING
(auto-fill)]],"")</f>
        <v/>
      </c>
      <c r="AD24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3" s="146" t="str">
        <f ca="1">IFERROR(IF(Stock[[#This Row],[HOLDING DAYS
(auto-fill)]]&lt;365,Stock[[#This Row],[% TOTAL RETURN/(LOSS)
(auto-fill)]]*365/Stock[[#This Row],[HOLDING DAYS
(auto-fill)]],POWER((1+Stock[[#This Row],[% TOTAL RETURN/(LOSS)
(auto-fill)]]),1/(Stock[[#This Row],[HOLDING DAYS
(auto-fill)]]/365))-1),"")</f>
        <v/>
      </c>
      <c r="AF2473" s="81"/>
      <c r="AG2473" s="149" t="str">
        <f>IF(Stock[[#This Row],[STATUS
(auto-fill)]]="HOLDING",Stock[[#This Row],[MARKET PRICE]]-Stock[[#This Row],[BUYING PRICE]],"")</f>
        <v/>
      </c>
      <c r="AH2473" s="143" t="str">
        <f>IFERROR(Stock[[#This Row],[CHANGE
(auto-fill)]]/Stock[[#This Row],[BUYING PRICE]],"")</f>
        <v/>
      </c>
      <c r="AI2473" s="130" t="str">
        <f>IF(Stock[[#This Row],[MARKET PRICE]]&gt;0,Stock[[#This Row],[MARKET PRICE]]*Stock[[#This Row],[REMAINING QUANTITY
(auto-fill)]],"")</f>
        <v/>
      </c>
    </row>
    <row r="2474" spans="2:35">
      <c r="B2474" s="110" t="str">
        <f>IF(AND(Stock[[#This Row],[BUYING QUANTITY]]&gt;0,Stock[[#This Row],[REMAINING QUANTITY
(auto-fill)]]=0),"SOLD OUT",
IF(AND(Stock[[#This Row],[BUYING QUANTITY]]&gt;0,Stock[[#This Row],[REMAINING QUANTITY
(auto-fill)]]&gt;0),"HOLDING",""))</f>
        <v/>
      </c>
      <c r="C2474" s="113">
        <f t="shared" si="38"/>
        <v>2461</v>
      </c>
      <c r="D2474" s="79"/>
      <c r="E2474" s="80"/>
      <c r="F2474" s="162"/>
      <c r="G2474" s="85"/>
      <c r="H2474" s="86"/>
      <c r="I2474" s="164"/>
      <c r="J2474" s="115" t="str">
        <f>IF(Stock[[#This Row],[BUYING QUANTITY]]&gt;0,Stock[[#This Row],[BUYING PRICE]]*Stock[[#This Row],[BUYING QUANTITY]]*Stock[[#This Row],[% BUYING FEE]],"")</f>
        <v/>
      </c>
      <c r="K2474" s="89"/>
      <c r="L2474" s="90"/>
      <c r="M2474" s="117" t="str">
        <f>IF(Stock[[#This Row],[BUYING QUANTITY]]&gt;0,Stock[[#This Row],[BUYING PRICE]]*(1+Stock[[#This Row],[% THRESHOLD (RETURN)_1]]),"")</f>
        <v/>
      </c>
      <c r="N2474" s="91"/>
      <c r="O2474" s="117" t="str">
        <f>IF(Stock[[#This Row],[BUYING QUANTITY]]&gt;0,Stock[[#This Row],[BUYING PRICE]]*(1+Stock[[#This Row],[% THRESHOLD (RETURN)_2]]),"")</f>
        <v/>
      </c>
      <c r="P2474" s="91"/>
      <c r="Q2474" s="117" t="str">
        <f>IF(Stock[[#This Row],[BUYING QUANTITY]]&gt;0,Stock[[#This Row],[BUYING PRICE]]*(1+Stock[[#This Row],[% THRESHOLD (LOSS)]]),"")</f>
        <v/>
      </c>
      <c r="R2474" s="105"/>
      <c r="S2474" s="118" t="str">
        <f>IF(Stock[[#This Row],[CASH DIVIDEND]]&gt;0,Stock[[#This Row],[CASH DIVIDEND]]/(Stock[[#This Row],[BUYING PRICE]]*Stock[[#This Row],[BUYING QUANTITY]]),"")</f>
        <v/>
      </c>
      <c r="T2474" s="105"/>
      <c r="U2474" s="79"/>
      <c r="V2474" s="97"/>
      <c r="W2474" s="98"/>
      <c r="X2474" s="168"/>
      <c r="Y2474" s="126" t="str">
        <f>IF(Stock[[#This Row],[SELLING QUANTITY]]&gt;0,Stock[[#This Row],[SELLING PRICE]]*Stock[[#This Row],[SELLING QUANTITY]]*Stock[[#This Row],[% SELLING FEE]]+Stock[[#This Row],[SELLING PRICE]]*Stock[[#This Row],[SELLING QUANTITY]]*$D$12,"")</f>
        <v/>
      </c>
      <c r="Z2474" s="121">
        <f>Stock[[#This Row],[BUYING QUANTITY]]+Stock[[#This Row],[STOCK DIVIDEND]]-Stock[[#This Row],[SELLING QUANTITY]]</f>
        <v>0</v>
      </c>
      <c r="AA24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4" s="121">
        <f ca="1">IF(Stock[[#This Row],[SELLING DATE]]&gt;0,Stock[[#This Row],[SELLING DATE]]-Stock[[#This Row],[BUY DATE]]+1,IF(Stock[[#This Row],[BUY DATE]]=0,0,TODAY()-Stock[[#This Row],[BUY DATE]]+1))</f>
        <v>0</v>
      </c>
      <c r="AC2474" s="122" t="str">
        <f>IFERROR(Stock[[#This Row],[CASH DIVIDEND]]+Stock[[#This Row],[RETURN/(LOSS) FROM TRADING
(auto-fill)]],"")</f>
        <v/>
      </c>
      <c r="AD24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4" s="146" t="str">
        <f ca="1">IFERROR(IF(Stock[[#This Row],[HOLDING DAYS
(auto-fill)]]&lt;365,Stock[[#This Row],[% TOTAL RETURN/(LOSS)
(auto-fill)]]*365/Stock[[#This Row],[HOLDING DAYS
(auto-fill)]],POWER((1+Stock[[#This Row],[% TOTAL RETURN/(LOSS)
(auto-fill)]]),1/(Stock[[#This Row],[HOLDING DAYS
(auto-fill)]]/365))-1),"")</f>
        <v/>
      </c>
      <c r="AF2474" s="81"/>
      <c r="AG2474" s="149" t="str">
        <f>IF(Stock[[#This Row],[STATUS
(auto-fill)]]="HOLDING",Stock[[#This Row],[MARKET PRICE]]-Stock[[#This Row],[BUYING PRICE]],"")</f>
        <v/>
      </c>
      <c r="AH2474" s="143" t="str">
        <f>IFERROR(Stock[[#This Row],[CHANGE
(auto-fill)]]/Stock[[#This Row],[BUYING PRICE]],"")</f>
        <v/>
      </c>
      <c r="AI2474" s="130" t="str">
        <f>IF(Stock[[#This Row],[MARKET PRICE]]&gt;0,Stock[[#This Row],[MARKET PRICE]]*Stock[[#This Row],[REMAINING QUANTITY
(auto-fill)]],"")</f>
        <v/>
      </c>
    </row>
    <row r="2475" spans="2:35">
      <c r="B2475" s="110" t="str">
        <f>IF(AND(Stock[[#This Row],[BUYING QUANTITY]]&gt;0,Stock[[#This Row],[REMAINING QUANTITY
(auto-fill)]]=0),"SOLD OUT",
IF(AND(Stock[[#This Row],[BUYING QUANTITY]]&gt;0,Stock[[#This Row],[REMAINING QUANTITY
(auto-fill)]]&gt;0),"HOLDING",""))</f>
        <v/>
      </c>
      <c r="C2475" s="113">
        <f t="shared" si="38"/>
        <v>2462</v>
      </c>
      <c r="D2475" s="79"/>
      <c r="E2475" s="80"/>
      <c r="F2475" s="162"/>
      <c r="G2475" s="85"/>
      <c r="H2475" s="86"/>
      <c r="I2475" s="164"/>
      <c r="J2475" s="115" t="str">
        <f>IF(Stock[[#This Row],[BUYING QUANTITY]]&gt;0,Stock[[#This Row],[BUYING PRICE]]*Stock[[#This Row],[BUYING QUANTITY]]*Stock[[#This Row],[% BUYING FEE]],"")</f>
        <v/>
      </c>
      <c r="K2475" s="89"/>
      <c r="L2475" s="90"/>
      <c r="M2475" s="117" t="str">
        <f>IF(Stock[[#This Row],[BUYING QUANTITY]]&gt;0,Stock[[#This Row],[BUYING PRICE]]*(1+Stock[[#This Row],[% THRESHOLD (RETURN)_1]]),"")</f>
        <v/>
      </c>
      <c r="N2475" s="91"/>
      <c r="O2475" s="117" t="str">
        <f>IF(Stock[[#This Row],[BUYING QUANTITY]]&gt;0,Stock[[#This Row],[BUYING PRICE]]*(1+Stock[[#This Row],[% THRESHOLD (RETURN)_2]]),"")</f>
        <v/>
      </c>
      <c r="P2475" s="91"/>
      <c r="Q2475" s="117" t="str">
        <f>IF(Stock[[#This Row],[BUYING QUANTITY]]&gt;0,Stock[[#This Row],[BUYING PRICE]]*(1+Stock[[#This Row],[% THRESHOLD (LOSS)]]),"")</f>
        <v/>
      </c>
      <c r="R2475" s="105"/>
      <c r="S2475" s="118" t="str">
        <f>IF(Stock[[#This Row],[CASH DIVIDEND]]&gt;0,Stock[[#This Row],[CASH DIVIDEND]]/(Stock[[#This Row],[BUYING PRICE]]*Stock[[#This Row],[BUYING QUANTITY]]),"")</f>
        <v/>
      </c>
      <c r="T2475" s="105"/>
      <c r="U2475" s="79"/>
      <c r="V2475" s="97"/>
      <c r="W2475" s="98"/>
      <c r="X2475" s="168"/>
      <c r="Y2475" s="126" t="str">
        <f>IF(Stock[[#This Row],[SELLING QUANTITY]]&gt;0,Stock[[#This Row],[SELLING PRICE]]*Stock[[#This Row],[SELLING QUANTITY]]*Stock[[#This Row],[% SELLING FEE]]+Stock[[#This Row],[SELLING PRICE]]*Stock[[#This Row],[SELLING QUANTITY]]*$D$12,"")</f>
        <v/>
      </c>
      <c r="Z2475" s="121">
        <f>Stock[[#This Row],[BUYING QUANTITY]]+Stock[[#This Row],[STOCK DIVIDEND]]-Stock[[#This Row],[SELLING QUANTITY]]</f>
        <v>0</v>
      </c>
      <c r="AA24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5" s="121">
        <f ca="1">IF(Stock[[#This Row],[SELLING DATE]]&gt;0,Stock[[#This Row],[SELLING DATE]]-Stock[[#This Row],[BUY DATE]]+1,IF(Stock[[#This Row],[BUY DATE]]=0,0,TODAY()-Stock[[#This Row],[BUY DATE]]+1))</f>
        <v>0</v>
      </c>
      <c r="AC2475" s="122" t="str">
        <f>IFERROR(Stock[[#This Row],[CASH DIVIDEND]]+Stock[[#This Row],[RETURN/(LOSS) FROM TRADING
(auto-fill)]],"")</f>
        <v/>
      </c>
      <c r="AD24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5" s="146" t="str">
        <f ca="1">IFERROR(IF(Stock[[#This Row],[HOLDING DAYS
(auto-fill)]]&lt;365,Stock[[#This Row],[% TOTAL RETURN/(LOSS)
(auto-fill)]]*365/Stock[[#This Row],[HOLDING DAYS
(auto-fill)]],POWER((1+Stock[[#This Row],[% TOTAL RETURN/(LOSS)
(auto-fill)]]),1/(Stock[[#This Row],[HOLDING DAYS
(auto-fill)]]/365))-1),"")</f>
        <v/>
      </c>
      <c r="AF2475" s="81"/>
      <c r="AG2475" s="149" t="str">
        <f>IF(Stock[[#This Row],[STATUS
(auto-fill)]]="HOLDING",Stock[[#This Row],[MARKET PRICE]]-Stock[[#This Row],[BUYING PRICE]],"")</f>
        <v/>
      </c>
      <c r="AH2475" s="143" t="str">
        <f>IFERROR(Stock[[#This Row],[CHANGE
(auto-fill)]]/Stock[[#This Row],[BUYING PRICE]],"")</f>
        <v/>
      </c>
      <c r="AI2475" s="130" t="str">
        <f>IF(Stock[[#This Row],[MARKET PRICE]]&gt;0,Stock[[#This Row],[MARKET PRICE]]*Stock[[#This Row],[REMAINING QUANTITY
(auto-fill)]],"")</f>
        <v/>
      </c>
    </row>
    <row r="2476" spans="2:35">
      <c r="B2476" s="110" t="str">
        <f>IF(AND(Stock[[#This Row],[BUYING QUANTITY]]&gt;0,Stock[[#This Row],[REMAINING QUANTITY
(auto-fill)]]=0),"SOLD OUT",
IF(AND(Stock[[#This Row],[BUYING QUANTITY]]&gt;0,Stock[[#This Row],[REMAINING QUANTITY
(auto-fill)]]&gt;0),"HOLDING",""))</f>
        <v/>
      </c>
      <c r="C2476" s="113">
        <f t="shared" si="38"/>
        <v>2463</v>
      </c>
      <c r="D2476" s="79"/>
      <c r="E2476" s="80"/>
      <c r="F2476" s="162"/>
      <c r="G2476" s="85"/>
      <c r="H2476" s="86"/>
      <c r="I2476" s="164"/>
      <c r="J2476" s="115" t="str">
        <f>IF(Stock[[#This Row],[BUYING QUANTITY]]&gt;0,Stock[[#This Row],[BUYING PRICE]]*Stock[[#This Row],[BUYING QUANTITY]]*Stock[[#This Row],[% BUYING FEE]],"")</f>
        <v/>
      </c>
      <c r="K2476" s="89"/>
      <c r="L2476" s="90"/>
      <c r="M2476" s="117" t="str">
        <f>IF(Stock[[#This Row],[BUYING QUANTITY]]&gt;0,Stock[[#This Row],[BUYING PRICE]]*(1+Stock[[#This Row],[% THRESHOLD (RETURN)_1]]),"")</f>
        <v/>
      </c>
      <c r="N2476" s="91"/>
      <c r="O2476" s="117" t="str">
        <f>IF(Stock[[#This Row],[BUYING QUANTITY]]&gt;0,Stock[[#This Row],[BUYING PRICE]]*(1+Stock[[#This Row],[% THRESHOLD (RETURN)_2]]),"")</f>
        <v/>
      </c>
      <c r="P2476" s="91"/>
      <c r="Q2476" s="117" t="str">
        <f>IF(Stock[[#This Row],[BUYING QUANTITY]]&gt;0,Stock[[#This Row],[BUYING PRICE]]*(1+Stock[[#This Row],[% THRESHOLD (LOSS)]]),"")</f>
        <v/>
      </c>
      <c r="R2476" s="105"/>
      <c r="S2476" s="118" t="str">
        <f>IF(Stock[[#This Row],[CASH DIVIDEND]]&gt;0,Stock[[#This Row],[CASH DIVIDEND]]/(Stock[[#This Row],[BUYING PRICE]]*Stock[[#This Row],[BUYING QUANTITY]]),"")</f>
        <v/>
      </c>
      <c r="T2476" s="105"/>
      <c r="U2476" s="79"/>
      <c r="V2476" s="97"/>
      <c r="W2476" s="98"/>
      <c r="X2476" s="168"/>
      <c r="Y2476" s="126" t="str">
        <f>IF(Stock[[#This Row],[SELLING QUANTITY]]&gt;0,Stock[[#This Row],[SELLING PRICE]]*Stock[[#This Row],[SELLING QUANTITY]]*Stock[[#This Row],[% SELLING FEE]]+Stock[[#This Row],[SELLING PRICE]]*Stock[[#This Row],[SELLING QUANTITY]]*$D$12,"")</f>
        <v/>
      </c>
      <c r="Z2476" s="121">
        <f>Stock[[#This Row],[BUYING QUANTITY]]+Stock[[#This Row],[STOCK DIVIDEND]]-Stock[[#This Row],[SELLING QUANTITY]]</f>
        <v>0</v>
      </c>
      <c r="AA24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6" s="121">
        <f ca="1">IF(Stock[[#This Row],[SELLING DATE]]&gt;0,Stock[[#This Row],[SELLING DATE]]-Stock[[#This Row],[BUY DATE]]+1,IF(Stock[[#This Row],[BUY DATE]]=0,0,TODAY()-Stock[[#This Row],[BUY DATE]]+1))</f>
        <v>0</v>
      </c>
      <c r="AC2476" s="122" t="str">
        <f>IFERROR(Stock[[#This Row],[CASH DIVIDEND]]+Stock[[#This Row],[RETURN/(LOSS) FROM TRADING
(auto-fill)]],"")</f>
        <v/>
      </c>
      <c r="AD24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6" s="146" t="str">
        <f ca="1">IFERROR(IF(Stock[[#This Row],[HOLDING DAYS
(auto-fill)]]&lt;365,Stock[[#This Row],[% TOTAL RETURN/(LOSS)
(auto-fill)]]*365/Stock[[#This Row],[HOLDING DAYS
(auto-fill)]],POWER((1+Stock[[#This Row],[% TOTAL RETURN/(LOSS)
(auto-fill)]]),1/(Stock[[#This Row],[HOLDING DAYS
(auto-fill)]]/365))-1),"")</f>
        <v/>
      </c>
      <c r="AF2476" s="81"/>
      <c r="AG2476" s="149" t="str">
        <f>IF(Stock[[#This Row],[STATUS
(auto-fill)]]="HOLDING",Stock[[#This Row],[MARKET PRICE]]-Stock[[#This Row],[BUYING PRICE]],"")</f>
        <v/>
      </c>
      <c r="AH2476" s="143" t="str">
        <f>IFERROR(Stock[[#This Row],[CHANGE
(auto-fill)]]/Stock[[#This Row],[BUYING PRICE]],"")</f>
        <v/>
      </c>
      <c r="AI2476" s="130" t="str">
        <f>IF(Stock[[#This Row],[MARKET PRICE]]&gt;0,Stock[[#This Row],[MARKET PRICE]]*Stock[[#This Row],[REMAINING QUANTITY
(auto-fill)]],"")</f>
        <v/>
      </c>
    </row>
    <row r="2477" spans="2:35">
      <c r="B2477" s="110" t="str">
        <f>IF(AND(Stock[[#This Row],[BUYING QUANTITY]]&gt;0,Stock[[#This Row],[REMAINING QUANTITY
(auto-fill)]]=0),"SOLD OUT",
IF(AND(Stock[[#This Row],[BUYING QUANTITY]]&gt;0,Stock[[#This Row],[REMAINING QUANTITY
(auto-fill)]]&gt;0),"HOLDING",""))</f>
        <v/>
      </c>
      <c r="C2477" s="113">
        <f t="shared" si="38"/>
        <v>2464</v>
      </c>
      <c r="D2477" s="79"/>
      <c r="E2477" s="80"/>
      <c r="F2477" s="162"/>
      <c r="G2477" s="85"/>
      <c r="H2477" s="86"/>
      <c r="I2477" s="164"/>
      <c r="J2477" s="115" t="str">
        <f>IF(Stock[[#This Row],[BUYING QUANTITY]]&gt;0,Stock[[#This Row],[BUYING PRICE]]*Stock[[#This Row],[BUYING QUANTITY]]*Stock[[#This Row],[% BUYING FEE]],"")</f>
        <v/>
      </c>
      <c r="K2477" s="89"/>
      <c r="L2477" s="90"/>
      <c r="M2477" s="117" t="str">
        <f>IF(Stock[[#This Row],[BUYING QUANTITY]]&gt;0,Stock[[#This Row],[BUYING PRICE]]*(1+Stock[[#This Row],[% THRESHOLD (RETURN)_1]]),"")</f>
        <v/>
      </c>
      <c r="N2477" s="91"/>
      <c r="O2477" s="117" t="str">
        <f>IF(Stock[[#This Row],[BUYING QUANTITY]]&gt;0,Stock[[#This Row],[BUYING PRICE]]*(1+Stock[[#This Row],[% THRESHOLD (RETURN)_2]]),"")</f>
        <v/>
      </c>
      <c r="P2477" s="91"/>
      <c r="Q2477" s="117" t="str">
        <f>IF(Stock[[#This Row],[BUYING QUANTITY]]&gt;0,Stock[[#This Row],[BUYING PRICE]]*(1+Stock[[#This Row],[% THRESHOLD (LOSS)]]),"")</f>
        <v/>
      </c>
      <c r="R2477" s="105"/>
      <c r="S2477" s="118" t="str">
        <f>IF(Stock[[#This Row],[CASH DIVIDEND]]&gt;0,Stock[[#This Row],[CASH DIVIDEND]]/(Stock[[#This Row],[BUYING PRICE]]*Stock[[#This Row],[BUYING QUANTITY]]),"")</f>
        <v/>
      </c>
      <c r="T2477" s="105"/>
      <c r="U2477" s="79"/>
      <c r="V2477" s="97"/>
      <c r="W2477" s="98"/>
      <c r="X2477" s="168"/>
      <c r="Y2477" s="126" t="str">
        <f>IF(Stock[[#This Row],[SELLING QUANTITY]]&gt;0,Stock[[#This Row],[SELLING PRICE]]*Stock[[#This Row],[SELLING QUANTITY]]*Stock[[#This Row],[% SELLING FEE]]+Stock[[#This Row],[SELLING PRICE]]*Stock[[#This Row],[SELLING QUANTITY]]*$D$12,"")</f>
        <v/>
      </c>
      <c r="Z2477" s="121">
        <f>Stock[[#This Row],[BUYING QUANTITY]]+Stock[[#This Row],[STOCK DIVIDEND]]-Stock[[#This Row],[SELLING QUANTITY]]</f>
        <v>0</v>
      </c>
      <c r="AA24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7" s="121">
        <f ca="1">IF(Stock[[#This Row],[SELLING DATE]]&gt;0,Stock[[#This Row],[SELLING DATE]]-Stock[[#This Row],[BUY DATE]]+1,IF(Stock[[#This Row],[BUY DATE]]=0,0,TODAY()-Stock[[#This Row],[BUY DATE]]+1))</f>
        <v>0</v>
      </c>
      <c r="AC2477" s="122" t="str">
        <f>IFERROR(Stock[[#This Row],[CASH DIVIDEND]]+Stock[[#This Row],[RETURN/(LOSS) FROM TRADING
(auto-fill)]],"")</f>
        <v/>
      </c>
      <c r="AD24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7" s="146" t="str">
        <f ca="1">IFERROR(IF(Stock[[#This Row],[HOLDING DAYS
(auto-fill)]]&lt;365,Stock[[#This Row],[% TOTAL RETURN/(LOSS)
(auto-fill)]]*365/Stock[[#This Row],[HOLDING DAYS
(auto-fill)]],POWER((1+Stock[[#This Row],[% TOTAL RETURN/(LOSS)
(auto-fill)]]),1/(Stock[[#This Row],[HOLDING DAYS
(auto-fill)]]/365))-1),"")</f>
        <v/>
      </c>
      <c r="AF2477" s="81"/>
      <c r="AG2477" s="149" t="str">
        <f>IF(Stock[[#This Row],[STATUS
(auto-fill)]]="HOLDING",Stock[[#This Row],[MARKET PRICE]]-Stock[[#This Row],[BUYING PRICE]],"")</f>
        <v/>
      </c>
      <c r="AH2477" s="143" t="str">
        <f>IFERROR(Stock[[#This Row],[CHANGE
(auto-fill)]]/Stock[[#This Row],[BUYING PRICE]],"")</f>
        <v/>
      </c>
      <c r="AI2477" s="130" t="str">
        <f>IF(Stock[[#This Row],[MARKET PRICE]]&gt;0,Stock[[#This Row],[MARKET PRICE]]*Stock[[#This Row],[REMAINING QUANTITY
(auto-fill)]],"")</f>
        <v/>
      </c>
    </row>
    <row r="2478" spans="2:35">
      <c r="B2478" s="110" t="str">
        <f>IF(AND(Stock[[#This Row],[BUYING QUANTITY]]&gt;0,Stock[[#This Row],[REMAINING QUANTITY
(auto-fill)]]=0),"SOLD OUT",
IF(AND(Stock[[#This Row],[BUYING QUANTITY]]&gt;0,Stock[[#This Row],[REMAINING QUANTITY
(auto-fill)]]&gt;0),"HOLDING",""))</f>
        <v/>
      </c>
      <c r="C2478" s="113">
        <f t="shared" si="38"/>
        <v>2465</v>
      </c>
      <c r="D2478" s="79"/>
      <c r="E2478" s="80"/>
      <c r="F2478" s="162"/>
      <c r="G2478" s="85"/>
      <c r="H2478" s="86"/>
      <c r="I2478" s="164"/>
      <c r="J2478" s="115" t="str">
        <f>IF(Stock[[#This Row],[BUYING QUANTITY]]&gt;0,Stock[[#This Row],[BUYING PRICE]]*Stock[[#This Row],[BUYING QUANTITY]]*Stock[[#This Row],[% BUYING FEE]],"")</f>
        <v/>
      </c>
      <c r="K2478" s="89"/>
      <c r="L2478" s="90"/>
      <c r="M2478" s="117" t="str">
        <f>IF(Stock[[#This Row],[BUYING QUANTITY]]&gt;0,Stock[[#This Row],[BUYING PRICE]]*(1+Stock[[#This Row],[% THRESHOLD (RETURN)_1]]),"")</f>
        <v/>
      </c>
      <c r="N2478" s="91"/>
      <c r="O2478" s="117" t="str">
        <f>IF(Stock[[#This Row],[BUYING QUANTITY]]&gt;0,Stock[[#This Row],[BUYING PRICE]]*(1+Stock[[#This Row],[% THRESHOLD (RETURN)_2]]),"")</f>
        <v/>
      </c>
      <c r="P2478" s="91"/>
      <c r="Q2478" s="117" t="str">
        <f>IF(Stock[[#This Row],[BUYING QUANTITY]]&gt;0,Stock[[#This Row],[BUYING PRICE]]*(1+Stock[[#This Row],[% THRESHOLD (LOSS)]]),"")</f>
        <v/>
      </c>
      <c r="R2478" s="105"/>
      <c r="S2478" s="118" t="str">
        <f>IF(Stock[[#This Row],[CASH DIVIDEND]]&gt;0,Stock[[#This Row],[CASH DIVIDEND]]/(Stock[[#This Row],[BUYING PRICE]]*Stock[[#This Row],[BUYING QUANTITY]]),"")</f>
        <v/>
      </c>
      <c r="T2478" s="105"/>
      <c r="U2478" s="79"/>
      <c r="V2478" s="97"/>
      <c r="W2478" s="98"/>
      <c r="X2478" s="168"/>
      <c r="Y2478" s="126" t="str">
        <f>IF(Stock[[#This Row],[SELLING QUANTITY]]&gt;0,Stock[[#This Row],[SELLING PRICE]]*Stock[[#This Row],[SELLING QUANTITY]]*Stock[[#This Row],[% SELLING FEE]]+Stock[[#This Row],[SELLING PRICE]]*Stock[[#This Row],[SELLING QUANTITY]]*$D$12,"")</f>
        <v/>
      </c>
      <c r="Z2478" s="121">
        <f>Stock[[#This Row],[BUYING QUANTITY]]+Stock[[#This Row],[STOCK DIVIDEND]]-Stock[[#This Row],[SELLING QUANTITY]]</f>
        <v>0</v>
      </c>
      <c r="AA24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8" s="121">
        <f ca="1">IF(Stock[[#This Row],[SELLING DATE]]&gt;0,Stock[[#This Row],[SELLING DATE]]-Stock[[#This Row],[BUY DATE]]+1,IF(Stock[[#This Row],[BUY DATE]]=0,0,TODAY()-Stock[[#This Row],[BUY DATE]]+1))</f>
        <v>0</v>
      </c>
      <c r="AC2478" s="122" t="str">
        <f>IFERROR(Stock[[#This Row],[CASH DIVIDEND]]+Stock[[#This Row],[RETURN/(LOSS) FROM TRADING
(auto-fill)]],"")</f>
        <v/>
      </c>
      <c r="AD24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8" s="146" t="str">
        <f ca="1">IFERROR(IF(Stock[[#This Row],[HOLDING DAYS
(auto-fill)]]&lt;365,Stock[[#This Row],[% TOTAL RETURN/(LOSS)
(auto-fill)]]*365/Stock[[#This Row],[HOLDING DAYS
(auto-fill)]],POWER((1+Stock[[#This Row],[% TOTAL RETURN/(LOSS)
(auto-fill)]]),1/(Stock[[#This Row],[HOLDING DAYS
(auto-fill)]]/365))-1),"")</f>
        <v/>
      </c>
      <c r="AF2478" s="81"/>
      <c r="AG2478" s="149" t="str">
        <f>IF(Stock[[#This Row],[STATUS
(auto-fill)]]="HOLDING",Stock[[#This Row],[MARKET PRICE]]-Stock[[#This Row],[BUYING PRICE]],"")</f>
        <v/>
      </c>
      <c r="AH2478" s="143" t="str">
        <f>IFERROR(Stock[[#This Row],[CHANGE
(auto-fill)]]/Stock[[#This Row],[BUYING PRICE]],"")</f>
        <v/>
      </c>
      <c r="AI2478" s="130" t="str">
        <f>IF(Stock[[#This Row],[MARKET PRICE]]&gt;0,Stock[[#This Row],[MARKET PRICE]]*Stock[[#This Row],[REMAINING QUANTITY
(auto-fill)]],"")</f>
        <v/>
      </c>
    </row>
    <row r="2479" spans="2:35">
      <c r="B2479" s="110" t="str">
        <f>IF(AND(Stock[[#This Row],[BUYING QUANTITY]]&gt;0,Stock[[#This Row],[REMAINING QUANTITY
(auto-fill)]]=0),"SOLD OUT",
IF(AND(Stock[[#This Row],[BUYING QUANTITY]]&gt;0,Stock[[#This Row],[REMAINING QUANTITY
(auto-fill)]]&gt;0),"HOLDING",""))</f>
        <v/>
      </c>
      <c r="C2479" s="113">
        <f t="shared" si="38"/>
        <v>2466</v>
      </c>
      <c r="D2479" s="79"/>
      <c r="E2479" s="80"/>
      <c r="F2479" s="162"/>
      <c r="G2479" s="85"/>
      <c r="H2479" s="86"/>
      <c r="I2479" s="164"/>
      <c r="J2479" s="115" t="str">
        <f>IF(Stock[[#This Row],[BUYING QUANTITY]]&gt;0,Stock[[#This Row],[BUYING PRICE]]*Stock[[#This Row],[BUYING QUANTITY]]*Stock[[#This Row],[% BUYING FEE]],"")</f>
        <v/>
      </c>
      <c r="K2479" s="89"/>
      <c r="L2479" s="90"/>
      <c r="M2479" s="117" t="str">
        <f>IF(Stock[[#This Row],[BUYING QUANTITY]]&gt;0,Stock[[#This Row],[BUYING PRICE]]*(1+Stock[[#This Row],[% THRESHOLD (RETURN)_1]]),"")</f>
        <v/>
      </c>
      <c r="N2479" s="91"/>
      <c r="O2479" s="117" t="str">
        <f>IF(Stock[[#This Row],[BUYING QUANTITY]]&gt;0,Stock[[#This Row],[BUYING PRICE]]*(1+Stock[[#This Row],[% THRESHOLD (RETURN)_2]]),"")</f>
        <v/>
      </c>
      <c r="P2479" s="91"/>
      <c r="Q2479" s="117" t="str">
        <f>IF(Stock[[#This Row],[BUYING QUANTITY]]&gt;0,Stock[[#This Row],[BUYING PRICE]]*(1+Stock[[#This Row],[% THRESHOLD (LOSS)]]),"")</f>
        <v/>
      </c>
      <c r="R2479" s="105"/>
      <c r="S2479" s="118" t="str">
        <f>IF(Stock[[#This Row],[CASH DIVIDEND]]&gt;0,Stock[[#This Row],[CASH DIVIDEND]]/(Stock[[#This Row],[BUYING PRICE]]*Stock[[#This Row],[BUYING QUANTITY]]),"")</f>
        <v/>
      </c>
      <c r="T2479" s="105"/>
      <c r="U2479" s="79"/>
      <c r="V2479" s="97"/>
      <c r="W2479" s="98"/>
      <c r="X2479" s="168"/>
      <c r="Y2479" s="126" t="str">
        <f>IF(Stock[[#This Row],[SELLING QUANTITY]]&gt;0,Stock[[#This Row],[SELLING PRICE]]*Stock[[#This Row],[SELLING QUANTITY]]*Stock[[#This Row],[% SELLING FEE]]+Stock[[#This Row],[SELLING PRICE]]*Stock[[#This Row],[SELLING QUANTITY]]*$D$12,"")</f>
        <v/>
      </c>
      <c r="Z2479" s="121">
        <f>Stock[[#This Row],[BUYING QUANTITY]]+Stock[[#This Row],[STOCK DIVIDEND]]-Stock[[#This Row],[SELLING QUANTITY]]</f>
        <v>0</v>
      </c>
      <c r="AA24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79" s="121">
        <f ca="1">IF(Stock[[#This Row],[SELLING DATE]]&gt;0,Stock[[#This Row],[SELLING DATE]]-Stock[[#This Row],[BUY DATE]]+1,IF(Stock[[#This Row],[BUY DATE]]=0,0,TODAY()-Stock[[#This Row],[BUY DATE]]+1))</f>
        <v>0</v>
      </c>
      <c r="AC2479" s="122" t="str">
        <f>IFERROR(Stock[[#This Row],[CASH DIVIDEND]]+Stock[[#This Row],[RETURN/(LOSS) FROM TRADING
(auto-fill)]],"")</f>
        <v/>
      </c>
      <c r="AD24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79" s="146" t="str">
        <f ca="1">IFERROR(IF(Stock[[#This Row],[HOLDING DAYS
(auto-fill)]]&lt;365,Stock[[#This Row],[% TOTAL RETURN/(LOSS)
(auto-fill)]]*365/Stock[[#This Row],[HOLDING DAYS
(auto-fill)]],POWER((1+Stock[[#This Row],[% TOTAL RETURN/(LOSS)
(auto-fill)]]),1/(Stock[[#This Row],[HOLDING DAYS
(auto-fill)]]/365))-1),"")</f>
        <v/>
      </c>
      <c r="AF2479" s="81"/>
      <c r="AG2479" s="149" t="str">
        <f>IF(Stock[[#This Row],[STATUS
(auto-fill)]]="HOLDING",Stock[[#This Row],[MARKET PRICE]]-Stock[[#This Row],[BUYING PRICE]],"")</f>
        <v/>
      </c>
      <c r="AH2479" s="143" t="str">
        <f>IFERROR(Stock[[#This Row],[CHANGE
(auto-fill)]]/Stock[[#This Row],[BUYING PRICE]],"")</f>
        <v/>
      </c>
      <c r="AI2479" s="130" t="str">
        <f>IF(Stock[[#This Row],[MARKET PRICE]]&gt;0,Stock[[#This Row],[MARKET PRICE]]*Stock[[#This Row],[REMAINING QUANTITY
(auto-fill)]],"")</f>
        <v/>
      </c>
    </row>
    <row r="2480" spans="2:35">
      <c r="B2480" s="110" t="str">
        <f>IF(AND(Stock[[#This Row],[BUYING QUANTITY]]&gt;0,Stock[[#This Row],[REMAINING QUANTITY
(auto-fill)]]=0),"SOLD OUT",
IF(AND(Stock[[#This Row],[BUYING QUANTITY]]&gt;0,Stock[[#This Row],[REMAINING QUANTITY
(auto-fill)]]&gt;0),"HOLDING",""))</f>
        <v/>
      </c>
      <c r="C2480" s="113">
        <f t="shared" si="38"/>
        <v>2467</v>
      </c>
      <c r="D2480" s="79"/>
      <c r="E2480" s="80"/>
      <c r="F2480" s="162"/>
      <c r="G2480" s="85"/>
      <c r="H2480" s="86"/>
      <c r="I2480" s="164"/>
      <c r="J2480" s="115" t="str">
        <f>IF(Stock[[#This Row],[BUYING QUANTITY]]&gt;0,Stock[[#This Row],[BUYING PRICE]]*Stock[[#This Row],[BUYING QUANTITY]]*Stock[[#This Row],[% BUYING FEE]],"")</f>
        <v/>
      </c>
      <c r="K2480" s="89"/>
      <c r="L2480" s="90"/>
      <c r="M2480" s="117" t="str">
        <f>IF(Stock[[#This Row],[BUYING QUANTITY]]&gt;0,Stock[[#This Row],[BUYING PRICE]]*(1+Stock[[#This Row],[% THRESHOLD (RETURN)_1]]),"")</f>
        <v/>
      </c>
      <c r="N2480" s="91"/>
      <c r="O2480" s="117" t="str">
        <f>IF(Stock[[#This Row],[BUYING QUANTITY]]&gt;0,Stock[[#This Row],[BUYING PRICE]]*(1+Stock[[#This Row],[% THRESHOLD (RETURN)_2]]),"")</f>
        <v/>
      </c>
      <c r="P2480" s="91"/>
      <c r="Q2480" s="117" t="str">
        <f>IF(Stock[[#This Row],[BUYING QUANTITY]]&gt;0,Stock[[#This Row],[BUYING PRICE]]*(1+Stock[[#This Row],[% THRESHOLD (LOSS)]]),"")</f>
        <v/>
      </c>
      <c r="R2480" s="105"/>
      <c r="S2480" s="118" t="str">
        <f>IF(Stock[[#This Row],[CASH DIVIDEND]]&gt;0,Stock[[#This Row],[CASH DIVIDEND]]/(Stock[[#This Row],[BUYING PRICE]]*Stock[[#This Row],[BUYING QUANTITY]]),"")</f>
        <v/>
      </c>
      <c r="T2480" s="105"/>
      <c r="U2480" s="79"/>
      <c r="V2480" s="97"/>
      <c r="W2480" s="98"/>
      <c r="X2480" s="168"/>
      <c r="Y2480" s="126" t="str">
        <f>IF(Stock[[#This Row],[SELLING QUANTITY]]&gt;0,Stock[[#This Row],[SELLING PRICE]]*Stock[[#This Row],[SELLING QUANTITY]]*Stock[[#This Row],[% SELLING FEE]]+Stock[[#This Row],[SELLING PRICE]]*Stock[[#This Row],[SELLING QUANTITY]]*$D$12,"")</f>
        <v/>
      </c>
      <c r="Z2480" s="121">
        <f>Stock[[#This Row],[BUYING QUANTITY]]+Stock[[#This Row],[STOCK DIVIDEND]]-Stock[[#This Row],[SELLING QUANTITY]]</f>
        <v>0</v>
      </c>
      <c r="AA24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0" s="121">
        <f ca="1">IF(Stock[[#This Row],[SELLING DATE]]&gt;0,Stock[[#This Row],[SELLING DATE]]-Stock[[#This Row],[BUY DATE]]+1,IF(Stock[[#This Row],[BUY DATE]]=0,0,TODAY()-Stock[[#This Row],[BUY DATE]]+1))</f>
        <v>0</v>
      </c>
      <c r="AC2480" s="122" t="str">
        <f>IFERROR(Stock[[#This Row],[CASH DIVIDEND]]+Stock[[#This Row],[RETURN/(LOSS) FROM TRADING
(auto-fill)]],"")</f>
        <v/>
      </c>
      <c r="AD24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0" s="146" t="str">
        <f ca="1">IFERROR(IF(Stock[[#This Row],[HOLDING DAYS
(auto-fill)]]&lt;365,Stock[[#This Row],[% TOTAL RETURN/(LOSS)
(auto-fill)]]*365/Stock[[#This Row],[HOLDING DAYS
(auto-fill)]],POWER((1+Stock[[#This Row],[% TOTAL RETURN/(LOSS)
(auto-fill)]]),1/(Stock[[#This Row],[HOLDING DAYS
(auto-fill)]]/365))-1),"")</f>
        <v/>
      </c>
      <c r="AF2480" s="81"/>
      <c r="AG2480" s="149" t="str">
        <f>IF(Stock[[#This Row],[STATUS
(auto-fill)]]="HOLDING",Stock[[#This Row],[MARKET PRICE]]-Stock[[#This Row],[BUYING PRICE]],"")</f>
        <v/>
      </c>
      <c r="AH2480" s="143" t="str">
        <f>IFERROR(Stock[[#This Row],[CHANGE
(auto-fill)]]/Stock[[#This Row],[BUYING PRICE]],"")</f>
        <v/>
      </c>
      <c r="AI2480" s="130" t="str">
        <f>IF(Stock[[#This Row],[MARKET PRICE]]&gt;0,Stock[[#This Row],[MARKET PRICE]]*Stock[[#This Row],[REMAINING QUANTITY
(auto-fill)]],"")</f>
        <v/>
      </c>
    </row>
    <row r="2481" spans="2:35">
      <c r="B2481" s="110" t="str">
        <f>IF(AND(Stock[[#This Row],[BUYING QUANTITY]]&gt;0,Stock[[#This Row],[REMAINING QUANTITY
(auto-fill)]]=0),"SOLD OUT",
IF(AND(Stock[[#This Row],[BUYING QUANTITY]]&gt;0,Stock[[#This Row],[REMAINING QUANTITY
(auto-fill)]]&gt;0),"HOLDING",""))</f>
        <v/>
      </c>
      <c r="C2481" s="113">
        <f t="shared" si="38"/>
        <v>2468</v>
      </c>
      <c r="D2481" s="79"/>
      <c r="E2481" s="80"/>
      <c r="F2481" s="162"/>
      <c r="G2481" s="85"/>
      <c r="H2481" s="86"/>
      <c r="I2481" s="164"/>
      <c r="J2481" s="115" t="str">
        <f>IF(Stock[[#This Row],[BUYING QUANTITY]]&gt;0,Stock[[#This Row],[BUYING PRICE]]*Stock[[#This Row],[BUYING QUANTITY]]*Stock[[#This Row],[% BUYING FEE]],"")</f>
        <v/>
      </c>
      <c r="K2481" s="89"/>
      <c r="L2481" s="90"/>
      <c r="M2481" s="117" t="str">
        <f>IF(Stock[[#This Row],[BUYING QUANTITY]]&gt;0,Stock[[#This Row],[BUYING PRICE]]*(1+Stock[[#This Row],[% THRESHOLD (RETURN)_1]]),"")</f>
        <v/>
      </c>
      <c r="N2481" s="91"/>
      <c r="O2481" s="117" t="str">
        <f>IF(Stock[[#This Row],[BUYING QUANTITY]]&gt;0,Stock[[#This Row],[BUYING PRICE]]*(1+Stock[[#This Row],[% THRESHOLD (RETURN)_2]]),"")</f>
        <v/>
      </c>
      <c r="P2481" s="91"/>
      <c r="Q2481" s="117" t="str">
        <f>IF(Stock[[#This Row],[BUYING QUANTITY]]&gt;0,Stock[[#This Row],[BUYING PRICE]]*(1+Stock[[#This Row],[% THRESHOLD (LOSS)]]),"")</f>
        <v/>
      </c>
      <c r="R2481" s="105"/>
      <c r="S2481" s="118" t="str">
        <f>IF(Stock[[#This Row],[CASH DIVIDEND]]&gt;0,Stock[[#This Row],[CASH DIVIDEND]]/(Stock[[#This Row],[BUYING PRICE]]*Stock[[#This Row],[BUYING QUANTITY]]),"")</f>
        <v/>
      </c>
      <c r="T2481" s="105"/>
      <c r="U2481" s="79"/>
      <c r="V2481" s="97"/>
      <c r="W2481" s="98"/>
      <c r="X2481" s="168"/>
      <c r="Y2481" s="126" t="str">
        <f>IF(Stock[[#This Row],[SELLING QUANTITY]]&gt;0,Stock[[#This Row],[SELLING PRICE]]*Stock[[#This Row],[SELLING QUANTITY]]*Stock[[#This Row],[% SELLING FEE]]+Stock[[#This Row],[SELLING PRICE]]*Stock[[#This Row],[SELLING QUANTITY]]*$D$12,"")</f>
        <v/>
      </c>
      <c r="Z2481" s="121">
        <f>Stock[[#This Row],[BUYING QUANTITY]]+Stock[[#This Row],[STOCK DIVIDEND]]-Stock[[#This Row],[SELLING QUANTITY]]</f>
        <v>0</v>
      </c>
      <c r="AA24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1" s="121">
        <f ca="1">IF(Stock[[#This Row],[SELLING DATE]]&gt;0,Stock[[#This Row],[SELLING DATE]]-Stock[[#This Row],[BUY DATE]]+1,IF(Stock[[#This Row],[BUY DATE]]=0,0,TODAY()-Stock[[#This Row],[BUY DATE]]+1))</f>
        <v>0</v>
      </c>
      <c r="AC2481" s="122" t="str">
        <f>IFERROR(Stock[[#This Row],[CASH DIVIDEND]]+Stock[[#This Row],[RETURN/(LOSS) FROM TRADING
(auto-fill)]],"")</f>
        <v/>
      </c>
      <c r="AD24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1" s="146" t="str">
        <f ca="1">IFERROR(IF(Stock[[#This Row],[HOLDING DAYS
(auto-fill)]]&lt;365,Stock[[#This Row],[% TOTAL RETURN/(LOSS)
(auto-fill)]]*365/Stock[[#This Row],[HOLDING DAYS
(auto-fill)]],POWER((1+Stock[[#This Row],[% TOTAL RETURN/(LOSS)
(auto-fill)]]),1/(Stock[[#This Row],[HOLDING DAYS
(auto-fill)]]/365))-1),"")</f>
        <v/>
      </c>
      <c r="AF2481" s="81"/>
      <c r="AG2481" s="149" t="str">
        <f>IF(Stock[[#This Row],[STATUS
(auto-fill)]]="HOLDING",Stock[[#This Row],[MARKET PRICE]]-Stock[[#This Row],[BUYING PRICE]],"")</f>
        <v/>
      </c>
      <c r="AH2481" s="143" t="str">
        <f>IFERROR(Stock[[#This Row],[CHANGE
(auto-fill)]]/Stock[[#This Row],[BUYING PRICE]],"")</f>
        <v/>
      </c>
      <c r="AI2481" s="130" t="str">
        <f>IF(Stock[[#This Row],[MARKET PRICE]]&gt;0,Stock[[#This Row],[MARKET PRICE]]*Stock[[#This Row],[REMAINING QUANTITY
(auto-fill)]],"")</f>
        <v/>
      </c>
    </row>
    <row r="2482" spans="2:35">
      <c r="B2482" s="110" t="str">
        <f>IF(AND(Stock[[#This Row],[BUYING QUANTITY]]&gt;0,Stock[[#This Row],[REMAINING QUANTITY
(auto-fill)]]=0),"SOLD OUT",
IF(AND(Stock[[#This Row],[BUYING QUANTITY]]&gt;0,Stock[[#This Row],[REMAINING QUANTITY
(auto-fill)]]&gt;0),"HOLDING",""))</f>
        <v/>
      </c>
      <c r="C2482" s="113">
        <f t="shared" si="38"/>
        <v>2469</v>
      </c>
      <c r="D2482" s="79"/>
      <c r="E2482" s="80"/>
      <c r="F2482" s="162"/>
      <c r="G2482" s="85"/>
      <c r="H2482" s="86"/>
      <c r="I2482" s="164"/>
      <c r="J2482" s="115" t="str">
        <f>IF(Stock[[#This Row],[BUYING QUANTITY]]&gt;0,Stock[[#This Row],[BUYING PRICE]]*Stock[[#This Row],[BUYING QUANTITY]]*Stock[[#This Row],[% BUYING FEE]],"")</f>
        <v/>
      </c>
      <c r="K2482" s="89"/>
      <c r="L2482" s="90"/>
      <c r="M2482" s="117" t="str">
        <f>IF(Stock[[#This Row],[BUYING QUANTITY]]&gt;0,Stock[[#This Row],[BUYING PRICE]]*(1+Stock[[#This Row],[% THRESHOLD (RETURN)_1]]),"")</f>
        <v/>
      </c>
      <c r="N2482" s="91"/>
      <c r="O2482" s="117" t="str">
        <f>IF(Stock[[#This Row],[BUYING QUANTITY]]&gt;0,Stock[[#This Row],[BUYING PRICE]]*(1+Stock[[#This Row],[% THRESHOLD (RETURN)_2]]),"")</f>
        <v/>
      </c>
      <c r="P2482" s="91"/>
      <c r="Q2482" s="117" t="str">
        <f>IF(Stock[[#This Row],[BUYING QUANTITY]]&gt;0,Stock[[#This Row],[BUYING PRICE]]*(1+Stock[[#This Row],[% THRESHOLD (LOSS)]]),"")</f>
        <v/>
      </c>
      <c r="R2482" s="105"/>
      <c r="S2482" s="118" t="str">
        <f>IF(Stock[[#This Row],[CASH DIVIDEND]]&gt;0,Stock[[#This Row],[CASH DIVIDEND]]/(Stock[[#This Row],[BUYING PRICE]]*Stock[[#This Row],[BUYING QUANTITY]]),"")</f>
        <v/>
      </c>
      <c r="T2482" s="105"/>
      <c r="U2482" s="79"/>
      <c r="V2482" s="97"/>
      <c r="W2482" s="98"/>
      <c r="X2482" s="168"/>
      <c r="Y2482" s="126" t="str">
        <f>IF(Stock[[#This Row],[SELLING QUANTITY]]&gt;0,Stock[[#This Row],[SELLING PRICE]]*Stock[[#This Row],[SELLING QUANTITY]]*Stock[[#This Row],[% SELLING FEE]]+Stock[[#This Row],[SELLING PRICE]]*Stock[[#This Row],[SELLING QUANTITY]]*$D$12,"")</f>
        <v/>
      </c>
      <c r="Z2482" s="121">
        <f>Stock[[#This Row],[BUYING QUANTITY]]+Stock[[#This Row],[STOCK DIVIDEND]]-Stock[[#This Row],[SELLING QUANTITY]]</f>
        <v>0</v>
      </c>
      <c r="AA24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2" s="121">
        <f ca="1">IF(Stock[[#This Row],[SELLING DATE]]&gt;0,Stock[[#This Row],[SELLING DATE]]-Stock[[#This Row],[BUY DATE]]+1,IF(Stock[[#This Row],[BUY DATE]]=0,0,TODAY()-Stock[[#This Row],[BUY DATE]]+1))</f>
        <v>0</v>
      </c>
      <c r="AC2482" s="122" t="str">
        <f>IFERROR(Stock[[#This Row],[CASH DIVIDEND]]+Stock[[#This Row],[RETURN/(LOSS) FROM TRADING
(auto-fill)]],"")</f>
        <v/>
      </c>
      <c r="AD24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2" s="146" t="str">
        <f ca="1">IFERROR(IF(Stock[[#This Row],[HOLDING DAYS
(auto-fill)]]&lt;365,Stock[[#This Row],[% TOTAL RETURN/(LOSS)
(auto-fill)]]*365/Stock[[#This Row],[HOLDING DAYS
(auto-fill)]],POWER((1+Stock[[#This Row],[% TOTAL RETURN/(LOSS)
(auto-fill)]]),1/(Stock[[#This Row],[HOLDING DAYS
(auto-fill)]]/365))-1),"")</f>
        <v/>
      </c>
      <c r="AF2482" s="81"/>
      <c r="AG2482" s="149" t="str">
        <f>IF(Stock[[#This Row],[STATUS
(auto-fill)]]="HOLDING",Stock[[#This Row],[MARKET PRICE]]-Stock[[#This Row],[BUYING PRICE]],"")</f>
        <v/>
      </c>
      <c r="AH2482" s="143" t="str">
        <f>IFERROR(Stock[[#This Row],[CHANGE
(auto-fill)]]/Stock[[#This Row],[BUYING PRICE]],"")</f>
        <v/>
      </c>
      <c r="AI2482" s="130" t="str">
        <f>IF(Stock[[#This Row],[MARKET PRICE]]&gt;0,Stock[[#This Row],[MARKET PRICE]]*Stock[[#This Row],[REMAINING QUANTITY
(auto-fill)]],"")</f>
        <v/>
      </c>
    </row>
    <row r="2483" spans="2:35">
      <c r="B2483" s="110" t="str">
        <f>IF(AND(Stock[[#This Row],[BUYING QUANTITY]]&gt;0,Stock[[#This Row],[REMAINING QUANTITY
(auto-fill)]]=0),"SOLD OUT",
IF(AND(Stock[[#This Row],[BUYING QUANTITY]]&gt;0,Stock[[#This Row],[REMAINING QUANTITY
(auto-fill)]]&gt;0),"HOLDING",""))</f>
        <v/>
      </c>
      <c r="C2483" s="113">
        <f t="shared" si="38"/>
        <v>2470</v>
      </c>
      <c r="D2483" s="79"/>
      <c r="E2483" s="80"/>
      <c r="F2483" s="162"/>
      <c r="G2483" s="85"/>
      <c r="H2483" s="86"/>
      <c r="I2483" s="164"/>
      <c r="J2483" s="115" t="str">
        <f>IF(Stock[[#This Row],[BUYING QUANTITY]]&gt;0,Stock[[#This Row],[BUYING PRICE]]*Stock[[#This Row],[BUYING QUANTITY]]*Stock[[#This Row],[% BUYING FEE]],"")</f>
        <v/>
      </c>
      <c r="K2483" s="89"/>
      <c r="L2483" s="90"/>
      <c r="M2483" s="117" t="str">
        <f>IF(Stock[[#This Row],[BUYING QUANTITY]]&gt;0,Stock[[#This Row],[BUYING PRICE]]*(1+Stock[[#This Row],[% THRESHOLD (RETURN)_1]]),"")</f>
        <v/>
      </c>
      <c r="N2483" s="91"/>
      <c r="O2483" s="117" t="str">
        <f>IF(Stock[[#This Row],[BUYING QUANTITY]]&gt;0,Stock[[#This Row],[BUYING PRICE]]*(1+Stock[[#This Row],[% THRESHOLD (RETURN)_2]]),"")</f>
        <v/>
      </c>
      <c r="P2483" s="91"/>
      <c r="Q2483" s="117" t="str">
        <f>IF(Stock[[#This Row],[BUYING QUANTITY]]&gt;0,Stock[[#This Row],[BUYING PRICE]]*(1+Stock[[#This Row],[% THRESHOLD (LOSS)]]),"")</f>
        <v/>
      </c>
      <c r="R2483" s="105"/>
      <c r="S2483" s="118" t="str">
        <f>IF(Stock[[#This Row],[CASH DIVIDEND]]&gt;0,Stock[[#This Row],[CASH DIVIDEND]]/(Stock[[#This Row],[BUYING PRICE]]*Stock[[#This Row],[BUYING QUANTITY]]),"")</f>
        <v/>
      </c>
      <c r="T2483" s="105"/>
      <c r="U2483" s="79"/>
      <c r="V2483" s="97"/>
      <c r="W2483" s="98"/>
      <c r="X2483" s="168"/>
      <c r="Y2483" s="126" t="str">
        <f>IF(Stock[[#This Row],[SELLING QUANTITY]]&gt;0,Stock[[#This Row],[SELLING PRICE]]*Stock[[#This Row],[SELLING QUANTITY]]*Stock[[#This Row],[% SELLING FEE]]+Stock[[#This Row],[SELLING PRICE]]*Stock[[#This Row],[SELLING QUANTITY]]*$D$12,"")</f>
        <v/>
      </c>
      <c r="Z2483" s="121">
        <f>Stock[[#This Row],[BUYING QUANTITY]]+Stock[[#This Row],[STOCK DIVIDEND]]-Stock[[#This Row],[SELLING QUANTITY]]</f>
        <v>0</v>
      </c>
      <c r="AA24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3" s="121">
        <f ca="1">IF(Stock[[#This Row],[SELLING DATE]]&gt;0,Stock[[#This Row],[SELLING DATE]]-Stock[[#This Row],[BUY DATE]]+1,IF(Stock[[#This Row],[BUY DATE]]=0,0,TODAY()-Stock[[#This Row],[BUY DATE]]+1))</f>
        <v>0</v>
      </c>
      <c r="AC2483" s="122" t="str">
        <f>IFERROR(Stock[[#This Row],[CASH DIVIDEND]]+Stock[[#This Row],[RETURN/(LOSS) FROM TRADING
(auto-fill)]],"")</f>
        <v/>
      </c>
      <c r="AD24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3" s="146" t="str">
        <f ca="1">IFERROR(IF(Stock[[#This Row],[HOLDING DAYS
(auto-fill)]]&lt;365,Stock[[#This Row],[% TOTAL RETURN/(LOSS)
(auto-fill)]]*365/Stock[[#This Row],[HOLDING DAYS
(auto-fill)]],POWER((1+Stock[[#This Row],[% TOTAL RETURN/(LOSS)
(auto-fill)]]),1/(Stock[[#This Row],[HOLDING DAYS
(auto-fill)]]/365))-1),"")</f>
        <v/>
      </c>
      <c r="AF2483" s="81"/>
      <c r="AG2483" s="149" t="str">
        <f>IF(Stock[[#This Row],[STATUS
(auto-fill)]]="HOLDING",Stock[[#This Row],[MARKET PRICE]]-Stock[[#This Row],[BUYING PRICE]],"")</f>
        <v/>
      </c>
      <c r="AH2483" s="143" t="str">
        <f>IFERROR(Stock[[#This Row],[CHANGE
(auto-fill)]]/Stock[[#This Row],[BUYING PRICE]],"")</f>
        <v/>
      </c>
      <c r="AI2483" s="130" t="str">
        <f>IF(Stock[[#This Row],[MARKET PRICE]]&gt;0,Stock[[#This Row],[MARKET PRICE]]*Stock[[#This Row],[REMAINING QUANTITY
(auto-fill)]],"")</f>
        <v/>
      </c>
    </row>
    <row r="2484" spans="2:35">
      <c r="B2484" s="110" t="str">
        <f>IF(AND(Stock[[#This Row],[BUYING QUANTITY]]&gt;0,Stock[[#This Row],[REMAINING QUANTITY
(auto-fill)]]=0),"SOLD OUT",
IF(AND(Stock[[#This Row],[BUYING QUANTITY]]&gt;0,Stock[[#This Row],[REMAINING QUANTITY
(auto-fill)]]&gt;0),"HOLDING",""))</f>
        <v/>
      </c>
      <c r="C2484" s="113">
        <f t="shared" si="38"/>
        <v>2471</v>
      </c>
      <c r="D2484" s="79"/>
      <c r="E2484" s="80"/>
      <c r="F2484" s="162"/>
      <c r="G2484" s="85"/>
      <c r="H2484" s="86"/>
      <c r="I2484" s="164"/>
      <c r="J2484" s="115" t="str">
        <f>IF(Stock[[#This Row],[BUYING QUANTITY]]&gt;0,Stock[[#This Row],[BUYING PRICE]]*Stock[[#This Row],[BUYING QUANTITY]]*Stock[[#This Row],[% BUYING FEE]],"")</f>
        <v/>
      </c>
      <c r="K2484" s="89"/>
      <c r="L2484" s="90"/>
      <c r="M2484" s="117" t="str">
        <f>IF(Stock[[#This Row],[BUYING QUANTITY]]&gt;0,Stock[[#This Row],[BUYING PRICE]]*(1+Stock[[#This Row],[% THRESHOLD (RETURN)_1]]),"")</f>
        <v/>
      </c>
      <c r="N2484" s="91"/>
      <c r="O2484" s="117" t="str">
        <f>IF(Stock[[#This Row],[BUYING QUANTITY]]&gt;0,Stock[[#This Row],[BUYING PRICE]]*(1+Stock[[#This Row],[% THRESHOLD (RETURN)_2]]),"")</f>
        <v/>
      </c>
      <c r="P2484" s="91"/>
      <c r="Q2484" s="117" t="str">
        <f>IF(Stock[[#This Row],[BUYING QUANTITY]]&gt;0,Stock[[#This Row],[BUYING PRICE]]*(1+Stock[[#This Row],[% THRESHOLD (LOSS)]]),"")</f>
        <v/>
      </c>
      <c r="R2484" s="105"/>
      <c r="S2484" s="118" t="str">
        <f>IF(Stock[[#This Row],[CASH DIVIDEND]]&gt;0,Stock[[#This Row],[CASH DIVIDEND]]/(Stock[[#This Row],[BUYING PRICE]]*Stock[[#This Row],[BUYING QUANTITY]]),"")</f>
        <v/>
      </c>
      <c r="T2484" s="105"/>
      <c r="U2484" s="79"/>
      <c r="V2484" s="97"/>
      <c r="W2484" s="98"/>
      <c r="X2484" s="168"/>
      <c r="Y2484" s="126" t="str">
        <f>IF(Stock[[#This Row],[SELLING QUANTITY]]&gt;0,Stock[[#This Row],[SELLING PRICE]]*Stock[[#This Row],[SELLING QUANTITY]]*Stock[[#This Row],[% SELLING FEE]]+Stock[[#This Row],[SELLING PRICE]]*Stock[[#This Row],[SELLING QUANTITY]]*$D$12,"")</f>
        <v/>
      </c>
      <c r="Z2484" s="121">
        <f>Stock[[#This Row],[BUYING QUANTITY]]+Stock[[#This Row],[STOCK DIVIDEND]]-Stock[[#This Row],[SELLING QUANTITY]]</f>
        <v>0</v>
      </c>
      <c r="AA24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4" s="121">
        <f ca="1">IF(Stock[[#This Row],[SELLING DATE]]&gt;0,Stock[[#This Row],[SELLING DATE]]-Stock[[#This Row],[BUY DATE]]+1,IF(Stock[[#This Row],[BUY DATE]]=0,0,TODAY()-Stock[[#This Row],[BUY DATE]]+1))</f>
        <v>0</v>
      </c>
      <c r="AC2484" s="122" t="str">
        <f>IFERROR(Stock[[#This Row],[CASH DIVIDEND]]+Stock[[#This Row],[RETURN/(LOSS) FROM TRADING
(auto-fill)]],"")</f>
        <v/>
      </c>
      <c r="AD24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4" s="146" t="str">
        <f ca="1">IFERROR(IF(Stock[[#This Row],[HOLDING DAYS
(auto-fill)]]&lt;365,Stock[[#This Row],[% TOTAL RETURN/(LOSS)
(auto-fill)]]*365/Stock[[#This Row],[HOLDING DAYS
(auto-fill)]],POWER((1+Stock[[#This Row],[% TOTAL RETURN/(LOSS)
(auto-fill)]]),1/(Stock[[#This Row],[HOLDING DAYS
(auto-fill)]]/365))-1),"")</f>
        <v/>
      </c>
      <c r="AF2484" s="81"/>
      <c r="AG2484" s="149" t="str">
        <f>IF(Stock[[#This Row],[STATUS
(auto-fill)]]="HOLDING",Stock[[#This Row],[MARKET PRICE]]-Stock[[#This Row],[BUYING PRICE]],"")</f>
        <v/>
      </c>
      <c r="AH2484" s="143" t="str">
        <f>IFERROR(Stock[[#This Row],[CHANGE
(auto-fill)]]/Stock[[#This Row],[BUYING PRICE]],"")</f>
        <v/>
      </c>
      <c r="AI2484" s="130" t="str">
        <f>IF(Stock[[#This Row],[MARKET PRICE]]&gt;0,Stock[[#This Row],[MARKET PRICE]]*Stock[[#This Row],[REMAINING QUANTITY
(auto-fill)]],"")</f>
        <v/>
      </c>
    </row>
    <row r="2485" spans="2:35">
      <c r="B2485" s="110" t="str">
        <f>IF(AND(Stock[[#This Row],[BUYING QUANTITY]]&gt;0,Stock[[#This Row],[REMAINING QUANTITY
(auto-fill)]]=0),"SOLD OUT",
IF(AND(Stock[[#This Row],[BUYING QUANTITY]]&gt;0,Stock[[#This Row],[REMAINING QUANTITY
(auto-fill)]]&gt;0),"HOLDING",""))</f>
        <v/>
      </c>
      <c r="C2485" s="113">
        <f t="shared" si="38"/>
        <v>2472</v>
      </c>
      <c r="D2485" s="79"/>
      <c r="E2485" s="80"/>
      <c r="F2485" s="162"/>
      <c r="G2485" s="85"/>
      <c r="H2485" s="86"/>
      <c r="I2485" s="164"/>
      <c r="J2485" s="115" t="str">
        <f>IF(Stock[[#This Row],[BUYING QUANTITY]]&gt;0,Stock[[#This Row],[BUYING PRICE]]*Stock[[#This Row],[BUYING QUANTITY]]*Stock[[#This Row],[% BUYING FEE]],"")</f>
        <v/>
      </c>
      <c r="K2485" s="89"/>
      <c r="L2485" s="90"/>
      <c r="M2485" s="117" t="str">
        <f>IF(Stock[[#This Row],[BUYING QUANTITY]]&gt;0,Stock[[#This Row],[BUYING PRICE]]*(1+Stock[[#This Row],[% THRESHOLD (RETURN)_1]]),"")</f>
        <v/>
      </c>
      <c r="N2485" s="91"/>
      <c r="O2485" s="117" t="str">
        <f>IF(Stock[[#This Row],[BUYING QUANTITY]]&gt;0,Stock[[#This Row],[BUYING PRICE]]*(1+Stock[[#This Row],[% THRESHOLD (RETURN)_2]]),"")</f>
        <v/>
      </c>
      <c r="P2485" s="91"/>
      <c r="Q2485" s="117" t="str">
        <f>IF(Stock[[#This Row],[BUYING QUANTITY]]&gt;0,Stock[[#This Row],[BUYING PRICE]]*(1+Stock[[#This Row],[% THRESHOLD (LOSS)]]),"")</f>
        <v/>
      </c>
      <c r="R2485" s="105"/>
      <c r="S2485" s="118" t="str">
        <f>IF(Stock[[#This Row],[CASH DIVIDEND]]&gt;0,Stock[[#This Row],[CASH DIVIDEND]]/(Stock[[#This Row],[BUYING PRICE]]*Stock[[#This Row],[BUYING QUANTITY]]),"")</f>
        <v/>
      </c>
      <c r="T2485" s="105"/>
      <c r="U2485" s="79"/>
      <c r="V2485" s="97"/>
      <c r="W2485" s="98"/>
      <c r="X2485" s="168"/>
      <c r="Y2485" s="126" t="str">
        <f>IF(Stock[[#This Row],[SELLING QUANTITY]]&gt;0,Stock[[#This Row],[SELLING PRICE]]*Stock[[#This Row],[SELLING QUANTITY]]*Stock[[#This Row],[% SELLING FEE]]+Stock[[#This Row],[SELLING PRICE]]*Stock[[#This Row],[SELLING QUANTITY]]*$D$12,"")</f>
        <v/>
      </c>
      <c r="Z2485" s="121">
        <f>Stock[[#This Row],[BUYING QUANTITY]]+Stock[[#This Row],[STOCK DIVIDEND]]-Stock[[#This Row],[SELLING QUANTITY]]</f>
        <v>0</v>
      </c>
      <c r="AA24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5" s="121">
        <f ca="1">IF(Stock[[#This Row],[SELLING DATE]]&gt;0,Stock[[#This Row],[SELLING DATE]]-Stock[[#This Row],[BUY DATE]]+1,IF(Stock[[#This Row],[BUY DATE]]=0,0,TODAY()-Stock[[#This Row],[BUY DATE]]+1))</f>
        <v>0</v>
      </c>
      <c r="AC2485" s="122" t="str">
        <f>IFERROR(Stock[[#This Row],[CASH DIVIDEND]]+Stock[[#This Row],[RETURN/(LOSS) FROM TRADING
(auto-fill)]],"")</f>
        <v/>
      </c>
      <c r="AD24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5" s="146" t="str">
        <f ca="1">IFERROR(IF(Stock[[#This Row],[HOLDING DAYS
(auto-fill)]]&lt;365,Stock[[#This Row],[% TOTAL RETURN/(LOSS)
(auto-fill)]]*365/Stock[[#This Row],[HOLDING DAYS
(auto-fill)]],POWER((1+Stock[[#This Row],[% TOTAL RETURN/(LOSS)
(auto-fill)]]),1/(Stock[[#This Row],[HOLDING DAYS
(auto-fill)]]/365))-1),"")</f>
        <v/>
      </c>
      <c r="AF2485" s="81"/>
      <c r="AG2485" s="149" t="str">
        <f>IF(Stock[[#This Row],[STATUS
(auto-fill)]]="HOLDING",Stock[[#This Row],[MARKET PRICE]]-Stock[[#This Row],[BUYING PRICE]],"")</f>
        <v/>
      </c>
      <c r="AH2485" s="143" t="str">
        <f>IFERROR(Stock[[#This Row],[CHANGE
(auto-fill)]]/Stock[[#This Row],[BUYING PRICE]],"")</f>
        <v/>
      </c>
      <c r="AI2485" s="130" t="str">
        <f>IF(Stock[[#This Row],[MARKET PRICE]]&gt;0,Stock[[#This Row],[MARKET PRICE]]*Stock[[#This Row],[REMAINING QUANTITY
(auto-fill)]],"")</f>
        <v/>
      </c>
    </row>
    <row r="2486" spans="2:35">
      <c r="B2486" s="110" t="str">
        <f>IF(AND(Stock[[#This Row],[BUYING QUANTITY]]&gt;0,Stock[[#This Row],[REMAINING QUANTITY
(auto-fill)]]=0),"SOLD OUT",
IF(AND(Stock[[#This Row],[BUYING QUANTITY]]&gt;0,Stock[[#This Row],[REMAINING QUANTITY
(auto-fill)]]&gt;0),"HOLDING",""))</f>
        <v/>
      </c>
      <c r="C2486" s="113">
        <f t="shared" si="38"/>
        <v>2473</v>
      </c>
      <c r="D2486" s="79"/>
      <c r="E2486" s="80"/>
      <c r="F2486" s="162"/>
      <c r="G2486" s="85"/>
      <c r="H2486" s="86"/>
      <c r="I2486" s="164"/>
      <c r="J2486" s="115" t="str">
        <f>IF(Stock[[#This Row],[BUYING QUANTITY]]&gt;0,Stock[[#This Row],[BUYING PRICE]]*Stock[[#This Row],[BUYING QUANTITY]]*Stock[[#This Row],[% BUYING FEE]],"")</f>
        <v/>
      </c>
      <c r="K2486" s="89"/>
      <c r="L2486" s="90"/>
      <c r="M2486" s="117" t="str">
        <f>IF(Stock[[#This Row],[BUYING QUANTITY]]&gt;0,Stock[[#This Row],[BUYING PRICE]]*(1+Stock[[#This Row],[% THRESHOLD (RETURN)_1]]),"")</f>
        <v/>
      </c>
      <c r="N2486" s="91"/>
      <c r="O2486" s="117" t="str">
        <f>IF(Stock[[#This Row],[BUYING QUANTITY]]&gt;0,Stock[[#This Row],[BUYING PRICE]]*(1+Stock[[#This Row],[% THRESHOLD (RETURN)_2]]),"")</f>
        <v/>
      </c>
      <c r="P2486" s="91"/>
      <c r="Q2486" s="117" t="str">
        <f>IF(Stock[[#This Row],[BUYING QUANTITY]]&gt;0,Stock[[#This Row],[BUYING PRICE]]*(1+Stock[[#This Row],[% THRESHOLD (LOSS)]]),"")</f>
        <v/>
      </c>
      <c r="R2486" s="105"/>
      <c r="S2486" s="118" t="str">
        <f>IF(Stock[[#This Row],[CASH DIVIDEND]]&gt;0,Stock[[#This Row],[CASH DIVIDEND]]/(Stock[[#This Row],[BUYING PRICE]]*Stock[[#This Row],[BUYING QUANTITY]]),"")</f>
        <v/>
      </c>
      <c r="T2486" s="105"/>
      <c r="U2486" s="79"/>
      <c r="V2486" s="97"/>
      <c r="W2486" s="98"/>
      <c r="X2486" s="168"/>
      <c r="Y2486" s="126" t="str">
        <f>IF(Stock[[#This Row],[SELLING QUANTITY]]&gt;0,Stock[[#This Row],[SELLING PRICE]]*Stock[[#This Row],[SELLING QUANTITY]]*Stock[[#This Row],[% SELLING FEE]]+Stock[[#This Row],[SELLING PRICE]]*Stock[[#This Row],[SELLING QUANTITY]]*$D$12,"")</f>
        <v/>
      </c>
      <c r="Z2486" s="121">
        <f>Stock[[#This Row],[BUYING QUANTITY]]+Stock[[#This Row],[STOCK DIVIDEND]]-Stock[[#This Row],[SELLING QUANTITY]]</f>
        <v>0</v>
      </c>
      <c r="AA24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6" s="121">
        <f ca="1">IF(Stock[[#This Row],[SELLING DATE]]&gt;0,Stock[[#This Row],[SELLING DATE]]-Stock[[#This Row],[BUY DATE]]+1,IF(Stock[[#This Row],[BUY DATE]]=0,0,TODAY()-Stock[[#This Row],[BUY DATE]]+1))</f>
        <v>0</v>
      </c>
      <c r="AC2486" s="122" t="str">
        <f>IFERROR(Stock[[#This Row],[CASH DIVIDEND]]+Stock[[#This Row],[RETURN/(LOSS) FROM TRADING
(auto-fill)]],"")</f>
        <v/>
      </c>
      <c r="AD24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6" s="146" t="str">
        <f ca="1">IFERROR(IF(Stock[[#This Row],[HOLDING DAYS
(auto-fill)]]&lt;365,Stock[[#This Row],[% TOTAL RETURN/(LOSS)
(auto-fill)]]*365/Stock[[#This Row],[HOLDING DAYS
(auto-fill)]],POWER((1+Stock[[#This Row],[% TOTAL RETURN/(LOSS)
(auto-fill)]]),1/(Stock[[#This Row],[HOLDING DAYS
(auto-fill)]]/365))-1),"")</f>
        <v/>
      </c>
      <c r="AF2486" s="81"/>
      <c r="AG2486" s="149" t="str">
        <f>IF(Stock[[#This Row],[STATUS
(auto-fill)]]="HOLDING",Stock[[#This Row],[MARKET PRICE]]-Stock[[#This Row],[BUYING PRICE]],"")</f>
        <v/>
      </c>
      <c r="AH2486" s="143" t="str">
        <f>IFERROR(Stock[[#This Row],[CHANGE
(auto-fill)]]/Stock[[#This Row],[BUYING PRICE]],"")</f>
        <v/>
      </c>
      <c r="AI2486" s="130" t="str">
        <f>IF(Stock[[#This Row],[MARKET PRICE]]&gt;0,Stock[[#This Row],[MARKET PRICE]]*Stock[[#This Row],[REMAINING QUANTITY
(auto-fill)]],"")</f>
        <v/>
      </c>
    </row>
    <row r="2487" spans="2:35">
      <c r="B2487" s="110" t="str">
        <f>IF(AND(Stock[[#This Row],[BUYING QUANTITY]]&gt;0,Stock[[#This Row],[REMAINING QUANTITY
(auto-fill)]]=0),"SOLD OUT",
IF(AND(Stock[[#This Row],[BUYING QUANTITY]]&gt;0,Stock[[#This Row],[REMAINING QUANTITY
(auto-fill)]]&gt;0),"HOLDING",""))</f>
        <v/>
      </c>
      <c r="C2487" s="113">
        <f t="shared" si="38"/>
        <v>2474</v>
      </c>
      <c r="D2487" s="79"/>
      <c r="E2487" s="80"/>
      <c r="F2487" s="162"/>
      <c r="G2487" s="85"/>
      <c r="H2487" s="86"/>
      <c r="I2487" s="164"/>
      <c r="J2487" s="115" t="str">
        <f>IF(Stock[[#This Row],[BUYING QUANTITY]]&gt;0,Stock[[#This Row],[BUYING PRICE]]*Stock[[#This Row],[BUYING QUANTITY]]*Stock[[#This Row],[% BUYING FEE]],"")</f>
        <v/>
      </c>
      <c r="K2487" s="89"/>
      <c r="L2487" s="90"/>
      <c r="M2487" s="117" t="str">
        <f>IF(Stock[[#This Row],[BUYING QUANTITY]]&gt;0,Stock[[#This Row],[BUYING PRICE]]*(1+Stock[[#This Row],[% THRESHOLD (RETURN)_1]]),"")</f>
        <v/>
      </c>
      <c r="N2487" s="91"/>
      <c r="O2487" s="117" t="str">
        <f>IF(Stock[[#This Row],[BUYING QUANTITY]]&gt;0,Stock[[#This Row],[BUYING PRICE]]*(1+Stock[[#This Row],[% THRESHOLD (RETURN)_2]]),"")</f>
        <v/>
      </c>
      <c r="P2487" s="91"/>
      <c r="Q2487" s="117" t="str">
        <f>IF(Stock[[#This Row],[BUYING QUANTITY]]&gt;0,Stock[[#This Row],[BUYING PRICE]]*(1+Stock[[#This Row],[% THRESHOLD (LOSS)]]),"")</f>
        <v/>
      </c>
      <c r="R2487" s="105"/>
      <c r="S2487" s="118" t="str">
        <f>IF(Stock[[#This Row],[CASH DIVIDEND]]&gt;0,Stock[[#This Row],[CASH DIVIDEND]]/(Stock[[#This Row],[BUYING PRICE]]*Stock[[#This Row],[BUYING QUANTITY]]),"")</f>
        <v/>
      </c>
      <c r="T2487" s="105"/>
      <c r="U2487" s="79"/>
      <c r="V2487" s="97"/>
      <c r="W2487" s="98"/>
      <c r="X2487" s="168"/>
      <c r="Y2487" s="126" t="str">
        <f>IF(Stock[[#This Row],[SELLING QUANTITY]]&gt;0,Stock[[#This Row],[SELLING PRICE]]*Stock[[#This Row],[SELLING QUANTITY]]*Stock[[#This Row],[% SELLING FEE]]+Stock[[#This Row],[SELLING PRICE]]*Stock[[#This Row],[SELLING QUANTITY]]*$D$12,"")</f>
        <v/>
      </c>
      <c r="Z2487" s="121">
        <f>Stock[[#This Row],[BUYING QUANTITY]]+Stock[[#This Row],[STOCK DIVIDEND]]-Stock[[#This Row],[SELLING QUANTITY]]</f>
        <v>0</v>
      </c>
      <c r="AA24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7" s="121">
        <f ca="1">IF(Stock[[#This Row],[SELLING DATE]]&gt;0,Stock[[#This Row],[SELLING DATE]]-Stock[[#This Row],[BUY DATE]]+1,IF(Stock[[#This Row],[BUY DATE]]=0,0,TODAY()-Stock[[#This Row],[BUY DATE]]+1))</f>
        <v>0</v>
      </c>
      <c r="AC2487" s="122" t="str">
        <f>IFERROR(Stock[[#This Row],[CASH DIVIDEND]]+Stock[[#This Row],[RETURN/(LOSS) FROM TRADING
(auto-fill)]],"")</f>
        <v/>
      </c>
      <c r="AD24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7" s="146" t="str">
        <f ca="1">IFERROR(IF(Stock[[#This Row],[HOLDING DAYS
(auto-fill)]]&lt;365,Stock[[#This Row],[% TOTAL RETURN/(LOSS)
(auto-fill)]]*365/Stock[[#This Row],[HOLDING DAYS
(auto-fill)]],POWER((1+Stock[[#This Row],[% TOTAL RETURN/(LOSS)
(auto-fill)]]),1/(Stock[[#This Row],[HOLDING DAYS
(auto-fill)]]/365))-1),"")</f>
        <v/>
      </c>
      <c r="AF2487" s="81"/>
      <c r="AG2487" s="149" t="str">
        <f>IF(Stock[[#This Row],[STATUS
(auto-fill)]]="HOLDING",Stock[[#This Row],[MARKET PRICE]]-Stock[[#This Row],[BUYING PRICE]],"")</f>
        <v/>
      </c>
      <c r="AH2487" s="143" t="str">
        <f>IFERROR(Stock[[#This Row],[CHANGE
(auto-fill)]]/Stock[[#This Row],[BUYING PRICE]],"")</f>
        <v/>
      </c>
      <c r="AI2487" s="130" t="str">
        <f>IF(Stock[[#This Row],[MARKET PRICE]]&gt;0,Stock[[#This Row],[MARKET PRICE]]*Stock[[#This Row],[REMAINING QUANTITY
(auto-fill)]],"")</f>
        <v/>
      </c>
    </row>
    <row r="2488" spans="2:35">
      <c r="B2488" s="110" t="str">
        <f>IF(AND(Stock[[#This Row],[BUYING QUANTITY]]&gt;0,Stock[[#This Row],[REMAINING QUANTITY
(auto-fill)]]=0),"SOLD OUT",
IF(AND(Stock[[#This Row],[BUYING QUANTITY]]&gt;0,Stock[[#This Row],[REMAINING QUANTITY
(auto-fill)]]&gt;0),"HOLDING",""))</f>
        <v/>
      </c>
      <c r="C2488" s="113">
        <f t="shared" si="38"/>
        <v>2475</v>
      </c>
      <c r="D2488" s="79"/>
      <c r="E2488" s="80"/>
      <c r="F2488" s="162"/>
      <c r="G2488" s="85"/>
      <c r="H2488" s="86"/>
      <c r="I2488" s="164"/>
      <c r="J2488" s="115" t="str">
        <f>IF(Stock[[#This Row],[BUYING QUANTITY]]&gt;0,Stock[[#This Row],[BUYING PRICE]]*Stock[[#This Row],[BUYING QUANTITY]]*Stock[[#This Row],[% BUYING FEE]],"")</f>
        <v/>
      </c>
      <c r="K2488" s="89"/>
      <c r="L2488" s="90"/>
      <c r="M2488" s="117" t="str">
        <f>IF(Stock[[#This Row],[BUYING QUANTITY]]&gt;0,Stock[[#This Row],[BUYING PRICE]]*(1+Stock[[#This Row],[% THRESHOLD (RETURN)_1]]),"")</f>
        <v/>
      </c>
      <c r="N2488" s="91"/>
      <c r="O2488" s="117" t="str">
        <f>IF(Stock[[#This Row],[BUYING QUANTITY]]&gt;0,Stock[[#This Row],[BUYING PRICE]]*(1+Stock[[#This Row],[% THRESHOLD (RETURN)_2]]),"")</f>
        <v/>
      </c>
      <c r="P2488" s="91"/>
      <c r="Q2488" s="117" t="str">
        <f>IF(Stock[[#This Row],[BUYING QUANTITY]]&gt;0,Stock[[#This Row],[BUYING PRICE]]*(1+Stock[[#This Row],[% THRESHOLD (LOSS)]]),"")</f>
        <v/>
      </c>
      <c r="R2488" s="105"/>
      <c r="S2488" s="118" t="str">
        <f>IF(Stock[[#This Row],[CASH DIVIDEND]]&gt;0,Stock[[#This Row],[CASH DIVIDEND]]/(Stock[[#This Row],[BUYING PRICE]]*Stock[[#This Row],[BUYING QUANTITY]]),"")</f>
        <v/>
      </c>
      <c r="T2488" s="105"/>
      <c r="U2488" s="79"/>
      <c r="V2488" s="97"/>
      <c r="W2488" s="98"/>
      <c r="X2488" s="168"/>
      <c r="Y2488" s="126" t="str">
        <f>IF(Stock[[#This Row],[SELLING QUANTITY]]&gt;0,Stock[[#This Row],[SELLING PRICE]]*Stock[[#This Row],[SELLING QUANTITY]]*Stock[[#This Row],[% SELLING FEE]]+Stock[[#This Row],[SELLING PRICE]]*Stock[[#This Row],[SELLING QUANTITY]]*$D$12,"")</f>
        <v/>
      </c>
      <c r="Z2488" s="121">
        <f>Stock[[#This Row],[BUYING QUANTITY]]+Stock[[#This Row],[STOCK DIVIDEND]]-Stock[[#This Row],[SELLING QUANTITY]]</f>
        <v>0</v>
      </c>
      <c r="AA24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8" s="121">
        <f ca="1">IF(Stock[[#This Row],[SELLING DATE]]&gt;0,Stock[[#This Row],[SELLING DATE]]-Stock[[#This Row],[BUY DATE]]+1,IF(Stock[[#This Row],[BUY DATE]]=0,0,TODAY()-Stock[[#This Row],[BUY DATE]]+1))</f>
        <v>0</v>
      </c>
      <c r="AC2488" s="122" t="str">
        <f>IFERROR(Stock[[#This Row],[CASH DIVIDEND]]+Stock[[#This Row],[RETURN/(LOSS) FROM TRADING
(auto-fill)]],"")</f>
        <v/>
      </c>
      <c r="AD24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8" s="146" t="str">
        <f ca="1">IFERROR(IF(Stock[[#This Row],[HOLDING DAYS
(auto-fill)]]&lt;365,Stock[[#This Row],[% TOTAL RETURN/(LOSS)
(auto-fill)]]*365/Stock[[#This Row],[HOLDING DAYS
(auto-fill)]],POWER((1+Stock[[#This Row],[% TOTAL RETURN/(LOSS)
(auto-fill)]]),1/(Stock[[#This Row],[HOLDING DAYS
(auto-fill)]]/365))-1),"")</f>
        <v/>
      </c>
      <c r="AF2488" s="81"/>
      <c r="AG2488" s="149" t="str">
        <f>IF(Stock[[#This Row],[STATUS
(auto-fill)]]="HOLDING",Stock[[#This Row],[MARKET PRICE]]-Stock[[#This Row],[BUYING PRICE]],"")</f>
        <v/>
      </c>
      <c r="AH2488" s="143" t="str">
        <f>IFERROR(Stock[[#This Row],[CHANGE
(auto-fill)]]/Stock[[#This Row],[BUYING PRICE]],"")</f>
        <v/>
      </c>
      <c r="AI2488" s="130" t="str">
        <f>IF(Stock[[#This Row],[MARKET PRICE]]&gt;0,Stock[[#This Row],[MARKET PRICE]]*Stock[[#This Row],[REMAINING QUANTITY
(auto-fill)]],"")</f>
        <v/>
      </c>
    </row>
    <row r="2489" spans="2:35">
      <c r="B2489" s="110" t="str">
        <f>IF(AND(Stock[[#This Row],[BUYING QUANTITY]]&gt;0,Stock[[#This Row],[REMAINING QUANTITY
(auto-fill)]]=0),"SOLD OUT",
IF(AND(Stock[[#This Row],[BUYING QUANTITY]]&gt;0,Stock[[#This Row],[REMAINING QUANTITY
(auto-fill)]]&gt;0),"HOLDING",""))</f>
        <v/>
      </c>
      <c r="C2489" s="113">
        <f t="shared" si="38"/>
        <v>2476</v>
      </c>
      <c r="D2489" s="79"/>
      <c r="E2489" s="80"/>
      <c r="F2489" s="162"/>
      <c r="G2489" s="85"/>
      <c r="H2489" s="86"/>
      <c r="I2489" s="164"/>
      <c r="J2489" s="115" t="str">
        <f>IF(Stock[[#This Row],[BUYING QUANTITY]]&gt;0,Stock[[#This Row],[BUYING PRICE]]*Stock[[#This Row],[BUYING QUANTITY]]*Stock[[#This Row],[% BUYING FEE]],"")</f>
        <v/>
      </c>
      <c r="K2489" s="89"/>
      <c r="L2489" s="90"/>
      <c r="M2489" s="117" t="str">
        <f>IF(Stock[[#This Row],[BUYING QUANTITY]]&gt;0,Stock[[#This Row],[BUYING PRICE]]*(1+Stock[[#This Row],[% THRESHOLD (RETURN)_1]]),"")</f>
        <v/>
      </c>
      <c r="N2489" s="91"/>
      <c r="O2489" s="117" t="str">
        <f>IF(Stock[[#This Row],[BUYING QUANTITY]]&gt;0,Stock[[#This Row],[BUYING PRICE]]*(1+Stock[[#This Row],[% THRESHOLD (RETURN)_2]]),"")</f>
        <v/>
      </c>
      <c r="P2489" s="91"/>
      <c r="Q2489" s="117" t="str">
        <f>IF(Stock[[#This Row],[BUYING QUANTITY]]&gt;0,Stock[[#This Row],[BUYING PRICE]]*(1+Stock[[#This Row],[% THRESHOLD (LOSS)]]),"")</f>
        <v/>
      </c>
      <c r="R2489" s="105"/>
      <c r="S2489" s="118" t="str">
        <f>IF(Stock[[#This Row],[CASH DIVIDEND]]&gt;0,Stock[[#This Row],[CASH DIVIDEND]]/(Stock[[#This Row],[BUYING PRICE]]*Stock[[#This Row],[BUYING QUANTITY]]),"")</f>
        <v/>
      </c>
      <c r="T2489" s="105"/>
      <c r="U2489" s="79"/>
      <c r="V2489" s="97"/>
      <c r="W2489" s="98"/>
      <c r="X2489" s="168"/>
      <c r="Y2489" s="126" t="str">
        <f>IF(Stock[[#This Row],[SELLING QUANTITY]]&gt;0,Stock[[#This Row],[SELLING PRICE]]*Stock[[#This Row],[SELLING QUANTITY]]*Stock[[#This Row],[% SELLING FEE]]+Stock[[#This Row],[SELLING PRICE]]*Stock[[#This Row],[SELLING QUANTITY]]*$D$12,"")</f>
        <v/>
      </c>
      <c r="Z2489" s="121">
        <f>Stock[[#This Row],[BUYING QUANTITY]]+Stock[[#This Row],[STOCK DIVIDEND]]-Stock[[#This Row],[SELLING QUANTITY]]</f>
        <v>0</v>
      </c>
      <c r="AA24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89" s="121">
        <f ca="1">IF(Stock[[#This Row],[SELLING DATE]]&gt;0,Stock[[#This Row],[SELLING DATE]]-Stock[[#This Row],[BUY DATE]]+1,IF(Stock[[#This Row],[BUY DATE]]=0,0,TODAY()-Stock[[#This Row],[BUY DATE]]+1))</f>
        <v>0</v>
      </c>
      <c r="AC2489" s="122" t="str">
        <f>IFERROR(Stock[[#This Row],[CASH DIVIDEND]]+Stock[[#This Row],[RETURN/(LOSS) FROM TRADING
(auto-fill)]],"")</f>
        <v/>
      </c>
      <c r="AD24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89" s="146" t="str">
        <f ca="1">IFERROR(IF(Stock[[#This Row],[HOLDING DAYS
(auto-fill)]]&lt;365,Stock[[#This Row],[% TOTAL RETURN/(LOSS)
(auto-fill)]]*365/Stock[[#This Row],[HOLDING DAYS
(auto-fill)]],POWER((1+Stock[[#This Row],[% TOTAL RETURN/(LOSS)
(auto-fill)]]),1/(Stock[[#This Row],[HOLDING DAYS
(auto-fill)]]/365))-1),"")</f>
        <v/>
      </c>
      <c r="AF2489" s="81"/>
      <c r="AG2489" s="149" t="str">
        <f>IF(Stock[[#This Row],[STATUS
(auto-fill)]]="HOLDING",Stock[[#This Row],[MARKET PRICE]]-Stock[[#This Row],[BUYING PRICE]],"")</f>
        <v/>
      </c>
      <c r="AH2489" s="143" t="str">
        <f>IFERROR(Stock[[#This Row],[CHANGE
(auto-fill)]]/Stock[[#This Row],[BUYING PRICE]],"")</f>
        <v/>
      </c>
      <c r="AI2489" s="130" t="str">
        <f>IF(Stock[[#This Row],[MARKET PRICE]]&gt;0,Stock[[#This Row],[MARKET PRICE]]*Stock[[#This Row],[REMAINING QUANTITY
(auto-fill)]],"")</f>
        <v/>
      </c>
    </row>
    <row r="2490" spans="2:35">
      <c r="B2490" s="110" t="str">
        <f>IF(AND(Stock[[#This Row],[BUYING QUANTITY]]&gt;0,Stock[[#This Row],[REMAINING QUANTITY
(auto-fill)]]=0),"SOLD OUT",
IF(AND(Stock[[#This Row],[BUYING QUANTITY]]&gt;0,Stock[[#This Row],[REMAINING QUANTITY
(auto-fill)]]&gt;0),"HOLDING",""))</f>
        <v/>
      </c>
      <c r="C2490" s="113">
        <f t="shared" si="38"/>
        <v>2477</v>
      </c>
      <c r="D2490" s="79"/>
      <c r="E2490" s="80"/>
      <c r="F2490" s="162"/>
      <c r="G2490" s="85"/>
      <c r="H2490" s="86"/>
      <c r="I2490" s="164"/>
      <c r="J2490" s="115" t="str">
        <f>IF(Stock[[#This Row],[BUYING QUANTITY]]&gt;0,Stock[[#This Row],[BUYING PRICE]]*Stock[[#This Row],[BUYING QUANTITY]]*Stock[[#This Row],[% BUYING FEE]],"")</f>
        <v/>
      </c>
      <c r="K2490" s="89"/>
      <c r="L2490" s="90"/>
      <c r="M2490" s="117" t="str">
        <f>IF(Stock[[#This Row],[BUYING QUANTITY]]&gt;0,Stock[[#This Row],[BUYING PRICE]]*(1+Stock[[#This Row],[% THRESHOLD (RETURN)_1]]),"")</f>
        <v/>
      </c>
      <c r="N2490" s="91"/>
      <c r="O2490" s="117" t="str">
        <f>IF(Stock[[#This Row],[BUYING QUANTITY]]&gt;0,Stock[[#This Row],[BUYING PRICE]]*(1+Stock[[#This Row],[% THRESHOLD (RETURN)_2]]),"")</f>
        <v/>
      </c>
      <c r="P2490" s="91"/>
      <c r="Q2490" s="117" t="str">
        <f>IF(Stock[[#This Row],[BUYING QUANTITY]]&gt;0,Stock[[#This Row],[BUYING PRICE]]*(1+Stock[[#This Row],[% THRESHOLD (LOSS)]]),"")</f>
        <v/>
      </c>
      <c r="R2490" s="105"/>
      <c r="S2490" s="118" t="str">
        <f>IF(Stock[[#This Row],[CASH DIVIDEND]]&gt;0,Stock[[#This Row],[CASH DIVIDEND]]/(Stock[[#This Row],[BUYING PRICE]]*Stock[[#This Row],[BUYING QUANTITY]]),"")</f>
        <v/>
      </c>
      <c r="T2490" s="105"/>
      <c r="U2490" s="79"/>
      <c r="V2490" s="97"/>
      <c r="W2490" s="98"/>
      <c r="X2490" s="168"/>
      <c r="Y2490" s="126" t="str">
        <f>IF(Stock[[#This Row],[SELLING QUANTITY]]&gt;0,Stock[[#This Row],[SELLING PRICE]]*Stock[[#This Row],[SELLING QUANTITY]]*Stock[[#This Row],[% SELLING FEE]]+Stock[[#This Row],[SELLING PRICE]]*Stock[[#This Row],[SELLING QUANTITY]]*$D$12,"")</f>
        <v/>
      </c>
      <c r="Z2490" s="121">
        <f>Stock[[#This Row],[BUYING QUANTITY]]+Stock[[#This Row],[STOCK DIVIDEND]]-Stock[[#This Row],[SELLING QUANTITY]]</f>
        <v>0</v>
      </c>
      <c r="AA24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0" s="121">
        <f ca="1">IF(Stock[[#This Row],[SELLING DATE]]&gt;0,Stock[[#This Row],[SELLING DATE]]-Stock[[#This Row],[BUY DATE]]+1,IF(Stock[[#This Row],[BUY DATE]]=0,0,TODAY()-Stock[[#This Row],[BUY DATE]]+1))</f>
        <v>0</v>
      </c>
      <c r="AC2490" s="122" t="str">
        <f>IFERROR(Stock[[#This Row],[CASH DIVIDEND]]+Stock[[#This Row],[RETURN/(LOSS) FROM TRADING
(auto-fill)]],"")</f>
        <v/>
      </c>
      <c r="AD24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0" s="146" t="str">
        <f ca="1">IFERROR(IF(Stock[[#This Row],[HOLDING DAYS
(auto-fill)]]&lt;365,Stock[[#This Row],[% TOTAL RETURN/(LOSS)
(auto-fill)]]*365/Stock[[#This Row],[HOLDING DAYS
(auto-fill)]],POWER((1+Stock[[#This Row],[% TOTAL RETURN/(LOSS)
(auto-fill)]]),1/(Stock[[#This Row],[HOLDING DAYS
(auto-fill)]]/365))-1),"")</f>
        <v/>
      </c>
      <c r="AF2490" s="81"/>
      <c r="AG2490" s="149" t="str">
        <f>IF(Stock[[#This Row],[STATUS
(auto-fill)]]="HOLDING",Stock[[#This Row],[MARKET PRICE]]-Stock[[#This Row],[BUYING PRICE]],"")</f>
        <v/>
      </c>
      <c r="AH2490" s="143" t="str">
        <f>IFERROR(Stock[[#This Row],[CHANGE
(auto-fill)]]/Stock[[#This Row],[BUYING PRICE]],"")</f>
        <v/>
      </c>
      <c r="AI2490" s="130" t="str">
        <f>IF(Stock[[#This Row],[MARKET PRICE]]&gt;0,Stock[[#This Row],[MARKET PRICE]]*Stock[[#This Row],[REMAINING QUANTITY
(auto-fill)]],"")</f>
        <v/>
      </c>
    </row>
    <row r="2491" spans="2:35">
      <c r="B2491" s="110" t="str">
        <f>IF(AND(Stock[[#This Row],[BUYING QUANTITY]]&gt;0,Stock[[#This Row],[REMAINING QUANTITY
(auto-fill)]]=0),"SOLD OUT",
IF(AND(Stock[[#This Row],[BUYING QUANTITY]]&gt;0,Stock[[#This Row],[REMAINING QUANTITY
(auto-fill)]]&gt;0),"HOLDING",""))</f>
        <v/>
      </c>
      <c r="C2491" s="113">
        <f t="shared" si="38"/>
        <v>2478</v>
      </c>
      <c r="D2491" s="79"/>
      <c r="E2491" s="80"/>
      <c r="F2491" s="162"/>
      <c r="G2491" s="85"/>
      <c r="H2491" s="86"/>
      <c r="I2491" s="164"/>
      <c r="J2491" s="115" t="str">
        <f>IF(Stock[[#This Row],[BUYING QUANTITY]]&gt;0,Stock[[#This Row],[BUYING PRICE]]*Stock[[#This Row],[BUYING QUANTITY]]*Stock[[#This Row],[% BUYING FEE]],"")</f>
        <v/>
      </c>
      <c r="K2491" s="89"/>
      <c r="L2491" s="90"/>
      <c r="M2491" s="117" t="str">
        <f>IF(Stock[[#This Row],[BUYING QUANTITY]]&gt;0,Stock[[#This Row],[BUYING PRICE]]*(1+Stock[[#This Row],[% THRESHOLD (RETURN)_1]]),"")</f>
        <v/>
      </c>
      <c r="N2491" s="91"/>
      <c r="O2491" s="117" t="str">
        <f>IF(Stock[[#This Row],[BUYING QUANTITY]]&gt;0,Stock[[#This Row],[BUYING PRICE]]*(1+Stock[[#This Row],[% THRESHOLD (RETURN)_2]]),"")</f>
        <v/>
      </c>
      <c r="P2491" s="91"/>
      <c r="Q2491" s="117" t="str">
        <f>IF(Stock[[#This Row],[BUYING QUANTITY]]&gt;0,Stock[[#This Row],[BUYING PRICE]]*(1+Stock[[#This Row],[% THRESHOLD (LOSS)]]),"")</f>
        <v/>
      </c>
      <c r="R2491" s="105"/>
      <c r="S2491" s="118" t="str">
        <f>IF(Stock[[#This Row],[CASH DIVIDEND]]&gt;0,Stock[[#This Row],[CASH DIVIDEND]]/(Stock[[#This Row],[BUYING PRICE]]*Stock[[#This Row],[BUYING QUANTITY]]),"")</f>
        <v/>
      </c>
      <c r="T2491" s="105"/>
      <c r="U2491" s="79"/>
      <c r="V2491" s="97"/>
      <c r="W2491" s="98"/>
      <c r="X2491" s="168"/>
      <c r="Y2491" s="126" t="str">
        <f>IF(Stock[[#This Row],[SELLING QUANTITY]]&gt;0,Stock[[#This Row],[SELLING PRICE]]*Stock[[#This Row],[SELLING QUANTITY]]*Stock[[#This Row],[% SELLING FEE]]+Stock[[#This Row],[SELLING PRICE]]*Stock[[#This Row],[SELLING QUANTITY]]*$D$12,"")</f>
        <v/>
      </c>
      <c r="Z2491" s="121">
        <f>Stock[[#This Row],[BUYING QUANTITY]]+Stock[[#This Row],[STOCK DIVIDEND]]-Stock[[#This Row],[SELLING QUANTITY]]</f>
        <v>0</v>
      </c>
      <c r="AA24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1" s="121">
        <f ca="1">IF(Stock[[#This Row],[SELLING DATE]]&gt;0,Stock[[#This Row],[SELLING DATE]]-Stock[[#This Row],[BUY DATE]]+1,IF(Stock[[#This Row],[BUY DATE]]=0,0,TODAY()-Stock[[#This Row],[BUY DATE]]+1))</f>
        <v>0</v>
      </c>
      <c r="AC2491" s="122" t="str">
        <f>IFERROR(Stock[[#This Row],[CASH DIVIDEND]]+Stock[[#This Row],[RETURN/(LOSS) FROM TRADING
(auto-fill)]],"")</f>
        <v/>
      </c>
      <c r="AD24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1" s="146" t="str">
        <f ca="1">IFERROR(IF(Stock[[#This Row],[HOLDING DAYS
(auto-fill)]]&lt;365,Stock[[#This Row],[% TOTAL RETURN/(LOSS)
(auto-fill)]]*365/Stock[[#This Row],[HOLDING DAYS
(auto-fill)]],POWER((1+Stock[[#This Row],[% TOTAL RETURN/(LOSS)
(auto-fill)]]),1/(Stock[[#This Row],[HOLDING DAYS
(auto-fill)]]/365))-1),"")</f>
        <v/>
      </c>
      <c r="AF2491" s="81"/>
      <c r="AG2491" s="149" t="str">
        <f>IF(Stock[[#This Row],[STATUS
(auto-fill)]]="HOLDING",Stock[[#This Row],[MARKET PRICE]]-Stock[[#This Row],[BUYING PRICE]],"")</f>
        <v/>
      </c>
      <c r="AH2491" s="143" t="str">
        <f>IFERROR(Stock[[#This Row],[CHANGE
(auto-fill)]]/Stock[[#This Row],[BUYING PRICE]],"")</f>
        <v/>
      </c>
      <c r="AI2491" s="130" t="str">
        <f>IF(Stock[[#This Row],[MARKET PRICE]]&gt;0,Stock[[#This Row],[MARKET PRICE]]*Stock[[#This Row],[REMAINING QUANTITY
(auto-fill)]],"")</f>
        <v/>
      </c>
    </row>
    <row r="2492" spans="2:35">
      <c r="B2492" s="110" t="str">
        <f>IF(AND(Stock[[#This Row],[BUYING QUANTITY]]&gt;0,Stock[[#This Row],[REMAINING QUANTITY
(auto-fill)]]=0),"SOLD OUT",
IF(AND(Stock[[#This Row],[BUYING QUANTITY]]&gt;0,Stock[[#This Row],[REMAINING QUANTITY
(auto-fill)]]&gt;0),"HOLDING",""))</f>
        <v/>
      </c>
      <c r="C2492" s="113">
        <f t="shared" si="38"/>
        <v>2479</v>
      </c>
      <c r="D2492" s="79"/>
      <c r="E2492" s="80"/>
      <c r="F2492" s="162"/>
      <c r="G2492" s="85"/>
      <c r="H2492" s="86"/>
      <c r="I2492" s="164"/>
      <c r="J2492" s="115" t="str">
        <f>IF(Stock[[#This Row],[BUYING QUANTITY]]&gt;0,Stock[[#This Row],[BUYING PRICE]]*Stock[[#This Row],[BUYING QUANTITY]]*Stock[[#This Row],[% BUYING FEE]],"")</f>
        <v/>
      </c>
      <c r="K2492" s="89"/>
      <c r="L2492" s="90"/>
      <c r="M2492" s="117" t="str">
        <f>IF(Stock[[#This Row],[BUYING QUANTITY]]&gt;0,Stock[[#This Row],[BUYING PRICE]]*(1+Stock[[#This Row],[% THRESHOLD (RETURN)_1]]),"")</f>
        <v/>
      </c>
      <c r="N2492" s="91"/>
      <c r="O2492" s="117" t="str">
        <f>IF(Stock[[#This Row],[BUYING QUANTITY]]&gt;0,Stock[[#This Row],[BUYING PRICE]]*(1+Stock[[#This Row],[% THRESHOLD (RETURN)_2]]),"")</f>
        <v/>
      </c>
      <c r="P2492" s="91"/>
      <c r="Q2492" s="117" t="str">
        <f>IF(Stock[[#This Row],[BUYING QUANTITY]]&gt;0,Stock[[#This Row],[BUYING PRICE]]*(1+Stock[[#This Row],[% THRESHOLD (LOSS)]]),"")</f>
        <v/>
      </c>
      <c r="R2492" s="105"/>
      <c r="S2492" s="118" t="str">
        <f>IF(Stock[[#This Row],[CASH DIVIDEND]]&gt;0,Stock[[#This Row],[CASH DIVIDEND]]/(Stock[[#This Row],[BUYING PRICE]]*Stock[[#This Row],[BUYING QUANTITY]]),"")</f>
        <v/>
      </c>
      <c r="T2492" s="105"/>
      <c r="U2492" s="79"/>
      <c r="V2492" s="97"/>
      <c r="W2492" s="98"/>
      <c r="X2492" s="168"/>
      <c r="Y2492" s="126" t="str">
        <f>IF(Stock[[#This Row],[SELLING QUANTITY]]&gt;0,Stock[[#This Row],[SELLING PRICE]]*Stock[[#This Row],[SELLING QUANTITY]]*Stock[[#This Row],[% SELLING FEE]]+Stock[[#This Row],[SELLING PRICE]]*Stock[[#This Row],[SELLING QUANTITY]]*$D$12,"")</f>
        <v/>
      </c>
      <c r="Z2492" s="121">
        <f>Stock[[#This Row],[BUYING QUANTITY]]+Stock[[#This Row],[STOCK DIVIDEND]]-Stock[[#This Row],[SELLING QUANTITY]]</f>
        <v>0</v>
      </c>
      <c r="AA24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2" s="121">
        <f ca="1">IF(Stock[[#This Row],[SELLING DATE]]&gt;0,Stock[[#This Row],[SELLING DATE]]-Stock[[#This Row],[BUY DATE]]+1,IF(Stock[[#This Row],[BUY DATE]]=0,0,TODAY()-Stock[[#This Row],[BUY DATE]]+1))</f>
        <v>0</v>
      </c>
      <c r="AC2492" s="122" t="str">
        <f>IFERROR(Stock[[#This Row],[CASH DIVIDEND]]+Stock[[#This Row],[RETURN/(LOSS) FROM TRADING
(auto-fill)]],"")</f>
        <v/>
      </c>
      <c r="AD24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2" s="146" t="str">
        <f ca="1">IFERROR(IF(Stock[[#This Row],[HOLDING DAYS
(auto-fill)]]&lt;365,Stock[[#This Row],[% TOTAL RETURN/(LOSS)
(auto-fill)]]*365/Stock[[#This Row],[HOLDING DAYS
(auto-fill)]],POWER((1+Stock[[#This Row],[% TOTAL RETURN/(LOSS)
(auto-fill)]]),1/(Stock[[#This Row],[HOLDING DAYS
(auto-fill)]]/365))-1),"")</f>
        <v/>
      </c>
      <c r="AF2492" s="81"/>
      <c r="AG2492" s="149" t="str">
        <f>IF(Stock[[#This Row],[STATUS
(auto-fill)]]="HOLDING",Stock[[#This Row],[MARKET PRICE]]-Stock[[#This Row],[BUYING PRICE]],"")</f>
        <v/>
      </c>
      <c r="AH2492" s="143" t="str">
        <f>IFERROR(Stock[[#This Row],[CHANGE
(auto-fill)]]/Stock[[#This Row],[BUYING PRICE]],"")</f>
        <v/>
      </c>
      <c r="AI2492" s="130" t="str">
        <f>IF(Stock[[#This Row],[MARKET PRICE]]&gt;0,Stock[[#This Row],[MARKET PRICE]]*Stock[[#This Row],[REMAINING QUANTITY
(auto-fill)]],"")</f>
        <v/>
      </c>
    </row>
    <row r="2493" spans="2:35">
      <c r="B2493" s="110" t="str">
        <f>IF(AND(Stock[[#This Row],[BUYING QUANTITY]]&gt;0,Stock[[#This Row],[REMAINING QUANTITY
(auto-fill)]]=0),"SOLD OUT",
IF(AND(Stock[[#This Row],[BUYING QUANTITY]]&gt;0,Stock[[#This Row],[REMAINING QUANTITY
(auto-fill)]]&gt;0),"HOLDING",""))</f>
        <v/>
      </c>
      <c r="C2493" s="113">
        <f t="shared" si="38"/>
        <v>2480</v>
      </c>
      <c r="D2493" s="79"/>
      <c r="E2493" s="80"/>
      <c r="F2493" s="162"/>
      <c r="G2493" s="85"/>
      <c r="H2493" s="86"/>
      <c r="I2493" s="164"/>
      <c r="J2493" s="115" t="str">
        <f>IF(Stock[[#This Row],[BUYING QUANTITY]]&gt;0,Stock[[#This Row],[BUYING PRICE]]*Stock[[#This Row],[BUYING QUANTITY]]*Stock[[#This Row],[% BUYING FEE]],"")</f>
        <v/>
      </c>
      <c r="K2493" s="89"/>
      <c r="L2493" s="90"/>
      <c r="M2493" s="117" t="str">
        <f>IF(Stock[[#This Row],[BUYING QUANTITY]]&gt;0,Stock[[#This Row],[BUYING PRICE]]*(1+Stock[[#This Row],[% THRESHOLD (RETURN)_1]]),"")</f>
        <v/>
      </c>
      <c r="N2493" s="91"/>
      <c r="O2493" s="117" t="str">
        <f>IF(Stock[[#This Row],[BUYING QUANTITY]]&gt;0,Stock[[#This Row],[BUYING PRICE]]*(1+Stock[[#This Row],[% THRESHOLD (RETURN)_2]]),"")</f>
        <v/>
      </c>
      <c r="P2493" s="91"/>
      <c r="Q2493" s="117" t="str">
        <f>IF(Stock[[#This Row],[BUYING QUANTITY]]&gt;0,Stock[[#This Row],[BUYING PRICE]]*(1+Stock[[#This Row],[% THRESHOLD (LOSS)]]),"")</f>
        <v/>
      </c>
      <c r="R2493" s="105"/>
      <c r="S2493" s="118" t="str">
        <f>IF(Stock[[#This Row],[CASH DIVIDEND]]&gt;0,Stock[[#This Row],[CASH DIVIDEND]]/(Stock[[#This Row],[BUYING PRICE]]*Stock[[#This Row],[BUYING QUANTITY]]),"")</f>
        <v/>
      </c>
      <c r="T2493" s="105"/>
      <c r="U2493" s="79"/>
      <c r="V2493" s="97"/>
      <c r="W2493" s="98"/>
      <c r="X2493" s="168"/>
      <c r="Y2493" s="126" t="str">
        <f>IF(Stock[[#This Row],[SELLING QUANTITY]]&gt;0,Stock[[#This Row],[SELLING PRICE]]*Stock[[#This Row],[SELLING QUANTITY]]*Stock[[#This Row],[% SELLING FEE]]+Stock[[#This Row],[SELLING PRICE]]*Stock[[#This Row],[SELLING QUANTITY]]*$D$12,"")</f>
        <v/>
      </c>
      <c r="Z2493" s="121">
        <f>Stock[[#This Row],[BUYING QUANTITY]]+Stock[[#This Row],[STOCK DIVIDEND]]-Stock[[#This Row],[SELLING QUANTITY]]</f>
        <v>0</v>
      </c>
      <c r="AA24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3" s="121">
        <f ca="1">IF(Stock[[#This Row],[SELLING DATE]]&gt;0,Stock[[#This Row],[SELLING DATE]]-Stock[[#This Row],[BUY DATE]]+1,IF(Stock[[#This Row],[BUY DATE]]=0,0,TODAY()-Stock[[#This Row],[BUY DATE]]+1))</f>
        <v>0</v>
      </c>
      <c r="AC2493" s="122" t="str">
        <f>IFERROR(Stock[[#This Row],[CASH DIVIDEND]]+Stock[[#This Row],[RETURN/(LOSS) FROM TRADING
(auto-fill)]],"")</f>
        <v/>
      </c>
      <c r="AD24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3" s="146" t="str">
        <f ca="1">IFERROR(IF(Stock[[#This Row],[HOLDING DAYS
(auto-fill)]]&lt;365,Stock[[#This Row],[% TOTAL RETURN/(LOSS)
(auto-fill)]]*365/Stock[[#This Row],[HOLDING DAYS
(auto-fill)]],POWER((1+Stock[[#This Row],[% TOTAL RETURN/(LOSS)
(auto-fill)]]),1/(Stock[[#This Row],[HOLDING DAYS
(auto-fill)]]/365))-1),"")</f>
        <v/>
      </c>
      <c r="AF2493" s="81"/>
      <c r="AG2493" s="149" t="str">
        <f>IF(Stock[[#This Row],[STATUS
(auto-fill)]]="HOLDING",Stock[[#This Row],[MARKET PRICE]]-Stock[[#This Row],[BUYING PRICE]],"")</f>
        <v/>
      </c>
      <c r="AH2493" s="143" t="str">
        <f>IFERROR(Stock[[#This Row],[CHANGE
(auto-fill)]]/Stock[[#This Row],[BUYING PRICE]],"")</f>
        <v/>
      </c>
      <c r="AI2493" s="130" t="str">
        <f>IF(Stock[[#This Row],[MARKET PRICE]]&gt;0,Stock[[#This Row],[MARKET PRICE]]*Stock[[#This Row],[REMAINING QUANTITY
(auto-fill)]],"")</f>
        <v/>
      </c>
    </row>
    <row r="2494" spans="2:35">
      <c r="B2494" s="110" t="str">
        <f>IF(AND(Stock[[#This Row],[BUYING QUANTITY]]&gt;0,Stock[[#This Row],[REMAINING QUANTITY
(auto-fill)]]=0),"SOLD OUT",
IF(AND(Stock[[#This Row],[BUYING QUANTITY]]&gt;0,Stock[[#This Row],[REMAINING QUANTITY
(auto-fill)]]&gt;0),"HOLDING",""))</f>
        <v/>
      </c>
      <c r="C2494" s="113">
        <f t="shared" si="38"/>
        <v>2481</v>
      </c>
      <c r="D2494" s="79"/>
      <c r="E2494" s="80"/>
      <c r="F2494" s="162"/>
      <c r="G2494" s="85"/>
      <c r="H2494" s="86"/>
      <c r="I2494" s="164"/>
      <c r="J2494" s="115" t="str">
        <f>IF(Stock[[#This Row],[BUYING QUANTITY]]&gt;0,Stock[[#This Row],[BUYING PRICE]]*Stock[[#This Row],[BUYING QUANTITY]]*Stock[[#This Row],[% BUYING FEE]],"")</f>
        <v/>
      </c>
      <c r="K2494" s="89"/>
      <c r="L2494" s="90"/>
      <c r="M2494" s="117" t="str">
        <f>IF(Stock[[#This Row],[BUYING QUANTITY]]&gt;0,Stock[[#This Row],[BUYING PRICE]]*(1+Stock[[#This Row],[% THRESHOLD (RETURN)_1]]),"")</f>
        <v/>
      </c>
      <c r="N2494" s="91"/>
      <c r="O2494" s="117" t="str">
        <f>IF(Stock[[#This Row],[BUYING QUANTITY]]&gt;0,Stock[[#This Row],[BUYING PRICE]]*(1+Stock[[#This Row],[% THRESHOLD (RETURN)_2]]),"")</f>
        <v/>
      </c>
      <c r="P2494" s="91"/>
      <c r="Q2494" s="117" t="str">
        <f>IF(Stock[[#This Row],[BUYING QUANTITY]]&gt;0,Stock[[#This Row],[BUYING PRICE]]*(1+Stock[[#This Row],[% THRESHOLD (LOSS)]]),"")</f>
        <v/>
      </c>
      <c r="R2494" s="105"/>
      <c r="S2494" s="118" t="str">
        <f>IF(Stock[[#This Row],[CASH DIVIDEND]]&gt;0,Stock[[#This Row],[CASH DIVIDEND]]/(Stock[[#This Row],[BUYING PRICE]]*Stock[[#This Row],[BUYING QUANTITY]]),"")</f>
        <v/>
      </c>
      <c r="T2494" s="105"/>
      <c r="U2494" s="79"/>
      <c r="V2494" s="97"/>
      <c r="W2494" s="98"/>
      <c r="X2494" s="168"/>
      <c r="Y2494" s="126" t="str">
        <f>IF(Stock[[#This Row],[SELLING QUANTITY]]&gt;0,Stock[[#This Row],[SELLING PRICE]]*Stock[[#This Row],[SELLING QUANTITY]]*Stock[[#This Row],[% SELLING FEE]]+Stock[[#This Row],[SELLING PRICE]]*Stock[[#This Row],[SELLING QUANTITY]]*$D$12,"")</f>
        <v/>
      </c>
      <c r="Z2494" s="121">
        <f>Stock[[#This Row],[BUYING QUANTITY]]+Stock[[#This Row],[STOCK DIVIDEND]]-Stock[[#This Row],[SELLING QUANTITY]]</f>
        <v>0</v>
      </c>
      <c r="AA24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4" s="121">
        <f ca="1">IF(Stock[[#This Row],[SELLING DATE]]&gt;0,Stock[[#This Row],[SELLING DATE]]-Stock[[#This Row],[BUY DATE]]+1,IF(Stock[[#This Row],[BUY DATE]]=0,0,TODAY()-Stock[[#This Row],[BUY DATE]]+1))</f>
        <v>0</v>
      </c>
      <c r="AC2494" s="122" t="str">
        <f>IFERROR(Stock[[#This Row],[CASH DIVIDEND]]+Stock[[#This Row],[RETURN/(LOSS) FROM TRADING
(auto-fill)]],"")</f>
        <v/>
      </c>
      <c r="AD24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4" s="146" t="str">
        <f ca="1">IFERROR(IF(Stock[[#This Row],[HOLDING DAYS
(auto-fill)]]&lt;365,Stock[[#This Row],[% TOTAL RETURN/(LOSS)
(auto-fill)]]*365/Stock[[#This Row],[HOLDING DAYS
(auto-fill)]],POWER((1+Stock[[#This Row],[% TOTAL RETURN/(LOSS)
(auto-fill)]]),1/(Stock[[#This Row],[HOLDING DAYS
(auto-fill)]]/365))-1),"")</f>
        <v/>
      </c>
      <c r="AF2494" s="81"/>
      <c r="AG2494" s="149" t="str">
        <f>IF(Stock[[#This Row],[STATUS
(auto-fill)]]="HOLDING",Stock[[#This Row],[MARKET PRICE]]-Stock[[#This Row],[BUYING PRICE]],"")</f>
        <v/>
      </c>
      <c r="AH2494" s="143" t="str">
        <f>IFERROR(Stock[[#This Row],[CHANGE
(auto-fill)]]/Stock[[#This Row],[BUYING PRICE]],"")</f>
        <v/>
      </c>
      <c r="AI2494" s="130" t="str">
        <f>IF(Stock[[#This Row],[MARKET PRICE]]&gt;0,Stock[[#This Row],[MARKET PRICE]]*Stock[[#This Row],[REMAINING QUANTITY
(auto-fill)]],"")</f>
        <v/>
      </c>
    </row>
    <row r="2495" spans="2:35">
      <c r="B2495" s="110" t="str">
        <f>IF(AND(Stock[[#This Row],[BUYING QUANTITY]]&gt;0,Stock[[#This Row],[REMAINING QUANTITY
(auto-fill)]]=0),"SOLD OUT",
IF(AND(Stock[[#This Row],[BUYING QUANTITY]]&gt;0,Stock[[#This Row],[REMAINING QUANTITY
(auto-fill)]]&gt;0),"HOLDING",""))</f>
        <v/>
      </c>
      <c r="C2495" s="113">
        <f t="shared" si="38"/>
        <v>2482</v>
      </c>
      <c r="D2495" s="79"/>
      <c r="E2495" s="80"/>
      <c r="F2495" s="162"/>
      <c r="G2495" s="85"/>
      <c r="H2495" s="86"/>
      <c r="I2495" s="164"/>
      <c r="J2495" s="115" t="str">
        <f>IF(Stock[[#This Row],[BUYING QUANTITY]]&gt;0,Stock[[#This Row],[BUYING PRICE]]*Stock[[#This Row],[BUYING QUANTITY]]*Stock[[#This Row],[% BUYING FEE]],"")</f>
        <v/>
      </c>
      <c r="K2495" s="89"/>
      <c r="L2495" s="90"/>
      <c r="M2495" s="117" t="str">
        <f>IF(Stock[[#This Row],[BUYING QUANTITY]]&gt;0,Stock[[#This Row],[BUYING PRICE]]*(1+Stock[[#This Row],[% THRESHOLD (RETURN)_1]]),"")</f>
        <v/>
      </c>
      <c r="N2495" s="91"/>
      <c r="O2495" s="117" t="str">
        <f>IF(Stock[[#This Row],[BUYING QUANTITY]]&gt;0,Stock[[#This Row],[BUYING PRICE]]*(1+Stock[[#This Row],[% THRESHOLD (RETURN)_2]]),"")</f>
        <v/>
      </c>
      <c r="P2495" s="91"/>
      <c r="Q2495" s="117" t="str">
        <f>IF(Stock[[#This Row],[BUYING QUANTITY]]&gt;0,Stock[[#This Row],[BUYING PRICE]]*(1+Stock[[#This Row],[% THRESHOLD (LOSS)]]),"")</f>
        <v/>
      </c>
      <c r="R2495" s="105"/>
      <c r="S2495" s="118" t="str">
        <f>IF(Stock[[#This Row],[CASH DIVIDEND]]&gt;0,Stock[[#This Row],[CASH DIVIDEND]]/(Stock[[#This Row],[BUYING PRICE]]*Stock[[#This Row],[BUYING QUANTITY]]),"")</f>
        <v/>
      </c>
      <c r="T2495" s="105"/>
      <c r="U2495" s="79"/>
      <c r="V2495" s="97"/>
      <c r="W2495" s="98"/>
      <c r="X2495" s="168"/>
      <c r="Y2495" s="126" t="str">
        <f>IF(Stock[[#This Row],[SELLING QUANTITY]]&gt;0,Stock[[#This Row],[SELLING PRICE]]*Stock[[#This Row],[SELLING QUANTITY]]*Stock[[#This Row],[% SELLING FEE]]+Stock[[#This Row],[SELLING PRICE]]*Stock[[#This Row],[SELLING QUANTITY]]*$D$12,"")</f>
        <v/>
      </c>
      <c r="Z2495" s="121">
        <f>Stock[[#This Row],[BUYING QUANTITY]]+Stock[[#This Row],[STOCK DIVIDEND]]-Stock[[#This Row],[SELLING QUANTITY]]</f>
        <v>0</v>
      </c>
      <c r="AA24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5" s="121">
        <f ca="1">IF(Stock[[#This Row],[SELLING DATE]]&gt;0,Stock[[#This Row],[SELLING DATE]]-Stock[[#This Row],[BUY DATE]]+1,IF(Stock[[#This Row],[BUY DATE]]=0,0,TODAY()-Stock[[#This Row],[BUY DATE]]+1))</f>
        <v>0</v>
      </c>
      <c r="AC2495" s="122" t="str">
        <f>IFERROR(Stock[[#This Row],[CASH DIVIDEND]]+Stock[[#This Row],[RETURN/(LOSS) FROM TRADING
(auto-fill)]],"")</f>
        <v/>
      </c>
      <c r="AD24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5" s="146" t="str">
        <f ca="1">IFERROR(IF(Stock[[#This Row],[HOLDING DAYS
(auto-fill)]]&lt;365,Stock[[#This Row],[% TOTAL RETURN/(LOSS)
(auto-fill)]]*365/Stock[[#This Row],[HOLDING DAYS
(auto-fill)]],POWER((1+Stock[[#This Row],[% TOTAL RETURN/(LOSS)
(auto-fill)]]),1/(Stock[[#This Row],[HOLDING DAYS
(auto-fill)]]/365))-1),"")</f>
        <v/>
      </c>
      <c r="AF2495" s="81"/>
      <c r="AG2495" s="149" t="str">
        <f>IF(Stock[[#This Row],[STATUS
(auto-fill)]]="HOLDING",Stock[[#This Row],[MARKET PRICE]]-Stock[[#This Row],[BUYING PRICE]],"")</f>
        <v/>
      </c>
      <c r="AH2495" s="143" t="str">
        <f>IFERROR(Stock[[#This Row],[CHANGE
(auto-fill)]]/Stock[[#This Row],[BUYING PRICE]],"")</f>
        <v/>
      </c>
      <c r="AI2495" s="130" t="str">
        <f>IF(Stock[[#This Row],[MARKET PRICE]]&gt;0,Stock[[#This Row],[MARKET PRICE]]*Stock[[#This Row],[REMAINING QUANTITY
(auto-fill)]],"")</f>
        <v/>
      </c>
    </row>
    <row r="2496" spans="2:35">
      <c r="B2496" s="110" t="str">
        <f>IF(AND(Stock[[#This Row],[BUYING QUANTITY]]&gt;0,Stock[[#This Row],[REMAINING QUANTITY
(auto-fill)]]=0),"SOLD OUT",
IF(AND(Stock[[#This Row],[BUYING QUANTITY]]&gt;0,Stock[[#This Row],[REMAINING QUANTITY
(auto-fill)]]&gt;0),"HOLDING",""))</f>
        <v/>
      </c>
      <c r="C2496" s="113">
        <f t="shared" si="38"/>
        <v>2483</v>
      </c>
      <c r="D2496" s="79"/>
      <c r="E2496" s="80"/>
      <c r="F2496" s="162"/>
      <c r="G2496" s="85"/>
      <c r="H2496" s="86"/>
      <c r="I2496" s="164"/>
      <c r="J2496" s="115" t="str">
        <f>IF(Stock[[#This Row],[BUYING QUANTITY]]&gt;0,Stock[[#This Row],[BUYING PRICE]]*Stock[[#This Row],[BUYING QUANTITY]]*Stock[[#This Row],[% BUYING FEE]],"")</f>
        <v/>
      </c>
      <c r="K2496" s="89"/>
      <c r="L2496" s="90"/>
      <c r="M2496" s="117" t="str">
        <f>IF(Stock[[#This Row],[BUYING QUANTITY]]&gt;0,Stock[[#This Row],[BUYING PRICE]]*(1+Stock[[#This Row],[% THRESHOLD (RETURN)_1]]),"")</f>
        <v/>
      </c>
      <c r="N2496" s="91"/>
      <c r="O2496" s="117" t="str">
        <f>IF(Stock[[#This Row],[BUYING QUANTITY]]&gt;0,Stock[[#This Row],[BUYING PRICE]]*(1+Stock[[#This Row],[% THRESHOLD (RETURN)_2]]),"")</f>
        <v/>
      </c>
      <c r="P2496" s="91"/>
      <c r="Q2496" s="117" t="str">
        <f>IF(Stock[[#This Row],[BUYING QUANTITY]]&gt;0,Stock[[#This Row],[BUYING PRICE]]*(1+Stock[[#This Row],[% THRESHOLD (LOSS)]]),"")</f>
        <v/>
      </c>
      <c r="R2496" s="105"/>
      <c r="S2496" s="118" t="str">
        <f>IF(Stock[[#This Row],[CASH DIVIDEND]]&gt;0,Stock[[#This Row],[CASH DIVIDEND]]/(Stock[[#This Row],[BUYING PRICE]]*Stock[[#This Row],[BUYING QUANTITY]]),"")</f>
        <v/>
      </c>
      <c r="T2496" s="105"/>
      <c r="U2496" s="79"/>
      <c r="V2496" s="97"/>
      <c r="W2496" s="98"/>
      <c r="X2496" s="168"/>
      <c r="Y2496" s="126" t="str">
        <f>IF(Stock[[#This Row],[SELLING QUANTITY]]&gt;0,Stock[[#This Row],[SELLING PRICE]]*Stock[[#This Row],[SELLING QUANTITY]]*Stock[[#This Row],[% SELLING FEE]]+Stock[[#This Row],[SELLING PRICE]]*Stock[[#This Row],[SELLING QUANTITY]]*$D$12,"")</f>
        <v/>
      </c>
      <c r="Z2496" s="121">
        <f>Stock[[#This Row],[BUYING QUANTITY]]+Stock[[#This Row],[STOCK DIVIDEND]]-Stock[[#This Row],[SELLING QUANTITY]]</f>
        <v>0</v>
      </c>
      <c r="AA24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6" s="121">
        <f ca="1">IF(Stock[[#This Row],[SELLING DATE]]&gt;0,Stock[[#This Row],[SELLING DATE]]-Stock[[#This Row],[BUY DATE]]+1,IF(Stock[[#This Row],[BUY DATE]]=0,0,TODAY()-Stock[[#This Row],[BUY DATE]]+1))</f>
        <v>0</v>
      </c>
      <c r="AC2496" s="122" t="str">
        <f>IFERROR(Stock[[#This Row],[CASH DIVIDEND]]+Stock[[#This Row],[RETURN/(LOSS) FROM TRADING
(auto-fill)]],"")</f>
        <v/>
      </c>
      <c r="AD24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6" s="146" t="str">
        <f ca="1">IFERROR(IF(Stock[[#This Row],[HOLDING DAYS
(auto-fill)]]&lt;365,Stock[[#This Row],[% TOTAL RETURN/(LOSS)
(auto-fill)]]*365/Stock[[#This Row],[HOLDING DAYS
(auto-fill)]],POWER((1+Stock[[#This Row],[% TOTAL RETURN/(LOSS)
(auto-fill)]]),1/(Stock[[#This Row],[HOLDING DAYS
(auto-fill)]]/365))-1),"")</f>
        <v/>
      </c>
      <c r="AF2496" s="81"/>
      <c r="AG2496" s="149" t="str">
        <f>IF(Stock[[#This Row],[STATUS
(auto-fill)]]="HOLDING",Stock[[#This Row],[MARKET PRICE]]-Stock[[#This Row],[BUYING PRICE]],"")</f>
        <v/>
      </c>
      <c r="AH2496" s="143" t="str">
        <f>IFERROR(Stock[[#This Row],[CHANGE
(auto-fill)]]/Stock[[#This Row],[BUYING PRICE]],"")</f>
        <v/>
      </c>
      <c r="AI2496" s="130" t="str">
        <f>IF(Stock[[#This Row],[MARKET PRICE]]&gt;0,Stock[[#This Row],[MARKET PRICE]]*Stock[[#This Row],[REMAINING QUANTITY
(auto-fill)]],"")</f>
        <v/>
      </c>
    </row>
    <row r="2497" spans="2:35">
      <c r="B2497" s="110" t="str">
        <f>IF(AND(Stock[[#This Row],[BUYING QUANTITY]]&gt;0,Stock[[#This Row],[REMAINING QUANTITY
(auto-fill)]]=0),"SOLD OUT",
IF(AND(Stock[[#This Row],[BUYING QUANTITY]]&gt;0,Stock[[#This Row],[REMAINING QUANTITY
(auto-fill)]]&gt;0),"HOLDING",""))</f>
        <v/>
      </c>
      <c r="C2497" s="113">
        <f t="shared" si="38"/>
        <v>2484</v>
      </c>
      <c r="D2497" s="79"/>
      <c r="E2497" s="80"/>
      <c r="F2497" s="162"/>
      <c r="G2497" s="85"/>
      <c r="H2497" s="86"/>
      <c r="I2497" s="164"/>
      <c r="J2497" s="115" t="str">
        <f>IF(Stock[[#This Row],[BUYING QUANTITY]]&gt;0,Stock[[#This Row],[BUYING PRICE]]*Stock[[#This Row],[BUYING QUANTITY]]*Stock[[#This Row],[% BUYING FEE]],"")</f>
        <v/>
      </c>
      <c r="K2497" s="89"/>
      <c r="L2497" s="90"/>
      <c r="M2497" s="117" t="str">
        <f>IF(Stock[[#This Row],[BUYING QUANTITY]]&gt;0,Stock[[#This Row],[BUYING PRICE]]*(1+Stock[[#This Row],[% THRESHOLD (RETURN)_1]]),"")</f>
        <v/>
      </c>
      <c r="N2497" s="91"/>
      <c r="O2497" s="117" t="str">
        <f>IF(Stock[[#This Row],[BUYING QUANTITY]]&gt;0,Stock[[#This Row],[BUYING PRICE]]*(1+Stock[[#This Row],[% THRESHOLD (RETURN)_2]]),"")</f>
        <v/>
      </c>
      <c r="P2497" s="91"/>
      <c r="Q2497" s="117" t="str">
        <f>IF(Stock[[#This Row],[BUYING QUANTITY]]&gt;0,Stock[[#This Row],[BUYING PRICE]]*(1+Stock[[#This Row],[% THRESHOLD (LOSS)]]),"")</f>
        <v/>
      </c>
      <c r="R2497" s="105"/>
      <c r="S2497" s="118" t="str">
        <f>IF(Stock[[#This Row],[CASH DIVIDEND]]&gt;0,Stock[[#This Row],[CASH DIVIDEND]]/(Stock[[#This Row],[BUYING PRICE]]*Stock[[#This Row],[BUYING QUANTITY]]),"")</f>
        <v/>
      </c>
      <c r="T2497" s="105"/>
      <c r="U2497" s="79"/>
      <c r="V2497" s="97"/>
      <c r="W2497" s="98"/>
      <c r="X2497" s="168"/>
      <c r="Y2497" s="126" t="str">
        <f>IF(Stock[[#This Row],[SELLING QUANTITY]]&gt;0,Stock[[#This Row],[SELLING PRICE]]*Stock[[#This Row],[SELLING QUANTITY]]*Stock[[#This Row],[% SELLING FEE]]+Stock[[#This Row],[SELLING PRICE]]*Stock[[#This Row],[SELLING QUANTITY]]*$D$12,"")</f>
        <v/>
      </c>
      <c r="Z2497" s="121">
        <f>Stock[[#This Row],[BUYING QUANTITY]]+Stock[[#This Row],[STOCK DIVIDEND]]-Stock[[#This Row],[SELLING QUANTITY]]</f>
        <v>0</v>
      </c>
      <c r="AA24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7" s="121">
        <f ca="1">IF(Stock[[#This Row],[SELLING DATE]]&gt;0,Stock[[#This Row],[SELLING DATE]]-Stock[[#This Row],[BUY DATE]]+1,IF(Stock[[#This Row],[BUY DATE]]=0,0,TODAY()-Stock[[#This Row],[BUY DATE]]+1))</f>
        <v>0</v>
      </c>
      <c r="AC2497" s="122" t="str">
        <f>IFERROR(Stock[[#This Row],[CASH DIVIDEND]]+Stock[[#This Row],[RETURN/(LOSS) FROM TRADING
(auto-fill)]],"")</f>
        <v/>
      </c>
      <c r="AD24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7" s="146" t="str">
        <f ca="1">IFERROR(IF(Stock[[#This Row],[HOLDING DAYS
(auto-fill)]]&lt;365,Stock[[#This Row],[% TOTAL RETURN/(LOSS)
(auto-fill)]]*365/Stock[[#This Row],[HOLDING DAYS
(auto-fill)]],POWER((1+Stock[[#This Row],[% TOTAL RETURN/(LOSS)
(auto-fill)]]),1/(Stock[[#This Row],[HOLDING DAYS
(auto-fill)]]/365))-1),"")</f>
        <v/>
      </c>
      <c r="AF2497" s="81"/>
      <c r="AG2497" s="149" t="str">
        <f>IF(Stock[[#This Row],[STATUS
(auto-fill)]]="HOLDING",Stock[[#This Row],[MARKET PRICE]]-Stock[[#This Row],[BUYING PRICE]],"")</f>
        <v/>
      </c>
      <c r="AH2497" s="143" t="str">
        <f>IFERROR(Stock[[#This Row],[CHANGE
(auto-fill)]]/Stock[[#This Row],[BUYING PRICE]],"")</f>
        <v/>
      </c>
      <c r="AI2497" s="130" t="str">
        <f>IF(Stock[[#This Row],[MARKET PRICE]]&gt;0,Stock[[#This Row],[MARKET PRICE]]*Stock[[#This Row],[REMAINING QUANTITY
(auto-fill)]],"")</f>
        <v/>
      </c>
    </row>
    <row r="2498" spans="2:35">
      <c r="B2498" s="110" t="str">
        <f>IF(AND(Stock[[#This Row],[BUYING QUANTITY]]&gt;0,Stock[[#This Row],[REMAINING QUANTITY
(auto-fill)]]=0),"SOLD OUT",
IF(AND(Stock[[#This Row],[BUYING QUANTITY]]&gt;0,Stock[[#This Row],[REMAINING QUANTITY
(auto-fill)]]&gt;0),"HOLDING",""))</f>
        <v/>
      </c>
      <c r="C2498" s="113">
        <f t="shared" si="38"/>
        <v>2485</v>
      </c>
      <c r="D2498" s="79"/>
      <c r="E2498" s="80"/>
      <c r="F2498" s="162"/>
      <c r="G2498" s="85"/>
      <c r="H2498" s="86"/>
      <c r="I2498" s="164"/>
      <c r="J2498" s="115" t="str">
        <f>IF(Stock[[#This Row],[BUYING QUANTITY]]&gt;0,Stock[[#This Row],[BUYING PRICE]]*Stock[[#This Row],[BUYING QUANTITY]]*Stock[[#This Row],[% BUYING FEE]],"")</f>
        <v/>
      </c>
      <c r="K2498" s="89"/>
      <c r="L2498" s="90"/>
      <c r="M2498" s="117" t="str">
        <f>IF(Stock[[#This Row],[BUYING QUANTITY]]&gt;0,Stock[[#This Row],[BUYING PRICE]]*(1+Stock[[#This Row],[% THRESHOLD (RETURN)_1]]),"")</f>
        <v/>
      </c>
      <c r="N2498" s="91"/>
      <c r="O2498" s="117" t="str">
        <f>IF(Stock[[#This Row],[BUYING QUANTITY]]&gt;0,Stock[[#This Row],[BUYING PRICE]]*(1+Stock[[#This Row],[% THRESHOLD (RETURN)_2]]),"")</f>
        <v/>
      </c>
      <c r="P2498" s="91"/>
      <c r="Q2498" s="117" t="str">
        <f>IF(Stock[[#This Row],[BUYING QUANTITY]]&gt;0,Stock[[#This Row],[BUYING PRICE]]*(1+Stock[[#This Row],[% THRESHOLD (LOSS)]]),"")</f>
        <v/>
      </c>
      <c r="R2498" s="105"/>
      <c r="S2498" s="118" t="str">
        <f>IF(Stock[[#This Row],[CASH DIVIDEND]]&gt;0,Stock[[#This Row],[CASH DIVIDEND]]/(Stock[[#This Row],[BUYING PRICE]]*Stock[[#This Row],[BUYING QUANTITY]]),"")</f>
        <v/>
      </c>
      <c r="T2498" s="105"/>
      <c r="U2498" s="79"/>
      <c r="V2498" s="97"/>
      <c r="W2498" s="98"/>
      <c r="X2498" s="168"/>
      <c r="Y2498" s="126" t="str">
        <f>IF(Stock[[#This Row],[SELLING QUANTITY]]&gt;0,Stock[[#This Row],[SELLING PRICE]]*Stock[[#This Row],[SELLING QUANTITY]]*Stock[[#This Row],[% SELLING FEE]]+Stock[[#This Row],[SELLING PRICE]]*Stock[[#This Row],[SELLING QUANTITY]]*$D$12,"")</f>
        <v/>
      </c>
      <c r="Z2498" s="121">
        <f>Stock[[#This Row],[BUYING QUANTITY]]+Stock[[#This Row],[STOCK DIVIDEND]]-Stock[[#This Row],[SELLING QUANTITY]]</f>
        <v>0</v>
      </c>
      <c r="AA24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8" s="121">
        <f ca="1">IF(Stock[[#This Row],[SELLING DATE]]&gt;0,Stock[[#This Row],[SELLING DATE]]-Stock[[#This Row],[BUY DATE]]+1,IF(Stock[[#This Row],[BUY DATE]]=0,0,TODAY()-Stock[[#This Row],[BUY DATE]]+1))</f>
        <v>0</v>
      </c>
      <c r="AC2498" s="122" t="str">
        <f>IFERROR(Stock[[#This Row],[CASH DIVIDEND]]+Stock[[#This Row],[RETURN/(LOSS) FROM TRADING
(auto-fill)]],"")</f>
        <v/>
      </c>
      <c r="AD24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8" s="146" t="str">
        <f ca="1">IFERROR(IF(Stock[[#This Row],[HOLDING DAYS
(auto-fill)]]&lt;365,Stock[[#This Row],[% TOTAL RETURN/(LOSS)
(auto-fill)]]*365/Stock[[#This Row],[HOLDING DAYS
(auto-fill)]],POWER((1+Stock[[#This Row],[% TOTAL RETURN/(LOSS)
(auto-fill)]]),1/(Stock[[#This Row],[HOLDING DAYS
(auto-fill)]]/365))-1),"")</f>
        <v/>
      </c>
      <c r="AF2498" s="81"/>
      <c r="AG2498" s="149" t="str">
        <f>IF(Stock[[#This Row],[STATUS
(auto-fill)]]="HOLDING",Stock[[#This Row],[MARKET PRICE]]-Stock[[#This Row],[BUYING PRICE]],"")</f>
        <v/>
      </c>
      <c r="AH2498" s="143" t="str">
        <f>IFERROR(Stock[[#This Row],[CHANGE
(auto-fill)]]/Stock[[#This Row],[BUYING PRICE]],"")</f>
        <v/>
      </c>
      <c r="AI2498" s="130" t="str">
        <f>IF(Stock[[#This Row],[MARKET PRICE]]&gt;0,Stock[[#This Row],[MARKET PRICE]]*Stock[[#This Row],[REMAINING QUANTITY
(auto-fill)]],"")</f>
        <v/>
      </c>
    </row>
    <row r="2499" spans="2:35">
      <c r="B2499" s="110" t="str">
        <f>IF(AND(Stock[[#This Row],[BUYING QUANTITY]]&gt;0,Stock[[#This Row],[REMAINING QUANTITY
(auto-fill)]]=0),"SOLD OUT",
IF(AND(Stock[[#This Row],[BUYING QUANTITY]]&gt;0,Stock[[#This Row],[REMAINING QUANTITY
(auto-fill)]]&gt;0),"HOLDING",""))</f>
        <v/>
      </c>
      <c r="C2499" s="113">
        <f t="shared" si="38"/>
        <v>2486</v>
      </c>
      <c r="D2499" s="79"/>
      <c r="E2499" s="80"/>
      <c r="F2499" s="162"/>
      <c r="G2499" s="85"/>
      <c r="H2499" s="86"/>
      <c r="I2499" s="164"/>
      <c r="J2499" s="115" t="str">
        <f>IF(Stock[[#This Row],[BUYING QUANTITY]]&gt;0,Stock[[#This Row],[BUYING PRICE]]*Stock[[#This Row],[BUYING QUANTITY]]*Stock[[#This Row],[% BUYING FEE]],"")</f>
        <v/>
      </c>
      <c r="K2499" s="89"/>
      <c r="L2499" s="90"/>
      <c r="M2499" s="117" t="str">
        <f>IF(Stock[[#This Row],[BUYING QUANTITY]]&gt;0,Stock[[#This Row],[BUYING PRICE]]*(1+Stock[[#This Row],[% THRESHOLD (RETURN)_1]]),"")</f>
        <v/>
      </c>
      <c r="N2499" s="91"/>
      <c r="O2499" s="117" t="str">
        <f>IF(Stock[[#This Row],[BUYING QUANTITY]]&gt;0,Stock[[#This Row],[BUYING PRICE]]*(1+Stock[[#This Row],[% THRESHOLD (RETURN)_2]]),"")</f>
        <v/>
      </c>
      <c r="P2499" s="91"/>
      <c r="Q2499" s="117" t="str">
        <f>IF(Stock[[#This Row],[BUYING QUANTITY]]&gt;0,Stock[[#This Row],[BUYING PRICE]]*(1+Stock[[#This Row],[% THRESHOLD (LOSS)]]),"")</f>
        <v/>
      </c>
      <c r="R2499" s="105"/>
      <c r="S2499" s="118" t="str">
        <f>IF(Stock[[#This Row],[CASH DIVIDEND]]&gt;0,Stock[[#This Row],[CASH DIVIDEND]]/(Stock[[#This Row],[BUYING PRICE]]*Stock[[#This Row],[BUYING QUANTITY]]),"")</f>
        <v/>
      </c>
      <c r="T2499" s="105"/>
      <c r="U2499" s="79"/>
      <c r="V2499" s="97"/>
      <c r="W2499" s="98"/>
      <c r="X2499" s="168"/>
      <c r="Y2499" s="126" t="str">
        <f>IF(Stock[[#This Row],[SELLING QUANTITY]]&gt;0,Stock[[#This Row],[SELLING PRICE]]*Stock[[#This Row],[SELLING QUANTITY]]*Stock[[#This Row],[% SELLING FEE]]+Stock[[#This Row],[SELLING PRICE]]*Stock[[#This Row],[SELLING QUANTITY]]*$D$12,"")</f>
        <v/>
      </c>
      <c r="Z2499" s="121">
        <f>Stock[[#This Row],[BUYING QUANTITY]]+Stock[[#This Row],[STOCK DIVIDEND]]-Stock[[#This Row],[SELLING QUANTITY]]</f>
        <v>0</v>
      </c>
      <c r="AA24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499" s="121">
        <f ca="1">IF(Stock[[#This Row],[SELLING DATE]]&gt;0,Stock[[#This Row],[SELLING DATE]]-Stock[[#This Row],[BUY DATE]]+1,IF(Stock[[#This Row],[BUY DATE]]=0,0,TODAY()-Stock[[#This Row],[BUY DATE]]+1))</f>
        <v>0</v>
      </c>
      <c r="AC2499" s="122" t="str">
        <f>IFERROR(Stock[[#This Row],[CASH DIVIDEND]]+Stock[[#This Row],[RETURN/(LOSS) FROM TRADING
(auto-fill)]],"")</f>
        <v/>
      </c>
      <c r="AD24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499" s="146" t="str">
        <f ca="1">IFERROR(IF(Stock[[#This Row],[HOLDING DAYS
(auto-fill)]]&lt;365,Stock[[#This Row],[% TOTAL RETURN/(LOSS)
(auto-fill)]]*365/Stock[[#This Row],[HOLDING DAYS
(auto-fill)]],POWER((1+Stock[[#This Row],[% TOTAL RETURN/(LOSS)
(auto-fill)]]),1/(Stock[[#This Row],[HOLDING DAYS
(auto-fill)]]/365))-1),"")</f>
        <v/>
      </c>
      <c r="AF2499" s="81"/>
      <c r="AG2499" s="149" t="str">
        <f>IF(Stock[[#This Row],[STATUS
(auto-fill)]]="HOLDING",Stock[[#This Row],[MARKET PRICE]]-Stock[[#This Row],[BUYING PRICE]],"")</f>
        <v/>
      </c>
      <c r="AH2499" s="143" t="str">
        <f>IFERROR(Stock[[#This Row],[CHANGE
(auto-fill)]]/Stock[[#This Row],[BUYING PRICE]],"")</f>
        <v/>
      </c>
      <c r="AI2499" s="130" t="str">
        <f>IF(Stock[[#This Row],[MARKET PRICE]]&gt;0,Stock[[#This Row],[MARKET PRICE]]*Stock[[#This Row],[REMAINING QUANTITY
(auto-fill)]],"")</f>
        <v/>
      </c>
    </row>
    <row r="2500" spans="2:35">
      <c r="B2500" s="110" t="str">
        <f>IF(AND(Stock[[#This Row],[BUYING QUANTITY]]&gt;0,Stock[[#This Row],[REMAINING QUANTITY
(auto-fill)]]=0),"SOLD OUT",
IF(AND(Stock[[#This Row],[BUYING QUANTITY]]&gt;0,Stock[[#This Row],[REMAINING QUANTITY
(auto-fill)]]&gt;0),"HOLDING",""))</f>
        <v/>
      </c>
      <c r="C2500" s="113">
        <f t="shared" si="38"/>
        <v>2487</v>
      </c>
      <c r="D2500" s="79"/>
      <c r="E2500" s="80"/>
      <c r="F2500" s="162"/>
      <c r="G2500" s="85"/>
      <c r="H2500" s="86"/>
      <c r="I2500" s="164"/>
      <c r="J2500" s="115" t="str">
        <f>IF(Stock[[#This Row],[BUYING QUANTITY]]&gt;0,Stock[[#This Row],[BUYING PRICE]]*Stock[[#This Row],[BUYING QUANTITY]]*Stock[[#This Row],[% BUYING FEE]],"")</f>
        <v/>
      </c>
      <c r="K2500" s="89"/>
      <c r="L2500" s="90"/>
      <c r="M2500" s="117" t="str">
        <f>IF(Stock[[#This Row],[BUYING QUANTITY]]&gt;0,Stock[[#This Row],[BUYING PRICE]]*(1+Stock[[#This Row],[% THRESHOLD (RETURN)_1]]),"")</f>
        <v/>
      </c>
      <c r="N2500" s="91"/>
      <c r="O2500" s="117" t="str">
        <f>IF(Stock[[#This Row],[BUYING QUANTITY]]&gt;0,Stock[[#This Row],[BUYING PRICE]]*(1+Stock[[#This Row],[% THRESHOLD (RETURN)_2]]),"")</f>
        <v/>
      </c>
      <c r="P2500" s="91"/>
      <c r="Q2500" s="117" t="str">
        <f>IF(Stock[[#This Row],[BUYING QUANTITY]]&gt;0,Stock[[#This Row],[BUYING PRICE]]*(1+Stock[[#This Row],[% THRESHOLD (LOSS)]]),"")</f>
        <v/>
      </c>
      <c r="R2500" s="105"/>
      <c r="S2500" s="118" t="str">
        <f>IF(Stock[[#This Row],[CASH DIVIDEND]]&gt;0,Stock[[#This Row],[CASH DIVIDEND]]/(Stock[[#This Row],[BUYING PRICE]]*Stock[[#This Row],[BUYING QUANTITY]]),"")</f>
        <v/>
      </c>
      <c r="T2500" s="105"/>
      <c r="U2500" s="79"/>
      <c r="V2500" s="97"/>
      <c r="W2500" s="98"/>
      <c r="X2500" s="168"/>
      <c r="Y2500" s="126" t="str">
        <f>IF(Stock[[#This Row],[SELLING QUANTITY]]&gt;0,Stock[[#This Row],[SELLING PRICE]]*Stock[[#This Row],[SELLING QUANTITY]]*Stock[[#This Row],[% SELLING FEE]]+Stock[[#This Row],[SELLING PRICE]]*Stock[[#This Row],[SELLING QUANTITY]]*$D$12,"")</f>
        <v/>
      </c>
      <c r="Z2500" s="121">
        <f>Stock[[#This Row],[BUYING QUANTITY]]+Stock[[#This Row],[STOCK DIVIDEND]]-Stock[[#This Row],[SELLING QUANTITY]]</f>
        <v>0</v>
      </c>
      <c r="AA25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0" s="121">
        <f ca="1">IF(Stock[[#This Row],[SELLING DATE]]&gt;0,Stock[[#This Row],[SELLING DATE]]-Stock[[#This Row],[BUY DATE]]+1,IF(Stock[[#This Row],[BUY DATE]]=0,0,TODAY()-Stock[[#This Row],[BUY DATE]]+1))</f>
        <v>0</v>
      </c>
      <c r="AC2500" s="122" t="str">
        <f>IFERROR(Stock[[#This Row],[CASH DIVIDEND]]+Stock[[#This Row],[RETURN/(LOSS) FROM TRADING
(auto-fill)]],"")</f>
        <v/>
      </c>
      <c r="AD25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0" s="146" t="str">
        <f ca="1">IFERROR(IF(Stock[[#This Row],[HOLDING DAYS
(auto-fill)]]&lt;365,Stock[[#This Row],[% TOTAL RETURN/(LOSS)
(auto-fill)]]*365/Stock[[#This Row],[HOLDING DAYS
(auto-fill)]],POWER((1+Stock[[#This Row],[% TOTAL RETURN/(LOSS)
(auto-fill)]]),1/(Stock[[#This Row],[HOLDING DAYS
(auto-fill)]]/365))-1),"")</f>
        <v/>
      </c>
      <c r="AF2500" s="81"/>
      <c r="AG2500" s="149" t="str">
        <f>IF(Stock[[#This Row],[STATUS
(auto-fill)]]="HOLDING",Stock[[#This Row],[MARKET PRICE]]-Stock[[#This Row],[BUYING PRICE]],"")</f>
        <v/>
      </c>
      <c r="AH2500" s="143" t="str">
        <f>IFERROR(Stock[[#This Row],[CHANGE
(auto-fill)]]/Stock[[#This Row],[BUYING PRICE]],"")</f>
        <v/>
      </c>
      <c r="AI2500" s="130" t="str">
        <f>IF(Stock[[#This Row],[MARKET PRICE]]&gt;0,Stock[[#This Row],[MARKET PRICE]]*Stock[[#This Row],[REMAINING QUANTITY
(auto-fill)]],"")</f>
        <v/>
      </c>
    </row>
    <row r="2501" spans="2:35">
      <c r="B2501" s="110" t="str">
        <f>IF(AND(Stock[[#This Row],[BUYING QUANTITY]]&gt;0,Stock[[#This Row],[REMAINING QUANTITY
(auto-fill)]]=0),"SOLD OUT",
IF(AND(Stock[[#This Row],[BUYING QUANTITY]]&gt;0,Stock[[#This Row],[REMAINING QUANTITY
(auto-fill)]]&gt;0),"HOLDING",""))</f>
        <v/>
      </c>
      <c r="C2501" s="113">
        <f t="shared" si="38"/>
        <v>2488</v>
      </c>
      <c r="D2501" s="79"/>
      <c r="E2501" s="80"/>
      <c r="F2501" s="162"/>
      <c r="G2501" s="85"/>
      <c r="H2501" s="86"/>
      <c r="I2501" s="164"/>
      <c r="J2501" s="115" t="str">
        <f>IF(Stock[[#This Row],[BUYING QUANTITY]]&gt;0,Stock[[#This Row],[BUYING PRICE]]*Stock[[#This Row],[BUYING QUANTITY]]*Stock[[#This Row],[% BUYING FEE]],"")</f>
        <v/>
      </c>
      <c r="K2501" s="89"/>
      <c r="L2501" s="90"/>
      <c r="M2501" s="117" t="str">
        <f>IF(Stock[[#This Row],[BUYING QUANTITY]]&gt;0,Stock[[#This Row],[BUYING PRICE]]*(1+Stock[[#This Row],[% THRESHOLD (RETURN)_1]]),"")</f>
        <v/>
      </c>
      <c r="N2501" s="91"/>
      <c r="O2501" s="117" t="str">
        <f>IF(Stock[[#This Row],[BUYING QUANTITY]]&gt;0,Stock[[#This Row],[BUYING PRICE]]*(1+Stock[[#This Row],[% THRESHOLD (RETURN)_2]]),"")</f>
        <v/>
      </c>
      <c r="P2501" s="91"/>
      <c r="Q2501" s="117" t="str">
        <f>IF(Stock[[#This Row],[BUYING QUANTITY]]&gt;0,Stock[[#This Row],[BUYING PRICE]]*(1+Stock[[#This Row],[% THRESHOLD (LOSS)]]),"")</f>
        <v/>
      </c>
      <c r="R2501" s="105"/>
      <c r="S2501" s="118" t="str">
        <f>IF(Stock[[#This Row],[CASH DIVIDEND]]&gt;0,Stock[[#This Row],[CASH DIVIDEND]]/(Stock[[#This Row],[BUYING PRICE]]*Stock[[#This Row],[BUYING QUANTITY]]),"")</f>
        <v/>
      </c>
      <c r="T2501" s="105"/>
      <c r="U2501" s="79"/>
      <c r="V2501" s="97"/>
      <c r="W2501" s="98"/>
      <c r="X2501" s="168"/>
      <c r="Y2501" s="126" t="str">
        <f>IF(Stock[[#This Row],[SELLING QUANTITY]]&gt;0,Stock[[#This Row],[SELLING PRICE]]*Stock[[#This Row],[SELLING QUANTITY]]*Stock[[#This Row],[% SELLING FEE]]+Stock[[#This Row],[SELLING PRICE]]*Stock[[#This Row],[SELLING QUANTITY]]*$D$12,"")</f>
        <v/>
      </c>
      <c r="Z2501" s="121">
        <f>Stock[[#This Row],[BUYING QUANTITY]]+Stock[[#This Row],[STOCK DIVIDEND]]-Stock[[#This Row],[SELLING QUANTITY]]</f>
        <v>0</v>
      </c>
      <c r="AA25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1" s="121">
        <f ca="1">IF(Stock[[#This Row],[SELLING DATE]]&gt;0,Stock[[#This Row],[SELLING DATE]]-Stock[[#This Row],[BUY DATE]]+1,IF(Stock[[#This Row],[BUY DATE]]=0,0,TODAY()-Stock[[#This Row],[BUY DATE]]+1))</f>
        <v>0</v>
      </c>
      <c r="AC2501" s="122" t="str">
        <f>IFERROR(Stock[[#This Row],[CASH DIVIDEND]]+Stock[[#This Row],[RETURN/(LOSS) FROM TRADING
(auto-fill)]],"")</f>
        <v/>
      </c>
      <c r="AD25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1" s="146" t="str">
        <f ca="1">IFERROR(IF(Stock[[#This Row],[HOLDING DAYS
(auto-fill)]]&lt;365,Stock[[#This Row],[% TOTAL RETURN/(LOSS)
(auto-fill)]]*365/Stock[[#This Row],[HOLDING DAYS
(auto-fill)]],POWER((1+Stock[[#This Row],[% TOTAL RETURN/(LOSS)
(auto-fill)]]),1/(Stock[[#This Row],[HOLDING DAYS
(auto-fill)]]/365))-1),"")</f>
        <v/>
      </c>
      <c r="AF2501" s="81"/>
      <c r="AG2501" s="149" t="str">
        <f>IF(Stock[[#This Row],[STATUS
(auto-fill)]]="HOLDING",Stock[[#This Row],[MARKET PRICE]]-Stock[[#This Row],[BUYING PRICE]],"")</f>
        <v/>
      </c>
      <c r="AH2501" s="143" t="str">
        <f>IFERROR(Stock[[#This Row],[CHANGE
(auto-fill)]]/Stock[[#This Row],[BUYING PRICE]],"")</f>
        <v/>
      </c>
      <c r="AI2501" s="130" t="str">
        <f>IF(Stock[[#This Row],[MARKET PRICE]]&gt;0,Stock[[#This Row],[MARKET PRICE]]*Stock[[#This Row],[REMAINING QUANTITY
(auto-fill)]],"")</f>
        <v/>
      </c>
    </row>
    <row r="2502" spans="2:35">
      <c r="B2502" s="110" t="str">
        <f>IF(AND(Stock[[#This Row],[BUYING QUANTITY]]&gt;0,Stock[[#This Row],[REMAINING QUANTITY
(auto-fill)]]=0),"SOLD OUT",
IF(AND(Stock[[#This Row],[BUYING QUANTITY]]&gt;0,Stock[[#This Row],[REMAINING QUANTITY
(auto-fill)]]&gt;0),"HOLDING",""))</f>
        <v/>
      </c>
      <c r="C2502" s="113">
        <f t="shared" si="38"/>
        <v>2489</v>
      </c>
      <c r="D2502" s="79"/>
      <c r="E2502" s="80"/>
      <c r="F2502" s="162"/>
      <c r="G2502" s="85"/>
      <c r="H2502" s="86"/>
      <c r="I2502" s="164"/>
      <c r="J2502" s="115" t="str">
        <f>IF(Stock[[#This Row],[BUYING QUANTITY]]&gt;0,Stock[[#This Row],[BUYING PRICE]]*Stock[[#This Row],[BUYING QUANTITY]]*Stock[[#This Row],[% BUYING FEE]],"")</f>
        <v/>
      </c>
      <c r="K2502" s="89"/>
      <c r="L2502" s="90"/>
      <c r="M2502" s="117" t="str">
        <f>IF(Stock[[#This Row],[BUYING QUANTITY]]&gt;0,Stock[[#This Row],[BUYING PRICE]]*(1+Stock[[#This Row],[% THRESHOLD (RETURN)_1]]),"")</f>
        <v/>
      </c>
      <c r="N2502" s="91"/>
      <c r="O2502" s="117" t="str">
        <f>IF(Stock[[#This Row],[BUYING QUANTITY]]&gt;0,Stock[[#This Row],[BUYING PRICE]]*(1+Stock[[#This Row],[% THRESHOLD (RETURN)_2]]),"")</f>
        <v/>
      </c>
      <c r="P2502" s="91"/>
      <c r="Q2502" s="117" t="str">
        <f>IF(Stock[[#This Row],[BUYING QUANTITY]]&gt;0,Stock[[#This Row],[BUYING PRICE]]*(1+Stock[[#This Row],[% THRESHOLD (LOSS)]]),"")</f>
        <v/>
      </c>
      <c r="R2502" s="105"/>
      <c r="S2502" s="118" t="str">
        <f>IF(Stock[[#This Row],[CASH DIVIDEND]]&gt;0,Stock[[#This Row],[CASH DIVIDEND]]/(Stock[[#This Row],[BUYING PRICE]]*Stock[[#This Row],[BUYING QUANTITY]]),"")</f>
        <v/>
      </c>
      <c r="T2502" s="105"/>
      <c r="U2502" s="79"/>
      <c r="V2502" s="97"/>
      <c r="W2502" s="98"/>
      <c r="X2502" s="168"/>
      <c r="Y2502" s="126" t="str">
        <f>IF(Stock[[#This Row],[SELLING QUANTITY]]&gt;0,Stock[[#This Row],[SELLING PRICE]]*Stock[[#This Row],[SELLING QUANTITY]]*Stock[[#This Row],[% SELLING FEE]]+Stock[[#This Row],[SELLING PRICE]]*Stock[[#This Row],[SELLING QUANTITY]]*$D$12,"")</f>
        <v/>
      </c>
      <c r="Z2502" s="121">
        <f>Stock[[#This Row],[BUYING QUANTITY]]+Stock[[#This Row],[STOCK DIVIDEND]]-Stock[[#This Row],[SELLING QUANTITY]]</f>
        <v>0</v>
      </c>
      <c r="AA25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2" s="121">
        <f ca="1">IF(Stock[[#This Row],[SELLING DATE]]&gt;0,Stock[[#This Row],[SELLING DATE]]-Stock[[#This Row],[BUY DATE]]+1,IF(Stock[[#This Row],[BUY DATE]]=0,0,TODAY()-Stock[[#This Row],[BUY DATE]]+1))</f>
        <v>0</v>
      </c>
      <c r="AC2502" s="122" t="str">
        <f>IFERROR(Stock[[#This Row],[CASH DIVIDEND]]+Stock[[#This Row],[RETURN/(LOSS) FROM TRADING
(auto-fill)]],"")</f>
        <v/>
      </c>
      <c r="AD25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2" s="146" t="str">
        <f ca="1">IFERROR(IF(Stock[[#This Row],[HOLDING DAYS
(auto-fill)]]&lt;365,Stock[[#This Row],[% TOTAL RETURN/(LOSS)
(auto-fill)]]*365/Stock[[#This Row],[HOLDING DAYS
(auto-fill)]],POWER((1+Stock[[#This Row],[% TOTAL RETURN/(LOSS)
(auto-fill)]]),1/(Stock[[#This Row],[HOLDING DAYS
(auto-fill)]]/365))-1),"")</f>
        <v/>
      </c>
      <c r="AF2502" s="81"/>
      <c r="AG2502" s="149" t="str">
        <f>IF(Stock[[#This Row],[STATUS
(auto-fill)]]="HOLDING",Stock[[#This Row],[MARKET PRICE]]-Stock[[#This Row],[BUYING PRICE]],"")</f>
        <v/>
      </c>
      <c r="AH2502" s="143" t="str">
        <f>IFERROR(Stock[[#This Row],[CHANGE
(auto-fill)]]/Stock[[#This Row],[BUYING PRICE]],"")</f>
        <v/>
      </c>
      <c r="AI2502" s="130" t="str">
        <f>IF(Stock[[#This Row],[MARKET PRICE]]&gt;0,Stock[[#This Row],[MARKET PRICE]]*Stock[[#This Row],[REMAINING QUANTITY
(auto-fill)]],"")</f>
        <v/>
      </c>
    </row>
    <row r="2503" spans="2:35">
      <c r="B2503" s="110" t="str">
        <f>IF(AND(Stock[[#This Row],[BUYING QUANTITY]]&gt;0,Stock[[#This Row],[REMAINING QUANTITY
(auto-fill)]]=0),"SOLD OUT",
IF(AND(Stock[[#This Row],[BUYING QUANTITY]]&gt;0,Stock[[#This Row],[REMAINING QUANTITY
(auto-fill)]]&gt;0),"HOLDING",""))</f>
        <v/>
      </c>
      <c r="C2503" s="113">
        <f t="shared" si="38"/>
        <v>2490</v>
      </c>
      <c r="D2503" s="79"/>
      <c r="E2503" s="80"/>
      <c r="F2503" s="162"/>
      <c r="G2503" s="85"/>
      <c r="H2503" s="86"/>
      <c r="I2503" s="164"/>
      <c r="J2503" s="115" t="str">
        <f>IF(Stock[[#This Row],[BUYING QUANTITY]]&gt;0,Stock[[#This Row],[BUYING PRICE]]*Stock[[#This Row],[BUYING QUANTITY]]*Stock[[#This Row],[% BUYING FEE]],"")</f>
        <v/>
      </c>
      <c r="K2503" s="89"/>
      <c r="L2503" s="90"/>
      <c r="M2503" s="117" t="str">
        <f>IF(Stock[[#This Row],[BUYING QUANTITY]]&gt;0,Stock[[#This Row],[BUYING PRICE]]*(1+Stock[[#This Row],[% THRESHOLD (RETURN)_1]]),"")</f>
        <v/>
      </c>
      <c r="N2503" s="91"/>
      <c r="O2503" s="117" t="str">
        <f>IF(Stock[[#This Row],[BUYING QUANTITY]]&gt;0,Stock[[#This Row],[BUYING PRICE]]*(1+Stock[[#This Row],[% THRESHOLD (RETURN)_2]]),"")</f>
        <v/>
      </c>
      <c r="P2503" s="91"/>
      <c r="Q2503" s="117" t="str">
        <f>IF(Stock[[#This Row],[BUYING QUANTITY]]&gt;0,Stock[[#This Row],[BUYING PRICE]]*(1+Stock[[#This Row],[% THRESHOLD (LOSS)]]),"")</f>
        <v/>
      </c>
      <c r="R2503" s="105"/>
      <c r="S2503" s="118" t="str">
        <f>IF(Stock[[#This Row],[CASH DIVIDEND]]&gt;0,Stock[[#This Row],[CASH DIVIDEND]]/(Stock[[#This Row],[BUYING PRICE]]*Stock[[#This Row],[BUYING QUANTITY]]),"")</f>
        <v/>
      </c>
      <c r="T2503" s="105"/>
      <c r="U2503" s="79"/>
      <c r="V2503" s="97"/>
      <c r="W2503" s="98"/>
      <c r="X2503" s="168"/>
      <c r="Y2503" s="126" t="str">
        <f>IF(Stock[[#This Row],[SELLING QUANTITY]]&gt;0,Stock[[#This Row],[SELLING PRICE]]*Stock[[#This Row],[SELLING QUANTITY]]*Stock[[#This Row],[% SELLING FEE]]+Stock[[#This Row],[SELLING PRICE]]*Stock[[#This Row],[SELLING QUANTITY]]*$D$12,"")</f>
        <v/>
      </c>
      <c r="Z2503" s="121">
        <f>Stock[[#This Row],[BUYING QUANTITY]]+Stock[[#This Row],[STOCK DIVIDEND]]-Stock[[#This Row],[SELLING QUANTITY]]</f>
        <v>0</v>
      </c>
      <c r="AA25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3" s="121">
        <f ca="1">IF(Stock[[#This Row],[SELLING DATE]]&gt;0,Stock[[#This Row],[SELLING DATE]]-Stock[[#This Row],[BUY DATE]]+1,IF(Stock[[#This Row],[BUY DATE]]=0,0,TODAY()-Stock[[#This Row],[BUY DATE]]+1))</f>
        <v>0</v>
      </c>
      <c r="AC2503" s="122" t="str">
        <f>IFERROR(Stock[[#This Row],[CASH DIVIDEND]]+Stock[[#This Row],[RETURN/(LOSS) FROM TRADING
(auto-fill)]],"")</f>
        <v/>
      </c>
      <c r="AD25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3" s="146" t="str">
        <f ca="1">IFERROR(IF(Stock[[#This Row],[HOLDING DAYS
(auto-fill)]]&lt;365,Stock[[#This Row],[% TOTAL RETURN/(LOSS)
(auto-fill)]]*365/Stock[[#This Row],[HOLDING DAYS
(auto-fill)]],POWER((1+Stock[[#This Row],[% TOTAL RETURN/(LOSS)
(auto-fill)]]),1/(Stock[[#This Row],[HOLDING DAYS
(auto-fill)]]/365))-1),"")</f>
        <v/>
      </c>
      <c r="AF2503" s="81"/>
      <c r="AG2503" s="149" t="str">
        <f>IF(Stock[[#This Row],[STATUS
(auto-fill)]]="HOLDING",Stock[[#This Row],[MARKET PRICE]]-Stock[[#This Row],[BUYING PRICE]],"")</f>
        <v/>
      </c>
      <c r="AH2503" s="143" t="str">
        <f>IFERROR(Stock[[#This Row],[CHANGE
(auto-fill)]]/Stock[[#This Row],[BUYING PRICE]],"")</f>
        <v/>
      </c>
      <c r="AI2503" s="130" t="str">
        <f>IF(Stock[[#This Row],[MARKET PRICE]]&gt;0,Stock[[#This Row],[MARKET PRICE]]*Stock[[#This Row],[REMAINING QUANTITY
(auto-fill)]],"")</f>
        <v/>
      </c>
    </row>
    <row r="2504" spans="2:35">
      <c r="B2504" s="110" t="str">
        <f>IF(AND(Stock[[#This Row],[BUYING QUANTITY]]&gt;0,Stock[[#This Row],[REMAINING QUANTITY
(auto-fill)]]=0),"SOLD OUT",
IF(AND(Stock[[#This Row],[BUYING QUANTITY]]&gt;0,Stock[[#This Row],[REMAINING QUANTITY
(auto-fill)]]&gt;0),"HOLDING",""))</f>
        <v/>
      </c>
      <c r="C2504" s="113">
        <f t="shared" si="38"/>
        <v>2491</v>
      </c>
      <c r="D2504" s="79"/>
      <c r="E2504" s="80"/>
      <c r="F2504" s="162"/>
      <c r="G2504" s="85"/>
      <c r="H2504" s="86"/>
      <c r="I2504" s="164"/>
      <c r="J2504" s="115" t="str">
        <f>IF(Stock[[#This Row],[BUYING QUANTITY]]&gt;0,Stock[[#This Row],[BUYING PRICE]]*Stock[[#This Row],[BUYING QUANTITY]]*Stock[[#This Row],[% BUYING FEE]],"")</f>
        <v/>
      </c>
      <c r="K2504" s="89"/>
      <c r="L2504" s="90"/>
      <c r="M2504" s="117" t="str">
        <f>IF(Stock[[#This Row],[BUYING QUANTITY]]&gt;0,Stock[[#This Row],[BUYING PRICE]]*(1+Stock[[#This Row],[% THRESHOLD (RETURN)_1]]),"")</f>
        <v/>
      </c>
      <c r="N2504" s="91"/>
      <c r="O2504" s="117" t="str">
        <f>IF(Stock[[#This Row],[BUYING QUANTITY]]&gt;0,Stock[[#This Row],[BUYING PRICE]]*(1+Stock[[#This Row],[% THRESHOLD (RETURN)_2]]),"")</f>
        <v/>
      </c>
      <c r="P2504" s="91"/>
      <c r="Q2504" s="117" t="str">
        <f>IF(Stock[[#This Row],[BUYING QUANTITY]]&gt;0,Stock[[#This Row],[BUYING PRICE]]*(1+Stock[[#This Row],[% THRESHOLD (LOSS)]]),"")</f>
        <v/>
      </c>
      <c r="R2504" s="105"/>
      <c r="S2504" s="118" t="str">
        <f>IF(Stock[[#This Row],[CASH DIVIDEND]]&gt;0,Stock[[#This Row],[CASH DIVIDEND]]/(Stock[[#This Row],[BUYING PRICE]]*Stock[[#This Row],[BUYING QUANTITY]]),"")</f>
        <v/>
      </c>
      <c r="T2504" s="105"/>
      <c r="U2504" s="79"/>
      <c r="V2504" s="97"/>
      <c r="W2504" s="98"/>
      <c r="X2504" s="168"/>
      <c r="Y2504" s="126" t="str">
        <f>IF(Stock[[#This Row],[SELLING QUANTITY]]&gt;0,Stock[[#This Row],[SELLING PRICE]]*Stock[[#This Row],[SELLING QUANTITY]]*Stock[[#This Row],[% SELLING FEE]]+Stock[[#This Row],[SELLING PRICE]]*Stock[[#This Row],[SELLING QUANTITY]]*$D$12,"")</f>
        <v/>
      </c>
      <c r="Z2504" s="121">
        <f>Stock[[#This Row],[BUYING QUANTITY]]+Stock[[#This Row],[STOCK DIVIDEND]]-Stock[[#This Row],[SELLING QUANTITY]]</f>
        <v>0</v>
      </c>
      <c r="AA25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4" s="121">
        <f ca="1">IF(Stock[[#This Row],[SELLING DATE]]&gt;0,Stock[[#This Row],[SELLING DATE]]-Stock[[#This Row],[BUY DATE]]+1,IF(Stock[[#This Row],[BUY DATE]]=0,0,TODAY()-Stock[[#This Row],[BUY DATE]]+1))</f>
        <v>0</v>
      </c>
      <c r="AC2504" s="122" t="str">
        <f>IFERROR(Stock[[#This Row],[CASH DIVIDEND]]+Stock[[#This Row],[RETURN/(LOSS) FROM TRADING
(auto-fill)]],"")</f>
        <v/>
      </c>
      <c r="AD25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4" s="146" t="str">
        <f ca="1">IFERROR(IF(Stock[[#This Row],[HOLDING DAYS
(auto-fill)]]&lt;365,Stock[[#This Row],[% TOTAL RETURN/(LOSS)
(auto-fill)]]*365/Stock[[#This Row],[HOLDING DAYS
(auto-fill)]],POWER((1+Stock[[#This Row],[% TOTAL RETURN/(LOSS)
(auto-fill)]]),1/(Stock[[#This Row],[HOLDING DAYS
(auto-fill)]]/365))-1),"")</f>
        <v/>
      </c>
      <c r="AF2504" s="81"/>
      <c r="AG2504" s="149" t="str">
        <f>IF(Stock[[#This Row],[STATUS
(auto-fill)]]="HOLDING",Stock[[#This Row],[MARKET PRICE]]-Stock[[#This Row],[BUYING PRICE]],"")</f>
        <v/>
      </c>
      <c r="AH2504" s="143" t="str">
        <f>IFERROR(Stock[[#This Row],[CHANGE
(auto-fill)]]/Stock[[#This Row],[BUYING PRICE]],"")</f>
        <v/>
      </c>
      <c r="AI2504" s="130" t="str">
        <f>IF(Stock[[#This Row],[MARKET PRICE]]&gt;0,Stock[[#This Row],[MARKET PRICE]]*Stock[[#This Row],[REMAINING QUANTITY
(auto-fill)]],"")</f>
        <v/>
      </c>
    </row>
    <row r="2505" spans="2:35">
      <c r="B2505" s="110" t="str">
        <f>IF(AND(Stock[[#This Row],[BUYING QUANTITY]]&gt;0,Stock[[#This Row],[REMAINING QUANTITY
(auto-fill)]]=0),"SOLD OUT",
IF(AND(Stock[[#This Row],[BUYING QUANTITY]]&gt;0,Stock[[#This Row],[REMAINING QUANTITY
(auto-fill)]]&gt;0),"HOLDING",""))</f>
        <v/>
      </c>
      <c r="C2505" s="113">
        <f t="shared" si="38"/>
        <v>2492</v>
      </c>
      <c r="D2505" s="79"/>
      <c r="E2505" s="80"/>
      <c r="F2505" s="162"/>
      <c r="G2505" s="85"/>
      <c r="H2505" s="86"/>
      <c r="I2505" s="164"/>
      <c r="J2505" s="115" t="str">
        <f>IF(Stock[[#This Row],[BUYING QUANTITY]]&gt;0,Stock[[#This Row],[BUYING PRICE]]*Stock[[#This Row],[BUYING QUANTITY]]*Stock[[#This Row],[% BUYING FEE]],"")</f>
        <v/>
      </c>
      <c r="K2505" s="89"/>
      <c r="L2505" s="90"/>
      <c r="M2505" s="117" t="str">
        <f>IF(Stock[[#This Row],[BUYING QUANTITY]]&gt;0,Stock[[#This Row],[BUYING PRICE]]*(1+Stock[[#This Row],[% THRESHOLD (RETURN)_1]]),"")</f>
        <v/>
      </c>
      <c r="N2505" s="91"/>
      <c r="O2505" s="117" t="str">
        <f>IF(Stock[[#This Row],[BUYING QUANTITY]]&gt;0,Stock[[#This Row],[BUYING PRICE]]*(1+Stock[[#This Row],[% THRESHOLD (RETURN)_2]]),"")</f>
        <v/>
      </c>
      <c r="P2505" s="91"/>
      <c r="Q2505" s="117" t="str">
        <f>IF(Stock[[#This Row],[BUYING QUANTITY]]&gt;0,Stock[[#This Row],[BUYING PRICE]]*(1+Stock[[#This Row],[% THRESHOLD (LOSS)]]),"")</f>
        <v/>
      </c>
      <c r="R2505" s="105"/>
      <c r="S2505" s="118" t="str">
        <f>IF(Stock[[#This Row],[CASH DIVIDEND]]&gt;0,Stock[[#This Row],[CASH DIVIDEND]]/(Stock[[#This Row],[BUYING PRICE]]*Stock[[#This Row],[BUYING QUANTITY]]),"")</f>
        <v/>
      </c>
      <c r="T2505" s="105"/>
      <c r="U2505" s="79"/>
      <c r="V2505" s="97"/>
      <c r="W2505" s="98"/>
      <c r="X2505" s="168"/>
      <c r="Y2505" s="126" t="str">
        <f>IF(Stock[[#This Row],[SELLING QUANTITY]]&gt;0,Stock[[#This Row],[SELLING PRICE]]*Stock[[#This Row],[SELLING QUANTITY]]*Stock[[#This Row],[% SELLING FEE]]+Stock[[#This Row],[SELLING PRICE]]*Stock[[#This Row],[SELLING QUANTITY]]*$D$12,"")</f>
        <v/>
      </c>
      <c r="Z2505" s="121">
        <f>Stock[[#This Row],[BUYING QUANTITY]]+Stock[[#This Row],[STOCK DIVIDEND]]-Stock[[#This Row],[SELLING QUANTITY]]</f>
        <v>0</v>
      </c>
      <c r="AA25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5" s="121">
        <f ca="1">IF(Stock[[#This Row],[SELLING DATE]]&gt;0,Stock[[#This Row],[SELLING DATE]]-Stock[[#This Row],[BUY DATE]]+1,IF(Stock[[#This Row],[BUY DATE]]=0,0,TODAY()-Stock[[#This Row],[BUY DATE]]+1))</f>
        <v>0</v>
      </c>
      <c r="AC2505" s="122" t="str">
        <f>IFERROR(Stock[[#This Row],[CASH DIVIDEND]]+Stock[[#This Row],[RETURN/(LOSS) FROM TRADING
(auto-fill)]],"")</f>
        <v/>
      </c>
      <c r="AD25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5" s="146" t="str">
        <f ca="1">IFERROR(IF(Stock[[#This Row],[HOLDING DAYS
(auto-fill)]]&lt;365,Stock[[#This Row],[% TOTAL RETURN/(LOSS)
(auto-fill)]]*365/Stock[[#This Row],[HOLDING DAYS
(auto-fill)]],POWER((1+Stock[[#This Row],[% TOTAL RETURN/(LOSS)
(auto-fill)]]),1/(Stock[[#This Row],[HOLDING DAYS
(auto-fill)]]/365))-1),"")</f>
        <v/>
      </c>
      <c r="AF2505" s="81"/>
      <c r="AG2505" s="149" t="str">
        <f>IF(Stock[[#This Row],[STATUS
(auto-fill)]]="HOLDING",Stock[[#This Row],[MARKET PRICE]]-Stock[[#This Row],[BUYING PRICE]],"")</f>
        <v/>
      </c>
      <c r="AH2505" s="143" t="str">
        <f>IFERROR(Stock[[#This Row],[CHANGE
(auto-fill)]]/Stock[[#This Row],[BUYING PRICE]],"")</f>
        <v/>
      </c>
      <c r="AI2505" s="130" t="str">
        <f>IF(Stock[[#This Row],[MARKET PRICE]]&gt;0,Stock[[#This Row],[MARKET PRICE]]*Stock[[#This Row],[REMAINING QUANTITY
(auto-fill)]],"")</f>
        <v/>
      </c>
    </row>
    <row r="2506" spans="2:35">
      <c r="B2506" s="110" t="str">
        <f>IF(AND(Stock[[#This Row],[BUYING QUANTITY]]&gt;0,Stock[[#This Row],[REMAINING QUANTITY
(auto-fill)]]=0),"SOLD OUT",
IF(AND(Stock[[#This Row],[BUYING QUANTITY]]&gt;0,Stock[[#This Row],[REMAINING QUANTITY
(auto-fill)]]&gt;0),"HOLDING",""))</f>
        <v/>
      </c>
      <c r="C2506" s="113">
        <f t="shared" si="38"/>
        <v>2493</v>
      </c>
      <c r="D2506" s="79"/>
      <c r="E2506" s="80"/>
      <c r="F2506" s="162"/>
      <c r="G2506" s="85"/>
      <c r="H2506" s="86"/>
      <c r="I2506" s="164"/>
      <c r="J2506" s="115" t="str">
        <f>IF(Stock[[#This Row],[BUYING QUANTITY]]&gt;0,Stock[[#This Row],[BUYING PRICE]]*Stock[[#This Row],[BUYING QUANTITY]]*Stock[[#This Row],[% BUYING FEE]],"")</f>
        <v/>
      </c>
      <c r="K2506" s="89"/>
      <c r="L2506" s="90"/>
      <c r="M2506" s="117" t="str">
        <f>IF(Stock[[#This Row],[BUYING QUANTITY]]&gt;0,Stock[[#This Row],[BUYING PRICE]]*(1+Stock[[#This Row],[% THRESHOLD (RETURN)_1]]),"")</f>
        <v/>
      </c>
      <c r="N2506" s="91"/>
      <c r="O2506" s="117" t="str">
        <f>IF(Stock[[#This Row],[BUYING QUANTITY]]&gt;0,Stock[[#This Row],[BUYING PRICE]]*(1+Stock[[#This Row],[% THRESHOLD (RETURN)_2]]),"")</f>
        <v/>
      </c>
      <c r="P2506" s="91"/>
      <c r="Q2506" s="117" t="str">
        <f>IF(Stock[[#This Row],[BUYING QUANTITY]]&gt;0,Stock[[#This Row],[BUYING PRICE]]*(1+Stock[[#This Row],[% THRESHOLD (LOSS)]]),"")</f>
        <v/>
      </c>
      <c r="R2506" s="105"/>
      <c r="S2506" s="118" t="str">
        <f>IF(Stock[[#This Row],[CASH DIVIDEND]]&gt;0,Stock[[#This Row],[CASH DIVIDEND]]/(Stock[[#This Row],[BUYING PRICE]]*Stock[[#This Row],[BUYING QUANTITY]]),"")</f>
        <v/>
      </c>
      <c r="T2506" s="105"/>
      <c r="U2506" s="79"/>
      <c r="V2506" s="97"/>
      <c r="W2506" s="98"/>
      <c r="X2506" s="168"/>
      <c r="Y2506" s="126" t="str">
        <f>IF(Stock[[#This Row],[SELLING QUANTITY]]&gt;0,Stock[[#This Row],[SELLING PRICE]]*Stock[[#This Row],[SELLING QUANTITY]]*Stock[[#This Row],[% SELLING FEE]]+Stock[[#This Row],[SELLING PRICE]]*Stock[[#This Row],[SELLING QUANTITY]]*$D$12,"")</f>
        <v/>
      </c>
      <c r="Z2506" s="121">
        <f>Stock[[#This Row],[BUYING QUANTITY]]+Stock[[#This Row],[STOCK DIVIDEND]]-Stock[[#This Row],[SELLING QUANTITY]]</f>
        <v>0</v>
      </c>
      <c r="AA25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6" s="121">
        <f ca="1">IF(Stock[[#This Row],[SELLING DATE]]&gt;0,Stock[[#This Row],[SELLING DATE]]-Stock[[#This Row],[BUY DATE]]+1,IF(Stock[[#This Row],[BUY DATE]]=0,0,TODAY()-Stock[[#This Row],[BUY DATE]]+1))</f>
        <v>0</v>
      </c>
      <c r="AC2506" s="122" t="str">
        <f>IFERROR(Stock[[#This Row],[CASH DIVIDEND]]+Stock[[#This Row],[RETURN/(LOSS) FROM TRADING
(auto-fill)]],"")</f>
        <v/>
      </c>
      <c r="AD25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6" s="146" t="str">
        <f ca="1">IFERROR(IF(Stock[[#This Row],[HOLDING DAYS
(auto-fill)]]&lt;365,Stock[[#This Row],[% TOTAL RETURN/(LOSS)
(auto-fill)]]*365/Stock[[#This Row],[HOLDING DAYS
(auto-fill)]],POWER((1+Stock[[#This Row],[% TOTAL RETURN/(LOSS)
(auto-fill)]]),1/(Stock[[#This Row],[HOLDING DAYS
(auto-fill)]]/365))-1),"")</f>
        <v/>
      </c>
      <c r="AF2506" s="81"/>
      <c r="AG2506" s="149" t="str">
        <f>IF(Stock[[#This Row],[STATUS
(auto-fill)]]="HOLDING",Stock[[#This Row],[MARKET PRICE]]-Stock[[#This Row],[BUYING PRICE]],"")</f>
        <v/>
      </c>
      <c r="AH2506" s="143" t="str">
        <f>IFERROR(Stock[[#This Row],[CHANGE
(auto-fill)]]/Stock[[#This Row],[BUYING PRICE]],"")</f>
        <v/>
      </c>
      <c r="AI2506" s="130" t="str">
        <f>IF(Stock[[#This Row],[MARKET PRICE]]&gt;0,Stock[[#This Row],[MARKET PRICE]]*Stock[[#This Row],[REMAINING QUANTITY
(auto-fill)]],"")</f>
        <v/>
      </c>
    </row>
    <row r="2507" spans="2:35">
      <c r="B2507" s="110" t="str">
        <f>IF(AND(Stock[[#This Row],[BUYING QUANTITY]]&gt;0,Stock[[#This Row],[REMAINING QUANTITY
(auto-fill)]]=0),"SOLD OUT",
IF(AND(Stock[[#This Row],[BUYING QUANTITY]]&gt;0,Stock[[#This Row],[REMAINING QUANTITY
(auto-fill)]]&gt;0),"HOLDING",""))</f>
        <v/>
      </c>
      <c r="C2507" s="113">
        <f t="shared" si="38"/>
        <v>2494</v>
      </c>
      <c r="D2507" s="79"/>
      <c r="E2507" s="80"/>
      <c r="F2507" s="162"/>
      <c r="G2507" s="85"/>
      <c r="H2507" s="86"/>
      <c r="I2507" s="164"/>
      <c r="J2507" s="115" t="str">
        <f>IF(Stock[[#This Row],[BUYING QUANTITY]]&gt;0,Stock[[#This Row],[BUYING PRICE]]*Stock[[#This Row],[BUYING QUANTITY]]*Stock[[#This Row],[% BUYING FEE]],"")</f>
        <v/>
      </c>
      <c r="K2507" s="89"/>
      <c r="L2507" s="90"/>
      <c r="M2507" s="117" t="str">
        <f>IF(Stock[[#This Row],[BUYING QUANTITY]]&gt;0,Stock[[#This Row],[BUYING PRICE]]*(1+Stock[[#This Row],[% THRESHOLD (RETURN)_1]]),"")</f>
        <v/>
      </c>
      <c r="N2507" s="91"/>
      <c r="O2507" s="117" t="str">
        <f>IF(Stock[[#This Row],[BUYING QUANTITY]]&gt;0,Stock[[#This Row],[BUYING PRICE]]*(1+Stock[[#This Row],[% THRESHOLD (RETURN)_2]]),"")</f>
        <v/>
      </c>
      <c r="P2507" s="91"/>
      <c r="Q2507" s="117" t="str">
        <f>IF(Stock[[#This Row],[BUYING QUANTITY]]&gt;0,Stock[[#This Row],[BUYING PRICE]]*(1+Stock[[#This Row],[% THRESHOLD (LOSS)]]),"")</f>
        <v/>
      </c>
      <c r="R2507" s="105"/>
      <c r="S2507" s="118" t="str">
        <f>IF(Stock[[#This Row],[CASH DIVIDEND]]&gt;0,Stock[[#This Row],[CASH DIVIDEND]]/(Stock[[#This Row],[BUYING PRICE]]*Stock[[#This Row],[BUYING QUANTITY]]),"")</f>
        <v/>
      </c>
      <c r="T2507" s="105"/>
      <c r="U2507" s="79"/>
      <c r="V2507" s="97"/>
      <c r="W2507" s="98"/>
      <c r="X2507" s="168"/>
      <c r="Y2507" s="126" t="str">
        <f>IF(Stock[[#This Row],[SELLING QUANTITY]]&gt;0,Stock[[#This Row],[SELLING PRICE]]*Stock[[#This Row],[SELLING QUANTITY]]*Stock[[#This Row],[% SELLING FEE]]+Stock[[#This Row],[SELLING PRICE]]*Stock[[#This Row],[SELLING QUANTITY]]*$D$12,"")</f>
        <v/>
      </c>
      <c r="Z2507" s="121">
        <f>Stock[[#This Row],[BUYING QUANTITY]]+Stock[[#This Row],[STOCK DIVIDEND]]-Stock[[#This Row],[SELLING QUANTITY]]</f>
        <v>0</v>
      </c>
      <c r="AA25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7" s="121">
        <f ca="1">IF(Stock[[#This Row],[SELLING DATE]]&gt;0,Stock[[#This Row],[SELLING DATE]]-Stock[[#This Row],[BUY DATE]]+1,IF(Stock[[#This Row],[BUY DATE]]=0,0,TODAY()-Stock[[#This Row],[BUY DATE]]+1))</f>
        <v>0</v>
      </c>
      <c r="AC2507" s="122" t="str">
        <f>IFERROR(Stock[[#This Row],[CASH DIVIDEND]]+Stock[[#This Row],[RETURN/(LOSS) FROM TRADING
(auto-fill)]],"")</f>
        <v/>
      </c>
      <c r="AD25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7" s="146" t="str">
        <f ca="1">IFERROR(IF(Stock[[#This Row],[HOLDING DAYS
(auto-fill)]]&lt;365,Stock[[#This Row],[% TOTAL RETURN/(LOSS)
(auto-fill)]]*365/Stock[[#This Row],[HOLDING DAYS
(auto-fill)]],POWER((1+Stock[[#This Row],[% TOTAL RETURN/(LOSS)
(auto-fill)]]),1/(Stock[[#This Row],[HOLDING DAYS
(auto-fill)]]/365))-1),"")</f>
        <v/>
      </c>
      <c r="AF2507" s="81"/>
      <c r="AG2507" s="149" t="str">
        <f>IF(Stock[[#This Row],[STATUS
(auto-fill)]]="HOLDING",Stock[[#This Row],[MARKET PRICE]]-Stock[[#This Row],[BUYING PRICE]],"")</f>
        <v/>
      </c>
      <c r="AH2507" s="143" t="str">
        <f>IFERROR(Stock[[#This Row],[CHANGE
(auto-fill)]]/Stock[[#This Row],[BUYING PRICE]],"")</f>
        <v/>
      </c>
      <c r="AI2507" s="130" t="str">
        <f>IF(Stock[[#This Row],[MARKET PRICE]]&gt;0,Stock[[#This Row],[MARKET PRICE]]*Stock[[#This Row],[REMAINING QUANTITY
(auto-fill)]],"")</f>
        <v/>
      </c>
    </row>
    <row r="2508" spans="2:35">
      <c r="B2508" s="110" t="str">
        <f>IF(AND(Stock[[#This Row],[BUYING QUANTITY]]&gt;0,Stock[[#This Row],[REMAINING QUANTITY
(auto-fill)]]=0),"SOLD OUT",
IF(AND(Stock[[#This Row],[BUYING QUANTITY]]&gt;0,Stock[[#This Row],[REMAINING QUANTITY
(auto-fill)]]&gt;0),"HOLDING",""))</f>
        <v/>
      </c>
      <c r="C2508" s="113">
        <f t="shared" si="38"/>
        <v>2495</v>
      </c>
      <c r="D2508" s="79"/>
      <c r="E2508" s="80"/>
      <c r="F2508" s="162"/>
      <c r="G2508" s="85"/>
      <c r="H2508" s="86"/>
      <c r="I2508" s="164"/>
      <c r="J2508" s="115" t="str">
        <f>IF(Stock[[#This Row],[BUYING QUANTITY]]&gt;0,Stock[[#This Row],[BUYING PRICE]]*Stock[[#This Row],[BUYING QUANTITY]]*Stock[[#This Row],[% BUYING FEE]],"")</f>
        <v/>
      </c>
      <c r="K2508" s="89"/>
      <c r="L2508" s="90"/>
      <c r="M2508" s="117" t="str">
        <f>IF(Stock[[#This Row],[BUYING QUANTITY]]&gt;0,Stock[[#This Row],[BUYING PRICE]]*(1+Stock[[#This Row],[% THRESHOLD (RETURN)_1]]),"")</f>
        <v/>
      </c>
      <c r="N2508" s="91"/>
      <c r="O2508" s="117" t="str">
        <f>IF(Stock[[#This Row],[BUYING QUANTITY]]&gt;0,Stock[[#This Row],[BUYING PRICE]]*(1+Stock[[#This Row],[% THRESHOLD (RETURN)_2]]),"")</f>
        <v/>
      </c>
      <c r="P2508" s="91"/>
      <c r="Q2508" s="117" t="str">
        <f>IF(Stock[[#This Row],[BUYING QUANTITY]]&gt;0,Stock[[#This Row],[BUYING PRICE]]*(1+Stock[[#This Row],[% THRESHOLD (LOSS)]]),"")</f>
        <v/>
      </c>
      <c r="R2508" s="105"/>
      <c r="S2508" s="118" t="str">
        <f>IF(Stock[[#This Row],[CASH DIVIDEND]]&gt;0,Stock[[#This Row],[CASH DIVIDEND]]/(Stock[[#This Row],[BUYING PRICE]]*Stock[[#This Row],[BUYING QUANTITY]]),"")</f>
        <v/>
      </c>
      <c r="T2508" s="105"/>
      <c r="U2508" s="79"/>
      <c r="V2508" s="97"/>
      <c r="W2508" s="98"/>
      <c r="X2508" s="168"/>
      <c r="Y2508" s="126" t="str">
        <f>IF(Stock[[#This Row],[SELLING QUANTITY]]&gt;0,Stock[[#This Row],[SELLING PRICE]]*Stock[[#This Row],[SELLING QUANTITY]]*Stock[[#This Row],[% SELLING FEE]]+Stock[[#This Row],[SELLING PRICE]]*Stock[[#This Row],[SELLING QUANTITY]]*$D$12,"")</f>
        <v/>
      </c>
      <c r="Z2508" s="121">
        <f>Stock[[#This Row],[BUYING QUANTITY]]+Stock[[#This Row],[STOCK DIVIDEND]]-Stock[[#This Row],[SELLING QUANTITY]]</f>
        <v>0</v>
      </c>
      <c r="AA25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8" s="121">
        <f ca="1">IF(Stock[[#This Row],[SELLING DATE]]&gt;0,Stock[[#This Row],[SELLING DATE]]-Stock[[#This Row],[BUY DATE]]+1,IF(Stock[[#This Row],[BUY DATE]]=0,0,TODAY()-Stock[[#This Row],[BUY DATE]]+1))</f>
        <v>0</v>
      </c>
      <c r="AC2508" s="122" t="str">
        <f>IFERROR(Stock[[#This Row],[CASH DIVIDEND]]+Stock[[#This Row],[RETURN/(LOSS) FROM TRADING
(auto-fill)]],"")</f>
        <v/>
      </c>
      <c r="AD25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8" s="146" t="str">
        <f ca="1">IFERROR(IF(Stock[[#This Row],[HOLDING DAYS
(auto-fill)]]&lt;365,Stock[[#This Row],[% TOTAL RETURN/(LOSS)
(auto-fill)]]*365/Stock[[#This Row],[HOLDING DAYS
(auto-fill)]],POWER((1+Stock[[#This Row],[% TOTAL RETURN/(LOSS)
(auto-fill)]]),1/(Stock[[#This Row],[HOLDING DAYS
(auto-fill)]]/365))-1),"")</f>
        <v/>
      </c>
      <c r="AF2508" s="81"/>
      <c r="AG2508" s="149" t="str">
        <f>IF(Stock[[#This Row],[STATUS
(auto-fill)]]="HOLDING",Stock[[#This Row],[MARKET PRICE]]-Stock[[#This Row],[BUYING PRICE]],"")</f>
        <v/>
      </c>
      <c r="AH2508" s="143" t="str">
        <f>IFERROR(Stock[[#This Row],[CHANGE
(auto-fill)]]/Stock[[#This Row],[BUYING PRICE]],"")</f>
        <v/>
      </c>
      <c r="AI2508" s="130" t="str">
        <f>IF(Stock[[#This Row],[MARKET PRICE]]&gt;0,Stock[[#This Row],[MARKET PRICE]]*Stock[[#This Row],[REMAINING QUANTITY
(auto-fill)]],"")</f>
        <v/>
      </c>
    </row>
    <row r="2509" spans="2:35">
      <c r="B2509" s="110" t="str">
        <f>IF(AND(Stock[[#This Row],[BUYING QUANTITY]]&gt;0,Stock[[#This Row],[REMAINING QUANTITY
(auto-fill)]]=0),"SOLD OUT",
IF(AND(Stock[[#This Row],[BUYING QUANTITY]]&gt;0,Stock[[#This Row],[REMAINING QUANTITY
(auto-fill)]]&gt;0),"HOLDING",""))</f>
        <v/>
      </c>
      <c r="C2509" s="113">
        <f t="shared" si="38"/>
        <v>2496</v>
      </c>
      <c r="D2509" s="79"/>
      <c r="E2509" s="80"/>
      <c r="F2509" s="162"/>
      <c r="G2509" s="85"/>
      <c r="H2509" s="86"/>
      <c r="I2509" s="164"/>
      <c r="J2509" s="115" t="str">
        <f>IF(Stock[[#This Row],[BUYING QUANTITY]]&gt;0,Stock[[#This Row],[BUYING PRICE]]*Stock[[#This Row],[BUYING QUANTITY]]*Stock[[#This Row],[% BUYING FEE]],"")</f>
        <v/>
      </c>
      <c r="K2509" s="89"/>
      <c r="L2509" s="90"/>
      <c r="M2509" s="117" t="str">
        <f>IF(Stock[[#This Row],[BUYING QUANTITY]]&gt;0,Stock[[#This Row],[BUYING PRICE]]*(1+Stock[[#This Row],[% THRESHOLD (RETURN)_1]]),"")</f>
        <v/>
      </c>
      <c r="N2509" s="91"/>
      <c r="O2509" s="117" t="str">
        <f>IF(Stock[[#This Row],[BUYING QUANTITY]]&gt;0,Stock[[#This Row],[BUYING PRICE]]*(1+Stock[[#This Row],[% THRESHOLD (RETURN)_2]]),"")</f>
        <v/>
      </c>
      <c r="P2509" s="91"/>
      <c r="Q2509" s="117" t="str">
        <f>IF(Stock[[#This Row],[BUYING QUANTITY]]&gt;0,Stock[[#This Row],[BUYING PRICE]]*(1+Stock[[#This Row],[% THRESHOLD (LOSS)]]),"")</f>
        <v/>
      </c>
      <c r="R2509" s="105"/>
      <c r="S2509" s="118" t="str">
        <f>IF(Stock[[#This Row],[CASH DIVIDEND]]&gt;0,Stock[[#This Row],[CASH DIVIDEND]]/(Stock[[#This Row],[BUYING PRICE]]*Stock[[#This Row],[BUYING QUANTITY]]),"")</f>
        <v/>
      </c>
      <c r="T2509" s="105"/>
      <c r="U2509" s="79"/>
      <c r="V2509" s="97"/>
      <c r="W2509" s="98"/>
      <c r="X2509" s="168"/>
      <c r="Y2509" s="126" t="str">
        <f>IF(Stock[[#This Row],[SELLING QUANTITY]]&gt;0,Stock[[#This Row],[SELLING PRICE]]*Stock[[#This Row],[SELLING QUANTITY]]*Stock[[#This Row],[% SELLING FEE]]+Stock[[#This Row],[SELLING PRICE]]*Stock[[#This Row],[SELLING QUANTITY]]*$D$12,"")</f>
        <v/>
      </c>
      <c r="Z2509" s="121">
        <f>Stock[[#This Row],[BUYING QUANTITY]]+Stock[[#This Row],[STOCK DIVIDEND]]-Stock[[#This Row],[SELLING QUANTITY]]</f>
        <v>0</v>
      </c>
      <c r="AA25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09" s="121">
        <f ca="1">IF(Stock[[#This Row],[SELLING DATE]]&gt;0,Stock[[#This Row],[SELLING DATE]]-Stock[[#This Row],[BUY DATE]]+1,IF(Stock[[#This Row],[BUY DATE]]=0,0,TODAY()-Stock[[#This Row],[BUY DATE]]+1))</f>
        <v>0</v>
      </c>
      <c r="AC2509" s="122" t="str">
        <f>IFERROR(Stock[[#This Row],[CASH DIVIDEND]]+Stock[[#This Row],[RETURN/(LOSS) FROM TRADING
(auto-fill)]],"")</f>
        <v/>
      </c>
      <c r="AD25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09" s="146" t="str">
        <f ca="1">IFERROR(IF(Stock[[#This Row],[HOLDING DAYS
(auto-fill)]]&lt;365,Stock[[#This Row],[% TOTAL RETURN/(LOSS)
(auto-fill)]]*365/Stock[[#This Row],[HOLDING DAYS
(auto-fill)]],POWER((1+Stock[[#This Row],[% TOTAL RETURN/(LOSS)
(auto-fill)]]),1/(Stock[[#This Row],[HOLDING DAYS
(auto-fill)]]/365))-1),"")</f>
        <v/>
      </c>
      <c r="AF2509" s="81"/>
      <c r="AG2509" s="149" t="str">
        <f>IF(Stock[[#This Row],[STATUS
(auto-fill)]]="HOLDING",Stock[[#This Row],[MARKET PRICE]]-Stock[[#This Row],[BUYING PRICE]],"")</f>
        <v/>
      </c>
      <c r="AH2509" s="143" t="str">
        <f>IFERROR(Stock[[#This Row],[CHANGE
(auto-fill)]]/Stock[[#This Row],[BUYING PRICE]],"")</f>
        <v/>
      </c>
      <c r="AI2509" s="130" t="str">
        <f>IF(Stock[[#This Row],[MARKET PRICE]]&gt;0,Stock[[#This Row],[MARKET PRICE]]*Stock[[#This Row],[REMAINING QUANTITY
(auto-fill)]],"")</f>
        <v/>
      </c>
    </row>
    <row r="2510" spans="2:35">
      <c r="B2510" s="110" t="str">
        <f>IF(AND(Stock[[#This Row],[BUYING QUANTITY]]&gt;0,Stock[[#This Row],[REMAINING QUANTITY
(auto-fill)]]=0),"SOLD OUT",
IF(AND(Stock[[#This Row],[BUYING QUANTITY]]&gt;0,Stock[[#This Row],[REMAINING QUANTITY
(auto-fill)]]&gt;0),"HOLDING",""))</f>
        <v/>
      </c>
      <c r="C2510" s="113">
        <f t="shared" si="38"/>
        <v>2497</v>
      </c>
      <c r="D2510" s="79"/>
      <c r="E2510" s="80"/>
      <c r="F2510" s="162"/>
      <c r="G2510" s="85"/>
      <c r="H2510" s="86"/>
      <c r="I2510" s="164"/>
      <c r="J2510" s="115" t="str">
        <f>IF(Stock[[#This Row],[BUYING QUANTITY]]&gt;0,Stock[[#This Row],[BUYING PRICE]]*Stock[[#This Row],[BUYING QUANTITY]]*Stock[[#This Row],[% BUYING FEE]],"")</f>
        <v/>
      </c>
      <c r="K2510" s="89"/>
      <c r="L2510" s="90"/>
      <c r="M2510" s="117" t="str">
        <f>IF(Stock[[#This Row],[BUYING QUANTITY]]&gt;0,Stock[[#This Row],[BUYING PRICE]]*(1+Stock[[#This Row],[% THRESHOLD (RETURN)_1]]),"")</f>
        <v/>
      </c>
      <c r="N2510" s="91"/>
      <c r="O2510" s="117" t="str">
        <f>IF(Stock[[#This Row],[BUYING QUANTITY]]&gt;0,Stock[[#This Row],[BUYING PRICE]]*(1+Stock[[#This Row],[% THRESHOLD (RETURN)_2]]),"")</f>
        <v/>
      </c>
      <c r="P2510" s="91"/>
      <c r="Q2510" s="117" t="str">
        <f>IF(Stock[[#This Row],[BUYING QUANTITY]]&gt;0,Stock[[#This Row],[BUYING PRICE]]*(1+Stock[[#This Row],[% THRESHOLD (LOSS)]]),"")</f>
        <v/>
      </c>
      <c r="R2510" s="105"/>
      <c r="S2510" s="118" t="str">
        <f>IF(Stock[[#This Row],[CASH DIVIDEND]]&gt;0,Stock[[#This Row],[CASH DIVIDEND]]/(Stock[[#This Row],[BUYING PRICE]]*Stock[[#This Row],[BUYING QUANTITY]]),"")</f>
        <v/>
      </c>
      <c r="T2510" s="105"/>
      <c r="U2510" s="79"/>
      <c r="V2510" s="97"/>
      <c r="W2510" s="98"/>
      <c r="X2510" s="168"/>
      <c r="Y2510" s="126" t="str">
        <f>IF(Stock[[#This Row],[SELLING QUANTITY]]&gt;0,Stock[[#This Row],[SELLING PRICE]]*Stock[[#This Row],[SELLING QUANTITY]]*Stock[[#This Row],[% SELLING FEE]]+Stock[[#This Row],[SELLING PRICE]]*Stock[[#This Row],[SELLING QUANTITY]]*$D$12,"")</f>
        <v/>
      </c>
      <c r="Z2510" s="121">
        <f>Stock[[#This Row],[BUYING QUANTITY]]+Stock[[#This Row],[STOCK DIVIDEND]]-Stock[[#This Row],[SELLING QUANTITY]]</f>
        <v>0</v>
      </c>
      <c r="AA25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0" s="121">
        <f ca="1">IF(Stock[[#This Row],[SELLING DATE]]&gt;0,Stock[[#This Row],[SELLING DATE]]-Stock[[#This Row],[BUY DATE]]+1,IF(Stock[[#This Row],[BUY DATE]]=0,0,TODAY()-Stock[[#This Row],[BUY DATE]]+1))</f>
        <v>0</v>
      </c>
      <c r="AC2510" s="122" t="str">
        <f>IFERROR(Stock[[#This Row],[CASH DIVIDEND]]+Stock[[#This Row],[RETURN/(LOSS) FROM TRADING
(auto-fill)]],"")</f>
        <v/>
      </c>
      <c r="AD25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0" s="146" t="str">
        <f ca="1">IFERROR(IF(Stock[[#This Row],[HOLDING DAYS
(auto-fill)]]&lt;365,Stock[[#This Row],[% TOTAL RETURN/(LOSS)
(auto-fill)]]*365/Stock[[#This Row],[HOLDING DAYS
(auto-fill)]],POWER((1+Stock[[#This Row],[% TOTAL RETURN/(LOSS)
(auto-fill)]]),1/(Stock[[#This Row],[HOLDING DAYS
(auto-fill)]]/365))-1),"")</f>
        <v/>
      </c>
      <c r="AF2510" s="81"/>
      <c r="AG2510" s="149" t="str">
        <f>IF(Stock[[#This Row],[STATUS
(auto-fill)]]="HOLDING",Stock[[#This Row],[MARKET PRICE]]-Stock[[#This Row],[BUYING PRICE]],"")</f>
        <v/>
      </c>
      <c r="AH2510" s="143" t="str">
        <f>IFERROR(Stock[[#This Row],[CHANGE
(auto-fill)]]/Stock[[#This Row],[BUYING PRICE]],"")</f>
        <v/>
      </c>
      <c r="AI2510" s="130" t="str">
        <f>IF(Stock[[#This Row],[MARKET PRICE]]&gt;0,Stock[[#This Row],[MARKET PRICE]]*Stock[[#This Row],[REMAINING QUANTITY
(auto-fill)]],"")</f>
        <v/>
      </c>
    </row>
    <row r="2511" spans="2:35">
      <c r="B2511" s="110" t="str">
        <f>IF(AND(Stock[[#This Row],[BUYING QUANTITY]]&gt;0,Stock[[#This Row],[REMAINING QUANTITY
(auto-fill)]]=0),"SOLD OUT",
IF(AND(Stock[[#This Row],[BUYING QUANTITY]]&gt;0,Stock[[#This Row],[REMAINING QUANTITY
(auto-fill)]]&gt;0),"HOLDING",""))</f>
        <v/>
      </c>
      <c r="C2511" s="113">
        <f t="shared" si="38"/>
        <v>2498</v>
      </c>
      <c r="D2511" s="79"/>
      <c r="E2511" s="80"/>
      <c r="F2511" s="162"/>
      <c r="G2511" s="85"/>
      <c r="H2511" s="86"/>
      <c r="I2511" s="164"/>
      <c r="J2511" s="115" t="str">
        <f>IF(Stock[[#This Row],[BUYING QUANTITY]]&gt;0,Stock[[#This Row],[BUYING PRICE]]*Stock[[#This Row],[BUYING QUANTITY]]*Stock[[#This Row],[% BUYING FEE]],"")</f>
        <v/>
      </c>
      <c r="K2511" s="89"/>
      <c r="L2511" s="90"/>
      <c r="M2511" s="117" t="str">
        <f>IF(Stock[[#This Row],[BUYING QUANTITY]]&gt;0,Stock[[#This Row],[BUYING PRICE]]*(1+Stock[[#This Row],[% THRESHOLD (RETURN)_1]]),"")</f>
        <v/>
      </c>
      <c r="N2511" s="91"/>
      <c r="O2511" s="117" t="str">
        <f>IF(Stock[[#This Row],[BUYING QUANTITY]]&gt;0,Stock[[#This Row],[BUYING PRICE]]*(1+Stock[[#This Row],[% THRESHOLD (RETURN)_2]]),"")</f>
        <v/>
      </c>
      <c r="P2511" s="91"/>
      <c r="Q2511" s="117" t="str">
        <f>IF(Stock[[#This Row],[BUYING QUANTITY]]&gt;0,Stock[[#This Row],[BUYING PRICE]]*(1+Stock[[#This Row],[% THRESHOLD (LOSS)]]),"")</f>
        <v/>
      </c>
      <c r="R2511" s="105"/>
      <c r="S2511" s="118" t="str">
        <f>IF(Stock[[#This Row],[CASH DIVIDEND]]&gt;0,Stock[[#This Row],[CASH DIVIDEND]]/(Stock[[#This Row],[BUYING PRICE]]*Stock[[#This Row],[BUYING QUANTITY]]),"")</f>
        <v/>
      </c>
      <c r="T2511" s="105"/>
      <c r="U2511" s="79"/>
      <c r="V2511" s="97"/>
      <c r="W2511" s="98"/>
      <c r="X2511" s="168"/>
      <c r="Y2511" s="126" t="str">
        <f>IF(Stock[[#This Row],[SELLING QUANTITY]]&gt;0,Stock[[#This Row],[SELLING PRICE]]*Stock[[#This Row],[SELLING QUANTITY]]*Stock[[#This Row],[% SELLING FEE]]+Stock[[#This Row],[SELLING PRICE]]*Stock[[#This Row],[SELLING QUANTITY]]*$D$12,"")</f>
        <v/>
      </c>
      <c r="Z2511" s="121">
        <f>Stock[[#This Row],[BUYING QUANTITY]]+Stock[[#This Row],[STOCK DIVIDEND]]-Stock[[#This Row],[SELLING QUANTITY]]</f>
        <v>0</v>
      </c>
      <c r="AA25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1" s="121">
        <f ca="1">IF(Stock[[#This Row],[SELLING DATE]]&gt;0,Stock[[#This Row],[SELLING DATE]]-Stock[[#This Row],[BUY DATE]]+1,IF(Stock[[#This Row],[BUY DATE]]=0,0,TODAY()-Stock[[#This Row],[BUY DATE]]+1))</f>
        <v>0</v>
      </c>
      <c r="AC2511" s="122" t="str">
        <f>IFERROR(Stock[[#This Row],[CASH DIVIDEND]]+Stock[[#This Row],[RETURN/(LOSS) FROM TRADING
(auto-fill)]],"")</f>
        <v/>
      </c>
      <c r="AD25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1" s="146" t="str">
        <f ca="1">IFERROR(IF(Stock[[#This Row],[HOLDING DAYS
(auto-fill)]]&lt;365,Stock[[#This Row],[% TOTAL RETURN/(LOSS)
(auto-fill)]]*365/Stock[[#This Row],[HOLDING DAYS
(auto-fill)]],POWER((1+Stock[[#This Row],[% TOTAL RETURN/(LOSS)
(auto-fill)]]),1/(Stock[[#This Row],[HOLDING DAYS
(auto-fill)]]/365))-1),"")</f>
        <v/>
      </c>
      <c r="AF2511" s="81"/>
      <c r="AG2511" s="149" t="str">
        <f>IF(Stock[[#This Row],[STATUS
(auto-fill)]]="HOLDING",Stock[[#This Row],[MARKET PRICE]]-Stock[[#This Row],[BUYING PRICE]],"")</f>
        <v/>
      </c>
      <c r="AH2511" s="143" t="str">
        <f>IFERROR(Stock[[#This Row],[CHANGE
(auto-fill)]]/Stock[[#This Row],[BUYING PRICE]],"")</f>
        <v/>
      </c>
      <c r="AI2511" s="130" t="str">
        <f>IF(Stock[[#This Row],[MARKET PRICE]]&gt;0,Stock[[#This Row],[MARKET PRICE]]*Stock[[#This Row],[REMAINING QUANTITY
(auto-fill)]],"")</f>
        <v/>
      </c>
    </row>
    <row r="2512" spans="2:35">
      <c r="B2512" s="110" t="str">
        <f>IF(AND(Stock[[#This Row],[BUYING QUANTITY]]&gt;0,Stock[[#This Row],[REMAINING QUANTITY
(auto-fill)]]=0),"SOLD OUT",
IF(AND(Stock[[#This Row],[BUYING QUANTITY]]&gt;0,Stock[[#This Row],[REMAINING QUANTITY
(auto-fill)]]&gt;0),"HOLDING",""))</f>
        <v/>
      </c>
      <c r="C2512" s="113">
        <f t="shared" ref="C2512:C2575" si="39">C2511+1</f>
        <v>2499</v>
      </c>
      <c r="D2512" s="79"/>
      <c r="E2512" s="80"/>
      <c r="F2512" s="162"/>
      <c r="G2512" s="85"/>
      <c r="H2512" s="86"/>
      <c r="I2512" s="164"/>
      <c r="J2512" s="115" t="str">
        <f>IF(Stock[[#This Row],[BUYING QUANTITY]]&gt;0,Stock[[#This Row],[BUYING PRICE]]*Stock[[#This Row],[BUYING QUANTITY]]*Stock[[#This Row],[% BUYING FEE]],"")</f>
        <v/>
      </c>
      <c r="K2512" s="89"/>
      <c r="L2512" s="90"/>
      <c r="M2512" s="117" t="str">
        <f>IF(Stock[[#This Row],[BUYING QUANTITY]]&gt;0,Stock[[#This Row],[BUYING PRICE]]*(1+Stock[[#This Row],[% THRESHOLD (RETURN)_1]]),"")</f>
        <v/>
      </c>
      <c r="N2512" s="91"/>
      <c r="O2512" s="117" t="str">
        <f>IF(Stock[[#This Row],[BUYING QUANTITY]]&gt;0,Stock[[#This Row],[BUYING PRICE]]*(1+Stock[[#This Row],[% THRESHOLD (RETURN)_2]]),"")</f>
        <v/>
      </c>
      <c r="P2512" s="91"/>
      <c r="Q2512" s="117" t="str">
        <f>IF(Stock[[#This Row],[BUYING QUANTITY]]&gt;0,Stock[[#This Row],[BUYING PRICE]]*(1+Stock[[#This Row],[% THRESHOLD (LOSS)]]),"")</f>
        <v/>
      </c>
      <c r="R2512" s="105"/>
      <c r="S2512" s="118" t="str">
        <f>IF(Stock[[#This Row],[CASH DIVIDEND]]&gt;0,Stock[[#This Row],[CASH DIVIDEND]]/(Stock[[#This Row],[BUYING PRICE]]*Stock[[#This Row],[BUYING QUANTITY]]),"")</f>
        <v/>
      </c>
      <c r="T2512" s="105"/>
      <c r="U2512" s="79"/>
      <c r="V2512" s="97"/>
      <c r="W2512" s="98"/>
      <c r="X2512" s="168"/>
      <c r="Y2512" s="126" t="str">
        <f>IF(Stock[[#This Row],[SELLING QUANTITY]]&gt;0,Stock[[#This Row],[SELLING PRICE]]*Stock[[#This Row],[SELLING QUANTITY]]*Stock[[#This Row],[% SELLING FEE]]+Stock[[#This Row],[SELLING PRICE]]*Stock[[#This Row],[SELLING QUANTITY]]*$D$12,"")</f>
        <v/>
      </c>
      <c r="Z2512" s="121">
        <f>Stock[[#This Row],[BUYING QUANTITY]]+Stock[[#This Row],[STOCK DIVIDEND]]-Stock[[#This Row],[SELLING QUANTITY]]</f>
        <v>0</v>
      </c>
      <c r="AA25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2" s="121">
        <f ca="1">IF(Stock[[#This Row],[SELLING DATE]]&gt;0,Stock[[#This Row],[SELLING DATE]]-Stock[[#This Row],[BUY DATE]]+1,IF(Stock[[#This Row],[BUY DATE]]=0,0,TODAY()-Stock[[#This Row],[BUY DATE]]+1))</f>
        <v>0</v>
      </c>
      <c r="AC2512" s="122" t="str">
        <f>IFERROR(Stock[[#This Row],[CASH DIVIDEND]]+Stock[[#This Row],[RETURN/(LOSS) FROM TRADING
(auto-fill)]],"")</f>
        <v/>
      </c>
      <c r="AD25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2" s="146" t="str">
        <f ca="1">IFERROR(IF(Stock[[#This Row],[HOLDING DAYS
(auto-fill)]]&lt;365,Stock[[#This Row],[% TOTAL RETURN/(LOSS)
(auto-fill)]]*365/Stock[[#This Row],[HOLDING DAYS
(auto-fill)]],POWER((1+Stock[[#This Row],[% TOTAL RETURN/(LOSS)
(auto-fill)]]),1/(Stock[[#This Row],[HOLDING DAYS
(auto-fill)]]/365))-1),"")</f>
        <v/>
      </c>
      <c r="AF2512" s="81"/>
      <c r="AG2512" s="149" t="str">
        <f>IF(Stock[[#This Row],[STATUS
(auto-fill)]]="HOLDING",Stock[[#This Row],[MARKET PRICE]]-Stock[[#This Row],[BUYING PRICE]],"")</f>
        <v/>
      </c>
      <c r="AH2512" s="143" t="str">
        <f>IFERROR(Stock[[#This Row],[CHANGE
(auto-fill)]]/Stock[[#This Row],[BUYING PRICE]],"")</f>
        <v/>
      </c>
      <c r="AI2512" s="130" t="str">
        <f>IF(Stock[[#This Row],[MARKET PRICE]]&gt;0,Stock[[#This Row],[MARKET PRICE]]*Stock[[#This Row],[REMAINING QUANTITY
(auto-fill)]],"")</f>
        <v/>
      </c>
    </row>
    <row r="2513" spans="2:35">
      <c r="B2513" s="110" t="str">
        <f>IF(AND(Stock[[#This Row],[BUYING QUANTITY]]&gt;0,Stock[[#This Row],[REMAINING QUANTITY
(auto-fill)]]=0),"SOLD OUT",
IF(AND(Stock[[#This Row],[BUYING QUANTITY]]&gt;0,Stock[[#This Row],[REMAINING QUANTITY
(auto-fill)]]&gt;0),"HOLDING",""))</f>
        <v/>
      </c>
      <c r="C2513" s="113">
        <f t="shared" si="39"/>
        <v>2500</v>
      </c>
      <c r="D2513" s="79"/>
      <c r="E2513" s="80"/>
      <c r="F2513" s="162"/>
      <c r="G2513" s="85"/>
      <c r="H2513" s="86"/>
      <c r="I2513" s="164"/>
      <c r="J2513" s="115" t="str">
        <f>IF(Stock[[#This Row],[BUYING QUANTITY]]&gt;0,Stock[[#This Row],[BUYING PRICE]]*Stock[[#This Row],[BUYING QUANTITY]]*Stock[[#This Row],[% BUYING FEE]],"")</f>
        <v/>
      </c>
      <c r="K2513" s="89"/>
      <c r="L2513" s="90"/>
      <c r="M2513" s="117" t="str">
        <f>IF(Stock[[#This Row],[BUYING QUANTITY]]&gt;0,Stock[[#This Row],[BUYING PRICE]]*(1+Stock[[#This Row],[% THRESHOLD (RETURN)_1]]),"")</f>
        <v/>
      </c>
      <c r="N2513" s="91"/>
      <c r="O2513" s="117" t="str">
        <f>IF(Stock[[#This Row],[BUYING QUANTITY]]&gt;0,Stock[[#This Row],[BUYING PRICE]]*(1+Stock[[#This Row],[% THRESHOLD (RETURN)_2]]),"")</f>
        <v/>
      </c>
      <c r="P2513" s="91"/>
      <c r="Q2513" s="117" t="str">
        <f>IF(Stock[[#This Row],[BUYING QUANTITY]]&gt;0,Stock[[#This Row],[BUYING PRICE]]*(1+Stock[[#This Row],[% THRESHOLD (LOSS)]]),"")</f>
        <v/>
      </c>
      <c r="R2513" s="105"/>
      <c r="S2513" s="118" t="str">
        <f>IF(Stock[[#This Row],[CASH DIVIDEND]]&gt;0,Stock[[#This Row],[CASH DIVIDEND]]/(Stock[[#This Row],[BUYING PRICE]]*Stock[[#This Row],[BUYING QUANTITY]]),"")</f>
        <v/>
      </c>
      <c r="T2513" s="105"/>
      <c r="U2513" s="79"/>
      <c r="V2513" s="97"/>
      <c r="W2513" s="98"/>
      <c r="X2513" s="168"/>
      <c r="Y2513" s="126" t="str">
        <f>IF(Stock[[#This Row],[SELLING QUANTITY]]&gt;0,Stock[[#This Row],[SELLING PRICE]]*Stock[[#This Row],[SELLING QUANTITY]]*Stock[[#This Row],[% SELLING FEE]]+Stock[[#This Row],[SELLING PRICE]]*Stock[[#This Row],[SELLING QUANTITY]]*$D$12,"")</f>
        <v/>
      </c>
      <c r="Z2513" s="121">
        <f>Stock[[#This Row],[BUYING QUANTITY]]+Stock[[#This Row],[STOCK DIVIDEND]]-Stock[[#This Row],[SELLING QUANTITY]]</f>
        <v>0</v>
      </c>
      <c r="AA25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3" s="121">
        <f ca="1">IF(Stock[[#This Row],[SELLING DATE]]&gt;0,Stock[[#This Row],[SELLING DATE]]-Stock[[#This Row],[BUY DATE]]+1,IF(Stock[[#This Row],[BUY DATE]]=0,0,TODAY()-Stock[[#This Row],[BUY DATE]]+1))</f>
        <v>0</v>
      </c>
      <c r="AC2513" s="122" t="str">
        <f>IFERROR(Stock[[#This Row],[CASH DIVIDEND]]+Stock[[#This Row],[RETURN/(LOSS) FROM TRADING
(auto-fill)]],"")</f>
        <v/>
      </c>
      <c r="AD25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3" s="146" t="str">
        <f ca="1">IFERROR(IF(Stock[[#This Row],[HOLDING DAYS
(auto-fill)]]&lt;365,Stock[[#This Row],[% TOTAL RETURN/(LOSS)
(auto-fill)]]*365/Stock[[#This Row],[HOLDING DAYS
(auto-fill)]],POWER((1+Stock[[#This Row],[% TOTAL RETURN/(LOSS)
(auto-fill)]]),1/(Stock[[#This Row],[HOLDING DAYS
(auto-fill)]]/365))-1),"")</f>
        <v/>
      </c>
      <c r="AF2513" s="81"/>
      <c r="AG2513" s="149" t="str">
        <f>IF(Stock[[#This Row],[STATUS
(auto-fill)]]="HOLDING",Stock[[#This Row],[MARKET PRICE]]-Stock[[#This Row],[BUYING PRICE]],"")</f>
        <v/>
      </c>
      <c r="AH2513" s="143" t="str">
        <f>IFERROR(Stock[[#This Row],[CHANGE
(auto-fill)]]/Stock[[#This Row],[BUYING PRICE]],"")</f>
        <v/>
      </c>
      <c r="AI2513" s="130" t="str">
        <f>IF(Stock[[#This Row],[MARKET PRICE]]&gt;0,Stock[[#This Row],[MARKET PRICE]]*Stock[[#This Row],[REMAINING QUANTITY
(auto-fill)]],"")</f>
        <v/>
      </c>
    </row>
    <row r="2514" spans="2:35">
      <c r="B2514" s="110" t="str">
        <f>IF(AND(Stock[[#This Row],[BUYING QUANTITY]]&gt;0,Stock[[#This Row],[REMAINING QUANTITY
(auto-fill)]]=0),"SOLD OUT",
IF(AND(Stock[[#This Row],[BUYING QUANTITY]]&gt;0,Stock[[#This Row],[REMAINING QUANTITY
(auto-fill)]]&gt;0),"HOLDING",""))</f>
        <v/>
      </c>
      <c r="C2514" s="113">
        <f t="shared" si="39"/>
        <v>2501</v>
      </c>
      <c r="D2514" s="79"/>
      <c r="E2514" s="80"/>
      <c r="F2514" s="162"/>
      <c r="G2514" s="85"/>
      <c r="H2514" s="86"/>
      <c r="I2514" s="164"/>
      <c r="J2514" s="115" t="str">
        <f>IF(Stock[[#This Row],[BUYING QUANTITY]]&gt;0,Stock[[#This Row],[BUYING PRICE]]*Stock[[#This Row],[BUYING QUANTITY]]*Stock[[#This Row],[% BUYING FEE]],"")</f>
        <v/>
      </c>
      <c r="K2514" s="89"/>
      <c r="L2514" s="90"/>
      <c r="M2514" s="117" t="str">
        <f>IF(Stock[[#This Row],[BUYING QUANTITY]]&gt;0,Stock[[#This Row],[BUYING PRICE]]*(1+Stock[[#This Row],[% THRESHOLD (RETURN)_1]]),"")</f>
        <v/>
      </c>
      <c r="N2514" s="91"/>
      <c r="O2514" s="117" t="str">
        <f>IF(Stock[[#This Row],[BUYING QUANTITY]]&gt;0,Stock[[#This Row],[BUYING PRICE]]*(1+Stock[[#This Row],[% THRESHOLD (RETURN)_2]]),"")</f>
        <v/>
      </c>
      <c r="P2514" s="91"/>
      <c r="Q2514" s="117" t="str">
        <f>IF(Stock[[#This Row],[BUYING QUANTITY]]&gt;0,Stock[[#This Row],[BUYING PRICE]]*(1+Stock[[#This Row],[% THRESHOLD (LOSS)]]),"")</f>
        <v/>
      </c>
      <c r="R2514" s="105"/>
      <c r="S2514" s="118" t="str">
        <f>IF(Stock[[#This Row],[CASH DIVIDEND]]&gt;0,Stock[[#This Row],[CASH DIVIDEND]]/(Stock[[#This Row],[BUYING PRICE]]*Stock[[#This Row],[BUYING QUANTITY]]),"")</f>
        <v/>
      </c>
      <c r="T2514" s="105"/>
      <c r="U2514" s="79"/>
      <c r="V2514" s="97"/>
      <c r="W2514" s="98"/>
      <c r="X2514" s="168"/>
      <c r="Y2514" s="126" t="str">
        <f>IF(Stock[[#This Row],[SELLING QUANTITY]]&gt;0,Stock[[#This Row],[SELLING PRICE]]*Stock[[#This Row],[SELLING QUANTITY]]*Stock[[#This Row],[% SELLING FEE]]+Stock[[#This Row],[SELLING PRICE]]*Stock[[#This Row],[SELLING QUANTITY]]*$D$12,"")</f>
        <v/>
      </c>
      <c r="Z2514" s="121">
        <f>Stock[[#This Row],[BUYING QUANTITY]]+Stock[[#This Row],[STOCK DIVIDEND]]-Stock[[#This Row],[SELLING QUANTITY]]</f>
        <v>0</v>
      </c>
      <c r="AA25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4" s="121">
        <f ca="1">IF(Stock[[#This Row],[SELLING DATE]]&gt;0,Stock[[#This Row],[SELLING DATE]]-Stock[[#This Row],[BUY DATE]]+1,IF(Stock[[#This Row],[BUY DATE]]=0,0,TODAY()-Stock[[#This Row],[BUY DATE]]+1))</f>
        <v>0</v>
      </c>
      <c r="AC2514" s="122" t="str">
        <f>IFERROR(Stock[[#This Row],[CASH DIVIDEND]]+Stock[[#This Row],[RETURN/(LOSS) FROM TRADING
(auto-fill)]],"")</f>
        <v/>
      </c>
      <c r="AD25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4" s="146" t="str">
        <f ca="1">IFERROR(IF(Stock[[#This Row],[HOLDING DAYS
(auto-fill)]]&lt;365,Stock[[#This Row],[% TOTAL RETURN/(LOSS)
(auto-fill)]]*365/Stock[[#This Row],[HOLDING DAYS
(auto-fill)]],POWER((1+Stock[[#This Row],[% TOTAL RETURN/(LOSS)
(auto-fill)]]),1/(Stock[[#This Row],[HOLDING DAYS
(auto-fill)]]/365))-1),"")</f>
        <v/>
      </c>
      <c r="AF2514" s="81"/>
      <c r="AG2514" s="149" t="str">
        <f>IF(Stock[[#This Row],[STATUS
(auto-fill)]]="HOLDING",Stock[[#This Row],[MARKET PRICE]]-Stock[[#This Row],[BUYING PRICE]],"")</f>
        <v/>
      </c>
      <c r="AH2514" s="143" t="str">
        <f>IFERROR(Stock[[#This Row],[CHANGE
(auto-fill)]]/Stock[[#This Row],[BUYING PRICE]],"")</f>
        <v/>
      </c>
      <c r="AI2514" s="130" t="str">
        <f>IF(Stock[[#This Row],[MARKET PRICE]]&gt;0,Stock[[#This Row],[MARKET PRICE]]*Stock[[#This Row],[REMAINING QUANTITY
(auto-fill)]],"")</f>
        <v/>
      </c>
    </row>
    <row r="2515" spans="2:35">
      <c r="B2515" s="110" t="str">
        <f>IF(AND(Stock[[#This Row],[BUYING QUANTITY]]&gt;0,Stock[[#This Row],[REMAINING QUANTITY
(auto-fill)]]=0),"SOLD OUT",
IF(AND(Stock[[#This Row],[BUYING QUANTITY]]&gt;0,Stock[[#This Row],[REMAINING QUANTITY
(auto-fill)]]&gt;0),"HOLDING",""))</f>
        <v/>
      </c>
      <c r="C2515" s="113">
        <f t="shared" si="39"/>
        <v>2502</v>
      </c>
      <c r="D2515" s="79"/>
      <c r="E2515" s="80"/>
      <c r="F2515" s="162"/>
      <c r="G2515" s="85"/>
      <c r="H2515" s="86"/>
      <c r="I2515" s="164"/>
      <c r="J2515" s="115" t="str">
        <f>IF(Stock[[#This Row],[BUYING QUANTITY]]&gt;0,Stock[[#This Row],[BUYING PRICE]]*Stock[[#This Row],[BUYING QUANTITY]]*Stock[[#This Row],[% BUYING FEE]],"")</f>
        <v/>
      </c>
      <c r="K2515" s="89"/>
      <c r="L2515" s="90"/>
      <c r="M2515" s="117" t="str">
        <f>IF(Stock[[#This Row],[BUYING QUANTITY]]&gt;0,Stock[[#This Row],[BUYING PRICE]]*(1+Stock[[#This Row],[% THRESHOLD (RETURN)_1]]),"")</f>
        <v/>
      </c>
      <c r="N2515" s="91"/>
      <c r="O2515" s="117" t="str">
        <f>IF(Stock[[#This Row],[BUYING QUANTITY]]&gt;0,Stock[[#This Row],[BUYING PRICE]]*(1+Stock[[#This Row],[% THRESHOLD (RETURN)_2]]),"")</f>
        <v/>
      </c>
      <c r="P2515" s="91"/>
      <c r="Q2515" s="117" t="str">
        <f>IF(Stock[[#This Row],[BUYING QUANTITY]]&gt;0,Stock[[#This Row],[BUYING PRICE]]*(1+Stock[[#This Row],[% THRESHOLD (LOSS)]]),"")</f>
        <v/>
      </c>
      <c r="R2515" s="105"/>
      <c r="S2515" s="118" t="str">
        <f>IF(Stock[[#This Row],[CASH DIVIDEND]]&gt;0,Stock[[#This Row],[CASH DIVIDEND]]/(Stock[[#This Row],[BUYING PRICE]]*Stock[[#This Row],[BUYING QUANTITY]]),"")</f>
        <v/>
      </c>
      <c r="T2515" s="105"/>
      <c r="U2515" s="79"/>
      <c r="V2515" s="97"/>
      <c r="W2515" s="98"/>
      <c r="X2515" s="168"/>
      <c r="Y2515" s="126" t="str">
        <f>IF(Stock[[#This Row],[SELLING QUANTITY]]&gt;0,Stock[[#This Row],[SELLING PRICE]]*Stock[[#This Row],[SELLING QUANTITY]]*Stock[[#This Row],[% SELLING FEE]]+Stock[[#This Row],[SELLING PRICE]]*Stock[[#This Row],[SELLING QUANTITY]]*$D$12,"")</f>
        <v/>
      </c>
      <c r="Z2515" s="121">
        <f>Stock[[#This Row],[BUYING QUANTITY]]+Stock[[#This Row],[STOCK DIVIDEND]]-Stock[[#This Row],[SELLING QUANTITY]]</f>
        <v>0</v>
      </c>
      <c r="AA25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5" s="121">
        <f ca="1">IF(Stock[[#This Row],[SELLING DATE]]&gt;0,Stock[[#This Row],[SELLING DATE]]-Stock[[#This Row],[BUY DATE]]+1,IF(Stock[[#This Row],[BUY DATE]]=0,0,TODAY()-Stock[[#This Row],[BUY DATE]]+1))</f>
        <v>0</v>
      </c>
      <c r="AC2515" s="122" t="str">
        <f>IFERROR(Stock[[#This Row],[CASH DIVIDEND]]+Stock[[#This Row],[RETURN/(LOSS) FROM TRADING
(auto-fill)]],"")</f>
        <v/>
      </c>
      <c r="AD25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5" s="146" t="str">
        <f ca="1">IFERROR(IF(Stock[[#This Row],[HOLDING DAYS
(auto-fill)]]&lt;365,Stock[[#This Row],[% TOTAL RETURN/(LOSS)
(auto-fill)]]*365/Stock[[#This Row],[HOLDING DAYS
(auto-fill)]],POWER((1+Stock[[#This Row],[% TOTAL RETURN/(LOSS)
(auto-fill)]]),1/(Stock[[#This Row],[HOLDING DAYS
(auto-fill)]]/365))-1),"")</f>
        <v/>
      </c>
      <c r="AF2515" s="81"/>
      <c r="AG2515" s="149" t="str">
        <f>IF(Stock[[#This Row],[STATUS
(auto-fill)]]="HOLDING",Stock[[#This Row],[MARKET PRICE]]-Stock[[#This Row],[BUYING PRICE]],"")</f>
        <v/>
      </c>
      <c r="AH2515" s="143" t="str">
        <f>IFERROR(Stock[[#This Row],[CHANGE
(auto-fill)]]/Stock[[#This Row],[BUYING PRICE]],"")</f>
        <v/>
      </c>
      <c r="AI2515" s="130" t="str">
        <f>IF(Stock[[#This Row],[MARKET PRICE]]&gt;0,Stock[[#This Row],[MARKET PRICE]]*Stock[[#This Row],[REMAINING QUANTITY
(auto-fill)]],"")</f>
        <v/>
      </c>
    </row>
    <row r="2516" spans="2:35">
      <c r="B2516" s="110" t="str">
        <f>IF(AND(Stock[[#This Row],[BUYING QUANTITY]]&gt;0,Stock[[#This Row],[REMAINING QUANTITY
(auto-fill)]]=0),"SOLD OUT",
IF(AND(Stock[[#This Row],[BUYING QUANTITY]]&gt;0,Stock[[#This Row],[REMAINING QUANTITY
(auto-fill)]]&gt;0),"HOLDING",""))</f>
        <v/>
      </c>
      <c r="C2516" s="113">
        <f t="shared" si="39"/>
        <v>2503</v>
      </c>
      <c r="D2516" s="79"/>
      <c r="E2516" s="80"/>
      <c r="F2516" s="162"/>
      <c r="G2516" s="85"/>
      <c r="H2516" s="86"/>
      <c r="I2516" s="164"/>
      <c r="J2516" s="115" t="str">
        <f>IF(Stock[[#This Row],[BUYING QUANTITY]]&gt;0,Stock[[#This Row],[BUYING PRICE]]*Stock[[#This Row],[BUYING QUANTITY]]*Stock[[#This Row],[% BUYING FEE]],"")</f>
        <v/>
      </c>
      <c r="K2516" s="89"/>
      <c r="L2516" s="90"/>
      <c r="M2516" s="117" t="str">
        <f>IF(Stock[[#This Row],[BUYING QUANTITY]]&gt;0,Stock[[#This Row],[BUYING PRICE]]*(1+Stock[[#This Row],[% THRESHOLD (RETURN)_1]]),"")</f>
        <v/>
      </c>
      <c r="N2516" s="91"/>
      <c r="O2516" s="117" t="str">
        <f>IF(Stock[[#This Row],[BUYING QUANTITY]]&gt;0,Stock[[#This Row],[BUYING PRICE]]*(1+Stock[[#This Row],[% THRESHOLD (RETURN)_2]]),"")</f>
        <v/>
      </c>
      <c r="P2516" s="91"/>
      <c r="Q2516" s="117" t="str">
        <f>IF(Stock[[#This Row],[BUYING QUANTITY]]&gt;0,Stock[[#This Row],[BUYING PRICE]]*(1+Stock[[#This Row],[% THRESHOLD (LOSS)]]),"")</f>
        <v/>
      </c>
      <c r="R2516" s="105"/>
      <c r="S2516" s="118" t="str">
        <f>IF(Stock[[#This Row],[CASH DIVIDEND]]&gt;0,Stock[[#This Row],[CASH DIVIDEND]]/(Stock[[#This Row],[BUYING PRICE]]*Stock[[#This Row],[BUYING QUANTITY]]),"")</f>
        <v/>
      </c>
      <c r="T2516" s="105"/>
      <c r="U2516" s="79"/>
      <c r="V2516" s="97"/>
      <c r="W2516" s="98"/>
      <c r="X2516" s="168"/>
      <c r="Y2516" s="126" t="str">
        <f>IF(Stock[[#This Row],[SELLING QUANTITY]]&gt;0,Stock[[#This Row],[SELLING PRICE]]*Stock[[#This Row],[SELLING QUANTITY]]*Stock[[#This Row],[% SELLING FEE]]+Stock[[#This Row],[SELLING PRICE]]*Stock[[#This Row],[SELLING QUANTITY]]*$D$12,"")</f>
        <v/>
      </c>
      <c r="Z2516" s="121">
        <f>Stock[[#This Row],[BUYING QUANTITY]]+Stock[[#This Row],[STOCK DIVIDEND]]-Stock[[#This Row],[SELLING QUANTITY]]</f>
        <v>0</v>
      </c>
      <c r="AA25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6" s="121">
        <f ca="1">IF(Stock[[#This Row],[SELLING DATE]]&gt;0,Stock[[#This Row],[SELLING DATE]]-Stock[[#This Row],[BUY DATE]]+1,IF(Stock[[#This Row],[BUY DATE]]=0,0,TODAY()-Stock[[#This Row],[BUY DATE]]+1))</f>
        <v>0</v>
      </c>
      <c r="AC2516" s="122" t="str">
        <f>IFERROR(Stock[[#This Row],[CASH DIVIDEND]]+Stock[[#This Row],[RETURN/(LOSS) FROM TRADING
(auto-fill)]],"")</f>
        <v/>
      </c>
      <c r="AD25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6" s="146" t="str">
        <f ca="1">IFERROR(IF(Stock[[#This Row],[HOLDING DAYS
(auto-fill)]]&lt;365,Stock[[#This Row],[% TOTAL RETURN/(LOSS)
(auto-fill)]]*365/Stock[[#This Row],[HOLDING DAYS
(auto-fill)]],POWER((1+Stock[[#This Row],[% TOTAL RETURN/(LOSS)
(auto-fill)]]),1/(Stock[[#This Row],[HOLDING DAYS
(auto-fill)]]/365))-1),"")</f>
        <v/>
      </c>
      <c r="AF2516" s="81"/>
      <c r="AG2516" s="149" t="str">
        <f>IF(Stock[[#This Row],[STATUS
(auto-fill)]]="HOLDING",Stock[[#This Row],[MARKET PRICE]]-Stock[[#This Row],[BUYING PRICE]],"")</f>
        <v/>
      </c>
      <c r="AH2516" s="143" t="str">
        <f>IFERROR(Stock[[#This Row],[CHANGE
(auto-fill)]]/Stock[[#This Row],[BUYING PRICE]],"")</f>
        <v/>
      </c>
      <c r="AI2516" s="130" t="str">
        <f>IF(Stock[[#This Row],[MARKET PRICE]]&gt;0,Stock[[#This Row],[MARKET PRICE]]*Stock[[#This Row],[REMAINING QUANTITY
(auto-fill)]],"")</f>
        <v/>
      </c>
    </row>
    <row r="2517" spans="2:35">
      <c r="B2517" s="110" t="str">
        <f>IF(AND(Stock[[#This Row],[BUYING QUANTITY]]&gt;0,Stock[[#This Row],[REMAINING QUANTITY
(auto-fill)]]=0),"SOLD OUT",
IF(AND(Stock[[#This Row],[BUYING QUANTITY]]&gt;0,Stock[[#This Row],[REMAINING QUANTITY
(auto-fill)]]&gt;0),"HOLDING",""))</f>
        <v/>
      </c>
      <c r="C2517" s="113">
        <f t="shared" si="39"/>
        <v>2504</v>
      </c>
      <c r="D2517" s="79"/>
      <c r="E2517" s="80"/>
      <c r="F2517" s="162"/>
      <c r="G2517" s="85"/>
      <c r="H2517" s="86"/>
      <c r="I2517" s="164"/>
      <c r="J2517" s="115" t="str">
        <f>IF(Stock[[#This Row],[BUYING QUANTITY]]&gt;0,Stock[[#This Row],[BUYING PRICE]]*Stock[[#This Row],[BUYING QUANTITY]]*Stock[[#This Row],[% BUYING FEE]],"")</f>
        <v/>
      </c>
      <c r="K2517" s="89"/>
      <c r="L2517" s="90"/>
      <c r="M2517" s="117" t="str">
        <f>IF(Stock[[#This Row],[BUYING QUANTITY]]&gt;0,Stock[[#This Row],[BUYING PRICE]]*(1+Stock[[#This Row],[% THRESHOLD (RETURN)_1]]),"")</f>
        <v/>
      </c>
      <c r="N2517" s="91"/>
      <c r="O2517" s="117" t="str">
        <f>IF(Stock[[#This Row],[BUYING QUANTITY]]&gt;0,Stock[[#This Row],[BUYING PRICE]]*(1+Stock[[#This Row],[% THRESHOLD (RETURN)_2]]),"")</f>
        <v/>
      </c>
      <c r="P2517" s="91"/>
      <c r="Q2517" s="117" t="str">
        <f>IF(Stock[[#This Row],[BUYING QUANTITY]]&gt;0,Stock[[#This Row],[BUYING PRICE]]*(1+Stock[[#This Row],[% THRESHOLD (LOSS)]]),"")</f>
        <v/>
      </c>
      <c r="R2517" s="105"/>
      <c r="S2517" s="118" t="str">
        <f>IF(Stock[[#This Row],[CASH DIVIDEND]]&gt;0,Stock[[#This Row],[CASH DIVIDEND]]/(Stock[[#This Row],[BUYING PRICE]]*Stock[[#This Row],[BUYING QUANTITY]]),"")</f>
        <v/>
      </c>
      <c r="T2517" s="105"/>
      <c r="U2517" s="79"/>
      <c r="V2517" s="97"/>
      <c r="W2517" s="98"/>
      <c r="X2517" s="168"/>
      <c r="Y2517" s="126" t="str">
        <f>IF(Stock[[#This Row],[SELLING QUANTITY]]&gt;0,Stock[[#This Row],[SELLING PRICE]]*Stock[[#This Row],[SELLING QUANTITY]]*Stock[[#This Row],[% SELLING FEE]]+Stock[[#This Row],[SELLING PRICE]]*Stock[[#This Row],[SELLING QUANTITY]]*$D$12,"")</f>
        <v/>
      </c>
      <c r="Z2517" s="121">
        <f>Stock[[#This Row],[BUYING QUANTITY]]+Stock[[#This Row],[STOCK DIVIDEND]]-Stock[[#This Row],[SELLING QUANTITY]]</f>
        <v>0</v>
      </c>
      <c r="AA25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7" s="121">
        <f ca="1">IF(Stock[[#This Row],[SELLING DATE]]&gt;0,Stock[[#This Row],[SELLING DATE]]-Stock[[#This Row],[BUY DATE]]+1,IF(Stock[[#This Row],[BUY DATE]]=0,0,TODAY()-Stock[[#This Row],[BUY DATE]]+1))</f>
        <v>0</v>
      </c>
      <c r="AC2517" s="122" t="str">
        <f>IFERROR(Stock[[#This Row],[CASH DIVIDEND]]+Stock[[#This Row],[RETURN/(LOSS) FROM TRADING
(auto-fill)]],"")</f>
        <v/>
      </c>
      <c r="AD25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7" s="146" t="str">
        <f ca="1">IFERROR(IF(Stock[[#This Row],[HOLDING DAYS
(auto-fill)]]&lt;365,Stock[[#This Row],[% TOTAL RETURN/(LOSS)
(auto-fill)]]*365/Stock[[#This Row],[HOLDING DAYS
(auto-fill)]],POWER((1+Stock[[#This Row],[% TOTAL RETURN/(LOSS)
(auto-fill)]]),1/(Stock[[#This Row],[HOLDING DAYS
(auto-fill)]]/365))-1),"")</f>
        <v/>
      </c>
      <c r="AF2517" s="81"/>
      <c r="AG2517" s="149" t="str">
        <f>IF(Stock[[#This Row],[STATUS
(auto-fill)]]="HOLDING",Stock[[#This Row],[MARKET PRICE]]-Stock[[#This Row],[BUYING PRICE]],"")</f>
        <v/>
      </c>
      <c r="AH2517" s="143" t="str">
        <f>IFERROR(Stock[[#This Row],[CHANGE
(auto-fill)]]/Stock[[#This Row],[BUYING PRICE]],"")</f>
        <v/>
      </c>
      <c r="AI2517" s="130" t="str">
        <f>IF(Stock[[#This Row],[MARKET PRICE]]&gt;0,Stock[[#This Row],[MARKET PRICE]]*Stock[[#This Row],[REMAINING QUANTITY
(auto-fill)]],"")</f>
        <v/>
      </c>
    </row>
    <row r="2518" spans="2:35">
      <c r="B2518" s="110" t="str">
        <f>IF(AND(Stock[[#This Row],[BUYING QUANTITY]]&gt;0,Stock[[#This Row],[REMAINING QUANTITY
(auto-fill)]]=0),"SOLD OUT",
IF(AND(Stock[[#This Row],[BUYING QUANTITY]]&gt;0,Stock[[#This Row],[REMAINING QUANTITY
(auto-fill)]]&gt;0),"HOLDING",""))</f>
        <v/>
      </c>
      <c r="C2518" s="113">
        <f t="shared" si="39"/>
        <v>2505</v>
      </c>
      <c r="D2518" s="79"/>
      <c r="E2518" s="80"/>
      <c r="F2518" s="162"/>
      <c r="G2518" s="85"/>
      <c r="H2518" s="86"/>
      <c r="I2518" s="164"/>
      <c r="J2518" s="115" t="str">
        <f>IF(Stock[[#This Row],[BUYING QUANTITY]]&gt;0,Stock[[#This Row],[BUYING PRICE]]*Stock[[#This Row],[BUYING QUANTITY]]*Stock[[#This Row],[% BUYING FEE]],"")</f>
        <v/>
      </c>
      <c r="K2518" s="89"/>
      <c r="L2518" s="90"/>
      <c r="M2518" s="117" t="str">
        <f>IF(Stock[[#This Row],[BUYING QUANTITY]]&gt;0,Stock[[#This Row],[BUYING PRICE]]*(1+Stock[[#This Row],[% THRESHOLD (RETURN)_1]]),"")</f>
        <v/>
      </c>
      <c r="N2518" s="91"/>
      <c r="O2518" s="117" t="str">
        <f>IF(Stock[[#This Row],[BUYING QUANTITY]]&gt;0,Stock[[#This Row],[BUYING PRICE]]*(1+Stock[[#This Row],[% THRESHOLD (RETURN)_2]]),"")</f>
        <v/>
      </c>
      <c r="P2518" s="91"/>
      <c r="Q2518" s="117" t="str">
        <f>IF(Stock[[#This Row],[BUYING QUANTITY]]&gt;0,Stock[[#This Row],[BUYING PRICE]]*(1+Stock[[#This Row],[% THRESHOLD (LOSS)]]),"")</f>
        <v/>
      </c>
      <c r="R2518" s="105"/>
      <c r="S2518" s="118" t="str">
        <f>IF(Stock[[#This Row],[CASH DIVIDEND]]&gt;0,Stock[[#This Row],[CASH DIVIDEND]]/(Stock[[#This Row],[BUYING PRICE]]*Stock[[#This Row],[BUYING QUANTITY]]),"")</f>
        <v/>
      </c>
      <c r="T2518" s="105"/>
      <c r="U2518" s="79"/>
      <c r="V2518" s="97"/>
      <c r="W2518" s="98"/>
      <c r="X2518" s="168"/>
      <c r="Y2518" s="126" t="str">
        <f>IF(Stock[[#This Row],[SELLING QUANTITY]]&gt;0,Stock[[#This Row],[SELLING PRICE]]*Stock[[#This Row],[SELLING QUANTITY]]*Stock[[#This Row],[% SELLING FEE]]+Stock[[#This Row],[SELLING PRICE]]*Stock[[#This Row],[SELLING QUANTITY]]*$D$12,"")</f>
        <v/>
      </c>
      <c r="Z2518" s="121">
        <f>Stock[[#This Row],[BUYING QUANTITY]]+Stock[[#This Row],[STOCK DIVIDEND]]-Stock[[#This Row],[SELLING QUANTITY]]</f>
        <v>0</v>
      </c>
      <c r="AA25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8" s="121">
        <f ca="1">IF(Stock[[#This Row],[SELLING DATE]]&gt;0,Stock[[#This Row],[SELLING DATE]]-Stock[[#This Row],[BUY DATE]]+1,IF(Stock[[#This Row],[BUY DATE]]=0,0,TODAY()-Stock[[#This Row],[BUY DATE]]+1))</f>
        <v>0</v>
      </c>
      <c r="AC2518" s="122" t="str">
        <f>IFERROR(Stock[[#This Row],[CASH DIVIDEND]]+Stock[[#This Row],[RETURN/(LOSS) FROM TRADING
(auto-fill)]],"")</f>
        <v/>
      </c>
      <c r="AD25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8" s="146" t="str">
        <f ca="1">IFERROR(IF(Stock[[#This Row],[HOLDING DAYS
(auto-fill)]]&lt;365,Stock[[#This Row],[% TOTAL RETURN/(LOSS)
(auto-fill)]]*365/Stock[[#This Row],[HOLDING DAYS
(auto-fill)]],POWER((1+Stock[[#This Row],[% TOTAL RETURN/(LOSS)
(auto-fill)]]),1/(Stock[[#This Row],[HOLDING DAYS
(auto-fill)]]/365))-1),"")</f>
        <v/>
      </c>
      <c r="AF2518" s="81"/>
      <c r="AG2518" s="149" t="str">
        <f>IF(Stock[[#This Row],[STATUS
(auto-fill)]]="HOLDING",Stock[[#This Row],[MARKET PRICE]]-Stock[[#This Row],[BUYING PRICE]],"")</f>
        <v/>
      </c>
      <c r="AH2518" s="143" t="str">
        <f>IFERROR(Stock[[#This Row],[CHANGE
(auto-fill)]]/Stock[[#This Row],[BUYING PRICE]],"")</f>
        <v/>
      </c>
      <c r="AI2518" s="130" t="str">
        <f>IF(Stock[[#This Row],[MARKET PRICE]]&gt;0,Stock[[#This Row],[MARKET PRICE]]*Stock[[#This Row],[REMAINING QUANTITY
(auto-fill)]],"")</f>
        <v/>
      </c>
    </row>
    <row r="2519" spans="2:35">
      <c r="B2519" s="110" t="str">
        <f>IF(AND(Stock[[#This Row],[BUYING QUANTITY]]&gt;0,Stock[[#This Row],[REMAINING QUANTITY
(auto-fill)]]=0),"SOLD OUT",
IF(AND(Stock[[#This Row],[BUYING QUANTITY]]&gt;0,Stock[[#This Row],[REMAINING QUANTITY
(auto-fill)]]&gt;0),"HOLDING",""))</f>
        <v/>
      </c>
      <c r="C2519" s="113">
        <f t="shared" si="39"/>
        <v>2506</v>
      </c>
      <c r="D2519" s="79"/>
      <c r="E2519" s="80"/>
      <c r="F2519" s="162"/>
      <c r="G2519" s="85"/>
      <c r="H2519" s="86"/>
      <c r="I2519" s="164"/>
      <c r="J2519" s="115" t="str">
        <f>IF(Stock[[#This Row],[BUYING QUANTITY]]&gt;0,Stock[[#This Row],[BUYING PRICE]]*Stock[[#This Row],[BUYING QUANTITY]]*Stock[[#This Row],[% BUYING FEE]],"")</f>
        <v/>
      </c>
      <c r="K2519" s="89"/>
      <c r="L2519" s="90"/>
      <c r="M2519" s="117" t="str">
        <f>IF(Stock[[#This Row],[BUYING QUANTITY]]&gt;0,Stock[[#This Row],[BUYING PRICE]]*(1+Stock[[#This Row],[% THRESHOLD (RETURN)_1]]),"")</f>
        <v/>
      </c>
      <c r="N2519" s="91"/>
      <c r="O2519" s="117" t="str">
        <f>IF(Stock[[#This Row],[BUYING QUANTITY]]&gt;0,Stock[[#This Row],[BUYING PRICE]]*(1+Stock[[#This Row],[% THRESHOLD (RETURN)_2]]),"")</f>
        <v/>
      </c>
      <c r="P2519" s="91"/>
      <c r="Q2519" s="117" t="str">
        <f>IF(Stock[[#This Row],[BUYING QUANTITY]]&gt;0,Stock[[#This Row],[BUYING PRICE]]*(1+Stock[[#This Row],[% THRESHOLD (LOSS)]]),"")</f>
        <v/>
      </c>
      <c r="R2519" s="105"/>
      <c r="S2519" s="118" t="str">
        <f>IF(Stock[[#This Row],[CASH DIVIDEND]]&gt;0,Stock[[#This Row],[CASH DIVIDEND]]/(Stock[[#This Row],[BUYING PRICE]]*Stock[[#This Row],[BUYING QUANTITY]]),"")</f>
        <v/>
      </c>
      <c r="T2519" s="105"/>
      <c r="U2519" s="79"/>
      <c r="V2519" s="97"/>
      <c r="W2519" s="98"/>
      <c r="X2519" s="168"/>
      <c r="Y2519" s="126" t="str">
        <f>IF(Stock[[#This Row],[SELLING QUANTITY]]&gt;0,Stock[[#This Row],[SELLING PRICE]]*Stock[[#This Row],[SELLING QUANTITY]]*Stock[[#This Row],[% SELLING FEE]]+Stock[[#This Row],[SELLING PRICE]]*Stock[[#This Row],[SELLING QUANTITY]]*$D$12,"")</f>
        <v/>
      </c>
      <c r="Z2519" s="121">
        <f>Stock[[#This Row],[BUYING QUANTITY]]+Stock[[#This Row],[STOCK DIVIDEND]]-Stock[[#This Row],[SELLING QUANTITY]]</f>
        <v>0</v>
      </c>
      <c r="AA25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19" s="121">
        <f ca="1">IF(Stock[[#This Row],[SELLING DATE]]&gt;0,Stock[[#This Row],[SELLING DATE]]-Stock[[#This Row],[BUY DATE]]+1,IF(Stock[[#This Row],[BUY DATE]]=0,0,TODAY()-Stock[[#This Row],[BUY DATE]]+1))</f>
        <v>0</v>
      </c>
      <c r="AC2519" s="122" t="str">
        <f>IFERROR(Stock[[#This Row],[CASH DIVIDEND]]+Stock[[#This Row],[RETURN/(LOSS) FROM TRADING
(auto-fill)]],"")</f>
        <v/>
      </c>
      <c r="AD25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19" s="146" t="str">
        <f ca="1">IFERROR(IF(Stock[[#This Row],[HOLDING DAYS
(auto-fill)]]&lt;365,Stock[[#This Row],[% TOTAL RETURN/(LOSS)
(auto-fill)]]*365/Stock[[#This Row],[HOLDING DAYS
(auto-fill)]],POWER((1+Stock[[#This Row],[% TOTAL RETURN/(LOSS)
(auto-fill)]]),1/(Stock[[#This Row],[HOLDING DAYS
(auto-fill)]]/365))-1),"")</f>
        <v/>
      </c>
      <c r="AF2519" s="81"/>
      <c r="AG2519" s="149" t="str">
        <f>IF(Stock[[#This Row],[STATUS
(auto-fill)]]="HOLDING",Stock[[#This Row],[MARKET PRICE]]-Stock[[#This Row],[BUYING PRICE]],"")</f>
        <v/>
      </c>
      <c r="AH2519" s="143" t="str">
        <f>IFERROR(Stock[[#This Row],[CHANGE
(auto-fill)]]/Stock[[#This Row],[BUYING PRICE]],"")</f>
        <v/>
      </c>
      <c r="AI2519" s="130" t="str">
        <f>IF(Stock[[#This Row],[MARKET PRICE]]&gt;0,Stock[[#This Row],[MARKET PRICE]]*Stock[[#This Row],[REMAINING QUANTITY
(auto-fill)]],"")</f>
        <v/>
      </c>
    </row>
    <row r="2520" spans="2:35">
      <c r="B2520" s="110" t="str">
        <f>IF(AND(Stock[[#This Row],[BUYING QUANTITY]]&gt;0,Stock[[#This Row],[REMAINING QUANTITY
(auto-fill)]]=0),"SOLD OUT",
IF(AND(Stock[[#This Row],[BUYING QUANTITY]]&gt;0,Stock[[#This Row],[REMAINING QUANTITY
(auto-fill)]]&gt;0),"HOLDING",""))</f>
        <v/>
      </c>
      <c r="C2520" s="113">
        <f t="shared" si="39"/>
        <v>2507</v>
      </c>
      <c r="D2520" s="79"/>
      <c r="E2520" s="80"/>
      <c r="F2520" s="162"/>
      <c r="G2520" s="85"/>
      <c r="H2520" s="86"/>
      <c r="I2520" s="164"/>
      <c r="J2520" s="115" t="str">
        <f>IF(Stock[[#This Row],[BUYING QUANTITY]]&gt;0,Stock[[#This Row],[BUYING PRICE]]*Stock[[#This Row],[BUYING QUANTITY]]*Stock[[#This Row],[% BUYING FEE]],"")</f>
        <v/>
      </c>
      <c r="K2520" s="89"/>
      <c r="L2520" s="90"/>
      <c r="M2520" s="117" t="str">
        <f>IF(Stock[[#This Row],[BUYING QUANTITY]]&gt;0,Stock[[#This Row],[BUYING PRICE]]*(1+Stock[[#This Row],[% THRESHOLD (RETURN)_1]]),"")</f>
        <v/>
      </c>
      <c r="N2520" s="91"/>
      <c r="O2520" s="117" t="str">
        <f>IF(Stock[[#This Row],[BUYING QUANTITY]]&gt;0,Stock[[#This Row],[BUYING PRICE]]*(1+Stock[[#This Row],[% THRESHOLD (RETURN)_2]]),"")</f>
        <v/>
      </c>
      <c r="P2520" s="91"/>
      <c r="Q2520" s="117" t="str">
        <f>IF(Stock[[#This Row],[BUYING QUANTITY]]&gt;0,Stock[[#This Row],[BUYING PRICE]]*(1+Stock[[#This Row],[% THRESHOLD (LOSS)]]),"")</f>
        <v/>
      </c>
      <c r="R2520" s="105"/>
      <c r="S2520" s="118" t="str">
        <f>IF(Stock[[#This Row],[CASH DIVIDEND]]&gt;0,Stock[[#This Row],[CASH DIVIDEND]]/(Stock[[#This Row],[BUYING PRICE]]*Stock[[#This Row],[BUYING QUANTITY]]),"")</f>
        <v/>
      </c>
      <c r="T2520" s="105"/>
      <c r="U2520" s="79"/>
      <c r="V2520" s="97"/>
      <c r="W2520" s="98"/>
      <c r="X2520" s="168"/>
      <c r="Y2520" s="126" t="str">
        <f>IF(Stock[[#This Row],[SELLING QUANTITY]]&gt;0,Stock[[#This Row],[SELLING PRICE]]*Stock[[#This Row],[SELLING QUANTITY]]*Stock[[#This Row],[% SELLING FEE]]+Stock[[#This Row],[SELLING PRICE]]*Stock[[#This Row],[SELLING QUANTITY]]*$D$12,"")</f>
        <v/>
      </c>
      <c r="Z2520" s="121">
        <f>Stock[[#This Row],[BUYING QUANTITY]]+Stock[[#This Row],[STOCK DIVIDEND]]-Stock[[#This Row],[SELLING QUANTITY]]</f>
        <v>0</v>
      </c>
      <c r="AA25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0" s="121">
        <f ca="1">IF(Stock[[#This Row],[SELLING DATE]]&gt;0,Stock[[#This Row],[SELLING DATE]]-Stock[[#This Row],[BUY DATE]]+1,IF(Stock[[#This Row],[BUY DATE]]=0,0,TODAY()-Stock[[#This Row],[BUY DATE]]+1))</f>
        <v>0</v>
      </c>
      <c r="AC2520" s="122" t="str">
        <f>IFERROR(Stock[[#This Row],[CASH DIVIDEND]]+Stock[[#This Row],[RETURN/(LOSS) FROM TRADING
(auto-fill)]],"")</f>
        <v/>
      </c>
      <c r="AD25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0" s="146" t="str">
        <f ca="1">IFERROR(IF(Stock[[#This Row],[HOLDING DAYS
(auto-fill)]]&lt;365,Stock[[#This Row],[% TOTAL RETURN/(LOSS)
(auto-fill)]]*365/Stock[[#This Row],[HOLDING DAYS
(auto-fill)]],POWER((1+Stock[[#This Row],[% TOTAL RETURN/(LOSS)
(auto-fill)]]),1/(Stock[[#This Row],[HOLDING DAYS
(auto-fill)]]/365))-1),"")</f>
        <v/>
      </c>
      <c r="AF2520" s="81"/>
      <c r="AG2520" s="149" t="str">
        <f>IF(Stock[[#This Row],[STATUS
(auto-fill)]]="HOLDING",Stock[[#This Row],[MARKET PRICE]]-Stock[[#This Row],[BUYING PRICE]],"")</f>
        <v/>
      </c>
      <c r="AH2520" s="143" t="str">
        <f>IFERROR(Stock[[#This Row],[CHANGE
(auto-fill)]]/Stock[[#This Row],[BUYING PRICE]],"")</f>
        <v/>
      </c>
      <c r="AI2520" s="130" t="str">
        <f>IF(Stock[[#This Row],[MARKET PRICE]]&gt;0,Stock[[#This Row],[MARKET PRICE]]*Stock[[#This Row],[REMAINING QUANTITY
(auto-fill)]],"")</f>
        <v/>
      </c>
    </row>
    <row r="2521" spans="2:35">
      <c r="B2521" s="110" t="str">
        <f>IF(AND(Stock[[#This Row],[BUYING QUANTITY]]&gt;0,Stock[[#This Row],[REMAINING QUANTITY
(auto-fill)]]=0),"SOLD OUT",
IF(AND(Stock[[#This Row],[BUYING QUANTITY]]&gt;0,Stock[[#This Row],[REMAINING QUANTITY
(auto-fill)]]&gt;0),"HOLDING",""))</f>
        <v/>
      </c>
      <c r="C2521" s="113">
        <f t="shared" si="39"/>
        <v>2508</v>
      </c>
      <c r="D2521" s="79"/>
      <c r="E2521" s="80"/>
      <c r="F2521" s="162"/>
      <c r="G2521" s="85"/>
      <c r="H2521" s="86"/>
      <c r="I2521" s="164"/>
      <c r="J2521" s="115" t="str">
        <f>IF(Stock[[#This Row],[BUYING QUANTITY]]&gt;0,Stock[[#This Row],[BUYING PRICE]]*Stock[[#This Row],[BUYING QUANTITY]]*Stock[[#This Row],[% BUYING FEE]],"")</f>
        <v/>
      </c>
      <c r="K2521" s="89"/>
      <c r="L2521" s="90"/>
      <c r="M2521" s="117" t="str">
        <f>IF(Stock[[#This Row],[BUYING QUANTITY]]&gt;0,Stock[[#This Row],[BUYING PRICE]]*(1+Stock[[#This Row],[% THRESHOLD (RETURN)_1]]),"")</f>
        <v/>
      </c>
      <c r="N2521" s="91"/>
      <c r="O2521" s="117" t="str">
        <f>IF(Stock[[#This Row],[BUYING QUANTITY]]&gt;0,Stock[[#This Row],[BUYING PRICE]]*(1+Stock[[#This Row],[% THRESHOLD (RETURN)_2]]),"")</f>
        <v/>
      </c>
      <c r="P2521" s="91"/>
      <c r="Q2521" s="117" t="str">
        <f>IF(Stock[[#This Row],[BUYING QUANTITY]]&gt;0,Stock[[#This Row],[BUYING PRICE]]*(1+Stock[[#This Row],[% THRESHOLD (LOSS)]]),"")</f>
        <v/>
      </c>
      <c r="R2521" s="105"/>
      <c r="S2521" s="118" t="str">
        <f>IF(Stock[[#This Row],[CASH DIVIDEND]]&gt;0,Stock[[#This Row],[CASH DIVIDEND]]/(Stock[[#This Row],[BUYING PRICE]]*Stock[[#This Row],[BUYING QUANTITY]]),"")</f>
        <v/>
      </c>
      <c r="T2521" s="105"/>
      <c r="U2521" s="79"/>
      <c r="V2521" s="97"/>
      <c r="W2521" s="98"/>
      <c r="X2521" s="168"/>
      <c r="Y2521" s="126" t="str">
        <f>IF(Stock[[#This Row],[SELLING QUANTITY]]&gt;0,Stock[[#This Row],[SELLING PRICE]]*Stock[[#This Row],[SELLING QUANTITY]]*Stock[[#This Row],[% SELLING FEE]]+Stock[[#This Row],[SELLING PRICE]]*Stock[[#This Row],[SELLING QUANTITY]]*$D$12,"")</f>
        <v/>
      </c>
      <c r="Z2521" s="121">
        <f>Stock[[#This Row],[BUYING QUANTITY]]+Stock[[#This Row],[STOCK DIVIDEND]]-Stock[[#This Row],[SELLING QUANTITY]]</f>
        <v>0</v>
      </c>
      <c r="AA25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1" s="121">
        <f ca="1">IF(Stock[[#This Row],[SELLING DATE]]&gt;0,Stock[[#This Row],[SELLING DATE]]-Stock[[#This Row],[BUY DATE]]+1,IF(Stock[[#This Row],[BUY DATE]]=0,0,TODAY()-Stock[[#This Row],[BUY DATE]]+1))</f>
        <v>0</v>
      </c>
      <c r="AC2521" s="122" t="str">
        <f>IFERROR(Stock[[#This Row],[CASH DIVIDEND]]+Stock[[#This Row],[RETURN/(LOSS) FROM TRADING
(auto-fill)]],"")</f>
        <v/>
      </c>
      <c r="AD25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1" s="146" t="str">
        <f ca="1">IFERROR(IF(Stock[[#This Row],[HOLDING DAYS
(auto-fill)]]&lt;365,Stock[[#This Row],[% TOTAL RETURN/(LOSS)
(auto-fill)]]*365/Stock[[#This Row],[HOLDING DAYS
(auto-fill)]],POWER((1+Stock[[#This Row],[% TOTAL RETURN/(LOSS)
(auto-fill)]]),1/(Stock[[#This Row],[HOLDING DAYS
(auto-fill)]]/365))-1),"")</f>
        <v/>
      </c>
      <c r="AF2521" s="81"/>
      <c r="AG2521" s="149" t="str">
        <f>IF(Stock[[#This Row],[STATUS
(auto-fill)]]="HOLDING",Stock[[#This Row],[MARKET PRICE]]-Stock[[#This Row],[BUYING PRICE]],"")</f>
        <v/>
      </c>
      <c r="AH2521" s="143" t="str">
        <f>IFERROR(Stock[[#This Row],[CHANGE
(auto-fill)]]/Stock[[#This Row],[BUYING PRICE]],"")</f>
        <v/>
      </c>
      <c r="AI2521" s="130" t="str">
        <f>IF(Stock[[#This Row],[MARKET PRICE]]&gt;0,Stock[[#This Row],[MARKET PRICE]]*Stock[[#This Row],[REMAINING QUANTITY
(auto-fill)]],"")</f>
        <v/>
      </c>
    </row>
    <row r="2522" spans="2:35">
      <c r="B2522" s="110" t="str">
        <f>IF(AND(Stock[[#This Row],[BUYING QUANTITY]]&gt;0,Stock[[#This Row],[REMAINING QUANTITY
(auto-fill)]]=0),"SOLD OUT",
IF(AND(Stock[[#This Row],[BUYING QUANTITY]]&gt;0,Stock[[#This Row],[REMAINING QUANTITY
(auto-fill)]]&gt;0),"HOLDING",""))</f>
        <v/>
      </c>
      <c r="C2522" s="113">
        <f t="shared" si="39"/>
        <v>2509</v>
      </c>
      <c r="D2522" s="79"/>
      <c r="E2522" s="80"/>
      <c r="F2522" s="162"/>
      <c r="G2522" s="85"/>
      <c r="H2522" s="86"/>
      <c r="I2522" s="164"/>
      <c r="J2522" s="115" t="str">
        <f>IF(Stock[[#This Row],[BUYING QUANTITY]]&gt;0,Stock[[#This Row],[BUYING PRICE]]*Stock[[#This Row],[BUYING QUANTITY]]*Stock[[#This Row],[% BUYING FEE]],"")</f>
        <v/>
      </c>
      <c r="K2522" s="89"/>
      <c r="L2522" s="90"/>
      <c r="M2522" s="117" t="str">
        <f>IF(Stock[[#This Row],[BUYING QUANTITY]]&gt;0,Stock[[#This Row],[BUYING PRICE]]*(1+Stock[[#This Row],[% THRESHOLD (RETURN)_1]]),"")</f>
        <v/>
      </c>
      <c r="N2522" s="91"/>
      <c r="O2522" s="117" t="str">
        <f>IF(Stock[[#This Row],[BUYING QUANTITY]]&gt;0,Stock[[#This Row],[BUYING PRICE]]*(1+Stock[[#This Row],[% THRESHOLD (RETURN)_2]]),"")</f>
        <v/>
      </c>
      <c r="P2522" s="91"/>
      <c r="Q2522" s="117" t="str">
        <f>IF(Stock[[#This Row],[BUYING QUANTITY]]&gt;0,Stock[[#This Row],[BUYING PRICE]]*(1+Stock[[#This Row],[% THRESHOLD (LOSS)]]),"")</f>
        <v/>
      </c>
      <c r="R2522" s="105"/>
      <c r="S2522" s="118" t="str">
        <f>IF(Stock[[#This Row],[CASH DIVIDEND]]&gt;0,Stock[[#This Row],[CASH DIVIDEND]]/(Stock[[#This Row],[BUYING PRICE]]*Stock[[#This Row],[BUYING QUANTITY]]),"")</f>
        <v/>
      </c>
      <c r="T2522" s="105"/>
      <c r="U2522" s="79"/>
      <c r="V2522" s="97"/>
      <c r="W2522" s="98"/>
      <c r="X2522" s="168"/>
      <c r="Y2522" s="126" t="str">
        <f>IF(Stock[[#This Row],[SELLING QUANTITY]]&gt;0,Stock[[#This Row],[SELLING PRICE]]*Stock[[#This Row],[SELLING QUANTITY]]*Stock[[#This Row],[% SELLING FEE]]+Stock[[#This Row],[SELLING PRICE]]*Stock[[#This Row],[SELLING QUANTITY]]*$D$12,"")</f>
        <v/>
      </c>
      <c r="Z2522" s="121">
        <f>Stock[[#This Row],[BUYING QUANTITY]]+Stock[[#This Row],[STOCK DIVIDEND]]-Stock[[#This Row],[SELLING QUANTITY]]</f>
        <v>0</v>
      </c>
      <c r="AA25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2" s="121">
        <f ca="1">IF(Stock[[#This Row],[SELLING DATE]]&gt;0,Stock[[#This Row],[SELLING DATE]]-Stock[[#This Row],[BUY DATE]]+1,IF(Stock[[#This Row],[BUY DATE]]=0,0,TODAY()-Stock[[#This Row],[BUY DATE]]+1))</f>
        <v>0</v>
      </c>
      <c r="AC2522" s="122" t="str">
        <f>IFERROR(Stock[[#This Row],[CASH DIVIDEND]]+Stock[[#This Row],[RETURN/(LOSS) FROM TRADING
(auto-fill)]],"")</f>
        <v/>
      </c>
      <c r="AD25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2" s="146" t="str">
        <f ca="1">IFERROR(IF(Stock[[#This Row],[HOLDING DAYS
(auto-fill)]]&lt;365,Stock[[#This Row],[% TOTAL RETURN/(LOSS)
(auto-fill)]]*365/Stock[[#This Row],[HOLDING DAYS
(auto-fill)]],POWER((1+Stock[[#This Row],[% TOTAL RETURN/(LOSS)
(auto-fill)]]),1/(Stock[[#This Row],[HOLDING DAYS
(auto-fill)]]/365))-1),"")</f>
        <v/>
      </c>
      <c r="AF2522" s="81"/>
      <c r="AG2522" s="149" t="str">
        <f>IF(Stock[[#This Row],[STATUS
(auto-fill)]]="HOLDING",Stock[[#This Row],[MARKET PRICE]]-Stock[[#This Row],[BUYING PRICE]],"")</f>
        <v/>
      </c>
      <c r="AH2522" s="143" t="str">
        <f>IFERROR(Stock[[#This Row],[CHANGE
(auto-fill)]]/Stock[[#This Row],[BUYING PRICE]],"")</f>
        <v/>
      </c>
      <c r="AI2522" s="130" t="str">
        <f>IF(Stock[[#This Row],[MARKET PRICE]]&gt;0,Stock[[#This Row],[MARKET PRICE]]*Stock[[#This Row],[REMAINING QUANTITY
(auto-fill)]],"")</f>
        <v/>
      </c>
    </row>
    <row r="2523" spans="2:35">
      <c r="B2523" s="110" t="str">
        <f>IF(AND(Stock[[#This Row],[BUYING QUANTITY]]&gt;0,Stock[[#This Row],[REMAINING QUANTITY
(auto-fill)]]=0),"SOLD OUT",
IF(AND(Stock[[#This Row],[BUYING QUANTITY]]&gt;0,Stock[[#This Row],[REMAINING QUANTITY
(auto-fill)]]&gt;0),"HOLDING",""))</f>
        <v/>
      </c>
      <c r="C2523" s="113">
        <f t="shared" si="39"/>
        <v>2510</v>
      </c>
      <c r="D2523" s="79"/>
      <c r="E2523" s="80"/>
      <c r="F2523" s="162"/>
      <c r="G2523" s="85"/>
      <c r="H2523" s="86"/>
      <c r="I2523" s="164"/>
      <c r="J2523" s="115" t="str">
        <f>IF(Stock[[#This Row],[BUYING QUANTITY]]&gt;0,Stock[[#This Row],[BUYING PRICE]]*Stock[[#This Row],[BUYING QUANTITY]]*Stock[[#This Row],[% BUYING FEE]],"")</f>
        <v/>
      </c>
      <c r="K2523" s="89"/>
      <c r="L2523" s="90"/>
      <c r="M2523" s="117" t="str">
        <f>IF(Stock[[#This Row],[BUYING QUANTITY]]&gt;0,Stock[[#This Row],[BUYING PRICE]]*(1+Stock[[#This Row],[% THRESHOLD (RETURN)_1]]),"")</f>
        <v/>
      </c>
      <c r="N2523" s="91"/>
      <c r="O2523" s="117" t="str">
        <f>IF(Stock[[#This Row],[BUYING QUANTITY]]&gt;0,Stock[[#This Row],[BUYING PRICE]]*(1+Stock[[#This Row],[% THRESHOLD (RETURN)_2]]),"")</f>
        <v/>
      </c>
      <c r="P2523" s="91"/>
      <c r="Q2523" s="117" t="str">
        <f>IF(Stock[[#This Row],[BUYING QUANTITY]]&gt;0,Stock[[#This Row],[BUYING PRICE]]*(1+Stock[[#This Row],[% THRESHOLD (LOSS)]]),"")</f>
        <v/>
      </c>
      <c r="R2523" s="105"/>
      <c r="S2523" s="118" t="str">
        <f>IF(Stock[[#This Row],[CASH DIVIDEND]]&gt;0,Stock[[#This Row],[CASH DIVIDEND]]/(Stock[[#This Row],[BUYING PRICE]]*Stock[[#This Row],[BUYING QUANTITY]]),"")</f>
        <v/>
      </c>
      <c r="T2523" s="105"/>
      <c r="U2523" s="79"/>
      <c r="V2523" s="97"/>
      <c r="W2523" s="98"/>
      <c r="X2523" s="168"/>
      <c r="Y2523" s="126" t="str">
        <f>IF(Stock[[#This Row],[SELLING QUANTITY]]&gt;0,Stock[[#This Row],[SELLING PRICE]]*Stock[[#This Row],[SELLING QUANTITY]]*Stock[[#This Row],[% SELLING FEE]]+Stock[[#This Row],[SELLING PRICE]]*Stock[[#This Row],[SELLING QUANTITY]]*$D$12,"")</f>
        <v/>
      </c>
      <c r="Z2523" s="121">
        <f>Stock[[#This Row],[BUYING QUANTITY]]+Stock[[#This Row],[STOCK DIVIDEND]]-Stock[[#This Row],[SELLING QUANTITY]]</f>
        <v>0</v>
      </c>
      <c r="AA25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3" s="121">
        <f ca="1">IF(Stock[[#This Row],[SELLING DATE]]&gt;0,Stock[[#This Row],[SELLING DATE]]-Stock[[#This Row],[BUY DATE]]+1,IF(Stock[[#This Row],[BUY DATE]]=0,0,TODAY()-Stock[[#This Row],[BUY DATE]]+1))</f>
        <v>0</v>
      </c>
      <c r="AC2523" s="122" t="str">
        <f>IFERROR(Stock[[#This Row],[CASH DIVIDEND]]+Stock[[#This Row],[RETURN/(LOSS) FROM TRADING
(auto-fill)]],"")</f>
        <v/>
      </c>
      <c r="AD25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3" s="146" t="str">
        <f ca="1">IFERROR(IF(Stock[[#This Row],[HOLDING DAYS
(auto-fill)]]&lt;365,Stock[[#This Row],[% TOTAL RETURN/(LOSS)
(auto-fill)]]*365/Stock[[#This Row],[HOLDING DAYS
(auto-fill)]],POWER((1+Stock[[#This Row],[% TOTAL RETURN/(LOSS)
(auto-fill)]]),1/(Stock[[#This Row],[HOLDING DAYS
(auto-fill)]]/365))-1),"")</f>
        <v/>
      </c>
      <c r="AF2523" s="81"/>
      <c r="AG2523" s="149" t="str">
        <f>IF(Stock[[#This Row],[STATUS
(auto-fill)]]="HOLDING",Stock[[#This Row],[MARKET PRICE]]-Stock[[#This Row],[BUYING PRICE]],"")</f>
        <v/>
      </c>
      <c r="AH2523" s="143" t="str">
        <f>IFERROR(Stock[[#This Row],[CHANGE
(auto-fill)]]/Stock[[#This Row],[BUYING PRICE]],"")</f>
        <v/>
      </c>
      <c r="AI2523" s="130" t="str">
        <f>IF(Stock[[#This Row],[MARKET PRICE]]&gt;0,Stock[[#This Row],[MARKET PRICE]]*Stock[[#This Row],[REMAINING QUANTITY
(auto-fill)]],"")</f>
        <v/>
      </c>
    </row>
    <row r="2524" spans="2:35">
      <c r="B2524" s="110" t="str">
        <f>IF(AND(Stock[[#This Row],[BUYING QUANTITY]]&gt;0,Stock[[#This Row],[REMAINING QUANTITY
(auto-fill)]]=0),"SOLD OUT",
IF(AND(Stock[[#This Row],[BUYING QUANTITY]]&gt;0,Stock[[#This Row],[REMAINING QUANTITY
(auto-fill)]]&gt;0),"HOLDING",""))</f>
        <v/>
      </c>
      <c r="C2524" s="113">
        <f t="shared" si="39"/>
        <v>2511</v>
      </c>
      <c r="D2524" s="79"/>
      <c r="E2524" s="80"/>
      <c r="F2524" s="162"/>
      <c r="G2524" s="85"/>
      <c r="H2524" s="86"/>
      <c r="I2524" s="164"/>
      <c r="J2524" s="115" t="str">
        <f>IF(Stock[[#This Row],[BUYING QUANTITY]]&gt;0,Stock[[#This Row],[BUYING PRICE]]*Stock[[#This Row],[BUYING QUANTITY]]*Stock[[#This Row],[% BUYING FEE]],"")</f>
        <v/>
      </c>
      <c r="K2524" s="89"/>
      <c r="L2524" s="90"/>
      <c r="M2524" s="117" t="str">
        <f>IF(Stock[[#This Row],[BUYING QUANTITY]]&gt;0,Stock[[#This Row],[BUYING PRICE]]*(1+Stock[[#This Row],[% THRESHOLD (RETURN)_1]]),"")</f>
        <v/>
      </c>
      <c r="N2524" s="91"/>
      <c r="O2524" s="117" t="str">
        <f>IF(Stock[[#This Row],[BUYING QUANTITY]]&gt;0,Stock[[#This Row],[BUYING PRICE]]*(1+Stock[[#This Row],[% THRESHOLD (RETURN)_2]]),"")</f>
        <v/>
      </c>
      <c r="P2524" s="91"/>
      <c r="Q2524" s="117" t="str">
        <f>IF(Stock[[#This Row],[BUYING QUANTITY]]&gt;0,Stock[[#This Row],[BUYING PRICE]]*(1+Stock[[#This Row],[% THRESHOLD (LOSS)]]),"")</f>
        <v/>
      </c>
      <c r="R2524" s="105"/>
      <c r="S2524" s="118" t="str">
        <f>IF(Stock[[#This Row],[CASH DIVIDEND]]&gt;0,Stock[[#This Row],[CASH DIVIDEND]]/(Stock[[#This Row],[BUYING PRICE]]*Stock[[#This Row],[BUYING QUANTITY]]),"")</f>
        <v/>
      </c>
      <c r="T2524" s="105"/>
      <c r="U2524" s="79"/>
      <c r="V2524" s="97"/>
      <c r="W2524" s="98"/>
      <c r="X2524" s="168"/>
      <c r="Y2524" s="126" t="str">
        <f>IF(Stock[[#This Row],[SELLING QUANTITY]]&gt;0,Stock[[#This Row],[SELLING PRICE]]*Stock[[#This Row],[SELLING QUANTITY]]*Stock[[#This Row],[% SELLING FEE]]+Stock[[#This Row],[SELLING PRICE]]*Stock[[#This Row],[SELLING QUANTITY]]*$D$12,"")</f>
        <v/>
      </c>
      <c r="Z2524" s="121">
        <f>Stock[[#This Row],[BUYING QUANTITY]]+Stock[[#This Row],[STOCK DIVIDEND]]-Stock[[#This Row],[SELLING QUANTITY]]</f>
        <v>0</v>
      </c>
      <c r="AA25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4" s="121">
        <f ca="1">IF(Stock[[#This Row],[SELLING DATE]]&gt;0,Stock[[#This Row],[SELLING DATE]]-Stock[[#This Row],[BUY DATE]]+1,IF(Stock[[#This Row],[BUY DATE]]=0,0,TODAY()-Stock[[#This Row],[BUY DATE]]+1))</f>
        <v>0</v>
      </c>
      <c r="AC2524" s="122" t="str">
        <f>IFERROR(Stock[[#This Row],[CASH DIVIDEND]]+Stock[[#This Row],[RETURN/(LOSS) FROM TRADING
(auto-fill)]],"")</f>
        <v/>
      </c>
      <c r="AD25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4" s="146" t="str">
        <f ca="1">IFERROR(IF(Stock[[#This Row],[HOLDING DAYS
(auto-fill)]]&lt;365,Stock[[#This Row],[% TOTAL RETURN/(LOSS)
(auto-fill)]]*365/Stock[[#This Row],[HOLDING DAYS
(auto-fill)]],POWER((1+Stock[[#This Row],[% TOTAL RETURN/(LOSS)
(auto-fill)]]),1/(Stock[[#This Row],[HOLDING DAYS
(auto-fill)]]/365))-1),"")</f>
        <v/>
      </c>
      <c r="AF2524" s="81"/>
      <c r="AG2524" s="149" t="str">
        <f>IF(Stock[[#This Row],[STATUS
(auto-fill)]]="HOLDING",Stock[[#This Row],[MARKET PRICE]]-Stock[[#This Row],[BUYING PRICE]],"")</f>
        <v/>
      </c>
      <c r="AH2524" s="143" t="str">
        <f>IFERROR(Stock[[#This Row],[CHANGE
(auto-fill)]]/Stock[[#This Row],[BUYING PRICE]],"")</f>
        <v/>
      </c>
      <c r="AI2524" s="130" t="str">
        <f>IF(Stock[[#This Row],[MARKET PRICE]]&gt;0,Stock[[#This Row],[MARKET PRICE]]*Stock[[#This Row],[REMAINING QUANTITY
(auto-fill)]],"")</f>
        <v/>
      </c>
    </row>
    <row r="2525" spans="2:35">
      <c r="B2525" s="110" t="str">
        <f>IF(AND(Stock[[#This Row],[BUYING QUANTITY]]&gt;0,Stock[[#This Row],[REMAINING QUANTITY
(auto-fill)]]=0),"SOLD OUT",
IF(AND(Stock[[#This Row],[BUYING QUANTITY]]&gt;0,Stock[[#This Row],[REMAINING QUANTITY
(auto-fill)]]&gt;0),"HOLDING",""))</f>
        <v/>
      </c>
      <c r="C2525" s="113">
        <f t="shared" si="39"/>
        <v>2512</v>
      </c>
      <c r="D2525" s="79"/>
      <c r="E2525" s="80"/>
      <c r="F2525" s="162"/>
      <c r="G2525" s="85"/>
      <c r="H2525" s="86"/>
      <c r="I2525" s="164"/>
      <c r="J2525" s="115" t="str">
        <f>IF(Stock[[#This Row],[BUYING QUANTITY]]&gt;0,Stock[[#This Row],[BUYING PRICE]]*Stock[[#This Row],[BUYING QUANTITY]]*Stock[[#This Row],[% BUYING FEE]],"")</f>
        <v/>
      </c>
      <c r="K2525" s="89"/>
      <c r="L2525" s="90"/>
      <c r="M2525" s="117" t="str">
        <f>IF(Stock[[#This Row],[BUYING QUANTITY]]&gt;0,Stock[[#This Row],[BUYING PRICE]]*(1+Stock[[#This Row],[% THRESHOLD (RETURN)_1]]),"")</f>
        <v/>
      </c>
      <c r="N2525" s="91"/>
      <c r="O2525" s="117" t="str">
        <f>IF(Stock[[#This Row],[BUYING QUANTITY]]&gt;0,Stock[[#This Row],[BUYING PRICE]]*(1+Stock[[#This Row],[% THRESHOLD (RETURN)_2]]),"")</f>
        <v/>
      </c>
      <c r="P2525" s="91"/>
      <c r="Q2525" s="117" t="str">
        <f>IF(Stock[[#This Row],[BUYING QUANTITY]]&gt;0,Stock[[#This Row],[BUYING PRICE]]*(1+Stock[[#This Row],[% THRESHOLD (LOSS)]]),"")</f>
        <v/>
      </c>
      <c r="R2525" s="105"/>
      <c r="S2525" s="118" t="str">
        <f>IF(Stock[[#This Row],[CASH DIVIDEND]]&gt;0,Stock[[#This Row],[CASH DIVIDEND]]/(Stock[[#This Row],[BUYING PRICE]]*Stock[[#This Row],[BUYING QUANTITY]]),"")</f>
        <v/>
      </c>
      <c r="T2525" s="105"/>
      <c r="U2525" s="79"/>
      <c r="V2525" s="97"/>
      <c r="W2525" s="98"/>
      <c r="X2525" s="168"/>
      <c r="Y2525" s="126" t="str">
        <f>IF(Stock[[#This Row],[SELLING QUANTITY]]&gt;0,Stock[[#This Row],[SELLING PRICE]]*Stock[[#This Row],[SELLING QUANTITY]]*Stock[[#This Row],[% SELLING FEE]]+Stock[[#This Row],[SELLING PRICE]]*Stock[[#This Row],[SELLING QUANTITY]]*$D$12,"")</f>
        <v/>
      </c>
      <c r="Z2525" s="121">
        <f>Stock[[#This Row],[BUYING QUANTITY]]+Stock[[#This Row],[STOCK DIVIDEND]]-Stock[[#This Row],[SELLING QUANTITY]]</f>
        <v>0</v>
      </c>
      <c r="AA25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5" s="121">
        <f ca="1">IF(Stock[[#This Row],[SELLING DATE]]&gt;0,Stock[[#This Row],[SELLING DATE]]-Stock[[#This Row],[BUY DATE]]+1,IF(Stock[[#This Row],[BUY DATE]]=0,0,TODAY()-Stock[[#This Row],[BUY DATE]]+1))</f>
        <v>0</v>
      </c>
      <c r="AC2525" s="122" t="str">
        <f>IFERROR(Stock[[#This Row],[CASH DIVIDEND]]+Stock[[#This Row],[RETURN/(LOSS) FROM TRADING
(auto-fill)]],"")</f>
        <v/>
      </c>
      <c r="AD25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5" s="146" t="str">
        <f ca="1">IFERROR(IF(Stock[[#This Row],[HOLDING DAYS
(auto-fill)]]&lt;365,Stock[[#This Row],[% TOTAL RETURN/(LOSS)
(auto-fill)]]*365/Stock[[#This Row],[HOLDING DAYS
(auto-fill)]],POWER((1+Stock[[#This Row],[% TOTAL RETURN/(LOSS)
(auto-fill)]]),1/(Stock[[#This Row],[HOLDING DAYS
(auto-fill)]]/365))-1),"")</f>
        <v/>
      </c>
      <c r="AF2525" s="81"/>
      <c r="AG2525" s="149" t="str">
        <f>IF(Stock[[#This Row],[STATUS
(auto-fill)]]="HOLDING",Stock[[#This Row],[MARKET PRICE]]-Stock[[#This Row],[BUYING PRICE]],"")</f>
        <v/>
      </c>
      <c r="AH2525" s="143" t="str">
        <f>IFERROR(Stock[[#This Row],[CHANGE
(auto-fill)]]/Stock[[#This Row],[BUYING PRICE]],"")</f>
        <v/>
      </c>
      <c r="AI2525" s="130" t="str">
        <f>IF(Stock[[#This Row],[MARKET PRICE]]&gt;0,Stock[[#This Row],[MARKET PRICE]]*Stock[[#This Row],[REMAINING QUANTITY
(auto-fill)]],"")</f>
        <v/>
      </c>
    </row>
    <row r="2526" spans="2:35">
      <c r="B2526" s="110" t="str">
        <f>IF(AND(Stock[[#This Row],[BUYING QUANTITY]]&gt;0,Stock[[#This Row],[REMAINING QUANTITY
(auto-fill)]]=0),"SOLD OUT",
IF(AND(Stock[[#This Row],[BUYING QUANTITY]]&gt;0,Stock[[#This Row],[REMAINING QUANTITY
(auto-fill)]]&gt;0),"HOLDING",""))</f>
        <v/>
      </c>
      <c r="C2526" s="113">
        <f t="shared" si="39"/>
        <v>2513</v>
      </c>
      <c r="D2526" s="79"/>
      <c r="E2526" s="80"/>
      <c r="F2526" s="162"/>
      <c r="G2526" s="85"/>
      <c r="H2526" s="86"/>
      <c r="I2526" s="164"/>
      <c r="J2526" s="115" t="str">
        <f>IF(Stock[[#This Row],[BUYING QUANTITY]]&gt;0,Stock[[#This Row],[BUYING PRICE]]*Stock[[#This Row],[BUYING QUANTITY]]*Stock[[#This Row],[% BUYING FEE]],"")</f>
        <v/>
      </c>
      <c r="K2526" s="89"/>
      <c r="L2526" s="90"/>
      <c r="M2526" s="117" t="str">
        <f>IF(Stock[[#This Row],[BUYING QUANTITY]]&gt;0,Stock[[#This Row],[BUYING PRICE]]*(1+Stock[[#This Row],[% THRESHOLD (RETURN)_1]]),"")</f>
        <v/>
      </c>
      <c r="N2526" s="91"/>
      <c r="O2526" s="117" t="str">
        <f>IF(Stock[[#This Row],[BUYING QUANTITY]]&gt;0,Stock[[#This Row],[BUYING PRICE]]*(1+Stock[[#This Row],[% THRESHOLD (RETURN)_2]]),"")</f>
        <v/>
      </c>
      <c r="P2526" s="91"/>
      <c r="Q2526" s="117" t="str">
        <f>IF(Stock[[#This Row],[BUYING QUANTITY]]&gt;0,Stock[[#This Row],[BUYING PRICE]]*(1+Stock[[#This Row],[% THRESHOLD (LOSS)]]),"")</f>
        <v/>
      </c>
      <c r="R2526" s="105"/>
      <c r="S2526" s="118" t="str">
        <f>IF(Stock[[#This Row],[CASH DIVIDEND]]&gt;0,Stock[[#This Row],[CASH DIVIDEND]]/(Stock[[#This Row],[BUYING PRICE]]*Stock[[#This Row],[BUYING QUANTITY]]),"")</f>
        <v/>
      </c>
      <c r="T2526" s="105"/>
      <c r="U2526" s="79"/>
      <c r="V2526" s="97"/>
      <c r="W2526" s="98"/>
      <c r="X2526" s="168"/>
      <c r="Y2526" s="126" t="str">
        <f>IF(Stock[[#This Row],[SELLING QUANTITY]]&gt;0,Stock[[#This Row],[SELLING PRICE]]*Stock[[#This Row],[SELLING QUANTITY]]*Stock[[#This Row],[% SELLING FEE]]+Stock[[#This Row],[SELLING PRICE]]*Stock[[#This Row],[SELLING QUANTITY]]*$D$12,"")</f>
        <v/>
      </c>
      <c r="Z2526" s="121">
        <f>Stock[[#This Row],[BUYING QUANTITY]]+Stock[[#This Row],[STOCK DIVIDEND]]-Stock[[#This Row],[SELLING QUANTITY]]</f>
        <v>0</v>
      </c>
      <c r="AA25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6" s="121">
        <f ca="1">IF(Stock[[#This Row],[SELLING DATE]]&gt;0,Stock[[#This Row],[SELLING DATE]]-Stock[[#This Row],[BUY DATE]]+1,IF(Stock[[#This Row],[BUY DATE]]=0,0,TODAY()-Stock[[#This Row],[BUY DATE]]+1))</f>
        <v>0</v>
      </c>
      <c r="AC2526" s="122" t="str">
        <f>IFERROR(Stock[[#This Row],[CASH DIVIDEND]]+Stock[[#This Row],[RETURN/(LOSS) FROM TRADING
(auto-fill)]],"")</f>
        <v/>
      </c>
      <c r="AD25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6" s="146" t="str">
        <f ca="1">IFERROR(IF(Stock[[#This Row],[HOLDING DAYS
(auto-fill)]]&lt;365,Stock[[#This Row],[% TOTAL RETURN/(LOSS)
(auto-fill)]]*365/Stock[[#This Row],[HOLDING DAYS
(auto-fill)]],POWER((1+Stock[[#This Row],[% TOTAL RETURN/(LOSS)
(auto-fill)]]),1/(Stock[[#This Row],[HOLDING DAYS
(auto-fill)]]/365))-1),"")</f>
        <v/>
      </c>
      <c r="AF2526" s="81"/>
      <c r="AG2526" s="149" t="str">
        <f>IF(Stock[[#This Row],[STATUS
(auto-fill)]]="HOLDING",Stock[[#This Row],[MARKET PRICE]]-Stock[[#This Row],[BUYING PRICE]],"")</f>
        <v/>
      </c>
      <c r="AH2526" s="143" t="str">
        <f>IFERROR(Stock[[#This Row],[CHANGE
(auto-fill)]]/Stock[[#This Row],[BUYING PRICE]],"")</f>
        <v/>
      </c>
      <c r="AI2526" s="130" t="str">
        <f>IF(Stock[[#This Row],[MARKET PRICE]]&gt;0,Stock[[#This Row],[MARKET PRICE]]*Stock[[#This Row],[REMAINING QUANTITY
(auto-fill)]],"")</f>
        <v/>
      </c>
    </row>
    <row r="2527" spans="2:35">
      <c r="B2527" s="110" t="str">
        <f>IF(AND(Stock[[#This Row],[BUYING QUANTITY]]&gt;0,Stock[[#This Row],[REMAINING QUANTITY
(auto-fill)]]=0),"SOLD OUT",
IF(AND(Stock[[#This Row],[BUYING QUANTITY]]&gt;0,Stock[[#This Row],[REMAINING QUANTITY
(auto-fill)]]&gt;0),"HOLDING",""))</f>
        <v/>
      </c>
      <c r="C2527" s="113">
        <f t="shared" si="39"/>
        <v>2514</v>
      </c>
      <c r="D2527" s="79"/>
      <c r="E2527" s="80"/>
      <c r="F2527" s="162"/>
      <c r="G2527" s="85"/>
      <c r="H2527" s="86"/>
      <c r="I2527" s="164"/>
      <c r="J2527" s="115" t="str">
        <f>IF(Stock[[#This Row],[BUYING QUANTITY]]&gt;0,Stock[[#This Row],[BUYING PRICE]]*Stock[[#This Row],[BUYING QUANTITY]]*Stock[[#This Row],[% BUYING FEE]],"")</f>
        <v/>
      </c>
      <c r="K2527" s="89"/>
      <c r="L2527" s="90"/>
      <c r="M2527" s="117" t="str">
        <f>IF(Stock[[#This Row],[BUYING QUANTITY]]&gt;0,Stock[[#This Row],[BUYING PRICE]]*(1+Stock[[#This Row],[% THRESHOLD (RETURN)_1]]),"")</f>
        <v/>
      </c>
      <c r="N2527" s="91"/>
      <c r="O2527" s="117" t="str">
        <f>IF(Stock[[#This Row],[BUYING QUANTITY]]&gt;0,Stock[[#This Row],[BUYING PRICE]]*(1+Stock[[#This Row],[% THRESHOLD (RETURN)_2]]),"")</f>
        <v/>
      </c>
      <c r="P2527" s="91"/>
      <c r="Q2527" s="117" t="str">
        <f>IF(Stock[[#This Row],[BUYING QUANTITY]]&gt;0,Stock[[#This Row],[BUYING PRICE]]*(1+Stock[[#This Row],[% THRESHOLD (LOSS)]]),"")</f>
        <v/>
      </c>
      <c r="R2527" s="105"/>
      <c r="S2527" s="118" t="str">
        <f>IF(Stock[[#This Row],[CASH DIVIDEND]]&gt;0,Stock[[#This Row],[CASH DIVIDEND]]/(Stock[[#This Row],[BUYING PRICE]]*Stock[[#This Row],[BUYING QUANTITY]]),"")</f>
        <v/>
      </c>
      <c r="T2527" s="105"/>
      <c r="U2527" s="79"/>
      <c r="V2527" s="97"/>
      <c r="W2527" s="98"/>
      <c r="X2527" s="168"/>
      <c r="Y2527" s="126" t="str">
        <f>IF(Stock[[#This Row],[SELLING QUANTITY]]&gt;0,Stock[[#This Row],[SELLING PRICE]]*Stock[[#This Row],[SELLING QUANTITY]]*Stock[[#This Row],[% SELLING FEE]]+Stock[[#This Row],[SELLING PRICE]]*Stock[[#This Row],[SELLING QUANTITY]]*$D$12,"")</f>
        <v/>
      </c>
      <c r="Z2527" s="121">
        <f>Stock[[#This Row],[BUYING QUANTITY]]+Stock[[#This Row],[STOCK DIVIDEND]]-Stock[[#This Row],[SELLING QUANTITY]]</f>
        <v>0</v>
      </c>
      <c r="AA25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7" s="121">
        <f ca="1">IF(Stock[[#This Row],[SELLING DATE]]&gt;0,Stock[[#This Row],[SELLING DATE]]-Stock[[#This Row],[BUY DATE]]+1,IF(Stock[[#This Row],[BUY DATE]]=0,0,TODAY()-Stock[[#This Row],[BUY DATE]]+1))</f>
        <v>0</v>
      </c>
      <c r="AC2527" s="122" t="str">
        <f>IFERROR(Stock[[#This Row],[CASH DIVIDEND]]+Stock[[#This Row],[RETURN/(LOSS) FROM TRADING
(auto-fill)]],"")</f>
        <v/>
      </c>
      <c r="AD25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7" s="146" t="str">
        <f ca="1">IFERROR(IF(Stock[[#This Row],[HOLDING DAYS
(auto-fill)]]&lt;365,Stock[[#This Row],[% TOTAL RETURN/(LOSS)
(auto-fill)]]*365/Stock[[#This Row],[HOLDING DAYS
(auto-fill)]],POWER((1+Stock[[#This Row],[% TOTAL RETURN/(LOSS)
(auto-fill)]]),1/(Stock[[#This Row],[HOLDING DAYS
(auto-fill)]]/365))-1),"")</f>
        <v/>
      </c>
      <c r="AF2527" s="81"/>
      <c r="AG2527" s="149" t="str">
        <f>IF(Stock[[#This Row],[STATUS
(auto-fill)]]="HOLDING",Stock[[#This Row],[MARKET PRICE]]-Stock[[#This Row],[BUYING PRICE]],"")</f>
        <v/>
      </c>
      <c r="AH2527" s="143" t="str">
        <f>IFERROR(Stock[[#This Row],[CHANGE
(auto-fill)]]/Stock[[#This Row],[BUYING PRICE]],"")</f>
        <v/>
      </c>
      <c r="AI2527" s="130" t="str">
        <f>IF(Stock[[#This Row],[MARKET PRICE]]&gt;0,Stock[[#This Row],[MARKET PRICE]]*Stock[[#This Row],[REMAINING QUANTITY
(auto-fill)]],"")</f>
        <v/>
      </c>
    </row>
    <row r="2528" spans="2:35">
      <c r="B2528" s="110" t="str">
        <f>IF(AND(Stock[[#This Row],[BUYING QUANTITY]]&gt;0,Stock[[#This Row],[REMAINING QUANTITY
(auto-fill)]]=0),"SOLD OUT",
IF(AND(Stock[[#This Row],[BUYING QUANTITY]]&gt;0,Stock[[#This Row],[REMAINING QUANTITY
(auto-fill)]]&gt;0),"HOLDING",""))</f>
        <v/>
      </c>
      <c r="C2528" s="113">
        <f t="shared" si="39"/>
        <v>2515</v>
      </c>
      <c r="D2528" s="79"/>
      <c r="E2528" s="80"/>
      <c r="F2528" s="162"/>
      <c r="G2528" s="85"/>
      <c r="H2528" s="86"/>
      <c r="I2528" s="164"/>
      <c r="J2528" s="115" t="str">
        <f>IF(Stock[[#This Row],[BUYING QUANTITY]]&gt;0,Stock[[#This Row],[BUYING PRICE]]*Stock[[#This Row],[BUYING QUANTITY]]*Stock[[#This Row],[% BUYING FEE]],"")</f>
        <v/>
      </c>
      <c r="K2528" s="89"/>
      <c r="L2528" s="90"/>
      <c r="M2528" s="117" t="str">
        <f>IF(Stock[[#This Row],[BUYING QUANTITY]]&gt;0,Stock[[#This Row],[BUYING PRICE]]*(1+Stock[[#This Row],[% THRESHOLD (RETURN)_1]]),"")</f>
        <v/>
      </c>
      <c r="N2528" s="91"/>
      <c r="O2528" s="117" t="str">
        <f>IF(Stock[[#This Row],[BUYING QUANTITY]]&gt;0,Stock[[#This Row],[BUYING PRICE]]*(1+Stock[[#This Row],[% THRESHOLD (RETURN)_2]]),"")</f>
        <v/>
      </c>
      <c r="P2528" s="91"/>
      <c r="Q2528" s="117" t="str">
        <f>IF(Stock[[#This Row],[BUYING QUANTITY]]&gt;0,Stock[[#This Row],[BUYING PRICE]]*(1+Stock[[#This Row],[% THRESHOLD (LOSS)]]),"")</f>
        <v/>
      </c>
      <c r="R2528" s="105"/>
      <c r="S2528" s="118" t="str">
        <f>IF(Stock[[#This Row],[CASH DIVIDEND]]&gt;0,Stock[[#This Row],[CASH DIVIDEND]]/(Stock[[#This Row],[BUYING PRICE]]*Stock[[#This Row],[BUYING QUANTITY]]),"")</f>
        <v/>
      </c>
      <c r="T2528" s="105"/>
      <c r="U2528" s="79"/>
      <c r="V2528" s="97"/>
      <c r="W2528" s="98"/>
      <c r="X2528" s="168"/>
      <c r="Y2528" s="126" t="str">
        <f>IF(Stock[[#This Row],[SELLING QUANTITY]]&gt;0,Stock[[#This Row],[SELLING PRICE]]*Stock[[#This Row],[SELLING QUANTITY]]*Stock[[#This Row],[% SELLING FEE]]+Stock[[#This Row],[SELLING PRICE]]*Stock[[#This Row],[SELLING QUANTITY]]*$D$12,"")</f>
        <v/>
      </c>
      <c r="Z2528" s="121">
        <f>Stock[[#This Row],[BUYING QUANTITY]]+Stock[[#This Row],[STOCK DIVIDEND]]-Stock[[#This Row],[SELLING QUANTITY]]</f>
        <v>0</v>
      </c>
      <c r="AA25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8" s="121">
        <f ca="1">IF(Stock[[#This Row],[SELLING DATE]]&gt;0,Stock[[#This Row],[SELLING DATE]]-Stock[[#This Row],[BUY DATE]]+1,IF(Stock[[#This Row],[BUY DATE]]=0,0,TODAY()-Stock[[#This Row],[BUY DATE]]+1))</f>
        <v>0</v>
      </c>
      <c r="AC2528" s="122" t="str">
        <f>IFERROR(Stock[[#This Row],[CASH DIVIDEND]]+Stock[[#This Row],[RETURN/(LOSS) FROM TRADING
(auto-fill)]],"")</f>
        <v/>
      </c>
      <c r="AD25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8" s="146" t="str">
        <f ca="1">IFERROR(IF(Stock[[#This Row],[HOLDING DAYS
(auto-fill)]]&lt;365,Stock[[#This Row],[% TOTAL RETURN/(LOSS)
(auto-fill)]]*365/Stock[[#This Row],[HOLDING DAYS
(auto-fill)]],POWER((1+Stock[[#This Row],[% TOTAL RETURN/(LOSS)
(auto-fill)]]),1/(Stock[[#This Row],[HOLDING DAYS
(auto-fill)]]/365))-1),"")</f>
        <v/>
      </c>
      <c r="AF2528" s="81"/>
      <c r="AG2528" s="149" t="str">
        <f>IF(Stock[[#This Row],[STATUS
(auto-fill)]]="HOLDING",Stock[[#This Row],[MARKET PRICE]]-Stock[[#This Row],[BUYING PRICE]],"")</f>
        <v/>
      </c>
      <c r="AH2528" s="143" t="str">
        <f>IFERROR(Stock[[#This Row],[CHANGE
(auto-fill)]]/Stock[[#This Row],[BUYING PRICE]],"")</f>
        <v/>
      </c>
      <c r="AI2528" s="130" t="str">
        <f>IF(Stock[[#This Row],[MARKET PRICE]]&gt;0,Stock[[#This Row],[MARKET PRICE]]*Stock[[#This Row],[REMAINING QUANTITY
(auto-fill)]],"")</f>
        <v/>
      </c>
    </row>
    <row r="2529" spans="2:35">
      <c r="B2529" s="110" t="str">
        <f>IF(AND(Stock[[#This Row],[BUYING QUANTITY]]&gt;0,Stock[[#This Row],[REMAINING QUANTITY
(auto-fill)]]=0),"SOLD OUT",
IF(AND(Stock[[#This Row],[BUYING QUANTITY]]&gt;0,Stock[[#This Row],[REMAINING QUANTITY
(auto-fill)]]&gt;0),"HOLDING",""))</f>
        <v/>
      </c>
      <c r="C2529" s="113">
        <f t="shared" si="39"/>
        <v>2516</v>
      </c>
      <c r="D2529" s="79"/>
      <c r="E2529" s="80"/>
      <c r="F2529" s="162"/>
      <c r="G2529" s="85"/>
      <c r="H2529" s="86"/>
      <c r="I2529" s="164"/>
      <c r="J2529" s="115" t="str">
        <f>IF(Stock[[#This Row],[BUYING QUANTITY]]&gt;0,Stock[[#This Row],[BUYING PRICE]]*Stock[[#This Row],[BUYING QUANTITY]]*Stock[[#This Row],[% BUYING FEE]],"")</f>
        <v/>
      </c>
      <c r="K2529" s="89"/>
      <c r="L2529" s="90"/>
      <c r="M2529" s="117" t="str">
        <f>IF(Stock[[#This Row],[BUYING QUANTITY]]&gt;0,Stock[[#This Row],[BUYING PRICE]]*(1+Stock[[#This Row],[% THRESHOLD (RETURN)_1]]),"")</f>
        <v/>
      </c>
      <c r="N2529" s="91"/>
      <c r="O2529" s="117" t="str">
        <f>IF(Stock[[#This Row],[BUYING QUANTITY]]&gt;0,Stock[[#This Row],[BUYING PRICE]]*(1+Stock[[#This Row],[% THRESHOLD (RETURN)_2]]),"")</f>
        <v/>
      </c>
      <c r="P2529" s="91"/>
      <c r="Q2529" s="117" t="str">
        <f>IF(Stock[[#This Row],[BUYING QUANTITY]]&gt;0,Stock[[#This Row],[BUYING PRICE]]*(1+Stock[[#This Row],[% THRESHOLD (LOSS)]]),"")</f>
        <v/>
      </c>
      <c r="R2529" s="105"/>
      <c r="S2529" s="118" t="str">
        <f>IF(Stock[[#This Row],[CASH DIVIDEND]]&gt;0,Stock[[#This Row],[CASH DIVIDEND]]/(Stock[[#This Row],[BUYING PRICE]]*Stock[[#This Row],[BUYING QUANTITY]]),"")</f>
        <v/>
      </c>
      <c r="T2529" s="105"/>
      <c r="U2529" s="79"/>
      <c r="V2529" s="97"/>
      <c r="W2529" s="98"/>
      <c r="X2529" s="168"/>
      <c r="Y2529" s="126" t="str">
        <f>IF(Stock[[#This Row],[SELLING QUANTITY]]&gt;0,Stock[[#This Row],[SELLING PRICE]]*Stock[[#This Row],[SELLING QUANTITY]]*Stock[[#This Row],[% SELLING FEE]]+Stock[[#This Row],[SELLING PRICE]]*Stock[[#This Row],[SELLING QUANTITY]]*$D$12,"")</f>
        <v/>
      </c>
      <c r="Z2529" s="121">
        <f>Stock[[#This Row],[BUYING QUANTITY]]+Stock[[#This Row],[STOCK DIVIDEND]]-Stock[[#This Row],[SELLING QUANTITY]]</f>
        <v>0</v>
      </c>
      <c r="AA25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29" s="121">
        <f ca="1">IF(Stock[[#This Row],[SELLING DATE]]&gt;0,Stock[[#This Row],[SELLING DATE]]-Stock[[#This Row],[BUY DATE]]+1,IF(Stock[[#This Row],[BUY DATE]]=0,0,TODAY()-Stock[[#This Row],[BUY DATE]]+1))</f>
        <v>0</v>
      </c>
      <c r="AC2529" s="122" t="str">
        <f>IFERROR(Stock[[#This Row],[CASH DIVIDEND]]+Stock[[#This Row],[RETURN/(LOSS) FROM TRADING
(auto-fill)]],"")</f>
        <v/>
      </c>
      <c r="AD25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29" s="146" t="str">
        <f ca="1">IFERROR(IF(Stock[[#This Row],[HOLDING DAYS
(auto-fill)]]&lt;365,Stock[[#This Row],[% TOTAL RETURN/(LOSS)
(auto-fill)]]*365/Stock[[#This Row],[HOLDING DAYS
(auto-fill)]],POWER((1+Stock[[#This Row],[% TOTAL RETURN/(LOSS)
(auto-fill)]]),1/(Stock[[#This Row],[HOLDING DAYS
(auto-fill)]]/365))-1),"")</f>
        <v/>
      </c>
      <c r="AF2529" s="81"/>
      <c r="AG2529" s="149" t="str">
        <f>IF(Stock[[#This Row],[STATUS
(auto-fill)]]="HOLDING",Stock[[#This Row],[MARKET PRICE]]-Stock[[#This Row],[BUYING PRICE]],"")</f>
        <v/>
      </c>
      <c r="AH2529" s="143" t="str">
        <f>IFERROR(Stock[[#This Row],[CHANGE
(auto-fill)]]/Stock[[#This Row],[BUYING PRICE]],"")</f>
        <v/>
      </c>
      <c r="AI2529" s="130" t="str">
        <f>IF(Stock[[#This Row],[MARKET PRICE]]&gt;0,Stock[[#This Row],[MARKET PRICE]]*Stock[[#This Row],[REMAINING QUANTITY
(auto-fill)]],"")</f>
        <v/>
      </c>
    </row>
    <row r="2530" spans="2:35">
      <c r="B2530" s="110" t="str">
        <f>IF(AND(Stock[[#This Row],[BUYING QUANTITY]]&gt;0,Stock[[#This Row],[REMAINING QUANTITY
(auto-fill)]]=0),"SOLD OUT",
IF(AND(Stock[[#This Row],[BUYING QUANTITY]]&gt;0,Stock[[#This Row],[REMAINING QUANTITY
(auto-fill)]]&gt;0),"HOLDING",""))</f>
        <v/>
      </c>
      <c r="C2530" s="113">
        <f t="shared" si="39"/>
        <v>2517</v>
      </c>
      <c r="D2530" s="79"/>
      <c r="E2530" s="80"/>
      <c r="F2530" s="162"/>
      <c r="G2530" s="85"/>
      <c r="H2530" s="86"/>
      <c r="I2530" s="164"/>
      <c r="J2530" s="115" t="str">
        <f>IF(Stock[[#This Row],[BUYING QUANTITY]]&gt;0,Stock[[#This Row],[BUYING PRICE]]*Stock[[#This Row],[BUYING QUANTITY]]*Stock[[#This Row],[% BUYING FEE]],"")</f>
        <v/>
      </c>
      <c r="K2530" s="89"/>
      <c r="L2530" s="90"/>
      <c r="M2530" s="117" t="str">
        <f>IF(Stock[[#This Row],[BUYING QUANTITY]]&gt;0,Stock[[#This Row],[BUYING PRICE]]*(1+Stock[[#This Row],[% THRESHOLD (RETURN)_1]]),"")</f>
        <v/>
      </c>
      <c r="N2530" s="91"/>
      <c r="O2530" s="117" t="str">
        <f>IF(Stock[[#This Row],[BUYING QUANTITY]]&gt;0,Stock[[#This Row],[BUYING PRICE]]*(1+Stock[[#This Row],[% THRESHOLD (RETURN)_2]]),"")</f>
        <v/>
      </c>
      <c r="P2530" s="91"/>
      <c r="Q2530" s="117" t="str">
        <f>IF(Stock[[#This Row],[BUYING QUANTITY]]&gt;0,Stock[[#This Row],[BUYING PRICE]]*(1+Stock[[#This Row],[% THRESHOLD (LOSS)]]),"")</f>
        <v/>
      </c>
      <c r="R2530" s="105"/>
      <c r="S2530" s="118" t="str">
        <f>IF(Stock[[#This Row],[CASH DIVIDEND]]&gt;0,Stock[[#This Row],[CASH DIVIDEND]]/(Stock[[#This Row],[BUYING PRICE]]*Stock[[#This Row],[BUYING QUANTITY]]),"")</f>
        <v/>
      </c>
      <c r="T2530" s="105"/>
      <c r="U2530" s="79"/>
      <c r="V2530" s="97"/>
      <c r="W2530" s="98"/>
      <c r="X2530" s="168"/>
      <c r="Y2530" s="126" t="str">
        <f>IF(Stock[[#This Row],[SELLING QUANTITY]]&gt;0,Stock[[#This Row],[SELLING PRICE]]*Stock[[#This Row],[SELLING QUANTITY]]*Stock[[#This Row],[% SELLING FEE]]+Stock[[#This Row],[SELLING PRICE]]*Stock[[#This Row],[SELLING QUANTITY]]*$D$12,"")</f>
        <v/>
      </c>
      <c r="Z2530" s="121">
        <f>Stock[[#This Row],[BUYING QUANTITY]]+Stock[[#This Row],[STOCK DIVIDEND]]-Stock[[#This Row],[SELLING QUANTITY]]</f>
        <v>0</v>
      </c>
      <c r="AA25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0" s="121">
        <f ca="1">IF(Stock[[#This Row],[SELLING DATE]]&gt;0,Stock[[#This Row],[SELLING DATE]]-Stock[[#This Row],[BUY DATE]]+1,IF(Stock[[#This Row],[BUY DATE]]=0,0,TODAY()-Stock[[#This Row],[BUY DATE]]+1))</f>
        <v>0</v>
      </c>
      <c r="AC2530" s="122" t="str">
        <f>IFERROR(Stock[[#This Row],[CASH DIVIDEND]]+Stock[[#This Row],[RETURN/(LOSS) FROM TRADING
(auto-fill)]],"")</f>
        <v/>
      </c>
      <c r="AD25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0" s="146" t="str">
        <f ca="1">IFERROR(IF(Stock[[#This Row],[HOLDING DAYS
(auto-fill)]]&lt;365,Stock[[#This Row],[% TOTAL RETURN/(LOSS)
(auto-fill)]]*365/Stock[[#This Row],[HOLDING DAYS
(auto-fill)]],POWER((1+Stock[[#This Row],[% TOTAL RETURN/(LOSS)
(auto-fill)]]),1/(Stock[[#This Row],[HOLDING DAYS
(auto-fill)]]/365))-1),"")</f>
        <v/>
      </c>
      <c r="AF2530" s="81"/>
      <c r="AG2530" s="149" t="str">
        <f>IF(Stock[[#This Row],[STATUS
(auto-fill)]]="HOLDING",Stock[[#This Row],[MARKET PRICE]]-Stock[[#This Row],[BUYING PRICE]],"")</f>
        <v/>
      </c>
      <c r="AH2530" s="143" t="str">
        <f>IFERROR(Stock[[#This Row],[CHANGE
(auto-fill)]]/Stock[[#This Row],[BUYING PRICE]],"")</f>
        <v/>
      </c>
      <c r="AI2530" s="130" t="str">
        <f>IF(Stock[[#This Row],[MARKET PRICE]]&gt;0,Stock[[#This Row],[MARKET PRICE]]*Stock[[#This Row],[REMAINING QUANTITY
(auto-fill)]],"")</f>
        <v/>
      </c>
    </row>
    <row r="2531" spans="2:35">
      <c r="B2531" s="110" t="str">
        <f>IF(AND(Stock[[#This Row],[BUYING QUANTITY]]&gt;0,Stock[[#This Row],[REMAINING QUANTITY
(auto-fill)]]=0),"SOLD OUT",
IF(AND(Stock[[#This Row],[BUYING QUANTITY]]&gt;0,Stock[[#This Row],[REMAINING QUANTITY
(auto-fill)]]&gt;0),"HOLDING",""))</f>
        <v/>
      </c>
      <c r="C2531" s="113">
        <f t="shared" si="39"/>
        <v>2518</v>
      </c>
      <c r="D2531" s="79"/>
      <c r="E2531" s="80"/>
      <c r="F2531" s="162"/>
      <c r="G2531" s="85"/>
      <c r="H2531" s="86"/>
      <c r="I2531" s="164"/>
      <c r="J2531" s="115" t="str">
        <f>IF(Stock[[#This Row],[BUYING QUANTITY]]&gt;0,Stock[[#This Row],[BUYING PRICE]]*Stock[[#This Row],[BUYING QUANTITY]]*Stock[[#This Row],[% BUYING FEE]],"")</f>
        <v/>
      </c>
      <c r="K2531" s="89"/>
      <c r="L2531" s="90"/>
      <c r="M2531" s="117" t="str">
        <f>IF(Stock[[#This Row],[BUYING QUANTITY]]&gt;0,Stock[[#This Row],[BUYING PRICE]]*(1+Stock[[#This Row],[% THRESHOLD (RETURN)_1]]),"")</f>
        <v/>
      </c>
      <c r="N2531" s="91"/>
      <c r="O2531" s="117" t="str">
        <f>IF(Stock[[#This Row],[BUYING QUANTITY]]&gt;0,Stock[[#This Row],[BUYING PRICE]]*(1+Stock[[#This Row],[% THRESHOLD (RETURN)_2]]),"")</f>
        <v/>
      </c>
      <c r="P2531" s="91"/>
      <c r="Q2531" s="117" t="str">
        <f>IF(Stock[[#This Row],[BUYING QUANTITY]]&gt;0,Stock[[#This Row],[BUYING PRICE]]*(1+Stock[[#This Row],[% THRESHOLD (LOSS)]]),"")</f>
        <v/>
      </c>
      <c r="R2531" s="105"/>
      <c r="S2531" s="118" t="str">
        <f>IF(Stock[[#This Row],[CASH DIVIDEND]]&gt;0,Stock[[#This Row],[CASH DIVIDEND]]/(Stock[[#This Row],[BUYING PRICE]]*Stock[[#This Row],[BUYING QUANTITY]]),"")</f>
        <v/>
      </c>
      <c r="T2531" s="105"/>
      <c r="U2531" s="79"/>
      <c r="V2531" s="97"/>
      <c r="W2531" s="98"/>
      <c r="X2531" s="168"/>
      <c r="Y2531" s="126" t="str">
        <f>IF(Stock[[#This Row],[SELLING QUANTITY]]&gt;0,Stock[[#This Row],[SELLING PRICE]]*Stock[[#This Row],[SELLING QUANTITY]]*Stock[[#This Row],[% SELLING FEE]]+Stock[[#This Row],[SELLING PRICE]]*Stock[[#This Row],[SELLING QUANTITY]]*$D$12,"")</f>
        <v/>
      </c>
      <c r="Z2531" s="121">
        <f>Stock[[#This Row],[BUYING QUANTITY]]+Stock[[#This Row],[STOCK DIVIDEND]]-Stock[[#This Row],[SELLING QUANTITY]]</f>
        <v>0</v>
      </c>
      <c r="AA25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1" s="121">
        <f ca="1">IF(Stock[[#This Row],[SELLING DATE]]&gt;0,Stock[[#This Row],[SELLING DATE]]-Stock[[#This Row],[BUY DATE]]+1,IF(Stock[[#This Row],[BUY DATE]]=0,0,TODAY()-Stock[[#This Row],[BUY DATE]]+1))</f>
        <v>0</v>
      </c>
      <c r="AC2531" s="122" t="str">
        <f>IFERROR(Stock[[#This Row],[CASH DIVIDEND]]+Stock[[#This Row],[RETURN/(LOSS) FROM TRADING
(auto-fill)]],"")</f>
        <v/>
      </c>
      <c r="AD25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1" s="146" t="str">
        <f ca="1">IFERROR(IF(Stock[[#This Row],[HOLDING DAYS
(auto-fill)]]&lt;365,Stock[[#This Row],[% TOTAL RETURN/(LOSS)
(auto-fill)]]*365/Stock[[#This Row],[HOLDING DAYS
(auto-fill)]],POWER((1+Stock[[#This Row],[% TOTAL RETURN/(LOSS)
(auto-fill)]]),1/(Stock[[#This Row],[HOLDING DAYS
(auto-fill)]]/365))-1),"")</f>
        <v/>
      </c>
      <c r="AF2531" s="81"/>
      <c r="AG2531" s="149" t="str">
        <f>IF(Stock[[#This Row],[STATUS
(auto-fill)]]="HOLDING",Stock[[#This Row],[MARKET PRICE]]-Stock[[#This Row],[BUYING PRICE]],"")</f>
        <v/>
      </c>
      <c r="AH2531" s="143" t="str">
        <f>IFERROR(Stock[[#This Row],[CHANGE
(auto-fill)]]/Stock[[#This Row],[BUYING PRICE]],"")</f>
        <v/>
      </c>
      <c r="AI2531" s="130" t="str">
        <f>IF(Stock[[#This Row],[MARKET PRICE]]&gt;0,Stock[[#This Row],[MARKET PRICE]]*Stock[[#This Row],[REMAINING QUANTITY
(auto-fill)]],"")</f>
        <v/>
      </c>
    </row>
    <row r="2532" spans="2:35">
      <c r="B2532" s="110" t="str">
        <f>IF(AND(Stock[[#This Row],[BUYING QUANTITY]]&gt;0,Stock[[#This Row],[REMAINING QUANTITY
(auto-fill)]]=0),"SOLD OUT",
IF(AND(Stock[[#This Row],[BUYING QUANTITY]]&gt;0,Stock[[#This Row],[REMAINING QUANTITY
(auto-fill)]]&gt;0),"HOLDING",""))</f>
        <v/>
      </c>
      <c r="C2532" s="113">
        <f t="shared" si="39"/>
        <v>2519</v>
      </c>
      <c r="D2532" s="79"/>
      <c r="E2532" s="80"/>
      <c r="F2532" s="162"/>
      <c r="G2532" s="85"/>
      <c r="H2532" s="86"/>
      <c r="I2532" s="164"/>
      <c r="J2532" s="115" t="str">
        <f>IF(Stock[[#This Row],[BUYING QUANTITY]]&gt;0,Stock[[#This Row],[BUYING PRICE]]*Stock[[#This Row],[BUYING QUANTITY]]*Stock[[#This Row],[% BUYING FEE]],"")</f>
        <v/>
      </c>
      <c r="K2532" s="89"/>
      <c r="L2532" s="90"/>
      <c r="M2532" s="117" t="str">
        <f>IF(Stock[[#This Row],[BUYING QUANTITY]]&gt;0,Stock[[#This Row],[BUYING PRICE]]*(1+Stock[[#This Row],[% THRESHOLD (RETURN)_1]]),"")</f>
        <v/>
      </c>
      <c r="N2532" s="91"/>
      <c r="O2532" s="117" t="str">
        <f>IF(Stock[[#This Row],[BUYING QUANTITY]]&gt;0,Stock[[#This Row],[BUYING PRICE]]*(1+Stock[[#This Row],[% THRESHOLD (RETURN)_2]]),"")</f>
        <v/>
      </c>
      <c r="P2532" s="91"/>
      <c r="Q2532" s="117" t="str">
        <f>IF(Stock[[#This Row],[BUYING QUANTITY]]&gt;0,Stock[[#This Row],[BUYING PRICE]]*(1+Stock[[#This Row],[% THRESHOLD (LOSS)]]),"")</f>
        <v/>
      </c>
      <c r="R2532" s="105"/>
      <c r="S2532" s="118" t="str">
        <f>IF(Stock[[#This Row],[CASH DIVIDEND]]&gt;0,Stock[[#This Row],[CASH DIVIDEND]]/(Stock[[#This Row],[BUYING PRICE]]*Stock[[#This Row],[BUYING QUANTITY]]),"")</f>
        <v/>
      </c>
      <c r="T2532" s="105"/>
      <c r="U2532" s="79"/>
      <c r="V2532" s="97"/>
      <c r="W2532" s="98"/>
      <c r="X2532" s="168"/>
      <c r="Y2532" s="126" t="str">
        <f>IF(Stock[[#This Row],[SELLING QUANTITY]]&gt;0,Stock[[#This Row],[SELLING PRICE]]*Stock[[#This Row],[SELLING QUANTITY]]*Stock[[#This Row],[% SELLING FEE]]+Stock[[#This Row],[SELLING PRICE]]*Stock[[#This Row],[SELLING QUANTITY]]*$D$12,"")</f>
        <v/>
      </c>
      <c r="Z2532" s="121">
        <f>Stock[[#This Row],[BUYING QUANTITY]]+Stock[[#This Row],[STOCK DIVIDEND]]-Stock[[#This Row],[SELLING QUANTITY]]</f>
        <v>0</v>
      </c>
      <c r="AA25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2" s="121">
        <f ca="1">IF(Stock[[#This Row],[SELLING DATE]]&gt;0,Stock[[#This Row],[SELLING DATE]]-Stock[[#This Row],[BUY DATE]]+1,IF(Stock[[#This Row],[BUY DATE]]=0,0,TODAY()-Stock[[#This Row],[BUY DATE]]+1))</f>
        <v>0</v>
      </c>
      <c r="AC2532" s="122" t="str">
        <f>IFERROR(Stock[[#This Row],[CASH DIVIDEND]]+Stock[[#This Row],[RETURN/(LOSS) FROM TRADING
(auto-fill)]],"")</f>
        <v/>
      </c>
      <c r="AD25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2" s="146" t="str">
        <f ca="1">IFERROR(IF(Stock[[#This Row],[HOLDING DAYS
(auto-fill)]]&lt;365,Stock[[#This Row],[% TOTAL RETURN/(LOSS)
(auto-fill)]]*365/Stock[[#This Row],[HOLDING DAYS
(auto-fill)]],POWER((1+Stock[[#This Row],[% TOTAL RETURN/(LOSS)
(auto-fill)]]),1/(Stock[[#This Row],[HOLDING DAYS
(auto-fill)]]/365))-1),"")</f>
        <v/>
      </c>
      <c r="AF2532" s="81"/>
      <c r="AG2532" s="149" t="str">
        <f>IF(Stock[[#This Row],[STATUS
(auto-fill)]]="HOLDING",Stock[[#This Row],[MARKET PRICE]]-Stock[[#This Row],[BUYING PRICE]],"")</f>
        <v/>
      </c>
      <c r="AH2532" s="143" t="str">
        <f>IFERROR(Stock[[#This Row],[CHANGE
(auto-fill)]]/Stock[[#This Row],[BUYING PRICE]],"")</f>
        <v/>
      </c>
      <c r="AI2532" s="130" t="str">
        <f>IF(Stock[[#This Row],[MARKET PRICE]]&gt;0,Stock[[#This Row],[MARKET PRICE]]*Stock[[#This Row],[REMAINING QUANTITY
(auto-fill)]],"")</f>
        <v/>
      </c>
    </row>
    <row r="2533" spans="2:35">
      <c r="B2533" s="110" t="str">
        <f>IF(AND(Stock[[#This Row],[BUYING QUANTITY]]&gt;0,Stock[[#This Row],[REMAINING QUANTITY
(auto-fill)]]=0),"SOLD OUT",
IF(AND(Stock[[#This Row],[BUYING QUANTITY]]&gt;0,Stock[[#This Row],[REMAINING QUANTITY
(auto-fill)]]&gt;0),"HOLDING",""))</f>
        <v/>
      </c>
      <c r="C2533" s="113">
        <f t="shared" si="39"/>
        <v>2520</v>
      </c>
      <c r="D2533" s="79"/>
      <c r="E2533" s="80"/>
      <c r="F2533" s="162"/>
      <c r="G2533" s="85"/>
      <c r="H2533" s="86"/>
      <c r="I2533" s="164"/>
      <c r="J2533" s="115" t="str">
        <f>IF(Stock[[#This Row],[BUYING QUANTITY]]&gt;0,Stock[[#This Row],[BUYING PRICE]]*Stock[[#This Row],[BUYING QUANTITY]]*Stock[[#This Row],[% BUYING FEE]],"")</f>
        <v/>
      </c>
      <c r="K2533" s="89"/>
      <c r="L2533" s="90"/>
      <c r="M2533" s="117" t="str">
        <f>IF(Stock[[#This Row],[BUYING QUANTITY]]&gt;0,Stock[[#This Row],[BUYING PRICE]]*(1+Stock[[#This Row],[% THRESHOLD (RETURN)_1]]),"")</f>
        <v/>
      </c>
      <c r="N2533" s="91"/>
      <c r="O2533" s="117" t="str">
        <f>IF(Stock[[#This Row],[BUYING QUANTITY]]&gt;0,Stock[[#This Row],[BUYING PRICE]]*(1+Stock[[#This Row],[% THRESHOLD (RETURN)_2]]),"")</f>
        <v/>
      </c>
      <c r="P2533" s="91"/>
      <c r="Q2533" s="117" t="str">
        <f>IF(Stock[[#This Row],[BUYING QUANTITY]]&gt;0,Stock[[#This Row],[BUYING PRICE]]*(1+Stock[[#This Row],[% THRESHOLD (LOSS)]]),"")</f>
        <v/>
      </c>
      <c r="R2533" s="105"/>
      <c r="S2533" s="118" t="str">
        <f>IF(Stock[[#This Row],[CASH DIVIDEND]]&gt;0,Stock[[#This Row],[CASH DIVIDEND]]/(Stock[[#This Row],[BUYING PRICE]]*Stock[[#This Row],[BUYING QUANTITY]]),"")</f>
        <v/>
      </c>
      <c r="T2533" s="105"/>
      <c r="U2533" s="79"/>
      <c r="V2533" s="97"/>
      <c r="W2533" s="98"/>
      <c r="X2533" s="168"/>
      <c r="Y2533" s="126" t="str">
        <f>IF(Stock[[#This Row],[SELLING QUANTITY]]&gt;0,Stock[[#This Row],[SELLING PRICE]]*Stock[[#This Row],[SELLING QUANTITY]]*Stock[[#This Row],[% SELLING FEE]]+Stock[[#This Row],[SELLING PRICE]]*Stock[[#This Row],[SELLING QUANTITY]]*$D$12,"")</f>
        <v/>
      </c>
      <c r="Z2533" s="121">
        <f>Stock[[#This Row],[BUYING QUANTITY]]+Stock[[#This Row],[STOCK DIVIDEND]]-Stock[[#This Row],[SELLING QUANTITY]]</f>
        <v>0</v>
      </c>
      <c r="AA25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3" s="121">
        <f ca="1">IF(Stock[[#This Row],[SELLING DATE]]&gt;0,Stock[[#This Row],[SELLING DATE]]-Stock[[#This Row],[BUY DATE]]+1,IF(Stock[[#This Row],[BUY DATE]]=0,0,TODAY()-Stock[[#This Row],[BUY DATE]]+1))</f>
        <v>0</v>
      </c>
      <c r="AC2533" s="122" t="str">
        <f>IFERROR(Stock[[#This Row],[CASH DIVIDEND]]+Stock[[#This Row],[RETURN/(LOSS) FROM TRADING
(auto-fill)]],"")</f>
        <v/>
      </c>
      <c r="AD25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3" s="146" t="str">
        <f ca="1">IFERROR(IF(Stock[[#This Row],[HOLDING DAYS
(auto-fill)]]&lt;365,Stock[[#This Row],[% TOTAL RETURN/(LOSS)
(auto-fill)]]*365/Stock[[#This Row],[HOLDING DAYS
(auto-fill)]],POWER((1+Stock[[#This Row],[% TOTAL RETURN/(LOSS)
(auto-fill)]]),1/(Stock[[#This Row],[HOLDING DAYS
(auto-fill)]]/365))-1),"")</f>
        <v/>
      </c>
      <c r="AF2533" s="81"/>
      <c r="AG2533" s="149" t="str">
        <f>IF(Stock[[#This Row],[STATUS
(auto-fill)]]="HOLDING",Stock[[#This Row],[MARKET PRICE]]-Stock[[#This Row],[BUYING PRICE]],"")</f>
        <v/>
      </c>
      <c r="AH2533" s="143" t="str">
        <f>IFERROR(Stock[[#This Row],[CHANGE
(auto-fill)]]/Stock[[#This Row],[BUYING PRICE]],"")</f>
        <v/>
      </c>
      <c r="AI2533" s="130" t="str">
        <f>IF(Stock[[#This Row],[MARKET PRICE]]&gt;0,Stock[[#This Row],[MARKET PRICE]]*Stock[[#This Row],[REMAINING QUANTITY
(auto-fill)]],"")</f>
        <v/>
      </c>
    </row>
    <row r="2534" spans="2:35">
      <c r="B2534" s="110" t="str">
        <f>IF(AND(Stock[[#This Row],[BUYING QUANTITY]]&gt;0,Stock[[#This Row],[REMAINING QUANTITY
(auto-fill)]]=0),"SOLD OUT",
IF(AND(Stock[[#This Row],[BUYING QUANTITY]]&gt;0,Stock[[#This Row],[REMAINING QUANTITY
(auto-fill)]]&gt;0),"HOLDING",""))</f>
        <v/>
      </c>
      <c r="C2534" s="113">
        <f t="shared" si="39"/>
        <v>2521</v>
      </c>
      <c r="D2534" s="79"/>
      <c r="E2534" s="80"/>
      <c r="F2534" s="162"/>
      <c r="G2534" s="85"/>
      <c r="H2534" s="86"/>
      <c r="I2534" s="164"/>
      <c r="J2534" s="115" t="str">
        <f>IF(Stock[[#This Row],[BUYING QUANTITY]]&gt;0,Stock[[#This Row],[BUYING PRICE]]*Stock[[#This Row],[BUYING QUANTITY]]*Stock[[#This Row],[% BUYING FEE]],"")</f>
        <v/>
      </c>
      <c r="K2534" s="89"/>
      <c r="L2534" s="90"/>
      <c r="M2534" s="117" t="str">
        <f>IF(Stock[[#This Row],[BUYING QUANTITY]]&gt;0,Stock[[#This Row],[BUYING PRICE]]*(1+Stock[[#This Row],[% THRESHOLD (RETURN)_1]]),"")</f>
        <v/>
      </c>
      <c r="N2534" s="91"/>
      <c r="O2534" s="117" t="str">
        <f>IF(Stock[[#This Row],[BUYING QUANTITY]]&gt;0,Stock[[#This Row],[BUYING PRICE]]*(1+Stock[[#This Row],[% THRESHOLD (RETURN)_2]]),"")</f>
        <v/>
      </c>
      <c r="P2534" s="91"/>
      <c r="Q2534" s="117" t="str">
        <f>IF(Stock[[#This Row],[BUYING QUANTITY]]&gt;0,Stock[[#This Row],[BUYING PRICE]]*(1+Stock[[#This Row],[% THRESHOLD (LOSS)]]),"")</f>
        <v/>
      </c>
      <c r="R2534" s="105"/>
      <c r="S2534" s="118" t="str">
        <f>IF(Stock[[#This Row],[CASH DIVIDEND]]&gt;0,Stock[[#This Row],[CASH DIVIDEND]]/(Stock[[#This Row],[BUYING PRICE]]*Stock[[#This Row],[BUYING QUANTITY]]),"")</f>
        <v/>
      </c>
      <c r="T2534" s="105"/>
      <c r="U2534" s="79"/>
      <c r="V2534" s="97"/>
      <c r="W2534" s="98"/>
      <c r="X2534" s="168"/>
      <c r="Y2534" s="126" t="str">
        <f>IF(Stock[[#This Row],[SELLING QUANTITY]]&gt;0,Stock[[#This Row],[SELLING PRICE]]*Stock[[#This Row],[SELLING QUANTITY]]*Stock[[#This Row],[% SELLING FEE]]+Stock[[#This Row],[SELLING PRICE]]*Stock[[#This Row],[SELLING QUANTITY]]*$D$12,"")</f>
        <v/>
      </c>
      <c r="Z2534" s="121">
        <f>Stock[[#This Row],[BUYING QUANTITY]]+Stock[[#This Row],[STOCK DIVIDEND]]-Stock[[#This Row],[SELLING QUANTITY]]</f>
        <v>0</v>
      </c>
      <c r="AA25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4" s="121">
        <f ca="1">IF(Stock[[#This Row],[SELLING DATE]]&gt;0,Stock[[#This Row],[SELLING DATE]]-Stock[[#This Row],[BUY DATE]]+1,IF(Stock[[#This Row],[BUY DATE]]=0,0,TODAY()-Stock[[#This Row],[BUY DATE]]+1))</f>
        <v>0</v>
      </c>
      <c r="AC2534" s="122" t="str">
        <f>IFERROR(Stock[[#This Row],[CASH DIVIDEND]]+Stock[[#This Row],[RETURN/(LOSS) FROM TRADING
(auto-fill)]],"")</f>
        <v/>
      </c>
      <c r="AD25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4" s="146" t="str">
        <f ca="1">IFERROR(IF(Stock[[#This Row],[HOLDING DAYS
(auto-fill)]]&lt;365,Stock[[#This Row],[% TOTAL RETURN/(LOSS)
(auto-fill)]]*365/Stock[[#This Row],[HOLDING DAYS
(auto-fill)]],POWER((1+Stock[[#This Row],[% TOTAL RETURN/(LOSS)
(auto-fill)]]),1/(Stock[[#This Row],[HOLDING DAYS
(auto-fill)]]/365))-1),"")</f>
        <v/>
      </c>
      <c r="AF2534" s="81"/>
      <c r="AG2534" s="149" t="str">
        <f>IF(Stock[[#This Row],[STATUS
(auto-fill)]]="HOLDING",Stock[[#This Row],[MARKET PRICE]]-Stock[[#This Row],[BUYING PRICE]],"")</f>
        <v/>
      </c>
      <c r="AH2534" s="143" t="str">
        <f>IFERROR(Stock[[#This Row],[CHANGE
(auto-fill)]]/Stock[[#This Row],[BUYING PRICE]],"")</f>
        <v/>
      </c>
      <c r="AI2534" s="130" t="str">
        <f>IF(Stock[[#This Row],[MARKET PRICE]]&gt;0,Stock[[#This Row],[MARKET PRICE]]*Stock[[#This Row],[REMAINING QUANTITY
(auto-fill)]],"")</f>
        <v/>
      </c>
    </row>
    <row r="2535" spans="2:35">
      <c r="B2535" s="110" t="str">
        <f>IF(AND(Stock[[#This Row],[BUYING QUANTITY]]&gt;0,Stock[[#This Row],[REMAINING QUANTITY
(auto-fill)]]=0),"SOLD OUT",
IF(AND(Stock[[#This Row],[BUYING QUANTITY]]&gt;0,Stock[[#This Row],[REMAINING QUANTITY
(auto-fill)]]&gt;0),"HOLDING",""))</f>
        <v/>
      </c>
      <c r="C2535" s="113">
        <f t="shared" si="39"/>
        <v>2522</v>
      </c>
      <c r="D2535" s="79"/>
      <c r="E2535" s="80"/>
      <c r="F2535" s="162"/>
      <c r="G2535" s="85"/>
      <c r="H2535" s="86"/>
      <c r="I2535" s="164"/>
      <c r="J2535" s="115" t="str">
        <f>IF(Stock[[#This Row],[BUYING QUANTITY]]&gt;0,Stock[[#This Row],[BUYING PRICE]]*Stock[[#This Row],[BUYING QUANTITY]]*Stock[[#This Row],[% BUYING FEE]],"")</f>
        <v/>
      </c>
      <c r="K2535" s="89"/>
      <c r="L2535" s="90"/>
      <c r="M2535" s="117" t="str">
        <f>IF(Stock[[#This Row],[BUYING QUANTITY]]&gt;0,Stock[[#This Row],[BUYING PRICE]]*(1+Stock[[#This Row],[% THRESHOLD (RETURN)_1]]),"")</f>
        <v/>
      </c>
      <c r="N2535" s="91"/>
      <c r="O2535" s="117" t="str">
        <f>IF(Stock[[#This Row],[BUYING QUANTITY]]&gt;0,Stock[[#This Row],[BUYING PRICE]]*(1+Stock[[#This Row],[% THRESHOLD (RETURN)_2]]),"")</f>
        <v/>
      </c>
      <c r="P2535" s="91"/>
      <c r="Q2535" s="117" t="str">
        <f>IF(Stock[[#This Row],[BUYING QUANTITY]]&gt;0,Stock[[#This Row],[BUYING PRICE]]*(1+Stock[[#This Row],[% THRESHOLD (LOSS)]]),"")</f>
        <v/>
      </c>
      <c r="R2535" s="105"/>
      <c r="S2535" s="118" t="str">
        <f>IF(Stock[[#This Row],[CASH DIVIDEND]]&gt;0,Stock[[#This Row],[CASH DIVIDEND]]/(Stock[[#This Row],[BUYING PRICE]]*Stock[[#This Row],[BUYING QUANTITY]]),"")</f>
        <v/>
      </c>
      <c r="T2535" s="105"/>
      <c r="U2535" s="79"/>
      <c r="V2535" s="97"/>
      <c r="W2535" s="98"/>
      <c r="X2535" s="168"/>
      <c r="Y2535" s="126" t="str">
        <f>IF(Stock[[#This Row],[SELLING QUANTITY]]&gt;0,Stock[[#This Row],[SELLING PRICE]]*Stock[[#This Row],[SELLING QUANTITY]]*Stock[[#This Row],[% SELLING FEE]]+Stock[[#This Row],[SELLING PRICE]]*Stock[[#This Row],[SELLING QUANTITY]]*$D$12,"")</f>
        <v/>
      </c>
      <c r="Z2535" s="121">
        <f>Stock[[#This Row],[BUYING QUANTITY]]+Stock[[#This Row],[STOCK DIVIDEND]]-Stock[[#This Row],[SELLING QUANTITY]]</f>
        <v>0</v>
      </c>
      <c r="AA25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5" s="121">
        <f ca="1">IF(Stock[[#This Row],[SELLING DATE]]&gt;0,Stock[[#This Row],[SELLING DATE]]-Stock[[#This Row],[BUY DATE]]+1,IF(Stock[[#This Row],[BUY DATE]]=0,0,TODAY()-Stock[[#This Row],[BUY DATE]]+1))</f>
        <v>0</v>
      </c>
      <c r="AC2535" s="122" t="str">
        <f>IFERROR(Stock[[#This Row],[CASH DIVIDEND]]+Stock[[#This Row],[RETURN/(LOSS) FROM TRADING
(auto-fill)]],"")</f>
        <v/>
      </c>
      <c r="AD25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5" s="146" t="str">
        <f ca="1">IFERROR(IF(Stock[[#This Row],[HOLDING DAYS
(auto-fill)]]&lt;365,Stock[[#This Row],[% TOTAL RETURN/(LOSS)
(auto-fill)]]*365/Stock[[#This Row],[HOLDING DAYS
(auto-fill)]],POWER((1+Stock[[#This Row],[% TOTAL RETURN/(LOSS)
(auto-fill)]]),1/(Stock[[#This Row],[HOLDING DAYS
(auto-fill)]]/365))-1),"")</f>
        <v/>
      </c>
      <c r="AF2535" s="81"/>
      <c r="AG2535" s="149" t="str">
        <f>IF(Stock[[#This Row],[STATUS
(auto-fill)]]="HOLDING",Stock[[#This Row],[MARKET PRICE]]-Stock[[#This Row],[BUYING PRICE]],"")</f>
        <v/>
      </c>
      <c r="AH2535" s="143" t="str">
        <f>IFERROR(Stock[[#This Row],[CHANGE
(auto-fill)]]/Stock[[#This Row],[BUYING PRICE]],"")</f>
        <v/>
      </c>
      <c r="AI2535" s="130" t="str">
        <f>IF(Stock[[#This Row],[MARKET PRICE]]&gt;0,Stock[[#This Row],[MARKET PRICE]]*Stock[[#This Row],[REMAINING QUANTITY
(auto-fill)]],"")</f>
        <v/>
      </c>
    </row>
    <row r="2536" spans="2:35">
      <c r="B2536" s="110" t="str">
        <f>IF(AND(Stock[[#This Row],[BUYING QUANTITY]]&gt;0,Stock[[#This Row],[REMAINING QUANTITY
(auto-fill)]]=0),"SOLD OUT",
IF(AND(Stock[[#This Row],[BUYING QUANTITY]]&gt;0,Stock[[#This Row],[REMAINING QUANTITY
(auto-fill)]]&gt;0),"HOLDING",""))</f>
        <v/>
      </c>
      <c r="C2536" s="113">
        <f t="shared" si="39"/>
        <v>2523</v>
      </c>
      <c r="D2536" s="79"/>
      <c r="E2536" s="80"/>
      <c r="F2536" s="162"/>
      <c r="G2536" s="85"/>
      <c r="H2536" s="86"/>
      <c r="I2536" s="164"/>
      <c r="J2536" s="115" t="str">
        <f>IF(Stock[[#This Row],[BUYING QUANTITY]]&gt;0,Stock[[#This Row],[BUYING PRICE]]*Stock[[#This Row],[BUYING QUANTITY]]*Stock[[#This Row],[% BUYING FEE]],"")</f>
        <v/>
      </c>
      <c r="K2536" s="89"/>
      <c r="L2536" s="90"/>
      <c r="M2536" s="117" t="str">
        <f>IF(Stock[[#This Row],[BUYING QUANTITY]]&gt;0,Stock[[#This Row],[BUYING PRICE]]*(1+Stock[[#This Row],[% THRESHOLD (RETURN)_1]]),"")</f>
        <v/>
      </c>
      <c r="N2536" s="91"/>
      <c r="O2536" s="117" t="str">
        <f>IF(Stock[[#This Row],[BUYING QUANTITY]]&gt;0,Stock[[#This Row],[BUYING PRICE]]*(1+Stock[[#This Row],[% THRESHOLD (RETURN)_2]]),"")</f>
        <v/>
      </c>
      <c r="P2536" s="91"/>
      <c r="Q2536" s="117" t="str">
        <f>IF(Stock[[#This Row],[BUYING QUANTITY]]&gt;0,Stock[[#This Row],[BUYING PRICE]]*(1+Stock[[#This Row],[% THRESHOLD (LOSS)]]),"")</f>
        <v/>
      </c>
      <c r="R2536" s="105"/>
      <c r="S2536" s="118" t="str">
        <f>IF(Stock[[#This Row],[CASH DIVIDEND]]&gt;0,Stock[[#This Row],[CASH DIVIDEND]]/(Stock[[#This Row],[BUYING PRICE]]*Stock[[#This Row],[BUYING QUANTITY]]),"")</f>
        <v/>
      </c>
      <c r="T2536" s="105"/>
      <c r="U2536" s="79"/>
      <c r="V2536" s="97"/>
      <c r="W2536" s="98"/>
      <c r="X2536" s="168"/>
      <c r="Y2536" s="126" t="str">
        <f>IF(Stock[[#This Row],[SELLING QUANTITY]]&gt;0,Stock[[#This Row],[SELLING PRICE]]*Stock[[#This Row],[SELLING QUANTITY]]*Stock[[#This Row],[% SELLING FEE]]+Stock[[#This Row],[SELLING PRICE]]*Stock[[#This Row],[SELLING QUANTITY]]*$D$12,"")</f>
        <v/>
      </c>
      <c r="Z2536" s="121">
        <f>Stock[[#This Row],[BUYING QUANTITY]]+Stock[[#This Row],[STOCK DIVIDEND]]-Stock[[#This Row],[SELLING QUANTITY]]</f>
        <v>0</v>
      </c>
      <c r="AA25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6" s="121">
        <f ca="1">IF(Stock[[#This Row],[SELLING DATE]]&gt;0,Stock[[#This Row],[SELLING DATE]]-Stock[[#This Row],[BUY DATE]]+1,IF(Stock[[#This Row],[BUY DATE]]=0,0,TODAY()-Stock[[#This Row],[BUY DATE]]+1))</f>
        <v>0</v>
      </c>
      <c r="AC2536" s="122" t="str">
        <f>IFERROR(Stock[[#This Row],[CASH DIVIDEND]]+Stock[[#This Row],[RETURN/(LOSS) FROM TRADING
(auto-fill)]],"")</f>
        <v/>
      </c>
      <c r="AD25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6" s="146" t="str">
        <f ca="1">IFERROR(IF(Stock[[#This Row],[HOLDING DAYS
(auto-fill)]]&lt;365,Stock[[#This Row],[% TOTAL RETURN/(LOSS)
(auto-fill)]]*365/Stock[[#This Row],[HOLDING DAYS
(auto-fill)]],POWER((1+Stock[[#This Row],[% TOTAL RETURN/(LOSS)
(auto-fill)]]),1/(Stock[[#This Row],[HOLDING DAYS
(auto-fill)]]/365))-1),"")</f>
        <v/>
      </c>
      <c r="AF2536" s="81"/>
      <c r="AG2536" s="149" t="str">
        <f>IF(Stock[[#This Row],[STATUS
(auto-fill)]]="HOLDING",Stock[[#This Row],[MARKET PRICE]]-Stock[[#This Row],[BUYING PRICE]],"")</f>
        <v/>
      </c>
      <c r="AH2536" s="143" t="str">
        <f>IFERROR(Stock[[#This Row],[CHANGE
(auto-fill)]]/Stock[[#This Row],[BUYING PRICE]],"")</f>
        <v/>
      </c>
      <c r="AI2536" s="130" t="str">
        <f>IF(Stock[[#This Row],[MARKET PRICE]]&gt;0,Stock[[#This Row],[MARKET PRICE]]*Stock[[#This Row],[REMAINING QUANTITY
(auto-fill)]],"")</f>
        <v/>
      </c>
    </row>
    <row r="2537" spans="2:35">
      <c r="B2537" s="110" t="str">
        <f>IF(AND(Stock[[#This Row],[BUYING QUANTITY]]&gt;0,Stock[[#This Row],[REMAINING QUANTITY
(auto-fill)]]=0),"SOLD OUT",
IF(AND(Stock[[#This Row],[BUYING QUANTITY]]&gt;0,Stock[[#This Row],[REMAINING QUANTITY
(auto-fill)]]&gt;0),"HOLDING",""))</f>
        <v/>
      </c>
      <c r="C2537" s="113">
        <f t="shared" si="39"/>
        <v>2524</v>
      </c>
      <c r="D2537" s="79"/>
      <c r="E2537" s="80"/>
      <c r="F2537" s="162"/>
      <c r="G2537" s="85"/>
      <c r="H2537" s="86"/>
      <c r="I2537" s="164"/>
      <c r="J2537" s="115" t="str">
        <f>IF(Stock[[#This Row],[BUYING QUANTITY]]&gt;0,Stock[[#This Row],[BUYING PRICE]]*Stock[[#This Row],[BUYING QUANTITY]]*Stock[[#This Row],[% BUYING FEE]],"")</f>
        <v/>
      </c>
      <c r="K2537" s="89"/>
      <c r="L2537" s="90"/>
      <c r="M2537" s="117" t="str">
        <f>IF(Stock[[#This Row],[BUYING QUANTITY]]&gt;0,Stock[[#This Row],[BUYING PRICE]]*(1+Stock[[#This Row],[% THRESHOLD (RETURN)_1]]),"")</f>
        <v/>
      </c>
      <c r="N2537" s="91"/>
      <c r="O2537" s="117" t="str">
        <f>IF(Stock[[#This Row],[BUYING QUANTITY]]&gt;0,Stock[[#This Row],[BUYING PRICE]]*(1+Stock[[#This Row],[% THRESHOLD (RETURN)_2]]),"")</f>
        <v/>
      </c>
      <c r="P2537" s="91"/>
      <c r="Q2537" s="117" t="str">
        <f>IF(Stock[[#This Row],[BUYING QUANTITY]]&gt;0,Stock[[#This Row],[BUYING PRICE]]*(1+Stock[[#This Row],[% THRESHOLD (LOSS)]]),"")</f>
        <v/>
      </c>
      <c r="R2537" s="105"/>
      <c r="S2537" s="118" t="str">
        <f>IF(Stock[[#This Row],[CASH DIVIDEND]]&gt;0,Stock[[#This Row],[CASH DIVIDEND]]/(Stock[[#This Row],[BUYING PRICE]]*Stock[[#This Row],[BUYING QUANTITY]]),"")</f>
        <v/>
      </c>
      <c r="T2537" s="105"/>
      <c r="U2537" s="79"/>
      <c r="V2537" s="97"/>
      <c r="W2537" s="98"/>
      <c r="X2537" s="168"/>
      <c r="Y2537" s="126" t="str">
        <f>IF(Stock[[#This Row],[SELLING QUANTITY]]&gt;0,Stock[[#This Row],[SELLING PRICE]]*Stock[[#This Row],[SELLING QUANTITY]]*Stock[[#This Row],[% SELLING FEE]]+Stock[[#This Row],[SELLING PRICE]]*Stock[[#This Row],[SELLING QUANTITY]]*$D$12,"")</f>
        <v/>
      </c>
      <c r="Z2537" s="121">
        <f>Stock[[#This Row],[BUYING QUANTITY]]+Stock[[#This Row],[STOCK DIVIDEND]]-Stock[[#This Row],[SELLING QUANTITY]]</f>
        <v>0</v>
      </c>
      <c r="AA25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7" s="121">
        <f ca="1">IF(Stock[[#This Row],[SELLING DATE]]&gt;0,Stock[[#This Row],[SELLING DATE]]-Stock[[#This Row],[BUY DATE]]+1,IF(Stock[[#This Row],[BUY DATE]]=0,0,TODAY()-Stock[[#This Row],[BUY DATE]]+1))</f>
        <v>0</v>
      </c>
      <c r="AC2537" s="122" t="str">
        <f>IFERROR(Stock[[#This Row],[CASH DIVIDEND]]+Stock[[#This Row],[RETURN/(LOSS) FROM TRADING
(auto-fill)]],"")</f>
        <v/>
      </c>
      <c r="AD25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7" s="146" t="str">
        <f ca="1">IFERROR(IF(Stock[[#This Row],[HOLDING DAYS
(auto-fill)]]&lt;365,Stock[[#This Row],[% TOTAL RETURN/(LOSS)
(auto-fill)]]*365/Stock[[#This Row],[HOLDING DAYS
(auto-fill)]],POWER((1+Stock[[#This Row],[% TOTAL RETURN/(LOSS)
(auto-fill)]]),1/(Stock[[#This Row],[HOLDING DAYS
(auto-fill)]]/365))-1),"")</f>
        <v/>
      </c>
      <c r="AF2537" s="81"/>
      <c r="AG2537" s="149" t="str">
        <f>IF(Stock[[#This Row],[STATUS
(auto-fill)]]="HOLDING",Stock[[#This Row],[MARKET PRICE]]-Stock[[#This Row],[BUYING PRICE]],"")</f>
        <v/>
      </c>
      <c r="AH2537" s="143" t="str">
        <f>IFERROR(Stock[[#This Row],[CHANGE
(auto-fill)]]/Stock[[#This Row],[BUYING PRICE]],"")</f>
        <v/>
      </c>
      <c r="AI2537" s="130" t="str">
        <f>IF(Stock[[#This Row],[MARKET PRICE]]&gt;0,Stock[[#This Row],[MARKET PRICE]]*Stock[[#This Row],[REMAINING QUANTITY
(auto-fill)]],"")</f>
        <v/>
      </c>
    </row>
    <row r="2538" spans="2:35">
      <c r="B2538" s="110" t="str">
        <f>IF(AND(Stock[[#This Row],[BUYING QUANTITY]]&gt;0,Stock[[#This Row],[REMAINING QUANTITY
(auto-fill)]]=0),"SOLD OUT",
IF(AND(Stock[[#This Row],[BUYING QUANTITY]]&gt;0,Stock[[#This Row],[REMAINING QUANTITY
(auto-fill)]]&gt;0),"HOLDING",""))</f>
        <v/>
      </c>
      <c r="C2538" s="113">
        <f t="shared" si="39"/>
        <v>2525</v>
      </c>
      <c r="D2538" s="79"/>
      <c r="E2538" s="80"/>
      <c r="F2538" s="162"/>
      <c r="G2538" s="85"/>
      <c r="H2538" s="86"/>
      <c r="I2538" s="164"/>
      <c r="J2538" s="115" t="str">
        <f>IF(Stock[[#This Row],[BUYING QUANTITY]]&gt;0,Stock[[#This Row],[BUYING PRICE]]*Stock[[#This Row],[BUYING QUANTITY]]*Stock[[#This Row],[% BUYING FEE]],"")</f>
        <v/>
      </c>
      <c r="K2538" s="89"/>
      <c r="L2538" s="90"/>
      <c r="M2538" s="117" t="str">
        <f>IF(Stock[[#This Row],[BUYING QUANTITY]]&gt;0,Stock[[#This Row],[BUYING PRICE]]*(1+Stock[[#This Row],[% THRESHOLD (RETURN)_1]]),"")</f>
        <v/>
      </c>
      <c r="N2538" s="91"/>
      <c r="O2538" s="117" t="str">
        <f>IF(Stock[[#This Row],[BUYING QUANTITY]]&gt;0,Stock[[#This Row],[BUYING PRICE]]*(1+Stock[[#This Row],[% THRESHOLD (RETURN)_2]]),"")</f>
        <v/>
      </c>
      <c r="P2538" s="91"/>
      <c r="Q2538" s="117" t="str">
        <f>IF(Stock[[#This Row],[BUYING QUANTITY]]&gt;0,Stock[[#This Row],[BUYING PRICE]]*(1+Stock[[#This Row],[% THRESHOLD (LOSS)]]),"")</f>
        <v/>
      </c>
      <c r="R2538" s="105"/>
      <c r="S2538" s="118" t="str">
        <f>IF(Stock[[#This Row],[CASH DIVIDEND]]&gt;0,Stock[[#This Row],[CASH DIVIDEND]]/(Stock[[#This Row],[BUYING PRICE]]*Stock[[#This Row],[BUYING QUANTITY]]),"")</f>
        <v/>
      </c>
      <c r="T2538" s="105"/>
      <c r="U2538" s="79"/>
      <c r="V2538" s="97"/>
      <c r="W2538" s="98"/>
      <c r="X2538" s="168"/>
      <c r="Y2538" s="126" t="str">
        <f>IF(Stock[[#This Row],[SELLING QUANTITY]]&gt;0,Stock[[#This Row],[SELLING PRICE]]*Stock[[#This Row],[SELLING QUANTITY]]*Stock[[#This Row],[% SELLING FEE]]+Stock[[#This Row],[SELLING PRICE]]*Stock[[#This Row],[SELLING QUANTITY]]*$D$12,"")</f>
        <v/>
      </c>
      <c r="Z2538" s="121">
        <f>Stock[[#This Row],[BUYING QUANTITY]]+Stock[[#This Row],[STOCK DIVIDEND]]-Stock[[#This Row],[SELLING QUANTITY]]</f>
        <v>0</v>
      </c>
      <c r="AA25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8" s="121">
        <f ca="1">IF(Stock[[#This Row],[SELLING DATE]]&gt;0,Stock[[#This Row],[SELLING DATE]]-Stock[[#This Row],[BUY DATE]]+1,IF(Stock[[#This Row],[BUY DATE]]=0,0,TODAY()-Stock[[#This Row],[BUY DATE]]+1))</f>
        <v>0</v>
      </c>
      <c r="AC2538" s="122" t="str">
        <f>IFERROR(Stock[[#This Row],[CASH DIVIDEND]]+Stock[[#This Row],[RETURN/(LOSS) FROM TRADING
(auto-fill)]],"")</f>
        <v/>
      </c>
      <c r="AD25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8" s="146" t="str">
        <f ca="1">IFERROR(IF(Stock[[#This Row],[HOLDING DAYS
(auto-fill)]]&lt;365,Stock[[#This Row],[% TOTAL RETURN/(LOSS)
(auto-fill)]]*365/Stock[[#This Row],[HOLDING DAYS
(auto-fill)]],POWER((1+Stock[[#This Row],[% TOTAL RETURN/(LOSS)
(auto-fill)]]),1/(Stock[[#This Row],[HOLDING DAYS
(auto-fill)]]/365))-1),"")</f>
        <v/>
      </c>
      <c r="AF2538" s="81"/>
      <c r="AG2538" s="149" t="str">
        <f>IF(Stock[[#This Row],[STATUS
(auto-fill)]]="HOLDING",Stock[[#This Row],[MARKET PRICE]]-Stock[[#This Row],[BUYING PRICE]],"")</f>
        <v/>
      </c>
      <c r="AH2538" s="143" t="str">
        <f>IFERROR(Stock[[#This Row],[CHANGE
(auto-fill)]]/Stock[[#This Row],[BUYING PRICE]],"")</f>
        <v/>
      </c>
      <c r="AI2538" s="130" t="str">
        <f>IF(Stock[[#This Row],[MARKET PRICE]]&gt;0,Stock[[#This Row],[MARKET PRICE]]*Stock[[#This Row],[REMAINING QUANTITY
(auto-fill)]],"")</f>
        <v/>
      </c>
    </row>
    <row r="2539" spans="2:35">
      <c r="B2539" s="110" t="str">
        <f>IF(AND(Stock[[#This Row],[BUYING QUANTITY]]&gt;0,Stock[[#This Row],[REMAINING QUANTITY
(auto-fill)]]=0),"SOLD OUT",
IF(AND(Stock[[#This Row],[BUYING QUANTITY]]&gt;0,Stock[[#This Row],[REMAINING QUANTITY
(auto-fill)]]&gt;0),"HOLDING",""))</f>
        <v/>
      </c>
      <c r="C2539" s="113">
        <f t="shared" si="39"/>
        <v>2526</v>
      </c>
      <c r="D2539" s="79"/>
      <c r="E2539" s="80"/>
      <c r="F2539" s="162"/>
      <c r="G2539" s="85"/>
      <c r="H2539" s="86"/>
      <c r="I2539" s="164"/>
      <c r="J2539" s="115" t="str">
        <f>IF(Stock[[#This Row],[BUYING QUANTITY]]&gt;0,Stock[[#This Row],[BUYING PRICE]]*Stock[[#This Row],[BUYING QUANTITY]]*Stock[[#This Row],[% BUYING FEE]],"")</f>
        <v/>
      </c>
      <c r="K2539" s="89"/>
      <c r="L2539" s="90"/>
      <c r="M2539" s="117" t="str">
        <f>IF(Stock[[#This Row],[BUYING QUANTITY]]&gt;0,Stock[[#This Row],[BUYING PRICE]]*(1+Stock[[#This Row],[% THRESHOLD (RETURN)_1]]),"")</f>
        <v/>
      </c>
      <c r="N2539" s="91"/>
      <c r="O2539" s="117" t="str">
        <f>IF(Stock[[#This Row],[BUYING QUANTITY]]&gt;0,Stock[[#This Row],[BUYING PRICE]]*(1+Stock[[#This Row],[% THRESHOLD (RETURN)_2]]),"")</f>
        <v/>
      </c>
      <c r="P2539" s="91"/>
      <c r="Q2539" s="117" t="str">
        <f>IF(Stock[[#This Row],[BUYING QUANTITY]]&gt;0,Stock[[#This Row],[BUYING PRICE]]*(1+Stock[[#This Row],[% THRESHOLD (LOSS)]]),"")</f>
        <v/>
      </c>
      <c r="R2539" s="105"/>
      <c r="S2539" s="118" t="str">
        <f>IF(Stock[[#This Row],[CASH DIVIDEND]]&gt;0,Stock[[#This Row],[CASH DIVIDEND]]/(Stock[[#This Row],[BUYING PRICE]]*Stock[[#This Row],[BUYING QUANTITY]]),"")</f>
        <v/>
      </c>
      <c r="T2539" s="105"/>
      <c r="U2539" s="79"/>
      <c r="V2539" s="97"/>
      <c r="W2539" s="98"/>
      <c r="X2539" s="168"/>
      <c r="Y2539" s="126" t="str">
        <f>IF(Stock[[#This Row],[SELLING QUANTITY]]&gt;0,Stock[[#This Row],[SELLING PRICE]]*Stock[[#This Row],[SELLING QUANTITY]]*Stock[[#This Row],[% SELLING FEE]]+Stock[[#This Row],[SELLING PRICE]]*Stock[[#This Row],[SELLING QUANTITY]]*$D$12,"")</f>
        <v/>
      </c>
      <c r="Z2539" s="121">
        <f>Stock[[#This Row],[BUYING QUANTITY]]+Stock[[#This Row],[STOCK DIVIDEND]]-Stock[[#This Row],[SELLING QUANTITY]]</f>
        <v>0</v>
      </c>
      <c r="AA25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39" s="121">
        <f ca="1">IF(Stock[[#This Row],[SELLING DATE]]&gt;0,Stock[[#This Row],[SELLING DATE]]-Stock[[#This Row],[BUY DATE]]+1,IF(Stock[[#This Row],[BUY DATE]]=0,0,TODAY()-Stock[[#This Row],[BUY DATE]]+1))</f>
        <v>0</v>
      </c>
      <c r="AC2539" s="122" t="str">
        <f>IFERROR(Stock[[#This Row],[CASH DIVIDEND]]+Stock[[#This Row],[RETURN/(LOSS) FROM TRADING
(auto-fill)]],"")</f>
        <v/>
      </c>
      <c r="AD25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39" s="146" t="str">
        <f ca="1">IFERROR(IF(Stock[[#This Row],[HOLDING DAYS
(auto-fill)]]&lt;365,Stock[[#This Row],[% TOTAL RETURN/(LOSS)
(auto-fill)]]*365/Stock[[#This Row],[HOLDING DAYS
(auto-fill)]],POWER((1+Stock[[#This Row],[% TOTAL RETURN/(LOSS)
(auto-fill)]]),1/(Stock[[#This Row],[HOLDING DAYS
(auto-fill)]]/365))-1),"")</f>
        <v/>
      </c>
      <c r="AF2539" s="81"/>
      <c r="AG2539" s="149" t="str">
        <f>IF(Stock[[#This Row],[STATUS
(auto-fill)]]="HOLDING",Stock[[#This Row],[MARKET PRICE]]-Stock[[#This Row],[BUYING PRICE]],"")</f>
        <v/>
      </c>
      <c r="AH2539" s="143" t="str">
        <f>IFERROR(Stock[[#This Row],[CHANGE
(auto-fill)]]/Stock[[#This Row],[BUYING PRICE]],"")</f>
        <v/>
      </c>
      <c r="AI2539" s="130" t="str">
        <f>IF(Stock[[#This Row],[MARKET PRICE]]&gt;0,Stock[[#This Row],[MARKET PRICE]]*Stock[[#This Row],[REMAINING QUANTITY
(auto-fill)]],"")</f>
        <v/>
      </c>
    </row>
    <row r="2540" spans="2:35">
      <c r="B2540" s="110" t="str">
        <f>IF(AND(Stock[[#This Row],[BUYING QUANTITY]]&gt;0,Stock[[#This Row],[REMAINING QUANTITY
(auto-fill)]]=0),"SOLD OUT",
IF(AND(Stock[[#This Row],[BUYING QUANTITY]]&gt;0,Stock[[#This Row],[REMAINING QUANTITY
(auto-fill)]]&gt;0),"HOLDING",""))</f>
        <v/>
      </c>
      <c r="C2540" s="113">
        <f t="shared" si="39"/>
        <v>2527</v>
      </c>
      <c r="D2540" s="79"/>
      <c r="E2540" s="80"/>
      <c r="F2540" s="162"/>
      <c r="G2540" s="85"/>
      <c r="H2540" s="86"/>
      <c r="I2540" s="164"/>
      <c r="J2540" s="115" t="str">
        <f>IF(Stock[[#This Row],[BUYING QUANTITY]]&gt;0,Stock[[#This Row],[BUYING PRICE]]*Stock[[#This Row],[BUYING QUANTITY]]*Stock[[#This Row],[% BUYING FEE]],"")</f>
        <v/>
      </c>
      <c r="K2540" s="89"/>
      <c r="L2540" s="90"/>
      <c r="M2540" s="117" t="str">
        <f>IF(Stock[[#This Row],[BUYING QUANTITY]]&gt;0,Stock[[#This Row],[BUYING PRICE]]*(1+Stock[[#This Row],[% THRESHOLD (RETURN)_1]]),"")</f>
        <v/>
      </c>
      <c r="N2540" s="91"/>
      <c r="O2540" s="117" t="str">
        <f>IF(Stock[[#This Row],[BUYING QUANTITY]]&gt;0,Stock[[#This Row],[BUYING PRICE]]*(1+Stock[[#This Row],[% THRESHOLD (RETURN)_2]]),"")</f>
        <v/>
      </c>
      <c r="P2540" s="91"/>
      <c r="Q2540" s="117" t="str">
        <f>IF(Stock[[#This Row],[BUYING QUANTITY]]&gt;0,Stock[[#This Row],[BUYING PRICE]]*(1+Stock[[#This Row],[% THRESHOLD (LOSS)]]),"")</f>
        <v/>
      </c>
      <c r="R2540" s="105"/>
      <c r="S2540" s="118" t="str">
        <f>IF(Stock[[#This Row],[CASH DIVIDEND]]&gt;0,Stock[[#This Row],[CASH DIVIDEND]]/(Stock[[#This Row],[BUYING PRICE]]*Stock[[#This Row],[BUYING QUANTITY]]),"")</f>
        <v/>
      </c>
      <c r="T2540" s="105"/>
      <c r="U2540" s="79"/>
      <c r="V2540" s="97"/>
      <c r="W2540" s="98"/>
      <c r="X2540" s="168"/>
      <c r="Y2540" s="126" t="str">
        <f>IF(Stock[[#This Row],[SELLING QUANTITY]]&gt;0,Stock[[#This Row],[SELLING PRICE]]*Stock[[#This Row],[SELLING QUANTITY]]*Stock[[#This Row],[% SELLING FEE]]+Stock[[#This Row],[SELLING PRICE]]*Stock[[#This Row],[SELLING QUANTITY]]*$D$12,"")</f>
        <v/>
      </c>
      <c r="Z2540" s="121">
        <f>Stock[[#This Row],[BUYING QUANTITY]]+Stock[[#This Row],[STOCK DIVIDEND]]-Stock[[#This Row],[SELLING QUANTITY]]</f>
        <v>0</v>
      </c>
      <c r="AA25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0" s="121">
        <f ca="1">IF(Stock[[#This Row],[SELLING DATE]]&gt;0,Stock[[#This Row],[SELLING DATE]]-Stock[[#This Row],[BUY DATE]]+1,IF(Stock[[#This Row],[BUY DATE]]=0,0,TODAY()-Stock[[#This Row],[BUY DATE]]+1))</f>
        <v>0</v>
      </c>
      <c r="AC2540" s="122" t="str">
        <f>IFERROR(Stock[[#This Row],[CASH DIVIDEND]]+Stock[[#This Row],[RETURN/(LOSS) FROM TRADING
(auto-fill)]],"")</f>
        <v/>
      </c>
      <c r="AD25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0" s="146" t="str">
        <f ca="1">IFERROR(IF(Stock[[#This Row],[HOLDING DAYS
(auto-fill)]]&lt;365,Stock[[#This Row],[% TOTAL RETURN/(LOSS)
(auto-fill)]]*365/Stock[[#This Row],[HOLDING DAYS
(auto-fill)]],POWER((1+Stock[[#This Row],[% TOTAL RETURN/(LOSS)
(auto-fill)]]),1/(Stock[[#This Row],[HOLDING DAYS
(auto-fill)]]/365))-1),"")</f>
        <v/>
      </c>
      <c r="AF2540" s="81"/>
      <c r="AG2540" s="149" t="str">
        <f>IF(Stock[[#This Row],[STATUS
(auto-fill)]]="HOLDING",Stock[[#This Row],[MARKET PRICE]]-Stock[[#This Row],[BUYING PRICE]],"")</f>
        <v/>
      </c>
      <c r="AH2540" s="143" t="str">
        <f>IFERROR(Stock[[#This Row],[CHANGE
(auto-fill)]]/Stock[[#This Row],[BUYING PRICE]],"")</f>
        <v/>
      </c>
      <c r="AI2540" s="130" t="str">
        <f>IF(Stock[[#This Row],[MARKET PRICE]]&gt;0,Stock[[#This Row],[MARKET PRICE]]*Stock[[#This Row],[REMAINING QUANTITY
(auto-fill)]],"")</f>
        <v/>
      </c>
    </row>
    <row r="2541" spans="2:35">
      <c r="B2541" s="110" t="str">
        <f>IF(AND(Stock[[#This Row],[BUYING QUANTITY]]&gt;0,Stock[[#This Row],[REMAINING QUANTITY
(auto-fill)]]=0),"SOLD OUT",
IF(AND(Stock[[#This Row],[BUYING QUANTITY]]&gt;0,Stock[[#This Row],[REMAINING QUANTITY
(auto-fill)]]&gt;0),"HOLDING",""))</f>
        <v/>
      </c>
      <c r="C2541" s="113">
        <f t="shared" si="39"/>
        <v>2528</v>
      </c>
      <c r="D2541" s="79"/>
      <c r="E2541" s="80"/>
      <c r="F2541" s="162"/>
      <c r="G2541" s="85"/>
      <c r="H2541" s="86"/>
      <c r="I2541" s="164"/>
      <c r="J2541" s="115" t="str">
        <f>IF(Stock[[#This Row],[BUYING QUANTITY]]&gt;0,Stock[[#This Row],[BUYING PRICE]]*Stock[[#This Row],[BUYING QUANTITY]]*Stock[[#This Row],[% BUYING FEE]],"")</f>
        <v/>
      </c>
      <c r="K2541" s="89"/>
      <c r="L2541" s="90"/>
      <c r="M2541" s="117" t="str">
        <f>IF(Stock[[#This Row],[BUYING QUANTITY]]&gt;0,Stock[[#This Row],[BUYING PRICE]]*(1+Stock[[#This Row],[% THRESHOLD (RETURN)_1]]),"")</f>
        <v/>
      </c>
      <c r="N2541" s="91"/>
      <c r="O2541" s="117" t="str">
        <f>IF(Stock[[#This Row],[BUYING QUANTITY]]&gt;0,Stock[[#This Row],[BUYING PRICE]]*(1+Stock[[#This Row],[% THRESHOLD (RETURN)_2]]),"")</f>
        <v/>
      </c>
      <c r="P2541" s="91"/>
      <c r="Q2541" s="117" t="str">
        <f>IF(Stock[[#This Row],[BUYING QUANTITY]]&gt;0,Stock[[#This Row],[BUYING PRICE]]*(1+Stock[[#This Row],[% THRESHOLD (LOSS)]]),"")</f>
        <v/>
      </c>
      <c r="R2541" s="105"/>
      <c r="S2541" s="118" t="str">
        <f>IF(Stock[[#This Row],[CASH DIVIDEND]]&gt;0,Stock[[#This Row],[CASH DIVIDEND]]/(Stock[[#This Row],[BUYING PRICE]]*Stock[[#This Row],[BUYING QUANTITY]]),"")</f>
        <v/>
      </c>
      <c r="T2541" s="105"/>
      <c r="U2541" s="79"/>
      <c r="V2541" s="97"/>
      <c r="W2541" s="98"/>
      <c r="X2541" s="168"/>
      <c r="Y2541" s="126" t="str">
        <f>IF(Stock[[#This Row],[SELLING QUANTITY]]&gt;0,Stock[[#This Row],[SELLING PRICE]]*Stock[[#This Row],[SELLING QUANTITY]]*Stock[[#This Row],[% SELLING FEE]]+Stock[[#This Row],[SELLING PRICE]]*Stock[[#This Row],[SELLING QUANTITY]]*$D$12,"")</f>
        <v/>
      </c>
      <c r="Z2541" s="121">
        <f>Stock[[#This Row],[BUYING QUANTITY]]+Stock[[#This Row],[STOCK DIVIDEND]]-Stock[[#This Row],[SELLING QUANTITY]]</f>
        <v>0</v>
      </c>
      <c r="AA25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1" s="121">
        <f ca="1">IF(Stock[[#This Row],[SELLING DATE]]&gt;0,Stock[[#This Row],[SELLING DATE]]-Stock[[#This Row],[BUY DATE]]+1,IF(Stock[[#This Row],[BUY DATE]]=0,0,TODAY()-Stock[[#This Row],[BUY DATE]]+1))</f>
        <v>0</v>
      </c>
      <c r="AC2541" s="122" t="str">
        <f>IFERROR(Stock[[#This Row],[CASH DIVIDEND]]+Stock[[#This Row],[RETURN/(LOSS) FROM TRADING
(auto-fill)]],"")</f>
        <v/>
      </c>
      <c r="AD25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1" s="146" t="str">
        <f ca="1">IFERROR(IF(Stock[[#This Row],[HOLDING DAYS
(auto-fill)]]&lt;365,Stock[[#This Row],[% TOTAL RETURN/(LOSS)
(auto-fill)]]*365/Stock[[#This Row],[HOLDING DAYS
(auto-fill)]],POWER((1+Stock[[#This Row],[% TOTAL RETURN/(LOSS)
(auto-fill)]]),1/(Stock[[#This Row],[HOLDING DAYS
(auto-fill)]]/365))-1),"")</f>
        <v/>
      </c>
      <c r="AF2541" s="81"/>
      <c r="AG2541" s="149" t="str">
        <f>IF(Stock[[#This Row],[STATUS
(auto-fill)]]="HOLDING",Stock[[#This Row],[MARKET PRICE]]-Stock[[#This Row],[BUYING PRICE]],"")</f>
        <v/>
      </c>
      <c r="AH2541" s="143" t="str">
        <f>IFERROR(Stock[[#This Row],[CHANGE
(auto-fill)]]/Stock[[#This Row],[BUYING PRICE]],"")</f>
        <v/>
      </c>
      <c r="AI2541" s="130" t="str">
        <f>IF(Stock[[#This Row],[MARKET PRICE]]&gt;0,Stock[[#This Row],[MARKET PRICE]]*Stock[[#This Row],[REMAINING QUANTITY
(auto-fill)]],"")</f>
        <v/>
      </c>
    </row>
    <row r="2542" spans="2:35">
      <c r="B2542" s="110" t="str">
        <f>IF(AND(Stock[[#This Row],[BUYING QUANTITY]]&gt;0,Stock[[#This Row],[REMAINING QUANTITY
(auto-fill)]]=0),"SOLD OUT",
IF(AND(Stock[[#This Row],[BUYING QUANTITY]]&gt;0,Stock[[#This Row],[REMAINING QUANTITY
(auto-fill)]]&gt;0),"HOLDING",""))</f>
        <v/>
      </c>
      <c r="C2542" s="113">
        <f t="shared" si="39"/>
        <v>2529</v>
      </c>
      <c r="D2542" s="79"/>
      <c r="E2542" s="80"/>
      <c r="F2542" s="162"/>
      <c r="G2542" s="85"/>
      <c r="H2542" s="86"/>
      <c r="I2542" s="164"/>
      <c r="J2542" s="115" t="str">
        <f>IF(Stock[[#This Row],[BUYING QUANTITY]]&gt;0,Stock[[#This Row],[BUYING PRICE]]*Stock[[#This Row],[BUYING QUANTITY]]*Stock[[#This Row],[% BUYING FEE]],"")</f>
        <v/>
      </c>
      <c r="K2542" s="89"/>
      <c r="L2542" s="90"/>
      <c r="M2542" s="117" t="str">
        <f>IF(Stock[[#This Row],[BUYING QUANTITY]]&gt;0,Stock[[#This Row],[BUYING PRICE]]*(1+Stock[[#This Row],[% THRESHOLD (RETURN)_1]]),"")</f>
        <v/>
      </c>
      <c r="N2542" s="91"/>
      <c r="O2542" s="117" t="str">
        <f>IF(Stock[[#This Row],[BUYING QUANTITY]]&gt;0,Stock[[#This Row],[BUYING PRICE]]*(1+Stock[[#This Row],[% THRESHOLD (RETURN)_2]]),"")</f>
        <v/>
      </c>
      <c r="P2542" s="91"/>
      <c r="Q2542" s="117" t="str">
        <f>IF(Stock[[#This Row],[BUYING QUANTITY]]&gt;0,Stock[[#This Row],[BUYING PRICE]]*(1+Stock[[#This Row],[% THRESHOLD (LOSS)]]),"")</f>
        <v/>
      </c>
      <c r="R2542" s="105"/>
      <c r="S2542" s="118" t="str">
        <f>IF(Stock[[#This Row],[CASH DIVIDEND]]&gt;0,Stock[[#This Row],[CASH DIVIDEND]]/(Stock[[#This Row],[BUYING PRICE]]*Stock[[#This Row],[BUYING QUANTITY]]),"")</f>
        <v/>
      </c>
      <c r="T2542" s="105"/>
      <c r="U2542" s="79"/>
      <c r="V2542" s="97"/>
      <c r="W2542" s="98"/>
      <c r="X2542" s="168"/>
      <c r="Y2542" s="126" t="str">
        <f>IF(Stock[[#This Row],[SELLING QUANTITY]]&gt;0,Stock[[#This Row],[SELLING PRICE]]*Stock[[#This Row],[SELLING QUANTITY]]*Stock[[#This Row],[% SELLING FEE]]+Stock[[#This Row],[SELLING PRICE]]*Stock[[#This Row],[SELLING QUANTITY]]*$D$12,"")</f>
        <v/>
      </c>
      <c r="Z2542" s="121">
        <f>Stock[[#This Row],[BUYING QUANTITY]]+Stock[[#This Row],[STOCK DIVIDEND]]-Stock[[#This Row],[SELLING QUANTITY]]</f>
        <v>0</v>
      </c>
      <c r="AA25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2" s="121">
        <f ca="1">IF(Stock[[#This Row],[SELLING DATE]]&gt;0,Stock[[#This Row],[SELLING DATE]]-Stock[[#This Row],[BUY DATE]]+1,IF(Stock[[#This Row],[BUY DATE]]=0,0,TODAY()-Stock[[#This Row],[BUY DATE]]+1))</f>
        <v>0</v>
      </c>
      <c r="AC2542" s="122" t="str">
        <f>IFERROR(Stock[[#This Row],[CASH DIVIDEND]]+Stock[[#This Row],[RETURN/(LOSS) FROM TRADING
(auto-fill)]],"")</f>
        <v/>
      </c>
      <c r="AD25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2" s="146" t="str">
        <f ca="1">IFERROR(IF(Stock[[#This Row],[HOLDING DAYS
(auto-fill)]]&lt;365,Stock[[#This Row],[% TOTAL RETURN/(LOSS)
(auto-fill)]]*365/Stock[[#This Row],[HOLDING DAYS
(auto-fill)]],POWER((1+Stock[[#This Row],[% TOTAL RETURN/(LOSS)
(auto-fill)]]),1/(Stock[[#This Row],[HOLDING DAYS
(auto-fill)]]/365))-1),"")</f>
        <v/>
      </c>
      <c r="AF2542" s="81"/>
      <c r="AG2542" s="149" t="str">
        <f>IF(Stock[[#This Row],[STATUS
(auto-fill)]]="HOLDING",Stock[[#This Row],[MARKET PRICE]]-Stock[[#This Row],[BUYING PRICE]],"")</f>
        <v/>
      </c>
      <c r="AH2542" s="143" t="str">
        <f>IFERROR(Stock[[#This Row],[CHANGE
(auto-fill)]]/Stock[[#This Row],[BUYING PRICE]],"")</f>
        <v/>
      </c>
      <c r="AI2542" s="130" t="str">
        <f>IF(Stock[[#This Row],[MARKET PRICE]]&gt;0,Stock[[#This Row],[MARKET PRICE]]*Stock[[#This Row],[REMAINING QUANTITY
(auto-fill)]],"")</f>
        <v/>
      </c>
    </row>
    <row r="2543" spans="2:35">
      <c r="B2543" s="110" t="str">
        <f>IF(AND(Stock[[#This Row],[BUYING QUANTITY]]&gt;0,Stock[[#This Row],[REMAINING QUANTITY
(auto-fill)]]=0),"SOLD OUT",
IF(AND(Stock[[#This Row],[BUYING QUANTITY]]&gt;0,Stock[[#This Row],[REMAINING QUANTITY
(auto-fill)]]&gt;0),"HOLDING",""))</f>
        <v/>
      </c>
      <c r="C2543" s="113">
        <f t="shared" si="39"/>
        <v>2530</v>
      </c>
      <c r="D2543" s="79"/>
      <c r="E2543" s="80"/>
      <c r="F2543" s="162"/>
      <c r="G2543" s="85"/>
      <c r="H2543" s="86"/>
      <c r="I2543" s="164"/>
      <c r="J2543" s="115" t="str">
        <f>IF(Stock[[#This Row],[BUYING QUANTITY]]&gt;0,Stock[[#This Row],[BUYING PRICE]]*Stock[[#This Row],[BUYING QUANTITY]]*Stock[[#This Row],[% BUYING FEE]],"")</f>
        <v/>
      </c>
      <c r="K2543" s="89"/>
      <c r="L2543" s="90"/>
      <c r="M2543" s="117" t="str">
        <f>IF(Stock[[#This Row],[BUYING QUANTITY]]&gt;0,Stock[[#This Row],[BUYING PRICE]]*(1+Stock[[#This Row],[% THRESHOLD (RETURN)_1]]),"")</f>
        <v/>
      </c>
      <c r="N2543" s="91"/>
      <c r="O2543" s="117" t="str">
        <f>IF(Stock[[#This Row],[BUYING QUANTITY]]&gt;0,Stock[[#This Row],[BUYING PRICE]]*(1+Stock[[#This Row],[% THRESHOLD (RETURN)_2]]),"")</f>
        <v/>
      </c>
      <c r="P2543" s="91"/>
      <c r="Q2543" s="117" t="str">
        <f>IF(Stock[[#This Row],[BUYING QUANTITY]]&gt;0,Stock[[#This Row],[BUYING PRICE]]*(1+Stock[[#This Row],[% THRESHOLD (LOSS)]]),"")</f>
        <v/>
      </c>
      <c r="R2543" s="105"/>
      <c r="S2543" s="118" t="str">
        <f>IF(Stock[[#This Row],[CASH DIVIDEND]]&gt;0,Stock[[#This Row],[CASH DIVIDEND]]/(Stock[[#This Row],[BUYING PRICE]]*Stock[[#This Row],[BUYING QUANTITY]]),"")</f>
        <v/>
      </c>
      <c r="T2543" s="105"/>
      <c r="U2543" s="79"/>
      <c r="V2543" s="97"/>
      <c r="W2543" s="98"/>
      <c r="X2543" s="168"/>
      <c r="Y2543" s="126" t="str">
        <f>IF(Stock[[#This Row],[SELLING QUANTITY]]&gt;0,Stock[[#This Row],[SELLING PRICE]]*Stock[[#This Row],[SELLING QUANTITY]]*Stock[[#This Row],[% SELLING FEE]]+Stock[[#This Row],[SELLING PRICE]]*Stock[[#This Row],[SELLING QUANTITY]]*$D$12,"")</f>
        <v/>
      </c>
      <c r="Z2543" s="121">
        <f>Stock[[#This Row],[BUYING QUANTITY]]+Stock[[#This Row],[STOCK DIVIDEND]]-Stock[[#This Row],[SELLING QUANTITY]]</f>
        <v>0</v>
      </c>
      <c r="AA25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3" s="121">
        <f ca="1">IF(Stock[[#This Row],[SELLING DATE]]&gt;0,Stock[[#This Row],[SELLING DATE]]-Stock[[#This Row],[BUY DATE]]+1,IF(Stock[[#This Row],[BUY DATE]]=0,0,TODAY()-Stock[[#This Row],[BUY DATE]]+1))</f>
        <v>0</v>
      </c>
      <c r="AC2543" s="122" t="str">
        <f>IFERROR(Stock[[#This Row],[CASH DIVIDEND]]+Stock[[#This Row],[RETURN/(LOSS) FROM TRADING
(auto-fill)]],"")</f>
        <v/>
      </c>
      <c r="AD25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3" s="146" t="str">
        <f ca="1">IFERROR(IF(Stock[[#This Row],[HOLDING DAYS
(auto-fill)]]&lt;365,Stock[[#This Row],[% TOTAL RETURN/(LOSS)
(auto-fill)]]*365/Stock[[#This Row],[HOLDING DAYS
(auto-fill)]],POWER((1+Stock[[#This Row],[% TOTAL RETURN/(LOSS)
(auto-fill)]]),1/(Stock[[#This Row],[HOLDING DAYS
(auto-fill)]]/365))-1),"")</f>
        <v/>
      </c>
      <c r="AF2543" s="81"/>
      <c r="AG2543" s="149" t="str">
        <f>IF(Stock[[#This Row],[STATUS
(auto-fill)]]="HOLDING",Stock[[#This Row],[MARKET PRICE]]-Stock[[#This Row],[BUYING PRICE]],"")</f>
        <v/>
      </c>
      <c r="AH2543" s="143" t="str">
        <f>IFERROR(Stock[[#This Row],[CHANGE
(auto-fill)]]/Stock[[#This Row],[BUYING PRICE]],"")</f>
        <v/>
      </c>
      <c r="AI2543" s="130" t="str">
        <f>IF(Stock[[#This Row],[MARKET PRICE]]&gt;0,Stock[[#This Row],[MARKET PRICE]]*Stock[[#This Row],[REMAINING QUANTITY
(auto-fill)]],"")</f>
        <v/>
      </c>
    </row>
    <row r="2544" spans="2:35">
      <c r="B2544" s="110" t="str">
        <f>IF(AND(Stock[[#This Row],[BUYING QUANTITY]]&gt;0,Stock[[#This Row],[REMAINING QUANTITY
(auto-fill)]]=0),"SOLD OUT",
IF(AND(Stock[[#This Row],[BUYING QUANTITY]]&gt;0,Stock[[#This Row],[REMAINING QUANTITY
(auto-fill)]]&gt;0),"HOLDING",""))</f>
        <v/>
      </c>
      <c r="C2544" s="113">
        <f t="shared" si="39"/>
        <v>2531</v>
      </c>
      <c r="D2544" s="79"/>
      <c r="E2544" s="80"/>
      <c r="F2544" s="162"/>
      <c r="G2544" s="85"/>
      <c r="H2544" s="86"/>
      <c r="I2544" s="164"/>
      <c r="J2544" s="115" t="str">
        <f>IF(Stock[[#This Row],[BUYING QUANTITY]]&gt;0,Stock[[#This Row],[BUYING PRICE]]*Stock[[#This Row],[BUYING QUANTITY]]*Stock[[#This Row],[% BUYING FEE]],"")</f>
        <v/>
      </c>
      <c r="K2544" s="89"/>
      <c r="L2544" s="90"/>
      <c r="M2544" s="117" t="str">
        <f>IF(Stock[[#This Row],[BUYING QUANTITY]]&gt;0,Stock[[#This Row],[BUYING PRICE]]*(1+Stock[[#This Row],[% THRESHOLD (RETURN)_1]]),"")</f>
        <v/>
      </c>
      <c r="N2544" s="91"/>
      <c r="O2544" s="117" t="str">
        <f>IF(Stock[[#This Row],[BUYING QUANTITY]]&gt;0,Stock[[#This Row],[BUYING PRICE]]*(1+Stock[[#This Row],[% THRESHOLD (RETURN)_2]]),"")</f>
        <v/>
      </c>
      <c r="P2544" s="91"/>
      <c r="Q2544" s="117" t="str">
        <f>IF(Stock[[#This Row],[BUYING QUANTITY]]&gt;0,Stock[[#This Row],[BUYING PRICE]]*(1+Stock[[#This Row],[% THRESHOLD (LOSS)]]),"")</f>
        <v/>
      </c>
      <c r="R2544" s="105"/>
      <c r="S2544" s="118" t="str">
        <f>IF(Stock[[#This Row],[CASH DIVIDEND]]&gt;0,Stock[[#This Row],[CASH DIVIDEND]]/(Stock[[#This Row],[BUYING PRICE]]*Stock[[#This Row],[BUYING QUANTITY]]),"")</f>
        <v/>
      </c>
      <c r="T2544" s="105"/>
      <c r="U2544" s="79"/>
      <c r="V2544" s="97"/>
      <c r="W2544" s="98"/>
      <c r="X2544" s="168"/>
      <c r="Y2544" s="126" t="str">
        <f>IF(Stock[[#This Row],[SELLING QUANTITY]]&gt;0,Stock[[#This Row],[SELLING PRICE]]*Stock[[#This Row],[SELLING QUANTITY]]*Stock[[#This Row],[% SELLING FEE]]+Stock[[#This Row],[SELLING PRICE]]*Stock[[#This Row],[SELLING QUANTITY]]*$D$12,"")</f>
        <v/>
      </c>
      <c r="Z2544" s="121">
        <f>Stock[[#This Row],[BUYING QUANTITY]]+Stock[[#This Row],[STOCK DIVIDEND]]-Stock[[#This Row],[SELLING QUANTITY]]</f>
        <v>0</v>
      </c>
      <c r="AA25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4" s="121">
        <f ca="1">IF(Stock[[#This Row],[SELLING DATE]]&gt;0,Stock[[#This Row],[SELLING DATE]]-Stock[[#This Row],[BUY DATE]]+1,IF(Stock[[#This Row],[BUY DATE]]=0,0,TODAY()-Stock[[#This Row],[BUY DATE]]+1))</f>
        <v>0</v>
      </c>
      <c r="AC2544" s="122" t="str">
        <f>IFERROR(Stock[[#This Row],[CASH DIVIDEND]]+Stock[[#This Row],[RETURN/(LOSS) FROM TRADING
(auto-fill)]],"")</f>
        <v/>
      </c>
      <c r="AD25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4" s="146" t="str">
        <f ca="1">IFERROR(IF(Stock[[#This Row],[HOLDING DAYS
(auto-fill)]]&lt;365,Stock[[#This Row],[% TOTAL RETURN/(LOSS)
(auto-fill)]]*365/Stock[[#This Row],[HOLDING DAYS
(auto-fill)]],POWER((1+Stock[[#This Row],[% TOTAL RETURN/(LOSS)
(auto-fill)]]),1/(Stock[[#This Row],[HOLDING DAYS
(auto-fill)]]/365))-1),"")</f>
        <v/>
      </c>
      <c r="AF2544" s="81"/>
      <c r="AG2544" s="149" t="str">
        <f>IF(Stock[[#This Row],[STATUS
(auto-fill)]]="HOLDING",Stock[[#This Row],[MARKET PRICE]]-Stock[[#This Row],[BUYING PRICE]],"")</f>
        <v/>
      </c>
      <c r="AH2544" s="143" t="str">
        <f>IFERROR(Stock[[#This Row],[CHANGE
(auto-fill)]]/Stock[[#This Row],[BUYING PRICE]],"")</f>
        <v/>
      </c>
      <c r="AI2544" s="130" t="str">
        <f>IF(Stock[[#This Row],[MARKET PRICE]]&gt;0,Stock[[#This Row],[MARKET PRICE]]*Stock[[#This Row],[REMAINING QUANTITY
(auto-fill)]],"")</f>
        <v/>
      </c>
    </row>
    <row r="2545" spans="2:35">
      <c r="B2545" s="110" t="str">
        <f>IF(AND(Stock[[#This Row],[BUYING QUANTITY]]&gt;0,Stock[[#This Row],[REMAINING QUANTITY
(auto-fill)]]=0),"SOLD OUT",
IF(AND(Stock[[#This Row],[BUYING QUANTITY]]&gt;0,Stock[[#This Row],[REMAINING QUANTITY
(auto-fill)]]&gt;0),"HOLDING",""))</f>
        <v/>
      </c>
      <c r="C2545" s="113">
        <f t="shared" si="39"/>
        <v>2532</v>
      </c>
      <c r="D2545" s="79"/>
      <c r="E2545" s="80"/>
      <c r="F2545" s="162"/>
      <c r="G2545" s="85"/>
      <c r="H2545" s="86"/>
      <c r="I2545" s="164"/>
      <c r="J2545" s="115" t="str">
        <f>IF(Stock[[#This Row],[BUYING QUANTITY]]&gt;0,Stock[[#This Row],[BUYING PRICE]]*Stock[[#This Row],[BUYING QUANTITY]]*Stock[[#This Row],[% BUYING FEE]],"")</f>
        <v/>
      </c>
      <c r="K2545" s="89"/>
      <c r="L2545" s="90"/>
      <c r="M2545" s="117" t="str">
        <f>IF(Stock[[#This Row],[BUYING QUANTITY]]&gt;0,Stock[[#This Row],[BUYING PRICE]]*(1+Stock[[#This Row],[% THRESHOLD (RETURN)_1]]),"")</f>
        <v/>
      </c>
      <c r="N2545" s="91"/>
      <c r="O2545" s="117" t="str">
        <f>IF(Stock[[#This Row],[BUYING QUANTITY]]&gt;0,Stock[[#This Row],[BUYING PRICE]]*(1+Stock[[#This Row],[% THRESHOLD (RETURN)_2]]),"")</f>
        <v/>
      </c>
      <c r="P2545" s="91"/>
      <c r="Q2545" s="117" t="str">
        <f>IF(Stock[[#This Row],[BUYING QUANTITY]]&gt;0,Stock[[#This Row],[BUYING PRICE]]*(1+Stock[[#This Row],[% THRESHOLD (LOSS)]]),"")</f>
        <v/>
      </c>
      <c r="R2545" s="105"/>
      <c r="S2545" s="118" t="str">
        <f>IF(Stock[[#This Row],[CASH DIVIDEND]]&gt;0,Stock[[#This Row],[CASH DIVIDEND]]/(Stock[[#This Row],[BUYING PRICE]]*Stock[[#This Row],[BUYING QUANTITY]]),"")</f>
        <v/>
      </c>
      <c r="T2545" s="105"/>
      <c r="U2545" s="79"/>
      <c r="V2545" s="97"/>
      <c r="W2545" s="98"/>
      <c r="X2545" s="168"/>
      <c r="Y2545" s="126" t="str">
        <f>IF(Stock[[#This Row],[SELLING QUANTITY]]&gt;0,Stock[[#This Row],[SELLING PRICE]]*Stock[[#This Row],[SELLING QUANTITY]]*Stock[[#This Row],[% SELLING FEE]]+Stock[[#This Row],[SELLING PRICE]]*Stock[[#This Row],[SELLING QUANTITY]]*$D$12,"")</f>
        <v/>
      </c>
      <c r="Z2545" s="121">
        <f>Stock[[#This Row],[BUYING QUANTITY]]+Stock[[#This Row],[STOCK DIVIDEND]]-Stock[[#This Row],[SELLING QUANTITY]]</f>
        <v>0</v>
      </c>
      <c r="AA25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5" s="121">
        <f ca="1">IF(Stock[[#This Row],[SELLING DATE]]&gt;0,Stock[[#This Row],[SELLING DATE]]-Stock[[#This Row],[BUY DATE]]+1,IF(Stock[[#This Row],[BUY DATE]]=0,0,TODAY()-Stock[[#This Row],[BUY DATE]]+1))</f>
        <v>0</v>
      </c>
      <c r="AC2545" s="122" t="str">
        <f>IFERROR(Stock[[#This Row],[CASH DIVIDEND]]+Stock[[#This Row],[RETURN/(LOSS) FROM TRADING
(auto-fill)]],"")</f>
        <v/>
      </c>
      <c r="AD25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5" s="146" t="str">
        <f ca="1">IFERROR(IF(Stock[[#This Row],[HOLDING DAYS
(auto-fill)]]&lt;365,Stock[[#This Row],[% TOTAL RETURN/(LOSS)
(auto-fill)]]*365/Stock[[#This Row],[HOLDING DAYS
(auto-fill)]],POWER((1+Stock[[#This Row],[% TOTAL RETURN/(LOSS)
(auto-fill)]]),1/(Stock[[#This Row],[HOLDING DAYS
(auto-fill)]]/365))-1),"")</f>
        <v/>
      </c>
      <c r="AF2545" s="81"/>
      <c r="AG2545" s="149" t="str">
        <f>IF(Stock[[#This Row],[STATUS
(auto-fill)]]="HOLDING",Stock[[#This Row],[MARKET PRICE]]-Stock[[#This Row],[BUYING PRICE]],"")</f>
        <v/>
      </c>
      <c r="AH2545" s="143" t="str">
        <f>IFERROR(Stock[[#This Row],[CHANGE
(auto-fill)]]/Stock[[#This Row],[BUYING PRICE]],"")</f>
        <v/>
      </c>
      <c r="AI2545" s="130" t="str">
        <f>IF(Stock[[#This Row],[MARKET PRICE]]&gt;0,Stock[[#This Row],[MARKET PRICE]]*Stock[[#This Row],[REMAINING QUANTITY
(auto-fill)]],"")</f>
        <v/>
      </c>
    </row>
    <row r="2546" spans="2:35">
      <c r="B2546" s="110" t="str">
        <f>IF(AND(Stock[[#This Row],[BUYING QUANTITY]]&gt;0,Stock[[#This Row],[REMAINING QUANTITY
(auto-fill)]]=0),"SOLD OUT",
IF(AND(Stock[[#This Row],[BUYING QUANTITY]]&gt;0,Stock[[#This Row],[REMAINING QUANTITY
(auto-fill)]]&gt;0),"HOLDING",""))</f>
        <v/>
      </c>
      <c r="C2546" s="113">
        <f t="shared" si="39"/>
        <v>2533</v>
      </c>
      <c r="D2546" s="79"/>
      <c r="E2546" s="80"/>
      <c r="F2546" s="162"/>
      <c r="G2546" s="85"/>
      <c r="H2546" s="86"/>
      <c r="I2546" s="164"/>
      <c r="J2546" s="115" t="str">
        <f>IF(Stock[[#This Row],[BUYING QUANTITY]]&gt;0,Stock[[#This Row],[BUYING PRICE]]*Stock[[#This Row],[BUYING QUANTITY]]*Stock[[#This Row],[% BUYING FEE]],"")</f>
        <v/>
      </c>
      <c r="K2546" s="89"/>
      <c r="L2546" s="90"/>
      <c r="M2546" s="117" t="str">
        <f>IF(Stock[[#This Row],[BUYING QUANTITY]]&gt;0,Stock[[#This Row],[BUYING PRICE]]*(1+Stock[[#This Row],[% THRESHOLD (RETURN)_1]]),"")</f>
        <v/>
      </c>
      <c r="N2546" s="91"/>
      <c r="O2546" s="117" t="str">
        <f>IF(Stock[[#This Row],[BUYING QUANTITY]]&gt;0,Stock[[#This Row],[BUYING PRICE]]*(1+Stock[[#This Row],[% THRESHOLD (RETURN)_2]]),"")</f>
        <v/>
      </c>
      <c r="P2546" s="91"/>
      <c r="Q2546" s="117" t="str">
        <f>IF(Stock[[#This Row],[BUYING QUANTITY]]&gt;0,Stock[[#This Row],[BUYING PRICE]]*(1+Stock[[#This Row],[% THRESHOLD (LOSS)]]),"")</f>
        <v/>
      </c>
      <c r="R2546" s="105"/>
      <c r="S2546" s="118" t="str">
        <f>IF(Stock[[#This Row],[CASH DIVIDEND]]&gt;0,Stock[[#This Row],[CASH DIVIDEND]]/(Stock[[#This Row],[BUYING PRICE]]*Stock[[#This Row],[BUYING QUANTITY]]),"")</f>
        <v/>
      </c>
      <c r="T2546" s="105"/>
      <c r="U2546" s="79"/>
      <c r="V2546" s="97"/>
      <c r="W2546" s="98"/>
      <c r="X2546" s="168"/>
      <c r="Y2546" s="126" t="str">
        <f>IF(Stock[[#This Row],[SELLING QUANTITY]]&gt;0,Stock[[#This Row],[SELLING PRICE]]*Stock[[#This Row],[SELLING QUANTITY]]*Stock[[#This Row],[% SELLING FEE]]+Stock[[#This Row],[SELLING PRICE]]*Stock[[#This Row],[SELLING QUANTITY]]*$D$12,"")</f>
        <v/>
      </c>
      <c r="Z2546" s="121">
        <f>Stock[[#This Row],[BUYING QUANTITY]]+Stock[[#This Row],[STOCK DIVIDEND]]-Stock[[#This Row],[SELLING QUANTITY]]</f>
        <v>0</v>
      </c>
      <c r="AA25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6" s="121">
        <f ca="1">IF(Stock[[#This Row],[SELLING DATE]]&gt;0,Stock[[#This Row],[SELLING DATE]]-Stock[[#This Row],[BUY DATE]]+1,IF(Stock[[#This Row],[BUY DATE]]=0,0,TODAY()-Stock[[#This Row],[BUY DATE]]+1))</f>
        <v>0</v>
      </c>
      <c r="AC2546" s="122" t="str">
        <f>IFERROR(Stock[[#This Row],[CASH DIVIDEND]]+Stock[[#This Row],[RETURN/(LOSS) FROM TRADING
(auto-fill)]],"")</f>
        <v/>
      </c>
      <c r="AD25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6" s="146" t="str">
        <f ca="1">IFERROR(IF(Stock[[#This Row],[HOLDING DAYS
(auto-fill)]]&lt;365,Stock[[#This Row],[% TOTAL RETURN/(LOSS)
(auto-fill)]]*365/Stock[[#This Row],[HOLDING DAYS
(auto-fill)]],POWER((1+Stock[[#This Row],[% TOTAL RETURN/(LOSS)
(auto-fill)]]),1/(Stock[[#This Row],[HOLDING DAYS
(auto-fill)]]/365))-1),"")</f>
        <v/>
      </c>
      <c r="AF2546" s="81"/>
      <c r="AG2546" s="149" t="str">
        <f>IF(Stock[[#This Row],[STATUS
(auto-fill)]]="HOLDING",Stock[[#This Row],[MARKET PRICE]]-Stock[[#This Row],[BUYING PRICE]],"")</f>
        <v/>
      </c>
      <c r="AH2546" s="143" t="str">
        <f>IFERROR(Stock[[#This Row],[CHANGE
(auto-fill)]]/Stock[[#This Row],[BUYING PRICE]],"")</f>
        <v/>
      </c>
      <c r="AI2546" s="130" t="str">
        <f>IF(Stock[[#This Row],[MARKET PRICE]]&gt;0,Stock[[#This Row],[MARKET PRICE]]*Stock[[#This Row],[REMAINING QUANTITY
(auto-fill)]],"")</f>
        <v/>
      </c>
    </row>
    <row r="2547" spans="2:35">
      <c r="B2547" s="110" t="str">
        <f>IF(AND(Stock[[#This Row],[BUYING QUANTITY]]&gt;0,Stock[[#This Row],[REMAINING QUANTITY
(auto-fill)]]=0),"SOLD OUT",
IF(AND(Stock[[#This Row],[BUYING QUANTITY]]&gt;0,Stock[[#This Row],[REMAINING QUANTITY
(auto-fill)]]&gt;0),"HOLDING",""))</f>
        <v/>
      </c>
      <c r="C2547" s="113">
        <f t="shared" si="39"/>
        <v>2534</v>
      </c>
      <c r="D2547" s="79"/>
      <c r="E2547" s="80"/>
      <c r="F2547" s="162"/>
      <c r="G2547" s="85"/>
      <c r="H2547" s="86"/>
      <c r="I2547" s="164"/>
      <c r="J2547" s="115" t="str">
        <f>IF(Stock[[#This Row],[BUYING QUANTITY]]&gt;0,Stock[[#This Row],[BUYING PRICE]]*Stock[[#This Row],[BUYING QUANTITY]]*Stock[[#This Row],[% BUYING FEE]],"")</f>
        <v/>
      </c>
      <c r="K2547" s="89"/>
      <c r="L2547" s="90"/>
      <c r="M2547" s="117" t="str">
        <f>IF(Stock[[#This Row],[BUYING QUANTITY]]&gt;0,Stock[[#This Row],[BUYING PRICE]]*(1+Stock[[#This Row],[% THRESHOLD (RETURN)_1]]),"")</f>
        <v/>
      </c>
      <c r="N2547" s="91"/>
      <c r="O2547" s="117" t="str">
        <f>IF(Stock[[#This Row],[BUYING QUANTITY]]&gt;0,Stock[[#This Row],[BUYING PRICE]]*(1+Stock[[#This Row],[% THRESHOLD (RETURN)_2]]),"")</f>
        <v/>
      </c>
      <c r="P2547" s="91"/>
      <c r="Q2547" s="117" t="str">
        <f>IF(Stock[[#This Row],[BUYING QUANTITY]]&gt;0,Stock[[#This Row],[BUYING PRICE]]*(1+Stock[[#This Row],[% THRESHOLD (LOSS)]]),"")</f>
        <v/>
      </c>
      <c r="R2547" s="105"/>
      <c r="S2547" s="118" t="str">
        <f>IF(Stock[[#This Row],[CASH DIVIDEND]]&gt;0,Stock[[#This Row],[CASH DIVIDEND]]/(Stock[[#This Row],[BUYING PRICE]]*Stock[[#This Row],[BUYING QUANTITY]]),"")</f>
        <v/>
      </c>
      <c r="T2547" s="105"/>
      <c r="U2547" s="79"/>
      <c r="V2547" s="97"/>
      <c r="W2547" s="98"/>
      <c r="X2547" s="168"/>
      <c r="Y2547" s="126" t="str">
        <f>IF(Stock[[#This Row],[SELLING QUANTITY]]&gt;0,Stock[[#This Row],[SELLING PRICE]]*Stock[[#This Row],[SELLING QUANTITY]]*Stock[[#This Row],[% SELLING FEE]]+Stock[[#This Row],[SELLING PRICE]]*Stock[[#This Row],[SELLING QUANTITY]]*$D$12,"")</f>
        <v/>
      </c>
      <c r="Z2547" s="121">
        <f>Stock[[#This Row],[BUYING QUANTITY]]+Stock[[#This Row],[STOCK DIVIDEND]]-Stock[[#This Row],[SELLING QUANTITY]]</f>
        <v>0</v>
      </c>
      <c r="AA25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7" s="121">
        <f ca="1">IF(Stock[[#This Row],[SELLING DATE]]&gt;0,Stock[[#This Row],[SELLING DATE]]-Stock[[#This Row],[BUY DATE]]+1,IF(Stock[[#This Row],[BUY DATE]]=0,0,TODAY()-Stock[[#This Row],[BUY DATE]]+1))</f>
        <v>0</v>
      </c>
      <c r="AC2547" s="122" t="str">
        <f>IFERROR(Stock[[#This Row],[CASH DIVIDEND]]+Stock[[#This Row],[RETURN/(LOSS) FROM TRADING
(auto-fill)]],"")</f>
        <v/>
      </c>
      <c r="AD25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7" s="146" t="str">
        <f ca="1">IFERROR(IF(Stock[[#This Row],[HOLDING DAYS
(auto-fill)]]&lt;365,Stock[[#This Row],[% TOTAL RETURN/(LOSS)
(auto-fill)]]*365/Stock[[#This Row],[HOLDING DAYS
(auto-fill)]],POWER((1+Stock[[#This Row],[% TOTAL RETURN/(LOSS)
(auto-fill)]]),1/(Stock[[#This Row],[HOLDING DAYS
(auto-fill)]]/365))-1),"")</f>
        <v/>
      </c>
      <c r="AF2547" s="81"/>
      <c r="AG2547" s="149" t="str">
        <f>IF(Stock[[#This Row],[STATUS
(auto-fill)]]="HOLDING",Stock[[#This Row],[MARKET PRICE]]-Stock[[#This Row],[BUYING PRICE]],"")</f>
        <v/>
      </c>
      <c r="AH2547" s="143" t="str">
        <f>IFERROR(Stock[[#This Row],[CHANGE
(auto-fill)]]/Stock[[#This Row],[BUYING PRICE]],"")</f>
        <v/>
      </c>
      <c r="AI2547" s="130" t="str">
        <f>IF(Stock[[#This Row],[MARKET PRICE]]&gt;0,Stock[[#This Row],[MARKET PRICE]]*Stock[[#This Row],[REMAINING QUANTITY
(auto-fill)]],"")</f>
        <v/>
      </c>
    </row>
    <row r="2548" spans="2:35">
      <c r="B2548" s="110" t="str">
        <f>IF(AND(Stock[[#This Row],[BUYING QUANTITY]]&gt;0,Stock[[#This Row],[REMAINING QUANTITY
(auto-fill)]]=0),"SOLD OUT",
IF(AND(Stock[[#This Row],[BUYING QUANTITY]]&gt;0,Stock[[#This Row],[REMAINING QUANTITY
(auto-fill)]]&gt;0),"HOLDING",""))</f>
        <v/>
      </c>
      <c r="C2548" s="113">
        <f t="shared" si="39"/>
        <v>2535</v>
      </c>
      <c r="D2548" s="79"/>
      <c r="E2548" s="80"/>
      <c r="F2548" s="162"/>
      <c r="G2548" s="85"/>
      <c r="H2548" s="86"/>
      <c r="I2548" s="164"/>
      <c r="J2548" s="115" t="str">
        <f>IF(Stock[[#This Row],[BUYING QUANTITY]]&gt;0,Stock[[#This Row],[BUYING PRICE]]*Stock[[#This Row],[BUYING QUANTITY]]*Stock[[#This Row],[% BUYING FEE]],"")</f>
        <v/>
      </c>
      <c r="K2548" s="89"/>
      <c r="L2548" s="90"/>
      <c r="M2548" s="117" t="str">
        <f>IF(Stock[[#This Row],[BUYING QUANTITY]]&gt;0,Stock[[#This Row],[BUYING PRICE]]*(1+Stock[[#This Row],[% THRESHOLD (RETURN)_1]]),"")</f>
        <v/>
      </c>
      <c r="N2548" s="91"/>
      <c r="O2548" s="117" t="str">
        <f>IF(Stock[[#This Row],[BUYING QUANTITY]]&gt;0,Stock[[#This Row],[BUYING PRICE]]*(1+Stock[[#This Row],[% THRESHOLD (RETURN)_2]]),"")</f>
        <v/>
      </c>
      <c r="P2548" s="91"/>
      <c r="Q2548" s="117" t="str">
        <f>IF(Stock[[#This Row],[BUYING QUANTITY]]&gt;0,Stock[[#This Row],[BUYING PRICE]]*(1+Stock[[#This Row],[% THRESHOLD (LOSS)]]),"")</f>
        <v/>
      </c>
      <c r="R2548" s="105"/>
      <c r="S2548" s="118" t="str">
        <f>IF(Stock[[#This Row],[CASH DIVIDEND]]&gt;0,Stock[[#This Row],[CASH DIVIDEND]]/(Stock[[#This Row],[BUYING PRICE]]*Stock[[#This Row],[BUYING QUANTITY]]),"")</f>
        <v/>
      </c>
      <c r="T2548" s="105"/>
      <c r="U2548" s="79"/>
      <c r="V2548" s="97"/>
      <c r="W2548" s="98"/>
      <c r="X2548" s="168"/>
      <c r="Y2548" s="126" t="str">
        <f>IF(Stock[[#This Row],[SELLING QUANTITY]]&gt;0,Stock[[#This Row],[SELLING PRICE]]*Stock[[#This Row],[SELLING QUANTITY]]*Stock[[#This Row],[% SELLING FEE]]+Stock[[#This Row],[SELLING PRICE]]*Stock[[#This Row],[SELLING QUANTITY]]*$D$12,"")</f>
        <v/>
      </c>
      <c r="Z2548" s="121">
        <f>Stock[[#This Row],[BUYING QUANTITY]]+Stock[[#This Row],[STOCK DIVIDEND]]-Stock[[#This Row],[SELLING QUANTITY]]</f>
        <v>0</v>
      </c>
      <c r="AA25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8" s="121">
        <f ca="1">IF(Stock[[#This Row],[SELLING DATE]]&gt;0,Stock[[#This Row],[SELLING DATE]]-Stock[[#This Row],[BUY DATE]]+1,IF(Stock[[#This Row],[BUY DATE]]=0,0,TODAY()-Stock[[#This Row],[BUY DATE]]+1))</f>
        <v>0</v>
      </c>
      <c r="AC2548" s="122" t="str">
        <f>IFERROR(Stock[[#This Row],[CASH DIVIDEND]]+Stock[[#This Row],[RETURN/(LOSS) FROM TRADING
(auto-fill)]],"")</f>
        <v/>
      </c>
      <c r="AD25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8" s="146" t="str">
        <f ca="1">IFERROR(IF(Stock[[#This Row],[HOLDING DAYS
(auto-fill)]]&lt;365,Stock[[#This Row],[% TOTAL RETURN/(LOSS)
(auto-fill)]]*365/Stock[[#This Row],[HOLDING DAYS
(auto-fill)]],POWER((1+Stock[[#This Row],[% TOTAL RETURN/(LOSS)
(auto-fill)]]),1/(Stock[[#This Row],[HOLDING DAYS
(auto-fill)]]/365))-1),"")</f>
        <v/>
      </c>
      <c r="AF2548" s="81"/>
      <c r="AG2548" s="149" t="str">
        <f>IF(Stock[[#This Row],[STATUS
(auto-fill)]]="HOLDING",Stock[[#This Row],[MARKET PRICE]]-Stock[[#This Row],[BUYING PRICE]],"")</f>
        <v/>
      </c>
      <c r="AH2548" s="143" t="str">
        <f>IFERROR(Stock[[#This Row],[CHANGE
(auto-fill)]]/Stock[[#This Row],[BUYING PRICE]],"")</f>
        <v/>
      </c>
      <c r="AI2548" s="130" t="str">
        <f>IF(Stock[[#This Row],[MARKET PRICE]]&gt;0,Stock[[#This Row],[MARKET PRICE]]*Stock[[#This Row],[REMAINING QUANTITY
(auto-fill)]],"")</f>
        <v/>
      </c>
    </row>
    <row r="2549" spans="2:35">
      <c r="B2549" s="110" t="str">
        <f>IF(AND(Stock[[#This Row],[BUYING QUANTITY]]&gt;0,Stock[[#This Row],[REMAINING QUANTITY
(auto-fill)]]=0),"SOLD OUT",
IF(AND(Stock[[#This Row],[BUYING QUANTITY]]&gt;0,Stock[[#This Row],[REMAINING QUANTITY
(auto-fill)]]&gt;0),"HOLDING",""))</f>
        <v/>
      </c>
      <c r="C2549" s="113">
        <f t="shared" si="39"/>
        <v>2536</v>
      </c>
      <c r="D2549" s="79"/>
      <c r="E2549" s="80"/>
      <c r="F2549" s="162"/>
      <c r="G2549" s="85"/>
      <c r="H2549" s="86"/>
      <c r="I2549" s="164"/>
      <c r="J2549" s="115" t="str">
        <f>IF(Stock[[#This Row],[BUYING QUANTITY]]&gt;0,Stock[[#This Row],[BUYING PRICE]]*Stock[[#This Row],[BUYING QUANTITY]]*Stock[[#This Row],[% BUYING FEE]],"")</f>
        <v/>
      </c>
      <c r="K2549" s="89"/>
      <c r="L2549" s="90"/>
      <c r="M2549" s="117" t="str">
        <f>IF(Stock[[#This Row],[BUYING QUANTITY]]&gt;0,Stock[[#This Row],[BUYING PRICE]]*(1+Stock[[#This Row],[% THRESHOLD (RETURN)_1]]),"")</f>
        <v/>
      </c>
      <c r="N2549" s="91"/>
      <c r="O2549" s="117" t="str">
        <f>IF(Stock[[#This Row],[BUYING QUANTITY]]&gt;0,Stock[[#This Row],[BUYING PRICE]]*(1+Stock[[#This Row],[% THRESHOLD (RETURN)_2]]),"")</f>
        <v/>
      </c>
      <c r="P2549" s="91"/>
      <c r="Q2549" s="117" t="str">
        <f>IF(Stock[[#This Row],[BUYING QUANTITY]]&gt;0,Stock[[#This Row],[BUYING PRICE]]*(1+Stock[[#This Row],[% THRESHOLD (LOSS)]]),"")</f>
        <v/>
      </c>
      <c r="R2549" s="105"/>
      <c r="S2549" s="118" t="str">
        <f>IF(Stock[[#This Row],[CASH DIVIDEND]]&gt;0,Stock[[#This Row],[CASH DIVIDEND]]/(Stock[[#This Row],[BUYING PRICE]]*Stock[[#This Row],[BUYING QUANTITY]]),"")</f>
        <v/>
      </c>
      <c r="T2549" s="105"/>
      <c r="U2549" s="79"/>
      <c r="V2549" s="97"/>
      <c r="W2549" s="98"/>
      <c r="X2549" s="168"/>
      <c r="Y2549" s="126" t="str">
        <f>IF(Stock[[#This Row],[SELLING QUANTITY]]&gt;0,Stock[[#This Row],[SELLING PRICE]]*Stock[[#This Row],[SELLING QUANTITY]]*Stock[[#This Row],[% SELLING FEE]]+Stock[[#This Row],[SELLING PRICE]]*Stock[[#This Row],[SELLING QUANTITY]]*$D$12,"")</f>
        <v/>
      </c>
      <c r="Z2549" s="121">
        <f>Stock[[#This Row],[BUYING QUANTITY]]+Stock[[#This Row],[STOCK DIVIDEND]]-Stock[[#This Row],[SELLING QUANTITY]]</f>
        <v>0</v>
      </c>
      <c r="AA25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49" s="121">
        <f ca="1">IF(Stock[[#This Row],[SELLING DATE]]&gt;0,Stock[[#This Row],[SELLING DATE]]-Stock[[#This Row],[BUY DATE]]+1,IF(Stock[[#This Row],[BUY DATE]]=0,0,TODAY()-Stock[[#This Row],[BUY DATE]]+1))</f>
        <v>0</v>
      </c>
      <c r="AC2549" s="122" t="str">
        <f>IFERROR(Stock[[#This Row],[CASH DIVIDEND]]+Stock[[#This Row],[RETURN/(LOSS) FROM TRADING
(auto-fill)]],"")</f>
        <v/>
      </c>
      <c r="AD25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49" s="146" t="str">
        <f ca="1">IFERROR(IF(Stock[[#This Row],[HOLDING DAYS
(auto-fill)]]&lt;365,Stock[[#This Row],[% TOTAL RETURN/(LOSS)
(auto-fill)]]*365/Stock[[#This Row],[HOLDING DAYS
(auto-fill)]],POWER((1+Stock[[#This Row],[% TOTAL RETURN/(LOSS)
(auto-fill)]]),1/(Stock[[#This Row],[HOLDING DAYS
(auto-fill)]]/365))-1),"")</f>
        <v/>
      </c>
      <c r="AF2549" s="81"/>
      <c r="AG2549" s="149" t="str">
        <f>IF(Stock[[#This Row],[STATUS
(auto-fill)]]="HOLDING",Stock[[#This Row],[MARKET PRICE]]-Stock[[#This Row],[BUYING PRICE]],"")</f>
        <v/>
      </c>
      <c r="AH2549" s="143" t="str">
        <f>IFERROR(Stock[[#This Row],[CHANGE
(auto-fill)]]/Stock[[#This Row],[BUYING PRICE]],"")</f>
        <v/>
      </c>
      <c r="AI2549" s="130" t="str">
        <f>IF(Stock[[#This Row],[MARKET PRICE]]&gt;0,Stock[[#This Row],[MARKET PRICE]]*Stock[[#This Row],[REMAINING QUANTITY
(auto-fill)]],"")</f>
        <v/>
      </c>
    </row>
    <row r="2550" spans="2:35">
      <c r="B2550" s="110" t="str">
        <f>IF(AND(Stock[[#This Row],[BUYING QUANTITY]]&gt;0,Stock[[#This Row],[REMAINING QUANTITY
(auto-fill)]]=0),"SOLD OUT",
IF(AND(Stock[[#This Row],[BUYING QUANTITY]]&gt;0,Stock[[#This Row],[REMAINING QUANTITY
(auto-fill)]]&gt;0),"HOLDING",""))</f>
        <v/>
      </c>
      <c r="C2550" s="113">
        <f t="shared" si="39"/>
        <v>2537</v>
      </c>
      <c r="D2550" s="79"/>
      <c r="E2550" s="80"/>
      <c r="F2550" s="162"/>
      <c r="G2550" s="85"/>
      <c r="H2550" s="86"/>
      <c r="I2550" s="164"/>
      <c r="J2550" s="115" t="str">
        <f>IF(Stock[[#This Row],[BUYING QUANTITY]]&gt;0,Stock[[#This Row],[BUYING PRICE]]*Stock[[#This Row],[BUYING QUANTITY]]*Stock[[#This Row],[% BUYING FEE]],"")</f>
        <v/>
      </c>
      <c r="K2550" s="89"/>
      <c r="L2550" s="90"/>
      <c r="M2550" s="117" t="str">
        <f>IF(Stock[[#This Row],[BUYING QUANTITY]]&gt;0,Stock[[#This Row],[BUYING PRICE]]*(1+Stock[[#This Row],[% THRESHOLD (RETURN)_1]]),"")</f>
        <v/>
      </c>
      <c r="N2550" s="91"/>
      <c r="O2550" s="117" t="str">
        <f>IF(Stock[[#This Row],[BUYING QUANTITY]]&gt;0,Stock[[#This Row],[BUYING PRICE]]*(1+Stock[[#This Row],[% THRESHOLD (RETURN)_2]]),"")</f>
        <v/>
      </c>
      <c r="P2550" s="91"/>
      <c r="Q2550" s="117" t="str">
        <f>IF(Stock[[#This Row],[BUYING QUANTITY]]&gt;0,Stock[[#This Row],[BUYING PRICE]]*(1+Stock[[#This Row],[% THRESHOLD (LOSS)]]),"")</f>
        <v/>
      </c>
      <c r="R2550" s="105"/>
      <c r="S2550" s="118" t="str">
        <f>IF(Stock[[#This Row],[CASH DIVIDEND]]&gt;0,Stock[[#This Row],[CASH DIVIDEND]]/(Stock[[#This Row],[BUYING PRICE]]*Stock[[#This Row],[BUYING QUANTITY]]),"")</f>
        <v/>
      </c>
      <c r="T2550" s="105"/>
      <c r="U2550" s="79"/>
      <c r="V2550" s="97"/>
      <c r="W2550" s="98"/>
      <c r="X2550" s="168"/>
      <c r="Y2550" s="126" t="str">
        <f>IF(Stock[[#This Row],[SELLING QUANTITY]]&gt;0,Stock[[#This Row],[SELLING PRICE]]*Stock[[#This Row],[SELLING QUANTITY]]*Stock[[#This Row],[% SELLING FEE]]+Stock[[#This Row],[SELLING PRICE]]*Stock[[#This Row],[SELLING QUANTITY]]*$D$12,"")</f>
        <v/>
      </c>
      <c r="Z2550" s="121">
        <f>Stock[[#This Row],[BUYING QUANTITY]]+Stock[[#This Row],[STOCK DIVIDEND]]-Stock[[#This Row],[SELLING QUANTITY]]</f>
        <v>0</v>
      </c>
      <c r="AA25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0" s="121">
        <f ca="1">IF(Stock[[#This Row],[SELLING DATE]]&gt;0,Stock[[#This Row],[SELLING DATE]]-Stock[[#This Row],[BUY DATE]]+1,IF(Stock[[#This Row],[BUY DATE]]=0,0,TODAY()-Stock[[#This Row],[BUY DATE]]+1))</f>
        <v>0</v>
      </c>
      <c r="AC2550" s="122" t="str">
        <f>IFERROR(Stock[[#This Row],[CASH DIVIDEND]]+Stock[[#This Row],[RETURN/(LOSS) FROM TRADING
(auto-fill)]],"")</f>
        <v/>
      </c>
      <c r="AD25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0" s="146" t="str">
        <f ca="1">IFERROR(IF(Stock[[#This Row],[HOLDING DAYS
(auto-fill)]]&lt;365,Stock[[#This Row],[% TOTAL RETURN/(LOSS)
(auto-fill)]]*365/Stock[[#This Row],[HOLDING DAYS
(auto-fill)]],POWER((1+Stock[[#This Row],[% TOTAL RETURN/(LOSS)
(auto-fill)]]),1/(Stock[[#This Row],[HOLDING DAYS
(auto-fill)]]/365))-1),"")</f>
        <v/>
      </c>
      <c r="AF2550" s="81"/>
      <c r="AG2550" s="149" t="str">
        <f>IF(Stock[[#This Row],[STATUS
(auto-fill)]]="HOLDING",Stock[[#This Row],[MARKET PRICE]]-Stock[[#This Row],[BUYING PRICE]],"")</f>
        <v/>
      </c>
      <c r="AH2550" s="143" t="str">
        <f>IFERROR(Stock[[#This Row],[CHANGE
(auto-fill)]]/Stock[[#This Row],[BUYING PRICE]],"")</f>
        <v/>
      </c>
      <c r="AI2550" s="130" t="str">
        <f>IF(Stock[[#This Row],[MARKET PRICE]]&gt;0,Stock[[#This Row],[MARKET PRICE]]*Stock[[#This Row],[REMAINING QUANTITY
(auto-fill)]],"")</f>
        <v/>
      </c>
    </row>
    <row r="2551" spans="2:35">
      <c r="B2551" s="110" t="str">
        <f>IF(AND(Stock[[#This Row],[BUYING QUANTITY]]&gt;0,Stock[[#This Row],[REMAINING QUANTITY
(auto-fill)]]=0),"SOLD OUT",
IF(AND(Stock[[#This Row],[BUYING QUANTITY]]&gt;0,Stock[[#This Row],[REMAINING QUANTITY
(auto-fill)]]&gt;0),"HOLDING",""))</f>
        <v/>
      </c>
      <c r="C2551" s="113">
        <f t="shared" si="39"/>
        <v>2538</v>
      </c>
      <c r="D2551" s="79"/>
      <c r="E2551" s="80"/>
      <c r="F2551" s="162"/>
      <c r="G2551" s="85"/>
      <c r="H2551" s="86"/>
      <c r="I2551" s="164"/>
      <c r="J2551" s="115" t="str">
        <f>IF(Stock[[#This Row],[BUYING QUANTITY]]&gt;0,Stock[[#This Row],[BUYING PRICE]]*Stock[[#This Row],[BUYING QUANTITY]]*Stock[[#This Row],[% BUYING FEE]],"")</f>
        <v/>
      </c>
      <c r="K2551" s="89"/>
      <c r="L2551" s="90"/>
      <c r="M2551" s="117" t="str">
        <f>IF(Stock[[#This Row],[BUYING QUANTITY]]&gt;0,Stock[[#This Row],[BUYING PRICE]]*(1+Stock[[#This Row],[% THRESHOLD (RETURN)_1]]),"")</f>
        <v/>
      </c>
      <c r="N2551" s="91"/>
      <c r="O2551" s="117" t="str">
        <f>IF(Stock[[#This Row],[BUYING QUANTITY]]&gt;0,Stock[[#This Row],[BUYING PRICE]]*(1+Stock[[#This Row],[% THRESHOLD (RETURN)_2]]),"")</f>
        <v/>
      </c>
      <c r="P2551" s="91"/>
      <c r="Q2551" s="117" t="str">
        <f>IF(Stock[[#This Row],[BUYING QUANTITY]]&gt;0,Stock[[#This Row],[BUYING PRICE]]*(1+Stock[[#This Row],[% THRESHOLD (LOSS)]]),"")</f>
        <v/>
      </c>
      <c r="R2551" s="105"/>
      <c r="S2551" s="118" t="str">
        <f>IF(Stock[[#This Row],[CASH DIVIDEND]]&gt;0,Stock[[#This Row],[CASH DIVIDEND]]/(Stock[[#This Row],[BUYING PRICE]]*Stock[[#This Row],[BUYING QUANTITY]]),"")</f>
        <v/>
      </c>
      <c r="T2551" s="105"/>
      <c r="U2551" s="79"/>
      <c r="V2551" s="97"/>
      <c r="W2551" s="98"/>
      <c r="X2551" s="168"/>
      <c r="Y2551" s="126" t="str">
        <f>IF(Stock[[#This Row],[SELLING QUANTITY]]&gt;0,Stock[[#This Row],[SELLING PRICE]]*Stock[[#This Row],[SELLING QUANTITY]]*Stock[[#This Row],[% SELLING FEE]]+Stock[[#This Row],[SELLING PRICE]]*Stock[[#This Row],[SELLING QUANTITY]]*$D$12,"")</f>
        <v/>
      </c>
      <c r="Z2551" s="121">
        <f>Stock[[#This Row],[BUYING QUANTITY]]+Stock[[#This Row],[STOCK DIVIDEND]]-Stock[[#This Row],[SELLING QUANTITY]]</f>
        <v>0</v>
      </c>
      <c r="AA25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1" s="121">
        <f ca="1">IF(Stock[[#This Row],[SELLING DATE]]&gt;0,Stock[[#This Row],[SELLING DATE]]-Stock[[#This Row],[BUY DATE]]+1,IF(Stock[[#This Row],[BUY DATE]]=0,0,TODAY()-Stock[[#This Row],[BUY DATE]]+1))</f>
        <v>0</v>
      </c>
      <c r="AC2551" s="122" t="str">
        <f>IFERROR(Stock[[#This Row],[CASH DIVIDEND]]+Stock[[#This Row],[RETURN/(LOSS) FROM TRADING
(auto-fill)]],"")</f>
        <v/>
      </c>
      <c r="AD25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1" s="146" t="str">
        <f ca="1">IFERROR(IF(Stock[[#This Row],[HOLDING DAYS
(auto-fill)]]&lt;365,Stock[[#This Row],[% TOTAL RETURN/(LOSS)
(auto-fill)]]*365/Stock[[#This Row],[HOLDING DAYS
(auto-fill)]],POWER((1+Stock[[#This Row],[% TOTAL RETURN/(LOSS)
(auto-fill)]]),1/(Stock[[#This Row],[HOLDING DAYS
(auto-fill)]]/365))-1),"")</f>
        <v/>
      </c>
      <c r="AF2551" s="81"/>
      <c r="AG2551" s="149" t="str">
        <f>IF(Stock[[#This Row],[STATUS
(auto-fill)]]="HOLDING",Stock[[#This Row],[MARKET PRICE]]-Stock[[#This Row],[BUYING PRICE]],"")</f>
        <v/>
      </c>
      <c r="AH2551" s="143" t="str">
        <f>IFERROR(Stock[[#This Row],[CHANGE
(auto-fill)]]/Stock[[#This Row],[BUYING PRICE]],"")</f>
        <v/>
      </c>
      <c r="AI2551" s="130" t="str">
        <f>IF(Stock[[#This Row],[MARKET PRICE]]&gt;0,Stock[[#This Row],[MARKET PRICE]]*Stock[[#This Row],[REMAINING QUANTITY
(auto-fill)]],"")</f>
        <v/>
      </c>
    </row>
    <row r="2552" spans="2:35">
      <c r="B2552" s="110" t="str">
        <f>IF(AND(Stock[[#This Row],[BUYING QUANTITY]]&gt;0,Stock[[#This Row],[REMAINING QUANTITY
(auto-fill)]]=0),"SOLD OUT",
IF(AND(Stock[[#This Row],[BUYING QUANTITY]]&gt;0,Stock[[#This Row],[REMAINING QUANTITY
(auto-fill)]]&gt;0),"HOLDING",""))</f>
        <v/>
      </c>
      <c r="C2552" s="113">
        <f t="shared" si="39"/>
        <v>2539</v>
      </c>
      <c r="D2552" s="79"/>
      <c r="E2552" s="80"/>
      <c r="F2552" s="162"/>
      <c r="G2552" s="85"/>
      <c r="H2552" s="86"/>
      <c r="I2552" s="164"/>
      <c r="J2552" s="115" t="str">
        <f>IF(Stock[[#This Row],[BUYING QUANTITY]]&gt;0,Stock[[#This Row],[BUYING PRICE]]*Stock[[#This Row],[BUYING QUANTITY]]*Stock[[#This Row],[% BUYING FEE]],"")</f>
        <v/>
      </c>
      <c r="K2552" s="89"/>
      <c r="L2552" s="90"/>
      <c r="M2552" s="117" t="str">
        <f>IF(Stock[[#This Row],[BUYING QUANTITY]]&gt;0,Stock[[#This Row],[BUYING PRICE]]*(1+Stock[[#This Row],[% THRESHOLD (RETURN)_1]]),"")</f>
        <v/>
      </c>
      <c r="N2552" s="91"/>
      <c r="O2552" s="117" t="str">
        <f>IF(Stock[[#This Row],[BUYING QUANTITY]]&gt;0,Stock[[#This Row],[BUYING PRICE]]*(1+Stock[[#This Row],[% THRESHOLD (RETURN)_2]]),"")</f>
        <v/>
      </c>
      <c r="P2552" s="91"/>
      <c r="Q2552" s="117" t="str">
        <f>IF(Stock[[#This Row],[BUYING QUANTITY]]&gt;0,Stock[[#This Row],[BUYING PRICE]]*(1+Stock[[#This Row],[% THRESHOLD (LOSS)]]),"")</f>
        <v/>
      </c>
      <c r="R2552" s="105"/>
      <c r="S2552" s="118" t="str">
        <f>IF(Stock[[#This Row],[CASH DIVIDEND]]&gt;0,Stock[[#This Row],[CASH DIVIDEND]]/(Stock[[#This Row],[BUYING PRICE]]*Stock[[#This Row],[BUYING QUANTITY]]),"")</f>
        <v/>
      </c>
      <c r="T2552" s="105"/>
      <c r="U2552" s="79"/>
      <c r="V2552" s="97"/>
      <c r="W2552" s="98"/>
      <c r="X2552" s="168"/>
      <c r="Y2552" s="126" t="str">
        <f>IF(Stock[[#This Row],[SELLING QUANTITY]]&gt;0,Stock[[#This Row],[SELLING PRICE]]*Stock[[#This Row],[SELLING QUANTITY]]*Stock[[#This Row],[% SELLING FEE]]+Stock[[#This Row],[SELLING PRICE]]*Stock[[#This Row],[SELLING QUANTITY]]*$D$12,"")</f>
        <v/>
      </c>
      <c r="Z2552" s="121">
        <f>Stock[[#This Row],[BUYING QUANTITY]]+Stock[[#This Row],[STOCK DIVIDEND]]-Stock[[#This Row],[SELLING QUANTITY]]</f>
        <v>0</v>
      </c>
      <c r="AA25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2" s="121">
        <f ca="1">IF(Stock[[#This Row],[SELLING DATE]]&gt;0,Stock[[#This Row],[SELLING DATE]]-Stock[[#This Row],[BUY DATE]]+1,IF(Stock[[#This Row],[BUY DATE]]=0,0,TODAY()-Stock[[#This Row],[BUY DATE]]+1))</f>
        <v>0</v>
      </c>
      <c r="AC2552" s="122" t="str">
        <f>IFERROR(Stock[[#This Row],[CASH DIVIDEND]]+Stock[[#This Row],[RETURN/(LOSS) FROM TRADING
(auto-fill)]],"")</f>
        <v/>
      </c>
      <c r="AD25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2" s="146" t="str">
        <f ca="1">IFERROR(IF(Stock[[#This Row],[HOLDING DAYS
(auto-fill)]]&lt;365,Stock[[#This Row],[% TOTAL RETURN/(LOSS)
(auto-fill)]]*365/Stock[[#This Row],[HOLDING DAYS
(auto-fill)]],POWER((1+Stock[[#This Row],[% TOTAL RETURN/(LOSS)
(auto-fill)]]),1/(Stock[[#This Row],[HOLDING DAYS
(auto-fill)]]/365))-1),"")</f>
        <v/>
      </c>
      <c r="AF2552" s="81"/>
      <c r="AG2552" s="149" t="str">
        <f>IF(Stock[[#This Row],[STATUS
(auto-fill)]]="HOLDING",Stock[[#This Row],[MARKET PRICE]]-Stock[[#This Row],[BUYING PRICE]],"")</f>
        <v/>
      </c>
      <c r="AH2552" s="143" t="str">
        <f>IFERROR(Stock[[#This Row],[CHANGE
(auto-fill)]]/Stock[[#This Row],[BUYING PRICE]],"")</f>
        <v/>
      </c>
      <c r="AI2552" s="130" t="str">
        <f>IF(Stock[[#This Row],[MARKET PRICE]]&gt;0,Stock[[#This Row],[MARKET PRICE]]*Stock[[#This Row],[REMAINING QUANTITY
(auto-fill)]],"")</f>
        <v/>
      </c>
    </row>
    <row r="2553" spans="2:35">
      <c r="B2553" s="110" t="str">
        <f>IF(AND(Stock[[#This Row],[BUYING QUANTITY]]&gt;0,Stock[[#This Row],[REMAINING QUANTITY
(auto-fill)]]=0),"SOLD OUT",
IF(AND(Stock[[#This Row],[BUYING QUANTITY]]&gt;0,Stock[[#This Row],[REMAINING QUANTITY
(auto-fill)]]&gt;0),"HOLDING",""))</f>
        <v/>
      </c>
      <c r="C2553" s="113">
        <f t="shared" si="39"/>
        <v>2540</v>
      </c>
      <c r="D2553" s="79"/>
      <c r="E2553" s="80"/>
      <c r="F2553" s="162"/>
      <c r="G2553" s="85"/>
      <c r="H2553" s="86"/>
      <c r="I2553" s="164"/>
      <c r="J2553" s="115" t="str">
        <f>IF(Stock[[#This Row],[BUYING QUANTITY]]&gt;0,Stock[[#This Row],[BUYING PRICE]]*Stock[[#This Row],[BUYING QUANTITY]]*Stock[[#This Row],[% BUYING FEE]],"")</f>
        <v/>
      </c>
      <c r="K2553" s="89"/>
      <c r="L2553" s="90"/>
      <c r="M2553" s="117" t="str">
        <f>IF(Stock[[#This Row],[BUYING QUANTITY]]&gt;0,Stock[[#This Row],[BUYING PRICE]]*(1+Stock[[#This Row],[% THRESHOLD (RETURN)_1]]),"")</f>
        <v/>
      </c>
      <c r="N2553" s="91"/>
      <c r="O2553" s="117" t="str">
        <f>IF(Stock[[#This Row],[BUYING QUANTITY]]&gt;0,Stock[[#This Row],[BUYING PRICE]]*(1+Stock[[#This Row],[% THRESHOLD (RETURN)_2]]),"")</f>
        <v/>
      </c>
      <c r="P2553" s="91"/>
      <c r="Q2553" s="117" t="str">
        <f>IF(Stock[[#This Row],[BUYING QUANTITY]]&gt;0,Stock[[#This Row],[BUYING PRICE]]*(1+Stock[[#This Row],[% THRESHOLD (LOSS)]]),"")</f>
        <v/>
      </c>
      <c r="R2553" s="105"/>
      <c r="S2553" s="118" t="str">
        <f>IF(Stock[[#This Row],[CASH DIVIDEND]]&gt;0,Stock[[#This Row],[CASH DIVIDEND]]/(Stock[[#This Row],[BUYING PRICE]]*Stock[[#This Row],[BUYING QUANTITY]]),"")</f>
        <v/>
      </c>
      <c r="T2553" s="105"/>
      <c r="U2553" s="79"/>
      <c r="V2553" s="97"/>
      <c r="W2553" s="98"/>
      <c r="X2553" s="168"/>
      <c r="Y2553" s="126" t="str">
        <f>IF(Stock[[#This Row],[SELLING QUANTITY]]&gt;0,Stock[[#This Row],[SELLING PRICE]]*Stock[[#This Row],[SELLING QUANTITY]]*Stock[[#This Row],[% SELLING FEE]]+Stock[[#This Row],[SELLING PRICE]]*Stock[[#This Row],[SELLING QUANTITY]]*$D$12,"")</f>
        <v/>
      </c>
      <c r="Z2553" s="121">
        <f>Stock[[#This Row],[BUYING QUANTITY]]+Stock[[#This Row],[STOCK DIVIDEND]]-Stock[[#This Row],[SELLING QUANTITY]]</f>
        <v>0</v>
      </c>
      <c r="AA25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3" s="121">
        <f ca="1">IF(Stock[[#This Row],[SELLING DATE]]&gt;0,Stock[[#This Row],[SELLING DATE]]-Stock[[#This Row],[BUY DATE]]+1,IF(Stock[[#This Row],[BUY DATE]]=0,0,TODAY()-Stock[[#This Row],[BUY DATE]]+1))</f>
        <v>0</v>
      </c>
      <c r="AC2553" s="122" t="str">
        <f>IFERROR(Stock[[#This Row],[CASH DIVIDEND]]+Stock[[#This Row],[RETURN/(LOSS) FROM TRADING
(auto-fill)]],"")</f>
        <v/>
      </c>
      <c r="AD25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3" s="146" t="str">
        <f ca="1">IFERROR(IF(Stock[[#This Row],[HOLDING DAYS
(auto-fill)]]&lt;365,Stock[[#This Row],[% TOTAL RETURN/(LOSS)
(auto-fill)]]*365/Stock[[#This Row],[HOLDING DAYS
(auto-fill)]],POWER((1+Stock[[#This Row],[% TOTAL RETURN/(LOSS)
(auto-fill)]]),1/(Stock[[#This Row],[HOLDING DAYS
(auto-fill)]]/365))-1),"")</f>
        <v/>
      </c>
      <c r="AF2553" s="81"/>
      <c r="AG2553" s="149" t="str">
        <f>IF(Stock[[#This Row],[STATUS
(auto-fill)]]="HOLDING",Stock[[#This Row],[MARKET PRICE]]-Stock[[#This Row],[BUYING PRICE]],"")</f>
        <v/>
      </c>
      <c r="AH2553" s="143" t="str">
        <f>IFERROR(Stock[[#This Row],[CHANGE
(auto-fill)]]/Stock[[#This Row],[BUYING PRICE]],"")</f>
        <v/>
      </c>
      <c r="AI2553" s="130" t="str">
        <f>IF(Stock[[#This Row],[MARKET PRICE]]&gt;0,Stock[[#This Row],[MARKET PRICE]]*Stock[[#This Row],[REMAINING QUANTITY
(auto-fill)]],"")</f>
        <v/>
      </c>
    </row>
    <row r="2554" spans="2:35">
      <c r="B2554" s="110" t="str">
        <f>IF(AND(Stock[[#This Row],[BUYING QUANTITY]]&gt;0,Stock[[#This Row],[REMAINING QUANTITY
(auto-fill)]]=0),"SOLD OUT",
IF(AND(Stock[[#This Row],[BUYING QUANTITY]]&gt;0,Stock[[#This Row],[REMAINING QUANTITY
(auto-fill)]]&gt;0),"HOLDING",""))</f>
        <v/>
      </c>
      <c r="C2554" s="113">
        <f t="shared" si="39"/>
        <v>2541</v>
      </c>
      <c r="D2554" s="79"/>
      <c r="E2554" s="80"/>
      <c r="F2554" s="162"/>
      <c r="G2554" s="85"/>
      <c r="H2554" s="86"/>
      <c r="I2554" s="164"/>
      <c r="J2554" s="115" t="str">
        <f>IF(Stock[[#This Row],[BUYING QUANTITY]]&gt;0,Stock[[#This Row],[BUYING PRICE]]*Stock[[#This Row],[BUYING QUANTITY]]*Stock[[#This Row],[% BUYING FEE]],"")</f>
        <v/>
      </c>
      <c r="K2554" s="89"/>
      <c r="L2554" s="90"/>
      <c r="M2554" s="117" t="str">
        <f>IF(Stock[[#This Row],[BUYING QUANTITY]]&gt;0,Stock[[#This Row],[BUYING PRICE]]*(1+Stock[[#This Row],[% THRESHOLD (RETURN)_1]]),"")</f>
        <v/>
      </c>
      <c r="N2554" s="91"/>
      <c r="O2554" s="117" t="str">
        <f>IF(Stock[[#This Row],[BUYING QUANTITY]]&gt;0,Stock[[#This Row],[BUYING PRICE]]*(1+Stock[[#This Row],[% THRESHOLD (RETURN)_2]]),"")</f>
        <v/>
      </c>
      <c r="P2554" s="91"/>
      <c r="Q2554" s="117" t="str">
        <f>IF(Stock[[#This Row],[BUYING QUANTITY]]&gt;0,Stock[[#This Row],[BUYING PRICE]]*(1+Stock[[#This Row],[% THRESHOLD (LOSS)]]),"")</f>
        <v/>
      </c>
      <c r="R2554" s="105"/>
      <c r="S2554" s="118" t="str">
        <f>IF(Stock[[#This Row],[CASH DIVIDEND]]&gt;0,Stock[[#This Row],[CASH DIVIDEND]]/(Stock[[#This Row],[BUYING PRICE]]*Stock[[#This Row],[BUYING QUANTITY]]),"")</f>
        <v/>
      </c>
      <c r="T2554" s="105"/>
      <c r="U2554" s="79"/>
      <c r="V2554" s="97"/>
      <c r="W2554" s="98"/>
      <c r="X2554" s="168"/>
      <c r="Y2554" s="126" t="str">
        <f>IF(Stock[[#This Row],[SELLING QUANTITY]]&gt;0,Stock[[#This Row],[SELLING PRICE]]*Stock[[#This Row],[SELLING QUANTITY]]*Stock[[#This Row],[% SELLING FEE]]+Stock[[#This Row],[SELLING PRICE]]*Stock[[#This Row],[SELLING QUANTITY]]*$D$12,"")</f>
        <v/>
      </c>
      <c r="Z2554" s="121">
        <f>Stock[[#This Row],[BUYING QUANTITY]]+Stock[[#This Row],[STOCK DIVIDEND]]-Stock[[#This Row],[SELLING QUANTITY]]</f>
        <v>0</v>
      </c>
      <c r="AA25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4" s="121">
        <f ca="1">IF(Stock[[#This Row],[SELLING DATE]]&gt;0,Stock[[#This Row],[SELLING DATE]]-Stock[[#This Row],[BUY DATE]]+1,IF(Stock[[#This Row],[BUY DATE]]=0,0,TODAY()-Stock[[#This Row],[BUY DATE]]+1))</f>
        <v>0</v>
      </c>
      <c r="AC2554" s="122" t="str">
        <f>IFERROR(Stock[[#This Row],[CASH DIVIDEND]]+Stock[[#This Row],[RETURN/(LOSS) FROM TRADING
(auto-fill)]],"")</f>
        <v/>
      </c>
      <c r="AD25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4" s="146" t="str">
        <f ca="1">IFERROR(IF(Stock[[#This Row],[HOLDING DAYS
(auto-fill)]]&lt;365,Stock[[#This Row],[% TOTAL RETURN/(LOSS)
(auto-fill)]]*365/Stock[[#This Row],[HOLDING DAYS
(auto-fill)]],POWER((1+Stock[[#This Row],[% TOTAL RETURN/(LOSS)
(auto-fill)]]),1/(Stock[[#This Row],[HOLDING DAYS
(auto-fill)]]/365))-1),"")</f>
        <v/>
      </c>
      <c r="AF2554" s="81"/>
      <c r="AG2554" s="149" t="str">
        <f>IF(Stock[[#This Row],[STATUS
(auto-fill)]]="HOLDING",Stock[[#This Row],[MARKET PRICE]]-Stock[[#This Row],[BUYING PRICE]],"")</f>
        <v/>
      </c>
      <c r="AH2554" s="143" t="str">
        <f>IFERROR(Stock[[#This Row],[CHANGE
(auto-fill)]]/Stock[[#This Row],[BUYING PRICE]],"")</f>
        <v/>
      </c>
      <c r="AI2554" s="130" t="str">
        <f>IF(Stock[[#This Row],[MARKET PRICE]]&gt;0,Stock[[#This Row],[MARKET PRICE]]*Stock[[#This Row],[REMAINING QUANTITY
(auto-fill)]],"")</f>
        <v/>
      </c>
    </row>
    <row r="2555" spans="2:35">
      <c r="B2555" s="110" t="str">
        <f>IF(AND(Stock[[#This Row],[BUYING QUANTITY]]&gt;0,Stock[[#This Row],[REMAINING QUANTITY
(auto-fill)]]=0),"SOLD OUT",
IF(AND(Stock[[#This Row],[BUYING QUANTITY]]&gt;0,Stock[[#This Row],[REMAINING QUANTITY
(auto-fill)]]&gt;0),"HOLDING",""))</f>
        <v/>
      </c>
      <c r="C2555" s="113">
        <f t="shared" si="39"/>
        <v>2542</v>
      </c>
      <c r="D2555" s="79"/>
      <c r="E2555" s="80"/>
      <c r="F2555" s="162"/>
      <c r="G2555" s="85"/>
      <c r="H2555" s="86"/>
      <c r="I2555" s="164"/>
      <c r="J2555" s="115" t="str">
        <f>IF(Stock[[#This Row],[BUYING QUANTITY]]&gt;0,Stock[[#This Row],[BUYING PRICE]]*Stock[[#This Row],[BUYING QUANTITY]]*Stock[[#This Row],[% BUYING FEE]],"")</f>
        <v/>
      </c>
      <c r="K2555" s="89"/>
      <c r="L2555" s="90"/>
      <c r="M2555" s="117" t="str">
        <f>IF(Stock[[#This Row],[BUYING QUANTITY]]&gt;0,Stock[[#This Row],[BUYING PRICE]]*(1+Stock[[#This Row],[% THRESHOLD (RETURN)_1]]),"")</f>
        <v/>
      </c>
      <c r="N2555" s="91"/>
      <c r="O2555" s="117" t="str">
        <f>IF(Stock[[#This Row],[BUYING QUANTITY]]&gt;0,Stock[[#This Row],[BUYING PRICE]]*(1+Stock[[#This Row],[% THRESHOLD (RETURN)_2]]),"")</f>
        <v/>
      </c>
      <c r="P2555" s="91"/>
      <c r="Q2555" s="117" t="str">
        <f>IF(Stock[[#This Row],[BUYING QUANTITY]]&gt;0,Stock[[#This Row],[BUYING PRICE]]*(1+Stock[[#This Row],[% THRESHOLD (LOSS)]]),"")</f>
        <v/>
      </c>
      <c r="R2555" s="105"/>
      <c r="S2555" s="118" t="str">
        <f>IF(Stock[[#This Row],[CASH DIVIDEND]]&gt;0,Stock[[#This Row],[CASH DIVIDEND]]/(Stock[[#This Row],[BUYING PRICE]]*Stock[[#This Row],[BUYING QUANTITY]]),"")</f>
        <v/>
      </c>
      <c r="T2555" s="105"/>
      <c r="U2555" s="79"/>
      <c r="V2555" s="97"/>
      <c r="W2555" s="98"/>
      <c r="X2555" s="168"/>
      <c r="Y2555" s="126" t="str">
        <f>IF(Stock[[#This Row],[SELLING QUANTITY]]&gt;0,Stock[[#This Row],[SELLING PRICE]]*Stock[[#This Row],[SELLING QUANTITY]]*Stock[[#This Row],[% SELLING FEE]]+Stock[[#This Row],[SELLING PRICE]]*Stock[[#This Row],[SELLING QUANTITY]]*$D$12,"")</f>
        <v/>
      </c>
      <c r="Z2555" s="121">
        <f>Stock[[#This Row],[BUYING QUANTITY]]+Stock[[#This Row],[STOCK DIVIDEND]]-Stock[[#This Row],[SELLING QUANTITY]]</f>
        <v>0</v>
      </c>
      <c r="AA25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5" s="121">
        <f ca="1">IF(Stock[[#This Row],[SELLING DATE]]&gt;0,Stock[[#This Row],[SELLING DATE]]-Stock[[#This Row],[BUY DATE]]+1,IF(Stock[[#This Row],[BUY DATE]]=0,0,TODAY()-Stock[[#This Row],[BUY DATE]]+1))</f>
        <v>0</v>
      </c>
      <c r="AC2555" s="122" t="str">
        <f>IFERROR(Stock[[#This Row],[CASH DIVIDEND]]+Stock[[#This Row],[RETURN/(LOSS) FROM TRADING
(auto-fill)]],"")</f>
        <v/>
      </c>
      <c r="AD25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5" s="146" t="str">
        <f ca="1">IFERROR(IF(Stock[[#This Row],[HOLDING DAYS
(auto-fill)]]&lt;365,Stock[[#This Row],[% TOTAL RETURN/(LOSS)
(auto-fill)]]*365/Stock[[#This Row],[HOLDING DAYS
(auto-fill)]],POWER((1+Stock[[#This Row],[% TOTAL RETURN/(LOSS)
(auto-fill)]]),1/(Stock[[#This Row],[HOLDING DAYS
(auto-fill)]]/365))-1),"")</f>
        <v/>
      </c>
      <c r="AF2555" s="81"/>
      <c r="AG2555" s="149" t="str">
        <f>IF(Stock[[#This Row],[STATUS
(auto-fill)]]="HOLDING",Stock[[#This Row],[MARKET PRICE]]-Stock[[#This Row],[BUYING PRICE]],"")</f>
        <v/>
      </c>
      <c r="AH2555" s="143" t="str">
        <f>IFERROR(Stock[[#This Row],[CHANGE
(auto-fill)]]/Stock[[#This Row],[BUYING PRICE]],"")</f>
        <v/>
      </c>
      <c r="AI2555" s="130" t="str">
        <f>IF(Stock[[#This Row],[MARKET PRICE]]&gt;0,Stock[[#This Row],[MARKET PRICE]]*Stock[[#This Row],[REMAINING QUANTITY
(auto-fill)]],"")</f>
        <v/>
      </c>
    </row>
    <row r="2556" spans="2:35">
      <c r="B2556" s="110" t="str">
        <f>IF(AND(Stock[[#This Row],[BUYING QUANTITY]]&gt;0,Stock[[#This Row],[REMAINING QUANTITY
(auto-fill)]]=0),"SOLD OUT",
IF(AND(Stock[[#This Row],[BUYING QUANTITY]]&gt;0,Stock[[#This Row],[REMAINING QUANTITY
(auto-fill)]]&gt;0),"HOLDING",""))</f>
        <v/>
      </c>
      <c r="C2556" s="113">
        <f t="shared" si="39"/>
        <v>2543</v>
      </c>
      <c r="D2556" s="79"/>
      <c r="E2556" s="80"/>
      <c r="F2556" s="162"/>
      <c r="G2556" s="85"/>
      <c r="H2556" s="86"/>
      <c r="I2556" s="164"/>
      <c r="J2556" s="115" t="str">
        <f>IF(Stock[[#This Row],[BUYING QUANTITY]]&gt;0,Stock[[#This Row],[BUYING PRICE]]*Stock[[#This Row],[BUYING QUANTITY]]*Stock[[#This Row],[% BUYING FEE]],"")</f>
        <v/>
      </c>
      <c r="K2556" s="89"/>
      <c r="L2556" s="90"/>
      <c r="M2556" s="117" t="str">
        <f>IF(Stock[[#This Row],[BUYING QUANTITY]]&gt;0,Stock[[#This Row],[BUYING PRICE]]*(1+Stock[[#This Row],[% THRESHOLD (RETURN)_1]]),"")</f>
        <v/>
      </c>
      <c r="N2556" s="91"/>
      <c r="O2556" s="117" t="str">
        <f>IF(Stock[[#This Row],[BUYING QUANTITY]]&gt;0,Stock[[#This Row],[BUYING PRICE]]*(1+Stock[[#This Row],[% THRESHOLD (RETURN)_2]]),"")</f>
        <v/>
      </c>
      <c r="P2556" s="91"/>
      <c r="Q2556" s="117" t="str">
        <f>IF(Stock[[#This Row],[BUYING QUANTITY]]&gt;0,Stock[[#This Row],[BUYING PRICE]]*(1+Stock[[#This Row],[% THRESHOLD (LOSS)]]),"")</f>
        <v/>
      </c>
      <c r="R2556" s="105"/>
      <c r="S2556" s="118" t="str">
        <f>IF(Stock[[#This Row],[CASH DIVIDEND]]&gt;0,Stock[[#This Row],[CASH DIVIDEND]]/(Stock[[#This Row],[BUYING PRICE]]*Stock[[#This Row],[BUYING QUANTITY]]),"")</f>
        <v/>
      </c>
      <c r="T2556" s="105"/>
      <c r="U2556" s="79"/>
      <c r="V2556" s="97"/>
      <c r="W2556" s="98"/>
      <c r="X2556" s="168"/>
      <c r="Y2556" s="126" t="str">
        <f>IF(Stock[[#This Row],[SELLING QUANTITY]]&gt;0,Stock[[#This Row],[SELLING PRICE]]*Stock[[#This Row],[SELLING QUANTITY]]*Stock[[#This Row],[% SELLING FEE]]+Stock[[#This Row],[SELLING PRICE]]*Stock[[#This Row],[SELLING QUANTITY]]*$D$12,"")</f>
        <v/>
      </c>
      <c r="Z2556" s="121">
        <f>Stock[[#This Row],[BUYING QUANTITY]]+Stock[[#This Row],[STOCK DIVIDEND]]-Stock[[#This Row],[SELLING QUANTITY]]</f>
        <v>0</v>
      </c>
      <c r="AA25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6" s="121">
        <f ca="1">IF(Stock[[#This Row],[SELLING DATE]]&gt;0,Stock[[#This Row],[SELLING DATE]]-Stock[[#This Row],[BUY DATE]]+1,IF(Stock[[#This Row],[BUY DATE]]=0,0,TODAY()-Stock[[#This Row],[BUY DATE]]+1))</f>
        <v>0</v>
      </c>
      <c r="AC2556" s="122" t="str">
        <f>IFERROR(Stock[[#This Row],[CASH DIVIDEND]]+Stock[[#This Row],[RETURN/(LOSS) FROM TRADING
(auto-fill)]],"")</f>
        <v/>
      </c>
      <c r="AD25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6" s="146" t="str">
        <f ca="1">IFERROR(IF(Stock[[#This Row],[HOLDING DAYS
(auto-fill)]]&lt;365,Stock[[#This Row],[% TOTAL RETURN/(LOSS)
(auto-fill)]]*365/Stock[[#This Row],[HOLDING DAYS
(auto-fill)]],POWER((1+Stock[[#This Row],[% TOTAL RETURN/(LOSS)
(auto-fill)]]),1/(Stock[[#This Row],[HOLDING DAYS
(auto-fill)]]/365))-1),"")</f>
        <v/>
      </c>
      <c r="AF2556" s="81"/>
      <c r="AG2556" s="149" t="str">
        <f>IF(Stock[[#This Row],[STATUS
(auto-fill)]]="HOLDING",Stock[[#This Row],[MARKET PRICE]]-Stock[[#This Row],[BUYING PRICE]],"")</f>
        <v/>
      </c>
      <c r="AH2556" s="143" t="str">
        <f>IFERROR(Stock[[#This Row],[CHANGE
(auto-fill)]]/Stock[[#This Row],[BUYING PRICE]],"")</f>
        <v/>
      </c>
      <c r="AI2556" s="130" t="str">
        <f>IF(Stock[[#This Row],[MARKET PRICE]]&gt;0,Stock[[#This Row],[MARKET PRICE]]*Stock[[#This Row],[REMAINING QUANTITY
(auto-fill)]],"")</f>
        <v/>
      </c>
    </row>
    <row r="2557" spans="2:35">
      <c r="B2557" s="110" t="str">
        <f>IF(AND(Stock[[#This Row],[BUYING QUANTITY]]&gt;0,Stock[[#This Row],[REMAINING QUANTITY
(auto-fill)]]=0),"SOLD OUT",
IF(AND(Stock[[#This Row],[BUYING QUANTITY]]&gt;0,Stock[[#This Row],[REMAINING QUANTITY
(auto-fill)]]&gt;0),"HOLDING",""))</f>
        <v/>
      </c>
      <c r="C2557" s="113">
        <f t="shared" si="39"/>
        <v>2544</v>
      </c>
      <c r="D2557" s="79"/>
      <c r="E2557" s="80"/>
      <c r="F2557" s="162"/>
      <c r="G2557" s="85"/>
      <c r="H2557" s="86"/>
      <c r="I2557" s="164"/>
      <c r="J2557" s="115" t="str">
        <f>IF(Stock[[#This Row],[BUYING QUANTITY]]&gt;0,Stock[[#This Row],[BUYING PRICE]]*Stock[[#This Row],[BUYING QUANTITY]]*Stock[[#This Row],[% BUYING FEE]],"")</f>
        <v/>
      </c>
      <c r="K2557" s="89"/>
      <c r="L2557" s="90"/>
      <c r="M2557" s="117" t="str">
        <f>IF(Stock[[#This Row],[BUYING QUANTITY]]&gt;0,Stock[[#This Row],[BUYING PRICE]]*(1+Stock[[#This Row],[% THRESHOLD (RETURN)_1]]),"")</f>
        <v/>
      </c>
      <c r="N2557" s="91"/>
      <c r="O2557" s="117" t="str">
        <f>IF(Stock[[#This Row],[BUYING QUANTITY]]&gt;0,Stock[[#This Row],[BUYING PRICE]]*(1+Stock[[#This Row],[% THRESHOLD (RETURN)_2]]),"")</f>
        <v/>
      </c>
      <c r="P2557" s="91"/>
      <c r="Q2557" s="117" t="str">
        <f>IF(Stock[[#This Row],[BUYING QUANTITY]]&gt;0,Stock[[#This Row],[BUYING PRICE]]*(1+Stock[[#This Row],[% THRESHOLD (LOSS)]]),"")</f>
        <v/>
      </c>
      <c r="R2557" s="105"/>
      <c r="S2557" s="118" t="str">
        <f>IF(Stock[[#This Row],[CASH DIVIDEND]]&gt;0,Stock[[#This Row],[CASH DIVIDEND]]/(Stock[[#This Row],[BUYING PRICE]]*Stock[[#This Row],[BUYING QUANTITY]]),"")</f>
        <v/>
      </c>
      <c r="T2557" s="105"/>
      <c r="U2557" s="79"/>
      <c r="V2557" s="97"/>
      <c r="W2557" s="98"/>
      <c r="X2557" s="168"/>
      <c r="Y2557" s="126" t="str">
        <f>IF(Stock[[#This Row],[SELLING QUANTITY]]&gt;0,Stock[[#This Row],[SELLING PRICE]]*Stock[[#This Row],[SELLING QUANTITY]]*Stock[[#This Row],[% SELLING FEE]]+Stock[[#This Row],[SELLING PRICE]]*Stock[[#This Row],[SELLING QUANTITY]]*$D$12,"")</f>
        <v/>
      </c>
      <c r="Z2557" s="121">
        <f>Stock[[#This Row],[BUYING QUANTITY]]+Stock[[#This Row],[STOCK DIVIDEND]]-Stock[[#This Row],[SELLING QUANTITY]]</f>
        <v>0</v>
      </c>
      <c r="AA25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7" s="121">
        <f ca="1">IF(Stock[[#This Row],[SELLING DATE]]&gt;0,Stock[[#This Row],[SELLING DATE]]-Stock[[#This Row],[BUY DATE]]+1,IF(Stock[[#This Row],[BUY DATE]]=0,0,TODAY()-Stock[[#This Row],[BUY DATE]]+1))</f>
        <v>0</v>
      </c>
      <c r="AC2557" s="122" t="str">
        <f>IFERROR(Stock[[#This Row],[CASH DIVIDEND]]+Stock[[#This Row],[RETURN/(LOSS) FROM TRADING
(auto-fill)]],"")</f>
        <v/>
      </c>
      <c r="AD25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7" s="146" t="str">
        <f ca="1">IFERROR(IF(Stock[[#This Row],[HOLDING DAYS
(auto-fill)]]&lt;365,Stock[[#This Row],[% TOTAL RETURN/(LOSS)
(auto-fill)]]*365/Stock[[#This Row],[HOLDING DAYS
(auto-fill)]],POWER((1+Stock[[#This Row],[% TOTAL RETURN/(LOSS)
(auto-fill)]]),1/(Stock[[#This Row],[HOLDING DAYS
(auto-fill)]]/365))-1),"")</f>
        <v/>
      </c>
      <c r="AF2557" s="81"/>
      <c r="AG2557" s="149" t="str">
        <f>IF(Stock[[#This Row],[STATUS
(auto-fill)]]="HOLDING",Stock[[#This Row],[MARKET PRICE]]-Stock[[#This Row],[BUYING PRICE]],"")</f>
        <v/>
      </c>
      <c r="AH2557" s="143" t="str">
        <f>IFERROR(Stock[[#This Row],[CHANGE
(auto-fill)]]/Stock[[#This Row],[BUYING PRICE]],"")</f>
        <v/>
      </c>
      <c r="AI2557" s="130" t="str">
        <f>IF(Stock[[#This Row],[MARKET PRICE]]&gt;0,Stock[[#This Row],[MARKET PRICE]]*Stock[[#This Row],[REMAINING QUANTITY
(auto-fill)]],"")</f>
        <v/>
      </c>
    </row>
    <row r="2558" spans="2:35">
      <c r="B2558" s="110" t="str">
        <f>IF(AND(Stock[[#This Row],[BUYING QUANTITY]]&gt;0,Stock[[#This Row],[REMAINING QUANTITY
(auto-fill)]]=0),"SOLD OUT",
IF(AND(Stock[[#This Row],[BUYING QUANTITY]]&gt;0,Stock[[#This Row],[REMAINING QUANTITY
(auto-fill)]]&gt;0),"HOLDING",""))</f>
        <v/>
      </c>
      <c r="C2558" s="113">
        <f t="shared" si="39"/>
        <v>2545</v>
      </c>
      <c r="D2558" s="79"/>
      <c r="E2558" s="80"/>
      <c r="F2558" s="162"/>
      <c r="G2558" s="85"/>
      <c r="H2558" s="86"/>
      <c r="I2558" s="164"/>
      <c r="J2558" s="115" t="str">
        <f>IF(Stock[[#This Row],[BUYING QUANTITY]]&gt;0,Stock[[#This Row],[BUYING PRICE]]*Stock[[#This Row],[BUYING QUANTITY]]*Stock[[#This Row],[% BUYING FEE]],"")</f>
        <v/>
      </c>
      <c r="K2558" s="89"/>
      <c r="L2558" s="90"/>
      <c r="M2558" s="117" t="str">
        <f>IF(Stock[[#This Row],[BUYING QUANTITY]]&gt;0,Stock[[#This Row],[BUYING PRICE]]*(1+Stock[[#This Row],[% THRESHOLD (RETURN)_1]]),"")</f>
        <v/>
      </c>
      <c r="N2558" s="91"/>
      <c r="O2558" s="117" t="str">
        <f>IF(Stock[[#This Row],[BUYING QUANTITY]]&gt;0,Stock[[#This Row],[BUYING PRICE]]*(1+Stock[[#This Row],[% THRESHOLD (RETURN)_2]]),"")</f>
        <v/>
      </c>
      <c r="P2558" s="91"/>
      <c r="Q2558" s="117" t="str">
        <f>IF(Stock[[#This Row],[BUYING QUANTITY]]&gt;0,Stock[[#This Row],[BUYING PRICE]]*(1+Stock[[#This Row],[% THRESHOLD (LOSS)]]),"")</f>
        <v/>
      </c>
      <c r="R2558" s="105"/>
      <c r="S2558" s="118" t="str">
        <f>IF(Stock[[#This Row],[CASH DIVIDEND]]&gt;0,Stock[[#This Row],[CASH DIVIDEND]]/(Stock[[#This Row],[BUYING PRICE]]*Stock[[#This Row],[BUYING QUANTITY]]),"")</f>
        <v/>
      </c>
      <c r="T2558" s="105"/>
      <c r="U2558" s="79"/>
      <c r="V2558" s="97"/>
      <c r="W2558" s="98"/>
      <c r="X2558" s="168"/>
      <c r="Y2558" s="126" t="str">
        <f>IF(Stock[[#This Row],[SELLING QUANTITY]]&gt;0,Stock[[#This Row],[SELLING PRICE]]*Stock[[#This Row],[SELLING QUANTITY]]*Stock[[#This Row],[% SELLING FEE]]+Stock[[#This Row],[SELLING PRICE]]*Stock[[#This Row],[SELLING QUANTITY]]*$D$12,"")</f>
        <v/>
      </c>
      <c r="Z2558" s="121">
        <f>Stock[[#This Row],[BUYING QUANTITY]]+Stock[[#This Row],[STOCK DIVIDEND]]-Stock[[#This Row],[SELLING QUANTITY]]</f>
        <v>0</v>
      </c>
      <c r="AA25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8" s="121">
        <f ca="1">IF(Stock[[#This Row],[SELLING DATE]]&gt;0,Stock[[#This Row],[SELLING DATE]]-Stock[[#This Row],[BUY DATE]]+1,IF(Stock[[#This Row],[BUY DATE]]=0,0,TODAY()-Stock[[#This Row],[BUY DATE]]+1))</f>
        <v>0</v>
      </c>
      <c r="AC2558" s="122" t="str">
        <f>IFERROR(Stock[[#This Row],[CASH DIVIDEND]]+Stock[[#This Row],[RETURN/(LOSS) FROM TRADING
(auto-fill)]],"")</f>
        <v/>
      </c>
      <c r="AD25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8" s="146" t="str">
        <f ca="1">IFERROR(IF(Stock[[#This Row],[HOLDING DAYS
(auto-fill)]]&lt;365,Stock[[#This Row],[% TOTAL RETURN/(LOSS)
(auto-fill)]]*365/Stock[[#This Row],[HOLDING DAYS
(auto-fill)]],POWER((1+Stock[[#This Row],[% TOTAL RETURN/(LOSS)
(auto-fill)]]),1/(Stock[[#This Row],[HOLDING DAYS
(auto-fill)]]/365))-1),"")</f>
        <v/>
      </c>
      <c r="AF2558" s="81"/>
      <c r="AG2558" s="149" t="str">
        <f>IF(Stock[[#This Row],[STATUS
(auto-fill)]]="HOLDING",Stock[[#This Row],[MARKET PRICE]]-Stock[[#This Row],[BUYING PRICE]],"")</f>
        <v/>
      </c>
      <c r="AH2558" s="143" t="str">
        <f>IFERROR(Stock[[#This Row],[CHANGE
(auto-fill)]]/Stock[[#This Row],[BUYING PRICE]],"")</f>
        <v/>
      </c>
      <c r="AI2558" s="130" t="str">
        <f>IF(Stock[[#This Row],[MARKET PRICE]]&gt;0,Stock[[#This Row],[MARKET PRICE]]*Stock[[#This Row],[REMAINING QUANTITY
(auto-fill)]],"")</f>
        <v/>
      </c>
    </row>
    <row r="2559" spans="2:35">
      <c r="B2559" s="110" t="str">
        <f>IF(AND(Stock[[#This Row],[BUYING QUANTITY]]&gt;0,Stock[[#This Row],[REMAINING QUANTITY
(auto-fill)]]=0),"SOLD OUT",
IF(AND(Stock[[#This Row],[BUYING QUANTITY]]&gt;0,Stock[[#This Row],[REMAINING QUANTITY
(auto-fill)]]&gt;0),"HOLDING",""))</f>
        <v/>
      </c>
      <c r="C2559" s="113">
        <f t="shared" si="39"/>
        <v>2546</v>
      </c>
      <c r="D2559" s="79"/>
      <c r="E2559" s="80"/>
      <c r="F2559" s="162"/>
      <c r="G2559" s="85"/>
      <c r="H2559" s="86"/>
      <c r="I2559" s="164"/>
      <c r="J2559" s="115" t="str">
        <f>IF(Stock[[#This Row],[BUYING QUANTITY]]&gt;0,Stock[[#This Row],[BUYING PRICE]]*Stock[[#This Row],[BUYING QUANTITY]]*Stock[[#This Row],[% BUYING FEE]],"")</f>
        <v/>
      </c>
      <c r="K2559" s="89"/>
      <c r="L2559" s="90"/>
      <c r="M2559" s="117" t="str">
        <f>IF(Stock[[#This Row],[BUYING QUANTITY]]&gt;0,Stock[[#This Row],[BUYING PRICE]]*(1+Stock[[#This Row],[% THRESHOLD (RETURN)_1]]),"")</f>
        <v/>
      </c>
      <c r="N2559" s="91"/>
      <c r="O2559" s="117" t="str">
        <f>IF(Stock[[#This Row],[BUYING QUANTITY]]&gt;0,Stock[[#This Row],[BUYING PRICE]]*(1+Stock[[#This Row],[% THRESHOLD (RETURN)_2]]),"")</f>
        <v/>
      </c>
      <c r="P2559" s="91"/>
      <c r="Q2559" s="117" t="str">
        <f>IF(Stock[[#This Row],[BUYING QUANTITY]]&gt;0,Stock[[#This Row],[BUYING PRICE]]*(1+Stock[[#This Row],[% THRESHOLD (LOSS)]]),"")</f>
        <v/>
      </c>
      <c r="R2559" s="105"/>
      <c r="S2559" s="118" t="str">
        <f>IF(Stock[[#This Row],[CASH DIVIDEND]]&gt;0,Stock[[#This Row],[CASH DIVIDEND]]/(Stock[[#This Row],[BUYING PRICE]]*Stock[[#This Row],[BUYING QUANTITY]]),"")</f>
        <v/>
      </c>
      <c r="T2559" s="105"/>
      <c r="U2559" s="79"/>
      <c r="V2559" s="97"/>
      <c r="W2559" s="98"/>
      <c r="X2559" s="168"/>
      <c r="Y2559" s="126" t="str">
        <f>IF(Stock[[#This Row],[SELLING QUANTITY]]&gt;0,Stock[[#This Row],[SELLING PRICE]]*Stock[[#This Row],[SELLING QUANTITY]]*Stock[[#This Row],[% SELLING FEE]]+Stock[[#This Row],[SELLING PRICE]]*Stock[[#This Row],[SELLING QUANTITY]]*$D$12,"")</f>
        <v/>
      </c>
      <c r="Z2559" s="121">
        <f>Stock[[#This Row],[BUYING QUANTITY]]+Stock[[#This Row],[STOCK DIVIDEND]]-Stock[[#This Row],[SELLING QUANTITY]]</f>
        <v>0</v>
      </c>
      <c r="AA25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59" s="121">
        <f ca="1">IF(Stock[[#This Row],[SELLING DATE]]&gt;0,Stock[[#This Row],[SELLING DATE]]-Stock[[#This Row],[BUY DATE]]+1,IF(Stock[[#This Row],[BUY DATE]]=0,0,TODAY()-Stock[[#This Row],[BUY DATE]]+1))</f>
        <v>0</v>
      </c>
      <c r="AC2559" s="122" t="str">
        <f>IFERROR(Stock[[#This Row],[CASH DIVIDEND]]+Stock[[#This Row],[RETURN/(LOSS) FROM TRADING
(auto-fill)]],"")</f>
        <v/>
      </c>
      <c r="AD25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59" s="146" t="str">
        <f ca="1">IFERROR(IF(Stock[[#This Row],[HOLDING DAYS
(auto-fill)]]&lt;365,Stock[[#This Row],[% TOTAL RETURN/(LOSS)
(auto-fill)]]*365/Stock[[#This Row],[HOLDING DAYS
(auto-fill)]],POWER((1+Stock[[#This Row],[% TOTAL RETURN/(LOSS)
(auto-fill)]]),1/(Stock[[#This Row],[HOLDING DAYS
(auto-fill)]]/365))-1),"")</f>
        <v/>
      </c>
      <c r="AF2559" s="81"/>
      <c r="AG2559" s="149" t="str">
        <f>IF(Stock[[#This Row],[STATUS
(auto-fill)]]="HOLDING",Stock[[#This Row],[MARKET PRICE]]-Stock[[#This Row],[BUYING PRICE]],"")</f>
        <v/>
      </c>
      <c r="AH2559" s="143" t="str">
        <f>IFERROR(Stock[[#This Row],[CHANGE
(auto-fill)]]/Stock[[#This Row],[BUYING PRICE]],"")</f>
        <v/>
      </c>
      <c r="AI2559" s="130" t="str">
        <f>IF(Stock[[#This Row],[MARKET PRICE]]&gt;0,Stock[[#This Row],[MARKET PRICE]]*Stock[[#This Row],[REMAINING QUANTITY
(auto-fill)]],"")</f>
        <v/>
      </c>
    </row>
    <row r="2560" spans="2:35">
      <c r="B2560" s="110" t="str">
        <f>IF(AND(Stock[[#This Row],[BUYING QUANTITY]]&gt;0,Stock[[#This Row],[REMAINING QUANTITY
(auto-fill)]]=0),"SOLD OUT",
IF(AND(Stock[[#This Row],[BUYING QUANTITY]]&gt;0,Stock[[#This Row],[REMAINING QUANTITY
(auto-fill)]]&gt;0),"HOLDING",""))</f>
        <v/>
      </c>
      <c r="C2560" s="113">
        <f t="shared" si="39"/>
        <v>2547</v>
      </c>
      <c r="D2560" s="79"/>
      <c r="E2560" s="80"/>
      <c r="F2560" s="162"/>
      <c r="G2560" s="85"/>
      <c r="H2560" s="86"/>
      <c r="I2560" s="164"/>
      <c r="J2560" s="115" t="str">
        <f>IF(Stock[[#This Row],[BUYING QUANTITY]]&gt;0,Stock[[#This Row],[BUYING PRICE]]*Stock[[#This Row],[BUYING QUANTITY]]*Stock[[#This Row],[% BUYING FEE]],"")</f>
        <v/>
      </c>
      <c r="K2560" s="89"/>
      <c r="L2560" s="90"/>
      <c r="M2560" s="117" t="str">
        <f>IF(Stock[[#This Row],[BUYING QUANTITY]]&gt;0,Stock[[#This Row],[BUYING PRICE]]*(1+Stock[[#This Row],[% THRESHOLD (RETURN)_1]]),"")</f>
        <v/>
      </c>
      <c r="N2560" s="91"/>
      <c r="O2560" s="117" t="str">
        <f>IF(Stock[[#This Row],[BUYING QUANTITY]]&gt;0,Stock[[#This Row],[BUYING PRICE]]*(1+Stock[[#This Row],[% THRESHOLD (RETURN)_2]]),"")</f>
        <v/>
      </c>
      <c r="P2560" s="91"/>
      <c r="Q2560" s="117" t="str">
        <f>IF(Stock[[#This Row],[BUYING QUANTITY]]&gt;0,Stock[[#This Row],[BUYING PRICE]]*(1+Stock[[#This Row],[% THRESHOLD (LOSS)]]),"")</f>
        <v/>
      </c>
      <c r="R2560" s="105"/>
      <c r="S2560" s="118" t="str">
        <f>IF(Stock[[#This Row],[CASH DIVIDEND]]&gt;0,Stock[[#This Row],[CASH DIVIDEND]]/(Stock[[#This Row],[BUYING PRICE]]*Stock[[#This Row],[BUYING QUANTITY]]),"")</f>
        <v/>
      </c>
      <c r="T2560" s="105"/>
      <c r="U2560" s="79"/>
      <c r="V2560" s="97"/>
      <c r="W2560" s="98"/>
      <c r="X2560" s="168"/>
      <c r="Y2560" s="126" t="str">
        <f>IF(Stock[[#This Row],[SELLING QUANTITY]]&gt;0,Stock[[#This Row],[SELLING PRICE]]*Stock[[#This Row],[SELLING QUANTITY]]*Stock[[#This Row],[% SELLING FEE]]+Stock[[#This Row],[SELLING PRICE]]*Stock[[#This Row],[SELLING QUANTITY]]*$D$12,"")</f>
        <v/>
      </c>
      <c r="Z2560" s="121">
        <f>Stock[[#This Row],[BUYING QUANTITY]]+Stock[[#This Row],[STOCK DIVIDEND]]-Stock[[#This Row],[SELLING QUANTITY]]</f>
        <v>0</v>
      </c>
      <c r="AA25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0" s="121">
        <f ca="1">IF(Stock[[#This Row],[SELLING DATE]]&gt;0,Stock[[#This Row],[SELLING DATE]]-Stock[[#This Row],[BUY DATE]]+1,IF(Stock[[#This Row],[BUY DATE]]=0,0,TODAY()-Stock[[#This Row],[BUY DATE]]+1))</f>
        <v>0</v>
      </c>
      <c r="AC2560" s="122" t="str">
        <f>IFERROR(Stock[[#This Row],[CASH DIVIDEND]]+Stock[[#This Row],[RETURN/(LOSS) FROM TRADING
(auto-fill)]],"")</f>
        <v/>
      </c>
      <c r="AD25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0" s="146" t="str">
        <f ca="1">IFERROR(IF(Stock[[#This Row],[HOLDING DAYS
(auto-fill)]]&lt;365,Stock[[#This Row],[% TOTAL RETURN/(LOSS)
(auto-fill)]]*365/Stock[[#This Row],[HOLDING DAYS
(auto-fill)]],POWER((1+Stock[[#This Row],[% TOTAL RETURN/(LOSS)
(auto-fill)]]),1/(Stock[[#This Row],[HOLDING DAYS
(auto-fill)]]/365))-1),"")</f>
        <v/>
      </c>
      <c r="AF2560" s="81"/>
      <c r="AG2560" s="149" t="str">
        <f>IF(Stock[[#This Row],[STATUS
(auto-fill)]]="HOLDING",Stock[[#This Row],[MARKET PRICE]]-Stock[[#This Row],[BUYING PRICE]],"")</f>
        <v/>
      </c>
      <c r="AH2560" s="143" t="str">
        <f>IFERROR(Stock[[#This Row],[CHANGE
(auto-fill)]]/Stock[[#This Row],[BUYING PRICE]],"")</f>
        <v/>
      </c>
      <c r="AI2560" s="130" t="str">
        <f>IF(Stock[[#This Row],[MARKET PRICE]]&gt;0,Stock[[#This Row],[MARKET PRICE]]*Stock[[#This Row],[REMAINING QUANTITY
(auto-fill)]],"")</f>
        <v/>
      </c>
    </row>
    <row r="2561" spans="2:35">
      <c r="B2561" s="110" t="str">
        <f>IF(AND(Stock[[#This Row],[BUYING QUANTITY]]&gt;0,Stock[[#This Row],[REMAINING QUANTITY
(auto-fill)]]=0),"SOLD OUT",
IF(AND(Stock[[#This Row],[BUYING QUANTITY]]&gt;0,Stock[[#This Row],[REMAINING QUANTITY
(auto-fill)]]&gt;0),"HOLDING",""))</f>
        <v/>
      </c>
      <c r="C2561" s="113">
        <f t="shared" si="39"/>
        <v>2548</v>
      </c>
      <c r="D2561" s="79"/>
      <c r="E2561" s="80"/>
      <c r="F2561" s="162"/>
      <c r="G2561" s="85"/>
      <c r="H2561" s="86"/>
      <c r="I2561" s="164"/>
      <c r="J2561" s="115" t="str">
        <f>IF(Stock[[#This Row],[BUYING QUANTITY]]&gt;0,Stock[[#This Row],[BUYING PRICE]]*Stock[[#This Row],[BUYING QUANTITY]]*Stock[[#This Row],[% BUYING FEE]],"")</f>
        <v/>
      </c>
      <c r="K2561" s="89"/>
      <c r="L2561" s="90"/>
      <c r="M2561" s="117" t="str">
        <f>IF(Stock[[#This Row],[BUYING QUANTITY]]&gt;0,Stock[[#This Row],[BUYING PRICE]]*(1+Stock[[#This Row],[% THRESHOLD (RETURN)_1]]),"")</f>
        <v/>
      </c>
      <c r="N2561" s="91"/>
      <c r="O2561" s="117" t="str">
        <f>IF(Stock[[#This Row],[BUYING QUANTITY]]&gt;0,Stock[[#This Row],[BUYING PRICE]]*(1+Stock[[#This Row],[% THRESHOLD (RETURN)_2]]),"")</f>
        <v/>
      </c>
      <c r="P2561" s="91"/>
      <c r="Q2561" s="117" t="str">
        <f>IF(Stock[[#This Row],[BUYING QUANTITY]]&gt;0,Stock[[#This Row],[BUYING PRICE]]*(1+Stock[[#This Row],[% THRESHOLD (LOSS)]]),"")</f>
        <v/>
      </c>
      <c r="R2561" s="105"/>
      <c r="S2561" s="118" t="str">
        <f>IF(Stock[[#This Row],[CASH DIVIDEND]]&gt;0,Stock[[#This Row],[CASH DIVIDEND]]/(Stock[[#This Row],[BUYING PRICE]]*Stock[[#This Row],[BUYING QUANTITY]]),"")</f>
        <v/>
      </c>
      <c r="T2561" s="105"/>
      <c r="U2561" s="79"/>
      <c r="V2561" s="97"/>
      <c r="W2561" s="98"/>
      <c r="X2561" s="168"/>
      <c r="Y2561" s="126" t="str">
        <f>IF(Stock[[#This Row],[SELLING QUANTITY]]&gt;0,Stock[[#This Row],[SELLING PRICE]]*Stock[[#This Row],[SELLING QUANTITY]]*Stock[[#This Row],[% SELLING FEE]]+Stock[[#This Row],[SELLING PRICE]]*Stock[[#This Row],[SELLING QUANTITY]]*$D$12,"")</f>
        <v/>
      </c>
      <c r="Z2561" s="121">
        <f>Stock[[#This Row],[BUYING QUANTITY]]+Stock[[#This Row],[STOCK DIVIDEND]]-Stock[[#This Row],[SELLING QUANTITY]]</f>
        <v>0</v>
      </c>
      <c r="AA25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1" s="121">
        <f ca="1">IF(Stock[[#This Row],[SELLING DATE]]&gt;0,Stock[[#This Row],[SELLING DATE]]-Stock[[#This Row],[BUY DATE]]+1,IF(Stock[[#This Row],[BUY DATE]]=0,0,TODAY()-Stock[[#This Row],[BUY DATE]]+1))</f>
        <v>0</v>
      </c>
      <c r="AC2561" s="122" t="str">
        <f>IFERROR(Stock[[#This Row],[CASH DIVIDEND]]+Stock[[#This Row],[RETURN/(LOSS) FROM TRADING
(auto-fill)]],"")</f>
        <v/>
      </c>
      <c r="AD25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1" s="146" t="str">
        <f ca="1">IFERROR(IF(Stock[[#This Row],[HOLDING DAYS
(auto-fill)]]&lt;365,Stock[[#This Row],[% TOTAL RETURN/(LOSS)
(auto-fill)]]*365/Stock[[#This Row],[HOLDING DAYS
(auto-fill)]],POWER((1+Stock[[#This Row],[% TOTAL RETURN/(LOSS)
(auto-fill)]]),1/(Stock[[#This Row],[HOLDING DAYS
(auto-fill)]]/365))-1),"")</f>
        <v/>
      </c>
      <c r="AF2561" s="81"/>
      <c r="AG2561" s="149" t="str">
        <f>IF(Stock[[#This Row],[STATUS
(auto-fill)]]="HOLDING",Stock[[#This Row],[MARKET PRICE]]-Stock[[#This Row],[BUYING PRICE]],"")</f>
        <v/>
      </c>
      <c r="AH2561" s="143" t="str">
        <f>IFERROR(Stock[[#This Row],[CHANGE
(auto-fill)]]/Stock[[#This Row],[BUYING PRICE]],"")</f>
        <v/>
      </c>
      <c r="AI2561" s="130" t="str">
        <f>IF(Stock[[#This Row],[MARKET PRICE]]&gt;0,Stock[[#This Row],[MARKET PRICE]]*Stock[[#This Row],[REMAINING QUANTITY
(auto-fill)]],"")</f>
        <v/>
      </c>
    </row>
    <row r="2562" spans="2:35">
      <c r="B2562" s="110" t="str">
        <f>IF(AND(Stock[[#This Row],[BUYING QUANTITY]]&gt;0,Stock[[#This Row],[REMAINING QUANTITY
(auto-fill)]]=0),"SOLD OUT",
IF(AND(Stock[[#This Row],[BUYING QUANTITY]]&gt;0,Stock[[#This Row],[REMAINING QUANTITY
(auto-fill)]]&gt;0),"HOLDING",""))</f>
        <v/>
      </c>
      <c r="C2562" s="113">
        <f t="shared" si="39"/>
        <v>2549</v>
      </c>
      <c r="D2562" s="79"/>
      <c r="E2562" s="80"/>
      <c r="F2562" s="162"/>
      <c r="G2562" s="85"/>
      <c r="H2562" s="86"/>
      <c r="I2562" s="164"/>
      <c r="J2562" s="115" t="str">
        <f>IF(Stock[[#This Row],[BUYING QUANTITY]]&gt;0,Stock[[#This Row],[BUYING PRICE]]*Stock[[#This Row],[BUYING QUANTITY]]*Stock[[#This Row],[% BUYING FEE]],"")</f>
        <v/>
      </c>
      <c r="K2562" s="89"/>
      <c r="L2562" s="90"/>
      <c r="M2562" s="117" t="str">
        <f>IF(Stock[[#This Row],[BUYING QUANTITY]]&gt;0,Stock[[#This Row],[BUYING PRICE]]*(1+Stock[[#This Row],[% THRESHOLD (RETURN)_1]]),"")</f>
        <v/>
      </c>
      <c r="N2562" s="91"/>
      <c r="O2562" s="117" t="str">
        <f>IF(Stock[[#This Row],[BUYING QUANTITY]]&gt;0,Stock[[#This Row],[BUYING PRICE]]*(1+Stock[[#This Row],[% THRESHOLD (RETURN)_2]]),"")</f>
        <v/>
      </c>
      <c r="P2562" s="91"/>
      <c r="Q2562" s="117" t="str">
        <f>IF(Stock[[#This Row],[BUYING QUANTITY]]&gt;0,Stock[[#This Row],[BUYING PRICE]]*(1+Stock[[#This Row],[% THRESHOLD (LOSS)]]),"")</f>
        <v/>
      </c>
      <c r="R2562" s="105"/>
      <c r="S2562" s="118" t="str">
        <f>IF(Stock[[#This Row],[CASH DIVIDEND]]&gt;0,Stock[[#This Row],[CASH DIVIDEND]]/(Stock[[#This Row],[BUYING PRICE]]*Stock[[#This Row],[BUYING QUANTITY]]),"")</f>
        <v/>
      </c>
      <c r="T2562" s="105"/>
      <c r="U2562" s="79"/>
      <c r="V2562" s="97"/>
      <c r="W2562" s="98"/>
      <c r="X2562" s="168"/>
      <c r="Y2562" s="126" t="str">
        <f>IF(Stock[[#This Row],[SELLING QUANTITY]]&gt;0,Stock[[#This Row],[SELLING PRICE]]*Stock[[#This Row],[SELLING QUANTITY]]*Stock[[#This Row],[% SELLING FEE]]+Stock[[#This Row],[SELLING PRICE]]*Stock[[#This Row],[SELLING QUANTITY]]*$D$12,"")</f>
        <v/>
      </c>
      <c r="Z2562" s="121">
        <f>Stock[[#This Row],[BUYING QUANTITY]]+Stock[[#This Row],[STOCK DIVIDEND]]-Stock[[#This Row],[SELLING QUANTITY]]</f>
        <v>0</v>
      </c>
      <c r="AA25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2" s="121">
        <f ca="1">IF(Stock[[#This Row],[SELLING DATE]]&gt;0,Stock[[#This Row],[SELLING DATE]]-Stock[[#This Row],[BUY DATE]]+1,IF(Stock[[#This Row],[BUY DATE]]=0,0,TODAY()-Stock[[#This Row],[BUY DATE]]+1))</f>
        <v>0</v>
      </c>
      <c r="AC2562" s="122" t="str">
        <f>IFERROR(Stock[[#This Row],[CASH DIVIDEND]]+Stock[[#This Row],[RETURN/(LOSS) FROM TRADING
(auto-fill)]],"")</f>
        <v/>
      </c>
      <c r="AD25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2" s="146" t="str">
        <f ca="1">IFERROR(IF(Stock[[#This Row],[HOLDING DAYS
(auto-fill)]]&lt;365,Stock[[#This Row],[% TOTAL RETURN/(LOSS)
(auto-fill)]]*365/Stock[[#This Row],[HOLDING DAYS
(auto-fill)]],POWER((1+Stock[[#This Row],[% TOTAL RETURN/(LOSS)
(auto-fill)]]),1/(Stock[[#This Row],[HOLDING DAYS
(auto-fill)]]/365))-1),"")</f>
        <v/>
      </c>
      <c r="AF2562" s="81"/>
      <c r="AG2562" s="149" t="str">
        <f>IF(Stock[[#This Row],[STATUS
(auto-fill)]]="HOLDING",Stock[[#This Row],[MARKET PRICE]]-Stock[[#This Row],[BUYING PRICE]],"")</f>
        <v/>
      </c>
      <c r="AH2562" s="143" t="str">
        <f>IFERROR(Stock[[#This Row],[CHANGE
(auto-fill)]]/Stock[[#This Row],[BUYING PRICE]],"")</f>
        <v/>
      </c>
      <c r="AI2562" s="130" t="str">
        <f>IF(Stock[[#This Row],[MARKET PRICE]]&gt;0,Stock[[#This Row],[MARKET PRICE]]*Stock[[#This Row],[REMAINING QUANTITY
(auto-fill)]],"")</f>
        <v/>
      </c>
    </row>
    <row r="2563" spans="2:35">
      <c r="B2563" s="110" t="str">
        <f>IF(AND(Stock[[#This Row],[BUYING QUANTITY]]&gt;0,Stock[[#This Row],[REMAINING QUANTITY
(auto-fill)]]=0),"SOLD OUT",
IF(AND(Stock[[#This Row],[BUYING QUANTITY]]&gt;0,Stock[[#This Row],[REMAINING QUANTITY
(auto-fill)]]&gt;0),"HOLDING",""))</f>
        <v/>
      </c>
      <c r="C2563" s="113">
        <f t="shared" si="39"/>
        <v>2550</v>
      </c>
      <c r="D2563" s="79"/>
      <c r="E2563" s="80"/>
      <c r="F2563" s="162"/>
      <c r="G2563" s="85"/>
      <c r="H2563" s="86"/>
      <c r="I2563" s="164"/>
      <c r="J2563" s="115" t="str">
        <f>IF(Stock[[#This Row],[BUYING QUANTITY]]&gt;0,Stock[[#This Row],[BUYING PRICE]]*Stock[[#This Row],[BUYING QUANTITY]]*Stock[[#This Row],[% BUYING FEE]],"")</f>
        <v/>
      </c>
      <c r="K2563" s="89"/>
      <c r="L2563" s="90"/>
      <c r="M2563" s="117" t="str">
        <f>IF(Stock[[#This Row],[BUYING QUANTITY]]&gt;0,Stock[[#This Row],[BUYING PRICE]]*(1+Stock[[#This Row],[% THRESHOLD (RETURN)_1]]),"")</f>
        <v/>
      </c>
      <c r="N2563" s="91"/>
      <c r="O2563" s="117" t="str">
        <f>IF(Stock[[#This Row],[BUYING QUANTITY]]&gt;0,Stock[[#This Row],[BUYING PRICE]]*(1+Stock[[#This Row],[% THRESHOLD (RETURN)_2]]),"")</f>
        <v/>
      </c>
      <c r="P2563" s="91"/>
      <c r="Q2563" s="117" t="str">
        <f>IF(Stock[[#This Row],[BUYING QUANTITY]]&gt;0,Stock[[#This Row],[BUYING PRICE]]*(1+Stock[[#This Row],[% THRESHOLD (LOSS)]]),"")</f>
        <v/>
      </c>
      <c r="R2563" s="105"/>
      <c r="S2563" s="118" t="str">
        <f>IF(Stock[[#This Row],[CASH DIVIDEND]]&gt;0,Stock[[#This Row],[CASH DIVIDEND]]/(Stock[[#This Row],[BUYING PRICE]]*Stock[[#This Row],[BUYING QUANTITY]]),"")</f>
        <v/>
      </c>
      <c r="T2563" s="105"/>
      <c r="U2563" s="79"/>
      <c r="V2563" s="97"/>
      <c r="W2563" s="98"/>
      <c r="X2563" s="168"/>
      <c r="Y2563" s="126" t="str">
        <f>IF(Stock[[#This Row],[SELLING QUANTITY]]&gt;0,Stock[[#This Row],[SELLING PRICE]]*Stock[[#This Row],[SELLING QUANTITY]]*Stock[[#This Row],[% SELLING FEE]]+Stock[[#This Row],[SELLING PRICE]]*Stock[[#This Row],[SELLING QUANTITY]]*$D$12,"")</f>
        <v/>
      </c>
      <c r="Z2563" s="121">
        <f>Stock[[#This Row],[BUYING QUANTITY]]+Stock[[#This Row],[STOCK DIVIDEND]]-Stock[[#This Row],[SELLING QUANTITY]]</f>
        <v>0</v>
      </c>
      <c r="AA25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3" s="121">
        <f ca="1">IF(Stock[[#This Row],[SELLING DATE]]&gt;0,Stock[[#This Row],[SELLING DATE]]-Stock[[#This Row],[BUY DATE]]+1,IF(Stock[[#This Row],[BUY DATE]]=0,0,TODAY()-Stock[[#This Row],[BUY DATE]]+1))</f>
        <v>0</v>
      </c>
      <c r="AC2563" s="122" t="str">
        <f>IFERROR(Stock[[#This Row],[CASH DIVIDEND]]+Stock[[#This Row],[RETURN/(LOSS) FROM TRADING
(auto-fill)]],"")</f>
        <v/>
      </c>
      <c r="AD25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3" s="146" t="str">
        <f ca="1">IFERROR(IF(Stock[[#This Row],[HOLDING DAYS
(auto-fill)]]&lt;365,Stock[[#This Row],[% TOTAL RETURN/(LOSS)
(auto-fill)]]*365/Stock[[#This Row],[HOLDING DAYS
(auto-fill)]],POWER((1+Stock[[#This Row],[% TOTAL RETURN/(LOSS)
(auto-fill)]]),1/(Stock[[#This Row],[HOLDING DAYS
(auto-fill)]]/365))-1),"")</f>
        <v/>
      </c>
      <c r="AF2563" s="81"/>
      <c r="AG2563" s="149" t="str">
        <f>IF(Stock[[#This Row],[STATUS
(auto-fill)]]="HOLDING",Stock[[#This Row],[MARKET PRICE]]-Stock[[#This Row],[BUYING PRICE]],"")</f>
        <v/>
      </c>
      <c r="AH2563" s="143" t="str">
        <f>IFERROR(Stock[[#This Row],[CHANGE
(auto-fill)]]/Stock[[#This Row],[BUYING PRICE]],"")</f>
        <v/>
      </c>
      <c r="AI2563" s="130" t="str">
        <f>IF(Stock[[#This Row],[MARKET PRICE]]&gt;0,Stock[[#This Row],[MARKET PRICE]]*Stock[[#This Row],[REMAINING QUANTITY
(auto-fill)]],"")</f>
        <v/>
      </c>
    </row>
    <row r="2564" spans="2:35">
      <c r="B2564" s="110" t="str">
        <f>IF(AND(Stock[[#This Row],[BUYING QUANTITY]]&gt;0,Stock[[#This Row],[REMAINING QUANTITY
(auto-fill)]]=0),"SOLD OUT",
IF(AND(Stock[[#This Row],[BUYING QUANTITY]]&gt;0,Stock[[#This Row],[REMAINING QUANTITY
(auto-fill)]]&gt;0),"HOLDING",""))</f>
        <v/>
      </c>
      <c r="C2564" s="113">
        <f t="shared" si="39"/>
        <v>2551</v>
      </c>
      <c r="D2564" s="79"/>
      <c r="E2564" s="80"/>
      <c r="F2564" s="162"/>
      <c r="G2564" s="85"/>
      <c r="H2564" s="86"/>
      <c r="I2564" s="164"/>
      <c r="J2564" s="115" t="str">
        <f>IF(Stock[[#This Row],[BUYING QUANTITY]]&gt;0,Stock[[#This Row],[BUYING PRICE]]*Stock[[#This Row],[BUYING QUANTITY]]*Stock[[#This Row],[% BUYING FEE]],"")</f>
        <v/>
      </c>
      <c r="K2564" s="89"/>
      <c r="L2564" s="90"/>
      <c r="M2564" s="117" t="str">
        <f>IF(Stock[[#This Row],[BUYING QUANTITY]]&gt;0,Stock[[#This Row],[BUYING PRICE]]*(1+Stock[[#This Row],[% THRESHOLD (RETURN)_1]]),"")</f>
        <v/>
      </c>
      <c r="N2564" s="91"/>
      <c r="O2564" s="117" t="str">
        <f>IF(Stock[[#This Row],[BUYING QUANTITY]]&gt;0,Stock[[#This Row],[BUYING PRICE]]*(1+Stock[[#This Row],[% THRESHOLD (RETURN)_2]]),"")</f>
        <v/>
      </c>
      <c r="P2564" s="91"/>
      <c r="Q2564" s="117" t="str">
        <f>IF(Stock[[#This Row],[BUYING QUANTITY]]&gt;0,Stock[[#This Row],[BUYING PRICE]]*(1+Stock[[#This Row],[% THRESHOLD (LOSS)]]),"")</f>
        <v/>
      </c>
      <c r="R2564" s="105"/>
      <c r="S2564" s="118" t="str">
        <f>IF(Stock[[#This Row],[CASH DIVIDEND]]&gt;0,Stock[[#This Row],[CASH DIVIDEND]]/(Stock[[#This Row],[BUYING PRICE]]*Stock[[#This Row],[BUYING QUANTITY]]),"")</f>
        <v/>
      </c>
      <c r="T2564" s="105"/>
      <c r="U2564" s="79"/>
      <c r="V2564" s="97"/>
      <c r="W2564" s="98"/>
      <c r="X2564" s="168"/>
      <c r="Y2564" s="126" t="str">
        <f>IF(Stock[[#This Row],[SELLING QUANTITY]]&gt;0,Stock[[#This Row],[SELLING PRICE]]*Stock[[#This Row],[SELLING QUANTITY]]*Stock[[#This Row],[% SELLING FEE]]+Stock[[#This Row],[SELLING PRICE]]*Stock[[#This Row],[SELLING QUANTITY]]*$D$12,"")</f>
        <v/>
      </c>
      <c r="Z2564" s="121">
        <f>Stock[[#This Row],[BUYING QUANTITY]]+Stock[[#This Row],[STOCK DIVIDEND]]-Stock[[#This Row],[SELLING QUANTITY]]</f>
        <v>0</v>
      </c>
      <c r="AA25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4" s="121">
        <f ca="1">IF(Stock[[#This Row],[SELLING DATE]]&gt;0,Stock[[#This Row],[SELLING DATE]]-Stock[[#This Row],[BUY DATE]]+1,IF(Stock[[#This Row],[BUY DATE]]=0,0,TODAY()-Stock[[#This Row],[BUY DATE]]+1))</f>
        <v>0</v>
      </c>
      <c r="AC2564" s="122" t="str">
        <f>IFERROR(Stock[[#This Row],[CASH DIVIDEND]]+Stock[[#This Row],[RETURN/(LOSS) FROM TRADING
(auto-fill)]],"")</f>
        <v/>
      </c>
      <c r="AD25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4" s="146" t="str">
        <f ca="1">IFERROR(IF(Stock[[#This Row],[HOLDING DAYS
(auto-fill)]]&lt;365,Stock[[#This Row],[% TOTAL RETURN/(LOSS)
(auto-fill)]]*365/Stock[[#This Row],[HOLDING DAYS
(auto-fill)]],POWER((1+Stock[[#This Row],[% TOTAL RETURN/(LOSS)
(auto-fill)]]),1/(Stock[[#This Row],[HOLDING DAYS
(auto-fill)]]/365))-1),"")</f>
        <v/>
      </c>
      <c r="AF2564" s="81"/>
      <c r="AG2564" s="149" t="str">
        <f>IF(Stock[[#This Row],[STATUS
(auto-fill)]]="HOLDING",Stock[[#This Row],[MARKET PRICE]]-Stock[[#This Row],[BUYING PRICE]],"")</f>
        <v/>
      </c>
      <c r="AH2564" s="143" t="str">
        <f>IFERROR(Stock[[#This Row],[CHANGE
(auto-fill)]]/Stock[[#This Row],[BUYING PRICE]],"")</f>
        <v/>
      </c>
      <c r="AI2564" s="130" t="str">
        <f>IF(Stock[[#This Row],[MARKET PRICE]]&gt;0,Stock[[#This Row],[MARKET PRICE]]*Stock[[#This Row],[REMAINING QUANTITY
(auto-fill)]],"")</f>
        <v/>
      </c>
    </row>
    <row r="2565" spans="2:35">
      <c r="B2565" s="110" t="str">
        <f>IF(AND(Stock[[#This Row],[BUYING QUANTITY]]&gt;0,Stock[[#This Row],[REMAINING QUANTITY
(auto-fill)]]=0),"SOLD OUT",
IF(AND(Stock[[#This Row],[BUYING QUANTITY]]&gt;0,Stock[[#This Row],[REMAINING QUANTITY
(auto-fill)]]&gt;0),"HOLDING",""))</f>
        <v/>
      </c>
      <c r="C2565" s="113">
        <f t="shared" si="39"/>
        <v>2552</v>
      </c>
      <c r="D2565" s="79"/>
      <c r="E2565" s="80"/>
      <c r="F2565" s="162"/>
      <c r="G2565" s="85"/>
      <c r="H2565" s="86"/>
      <c r="I2565" s="164"/>
      <c r="J2565" s="115" t="str">
        <f>IF(Stock[[#This Row],[BUYING QUANTITY]]&gt;0,Stock[[#This Row],[BUYING PRICE]]*Stock[[#This Row],[BUYING QUANTITY]]*Stock[[#This Row],[% BUYING FEE]],"")</f>
        <v/>
      </c>
      <c r="K2565" s="89"/>
      <c r="L2565" s="90"/>
      <c r="M2565" s="117" t="str">
        <f>IF(Stock[[#This Row],[BUYING QUANTITY]]&gt;0,Stock[[#This Row],[BUYING PRICE]]*(1+Stock[[#This Row],[% THRESHOLD (RETURN)_1]]),"")</f>
        <v/>
      </c>
      <c r="N2565" s="91"/>
      <c r="O2565" s="117" t="str">
        <f>IF(Stock[[#This Row],[BUYING QUANTITY]]&gt;0,Stock[[#This Row],[BUYING PRICE]]*(1+Stock[[#This Row],[% THRESHOLD (RETURN)_2]]),"")</f>
        <v/>
      </c>
      <c r="P2565" s="91"/>
      <c r="Q2565" s="117" t="str">
        <f>IF(Stock[[#This Row],[BUYING QUANTITY]]&gt;0,Stock[[#This Row],[BUYING PRICE]]*(1+Stock[[#This Row],[% THRESHOLD (LOSS)]]),"")</f>
        <v/>
      </c>
      <c r="R2565" s="105"/>
      <c r="S2565" s="118" t="str">
        <f>IF(Stock[[#This Row],[CASH DIVIDEND]]&gt;0,Stock[[#This Row],[CASH DIVIDEND]]/(Stock[[#This Row],[BUYING PRICE]]*Stock[[#This Row],[BUYING QUANTITY]]),"")</f>
        <v/>
      </c>
      <c r="T2565" s="105"/>
      <c r="U2565" s="79"/>
      <c r="V2565" s="97"/>
      <c r="W2565" s="98"/>
      <c r="X2565" s="168"/>
      <c r="Y2565" s="126" t="str">
        <f>IF(Stock[[#This Row],[SELLING QUANTITY]]&gt;0,Stock[[#This Row],[SELLING PRICE]]*Stock[[#This Row],[SELLING QUANTITY]]*Stock[[#This Row],[% SELLING FEE]]+Stock[[#This Row],[SELLING PRICE]]*Stock[[#This Row],[SELLING QUANTITY]]*$D$12,"")</f>
        <v/>
      </c>
      <c r="Z2565" s="121">
        <f>Stock[[#This Row],[BUYING QUANTITY]]+Stock[[#This Row],[STOCK DIVIDEND]]-Stock[[#This Row],[SELLING QUANTITY]]</f>
        <v>0</v>
      </c>
      <c r="AA25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5" s="121">
        <f ca="1">IF(Stock[[#This Row],[SELLING DATE]]&gt;0,Stock[[#This Row],[SELLING DATE]]-Stock[[#This Row],[BUY DATE]]+1,IF(Stock[[#This Row],[BUY DATE]]=0,0,TODAY()-Stock[[#This Row],[BUY DATE]]+1))</f>
        <v>0</v>
      </c>
      <c r="AC2565" s="122" t="str">
        <f>IFERROR(Stock[[#This Row],[CASH DIVIDEND]]+Stock[[#This Row],[RETURN/(LOSS) FROM TRADING
(auto-fill)]],"")</f>
        <v/>
      </c>
      <c r="AD25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5" s="146" t="str">
        <f ca="1">IFERROR(IF(Stock[[#This Row],[HOLDING DAYS
(auto-fill)]]&lt;365,Stock[[#This Row],[% TOTAL RETURN/(LOSS)
(auto-fill)]]*365/Stock[[#This Row],[HOLDING DAYS
(auto-fill)]],POWER((1+Stock[[#This Row],[% TOTAL RETURN/(LOSS)
(auto-fill)]]),1/(Stock[[#This Row],[HOLDING DAYS
(auto-fill)]]/365))-1),"")</f>
        <v/>
      </c>
      <c r="AF2565" s="81"/>
      <c r="AG2565" s="149" t="str">
        <f>IF(Stock[[#This Row],[STATUS
(auto-fill)]]="HOLDING",Stock[[#This Row],[MARKET PRICE]]-Stock[[#This Row],[BUYING PRICE]],"")</f>
        <v/>
      </c>
      <c r="AH2565" s="143" t="str">
        <f>IFERROR(Stock[[#This Row],[CHANGE
(auto-fill)]]/Stock[[#This Row],[BUYING PRICE]],"")</f>
        <v/>
      </c>
      <c r="AI2565" s="130" t="str">
        <f>IF(Stock[[#This Row],[MARKET PRICE]]&gt;0,Stock[[#This Row],[MARKET PRICE]]*Stock[[#This Row],[REMAINING QUANTITY
(auto-fill)]],"")</f>
        <v/>
      </c>
    </row>
    <row r="2566" spans="2:35">
      <c r="B2566" s="110" t="str">
        <f>IF(AND(Stock[[#This Row],[BUYING QUANTITY]]&gt;0,Stock[[#This Row],[REMAINING QUANTITY
(auto-fill)]]=0),"SOLD OUT",
IF(AND(Stock[[#This Row],[BUYING QUANTITY]]&gt;0,Stock[[#This Row],[REMAINING QUANTITY
(auto-fill)]]&gt;0),"HOLDING",""))</f>
        <v/>
      </c>
      <c r="C2566" s="113">
        <f t="shared" si="39"/>
        <v>2553</v>
      </c>
      <c r="D2566" s="79"/>
      <c r="E2566" s="80"/>
      <c r="F2566" s="162"/>
      <c r="G2566" s="85"/>
      <c r="H2566" s="86"/>
      <c r="I2566" s="164"/>
      <c r="J2566" s="115" t="str">
        <f>IF(Stock[[#This Row],[BUYING QUANTITY]]&gt;0,Stock[[#This Row],[BUYING PRICE]]*Stock[[#This Row],[BUYING QUANTITY]]*Stock[[#This Row],[% BUYING FEE]],"")</f>
        <v/>
      </c>
      <c r="K2566" s="89"/>
      <c r="L2566" s="90"/>
      <c r="M2566" s="117" t="str">
        <f>IF(Stock[[#This Row],[BUYING QUANTITY]]&gt;0,Stock[[#This Row],[BUYING PRICE]]*(1+Stock[[#This Row],[% THRESHOLD (RETURN)_1]]),"")</f>
        <v/>
      </c>
      <c r="N2566" s="91"/>
      <c r="O2566" s="117" t="str">
        <f>IF(Stock[[#This Row],[BUYING QUANTITY]]&gt;0,Stock[[#This Row],[BUYING PRICE]]*(1+Stock[[#This Row],[% THRESHOLD (RETURN)_2]]),"")</f>
        <v/>
      </c>
      <c r="P2566" s="91"/>
      <c r="Q2566" s="117" t="str">
        <f>IF(Stock[[#This Row],[BUYING QUANTITY]]&gt;0,Stock[[#This Row],[BUYING PRICE]]*(1+Stock[[#This Row],[% THRESHOLD (LOSS)]]),"")</f>
        <v/>
      </c>
      <c r="R2566" s="105"/>
      <c r="S2566" s="118" t="str">
        <f>IF(Stock[[#This Row],[CASH DIVIDEND]]&gt;0,Stock[[#This Row],[CASH DIVIDEND]]/(Stock[[#This Row],[BUYING PRICE]]*Stock[[#This Row],[BUYING QUANTITY]]),"")</f>
        <v/>
      </c>
      <c r="T2566" s="105"/>
      <c r="U2566" s="79"/>
      <c r="V2566" s="97"/>
      <c r="W2566" s="98"/>
      <c r="X2566" s="168"/>
      <c r="Y2566" s="126" t="str">
        <f>IF(Stock[[#This Row],[SELLING QUANTITY]]&gt;0,Stock[[#This Row],[SELLING PRICE]]*Stock[[#This Row],[SELLING QUANTITY]]*Stock[[#This Row],[% SELLING FEE]]+Stock[[#This Row],[SELLING PRICE]]*Stock[[#This Row],[SELLING QUANTITY]]*$D$12,"")</f>
        <v/>
      </c>
      <c r="Z2566" s="121">
        <f>Stock[[#This Row],[BUYING QUANTITY]]+Stock[[#This Row],[STOCK DIVIDEND]]-Stock[[#This Row],[SELLING QUANTITY]]</f>
        <v>0</v>
      </c>
      <c r="AA25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6" s="121">
        <f ca="1">IF(Stock[[#This Row],[SELLING DATE]]&gt;0,Stock[[#This Row],[SELLING DATE]]-Stock[[#This Row],[BUY DATE]]+1,IF(Stock[[#This Row],[BUY DATE]]=0,0,TODAY()-Stock[[#This Row],[BUY DATE]]+1))</f>
        <v>0</v>
      </c>
      <c r="AC2566" s="122" t="str">
        <f>IFERROR(Stock[[#This Row],[CASH DIVIDEND]]+Stock[[#This Row],[RETURN/(LOSS) FROM TRADING
(auto-fill)]],"")</f>
        <v/>
      </c>
      <c r="AD25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6" s="146" t="str">
        <f ca="1">IFERROR(IF(Stock[[#This Row],[HOLDING DAYS
(auto-fill)]]&lt;365,Stock[[#This Row],[% TOTAL RETURN/(LOSS)
(auto-fill)]]*365/Stock[[#This Row],[HOLDING DAYS
(auto-fill)]],POWER((1+Stock[[#This Row],[% TOTAL RETURN/(LOSS)
(auto-fill)]]),1/(Stock[[#This Row],[HOLDING DAYS
(auto-fill)]]/365))-1),"")</f>
        <v/>
      </c>
      <c r="AF2566" s="81"/>
      <c r="AG2566" s="149" t="str">
        <f>IF(Stock[[#This Row],[STATUS
(auto-fill)]]="HOLDING",Stock[[#This Row],[MARKET PRICE]]-Stock[[#This Row],[BUYING PRICE]],"")</f>
        <v/>
      </c>
      <c r="AH2566" s="143" t="str">
        <f>IFERROR(Stock[[#This Row],[CHANGE
(auto-fill)]]/Stock[[#This Row],[BUYING PRICE]],"")</f>
        <v/>
      </c>
      <c r="AI2566" s="130" t="str">
        <f>IF(Stock[[#This Row],[MARKET PRICE]]&gt;0,Stock[[#This Row],[MARKET PRICE]]*Stock[[#This Row],[REMAINING QUANTITY
(auto-fill)]],"")</f>
        <v/>
      </c>
    </row>
    <row r="2567" spans="2:35">
      <c r="B2567" s="110" t="str">
        <f>IF(AND(Stock[[#This Row],[BUYING QUANTITY]]&gt;0,Stock[[#This Row],[REMAINING QUANTITY
(auto-fill)]]=0),"SOLD OUT",
IF(AND(Stock[[#This Row],[BUYING QUANTITY]]&gt;0,Stock[[#This Row],[REMAINING QUANTITY
(auto-fill)]]&gt;0),"HOLDING",""))</f>
        <v/>
      </c>
      <c r="C2567" s="113">
        <f t="shared" si="39"/>
        <v>2554</v>
      </c>
      <c r="D2567" s="79"/>
      <c r="E2567" s="80"/>
      <c r="F2567" s="162"/>
      <c r="G2567" s="85"/>
      <c r="H2567" s="86"/>
      <c r="I2567" s="164"/>
      <c r="J2567" s="115" t="str">
        <f>IF(Stock[[#This Row],[BUYING QUANTITY]]&gt;0,Stock[[#This Row],[BUYING PRICE]]*Stock[[#This Row],[BUYING QUANTITY]]*Stock[[#This Row],[% BUYING FEE]],"")</f>
        <v/>
      </c>
      <c r="K2567" s="89"/>
      <c r="L2567" s="90"/>
      <c r="M2567" s="117" t="str">
        <f>IF(Stock[[#This Row],[BUYING QUANTITY]]&gt;0,Stock[[#This Row],[BUYING PRICE]]*(1+Stock[[#This Row],[% THRESHOLD (RETURN)_1]]),"")</f>
        <v/>
      </c>
      <c r="N2567" s="91"/>
      <c r="O2567" s="117" t="str">
        <f>IF(Stock[[#This Row],[BUYING QUANTITY]]&gt;0,Stock[[#This Row],[BUYING PRICE]]*(1+Stock[[#This Row],[% THRESHOLD (RETURN)_2]]),"")</f>
        <v/>
      </c>
      <c r="P2567" s="91"/>
      <c r="Q2567" s="117" t="str">
        <f>IF(Stock[[#This Row],[BUYING QUANTITY]]&gt;0,Stock[[#This Row],[BUYING PRICE]]*(1+Stock[[#This Row],[% THRESHOLD (LOSS)]]),"")</f>
        <v/>
      </c>
      <c r="R2567" s="105"/>
      <c r="S2567" s="118" t="str">
        <f>IF(Stock[[#This Row],[CASH DIVIDEND]]&gt;0,Stock[[#This Row],[CASH DIVIDEND]]/(Stock[[#This Row],[BUYING PRICE]]*Stock[[#This Row],[BUYING QUANTITY]]),"")</f>
        <v/>
      </c>
      <c r="T2567" s="105"/>
      <c r="U2567" s="79"/>
      <c r="V2567" s="97"/>
      <c r="W2567" s="98"/>
      <c r="X2567" s="168"/>
      <c r="Y2567" s="126" t="str">
        <f>IF(Stock[[#This Row],[SELLING QUANTITY]]&gt;0,Stock[[#This Row],[SELLING PRICE]]*Stock[[#This Row],[SELLING QUANTITY]]*Stock[[#This Row],[% SELLING FEE]]+Stock[[#This Row],[SELLING PRICE]]*Stock[[#This Row],[SELLING QUANTITY]]*$D$12,"")</f>
        <v/>
      </c>
      <c r="Z2567" s="121">
        <f>Stock[[#This Row],[BUYING QUANTITY]]+Stock[[#This Row],[STOCK DIVIDEND]]-Stock[[#This Row],[SELLING QUANTITY]]</f>
        <v>0</v>
      </c>
      <c r="AA25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7" s="121">
        <f ca="1">IF(Stock[[#This Row],[SELLING DATE]]&gt;0,Stock[[#This Row],[SELLING DATE]]-Stock[[#This Row],[BUY DATE]]+1,IF(Stock[[#This Row],[BUY DATE]]=0,0,TODAY()-Stock[[#This Row],[BUY DATE]]+1))</f>
        <v>0</v>
      </c>
      <c r="AC2567" s="122" t="str">
        <f>IFERROR(Stock[[#This Row],[CASH DIVIDEND]]+Stock[[#This Row],[RETURN/(LOSS) FROM TRADING
(auto-fill)]],"")</f>
        <v/>
      </c>
      <c r="AD25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7" s="146" t="str">
        <f ca="1">IFERROR(IF(Stock[[#This Row],[HOLDING DAYS
(auto-fill)]]&lt;365,Stock[[#This Row],[% TOTAL RETURN/(LOSS)
(auto-fill)]]*365/Stock[[#This Row],[HOLDING DAYS
(auto-fill)]],POWER((1+Stock[[#This Row],[% TOTAL RETURN/(LOSS)
(auto-fill)]]),1/(Stock[[#This Row],[HOLDING DAYS
(auto-fill)]]/365))-1),"")</f>
        <v/>
      </c>
      <c r="AF2567" s="81"/>
      <c r="AG2567" s="149" t="str">
        <f>IF(Stock[[#This Row],[STATUS
(auto-fill)]]="HOLDING",Stock[[#This Row],[MARKET PRICE]]-Stock[[#This Row],[BUYING PRICE]],"")</f>
        <v/>
      </c>
      <c r="AH2567" s="143" t="str">
        <f>IFERROR(Stock[[#This Row],[CHANGE
(auto-fill)]]/Stock[[#This Row],[BUYING PRICE]],"")</f>
        <v/>
      </c>
      <c r="AI2567" s="130" t="str">
        <f>IF(Stock[[#This Row],[MARKET PRICE]]&gt;0,Stock[[#This Row],[MARKET PRICE]]*Stock[[#This Row],[REMAINING QUANTITY
(auto-fill)]],"")</f>
        <v/>
      </c>
    </row>
    <row r="2568" spans="2:35">
      <c r="B2568" s="110" t="str">
        <f>IF(AND(Stock[[#This Row],[BUYING QUANTITY]]&gt;0,Stock[[#This Row],[REMAINING QUANTITY
(auto-fill)]]=0),"SOLD OUT",
IF(AND(Stock[[#This Row],[BUYING QUANTITY]]&gt;0,Stock[[#This Row],[REMAINING QUANTITY
(auto-fill)]]&gt;0),"HOLDING",""))</f>
        <v/>
      </c>
      <c r="C2568" s="113">
        <f t="shared" si="39"/>
        <v>2555</v>
      </c>
      <c r="D2568" s="79"/>
      <c r="E2568" s="80"/>
      <c r="F2568" s="162"/>
      <c r="G2568" s="85"/>
      <c r="H2568" s="86"/>
      <c r="I2568" s="164"/>
      <c r="J2568" s="115" t="str">
        <f>IF(Stock[[#This Row],[BUYING QUANTITY]]&gt;0,Stock[[#This Row],[BUYING PRICE]]*Stock[[#This Row],[BUYING QUANTITY]]*Stock[[#This Row],[% BUYING FEE]],"")</f>
        <v/>
      </c>
      <c r="K2568" s="89"/>
      <c r="L2568" s="90"/>
      <c r="M2568" s="117" t="str">
        <f>IF(Stock[[#This Row],[BUYING QUANTITY]]&gt;0,Stock[[#This Row],[BUYING PRICE]]*(1+Stock[[#This Row],[% THRESHOLD (RETURN)_1]]),"")</f>
        <v/>
      </c>
      <c r="N2568" s="91"/>
      <c r="O2568" s="117" t="str">
        <f>IF(Stock[[#This Row],[BUYING QUANTITY]]&gt;0,Stock[[#This Row],[BUYING PRICE]]*(1+Stock[[#This Row],[% THRESHOLD (RETURN)_2]]),"")</f>
        <v/>
      </c>
      <c r="P2568" s="91"/>
      <c r="Q2568" s="117" t="str">
        <f>IF(Stock[[#This Row],[BUYING QUANTITY]]&gt;0,Stock[[#This Row],[BUYING PRICE]]*(1+Stock[[#This Row],[% THRESHOLD (LOSS)]]),"")</f>
        <v/>
      </c>
      <c r="R2568" s="105"/>
      <c r="S2568" s="118" t="str">
        <f>IF(Stock[[#This Row],[CASH DIVIDEND]]&gt;0,Stock[[#This Row],[CASH DIVIDEND]]/(Stock[[#This Row],[BUYING PRICE]]*Stock[[#This Row],[BUYING QUANTITY]]),"")</f>
        <v/>
      </c>
      <c r="T2568" s="105"/>
      <c r="U2568" s="79"/>
      <c r="V2568" s="97"/>
      <c r="W2568" s="98"/>
      <c r="X2568" s="168"/>
      <c r="Y2568" s="126" t="str">
        <f>IF(Stock[[#This Row],[SELLING QUANTITY]]&gt;0,Stock[[#This Row],[SELLING PRICE]]*Stock[[#This Row],[SELLING QUANTITY]]*Stock[[#This Row],[% SELLING FEE]]+Stock[[#This Row],[SELLING PRICE]]*Stock[[#This Row],[SELLING QUANTITY]]*$D$12,"")</f>
        <v/>
      </c>
      <c r="Z2568" s="121">
        <f>Stock[[#This Row],[BUYING QUANTITY]]+Stock[[#This Row],[STOCK DIVIDEND]]-Stock[[#This Row],[SELLING QUANTITY]]</f>
        <v>0</v>
      </c>
      <c r="AA25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8" s="121">
        <f ca="1">IF(Stock[[#This Row],[SELLING DATE]]&gt;0,Stock[[#This Row],[SELLING DATE]]-Stock[[#This Row],[BUY DATE]]+1,IF(Stock[[#This Row],[BUY DATE]]=0,0,TODAY()-Stock[[#This Row],[BUY DATE]]+1))</f>
        <v>0</v>
      </c>
      <c r="AC2568" s="122" t="str">
        <f>IFERROR(Stock[[#This Row],[CASH DIVIDEND]]+Stock[[#This Row],[RETURN/(LOSS) FROM TRADING
(auto-fill)]],"")</f>
        <v/>
      </c>
      <c r="AD25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8" s="146" t="str">
        <f ca="1">IFERROR(IF(Stock[[#This Row],[HOLDING DAYS
(auto-fill)]]&lt;365,Stock[[#This Row],[% TOTAL RETURN/(LOSS)
(auto-fill)]]*365/Stock[[#This Row],[HOLDING DAYS
(auto-fill)]],POWER((1+Stock[[#This Row],[% TOTAL RETURN/(LOSS)
(auto-fill)]]),1/(Stock[[#This Row],[HOLDING DAYS
(auto-fill)]]/365))-1),"")</f>
        <v/>
      </c>
      <c r="AF2568" s="81"/>
      <c r="AG2568" s="149" t="str">
        <f>IF(Stock[[#This Row],[STATUS
(auto-fill)]]="HOLDING",Stock[[#This Row],[MARKET PRICE]]-Stock[[#This Row],[BUYING PRICE]],"")</f>
        <v/>
      </c>
      <c r="AH2568" s="143" t="str">
        <f>IFERROR(Stock[[#This Row],[CHANGE
(auto-fill)]]/Stock[[#This Row],[BUYING PRICE]],"")</f>
        <v/>
      </c>
      <c r="AI2568" s="130" t="str">
        <f>IF(Stock[[#This Row],[MARKET PRICE]]&gt;0,Stock[[#This Row],[MARKET PRICE]]*Stock[[#This Row],[REMAINING QUANTITY
(auto-fill)]],"")</f>
        <v/>
      </c>
    </row>
    <row r="2569" spans="2:35">
      <c r="B2569" s="110" t="str">
        <f>IF(AND(Stock[[#This Row],[BUYING QUANTITY]]&gt;0,Stock[[#This Row],[REMAINING QUANTITY
(auto-fill)]]=0),"SOLD OUT",
IF(AND(Stock[[#This Row],[BUYING QUANTITY]]&gt;0,Stock[[#This Row],[REMAINING QUANTITY
(auto-fill)]]&gt;0),"HOLDING",""))</f>
        <v/>
      </c>
      <c r="C2569" s="113">
        <f t="shared" si="39"/>
        <v>2556</v>
      </c>
      <c r="D2569" s="79"/>
      <c r="E2569" s="80"/>
      <c r="F2569" s="162"/>
      <c r="G2569" s="85"/>
      <c r="H2569" s="86"/>
      <c r="I2569" s="164"/>
      <c r="J2569" s="115" t="str">
        <f>IF(Stock[[#This Row],[BUYING QUANTITY]]&gt;0,Stock[[#This Row],[BUYING PRICE]]*Stock[[#This Row],[BUYING QUANTITY]]*Stock[[#This Row],[% BUYING FEE]],"")</f>
        <v/>
      </c>
      <c r="K2569" s="89"/>
      <c r="L2569" s="90"/>
      <c r="M2569" s="117" t="str">
        <f>IF(Stock[[#This Row],[BUYING QUANTITY]]&gt;0,Stock[[#This Row],[BUYING PRICE]]*(1+Stock[[#This Row],[% THRESHOLD (RETURN)_1]]),"")</f>
        <v/>
      </c>
      <c r="N2569" s="91"/>
      <c r="O2569" s="117" t="str">
        <f>IF(Stock[[#This Row],[BUYING QUANTITY]]&gt;0,Stock[[#This Row],[BUYING PRICE]]*(1+Stock[[#This Row],[% THRESHOLD (RETURN)_2]]),"")</f>
        <v/>
      </c>
      <c r="P2569" s="91"/>
      <c r="Q2569" s="117" t="str">
        <f>IF(Stock[[#This Row],[BUYING QUANTITY]]&gt;0,Stock[[#This Row],[BUYING PRICE]]*(1+Stock[[#This Row],[% THRESHOLD (LOSS)]]),"")</f>
        <v/>
      </c>
      <c r="R2569" s="105"/>
      <c r="S2569" s="118" t="str">
        <f>IF(Stock[[#This Row],[CASH DIVIDEND]]&gt;0,Stock[[#This Row],[CASH DIVIDEND]]/(Stock[[#This Row],[BUYING PRICE]]*Stock[[#This Row],[BUYING QUANTITY]]),"")</f>
        <v/>
      </c>
      <c r="T2569" s="105"/>
      <c r="U2569" s="79"/>
      <c r="V2569" s="97"/>
      <c r="W2569" s="98"/>
      <c r="X2569" s="168"/>
      <c r="Y2569" s="126" t="str">
        <f>IF(Stock[[#This Row],[SELLING QUANTITY]]&gt;0,Stock[[#This Row],[SELLING PRICE]]*Stock[[#This Row],[SELLING QUANTITY]]*Stock[[#This Row],[% SELLING FEE]]+Stock[[#This Row],[SELLING PRICE]]*Stock[[#This Row],[SELLING QUANTITY]]*$D$12,"")</f>
        <v/>
      </c>
      <c r="Z2569" s="121">
        <f>Stock[[#This Row],[BUYING QUANTITY]]+Stock[[#This Row],[STOCK DIVIDEND]]-Stock[[#This Row],[SELLING QUANTITY]]</f>
        <v>0</v>
      </c>
      <c r="AA25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69" s="121">
        <f ca="1">IF(Stock[[#This Row],[SELLING DATE]]&gt;0,Stock[[#This Row],[SELLING DATE]]-Stock[[#This Row],[BUY DATE]]+1,IF(Stock[[#This Row],[BUY DATE]]=0,0,TODAY()-Stock[[#This Row],[BUY DATE]]+1))</f>
        <v>0</v>
      </c>
      <c r="AC2569" s="122" t="str">
        <f>IFERROR(Stock[[#This Row],[CASH DIVIDEND]]+Stock[[#This Row],[RETURN/(LOSS) FROM TRADING
(auto-fill)]],"")</f>
        <v/>
      </c>
      <c r="AD25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69" s="146" t="str">
        <f ca="1">IFERROR(IF(Stock[[#This Row],[HOLDING DAYS
(auto-fill)]]&lt;365,Stock[[#This Row],[% TOTAL RETURN/(LOSS)
(auto-fill)]]*365/Stock[[#This Row],[HOLDING DAYS
(auto-fill)]],POWER((1+Stock[[#This Row],[% TOTAL RETURN/(LOSS)
(auto-fill)]]),1/(Stock[[#This Row],[HOLDING DAYS
(auto-fill)]]/365))-1),"")</f>
        <v/>
      </c>
      <c r="AF2569" s="81"/>
      <c r="AG2569" s="149" t="str">
        <f>IF(Stock[[#This Row],[STATUS
(auto-fill)]]="HOLDING",Stock[[#This Row],[MARKET PRICE]]-Stock[[#This Row],[BUYING PRICE]],"")</f>
        <v/>
      </c>
      <c r="AH2569" s="143" t="str">
        <f>IFERROR(Stock[[#This Row],[CHANGE
(auto-fill)]]/Stock[[#This Row],[BUYING PRICE]],"")</f>
        <v/>
      </c>
      <c r="AI2569" s="130" t="str">
        <f>IF(Stock[[#This Row],[MARKET PRICE]]&gt;0,Stock[[#This Row],[MARKET PRICE]]*Stock[[#This Row],[REMAINING QUANTITY
(auto-fill)]],"")</f>
        <v/>
      </c>
    </row>
    <row r="2570" spans="2:35">
      <c r="B2570" s="110" t="str">
        <f>IF(AND(Stock[[#This Row],[BUYING QUANTITY]]&gt;0,Stock[[#This Row],[REMAINING QUANTITY
(auto-fill)]]=0),"SOLD OUT",
IF(AND(Stock[[#This Row],[BUYING QUANTITY]]&gt;0,Stock[[#This Row],[REMAINING QUANTITY
(auto-fill)]]&gt;0),"HOLDING",""))</f>
        <v/>
      </c>
      <c r="C2570" s="113">
        <f t="shared" si="39"/>
        <v>2557</v>
      </c>
      <c r="D2570" s="79"/>
      <c r="E2570" s="80"/>
      <c r="F2570" s="162"/>
      <c r="G2570" s="85"/>
      <c r="H2570" s="86"/>
      <c r="I2570" s="164"/>
      <c r="J2570" s="115" t="str">
        <f>IF(Stock[[#This Row],[BUYING QUANTITY]]&gt;0,Stock[[#This Row],[BUYING PRICE]]*Stock[[#This Row],[BUYING QUANTITY]]*Stock[[#This Row],[% BUYING FEE]],"")</f>
        <v/>
      </c>
      <c r="K2570" s="89"/>
      <c r="L2570" s="90"/>
      <c r="M2570" s="117" t="str">
        <f>IF(Stock[[#This Row],[BUYING QUANTITY]]&gt;0,Stock[[#This Row],[BUYING PRICE]]*(1+Stock[[#This Row],[% THRESHOLD (RETURN)_1]]),"")</f>
        <v/>
      </c>
      <c r="N2570" s="91"/>
      <c r="O2570" s="117" t="str">
        <f>IF(Stock[[#This Row],[BUYING QUANTITY]]&gt;0,Stock[[#This Row],[BUYING PRICE]]*(1+Stock[[#This Row],[% THRESHOLD (RETURN)_2]]),"")</f>
        <v/>
      </c>
      <c r="P2570" s="91"/>
      <c r="Q2570" s="117" t="str">
        <f>IF(Stock[[#This Row],[BUYING QUANTITY]]&gt;0,Stock[[#This Row],[BUYING PRICE]]*(1+Stock[[#This Row],[% THRESHOLD (LOSS)]]),"")</f>
        <v/>
      </c>
      <c r="R2570" s="105"/>
      <c r="S2570" s="118" t="str">
        <f>IF(Stock[[#This Row],[CASH DIVIDEND]]&gt;0,Stock[[#This Row],[CASH DIVIDEND]]/(Stock[[#This Row],[BUYING PRICE]]*Stock[[#This Row],[BUYING QUANTITY]]),"")</f>
        <v/>
      </c>
      <c r="T2570" s="105"/>
      <c r="U2570" s="79"/>
      <c r="V2570" s="97"/>
      <c r="W2570" s="98"/>
      <c r="X2570" s="168"/>
      <c r="Y2570" s="126" t="str">
        <f>IF(Stock[[#This Row],[SELLING QUANTITY]]&gt;0,Stock[[#This Row],[SELLING PRICE]]*Stock[[#This Row],[SELLING QUANTITY]]*Stock[[#This Row],[% SELLING FEE]]+Stock[[#This Row],[SELLING PRICE]]*Stock[[#This Row],[SELLING QUANTITY]]*$D$12,"")</f>
        <v/>
      </c>
      <c r="Z2570" s="121">
        <f>Stock[[#This Row],[BUYING QUANTITY]]+Stock[[#This Row],[STOCK DIVIDEND]]-Stock[[#This Row],[SELLING QUANTITY]]</f>
        <v>0</v>
      </c>
      <c r="AA25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0" s="121">
        <f ca="1">IF(Stock[[#This Row],[SELLING DATE]]&gt;0,Stock[[#This Row],[SELLING DATE]]-Stock[[#This Row],[BUY DATE]]+1,IF(Stock[[#This Row],[BUY DATE]]=0,0,TODAY()-Stock[[#This Row],[BUY DATE]]+1))</f>
        <v>0</v>
      </c>
      <c r="AC2570" s="122" t="str">
        <f>IFERROR(Stock[[#This Row],[CASH DIVIDEND]]+Stock[[#This Row],[RETURN/(LOSS) FROM TRADING
(auto-fill)]],"")</f>
        <v/>
      </c>
      <c r="AD25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0" s="146" t="str">
        <f ca="1">IFERROR(IF(Stock[[#This Row],[HOLDING DAYS
(auto-fill)]]&lt;365,Stock[[#This Row],[% TOTAL RETURN/(LOSS)
(auto-fill)]]*365/Stock[[#This Row],[HOLDING DAYS
(auto-fill)]],POWER((1+Stock[[#This Row],[% TOTAL RETURN/(LOSS)
(auto-fill)]]),1/(Stock[[#This Row],[HOLDING DAYS
(auto-fill)]]/365))-1),"")</f>
        <v/>
      </c>
      <c r="AF2570" s="81"/>
      <c r="AG2570" s="149" t="str">
        <f>IF(Stock[[#This Row],[STATUS
(auto-fill)]]="HOLDING",Stock[[#This Row],[MARKET PRICE]]-Stock[[#This Row],[BUYING PRICE]],"")</f>
        <v/>
      </c>
      <c r="AH2570" s="143" t="str">
        <f>IFERROR(Stock[[#This Row],[CHANGE
(auto-fill)]]/Stock[[#This Row],[BUYING PRICE]],"")</f>
        <v/>
      </c>
      <c r="AI2570" s="130" t="str">
        <f>IF(Stock[[#This Row],[MARKET PRICE]]&gt;0,Stock[[#This Row],[MARKET PRICE]]*Stock[[#This Row],[REMAINING QUANTITY
(auto-fill)]],"")</f>
        <v/>
      </c>
    </row>
    <row r="2571" spans="2:35">
      <c r="B2571" s="110" t="str">
        <f>IF(AND(Stock[[#This Row],[BUYING QUANTITY]]&gt;0,Stock[[#This Row],[REMAINING QUANTITY
(auto-fill)]]=0),"SOLD OUT",
IF(AND(Stock[[#This Row],[BUYING QUANTITY]]&gt;0,Stock[[#This Row],[REMAINING QUANTITY
(auto-fill)]]&gt;0),"HOLDING",""))</f>
        <v/>
      </c>
      <c r="C2571" s="113">
        <f t="shared" si="39"/>
        <v>2558</v>
      </c>
      <c r="D2571" s="79"/>
      <c r="E2571" s="80"/>
      <c r="F2571" s="162"/>
      <c r="G2571" s="85"/>
      <c r="H2571" s="86"/>
      <c r="I2571" s="164"/>
      <c r="J2571" s="115" t="str">
        <f>IF(Stock[[#This Row],[BUYING QUANTITY]]&gt;0,Stock[[#This Row],[BUYING PRICE]]*Stock[[#This Row],[BUYING QUANTITY]]*Stock[[#This Row],[% BUYING FEE]],"")</f>
        <v/>
      </c>
      <c r="K2571" s="89"/>
      <c r="L2571" s="90"/>
      <c r="M2571" s="117" t="str">
        <f>IF(Stock[[#This Row],[BUYING QUANTITY]]&gt;0,Stock[[#This Row],[BUYING PRICE]]*(1+Stock[[#This Row],[% THRESHOLD (RETURN)_1]]),"")</f>
        <v/>
      </c>
      <c r="N2571" s="91"/>
      <c r="O2571" s="117" t="str">
        <f>IF(Stock[[#This Row],[BUYING QUANTITY]]&gt;0,Stock[[#This Row],[BUYING PRICE]]*(1+Stock[[#This Row],[% THRESHOLD (RETURN)_2]]),"")</f>
        <v/>
      </c>
      <c r="P2571" s="91"/>
      <c r="Q2571" s="117" t="str">
        <f>IF(Stock[[#This Row],[BUYING QUANTITY]]&gt;0,Stock[[#This Row],[BUYING PRICE]]*(1+Stock[[#This Row],[% THRESHOLD (LOSS)]]),"")</f>
        <v/>
      </c>
      <c r="R2571" s="105"/>
      <c r="S2571" s="118" t="str">
        <f>IF(Stock[[#This Row],[CASH DIVIDEND]]&gt;0,Stock[[#This Row],[CASH DIVIDEND]]/(Stock[[#This Row],[BUYING PRICE]]*Stock[[#This Row],[BUYING QUANTITY]]),"")</f>
        <v/>
      </c>
      <c r="T2571" s="105"/>
      <c r="U2571" s="79"/>
      <c r="V2571" s="97"/>
      <c r="W2571" s="98"/>
      <c r="X2571" s="168"/>
      <c r="Y2571" s="126" t="str">
        <f>IF(Stock[[#This Row],[SELLING QUANTITY]]&gt;0,Stock[[#This Row],[SELLING PRICE]]*Stock[[#This Row],[SELLING QUANTITY]]*Stock[[#This Row],[% SELLING FEE]]+Stock[[#This Row],[SELLING PRICE]]*Stock[[#This Row],[SELLING QUANTITY]]*$D$12,"")</f>
        <v/>
      </c>
      <c r="Z2571" s="121">
        <f>Stock[[#This Row],[BUYING QUANTITY]]+Stock[[#This Row],[STOCK DIVIDEND]]-Stock[[#This Row],[SELLING QUANTITY]]</f>
        <v>0</v>
      </c>
      <c r="AA25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1" s="121">
        <f ca="1">IF(Stock[[#This Row],[SELLING DATE]]&gt;0,Stock[[#This Row],[SELLING DATE]]-Stock[[#This Row],[BUY DATE]]+1,IF(Stock[[#This Row],[BUY DATE]]=0,0,TODAY()-Stock[[#This Row],[BUY DATE]]+1))</f>
        <v>0</v>
      </c>
      <c r="AC2571" s="122" t="str">
        <f>IFERROR(Stock[[#This Row],[CASH DIVIDEND]]+Stock[[#This Row],[RETURN/(LOSS) FROM TRADING
(auto-fill)]],"")</f>
        <v/>
      </c>
      <c r="AD25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1" s="146" t="str">
        <f ca="1">IFERROR(IF(Stock[[#This Row],[HOLDING DAYS
(auto-fill)]]&lt;365,Stock[[#This Row],[% TOTAL RETURN/(LOSS)
(auto-fill)]]*365/Stock[[#This Row],[HOLDING DAYS
(auto-fill)]],POWER((1+Stock[[#This Row],[% TOTAL RETURN/(LOSS)
(auto-fill)]]),1/(Stock[[#This Row],[HOLDING DAYS
(auto-fill)]]/365))-1),"")</f>
        <v/>
      </c>
      <c r="AF2571" s="81"/>
      <c r="AG2571" s="149" t="str">
        <f>IF(Stock[[#This Row],[STATUS
(auto-fill)]]="HOLDING",Stock[[#This Row],[MARKET PRICE]]-Stock[[#This Row],[BUYING PRICE]],"")</f>
        <v/>
      </c>
      <c r="AH2571" s="143" t="str">
        <f>IFERROR(Stock[[#This Row],[CHANGE
(auto-fill)]]/Stock[[#This Row],[BUYING PRICE]],"")</f>
        <v/>
      </c>
      <c r="AI2571" s="130" t="str">
        <f>IF(Stock[[#This Row],[MARKET PRICE]]&gt;0,Stock[[#This Row],[MARKET PRICE]]*Stock[[#This Row],[REMAINING QUANTITY
(auto-fill)]],"")</f>
        <v/>
      </c>
    </row>
    <row r="2572" spans="2:35">
      <c r="B2572" s="110" t="str">
        <f>IF(AND(Stock[[#This Row],[BUYING QUANTITY]]&gt;0,Stock[[#This Row],[REMAINING QUANTITY
(auto-fill)]]=0),"SOLD OUT",
IF(AND(Stock[[#This Row],[BUYING QUANTITY]]&gt;0,Stock[[#This Row],[REMAINING QUANTITY
(auto-fill)]]&gt;0),"HOLDING",""))</f>
        <v/>
      </c>
      <c r="C2572" s="113">
        <f t="shared" si="39"/>
        <v>2559</v>
      </c>
      <c r="D2572" s="79"/>
      <c r="E2572" s="80"/>
      <c r="F2572" s="162"/>
      <c r="G2572" s="85"/>
      <c r="H2572" s="86"/>
      <c r="I2572" s="164"/>
      <c r="J2572" s="115" t="str">
        <f>IF(Stock[[#This Row],[BUYING QUANTITY]]&gt;0,Stock[[#This Row],[BUYING PRICE]]*Stock[[#This Row],[BUYING QUANTITY]]*Stock[[#This Row],[% BUYING FEE]],"")</f>
        <v/>
      </c>
      <c r="K2572" s="89"/>
      <c r="L2572" s="90"/>
      <c r="M2572" s="117" t="str">
        <f>IF(Stock[[#This Row],[BUYING QUANTITY]]&gt;0,Stock[[#This Row],[BUYING PRICE]]*(1+Stock[[#This Row],[% THRESHOLD (RETURN)_1]]),"")</f>
        <v/>
      </c>
      <c r="N2572" s="91"/>
      <c r="O2572" s="117" t="str">
        <f>IF(Stock[[#This Row],[BUYING QUANTITY]]&gt;0,Stock[[#This Row],[BUYING PRICE]]*(1+Stock[[#This Row],[% THRESHOLD (RETURN)_2]]),"")</f>
        <v/>
      </c>
      <c r="P2572" s="91"/>
      <c r="Q2572" s="117" t="str">
        <f>IF(Stock[[#This Row],[BUYING QUANTITY]]&gt;0,Stock[[#This Row],[BUYING PRICE]]*(1+Stock[[#This Row],[% THRESHOLD (LOSS)]]),"")</f>
        <v/>
      </c>
      <c r="R2572" s="105"/>
      <c r="S2572" s="118" t="str">
        <f>IF(Stock[[#This Row],[CASH DIVIDEND]]&gt;0,Stock[[#This Row],[CASH DIVIDEND]]/(Stock[[#This Row],[BUYING PRICE]]*Stock[[#This Row],[BUYING QUANTITY]]),"")</f>
        <v/>
      </c>
      <c r="T2572" s="105"/>
      <c r="U2572" s="79"/>
      <c r="V2572" s="97"/>
      <c r="W2572" s="98"/>
      <c r="X2572" s="168"/>
      <c r="Y2572" s="126" t="str">
        <f>IF(Stock[[#This Row],[SELLING QUANTITY]]&gt;0,Stock[[#This Row],[SELLING PRICE]]*Stock[[#This Row],[SELLING QUANTITY]]*Stock[[#This Row],[% SELLING FEE]]+Stock[[#This Row],[SELLING PRICE]]*Stock[[#This Row],[SELLING QUANTITY]]*$D$12,"")</f>
        <v/>
      </c>
      <c r="Z2572" s="121">
        <f>Stock[[#This Row],[BUYING QUANTITY]]+Stock[[#This Row],[STOCK DIVIDEND]]-Stock[[#This Row],[SELLING QUANTITY]]</f>
        <v>0</v>
      </c>
      <c r="AA25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2" s="121">
        <f ca="1">IF(Stock[[#This Row],[SELLING DATE]]&gt;0,Stock[[#This Row],[SELLING DATE]]-Stock[[#This Row],[BUY DATE]]+1,IF(Stock[[#This Row],[BUY DATE]]=0,0,TODAY()-Stock[[#This Row],[BUY DATE]]+1))</f>
        <v>0</v>
      </c>
      <c r="AC2572" s="122" t="str">
        <f>IFERROR(Stock[[#This Row],[CASH DIVIDEND]]+Stock[[#This Row],[RETURN/(LOSS) FROM TRADING
(auto-fill)]],"")</f>
        <v/>
      </c>
      <c r="AD25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2" s="146" t="str">
        <f ca="1">IFERROR(IF(Stock[[#This Row],[HOLDING DAYS
(auto-fill)]]&lt;365,Stock[[#This Row],[% TOTAL RETURN/(LOSS)
(auto-fill)]]*365/Stock[[#This Row],[HOLDING DAYS
(auto-fill)]],POWER((1+Stock[[#This Row],[% TOTAL RETURN/(LOSS)
(auto-fill)]]),1/(Stock[[#This Row],[HOLDING DAYS
(auto-fill)]]/365))-1),"")</f>
        <v/>
      </c>
      <c r="AF2572" s="81"/>
      <c r="AG2572" s="149" t="str">
        <f>IF(Stock[[#This Row],[STATUS
(auto-fill)]]="HOLDING",Stock[[#This Row],[MARKET PRICE]]-Stock[[#This Row],[BUYING PRICE]],"")</f>
        <v/>
      </c>
      <c r="AH2572" s="143" t="str">
        <f>IFERROR(Stock[[#This Row],[CHANGE
(auto-fill)]]/Stock[[#This Row],[BUYING PRICE]],"")</f>
        <v/>
      </c>
      <c r="AI2572" s="130" t="str">
        <f>IF(Stock[[#This Row],[MARKET PRICE]]&gt;0,Stock[[#This Row],[MARKET PRICE]]*Stock[[#This Row],[REMAINING QUANTITY
(auto-fill)]],"")</f>
        <v/>
      </c>
    </row>
    <row r="2573" spans="2:35">
      <c r="B2573" s="110" t="str">
        <f>IF(AND(Stock[[#This Row],[BUYING QUANTITY]]&gt;0,Stock[[#This Row],[REMAINING QUANTITY
(auto-fill)]]=0),"SOLD OUT",
IF(AND(Stock[[#This Row],[BUYING QUANTITY]]&gt;0,Stock[[#This Row],[REMAINING QUANTITY
(auto-fill)]]&gt;0),"HOLDING",""))</f>
        <v/>
      </c>
      <c r="C2573" s="113">
        <f t="shared" si="39"/>
        <v>2560</v>
      </c>
      <c r="D2573" s="79"/>
      <c r="E2573" s="80"/>
      <c r="F2573" s="162"/>
      <c r="G2573" s="85"/>
      <c r="H2573" s="86"/>
      <c r="I2573" s="164"/>
      <c r="J2573" s="115" t="str">
        <f>IF(Stock[[#This Row],[BUYING QUANTITY]]&gt;0,Stock[[#This Row],[BUYING PRICE]]*Stock[[#This Row],[BUYING QUANTITY]]*Stock[[#This Row],[% BUYING FEE]],"")</f>
        <v/>
      </c>
      <c r="K2573" s="89"/>
      <c r="L2573" s="90"/>
      <c r="M2573" s="117" t="str">
        <f>IF(Stock[[#This Row],[BUYING QUANTITY]]&gt;0,Stock[[#This Row],[BUYING PRICE]]*(1+Stock[[#This Row],[% THRESHOLD (RETURN)_1]]),"")</f>
        <v/>
      </c>
      <c r="N2573" s="91"/>
      <c r="O2573" s="117" t="str">
        <f>IF(Stock[[#This Row],[BUYING QUANTITY]]&gt;0,Stock[[#This Row],[BUYING PRICE]]*(1+Stock[[#This Row],[% THRESHOLD (RETURN)_2]]),"")</f>
        <v/>
      </c>
      <c r="P2573" s="91"/>
      <c r="Q2573" s="117" t="str">
        <f>IF(Stock[[#This Row],[BUYING QUANTITY]]&gt;0,Stock[[#This Row],[BUYING PRICE]]*(1+Stock[[#This Row],[% THRESHOLD (LOSS)]]),"")</f>
        <v/>
      </c>
      <c r="R2573" s="105"/>
      <c r="S2573" s="118" t="str">
        <f>IF(Stock[[#This Row],[CASH DIVIDEND]]&gt;0,Stock[[#This Row],[CASH DIVIDEND]]/(Stock[[#This Row],[BUYING PRICE]]*Stock[[#This Row],[BUYING QUANTITY]]),"")</f>
        <v/>
      </c>
      <c r="T2573" s="105"/>
      <c r="U2573" s="79"/>
      <c r="V2573" s="97"/>
      <c r="W2573" s="98"/>
      <c r="X2573" s="168"/>
      <c r="Y2573" s="126" t="str">
        <f>IF(Stock[[#This Row],[SELLING QUANTITY]]&gt;0,Stock[[#This Row],[SELLING PRICE]]*Stock[[#This Row],[SELLING QUANTITY]]*Stock[[#This Row],[% SELLING FEE]]+Stock[[#This Row],[SELLING PRICE]]*Stock[[#This Row],[SELLING QUANTITY]]*$D$12,"")</f>
        <v/>
      </c>
      <c r="Z2573" s="121">
        <f>Stock[[#This Row],[BUYING QUANTITY]]+Stock[[#This Row],[STOCK DIVIDEND]]-Stock[[#This Row],[SELLING QUANTITY]]</f>
        <v>0</v>
      </c>
      <c r="AA25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3" s="121">
        <f ca="1">IF(Stock[[#This Row],[SELLING DATE]]&gt;0,Stock[[#This Row],[SELLING DATE]]-Stock[[#This Row],[BUY DATE]]+1,IF(Stock[[#This Row],[BUY DATE]]=0,0,TODAY()-Stock[[#This Row],[BUY DATE]]+1))</f>
        <v>0</v>
      </c>
      <c r="AC2573" s="122" t="str">
        <f>IFERROR(Stock[[#This Row],[CASH DIVIDEND]]+Stock[[#This Row],[RETURN/(LOSS) FROM TRADING
(auto-fill)]],"")</f>
        <v/>
      </c>
      <c r="AD25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3" s="146" t="str">
        <f ca="1">IFERROR(IF(Stock[[#This Row],[HOLDING DAYS
(auto-fill)]]&lt;365,Stock[[#This Row],[% TOTAL RETURN/(LOSS)
(auto-fill)]]*365/Stock[[#This Row],[HOLDING DAYS
(auto-fill)]],POWER((1+Stock[[#This Row],[% TOTAL RETURN/(LOSS)
(auto-fill)]]),1/(Stock[[#This Row],[HOLDING DAYS
(auto-fill)]]/365))-1),"")</f>
        <v/>
      </c>
      <c r="AF2573" s="81"/>
      <c r="AG2573" s="149" t="str">
        <f>IF(Stock[[#This Row],[STATUS
(auto-fill)]]="HOLDING",Stock[[#This Row],[MARKET PRICE]]-Stock[[#This Row],[BUYING PRICE]],"")</f>
        <v/>
      </c>
      <c r="AH2573" s="143" t="str">
        <f>IFERROR(Stock[[#This Row],[CHANGE
(auto-fill)]]/Stock[[#This Row],[BUYING PRICE]],"")</f>
        <v/>
      </c>
      <c r="AI2573" s="130" t="str">
        <f>IF(Stock[[#This Row],[MARKET PRICE]]&gt;0,Stock[[#This Row],[MARKET PRICE]]*Stock[[#This Row],[REMAINING QUANTITY
(auto-fill)]],"")</f>
        <v/>
      </c>
    </row>
    <row r="2574" spans="2:35">
      <c r="B2574" s="110" t="str">
        <f>IF(AND(Stock[[#This Row],[BUYING QUANTITY]]&gt;0,Stock[[#This Row],[REMAINING QUANTITY
(auto-fill)]]=0),"SOLD OUT",
IF(AND(Stock[[#This Row],[BUYING QUANTITY]]&gt;0,Stock[[#This Row],[REMAINING QUANTITY
(auto-fill)]]&gt;0),"HOLDING",""))</f>
        <v/>
      </c>
      <c r="C2574" s="113">
        <f t="shared" si="39"/>
        <v>2561</v>
      </c>
      <c r="D2574" s="79"/>
      <c r="E2574" s="80"/>
      <c r="F2574" s="162"/>
      <c r="G2574" s="85"/>
      <c r="H2574" s="86"/>
      <c r="I2574" s="164"/>
      <c r="J2574" s="115" t="str">
        <f>IF(Stock[[#This Row],[BUYING QUANTITY]]&gt;0,Stock[[#This Row],[BUYING PRICE]]*Stock[[#This Row],[BUYING QUANTITY]]*Stock[[#This Row],[% BUYING FEE]],"")</f>
        <v/>
      </c>
      <c r="K2574" s="89"/>
      <c r="L2574" s="90"/>
      <c r="M2574" s="117" t="str">
        <f>IF(Stock[[#This Row],[BUYING QUANTITY]]&gt;0,Stock[[#This Row],[BUYING PRICE]]*(1+Stock[[#This Row],[% THRESHOLD (RETURN)_1]]),"")</f>
        <v/>
      </c>
      <c r="N2574" s="91"/>
      <c r="O2574" s="117" t="str">
        <f>IF(Stock[[#This Row],[BUYING QUANTITY]]&gt;0,Stock[[#This Row],[BUYING PRICE]]*(1+Stock[[#This Row],[% THRESHOLD (RETURN)_2]]),"")</f>
        <v/>
      </c>
      <c r="P2574" s="91"/>
      <c r="Q2574" s="117" t="str">
        <f>IF(Stock[[#This Row],[BUYING QUANTITY]]&gt;0,Stock[[#This Row],[BUYING PRICE]]*(1+Stock[[#This Row],[% THRESHOLD (LOSS)]]),"")</f>
        <v/>
      </c>
      <c r="R2574" s="105"/>
      <c r="S2574" s="118" t="str">
        <f>IF(Stock[[#This Row],[CASH DIVIDEND]]&gt;0,Stock[[#This Row],[CASH DIVIDEND]]/(Stock[[#This Row],[BUYING PRICE]]*Stock[[#This Row],[BUYING QUANTITY]]),"")</f>
        <v/>
      </c>
      <c r="T2574" s="105"/>
      <c r="U2574" s="79"/>
      <c r="V2574" s="97"/>
      <c r="W2574" s="98"/>
      <c r="X2574" s="168"/>
      <c r="Y2574" s="126" t="str">
        <f>IF(Stock[[#This Row],[SELLING QUANTITY]]&gt;0,Stock[[#This Row],[SELLING PRICE]]*Stock[[#This Row],[SELLING QUANTITY]]*Stock[[#This Row],[% SELLING FEE]]+Stock[[#This Row],[SELLING PRICE]]*Stock[[#This Row],[SELLING QUANTITY]]*$D$12,"")</f>
        <v/>
      </c>
      <c r="Z2574" s="121">
        <f>Stock[[#This Row],[BUYING QUANTITY]]+Stock[[#This Row],[STOCK DIVIDEND]]-Stock[[#This Row],[SELLING QUANTITY]]</f>
        <v>0</v>
      </c>
      <c r="AA25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4" s="121">
        <f ca="1">IF(Stock[[#This Row],[SELLING DATE]]&gt;0,Stock[[#This Row],[SELLING DATE]]-Stock[[#This Row],[BUY DATE]]+1,IF(Stock[[#This Row],[BUY DATE]]=0,0,TODAY()-Stock[[#This Row],[BUY DATE]]+1))</f>
        <v>0</v>
      </c>
      <c r="AC2574" s="122" t="str">
        <f>IFERROR(Stock[[#This Row],[CASH DIVIDEND]]+Stock[[#This Row],[RETURN/(LOSS) FROM TRADING
(auto-fill)]],"")</f>
        <v/>
      </c>
      <c r="AD25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4" s="146" t="str">
        <f ca="1">IFERROR(IF(Stock[[#This Row],[HOLDING DAYS
(auto-fill)]]&lt;365,Stock[[#This Row],[% TOTAL RETURN/(LOSS)
(auto-fill)]]*365/Stock[[#This Row],[HOLDING DAYS
(auto-fill)]],POWER((1+Stock[[#This Row],[% TOTAL RETURN/(LOSS)
(auto-fill)]]),1/(Stock[[#This Row],[HOLDING DAYS
(auto-fill)]]/365))-1),"")</f>
        <v/>
      </c>
      <c r="AF2574" s="81"/>
      <c r="AG2574" s="149" t="str">
        <f>IF(Stock[[#This Row],[STATUS
(auto-fill)]]="HOLDING",Stock[[#This Row],[MARKET PRICE]]-Stock[[#This Row],[BUYING PRICE]],"")</f>
        <v/>
      </c>
      <c r="AH2574" s="143" t="str">
        <f>IFERROR(Stock[[#This Row],[CHANGE
(auto-fill)]]/Stock[[#This Row],[BUYING PRICE]],"")</f>
        <v/>
      </c>
      <c r="AI2574" s="130" t="str">
        <f>IF(Stock[[#This Row],[MARKET PRICE]]&gt;0,Stock[[#This Row],[MARKET PRICE]]*Stock[[#This Row],[REMAINING QUANTITY
(auto-fill)]],"")</f>
        <v/>
      </c>
    </row>
    <row r="2575" spans="2:35">
      <c r="B2575" s="110" t="str">
        <f>IF(AND(Stock[[#This Row],[BUYING QUANTITY]]&gt;0,Stock[[#This Row],[REMAINING QUANTITY
(auto-fill)]]=0),"SOLD OUT",
IF(AND(Stock[[#This Row],[BUYING QUANTITY]]&gt;0,Stock[[#This Row],[REMAINING QUANTITY
(auto-fill)]]&gt;0),"HOLDING",""))</f>
        <v/>
      </c>
      <c r="C2575" s="113">
        <f t="shared" si="39"/>
        <v>2562</v>
      </c>
      <c r="D2575" s="79"/>
      <c r="E2575" s="80"/>
      <c r="F2575" s="162"/>
      <c r="G2575" s="85"/>
      <c r="H2575" s="86"/>
      <c r="I2575" s="164"/>
      <c r="J2575" s="115" t="str">
        <f>IF(Stock[[#This Row],[BUYING QUANTITY]]&gt;0,Stock[[#This Row],[BUYING PRICE]]*Stock[[#This Row],[BUYING QUANTITY]]*Stock[[#This Row],[% BUYING FEE]],"")</f>
        <v/>
      </c>
      <c r="K2575" s="89"/>
      <c r="L2575" s="90"/>
      <c r="M2575" s="117" t="str">
        <f>IF(Stock[[#This Row],[BUYING QUANTITY]]&gt;0,Stock[[#This Row],[BUYING PRICE]]*(1+Stock[[#This Row],[% THRESHOLD (RETURN)_1]]),"")</f>
        <v/>
      </c>
      <c r="N2575" s="91"/>
      <c r="O2575" s="117" t="str">
        <f>IF(Stock[[#This Row],[BUYING QUANTITY]]&gt;0,Stock[[#This Row],[BUYING PRICE]]*(1+Stock[[#This Row],[% THRESHOLD (RETURN)_2]]),"")</f>
        <v/>
      </c>
      <c r="P2575" s="91"/>
      <c r="Q2575" s="117" t="str">
        <f>IF(Stock[[#This Row],[BUYING QUANTITY]]&gt;0,Stock[[#This Row],[BUYING PRICE]]*(1+Stock[[#This Row],[% THRESHOLD (LOSS)]]),"")</f>
        <v/>
      </c>
      <c r="R2575" s="105"/>
      <c r="S2575" s="118" t="str">
        <f>IF(Stock[[#This Row],[CASH DIVIDEND]]&gt;0,Stock[[#This Row],[CASH DIVIDEND]]/(Stock[[#This Row],[BUYING PRICE]]*Stock[[#This Row],[BUYING QUANTITY]]),"")</f>
        <v/>
      </c>
      <c r="T2575" s="105"/>
      <c r="U2575" s="79"/>
      <c r="V2575" s="97"/>
      <c r="W2575" s="98"/>
      <c r="X2575" s="168"/>
      <c r="Y2575" s="126" t="str">
        <f>IF(Stock[[#This Row],[SELLING QUANTITY]]&gt;0,Stock[[#This Row],[SELLING PRICE]]*Stock[[#This Row],[SELLING QUANTITY]]*Stock[[#This Row],[% SELLING FEE]]+Stock[[#This Row],[SELLING PRICE]]*Stock[[#This Row],[SELLING QUANTITY]]*$D$12,"")</f>
        <v/>
      </c>
      <c r="Z2575" s="121">
        <f>Stock[[#This Row],[BUYING QUANTITY]]+Stock[[#This Row],[STOCK DIVIDEND]]-Stock[[#This Row],[SELLING QUANTITY]]</f>
        <v>0</v>
      </c>
      <c r="AA25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5" s="121">
        <f ca="1">IF(Stock[[#This Row],[SELLING DATE]]&gt;0,Stock[[#This Row],[SELLING DATE]]-Stock[[#This Row],[BUY DATE]]+1,IF(Stock[[#This Row],[BUY DATE]]=0,0,TODAY()-Stock[[#This Row],[BUY DATE]]+1))</f>
        <v>0</v>
      </c>
      <c r="AC2575" s="122" t="str">
        <f>IFERROR(Stock[[#This Row],[CASH DIVIDEND]]+Stock[[#This Row],[RETURN/(LOSS) FROM TRADING
(auto-fill)]],"")</f>
        <v/>
      </c>
      <c r="AD25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5" s="146" t="str">
        <f ca="1">IFERROR(IF(Stock[[#This Row],[HOLDING DAYS
(auto-fill)]]&lt;365,Stock[[#This Row],[% TOTAL RETURN/(LOSS)
(auto-fill)]]*365/Stock[[#This Row],[HOLDING DAYS
(auto-fill)]],POWER((1+Stock[[#This Row],[% TOTAL RETURN/(LOSS)
(auto-fill)]]),1/(Stock[[#This Row],[HOLDING DAYS
(auto-fill)]]/365))-1),"")</f>
        <v/>
      </c>
      <c r="AF2575" s="81"/>
      <c r="AG2575" s="149" t="str">
        <f>IF(Stock[[#This Row],[STATUS
(auto-fill)]]="HOLDING",Stock[[#This Row],[MARKET PRICE]]-Stock[[#This Row],[BUYING PRICE]],"")</f>
        <v/>
      </c>
      <c r="AH2575" s="143" t="str">
        <f>IFERROR(Stock[[#This Row],[CHANGE
(auto-fill)]]/Stock[[#This Row],[BUYING PRICE]],"")</f>
        <v/>
      </c>
      <c r="AI2575" s="130" t="str">
        <f>IF(Stock[[#This Row],[MARKET PRICE]]&gt;0,Stock[[#This Row],[MARKET PRICE]]*Stock[[#This Row],[REMAINING QUANTITY
(auto-fill)]],"")</f>
        <v/>
      </c>
    </row>
    <row r="2576" spans="2:35">
      <c r="B2576" s="110" t="str">
        <f>IF(AND(Stock[[#This Row],[BUYING QUANTITY]]&gt;0,Stock[[#This Row],[REMAINING QUANTITY
(auto-fill)]]=0),"SOLD OUT",
IF(AND(Stock[[#This Row],[BUYING QUANTITY]]&gt;0,Stock[[#This Row],[REMAINING QUANTITY
(auto-fill)]]&gt;0),"HOLDING",""))</f>
        <v/>
      </c>
      <c r="C2576" s="113">
        <f t="shared" ref="C2576:C2639" si="40">C2575+1</f>
        <v>2563</v>
      </c>
      <c r="D2576" s="79"/>
      <c r="E2576" s="80"/>
      <c r="F2576" s="162"/>
      <c r="G2576" s="85"/>
      <c r="H2576" s="86"/>
      <c r="I2576" s="164"/>
      <c r="J2576" s="115" t="str">
        <f>IF(Stock[[#This Row],[BUYING QUANTITY]]&gt;0,Stock[[#This Row],[BUYING PRICE]]*Stock[[#This Row],[BUYING QUANTITY]]*Stock[[#This Row],[% BUYING FEE]],"")</f>
        <v/>
      </c>
      <c r="K2576" s="89"/>
      <c r="L2576" s="90"/>
      <c r="M2576" s="117" t="str">
        <f>IF(Stock[[#This Row],[BUYING QUANTITY]]&gt;0,Stock[[#This Row],[BUYING PRICE]]*(1+Stock[[#This Row],[% THRESHOLD (RETURN)_1]]),"")</f>
        <v/>
      </c>
      <c r="N2576" s="91"/>
      <c r="O2576" s="117" t="str">
        <f>IF(Stock[[#This Row],[BUYING QUANTITY]]&gt;0,Stock[[#This Row],[BUYING PRICE]]*(1+Stock[[#This Row],[% THRESHOLD (RETURN)_2]]),"")</f>
        <v/>
      </c>
      <c r="P2576" s="91"/>
      <c r="Q2576" s="117" t="str">
        <f>IF(Stock[[#This Row],[BUYING QUANTITY]]&gt;0,Stock[[#This Row],[BUYING PRICE]]*(1+Stock[[#This Row],[% THRESHOLD (LOSS)]]),"")</f>
        <v/>
      </c>
      <c r="R2576" s="105"/>
      <c r="S2576" s="118" t="str">
        <f>IF(Stock[[#This Row],[CASH DIVIDEND]]&gt;0,Stock[[#This Row],[CASH DIVIDEND]]/(Stock[[#This Row],[BUYING PRICE]]*Stock[[#This Row],[BUYING QUANTITY]]),"")</f>
        <v/>
      </c>
      <c r="T2576" s="105"/>
      <c r="U2576" s="79"/>
      <c r="V2576" s="97"/>
      <c r="W2576" s="98"/>
      <c r="X2576" s="168"/>
      <c r="Y2576" s="126" t="str">
        <f>IF(Stock[[#This Row],[SELLING QUANTITY]]&gt;0,Stock[[#This Row],[SELLING PRICE]]*Stock[[#This Row],[SELLING QUANTITY]]*Stock[[#This Row],[% SELLING FEE]]+Stock[[#This Row],[SELLING PRICE]]*Stock[[#This Row],[SELLING QUANTITY]]*$D$12,"")</f>
        <v/>
      </c>
      <c r="Z2576" s="121">
        <f>Stock[[#This Row],[BUYING QUANTITY]]+Stock[[#This Row],[STOCK DIVIDEND]]-Stock[[#This Row],[SELLING QUANTITY]]</f>
        <v>0</v>
      </c>
      <c r="AA25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6" s="121">
        <f ca="1">IF(Stock[[#This Row],[SELLING DATE]]&gt;0,Stock[[#This Row],[SELLING DATE]]-Stock[[#This Row],[BUY DATE]]+1,IF(Stock[[#This Row],[BUY DATE]]=0,0,TODAY()-Stock[[#This Row],[BUY DATE]]+1))</f>
        <v>0</v>
      </c>
      <c r="AC2576" s="122" t="str">
        <f>IFERROR(Stock[[#This Row],[CASH DIVIDEND]]+Stock[[#This Row],[RETURN/(LOSS) FROM TRADING
(auto-fill)]],"")</f>
        <v/>
      </c>
      <c r="AD25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6" s="146" t="str">
        <f ca="1">IFERROR(IF(Stock[[#This Row],[HOLDING DAYS
(auto-fill)]]&lt;365,Stock[[#This Row],[% TOTAL RETURN/(LOSS)
(auto-fill)]]*365/Stock[[#This Row],[HOLDING DAYS
(auto-fill)]],POWER((1+Stock[[#This Row],[% TOTAL RETURN/(LOSS)
(auto-fill)]]),1/(Stock[[#This Row],[HOLDING DAYS
(auto-fill)]]/365))-1),"")</f>
        <v/>
      </c>
      <c r="AF2576" s="81"/>
      <c r="AG2576" s="149" t="str">
        <f>IF(Stock[[#This Row],[STATUS
(auto-fill)]]="HOLDING",Stock[[#This Row],[MARKET PRICE]]-Stock[[#This Row],[BUYING PRICE]],"")</f>
        <v/>
      </c>
      <c r="AH2576" s="143" t="str">
        <f>IFERROR(Stock[[#This Row],[CHANGE
(auto-fill)]]/Stock[[#This Row],[BUYING PRICE]],"")</f>
        <v/>
      </c>
      <c r="AI2576" s="130" t="str">
        <f>IF(Stock[[#This Row],[MARKET PRICE]]&gt;0,Stock[[#This Row],[MARKET PRICE]]*Stock[[#This Row],[REMAINING QUANTITY
(auto-fill)]],"")</f>
        <v/>
      </c>
    </row>
    <row r="2577" spans="2:35">
      <c r="B2577" s="110" t="str">
        <f>IF(AND(Stock[[#This Row],[BUYING QUANTITY]]&gt;0,Stock[[#This Row],[REMAINING QUANTITY
(auto-fill)]]=0),"SOLD OUT",
IF(AND(Stock[[#This Row],[BUYING QUANTITY]]&gt;0,Stock[[#This Row],[REMAINING QUANTITY
(auto-fill)]]&gt;0),"HOLDING",""))</f>
        <v/>
      </c>
      <c r="C2577" s="113">
        <f t="shared" si="40"/>
        <v>2564</v>
      </c>
      <c r="D2577" s="79"/>
      <c r="E2577" s="80"/>
      <c r="F2577" s="162"/>
      <c r="G2577" s="85"/>
      <c r="H2577" s="86"/>
      <c r="I2577" s="164"/>
      <c r="J2577" s="115" t="str">
        <f>IF(Stock[[#This Row],[BUYING QUANTITY]]&gt;0,Stock[[#This Row],[BUYING PRICE]]*Stock[[#This Row],[BUYING QUANTITY]]*Stock[[#This Row],[% BUYING FEE]],"")</f>
        <v/>
      </c>
      <c r="K2577" s="89"/>
      <c r="L2577" s="90"/>
      <c r="M2577" s="117" t="str">
        <f>IF(Stock[[#This Row],[BUYING QUANTITY]]&gt;0,Stock[[#This Row],[BUYING PRICE]]*(1+Stock[[#This Row],[% THRESHOLD (RETURN)_1]]),"")</f>
        <v/>
      </c>
      <c r="N2577" s="91"/>
      <c r="O2577" s="117" t="str">
        <f>IF(Stock[[#This Row],[BUYING QUANTITY]]&gt;0,Stock[[#This Row],[BUYING PRICE]]*(1+Stock[[#This Row],[% THRESHOLD (RETURN)_2]]),"")</f>
        <v/>
      </c>
      <c r="P2577" s="91"/>
      <c r="Q2577" s="117" t="str">
        <f>IF(Stock[[#This Row],[BUYING QUANTITY]]&gt;0,Stock[[#This Row],[BUYING PRICE]]*(1+Stock[[#This Row],[% THRESHOLD (LOSS)]]),"")</f>
        <v/>
      </c>
      <c r="R2577" s="105"/>
      <c r="S2577" s="118" t="str">
        <f>IF(Stock[[#This Row],[CASH DIVIDEND]]&gt;0,Stock[[#This Row],[CASH DIVIDEND]]/(Stock[[#This Row],[BUYING PRICE]]*Stock[[#This Row],[BUYING QUANTITY]]),"")</f>
        <v/>
      </c>
      <c r="T2577" s="105"/>
      <c r="U2577" s="79"/>
      <c r="V2577" s="97"/>
      <c r="W2577" s="98"/>
      <c r="X2577" s="168"/>
      <c r="Y2577" s="126" t="str">
        <f>IF(Stock[[#This Row],[SELLING QUANTITY]]&gt;0,Stock[[#This Row],[SELLING PRICE]]*Stock[[#This Row],[SELLING QUANTITY]]*Stock[[#This Row],[% SELLING FEE]]+Stock[[#This Row],[SELLING PRICE]]*Stock[[#This Row],[SELLING QUANTITY]]*$D$12,"")</f>
        <v/>
      </c>
      <c r="Z2577" s="121">
        <f>Stock[[#This Row],[BUYING QUANTITY]]+Stock[[#This Row],[STOCK DIVIDEND]]-Stock[[#This Row],[SELLING QUANTITY]]</f>
        <v>0</v>
      </c>
      <c r="AA25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7" s="121">
        <f ca="1">IF(Stock[[#This Row],[SELLING DATE]]&gt;0,Stock[[#This Row],[SELLING DATE]]-Stock[[#This Row],[BUY DATE]]+1,IF(Stock[[#This Row],[BUY DATE]]=0,0,TODAY()-Stock[[#This Row],[BUY DATE]]+1))</f>
        <v>0</v>
      </c>
      <c r="AC2577" s="122" t="str">
        <f>IFERROR(Stock[[#This Row],[CASH DIVIDEND]]+Stock[[#This Row],[RETURN/(LOSS) FROM TRADING
(auto-fill)]],"")</f>
        <v/>
      </c>
      <c r="AD25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7" s="146" t="str">
        <f ca="1">IFERROR(IF(Stock[[#This Row],[HOLDING DAYS
(auto-fill)]]&lt;365,Stock[[#This Row],[% TOTAL RETURN/(LOSS)
(auto-fill)]]*365/Stock[[#This Row],[HOLDING DAYS
(auto-fill)]],POWER((1+Stock[[#This Row],[% TOTAL RETURN/(LOSS)
(auto-fill)]]),1/(Stock[[#This Row],[HOLDING DAYS
(auto-fill)]]/365))-1),"")</f>
        <v/>
      </c>
      <c r="AF2577" s="81"/>
      <c r="AG2577" s="149" t="str">
        <f>IF(Stock[[#This Row],[STATUS
(auto-fill)]]="HOLDING",Stock[[#This Row],[MARKET PRICE]]-Stock[[#This Row],[BUYING PRICE]],"")</f>
        <v/>
      </c>
      <c r="AH2577" s="143" t="str">
        <f>IFERROR(Stock[[#This Row],[CHANGE
(auto-fill)]]/Stock[[#This Row],[BUYING PRICE]],"")</f>
        <v/>
      </c>
      <c r="AI2577" s="130" t="str">
        <f>IF(Stock[[#This Row],[MARKET PRICE]]&gt;0,Stock[[#This Row],[MARKET PRICE]]*Stock[[#This Row],[REMAINING QUANTITY
(auto-fill)]],"")</f>
        <v/>
      </c>
    </row>
    <row r="2578" spans="2:35">
      <c r="B2578" s="110" t="str">
        <f>IF(AND(Stock[[#This Row],[BUYING QUANTITY]]&gt;0,Stock[[#This Row],[REMAINING QUANTITY
(auto-fill)]]=0),"SOLD OUT",
IF(AND(Stock[[#This Row],[BUYING QUANTITY]]&gt;0,Stock[[#This Row],[REMAINING QUANTITY
(auto-fill)]]&gt;0),"HOLDING",""))</f>
        <v/>
      </c>
      <c r="C2578" s="113">
        <f t="shared" si="40"/>
        <v>2565</v>
      </c>
      <c r="D2578" s="79"/>
      <c r="E2578" s="80"/>
      <c r="F2578" s="162"/>
      <c r="G2578" s="85"/>
      <c r="H2578" s="86"/>
      <c r="I2578" s="164"/>
      <c r="J2578" s="115" t="str">
        <f>IF(Stock[[#This Row],[BUYING QUANTITY]]&gt;0,Stock[[#This Row],[BUYING PRICE]]*Stock[[#This Row],[BUYING QUANTITY]]*Stock[[#This Row],[% BUYING FEE]],"")</f>
        <v/>
      </c>
      <c r="K2578" s="89"/>
      <c r="L2578" s="90"/>
      <c r="M2578" s="117" t="str">
        <f>IF(Stock[[#This Row],[BUYING QUANTITY]]&gt;0,Stock[[#This Row],[BUYING PRICE]]*(1+Stock[[#This Row],[% THRESHOLD (RETURN)_1]]),"")</f>
        <v/>
      </c>
      <c r="N2578" s="91"/>
      <c r="O2578" s="117" t="str">
        <f>IF(Stock[[#This Row],[BUYING QUANTITY]]&gt;0,Stock[[#This Row],[BUYING PRICE]]*(1+Stock[[#This Row],[% THRESHOLD (RETURN)_2]]),"")</f>
        <v/>
      </c>
      <c r="P2578" s="91"/>
      <c r="Q2578" s="117" t="str">
        <f>IF(Stock[[#This Row],[BUYING QUANTITY]]&gt;0,Stock[[#This Row],[BUYING PRICE]]*(1+Stock[[#This Row],[% THRESHOLD (LOSS)]]),"")</f>
        <v/>
      </c>
      <c r="R2578" s="105"/>
      <c r="S2578" s="118" t="str">
        <f>IF(Stock[[#This Row],[CASH DIVIDEND]]&gt;0,Stock[[#This Row],[CASH DIVIDEND]]/(Stock[[#This Row],[BUYING PRICE]]*Stock[[#This Row],[BUYING QUANTITY]]),"")</f>
        <v/>
      </c>
      <c r="T2578" s="105"/>
      <c r="U2578" s="79"/>
      <c r="V2578" s="97"/>
      <c r="W2578" s="98"/>
      <c r="X2578" s="168"/>
      <c r="Y2578" s="126" t="str">
        <f>IF(Stock[[#This Row],[SELLING QUANTITY]]&gt;0,Stock[[#This Row],[SELLING PRICE]]*Stock[[#This Row],[SELLING QUANTITY]]*Stock[[#This Row],[% SELLING FEE]]+Stock[[#This Row],[SELLING PRICE]]*Stock[[#This Row],[SELLING QUANTITY]]*$D$12,"")</f>
        <v/>
      </c>
      <c r="Z2578" s="121">
        <f>Stock[[#This Row],[BUYING QUANTITY]]+Stock[[#This Row],[STOCK DIVIDEND]]-Stock[[#This Row],[SELLING QUANTITY]]</f>
        <v>0</v>
      </c>
      <c r="AA25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8" s="121">
        <f ca="1">IF(Stock[[#This Row],[SELLING DATE]]&gt;0,Stock[[#This Row],[SELLING DATE]]-Stock[[#This Row],[BUY DATE]]+1,IF(Stock[[#This Row],[BUY DATE]]=0,0,TODAY()-Stock[[#This Row],[BUY DATE]]+1))</f>
        <v>0</v>
      </c>
      <c r="AC2578" s="122" t="str">
        <f>IFERROR(Stock[[#This Row],[CASH DIVIDEND]]+Stock[[#This Row],[RETURN/(LOSS) FROM TRADING
(auto-fill)]],"")</f>
        <v/>
      </c>
      <c r="AD25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8" s="146" t="str">
        <f ca="1">IFERROR(IF(Stock[[#This Row],[HOLDING DAYS
(auto-fill)]]&lt;365,Stock[[#This Row],[% TOTAL RETURN/(LOSS)
(auto-fill)]]*365/Stock[[#This Row],[HOLDING DAYS
(auto-fill)]],POWER((1+Stock[[#This Row],[% TOTAL RETURN/(LOSS)
(auto-fill)]]),1/(Stock[[#This Row],[HOLDING DAYS
(auto-fill)]]/365))-1),"")</f>
        <v/>
      </c>
      <c r="AF2578" s="81"/>
      <c r="AG2578" s="149" t="str">
        <f>IF(Stock[[#This Row],[STATUS
(auto-fill)]]="HOLDING",Stock[[#This Row],[MARKET PRICE]]-Stock[[#This Row],[BUYING PRICE]],"")</f>
        <v/>
      </c>
      <c r="AH2578" s="143" t="str">
        <f>IFERROR(Stock[[#This Row],[CHANGE
(auto-fill)]]/Stock[[#This Row],[BUYING PRICE]],"")</f>
        <v/>
      </c>
      <c r="AI2578" s="130" t="str">
        <f>IF(Stock[[#This Row],[MARKET PRICE]]&gt;0,Stock[[#This Row],[MARKET PRICE]]*Stock[[#This Row],[REMAINING QUANTITY
(auto-fill)]],"")</f>
        <v/>
      </c>
    </row>
    <row r="2579" spans="2:35">
      <c r="B2579" s="110" t="str">
        <f>IF(AND(Stock[[#This Row],[BUYING QUANTITY]]&gt;0,Stock[[#This Row],[REMAINING QUANTITY
(auto-fill)]]=0),"SOLD OUT",
IF(AND(Stock[[#This Row],[BUYING QUANTITY]]&gt;0,Stock[[#This Row],[REMAINING QUANTITY
(auto-fill)]]&gt;0),"HOLDING",""))</f>
        <v/>
      </c>
      <c r="C2579" s="113">
        <f t="shared" si="40"/>
        <v>2566</v>
      </c>
      <c r="D2579" s="79"/>
      <c r="E2579" s="80"/>
      <c r="F2579" s="162"/>
      <c r="G2579" s="85"/>
      <c r="H2579" s="86"/>
      <c r="I2579" s="164"/>
      <c r="J2579" s="115" t="str">
        <f>IF(Stock[[#This Row],[BUYING QUANTITY]]&gt;0,Stock[[#This Row],[BUYING PRICE]]*Stock[[#This Row],[BUYING QUANTITY]]*Stock[[#This Row],[% BUYING FEE]],"")</f>
        <v/>
      </c>
      <c r="K2579" s="89"/>
      <c r="L2579" s="90"/>
      <c r="M2579" s="117" t="str">
        <f>IF(Stock[[#This Row],[BUYING QUANTITY]]&gt;0,Stock[[#This Row],[BUYING PRICE]]*(1+Stock[[#This Row],[% THRESHOLD (RETURN)_1]]),"")</f>
        <v/>
      </c>
      <c r="N2579" s="91"/>
      <c r="O2579" s="117" t="str">
        <f>IF(Stock[[#This Row],[BUYING QUANTITY]]&gt;0,Stock[[#This Row],[BUYING PRICE]]*(1+Stock[[#This Row],[% THRESHOLD (RETURN)_2]]),"")</f>
        <v/>
      </c>
      <c r="P2579" s="91"/>
      <c r="Q2579" s="117" t="str">
        <f>IF(Stock[[#This Row],[BUYING QUANTITY]]&gt;0,Stock[[#This Row],[BUYING PRICE]]*(1+Stock[[#This Row],[% THRESHOLD (LOSS)]]),"")</f>
        <v/>
      </c>
      <c r="R2579" s="105"/>
      <c r="S2579" s="118" t="str">
        <f>IF(Stock[[#This Row],[CASH DIVIDEND]]&gt;0,Stock[[#This Row],[CASH DIVIDEND]]/(Stock[[#This Row],[BUYING PRICE]]*Stock[[#This Row],[BUYING QUANTITY]]),"")</f>
        <v/>
      </c>
      <c r="T2579" s="105"/>
      <c r="U2579" s="79"/>
      <c r="V2579" s="97"/>
      <c r="W2579" s="98"/>
      <c r="X2579" s="168"/>
      <c r="Y2579" s="126" t="str">
        <f>IF(Stock[[#This Row],[SELLING QUANTITY]]&gt;0,Stock[[#This Row],[SELLING PRICE]]*Stock[[#This Row],[SELLING QUANTITY]]*Stock[[#This Row],[% SELLING FEE]]+Stock[[#This Row],[SELLING PRICE]]*Stock[[#This Row],[SELLING QUANTITY]]*$D$12,"")</f>
        <v/>
      </c>
      <c r="Z2579" s="121">
        <f>Stock[[#This Row],[BUYING QUANTITY]]+Stock[[#This Row],[STOCK DIVIDEND]]-Stock[[#This Row],[SELLING QUANTITY]]</f>
        <v>0</v>
      </c>
      <c r="AA25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79" s="121">
        <f ca="1">IF(Stock[[#This Row],[SELLING DATE]]&gt;0,Stock[[#This Row],[SELLING DATE]]-Stock[[#This Row],[BUY DATE]]+1,IF(Stock[[#This Row],[BUY DATE]]=0,0,TODAY()-Stock[[#This Row],[BUY DATE]]+1))</f>
        <v>0</v>
      </c>
      <c r="AC2579" s="122" t="str">
        <f>IFERROR(Stock[[#This Row],[CASH DIVIDEND]]+Stock[[#This Row],[RETURN/(LOSS) FROM TRADING
(auto-fill)]],"")</f>
        <v/>
      </c>
      <c r="AD25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79" s="146" t="str">
        <f ca="1">IFERROR(IF(Stock[[#This Row],[HOLDING DAYS
(auto-fill)]]&lt;365,Stock[[#This Row],[% TOTAL RETURN/(LOSS)
(auto-fill)]]*365/Stock[[#This Row],[HOLDING DAYS
(auto-fill)]],POWER((1+Stock[[#This Row],[% TOTAL RETURN/(LOSS)
(auto-fill)]]),1/(Stock[[#This Row],[HOLDING DAYS
(auto-fill)]]/365))-1),"")</f>
        <v/>
      </c>
      <c r="AF2579" s="81"/>
      <c r="AG2579" s="149" t="str">
        <f>IF(Stock[[#This Row],[STATUS
(auto-fill)]]="HOLDING",Stock[[#This Row],[MARKET PRICE]]-Stock[[#This Row],[BUYING PRICE]],"")</f>
        <v/>
      </c>
      <c r="AH2579" s="143" t="str">
        <f>IFERROR(Stock[[#This Row],[CHANGE
(auto-fill)]]/Stock[[#This Row],[BUYING PRICE]],"")</f>
        <v/>
      </c>
      <c r="AI2579" s="130" t="str">
        <f>IF(Stock[[#This Row],[MARKET PRICE]]&gt;0,Stock[[#This Row],[MARKET PRICE]]*Stock[[#This Row],[REMAINING QUANTITY
(auto-fill)]],"")</f>
        <v/>
      </c>
    </row>
    <row r="2580" spans="2:35">
      <c r="B2580" s="110" t="str">
        <f>IF(AND(Stock[[#This Row],[BUYING QUANTITY]]&gt;0,Stock[[#This Row],[REMAINING QUANTITY
(auto-fill)]]=0),"SOLD OUT",
IF(AND(Stock[[#This Row],[BUYING QUANTITY]]&gt;0,Stock[[#This Row],[REMAINING QUANTITY
(auto-fill)]]&gt;0),"HOLDING",""))</f>
        <v/>
      </c>
      <c r="C2580" s="113">
        <f t="shared" si="40"/>
        <v>2567</v>
      </c>
      <c r="D2580" s="79"/>
      <c r="E2580" s="80"/>
      <c r="F2580" s="162"/>
      <c r="G2580" s="85"/>
      <c r="H2580" s="86"/>
      <c r="I2580" s="164"/>
      <c r="J2580" s="115" t="str">
        <f>IF(Stock[[#This Row],[BUYING QUANTITY]]&gt;0,Stock[[#This Row],[BUYING PRICE]]*Stock[[#This Row],[BUYING QUANTITY]]*Stock[[#This Row],[% BUYING FEE]],"")</f>
        <v/>
      </c>
      <c r="K2580" s="89"/>
      <c r="L2580" s="90"/>
      <c r="M2580" s="117" t="str">
        <f>IF(Stock[[#This Row],[BUYING QUANTITY]]&gt;0,Stock[[#This Row],[BUYING PRICE]]*(1+Stock[[#This Row],[% THRESHOLD (RETURN)_1]]),"")</f>
        <v/>
      </c>
      <c r="N2580" s="91"/>
      <c r="O2580" s="117" t="str">
        <f>IF(Stock[[#This Row],[BUYING QUANTITY]]&gt;0,Stock[[#This Row],[BUYING PRICE]]*(1+Stock[[#This Row],[% THRESHOLD (RETURN)_2]]),"")</f>
        <v/>
      </c>
      <c r="P2580" s="91"/>
      <c r="Q2580" s="117" t="str">
        <f>IF(Stock[[#This Row],[BUYING QUANTITY]]&gt;0,Stock[[#This Row],[BUYING PRICE]]*(1+Stock[[#This Row],[% THRESHOLD (LOSS)]]),"")</f>
        <v/>
      </c>
      <c r="R2580" s="105"/>
      <c r="S2580" s="118" t="str">
        <f>IF(Stock[[#This Row],[CASH DIVIDEND]]&gt;0,Stock[[#This Row],[CASH DIVIDEND]]/(Stock[[#This Row],[BUYING PRICE]]*Stock[[#This Row],[BUYING QUANTITY]]),"")</f>
        <v/>
      </c>
      <c r="T2580" s="105"/>
      <c r="U2580" s="79"/>
      <c r="V2580" s="97"/>
      <c r="W2580" s="98"/>
      <c r="X2580" s="168"/>
      <c r="Y2580" s="126" t="str">
        <f>IF(Stock[[#This Row],[SELLING QUANTITY]]&gt;0,Stock[[#This Row],[SELLING PRICE]]*Stock[[#This Row],[SELLING QUANTITY]]*Stock[[#This Row],[% SELLING FEE]]+Stock[[#This Row],[SELLING PRICE]]*Stock[[#This Row],[SELLING QUANTITY]]*$D$12,"")</f>
        <v/>
      </c>
      <c r="Z2580" s="121">
        <f>Stock[[#This Row],[BUYING QUANTITY]]+Stock[[#This Row],[STOCK DIVIDEND]]-Stock[[#This Row],[SELLING QUANTITY]]</f>
        <v>0</v>
      </c>
      <c r="AA25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0" s="121">
        <f ca="1">IF(Stock[[#This Row],[SELLING DATE]]&gt;0,Stock[[#This Row],[SELLING DATE]]-Stock[[#This Row],[BUY DATE]]+1,IF(Stock[[#This Row],[BUY DATE]]=0,0,TODAY()-Stock[[#This Row],[BUY DATE]]+1))</f>
        <v>0</v>
      </c>
      <c r="AC2580" s="122" t="str">
        <f>IFERROR(Stock[[#This Row],[CASH DIVIDEND]]+Stock[[#This Row],[RETURN/(LOSS) FROM TRADING
(auto-fill)]],"")</f>
        <v/>
      </c>
      <c r="AD25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0" s="146" t="str">
        <f ca="1">IFERROR(IF(Stock[[#This Row],[HOLDING DAYS
(auto-fill)]]&lt;365,Stock[[#This Row],[% TOTAL RETURN/(LOSS)
(auto-fill)]]*365/Stock[[#This Row],[HOLDING DAYS
(auto-fill)]],POWER((1+Stock[[#This Row],[% TOTAL RETURN/(LOSS)
(auto-fill)]]),1/(Stock[[#This Row],[HOLDING DAYS
(auto-fill)]]/365))-1),"")</f>
        <v/>
      </c>
      <c r="AF2580" s="81"/>
      <c r="AG2580" s="149" t="str">
        <f>IF(Stock[[#This Row],[STATUS
(auto-fill)]]="HOLDING",Stock[[#This Row],[MARKET PRICE]]-Stock[[#This Row],[BUYING PRICE]],"")</f>
        <v/>
      </c>
      <c r="AH2580" s="143" t="str">
        <f>IFERROR(Stock[[#This Row],[CHANGE
(auto-fill)]]/Stock[[#This Row],[BUYING PRICE]],"")</f>
        <v/>
      </c>
      <c r="AI2580" s="130" t="str">
        <f>IF(Stock[[#This Row],[MARKET PRICE]]&gt;0,Stock[[#This Row],[MARKET PRICE]]*Stock[[#This Row],[REMAINING QUANTITY
(auto-fill)]],"")</f>
        <v/>
      </c>
    </row>
    <row r="2581" spans="2:35">
      <c r="B2581" s="110" t="str">
        <f>IF(AND(Stock[[#This Row],[BUYING QUANTITY]]&gt;0,Stock[[#This Row],[REMAINING QUANTITY
(auto-fill)]]=0),"SOLD OUT",
IF(AND(Stock[[#This Row],[BUYING QUANTITY]]&gt;0,Stock[[#This Row],[REMAINING QUANTITY
(auto-fill)]]&gt;0),"HOLDING",""))</f>
        <v/>
      </c>
      <c r="C2581" s="113">
        <f t="shared" si="40"/>
        <v>2568</v>
      </c>
      <c r="D2581" s="79"/>
      <c r="E2581" s="80"/>
      <c r="F2581" s="162"/>
      <c r="G2581" s="85"/>
      <c r="H2581" s="86"/>
      <c r="I2581" s="164"/>
      <c r="J2581" s="115" t="str">
        <f>IF(Stock[[#This Row],[BUYING QUANTITY]]&gt;0,Stock[[#This Row],[BUYING PRICE]]*Stock[[#This Row],[BUYING QUANTITY]]*Stock[[#This Row],[% BUYING FEE]],"")</f>
        <v/>
      </c>
      <c r="K2581" s="89"/>
      <c r="L2581" s="90"/>
      <c r="M2581" s="117" t="str">
        <f>IF(Stock[[#This Row],[BUYING QUANTITY]]&gt;0,Stock[[#This Row],[BUYING PRICE]]*(1+Stock[[#This Row],[% THRESHOLD (RETURN)_1]]),"")</f>
        <v/>
      </c>
      <c r="N2581" s="91"/>
      <c r="O2581" s="117" t="str">
        <f>IF(Stock[[#This Row],[BUYING QUANTITY]]&gt;0,Stock[[#This Row],[BUYING PRICE]]*(1+Stock[[#This Row],[% THRESHOLD (RETURN)_2]]),"")</f>
        <v/>
      </c>
      <c r="P2581" s="91"/>
      <c r="Q2581" s="117" t="str">
        <f>IF(Stock[[#This Row],[BUYING QUANTITY]]&gt;0,Stock[[#This Row],[BUYING PRICE]]*(1+Stock[[#This Row],[% THRESHOLD (LOSS)]]),"")</f>
        <v/>
      </c>
      <c r="R2581" s="105"/>
      <c r="S2581" s="118" t="str">
        <f>IF(Stock[[#This Row],[CASH DIVIDEND]]&gt;0,Stock[[#This Row],[CASH DIVIDEND]]/(Stock[[#This Row],[BUYING PRICE]]*Stock[[#This Row],[BUYING QUANTITY]]),"")</f>
        <v/>
      </c>
      <c r="T2581" s="105"/>
      <c r="U2581" s="79"/>
      <c r="V2581" s="97"/>
      <c r="W2581" s="98"/>
      <c r="X2581" s="168"/>
      <c r="Y2581" s="126" t="str">
        <f>IF(Stock[[#This Row],[SELLING QUANTITY]]&gt;0,Stock[[#This Row],[SELLING PRICE]]*Stock[[#This Row],[SELLING QUANTITY]]*Stock[[#This Row],[% SELLING FEE]]+Stock[[#This Row],[SELLING PRICE]]*Stock[[#This Row],[SELLING QUANTITY]]*$D$12,"")</f>
        <v/>
      </c>
      <c r="Z2581" s="121">
        <f>Stock[[#This Row],[BUYING QUANTITY]]+Stock[[#This Row],[STOCK DIVIDEND]]-Stock[[#This Row],[SELLING QUANTITY]]</f>
        <v>0</v>
      </c>
      <c r="AA25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1" s="121">
        <f ca="1">IF(Stock[[#This Row],[SELLING DATE]]&gt;0,Stock[[#This Row],[SELLING DATE]]-Stock[[#This Row],[BUY DATE]]+1,IF(Stock[[#This Row],[BUY DATE]]=0,0,TODAY()-Stock[[#This Row],[BUY DATE]]+1))</f>
        <v>0</v>
      </c>
      <c r="AC2581" s="122" t="str">
        <f>IFERROR(Stock[[#This Row],[CASH DIVIDEND]]+Stock[[#This Row],[RETURN/(LOSS) FROM TRADING
(auto-fill)]],"")</f>
        <v/>
      </c>
      <c r="AD25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1" s="146" t="str">
        <f ca="1">IFERROR(IF(Stock[[#This Row],[HOLDING DAYS
(auto-fill)]]&lt;365,Stock[[#This Row],[% TOTAL RETURN/(LOSS)
(auto-fill)]]*365/Stock[[#This Row],[HOLDING DAYS
(auto-fill)]],POWER((1+Stock[[#This Row],[% TOTAL RETURN/(LOSS)
(auto-fill)]]),1/(Stock[[#This Row],[HOLDING DAYS
(auto-fill)]]/365))-1),"")</f>
        <v/>
      </c>
      <c r="AF2581" s="81"/>
      <c r="AG2581" s="149" t="str">
        <f>IF(Stock[[#This Row],[STATUS
(auto-fill)]]="HOLDING",Stock[[#This Row],[MARKET PRICE]]-Stock[[#This Row],[BUYING PRICE]],"")</f>
        <v/>
      </c>
      <c r="AH2581" s="143" t="str">
        <f>IFERROR(Stock[[#This Row],[CHANGE
(auto-fill)]]/Stock[[#This Row],[BUYING PRICE]],"")</f>
        <v/>
      </c>
      <c r="AI2581" s="130" t="str">
        <f>IF(Stock[[#This Row],[MARKET PRICE]]&gt;0,Stock[[#This Row],[MARKET PRICE]]*Stock[[#This Row],[REMAINING QUANTITY
(auto-fill)]],"")</f>
        <v/>
      </c>
    </row>
    <row r="2582" spans="2:35">
      <c r="B2582" s="110" t="str">
        <f>IF(AND(Stock[[#This Row],[BUYING QUANTITY]]&gt;0,Stock[[#This Row],[REMAINING QUANTITY
(auto-fill)]]=0),"SOLD OUT",
IF(AND(Stock[[#This Row],[BUYING QUANTITY]]&gt;0,Stock[[#This Row],[REMAINING QUANTITY
(auto-fill)]]&gt;0),"HOLDING",""))</f>
        <v/>
      </c>
      <c r="C2582" s="113">
        <f t="shared" si="40"/>
        <v>2569</v>
      </c>
      <c r="D2582" s="79"/>
      <c r="E2582" s="80"/>
      <c r="F2582" s="162"/>
      <c r="G2582" s="85"/>
      <c r="H2582" s="86"/>
      <c r="I2582" s="164"/>
      <c r="J2582" s="115" t="str">
        <f>IF(Stock[[#This Row],[BUYING QUANTITY]]&gt;0,Stock[[#This Row],[BUYING PRICE]]*Stock[[#This Row],[BUYING QUANTITY]]*Stock[[#This Row],[% BUYING FEE]],"")</f>
        <v/>
      </c>
      <c r="K2582" s="89"/>
      <c r="L2582" s="90"/>
      <c r="M2582" s="117" t="str">
        <f>IF(Stock[[#This Row],[BUYING QUANTITY]]&gt;0,Stock[[#This Row],[BUYING PRICE]]*(1+Stock[[#This Row],[% THRESHOLD (RETURN)_1]]),"")</f>
        <v/>
      </c>
      <c r="N2582" s="91"/>
      <c r="O2582" s="117" t="str">
        <f>IF(Stock[[#This Row],[BUYING QUANTITY]]&gt;0,Stock[[#This Row],[BUYING PRICE]]*(1+Stock[[#This Row],[% THRESHOLD (RETURN)_2]]),"")</f>
        <v/>
      </c>
      <c r="P2582" s="91"/>
      <c r="Q2582" s="117" t="str">
        <f>IF(Stock[[#This Row],[BUYING QUANTITY]]&gt;0,Stock[[#This Row],[BUYING PRICE]]*(1+Stock[[#This Row],[% THRESHOLD (LOSS)]]),"")</f>
        <v/>
      </c>
      <c r="R2582" s="105"/>
      <c r="S2582" s="118" t="str">
        <f>IF(Stock[[#This Row],[CASH DIVIDEND]]&gt;0,Stock[[#This Row],[CASH DIVIDEND]]/(Stock[[#This Row],[BUYING PRICE]]*Stock[[#This Row],[BUYING QUANTITY]]),"")</f>
        <v/>
      </c>
      <c r="T2582" s="105"/>
      <c r="U2582" s="79"/>
      <c r="V2582" s="97"/>
      <c r="W2582" s="98"/>
      <c r="X2582" s="168"/>
      <c r="Y2582" s="126" t="str">
        <f>IF(Stock[[#This Row],[SELLING QUANTITY]]&gt;0,Stock[[#This Row],[SELLING PRICE]]*Stock[[#This Row],[SELLING QUANTITY]]*Stock[[#This Row],[% SELLING FEE]]+Stock[[#This Row],[SELLING PRICE]]*Stock[[#This Row],[SELLING QUANTITY]]*$D$12,"")</f>
        <v/>
      </c>
      <c r="Z2582" s="121">
        <f>Stock[[#This Row],[BUYING QUANTITY]]+Stock[[#This Row],[STOCK DIVIDEND]]-Stock[[#This Row],[SELLING QUANTITY]]</f>
        <v>0</v>
      </c>
      <c r="AA25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2" s="121">
        <f ca="1">IF(Stock[[#This Row],[SELLING DATE]]&gt;0,Stock[[#This Row],[SELLING DATE]]-Stock[[#This Row],[BUY DATE]]+1,IF(Stock[[#This Row],[BUY DATE]]=0,0,TODAY()-Stock[[#This Row],[BUY DATE]]+1))</f>
        <v>0</v>
      </c>
      <c r="AC2582" s="122" t="str">
        <f>IFERROR(Stock[[#This Row],[CASH DIVIDEND]]+Stock[[#This Row],[RETURN/(LOSS) FROM TRADING
(auto-fill)]],"")</f>
        <v/>
      </c>
      <c r="AD25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2" s="146" t="str">
        <f ca="1">IFERROR(IF(Stock[[#This Row],[HOLDING DAYS
(auto-fill)]]&lt;365,Stock[[#This Row],[% TOTAL RETURN/(LOSS)
(auto-fill)]]*365/Stock[[#This Row],[HOLDING DAYS
(auto-fill)]],POWER((1+Stock[[#This Row],[% TOTAL RETURN/(LOSS)
(auto-fill)]]),1/(Stock[[#This Row],[HOLDING DAYS
(auto-fill)]]/365))-1),"")</f>
        <v/>
      </c>
      <c r="AF2582" s="81"/>
      <c r="AG2582" s="149" t="str">
        <f>IF(Stock[[#This Row],[STATUS
(auto-fill)]]="HOLDING",Stock[[#This Row],[MARKET PRICE]]-Stock[[#This Row],[BUYING PRICE]],"")</f>
        <v/>
      </c>
      <c r="AH2582" s="143" t="str">
        <f>IFERROR(Stock[[#This Row],[CHANGE
(auto-fill)]]/Stock[[#This Row],[BUYING PRICE]],"")</f>
        <v/>
      </c>
      <c r="AI2582" s="130" t="str">
        <f>IF(Stock[[#This Row],[MARKET PRICE]]&gt;0,Stock[[#This Row],[MARKET PRICE]]*Stock[[#This Row],[REMAINING QUANTITY
(auto-fill)]],"")</f>
        <v/>
      </c>
    </row>
    <row r="2583" spans="2:35">
      <c r="B2583" s="110" t="str">
        <f>IF(AND(Stock[[#This Row],[BUYING QUANTITY]]&gt;0,Stock[[#This Row],[REMAINING QUANTITY
(auto-fill)]]=0),"SOLD OUT",
IF(AND(Stock[[#This Row],[BUYING QUANTITY]]&gt;0,Stock[[#This Row],[REMAINING QUANTITY
(auto-fill)]]&gt;0),"HOLDING",""))</f>
        <v/>
      </c>
      <c r="C2583" s="113">
        <f t="shared" si="40"/>
        <v>2570</v>
      </c>
      <c r="D2583" s="79"/>
      <c r="E2583" s="80"/>
      <c r="F2583" s="162"/>
      <c r="G2583" s="85"/>
      <c r="H2583" s="86"/>
      <c r="I2583" s="164"/>
      <c r="J2583" s="115" t="str">
        <f>IF(Stock[[#This Row],[BUYING QUANTITY]]&gt;0,Stock[[#This Row],[BUYING PRICE]]*Stock[[#This Row],[BUYING QUANTITY]]*Stock[[#This Row],[% BUYING FEE]],"")</f>
        <v/>
      </c>
      <c r="K2583" s="89"/>
      <c r="L2583" s="90"/>
      <c r="M2583" s="117" t="str">
        <f>IF(Stock[[#This Row],[BUYING QUANTITY]]&gt;0,Stock[[#This Row],[BUYING PRICE]]*(1+Stock[[#This Row],[% THRESHOLD (RETURN)_1]]),"")</f>
        <v/>
      </c>
      <c r="N2583" s="91"/>
      <c r="O2583" s="117" t="str">
        <f>IF(Stock[[#This Row],[BUYING QUANTITY]]&gt;0,Stock[[#This Row],[BUYING PRICE]]*(1+Stock[[#This Row],[% THRESHOLD (RETURN)_2]]),"")</f>
        <v/>
      </c>
      <c r="P2583" s="91"/>
      <c r="Q2583" s="117" t="str">
        <f>IF(Stock[[#This Row],[BUYING QUANTITY]]&gt;0,Stock[[#This Row],[BUYING PRICE]]*(1+Stock[[#This Row],[% THRESHOLD (LOSS)]]),"")</f>
        <v/>
      </c>
      <c r="R2583" s="105"/>
      <c r="S2583" s="118" t="str">
        <f>IF(Stock[[#This Row],[CASH DIVIDEND]]&gt;0,Stock[[#This Row],[CASH DIVIDEND]]/(Stock[[#This Row],[BUYING PRICE]]*Stock[[#This Row],[BUYING QUANTITY]]),"")</f>
        <v/>
      </c>
      <c r="T2583" s="105"/>
      <c r="U2583" s="79"/>
      <c r="V2583" s="97"/>
      <c r="W2583" s="98"/>
      <c r="X2583" s="168"/>
      <c r="Y2583" s="126" t="str">
        <f>IF(Stock[[#This Row],[SELLING QUANTITY]]&gt;0,Stock[[#This Row],[SELLING PRICE]]*Stock[[#This Row],[SELLING QUANTITY]]*Stock[[#This Row],[% SELLING FEE]]+Stock[[#This Row],[SELLING PRICE]]*Stock[[#This Row],[SELLING QUANTITY]]*$D$12,"")</f>
        <v/>
      </c>
      <c r="Z2583" s="121">
        <f>Stock[[#This Row],[BUYING QUANTITY]]+Stock[[#This Row],[STOCK DIVIDEND]]-Stock[[#This Row],[SELLING QUANTITY]]</f>
        <v>0</v>
      </c>
      <c r="AA25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3" s="121">
        <f ca="1">IF(Stock[[#This Row],[SELLING DATE]]&gt;0,Stock[[#This Row],[SELLING DATE]]-Stock[[#This Row],[BUY DATE]]+1,IF(Stock[[#This Row],[BUY DATE]]=0,0,TODAY()-Stock[[#This Row],[BUY DATE]]+1))</f>
        <v>0</v>
      </c>
      <c r="AC2583" s="122" t="str">
        <f>IFERROR(Stock[[#This Row],[CASH DIVIDEND]]+Stock[[#This Row],[RETURN/(LOSS) FROM TRADING
(auto-fill)]],"")</f>
        <v/>
      </c>
      <c r="AD25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3" s="146" t="str">
        <f ca="1">IFERROR(IF(Stock[[#This Row],[HOLDING DAYS
(auto-fill)]]&lt;365,Stock[[#This Row],[% TOTAL RETURN/(LOSS)
(auto-fill)]]*365/Stock[[#This Row],[HOLDING DAYS
(auto-fill)]],POWER((1+Stock[[#This Row],[% TOTAL RETURN/(LOSS)
(auto-fill)]]),1/(Stock[[#This Row],[HOLDING DAYS
(auto-fill)]]/365))-1),"")</f>
        <v/>
      </c>
      <c r="AF2583" s="81"/>
      <c r="AG2583" s="149" t="str">
        <f>IF(Stock[[#This Row],[STATUS
(auto-fill)]]="HOLDING",Stock[[#This Row],[MARKET PRICE]]-Stock[[#This Row],[BUYING PRICE]],"")</f>
        <v/>
      </c>
      <c r="AH2583" s="143" t="str">
        <f>IFERROR(Stock[[#This Row],[CHANGE
(auto-fill)]]/Stock[[#This Row],[BUYING PRICE]],"")</f>
        <v/>
      </c>
      <c r="AI2583" s="130" t="str">
        <f>IF(Stock[[#This Row],[MARKET PRICE]]&gt;0,Stock[[#This Row],[MARKET PRICE]]*Stock[[#This Row],[REMAINING QUANTITY
(auto-fill)]],"")</f>
        <v/>
      </c>
    </row>
    <row r="2584" spans="2:35">
      <c r="B2584" s="110" t="str">
        <f>IF(AND(Stock[[#This Row],[BUYING QUANTITY]]&gt;0,Stock[[#This Row],[REMAINING QUANTITY
(auto-fill)]]=0),"SOLD OUT",
IF(AND(Stock[[#This Row],[BUYING QUANTITY]]&gt;0,Stock[[#This Row],[REMAINING QUANTITY
(auto-fill)]]&gt;0),"HOLDING",""))</f>
        <v/>
      </c>
      <c r="C2584" s="113">
        <f t="shared" si="40"/>
        <v>2571</v>
      </c>
      <c r="D2584" s="79"/>
      <c r="E2584" s="80"/>
      <c r="F2584" s="162"/>
      <c r="G2584" s="85"/>
      <c r="H2584" s="86"/>
      <c r="I2584" s="164"/>
      <c r="J2584" s="115" t="str">
        <f>IF(Stock[[#This Row],[BUYING QUANTITY]]&gt;0,Stock[[#This Row],[BUYING PRICE]]*Stock[[#This Row],[BUYING QUANTITY]]*Stock[[#This Row],[% BUYING FEE]],"")</f>
        <v/>
      </c>
      <c r="K2584" s="89"/>
      <c r="L2584" s="90"/>
      <c r="M2584" s="117" t="str">
        <f>IF(Stock[[#This Row],[BUYING QUANTITY]]&gt;0,Stock[[#This Row],[BUYING PRICE]]*(1+Stock[[#This Row],[% THRESHOLD (RETURN)_1]]),"")</f>
        <v/>
      </c>
      <c r="N2584" s="91"/>
      <c r="O2584" s="117" t="str">
        <f>IF(Stock[[#This Row],[BUYING QUANTITY]]&gt;0,Stock[[#This Row],[BUYING PRICE]]*(1+Stock[[#This Row],[% THRESHOLD (RETURN)_2]]),"")</f>
        <v/>
      </c>
      <c r="P2584" s="91"/>
      <c r="Q2584" s="117" t="str">
        <f>IF(Stock[[#This Row],[BUYING QUANTITY]]&gt;0,Stock[[#This Row],[BUYING PRICE]]*(1+Stock[[#This Row],[% THRESHOLD (LOSS)]]),"")</f>
        <v/>
      </c>
      <c r="R2584" s="105"/>
      <c r="S2584" s="118" t="str">
        <f>IF(Stock[[#This Row],[CASH DIVIDEND]]&gt;0,Stock[[#This Row],[CASH DIVIDEND]]/(Stock[[#This Row],[BUYING PRICE]]*Stock[[#This Row],[BUYING QUANTITY]]),"")</f>
        <v/>
      </c>
      <c r="T2584" s="105"/>
      <c r="U2584" s="79"/>
      <c r="V2584" s="97"/>
      <c r="W2584" s="98"/>
      <c r="X2584" s="168"/>
      <c r="Y2584" s="126" t="str">
        <f>IF(Stock[[#This Row],[SELLING QUANTITY]]&gt;0,Stock[[#This Row],[SELLING PRICE]]*Stock[[#This Row],[SELLING QUANTITY]]*Stock[[#This Row],[% SELLING FEE]]+Stock[[#This Row],[SELLING PRICE]]*Stock[[#This Row],[SELLING QUANTITY]]*$D$12,"")</f>
        <v/>
      </c>
      <c r="Z2584" s="121">
        <f>Stock[[#This Row],[BUYING QUANTITY]]+Stock[[#This Row],[STOCK DIVIDEND]]-Stock[[#This Row],[SELLING QUANTITY]]</f>
        <v>0</v>
      </c>
      <c r="AA25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4" s="121">
        <f ca="1">IF(Stock[[#This Row],[SELLING DATE]]&gt;0,Stock[[#This Row],[SELLING DATE]]-Stock[[#This Row],[BUY DATE]]+1,IF(Stock[[#This Row],[BUY DATE]]=0,0,TODAY()-Stock[[#This Row],[BUY DATE]]+1))</f>
        <v>0</v>
      </c>
      <c r="AC2584" s="122" t="str">
        <f>IFERROR(Stock[[#This Row],[CASH DIVIDEND]]+Stock[[#This Row],[RETURN/(LOSS) FROM TRADING
(auto-fill)]],"")</f>
        <v/>
      </c>
      <c r="AD25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4" s="146" t="str">
        <f ca="1">IFERROR(IF(Stock[[#This Row],[HOLDING DAYS
(auto-fill)]]&lt;365,Stock[[#This Row],[% TOTAL RETURN/(LOSS)
(auto-fill)]]*365/Stock[[#This Row],[HOLDING DAYS
(auto-fill)]],POWER((1+Stock[[#This Row],[% TOTAL RETURN/(LOSS)
(auto-fill)]]),1/(Stock[[#This Row],[HOLDING DAYS
(auto-fill)]]/365))-1),"")</f>
        <v/>
      </c>
      <c r="AF2584" s="81"/>
      <c r="AG2584" s="149" t="str">
        <f>IF(Stock[[#This Row],[STATUS
(auto-fill)]]="HOLDING",Stock[[#This Row],[MARKET PRICE]]-Stock[[#This Row],[BUYING PRICE]],"")</f>
        <v/>
      </c>
      <c r="AH2584" s="143" t="str">
        <f>IFERROR(Stock[[#This Row],[CHANGE
(auto-fill)]]/Stock[[#This Row],[BUYING PRICE]],"")</f>
        <v/>
      </c>
      <c r="AI2584" s="130" t="str">
        <f>IF(Stock[[#This Row],[MARKET PRICE]]&gt;0,Stock[[#This Row],[MARKET PRICE]]*Stock[[#This Row],[REMAINING QUANTITY
(auto-fill)]],"")</f>
        <v/>
      </c>
    </row>
    <row r="2585" spans="2:35">
      <c r="B2585" s="110" t="str">
        <f>IF(AND(Stock[[#This Row],[BUYING QUANTITY]]&gt;0,Stock[[#This Row],[REMAINING QUANTITY
(auto-fill)]]=0),"SOLD OUT",
IF(AND(Stock[[#This Row],[BUYING QUANTITY]]&gt;0,Stock[[#This Row],[REMAINING QUANTITY
(auto-fill)]]&gt;0),"HOLDING",""))</f>
        <v/>
      </c>
      <c r="C2585" s="113">
        <f t="shared" si="40"/>
        <v>2572</v>
      </c>
      <c r="D2585" s="79"/>
      <c r="E2585" s="80"/>
      <c r="F2585" s="162"/>
      <c r="G2585" s="85"/>
      <c r="H2585" s="86"/>
      <c r="I2585" s="164"/>
      <c r="J2585" s="115" t="str">
        <f>IF(Stock[[#This Row],[BUYING QUANTITY]]&gt;0,Stock[[#This Row],[BUYING PRICE]]*Stock[[#This Row],[BUYING QUANTITY]]*Stock[[#This Row],[% BUYING FEE]],"")</f>
        <v/>
      </c>
      <c r="K2585" s="89"/>
      <c r="L2585" s="90"/>
      <c r="M2585" s="117" t="str">
        <f>IF(Stock[[#This Row],[BUYING QUANTITY]]&gt;0,Stock[[#This Row],[BUYING PRICE]]*(1+Stock[[#This Row],[% THRESHOLD (RETURN)_1]]),"")</f>
        <v/>
      </c>
      <c r="N2585" s="91"/>
      <c r="O2585" s="117" t="str">
        <f>IF(Stock[[#This Row],[BUYING QUANTITY]]&gt;0,Stock[[#This Row],[BUYING PRICE]]*(1+Stock[[#This Row],[% THRESHOLD (RETURN)_2]]),"")</f>
        <v/>
      </c>
      <c r="P2585" s="91"/>
      <c r="Q2585" s="117" t="str">
        <f>IF(Stock[[#This Row],[BUYING QUANTITY]]&gt;0,Stock[[#This Row],[BUYING PRICE]]*(1+Stock[[#This Row],[% THRESHOLD (LOSS)]]),"")</f>
        <v/>
      </c>
      <c r="R2585" s="105"/>
      <c r="S2585" s="118" t="str">
        <f>IF(Stock[[#This Row],[CASH DIVIDEND]]&gt;0,Stock[[#This Row],[CASH DIVIDEND]]/(Stock[[#This Row],[BUYING PRICE]]*Stock[[#This Row],[BUYING QUANTITY]]),"")</f>
        <v/>
      </c>
      <c r="T2585" s="105"/>
      <c r="U2585" s="79"/>
      <c r="V2585" s="97"/>
      <c r="W2585" s="98"/>
      <c r="X2585" s="168"/>
      <c r="Y2585" s="126" t="str">
        <f>IF(Stock[[#This Row],[SELLING QUANTITY]]&gt;0,Stock[[#This Row],[SELLING PRICE]]*Stock[[#This Row],[SELLING QUANTITY]]*Stock[[#This Row],[% SELLING FEE]]+Stock[[#This Row],[SELLING PRICE]]*Stock[[#This Row],[SELLING QUANTITY]]*$D$12,"")</f>
        <v/>
      </c>
      <c r="Z2585" s="121">
        <f>Stock[[#This Row],[BUYING QUANTITY]]+Stock[[#This Row],[STOCK DIVIDEND]]-Stock[[#This Row],[SELLING QUANTITY]]</f>
        <v>0</v>
      </c>
      <c r="AA25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5" s="121">
        <f ca="1">IF(Stock[[#This Row],[SELLING DATE]]&gt;0,Stock[[#This Row],[SELLING DATE]]-Stock[[#This Row],[BUY DATE]]+1,IF(Stock[[#This Row],[BUY DATE]]=0,0,TODAY()-Stock[[#This Row],[BUY DATE]]+1))</f>
        <v>0</v>
      </c>
      <c r="AC2585" s="122" t="str">
        <f>IFERROR(Stock[[#This Row],[CASH DIVIDEND]]+Stock[[#This Row],[RETURN/(LOSS) FROM TRADING
(auto-fill)]],"")</f>
        <v/>
      </c>
      <c r="AD25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5" s="146" t="str">
        <f ca="1">IFERROR(IF(Stock[[#This Row],[HOLDING DAYS
(auto-fill)]]&lt;365,Stock[[#This Row],[% TOTAL RETURN/(LOSS)
(auto-fill)]]*365/Stock[[#This Row],[HOLDING DAYS
(auto-fill)]],POWER((1+Stock[[#This Row],[% TOTAL RETURN/(LOSS)
(auto-fill)]]),1/(Stock[[#This Row],[HOLDING DAYS
(auto-fill)]]/365))-1),"")</f>
        <v/>
      </c>
      <c r="AF2585" s="81"/>
      <c r="AG2585" s="149" t="str">
        <f>IF(Stock[[#This Row],[STATUS
(auto-fill)]]="HOLDING",Stock[[#This Row],[MARKET PRICE]]-Stock[[#This Row],[BUYING PRICE]],"")</f>
        <v/>
      </c>
      <c r="AH2585" s="143" t="str">
        <f>IFERROR(Stock[[#This Row],[CHANGE
(auto-fill)]]/Stock[[#This Row],[BUYING PRICE]],"")</f>
        <v/>
      </c>
      <c r="AI2585" s="130" t="str">
        <f>IF(Stock[[#This Row],[MARKET PRICE]]&gt;0,Stock[[#This Row],[MARKET PRICE]]*Stock[[#This Row],[REMAINING QUANTITY
(auto-fill)]],"")</f>
        <v/>
      </c>
    </row>
    <row r="2586" spans="2:35">
      <c r="B2586" s="110" t="str">
        <f>IF(AND(Stock[[#This Row],[BUYING QUANTITY]]&gt;0,Stock[[#This Row],[REMAINING QUANTITY
(auto-fill)]]=0),"SOLD OUT",
IF(AND(Stock[[#This Row],[BUYING QUANTITY]]&gt;0,Stock[[#This Row],[REMAINING QUANTITY
(auto-fill)]]&gt;0),"HOLDING",""))</f>
        <v/>
      </c>
      <c r="C2586" s="113">
        <f t="shared" si="40"/>
        <v>2573</v>
      </c>
      <c r="D2586" s="79"/>
      <c r="E2586" s="80"/>
      <c r="F2586" s="162"/>
      <c r="G2586" s="85"/>
      <c r="H2586" s="86"/>
      <c r="I2586" s="164"/>
      <c r="J2586" s="115" t="str">
        <f>IF(Stock[[#This Row],[BUYING QUANTITY]]&gt;0,Stock[[#This Row],[BUYING PRICE]]*Stock[[#This Row],[BUYING QUANTITY]]*Stock[[#This Row],[% BUYING FEE]],"")</f>
        <v/>
      </c>
      <c r="K2586" s="89"/>
      <c r="L2586" s="90"/>
      <c r="M2586" s="117" t="str">
        <f>IF(Stock[[#This Row],[BUYING QUANTITY]]&gt;0,Stock[[#This Row],[BUYING PRICE]]*(1+Stock[[#This Row],[% THRESHOLD (RETURN)_1]]),"")</f>
        <v/>
      </c>
      <c r="N2586" s="91"/>
      <c r="O2586" s="117" t="str">
        <f>IF(Stock[[#This Row],[BUYING QUANTITY]]&gt;0,Stock[[#This Row],[BUYING PRICE]]*(1+Stock[[#This Row],[% THRESHOLD (RETURN)_2]]),"")</f>
        <v/>
      </c>
      <c r="P2586" s="91"/>
      <c r="Q2586" s="117" t="str">
        <f>IF(Stock[[#This Row],[BUYING QUANTITY]]&gt;0,Stock[[#This Row],[BUYING PRICE]]*(1+Stock[[#This Row],[% THRESHOLD (LOSS)]]),"")</f>
        <v/>
      </c>
      <c r="R2586" s="105"/>
      <c r="S2586" s="118" t="str">
        <f>IF(Stock[[#This Row],[CASH DIVIDEND]]&gt;0,Stock[[#This Row],[CASH DIVIDEND]]/(Stock[[#This Row],[BUYING PRICE]]*Stock[[#This Row],[BUYING QUANTITY]]),"")</f>
        <v/>
      </c>
      <c r="T2586" s="105"/>
      <c r="U2586" s="79"/>
      <c r="V2586" s="97"/>
      <c r="W2586" s="98"/>
      <c r="X2586" s="168"/>
      <c r="Y2586" s="126" t="str">
        <f>IF(Stock[[#This Row],[SELLING QUANTITY]]&gt;0,Stock[[#This Row],[SELLING PRICE]]*Stock[[#This Row],[SELLING QUANTITY]]*Stock[[#This Row],[% SELLING FEE]]+Stock[[#This Row],[SELLING PRICE]]*Stock[[#This Row],[SELLING QUANTITY]]*$D$12,"")</f>
        <v/>
      </c>
      <c r="Z2586" s="121">
        <f>Stock[[#This Row],[BUYING QUANTITY]]+Stock[[#This Row],[STOCK DIVIDEND]]-Stock[[#This Row],[SELLING QUANTITY]]</f>
        <v>0</v>
      </c>
      <c r="AA25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6" s="121">
        <f ca="1">IF(Stock[[#This Row],[SELLING DATE]]&gt;0,Stock[[#This Row],[SELLING DATE]]-Stock[[#This Row],[BUY DATE]]+1,IF(Stock[[#This Row],[BUY DATE]]=0,0,TODAY()-Stock[[#This Row],[BUY DATE]]+1))</f>
        <v>0</v>
      </c>
      <c r="AC2586" s="122" t="str">
        <f>IFERROR(Stock[[#This Row],[CASH DIVIDEND]]+Stock[[#This Row],[RETURN/(LOSS) FROM TRADING
(auto-fill)]],"")</f>
        <v/>
      </c>
      <c r="AD25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6" s="146" t="str">
        <f ca="1">IFERROR(IF(Stock[[#This Row],[HOLDING DAYS
(auto-fill)]]&lt;365,Stock[[#This Row],[% TOTAL RETURN/(LOSS)
(auto-fill)]]*365/Stock[[#This Row],[HOLDING DAYS
(auto-fill)]],POWER((1+Stock[[#This Row],[% TOTAL RETURN/(LOSS)
(auto-fill)]]),1/(Stock[[#This Row],[HOLDING DAYS
(auto-fill)]]/365))-1),"")</f>
        <v/>
      </c>
      <c r="AF2586" s="81"/>
      <c r="AG2586" s="149" t="str">
        <f>IF(Stock[[#This Row],[STATUS
(auto-fill)]]="HOLDING",Stock[[#This Row],[MARKET PRICE]]-Stock[[#This Row],[BUYING PRICE]],"")</f>
        <v/>
      </c>
      <c r="AH2586" s="143" t="str">
        <f>IFERROR(Stock[[#This Row],[CHANGE
(auto-fill)]]/Stock[[#This Row],[BUYING PRICE]],"")</f>
        <v/>
      </c>
      <c r="AI2586" s="130" t="str">
        <f>IF(Stock[[#This Row],[MARKET PRICE]]&gt;0,Stock[[#This Row],[MARKET PRICE]]*Stock[[#This Row],[REMAINING QUANTITY
(auto-fill)]],"")</f>
        <v/>
      </c>
    </row>
    <row r="2587" spans="2:35">
      <c r="B2587" s="110" t="str">
        <f>IF(AND(Stock[[#This Row],[BUYING QUANTITY]]&gt;0,Stock[[#This Row],[REMAINING QUANTITY
(auto-fill)]]=0),"SOLD OUT",
IF(AND(Stock[[#This Row],[BUYING QUANTITY]]&gt;0,Stock[[#This Row],[REMAINING QUANTITY
(auto-fill)]]&gt;0),"HOLDING",""))</f>
        <v/>
      </c>
      <c r="C2587" s="113">
        <f t="shared" si="40"/>
        <v>2574</v>
      </c>
      <c r="D2587" s="79"/>
      <c r="E2587" s="80"/>
      <c r="F2587" s="162"/>
      <c r="G2587" s="85"/>
      <c r="H2587" s="86"/>
      <c r="I2587" s="164"/>
      <c r="J2587" s="115" t="str">
        <f>IF(Stock[[#This Row],[BUYING QUANTITY]]&gt;0,Stock[[#This Row],[BUYING PRICE]]*Stock[[#This Row],[BUYING QUANTITY]]*Stock[[#This Row],[% BUYING FEE]],"")</f>
        <v/>
      </c>
      <c r="K2587" s="89"/>
      <c r="L2587" s="90"/>
      <c r="M2587" s="117" t="str">
        <f>IF(Stock[[#This Row],[BUYING QUANTITY]]&gt;0,Stock[[#This Row],[BUYING PRICE]]*(1+Stock[[#This Row],[% THRESHOLD (RETURN)_1]]),"")</f>
        <v/>
      </c>
      <c r="N2587" s="91"/>
      <c r="O2587" s="117" t="str">
        <f>IF(Stock[[#This Row],[BUYING QUANTITY]]&gt;0,Stock[[#This Row],[BUYING PRICE]]*(1+Stock[[#This Row],[% THRESHOLD (RETURN)_2]]),"")</f>
        <v/>
      </c>
      <c r="P2587" s="91"/>
      <c r="Q2587" s="117" t="str">
        <f>IF(Stock[[#This Row],[BUYING QUANTITY]]&gt;0,Stock[[#This Row],[BUYING PRICE]]*(1+Stock[[#This Row],[% THRESHOLD (LOSS)]]),"")</f>
        <v/>
      </c>
      <c r="R2587" s="105"/>
      <c r="S2587" s="118" t="str">
        <f>IF(Stock[[#This Row],[CASH DIVIDEND]]&gt;0,Stock[[#This Row],[CASH DIVIDEND]]/(Stock[[#This Row],[BUYING PRICE]]*Stock[[#This Row],[BUYING QUANTITY]]),"")</f>
        <v/>
      </c>
      <c r="T2587" s="105"/>
      <c r="U2587" s="79"/>
      <c r="V2587" s="97"/>
      <c r="W2587" s="98"/>
      <c r="X2587" s="168"/>
      <c r="Y2587" s="126" t="str">
        <f>IF(Stock[[#This Row],[SELLING QUANTITY]]&gt;0,Stock[[#This Row],[SELLING PRICE]]*Stock[[#This Row],[SELLING QUANTITY]]*Stock[[#This Row],[% SELLING FEE]]+Stock[[#This Row],[SELLING PRICE]]*Stock[[#This Row],[SELLING QUANTITY]]*$D$12,"")</f>
        <v/>
      </c>
      <c r="Z2587" s="121">
        <f>Stock[[#This Row],[BUYING QUANTITY]]+Stock[[#This Row],[STOCK DIVIDEND]]-Stock[[#This Row],[SELLING QUANTITY]]</f>
        <v>0</v>
      </c>
      <c r="AA25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7" s="121">
        <f ca="1">IF(Stock[[#This Row],[SELLING DATE]]&gt;0,Stock[[#This Row],[SELLING DATE]]-Stock[[#This Row],[BUY DATE]]+1,IF(Stock[[#This Row],[BUY DATE]]=0,0,TODAY()-Stock[[#This Row],[BUY DATE]]+1))</f>
        <v>0</v>
      </c>
      <c r="AC2587" s="122" t="str">
        <f>IFERROR(Stock[[#This Row],[CASH DIVIDEND]]+Stock[[#This Row],[RETURN/(LOSS) FROM TRADING
(auto-fill)]],"")</f>
        <v/>
      </c>
      <c r="AD25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7" s="146" t="str">
        <f ca="1">IFERROR(IF(Stock[[#This Row],[HOLDING DAYS
(auto-fill)]]&lt;365,Stock[[#This Row],[% TOTAL RETURN/(LOSS)
(auto-fill)]]*365/Stock[[#This Row],[HOLDING DAYS
(auto-fill)]],POWER((1+Stock[[#This Row],[% TOTAL RETURN/(LOSS)
(auto-fill)]]),1/(Stock[[#This Row],[HOLDING DAYS
(auto-fill)]]/365))-1),"")</f>
        <v/>
      </c>
      <c r="AF2587" s="81"/>
      <c r="AG2587" s="149" t="str">
        <f>IF(Stock[[#This Row],[STATUS
(auto-fill)]]="HOLDING",Stock[[#This Row],[MARKET PRICE]]-Stock[[#This Row],[BUYING PRICE]],"")</f>
        <v/>
      </c>
      <c r="AH2587" s="143" t="str">
        <f>IFERROR(Stock[[#This Row],[CHANGE
(auto-fill)]]/Stock[[#This Row],[BUYING PRICE]],"")</f>
        <v/>
      </c>
      <c r="AI2587" s="130" t="str">
        <f>IF(Stock[[#This Row],[MARKET PRICE]]&gt;0,Stock[[#This Row],[MARKET PRICE]]*Stock[[#This Row],[REMAINING QUANTITY
(auto-fill)]],"")</f>
        <v/>
      </c>
    </row>
    <row r="2588" spans="2:35">
      <c r="B2588" s="110" t="str">
        <f>IF(AND(Stock[[#This Row],[BUYING QUANTITY]]&gt;0,Stock[[#This Row],[REMAINING QUANTITY
(auto-fill)]]=0),"SOLD OUT",
IF(AND(Stock[[#This Row],[BUYING QUANTITY]]&gt;0,Stock[[#This Row],[REMAINING QUANTITY
(auto-fill)]]&gt;0),"HOLDING",""))</f>
        <v/>
      </c>
      <c r="C2588" s="113">
        <f t="shared" si="40"/>
        <v>2575</v>
      </c>
      <c r="D2588" s="79"/>
      <c r="E2588" s="80"/>
      <c r="F2588" s="162"/>
      <c r="G2588" s="85"/>
      <c r="H2588" s="86"/>
      <c r="I2588" s="164"/>
      <c r="J2588" s="115" t="str">
        <f>IF(Stock[[#This Row],[BUYING QUANTITY]]&gt;0,Stock[[#This Row],[BUYING PRICE]]*Stock[[#This Row],[BUYING QUANTITY]]*Stock[[#This Row],[% BUYING FEE]],"")</f>
        <v/>
      </c>
      <c r="K2588" s="89"/>
      <c r="L2588" s="90"/>
      <c r="M2588" s="117" t="str">
        <f>IF(Stock[[#This Row],[BUYING QUANTITY]]&gt;0,Stock[[#This Row],[BUYING PRICE]]*(1+Stock[[#This Row],[% THRESHOLD (RETURN)_1]]),"")</f>
        <v/>
      </c>
      <c r="N2588" s="91"/>
      <c r="O2588" s="117" t="str">
        <f>IF(Stock[[#This Row],[BUYING QUANTITY]]&gt;0,Stock[[#This Row],[BUYING PRICE]]*(1+Stock[[#This Row],[% THRESHOLD (RETURN)_2]]),"")</f>
        <v/>
      </c>
      <c r="P2588" s="91"/>
      <c r="Q2588" s="117" t="str">
        <f>IF(Stock[[#This Row],[BUYING QUANTITY]]&gt;0,Stock[[#This Row],[BUYING PRICE]]*(1+Stock[[#This Row],[% THRESHOLD (LOSS)]]),"")</f>
        <v/>
      </c>
      <c r="R2588" s="105"/>
      <c r="S2588" s="118" t="str">
        <f>IF(Stock[[#This Row],[CASH DIVIDEND]]&gt;0,Stock[[#This Row],[CASH DIVIDEND]]/(Stock[[#This Row],[BUYING PRICE]]*Stock[[#This Row],[BUYING QUANTITY]]),"")</f>
        <v/>
      </c>
      <c r="T2588" s="105"/>
      <c r="U2588" s="79"/>
      <c r="V2588" s="97"/>
      <c r="W2588" s="98"/>
      <c r="X2588" s="168"/>
      <c r="Y2588" s="126" t="str">
        <f>IF(Stock[[#This Row],[SELLING QUANTITY]]&gt;0,Stock[[#This Row],[SELLING PRICE]]*Stock[[#This Row],[SELLING QUANTITY]]*Stock[[#This Row],[% SELLING FEE]]+Stock[[#This Row],[SELLING PRICE]]*Stock[[#This Row],[SELLING QUANTITY]]*$D$12,"")</f>
        <v/>
      </c>
      <c r="Z2588" s="121">
        <f>Stock[[#This Row],[BUYING QUANTITY]]+Stock[[#This Row],[STOCK DIVIDEND]]-Stock[[#This Row],[SELLING QUANTITY]]</f>
        <v>0</v>
      </c>
      <c r="AA25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8" s="121">
        <f ca="1">IF(Stock[[#This Row],[SELLING DATE]]&gt;0,Stock[[#This Row],[SELLING DATE]]-Stock[[#This Row],[BUY DATE]]+1,IF(Stock[[#This Row],[BUY DATE]]=0,0,TODAY()-Stock[[#This Row],[BUY DATE]]+1))</f>
        <v>0</v>
      </c>
      <c r="AC2588" s="122" t="str">
        <f>IFERROR(Stock[[#This Row],[CASH DIVIDEND]]+Stock[[#This Row],[RETURN/(LOSS) FROM TRADING
(auto-fill)]],"")</f>
        <v/>
      </c>
      <c r="AD25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8" s="146" t="str">
        <f ca="1">IFERROR(IF(Stock[[#This Row],[HOLDING DAYS
(auto-fill)]]&lt;365,Stock[[#This Row],[% TOTAL RETURN/(LOSS)
(auto-fill)]]*365/Stock[[#This Row],[HOLDING DAYS
(auto-fill)]],POWER((1+Stock[[#This Row],[% TOTAL RETURN/(LOSS)
(auto-fill)]]),1/(Stock[[#This Row],[HOLDING DAYS
(auto-fill)]]/365))-1),"")</f>
        <v/>
      </c>
      <c r="AF2588" s="81"/>
      <c r="AG2588" s="149" t="str">
        <f>IF(Stock[[#This Row],[STATUS
(auto-fill)]]="HOLDING",Stock[[#This Row],[MARKET PRICE]]-Stock[[#This Row],[BUYING PRICE]],"")</f>
        <v/>
      </c>
      <c r="AH2588" s="143" t="str">
        <f>IFERROR(Stock[[#This Row],[CHANGE
(auto-fill)]]/Stock[[#This Row],[BUYING PRICE]],"")</f>
        <v/>
      </c>
      <c r="AI2588" s="130" t="str">
        <f>IF(Stock[[#This Row],[MARKET PRICE]]&gt;0,Stock[[#This Row],[MARKET PRICE]]*Stock[[#This Row],[REMAINING QUANTITY
(auto-fill)]],"")</f>
        <v/>
      </c>
    </row>
    <row r="2589" spans="2:35">
      <c r="B2589" s="110" t="str">
        <f>IF(AND(Stock[[#This Row],[BUYING QUANTITY]]&gt;0,Stock[[#This Row],[REMAINING QUANTITY
(auto-fill)]]=0),"SOLD OUT",
IF(AND(Stock[[#This Row],[BUYING QUANTITY]]&gt;0,Stock[[#This Row],[REMAINING QUANTITY
(auto-fill)]]&gt;0),"HOLDING",""))</f>
        <v/>
      </c>
      <c r="C2589" s="113">
        <f t="shared" si="40"/>
        <v>2576</v>
      </c>
      <c r="D2589" s="79"/>
      <c r="E2589" s="80"/>
      <c r="F2589" s="162"/>
      <c r="G2589" s="85"/>
      <c r="H2589" s="86"/>
      <c r="I2589" s="164"/>
      <c r="J2589" s="115" t="str">
        <f>IF(Stock[[#This Row],[BUYING QUANTITY]]&gt;0,Stock[[#This Row],[BUYING PRICE]]*Stock[[#This Row],[BUYING QUANTITY]]*Stock[[#This Row],[% BUYING FEE]],"")</f>
        <v/>
      </c>
      <c r="K2589" s="89"/>
      <c r="L2589" s="90"/>
      <c r="M2589" s="117" t="str">
        <f>IF(Stock[[#This Row],[BUYING QUANTITY]]&gt;0,Stock[[#This Row],[BUYING PRICE]]*(1+Stock[[#This Row],[% THRESHOLD (RETURN)_1]]),"")</f>
        <v/>
      </c>
      <c r="N2589" s="91"/>
      <c r="O2589" s="117" t="str">
        <f>IF(Stock[[#This Row],[BUYING QUANTITY]]&gt;0,Stock[[#This Row],[BUYING PRICE]]*(1+Stock[[#This Row],[% THRESHOLD (RETURN)_2]]),"")</f>
        <v/>
      </c>
      <c r="P2589" s="91"/>
      <c r="Q2589" s="117" t="str">
        <f>IF(Stock[[#This Row],[BUYING QUANTITY]]&gt;0,Stock[[#This Row],[BUYING PRICE]]*(1+Stock[[#This Row],[% THRESHOLD (LOSS)]]),"")</f>
        <v/>
      </c>
      <c r="R2589" s="105"/>
      <c r="S2589" s="118" t="str">
        <f>IF(Stock[[#This Row],[CASH DIVIDEND]]&gt;0,Stock[[#This Row],[CASH DIVIDEND]]/(Stock[[#This Row],[BUYING PRICE]]*Stock[[#This Row],[BUYING QUANTITY]]),"")</f>
        <v/>
      </c>
      <c r="T2589" s="105"/>
      <c r="U2589" s="79"/>
      <c r="V2589" s="97"/>
      <c r="W2589" s="98"/>
      <c r="X2589" s="168"/>
      <c r="Y2589" s="126" t="str">
        <f>IF(Stock[[#This Row],[SELLING QUANTITY]]&gt;0,Stock[[#This Row],[SELLING PRICE]]*Stock[[#This Row],[SELLING QUANTITY]]*Stock[[#This Row],[% SELLING FEE]]+Stock[[#This Row],[SELLING PRICE]]*Stock[[#This Row],[SELLING QUANTITY]]*$D$12,"")</f>
        <v/>
      </c>
      <c r="Z2589" s="121">
        <f>Stock[[#This Row],[BUYING QUANTITY]]+Stock[[#This Row],[STOCK DIVIDEND]]-Stock[[#This Row],[SELLING QUANTITY]]</f>
        <v>0</v>
      </c>
      <c r="AA25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89" s="121">
        <f ca="1">IF(Stock[[#This Row],[SELLING DATE]]&gt;0,Stock[[#This Row],[SELLING DATE]]-Stock[[#This Row],[BUY DATE]]+1,IF(Stock[[#This Row],[BUY DATE]]=0,0,TODAY()-Stock[[#This Row],[BUY DATE]]+1))</f>
        <v>0</v>
      </c>
      <c r="AC2589" s="122" t="str">
        <f>IFERROR(Stock[[#This Row],[CASH DIVIDEND]]+Stock[[#This Row],[RETURN/(LOSS) FROM TRADING
(auto-fill)]],"")</f>
        <v/>
      </c>
      <c r="AD25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89" s="146" t="str">
        <f ca="1">IFERROR(IF(Stock[[#This Row],[HOLDING DAYS
(auto-fill)]]&lt;365,Stock[[#This Row],[% TOTAL RETURN/(LOSS)
(auto-fill)]]*365/Stock[[#This Row],[HOLDING DAYS
(auto-fill)]],POWER((1+Stock[[#This Row],[% TOTAL RETURN/(LOSS)
(auto-fill)]]),1/(Stock[[#This Row],[HOLDING DAYS
(auto-fill)]]/365))-1),"")</f>
        <v/>
      </c>
      <c r="AF2589" s="81"/>
      <c r="AG2589" s="149" t="str">
        <f>IF(Stock[[#This Row],[STATUS
(auto-fill)]]="HOLDING",Stock[[#This Row],[MARKET PRICE]]-Stock[[#This Row],[BUYING PRICE]],"")</f>
        <v/>
      </c>
      <c r="AH2589" s="143" t="str">
        <f>IFERROR(Stock[[#This Row],[CHANGE
(auto-fill)]]/Stock[[#This Row],[BUYING PRICE]],"")</f>
        <v/>
      </c>
      <c r="AI2589" s="130" t="str">
        <f>IF(Stock[[#This Row],[MARKET PRICE]]&gt;0,Stock[[#This Row],[MARKET PRICE]]*Stock[[#This Row],[REMAINING QUANTITY
(auto-fill)]],"")</f>
        <v/>
      </c>
    </row>
    <row r="2590" spans="2:35">
      <c r="B2590" s="110" t="str">
        <f>IF(AND(Stock[[#This Row],[BUYING QUANTITY]]&gt;0,Stock[[#This Row],[REMAINING QUANTITY
(auto-fill)]]=0),"SOLD OUT",
IF(AND(Stock[[#This Row],[BUYING QUANTITY]]&gt;0,Stock[[#This Row],[REMAINING QUANTITY
(auto-fill)]]&gt;0),"HOLDING",""))</f>
        <v/>
      </c>
      <c r="C2590" s="113">
        <f t="shared" si="40"/>
        <v>2577</v>
      </c>
      <c r="D2590" s="79"/>
      <c r="E2590" s="80"/>
      <c r="F2590" s="162"/>
      <c r="G2590" s="85"/>
      <c r="H2590" s="86"/>
      <c r="I2590" s="164"/>
      <c r="J2590" s="115" t="str">
        <f>IF(Stock[[#This Row],[BUYING QUANTITY]]&gt;0,Stock[[#This Row],[BUYING PRICE]]*Stock[[#This Row],[BUYING QUANTITY]]*Stock[[#This Row],[% BUYING FEE]],"")</f>
        <v/>
      </c>
      <c r="K2590" s="89"/>
      <c r="L2590" s="90"/>
      <c r="M2590" s="117" t="str">
        <f>IF(Stock[[#This Row],[BUYING QUANTITY]]&gt;0,Stock[[#This Row],[BUYING PRICE]]*(1+Stock[[#This Row],[% THRESHOLD (RETURN)_1]]),"")</f>
        <v/>
      </c>
      <c r="N2590" s="91"/>
      <c r="O2590" s="117" t="str">
        <f>IF(Stock[[#This Row],[BUYING QUANTITY]]&gt;0,Stock[[#This Row],[BUYING PRICE]]*(1+Stock[[#This Row],[% THRESHOLD (RETURN)_2]]),"")</f>
        <v/>
      </c>
      <c r="P2590" s="91"/>
      <c r="Q2590" s="117" t="str">
        <f>IF(Stock[[#This Row],[BUYING QUANTITY]]&gt;0,Stock[[#This Row],[BUYING PRICE]]*(1+Stock[[#This Row],[% THRESHOLD (LOSS)]]),"")</f>
        <v/>
      </c>
      <c r="R2590" s="105"/>
      <c r="S2590" s="118" t="str">
        <f>IF(Stock[[#This Row],[CASH DIVIDEND]]&gt;0,Stock[[#This Row],[CASH DIVIDEND]]/(Stock[[#This Row],[BUYING PRICE]]*Stock[[#This Row],[BUYING QUANTITY]]),"")</f>
        <v/>
      </c>
      <c r="T2590" s="105"/>
      <c r="U2590" s="79"/>
      <c r="V2590" s="97"/>
      <c r="W2590" s="98"/>
      <c r="X2590" s="168"/>
      <c r="Y2590" s="126" t="str">
        <f>IF(Stock[[#This Row],[SELLING QUANTITY]]&gt;0,Stock[[#This Row],[SELLING PRICE]]*Stock[[#This Row],[SELLING QUANTITY]]*Stock[[#This Row],[% SELLING FEE]]+Stock[[#This Row],[SELLING PRICE]]*Stock[[#This Row],[SELLING QUANTITY]]*$D$12,"")</f>
        <v/>
      </c>
      <c r="Z2590" s="121">
        <f>Stock[[#This Row],[BUYING QUANTITY]]+Stock[[#This Row],[STOCK DIVIDEND]]-Stock[[#This Row],[SELLING QUANTITY]]</f>
        <v>0</v>
      </c>
      <c r="AA25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0" s="121">
        <f ca="1">IF(Stock[[#This Row],[SELLING DATE]]&gt;0,Stock[[#This Row],[SELLING DATE]]-Stock[[#This Row],[BUY DATE]]+1,IF(Stock[[#This Row],[BUY DATE]]=0,0,TODAY()-Stock[[#This Row],[BUY DATE]]+1))</f>
        <v>0</v>
      </c>
      <c r="AC2590" s="122" t="str">
        <f>IFERROR(Stock[[#This Row],[CASH DIVIDEND]]+Stock[[#This Row],[RETURN/(LOSS) FROM TRADING
(auto-fill)]],"")</f>
        <v/>
      </c>
      <c r="AD25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0" s="146" t="str">
        <f ca="1">IFERROR(IF(Stock[[#This Row],[HOLDING DAYS
(auto-fill)]]&lt;365,Stock[[#This Row],[% TOTAL RETURN/(LOSS)
(auto-fill)]]*365/Stock[[#This Row],[HOLDING DAYS
(auto-fill)]],POWER((1+Stock[[#This Row],[% TOTAL RETURN/(LOSS)
(auto-fill)]]),1/(Stock[[#This Row],[HOLDING DAYS
(auto-fill)]]/365))-1),"")</f>
        <v/>
      </c>
      <c r="AF2590" s="81"/>
      <c r="AG2590" s="149" t="str">
        <f>IF(Stock[[#This Row],[STATUS
(auto-fill)]]="HOLDING",Stock[[#This Row],[MARKET PRICE]]-Stock[[#This Row],[BUYING PRICE]],"")</f>
        <v/>
      </c>
      <c r="AH2590" s="143" t="str">
        <f>IFERROR(Stock[[#This Row],[CHANGE
(auto-fill)]]/Stock[[#This Row],[BUYING PRICE]],"")</f>
        <v/>
      </c>
      <c r="AI2590" s="130" t="str">
        <f>IF(Stock[[#This Row],[MARKET PRICE]]&gt;0,Stock[[#This Row],[MARKET PRICE]]*Stock[[#This Row],[REMAINING QUANTITY
(auto-fill)]],"")</f>
        <v/>
      </c>
    </row>
    <row r="2591" spans="2:35">
      <c r="B2591" s="110" t="str">
        <f>IF(AND(Stock[[#This Row],[BUYING QUANTITY]]&gt;0,Stock[[#This Row],[REMAINING QUANTITY
(auto-fill)]]=0),"SOLD OUT",
IF(AND(Stock[[#This Row],[BUYING QUANTITY]]&gt;0,Stock[[#This Row],[REMAINING QUANTITY
(auto-fill)]]&gt;0),"HOLDING",""))</f>
        <v/>
      </c>
      <c r="C2591" s="113">
        <f t="shared" si="40"/>
        <v>2578</v>
      </c>
      <c r="D2591" s="79"/>
      <c r="E2591" s="80"/>
      <c r="F2591" s="162"/>
      <c r="G2591" s="85"/>
      <c r="H2591" s="86"/>
      <c r="I2591" s="164"/>
      <c r="J2591" s="115" t="str">
        <f>IF(Stock[[#This Row],[BUYING QUANTITY]]&gt;0,Stock[[#This Row],[BUYING PRICE]]*Stock[[#This Row],[BUYING QUANTITY]]*Stock[[#This Row],[% BUYING FEE]],"")</f>
        <v/>
      </c>
      <c r="K2591" s="89"/>
      <c r="L2591" s="90"/>
      <c r="M2591" s="117" t="str">
        <f>IF(Stock[[#This Row],[BUYING QUANTITY]]&gt;0,Stock[[#This Row],[BUYING PRICE]]*(1+Stock[[#This Row],[% THRESHOLD (RETURN)_1]]),"")</f>
        <v/>
      </c>
      <c r="N2591" s="91"/>
      <c r="O2591" s="117" t="str">
        <f>IF(Stock[[#This Row],[BUYING QUANTITY]]&gt;0,Stock[[#This Row],[BUYING PRICE]]*(1+Stock[[#This Row],[% THRESHOLD (RETURN)_2]]),"")</f>
        <v/>
      </c>
      <c r="P2591" s="91"/>
      <c r="Q2591" s="117" t="str">
        <f>IF(Stock[[#This Row],[BUYING QUANTITY]]&gt;0,Stock[[#This Row],[BUYING PRICE]]*(1+Stock[[#This Row],[% THRESHOLD (LOSS)]]),"")</f>
        <v/>
      </c>
      <c r="R2591" s="105"/>
      <c r="S2591" s="118" t="str">
        <f>IF(Stock[[#This Row],[CASH DIVIDEND]]&gt;0,Stock[[#This Row],[CASH DIVIDEND]]/(Stock[[#This Row],[BUYING PRICE]]*Stock[[#This Row],[BUYING QUANTITY]]),"")</f>
        <v/>
      </c>
      <c r="T2591" s="105"/>
      <c r="U2591" s="79"/>
      <c r="V2591" s="97"/>
      <c r="W2591" s="98"/>
      <c r="X2591" s="168"/>
      <c r="Y2591" s="126" t="str">
        <f>IF(Stock[[#This Row],[SELLING QUANTITY]]&gt;0,Stock[[#This Row],[SELLING PRICE]]*Stock[[#This Row],[SELLING QUANTITY]]*Stock[[#This Row],[% SELLING FEE]]+Stock[[#This Row],[SELLING PRICE]]*Stock[[#This Row],[SELLING QUANTITY]]*$D$12,"")</f>
        <v/>
      </c>
      <c r="Z2591" s="121">
        <f>Stock[[#This Row],[BUYING QUANTITY]]+Stock[[#This Row],[STOCK DIVIDEND]]-Stock[[#This Row],[SELLING QUANTITY]]</f>
        <v>0</v>
      </c>
      <c r="AA25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1" s="121">
        <f ca="1">IF(Stock[[#This Row],[SELLING DATE]]&gt;0,Stock[[#This Row],[SELLING DATE]]-Stock[[#This Row],[BUY DATE]]+1,IF(Stock[[#This Row],[BUY DATE]]=0,0,TODAY()-Stock[[#This Row],[BUY DATE]]+1))</f>
        <v>0</v>
      </c>
      <c r="AC2591" s="122" t="str">
        <f>IFERROR(Stock[[#This Row],[CASH DIVIDEND]]+Stock[[#This Row],[RETURN/(LOSS) FROM TRADING
(auto-fill)]],"")</f>
        <v/>
      </c>
      <c r="AD25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1" s="146" t="str">
        <f ca="1">IFERROR(IF(Stock[[#This Row],[HOLDING DAYS
(auto-fill)]]&lt;365,Stock[[#This Row],[% TOTAL RETURN/(LOSS)
(auto-fill)]]*365/Stock[[#This Row],[HOLDING DAYS
(auto-fill)]],POWER((1+Stock[[#This Row],[% TOTAL RETURN/(LOSS)
(auto-fill)]]),1/(Stock[[#This Row],[HOLDING DAYS
(auto-fill)]]/365))-1),"")</f>
        <v/>
      </c>
      <c r="AF2591" s="81"/>
      <c r="AG2591" s="149" t="str">
        <f>IF(Stock[[#This Row],[STATUS
(auto-fill)]]="HOLDING",Stock[[#This Row],[MARKET PRICE]]-Stock[[#This Row],[BUYING PRICE]],"")</f>
        <v/>
      </c>
      <c r="AH2591" s="143" t="str">
        <f>IFERROR(Stock[[#This Row],[CHANGE
(auto-fill)]]/Stock[[#This Row],[BUYING PRICE]],"")</f>
        <v/>
      </c>
      <c r="AI2591" s="130" t="str">
        <f>IF(Stock[[#This Row],[MARKET PRICE]]&gt;0,Stock[[#This Row],[MARKET PRICE]]*Stock[[#This Row],[REMAINING QUANTITY
(auto-fill)]],"")</f>
        <v/>
      </c>
    </row>
    <row r="2592" spans="2:35">
      <c r="B2592" s="110" t="str">
        <f>IF(AND(Stock[[#This Row],[BUYING QUANTITY]]&gt;0,Stock[[#This Row],[REMAINING QUANTITY
(auto-fill)]]=0),"SOLD OUT",
IF(AND(Stock[[#This Row],[BUYING QUANTITY]]&gt;0,Stock[[#This Row],[REMAINING QUANTITY
(auto-fill)]]&gt;0),"HOLDING",""))</f>
        <v/>
      </c>
      <c r="C2592" s="113">
        <f t="shared" si="40"/>
        <v>2579</v>
      </c>
      <c r="D2592" s="79"/>
      <c r="E2592" s="80"/>
      <c r="F2592" s="162"/>
      <c r="G2592" s="85"/>
      <c r="H2592" s="86"/>
      <c r="I2592" s="164"/>
      <c r="J2592" s="115" t="str">
        <f>IF(Stock[[#This Row],[BUYING QUANTITY]]&gt;0,Stock[[#This Row],[BUYING PRICE]]*Stock[[#This Row],[BUYING QUANTITY]]*Stock[[#This Row],[% BUYING FEE]],"")</f>
        <v/>
      </c>
      <c r="K2592" s="89"/>
      <c r="L2592" s="90"/>
      <c r="M2592" s="117" t="str">
        <f>IF(Stock[[#This Row],[BUYING QUANTITY]]&gt;0,Stock[[#This Row],[BUYING PRICE]]*(1+Stock[[#This Row],[% THRESHOLD (RETURN)_1]]),"")</f>
        <v/>
      </c>
      <c r="N2592" s="91"/>
      <c r="O2592" s="117" t="str">
        <f>IF(Stock[[#This Row],[BUYING QUANTITY]]&gt;0,Stock[[#This Row],[BUYING PRICE]]*(1+Stock[[#This Row],[% THRESHOLD (RETURN)_2]]),"")</f>
        <v/>
      </c>
      <c r="P2592" s="91"/>
      <c r="Q2592" s="117" t="str">
        <f>IF(Stock[[#This Row],[BUYING QUANTITY]]&gt;0,Stock[[#This Row],[BUYING PRICE]]*(1+Stock[[#This Row],[% THRESHOLD (LOSS)]]),"")</f>
        <v/>
      </c>
      <c r="R2592" s="105"/>
      <c r="S2592" s="118" t="str">
        <f>IF(Stock[[#This Row],[CASH DIVIDEND]]&gt;0,Stock[[#This Row],[CASH DIVIDEND]]/(Stock[[#This Row],[BUYING PRICE]]*Stock[[#This Row],[BUYING QUANTITY]]),"")</f>
        <v/>
      </c>
      <c r="T2592" s="105"/>
      <c r="U2592" s="79"/>
      <c r="V2592" s="97"/>
      <c r="W2592" s="98"/>
      <c r="X2592" s="168"/>
      <c r="Y2592" s="126" t="str">
        <f>IF(Stock[[#This Row],[SELLING QUANTITY]]&gt;0,Stock[[#This Row],[SELLING PRICE]]*Stock[[#This Row],[SELLING QUANTITY]]*Stock[[#This Row],[% SELLING FEE]]+Stock[[#This Row],[SELLING PRICE]]*Stock[[#This Row],[SELLING QUANTITY]]*$D$12,"")</f>
        <v/>
      </c>
      <c r="Z2592" s="121">
        <f>Stock[[#This Row],[BUYING QUANTITY]]+Stock[[#This Row],[STOCK DIVIDEND]]-Stock[[#This Row],[SELLING QUANTITY]]</f>
        <v>0</v>
      </c>
      <c r="AA25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2" s="121">
        <f ca="1">IF(Stock[[#This Row],[SELLING DATE]]&gt;0,Stock[[#This Row],[SELLING DATE]]-Stock[[#This Row],[BUY DATE]]+1,IF(Stock[[#This Row],[BUY DATE]]=0,0,TODAY()-Stock[[#This Row],[BUY DATE]]+1))</f>
        <v>0</v>
      </c>
      <c r="AC2592" s="122" t="str">
        <f>IFERROR(Stock[[#This Row],[CASH DIVIDEND]]+Stock[[#This Row],[RETURN/(LOSS) FROM TRADING
(auto-fill)]],"")</f>
        <v/>
      </c>
      <c r="AD25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2" s="146" t="str">
        <f ca="1">IFERROR(IF(Stock[[#This Row],[HOLDING DAYS
(auto-fill)]]&lt;365,Stock[[#This Row],[% TOTAL RETURN/(LOSS)
(auto-fill)]]*365/Stock[[#This Row],[HOLDING DAYS
(auto-fill)]],POWER((1+Stock[[#This Row],[% TOTAL RETURN/(LOSS)
(auto-fill)]]),1/(Stock[[#This Row],[HOLDING DAYS
(auto-fill)]]/365))-1),"")</f>
        <v/>
      </c>
      <c r="AF2592" s="81"/>
      <c r="AG2592" s="149" t="str">
        <f>IF(Stock[[#This Row],[STATUS
(auto-fill)]]="HOLDING",Stock[[#This Row],[MARKET PRICE]]-Stock[[#This Row],[BUYING PRICE]],"")</f>
        <v/>
      </c>
      <c r="AH2592" s="143" t="str">
        <f>IFERROR(Stock[[#This Row],[CHANGE
(auto-fill)]]/Stock[[#This Row],[BUYING PRICE]],"")</f>
        <v/>
      </c>
      <c r="AI2592" s="130" t="str">
        <f>IF(Stock[[#This Row],[MARKET PRICE]]&gt;0,Stock[[#This Row],[MARKET PRICE]]*Stock[[#This Row],[REMAINING QUANTITY
(auto-fill)]],"")</f>
        <v/>
      </c>
    </row>
    <row r="2593" spans="2:35">
      <c r="B2593" s="110" t="str">
        <f>IF(AND(Stock[[#This Row],[BUYING QUANTITY]]&gt;0,Stock[[#This Row],[REMAINING QUANTITY
(auto-fill)]]=0),"SOLD OUT",
IF(AND(Stock[[#This Row],[BUYING QUANTITY]]&gt;0,Stock[[#This Row],[REMAINING QUANTITY
(auto-fill)]]&gt;0),"HOLDING",""))</f>
        <v/>
      </c>
      <c r="C2593" s="113">
        <f t="shared" si="40"/>
        <v>2580</v>
      </c>
      <c r="D2593" s="79"/>
      <c r="E2593" s="80"/>
      <c r="F2593" s="162"/>
      <c r="G2593" s="85"/>
      <c r="H2593" s="86"/>
      <c r="I2593" s="164"/>
      <c r="J2593" s="115" t="str">
        <f>IF(Stock[[#This Row],[BUYING QUANTITY]]&gt;0,Stock[[#This Row],[BUYING PRICE]]*Stock[[#This Row],[BUYING QUANTITY]]*Stock[[#This Row],[% BUYING FEE]],"")</f>
        <v/>
      </c>
      <c r="K2593" s="89"/>
      <c r="L2593" s="90"/>
      <c r="M2593" s="117" t="str">
        <f>IF(Stock[[#This Row],[BUYING QUANTITY]]&gt;0,Stock[[#This Row],[BUYING PRICE]]*(1+Stock[[#This Row],[% THRESHOLD (RETURN)_1]]),"")</f>
        <v/>
      </c>
      <c r="N2593" s="91"/>
      <c r="O2593" s="117" t="str">
        <f>IF(Stock[[#This Row],[BUYING QUANTITY]]&gt;0,Stock[[#This Row],[BUYING PRICE]]*(1+Stock[[#This Row],[% THRESHOLD (RETURN)_2]]),"")</f>
        <v/>
      </c>
      <c r="P2593" s="91"/>
      <c r="Q2593" s="117" t="str">
        <f>IF(Stock[[#This Row],[BUYING QUANTITY]]&gt;0,Stock[[#This Row],[BUYING PRICE]]*(1+Stock[[#This Row],[% THRESHOLD (LOSS)]]),"")</f>
        <v/>
      </c>
      <c r="R2593" s="105"/>
      <c r="S2593" s="118" t="str">
        <f>IF(Stock[[#This Row],[CASH DIVIDEND]]&gt;0,Stock[[#This Row],[CASH DIVIDEND]]/(Stock[[#This Row],[BUYING PRICE]]*Stock[[#This Row],[BUYING QUANTITY]]),"")</f>
        <v/>
      </c>
      <c r="T2593" s="105"/>
      <c r="U2593" s="79"/>
      <c r="V2593" s="97"/>
      <c r="W2593" s="98"/>
      <c r="X2593" s="168"/>
      <c r="Y2593" s="126" t="str">
        <f>IF(Stock[[#This Row],[SELLING QUANTITY]]&gt;0,Stock[[#This Row],[SELLING PRICE]]*Stock[[#This Row],[SELLING QUANTITY]]*Stock[[#This Row],[% SELLING FEE]]+Stock[[#This Row],[SELLING PRICE]]*Stock[[#This Row],[SELLING QUANTITY]]*$D$12,"")</f>
        <v/>
      </c>
      <c r="Z2593" s="121">
        <f>Stock[[#This Row],[BUYING QUANTITY]]+Stock[[#This Row],[STOCK DIVIDEND]]-Stock[[#This Row],[SELLING QUANTITY]]</f>
        <v>0</v>
      </c>
      <c r="AA25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3" s="121">
        <f ca="1">IF(Stock[[#This Row],[SELLING DATE]]&gt;0,Stock[[#This Row],[SELLING DATE]]-Stock[[#This Row],[BUY DATE]]+1,IF(Stock[[#This Row],[BUY DATE]]=0,0,TODAY()-Stock[[#This Row],[BUY DATE]]+1))</f>
        <v>0</v>
      </c>
      <c r="AC2593" s="122" t="str">
        <f>IFERROR(Stock[[#This Row],[CASH DIVIDEND]]+Stock[[#This Row],[RETURN/(LOSS) FROM TRADING
(auto-fill)]],"")</f>
        <v/>
      </c>
      <c r="AD25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3" s="146" t="str">
        <f ca="1">IFERROR(IF(Stock[[#This Row],[HOLDING DAYS
(auto-fill)]]&lt;365,Stock[[#This Row],[% TOTAL RETURN/(LOSS)
(auto-fill)]]*365/Stock[[#This Row],[HOLDING DAYS
(auto-fill)]],POWER((1+Stock[[#This Row],[% TOTAL RETURN/(LOSS)
(auto-fill)]]),1/(Stock[[#This Row],[HOLDING DAYS
(auto-fill)]]/365))-1),"")</f>
        <v/>
      </c>
      <c r="AF2593" s="81"/>
      <c r="AG2593" s="149" t="str">
        <f>IF(Stock[[#This Row],[STATUS
(auto-fill)]]="HOLDING",Stock[[#This Row],[MARKET PRICE]]-Stock[[#This Row],[BUYING PRICE]],"")</f>
        <v/>
      </c>
      <c r="AH2593" s="143" t="str">
        <f>IFERROR(Stock[[#This Row],[CHANGE
(auto-fill)]]/Stock[[#This Row],[BUYING PRICE]],"")</f>
        <v/>
      </c>
      <c r="AI2593" s="130" t="str">
        <f>IF(Stock[[#This Row],[MARKET PRICE]]&gt;0,Stock[[#This Row],[MARKET PRICE]]*Stock[[#This Row],[REMAINING QUANTITY
(auto-fill)]],"")</f>
        <v/>
      </c>
    </row>
    <row r="2594" spans="2:35">
      <c r="B2594" s="110" t="str">
        <f>IF(AND(Stock[[#This Row],[BUYING QUANTITY]]&gt;0,Stock[[#This Row],[REMAINING QUANTITY
(auto-fill)]]=0),"SOLD OUT",
IF(AND(Stock[[#This Row],[BUYING QUANTITY]]&gt;0,Stock[[#This Row],[REMAINING QUANTITY
(auto-fill)]]&gt;0),"HOLDING",""))</f>
        <v/>
      </c>
      <c r="C2594" s="113">
        <f t="shared" si="40"/>
        <v>2581</v>
      </c>
      <c r="D2594" s="79"/>
      <c r="E2594" s="80"/>
      <c r="F2594" s="162"/>
      <c r="G2594" s="85"/>
      <c r="H2594" s="86"/>
      <c r="I2594" s="164"/>
      <c r="J2594" s="115" t="str">
        <f>IF(Stock[[#This Row],[BUYING QUANTITY]]&gt;0,Stock[[#This Row],[BUYING PRICE]]*Stock[[#This Row],[BUYING QUANTITY]]*Stock[[#This Row],[% BUYING FEE]],"")</f>
        <v/>
      </c>
      <c r="K2594" s="89"/>
      <c r="L2594" s="90"/>
      <c r="M2594" s="117" t="str">
        <f>IF(Stock[[#This Row],[BUYING QUANTITY]]&gt;0,Stock[[#This Row],[BUYING PRICE]]*(1+Stock[[#This Row],[% THRESHOLD (RETURN)_1]]),"")</f>
        <v/>
      </c>
      <c r="N2594" s="91"/>
      <c r="O2594" s="117" t="str">
        <f>IF(Stock[[#This Row],[BUYING QUANTITY]]&gt;0,Stock[[#This Row],[BUYING PRICE]]*(1+Stock[[#This Row],[% THRESHOLD (RETURN)_2]]),"")</f>
        <v/>
      </c>
      <c r="P2594" s="91"/>
      <c r="Q2594" s="117" t="str">
        <f>IF(Stock[[#This Row],[BUYING QUANTITY]]&gt;0,Stock[[#This Row],[BUYING PRICE]]*(1+Stock[[#This Row],[% THRESHOLD (LOSS)]]),"")</f>
        <v/>
      </c>
      <c r="R2594" s="105"/>
      <c r="S2594" s="118" t="str">
        <f>IF(Stock[[#This Row],[CASH DIVIDEND]]&gt;0,Stock[[#This Row],[CASH DIVIDEND]]/(Stock[[#This Row],[BUYING PRICE]]*Stock[[#This Row],[BUYING QUANTITY]]),"")</f>
        <v/>
      </c>
      <c r="T2594" s="105"/>
      <c r="U2594" s="79"/>
      <c r="V2594" s="97"/>
      <c r="W2594" s="98"/>
      <c r="X2594" s="168"/>
      <c r="Y2594" s="126" t="str">
        <f>IF(Stock[[#This Row],[SELLING QUANTITY]]&gt;0,Stock[[#This Row],[SELLING PRICE]]*Stock[[#This Row],[SELLING QUANTITY]]*Stock[[#This Row],[% SELLING FEE]]+Stock[[#This Row],[SELLING PRICE]]*Stock[[#This Row],[SELLING QUANTITY]]*$D$12,"")</f>
        <v/>
      </c>
      <c r="Z2594" s="121">
        <f>Stock[[#This Row],[BUYING QUANTITY]]+Stock[[#This Row],[STOCK DIVIDEND]]-Stock[[#This Row],[SELLING QUANTITY]]</f>
        <v>0</v>
      </c>
      <c r="AA25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4" s="121">
        <f ca="1">IF(Stock[[#This Row],[SELLING DATE]]&gt;0,Stock[[#This Row],[SELLING DATE]]-Stock[[#This Row],[BUY DATE]]+1,IF(Stock[[#This Row],[BUY DATE]]=0,0,TODAY()-Stock[[#This Row],[BUY DATE]]+1))</f>
        <v>0</v>
      </c>
      <c r="AC2594" s="122" t="str">
        <f>IFERROR(Stock[[#This Row],[CASH DIVIDEND]]+Stock[[#This Row],[RETURN/(LOSS) FROM TRADING
(auto-fill)]],"")</f>
        <v/>
      </c>
      <c r="AD25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4" s="146" t="str">
        <f ca="1">IFERROR(IF(Stock[[#This Row],[HOLDING DAYS
(auto-fill)]]&lt;365,Stock[[#This Row],[% TOTAL RETURN/(LOSS)
(auto-fill)]]*365/Stock[[#This Row],[HOLDING DAYS
(auto-fill)]],POWER((1+Stock[[#This Row],[% TOTAL RETURN/(LOSS)
(auto-fill)]]),1/(Stock[[#This Row],[HOLDING DAYS
(auto-fill)]]/365))-1),"")</f>
        <v/>
      </c>
      <c r="AF2594" s="81"/>
      <c r="AG2594" s="149" t="str">
        <f>IF(Stock[[#This Row],[STATUS
(auto-fill)]]="HOLDING",Stock[[#This Row],[MARKET PRICE]]-Stock[[#This Row],[BUYING PRICE]],"")</f>
        <v/>
      </c>
      <c r="AH2594" s="143" t="str">
        <f>IFERROR(Stock[[#This Row],[CHANGE
(auto-fill)]]/Stock[[#This Row],[BUYING PRICE]],"")</f>
        <v/>
      </c>
      <c r="AI2594" s="130" t="str">
        <f>IF(Stock[[#This Row],[MARKET PRICE]]&gt;0,Stock[[#This Row],[MARKET PRICE]]*Stock[[#This Row],[REMAINING QUANTITY
(auto-fill)]],"")</f>
        <v/>
      </c>
    </row>
    <row r="2595" spans="2:35">
      <c r="B2595" s="110" t="str">
        <f>IF(AND(Stock[[#This Row],[BUYING QUANTITY]]&gt;0,Stock[[#This Row],[REMAINING QUANTITY
(auto-fill)]]=0),"SOLD OUT",
IF(AND(Stock[[#This Row],[BUYING QUANTITY]]&gt;0,Stock[[#This Row],[REMAINING QUANTITY
(auto-fill)]]&gt;0),"HOLDING",""))</f>
        <v/>
      </c>
      <c r="C2595" s="113">
        <f t="shared" si="40"/>
        <v>2582</v>
      </c>
      <c r="D2595" s="79"/>
      <c r="E2595" s="80"/>
      <c r="F2595" s="162"/>
      <c r="G2595" s="85"/>
      <c r="H2595" s="86"/>
      <c r="I2595" s="164"/>
      <c r="J2595" s="115" t="str">
        <f>IF(Stock[[#This Row],[BUYING QUANTITY]]&gt;0,Stock[[#This Row],[BUYING PRICE]]*Stock[[#This Row],[BUYING QUANTITY]]*Stock[[#This Row],[% BUYING FEE]],"")</f>
        <v/>
      </c>
      <c r="K2595" s="89"/>
      <c r="L2595" s="90"/>
      <c r="M2595" s="117" t="str">
        <f>IF(Stock[[#This Row],[BUYING QUANTITY]]&gt;0,Stock[[#This Row],[BUYING PRICE]]*(1+Stock[[#This Row],[% THRESHOLD (RETURN)_1]]),"")</f>
        <v/>
      </c>
      <c r="N2595" s="91"/>
      <c r="O2595" s="117" t="str">
        <f>IF(Stock[[#This Row],[BUYING QUANTITY]]&gt;0,Stock[[#This Row],[BUYING PRICE]]*(1+Stock[[#This Row],[% THRESHOLD (RETURN)_2]]),"")</f>
        <v/>
      </c>
      <c r="P2595" s="91"/>
      <c r="Q2595" s="117" t="str">
        <f>IF(Stock[[#This Row],[BUYING QUANTITY]]&gt;0,Stock[[#This Row],[BUYING PRICE]]*(1+Stock[[#This Row],[% THRESHOLD (LOSS)]]),"")</f>
        <v/>
      </c>
      <c r="R2595" s="105"/>
      <c r="S2595" s="118" t="str">
        <f>IF(Stock[[#This Row],[CASH DIVIDEND]]&gt;0,Stock[[#This Row],[CASH DIVIDEND]]/(Stock[[#This Row],[BUYING PRICE]]*Stock[[#This Row],[BUYING QUANTITY]]),"")</f>
        <v/>
      </c>
      <c r="T2595" s="105"/>
      <c r="U2595" s="79"/>
      <c r="V2595" s="97"/>
      <c r="W2595" s="98"/>
      <c r="X2595" s="168"/>
      <c r="Y2595" s="126" t="str">
        <f>IF(Stock[[#This Row],[SELLING QUANTITY]]&gt;0,Stock[[#This Row],[SELLING PRICE]]*Stock[[#This Row],[SELLING QUANTITY]]*Stock[[#This Row],[% SELLING FEE]]+Stock[[#This Row],[SELLING PRICE]]*Stock[[#This Row],[SELLING QUANTITY]]*$D$12,"")</f>
        <v/>
      </c>
      <c r="Z2595" s="121">
        <f>Stock[[#This Row],[BUYING QUANTITY]]+Stock[[#This Row],[STOCK DIVIDEND]]-Stock[[#This Row],[SELLING QUANTITY]]</f>
        <v>0</v>
      </c>
      <c r="AA25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5" s="121">
        <f ca="1">IF(Stock[[#This Row],[SELLING DATE]]&gt;0,Stock[[#This Row],[SELLING DATE]]-Stock[[#This Row],[BUY DATE]]+1,IF(Stock[[#This Row],[BUY DATE]]=0,0,TODAY()-Stock[[#This Row],[BUY DATE]]+1))</f>
        <v>0</v>
      </c>
      <c r="AC2595" s="122" t="str">
        <f>IFERROR(Stock[[#This Row],[CASH DIVIDEND]]+Stock[[#This Row],[RETURN/(LOSS) FROM TRADING
(auto-fill)]],"")</f>
        <v/>
      </c>
      <c r="AD25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5" s="146" t="str">
        <f ca="1">IFERROR(IF(Stock[[#This Row],[HOLDING DAYS
(auto-fill)]]&lt;365,Stock[[#This Row],[% TOTAL RETURN/(LOSS)
(auto-fill)]]*365/Stock[[#This Row],[HOLDING DAYS
(auto-fill)]],POWER((1+Stock[[#This Row],[% TOTAL RETURN/(LOSS)
(auto-fill)]]),1/(Stock[[#This Row],[HOLDING DAYS
(auto-fill)]]/365))-1),"")</f>
        <v/>
      </c>
      <c r="AF2595" s="81"/>
      <c r="AG2595" s="149" t="str">
        <f>IF(Stock[[#This Row],[STATUS
(auto-fill)]]="HOLDING",Stock[[#This Row],[MARKET PRICE]]-Stock[[#This Row],[BUYING PRICE]],"")</f>
        <v/>
      </c>
      <c r="AH2595" s="143" t="str">
        <f>IFERROR(Stock[[#This Row],[CHANGE
(auto-fill)]]/Stock[[#This Row],[BUYING PRICE]],"")</f>
        <v/>
      </c>
      <c r="AI2595" s="130" t="str">
        <f>IF(Stock[[#This Row],[MARKET PRICE]]&gt;0,Stock[[#This Row],[MARKET PRICE]]*Stock[[#This Row],[REMAINING QUANTITY
(auto-fill)]],"")</f>
        <v/>
      </c>
    </row>
    <row r="2596" spans="2:35">
      <c r="B2596" s="110" t="str">
        <f>IF(AND(Stock[[#This Row],[BUYING QUANTITY]]&gt;0,Stock[[#This Row],[REMAINING QUANTITY
(auto-fill)]]=0),"SOLD OUT",
IF(AND(Stock[[#This Row],[BUYING QUANTITY]]&gt;0,Stock[[#This Row],[REMAINING QUANTITY
(auto-fill)]]&gt;0),"HOLDING",""))</f>
        <v/>
      </c>
      <c r="C2596" s="113">
        <f t="shared" si="40"/>
        <v>2583</v>
      </c>
      <c r="D2596" s="79"/>
      <c r="E2596" s="80"/>
      <c r="F2596" s="162"/>
      <c r="G2596" s="85"/>
      <c r="H2596" s="86"/>
      <c r="I2596" s="164"/>
      <c r="J2596" s="115" t="str">
        <f>IF(Stock[[#This Row],[BUYING QUANTITY]]&gt;0,Stock[[#This Row],[BUYING PRICE]]*Stock[[#This Row],[BUYING QUANTITY]]*Stock[[#This Row],[% BUYING FEE]],"")</f>
        <v/>
      </c>
      <c r="K2596" s="89"/>
      <c r="L2596" s="90"/>
      <c r="M2596" s="117" t="str">
        <f>IF(Stock[[#This Row],[BUYING QUANTITY]]&gt;0,Stock[[#This Row],[BUYING PRICE]]*(1+Stock[[#This Row],[% THRESHOLD (RETURN)_1]]),"")</f>
        <v/>
      </c>
      <c r="N2596" s="91"/>
      <c r="O2596" s="117" t="str">
        <f>IF(Stock[[#This Row],[BUYING QUANTITY]]&gt;0,Stock[[#This Row],[BUYING PRICE]]*(1+Stock[[#This Row],[% THRESHOLD (RETURN)_2]]),"")</f>
        <v/>
      </c>
      <c r="P2596" s="91"/>
      <c r="Q2596" s="117" t="str">
        <f>IF(Stock[[#This Row],[BUYING QUANTITY]]&gt;0,Stock[[#This Row],[BUYING PRICE]]*(1+Stock[[#This Row],[% THRESHOLD (LOSS)]]),"")</f>
        <v/>
      </c>
      <c r="R2596" s="105"/>
      <c r="S2596" s="118" t="str">
        <f>IF(Stock[[#This Row],[CASH DIVIDEND]]&gt;0,Stock[[#This Row],[CASH DIVIDEND]]/(Stock[[#This Row],[BUYING PRICE]]*Stock[[#This Row],[BUYING QUANTITY]]),"")</f>
        <v/>
      </c>
      <c r="T2596" s="105"/>
      <c r="U2596" s="79"/>
      <c r="V2596" s="97"/>
      <c r="W2596" s="98"/>
      <c r="X2596" s="168"/>
      <c r="Y2596" s="126" t="str">
        <f>IF(Stock[[#This Row],[SELLING QUANTITY]]&gt;0,Stock[[#This Row],[SELLING PRICE]]*Stock[[#This Row],[SELLING QUANTITY]]*Stock[[#This Row],[% SELLING FEE]]+Stock[[#This Row],[SELLING PRICE]]*Stock[[#This Row],[SELLING QUANTITY]]*$D$12,"")</f>
        <v/>
      </c>
      <c r="Z2596" s="121">
        <f>Stock[[#This Row],[BUYING QUANTITY]]+Stock[[#This Row],[STOCK DIVIDEND]]-Stock[[#This Row],[SELLING QUANTITY]]</f>
        <v>0</v>
      </c>
      <c r="AA25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6" s="121">
        <f ca="1">IF(Stock[[#This Row],[SELLING DATE]]&gt;0,Stock[[#This Row],[SELLING DATE]]-Stock[[#This Row],[BUY DATE]]+1,IF(Stock[[#This Row],[BUY DATE]]=0,0,TODAY()-Stock[[#This Row],[BUY DATE]]+1))</f>
        <v>0</v>
      </c>
      <c r="AC2596" s="122" t="str">
        <f>IFERROR(Stock[[#This Row],[CASH DIVIDEND]]+Stock[[#This Row],[RETURN/(LOSS) FROM TRADING
(auto-fill)]],"")</f>
        <v/>
      </c>
      <c r="AD25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6" s="146" t="str">
        <f ca="1">IFERROR(IF(Stock[[#This Row],[HOLDING DAYS
(auto-fill)]]&lt;365,Stock[[#This Row],[% TOTAL RETURN/(LOSS)
(auto-fill)]]*365/Stock[[#This Row],[HOLDING DAYS
(auto-fill)]],POWER((1+Stock[[#This Row],[% TOTAL RETURN/(LOSS)
(auto-fill)]]),1/(Stock[[#This Row],[HOLDING DAYS
(auto-fill)]]/365))-1),"")</f>
        <v/>
      </c>
      <c r="AF2596" s="81"/>
      <c r="AG2596" s="149" t="str">
        <f>IF(Stock[[#This Row],[STATUS
(auto-fill)]]="HOLDING",Stock[[#This Row],[MARKET PRICE]]-Stock[[#This Row],[BUYING PRICE]],"")</f>
        <v/>
      </c>
      <c r="AH2596" s="143" t="str">
        <f>IFERROR(Stock[[#This Row],[CHANGE
(auto-fill)]]/Stock[[#This Row],[BUYING PRICE]],"")</f>
        <v/>
      </c>
      <c r="AI2596" s="130" t="str">
        <f>IF(Stock[[#This Row],[MARKET PRICE]]&gt;0,Stock[[#This Row],[MARKET PRICE]]*Stock[[#This Row],[REMAINING QUANTITY
(auto-fill)]],"")</f>
        <v/>
      </c>
    </row>
    <row r="2597" spans="2:35">
      <c r="B2597" s="110" t="str">
        <f>IF(AND(Stock[[#This Row],[BUYING QUANTITY]]&gt;0,Stock[[#This Row],[REMAINING QUANTITY
(auto-fill)]]=0),"SOLD OUT",
IF(AND(Stock[[#This Row],[BUYING QUANTITY]]&gt;0,Stock[[#This Row],[REMAINING QUANTITY
(auto-fill)]]&gt;0),"HOLDING",""))</f>
        <v/>
      </c>
      <c r="C2597" s="113">
        <f t="shared" si="40"/>
        <v>2584</v>
      </c>
      <c r="D2597" s="79"/>
      <c r="E2597" s="80"/>
      <c r="F2597" s="162"/>
      <c r="G2597" s="85"/>
      <c r="H2597" s="86"/>
      <c r="I2597" s="164"/>
      <c r="J2597" s="115" t="str">
        <f>IF(Stock[[#This Row],[BUYING QUANTITY]]&gt;0,Stock[[#This Row],[BUYING PRICE]]*Stock[[#This Row],[BUYING QUANTITY]]*Stock[[#This Row],[% BUYING FEE]],"")</f>
        <v/>
      </c>
      <c r="K2597" s="89"/>
      <c r="L2597" s="90"/>
      <c r="M2597" s="117" t="str">
        <f>IF(Stock[[#This Row],[BUYING QUANTITY]]&gt;0,Stock[[#This Row],[BUYING PRICE]]*(1+Stock[[#This Row],[% THRESHOLD (RETURN)_1]]),"")</f>
        <v/>
      </c>
      <c r="N2597" s="91"/>
      <c r="O2597" s="117" t="str">
        <f>IF(Stock[[#This Row],[BUYING QUANTITY]]&gt;0,Stock[[#This Row],[BUYING PRICE]]*(1+Stock[[#This Row],[% THRESHOLD (RETURN)_2]]),"")</f>
        <v/>
      </c>
      <c r="P2597" s="91"/>
      <c r="Q2597" s="117" t="str">
        <f>IF(Stock[[#This Row],[BUYING QUANTITY]]&gt;0,Stock[[#This Row],[BUYING PRICE]]*(1+Stock[[#This Row],[% THRESHOLD (LOSS)]]),"")</f>
        <v/>
      </c>
      <c r="R2597" s="105"/>
      <c r="S2597" s="118" t="str">
        <f>IF(Stock[[#This Row],[CASH DIVIDEND]]&gt;0,Stock[[#This Row],[CASH DIVIDEND]]/(Stock[[#This Row],[BUYING PRICE]]*Stock[[#This Row],[BUYING QUANTITY]]),"")</f>
        <v/>
      </c>
      <c r="T2597" s="105"/>
      <c r="U2597" s="79"/>
      <c r="V2597" s="97"/>
      <c r="W2597" s="98"/>
      <c r="X2597" s="168"/>
      <c r="Y2597" s="126" t="str">
        <f>IF(Stock[[#This Row],[SELLING QUANTITY]]&gt;0,Stock[[#This Row],[SELLING PRICE]]*Stock[[#This Row],[SELLING QUANTITY]]*Stock[[#This Row],[% SELLING FEE]]+Stock[[#This Row],[SELLING PRICE]]*Stock[[#This Row],[SELLING QUANTITY]]*$D$12,"")</f>
        <v/>
      </c>
      <c r="Z2597" s="121">
        <f>Stock[[#This Row],[BUYING QUANTITY]]+Stock[[#This Row],[STOCK DIVIDEND]]-Stock[[#This Row],[SELLING QUANTITY]]</f>
        <v>0</v>
      </c>
      <c r="AA25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7" s="121">
        <f ca="1">IF(Stock[[#This Row],[SELLING DATE]]&gt;0,Stock[[#This Row],[SELLING DATE]]-Stock[[#This Row],[BUY DATE]]+1,IF(Stock[[#This Row],[BUY DATE]]=0,0,TODAY()-Stock[[#This Row],[BUY DATE]]+1))</f>
        <v>0</v>
      </c>
      <c r="AC2597" s="122" t="str">
        <f>IFERROR(Stock[[#This Row],[CASH DIVIDEND]]+Stock[[#This Row],[RETURN/(LOSS) FROM TRADING
(auto-fill)]],"")</f>
        <v/>
      </c>
      <c r="AD25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7" s="146" t="str">
        <f ca="1">IFERROR(IF(Stock[[#This Row],[HOLDING DAYS
(auto-fill)]]&lt;365,Stock[[#This Row],[% TOTAL RETURN/(LOSS)
(auto-fill)]]*365/Stock[[#This Row],[HOLDING DAYS
(auto-fill)]],POWER((1+Stock[[#This Row],[% TOTAL RETURN/(LOSS)
(auto-fill)]]),1/(Stock[[#This Row],[HOLDING DAYS
(auto-fill)]]/365))-1),"")</f>
        <v/>
      </c>
      <c r="AF2597" s="81"/>
      <c r="AG2597" s="149" t="str">
        <f>IF(Stock[[#This Row],[STATUS
(auto-fill)]]="HOLDING",Stock[[#This Row],[MARKET PRICE]]-Stock[[#This Row],[BUYING PRICE]],"")</f>
        <v/>
      </c>
      <c r="AH2597" s="143" t="str">
        <f>IFERROR(Stock[[#This Row],[CHANGE
(auto-fill)]]/Stock[[#This Row],[BUYING PRICE]],"")</f>
        <v/>
      </c>
      <c r="AI2597" s="130" t="str">
        <f>IF(Stock[[#This Row],[MARKET PRICE]]&gt;0,Stock[[#This Row],[MARKET PRICE]]*Stock[[#This Row],[REMAINING QUANTITY
(auto-fill)]],"")</f>
        <v/>
      </c>
    </row>
    <row r="2598" spans="2:35">
      <c r="B2598" s="110" t="str">
        <f>IF(AND(Stock[[#This Row],[BUYING QUANTITY]]&gt;0,Stock[[#This Row],[REMAINING QUANTITY
(auto-fill)]]=0),"SOLD OUT",
IF(AND(Stock[[#This Row],[BUYING QUANTITY]]&gt;0,Stock[[#This Row],[REMAINING QUANTITY
(auto-fill)]]&gt;0),"HOLDING",""))</f>
        <v/>
      </c>
      <c r="C2598" s="113">
        <f t="shared" si="40"/>
        <v>2585</v>
      </c>
      <c r="D2598" s="79"/>
      <c r="E2598" s="80"/>
      <c r="F2598" s="162"/>
      <c r="G2598" s="85"/>
      <c r="H2598" s="86"/>
      <c r="I2598" s="164"/>
      <c r="J2598" s="115" t="str">
        <f>IF(Stock[[#This Row],[BUYING QUANTITY]]&gt;0,Stock[[#This Row],[BUYING PRICE]]*Stock[[#This Row],[BUYING QUANTITY]]*Stock[[#This Row],[% BUYING FEE]],"")</f>
        <v/>
      </c>
      <c r="K2598" s="89"/>
      <c r="L2598" s="90"/>
      <c r="M2598" s="117" t="str">
        <f>IF(Stock[[#This Row],[BUYING QUANTITY]]&gt;0,Stock[[#This Row],[BUYING PRICE]]*(1+Stock[[#This Row],[% THRESHOLD (RETURN)_1]]),"")</f>
        <v/>
      </c>
      <c r="N2598" s="91"/>
      <c r="O2598" s="117" t="str">
        <f>IF(Stock[[#This Row],[BUYING QUANTITY]]&gt;0,Stock[[#This Row],[BUYING PRICE]]*(1+Stock[[#This Row],[% THRESHOLD (RETURN)_2]]),"")</f>
        <v/>
      </c>
      <c r="P2598" s="91"/>
      <c r="Q2598" s="117" t="str">
        <f>IF(Stock[[#This Row],[BUYING QUANTITY]]&gt;0,Stock[[#This Row],[BUYING PRICE]]*(1+Stock[[#This Row],[% THRESHOLD (LOSS)]]),"")</f>
        <v/>
      </c>
      <c r="R2598" s="105"/>
      <c r="S2598" s="118" t="str">
        <f>IF(Stock[[#This Row],[CASH DIVIDEND]]&gt;0,Stock[[#This Row],[CASH DIVIDEND]]/(Stock[[#This Row],[BUYING PRICE]]*Stock[[#This Row],[BUYING QUANTITY]]),"")</f>
        <v/>
      </c>
      <c r="T2598" s="105"/>
      <c r="U2598" s="79"/>
      <c r="V2598" s="97"/>
      <c r="W2598" s="98"/>
      <c r="X2598" s="168"/>
      <c r="Y2598" s="126" t="str">
        <f>IF(Stock[[#This Row],[SELLING QUANTITY]]&gt;0,Stock[[#This Row],[SELLING PRICE]]*Stock[[#This Row],[SELLING QUANTITY]]*Stock[[#This Row],[% SELLING FEE]]+Stock[[#This Row],[SELLING PRICE]]*Stock[[#This Row],[SELLING QUANTITY]]*$D$12,"")</f>
        <v/>
      </c>
      <c r="Z2598" s="121">
        <f>Stock[[#This Row],[BUYING QUANTITY]]+Stock[[#This Row],[STOCK DIVIDEND]]-Stock[[#This Row],[SELLING QUANTITY]]</f>
        <v>0</v>
      </c>
      <c r="AA25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8" s="121">
        <f ca="1">IF(Stock[[#This Row],[SELLING DATE]]&gt;0,Stock[[#This Row],[SELLING DATE]]-Stock[[#This Row],[BUY DATE]]+1,IF(Stock[[#This Row],[BUY DATE]]=0,0,TODAY()-Stock[[#This Row],[BUY DATE]]+1))</f>
        <v>0</v>
      </c>
      <c r="AC2598" s="122" t="str">
        <f>IFERROR(Stock[[#This Row],[CASH DIVIDEND]]+Stock[[#This Row],[RETURN/(LOSS) FROM TRADING
(auto-fill)]],"")</f>
        <v/>
      </c>
      <c r="AD25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8" s="146" t="str">
        <f ca="1">IFERROR(IF(Stock[[#This Row],[HOLDING DAYS
(auto-fill)]]&lt;365,Stock[[#This Row],[% TOTAL RETURN/(LOSS)
(auto-fill)]]*365/Stock[[#This Row],[HOLDING DAYS
(auto-fill)]],POWER((1+Stock[[#This Row],[% TOTAL RETURN/(LOSS)
(auto-fill)]]),1/(Stock[[#This Row],[HOLDING DAYS
(auto-fill)]]/365))-1),"")</f>
        <v/>
      </c>
      <c r="AF2598" s="81"/>
      <c r="AG2598" s="149" t="str">
        <f>IF(Stock[[#This Row],[STATUS
(auto-fill)]]="HOLDING",Stock[[#This Row],[MARKET PRICE]]-Stock[[#This Row],[BUYING PRICE]],"")</f>
        <v/>
      </c>
      <c r="AH2598" s="143" t="str">
        <f>IFERROR(Stock[[#This Row],[CHANGE
(auto-fill)]]/Stock[[#This Row],[BUYING PRICE]],"")</f>
        <v/>
      </c>
      <c r="AI2598" s="130" t="str">
        <f>IF(Stock[[#This Row],[MARKET PRICE]]&gt;0,Stock[[#This Row],[MARKET PRICE]]*Stock[[#This Row],[REMAINING QUANTITY
(auto-fill)]],"")</f>
        <v/>
      </c>
    </row>
    <row r="2599" spans="2:35">
      <c r="B2599" s="110" t="str">
        <f>IF(AND(Stock[[#This Row],[BUYING QUANTITY]]&gt;0,Stock[[#This Row],[REMAINING QUANTITY
(auto-fill)]]=0),"SOLD OUT",
IF(AND(Stock[[#This Row],[BUYING QUANTITY]]&gt;0,Stock[[#This Row],[REMAINING QUANTITY
(auto-fill)]]&gt;0),"HOLDING",""))</f>
        <v/>
      </c>
      <c r="C2599" s="113">
        <f t="shared" si="40"/>
        <v>2586</v>
      </c>
      <c r="D2599" s="79"/>
      <c r="E2599" s="80"/>
      <c r="F2599" s="162"/>
      <c r="G2599" s="85"/>
      <c r="H2599" s="86"/>
      <c r="I2599" s="164"/>
      <c r="J2599" s="115" t="str">
        <f>IF(Stock[[#This Row],[BUYING QUANTITY]]&gt;0,Stock[[#This Row],[BUYING PRICE]]*Stock[[#This Row],[BUYING QUANTITY]]*Stock[[#This Row],[% BUYING FEE]],"")</f>
        <v/>
      </c>
      <c r="K2599" s="89"/>
      <c r="L2599" s="90"/>
      <c r="M2599" s="117" t="str">
        <f>IF(Stock[[#This Row],[BUYING QUANTITY]]&gt;0,Stock[[#This Row],[BUYING PRICE]]*(1+Stock[[#This Row],[% THRESHOLD (RETURN)_1]]),"")</f>
        <v/>
      </c>
      <c r="N2599" s="91"/>
      <c r="O2599" s="117" t="str">
        <f>IF(Stock[[#This Row],[BUYING QUANTITY]]&gt;0,Stock[[#This Row],[BUYING PRICE]]*(1+Stock[[#This Row],[% THRESHOLD (RETURN)_2]]),"")</f>
        <v/>
      </c>
      <c r="P2599" s="91"/>
      <c r="Q2599" s="117" t="str">
        <f>IF(Stock[[#This Row],[BUYING QUANTITY]]&gt;0,Stock[[#This Row],[BUYING PRICE]]*(1+Stock[[#This Row],[% THRESHOLD (LOSS)]]),"")</f>
        <v/>
      </c>
      <c r="R2599" s="105"/>
      <c r="S2599" s="118" t="str">
        <f>IF(Stock[[#This Row],[CASH DIVIDEND]]&gt;0,Stock[[#This Row],[CASH DIVIDEND]]/(Stock[[#This Row],[BUYING PRICE]]*Stock[[#This Row],[BUYING QUANTITY]]),"")</f>
        <v/>
      </c>
      <c r="T2599" s="105"/>
      <c r="U2599" s="79"/>
      <c r="V2599" s="97"/>
      <c r="W2599" s="98"/>
      <c r="X2599" s="168"/>
      <c r="Y2599" s="126" t="str">
        <f>IF(Stock[[#This Row],[SELLING QUANTITY]]&gt;0,Stock[[#This Row],[SELLING PRICE]]*Stock[[#This Row],[SELLING QUANTITY]]*Stock[[#This Row],[% SELLING FEE]]+Stock[[#This Row],[SELLING PRICE]]*Stock[[#This Row],[SELLING QUANTITY]]*$D$12,"")</f>
        <v/>
      </c>
      <c r="Z2599" s="121">
        <f>Stock[[#This Row],[BUYING QUANTITY]]+Stock[[#This Row],[STOCK DIVIDEND]]-Stock[[#This Row],[SELLING QUANTITY]]</f>
        <v>0</v>
      </c>
      <c r="AA25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599" s="121">
        <f ca="1">IF(Stock[[#This Row],[SELLING DATE]]&gt;0,Stock[[#This Row],[SELLING DATE]]-Stock[[#This Row],[BUY DATE]]+1,IF(Stock[[#This Row],[BUY DATE]]=0,0,TODAY()-Stock[[#This Row],[BUY DATE]]+1))</f>
        <v>0</v>
      </c>
      <c r="AC2599" s="122" t="str">
        <f>IFERROR(Stock[[#This Row],[CASH DIVIDEND]]+Stock[[#This Row],[RETURN/(LOSS) FROM TRADING
(auto-fill)]],"")</f>
        <v/>
      </c>
      <c r="AD25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599" s="146" t="str">
        <f ca="1">IFERROR(IF(Stock[[#This Row],[HOLDING DAYS
(auto-fill)]]&lt;365,Stock[[#This Row],[% TOTAL RETURN/(LOSS)
(auto-fill)]]*365/Stock[[#This Row],[HOLDING DAYS
(auto-fill)]],POWER((1+Stock[[#This Row],[% TOTAL RETURN/(LOSS)
(auto-fill)]]),1/(Stock[[#This Row],[HOLDING DAYS
(auto-fill)]]/365))-1),"")</f>
        <v/>
      </c>
      <c r="AF2599" s="81"/>
      <c r="AG2599" s="149" t="str">
        <f>IF(Stock[[#This Row],[STATUS
(auto-fill)]]="HOLDING",Stock[[#This Row],[MARKET PRICE]]-Stock[[#This Row],[BUYING PRICE]],"")</f>
        <v/>
      </c>
      <c r="AH2599" s="143" t="str">
        <f>IFERROR(Stock[[#This Row],[CHANGE
(auto-fill)]]/Stock[[#This Row],[BUYING PRICE]],"")</f>
        <v/>
      </c>
      <c r="AI2599" s="130" t="str">
        <f>IF(Stock[[#This Row],[MARKET PRICE]]&gt;0,Stock[[#This Row],[MARKET PRICE]]*Stock[[#This Row],[REMAINING QUANTITY
(auto-fill)]],"")</f>
        <v/>
      </c>
    </row>
    <row r="2600" spans="2:35">
      <c r="B2600" s="110" t="str">
        <f>IF(AND(Stock[[#This Row],[BUYING QUANTITY]]&gt;0,Stock[[#This Row],[REMAINING QUANTITY
(auto-fill)]]=0),"SOLD OUT",
IF(AND(Stock[[#This Row],[BUYING QUANTITY]]&gt;0,Stock[[#This Row],[REMAINING QUANTITY
(auto-fill)]]&gt;0),"HOLDING",""))</f>
        <v/>
      </c>
      <c r="C2600" s="113">
        <f t="shared" si="40"/>
        <v>2587</v>
      </c>
      <c r="D2600" s="79"/>
      <c r="E2600" s="80"/>
      <c r="F2600" s="162"/>
      <c r="G2600" s="85"/>
      <c r="H2600" s="86"/>
      <c r="I2600" s="164"/>
      <c r="J2600" s="115" t="str">
        <f>IF(Stock[[#This Row],[BUYING QUANTITY]]&gt;0,Stock[[#This Row],[BUYING PRICE]]*Stock[[#This Row],[BUYING QUANTITY]]*Stock[[#This Row],[% BUYING FEE]],"")</f>
        <v/>
      </c>
      <c r="K2600" s="89"/>
      <c r="L2600" s="90"/>
      <c r="M2600" s="117" t="str">
        <f>IF(Stock[[#This Row],[BUYING QUANTITY]]&gt;0,Stock[[#This Row],[BUYING PRICE]]*(1+Stock[[#This Row],[% THRESHOLD (RETURN)_1]]),"")</f>
        <v/>
      </c>
      <c r="N2600" s="91"/>
      <c r="O2600" s="117" t="str">
        <f>IF(Stock[[#This Row],[BUYING QUANTITY]]&gt;0,Stock[[#This Row],[BUYING PRICE]]*(1+Stock[[#This Row],[% THRESHOLD (RETURN)_2]]),"")</f>
        <v/>
      </c>
      <c r="P2600" s="91"/>
      <c r="Q2600" s="117" t="str">
        <f>IF(Stock[[#This Row],[BUYING QUANTITY]]&gt;0,Stock[[#This Row],[BUYING PRICE]]*(1+Stock[[#This Row],[% THRESHOLD (LOSS)]]),"")</f>
        <v/>
      </c>
      <c r="R2600" s="105"/>
      <c r="S2600" s="118" t="str">
        <f>IF(Stock[[#This Row],[CASH DIVIDEND]]&gt;0,Stock[[#This Row],[CASH DIVIDEND]]/(Stock[[#This Row],[BUYING PRICE]]*Stock[[#This Row],[BUYING QUANTITY]]),"")</f>
        <v/>
      </c>
      <c r="T2600" s="105"/>
      <c r="U2600" s="79"/>
      <c r="V2600" s="97"/>
      <c r="W2600" s="98"/>
      <c r="X2600" s="168"/>
      <c r="Y2600" s="126" t="str">
        <f>IF(Stock[[#This Row],[SELLING QUANTITY]]&gt;0,Stock[[#This Row],[SELLING PRICE]]*Stock[[#This Row],[SELLING QUANTITY]]*Stock[[#This Row],[% SELLING FEE]]+Stock[[#This Row],[SELLING PRICE]]*Stock[[#This Row],[SELLING QUANTITY]]*$D$12,"")</f>
        <v/>
      </c>
      <c r="Z2600" s="121">
        <f>Stock[[#This Row],[BUYING QUANTITY]]+Stock[[#This Row],[STOCK DIVIDEND]]-Stock[[#This Row],[SELLING QUANTITY]]</f>
        <v>0</v>
      </c>
      <c r="AA26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0" s="121">
        <f ca="1">IF(Stock[[#This Row],[SELLING DATE]]&gt;0,Stock[[#This Row],[SELLING DATE]]-Stock[[#This Row],[BUY DATE]]+1,IF(Stock[[#This Row],[BUY DATE]]=0,0,TODAY()-Stock[[#This Row],[BUY DATE]]+1))</f>
        <v>0</v>
      </c>
      <c r="AC2600" s="122" t="str">
        <f>IFERROR(Stock[[#This Row],[CASH DIVIDEND]]+Stock[[#This Row],[RETURN/(LOSS) FROM TRADING
(auto-fill)]],"")</f>
        <v/>
      </c>
      <c r="AD26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0" s="146" t="str">
        <f ca="1">IFERROR(IF(Stock[[#This Row],[HOLDING DAYS
(auto-fill)]]&lt;365,Stock[[#This Row],[% TOTAL RETURN/(LOSS)
(auto-fill)]]*365/Stock[[#This Row],[HOLDING DAYS
(auto-fill)]],POWER((1+Stock[[#This Row],[% TOTAL RETURN/(LOSS)
(auto-fill)]]),1/(Stock[[#This Row],[HOLDING DAYS
(auto-fill)]]/365))-1),"")</f>
        <v/>
      </c>
      <c r="AF2600" s="81"/>
      <c r="AG2600" s="149" t="str">
        <f>IF(Stock[[#This Row],[STATUS
(auto-fill)]]="HOLDING",Stock[[#This Row],[MARKET PRICE]]-Stock[[#This Row],[BUYING PRICE]],"")</f>
        <v/>
      </c>
      <c r="AH2600" s="143" t="str">
        <f>IFERROR(Stock[[#This Row],[CHANGE
(auto-fill)]]/Stock[[#This Row],[BUYING PRICE]],"")</f>
        <v/>
      </c>
      <c r="AI2600" s="130" t="str">
        <f>IF(Stock[[#This Row],[MARKET PRICE]]&gt;0,Stock[[#This Row],[MARKET PRICE]]*Stock[[#This Row],[REMAINING QUANTITY
(auto-fill)]],"")</f>
        <v/>
      </c>
    </row>
    <row r="2601" spans="2:35">
      <c r="B2601" s="110" t="str">
        <f>IF(AND(Stock[[#This Row],[BUYING QUANTITY]]&gt;0,Stock[[#This Row],[REMAINING QUANTITY
(auto-fill)]]=0),"SOLD OUT",
IF(AND(Stock[[#This Row],[BUYING QUANTITY]]&gt;0,Stock[[#This Row],[REMAINING QUANTITY
(auto-fill)]]&gt;0),"HOLDING",""))</f>
        <v/>
      </c>
      <c r="C2601" s="113">
        <f t="shared" si="40"/>
        <v>2588</v>
      </c>
      <c r="D2601" s="79"/>
      <c r="E2601" s="80"/>
      <c r="F2601" s="162"/>
      <c r="G2601" s="85"/>
      <c r="H2601" s="86"/>
      <c r="I2601" s="164"/>
      <c r="J2601" s="115" t="str">
        <f>IF(Stock[[#This Row],[BUYING QUANTITY]]&gt;0,Stock[[#This Row],[BUYING PRICE]]*Stock[[#This Row],[BUYING QUANTITY]]*Stock[[#This Row],[% BUYING FEE]],"")</f>
        <v/>
      </c>
      <c r="K2601" s="89"/>
      <c r="L2601" s="90"/>
      <c r="M2601" s="117" t="str">
        <f>IF(Stock[[#This Row],[BUYING QUANTITY]]&gt;0,Stock[[#This Row],[BUYING PRICE]]*(1+Stock[[#This Row],[% THRESHOLD (RETURN)_1]]),"")</f>
        <v/>
      </c>
      <c r="N2601" s="91"/>
      <c r="O2601" s="117" t="str">
        <f>IF(Stock[[#This Row],[BUYING QUANTITY]]&gt;0,Stock[[#This Row],[BUYING PRICE]]*(1+Stock[[#This Row],[% THRESHOLD (RETURN)_2]]),"")</f>
        <v/>
      </c>
      <c r="P2601" s="91"/>
      <c r="Q2601" s="117" t="str">
        <f>IF(Stock[[#This Row],[BUYING QUANTITY]]&gt;0,Stock[[#This Row],[BUYING PRICE]]*(1+Stock[[#This Row],[% THRESHOLD (LOSS)]]),"")</f>
        <v/>
      </c>
      <c r="R2601" s="105"/>
      <c r="S2601" s="118" t="str">
        <f>IF(Stock[[#This Row],[CASH DIVIDEND]]&gt;0,Stock[[#This Row],[CASH DIVIDEND]]/(Stock[[#This Row],[BUYING PRICE]]*Stock[[#This Row],[BUYING QUANTITY]]),"")</f>
        <v/>
      </c>
      <c r="T2601" s="105"/>
      <c r="U2601" s="79"/>
      <c r="V2601" s="97"/>
      <c r="W2601" s="98"/>
      <c r="X2601" s="168"/>
      <c r="Y2601" s="126" t="str">
        <f>IF(Stock[[#This Row],[SELLING QUANTITY]]&gt;0,Stock[[#This Row],[SELLING PRICE]]*Stock[[#This Row],[SELLING QUANTITY]]*Stock[[#This Row],[% SELLING FEE]]+Stock[[#This Row],[SELLING PRICE]]*Stock[[#This Row],[SELLING QUANTITY]]*$D$12,"")</f>
        <v/>
      </c>
      <c r="Z2601" s="121">
        <f>Stock[[#This Row],[BUYING QUANTITY]]+Stock[[#This Row],[STOCK DIVIDEND]]-Stock[[#This Row],[SELLING QUANTITY]]</f>
        <v>0</v>
      </c>
      <c r="AA26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1" s="121">
        <f ca="1">IF(Stock[[#This Row],[SELLING DATE]]&gt;0,Stock[[#This Row],[SELLING DATE]]-Stock[[#This Row],[BUY DATE]]+1,IF(Stock[[#This Row],[BUY DATE]]=0,0,TODAY()-Stock[[#This Row],[BUY DATE]]+1))</f>
        <v>0</v>
      </c>
      <c r="AC2601" s="122" t="str">
        <f>IFERROR(Stock[[#This Row],[CASH DIVIDEND]]+Stock[[#This Row],[RETURN/(LOSS) FROM TRADING
(auto-fill)]],"")</f>
        <v/>
      </c>
      <c r="AD26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1" s="146" t="str">
        <f ca="1">IFERROR(IF(Stock[[#This Row],[HOLDING DAYS
(auto-fill)]]&lt;365,Stock[[#This Row],[% TOTAL RETURN/(LOSS)
(auto-fill)]]*365/Stock[[#This Row],[HOLDING DAYS
(auto-fill)]],POWER((1+Stock[[#This Row],[% TOTAL RETURN/(LOSS)
(auto-fill)]]),1/(Stock[[#This Row],[HOLDING DAYS
(auto-fill)]]/365))-1),"")</f>
        <v/>
      </c>
      <c r="AF2601" s="81"/>
      <c r="AG2601" s="149" t="str">
        <f>IF(Stock[[#This Row],[STATUS
(auto-fill)]]="HOLDING",Stock[[#This Row],[MARKET PRICE]]-Stock[[#This Row],[BUYING PRICE]],"")</f>
        <v/>
      </c>
      <c r="AH2601" s="143" t="str">
        <f>IFERROR(Stock[[#This Row],[CHANGE
(auto-fill)]]/Stock[[#This Row],[BUYING PRICE]],"")</f>
        <v/>
      </c>
      <c r="AI2601" s="130" t="str">
        <f>IF(Stock[[#This Row],[MARKET PRICE]]&gt;0,Stock[[#This Row],[MARKET PRICE]]*Stock[[#This Row],[REMAINING QUANTITY
(auto-fill)]],"")</f>
        <v/>
      </c>
    </row>
    <row r="2602" spans="2:35">
      <c r="B2602" s="110" t="str">
        <f>IF(AND(Stock[[#This Row],[BUYING QUANTITY]]&gt;0,Stock[[#This Row],[REMAINING QUANTITY
(auto-fill)]]=0),"SOLD OUT",
IF(AND(Stock[[#This Row],[BUYING QUANTITY]]&gt;0,Stock[[#This Row],[REMAINING QUANTITY
(auto-fill)]]&gt;0),"HOLDING",""))</f>
        <v/>
      </c>
      <c r="C2602" s="113">
        <f t="shared" si="40"/>
        <v>2589</v>
      </c>
      <c r="D2602" s="79"/>
      <c r="E2602" s="80"/>
      <c r="F2602" s="162"/>
      <c r="G2602" s="85"/>
      <c r="H2602" s="86"/>
      <c r="I2602" s="164"/>
      <c r="J2602" s="115" t="str">
        <f>IF(Stock[[#This Row],[BUYING QUANTITY]]&gt;0,Stock[[#This Row],[BUYING PRICE]]*Stock[[#This Row],[BUYING QUANTITY]]*Stock[[#This Row],[% BUYING FEE]],"")</f>
        <v/>
      </c>
      <c r="K2602" s="89"/>
      <c r="L2602" s="90"/>
      <c r="M2602" s="117" t="str">
        <f>IF(Stock[[#This Row],[BUYING QUANTITY]]&gt;0,Stock[[#This Row],[BUYING PRICE]]*(1+Stock[[#This Row],[% THRESHOLD (RETURN)_1]]),"")</f>
        <v/>
      </c>
      <c r="N2602" s="91"/>
      <c r="O2602" s="117" t="str">
        <f>IF(Stock[[#This Row],[BUYING QUANTITY]]&gt;0,Stock[[#This Row],[BUYING PRICE]]*(1+Stock[[#This Row],[% THRESHOLD (RETURN)_2]]),"")</f>
        <v/>
      </c>
      <c r="P2602" s="91"/>
      <c r="Q2602" s="117" t="str">
        <f>IF(Stock[[#This Row],[BUYING QUANTITY]]&gt;0,Stock[[#This Row],[BUYING PRICE]]*(1+Stock[[#This Row],[% THRESHOLD (LOSS)]]),"")</f>
        <v/>
      </c>
      <c r="R2602" s="105"/>
      <c r="S2602" s="118" t="str">
        <f>IF(Stock[[#This Row],[CASH DIVIDEND]]&gt;0,Stock[[#This Row],[CASH DIVIDEND]]/(Stock[[#This Row],[BUYING PRICE]]*Stock[[#This Row],[BUYING QUANTITY]]),"")</f>
        <v/>
      </c>
      <c r="T2602" s="105"/>
      <c r="U2602" s="79"/>
      <c r="V2602" s="97"/>
      <c r="W2602" s="98"/>
      <c r="X2602" s="168"/>
      <c r="Y2602" s="126" t="str">
        <f>IF(Stock[[#This Row],[SELLING QUANTITY]]&gt;0,Stock[[#This Row],[SELLING PRICE]]*Stock[[#This Row],[SELLING QUANTITY]]*Stock[[#This Row],[% SELLING FEE]]+Stock[[#This Row],[SELLING PRICE]]*Stock[[#This Row],[SELLING QUANTITY]]*$D$12,"")</f>
        <v/>
      </c>
      <c r="Z2602" s="121">
        <f>Stock[[#This Row],[BUYING QUANTITY]]+Stock[[#This Row],[STOCK DIVIDEND]]-Stock[[#This Row],[SELLING QUANTITY]]</f>
        <v>0</v>
      </c>
      <c r="AA26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2" s="121">
        <f ca="1">IF(Stock[[#This Row],[SELLING DATE]]&gt;0,Stock[[#This Row],[SELLING DATE]]-Stock[[#This Row],[BUY DATE]]+1,IF(Stock[[#This Row],[BUY DATE]]=0,0,TODAY()-Stock[[#This Row],[BUY DATE]]+1))</f>
        <v>0</v>
      </c>
      <c r="AC2602" s="122" t="str">
        <f>IFERROR(Stock[[#This Row],[CASH DIVIDEND]]+Stock[[#This Row],[RETURN/(LOSS) FROM TRADING
(auto-fill)]],"")</f>
        <v/>
      </c>
      <c r="AD26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2" s="146" t="str">
        <f ca="1">IFERROR(IF(Stock[[#This Row],[HOLDING DAYS
(auto-fill)]]&lt;365,Stock[[#This Row],[% TOTAL RETURN/(LOSS)
(auto-fill)]]*365/Stock[[#This Row],[HOLDING DAYS
(auto-fill)]],POWER((1+Stock[[#This Row],[% TOTAL RETURN/(LOSS)
(auto-fill)]]),1/(Stock[[#This Row],[HOLDING DAYS
(auto-fill)]]/365))-1),"")</f>
        <v/>
      </c>
      <c r="AF2602" s="81"/>
      <c r="AG2602" s="149" t="str">
        <f>IF(Stock[[#This Row],[STATUS
(auto-fill)]]="HOLDING",Stock[[#This Row],[MARKET PRICE]]-Stock[[#This Row],[BUYING PRICE]],"")</f>
        <v/>
      </c>
      <c r="AH2602" s="143" t="str">
        <f>IFERROR(Stock[[#This Row],[CHANGE
(auto-fill)]]/Stock[[#This Row],[BUYING PRICE]],"")</f>
        <v/>
      </c>
      <c r="AI2602" s="130" t="str">
        <f>IF(Stock[[#This Row],[MARKET PRICE]]&gt;0,Stock[[#This Row],[MARKET PRICE]]*Stock[[#This Row],[REMAINING QUANTITY
(auto-fill)]],"")</f>
        <v/>
      </c>
    </row>
    <row r="2603" spans="2:35">
      <c r="B2603" s="110" t="str">
        <f>IF(AND(Stock[[#This Row],[BUYING QUANTITY]]&gt;0,Stock[[#This Row],[REMAINING QUANTITY
(auto-fill)]]=0),"SOLD OUT",
IF(AND(Stock[[#This Row],[BUYING QUANTITY]]&gt;0,Stock[[#This Row],[REMAINING QUANTITY
(auto-fill)]]&gt;0),"HOLDING",""))</f>
        <v/>
      </c>
      <c r="C2603" s="113">
        <f t="shared" si="40"/>
        <v>2590</v>
      </c>
      <c r="D2603" s="79"/>
      <c r="E2603" s="80"/>
      <c r="F2603" s="162"/>
      <c r="G2603" s="85"/>
      <c r="H2603" s="86"/>
      <c r="I2603" s="164"/>
      <c r="J2603" s="115" t="str">
        <f>IF(Stock[[#This Row],[BUYING QUANTITY]]&gt;0,Stock[[#This Row],[BUYING PRICE]]*Stock[[#This Row],[BUYING QUANTITY]]*Stock[[#This Row],[% BUYING FEE]],"")</f>
        <v/>
      </c>
      <c r="K2603" s="89"/>
      <c r="L2603" s="90"/>
      <c r="M2603" s="117" t="str">
        <f>IF(Stock[[#This Row],[BUYING QUANTITY]]&gt;0,Stock[[#This Row],[BUYING PRICE]]*(1+Stock[[#This Row],[% THRESHOLD (RETURN)_1]]),"")</f>
        <v/>
      </c>
      <c r="N2603" s="91"/>
      <c r="O2603" s="117" t="str">
        <f>IF(Stock[[#This Row],[BUYING QUANTITY]]&gt;0,Stock[[#This Row],[BUYING PRICE]]*(1+Stock[[#This Row],[% THRESHOLD (RETURN)_2]]),"")</f>
        <v/>
      </c>
      <c r="P2603" s="91"/>
      <c r="Q2603" s="117" t="str">
        <f>IF(Stock[[#This Row],[BUYING QUANTITY]]&gt;0,Stock[[#This Row],[BUYING PRICE]]*(1+Stock[[#This Row],[% THRESHOLD (LOSS)]]),"")</f>
        <v/>
      </c>
      <c r="R2603" s="105"/>
      <c r="S2603" s="118" t="str">
        <f>IF(Stock[[#This Row],[CASH DIVIDEND]]&gt;0,Stock[[#This Row],[CASH DIVIDEND]]/(Stock[[#This Row],[BUYING PRICE]]*Stock[[#This Row],[BUYING QUANTITY]]),"")</f>
        <v/>
      </c>
      <c r="T2603" s="105"/>
      <c r="U2603" s="79"/>
      <c r="V2603" s="97"/>
      <c r="W2603" s="98"/>
      <c r="X2603" s="168"/>
      <c r="Y2603" s="126" t="str">
        <f>IF(Stock[[#This Row],[SELLING QUANTITY]]&gt;0,Stock[[#This Row],[SELLING PRICE]]*Stock[[#This Row],[SELLING QUANTITY]]*Stock[[#This Row],[% SELLING FEE]]+Stock[[#This Row],[SELLING PRICE]]*Stock[[#This Row],[SELLING QUANTITY]]*$D$12,"")</f>
        <v/>
      </c>
      <c r="Z2603" s="121">
        <f>Stock[[#This Row],[BUYING QUANTITY]]+Stock[[#This Row],[STOCK DIVIDEND]]-Stock[[#This Row],[SELLING QUANTITY]]</f>
        <v>0</v>
      </c>
      <c r="AA26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3" s="121">
        <f ca="1">IF(Stock[[#This Row],[SELLING DATE]]&gt;0,Stock[[#This Row],[SELLING DATE]]-Stock[[#This Row],[BUY DATE]]+1,IF(Stock[[#This Row],[BUY DATE]]=0,0,TODAY()-Stock[[#This Row],[BUY DATE]]+1))</f>
        <v>0</v>
      </c>
      <c r="AC2603" s="122" t="str">
        <f>IFERROR(Stock[[#This Row],[CASH DIVIDEND]]+Stock[[#This Row],[RETURN/(LOSS) FROM TRADING
(auto-fill)]],"")</f>
        <v/>
      </c>
      <c r="AD26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3" s="146" t="str">
        <f ca="1">IFERROR(IF(Stock[[#This Row],[HOLDING DAYS
(auto-fill)]]&lt;365,Stock[[#This Row],[% TOTAL RETURN/(LOSS)
(auto-fill)]]*365/Stock[[#This Row],[HOLDING DAYS
(auto-fill)]],POWER((1+Stock[[#This Row],[% TOTAL RETURN/(LOSS)
(auto-fill)]]),1/(Stock[[#This Row],[HOLDING DAYS
(auto-fill)]]/365))-1),"")</f>
        <v/>
      </c>
      <c r="AF2603" s="81"/>
      <c r="AG2603" s="149" t="str">
        <f>IF(Stock[[#This Row],[STATUS
(auto-fill)]]="HOLDING",Stock[[#This Row],[MARKET PRICE]]-Stock[[#This Row],[BUYING PRICE]],"")</f>
        <v/>
      </c>
      <c r="AH2603" s="143" t="str">
        <f>IFERROR(Stock[[#This Row],[CHANGE
(auto-fill)]]/Stock[[#This Row],[BUYING PRICE]],"")</f>
        <v/>
      </c>
      <c r="AI2603" s="130" t="str">
        <f>IF(Stock[[#This Row],[MARKET PRICE]]&gt;0,Stock[[#This Row],[MARKET PRICE]]*Stock[[#This Row],[REMAINING QUANTITY
(auto-fill)]],"")</f>
        <v/>
      </c>
    </row>
    <row r="2604" spans="2:35">
      <c r="B2604" s="110" t="str">
        <f>IF(AND(Stock[[#This Row],[BUYING QUANTITY]]&gt;0,Stock[[#This Row],[REMAINING QUANTITY
(auto-fill)]]=0),"SOLD OUT",
IF(AND(Stock[[#This Row],[BUYING QUANTITY]]&gt;0,Stock[[#This Row],[REMAINING QUANTITY
(auto-fill)]]&gt;0),"HOLDING",""))</f>
        <v/>
      </c>
      <c r="C2604" s="113">
        <f t="shared" si="40"/>
        <v>2591</v>
      </c>
      <c r="D2604" s="79"/>
      <c r="E2604" s="80"/>
      <c r="F2604" s="162"/>
      <c r="G2604" s="85"/>
      <c r="H2604" s="86"/>
      <c r="I2604" s="164"/>
      <c r="J2604" s="115" t="str">
        <f>IF(Stock[[#This Row],[BUYING QUANTITY]]&gt;0,Stock[[#This Row],[BUYING PRICE]]*Stock[[#This Row],[BUYING QUANTITY]]*Stock[[#This Row],[% BUYING FEE]],"")</f>
        <v/>
      </c>
      <c r="K2604" s="89"/>
      <c r="L2604" s="90"/>
      <c r="M2604" s="117" t="str">
        <f>IF(Stock[[#This Row],[BUYING QUANTITY]]&gt;0,Stock[[#This Row],[BUYING PRICE]]*(1+Stock[[#This Row],[% THRESHOLD (RETURN)_1]]),"")</f>
        <v/>
      </c>
      <c r="N2604" s="91"/>
      <c r="O2604" s="117" t="str">
        <f>IF(Stock[[#This Row],[BUYING QUANTITY]]&gt;0,Stock[[#This Row],[BUYING PRICE]]*(1+Stock[[#This Row],[% THRESHOLD (RETURN)_2]]),"")</f>
        <v/>
      </c>
      <c r="P2604" s="91"/>
      <c r="Q2604" s="117" t="str">
        <f>IF(Stock[[#This Row],[BUYING QUANTITY]]&gt;0,Stock[[#This Row],[BUYING PRICE]]*(1+Stock[[#This Row],[% THRESHOLD (LOSS)]]),"")</f>
        <v/>
      </c>
      <c r="R2604" s="105"/>
      <c r="S2604" s="118" t="str">
        <f>IF(Stock[[#This Row],[CASH DIVIDEND]]&gt;0,Stock[[#This Row],[CASH DIVIDEND]]/(Stock[[#This Row],[BUYING PRICE]]*Stock[[#This Row],[BUYING QUANTITY]]),"")</f>
        <v/>
      </c>
      <c r="T2604" s="105"/>
      <c r="U2604" s="79"/>
      <c r="V2604" s="97"/>
      <c r="W2604" s="98"/>
      <c r="X2604" s="168"/>
      <c r="Y2604" s="126" t="str">
        <f>IF(Stock[[#This Row],[SELLING QUANTITY]]&gt;0,Stock[[#This Row],[SELLING PRICE]]*Stock[[#This Row],[SELLING QUANTITY]]*Stock[[#This Row],[% SELLING FEE]]+Stock[[#This Row],[SELLING PRICE]]*Stock[[#This Row],[SELLING QUANTITY]]*$D$12,"")</f>
        <v/>
      </c>
      <c r="Z2604" s="121">
        <f>Stock[[#This Row],[BUYING QUANTITY]]+Stock[[#This Row],[STOCK DIVIDEND]]-Stock[[#This Row],[SELLING QUANTITY]]</f>
        <v>0</v>
      </c>
      <c r="AA26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4" s="121">
        <f ca="1">IF(Stock[[#This Row],[SELLING DATE]]&gt;0,Stock[[#This Row],[SELLING DATE]]-Stock[[#This Row],[BUY DATE]]+1,IF(Stock[[#This Row],[BUY DATE]]=0,0,TODAY()-Stock[[#This Row],[BUY DATE]]+1))</f>
        <v>0</v>
      </c>
      <c r="AC2604" s="122" t="str">
        <f>IFERROR(Stock[[#This Row],[CASH DIVIDEND]]+Stock[[#This Row],[RETURN/(LOSS) FROM TRADING
(auto-fill)]],"")</f>
        <v/>
      </c>
      <c r="AD26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4" s="146" t="str">
        <f ca="1">IFERROR(IF(Stock[[#This Row],[HOLDING DAYS
(auto-fill)]]&lt;365,Stock[[#This Row],[% TOTAL RETURN/(LOSS)
(auto-fill)]]*365/Stock[[#This Row],[HOLDING DAYS
(auto-fill)]],POWER((1+Stock[[#This Row],[% TOTAL RETURN/(LOSS)
(auto-fill)]]),1/(Stock[[#This Row],[HOLDING DAYS
(auto-fill)]]/365))-1),"")</f>
        <v/>
      </c>
      <c r="AF2604" s="81"/>
      <c r="AG2604" s="149" t="str">
        <f>IF(Stock[[#This Row],[STATUS
(auto-fill)]]="HOLDING",Stock[[#This Row],[MARKET PRICE]]-Stock[[#This Row],[BUYING PRICE]],"")</f>
        <v/>
      </c>
      <c r="AH2604" s="143" t="str">
        <f>IFERROR(Stock[[#This Row],[CHANGE
(auto-fill)]]/Stock[[#This Row],[BUYING PRICE]],"")</f>
        <v/>
      </c>
      <c r="AI2604" s="130" t="str">
        <f>IF(Stock[[#This Row],[MARKET PRICE]]&gt;0,Stock[[#This Row],[MARKET PRICE]]*Stock[[#This Row],[REMAINING QUANTITY
(auto-fill)]],"")</f>
        <v/>
      </c>
    </row>
    <row r="2605" spans="2:35">
      <c r="B2605" s="110" t="str">
        <f>IF(AND(Stock[[#This Row],[BUYING QUANTITY]]&gt;0,Stock[[#This Row],[REMAINING QUANTITY
(auto-fill)]]=0),"SOLD OUT",
IF(AND(Stock[[#This Row],[BUYING QUANTITY]]&gt;0,Stock[[#This Row],[REMAINING QUANTITY
(auto-fill)]]&gt;0),"HOLDING",""))</f>
        <v/>
      </c>
      <c r="C2605" s="113">
        <f t="shared" si="40"/>
        <v>2592</v>
      </c>
      <c r="D2605" s="79"/>
      <c r="E2605" s="80"/>
      <c r="F2605" s="162"/>
      <c r="G2605" s="85"/>
      <c r="H2605" s="86"/>
      <c r="I2605" s="164"/>
      <c r="J2605" s="115" t="str">
        <f>IF(Stock[[#This Row],[BUYING QUANTITY]]&gt;0,Stock[[#This Row],[BUYING PRICE]]*Stock[[#This Row],[BUYING QUANTITY]]*Stock[[#This Row],[% BUYING FEE]],"")</f>
        <v/>
      </c>
      <c r="K2605" s="89"/>
      <c r="L2605" s="90"/>
      <c r="M2605" s="117" t="str">
        <f>IF(Stock[[#This Row],[BUYING QUANTITY]]&gt;0,Stock[[#This Row],[BUYING PRICE]]*(1+Stock[[#This Row],[% THRESHOLD (RETURN)_1]]),"")</f>
        <v/>
      </c>
      <c r="N2605" s="91"/>
      <c r="O2605" s="117" t="str">
        <f>IF(Stock[[#This Row],[BUYING QUANTITY]]&gt;0,Stock[[#This Row],[BUYING PRICE]]*(1+Stock[[#This Row],[% THRESHOLD (RETURN)_2]]),"")</f>
        <v/>
      </c>
      <c r="P2605" s="91"/>
      <c r="Q2605" s="117" t="str">
        <f>IF(Stock[[#This Row],[BUYING QUANTITY]]&gt;0,Stock[[#This Row],[BUYING PRICE]]*(1+Stock[[#This Row],[% THRESHOLD (LOSS)]]),"")</f>
        <v/>
      </c>
      <c r="R2605" s="105"/>
      <c r="S2605" s="118" t="str">
        <f>IF(Stock[[#This Row],[CASH DIVIDEND]]&gt;0,Stock[[#This Row],[CASH DIVIDEND]]/(Stock[[#This Row],[BUYING PRICE]]*Stock[[#This Row],[BUYING QUANTITY]]),"")</f>
        <v/>
      </c>
      <c r="T2605" s="105"/>
      <c r="U2605" s="79"/>
      <c r="V2605" s="97"/>
      <c r="W2605" s="98"/>
      <c r="X2605" s="168"/>
      <c r="Y2605" s="126" t="str">
        <f>IF(Stock[[#This Row],[SELLING QUANTITY]]&gt;0,Stock[[#This Row],[SELLING PRICE]]*Stock[[#This Row],[SELLING QUANTITY]]*Stock[[#This Row],[% SELLING FEE]]+Stock[[#This Row],[SELLING PRICE]]*Stock[[#This Row],[SELLING QUANTITY]]*$D$12,"")</f>
        <v/>
      </c>
      <c r="Z2605" s="121">
        <f>Stock[[#This Row],[BUYING QUANTITY]]+Stock[[#This Row],[STOCK DIVIDEND]]-Stock[[#This Row],[SELLING QUANTITY]]</f>
        <v>0</v>
      </c>
      <c r="AA26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5" s="121">
        <f ca="1">IF(Stock[[#This Row],[SELLING DATE]]&gt;0,Stock[[#This Row],[SELLING DATE]]-Stock[[#This Row],[BUY DATE]]+1,IF(Stock[[#This Row],[BUY DATE]]=0,0,TODAY()-Stock[[#This Row],[BUY DATE]]+1))</f>
        <v>0</v>
      </c>
      <c r="AC2605" s="122" t="str">
        <f>IFERROR(Stock[[#This Row],[CASH DIVIDEND]]+Stock[[#This Row],[RETURN/(LOSS) FROM TRADING
(auto-fill)]],"")</f>
        <v/>
      </c>
      <c r="AD26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5" s="146" t="str">
        <f ca="1">IFERROR(IF(Stock[[#This Row],[HOLDING DAYS
(auto-fill)]]&lt;365,Stock[[#This Row],[% TOTAL RETURN/(LOSS)
(auto-fill)]]*365/Stock[[#This Row],[HOLDING DAYS
(auto-fill)]],POWER((1+Stock[[#This Row],[% TOTAL RETURN/(LOSS)
(auto-fill)]]),1/(Stock[[#This Row],[HOLDING DAYS
(auto-fill)]]/365))-1),"")</f>
        <v/>
      </c>
      <c r="AF2605" s="81"/>
      <c r="AG2605" s="149" t="str">
        <f>IF(Stock[[#This Row],[STATUS
(auto-fill)]]="HOLDING",Stock[[#This Row],[MARKET PRICE]]-Stock[[#This Row],[BUYING PRICE]],"")</f>
        <v/>
      </c>
      <c r="AH2605" s="143" t="str">
        <f>IFERROR(Stock[[#This Row],[CHANGE
(auto-fill)]]/Stock[[#This Row],[BUYING PRICE]],"")</f>
        <v/>
      </c>
      <c r="AI2605" s="130" t="str">
        <f>IF(Stock[[#This Row],[MARKET PRICE]]&gt;0,Stock[[#This Row],[MARKET PRICE]]*Stock[[#This Row],[REMAINING QUANTITY
(auto-fill)]],"")</f>
        <v/>
      </c>
    </row>
    <row r="2606" spans="2:35">
      <c r="B2606" s="110" t="str">
        <f>IF(AND(Stock[[#This Row],[BUYING QUANTITY]]&gt;0,Stock[[#This Row],[REMAINING QUANTITY
(auto-fill)]]=0),"SOLD OUT",
IF(AND(Stock[[#This Row],[BUYING QUANTITY]]&gt;0,Stock[[#This Row],[REMAINING QUANTITY
(auto-fill)]]&gt;0),"HOLDING",""))</f>
        <v/>
      </c>
      <c r="C2606" s="113">
        <f t="shared" si="40"/>
        <v>2593</v>
      </c>
      <c r="D2606" s="79"/>
      <c r="E2606" s="80"/>
      <c r="F2606" s="162"/>
      <c r="G2606" s="85"/>
      <c r="H2606" s="86"/>
      <c r="I2606" s="164"/>
      <c r="J2606" s="115" t="str">
        <f>IF(Stock[[#This Row],[BUYING QUANTITY]]&gt;0,Stock[[#This Row],[BUYING PRICE]]*Stock[[#This Row],[BUYING QUANTITY]]*Stock[[#This Row],[% BUYING FEE]],"")</f>
        <v/>
      </c>
      <c r="K2606" s="89"/>
      <c r="L2606" s="90"/>
      <c r="M2606" s="117" t="str">
        <f>IF(Stock[[#This Row],[BUYING QUANTITY]]&gt;0,Stock[[#This Row],[BUYING PRICE]]*(1+Stock[[#This Row],[% THRESHOLD (RETURN)_1]]),"")</f>
        <v/>
      </c>
      <c r="N2606" s="91"/>
      <c r="O2606" s="117" t="str">
        <f>IF(Stock[[#This Row],[BUYING QUANTITY]]&gt;0,Stock[[#This Row],[BUYING PRICE]]*(1+Stock[[#This Row],[% THRESHOLD (RETURN)_2]]),"")</f>
        <v/>
      </c>
      <c r="P2606" s="91"/>
      <c r="Q2606" s="117" t="str">
        <f>IF(Stock[[#This Row],[BUYING QUANTITY]]&gt;0,Stock[[#This Row],[BUYING PRICE]]*(1+Stock[[#This Row],[% THRESHOLD (LOSS)]]),"")</f>
        <v/>
      </c>
      <c r="R2606" s="105"/>
      <c r="S2606" s="118" t="str">
        <f>IF(Stock[[#This Row],[CASH DIVIDEND]]&gt;0,Stock[[#This Row],[CASH DIVIDEND]]/(Stock[[#This Row],[BUYING PRICE]]*Stock[[#This Row],[BUYING QUANTITY]]),"")</f>
        <v/>
      </c>
      <c r="T2606" s="105"/>
      <c r="U2606" s="79"/>
      <c r="V2606" s="97"/>
      <c r="W2606" s="98"/>
      <c r="X2606" s="168"/>
      <c r="Y2606" s="126" t="str">
        <f>IF(Stock[[#This Row],[SELLING QUANTITY]]&gt;0,Stock[[#This Row],[SELLING PRICE]]*Stock[[#This Row],[SELLING QUANTITY]]*Stock[[#This Row],[% SELLING FEE]]+Stock[[#This Row],[SELLING PRICE]]*Stock[[#This Row],[SELLING QUANTITY]]*$D$12,"")</f>
        <v/>
      </c>
      <c r="Z2606" s="121">
        <f>Stock[[#This Row],[BUYING QUANTITY]]+Stock[[#This Row],[STOCK DIVIDEND]]-Stock[[#This Row],[SELLING QUANTITY]]</f>
        <v>0</v>
      </c>
      <c r="AA26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6" s="121">
        <f ca="1">IF(Stock[[#This Row],[SELLING DATE]]&gt;0,Stock[[#This Row],[SELLING DATE]]-Stock[[#This Row],[BUY DATE]]+1,IF(Stock[[#This Row],[BUY DATE]]=0,0,TODAY()-Stock[[#This Row],[BUY DATE]]+1))</f>
        <v>0</v>
      </c>
      <c r="AC2606" s="122" t="str">
        <f>IFERROR(Stock[[#This Row],[CASH DIVIDEND]]+Stock[[#This Row],[RETURN/(LOSS) FROM TRADING
(auto-fill)]],"")</f>
        <v/>
      </c>
      <c r="AD26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6" s="146" t="str">
        <f ca="1">IFERROR(IF(Stock[[#This Row],[HOLDING DAYS
(auto-fill)]]&lt;365,Stock[[#This Row],[% TOTAL RETURN/(LOSS)
(auto-fill)]]*365/Stock[[#This Row],[HOLDING DAYS
(auto-fill)]],POWER((1+Stock[[#This Row],[% TOTAL RETURN/(LOSS)
(auto-fill)]]),1/(Stock[[#This Row],[HOLDING DAYS
(auto-fill)]]/365))-1),"")</f>
        <v/>
      </c>
      <c r="AF2606" s="81"/>
      <c r="AG2606" s="149" t="str">
        <f>IF(Stock[[#This Row],[STATUS
(auto-fill)]]="HOLDING",Stock[[#This Row],[MARKET PRICE]]-Stock[[#This Row],[BUYING PRICE]],"")</f>
        <v/>
      </c>
      <c r="AH2606" s="143" t="str">
        <f>IFERROR(Stock[[#This Row],[CHANGE
(auto-fill)]]/Stock[[#This Row],[BUYING PRICE]],"")</f>
        <v/>
      </c>
      <c r="AI2606" s="130" t="str">
        <f>IF(Stock[[#This Row],[MARKET PRICE]]&gt;0,Stock[[#This Row],[MARKET PRICE]]*Stock[[#This Row],[REMAINING QUANTITY
(auto-fill)]],"")</f>
        <v/>
      </c>
    </row>
    <row r="2607" spans="2:35">
      <c r="B2607" s="110" t="str">
        <f>IF(AND(Stock[[#This Row],[BUYING QUANTITY]]&gt;0,Stock[[#This Row],[REMAINING QUANTITY
(auto-fill)]]=0),"SOLD OUT",
IF(AND(Stock[[#This Row],[BUYING QUANTITY]]&gt;0,Stock[[#This Row],[REMAINING QUANTITY
(auto-fill)]]&gt;0),"HOLDING",""))</f>
        <v/>
      </c>
      <c r="C2607" s="113">
        <f t="shared" si="40"/>
        <v>2594</v>
      </c>
      <c r="D2607" s="79"/>
      <c r="E2607" s="80"/>
      <c r="F2607" s="162"/>
      <c r="G2607" s="85"/>
      <c r="H2607" s="86"/>
      <c r="I2607" s="164"/>
      <c r="J2607" s="115" t="str">
        <f>IF(Stock[[#This Row],[BUYING QUANTITY]]&gt;0,Stock[[#This Row],[BUYING PRICE]]*Stock[[#This Row],[BUYING QUANTITY]]*Stock[[#This Row],[% BUYING FEE]],"")</f>
        <v/>
      </c>
      <c r="K2607" s="89"/>
      <c r="L2607" s="90"/>
      <c r="M2607" s="117" t="str">
        <f>IF(Stock[[#This Row],[BUYING QUANTITY]]&gt;0,Stock[[#This Row],[BUYING PRICE]]*(1+Stock[[#This Row],[% THRESHOLD (RETURN)_1]]),"")</f>
        <v/>
      </c>
      <c r="N2607" s="91"/>
      <c r="O2607" s="117" t="str">
        <f>IF(Stock[[#This Row],[BUYING QUANTITY]]&gt;0,Stock[[#This Row],[BUYING PRICE]]*(1+Stock[[#This Row],[% THRESHOLD (RETURN)_2]]),"")</f>
        <v/>
      </c>
      <c r="P2607" s="91"/>
      <c r="Q2607" s="117" t="str">
        <f>IF(Stock[[#This Row],[BUYING QUANTITY]]&gt;0,Stock[[#This Row],[BUYING PRICE]]*(1+Stock[[#This Row],[% THRESHOLD (LOSS)]]),"")</f>
        <v/>
      </c>
      <c r="R2607" s="105"/>
      <c r="S2607" s="118" t="str">
        <f>IF(Stock[[#This Row],[CASH DIVIDEND]]&gt;0,Stock[[#This Row],[CASH DIVIDEND]]/(Stock[[#This Row],[BUYING PRICE]]*Stock[[#This Row],[BUYING QUANTITY]]),"")</f>
        <v/>
      </c>
      <c r="T2607" s="105"/>
      <c r="U2607" s="79"/>
      <c r="V2607" s="97"/>
      <c r="W2607" s="98"/>
      <c r="X2607" s="168"/>
      <c r="Y2607" s="126" t="str">
        <f>IF(Stock[[#This Row],[SELLING QUANTITY]]&gt;0,Stock[[#This Row],[SELLING PRICE]]*Stock[[#This Row],[SELLING QUANTITY]]*Stock[[#This Row],[% SELLING FEE]]+Stock[[#This Row],[SELLING PRICE]]*Stock[[#This Row],[SELLING QUANTITY]]*$D$12,"")</f>
        <v/>
      </c>
      <c r="Z2607" s="121">
        <f>Stock[[#This Row],[BUYING QUANTITY]]+Stock[[#This Row],[STOCK DIVIDEND]]-Stock[[#This Row],[SELLING QUANTITY]]</f>
        <v>0</v>
      </c>
      <c r="AA26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7" s="121">
        <f ca="1">IF(Stock[[#This Row],[SELLING DATE]]&gt;0,Stock[[#This Row],[SELLING DATE]]-Stock[[#This Row],[BUY DATE]]+1,IF(Stock[[#This Row],[BUY DATE]]=0,0,TODAY()-Stock[[#This Row],[BUY DATE]]+1))</f>
        <v>0</v>
      </c>
      <c r="AC2607" s="122" t="str">
        <f>IFERROR(Stock[[#This Row],[CASH DIVIDEND]]+Stock[[#This Row],[RETURN/(LOSS) FROM TRADING
(auto-fill)]],"")</f>
        <v/>
      </c>
      <c r="AD26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7" s="146" t="str">
        <f ca="1">IFERROR(IF(Stock[[#This Row],[HOLDING DAYS
(auto-fill)]]&lt;365,Stock[[#This Row],[% TOTAL RETURN/(LOSS)
(auto-fill)]]*365/Stock[[#This Row],[HOLDING DAYS
(auto-fill)]],POWER((1+Stock[[#This Row],[% TOTAL RETURN/(LOSS)
(auto-fill)]]),1/(Stock[[#This Row],[HOLDING DAYS
(auto-fill)]]/365))-1),"")</f>
        <v/>
      </c>
      <c r="AF2607" s="81"/>
      <c r="AG2607" s="149" t="str">
        <f>IF(Stock[[#This Row],[STATUS
(auto-fill)]]="HOLDING",Stock[[#This Row],[MARKET PRICE]]-Stock[[#This Row],[BUYING PRICE]],"")</f>
        <v/>
      </c>
      <c r="AH2607" s="143" t="str">
        <f>IFERROR(Stock[[#This Row],[CHANGE
(auto-fill)]]/Stock[[#This Row],[BUYING PRICE]],"")</f>
        <v/>
      </c>
      <c r="AI2607" s="130" t="str">
        <f>IF(Stock[[#This Row],[MARKET PRICE]]&gt;0,Stock[[#This Row],[MARKET PRICE]]*Stock[[#This Row],[REMAINING QUANTITY
(auto-fill)]],"")</f>
        <v/>
      </c>
    </row>
    <row r="2608" spans="2:35">
      <c r="B2608" s="110" t="str">
        <f>IF(AND(Stock[[#This Row],[BUYING QUANTITY]]&gt;0,Stock[[#This Row],[REMAINING QUANTITY
(auto-fill)]]=0),"SOLD OUT",
IF(AND(Stock[[#This Row],[BUYING QUANTITY]]&gt;0,Stock[[#This Row],[REMAINING QUANTITY
(auto-fill)]]&gt;0),"HOLDING",""))</f>
        <v/>
      </c>
      <c r="C2608" s="113">
        <f t="shared" si="40"/>
        <v>2595</v>
      </c>
      <c r="D2608" s="79"/>
      <c r="E2608" s="80"/>
      <c r="F2608" s="162"/>
      <c r="G2608" s="85"/>
      <c r="H2608" s="86"/>
      <c r="I2608" s="164"/>
      <c r="J2608" s="115" t="str">
        <f>IF(Stock[[#This Row],[BUYING QUANTITY]]&gt;0,Stock[[#This Row],[BUYING PRICE]]*Stock[[#This Row],[BUYING QUANTITY]]*Stock[[#This Row],[% BUYING FEE]],"")</f>
        <v/>
      </c>
      <c r="K2608" s="89"/>
      <c r="L2608" s="90"/>
      <c r="M2608" s="117" t="str">
        <f>IF(Stock[[#This Row],[BUYING QUANTITY]]&gt;0,Stock[[#This Row],[BUYING PRICE]]*(1+Stock[[#This Row],[% THRESHOLD (RETURN)_1]]),"")</f>
        <v/>
      </c>
      <c r="N2608" s="91"/>
      <c r="O2608" s="117" t="str">
        <f>IF(Stock[[#This Row],[BUYING QUANTITY]]&gt;0,Stock[[#This Row],[BUYING PRICE]]*(1+Stock[[#This Row],[% THRESHOLD (RETURN)_2]]),"")</f>
        <v/>
      </c>
      <c r="P2608" s="91"/>
      <c r="Q2608" s="117" t="str">
        <f>IF(Stock[[#This Row],[BUYING QUANTITY]]&gt;0,Stock[[#This Row],[BUYING PRICE]]*(1+Stock[[#This Row],[% THRESHOLD (LOSS)]]),"")</f>
        <v/>
      </c>
      <c r="R2608" s="105"/>
      <c r="S2608" s="118" t="str">
        <f>IF(Stock[[#This Row],[CASH DIVIDEND]]&gt;0,Stock[[#This Row],[CASH DIVIDEND]]/(Stock[[#This Row],[BUYING PRICE]]*Stock[[#This Row],[BUYING QUANTITY]]),"")</f>
        <v/>
      </c>
      <c r="T2608" s="105"/>
      <c r="U2608" s="79"/>
      <c r="V2608" s="97"/>
      <c r="W2608" s="98"/>
      <c r="X2608" s="168"/>
      <c r="Y2608" s="126" t="str">
        <f>IF(Stock[[#This Row],[SELLING QUANTITY]]&gt;0,Stock[[#This Row],[SELLING PRICE]]*Stock[[#This Row],[SELLING QUANTITY]]*Stock[[#This Row],[% SELLING FEE]]+Stock[[#This Row],[SELLING PRICE]]*Stock[[#This Row],[SELLING QUANTITY]]*$D$12,"")</f>
        <v/>
      </c>
      <c r="Z2608" s="121">
        <f>Stock[[#This Row],[BUYING QUANTITY]]+Stock[[#This Row],[STOCK DIVIDEND]]-Stock[[#This Row],[SELLING QUANTITY]]</f>
        <v>0</v>
      </c>
      <c r="AA26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8" s="121">
        <f ca="1">IF(Stock[[#This Row],[SELLING DATE]]&gt;0,Stock[[#This Row],[SELLING DATE]]-Stock[[#This Row],[BUY DATE]]+1,IF(Stock[[#This Row],[BUY DATE]]=0,0,TODAY()-Stock[[#This Row],[BUY DATE]]+1))</f>
        <v>0</v>
      </c>
      <c r="AC2608" s="122" t="str">
        <f>IFERROR(Stock[[#This Row],[CASH DIVIDEND]]+Stock[[#This Row],[RETURN/(LOSS) FROM TRADING
(auto-fill)]],"")</f>
        <v/>
      </c>
      <c r="AD26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8" s="146" t="str">
        <f ca="1">IFERROR(IF(Stock[[#This Row],[HOLDING DAYS
(auto-fill)]]&lt;365,Stock[[#This Row],[% TOTAL RETURN/(LOSS)
(auto-fill)]]*365/Stock[[#This Row],[HOLDING DAYS
(auto-fill)]],POWER((1+Stock[[#This Row],[% TOTAL RETURN/(LOSS)
(auto-fill)]]),1/(Stock[[#This Row],[HOLDING DAYS
(auto-fill)]]/365))-1),"")</f>
        <v/>
      </c>
      <c r="AF2608" s="81"/>
      <c r="AG2608" s="149" t="str">
        <f>IF(Stock[[#This Row],[STATUS
(auto-fill)]]="HOLDING",Stock[[#This Row],[MARKET PRICE]]-Stock[[#This Row],[BUYING PRICE]],"")</f>
        <v/>
      </c>
      <c r="AH2608" s="143" t="str">
        <f>IFERROR(Stock[[#This Row],[CHANGE
(auto-fill)]]/Stock[[#This Row],[BUYING PRICE]],"")</f>
        <v/>
      </c>
      <c r="AI2608" s="130" t="str">
        <f>IF(Stock[[#This Row],[MARKET PRICE]]&gt;0,Stock[[#This Row],[MARKET PRICE]]*Stock[[#This Row],[REMAINING QUANTITY
(auto-fill)]],"")</f>
        <v/>
      </c>
    </row>
    <row r="2609" spans="2:35">
      <c r="B2609" s="110" t="str">
        <f>IF(AND(Stock[[#This Row],[BUYING QUANTITY]]&gt;0,Stock[[#This Row],[REMAINING QUANTITY
(auto-fill)]]=0),"SOLD OUT",
IF(AND(Stock[[#This Row],[BUYING QUANTITY]]&gt;0,Stock[[#This Row],[REMAINING QUANTITY
(auto-fill)]]&gt;0),"HOLDING",""))</f>
        <v/>
      </c>
      <c r="C2609" s="113">
        <f t="shared" si="40"/>
        <v>2596</v>
      </c>
      <c r="D2609" s="79"/>
      <c r="E2609" s="80"/>
      <c r="F2609" s="162"/>
      <c r="G2609" s="85"/>
      <c r="H2609" s="86"/>
      <c r="I2609" s="164"/>
      <c r="J2609" s="115" t="str">
        <f>IF(Stock[[#This Row],[BUYING QUANTITY]]&gt;0,Stock[[#This Row],[BUYING PRICE]]*Stock[[#This Row],[BUYING QUANTITY]]*Stock[[#This Row],[% BUYING FEE]],"")</f>
        <v/>
      </c>
      <c r="K2609" s="89"/>
      <c r="L2609" s="90"/>
      <c r="M2609" s="117" t="str">
        <f>IF(Stock[[#This Row],[BUYING QUANTITY]]&gt;0,Stock[[#This Row],[BUYING PRICE]]*(1+Stock[[#This Row],[% THRESHOLD (RETURN)_1]]),"")</f>
        <v/>
      </c>
      <c r="N2609" s="91"/>
      <c r="O2609" s="117" t="str">
        <f>IF(Stock[[#This Row],[BUYING QUANTITY]]&gt;0,Stock[[#This Row],[BUYING PRICE]]*(1+Stock[[#This Row],[% THRESHOLD (RETURN)_2]]),"")</f>
        <v/>
      </c>
      <c r="P2609" s="91"/>
      <c r="Q2609" s="117" t="str">
        <f>IF(Stock[[#This Row],[BUYING QUANTITY]]&gt;0,Stock[[#This Row],[BUYING PRICE]]*(1+Stock[[#This Row],[% THRESHOLD (LOSS)]]),"")</f>
        <v/>
      </c>
      <c r="R2609" s="105"/>
      <c r="S2609" s="118" t="str">
        <f>IF(Stock[[#This Row],[CASH DIVIDEND]]&gt;0,Stock[[#This Row],[CASH DIVIDEND]]/(Stock[[#This Row],[BUYING PRICE]]*Stock[[#This Row],[BUYING QUANTITY]]),"")</f>
        <v/>
      </c>
      <c r="T2609" s="105"/>
      <c r="U2609" s="79"/>
      <c r="V2609" s="97"/>
      <c r="W2609" s="98"/>
      <c r="X2609" s="168"/>
      <c r="Y2609" s="126" t="str">
        <f>IF(Stock[[#This Row],[SELLING QUANTITY]]&gt;0,Stock[[#This Row],[SELLING PRICE]]*Stock[[#This Row],[SELLING QUANTITY]]*Stock[[#This Row],[% SELLING FEE]]+Stock[[#This Row],[SELLING PRICE]]*Stock[[#This Row],[SELLING QUANTITY]]*$D$12,"")</f>
        <v/>
      </c>
      <c r="Z2609" s="121">
        <f>Stock[[#This Row],[BUYING QUANTITY]]+Stock[[#This Row],[STOCK DIVIDEND]]-Stock[[#This Row],[SELLING QUANTITY]]</f>
        <v>0</v>
      </c>
      <c r="AA26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09" s="121">
        <f ca="1">IF(Stock[[#This Row],[SELLING DATE]]&gt;0,Stock[[#This Row],[SELLING DATE]]-Stock[[#This Row],[BUY DATE]]+1,IF(Stock[[#This Row],[BUY DATE]]=0,0,TODAY()-Stock[[#This Row],[BUY DATE]]+1))</f>
        <v>0</v>
      </c>
      <c r="AC2609" s="122" t="str">
        <f>IFERROR(Stock[[#This Row],[CASH DIVIDEND]]+Stock[[#This Row],[RETURN/(LOSS) FROM TRADING
(auto-fill)]],"")</f>
        <v/>
      </c>
      <c r="AD26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09" s="146" t="str">
        <f ca="1">IFERROR(IF(Stock[[#This Row],[HOLDING DAYS
(auto-fill)]]&lt;365,Stock[[#This Row],[% TOTAL RETURN/(LOSS)
(auto-fill)]]*365/Stock[[#This Row],[HOLDING DAYS
(auto-fill)]],POWER((1+Stock[[#This Row],[% TOTAL RETURN/(LOSS)
(auto-fill)]]),1/(Stock[[#This Row],[HOLDING DAYS
(auto-fill)]]/365))-1),"")</f>
        <v/>
      </c>
      <c r="AF2609" s="81"/>
      <c r="AG2609" s="149" t="str">
        <f>IF(Stock[[#This Row],[STATUS
(auto-fill)]]="HOLDING",Stock[[#This Row],[MARKET PRICE]]-Stock[[#This Row],[BUYING PRICE]],"")</f>
        <v/>
      </c>
      <c r="AH2609" s="143" t="str">
        <f>IFERROR(Stock[[#This Row],[CHANGE
(auto-fill)]]/Stock[[#This Row],[BUYING PRICE]],"")</f>
        <v/>
      </c>
      <c r="AI2609" s="130" t="str">
        <f>IF(Stock[[#This Row],[MARKET PRICE]]&gt;0,Stock[[#This Row],[MARKET PRICE]]*Stock[[#This Row],[REMAINING QUANTITY
(auto-fill)]],"")</f>
        <v/>
      </c>
    </row>
    <row r="2610" spans="2:35">
      <c r="B2610" s="110" t="str">
        <f>IF(AND(Stock[[#This Row],[BUYING QUANTITY]]&gt;0,Stock[[#This Row],[REMAINING QUANTITY
(auto-fill)]]=0),"SOLD OUT",
IF(AND(Stock[[#This Row],[BUYING QUANTITY]]&gt;0,Stock[[#This Row],[REMAINING QUANTITY
(auto-fill)]]&gt;0),"HOLDING",""))</f>
        <v/>
      </c>
      <c r="C2610" s="113">
        <f t="shared" si="40"/>
        <v>2597</v>
      </c>
      <c r="D2610" s="79"/>
      <c r="E2610" s="80"/>
      <c r="F2610" s="162"/>
      <c r="G2610" s="85"/>
      <c r="H2610" s="86"/>
      <c r="I2610" s="164"/>
      <c r="J2610" s="115" t="str">
        <f>IF(Stock[[#This Row],[BUYING QUANTITY]]&gt;0,Stock[[#This Row],[BUYING PRICE]]*Stock[[#This Row],[BUYING QUANTITY]]*Stock[[#This Row],[% BUYING FEE]],"")</f>
        <v/>
      </c>
      <c r="K2610" s="89"/>
      <c r="L2610" s="90"/>
      <c r="M2610" s="117" t="str">
        <f>IF(Stock[[#This Row],[BUYING QUANTITY]]&gt;0,Stock[[#This Row],[BUYING PRICE]]*(1+Stock[[#This Row],[% THRESHOLD (RETURN)_1]]),"")</f>
        <v/>
      </c>
      <c r="N2610" s="91"/>
      <c r="O2610" s="117" t="str">
        <f>IF(Stock[[#This Row],[BUYING QUANTITY]]&gt;0,Stock[[#This Row],[BUYING PRICE]]*(1+Stock[[#This Row],[% THRESHOLD (RETURN)_2]]),"")</f>
        <v/>
      </c>
      <c r="P2610" s="91"/>
      <c r="Q2610" s="117" t="str">
        <f>IF(Stock[[#This Row],[BUYING QUANTITY]]&gt;0,Stock[[#This Row],[BUYING PRICE]]*(1+Stock[[#This Row],[% THRESHOLD (LOSS)]]),"")</f>
        <v/>
      </c>
      <c r="R2610" s="105"/>
      <c r="S2610" s="118" t="str">
        <f>IF(Stock[[#This Row],[CASH DIVIDEND]]&gt;0,Stock[[#This Row],[CASH DIVIDEND]]/(Stock[[#This Row],[BUYING PRICE]]*Stock[[#This Row],[BUYING QUANTITY]]),"")</f>
        <v/>
      </c>
      <c r="T2610" s="105"/>
      <c r="U2610" s="79"/>
      <c r="V2610" s="97"/>
      <c r="W2610" s="98"/>
      <c r="X2610" s="168"/>
      <c r="Y2610" s="126" t="str">
        <f>IF(Stock[[#This Row],[SELLING QUANTITY]]&gt;0,Stock[[#This Row],[SELLING PRICE]]*Stock[[#This Row],[SELLING QUANTITY]]*Stock[[#This Row],[% SELLING FEE]]+Stock[[#This Row],[SELLING PRICE]]*Stock[[#This Row],[SELLING QUANTITY]]*$D$12,"")</f>
        <v/>
      </c>
      <c r="Z2610" s="121">
        <f>Stock[[#This Row],[BUYING QUANTITY]]+Stock[[#This Row],[STOCK DIVIDEND]]-Stock[[#This Row],[SELLING QUANTITY]]</f>
        <v>0</v>
      </c>
      <c r="AA26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0" s="121">
        <f ca="1">IF(Stock[[#This Row],[SELLING DATE]]&gt;0,Stock[[#This Row],[SELLING DATE]]-Stock[[#This Row],[BUY DATE]]+1,IF(Stock[[#This Row],[BUY DATE]]=0,0,TODAY()-Stock[[#This Row],[BUY DATE]]+1))</f>
        <v>0</v>
      </c>
      <c r="AC2610" s="122" t="str">
        <f>IFERROR(Stock[[#This Row],[CASH DIVIDEND]]+Stock[[#This Row],[RETURN/(LOSS) FROM TRADING
(auto-fill)]],"")</f>
        <v/>
      </c>
      <c r="AD26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0" s="146" t="str">
        <f ca="1">IFERROR(IF(Stock[[#This Row],[HOLDING DAYS
(auto-fill)]]&lt;365,Stock[[#This Row],[% TOTAL RETURN/(LOSS)
(auto-fill)]]*365/Stock[[#This Row],[HOLDING DAYS
(auto-fill)]],POWER((1+Stock[[#This Row],[% TOTAL RETURN/(LOSS)
(auto-fill)]]),1/(Stock[[#This Row],[HOLDING DAYS
(auto-fill)]]/365))-1),"")</f>
        <v/>
      </c>
      <c r="AF2610" s="81"/>
      <c r="AG2610" s="149" t="str">
        <f>IF(Stock[[#This Row],[STATUS
(auto-fill)]]="HOLDING",Stock[[#This Row],[MARKET PRICE]]-Stock[[#This Row],[BUYING PRICE]],"")</f>
        <v/>
      </c>
      <c r="AH2610" s="143" t="str">
        <f>IFERROR(Stock[[#This Row],[CHANGE
(auto-fill)]]/Stock[[#This Row],[BUYING PRICE]],"")</f>
        <v/>
      </c>
      <c r="AI2610" s="130" t="str">
        <f>IF(Stock[[#This Row],[MARKET PRICE]]&gt;0,Stock[[#This Row],[MARKET PRICE]]*Stock[[#This Row],[REMAINING QUANTITY
(auto-fill)]],"")</f>
        <v/>
      </c>
    </row>
    <row r="2611" spans="2:35">
      <c r="B2611" s="110" t="str">
        <f>IF(AND(Stock[[#This Row],[BUYING QUANTITY]]&gt;0,Stock[[#This Row],[REMAINING QUANTITY
(auto-fill)]]=0),"SOLD OUT",
IF(AND(Stock[[#This Row],[BUYING QUANTITY]]&gt;0,Stock[[#This Row],[REMAINING QUANTITY
(auto-fill)]]&gt;0),"HOLDING",""))</f>
        <v/>
      </c>
      <c r="C2611" s="113">
        <f t="shared" si="40"/>
        <v>2598</v>
      </c>
      <c r="D2611" s="79"/>
      <c r="E2611" s="80"/>
      <c r="F2611" s="162"/>
      <c r="G2611" s="85"/>
      <c r="H2611" s="86"/>
      <c r="I2611" s="164"/>
      <c r="J2611" s="115" t="str">
        <f>IF(Stock[[#This Row],[BUYING QUANTITY]]&gt;0,Stock[[#This Row],[BUYING PRICE]]*Stock[[#This Row],[BUYING QUANTITY]]*Stock[[#This Row],[% BUYING FEE]],"")</f>
        <v/>
      </c>
      <c r="K2611" s="89"/>
      <c r="L2611" s="90"/>
      <c r="M2611" s="117" t="str">
        <f>IF(Stock[[#This Row],[BUYING QUANTITY]]&gt;0,Stock[[#This Row],[BUYING PRICE]]*(1+Stock[[#This Row],[% THRESHOLD (RETURN)_1]]),"")</f>
        <v/>
      </c>
      <c r="N2611" s="91"/>
      <c r="O2611" s="117" t="str">
        <f>IF(Stock[[#This Row],[BUYING QUANTITY]]&gt;0,Stock[[#This Row],[BUYING PRICE]]*(1+Stock[[#This Row],[% THRESHOLD (RETURN)_2]]),"")</f>
        <v/>
      </c>
      <c r="P2611" s="91"/>
      <c r="Q2611" s="117" t="str">
        <f>IF(Stock[[#This Row],[BUYING QUANTITY]]&gt;0,Stock[[#This Row],[BUYING PRICE]]*(1+Stock[[#This Row],[% THRESHOLD (LOSS)]]),"")</f>
        <v/>
      </c>
      <c r="R2611" s="105"/>
      <c r="S2611" s="118" t="str">
        <f>IF(Stock[[#This Row],[CASH DIVIDEND]]&gt;0,Stock[[#This Row],[CASH DIVIDEND]]/(Stock[[#This Row],[BUYING PRICE]]*Stock[[#This Row],[BUYING QUANTITY]]),"")</f>
        <v/>
      </c>
      <c r="T2611" s="105"/>
      <c r="U2611" s="79"/>
      <c r="V2611" s="97"/>
      <c r="W2611" s="98"/>
      <c r="X2611" s="168"/>
      <c r="Y2611" s="126" t="str">
        <f>IF(Stock[[#This Row],[SELLING QUANTITY]]&gt;0,Stock[[#This Row],[SELLING PRICE]]*Stock[[#This Row],[SELLING QUANTITY]]*Stock[[#This Row],[% SELLING FEE]]+Stock[[#This Row],[SELLING PRICE]]*Stock[[#This Row],[SELLING QUANTITY]]*$D$12,"")</f>
        <v/>
      </c>
      <c r="Z2611" s="121">
        <f>Stock[[#This Row],[BUYING QUANTITY]]+Stock[[#This Row],[STOCK DIVIDEND]]-Stock[[#This Row],[SELLING QUANTITY]]</f>
        <v>0</v>
      </c>
      <c r="AA26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1" s="121">
        <f ca="1">IF(Stock[[#This Row],[SELLING DATE]]&gt;0,Stock[[#This Row],[SELLING DATE]]-Stock[[#This Row],[BUY DATE]]+1,IF(Stock[[#This Row],[BUY DATE]]=0,0,TODAY()-Stock[[#This Row],[BUY DATE]]+1))</f>
        <v>0</v>
      </c>
      <c r="AC2611" s="122" t="str">
        <f>IFERROR(Stock[[#This Row],[CASH DIVIDEND]]+Stock[[#This Row],[RETURN/(LOSS) FROM TRADING
(auto-fill)]],"")</f>
        <v/>
      </c>
      <c r="AD26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1" s="146" t="str">
        <f ca="1">IFERROR(IF(Stock[[#This Row],[HOLDING DAYS
(auto-fill)]]&lt;365,Stock[[#This Row],[% TOTAL RETURN/(LOSS)
(auto-fill)]]*365/Stock[[#This Row],[HOLDING DAYS
(auto-fill)]],POWER((1+Stock[[#This Row],[% TOTAL RETURN/(LOSS)
(auto-fill)]]),1/(Stock[[#This Row],[HOLDING DAYS
(auto-fill)]]/365))-1),"")</f>
        <v/>
      </c>
      <c r="AF2611" s="81"/>
      <c r="AG2611" s="149" t="str">
        <f>IF(Stock[[#This Row],[STATUS
(auto-fill)]]="HOLDING",Stock[[#This Row],[MARKET PRICE]]-Stock[[#This Row],[BUYING PRICE]],"")</f>
        <v/>
      </c>
      <c r="AH2611" s="143" t="str">
        <f>IFERROR(Stock[[#This Row],[CHANGE
(auto-fill)]]/Stock[[#This Row],[BUYING PRICE]],"")</f>
        <v/>
      </c>
      <c r="AI2611" s="130" t="str">
        <f>IF(Stock[[#This Row],[MARKET PRICE]]&gt;0,Stock[[#This Row],[MARKET PRICE]]*Stock[[#This Row],[REMAINING QUANTITY
(auto-fill)]],"")</f>
        <v/>
      </c>
    </row>
    <row r="2612" spans="2:35">
      <c r="B2612" s="110" t="str">
        <f>IF(AND(Stock[[#This Row],[BUYING QUANTITY]]&gt;0,Stock[[#This Row],[REMAINING QUANTITY
(auto-fill)]]=0),"SOLD OUT",
IF(AND(Stock[[#This Row],[BUYING QUANTITY]]&gt;0,Stock[[#This Row],[REMAINING QUANTITY
(auto-fill)]]&gt;0),"HOLDING",""))</f>
        <v/>
      </c>
      <c r="C2612" s="113">
        <f t="shared" si="40"/>
        <v>2599</v>
      </c>
      <c r="D2612" s="79"/>
      <c r="E2612" s="80"/>
      <c r="F2612" s="162"/>
      <c r="G2612" s="85"/>
      <c r="H2612" s="86"/>
      <c r="I2612" s="164"/>
      <c r="J2612" s="115" t="str">
        <f>IF(Stock[[#This Row],[BUYING QUANTITY]]&gt;0,Stock[[#This Row],[BUYING PRICE]]*Stock[[#This Row],[BUYING QUANTITY]]*Stock[[#This Row],[% BUYING FEE]],"")</f>
        <v/>
      </c>
      <c r="K2612" s="89"/>
      <c r="L2612" s="90"/>
      <c r="M2612" s="117" t="str">
        <f>IF(Stock[[#This Row],[BUYING QUANTITY]]&gt;0,Stock[[#This Row],[BUYING PRICE]]*(1+Stock[[#This Row],[% THRESHOLD (RETURN)_1]]),"")</f>
        <v/>
      </c>
      <c r="N2612" s="91"/>
      <c r="O2612" s="117" t="str">
        <f>IF(Stock[[#This Row],[BUYING QUANTITY]]&gt;0,Stock[[#This Row],[BUYING PRICE]]*(1+Stock[[#This Row],[% THRESHOLD (RETURN)_2]]),"")</f>
        <v/>
      </c>
      <c r="P2612" s="91"/>
      <c r="Q2612" s="117" t="str">
        <f>IF(Stock[[#This Row],[BUYING QUANTITY]]&gt;0,Stock[[#This Row],[BUYING PRICE]]*(1+Stock[[#This Row],[% THRESHOLD (LOSS)]]),"")</f>
        <v/>
      </c>
      <c r="R2612" s="105"/>
      <c r="S2612" s="118" t="str">
        <f>IF(Stock[[#This Row],[CASH DIVIDEND]]&gt;0,Stock[[#This Row],[CASH DIVIDEND]]/(Stock[[#This Row],[BUYING PRICE]]*Stock[[#This Row],[BUYING QUANTITY]]),"")</f>
        <v/>
      </c>
      <c r="T2612" s="105"/>
      <c r="U2612" s="79"/>
      <c r="V2612" s="97"/>
      <c r="W2612" s="98"/>
      <c r="X2612" s="168"/>
      <c r="Y2612" s="126" t="str">
        <f>IF(Stock[[#This Row],[SELLING QUANTITY]]&gt;0,Stock[[#This Row],[SELLING PRICE]]*Stock[[#This Row],[SELLING QUANTITY]]*Stock[[#This Row],[% SELLING FEE]]+Stock[[#This Row],[SELLING PRICE]]*Stock[[#This Row],[SELLING QUANTITY]]*$D$12,"")</f>
        <v/>
      </c>
      <c r="Z2612" s="121">
        <f>Stock[[#This Row],[BUYING QUANTITY]]+Stock[[#This Row],[STOCK DIVIDEND]]-Stock[[#This Row],[SELLING QUANTITY]]</f>
        <v>0</v>
      </c>
      <c r="AA26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2" s="121">
        <f ca="1">IF(Stock[[#This Row],[SELLING DATE]]&gt;0,Stock[[#This Row],[SELLING DATE]]-Stock[[#This Row],[BUY DATE]]+1,IF(Stock[[#This Row],[BUY DATE]]=0,0,TODAY()-Stock[[#This Row],[BUY DATE]]+1))</f>
        <v>0</v>
      </c>
      <c r="AC2612" s="122" t="str">
        <f>IFERROR(Stock[[#This Row],[CASH DIVIDEND]]+Stock[[#This Row],[RETURN/(LOSS) FROM TRADING
(auto-fill)]],"")</f>
        <v/>
      </c>
      <c r="AD26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2" s="146" t="str">
        <f ca="1">IFERROR(IF(Stock[[#This Row],[HOLDING DAYS
(auto-fill)]]&lt;365,Stock[[#This Row],[% TOTAL RETURN/(LOSS)
(auto-fill)]]*365/Stock[[#This Row],[HOLDING DAYS
(auto-fill)]],POWER((1+Stock[[#This Row],[% TOTAL RETURN/(LOSS)
(auto-fill)]]),1/(Stock[[#This Row],[HOLDING DAYS
(auto-fill)]]/365))-1),"")</f>
        <v/>
      </c>
      <c r="AF2612" s="81"/>
      <c r="AG2612" s="149" t="str">
        <f>IF(Stock[[#This Row],[STATUS
(auto-fill)]]="HOLDING",Stock[[#This Row],[MARKET PRICE]]-Stock[[#This Row],[BUYING PRICE]],"")</f>
        <v/>
      </c>
      <c r="AH2612" s="143" t="str">
        <f>IFERROR(Stock[[#This Row],[CHANGE
(auto-fill)]]/Stock[[#This Row],[BUYING PRICE]],"")</f>
        <v/>
      </c>
      <c r="AI2612" s="130" t="str">
        <f>IF(Stock[[#This Row],[MARKET PRICE]]&gt;0,Stock[[#This Row],[MARKET PRICE]]*Stock[[#This Row],[REMAINING QUANTITY
(auto-fill)]],"")</f>
        <v/>
      </c>
    </row>
    <row r="2613" spans="2:35">
      <c r="B2613" s="110" t="str">
        <f>IF(AND(Stock[[#This Row],[BUYING QUANTITY]]&gt;0,Stock[[#This Row],[REMAINING QUANTITY
(auto-fill)]]=0),"SOLD OUT",
IF(AND(Stock[[#This Row],[BUYING QUANTITY]]&gt;0,Stock[[#This Row],[REMAINING QUANTITY
(auto-fill)]]&gt;0),"HOLDING",""))</f>
        <v/>
      </c>
      <c r="C2613" s="113">
        <f t="shared" si="40"/>
        <v>2600</v>
      </c>
      <c r="D2613" s="79"/>
      <c r="E2613" s="80"/>
      <c r="F2613" s="162"/>
      <c r="G2613" s="85"/>
      <c r="H2613" s="86"/>
      <c r="I2613" s="164"/>
      <c r="J2613" s="115" t="str">
        <f>IF(Stock[[#This Row],[BUYING QUANTITY]]&gt;0,Stock[[#This Row],[BUYING PRICE]]*Stock[[#This Row],[BUYING QUANTITY]]*Stock[[#This Row],[% BUYING FEE]],"")</f>
        <v/>
      </c>
      <c r="K2613" s="89"/>
      <c r="L2613" s="90"/>
      <c r="M2613" s="117" t="str">
        <f>IF(Stock[[#This Row],[BUYING QUANTITY]]&gt;0,Stock[[#This Row],[BUYING PRICE]]*(1+Stock[[#This Row],[% THRESHOLD (RETURN)_1]]),"")</f>
        <v/>
      </c>
      <c r="N2613" s="91"/>
      <c r="O2613" s="117" t="str">
        <f>IF(Stock[[#This Row],[BUYING QUANTITY]]&gt;0,Stock[[#This Row],[BUYING PRICE]]*(1+Stock[[#This Row],[% THRESHOLD (RETURN)_2]]),"")</f>
        <v/>
      </c>
      <c r="P2613" s="91"/>
      <c r="Q2613" s="117" t="str">
        <f>IF(Stock[[#This Row],[BUYING QUANTITY]]&gt;0,Stock[[#This Row],[BUYING PRICE]]*(1+Stock[[#This Row],[% THRESHOLD (LOSS)]]),"")</f>
        <v/>
      </c>
      <c r="R2613" s="105"/>
      <c r="S2613" s="118" t="str">
        <f>IF(Stock[[#This Row],[CASH DIVIDEND]]&gt;0,Stock[[#This Row],[CASH DIVIDEND]]/(Stock[[#This Row],[BUYING PRICE]]*Stock[[#This Row],[BUYING QUANTITY]]),"")</f>
        <v/>
      </c>
      <c r="T2613" s="105"/>
      <c r="U2613" s="79"/>
      <c r="V2613" s="97"/>
      <c r="W2613" s="98"/>
      <c r="X2613" s="168"/>
      <c r="Y2613" s="126" t="str">
        <f>IF(Stock[[#This Row],[SELLING QUANTITY]]&gt;0,Stock[[#This Row],[SELLING PRICE]]*Stock[[#This Row],[SELLING QUANTITY]]*Stock[[#This Row],[% SELLING FEE]]+Stock[[#This Row],[SELLING PRICE]]*Stock[[#This Row],[SELLING QUANTITY]]*$D$12,"")</f>
        <v/>
      </c>
      <c r="Z2613" s="121">
        <f>Stock[[#This Row],[BUYING QUANTITY]]+Stock[[#This Row],[STOCK DIVIDEND]]-Stock[[#This Row],[SELLING QUANTITY]]</f>
        <v>0</v>
      </c>
      <c r="AA26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3" s="121">
        <f ca="1">IF(Stock[[#This Row],[SELLING DATE]]&gt;0,Stock[[#This Row],[SELLING DATE]]-Stock[[#This Row],[BUY DATE]]+1,IF(Stock[[#This Row],[BUY DATE]]=0,0,TODAY()-Stock[[#This Row],[BUY DATE]]+1))</f>
        <v>0</v>
      </c>
      <c r="AC2613" s="122" t="str">
        <f>IFERROR(Stock[[#This Row],[CASH DIVIDEND]]+Stock[[#This Row],[RETURN/(LOSS) FROM TRADING
(auto-fill)]],"")</f>
        <v/>
      </c>
      <c r="AD26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3" s="146" t="str">
        <f ca="1">IFERROR(IF(Stock[[#This Row],[HOLDING DAYS
(auto-fill)]]&lt;365,Stock[[#This Row],[% TOTAL RETURN/(LOSS)
(auto-fill)]]*365/Stock[[#This Row],[HOLDING DAYS
(auto-fill)]],POWER((1+Stock[[#This Row],[% TOTAL RETURN/(LOSS)
(auto-fill)]]),1/(Stock[[#This Row],[HOLDING DAYS
(auto-fill)]]/365))-1),"")</f>
        <v/>
      </c>
      <c r="AF2613" s="81"/>
      <c r="AG2613" s="149" t="str">
        <f>IF(Stock[[#This Row],[STATUS
(auto-fill)]]="HOLDING",Stock[[#This Row],[MARKET PRICE]]-Stock[[#This Row],[BUYING PRICE]],"")</f>
        <v/>
      </c>
      <c r="AH2613" s="143" t="str">
        <f>IFERROR(Stock[[#This Row],[CHANGE
(auto-fill)]]/Stock[[#This Row],[BUYING PRICE]],"")</f>
        <v/>
      </c>
      <c r="AI2613" s="130" t="str">
        <f>IF(Stock[[#This Row],[MARKET PRICE]]&gt;0,Stock[[#This Row],[MARKET PRICE]]*Stock[[#This Row],[REMAINING QUANTITY
(auto-fill)]],"")</f>
        <v/>
      </c>
    </row>
    <row r="2614" spans="2:35">
      <c r="B2614" s="110" t="str">
        <f>IF(AND(Stock[[#This Row],[BUYING QUANTITY]]&gt;0,Stock[[#This Row],[REMAINING QUANTITY
(auto-fill)]]=0),"SOLD OUT",
IF(AND(Stock[[#This Row],[BUYING QUANTITY]]&gt;0,Stock[[#This Row],[REMAINING QUANTITY
(auto-fill)]]&gt;0),"HOLDING",""))</f>
        <v/>
      </c>
      <c r="C2614" s="113">
        <f t="shared" si="40"/>
        <v>2601</v>
      </c>
      <c r="D2614" s="79"/>
      <c r="E2614" s="80"/>
      <c r="F2614" s="162"/>
      <c r="G2614" s="85"/>
      <c r="H2614" s="86"/>
      <c r="I2614" s="164"/>
      <c r="J2614" s="115" t="str">
        <f>IF(Stock[[#This Row],[BUYING QUANTITY]]&gt;0,Stock[[#This Row],[BUYING PRICE]]*Stock[[#This Row],[BUYING QUANTITY]]*Stock[[#This Row],[% BUYING FEE]],"")</f>
        <v/>
      </c>
      <c r="K2614" s="89"/>
      <c r="L2614" s="90"/>
      <c r="M2614" s="117" t="str">
        <f>IF(Stock[[#This Row],[BUYING QUANTITY]]&gt;0,Stock[[#This Row],[BUYING PRICE]]*(1+Stock[[#This Row],[% THRESHOLD (RETURN)_1]]),"")</f>
        <v/>
      </c>
      <c r="N2614" s="91"/>
      <c r="O2614" s="117" t="str">
        <f>IF(Stock[[#This Row],[BUYING QUANTITY]]&gt;0,Stock[[#This Row],[BUYING PRICE]]*(1+Stock[[#This Row],[% THRESHOLD (RETURN)_2]]),"")</f>
        <v/>
      </c>
      <c r="P2614" s="91"/>
      <c r="Q2614" s="117" t="str">
        <f>IF(Stock[[#This Row],[BUYING QUANTITY]]&gt;0,Stock[[#This Row],[BUYING PRICE]]*(1+Stock[[#This Row],[% THRESHOLD (LOSS)]]),"")</f>
        <v/>
      </c>
      <c r="R2614" s="105"/>
      <c r="S2614" s="118" t="str">
        <f>IF(Stock[[#This Row],[CASH DIVIDEND]]&gt;0,Stock[[#This Row],[CASH DIVIDEND]]/(Stock[[#This Row],[BUYING PRICE]]*Stock[[#This Row],[BUYING QUANTITY]]),"")</f>
        <v/>
      </c>
      <c r="T2614" s="105"/>
      <c r="U2614" s="79"/>
      <c r="V2614" s="97"/>
      <c r="W2614" s="98"/>
      <c r="X2614" s="168"/>
      <c r="Y2614" s="126" t="str">
        <f>IF(Stock[[#This Row],[SELLING QUANTITY]]&gt;0,Stock[[#This Row],[SELLING PRICE]]*Stock[[#This Row],[SELLING QUANTITY]]*Stock[[#This Row],[% SELLING FEE]]+Stock[[#This Row],[SELLING PRICE]]*Stock[[#This Row],[SELLING QUANTITY]]*$D$12,"")</f>
        <v/>
      </c>
      <c r="Z2614" s="121">
        <f>Stock[[#This Row],[BUYING QUANTITY]]+Stock[[#This Row],[STOCK DIVIDEND]]-Stock[[#This Row],[SELLING QUANTITY]]</f>
        <v>0</v>
      </c>
      <c r="AA26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4" s="121">
        <f ca="1">IF(Stock[[#This Row],[SELLING DATE]]&gt;0,Stock[[#This Row],[SELLING DATE]]-Stock[[#This Row],[BUY DATE]]+1,IF(Stock[[#This Row],[BUY DATE]]=0,0,TODAY()-Stock[[#This Row],[BUY DATE]]+1))</f>
        <v>0</v>
      </c>
      <c r="AC2614" s="122" t="str">
        <f>IFERROR(Stock[[#This Row],[CASH DIVIDEND]]+Stock[[#This Row],[RETURN/(LOSS) FROM TRADING
(auto-fill)]],"")</f>
        <v/>
      </c>
      <c r="AD26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4" s="146" t="str">
        <f ca="1">IFERROR(IF(Stock[[#This Row],[HOLDING DAYS
(auto-fill)]]&lt;365,Stock[[#This Row],[% TOTAL RETURN/(LOSS)
(auto-fill)]]*365/Stock[[#This Row],[HOLDING DAYS
(auto-fill)]],POWER((1+Stock[[#This Row],[% TOTAL RETURN/(LOSS)
(auto-fill)]]),1/(Stock[[#This Row],[HOLDING DAYS
(auto-fill)]]/365))-1),"")</f>
        <v/>
      </c>
      <c r="AF2614" s="81"/>
      <c r="AG2614" s="149" t="str">
        <f>IF(Stock[[#This Row],[STATUS
(auto-fill)]]="HOLDING",Stock[[#This Row],[MARKET PRICE]]-Stock[[#This Row],[BUYING PRICE]],"")</f>
        <v/>
      </c>
      <c r="AH2614" s="143" t="str">
        <f>IFERROR(Stock[[#This Row],[CHANGE
(auto-fill)]]/Stock[[#This Row],[BUYING PRICE]],"")</f>
        <v/>
      </c>
      <c r="AI2614" s="130" t="str">
        <f>IF(Stock[[#This Row],[MARKET PRICE]]&gt;0,Stock[[#This Row],[MARKET PRICE]]*Stock[[#This Row],[REMAINING QUANTITY
(auto-fill)]],"")</f>
        <v/>
      </c>
    </row>
    <row r="2615" spans="2:35">
      <c r="B2615" s="110" t="str">
        <f>IF(AND(Stock[[#This Row],[BUYING QUANTITY]]&gt;0,Stock[[#This Row],[REMAINING QUANTITY
(auto-fill)]]=0),"SOLD OUT",
IF(AND(Stock[[#This Row],[BUYING QUANTITY]]&gt;0,Stock[[#This Row],[REMAINING QUANTITY
(auto-fill)]]&gt;0),"HOLDING",""))</f>
        <v/>
      </c>
      <c r="C2615" s="113">
        <f t="shared" si="40"/>
        <v>2602</v>
      </c>
      <c r="D2615" s="79"/>
      <c r="E2615" s="80"/>
      <c r="F2615" s="162"/>
      <c r="G2615" s="85"/>
      <c r="H2615" s="86"/>
      <c r="I2615" s="164"/>
      <c r="J2615" s="115" t="str">
        <f>IF(Stock[[#This Row],[BUYING QUANTITY]]&gt;0,Stock[[#This Row],[BUYING PRICE]]*Stock[[#This Row],[BUYING QUANTITY]]*Stock[[#This Row],[% BUYING FEE]],"")</f>
        <v/>
      </c>
      <c r="K2615" s="89"/>
      <c r="L2615" s="90"/>
      <c r="M2615" s="117" t="str">
        <f>IF(Stock[[#This Row],[BUYING QUANTITY]]&gt;0,Stock[[#This Row],[BUYING PRICE]]*(1+Stock[[#This Row],[% THRESHOLD (RETURN)_1]]),"")</f>
        <v/>
      </c>
      <c r="N2615" s="91"/>
      <c r="O2615" s="117" t="str">
        <f>IF(Stock[[#This Row],[BUYING QUANTITY]]&gt;0,Stock[[#This Row],[BUYING PRICE]]*(1+Stock[[#This Row],[% THRESHOLD (RETURN)_2]]),"")</f>
        <v/>
      </c>
      <c r="P2615" s="91"/>
      <c r="Q2615" s="117" t="str">
        <f>IF(Stock[[#This Row],[BUYING QUANTITY]]&gt;0,Stock[[#This Row],[BUYING PRICE]]*(1+Stock[[#This Row],[% THRESHOLD (LOSS)]]),"")</f>
        <v/>
      </c>
      <c r="R2615" s="105"/>
      <c r="S2615" s="118" t="str">
        <f>IF(Stock[[#This Row],[CASH DIVIDEND]]&gt;0,Stock[[#This Row],[CASH DIVIDEND]]/(Stock[[#This Row],[BUYING PRICE]]*Stock[[#This Row],[BUYING QUANTITY]]),"")</f>
        <v/>
      </c>
      <c r="T2615" s="105"/>
      <c r="U2615" s="79"/>
      <c r="V2615" s="97"/>
      <c r="W2615" s="98"/>
      <c r="X2615" s="168"/>
      <c r="Y2615" s="126" t="str">
        <f>IF(Stock[[#This Row],[SELLING QUANTITY]]&gt;0,Stock[[#This Row],[SELLING PRICE]]*Stock[[#This Row],[SELLING QUANTITY]]*Stock[[#This Row],[% SELLING FEE]]+Stock[[#This Row],[SELLING PRICE]]*Stock[[#This Row],[SELLING QUANTITY]]*$D$12,"")</f>
        <v/>
      </c>
      <c r="Z2615" s="121">
        <f>Stock[[#This Row],[BUYING QUANTITY]]+Stock[[#This Row],[STOCK DIVIDEND]]-Stock[[#This Row],[SELLING QUANTITY]]</f>
        <v>0</v>
      </c>
      <c r="AA26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5" s="121">
        <f ca="1">IF(Stock[[#This Row],[SELLING DATE]]&gt;0,Stock[[#This Row],[SELLING DATE]]-Stock[[#This Row],[BUY DATE]]+1,IF(Stock[[#This Row],[BUY DATE]]=0,0,TODAY()-Stock[[#This Row],[BUY DATE]]+1))</f>
        <v>0</v>
      </c>
      <c r="AC2615" s="122" t="str">
        <f>IFERROR(Stock[[#This Row],[CASH DIVIDEND]]+Stock[[#This Row],[RETURN/(LOSS) FROM TRADING
(auto-fill)]],"")</f>
        <v/>
      </c>
      <c r="AD26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5" s="146" t="str">
        <f ca="1">IFERROR(IF(Stock[[#This Row],[HOLDING DAYS
(auto-fill)]]&lt;365,Stock[[#This Row],[% TOTAL RETURN/(LOSS)
(auto-fill)]]*365/Stock[[#This Row],[HOLDING DAYS
(auto-fill)]],POWER((1+Stock[[#This Row],[% TOTAL RETURN/(LOSS)
(auto-fill)]]),1/(Stock[[#This Row],[HOLDING DAYS
(auto-fill)]]/365))-1),"")</f>
        <v/>
      </c>
      <c r="AF2615" s="81"/>
      <c r="AG2615" s="149" t="str">
        <f>IF(Stock[[#This Row],[STATUS
(auto-fill)]]="HOLDING",Stock[[#This Row],[MARKET PRICE]]-Stock[[#This Row],[BUYING PRICE]],"")</f>
        <v/>
      </c>
      <c r="AH2615" s="143" t="str">
        <f>IFERROR(Stock[[#This Row],[CHANGE
(auto-fill)]]/Stock[[#This Row],[BUYING PRICE]],"")</f>
        <v/>
      </c>
      <c r="AI2615" s="130" t="str">
        <f>IF(Stock[[#This Row],[MARKET PRICE]]&gt;0,Stock[[#This Row],[MARKET PRICE]]*Stock[[#This Row],[REMAINING QUANTITY
(auto-fill)]],"")</f>
        <v/>
      </c>
    </row>
    <row r="2616" spans="2:35">
      <c r="B2616" s="110" t="str">
        <f>IF(AND(Stock[[#This Row],[BUYING QUANTITY]]&gt;0,Stock[[#This Row],[REMAINING QUANTITY
(auto-fill)]]=0),"SOLD OUT",
IF(AND(Stock[[#This Row],[BUYING QUANTITY]]&gt;0,Stock[[#This Row],[REMAINING QUANTITY
(auto-fill)]]&gt;0),"HOLDING",""))</f>
        <v/>
      </c>
      <c r="C2616" s="113">
        <f t="shared" si="40"/>
        <v>2603</v>
      </c>
      <c r="D2616" s="79"/>
      <c r="E2616" s="80"/>
      <c r="F2616" s="162"/>
      <c r="G2616" s="85"/>
      <c r="H2616" s="86"/>
      <c r="I2616" s="164"/>
      <c r="J2616" s="115" t="str">
        <f>IF(Stock[[#This Row],[BUYING QUANTITY]]&gt;0,Stock[[#This Row],[BUYING PRICE]]*Stock[[#This Row],[BUYING QUANTITY]]*Stock[[#This Row],[% BUYING FEE]],"")</f>
        <v/>
      </c>
      <c r="K2616" s="89"/>
      <c r="L2616" s="90"/>
      <c r="M2616" s="117" t="str">
        <f>IF(Stock[[#This Row],[BUYING QUANTITY]]&gt;0,Stock[[#This Row],[BUYING PRICE]]*(1+Stock[[#This Row],[% THRESHOLD (RETURN)_1]]),"")</f>
        <v/>
      </c>
      <c r="N2616" s="91"/>
      <c r="O2616" s="117" t="str">
        <f>IF(Stock[[#This Row],[BUYING QUANTITY]]&gt;0,Stock[[#This Row],[BUYING PRICE]]*(1+Stock[[#This Row],[% THRESHOLD (RETURN)_2]]),"")</f>
        <v/>
      </c>
      <c r="P2616" s="91"/>
      <c r="Q2616" s="117" t="str">
        <f>IF(Stock[[#This Row],[BUYING QUANTITY]]&gt;0,Stock[[#This Row],[BUYING PRICE]]*(1+Stock[[#This Row],[% THRESHOLD (LOSS)]]),"")</f>
        <v/>
      </c>
      <c r="R2616" s="105"/>
      <c r="S2616" s="118" t="str">
        <f>IF(Stock[[#This Row],[CASH DIVIDEND]]&gt;0,Stock[[#This Row],[CASH DIVIDEND]]/(Stock[[#This Row],[BUYING PRICE]]*Stock[[#This Row],[BUYING QUANTITY]]),"")</f>
        <v/>
      </c>
      <c r="T2616" s="105"/>
      <c r="U2616" s="79"/>
      <c r="V2616" s="97"/>
      <c r="W2616" s="98"/>
      <c r="X2616" s="168"/>
      <c r="Y2616" s="126" t="str">
        <f>IF(Stock[[#This Row],[SELLING QUANTITY]]&gt;0,Stock[[#This Row],[SELLING PRICE]]*Stock[[#This Row],[SELLING QUANTITY]]*Stock[[#This Row],[% SELLING FEE]]+Stock[[#This Row],[SELLING PRICE]]*Stock[[#This Row],[SELLING QUANTITY]]*$D$12,"")</f>
        <v/>
      </c>
      <c r="Z2616" s="121">
        <f>Stock[[#This Row],[BUYING QUANTITY]]+Stock[[#This Row],[STOCK DIVIDEND]]-Stock[[#This Row],[SELLING QUANTITY]]</f>
        <v>0</v>
      </c>
      <c r="AA26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6" s="121">
        <f ca="1">IF(Stock[[#This Row],[SELLING DATE]]&gt;0,Stock[[#This Row],[SELLING DATE]]-Stock[[#This Row],[BUY DATE]]+1,IF(Stock[[#This Row],[BUY DATE]]=0,0,TODAY()-Stock[[#This Row],[BUY DATE]]+1))</f>
        <v>0</v>
      </c>
      <c r="AC2616" s="122" t="str">
        <f>IFERROR(Stock[[#This Row],[CASH DIVIDEND]]+Stock[[#This Row],[RETURN/(LOSS) FROM TRADING
(auto-fill)]],"")</f>
        <v/>
      </c>
      <c r="AD26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6" s="146" t="str">
        <f ca="1">IFERROR(IF(Stock[[#This Row],[HOLDING DAYS
(auto-fill)]]&lt;365,Stock[[#This Row],[% TOTAL RETURN/(LOSS)
(auto-fill)]]*365/Stock[[#This Row],[HOLDING DAYS
(auto-fill)]],POWER((1+Stock[[#This Row],[% TOTAL RETURN/(LOSS)
(auto-fill)]]),1/(Stock[[#This Row],[HOLDING DAYS
(auto-fill)]]/365))-1),"")</f>
        <v/>
      </c>
      <c r="AF2616" s="81"/>
      <c r="AG2616" s="149" t="str">
        <f>IF(Stock[[#This Row],[STATUS
(auto-fill)]]="HOLDING",Stock[[#This Row],[MARKET PRICE]]-Stock[[#This Row],[BUYING PRICE]],"")</f>
        <v/>
      </c>
      <c r="AH2616" s="143" t="str">
        <f>IFERROR(Stock[[#This Row],[CHANGE
(auto-fill)]]/Stock[[#This Row],[BUYING PRICE]],"")</f>
        <v/>
      </c>
      <c r="AI2616" s="130" t="str">
        <f>IF(Stock[[#This Row],[MARKET PRICE]]&gt;0,Stock[[#This Row],[MARKET PRICE]]*Stock[[#This Row],[REMAINING QUANTITY
(auto-fill)]],"")</f>
        <v/>
      </c>
    </row>
    <row r="2617" spans="2:35">
      <c r="B2617" s="110" t="str">
        <f>IF(AND(Stock[[#This Row],[BUYING QUANTITY]]&gt;0,Stock[[#This Row],[REMAINING QUANTITY
(auto-fill)]]=0),"SOLD OUT",
IF(AND(Stock[[#This Row],[BUYING QUANTITY]]&gt;0,Stock[[#This Row],[REMAINING QUANTITY
(auto-fill)]]&gt;0),"HOLDING",""))</f>
        <v/>
      </c>
      <c r="C2617" s="113">
        <f t="shared" si="40"/>
        <v>2604</v>
      </c>
      <c r="D2617" s="79"/>
      <c r="E2617" s="80"/>
      <c r="F2617" s="162"/>
      <c r="G2617" s="85"/>
      <c r="H2617" s="86"/>
      <c r="I2617" s="164"/>
      <c r="J2617" s="115" t="str">
        <f>IF(Stock[[#This Row],[BUYING QUANTITY]]&gt;0,Stock[[#This Row],[BUYING PRICE]]*Stock[[#This Row],[BUYING QUANTITY]]*Stock[[#This Row],[% BUYING FEE]],"")</f>
        <v/>
      </c>
      <c r="K2617" s="89"/>
      <c r="L2617" s="90"/>
      <c r="M2617" s="117" t="str">
        <f>IF(Stock[[#This Row],[BUYING QUANTITY]]&gt;0,Stock[[#This Row],[BUYING PRICE]]*(1+Stock[[#This Row],[% THRESHOLD (RETURN)_1]]),"")</f>
        <v/>
      </c>
      <c r="N2617" s="91"/>
      <c r="O2617" s="117" t="str">
        <f>IF(Stock[[#This Row],[BUYING QUANTITY]]&gt;0,Stock[[#This Row],[BUYING PRICE]]*(1+Stock[[#This Row],[% THRESHOLD (RETURN)_2]]),"")</f>
        <v/>
      </c>
      <c r="P2617" s="91"/>
      <c r="Q2617" s="117" t="str">
        <f>IF(Stock[[#This Row],[BUYING QUANTITY]]&gt;0,Stock[[#This Row],[BUYING PRICE]]*(1+Stock[[#This Row],[% THRESHOLD (LOSS)]]),"")</f>
        <v/>
      </c>
      <c r="R2617" s="105"/>
      <c r="S2617" s="118" t="str">
        <f>IF(Stock[[#This Row],[CASH DIVIDEND]]&gt;0,Stock[[#This Row],[CASH DIVIDEND]]/(Stock[[#This Row],[BUYING PRICE]]*Stock[[#This Row],[BUYING QUANTITY]]),"")</f>
        <v/>
      </c>
      <c r="T2617" s="105"/>
      <c r="U2617" s="79"/>
      <c r="V2617" s="97"/>
      <c r="W2617" s="98"/>
      <c r="X2617" s="168"/>
      <c r="Y2617" s="126" t="str">
        <f>IF(Stock[[#This Row],[SELLING QUANTITY]]&gt;0,Stock[[#This Row],[SELLING PRICE]]*Stock[[#This Row],[SELLING QUANTITY]]*Stock[[#This Row],[% SELLING FEE]]+Stock[[#This Row],[SELLING PRICE]]*Stock[[#This Row],[SELLING QUANTITY]]*$D$12,"")</f>
        <v/>
      </c>
      <c r="Z2617" s="121">
        <f>Stock[[#This Row],[BUYING QUANTITY]]+Stock[[#This Row],[STOCK DIVIDEND]]-Stock[[#This Row],[SELLING QUANTITY]]</f>
        <v>0</v>
      </c>
      <c r="AA26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7" s="121">
        <f ca="1">IF(Stock[[#This Row],[SELLING DATE]]&gt;0,Stock[[#This Row],[SELLING DATE]]-Stock[[#This Row],[BUY DATE]]+1,IF(Stock[[#This Row],[BUY DATE]]=0,0,TODAY()-Stock[[#This Row],[BUY DATE]]+1))</f>
        <v>0</v>
      </c>
      <c r="AC2617" s="122" t="str">
        <f>IFERROR(Stock[[#This Row],[CASH DIVIDEND]]+Stock[[#This Row],[RETURN/(LOSS) FROM TRADING
(auto-fill)]],"")</f>
        <v/>
      </c>
      <c r="AD26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7" s="146" t="str">
        <f ca="1">IFERROR(IF(Stock[[#This Row],[HOLDING DAYS
(auto-fill)]]&lt;365,Stock[[#This Row],[% TOTAL RETURN/(LOSS)
(auto-fill)]]*365/Stock[[#This Row],[HOLDING DAYS
(auto-fill)]],POWER((1+Stock[[#This Row],[% TOTAL RETURN/(LOSS)
(auto-fill)]]),1/(Stock[[#This Row],[HOLDING DAYS
(auto-fill)]]/365))-1),"")</f>
        <v/>
      </c>
      <c r="AF2617" s="81"/>
      <c r="AG2617" s="149" t="str">
        <f>IF(Stock[[#This Row],[STATUS
(auto-fill)]]="HOLDING",Stock[[#This Row],[MARKET PRICE]]-Stock[[#This Row],[BUYING PRICE]],"")</f>
        <v/>
      </c>
      <c r="AH2617" s="143" t="str">
        <f>IFERROR(Stock[[#This Row],[CHANGE
(auto-fill)]]/Stock[[#This Row],[BUYING PRICE]],"")</f>
        <v/>
      </c>
      <c r="AI2617" s="130" t="str">
        <f>IF(Stock[[#This Row],[MARKET PRICE]]&gt;0,Stock[[#This Row],[MARKET PRICE]]*Stock[[#This Row],[REMAINING QUANTITY
(auto-fill)]],"")</f>
        <v/>
      </c>
    </row>
    <row r="2618" spans="2:35">
      <c r="B2618" s="110" t="str">
        <f>IF(AND(Stock[[#This Row],[BUYING QUANTITY]]&gt;0,Stock[[#This Row],[REMAINING QUANTITY
(auto-fill)]]=0),"SOLD OUT",
IF(AND(Stock[[#This Row],[BUYING QUANTITY]]&gt;0,Stock[[#This Row],[REMAINING QUANTITY
(auto-fill)]]&gt;0),"HOLDING",""))</f>
        <v/>
      </c>
      <c r="C2618" s="113">
        <f t="shared" si="40"/>
        <v>2605</v>
      </c>
      <c r="D2618" s="79"/>
      <c r="E2618" s="80"/>
      <c r="F2618" s="162"/>
      <c r="G2618" s="85"/>
      <c r="H2618" s="86"/>
      <c r="I2618" s="164"/>
      <c r="J2618" s="115" t="str">
        <f>IF(Stock[[#This Row],[BUYING QUANTITY]]&gt;0,Stock[[#This Row],[BUYING PRICE]]*Stock[[#This Row],[BUYING QUANTITY]]*Stock[[#This Row],[% BUYING FEE]],"")</f>
        <v/>
      </c>
      <c r="K2618" s="89"/>
      <c r="L2618" s="90"/>
      <c r="M2618" s="117" t="str">
        <f>IF(Stock[[#This Row],[BUYING QUANTITY]]&gt;0,Stock[[#This Row],[BUYING PRICE]]*(1+Stock[[#This Row],[% THRESHOLD (RETURN)_1]]),"")</f>
        <v/>
      </c>
      <c r="N2618" s="91"/>
      <c r="O2618" s="117" t="str">
        <f>IF(Stock[[#This Row],[BUYING QUANTITY]]&gt;0,Stock[[#This Row],[BUYING PRICE]]*(1+Stock[[#This Row],[% THRESHOLD (RETURN)_2]]),"")</f>
        <v/>
      </c>
      <c r="P2618" s="91"/>
      <c r="Q2618" s="117" t="str">
        <f>IF(Stock[[#This Row],[BUYING QUANTITY]]&gt;0,Stock[[#This Row],[BUYING PRICE]]*(1+Stock[[#This Row],[% THRESHOLD (LOSS)]]),"")</f>
        <v/>
      </c>
      <c r="R2618" s="105"/>
      <c r="S2618" s="118" t="str">
        <f>IF(Stock[[#This Row],[CASH DIVIDEND]]&gt;0,Stock[[#This Row],[CASH DIVIDEND]]/(Stock[[#This Row],[BUYING PRICE]]*Stock[[#This Row],[BUYING QUANTITY]]),"")</f>
        <v/>
      </c>
      <c r="T2618" s="105"/>
      <c r="U2618" s="79"/>
      <c r="V2618" s="97"/>
      <c r="W2618" s="98"/>
      <c r="X2618" s="168"/>
      <c r="Y2618" s="126" t="str">
        <f>IF(Stock[[#This Row],[SELLING QUANTITY]]&gt;0,Stock[[#This Row],[SELLING PRICE]]*Stock[[#This Row],[SELLING QUANTITY]]*Stock[[#This Row],[% SELLING FEE]]+Stock[[#This Row],[SELLING PRICE]]*Stock[[#This Row],[SELLING QUANTITY]]*$D$12,"")</f>
        <v/>
      </c>
      <c r="Z2618" s="121">
        <f>Stock[[#This Row],[BUYING QUANTITY]]+Stock[[#This Row],[STOCK DIVIDEND]]-Stock[[#This Row],[SELLING QUANTITY]]</f>
        <v>0</v>
      </c>
      <c r="AA26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8" s="121">
        <f ca="1">IF(Stock[[#This Row],[SELLING DATE]]&gt;0,Stock[[#This Row],[SELLING DATE]]-Stock[[#This Row],[BUY DATE]]+1,IF(Stock[[#This Row],[BUY DATE]]=0,0,TODAY()-Stock[[#This Row],[BUY DATE]]+1))</f>
        <v>0</v>
      </c>
      <c r="AC2618" s="122" t="str">
        <f>IFERROR(Stock[[#This Row],[CASH DIVIDEND]]+Stock[[#This Row],[RETURN/(LOSS) FROM TRADING
(auto-fill)]],"")</f>
        <v/>
      </c>
      <c r="AD26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8" s="146" t="str">
        <f ca="1">IFERROR(IF(Stock[[#This Row],[HOLDING DAYS
(auto-fill)]]&lt;365,Stock[[#This Row],[% TOTAL RETURN/(LOSS)
(auto-fill)]]*365/Stock[[#This Row],[HOLDING DAYS
(auto-fill)]],POWER((1+Stock[[#This Row],[% TOTAL RETURN/(LOSS)
(auto-fill)]]),1/(Stock[[#This Row],[HOLDING DAYS
(auto-fill)]]/365))-1),"")</f>
        <v/>
      </c>
      <c r="AF2618" s="81"/>
      <c r="AG2618" s="149" t="str">
        <f>IF(Stock[[#This Row],[STATUS
(auto-fill)]]="HOLDING",Stock[[#This Row],[MARKET PRICE]]-Stock[[#This Row],[BUYING PRICE]],"")</f>
        <v/>
      </c>
      <c r="AH2618" s="143" t="str">
        <f>IFERROR(Stock[[#This Row],[CHANGE
(auto-fill)]]/Stock[[#This Row],[BUYING PRICE]],"")</f>
        <v/>
      </c>
      <c r="AI2618" s="130" t="str">
        <f>IF(Stock[[#This Row],[MARKET PRICE]]&gt;0,Stock[[#This Row],[MARKET PRICE]]*Stock[[#This Row],[REMAINING QUANTITY
(auto-fill)]],"")</f>
        <v/>
      </c>
    </row>
    <row r="2619" spans="2:35">
      <c r="B2619" s="110" t="str">
        <f>IF(AND(Stock[[#This Row],[BUYING QUANTITY]]&gt;0,Stock[[#This Row],[REMAINING QUANTITY
(auto-fill)]]=0),"SOLD OUT",
IF(AND(Stock[[#This Row],[BUYING QUANTITY]]&gt;0,Stock[[#This Row],[REMAINING QUANTITY
(auto-fill)]]&gt;0),"HOLDING",""))</f>
        <v/>
      </c>
      <c r="C2619" s="113">
        <f t="shared" si="40"/>
        <v>2606</v>
      </c>
      <c r="D2619" s="79"/>
      <c r="E2619" s="80"/>
      <c r="F2619" s="162"/>
      <c r="G2619" s="85"/>
      <c r="H2619" s="86"/>
      <c r="I2619" s="164"/>
      <c r="J2619" s="115" t="str">
        <f>IF(Stock[[#This Row],[BUYING QUANTITY]]&gt;0,Stock[[#This Row],[BUYING PRICE]]*Stock[[#This Row],[BUYING QUANTITY]]*Stock[[#This Row],[% BUYING FEE]],"")</f>
        <v/>
      </c>
      <c r="K2619" s="89"/>
      <c r="L2619" s="90"/>
      <c r="M2619" s="117" t="str">
        <f>IF(Stock[[#This Row],[BUYING QUANTITY]]&gt;0,Stock[[#This Row],[BUYING PRICE]]*(1+Stock[[#This Row],[% THRESHOLD (RETURN)_1]]),"")</f>
        <v/>
      </c>
      <c r="N2619" s="91"/>
      <c r="O2619" s="117" t="str">
        <f>IF(Stock[[#This Row],[BUYING QUANTITY]]&gt;0,Stock[[#This Row],[BUYING PRICE]]*(1+Stock[[#This Row],[% THRESHOLD (RETURN)_2]]),"")</f>
        <v/>
      </c>
      <c r="P2619" s="91"/>
      <c r="Q2619" s="117" t="str">
        <f>IF(Stock[[#This Row],[BUYING QUANTITY]]&gt;0,Stock[[#This Row],[BUYING PRICE]]*(1+Stock[[#This Row],[% THRESHOLD (LOSS)]]),"")</f>
        <v/>
      </c>
      <c r="R2619" s="105"/>
      <c r="S2619" s="118" t="str">
        <f>IF(Stock[[#This Row],[CASH DIVIDEND]]&gt;0,Stock[[#This Row],[CASH DIVIDEND]]/(Stock[[#This Row],[BUYING PRICE]]*Stock[[#This Row],[BUYING QUANTITY]]),"")</f>
        <v/>
      </c>
      <c r="T2619" s="105"/>
      <c r="U2619" s="79"/>
      <c r="V2619" s="97"/>
      <c r="W2619" s="98"/>
      <c r="X2619" s="168"/>
      <c r="Y2619" s="126" t="str">
        <f>IF(Stock[[#This Row],[SELLING QUANTITY]]&gt;0,Stock[[#This Row],[SELLING PRICE]]*Stock[[#This Row],[SELLING QUANTITY]]*Stock[[#This Row],[% SELLING FEE]]+Stock[[#This Row],[SELLING PRICE]]*Stock[[#This Row],[SELLING QUANTITY]]*$D$12,"")</f>
        <v/>
      </c>
      <c r="Z2619" s="121">
        <f>Stock[[#This Row],[BUYING QUANTITY]]+Stock[[#This Row],[STOCK DIVIDEND]]-Stock[[#This Row],[SELLING QUANTITY]]</f>
        <v>0</v>
      </c>
      <c r="AA26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19" s="121">
        <f ca="1">IF(Stock[[#This Row],[SELLING DATE]]&gt;0,Stock[[#This Row],[SELLING DATE]]-Stock[[#This Row],[BUY DATE]]+1,IF(Stock[[#This Row],[BUY DATE]]=0,0,TODAY()-Stock[[#This Row],[BUY DATE]]+1))</f>
        <v>0</v>
      </c>
      <c r="AC2619" s="122" t="str">
        <f>IFERROR(Stock[[#This Row],[CASH DIVIDEND]]+Stock[[#This Row],[RETURN/(LOSS) FROM TRADING
(auto-fill)]],"")</f>
        <v/>
      </c>
      <c r="AD26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19" s="146" t="str">
        <f ca="1">IFERROR(IF(Stock[[#This Row],[HOLDING DAYS
(auto-fill)]]&lt;365,Stock[[#This Row],[% TOTAL RETURN/(LOSS)
(auto-fill)]]*365/Stock[[#This Row],[HOLDING DAYS
(auto-fill)]],POWER((1+Stock[[#This Row],[% TOTAL RETURN/(LOSS)
(auto-fill)]]),1/(Stock[[#This Row],[HOLDING DAYS
(auto-fill)]]/365))-1),"")</f>
        <v/>
      </c>
      <c r="AF2619" s="81"/>
      <c r="AG2619" s="149" t="str">
        <f>IF(Stock[[#This Row],[STATUS
(auto-fill)]]="HOLDING",Stock[[#This Row],[MARKET PRICE]]-Stock[[#This Row],[BUYING PRICE]],"")</f>
        <v/>
      </c>
      <c r="AH2619" s="143" t="str">
        <f>IFERROR(Stock[[#This Row],[CHANGE
(auto-fill)]]/Stock[[#This Row],[BUYING PRICE]],"")</f>
        <v/>
      </c>
      <c r="AI2619" s="130" t="str">
        <f>IF(Stock[[#This Row],[MARKET PRICE]]&gt;0,Stock[[#This Row],[MARKET PRICE]]*Stock[[#This Row],[REMAINING QUANTITY
(auto-fill)]],"")</f>
        <v/>
      </c>
    </row>
    <row r="2620" spans="2:35">
      <c r="B2620" s="110" t="str">
        <f>IF(AND(Stock[[#This Row],[BUYING QUANTITY]]&gt;0,Stock[[#This Row],[REMAINING QUANTITY
(auto-fill)]]=0),"SOLD OUT",
IF(AND(Stock[[#This Row],[BUYING QUANTITY]]&gt;0,Stock[[#This Row],[REMAINING QUANTITY
(auto-fill)]]&gt;0),"HOLDING",""))</f>
        <v/>
      </c>
      <c r="C2620" s="113">
        <f t="shared" si="40"/>
        <v>2607</v>
      </c>
      <c r="D2620" s="79"/>
      <c r="E2620" s="80"/>
      <c r="F2620" s="162"/>
      <c r="G2620" s="85"/>
      <c r="H2620" s="86"/>
      <c r="I2620" s="164"/>
      <c r="J2620" s="115" t="str">
        <f>IF(Stock[[#This Row],[BUYING QUANTITY]]&gt;0,Stock[[#This Row],[BUYING PRICE]]*Stock[[#This Row],[BUYING QUANTITY]]*Stock[[#This Row],[% BUYING FEE]],"")</f>
        <v/>
      </c>
      <c r="K2620" s="89"/>
      <c r="L2620" s="90"/>
      <c r="M2620" s="117" t="str">
        <f>IF(Stock[[#This Row],[BUYING QUANTITY]]&gt;0,Stock[[#This Row],[BUYING PRICE]]*(1+Stock[[#This Row],[% THRESHOLD (RETURN)_1]]),"")</f>
        <v/>
      </c>
      <c r="N2620" s="91"/>
      <c r="O2620" s="117" t="str">
        <f>IF(Stock[[#This Row],[BUYING QUANTITY]]&gt;0,Stock[[#This Row],[BUYING PRICE]]*(1+Stock[[#This Row],[% THRESHOLD (RETURN)_2]]),"")</f>
        <v/>
      </c>
      <c r="P2620" s="91"/>
      <c r="Q2620" s="117" t="str">
        <f>IF(Stock[[#This Row],[BUYING QUANTITY]]&gt;0,Stock[[#This Row],[BUYING PRICE]]*(1+Stock[[#This Row],[% THRESHOLD (LOSS)]]),"")</f>
        <v/>
      </c>
      <c r="R2620" s="105"/>
      <c r="S2620" s="118" t="str">
        <f>IF(Stock[[#This Row],[CASH DIVIDEND]]&gt;0,Stock[[#This Row],[CASH DIVIDEND]]/(Stock[[#This Row],[BUYING PRICE]]*Stock[[#This Row],[BUYING QUANTITY]]),"")</f>
        <v/>
      </c>
      <c r="T2620" s="105"/>
      <c r="U2620" s="79"/>
      <c r="V2620" s="97"/>
      <c r="W2620" s="98"/>
      <c r="X2620" s="168"/>
      <c r="Y2620" s="126" t="str">
        <f>IF(Stock[[#This Row],[SELLING QUANTITY]]&gt;0,Stock[[#This Row],[SELLING PRICE]]*Stock[[#This Row],[SELLING QUANTITY]]*Stock[[#This Row],[% SELLING FEE]]+Stock[[#This Row],[SELLING PRICE]]*Stock[[#This Row],[SELLING QUANTITY]]*$D$12,"")</f>
        <v/>
      </c>
      <c r="Z2620" s="121">
        <f>Stock[[#This Row],[BUYING QUANTITY]]+Stock[[#This Row],[STOCK DIVIDEND]]-Stock[[#This Row],[SELLING QUANTITY]]</f>
        <v>0</v>
      </c>
      <c r="AA26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0" s="121">
        <f ca="1">IF(Stock[[#This Row],[SELLING DATE]]&gt;0,Stock[[#This Row],[SELLING DATE]]-Stock[[#This Row],[BUY DATE]]+1,IF(Stock[[#This Row],[BUY DATE]]=0,0,TODAY()-Stock[[#This Row],[BUY DATE]]+1))</f>
        <v>0</v>
      </c>
      <c r="AC2620" s="122" t="str">
        <f>IFERROR(Stock[[#This Row],[CASH DIVIDEND]]+Stock[[#This Row],[RETURN/(LOSS) FROM TRADING
(auto-fill)]],"")</f>
        <v/>
      </c>
      <c r="AD26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0" s="146" t="str">
        <f ca="1">IFERROR(IF(Stock[[#This Row],[HOLDING DAYS
(auto-fill)]]&lt;365,Stock[[#This Row],[% TOTAL RETURN/(LOSS)
(auto-fill)]]*365/Stock[[#This Row],[HOLDING DAYS
(auto-fill)]],POWER((1+Stock[[#This Row],[% TOTAL RETURN/(LOSS)
(auto-fill)]]),1/(Stock[[#This Row],[HOLDING DAYS
(auto-fill)]]/365))-1),"")</f>
        <v/>
      </c>
      <c r="AF2620" s="81"/>
      <c r="AG2620" s="149" t="str">
        <f>IF(Stock[[#This Row],[STATUS
(auto-fill)]]="HOLDING",Stock[[#This Row],[MARKET PRICE]]-Stock[[#This Row],[BUYING PRICE]],"")</f>
        <v/>
      </c>
      <c r="AH2620" s="143" t="str">
        <f>IFERROR(Stock[[#This Row],[CHANGE
(auto-fill)]]/Stock[[#This Row],[BUYING PRICE]],"")</f>
        <v/>
      </c>
      <c r="AI2620" s="130" t="str">
        <f>IF(Stock[[#This Row],[MARKET PRICE]]&gt;0,Stock[[#This Row],[MARKET PRICE]]*Stock[[#This Row],[REMAINING QUANTITY
(auto-fill)]],"")</f>
        <v/>
      </c>
    </row>
    <row r="2621" spans="2:35">
      <c r="B2621" s="110" t="str">
        <f>IF(AND(Stock[[#This Row],[BUYING QUANTITY]]&gt;0,Stock[[#This Row],[REMAINING QUANTITY
(auto-fill)]]=0),"SOLD OUT",
IF(AND(Stock[[#This Row],[BUYING QUANTITY]]&gt;0,Stock[[#This Row],[REMAINING QUANTITY
(auto-fill)]]&gt;0),"HOLDING",""))</f>
        <v/>
      </c>
      <c r="C2621" s="113">
        <f t="shared" si="40"/>
        <v>2608</v>
      </c>
      <c r="D2621" s="79"/>
      <c r="E2621" s="80"/>
      <c r="F2621" s="162"/>
      <c r="G2621" s="85"/>
      <c r="H2621" s="86"/>
      <c r="I2621" s="164"/>
      <c r="J2621" s="115" t="str">
        <f>IF(Stock[[#This Row],[BUYING QUANTITY]]&gt;0,Stock[[#This Row],[BUYING PRICE]]*Stock[[#This Row],[BUYING QUANTITY]]*Stock[[#This Row],[% BUYING FEE]],"")</f>
        <v/>
      </c>
      <c r="K2621" s="89"/>
      <c r="L2621" s="90"/>
      <c r="M2621" s="117" t="str">
        <f>IF(Stock[[#This Row],[BUYING QUANTITY]]&gt;0,Stock[[#This Row],[BUYING PRICE]]*(1+Stock[[#This Row],[% THRESHOLD (RETURN)_1]]),"")</f>
        <v/>
      </c>
      <c r="N2621" s="91"/>
      <c r="O2621" s="117" t="str">
        <f>IF(Stock[[#This Row],[BUYING QUANTITY]]&gt;0,Stock[[#This Row],[BUYING PRICE]]*(1+Stock[[#This Row],[% THRESHOLD (RETURN)_2]]),"")</f>
        <v/>
      </c>
      <c r="P2621" s="91"/>
      <c r="Q2621" s="117" t="str">
        <f>IF(Stock[[#This Row],[BUYING QUANTITY]]&gt;0,Stock[[#This Row],[BUYING PRICE]]*(1+Stock[[#This Row],[% THRESHOLD (LOSS)]]),"")</f>
        <v/>
      </c>
      <c r="R2621" s="105"/>
      <c r="S2621" s="118" t="str">
        <f>IF(Stock[[#This Row],[CASH DIVIDEND]]&gt;0,Stock[[#This Row],[CASH DIVIDEND]]/(Stock[[#This Row],[BUYING PRICE]]*Stock[[#This Row],[BUYING QUANTITY]]),"")</f>
        <v/>
      </c>
      <c r="T2621" s="105"/>
      <c r="U2621" s="79"/>
      <c r="V2621" s="97"/>
      <c r="W2621" s="98"/>
      <c r="X2621" s="168"/>
      <c r="Y2621" s="126" t="str">
        <f>IF(Stock[[#This Row],[SELLING QUANTITY]]&gt;0,Stock[[#This Row],[SELLING PRICE]]*Stock[[#This Row],[SELLING QUANTITY]]*Stock[[#This Row],[% SELLING FEE]]+Stock[[#This Row],[SELLING PRICE]]*Stock[[#This Row],[SELLING QUANTITY]]*$D$12,"")</f>
        <v/>
      </c>
      <c r="Z2621" s="121">
        <f>Stock[[#This Row],[BUYING QUANTITY]]+Stock[[#This Row],[STOCK DIVIDEND]]-Stock[[#This Row],[SELLING QUANTITY]]</f>
        <v>0</v>
      </c>
      <c r="AA26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1" s="121">
        <f ca="1">IF(Stock[[#This Row],[SELLING DATE]]&gt;0,Stock[[#This Row],[SELLING DATE]]-Stock[[#This Row],[BUY DATE]]+1,IF(Stock[[#This Row],[BUY DATE]]=0,0,TODAY()-Stock[[#This Row],[BUY DATE]]+1))</f>
        <v>0</v>
      </c>
      <c r="AC2621" s="122" t="str">
        <f>IFERROR(Stock[[#This Row],[CASH DIVIDEND]]+Stock[[#This Row],[RETURN/(LOSS) FROM TRADING
(auto-fill)]],"")</f>
        <v/>
      </c>
      <c r="AD26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1" s="146" t="str">
        <f ca="1">IFERROR(IF(Stock[[#This Row],[HOLDING DAYS
(auto-fill)]]&lt;365,Stock[[#This Row],[% TOTAL RETURN/(LOSS)
(auto-fill)]]*365/Stock[[#This Row],[HOLDING DAYS
(auto-fill)]],POWER((1+Stock[[#This Row],[% TOTAL RETURN/(LOSS)
(auto-fill)]]),1/(Stock[[#This Row],[HOLDING DAYS
(auto-fill)]]/365))-1),"")</f>
        <v/>
      </c>
      <c r="AF2621" s="81"/>
      <c r="AG2621" s="149" t="str">
        <f>IF(Stock[[#This Row],[STATUS
(auto-fill)]]="HOLDING",Stock[[#This Row],[MARKET PRICE]]-Stock[[#This Row],[BUYING PRICE]],"")</f>
        <v/>
      </c>
      <c r="AH2621" s="143" t="str">
        <f>IFERROR(Stock[[#This Row],[CHANGE
(auto-fill)]]/Stock[[#This Row],[BUYING PRICE]],"")</f>
        <v/>
      </c>
      <c r="AI2621" s="130" t="str">
        <f>IF(Stock[[#This Row],[MARKET PRICE]]&gt;0,Stock[[#This Row],[MARKET PRICE]]*Stock[[#This Row],[REMAINING QUANTITY
(auto-fill)]],"")</f>
        <v/>
      </c>
    </row>
    <row r="2622" spans="2:35">
      <c r="B2622" s="110" t="str">
        <f>IF(AND(Stock[[#This Row],[BUYING QUANTITY]]&gt;0,Stock[[#This Row],[REMAINING QUANTITY
(auto-fill)]]=0),"SOLD OUT",
IF(AND(Stock[[#This Row],[BUYING QUANTITY]]&gt;0,Stock[[#This Row],[REMAINING QUANTITY
(auto-fill)]]&gt;0),"HOLDING",""))</f>
        <v/>
      </c>
      <c r="C2622" s="113">
        <f t="shared" si="40"/>
        <v>2609</v>
      </c>
      <c r="D2622" s="79"/>
      <c r="E2622" s="80"/>
      <c r="F2622" s="162"/>
      <c r="G2622" s="85"/>
      <c r="H2622" s="86"/>
      <c r="I2622" s="164"/>
      <c r="J2622" s="115" t="str">
        <f>IF(Stock[[#This Row],[BUYING QUANTITY]]&gt;0,Stock[[#This Row],[BUYING PRICE]]*Stock[[#This Row],[BUYING QUANTITY]]*Stock[[#This Row],[% BUYING FEE]],"")</f>
        <v/>
      </c>
      <c r="K2622" s="89"/>
      <c r="L2622" s="90"/>
      <c r="M2622" s="117" t="str">
        <f>IF(Stock[[#This Row],[BUYING QUANTITY]]&gt;0,Stock[[#This Row],[BUYING PRICE]]*(1+Stock[[#This Row],[% THRESHOLD (RETURN)_1]]),"")</f>
        <v/>
      </c>
      <c r="N2622" s="91"/>
      <c r="O2622" s="117" t="str">
        <f>IF(Stock[[#This Row],[BUYING QUANTITY]]&gt;0,Stock[[#This Row],[BUYING PRICE]]*(1+Stock[[#This Row],[% THRESHOLD (RETURN)_2]]),"")</f>
        <v/>
      </c>
      <c r="P2622" s="91"/>
      <c r="Q2622" s="117" t="str">
        <f>IF(Stock[[#This Row],[BUYING QUANTITY]]&gt;0,Stock[[#This Row],[BUYING PRICE]]*(1+Stock[[#This Row],[% THRESHOLD (LOSS)]]),"")</f>
        <v/>
      </c>
      <c r="R2622" s="105"/>
      <c r="S2622" s="118" t="str">
        <f>IF(Stock[[#This Row],[CASH DIVIDEND]]&gt;0,Stock[[#This Row],[CASH DIVIDEND]]/(Stock[[#This Row],[BUYING PRICE]]*Stock[[#This Row],[BUYING QUANTITY]]),"")</f>
        <v/>
      </c>
      <c r="T2622" s="105"/>
      <c r="U2622" s="79"/>
      <c r="V2622" s="97"/>
      <c r="W2622" s="98"/>
      <c r="X2622" s="168"/>
      <c r="Y2622" s="126" t="str">
        <f>IF(Stock[[#This Row],[SELLING QUANTITY]]&gt;0,Stock[[#This Row],[SELLING PRICE]]*Stock[[#This Row],[SELLING QUANTITY]]*Stock[[#This Row],[% SELLING FEE]]+Stock[[#This Row],[SELLING PRICE]]*Stock[[#This Row],[SELLING QUANTITY]]*$D$12,"")</f>
        <v/>
      </c>
      <c r="Z2622" s="121">
        <f>Stock[[#This Row],[BUYING QUANTITY]]+Stock[[#This Row],[STOCK DIVIDEND]]-Stock[[#This Row],[SELLING QUANTITY]]</f>
        <v>0</v>
      </c>
      <c r="AA26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2" s="121">
        <f ca="1">IF(Stock[[#This Row],[SELLING DATE]]&gt;0,Stock[[#This Row],[SELLING DATE]]-Stock[[#This Row],[BUY DATE]]+1,IF(Stock[[#This Row],[BUY DATE]]=0,0,TODAY()-Stock[[#This Row],[BUY DATE]]+1))</f>
        <v>0</v>
      </c>
      <c r="AC2622" s="122" t="str">
        <f>IFERROR(Stock[[#This Row],[CASH DIVIDEND]]+Stock[[#This Row],[RETURN/(LOSS) FROM TRADING
(auto-fill)]],"")</f>
        <v/>
      </c>
      <c r="AD26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2" s="146" t="str">
        <f ca="1">IFERROR(IF(Stock[[#This Row],[HOLDING DAYS
(auto-fill)]]&lt;365,Stock[[#This Row],[% TOTAL RETURN/(LOSS)
(auto-fill)]]*365/Stock[[#This Row],[HOLDING DAYS
(auto-fill)]],POWER((1+Stock[[#This Row],[% TOTAL RETURN/(LOSS)
(auto-fill)]]),1/(Stock[[#This Row],[HOLDING DAYS
(auto-fill)]]/365))-1),"")</f>
        <v/>
      </c>
      <c r="AF2622" s="81"/>
      <c r="AG2622" s="149" t="str">
        <f>IF(Stock[[#This Row],[STATUS
(auto-fill)]]="HOLDING",Stock[[#This Row],[MARKET PRICE]]-Stock[[#This Row],[BUYING PRICE]],"")</f>
        <v/>
      </c>
      <c r="AH2622" s="143" t="str">
        <f>IFERROR(Stock[[#This Row],[CHANGE
(auto-fill)]]/Stock[[#This Row],[BUYING PRICE]],"")</f>
        <v/>
      </c>
      <c r="AI2622" s="130" t="str">
        <f>IF(Stock[[#This Row],[MARKET PRICE]]&gt;0,Stock[[#This Row],[MARKET PRICE]]*Stock[[#This Row],[REMAINING QUANTITY
(auto-fill)]],"")</f>
        <v/>
      </c>
    </row>
    <row r="2623" spans="2:35">
      <c r="B2623" s="110" t="str">
        <f>IF(AND(Stock[[#This Row],[BUYING QUANTITY]]&gt;0,Stock[[#This Row],[REMAINING QUANTITY
(auto-fill)]]=0),"SOLD OUT",
IF(AND(Stock[[#This Row],[BUYING QUANTITY]]&gt;0,Stock[[#This Row],[REMAINING QUANTITY
(auto-fill)]]&gt;0),"HOLDING",""))</f>
        <v/>
      </c>
      <c r="C2623" s="113">
        <f t="shared" si="40"/>
        <v>2610</v>
      </c>
      <c r="D2623" s="79"/>
      <c r="E2623" s="80"/>
      <c r="F2623" s="162"/>
      <c r="G2623" s="85"/>
      <c r="H2623" s="86"/>
      <c r="I2623" s="164"/>
      <c r="J2623" s="115" t="str">
        <f>IF(Stock[[#This Row],[BUYING QUANTITY]]&gt;0,Stock[[#This Row],[BUYING PRICE]]*Stock[[#This Row],[BUYING QUANTITY]]*Stock[[#This Row],[% BUYING FEE]],"")</f>
        <v/>
      </c>
      <c r="K2623" s="89"/>
      <c r="L2623" s="90"/>
      <c r="M2623" s="117" t="str">
        <f>IF(Stock[[#This Row],[BUYING QUANTITY]]&gt;0,Stock[[#This Row],[BUYING PRICE]]*(1+Stock[[#This Row],[% THRESHOLD (RETURN)_1]]),"")</f>
        <v/>
      </c>
      <c r="N2623" s="91"/>
      <c r="O2623" s="117" t="str">
        <f>IF(Stock[[#This Row],[BUYING QUANTITY]]&gt;0,Stock[[#This Row],[BUYING PRICE]]*(1+Stock[[#This Row],[% THRESHOLD (RETURN)_2]]),"")</f>
        <v/>
      </c>
      <c r="P2623" s="91"/>
      <c r="Q2623" s="117" t="str">
        <f>IF(Stock[[#This Row],[BUYING QUANTITY]]&gt;0,Stock[[#This Row],[BUYING PRICE]]*(1+Stock[[#This Row],[% THRESHOLD (LOSS)]]),"")</f>
        <v/>
      </c>
      <c r="R2623" s="105"/>
      <c r="S2623" s="118" t="str">
        <f>IF(Stock[[#This Row],[CASH DIVIDEND]]&gt;0,Stock[[#This Row],[CASH DIVIDEND]]/(Stock[[#This Row],[BUYING PRICE]]*Stock[[#This Row],[BUYING QUANTITY]]),"")</f>
        <v/>
      </c>
      <c r="T2623" s="105"/>
      <c r="U2623" s="79"/>
      <c r="V2623" s="97"/>
      <c r="W2623" s="98"/>
      <c r="X2623" s="168"/>
      <c r="Y2623" s="126" t="str">
        <f>IF(Stock[[#This Row],[SELLING QUANTITY]]&gt;0,Stock[[#This Row],[SELLING PRICE]]*Stock[[#This Row],[SELLING QUANTITY]]*Stock[[#This Row],[% SELLING FEE]]+Stock[[#This Row],[SELLING PRICE]]*Stock[[#This Row],[SELLING QUANTITY]]*$D$12,"")</f>
        <v/>
      </c>
      <c r="Z2623" s="121">
        <f>Stock[[#This Row],[BUYING QUANTITY]]+Stock[[#This Row],[STOCK DIVIDEND]]-Stock[[#This Row],[SELLING QUANTITY]]</f>
        <v>0</v>
      </c>
      <c r="AA26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3" s="121">
        <f ca="1">IF(Stock[[#This Row],[SELLING DATE]]&gt;0,Stock[[#This Row],[SELLING DATE]]-Stock[[#This Row],[BUY DATE]]+1,IF(Stock[[#This Row],[BUY DATE]]=0,0,TODAY()-Stock[[#This Row],[BUY DATE]]+1))</f>
        <v>0</v>
      </c>
      <c r="AC2623" s="122" t="str">
        <f>IFERROR(Stock[[#This Row],[CASH DIVIDEND]]+Stock[[#This Row],[RETURN/(LOSS) FROM TRADING
(auto-fill)]],"")</f>
        <v/>
      </c>
      <c r="AD26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3" s="146" t="str">
        <f ca="1">IFERROR(IF(Stock[[#This Row],[HOLDING DAYS
(auto-fill)]]&lt;365,Stock[[#This Row],[% TOTAL RETURN/(LOSS)
(auto-fill)]]*365/Stock[[#This Row],[HOLDING DAYS
(auto-fill)]],POWER((1+Stock[[#This Row],[% TOTAL RETURN/(LOSS)
(auto-fill)]]),1/(Stock[[#This Row],[HOLDING DAYS
(auto-fill)]]/365))-1),"")</f>
        <v/>
      </c>
      <c r="AF2623" s="81"/>
      <c r="AG2623" s="149" t="str">
        <f>IF(Stock[[#This Row],[STATUS
(auto-fill)]]="HOLDING",Stock[[#This Row],[MARKET PRICE]]-Stock[[#This Row],[BUYING PRICE]],"")</f>
        <v/>
      </c>
      <c r="AH2623" s="143" t="str">
        <f>IFERROR(Stock[[#This Row],[CHANGE
(auto-fill)]]/Stock[[#This Row],[BUYING PRICE]],"")</f>
        <v/>
      </c>
      <c r="AI2623" s="130" t="str">
        <f>IF(Stock[[#This Row],[MARKET PRICE]]&gt;0,Stock[[#This Row],[MARKET PRICE]]*Stock[[#This Row],[REMAINING QUANTITY
(auto-fill)]],"")</f>
        <v/>
      </c>
    </row>
    <row r="2624" spans="2:35">
      <c r="B2624" s="110" t="str">
        <f>IF(AND(Stock[[#This Row],[BUYING QUANTITY]]&gt;0,Stock[[#This Row],[REMAINING QUANTITY
(auto-fill)]]=0),"SOLD OUT",
IF(AND(Stock[[#This Row],[BUYING QUANTITY]]&gt;0,Stock[[#This Row],[REMAINING QUANTITY
(auto-fill)]]&gt;0),"HOLDING",""))</f>
        <v/>
      </c>
      <c r="C2624" s="113">
        <f t="shared" si="40"/>
        <v>2611</v>
      </c>
      <c r="D2624" s="79"/>
      <c r="E2624" s="80"/>
      <c r="F2624" s="162"/>
      <c r="G2624" s="85"/>
      <c r="H2624" s="86"/>
      <c r="I2624" s="164"/>
      <c r="J2624" s="115" t="str">
        <f>IF(Stock[[#This Row],[BUYING QUANTITY]]&gt;0,Stock[[#This Row],[BUYING PRICE]]*Stock[[#This Row],[BUYING QUANTITY]]*Stock[[#This Row],[% BUYING FEE]],"")</f>
        <v/>
      </c>
      <c r="K2624" s="89"/>
      <c r="L2624" s="90"/>
      <c r="M2624" s="117" t="str">
        <f>IF(Stock[[#This Row],[BUYING QUANTITY]]&gt;0,Stock[[#This Row],[BUYING PRICE]]*(1+Stock[[#This Row],[% THRESHOLD (RETURN)_1]]),"")</f>
        <v/>
      </c>
      <c r="N2624" s="91"/>
      <c r="O2624" s="117" t="str">
        <f>IF(Stock[[#This Row],[BUYING QUANTITY]]&gt;0,Stock[[#This Row],[BUYING PRICE]]*(1+Stock[[#This Row],[% THRESHOLD (RETURN)_2]]),"")</f>
        <v/>
      </c>
      <c r="P2624" s="91"/>
      <c r="Q2624" s="117" t="str">
        <f>IF(Stock[[#This Row],[BUYING QUANTITY]]&gt;0,Stock[[#This Row],[BUYING PRICE]]*(1+Stock[[#This Row],[% THRESHOLD (LOSS)]]),"")</f>
        <v/>
      </c>
      <c r="R2624" s="105"/>
      <c r="S2624" s="118" t="str">
        <f>IF(Stock[[#This Row],[CASH DIVIDEND]]&gt;0,Stock[[#This Row],[CASH DIVIDEND]]/(Stock[[#This Row],[BUYING PRICE]]*Stock[[#This Row],[BUYING QUANTITY]]),"")</f>
        <v/>
      </c>
      <c r="T2624" s="105"/>
      <c r="U2624" s="79"/>
      <c r="V2624" s="97"/>
      <c r="W2624" s="98"/>
      <c r="X2624" s="168"/>
      <c r="Y2624" s="126" t="str">
        <f>IF(Stock[[#This Row],[SELLING QUANTITY]]&gt;0,Stock[[#This Row],[SELLING PRICE]]*Stock[[#This Row],[SELLING QUANTITY]]*Stock[[#This Row],[% SELLING FEE]]+Stock[[#This Row],[SELLING PRICE]]*Stock[[#This Row],[SELLING QUANTITY]]*$D$12,"")</f>
        <v/>
      </c>
      <c r="Z2624" s="121">
        <f>Stock[[#This Row],[BUYING QUANTITY]]+Stock[[#This Row],[STOCK DIVIDEND]]-Stock[[#This Row],[SELLING QUANTITY]]</f>
        <v>0</v>
      </c>
      <c r="AA26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4" s="121">
        <f ca="1">IF(Stock[[#This Row],[SELLING DATE]]&gt;0,Stock[[#This Row],[SELLING DATE]]-Stock[[#This Row],[BUY DATE]]+1,IF(Stock[[#This Row],[BUY DATE]]=0,0,TODAY()-Stock[[#This Row],[BUY DATE]]+1))</f>
        <v>0</v>
      </c>
      <c r="AC2624" s="122" t="str">
        <f>IFERROR(Stock[[#This Row],[CASH DIVIDEND]]+Stock[[#This Row],[RETURN/(LOSS) FROM TRADING
(auto-fill)]],"")</f>
        <v/>
      </c>
      <c r="AD26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4" s="146" t="str">
        <f ca="1">IFERROR(IF(Stock[[#This Row],[HOLDING DAYS
(auto-fill)]]&lt;365,Stock[[#This Row],[% TOTAL RETURN/(LOSS)
(auto-fill)]]*365/Stock[[#This Row],[HOLDING DAYS
(auto-fill)]],POWER((1+Stock[[#This Row],[% TOTAL RETURN/(LOSS)
(auto-fill)]]),1/(Stock[[#This Row],[HOLDING DAYS
(auto-fill)]]/365))-1),"")</f>
        <v/>
      </c>
      <c r="AF2624" s="81"/>
      <c r="AG2624" s="149" t="str">
        <f>IF(Stock[[#This Row],[STATUS
(auto-fill)]]="HOLDING",Stock[[#This Row],[MARKET PRICE]]-Stock[[#This Row],[BUYING PRICE]],"")</f>
        <v/>
      </c>
      <c r="AH2624" s="143" t="str">
        <f>IFERROR(Stock[[#This Row],[CHANGE
(auto-fill)]]/Stock[[#This Row],[BUYING PRICE]],"")</f>
        <v/>
      </c>
      <c r="AI2624" s="130" t="str">
        <f>IF(Stock[[#This Row],[MARKET PRICE]]&gt;0,Stock[[#This Row],[MARKET PRICE]]*Stock[[#This Row],[REMAINING QUANTITY
(auto-fill)]],"")</f>
        <v/>
      </c>
    </row>
    <row r="2625" spans="2:35">
      <c r="B2625" s="110" t="str">
        <f>IF(AND(Stock[[#This Row],[BUYING QUANTITY]]&gt;0,Stock[[#This Row],[REMAINING QUANTITY
(auto-fill)]]=0),"SOLD OUT",
IF(AND(Stock[[#This Row],[BUYING QUANTITY]]&gt;0,Stock[[#This Row],[REMAINING QUANTITY
(auto-fill)]]&gt;0),"HOLDING",""))</f>
        <v/>
      </c>
      <c r="C2625" s="113">
        <f t="shared" si="40"/>
        <v>2612</v>
      </c>
      <c r="D2625" s="79"/>
      <c r="E2625" s="80"/>
      <c r="F2625" s="162"/>
      <c r="G2625" s="85"/>
      <c r="H2625" s="86"/>
      <c r="I2625" s="164"/>
      <c r="J2625" s="115" t="str">
        <f>IF(Stock[[#This Row],[BUYING QUANTITY]]&gt;0,Stock[[#This Row],[BUYING PRICE]]*Stock[[#This Row],[BUYING QUANTITY]]*Stock[[#This Row],[% BUYING FEE]],"")</f>
        <v/>
      </c>
      <c r="K2625" s="89"/>
      <c r="L2625" s="90"/>
      <c r="M2625" s="117" t="str">
        <f>IF(Stock[[#This Row],[BUYING QUANTITY]]&gt;0,Stock[[#This Row],[BUYING PRICE]]*(1+Stock[[#This Row],[% THRESHOLD (RETURN)_1]]),"")</f>
        <v/>
      </c>
      <c r="N2625" s="91"/>
      <c r="O2625" s="117" t="str">
        <f>IF(Stock[[#This Row],[BUYING QUANTITY]]&gt;0,Stock[[#This Row],[BUYING PRICE]]*(1+Stock[[#This Row],[% THRESHOLD (RETURN)_2]]),"")</f>
        <v/>
      </c>
      <c r="P2625" s="91"/>
      <c r="Q2625" s="117" t="str">
        <f>IF(Stock[[#This Row],[BUYING QUANTITY]]&gt;0,Stock[[#This Row],[BUYING PRICE]]*(1+Stock[[#This Row],[% THRESHOLD (LOSS)]]),"")</f>
        <v/>
      </c>
      <c r="R2625" s="105"/>
      <c r="S2625" s="118" t="str">
        <f>IF(Stock[[#This Row],[CASH DIVIDEND]]&gt;0,Stock[[#This Row],[CASH DIVIDEND]]/(Stock[[#This Row],[BUYING PRICE]]*Stock[[#This Row],[BUYING QUANTITY]]),"")</f>
        <v/>
      </c>
      <c r="T2625" s="105"/>
      <c r="U2625" s="79"/>
      <c r="V2625" s="97"/>
      <c r="W2625" s="98"/>
      <c r="X2625" s="168"/>
      <c r="Y2625" s="126" t="str">
        <f>IF(Stock[[#This Row],[SELLING QUANTITY]]&gt;0,Stock[[#This Row],[SELLING PRICE]]*Stock[[#This Row],[SELLING QUANTITY]]*Stock[[#This Row],[% SELLING FEE]]+Stock[[#This Row],[SELLING PRICE]]*Stock[[#This Row],[SELLING QUANTITY]]*$D$12,"")</f>
        <v/>
      </c>
      <c r="Z2625" s="121">
        <f>Stock[[#This Row],[BUYING QUANTITY]]+Stock[[#This Row],[STOCK DIVIDEND]]-Stock[[#This Row],[SELLING QUANTITY]]</f>
        <v>0</v>
      </c>
      <c r="AA26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5" s="121">
        <f ca="1">IF(Stock[[#This Row],[SELLING DATE]]&gt;0,Stock[[#This Row],[SELLING DATE]]-Stock[[#This Row],[BUY DATE]]+1,IF(Stock[[#This Row],[BUY DATE]]=0,0,TODAY()-Stock[[#This Row],[BUY DATE]]+1))</f>
        <v>0</v>
      </c>
      <c r="AC2625" s="122" t="str">
        <f>IFERROR(Stock[[#This Row],[CASH DIVIDEND]]+Stock[[#This Row],[RETURN/(LOSS) FROM TRADING
(auto-fill)]],"")</f>
        <v/>
      </c>
      <c r="AD26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5" s="146" t="str">
        <f ca="1">IFERROR(IF(Stock[[#This Row],[HOLDING DAYS
(auto-fill)]]&lt;365,Stock[[#This Row],[% TOTAL RETURN/(LOSS)
(auto-fill)]]*365/Stock[[#This Row],[HOLDING DAYS
(auto-fill)]],POWER((1+Stock[[#This Row],[% TOTAL RETURN/(LOSS)
(auto-fill)]]),1/(Stock[[#This Row],[HOLDING DAYS
(auto-fill)]]/365))-1),"")</f>
        <v/>
      </c>
      <c r="AF2625" s="81"/>
      <c r="AG2625" s="149" t="str">
        <f>IF(Stock[[#This Row],[STATUS
(auto-fill)]]="HOLDING",Stock[[#This Row],[MARKET PRICE]]-Stock[[#This Row],[BUYING PRICE]],"")</f>
        <v/>
      </c>
      <c r="AH2625" s="143" t="str">
        <f>IFERROR(Stock[[#This Row],[CHANGE
(auto-fill)]]/Stock[[#This Row],[BUYING PRICE]],"")</f>
        <v/>
      </c>
      <c r="AI2625" s="130" t="str">
        <f>IF(Stock[[#This Row],[MARKET PRICE]]&gt;0,Stock[[#This Row],[MARKET PRICE]]*Stock[[#This Row],[REMAINING QUANTITY
(auto-fill)]],"")</f>
        <v/>
      </c>
    </row>
    <row r="2626" spans="2:35">
      <c r="B2626" s="110" t="str">
        <f>IF(AND(Stock[[#This Row],[BUYING QUANTITY]]&gt;0,Stock[[#This Row],[REMAINING QUANTITY
(auto-fill)]]=0),"SOLD OUT",
IF(AND(Stock[[#This Row],[BUYING QUANTITY]]&gt;0,Stock[[#This Row],[REMAINING QUANTITY
(auto-fill)]]&gt;0),"HOLDING",""))</f>
        <v/>
      </c>
      <c r="C2626" s="113">
        <f t="shared" si="40"/>
        <v>2613</v>
      </c>
      <c r="D2626" s="79"/>
      <c r="E2626" s="80"/>
      <c r="F2626" s="162"/>
      <c r="G2626" s="85"/>
      <c r="H2626" s="86"/>
      <c r="I2626" s="164"/>
      <c r="J2626" s="115" t="str">
        <f>IF(Stock[[#This Row],[BUYING QUANTITY]]&gt;0,Stock[[#This Row],[BUYING PRICE]]*Stock[[#This Row],[BUYING QUANTITY]]*Stock[[#This Row],[% BUYING FEE]],"")</f>
        <v/>
      </c>
      <c r="K2626" s="89"/>
      <c r="L2626" s="90"/>
      <c r="M2626" s="117" t="str">
        <f>IF(Stock[[#This Row],[BUYING QUANTITY]]&gt;0,Stock[[#This Row],[BUYING PRICE]]*(1+Stock[[#This Row],[% THRESHOLD (RETURN)_1]]),"")</f>
        <v/>
      </c>
      <c r="N2626" s="91"/>
      <c r="O2626" s="117" t="str">
        <f>IF(Stock[[#This Row],[BUYING QUANTITY]]&gt;0,Stock[[#This Row],[BUYING PRICE]]*(1+Stock[[#This Row],[% THRESHOLD (RETURN)_2]]),"")</f>
        <v/>
      </c>
      <c r="P2626" s="91"/>
      <c r="Q2626" s="117" t="str">
        <f>IF(Stock[[#This Row],[BUYING QUANTITY]]&gt;0,Stock[[#This Row],[BUYING PRICE]]*(1+Stock[[#This Row],[% THRESHOLD (LOSS)]]),"")</f>
        <v/>
      </c>
      <c r="R2626" s="105"/>
      <c r="S2626" s="118" t="str">
        <f>IF(Stock[[#This Row],[CASH DIVIDEND]]&gt;0,Stock[[#This Row],[CASH DIVIDEND]]/(Stock[[#This Row],[BUYING PRICE]]*Stock[[#This Row],[BUYING QUANTITY]]),"")</f>
        <v/>
      </c>
      <c r="T2626" s="105"/>
      <c r="U2626" s="79"/>
      <c r="V2626" s="97"/>
      <c r="W2626" s="98"/>
      <c r="X2626" s="168"/>
      <c r="Y2626" s="126" t="str">
        <f>IF(Stock[[#This Row],[SELLING QUANTITY]]&gt;0,Stock[[#This Row],[SELLING PRICE]]*Stock[[#This Row],[SELLING QUANTITY]]*Stock[[#This Row],[% SELLING FEE]]+Stock[[#This Row],[SELLING PRICE]]*Stock[[#This Row],[SELLING QUANTITY]]*$D$12,"")</f>
        <v/>
      </c>
      <c r="Z2626" s="121">
        <f>Stock[[#This Row],[BUYING QUANTITY]]+Stock[[#This Row],[STOCK DIVIDEND]]-Stock[[#This Row],[SELLING QUANTITY]]</f>
        <v>0</v>
      </c>
      <c r="AA26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6" s="121">
        <f ca="1">IF(Stock[[#This Row],[SELLING DATE]]&gt;0,Stock[[#This Row],[SELLING DATE]]-Stock[[#This Row],[BUY DATE]]+1,IF(Stock[[#This Row],[BUY DATE]]=0,0,TODAY()-Stock[[#This Row],[BUY DATE]]+1))</f>
        <v>0</v>
      </c>
      <c r="AC2626" s="122" t="str">
        <f>IFERROR(Stock[[#This Row],[CASH DIVIDEND]]+Stock[[#This Row],[RETURN/(LOSS) FROM TRADING
(auto-fill)]],"")</f>
        <v/>
      </c>
      <c r="AD26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6" s="146" t="str">
        <f ca="1">IFERROR(IF(Stock[[#This Row],[HOLDING DAYS
(auto-fill)]]&lt;365,Stock[[#This Row],[% TOTAL RETURN/(LOSS)
(auto-fill)]]*365/Stock[[#This Row],[HOLDING DAYS
(auto-fill)]],POWER((1+Stock[[#This Row],[% TOTAL RETURN/(LOSS)
(auto-fill)]]),1/(Stock[[#This Row],[HOLDING DAYS
(auto-fill)]]/365))-1),"")</f>
        <v/>
      </c>
      <c r="AF2626" s="81"/>
      <c r="AG2626" s="149" t="str">
        <f>IF(Stock[[#This Row],[STATUS
(auto-fill)]]="HOLDING",Stock[[#This Row],[MARKET PRICE]]-Stock[[#This Row],[BUYING PRICE]],"")</f>
        <v/>
      </c>
      <c r="AH2626" s="143" t="str">
        <f>IFERROR(Stock[[#This Row],[CHANGE
(auto-fill)]]/Stock[[#This Row],[BUYING PRICE]],"")</f>
        <v/>
      </c>
      <c r="AI2626" s="130" t="str">
        <f>IF(Stock[[#This Row],[MARKET PRICE]]&gt;0,Stock[[#This Row],[MARKET PRICE]]*Stock[[#This Row],[REMAINING QUANTITY
(auto-fill)]],"")</f>
        <v/>
      </c>
    </row>
    <row r="2627" spans="2:35">
      <c r="B2627" s="110" t="str">
        <f>IF(AND(Stock[[#This Row],[BUYING QUANTITY]]&gt;0,Stock[[#This Row],[REMAINING QUANTITY
(auto-fill)]]=0),"SOLD OUT",
IF(AND(Stock[[#This Row],[BUYING QUANTITY]]&gt;0,Stock[[#This Row],[REMAINING QUANTITY
(auto-fill)]]&gt;0),"HOLDING",""))</f>
        <v/>
      </c>
      <c r="C2627" s="113">
        <f t="shared" si="40"/>
        <v>2614</v>
      </c>
      <c r="D2627" s="79"/>
      <c r="E2627" s="80"/>
      <c r="F2627" s="162"/>
      <c r="G2627" s="85"/>
      <c r="H2627" s="86"/>
      <c r="I2627" s="164"/>
      <c r="J2627" s="115" t="str">
        <f>IF(Stock[[#This Row],[BUYING QUANTITY]]&gt;0,Stock[[#This Row],[BUYING PRICE]]*Stock[[#This Row],[BUYING QUANTITY]]*Stock[[#This Row],[% BUYING FEE]],"")</f>
        <v/>
      </c>
      <c r="K2627" s="89"/>
      <c r="L2627" s="90"/>
      <c r="M2627" s="117" t="str">
        <f>IF(Stock[[#This Row],[BUYING QUANTITY]]&gt;0,Stock[[#This Row],[BUYING PRICE]]*(1+Stock[[#This Row],[% THRESHOLD (RETURN)_1]]),"")</f>
        <v/>
      </c>
      <c r="N2627" s="91"/>
      <c r="O2627" s="117" t="str">
        <f>IF(Stock[[#This Row],[BUYING QUANTITY]]&gt;0,Stock[[#This Row],[BUYING PRICE]]*(1+Stock[[#This Row],[% THRESHOLD (RETURN)_2]]),"")</f>
        <v/>
      </c>
      <c r="P2627" s="91"/>
      <c r="Q2627" s="117" t="str">
        <f>IF(Stock[[#This Row],[BUYING QUANTITY]]&gt;0,Stock[[#This Row],[BUYING PRICE]]*(1+Stock[[#This Row],[% THRESHOLD (LOSS)]]),"")</f>
        <v/>
      </c>
      <c r="R2627" s="105"/>
      <c r="S2627" s="118" t="str">
        <f>IF(Stock[[#This Row],[CASH DIVIDEND]]&gt;0,Stock[[#This Row],[CASH DIVIDEND]]/(Stock[[#This Row],[BUYING PRICE]]*Stock[[#This Row],[BUYING QUANTITY]]),"")</f>
        <v/>
      </c>
      <c r="T2627" s="105"/>
      <c r="U2627" s="79"/>
      <c r="V2627" s="97"/>
      <c r="W2627" s="98"/>
      <c r="X2627" s="168"/>
      <c r="Y2627" s="126" t="str">
        <f>IF(Stock[[#This Row],[SELLING QUANTITY]]&gt;0,Stock[[#This Row],[SELLING PRICE]]*Stock[[#This Row],[SELLING QUANTITY]]*Stock[[#This Row],[% SELLING FEE]]+Stock[[#This Row],[SELLING PRICE]]*Stock[[#This Row],[SELLING QUANTITY]]*$D$12,"")</f>
        <v/>
      </c>
      <c r="Z2627" s="121">
        <f>Stock[[#This Row],[BUYING QUANTITY]]+Stock[[#This Row],[STOCK DIVIDEND]]-Stock[[#This Row],[SELLING QUANTITY]]</f>
        <v>0</v>
      </c>
      <c r="AA26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7" s="121">
        <f ca="1">IF(Stock[[#This Row],[SELLING DATE]]&gt;0,Stock[[#This Row],[SELLING DATE]]-Stock[[#This Row],[BUY DATE]]+1,IF(Stock[[#This Row],[BUY DATE]]=0,0,TODAY()-Stock[[#This Row],[BUY DATE]]+1))</f>
        <v>0</v>
      </c>
      <c r="AC2627" s="122" t="str">
        <f>IFERROR(Stock[[#This Row],[CASH DIVIDEND]]+Stock[[#This Row],[RETURN/(LOSS) FROM TRADING
(auto-fill)]],"")</f>
        <v/>
      </c>
      <c r="AD26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7" s="146" t="str">
        <f ca="1">IFERROR(IF(Stock[[#This Row],[HOLDING DAYS
(auto-fill)]]&lt;365,Stock[[#This Row],[% TOTAL RETURN/(LOSS)
(auto-fill)]]*365/Stock[[#This Row],[HOLDING DAYS
(auto-fill)]],POWER((1+Stock[[#This Row],[% TOTAL RETURN/(LOSS)
(auto-fill)]]),1/(Stock[[#This Row],[HOLDING DAYS
(auto-fill)]]/365))-1),"")</f>
        <v/>
      </c>
      <c r="AF2627" s="81"/>
      <c r="AG2627" s="149" t="str">
        <f>IF(Stock[[#This Row],[STATUS
(auto-fill)]]="HOLDING",Stock[[#This Row],[MARKET PRICE]]-Stock[[#This Row],[BUYING PRICE]],"")</f>
        <v/>
      </c>
      <c r="AH2627" s="143" t="str">
        <f>IFERROR(Stock[[#This Row],[CHANGE
(auto-fill)]]/Stock[[#This Row],[BUYING PRICE]],"")</f>
        <v/>
      </c>
      <c r="AI2627" s="130" t="str">
        <f>IF(Stock[[#This Row],[MARKET PRICE]]&gt;0,Stock[[#This Row],[MARKET PRICE]]*Stock[[#This Row],[REMAINING QUANTITY
(auto-fill)]],"")</f>
        <v/>
      </c>
    </row>
    <row r="2628" spans="2:35">
      <c r="B2628" s="110" t="str">
        <f>IF(AND(Stock[[#This Row],[BUYING QUANTITY]]&gt;0,Stock[[#This Row],[REMAINING QUANTITY
(auto-fill)]]=0),"SOLD OUT",
IF(AND(Stock[[#This Row],[BUYING QUANTITY]]&gt;0,Stock[[#This Row],[REMAINING QUANTITY
(auto-fill)]]&gt;0),"HOLDING",""))</f>
        <v/>
      </c>
      <c r="C2628" s="113">
        <f t="shared" si="40"/>
        <v>2615</v>
      </c>
      <c r="D2628" s="79"/>
      <c r="E2628" s="80"/>
      <c r="F2628" s="162"/>
      <c r="G2628" s="85"/>
      <c r="H2628" s="86"/>
      <c r="I2628" s="164"/>
      <c r="J2628" s="115" t="str">
        <f>IF(Stock[[#This Row],[BUYING QUANTITY]]&gt;0,Stock[[#This Row],[BUYING PRICE]]*Stock[[#This Row],[BUYING QUANTITY]]*Stock[[#This Row],[% BUYING FEE]],"")</f>
        <v/>
      </c>
      <c r="K2628" s="89"/>
      <c r="L2628" s="90"/>
      <c r="M2628" s="117" t="str">
        <f>IF(Stock[[#This Row],[BUYING QUANTITY]]&gt;0,Stock[[#This Row],[BUYING PRICE]]*(1+Stock[[#This Row],[% THRESHOLD (RETURN)_1]]),"")</f>
        <v/>
      </c>
      <c r="N2628" s="91"/>
      <c r="O2628" s="117" t="str">
        <f>IF(Stock[[#This Row],[BUYING QUANTITY]]&gt;0,Stock[[#This Row],[BUYING PRICE]]*(1+Stock[[#This Row],[% THRESHOLD (RETURN)_2]]),"")</f>
        <v/>
      </c>
      <c r="P2628" s="91"/>
      <c r="Q2628" s="117" t="str">
        <f>IF(Stock[[#This Row],[BUYING QUANTITY]]&gt;0,Stock[[#This Row],[BUYING PRICE]]*(1+Stock[[#This Row],[% THRESHOLD (LOSS)]]),"")</f>
        <v/>
      </c>
      <c r="R2628" s="105"/>
      <c r="S2628" s="118" t="str">
        <f>IF(Stock[[#This Row],[CASH DIVIDEND]]&gt;0,Stock[[#This Row],[CASH DIVIDEND]]/(Stock[[#This Row],[BUYING PRICE]]*Stock[[#This Row],[BUYING QUANTITY]]),"")</f>
        <v/>
      </c>
      <c r="T2628" s="105"/>
      <c r="U2628" s="79"/>
      <c r="V2628" s="97"/>
      <c r="W2628" s="98"/>
      <c r="X2628" s="168"/>
      <c r="Y2628" s="126" t="str">
        <f>IF(Stock[[#This Row],[SELLING QUANTITY]]&gt;0,Stock[[#This Row],[SELLING PRICE]]*Stock[[#This Row],[SELLING QUANTITY]]*Stock[[#This Row],[% SELLING FEE]]+Stock[[#This Row],[SELLING PRICE]]*Stock[[#This Row],[SELLING QUANTITY]]*$D$12,"")</f>
        <v/>
      </c>
      <c r="Z2628" s="121">
        <f>Stock[[#This Row],[BUYING QUANTITY]]+Stock[[#This Row],[STOCK DIVIDEND]]-Stock[[#This Row],[SELLING QUANTITY]]</f>
        <v>0</v>
      </c>
      <c r="AA26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8" s="121">
        <f ca="1">IF(Stock[[#This Row],[SELLING DATE]]&gt;0,Stock[[#This Row],[SELLING DATE]]-Stock[[#This Row],[BUY DATE]]+1,IF(Stock[[#This Row],[BUY DATE]]=0,0,TODAY()-Stock[[#This Row],[BUY DATE]]+1))</f>
        <v>0</v>
      </c>
      <c r="AC2628" s="122" t="str">
        <f>IFERROR(Stock[[#This Row],[CASH DIVIDEND]]+Stock[[#This Row],[RETURN/(LOSS) FROM TRADING
(auto-fill)]],"")</f>
        <v/>
      </c>
      <c r="AD26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8" s="146" t="str">
        <f ca="1">IFERROR(IF(Stock[[#This Row],[HOLDING DAYS
(auto-fill)]]&lt;365,Stock[[#This Row],[% TOTAL RETURN/(LOSS)
(auto-fill)]]*365/Stock[[#This Row],[HOLDING DAYS
(auto-fill)]],POWER((1+Stock[[#This Row],[% TOTAL RETURN/(LOSS)
(auto-fill)]]),1/(Stock[[#This Row],[HOLDING DAYS
(auto-fill)]]/365))-1),"")</f>
        <v/>
      </c>
      <c r="AF2628" s="81"/>
      <c r="AG2628" s="149" t="str">
        <f>IF(Stock[[#This Row],[STATUS
(auto-fill)]]="HOLDING",Stock[[#This Row],[MARKET PRICE]]-Stock[[#This Row],[BUYING PRICE]],"")</f>
        <v/>
      </c>
      <c r="AH2628" s="143" t="str">
        <f>IFERROR(Stock[[#This Row],[CHANGE
(auto-fill)]]/Stock[[#This Row],[BUYING PRICE]],"")</f>
        <v/>
      </c>
      <c r="AI2628" s="130" t="str">
        <f>IF(Stock[[#This Row],[MARKET PRICE]]&gt;0,Stock[[#This Row],[MARKET PRICE]]*Stock[[#This Row],[REMAINING QUANTITY
(auto-fill)]],"")</f>
        <v/>
      </c>
    </row>
    <row r="2629" spans="2:35">
      <c r="B2629" s="110" t="str">
        <f>IF(AND(Stock[[#This Row],[BUYING QUANTITY]]&gt;0,Stock[[#This Row],[REMAINING QUANTITY
(auto-fill)]]=0),"SOLD OUT",
IF(AND(Stock[[#This Row],[BUYING QUANTITY]]&gt;0,Stock[[#This Row],[REMAINING QUANTITY
(auto-fill)]]&gt;0),"HOLDING",""))</f>
        <v/>
      </c>
      <c r="C2629" s="113">
        <f t="shared" si="40"/>
        <v>2616</v>
      </c>
      <c r="D2629" s="79"/>
      <c r="E2629" s="80"/>
      <c r="F2629" s="162"/>
      <c r="G2629" s="85"/>
      <c r="H2629" s="86"/>
      <c r="I2629" s="164"/>
      <c r="J2629" s="115" t="str">
        <f>IF(Stock[[#This Row],[BUYING QUANTITY]]&gt;0,Stock[[#This Row],[BUYING PRICE]]*Stock[[#This Row],[BUYING QUANTITY]]*Stock[[#This Row],[% BUYING FEE]],"")</f>
        <v/>
      </c>
      <c r="K2629" s="89"/>
      <c r="L2629" s="90"/>
      <c r="M2629" s="117" t="str">
        <f>IF(Stock[[#This Row],[BUYING QUANTITY]]&gt;0,Stock[[#This Row],[BUYING PRICE]]*(1+Stock[[#This Row],[% THRESHOLD (RETURN)_1]]),"")</f>
        <v/>
      </c>
      <c r="N2629" s="91"/>
      <c r="O2629" s="117" t="str">
        <f>IF(Stock[[#This Row],[BUYING QUANTITY]]&gt;0,Stock[[#This Row],[BUYING PRICE]]*(1+Stock[[#This Row],[% THRESHOLD (RETURN)_2]]),"")</f>
        <v/>
      </c>
      <c r="P2629" s="91"/>
      <c r="Q2629" s="117" t="str">
        <f>IF(Stock[[#This Row],[BUYING QUANTITY]]&gt;0,Stock[[#This Row],[BUYING PRICE]]*(1+Stock[[#This Row],[% THRESHOLD (LOSS)]]),"")</f>
        <v/>
      </c>
      <c r="R2629" s="105"/>
      <c r="S2629" s="118" t="str">
        <f>IF(Stock[[#This Row],[CASH DIVIDEND]]&gt;0,Stock[[#This Row],[CASH DIVIDEND]]/(Stock[[#This Row],[BUYING PRICE]]*Stock[[#This Row],[BUYING QUANTITY]]),"")</f>
        <v/>
      </c>
      <c r="T2629" s="105"/>
      <c r="U2629" s="79"/>
      <c r="V2629" s="97"/>
      <c r="W2629" s="98"/>
      <c r="X2629" s="168"/>
      <c r="Y2629" s="126" t="str">
        <f>IF(Stock[[#This Row],[SELLING QUANTITY]]&gt;0,Stock[[#This Row],[SELLING PRICE]]*Stock[[#This Row],[SELLING QUANTITY]]*Stock[[#This Row],[% SELLING FEE]]+Stock[[#This Row],[SELLING PRICE]]*Stock[[#This Row],[SELLING QUANTITY]]*$D$12,"")</f>
        <v/>
      </c>
      <c r="Z2629" s="121">
        <f>Stock[[#This Row],[BUYING QUANTITY]]+Stock[[#This Row],[STOCK DIVIDEND]]-Stock[[#This Row],[SELLING QUANTITY]]</f>
        <v>0</v>
      </c>
      <c r="AA26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29" s="121">
        <f ca="1">IF(Stock[[#This Row],[SELLING DATE]]&gt;0,Stock[[#This Row],[SELLING DATE]]-Stock[[#This Row],[BUY DATE]]+1,IF(Stock[[#This Row],[BUY DATE]]=0,0,TODAY()-Stock[[#This Row],[BUY DATE]]+1))</f>
        <v>0</v>
      </c>
      <c r="AC2629" s="122" t="str">
        <f>IFERROR(Stock[[#This Row],[CASH DIVIDEND]]+Stock[[#This Row],[RETURN/(LOSS) FROM TRADING
(auto-fill)]],"")</f>
        <v/>
      </c>
      <c r="AD26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29" s="146" t="str">
        <f ca="1">IFERROR(IF(Stock[[#This Row],[HOLDING DAYS
(auto-fill)]]&lt;365,Stock[[#This Row],[% TOTAL RETURN/(LOSS)
(auto-fill)]]*365/Stock[[#This Row],[HOLDING DAYS
(auto-fill)]],POWER((1+Stock[[#This Row],[% TOTAL RETURN/(LOSS)
(auto-fill)]]),1/(Stock[[#This Row],[HOLDING DAYS
(auto-fill)]]/365))-1),"")</f>
        <v/>
      </c>
      <c r="AF2629" s="81"/>
      <c r="AG2629" s="149" t="str">
        <f>IF(Stock[[#This Row],[STATUS
(auto-fill)]]="HOLDING",Stock[[#This Row],[MARKET PRICE]]-Stock[[#This Row],[BUYING PRICE]],"")</f>
        <v/>
      </c>
      <c r="AH2629" s="143" t="str">
        <f>IFERROR(Stock[[#This Row],[CHANGE
(auto-fill)]]/Stock[[#This Row],[BUYING PRICE]],"")</f>
        <v/>
      </c>
      <c r="AI2629" s="130" t="str">
        <f>IF(Stock[[#This Row],[MARKET PRICE]]&gt;0,Stock[[#This Row],[MARKET PRICE]]*Stock[[#This Row],[REMAINING QUANTITY
(auto-fill)]],"")</f>
        <v/>
      </c>
    </row>
    <row r="2630" spans="2:35">
      <c r="B2630" s="110" t="str">
        <f>IF(AND(Stock[[#This Row],[BUYING QUANTITY]]&gt;0,Stock[[#This Row],[REMAINING QUANTITY
(auto-fill)]]=0),"SOLD OUT",
IF(AND(Stock[[#This Row],[BUYING QUANTITY]]&gt;0,Stock[[#This Row],[REMAINING QUANTITY
(auto-fill)]]&gt;0),"HOLDING",""))</f>
        <v/>
      </c>
      <c r="C2630" s="113">
        <f t="shared" si="40"/>
        <v>2617</v>
      </c>
      <c r="D2630" s="79"/>
      <c r="E2630" s="80"/>
      <c r="F2630" s="162"/>
      <c r="G2630" s="85"/>
      <c r="H2630" s="86"/>
      <c r="I2630" s="164"/>
      <c r="J2630" s="115" t="str">
        <f>IF(Stock[[#This Row],[BUYING QUANTITY]]&gt;0,Stock[[#This Row],[BUYING PRICE]]*Stock[[#This Row],[BUYING QUANTITY]]*Stock[[#This Row],[% BUYING FEE]],"")</f>
        <v/>
      </c>
      <c r="K2630" s="89"/>
      <c r="L2630" s="90"/>
      <c r="M2630" s="117" t="str">
        <f>IF(Stock[[#This Row],[BUYING QUANTITY]]&gt;0,Stock[[#This Row],[BUYING PRICE]]*(1+Stock[[#This Row],[% THRESHOLD (RETURN)_1]]),"")</f>
        <v/>
      </c>
      <c r="N2630" s="91"/>
      <c r="O2630" s="117" t="str">
        <f>IF(Stock[[#This Row],[BUYING QUANTITY]]&gt;0,Stock[[#This Row],[BUYING PRICE]]*(1+Stock[[#This Row],[% THRESHOLD (RETURN)_2]]),"")</f>
        <v/>
      </c>
      <c r="P2630" s="91"/>
      <c r="Q2630" s="117" t="str">
        <f>IF(Stock[[#This Row],[BUYING QUANTITY]]&gt;0,Stock[[#This Row],[BUYING PRICE]]*(1+Stock[[#This Row],[% THRESHOLD (LOSS)]]),"")</f>
        <v/>
      </c>
      <c r="R2630" s="105"/>
      <c r="S2630" s="118" t="str">
        <f>IF(Stock[[#This Row],[CASH DIVIDEND]]&gt;0,Stock[[#This Row],[CASH DIVIDEND]]/(Stock[[#This Row],[BUYING PRICE]]*Stock[[#This Row],[BUYING QUANTITY]]),"")</f>
        <v/>
      </c>
      <c r="T2630" s="105"/>
      <c r="U2630" s="79"/>
      <c r="V2630" s="97"/>
      <c r="W2630" s="98"/>
      <c r="X2630" s="168"/>
      <c r="Y2630" s="126" t="str">
        <f>IF(Stock[[#This Row],[SELLING QUANTITY]]&gt;0,Stock[[#This Row],[SELLING PRICE]]*Stock[[#This Row],[SELLING QUANTITY]]*Stock[[#This Row],[% SELLING FEE]]+Stock[[#This Row],[SELLING PRICE]]*Stock[[#This Row],[SELLING QUANTITY]]*$D$12,"")</f>
        <v/>
      </c>
      <c r="Z2630" s="121">
        <f>Stock[[#This Row],[BUYING QUANTITY]]+Stock[[#This Row],[STOCK DIVIDEND]]-Stock[[#This Row],[SELLING QUANTITY]]</f>
        <v>0</v>
      </c>
      <c r="AA26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0" s="121">
        <f ca="1">IF(Stock[[#This Row],[SELLING DATE]]&gt;0,Stock[[#This Row],[SELLING DATE]]-Stock[[#This Row],[BUY DATE]]+1,IF(Stock[[#This Row],[BUY DATE]]=0,0,TODAY()-Stock[[#This Row],[BUY DATE]]+1))</f>
        <v>0</v>
      </c>
      <c r="AC2630" s="122" t="str">
        <f>IFERROR(Stock[[#This Row],[CASH DIVIDEND]]+Stock[[#This Row],[RETURN/(LOSS) FROM TRADING
(auto-fill)]],"")</f>
        <v/>
      </c>
      <c r="AD26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0" s="146" t="str">
        <f ca="1">IFERROR(IF(Stock[[#This Row],[HOLDING DAYS
(auto-fill)]]&lt;365,Stock[[#This Row],[% TOTAL RETURN/(LOSS)
(auto-fill)]]*365/Stock[[#This Row],[HOLDING DAYS
(auto-fill)]],POWER((1+Stock[[#This Row],[% TOTAL RETURN/(LOSS)
(auto-fill)]]),1/(Stock[[#This Row],[HOLDING DAYS
(auto-fill)]]/365))-1),"")</f>
        <v/>
      </c>
      <c r="AF2630" s="81"/>
      <c r="AG2630" s="149" t="str">
        <f>IF(Stock[[#This Row],[STATUS
(auto-fill)]]="HOLDING",Stock[[#This Row],[MARKET PRICE]]-Stock[[#This Row],[BUYING PRICE]],"")</f>
        <v/>
      </c>
      <c r="AH2630" s="143" t="str">
        <f>IFERROR(Stock[[#This Row],[CHANGE
(auto-fill)]]/Stock[[#This Row],[BUYING PRICE]],"")</f>
        <v/>
      </c>
      <c r="AI2630" s="130" t="str">
        <f>IF(Stock[[#This Row],[MARKET PRICE]]&gt;0,Stock[[#This Row],[MARKET PRICE]]*Stock[[#This Row],[REMAINING QUANTITY
(auto-fill)]],"")</f>
        <v/>
      </c>
    </row>
    <row r="2631" spans="2:35">
      <c r="B2631" s="110" t="str">
        <f>IF(AND(Stock[[#This Row],[BUYING QUANTITY]]&gt;0,Stock[[#This Row],[REMAINING QUANTITY
(auto-fill)]]=0),"SOLD OUT",
IF(AND(Stock[[#This Row],[BUYING QUANTITY]]&gt;0,Stock[[#This Row],[REMAINING QUANTITY
(auto-fill)]]&gt;0),"HOLDING",""))</f>
        <v/>
      </c>
      <c r="C2631" s="113">
        <f t="shared" si="40"/>
        <v>2618</v>
      </c>
      <c r="D2631" s="79"/>
      <c r="E2631" s="80"/>
      <c r="F2631" s="162"/>
      <c r="G2631" s="85"/>
      <c r="H2631" s="86"/>
      <c r="I2631" s="164"/>
      <c r="J2631" s="115" t="str">
        <f>IF(Stock[[#This Row],[BUYING QUANTITY]]&gt;0,Stock[[#This Row],[BUYING PRICE]]*Stock[[#This Row],[BUYING QUANTITY]]*Stock[[#This Row],[% BUYING FEE]],"")</f>
        <v/>
      </c>
      <c r="K2631" s="89"/>
      <c r="L2631" s="90"/>
      <c r="M2631" s="117" t="str">
        <f>IF(Stock[[#This Row],[BUYING QUANTITY]]&gt;0,Stock[[#This Row],[BUYING PRICE]]*(1+Stock[[#This Row],[% THRESHOLD (RETURN)_1]]),"")</f>
        <v/>
      </c>
      <c r="N2631" s="91"/>
      <c r="O2631" s="117" t="str">
        <f>IF(Stock[[#This Row],[BUYING QUANTITY]]&gt;0,Stock[[#This Row],[BUYING PRICE]]*(1+Stock[[#This Row],[% THRESHOLD (RETURN)_2]]),"")</f>
        <v/>
      </c>
      <c r="P2631" s="91"/>
      <c r="Q2631" s="117" t="str">
        <f>IF(Stock[[#This Row],[BUYING QUANTITY]]&gt;0,Stock[[#This Row],[BUYING PRICE]]*(1+Stock[[#This Row],[% THRESHOLD (LOSS)]]),"")</f>
        <v/>
      </c>
      <c r="R2631" s="105"/>
      <c r="S2631" s="118" t="str">
        <f>IF(Stock[[#This Row],[CASH DIVIDEND]]&gt;0,Stock[[#This Row],[CASH DIVIDEND]]/(Stock[[#This Row],[BUYING PRICE]]*Stock[[#This Row],[BUYING QUANTITY]]),"")</f>
        <v/>
      </c>
      <c r="T2631" s="105"/>
      <c r="U2631" s="79"/>
      <c r="V2631" s="97"/>
      <c r="W2631" s="98"/>
      <c r="X2631" s="168"/>
      <c r="Y2631" s="126" t="str">
        <f>IF(Stock[[#This Row],[SELLING QUANTITY]]&gt;0,Stock[[#This Row],[SELLING PRICE]]*Stock[[#This Row],[SELLING QUANTITY]]*Stock[[#This Row],[% SELLING FEE]]+Stock[[#This Row],[SELLING PRICE]]*Stock[[#This Row],[SELLING QUANTITY]]*$D$12,"")</f>
        <v/>
      </c>
      <c r="Z2631" s="121">
        <f>Stock[[#This Row],[BUYING QUANTITY]]+Stock[[#This Row],[STOCK DIVIDEND]]-Stock[[#This Row],[SELLING QUANTITY]]</f>
        <v>0</v>
      </c>
      <c r="AA26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1" s="121">
        <f ca="1">IF(Stock[[#This Row],[SELLING DATE]]&gt;0,Stock[[#This Row],[SELLING DATE]]-Stock[[#This Row],[BUY DATE]]+1,IF(Stock[[#This Row],[BUY DATE]]=0,0,TODAY()-Stock[[#This Row],[BUY DATE]]+1))</f>
        <v>0</v>
      </c>
      <c r="AC2631" s="122" t="str">
        <f>IFERROR(Stock[[#This Row],[CASH DIVIDEND]]+Stock[[#This Row],[RETURN/(LOSS) FROM TRADING
(auto-fill)]],"")</f>
        <v/>
      </c>
      <c r="AD26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1" s="146" t="str">
        <f ca="1">IFERROR(IF(Stock[[#This Row],[HOLDING DAYS
(auto-fill)]]&lt;365,Stock[[#This Row],[% TOTAL RETURN/(LOSS)
(auto-fill)]]*365/Stock[[#This Row],[HOLDING DAYS
(auto-fill)]],POWER((1+Stock[[#This Row],[% TOTAL RETURN/(LOSS)
(auto-fill)]]),1/(Stock[[#This Row],[HOLDING DAYS
(auto-fill)]]/365))-1),"")</f>
        <v/>
      </c>
      <c r="AF2631" s="81"/>
      <c r="AG2631" s="149" t="str">
        <f>IF(Stock[[#This Row],[STATUS
(auto-fill)]]="HOLDING",Stock[[#This Row],[MARKET PRICE]]-Stock[[#This Row],[BUYING PRICE]],"")</f>
        <v/>
      </c>
      <c r="AH2631" s="143" t="str">
        <f>IFERROR(Stock[[#This Row],[CHANGE
(auto-fill)]]/Stock[[#This Row],[BUYING PRICE]],"")</f>
        <v/>
      </c>
      <c r="AI2631" s="130" t="str">
        <f>IF(Stock[[#This Row],[MARKET PRICE]]&gt;0,Stock[[#This Row],[MARKET PRICE]]*Stock[[#This Row],[REMAINING QUANTITY
(auto-fill)]],"")</f>
        <v/>
      </c>
    </row>
    <row r="2632" spans="2:35">
      <c r="B2632" s="110" t="str">
        <f>IF(AND(Stock[[#This Row],[BUYING QUANTITY]]&gt;0,Stock[[#This Row],[REMAINING QUANTITY
(auto-fill)]]=0),"SOLD OUT",
IF(AND(Stock[[#This Row],[BUYING QUANTITY]]&gt;0,Stock[[#This Row],[REMAINING QUANTITY
(auto-fill)]]&gt;0),"HOLDING",""))</f>
        <v/>
      </c>
      <c r="C2632" s="113">
        <f t="shared" si="40"/>
        <v>2619</v>
      </c>
      <c r="D2632" s="79"/>
      <c r="E2632" s="80"/>
      <c r="F2632" s="162"/>
      <c r="G2632" s="85"/>
      <c r="H2632" s="86"/>
      <c r="I2632" s="164"/>
      <c r="J2632" s="115" t="str">
        <f>IF(Stock[[#This Row],[BUYING QUANTITY]]&gt;0,Stock[[#This Row],[BUYING PRICE]]*Stock[[#This Row],[BUYING QUANTITY]]*Stock[[#This Row],[% BUYING FEE]],"")</f>
        <v/>
      </c>
      <c r="K2632" s="89"/>
      <c r="L2632" s="90"/>
      <c r="M2632" s="117" t="str">
        <f>IF(Stock[[#This Row],[BUYING QUANTITY]]&gt;0,Stock[[#This Row],[BUYING PRICE]]*(1+Stock[[#This Row],[% THRESHOLD (RETURN)_1]]),"")</f>
        <v/>
      </c>
      <c r="N2632" s="91"/>
      <c r="O2632" s="117" t="str">
        <f>IF(Stock[[#This Row],[BUYING QUANTITY]]&gt;0,Stock[[#This Row],[BUYING PRICE]]*(1+Stock[[#This Row],[% THRESHOLD (RETURN)_2]]),"")</f>
        <v/>
      </c>
      <c r="P2632" s="91"/>
      <c r="Q2632" s="117" t="str">
        <f>IF(Stock[[#This Row],[BUYING QUANTITY]]&gt;0,Stock[[#This Row],[BUYING PRICE]]*(1+Stock[[#This Row],[% THRESHOLD (LOSS)]]),"")</f>
        <v/>
      </c>
      <c r="R2632" s="105"/>
      <c r="S2632" s="118" t="str">
        <f>IF(Stock[[#This Row],[CASH DIVIDEND]]&gt;0,Stock[[#This Row],[CASH DIVIDEND]]/(Stock[[#This Row],[BUYING PRICE]]*Stock[[#This Row],[BUYING QUANTITY]]),"")</f>
        <v/>
      </c>
      <c r="T2632" s="105"/>
      <c r="U2632" s="79"/>
      <c r="V2632" s="97"/>
      <c r="W2632" s="98"/>
      <c r="X2632" s="168"/>
      <c r="Y2632" s="126" t="str">
        <f>IF(Stock[[#This Row],[SELLING QUANTITY]]&gt;0,Stock[[#This Row],[SELLING PRICE]]*Stock[[#This Row],[SELLING QUANTITY]]*Stock[[#This Row],[% SELLING FEE]]+Stock[[#This Row],[SELLING PRICE]]*Stock[[#This Row],[SELLING QUANTITY]]*$D$12,"")</f>
        <v/>
      </c>
      <c r="Z2632" s="121">
        <f>Stock[[#This Row],[BUYING QUANTITY]]+Stock[[#This Row],[STOCK DIVIDEND]]-Stock[[#This Row],[SELLING QUANTITY]]</f>
        <v>0</v>
      </c>
      <c r="AA26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2" s="121">
        <f ca="1">IF(Stock[[#This Row],[SELLING DATE]]&gt;0,Stock[[#This Row],[SELLING DATE]]-Stock[[#This Row],[BUY DATE]]+1,IF(Stock[[#This Row],[BUY DATE]]=0,0,TODAY()-Stock[[#This Row],[BUY DATE]]+1))</f>
        <v>0</v>
      </c>
      <c r="AC2632" s="122" t="str">
        <f>IFERROR(Stock[[#This Row],[CASH DIVIDEND]]+Stock[[#This Row],[RETURN/(LOSS) FROM TRADING
(auto-fill)]],"")</f>
        <v/>
      </c>
      <c r="AD26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2" s="146" t="str">
        <f ca="1">IFERROR(IF(Stock[[#This Row],[HOLDING DAYS
(auto-fill)]]&lt;365,Stock[[#This Row],[% TOTAL RETURN/(LOSS)
(auto-fill)]]*365/Stock[[#This Row],[HOLDING DAYS
(auto-fill)]],POWER((1+Stock[[#This Row],[% TOTAL RETURN/(LOSS)
(auto-fill)]]),1/(Stock[[#This Row],[HOLDING DAYS
(auto-fill)]]/365))-1),"")</f>
        <v/>
      </c>
      <c r="AF2632" s="81"/>
      <c r="AG2632" s="149" t="str">
        <f>IF(Stock[[#This Row],[STATUS
(auto-fill)]]="HOLDING",Stock[[#This Row],[MARKET PRICE]]-Stock[[#This Row],[BUYING PRICE]],"")</f>
        <v/>
      </c>
      <c r="AH2632" s="143" t="str">
        <f>IFERROR(Stock[[#This Row],[CHANGE
(auto-fill)]]/Stock[[#This Row],[BUYING PRICE]],"")</f>
        <v/>
      </c>
      <c r="AI2632" s="130" t="str">
        <f>IF(Stock[[#This Row],[MARKET PRICE]]&gt;0,Stock[[#This Row],[MARKET PRICE]]*Stock[[#This Row],[REMAINING QUANTITY
(auto-fill)]],"")</f>
        <v/>
      </c>
    </row>
    <row r="2633" spans="2:35">
      <c r="B2633" s="110" t="str">
        <f>IF(AND(Stock[[#This Row],[BUYING QUANTITY]]&gt;0,Stock[[#This Row],[REMAINING QUANTITY
(auto-fill)]]=0),"SOLD OUT",
IF(AND(Stock[[#This Row],[BUYING QUANTITY]]&gt;0,Stock[[#This Row],[REMAINING QUANTITY
(auto-fill)]]&gt;0),"HOLDING",""))</f>
        <v/>
      </c>
      <c r="C2633" s="113">
        <f t="shared" si="40"/>
        <v>2620</v>
      </c>
      <c r="D2633" s="79"/>
      <c r="E2633" s="80"/>
      <c r="F2633" s="162"/>
      <c r="G2633" s="85"/>
      <c r="H2633" s="86"/>
      <c r="I2633" s="164"/>
      <c r="J2633" s="115" t="str">
        <f>IF(Stock[[#This Row],[BUYING QUANTITY]]&gt;0,Stock[[#This Row],[BUYING PRICE]]*Stock[[#This Row],[BUYING QUANTITY]]*Stock[[#This Row],[% BUYING FEE]],"")</f>
        <v/>
      </c>
      <c r="K2633" s="89"/>
      <c r="L2633" s="90"/>
      <c r="M2633" s="117" t="str">
        <f>IF(Stock[[#This Row],[BUYING QUANTITY]]&gt;0,Stock[[#This Row],[BUYING PRICE]]*(1+Stock[[#This Row],[% THRESHOLD (RETURN)_1]]),"")</f>
        <v/>
      </c>
      <c r="N2633" s="91"/>
      <c r="O2633" s="117" t="str">
        <f>IF(Stock[[#This Row],[BUYING QUANTITY]]&gt;0,Stock[[#This Row],[BUYING PRICE]]*(1+Stock[[#This Row],[% THRESHOLD (RETURN)_2]]),"")</f>
        <v/>
      </c>
      <c r="P2633" s="91"/>
      <c r="Q2633" s="117" t="str">
        <f>IF(Stock[[#This Row],[BUYING QUANTITY]]&gt;0,Stock[[#This Row],[BUYING PRICE]]*(1+Stock[[#This Row],[% THRESHOLD (LOSS)]]),"")</f>
        <v/>
      </c>
      <c r="R2633" s="105"/>
      <c r="S2633" s="118" t="str">
        <f>IF(Stock[[#This Row],[CASH DIVIDEND]]&gt;0,Stock[[#This Row],[CASH DIVIDEND]]/(Stock[[#This Row],[BUYING PRICE]]*Stock[[#This Row],[BUYING QUANTITY]]),"")</f>
        <v/>
      </c>
      <c r="T2633" s="105"/>
      <c r="U2633" s="79"/>
      <c r="V2633" s="97"/>
      <c r="W2633" s="98"/>
      <c r="X2633" s="168"/>
      <c r="Y2633" s="126" t="str">
        <f>IF(Stock[[#This Row],[SELLING QUANTITY]]&gt;0,Stock[[#This Row],[SELLING PRICE]]*Stock[[#This Row],[SELLING QUANTITY]]*Stock[[#This Row],[% SELLING FEE]]+Stock[[#This Row],[SELLING PRICE]]*Stock[[#This Row],[SELLING QUANTITY]]*$D$12,"")</f>
        <v/>
      </c>
      <c r="Z2633" s="121">
        <f>Stock[[#This Row],[BUYING QUANTITY]]+Stock[[#This Row],[STOCK DIVIDEND]]-Stock[[#This Row],[SELLING QUANTITY]]</f>
        <v>0</v>
      </c>
      <c r="AA26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3" s="121">
        <f ca="1">IF(Stock[[#This Row],[SELLING DATE]]&gt;0,Stock[[#This Row],[SELLING DATE]]-Stock[[#This Row],[BUY DATE]]+1,IF(Stock[[#This Row],[BUY DATE]]=0,0,TODAY()-Stock[[#This Row],[BUY DATE]]+1))</f>
        <v>0</v>
      </c>
      <c r="AC2633" s="122" t="str">
        <f>IFERROR(Stock[[#This Row],[CASH DIVIDEND]]+Stock[[#This Row],[RETURN/(LOSS) FROM TRADING
(auto-fill)]],"")</f>
        <v/>
      </c>
      <c r="AD26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3" s="146" t="str">
        <f ca="1">IFERROR(IF(Stock[[#This Row],[HOLDING DAYS
(auto-fill)]]&lt;365,Stock[[#This Row],[% TOTAL RETURN/(LOSS)
(auto-fill)]]*365/Stock[[#This Row],[HOLDING DAYS
(auto-fill)]],POWER((1+Stock[[#This Row],[% TOTAL RETURN/(LOSS)
(auto-fill)]]),1/(Stock[[#This Row],[HOLDING DAYS
(auto-fill)]]/365))-1),"")</f>
        <v/>
      </c>
      <c r="AF2633" s="81"/>
      <c r="AG2633" s="149" t="str">
        <f>IF(Stock[[#This Row],[STATUS
(auto-fill)]]="HOLDING",Stock[[#This Row],[MARKET PRICE]]-Stock[[#This Row],[BUYING PRICE]],"")</f>
        <v/>
      </c>
      <c r="AH2633" s="143" t="str">
        <f>IFERROR(Stock[[#This Row],[CHANGE
(auto-fill)]]/Stock[[#This Row],[BUYING PRICE]],"")</f>
        <v/>
      </c>
      <c r="AI2633" s="130" t="str">
        <f>IF(Stock[[#This Row],[MARKET PRICE]]&gt;0,Stock[[#This Row],[MARKET PRICE]]*Stock[[#This Row],[REMAINING QUANTITY
(auto-fill)]],"")</f>
        <v/>
      </c>
    </row>
    <row r="2634" spans="2:35">
      <c r="B2634" s="110" t="str">
        <f>IF(AND(Stock[[#This Row],[BUYING QUANTITY]]&gt;0,Stock[[#This Row],[REMAINING QUANTITY
(auto-fill)]]=0),"SOLD OUT",
IF(AND(Stock[[#This Row],[BUYING QUANTITY]]&gt;0,Stock[[#This Row],[REMAINING QUANTITY
(auto-fill)]]&gt;0),"HOLDING",""))</f>
        <v/>
      </c>
      <c r="C2634" s="113">
        <f t="shared" si="40"/>
        <v>2621</v>
      </c>
      <c r="D2634" s="79"/>
      <c r="E2634" s="80"/>
      <c r="F2634" s="162"/>
      <c r="G2634" s="85"/>
      <c r="H2634" s="86"/>
      <c r="I2634" s="164"/>
      <c r="J2634" s="115" t="str">
        <f>IF(Stock[[#This Row],[BUYING QUANTITY]]&gt;0,Stock[[#This Row],[BUYING PRICE]]*Stock[[#This Row],[BUYING QUANTITY]]*Stock[[#This Row],[% BUYING FEE]],"")</f>
        <v/>
      </c>
      <c r="K2634" s="89"/>
      <c r="L2634" s="90"/>
      <c r="M2634" s="117" t="str">
        <f>IF(Stock[[#This Row],[BUYING QUANTITY]]&gt;0,Stock[[#This Row],[BUYING PRICE]]*(1+Stock[[#This Row],[% THRESHOLD (RETURN)_1]]),"")</f>
        <v/>
      </c>
      <c r="N2634" s="91"/>
      <c r="O2634" s="117" t="str">
        <f>IF(Stock[[#This Row],[BUYING QUANTITY]]&gt;0,Stock[[#This Row],[BUYING PRICE]]*(1+Stock[[#This Row],[% THRESHOLD (RETURN)_2]]),"")</f>
        <v/>
      </c>
      <c r="P2634" s="91"/>
      <c r="Q2634" s="117" t="str">
        <f>IF(Stock[[#This Row],[BUYING QUANTITY]]&gt;0,Stock[[#This Row],[BUYING PRICE]]*(1+Stock[[#This Row],[% THRESHOLD (LOSS)]]),"")</f>
        <v/>
      </c>
      <c r="R2634" s="105"/>
      <c r="S2634" s="118" t="str">
        <f>IF(Stock[[#This Row],[CASH DIVIDEND]]&gt;0,Stock[[#This Row],[CASH DIVIDEND]]/(Stock[[#This Row],[BUYING PRICE]]*Stock[[#This Row],[BUYING QUANTITY]]),"")</f>
        <v/>
      </c>
      <c r="T2634" s="105"/>
      <c r="U2634" s="79"/>
      <c r="V2634" s="97"/>
      <c r="W2634" s="98"/>
      <c r="X2634" s="168"/>
      <c r="Y2634" s="126" t="str">
        <f>IF(Stock[[#This Row],[SELLING QUANTITY]]&gt;0,Stock[[#This Row],[SELLING PRICE]]*Stock[[#This Row],[SELLING QUANTITY]]*Stock[[#This Row],[% SELLING FEE]]+Stock[[#This Row],[SELLING PRICE]]*Stock[[#This Row],[SELLING QUANTITY]]*$D$12,"")</f>
        <v/>
      </c>
      <c r="Z2634" s="121">
        <f>Stock[[#This Row],[BUYING QUANTITY]]+Stock[[#This Row],[STOCK DIVIDEND]]-Stock[[#This Row],[SELLING QUANTITY]]</f>
        <v>0</v>
      </c>
      <c r="AA26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4" s="121">
        <f ca="1">IF(Stock[[#This Row],[SELLING DATE]]&gt;0,Stock[[#This Row],[SELLING DATE]]-Stock[[#This Row],[BUY DATE]]+1,IF(Stock[[#This Row],[BUY DATE]]=0,0,TODAY()-Stock[[#This Row],[BUY DATE]]+1))</f>
        <v>0</v>
      </c>
      <c r="AC2634" s="122" t="str">
        <f>IFERROR(Stock[[#This Row],[CASH DIVIDEND]]+Stock[[#This Row],[RETURN/(LOSS) FROM TRADING
(auto-fill)]],"")</f>
        <v/>
      </c>
      <c r="AD26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4" s="146" t="str">
        <f ca="1">IFERROR(IF(Stock[[#This Row],[HOLDING DAYS
(auto-fill)]]&lt;365,Stock[[#This Row],[% TOTAL RETURN/(LOSS)
(auto-fill)]]*365/Stock[[#This Row],[HOLDING DAYS
(auto-fill)]],POWER((1+Stock[[#This Row],[% TOTAL RETURN/(LOSS)
(auto-fill)]]),1/(Stock[[#This Row],[HOLDING DAYS
(auto-fill)]]/365))-1),"")</f>
        <v/>
      </c>
      <c r="AF2634" s="81"/>
      <c r="AG2634" s="149" t="str">
        <f>IF(Stock[[#This Row],[STATUS
(auto-fill)]]="HOLDING",Stock[[#This Row],[MARKET PRICE]]-Stock[[#This Row],[BUYING PRICE]],"")</f>
        <v/>
      </c>
      <c r="AH2634" s="143" t="str">
        <f>IFERROR(Stock[[#This Row],[CHANGE
(auto-fill)]]/Stock[[#This Row],[BUYING PRICE]],"")</f>
        <v/>
      </c>
      <c r="AI2634" s="130" t="str">
        <f>IF(Stock[[#This Row],[MARKET PRICE]]&gt;0,Stock[[#This Row],[MARKET PRICE]]*Stock[[#This Row],[REMAINING QUANTITY
(auto-fill)]],"")</f>
        <v/>
      </c>
    </row>
    <row r="2635" spans="2:35">
      <c r="B2635" s="110" t="str">
        <f>IF(AND(Stock[[#This Row],[BUYING QUANTITY]]&gt;0,Stock[[#This Row],[REMAINING QUANTITY
(auto-fill)]]=0),"SOLD OUT",
IF(AND(Stock[[#This Row],[BUYING QUANTITY]]&gt;0,Stock[[#This Row],[REMAINING QUANTITY
(auto-fill)]]&gt;0),"HOLDING",""))</f>
        <v/>
      </c>
      <c r="C2635" s="113">
        <f t="shared" si="40"/>
        <v>2622</v>
      </c>
      <c r="D2635" s="79"/>
      <c r="E2635" s="80"/>
      <c r="F2635" s="162"/>
      <c r="G2635" s="85"/>
      <c r="H2635" s="86"/>
      <c r="I2635" s="164"/>
      <c r="J2635" s="115" t="str">
        <f>IF(Stock[[#This Row],[BUYING QUANTITY]]&gt;0,Stock[[#This Row],[BUYING PRICE]]*Stock[[#This Row],[BUYING QUANTITY]]*Stock[[#This Row],[% BUYING FEE]],"")</f>
        <v/>
      </c>
      <c r="K2635" s="89"/>
      <c r="L2635" s="90"/>
      <c r="M2635" s="117" t="str">
        <f>IF(Stock[[#This Row],[BUYING QUANTITY]]&gt;0,Stock[[#This Row],[BUYING PRICE]]*(1+Stock[[#This Row],[% THRESHOLD (RETURN)_1]]),"")</f>
        <v/>
      </c>
      <c r="N2635" s="91"/>
      <c r="O2635" s="117" t="str">
        <f>IF(Stock[[#This Row],[BUYING QUANTITY]]&gt;0,Stock[[#This Row],[BUYING PRICE]]*(1+Stock[[#This Row],[% THRESHOLD (RETURN)_2]]),"")</f>
        <v/>
      </c>
      <c r="P2635" s="91"/>
      <c r="Q2635" s="117" t="str">
        <f>IF(Stock[[#This Row],[BUYING QUANTITY]]&gt;0,Stock[[#This Row],[BUYING PRICE]]*(1+Stock[[#This Row],[% THRESHOLD (LOSS)]]),"")</f>
        <v/>
      </c>
      <c r="R2635" s="105"/>
      <c r="S2635" s="118" t="str">
        <f>IF(Stock[[#This Row],[CASH DIVIDEND]]&gt;0,Stock[[#This Row],[CASH DIVIDEND]]/(Stock[[#This Row],[BUYING PRICE]]*Stock[[#This Row],[BUYING QUANTITY]]),"")</f>
        <v/>
      </c>
      <c r="T2635" s="105"/>
      <c r="U2635" s="79"/>
      <c r="V2635" s="97"/>
      <c r="W2635" s="98"/>
      <c r="X2635" s="168"/>
      <c r="Y2635" s="126" t="str">
        <f>IF(Stock[[#This Row],[SELLING QUANTITY]]&gt;0,Stock[[#This Row],[SELLING PRICE]]*Stock[[#This Row],[SELLING QUANTITY]]*Stock[[#This Row],[% SELLING FEE]]+Stock[[#This Row],[SELLING PRICE]]*Stock[[#This Row],[SELLING QUANTITY]]*$D$12,"")</f>
        <v/>
      </c>
      <c r="Z2635" s="121">
        <f>Stock[[#This Row],[BUYING QUANTITY]]+Stock[[#This Row],[STOCK DIVIDEND]]-Stock[[#This Row],[SELLING QUANTITY]]</f>
        <v>0</v>
      </c>
      <c r="AA26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5" s="121">
        <f ca="1">IF(Stock[[#This Row],[SELLING DATE]]&gt;0,Stock[[#This Row],[SELLING DATE]]-Stock[[#This Row],[BUY DATE]]+1,IF(Stock[[#This Row],[BUY DATE]]=0,0,TODAY()-Stock[[#This Row],[BUY DATE]]+1))</f>
        <v>0</v>
      </c>
      <c r="AC2635" s="122" t="str">
        <f>IFERROR(Stock[[#This Row],[CASH DIVIDEND]]+Stock[[#This Row],[RETURN/(LOSS) FROM TRADING
(auto-fill)]],"")</f>
        <v/>
      </c>
      <c r="AD26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5" s="146" t="str">
        <f ca="1">IFERROR(IF(Stock[[#This Row],[HOLDING DAYS
(auto-fill)]]&lt;365,Stock[[#This Row],[% TOTAL RETURN/(LOSS)
(auto-fill)]]*365/Stock[[#This Row],[HOLDING DAYS
(auto-fill)]],POWER((1+Stock[[#This Row],[% TOTAL RETURN/(LOSS)
(auto-fill)]]),1/(Stock[[#This Row],[HOLDING DAYS
(auto-fill)]]/365))-1),"")</f>
        <v/>
      </c>
      <c r="AF2635" s="81"/>
      <c r="AG2635" s="149" t="str">
        <f>IF(Stock[[#This Row],[STATUS
(auto-fill)]]="HOLDING",Stock[[#This Row],[MARKET PRICE]]-Stock[[#This Row],[BUYING PRICE]],"")</f>
        <v/>
      </c>
      <c r="AH2635" s="143" t="str">
        <f>IFERROR(Stock[[#This Row],[CHANGE
(auto-fill)]]/Stock[[#This Row],[BUYING PRICE]],"")</f>
        <v/>
      </c>
      <c r="AI2635" s="130" t="str">
        <f>IF(Stock[[#This Row],[MARKET PRICE]]&gt;0,Stock[[#This Row],[MARKET PRICE]]*Stock[[#This Row],[REMAINING QUANTITY
(auto-fill)]],"")</f>
        <v/>
      </c>
    </row>
    <row r="2636" spans="2:35">
      <c r="B2636" s="110" t="str">
        <f>IF(AND(Stock[[#This Row],[BUYING QUANTITY]]&gt;0,Stock[[#This Row],[REMAINING QUANTITY
(auto-fill)]]=0),"SOLD OUT",
IF(AND(Stock[[#This Row],[BUYING QUANTITY]]&gt;0,Stock[[#This Row],[REMAINING QUANTITY
(auto-fill)]]&gt;0),"HOLDING",""))</f>
        <v/>
      </c>
      <c r="C2636" s="113">
        <f t="shared" si="40"/>
        <v>2623</v>
      </c>
      <c r="D2636" s="79"/>
      <c r="E2636" s="80"/>
      <c r="F2636" s="162"/>
      <c r="G2636" s="85"/>
      <c r="H2636" s="86"/>
      <c r="I2636" s="164"/>
      <c r="J2636" s="115" t="str">
        <f>IF(Stock[[#This Row],[BUYING QUANTITY]]&gt;0,Stock[[#This Row],[BUYING PRICE]]*Stock[[#This Row],[BUYING QUANTITY]]*Stock[[#This Row],[% BUYING FEE]],"")</f>
        <v/>
      </c>
      <c r="K2636" s="89"/>
      <c r="L2636" s="90"/>
      <c r="M2636" s="117" t="str">
        <f>IF(Stock[[#This Row],[BUYING QUANTITY]]&gt;0,Stock[[#This Row],[BUYING PRICE]]*(1+Stock[[#This Row],[% THRESHOLD (RETURN)_1]]),"")</f>
        <v/>
      </c>
      <c r="N2636" s="91"/>
      <c r="O2636" s="117" t="str">
        <f>IF(Stock[[#This Row],[BUYING QUANTITY]]&gt;0,Stock[[#This Row],[BUYING PRICE]]*(1+Stock[[#This Row],[% THRESHOLD (RETURN)_2]]),"")</f>
        <v/>
      </c>
      <c r="P2636" s="91"/>
      <c r="Q2636" s="117" t="str">
        <f>IF(Stock[[#This Row],[BUYING QUANTITY]]&gt;0,Stock[[#This Row],[BUYING PRICE]]*(1+Stock[[#This Row],[% THRESHOLD (LOSS)]]),"")</f>
        <v/>
      </c>
      <c r="R2636" s="105"/>
      <c r="S2636" s="118" t="str">
        <f>IF(Stock[[#This Row],[CASH DIVIDEND]]&gt;0,Stock[[#This Row],[CASH DIVIDEND]]/(Stock[[#This Row],[BUYING PRICE]]*Stock[[#This Row],[BUYING QUANTITY]]),"")</f>
        <v/>
      </c>
      <c r="T2636" s="105"/>
      <c r="U2636" s="79"/>
      <c r="V2636" s="97"/>
      <c r="W2636" s="98"/>
      <c r="X2636" s="168"/>
      <c r="Y2636" s="126" t="str">
        <f>IF(Stock[[#This Row],[SELLING QUANTITY]]&gt;0,Stock[[#This Row],[SELLING PRICE]]*Stock[[#This Row],[SELLING QUANTITY]]*Stock[[#This Row],[% SELLING FEE]]+Stock[[#This Row],[SELLING PRICE]]*Stock[[#This Row],[SELLING QUANTITY]]*$D$12,"")</f>
        <v/>
      </c>
      <c r="Z2636" s="121">
        <f>Stock[[#This Row],[BUYING QUANTITY]]+Stock[[#This Row],[STOCK DIVIDEND]]-Stock[[#This Row],[SELLING QUANTITY]]</f>
        <v>0</v>
      </c>
      <c r="AA26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6" s="121">
        <f ca="1">IF(Stock[[#This Row],[SELLING DATE]]&gt;0,Stock[[#This Row],[SELLING DATE]]-Stock[[#This Row],[BUY DATE]]+1,IF(Stock[[#This Row],[BUY DATE]]=0,0,TODAY()-Stock[[#This Row],[BUY DATE]]+1))</f>
        <v>0</v>
      </c>
      <c r="AC2636" s="122" t="str">
        <f>IFERROR(Stock[[#This Row],[CASH DIVIDEND]]+Stock[[#This Row],[RETURN/(LOSS) FROM TRADING
(auto-fill)]],"")</f>
        <v/>
      </c>
      <c r="AD26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6" s="146" t="str">
        <f ca="1">IFERROR(IF(Stock[[#This Row],[HOLDING DAYS
(auto-fill)]]&lt;365,Stock[[#This Row],[% TOTAL RETURN/(LOSS)
(auto-fill)]]*365/Stock[[#This Row],[HOLDING DAYS
(auto-fill)]],POWER((1+Stock[[#This Row],[% TOTAL RETURN/(LOSS)
(auto-fill)]]),1/(Stock[[#This Row],[HOLDING DAYS
(auto-fill)]]/365))-1),"")</f>
        <v/>
      </c>
      <c r="AF2636" s="81"/>
      <c r="AG2636" s="149" t="str">
        <f>IF(Stock[[#This Row],[STATUS
(auto-fill)]]="HOLDING",Stock[[#This Row],[MARKET PRICE]]-Stock[[#This Row],[BUYING PRICE]],"")</f>
        <v/>
      </c>
      <c r="AH2636" s="143" t="str">
        <f>IFERROR(Stock[[#This Row],[CHANGE
(auto-fill)]]/Stock[[#This Row],[BUYING PRICE]],"")</f>
        <v/>
      </c>
      <c r="AI2636" s="130" t="str">
        <f>IF(Stock[[#This Row],[MARKET PRICE]]&gt;0,Stock[[#This Row],[MARKET PRICE]]*Stock[[#This Row],[REMAINING QUANTITY
(auto-fill)]],"")</f>
        <v/>
      </c>
    </row>
    <row r="2637" spans="2:35">
      <c r="B2637" s="110" t="str">
        <f>IF(AND(Stock[[#This Row],[BUYING QUANTITY]]&gt;0,Stock[[#This Row],[REMAINING QUANTITY
(auto-fill)]]=0),"SOLD OUT",
IF(AND(Stock[[#This Row],[BUYING QUANTITY]]&gt;0,Stock[[#This Row],[REMAINING QUANTITY
(auto-fill)]]&gt;0),"HOLDING",""))</f>
        <v/>
      </c>
      <c r="C2637" s="113">
        <f t="shared" si="40"/>
        <v>2624</v>
      </c>
      <c r="D2637" s="79"/>
      <c r="E2637" s="80"/>
      <c r="F2637" s="162"/>
      <c r="G2637" s="85"/>
      <c r="H2637" s="86"/>
      <c r="I2637" s="164"/>
      <c r="J2637" s="115" t="str">
        <f>IF(Stock[[#This Row],[BUYING QUANTITY]]&gt;0,Stock[[#This Row],[BUYING PRICE]]*Stock[[#This Row],[BUYING QUANTITY]]*Stock[[#This Row],[% BUYING FEE]],"")</f>
        <v/>
      </c>
      <c r="K2637" s="89"/>
      <c r="L2637" s="90"/>
      <c r="M2637" s="117" t="str">
        <f>IF(Stock[[#This Row],[BUYING QUANTITY]]&gt;0,Stock[[#This Row],[BUYING PRICE]]*(1+Stock[[#This Row],[% THRESHOLD (RETURN)_1]]),"")</f>
        <v/>
      </c>
      <c r="N2637" s="91"/>
      <c r="O2637" s="117" t="str">
        <f>IF(Stock[[#This Row],[BUYING QUANTITY]]&gt;0,Stock[[#This Row],[BUYING PRICE]]*(1+Stock[[#This Row],[% THRESHOLD (RETURN)_2]]),"")</f>
        <v/>
      </c>
      <c r="P2637" s="91"/>
      <c r="Q2637" s="117" t="str">
        <f>IF(Stock[[#This Row],[BUYING QUANTITY]]&gt;0,Stock[[#This Row],[BUYING PRICE]]*(1+Stock[[#This Row],[% THRESHOLD (LOSS)]]),"")</f>
        <v/>
      </c>
      <c r="R2637" s="105"/>
      <c r="S2637" s="118" t="str">
        <f>IF(Stock[[#This Row],[CASH DIVIDEND]]&gt;0,Stock[[#This Row],[CASH DIVIDEND]]/(Stock[[#This Row],[BUYING PRICE]]*Stock[[#This Row],[BUYING QUANTITY]]),"")</f>
        <v/>
      </c>
      <c r="T2637" s="105"/>
      <c r="U2637" s="79"/>
      <c r="V2637" s="97"/>
      <c r="W2637" s="98"/>
      <c r="X2637" s="168"/>
      <c r="Y2637" s="126" t="str">
        <f>IF(Stock[[#This Row],[SELLING QUANTITY]]&gt;0,Stock[[#This Row],[SELLING PRICE]]*Stock[[#This Row],[SELLING QUANTITY]]*Stock[[#This Row],[% SELLING FEE]]+Stock[[#This Row],[SELLING PRICE]]*Stock[[#This Row],[SELLING QUANTITY]]*$D$12,"")</f>
        <v/>
      </c>
      <c r="Z2637" s="121">
        <f>Stock[[#This Row],[BUYING QUANTITY]]+Stock[[#This Row],[STOCK DIVIDEND]]-Stock[[#This Row],[SELLING QUANTITY]]</f>
        <v>0</v>
      </c>
      <c r="AA26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7" s="121">
        <f ca="1">IF(Stock[[#This Row],[SELLING DATE]]&gt;0,Stock[[#This Row],[SELLING DATE]]-Stock[[#This Row],[BUY DATE]]+1,IF(Stock[[#This Row],[BUY DATE]]=0,0,TODAY()-Stock[[#This Row],[BUY DATE]]+1))</f>
        <v>0</v>
      </c>
      <c r="AC2637" s="122" t="str">
        <f>IFERROR(Stock[[#This Row],[CASH DIVIDEND]]+Stock[[#This Row],[RETURN/(LOSS) FROM TRADING
(auto-fill)]],"")</f>
        <v/>
      </c>
      <c r="AD26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7" s="146" t="str">
        <f ca="1">IFERROR(IF(Stock[[#This Row],[HOLDING DAYS
(auto-fill)]]&lt;365,Stock[[#This Row],[% TOTAL RETURN/(LOSS)
(auto-fill)]]*365/Stock[[#This Row],[HOLDING DAYS
(auto-fill)]],POWER((1+Stock[[#This Row],[% TOTAL RETURN/(LOSS)
(auto-fill)]]),1/(Stock[[#This Row],[HOLDING DAYS
(auto-fill)]]/365))-1),"")</f>
        <v/>
      </c>
      <c r="AF2637" s="81"/>
      <c r="AG2637" s="149" t="str">
        <f>IF(Stock[[#This Row],[STATUS
(auto-fill)]]="HOLDING",Stock[[#This Row],[MARKET PRICE]]-Stock[[#This Row],[BUYING PRICE]],"")</f>
        <v/>
      </c>
      <c r="AH2637" s="143" t="str">
        <f>IFERROR(Stock[[#This Row],[CHANGE
(auto-fill)]]/Stock[[#This Row],[BUYING PRICE]],"")</f>
        <v/>
      </c>
      <c r="AI2637" s="130" t="str">
        <f>IF(Stock[[#This Row],[MARKET PRICE]]&gt;0,Stock[[#This Row],[MARKET PRICE]]*Stock[[#This Row],[REMAINING QUANTITY
(auto-fill)]],"")</f>
        <v/>
      </c>
    </row>
    <row r="2638" spans="2:35">
      <c r="B2638" s="110" t="str">
        <f>IF(AND(Stock[[#This Row],[BUYING QUANTITY]]&gt;0,Stock[[#This Row],[REMAINING QUANTITY
(auto-fill)]]=0),"SOLD OUT",
IF(AND(Stock[[#This Row],[BUYING QUANTITY]]&gt;0,Stock[[#This Row],[REMAINING QUANTITY
(auto-fill)]]&gt;0),"HOLDING",""))</f>
        <v/>
      </c>
      <c r="C2638" s="113">
        <f t="shared" si="40"/>
        <v>2625</v>
      </c>
      <c r="D2638" s="79"/>
      <c r="E2638" s="80"/>
      <c r="F2638" s="162"/>
      <c r="G2638" s="85"/>
      <c r="H2638" s="86"/>
      <c r="I2638" s="164"/>
      <c r="J2638" s="115" t="str">
        <f>IF(Stock[[#This Row],[BUYING QUANTITY]]&gt;0,Stock[[#This Row],[BUYING PRICE]]*Stock[[#This Row],[BUYING QUANTITY]]*Stock[[#This Row],[% BUYING FEE]],"")</f>
        <v/>
      </c>
      <c r="K2638" s="89"/>
      <c r="L2638" s="90"/>
      <c r="M2638" s="117" t="str">
        <f>IF(Stock[[#This Row],[BUYING QUANTITY]]&gt;0,Stock[[#This Row],[BUYING PRICE]]*(1+Stock[[#This Row],[% THRESHOLD (RETURN)_1]]),"")</f>
        <v/>
      </c>
      <c r="N2638" s="91"/>
      <c r="O2638" s="117" t="str">
        <f>IF(Stock[[#This Row],[BUYING QUANTITY]]&gt;0,Stock[[#This Row],[BUYING PRICE]]*(1+Stock[[#This Row],[% THRESHOLD (RETURN)_2]]),"")</f>
        <v/>
      </c>
      <c r="P2638" s="91"/>
      <c r="Q2638" s="117" t="str">
        <f>IF(Stock[[#This Row],[BUYING QUANTITY]]&gt;0,Stock[[#This Row],[BUYING PRICE]]*(1+Stock[[#This Row],[% THRESHOLD (LOSS)]]),"")</f>
        <v/>
      </c>
      <c r="R2638" s="105"/>
      <c r="S2638" s="118" t="str">
        <f>IF(Stock[[#This Row],[CASH DIVIDEND]]&gt;0,Stock[[#This Row],[CASH DIVIDEND]]/(Stock[[#This Row],[BUYING PRICE]]*Stock[[#This Row],[BUYING QUANTITY]]),"")</f>
        <v/>
      </c>
      <c r="T2638" s="105"/>
      <c r="U2638" s="79"/>
      <c r="V2638" s="97"/>
      <c r="W2638" s="98"/>
      <c r="X2638" s="168"/>
      <c r="Y2638" s="126" t="str">
        <f>IF(Stock[[#This Row],[SELLING QUANTITY]]&gt;0,Stock[[#This Row],[SELLING PRICE]]*Stock[[#This Row],[SELLING QUANTITY]]*Stock[[#This Row],[% SELLING FEE]]+Stock[[#This Row],[SELLING PRICE]]*Stock[[#This Row],[SELLING QUANTITY]]*$D$12,"")</f>
        <v/>
      </c>
      <c r="Z2638" s="121">
        <f>Stock[[#This Row],[BUYING QUANTITY]]+Stock[[#This Row],[STOCK DIVIDEND]]-Stock[[#This Row],[SELLING QUANTITY]]</f>
        <v>0</v>
      </c>
      <c r="AA26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8" s="121">
        <f ca="1">IF(Stock[[#This Row],[SELLING DATE]]&gt;0,Stock[[#This Row],[SELLING DATE]]-Stock[[#This Row],[BUY DATE]]+1,IF(Stock[[#This Row],[BUY DATE]]=0,0,TODAY()-Stock[[#This Row],[BUY DATE]]+1))</f>
        <v>0</v>
      </c>
      <c r="AC2638" s="122" t="str">
        <f>IFERROR(Stock[[#This Row],[CASH DIVIDEND]]+Stock[[#This Row],[RETURN/(LOSS) FROM TRADING
(auto-fill)]],"")</f>
        <v/>
      </c>
      <c r="AD26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8" s="146" t="str">
        <f ca="1">IFERROR(IF(Stock[[#This Row],[HOLDING DAYS
(auto-fill)]]&lt;365,Stock[[#This Row],[% TOTAL RETURN/(LOSS)
(auto-fill)]]*365/Stock[[#This Row],[HOLDING DAYS
(auto-fill)]],POWER((1+Stock[[#This Row],[% TOTAL RETURN/(LOSS)
(auto-fill)]]),1/(Stock[[#This Row],[HOLDING DAYS
(auto-fill)]]/365))-1),"")</f>
        <v/>
      </c>
      <c r="AF2638" s="81"/>
      <c r="AG2638" s="149" t="str">
        <f>IF(Stock[[#This Row],[STATUS
(auto-fill)]]="HOLDING",Stock[[#This Row],[MARKET PRICE]]-Stock[[#This Row],[BUYING PRICE]],"")</f>
        <v/>
      </c>
      <c r="AH2638" s="143" t="str">
        <f>IFERROR(Stock[[#This Row],[CHANGE
(auto-fill)]]/Stock[[#This Row],[BUYING PRICE]],"")</f>
        <v/>
      </c>
      <c r="AI2638" s="130" t="str">
        <f>IF(Stock[[#This Row],[MARKET PRICE]]&gt;0,Stock[[#This Row],[MARKET PRICE]]*Stock[[#This Row],[REMAINING QUANTITY
(auto-fill)]],"")</f>
        <v/>
      </c>
    </row>
    <row r="2639" spans="2:35">
      <c r="B2639" s="110" t="str">
        <f>IF(AND(Stock[[#This Row],[BUYING QUANTITY]]&gt;0,Stock[[#This Row],[REMAINING QUANTITY
(auto-fill)]]=0),"SOLD OUT",
IF(AND(Stock[[#This Row],[BUYING QUANTITY]]&gt;0,Stock[[#This Row],[REMAINING QUANTITY
(auto-fill)]]&gt;0),"HOLDING",""))</f>
        <v/>
      </c>
      <c r="C2639" s="113">
        <f t="shared" si="40"/>
        <v>2626</v>
      </c>
      <c r="D2639" s="79"/>
      <c r="E2639" s="80"/>
      <c r="F2639" s="162"/>
      <c r="G2639" s="85"/>
      <c r="H2639" s="86"/>
      <c r="I2639" s="164"/>
      <c r="J2639" s="115" t="str">
        <f>IF(Stock[[#This Row],[BUYING QUANTITY]]&gt;0,Stock[[#This Row],[BUYING PRICE]]*Stock[[#This Row],[BUYING QUANTITY]]*Stock[[#This Row],[% BUYING FEE]],"")</f>
        <v/>
      </c>
      <c r="K2639" s="89"/>
      <c r="L2639" s="90"/>
      <c r="M2639" s="117" t="str">
        <f>IF(Stock[[#This Row],[BUYING QUANTITY]]&gt;0,Stock[[#This Row],[BUYING PRICE]]*(1+Stock[[#This Row],[% THRESHOLD (RETURN)_1]]),"")</f>
        <v/>
      </c>
      <c r="N2639" s="91"/>
      <c r="O2639" s="117" t="str">
        <f>IF(Stock[[#This Row],[BUYING QUANTITY]]&gt;0,Stock[[#This Row],[BUYING PRICE]]*(1+Stock[[#This Row],[% THRESHOLD (RETURN)_2]]),"")</f>
        <v/>
      </c>
      <c r="P2639" s="91"/>
      <c r="Q2639" s="117" t="str">
        <f>IF(Stock[[#This Row],[BUYING QUANTITY]]&gt;0,Stock[[#This Row],[BUYING PRICE]]*(1+Stock[[#This Row],[% THRESHOLD (LOSS)]]),"")</f>
        <v/>
      </c>
      <c r="R2639" s="105"/>
      <c r="S2639" s="118" t="str">
        <f>IF(Stock[[#This Row],[CASH DIVIDEND]]&gt;0,Stock[[#This Row],[CASH DIVIDEND]]/(Stock[[#This Row],[BUYING PRICE]]*Stock[[#This Row],[BUYING QUANTITY]]),"")</f>
        <v/>
      </c>
      <c r="T2639" s="105"/>
      <c r="U2639" s="79"/>
      <c r="V2639" s="97"/>
      <c r="W2639" s="98"/>
      <c r="X2639" s="168"/>
      <c r="Y2639" s="126" t="str">
        <f>IF(Stock[[#This Row],[SELLING QUANTITY]]&gt;0,Stock[[#This Row],[SELLING PRICE]]*Stock[[#This Row],[SELLING QUANTITY]]*Stock[[#This Row],[% SELLING FEE]]+Stock[[#This Row],[SELLING PRICE]]*Stock[[#This Row],[SELLING QUANTITY]]*$D$12,"")</f>
        <v/>
      </c>
      <c r="Z2639" s="121">
        <f>Stock[[#This Row],[BUYING QUANTITY]]+Stock[[#This Row],[STOCK DIVIDEND]]-Stock[[#This Row],[SELLING QUANTITY]]</f>
        <v>0</v>
      </c>
      <c r="AA26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39" s="121">
        <f ca="1">IF(Stock[[#This Row],[SELLING DATE]]&gt;0,Stock[[#This Row],[SELLING DATE]]-Stock[[#This Row],[BUY DATE]]+1,IF(Stock[[#This Row],[BUY DATE]]=0,0,TODAY()-Stock[[#This Row],[BUY DATE]]+1))</f>
        <v>0</v>
      </c>
      <c r="AC2639" s="122" t="str">
        <f>IFERROR(Stock[[#This Row],[CASH DIVIDEND]]+Stock[[#This Row],[RETURN/(LOSS) FROM TRADING
(auto-fill)]],"")</f>
        <v/>
      </c>
      <c r="AD26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39" s="146" t="str">
        <f ca="1">IFERROR(IF(Stock[[#This Row],[HOLDING DAYS
(auto-fill)]]&lt;365,Stock[[#This Row],[% TOTAL RETURN/(LOSS)
(auto-fill)]]*365/Stock[[#This Row],[HOLDING DAYS
(auto-fill)]],POWER((1+Stock[[#This Row],[% TOTAL RETURN/(LOSS)
(auto-fill)]]),1/(Stock[[#This Row],[HOLDING DAYS
(auto-fill)]]/365))-1),"")</f>
        <v/>
      </c>
      <c r="AF2639" s="81"/>
      <c r="AG2639" s="149" t="str">
        <f>IF(Stock[[#This Row],[STATUS
(auto-fill)]]="HOLDING",Stock[[#This Row],[MARKET PRICE]]-Stock[[#This Row],[BUYING PRICE]],"")</f>
        <v/>
      </c>
      <c r="AH2639" s="143" t="str">
        <f>IFERROR(Stock[[#This Row],[CHANGE
(auto-fill)]]/Stock[[#This Row],[BUYING PRICE]],"")</f>
        <v/>
      </c>
      <c r="AI2639" s="130" t="str">
        <f>IF(Stock[[#This Row],[MARKET PRICE]]&gt;0,Stock[[#This Row],[MARKET PRICE]]*Stock[[#This Row],[REMAINING QUANTITY
(auto-fill)]],"")</f>
        <v/>
      </c>
    </row>
    <row r="2640" spans="2:35">
      <c r="B2640" s="110" t="str">
        <f>IF(AND(Stock[[#This Row],[BUYING QUANTITY]]&gt;0,Stock[[#This Row],[REMAINING QUANTITY
(auto-fill)]]=0),"SOLD OUT",
IF(AND(Stock[[#This Row],[BUYING QUANTITY]]&gt;0,Stock[[#This Row],[REMAINING QUANTITY
(auto-fill)]]&gt;0),"HOLDING",""))</f>
        <v/>
      </c>
      <c r="C2640" s="113">
        <f t="shared" ref="C2640:C2703" si="41">C2639+1</f>
        <v>2627</v>
      </c>
      <c r="D2640" s="79"/>
      <c r="E2640" s="80"/>
      <c r="F2640" s="162"/>
      <c r="G2640" s="85"/>
      <c r="H2640" s="86"/>
      <c r="I2640" s="164"/>
      <c r="J2640" s="115" t="str">
        <f>IF(Stock[[#This Row],[BUYING QUANTITY]]&gt;0,Stock[[#This Row],[BUYING PRICE]]*Stock[[#This Row],[BUYING QUANTITY]]*Stock[[#This Row],[% BUYING FEE]],"")</f>
        <v/>
      </c>
      <c r="K2640" s="89"/>
      <c r="L2640" s="90"/>
      <c r="M2640" s="117" t="str">
        <f>IF(Stock[[#This Row],[BUYING QUANTITY]]&gt;0,Stock[[#This Row],[BUYING PRICE]]*(1+Stock[[#This Row],[% THRESHOLD (RETURN)_1]]),"")</f>
        <v/>
      </c>
      <c r="N2640" s="91"/>
      <c r="O2640" s="117" t="str">
        <f>IF(Stock[[#This Row],[BUYING QUANTITY]]&gt;0,Stock[[#This Row],[BUYING PRICE]]*(1+Stock[[#This Row],[% THRESHOLD (RETURN)_2]]),"")</f>
        <v/>
      </c>
      <c r="P2640" s="91"/>
      <c r="Q2640" s="117" t="str">
        <f>IF(Stock[[#This Row],[BUYING QUANTITY]]&gt;0,Stock[[#This Row],[BUYING PRICE]]*(1+Stock[[#This Row],[% THRESHOLD (LOSS)]]),"")</f>
        <v/>
      </c>
      <c r="R2640" s="105"/>
      <c r="S2640" s="118" t="str">
        <f>IF(Stock[[#This Row],[CASH DIVIDEND]]&gt;0,Stock[[#This Row],[CASH DIVIDEND]]/(Stock[[#This Row],[BUYING PRICE]]*Stock[[#This Row],[BUYING QUANTITY]]),"")</f>
        <v/>
      </c>
      <c r="T2640" s="105"/>
      <c r="U2640" s="79"/>
      <c r="V2640" s="97"/>
      <c r="W2640" s="98"/>
      <c r="X2640" s="168"/>
      <c r="Y2640" s="126" t="str">
        <f>IF(Stock[[#This Row],[SELLING QUANTITY]]&gt;0,Stock[[#This Row],[SELLING PRICE]]*Stock[[#This Row],[SELLING QUANTITY]]*Stock[[#This Row],[% SELLING FEE]]+Stock[[#This Row],[SELLING PRICE]]*Stock[[#This Row],[SELLING QUANTITY]]*$D$12,"")</f>
        <v/>
      </c>
      <c r="Z2640" s="121">
        <f>Stock[[#This Row],[BUYING QUANTITY]]+Stock[[#This Row],[STOCK DIVIDEND]]-Stock[[#This Row],[SELLING QUANTITY]]</f>
        <v>0</v>
      </c>
      <c r="AA26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0" s="121">
        <f ca="1">IF(Stock[[#This Row],[SELLING DATE]]&gt;0,Stock[[#This Row],[SELLING DATE]]-Stock[[#This Row],[BUY DATE]]+1,IF(Stock[[#This Row],[BUY DATE]]=0,0,TODAY()-Stock[[#This Row],[BUY DATE]]+1))</f>
        <v>0</v>
      </c>
      <c r="AC2640" s="122" t="str">
        <f>IFERROR(Stock[[#This Row],[CASH DIVIDEND]]+Stock[[#This Row],[RETURN/(LOSS) FROM TRADING
(auto-fill)]],"")</f>
        <v/>
      </c>
      <c r="AD26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0" s="146" t="str">
        <f ca="1">IFERROR(IF(Stock[[#This Row],[HOLDING DAYS
(auto-fill)]]&lt;365,Stock[[#This Row],[% TOTAL RETURN/(LOSS)
(auto-fill)]]*365/Stock[[#This Row],[HOLDING DAYS
(auto-fill)]],POWER((1+Stock[[#This Row],[% TOTAL RETURN/(LOSS)
(auto-fill)]]),1/(Stock[[#This Row],[HOLDING DAYS
(auto-fill)]]/365))-1),"")</f>
        <v/>
      </c>
      <c r="AF2640" s="81"/>
      <c r="AG2640" s="149" t="str">
        <f>IF(Stock[[#This Row],[STATUS
(auto-fill)]]="HOLDING",Stock[[#This Row],[MARKET PRICE]]-Stock[[#This Row],[BUYING PRICE]],"")</f>
        <v/>
      </c>
      <c r="AH2640" s="143" t="str">
        <f>IFERROR(Stock[[#This Row],[CHANGE
(auto-fill)]]/Stock[[#This Row],[BUYING PRICE]],"")</f>
        <v/>
      </c>
      <c r="AI2640" s="130" t="str">
        <f>IF(Stock[[#This Row],[MARKET PRICE]]&gt;0,Stock[[#This Row],[MARKET PRICE]]*Stock[[#This Row],[REMAINING QUANTITY
(auto-fill)]],"")</f>
        <v/>
      </c>
    </row>
    <row r="2641" spans="2:35">
      <c r="B2641" s="110" t="str">
        <f>IF(AND(Stock[[#This Row],[BUYING QUANTITY]]&gt;0,Stock[[#This Row],[REMAINING QUANTITY
(auto-fill)]]=0),"SOLD OUT",
IF(AND(Stock[[#This Row],[BUYING QUANTITY]]&gt;0,Stock[[#This Row],[REMAINING QUANTITY
(auto-fill)]]&gt;0),"HOLDING",""))</f>
        <v/>
      </c>
      <c r="C2641" s="113">
        <f t="shared" si="41"/>
        <v>2628</v>
      </c>
      <c r="D2641" s="79"/>
      <c r="E2641" s="80"/>
      <c r="F2641" s="162"/>
      <c r="G2641" s="85"/>
      <c r="H2641" s="86"/>
      <c r="I2641" s="164"/>
      <c r="J2641" s="115" t="str">
        <f>IF(Stock[[#This Row],[BUYING QUANTITY]]&gt;0,Stock[[#This Row],[BUYING PRICE]]*Stock[[#This Row],[BUYING QUANTITY]]*Stock[[#This Row],[% BUYING FEE]],"")</f>
        <v/>
      </c>
      <c r="K2641" s="89"/>
      <c r="L2641" s="90"/>
      <c r="M2641" s="117" t="str">
        <f>IF(Stock[[#This Row],[BUYING QUANTITY]]&gt;0,Stock[[#This Row],[BUYING PRICE]]*(1+Stock[[#This Row],[% THRESHOLD (RETURN)_1]]),"")</f>
        <v/>
      </c>
      <c r="N2641" s="91"/>
      <c r="O2641" s="117" t="str">
        <f>IF(Stock[[#This Row],[BUYING QUANTITY]]&gt;0,Stock[[#This Row],[BUYING PRICE]]*(1+Stock[[#This Row],[% THRESHOLD (RETURN)_2]]),"")</f>
        <v/>
      </c>
      <c r="P2641" s="91"/>
      <c r="Q2641" s="117" t="str">
        <f>IF(Stock[[#This Row],[BUYING QUANTITY]]&gt;0,Stock[[#This Row],[BUYING PRICE]]*(1+Stock[[#This Row],[% THRESHOLD (LOSS)]]),"")</f>
        <v/>
      </c>
      <c r="R2641" s="105"/>
      <c r="S2641" s="118" t="str">
        <f>IF(Stock[[#This Row],[CASH DIVIDEND]]&gt;0,Stock[[#This Row],[CASH DIVIDEND]]/(Stock[[#This Row],[BUYING PRICE]]*Stock[[#This Row],[BUYING QUANTITY]]),"")</f>
        <v/>
      </c>
      <c r="T2641" s="105"/>
      <c r="U2641" s="79"/>
      <c r="V2641" s="97"/>
      <c r="W2641" s="98"/>
      <c r="X2641" s="168"/>
      <c r="Y2641" s="126" t="str">
        <f>IF(Stock[[#This Row],[SELLING QUANTITY]]&gt;0,Stock[[#This Row],[SELLING PRICE]]*Stock[[#This Row],[SELLING QUANTITY]]*Stock[[#This Row],[% SELLING FEE]]+Stock[[#This Row],[SELLING PRICE]]*Stock[[#This Row],[SELLING QUANTITY]]*$D$12,"")</f>
        <v/>
      </c>
      <c r="Z2641" s="121">
        <f>Stock[[#This Row],[BUYING QUANTITY]]+Stock[[#This Row],[STOCK DIVIDEND]]-Stock[[#This Row],[SELLING QUANTITY]]</f>
        <v>0</v>
      </c>
      <c r="AA26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1" s="121">
        <f ca="1">IF(Stock[[#This Row],[SELLING DATE]]&gt;0,Stock[[#This Row],[SELLING DATE]]-Stock[[#This Row],[BUY DATE]]+1,IF(Stock[[#This Row],[BUY DATE]]=0,0,TODAY()-Stock[[#This Row],[BUY DATE]]+1))</f>
        <v>0</v>
      </c>
      <c r="AC2641" s="122" t="str">
        <f>IFERROR(Stock[[#This Row],[CASH DIVIDEND]]+Stock[[#This Row],[RETURN/(LOSS) FROM TRADING
(auto-fill)]],"")</f>
        <v/>
      </c>
      <c r="AD26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1" s="146" t="str">
        <f ca="1">IFERROR(IF(Stock[[#This Row],[HOLDING DAYS
(auto-fill)]]&lt;365,Stock[[#This Row],[% TOTAL RETURN/(LOSS)
(auto-fill)]]*365/Stock[[#This Row],[HOLDING DAYS
(auto-fill)]],POWER((1+Stock[[#This Row],[% TOTAL RETURN/(LOSS)
(auto-fill)]]),1/(Stock[[#This Row],[HOLDING DAYS
(auto-fill)]]/365))-1),"")</f>
        <v/>
      </c>
      <c r="AF2641" s="81"/>
      <c r="AG2641" s="149" t="str">
        <f>IF(Stock[[#This Row],[STATUS
(auto-fill)]]="HOLDING",Stock[[#This Row],[MARKET PRICE]]-Stock[[#This Row],[BUYING PRICE]],"")</f>
        <v/>
      </c>
      <c r="AH2641" s="143" t="str">
        <f>IFERROR(Stock[[#This Row],[CHANGE
(auto-fill)]]/Stock[[#This Row],[BUYING PRICE]],"")</f>
        <v/>
      </c>
      <c r="AI2641" s="130" t="str">
        <f>IF(Stock[[#This Row],[MARKET PRICE]]&gt;0,Stock[[#This Row],[MARKET PRICE]]*Stock[[#This Row],[REMAINING QUANTITY
(auto-fill)]],"")</f>
        <v/>
      </c>
    </row>
    <row r="2642" spans="2:35">
      <c r="B2642" s="110" t="str">
        <f>IF(AND(Stock[[#This Row],[BUYING QUANTITY]]&gt;0,Stock[[#This Row],[REMAINING QUANTITY
(auto-fill)]]=0),"SOLD OUT",
IF(AND(Stock[[#This Row],[BUYING QUANTITY]]&gt;0,Stock[[#This Row],[REMAINING QUANTITY
(auto-fill)]]&gt;0),"HOLDING",""))</f>
        <v/>
      </c>
      <c r="C2642" s="113">
        <f t="shared" si="41"/>
        <v>2629</v>
      </c>
      <c r="D2642" s="79"/>
      <c r="E2642" s="80"/>
      <c r="F2642" s="162"/>
      <c r="G2642" s="85"/>
      <c r="H2642" s="86"/>
      <c r="I2642" s="164"/>
      <c r="J2642" s="115" t="str">
        <f>IF(Stock[[#This Row],[BUYING QUANTITY]]&gt;0,Stock[[#This Row],[BUYING PRICE]]*Stock[[#This Row],[BUYING QUANTITY]]*Stock[[#This Row],[% BUYING FEE]],"")</f>
        <v/>
      </c>
      <c r="K2642" s="89"/>
      <c r="L2642" s="90"/>
      <c r="M2642" s="117" t="str">
        <f>IF(Stock[[#This Row],[BUYING QUANTITY]]&gt;0,Stock[[#This Row],[BUYING PRICE]]*(1+Stock[[#This Row],[% THRESHOLD (RETURN)_1]]),"")</f>
        <v/>
      </c>
      <c r="N2642" s="91"/>
      <c r="O2642" s="117" t="str">
        <f>IF(Stock[[#This Row],[BUYING QUANTITY]]&gt;0,Stock[[#This Row],[BUYING PRICE]]*(1+Stock[[#This Row],[% THRESHOLD (RETURN)_2]]),"")</f>
        <v/>
      </c>
      <c r="P2642" s="91"/>
      <c r="Q2642" s="117" t="str">
        <f>IF(Stock[[#This Row],[BUYING QUANTITY]]&gt;0,Stock[[#This Row],[BUYING PRICE]]*(1+Stock[[#This Row],[% THRESHOLD (LOSS)]]),"")</f>
        <v/>
      </c>
      <c r="R2642" s="105"/>
      <c r="S2642" s="118" t="str">
        <f>IF(Stock[[#This Row],[CASH DIVIDEND]]&gt;0,Stock[[#This Row],[CASH DIVIDEND]]/(Stock[[#This Row],[BUYING PRICE]]*Stock[[#This Row],[BUYING QUANTITY]]),"")</f>
        <v/>
      </c>
      <c r="T2642" s="105"/>
      <c r="U2642" s="79"/>
      <c r="V2642" s="97"/>
      <c r="W2642" s="98"/>
      <c r="X2642" s="168"/>
      <c r="Y2642" s="126" t="str">
        <f>IF(Stock[[#This Row],[SELLING QUANTITY]]&gt;0,Stock[[#This Row],[SELLING PRICE]]*Stock[[#This Row],[SELLING QUANTITY]]*Stock[[#This Row],[% SELLING FEE]]+Stock[[#This Row],[SELLING PRICE]]*Stock[[#This Row],[SELLING QUANTITY]]*$D$12,"")</f>
        <v/>
      </c>
      <c r="Z2642" s="121">
        <f>Stock[[#This Row],[BUYING QUANTITY]]+Stock[[#This Row],[STOCK DIVIDEND]]-Stock[[#This Row],[SELLING QUANTITY]]</f>
        <v>0</v>
      </c>
      <c r="AA26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2" s="121">
        <f ca="1">IF(Stock[[#This Row],[SELLING DATE]]&gt;0,Stock[[#This Row],[SELLING DATE]]-Stock[[#This Row],[BUY DATE]]+1,IF(Stock[[#This Row],[BUY DATE]]=0,0,TODAY()-Stock[[#This Row],[BUY DATE]]+1))</f>
        <v>0</v>
      </c>
      <c r="AC2642" s="122" t="str">
        <f>IFERROR(Stock[[#This Row],[CASH DIVIDEND]]+Stock[[#This Row],[RETURN/(LOSS) FROM TRADING
(auto-fill)]],"")</f>
        <v/>
      </c>
      <c r="AD26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2" s="146" t="str">
        <f ca="1">IFERROR(IF(Stock[[#This Row],[HOLDING DAYS
(auto-fill)]]&lt;365,Stock[[#This Row],[% TOTAL RETURN/(LOSS)
(auto-fill)]]*365/Stock[[#This Row],[HOLDING DAYS
(auto-fill)]],POWER((1+Stock[[#This Row],[% TOTAL RETURN/(LOSS)
(auto-fill)]]),1/(Stock[[#This Row],[HOLDING DAYS
(auto-fill)]]/365))-1),"")</f>
        <v/>
      </c>
      <c r="AF2642" s="81"/>
      <c r="AG2642" s="149" t="str">
        <f>IF(Stock[[#This Row],[STATUS
(auto-fill)]]="HOLDING",Stock[[#This Row],[MARKET PRICE]]-Stock[[#This Row],[BUYING PRICE]],"")</f>
        <v/>
      </c>
      <c r="AH2642" s="143" t="str">
        <f>IFERROR(Stock[[#This Row],[CHANGE
(auto-fill)]]/Stock[[#This Row],[BUYING PRICE]],"")</f>
        <v/>
      </c>
      <c r="AI2642" s="130" t="str">
        <f>IF(Stock[[#This Row],[MARKET PRICE]]&gt;0,Stock[[#This Row],[MARKET PRICE]]*Stock[[#This Row],[REMAINING QUANTITY
(auto-fill)]],"")</f>
        <v/>
      </c>
    </row>
    <row r="2643" spans="2:35">
      <c r="B2643" s="110" t="str">
        <f>IF(AND(Stock[[#This Row],[BUYING QUANTITY]]&gt;0,Stock[[#This Row],[REMAINING QUANTITY
(auto-fill)]]=0),"SOLD OUT",
IF(AND(Stock[[#This Row],[BUYING QUANTITY]]&gt;0,Stock[[#This Row],[REMAINING QUANTITY
(auto-fill)]]&gt;0),"HOLDING",""))</f>
        <v/>
      </c>
      <c r="C2643" s="113">
        <f t="shared" si="41"/>
        <v>2630</v>
      </c>
      <c r="D2643" s="79"/>
      <c r="E2643" s="80"/>
      <c r="F2643" s="162"/>
      <c r="G2643" s="85"/>
      <c r="H2643" s="86"/>
      <c r="I2643" s="164"/>
      <c r="J2643" s="115" t="str">
        <f>IF(Stock[[#This Row],[BUYING QUANTITY]]&gt;0,Stock[[#This Row],[BUYING PRICE]]*Stock[[#This Row],[BUYING QUANTITY]]*Stock[[#This Row],[% BUYING FEE]],"")</f>
        <v/>
      </c>
      <c r="K2643" s="89"/>
      <c r="L2643" s="90"/>
      <c r="M2643" s="117" t="str">
        <f>IF(Stock[[#This Row],[BUYING QUANTITY]]&gt;0,Stock[[#This Row],[BUYING PRICE]]*(1+Stock[[#This Row],[% THRESHOLD (RETURN)_1]]),"")</f>
        <v/>
      </c>
      <c r="N2643" s="91"/>
      <c r="O2643" s="117" t="str">
        <f>IF(Stock[[#This Row],[BUYING QUANTITY]]&gt;0,Stock[[#This Row],[BUYING PRICE]]*(1+Stock[[#This Row],[% THRESHOLD (RETURN)_2]]),"")</f>
        <v/>
      </c>
      <c r="P2643" s="91"/>
      <c r="Q2643" s="117" t="str">
        <f>IF(Stock[[#This Row],[BUYING QUANTITY]]&gt;0,Stock[[#This Row],[BUYING PRICE]]*(1+Stock[[#This Row],[% THRESHOLD (LOSS)]]),"")</f>
        <v/>
      </c>
      <c r="R2643" s="105"/>
      <c r="S2643" s="118" t="str">
        <f>IF(Stock[[#This Row],[CASH DIVIDEND]]&gt;0,Stock[[#This Row],[CASH DIVIDEND]]/(Stock[[#This Row],[BUYING PRICE]]*Stock[[#This Row],[BUYING QUANTITY]]),"")</f>
        <v/>
      </c>
      <c r="T2643" s="105"/>
      <c r="U2643" s="79"/>
      <c r="V2643" s="97"/>
      <c r="W2643" s="98"/>
      <c r="X2643" s="168"/>
      <c r="Y2643" s="126" t="str">
        <f>IF(Stock[[#This Row],[SELLING QUANTITY]]&gt;0,Stock[[#This Row],[SELLING PRICE]]*Stock[[#This Row],[SELLING QUANTITY]]*Stock[[#This Row],[% SELLING FEE]]+Stock[[#This Row],[SELLING PRICE]]*Stock[[#This Row],[SELLING QUANTITY]]*$D$12,"")</f>
        <v/>
      </c>
      <c r="Z2643" s="121">
        <f>Stock[[#This Row],[BUYING QUANTITY]]+Stock[[#This Row],[STOCK DIVIDEND]]-Stock[[#This Row],[SELLING QUANTITY]]</f>
        <v>0</v>
      </c>
      <c r="AA26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3" s="121">
        <f ca="1">IF(Stock[[#This Row],[SELLING DATE]]&gt;0,Stock[[#This Row],[SELLING DATE]]-Stock[[#This Row],[BUY DATE]]+1,IF(Stock[[#This Row],[BUY DATE]]=0,0,TODAY()-Stock[[#This Row],[BUY DATE]]+1))</f>
        <v>0</v>
      </c>
      <c r="AC2643" s="122" t="str">
        <f>IFERROR(Stock[[#This Row],[CASH DIVIDEND]]+Stock[[#This Row],[RETURN/(LOSS) FROM TRADING
(auto-fill)]],"")</f>
        <v/>
      </c>
      <c r="AD26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3" s="146" t="str">
        <f ca="1">IFERROR(IF(Stock[[#This Row],[HOLDING DAYS
(auto-fill)]]&lt;365,Stock[[#This Row],[% TOTAL RETURN/(LOSS)
(auto-fill)]]*365/Stock[[#This Row],[HOLDING DAYS
(auto-fill)]],POWER((1+Stock[[#This Row],[% TOTAL RETURN/(LOSS)
(auto-fill)]]),1/(Stock[[#This Row],[HOLDING DAYS
(auto-fill)]]/365))-1),"")</f>
        <v/>
      </c>
      <c r="AF2643" s="81"/>
      <c r="AG2643" s="149" t="str">
        <f>IF(Stock[[#This Row],[STATUS
(auto-fill)]]="HOLDING",Stock[[#This Row],[MARKET PRICE]]-Stock[[#This Row],[BUYING PRICE]],"")</f>
        <v/>
      </c>
      <c r="AH2643" s="143" t="str">
        <f>IFERROR(Stock[[#This Row],[CHANGE
(auto-fill)]]/Stock[[#This Row],[BUYING PRICE]],"")</f>
        <v/>
      </c>
      <c r="AI2643" s="130" t="str">
        <f>IF(Stock[[#This Row],[MARKET PRICE]]&gt;0,Stock[[#This Row],[MARKET PRICE]]*Stock[[#This Row],[REMAINING QUANTITY
(auto-fill)]],"")</f>
        <v/>
      </c>
    </row>
    <row r="2644" spans="2:35">
      <c r="B2644" s="110" t="str">
        <f>IF(AND(Stock[[#This Row],[BUYING QUANTITY]]&gt;0,Stock[[#This Row],[REMAINING QUANTITY
(auto-fill)]]=0),"SOLD OUT",
IF(AND(Stock[[#This Row],[BUYING QUANTITY]]&gt;0,Stock[[#This Row],[REMAINING QUANTITY
(auto-fill)]]&gt;0),"HOLDING",""))</f>
        <v/>
      </c>
      <c r="C2644" s="113">
        <f t="shared" si="41"/>
        <v>2631</v>
      </c>
      <c r="D2644" s="79"/>
      <c r="E2644" s="80"/>
      <c r="F2644" s="162"/>
      <c r="G2644" s="85"/>
      <c r="H2644" s="86"/>
      <c r="I2644" s="164"/>
      <c r="J2644" s="115" t="str">
        <f>IF(Stock[[#This Row],[BUYING QUANTITY]]&gt;0,Stock[[#This Row],[BUYING PRICE]]*Stock[[#This Row],[BUYING QUANTITY]]*Stock[[#This Row],[% BUYING FEE]],"")</f>
        <v/>
      </c>
      <c r="K2644" s="89"/>
      <c r="L2644" s="90"/>
      <c r="M2644" s="117" t="str">
        <f>IF(Stock[[#This Row],[BUYING QUANTITY]]&gt;0,Stock[[#This Row],[BUYING PRICE]]*(1+Stock[[#This Row],[% THRESHOLD (RETURN)_1]]),"")</f>
        <v/>
      </c>
      <c r="N2644" s="91"/>
      <c r="O2644" s="117" t="str">
        <f>IF(Stock[[#This Row],[BUYING QUANTITY]]&gt;0,Stock[[#This Row],[BUYING PRICE]]*(1+Stock[[#This Row],[% THRESHOLD (RETURN)_2]]),"")</f>
        <v/>
      </c>
      <c r="P2644" s="91"/>
      <c r="Q2644" s="117" t="str">
        <f>IF(Stock[[#This Row],[BUYING QUANTITY]]&gt;0,Stock[[#This Row],[BUYING PRICE]]*(1+Stock[[#This Row],[% THRESHOLD (LOSS)]]),"")</f>
        <v/>
      </c>
      <c r="R2644" s="105"/>
      <c r="S2644" s="118" t="str">
        <f>IF(Stock[[#This Row],[CASH DIVIDEND]]&gt;0,Stock[[#This Row],[CASH DIVIDEND]]/(Stock[[#This Row],[BUYING PRICE]]*Stock[[#This Row],[BUYING QUANTITY]]),"")</f>
        <v/>
      </c>
      <c r="T2644" s="105"/>
      <c r="U2644" s="79"/>
      <c r="V2644" s="97"/>
      <c r="W2644" s="98"/>
      <c r="X2644" s="168"/>
      <c r="Y2644" s="126" t="str">
        <f>IF(Stock[[#This Row],[SELLING QUANTITY]]&gt;0,Stock[[#This Row],[SELLING PRICE]]*Stock[[#This Row],[SELLING QUANTITY]]*Stock[[#This Row],[% SELLING FEE]]+Stock[[#This Row],[SELLING PRICE]]*Stock[[#This Row],[SELLING QUANTITY]]*$D$12,"")</f>
        <v/>
      </c>
      <c r="Z2644" s="121">
        <f>Stock[[#This Row],[BUYING QUANTITY]]+Stock[[#This Row],[STOCK DIVIDEND]]-Stock[[#This Row],[SELLING QUANTITY]]</f>
        <v>0</v>
      </c>
      <c r="AA26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4" s="121">
        <f ca="1">IF(Stock[[#This Row],[SELLING DATE]]&gt;0,Stock[[#This Row],[SELLING DATE]]-Stock[[#This Row],[BUY DATE]]+1,IF(Stock[[#This Row],[BUY DATE]]=0,0,TODAY()-Stock[[#This Row],[BUY DATE]]+1))</f>
        <v>0</v>
      </c>
      <c r="AC2644" s="122" t="str">
        <f>IFERROR(Stock[[#This Row],[CASH DIVIDEND]]+Stock[[#This Row],[RETURN/(LOSS) FROM TRADING
(auto-fill)]],"")</f>
        <v/>
      </c>
      <c r="AD26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4" s="146" t="str">
        <f ca="1">IFERROR(IF(Stock[[#This Row],[HOLDING DAYS
(auto-fill)]]&lt;365,Stock[[#This Row],[% TOTAL RETURN/(LOSS)
(auto-fill)]]*365/Stock[[#This Row],[HOLDING DAYS
(auto-fill)]],POWER((1+Stock[[#This Row],[% TOTAL RETURN/(LOSS)
(auto-fill)]]),1/(Stock[[#This Row],[HOLDING DAYS
(auto-fill)]]/365))-1),"")</f>
        <v/>
      </c>
      <c r="AF2644" s="81"/>
      <c r="AG2644" s="149" t="str">
        <f>IF(Stock[[#This Row],[STATUS
(auto-fill)]]="HOLDING",Stock[[#This Row],[MARKET PRICE]]-Stock[[#This Row],[BUYING PRICE]],"")</f>
        <v/>
      </c>
      <c r="AH2644" s="143" t="str">
        <f>IFERROR(Stock[[#This Row],[CHANGE
(auto-fill)]]/Stock[[#This Row],[BUYING PRICE]],"")</f>
        <v/>
      </c>
      <c r="AI2644" s="130" t="str">
        <f>IF(Stock[[#This Row],[MARKET PRICE]]&gt;0,Stock[[#This Row],[MARKET PRICE]]*Stock[[#This Row],[REMAINING QUANTITY
(auto-fill)]],"")</f>
        <v/>
      </c>
    </row>
    <row r="2645" spans="2:35">
      <c r="B2645" s="110" t="str">
        <f>IF(AND(Stock[[#This Row],[BUYING QUANTITY]]&gt;0,Stock[[#This Row],[REMAINING QUANTITY
(auto-fill)]]=0),"SOLD OUT",
IF(AND(Stock[[#This Row],[BUYING QUANTITY]]&gt;0,Stock[[#This Row],[REMAINING QUANTITY
(auto-fill)]]&gt;0),"HOLDING",""))</f>
        <v/>
      </c>
      <c r="C2645" s="113">
        <f t="shared" si="41"/>
        <v>2632</v>
      </c>
      <c r="D2645" s="79"/>
      <c r="E2645" s="80"/>
      <c r="F2645" s="162"/>
      <c r="G2645" s="85"/>
      <c r="H2645" s="86"/>
      <c r="I2645" s="164"/>
      <c r="J2645" s="115" t="str">
        <f>IF(Stock[[#This Row],[BUYING QUANTITY]]&gt;0,Stock[[#This Row],[BUYING PRICE]]*Stock[[#This Row],[BUYING QUANTITY]]*Stock[[#This Row],[% BUYING FEE]],"")</f>
        <v/>
      </c>
      <c r="K2645" s="89"/>
      <c r="L2645" s="90"/>
      <c r="M2645" s="117" t="str">
        <f>IF(Stock[[#This Row],[BUYING QUANTITY]]&gt;0,Stock[[#This Row],[BUYING PRICE]]*(1+Stock[[#This Row],[% THRESHOLD (RETURN)_1]]),"")</f>
        <v/>
      </c>
      <c r="N2645" s="91"/>
      <c r="O2645" s="117" t="str">
        <f>IF(Stock[[#This Row],[BUYING QUANTITY]]&gt;0,Stock[[#This Row],[BUYING PRICE]]*(1+Stock[[#This Row],[% THRESHOLD (RETURN)_2]]),"")</f>
        <v/>
      </c>
      <c r="P2645" s="91"/>
      <c r="Q2645" s="117" t="str">
        <f>IF(Stock[[#This Row],[BUYING QUANTITY]]&gt;0,Stock[[#This Row],[BUYING PRICE]]*(1+Stock[[#This Row],[% THRESHOLD (LOSS)]]),"")</f>
        <v/>
      </c>
      <c r="R2645" s="105"/>
      <c r="S2645" s="118" t="str">
        <f>IF(Stock[[#This Row],[CASH DIVIDEND]]&gt;0,Stock[[#This Row],[CASH DIVIDEND]]/(Stock[[#This Row],[BUYING PRICE]]*Stock[[#This Row],[BUYING QUANTITY]]),"")</f>
        <v/>
      </c>
      <c r="T2645" s="105"/>
      <c r="U2645" s="79"/>
      <c r="V2645" s="97"/>
      <c r="W2645" s="98"/>
      <c r="X2645" s="168"/>
      <c r="Y2645" s="126" t="str">
        <f>IF(Stock[[#This Row],[SELLING QUANTITY]]&gt;0,Stock[[#This Row],[SELLING PRICE]]*Stock[[#This Row],[SELLING QUANTITY]]*Stock[[#This Row],[% SELLING FEE]]+Stock[[#This Row],[SELLING PRICE]]*Stock[[#This Row],[SELLING QUANTITY]]*$D$12,"")</f>
        <v/>
      </c>
      <c r="Z2645" s="121">
        <f>Stock[[#This Row],[BUYING QUANTITY]]+Stock[[#This Row],[STOCK DIVIDEND]]-Stock[[#This Row],[SELLING QUANTITY]]</f>
        <v>0</v>
      </c>
      <c r="AA26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5" s="121">
        <f ca="1">IF(Stock[[#This Row],[SELLING DATE]]&gt;0,Stock[[#This Row],[SELLING DATE]]-Stock[[#This Row],[BUY DATE]]+1,IF(Stock[[#This Row],[BUY DATE]]=0,0,TODAY()-Stock[[#This Row],[BUY DATE]]+1))</f>
        <v>0</v>
      </c>
      <c r="AC2645" s="122" t="str">
        <f>IFERROR(Stock[[#This Row],[CASH DIVIDEND]]+Stock[[#This Row],[RETURN/(LOSS) FROM TRADING
(auto-fill)]],"")</f>
        <v/>
      </c>
      <c r="AD26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5" s="146" t="str">
        <f ca="1">IFERROR(IF(Stock[[#This Row],[HOLDING DAYS
(auto-fill)]]&lt;365,Stock[[#This Row],[% TOTAL RETURN/(LOSS)
(auto-fill)]]*365/Stock[[#This Row],[HOLDING DAYS
(auto-fill)]],POWER((1+Stock[[#This Row],[% TOTAL RETURN/(LOSS)
(auto-fill)]]),1/(Stock[[#This Row],[HOLDING DAYS
(auto-fill)]]/365))-1),"")</f>
        <v/>
      </c>
      <c r="AF2645" s="81"/>
      <c r="AG2645" s="149" t="str">
        <f>IF(Stock[[#This Row],[STATUS
(auto-fill)]]="HOLDING",Stock[[#This Row],[MARKET PRICE]]-Stock[[#This Row],[BUYING PRICE]],"")</f>
        <v/>
      </c>
      <c r="AH2645" s="143" t="str">
        <f>IFERROR(Stock[[#This Row],[CHANGE
(auto-fill)]]/Stock[[#This Row],[BUYING PRICE]],"")</f>
        <v/>
      </c>
      <c r="AI2645" s="130" t="str">
        <f>IF(Stock[[#This Row],[MARKET PRICE]]&gt;0,Stock[[#This Row],[MARKET PRICE]]*Stock[[#This Row],[REMAINING QUANTITY
(auto-fill)]],"")</f>
        <v/>
      </c>
    </row>
    <row r="2646" spans="2:35">
      <c r="B2646" s="110" t="str">
        <f>IF(AND(Stock[[#This Row],[BUYING QUANTITY]]&gt;0,Stock[[#This Row],[REMAINING QUANTITY
(auto-fill)]]=0),"SOLD OUT",
IF(AND(Stock[[#This Row],[BUYING QUANTITY]]&gt;0,Stock[[#This Row],[REMAINING QUANTITY
(auto-fill)]]&gt;0),"HOLDING",""))</f>
        <v/>
      </c>
      <c r="C2646" s="113">
        <f t="shared" si="41"/>
        <v>2633</v>
      </c>
      <c r="D2646" s="79"/>
      <c r="E2646" s="80"/>
      <c r="F2646" s="162"/>
      <c r="G2646" s="85"/>
      <c r="H2646" s="86"/>
      <c r="I2646" s="164"/>
      <c r="J2646" s="115" t="str">
        <f>IF(Stock[[#This Row],[BUYING QUANTITY]]&gt;0,Stock[[#This Row],[BUYING PRICE]]*Stock[[#This Row],[BUYING QUANTITY]]*Stock[[#This Row],[% BUYING FEE]],"")</f>
        <v/>
      </c>
      <c r="K2646" s="89"/>
      <c r="L2646" s="90"/>
      <c r="M2646" s="117" t="str">
        <f>IF(Stock[[#This Row],[BUYING QUANTITY]]&gt;0,Stock[[#This Row],[BUYING PRICE]]*(1+Stock[[#This Row],[% THRESHOLD (RETURN)_1]]),"")</f>
        <v/>
      </c>
      <c r="N2646" s="91"/>
      <c r="O2646" s="117" t="str">
        <f>IF(Stock[[#This Row],[BUYING QUANTITY]]&gt;0,Stock[[#This Row],[BUYING PRICE]]*(1+Stock[[#This Row],[% THRESHOLD (RETURN)_2]]),"")</f>
        <v/>
      </c>
      <c r="P2646" s="91"/>
      <c r="Q2646" s="117" t="str">
        <f>IF(Stock[[#This Row],[BUYING QUANTITY]]&gt;0,Stock[[#This Row],[BUYING PRICE]]*(1+Stock[[#This Row],[% THRESHOLD (LOSS)]]),"")</f>
        <v/>
      </c>
      <c r="R2646" s="105"/>
      <c r="S2646" s="118" t="str">
        <f>IF(Stock[[#This Row],[CASH DIVIDEND]]&gt;0,Stock[[#This Row],[CASH DIVIDEND]]/(Stock[[#This Row],[BUYING PRICE]]*Stock[[#This Row],[BUYING QUANTITY]]),"")</f>
        <v/>
      </c>
      <c r="T2646" s="105"/>
      <c r="U2646" s="79"/>
      <c r="V2646" s="97"/>
      <c r="W2646" s="98"/>
      <c r="X2646" s="168"/>
      <c r="Y2646" s="126" t="str">
        <f>IF(Stock[[#This Row],[SELLING QUANTITY]]&gt;0,Stock[[#This Row],[SELLING PRICE]]*Stock[[#This Row],[SELLING QUANTITY]]*Stock[[#This Row],[% SELLING FEE]]+Stock[[#This Row],[SELLING PRICE]]*Stock[[#This Row],[SELLING QUANTITY]]*$D$12,"")</f>
        <v/>
      </c>
      <c r="Z2646" s="121">
        <f>Stock[[#This Row],[BUYING QUANTITY]]+Stock[[#This Row],[STOCK DIVIDEND]]-Stock[[#This Row],[SELLING QUANTITY]]</f>
        <v>0</v>
      </c>
      <c r="AA26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6" s="121">
        <f ca="1">IF(Stock[[#This Row],[SELLING DATE]]&gt;0,Stock[[#This Row],[SELLING DATE]]-Stock[[#This Row],[BUY DATE]]+1,IF(Stock[[#This Row],[BUY DATE]]=0,0,TODAY()-Stock[[#This Row],[BUY DATE]]+1))</f>
        <v>0</v>
      </c>
      <c r="AC2646" s="122" t="str">
        <f>IFERROR(Stock[[#This Row],[CASH DIVIDEND]]+Stock[[#This Row],[RETURN/(LOSS) FROM TRADING
(auto-fill)]],"")</f>
        <v/>
      </c>
      <c r="AD26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6" s="146" t="str">
        <f ca="1">IFERROR(IF(Stock[[#This Row],[HOLDING DAYS
(auto-fill)]]&lt;365,Stock[[#This Row],[% TOTAL RETURN/(LOSS)
(auto-fill)]]*365/Stock[[#This Row],[HOLDING DAYS
(auto-fill)]],POWER((1+Stock[[#This Row],[% TOTAL RETURN/(LOSS)
(auto-fill)]]),1/(Stock[[#This Row],[HOLDING DAYS
(auto-fill)]]/365))-1),"")</f>
        <v/>
      </c>
      <c r="AF2646" s="81"/>
      <c r="AG2646" s="149" t="str">
        <f>IF(Stock[[#This Row],[STATUS
(auto-fill)]]="HOLDING",Stock[[#This Row],[MARKET PRICE]]-Stock[[#This Row],[BUYING PRICE]],"")</f>
        <v/>
      </c>
      <c r="AH2646" s="143" t="str">
        <f>IFERROR(Stock[[#This Row],[CHANGE
(auto-fill)]]/Stock[[#This Row],[BUYING PRICE]],"")</f>
        <v/>
      </c>
      <c r="AI2646" s="130" t="str">
        <f>IF(Stock[[#This Row],[MARKET PRICE]]&gt;0,Stock[[#This Row],[MARKET PRICE]]*Stock[[#This Row],[REMAINING QUANTITY
(auto-fill)]],"")</f>
        <v/>
      </c>
    </row>
    <row r="2647" spans="2:35">
      <c r="B2647" s="110" t="str">
        <f>IF(AND(Stock[[#This Row],[BUYING QUANTITY]]&gt;0,Stock[[#This Row],[REMAINING QUANTITY
(auto-fill)]]=0),"SOLD OUT",
IF(AND(Stock[[#This Row],[BUYING QUANTITY]]&gt;0,Stock[[#This Row],[REMAINING QUANTITY
(auto-fill)]]&gt;0),"HOLDING",""))</f>
        <v/>
      </c>
      <c r="C2647" s="113">
        <f t="shared" si="41"/>
        <v>2634</v>
      </c>
      <c r="D2647" s="79"/>
      <c r="E2647" s="80"/>
      <c r="F2647" s="162"/>
      <c r="G2647" s="85"/>
      <c r="H2647" s="86"/>
      <c r="I2647" s="164"/>
      <c r="J2647" s="115" t="str">
        <f>IF(Stock[[#This Row],[BUYING QUANTITY]]&gt;0,Stock[[#This Row],[BUYING PRICE]]*Stock[[#This Row],[BUYING QUANTITY]]*Stock[[#This Row],[% BUYING FEE]],"")</f>
        <v/>
      </c>
      <c r="K2647" s="89"/>
      <c r="L2647" s="90"/>
      <c r="M2647" s="117" t="str">
        <f>IF(Stock[[#This Row],[BUYING QUANTITY]]&gt;0,Stock[[#This Row],[BUYING PRICE]]*(1+Stock[[#This Row],[% THRESHOLD (RETURN)_1]]),"")</f>
        <v/>
      </c>
      <c r="N2647" s="91"/>
      <c r="O2647" s="117" t="str">
        <f>IF(Stock[[#This Row],[BUYING QUANTITY]]&gt;0,Stock[[#This Row],[BUYING PRICE]]*(1+Stock[[#This Row],[% THRESHOLD (RETURN)_2]]),"")</f>
        <v/>
      </c>
      <c r="P2647" s="91"/>
      <c r="Q2647" s="117" t="str">
        <f>IF(Stock[[#This Row],[BUYING QUANTITY]]&gt;0,Stock[[#This Row],[BUYING PRICE]]*(1+Stock[[#This Row],[% THRESHOLD (LOSS)]]),"")</f>
        <v/>
      </c>
      <c r="R2647" s="105"/>
      <c r="S2647" s="118" t="str">
        <f>IF(Stock[[#This Row],[CASH DIVIDEND]]&gt;0,Stock[[#This Row],[CASH DIVIDEND]]/(Stock[[#This Row],[BUYING PRICE]]*Stock[[#This Row],[BUYING QUANTITY]]),"")</f>
        <v/>
      </c>
      <c r="T2647" s="105"/>
      <c r="U2647" s="79"/>
      <c r="V2647" s="97"/>
      <c r="W2647" s="98"/>
      <c r="X2647" s="168"/>
      <c r="Y2647" s="126" t="str">
        <f>IF(Stock[[#This Row],[SELLING QUANTITY]]&gt;0,Stock[[#This Row],[SELLING PRICE]]*Stock[[#This Row],[SELLING QUANTITY]]*Stock[[#This Row],[% SELLING FEE]]+Stock[[#This Row],[SELLING PRICE]]*Stock[[#This Row],[SELLING QUANTITY]]*$D$12,"")</f>
        <v/>
      </c>
      <c r="Z2647" s="121">
        <f>Stock[[#This Row],[BUYING QUANTITY]]+Stock[[#This Row],[STOCK DIVIDEND]]-Stock[[#This Row],[SELLING QUANTITY]]</f>
        <v>0</v>
      </c>
      <c r="AA26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7" s="121">
        <f ca="1">IF(Stock[[#This Row],[SELLING DATE]]&gt;0,Stock[[#This Row],[SELLING DATE]]-Stock[[#This Row],[BUY DATE]]+1,IF(Stock[[#This Row],[BUY DATE]]=0,0,TODAY()-Stock[[#This Row],[BUY DATE]]+1))</f>
        <v>0</v>
      </c>
      <c r="AC2647" s="122" t="str">
        <f>IFERROR(Stock[[#This Row],[CASH DIVIDEND]]+Stock[[#This Row],[RETURN/(LOSS) FROM TRADING
(auto-fill)]],"")</f>
        <v/>
      </c>
      <c r="AD26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7" s="146" t="str">
        <f ca="1">IFERROR(IF(Stock[[#This Row],[HOLDING DAYS
(auto-fill)]]&lt;365,Stock[[#This Row],[% TOTAL RETURN/(LOSS)
(auto-fill)]]*365/Stock[[#This Row],[HOLDING DAYS
(auto-fill)]],POWER((1+Stock[[#This Row],[% TOTAL RETURN/(LOSS)
(auto-fill)]]),1/(Stock[[#This Row],[HOLDING DAYS
(auto-fill)]]/365))-1),"")</f>
        <v/>
      </c>
      <c r="AF2647" s="81"/>
      <c r="AG2647" s="149" t="str">
        <f>IF(Stock[[#This Row],[STATUS
(auto-fill)]]="HOLDING",Stock[[#This Row],[MARKET PRICE]]-Stock[[#This Row],[BUYING PRICE]],"")</f>
        <v/>
      </c>
      <c r="AH2647" s="143" t="str">
        <f>IFERROR(Stock[[#This Row],[CHANGE
(auto-fill)]]/Stock[[#This Row],[BUYING PRICE]],"")</f>
        <v/>
      </c>
      <c r="AI2647" s="130" t="str">
        <f>IF(Stock[[#This Row],[MARKET PRICE]]&gt;0,Stock[[#This Row],[MARKET PRICE]]*Stock[[#This Row],[REMAINING QUANTITY
(auto-fill)]],"")</f>
        <v/>
      </c>
    </row>
    <row r="2648" spans="2:35">
      <c r="B2648" s="110" t="str">
        <f>IF(AND(Stock[[#This Row],[BUYING QUANTITY]]&gt;0,Stock[[#This Row],[REMAINING QUANTITY
(auto-fill)]]=0),"SOLD OUT",
IF(AND(Stock[[#This Row],[BUYING QUANTITY]]&gt;0,Stock[[#This Row],[REMAINING QUANTITY
(auto-fill)]]&gt;0),"HOLDING",""))</f>
        <v/>
      </c>
      <c r="C2648" s="113">
        <f t="shared" si="41"/>
        <v>2635</v>
      </c>
      <c r="D2648" s="79"/>
      <c r="E2648" s="80"/>
      <c r="F2648" s="162"/>
      <c r="G2648" s="85"/>
      <c r="H2648" s="86"/>
      <c r="I2648" s="164"/>
      <c r="J2648" s="115" t="str">
        <f>IF(Stock[[#This Row],[BUYING QUANTITY]]&gt;0,Stock[[#This Row],[BUYING PRICE]]*Stock[[#This Row],[BUYING QUANTITY]]*Stock[[#This Row],[% BUYING FEE]],"")</f>
        <v/>
      </c>
      <c r="K2648" s="89"/>
      <c r="L2648" s="90"/>
      <c r="M2648" s="117" t="str">
        <f>IF(Stock[[#This Row],[BUYING QUANTITY]]&gt;0,Stock[[#This Row],[BUYING PRICE]]*(1+Stock[[#This Row],[% THRESHOLD (RETURN)_1]]),"")</f>
        <v/>
      </c>
      <c r="N2648" s="91"/>
      <c r="O2648" s="117" t="str">
        <f>IF(Stock[[#This Row],[BUYING QUANTITY]]&gt;0,Stock[[#This Row],[BUYING PRICE]]*(1+Stock[[#This Row],[% THRESHOLD (RETURN)_2]]),"")</f>
        <v/>
      </c>
      <c r="P2648" s="91"/>
      <c r="Q2648" s="117" t="str">
        <f>IF(Stock[[#This Row],[BUYING QUANTITY]]&gt;0,Stock[[#This Row],[BUYING PRICE]]*(1+Stock[[#This Row],[% THRESHOLD (LOSS)]]),"")</f>
        <v/>
      </c>
      <c r="R2648" s="105"/>
      <c r="S2648" s="118" t="str">
        <f>IF(Stock[[#This Row],[CASH DIVIDEND]]&gt;0,Stock[[#This Row],[CASH DIVIDEND]]/(Stock[[#This Row],[BUYING PRICE]]*Stock[[#This Row],[BUYING QUANTITY]]),"")</f>
        <v/>
      </c>
      <c r="T2648" s="105"/>
      <c r="U2648" s="79"/>
      <c r="V2648" s="97"/>
      <c r="W2648" s="98"/>
      <c r="X2648" s="168"/>
      <c r="Y2648" s="126" t="str">
        <f>IF(Stock[[#This Row],[SELLING QUANTITY]]&gt;0,Stock[[#This Row],[SELLING PRICE]]*Stock[[#This Row],[SELLING QUANTITY]]*Stock[[#This Row],[% SELLING FEE]]+Stock[[#This Row],[SELLING PRICE]]*Stock[[#This Row],[SELLING QUANTITY]]*$D$12,"")</f>
        <v/>
      </c>
      <c r="Z2648" s="121">
        <f>Stock[[#This Row],[BUYING QUANTITY]]+Stock[[#This Row],[STOCK DIVIDEND]]-Stock[[#This Row],[SELLING QUANTITY]]</f>
        <v>0</v>
      </c>
      <c r="AA26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8" s="121">
        <f ca="1">IF(Stock[[#This Row],[SELLING DATE]]&gt;0,Stock[[#This Row],[SELLING DATE]]-Stock[[#This Row],[BUY DATE]]+1,IF(Stock[[#This Row],[BUY DATE]]=0,0,TODAY()-Stock[[#This Row],[BUY DATE]]+1))</f>
        <v>0</v>
      </c>
      <c r="AC2648" s="122" t="str">
        <f>IFERROR(Stock[[#This Row],[CASH DIVIDEND]]+Stock[[#This Row],[RETURN/(LOSS) FROM TRADING
(auto-fill)]],"")</f>
        <v/>
      </c>
      <c r="AD26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8" s="146" t="str">
        <f ca="1">IFERROR(IF(Stock[[#This Row],[HOLDING DAYS
(auto-fill)]]&lt;365,Stock[[#This Row],[% TOTAL RETURN/(LOSS)
(auto-fill)]]*365/Stock[[#This Row],[HOLDING DAYS
(auto-fill)]],POWER((1+Stock[[#This Row],[% TOTAL RETURN/(LOSS)
(auto-fill)]]),1/(Stock[[#This Row],[HOLDING DAYS
(auto-fill)]]/365))-1),"")</f>
        <v/>
      </c>
      <c r="AF2648" s="81"/>
      <c r="AG2648" s="149" t="str">
        <f>IF(Stock[[#This Row],[STATUS
(auto-fill)]]="HOLDING",Stock[[#This Row],[MARKET PRICE]]-Stock[[#This Row],[BUYING PRICE]],"")</f>
        <v/>
      </c>
      <c r="AH2648" s="143" t="str">
        <f>IFERROR(Stock[[#This Row],[CHANGE
(auto-fill)]]/Stock[[#This Row],[BUYING PRICE]],"")</f>
        <v/>
      </c>
      <c r="AI2648" s="130" t="str">
        <f>IF(Stock[[#This Row],[MARKET PRICE]]&gt;0,Stock[[#This Row],[MARKET PRICE]]*Stock[[#This Row],[REMAINING QUANTITY
(auto-fill)]],"")</f>
        <v/>
      </c>
    </row>
    <row r="2649" spans="2:35">
      <c r="B2649" s="110" t="str">
        <f>IF(AND(Stock[[#This Row],[BUYING QUANTITY]]&gt;0,Stock[[#This Row],[REMAINING QUANTITY
(auto-fill)]]=0),"SOLD OUT",
IF(AND(Stock[[#This Row],[BUYING QUANTITY]]&gt;0,Stock[[#This Row],[REMAINING QUANTITY
(auto-fill)]]&gt;0),"HOLDING",""))</f>
        <v/>
      </c>
      <c r="C2649" s="113">
        <f t="shared" si="41"/>
        <v>2636</v>
      </c>
      <c r="D2649" s="79"/>
      <c r="E2649" s="80"/>
      <c r="F2649" s="162"/>
      <c r="G2649" s="85"/>
      <c r="H2649" s="86"/>
      <c r="I2649" s="164"/>
      <c r="J2649" s="115" t="str">
        <f>IF(Stock[[#This Row],[BUYING QUANTITY]]&gt;0,Stock[[#This Row],[BUYING PRICE]]*Stock[[#This Row],[BUYING QUANTITY]]*Stock[[#This Row],[% BUYING FEE]],"")</f>
        <v/>
      </c>
      <c r="K2649" s="89"/>
      <c r="L2649" s="90"/>
      <c r="M2649" s="117" t="str">
        <f>IF(Stock[[#This Row],[BUYING QUANTITY]]&gt;0,Stock[[#This Row],[BUYING PRICE]]*(1+Stock[[#This Row],[% THRESHOLD (RETURN)_1]]),"")</f>
        <v/>
      </c>
      <c r="N2649" s="91"/>
      <c r="O2649" s="117" t="str">
        <f>IF(Stock[[#This Row],[BUYING QUANTITY]]&gt;0,Stock[[#This Row],[BUYING PRICE]]*(1+Stock[[#This Row],[% THRESHOLD (RETURN)_2]]),"")</f>
        <v/>
      </c>
      <c r="P2649" s="91"/>
      <c r="Q2649" s="117" t="str">
        <f>IF(Stock[[#This Row],[BUYING QUANTITY]]&gt;0,Stock[[#This Row],[BUYING PRICE]]*(1+Stock[[#This Row],[% THRESHOLD (LOSS)]]),"")</f>
        <v/>
      </c>
      <c r="R2649" s="105"/>
      <c r="S2649" s="118" t="str">
        <f>IF(Stock[[#This Row],[CASH DIVIDEND]]&gt;0,Stock[[#This Row],[CASH DIVIDEND]]/(Stock[[#This Row],[BUYING PRICE]]*Stock[[#This Row],[BUYING QUANTITY]]),"")</f>
        <v/>
      </c>
      <c r="T2649" s="105"/>
      <c r="U2649" s="79"/>
      <c r="V2649" s="97"/>
      <c r="W2649" s="98"/>
      <c r="X2649" s="168"/>
      <c r="Y2649" s="126" t="str">
        <f>IF(Stock[[#This Row],[SELLING QUANTITY]]&gt;0,Stock[[#This Row],[SELLING PRICE]]*Stock[[#This Row],[SELLING QUANTITY]]*Stock[[#This Row],[% SELLING FEE]]+Stock[[#This Row],[SELLING PRICE]]*Stock[[#This Row],[SELLING QUANTITY]]*$D$12,"")</f>
        <v/>
      </c>
      <c r="Z2649" s="121">
        <f>Stock[[#This Row],[BUYING QUANTITY]]+Stock[[#This Row],[STOCK DIVIDEND]]-Stock[[#This Row],[SELLING QUANTITY]]</f>
        <v>0</v>
      </c>
      <c r="AA26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49" s="121">
        <f ca="1">IF(Stock[[#This Row],[SELLING DATE]]&gt;0,Stock[[#This Row],[SELLING DATE]]-Stock[[#This Row],[BUY DATE]]+1,IF(Stock[[#This Row],[BUY DATE]]=0,0,TODAY()-Stock[[#This Row],[BUY DATE]]+1))</f>
        <v>0</v>
      </c>
      <c r="AC2649" s="122" t="str">
        <f>IFERROR(Stock[[#This Row],[CASH DIVIDEND]]+Stock[[#This Row],[RETURN/(LOSS) FROM TRADING
(auto-fill)]],"")</f>
        <v/>
      </c>
      <c r="AD26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49" s="146" t="str">
        <f ca="1">IFERROR(IF(Stock[[#This Row],[HOLDING DAYS
(auto-fill)]]&lt;365,Stock[[#This Row],[% TOTAL RETURN/(LOSS)
(auto-fill)]]*365/Stock[[#This Row],[HOLDING DAYS
(auto-fill)]],POWER((1+Stock[[#This Row],[% TOTAL RETURN/(LOSS)
(auto-fill)]]),1/(Stock[[#This Row],[HOLDING DAYS
(auto-fill)]]/365))-1),"")</f>
        <v/>
      </c>
      <c r="AF2649" s="81"/>
      <c r="AG2649" s="149" t="str">
        <f>IF(Stock[[#This Row],[STATUS
(auto-fill)]]="HOLDING",Stock[[#This Row],[MARKET PRICE]]-Stock[[#This Row],[BUYING PRICE]],"")</f>
        <v/>
      </c>
      <c r="AH2649" s="143" t="str">
        <f>IFERROR(Stock[[#This Row],[CHANGE
(auto-fill)]]/Stock[[#This Row],[BUYING PRICE]],"")</f>
        <v/>
      </c>
      <c r="AI2649" s="130" t="str">
        <f>IF(Stock[[#This Row],[MARKET PRICE]]&gt;0,Stock[[#This Row],[MARKET PRICE]]*Stock[[#This Row],[REMAINING QUANTITY
(auto-fill)]],"")</f>
        <v/>
      </c>
    </row>
    <row r="2650" spans="2:35">
      <c r="B2650" s="110" t="str">
        <f>IF(AND(Stock[[#This Row],[BUYING QUANTITY]]&gt;0,Stock[[#This Row],[REMAINING QUANTITY
(auto-fill)]]=0),"SOLD OUT",
IF(AND(Stock[[#This Row],[BUYING QUANTITY]]&gt;0,Stock[[#This Row],[REMAINING QUANTITY
(auto-fill)]]&gt;0),"HOLDING",""))</f>
        <v/>
      </c>
      <c r="C2650" s="113">
        <f t="shared" si="41"/>
        <v>2637</v>
      </c>
      <c r="D2650" s="79"/>
      <c r="E2650" s="80"/>
      <c r="F2650" s="162"/>
      <c r="G2650" s="85"/>
      <c r="H2650" s="86"/>
      <c r="I2650" s="164"/>
      <c r="J2650" s="115" t="str">
        <f>IF(Stock[[#This Row],[BUYING QUANTITY]]&gt;0,Stock[[#This Row],[BUYING PRICE]]*Stock[[#This Row],[BUYING QUANTITY]]*Stock[[#This Row],[% BUYING FEE]],"")</f>
        <v/>
      </c>
      <c r="K2650" s="89"/>
      <c r="L2650" s="90"/>
      <c r="M2650" s="117" t="str">
        <f>IF(Stock[[#This Row],[BUYING QUANTITY]]&gt;0,Stock[[#This Row],[BUYING PRICE]]*(1+Stock[[#This Row],[% THRESHOLD (RETURN)_1]]),"")</f>
        <v/>
      </c>
      <c r="N2650" s="91"/>
      <c r="O2650" s="117" t="str">
        <f>IF(Stock[[#This Row],[BUYING QUANTITY]]&gt;0,Stock[[#This Row],[BUYING PRICE]]*(1+Stock[[#This Row],[% THRESHOLD (RETURN)_2]]),"")</f>
        <v/>
      </c>
      <c r="P2650" s="91"/>
      <c r="Q2650" s="117" t="str">
        <f>IF(Stock[[#This Row],[BUYING QUANTITY]]&gt;0,Stock[[#This Row],[BUYING PRICE]]*(1+Stock[[#This Row],[% THRESHOLD (LOSS)]]),"")</f>
        <v/>
      </c>
      <c r="R2650" s="105"/>
      <c r="S2650" s="118" t="str">
        <f>IF(Stock[[#This Row],[CASH DIVIDEND]]&gt;0,Stock[[#This Row],[CASH DIVIDEND]]/(Stock[[#This Row],[BUYING PRICE]]*Stock[[#This Row],[BUYING QUANTITY]]),"")</f>
        <v/>
      </c>
      <c r="T2650" s="105"/>
      <c r="U2650" s="79"/>
      <c r="V2650" s="97"/>
      <c r="W2650" s="98"/>
      <c r="X2650" s="168"/>
      <c r="Y2650" s="126" t="str">
        <f>IF(Stock[[#This Row],[SELLING QUANTITY]]&gt;0,Stock[[#This Row],[SELLING PRICE]]*Stock[[#This Row],[SELLING QUANTITY]]*Stock[[#This Row],[% SELLING FEE]]+Stock[[#This Row],[SELLING PRICE]]*Stock[[#This Row],[SELLING QUANTITY]]*$D$12,"")</f>
        <v/>
      </c>
      <c r="Z2650" s="121">
        <f>Stock[[#This Row],[BUYING QUANTITY]]+Stock[[#This Row],[STOCK DIVIDEND]]-Stock[[#This Row],[SELLING QUANTITY]]</f>
        <v>0</v>
      </c>
      <c r="AA26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0" s="121">
        <f ca="1">IF(Stock[[#This Row],[SELLING DATE]]&gt;0,Stock[[#This Row],[SELLING DATE]]-Stock[[#This Row],[BUY DATE]]+1,IF(Stock[[#This Row],[BUY DATE]]=0,0,TODAY()-Stock[[#This Row],[BUY DATE]]+1))</f>
        <v>0</v>
      </c>
      <c r="AC2650" s="122" t="str">
        <f>IFERROR(Stock[[#This Row],[CASH DIVIDEND]]+Stock[[#This Row],[RETURN/(LOSS) FROM TRADING
(auto-fill)]],"")</f>
        <v/>
      </c>
      <c r="AD26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0" s="146" t="str">
        <f ca="1">IFERROR(IF(Stock[[#This Row],[HOLDING DAYS
(auto-fill)]]&lt;365,Stock[[#This Row],[% TOTAL RETURN/(LOSS)
(auto-fill)]]*365/Stock[[#This Row],[HOLDING DAYS
(auto-fill)]],POWER((1+Stock[[#This Row],[% TOTAL RETURN/(LOSS)
(auto-fill)]]),1/(Stock[[#This Row],[HOLDING DAYS
(auto-fill)]]/365))-1),"")</f>
        <v/>
      </c>
      <c r="AF2650" s="81"/>
      <c r="AG2650" s="149" t="str">
        <f>IF(Stock[[#This Row],[STATUS
(auto-fill)]]="HOLDING",Stock[[#This Row],[MARKET PRICE]]-Stock[[#This Row],[BUYING PRICE]],"")</f>
        <v/>
      </c>
      <c r="AH2650" s="143" t="str">
        <f>IFERROR(Stock[[#This Row],[CHANGE
(auto-fill)]]/Stock[[#This Row],[BUYING PRICE]],"")</f>
        <v/>
      </c>
      <c r="AI2650" s="130" t="str">
        <f>IF(Stock[[#This Row],[MARKET PRICE]]&gt;0,Stock[[#This Row],[MARKET PRICE]]*Stock[[#This Row],[REMAINING QUANTITY
(auto-fill)]],"")</f>
        <v/>
      </c>
    </row>
    <row r="2651" spans="2:35">
      <c r="B2651" s="110" t="str">
        <f>IF(AND(Stock[[#This Row],[BUYING QUANTITY]]&gt;0,Stock[[#This Row],[REMAINING QUANTITY
(auto-fill)]]=0),"SOLD OUT",
IF(AND(Stock[[#This Row],[BUYING QUANTITY]]&gt;0,Stock[[#This Row],[REMAINING QUANTITY
(auto-fill)]]&gt;0),"HOLDING",""))</f>
        <v/>
      </c>
      <c r="C2651" s="113">
        <f t="shared" si="41"/>
        <v>2638</v>
      </c>
      <c r="D2651" s="79"/>
      <c r="E2651" s="80"/>
      <c r="F2651" s="162"/>
      <c r="G2651" s="85"/>
      <c r="H2651" s="86"/>
      <c r="I2651" s="164"/>
      <c r="J2651" s="115" t="str">
        <f>IF(Stock[[#This Row],[BUYING QUANTITY]]&gt;0,Stock[[#This Row],[BUYING PRICE]]*Stock[[#This Row],[BUYING QUANTITY]]*Stock[[#This Row],[% BUYING FEE]],"")</f>
        <v/>
      </c>
      <c r="K2651" s="89"/>
      <c r="L2651" s="90"/>
      <c r="M2651" s="117" t="str">
        <f>IF(Stock[[#This Row],[BUYING QUANTITY]]&gt;0,Stock[[#This Row],[BUYING PRICE]]*(1+Stock[[#This Row],[% THRESHOLD (RETURN)_1]]),"")</f>
        <v/>
      </c>
      <c r="N2651" s="91"/>
      <c r="O2651" s="117" t="str">
        <f>IF(Stock[[#This Row],[BUYING QUANTITY]]&gt;0,Stock[[#This Row],[BUYING PRICE]]*(1+Stock[[#This Row],[% THRESHOLD (RETURN)_2]]),"")</f>
        <v/>
      </c>
      <c r="P2651" s="91"/>
      <c r="Q2651" s="117" t="str">
        <f>IF(Stock[[#This Row],[BUYING QUANTITY]]&gt;0,Stock[[#This Row],[BUYING PRICE]]*(1+Stock[[#This Row],[% THRESHOLD (LOSS)]]),"")</f>
        <v/>
      </c>
      <c r="R2651" s="105"/>
      <c r="S2651" s="118" t="str">
        <f>IF(Stock[[#This Row],[CASH DIVIDEND]]&gt;0,Stock[[#This Row],[CASH DIVIDEND]]/(Stock[[#This Row],[BUYING PRICE]]*Stock[[#This Row],[BUYING QUANTITY]]),"")</f>
        <v/>
      </c>
      <c r="T2651" s="105"/>
      <c r="U2651" s="79"/>
      <c r="V2651" s="97"/>
      <c r="W2651" s="98"/>
      <c r="X2651" s="168"/>
      <c r="Y2651" s="126" t="str">
        <f>IF(Stock[[#This Row],[SELLING QUANTITY]]&gt;0,Stock[[#This Row],[SELLING PRICE]]*Stock[[#This Row],[SELLING QUANTITY]]*Stock[[#This Row],[% SELLING FEE]]+Stock[[#This Row],[SELLING PRICE]]*Stock[[#This Row],[SELLING QUANTITY]]*$D$12,"")</f>
        <v/>
      </c>
      <c r="Z2651" s="121">
        <f>Stock[[#This Row],[BUYING QUANTITY]]+Stock[[#This Row],[STOCK DIVIDEND]]-Stock[[#This Row],[SELLING QUANTITY]]</f>
        <v>0</v>
      </c>
      <c r="AA26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1" s="121">
        <f ca="1">IF(Stock[[#This Row],[SELLING DATE]]&gt;0,Stock[[#This Row],[SELLING DATE]]-Stock[[#This Row],[BUY DATE]]+1,IF(Stock[[#This Row],[BUY DATE]]=0,0,TODAY()-Stock[[#This Row],[BUY DATE]]+1))</f>
        <v>0</v>
      </c>
      <c r="AC2651" s="122" t="str">
        <f>IFERROR(Stock[[#This Row],[CASH DIVIDEND]]+Stock[[#This Row],[RETURN/(LOSS) FROM TRADING
(auto-fill)]],"")</f>
        <v/>
      </c>
      <c r="AD26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1" s="146" t="str">
        <f ca="1">IFERROR(IF(Stock[[#This Row],[HOLDING DAYS
(auto-fill)]]&lt;365,Stock[[#This Row],[% TOTAL RETURN/(LOSS)
(auto-fill)]]*365/Stock[[#This Row],[HOLDING DAYS
(auto-fill)]],POWER((1+Stock[[#This Row],[% TOTAL RETURN/(LOSS)
(auto-fill)]]),1/(Stock[[#This Row],[HOLDING DAYS
(auto-fill)]]/365))-1),"")</f>
        <v/>
      </c>
      <c r="AF2651" s="81"/>
      <c r="AG2651" s="149" t="str">
        <f>IF(Stock[[#This Row],[STATUS
(auto-fill)]]="HOLDING",Stock[[#This Row],[MARKET PRICE]]-Stock[[#This Row],[BUYING PRICE]],"")</f>
        <v/>
      </c>
      <c r="AH2651" s="143" t="str">
        <f>IFERROR(Stock[[#This Row],[CHANGE
(auto-fill)]]/Stock[[#This Row],[BUYING PRICE]],"")</f>
        <v/>
      </c>
      <c r="AI2651" s="130" t="str">
        <f>IF(Stock[[#This Row],[MARKET PRICE]]&gt;0,Stock[[#This Row],[MARKET PRICE]]*Stock[[#This Row],[REMAINING QUANTITY
(auto-fill)]],"")</f>
        <v/>
      </c>
    </row>
    <row r="2652" spans="2:35">
      <c r="B2652" s="110" t="str">
        <f>IF(AND(Stock[[#This Row],[BUYING QUANTITY]]&gt;0,Stock[[#This Row],[REMAINING QUANTITY
(auto-fill)]]=0),"SOLD OUT",
IF(AND(Stock[[#This Row],[BUYING QUANTITY]]&gt;0,Stock[[#This Row],[REMAINING QUANTITY
(auto-fill)]]&gt;0),"HOLDING",""))</f>
        <v/>
      </c>
      <c r="C2652" s="113">
        <f t="shared" si="41"/>
        <v>2639</v>
      </c>
      <c r="D2652" s="79"/>
      <c r="E2652" s="80"/>
      <c r="F2652" s="162"/>
      <c r="G2652" s="85"/>
      <c r="H2652" s="86"/>
      <c r="I2652" s="164"/>
      <c r="J2652" s="115" t="str">
        <f>IF(Stock[[#This Row],[BUYING QUANTITY]]&gt;0,Stock[[#This Row],[BUYING PRICE]]*Stock[[#This Row],[BUYING QUANTITY]]*Stock[[#This Row],[% BUYING FEE]],"")</f>
        <v/>
      </c>
      <c r="K2652" s="89"/>
      <c r="L2652" s="90"/>
      <c r="M2652" s="117" t="str">
        <f>IF(Stock[[#This Row],[BUYING QUANTITY]]&gt;0,Stock[[#This Row],[BUYING PRICE]]*(1+Stock[[#This Row],[% THRESHOLD (RETURN)_1]]),"")</f>
        <v/>
      </c>
      <c r="N2652" s="91"/>
      <c r="O2652" s="117" t="str">
        <f>IF(Stock[[#This Row],[BUYING QUANTITY]]&gt;0,Stock[[#This Row],[BUYING PRICE]]*(1+Stock[[#This Row],[% THRESHOLD (RETURN)_2]]),"")</f>
        <v/>
      </c>
      <c r="P2652" s="91"/>
      <c r="Q2652" s="117" t="str">
        <f>IF(Stock[[#This Row],[BUYING QUANTITY]]&gt;0,Stock[[#This Row],[BUYING PRICE]]*(1+Stock[[#This Row],[% THRESHOLD (LOSS)]]),"")</f>
        <v/>
      </c>
      <c r="R2652" s="105"/>
      <c r="S2652" s="118" t="str">
        <f>IF(Stock[[#This Row],[CASH DIVIDEND]]&gt;0,Stock[[#This Row],[CASH DIVIDEND]]/(Stock[[#This Row],[BUYING PRICE]]*Stock[[#This Row],[BUYING QUANTITY]]),"")</f>
        <v/>
      </c>
      <c r="T2652" s="105"/>
      <c r="U2652" s="79"/>
      <c r="V2652" s="97"/>
      <c r="W2652" s="98"/>
      <c r="X2652" s="168"/>
      <c r="Y2652" s="126" t="str">
        <f>IF(Stock[[#This Row],[SELLING QUANTITY]]&gt;0,Stock[[#This Row],[SELLING PRICE]]*Stock[[#This Row],[SELLING QUANTITY]]*Stock[[#This Row],[% SELLING FEE]]+Stock[[#This Row],[SELLING PRICE]]*Stock[[#This Row],[SELLING QUANTITY]]*$D$12,"")</f>
        <v/>
      </c>
      <c r="Z2652" s="121">
        <f>Stock[[#This Row],[BUYING QUANTITY]]+Stock[[#This Row],[STOCK DIVIDEND]]-Stock[[#This Row],[SELLING QUANTITY]]</f>
        <v>0</v>
      </c>
      <c r="AA26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2" s="121">
        <f ca="1">IF(Stock[[#This Row],[SELLING DATE]]&gt;0,Stock[[#This Row],[SELLING DATE]]-Stock[[#This Row],[BUY DATE]]+1,IF(Stock[[#This Row],[BUY DATE]]=0,0,TODAY()-Stock[[#This Row],[BUY DATE]]+1))</f>
        <v>0</v>
      </c>
      <c r="AC2652" s="122" t="str">
        <f>IFERROR(Stock[[#This Row],[CASH DIVIDEND]]+Stock[[#This Row],[RETURN/(LOSS) FROM TRADING
(auto-fill)]],"")</f>
        <v/>
      </c>
      <c r="AD26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2" s="146" t="str">
        <f ca="1">IFERROR(IF(Stock[[#This Row],[HOLDING DAYS
(auto-fill)]]&lt;365,Stock[[#This Row],[% TOTAL RETURN/(LOSS)
(auto-fill)]]*365/Stock[[#This Row],[HOLDING DAYS
(auto-fill)]],POWER((1+Stock[[#This Row],[% TOTAL RETURN/(LOSS)
(auto-fill)]]),1/(Stock[[#This Row],[HOLDING DAYS
(auto-fill)]]/365))-1),"")</f>
        <v/>
      </c>
      <c r="AF2652" s="81"/>
      <c r="AG2652" s="149" t="str">
        <f>IF(Stock[[#This Row],[STATUS
(auto-fill)]]="HOLDING",Stock[[#This Row],[MARKET PRICE]]-Stock[[#This Row],[BUYING PRICE]],"")</f>
        <v/>
      </c>
      <c r="AH2652" s="143" t="str">
        <f>IFERROR(Stock[[#This Row],[CHANGE
(auto-fill)]]/Stock[[#This Row],[BUYING PRICE]],"")</f>
        <v/>
      </c>
      <c r="AI2652" s="130" t="str">
        <f>IF(Stock[[#This Row],[MARKET PRICE]]&gt;0,Stock[[#This Row],[MARKET PRICE]]*Stock[[#This Row],[REMAINING QUANTITY
(auto-fill)]],"")</f>
        <v/>
      </c>
    </row>
    <row r="2653" spans="2:35">
      <c r="B2653" s="110" t="str">
        <f>IF(AND(Stock[[#This Row],[BUYING QUANTITY]]&gt;0,Stock[[#This Row],[REMAINING QUANTITY
(auto-fill)]]=0),"SOLD OUT",
IF(AND(Stock[[#This Row],[BUYING QUANTITY]]&gt;0,Stock[[#This Row],[REMAINING QUANTITY
(auto-fill)]]&gt;0),"HOLDING",""))</f>
        <v/>
      </c>
      <c r="C2653" s="113">
        <f t="shared" si="41"/>
        <v>2640</v>
      </c>
      <c r="D2653" s="79"/>
      <c r="E2653" s="80"/>
      <c r="F2653" s="162"/>
      <c r="G2653" s="85"/>
      <c r="H2653" s="86"/>
      <c r="I2653" s="164"/>
      <c r="J2653" s="115" t="str">
        <f>IF(Stock[[#This Row],[BUYING QUANTITY]]&gt;0,Stock[[#This Row],[BUYING PRICE]]*Stock[[#This Row],[BUYING QUANTITY]]*Stock[[#This Row],[% BUYING FEE]],"")</f>
        <v/>
      </c>
      <c r="K2653" s="89"/>
      <c r="L2653" s="90"/>
      <c r="M2653" s="117" t="str">
        <f>IF(Stock[[#This Row],[BUYING QUANTITY]]&gt;0,Stock[[#This Row],[BUYING PRICE]]*(1+Stock[[#This Row],[% THRESHOLD (RETURN)_1]]),"")</f>
        <v/>
      </c>
      <c r="N2653" s="91"/>
      <c r="O2653" s="117" t="str">
        <f>IF(Stock[[#This Row],[BUYING QUANTITY]]&gt;0,Stock[[#This Row],[BUYING PRICE]]*(1+Stock[[#This Row],[% THRESHOLD (RETURN)_2]]),"")</f>
        <v/>
      </c>
      <c r="P2653" s="91"/>
      <c r="Q2653" s="117" t="str">
        <f>IF(Stock[[#This Row],[BUYING QUANTITY]]&gt;0,Stock[[#This Row],[BUYING PRICE]]*(1+Stock[[#This Row],[% THRESHOLD (LOSS)]]),"")</f>
        <v/>
      </c>
      <c r="R2653" s="105"/>
      <c r="S2653" s="118" t="str">
        <f>IF(Stock[[#This Row],[CASH DIVIDEND]]&gt;0,Stock[[#This Row],[CASH DIVIDEND]]/(Stock[[#This Row],[BUYING PRICE]]*Stock[[#This Row],[BUYING QUANTITY]]),"")</f>
        <v/>
      </c>
      <c r="T2653" s="105"/>
      <c r="U2653" s="79"/>
      <c r="V2653" s="97"/>
      <c r="W2653" s="98"/>
      <c r="X2653" s="168"/>
      <c r="Y2653" s="126" t="str">
        <f>IF(Stock[[#This Row],[SELLING QUANTITY]]&gt;0,Stock[[#This Row],[SELLING PRICE]]*Stock[[#This Row],[SELLING QUANTITY]]*Stock[[#This Row],[% SELLING FEE]]+Stock[[#This Row],[SELLING PRICE]]*Stock[[#This Row],[SELLING QUANTITY]]*$D$12,"")</f>
        <v/>
      </c>
      <c r="Z2653" s="121">
        <f>Stock[[#This Row],[BUYING QUANTITY]]+Stock[[#This Row],[STOCK DIVIDEND]]-Stock[[#This Row],[SELLING QUANTITY]]</f>
        <v>0</v>
      </c>
      <c r="AA26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3" s="121">
        <f ca="1">IF(Stock[[#This Row],[SELLING DATE]]&gt;0,Stock[[#This Row],[SELLING DATE]]-Stock[[#This Row],[BUY DATE]]+1,IF(Stock[[#This Row],[BUY DATE]]=0,0,TODAY()-Stock[[#This Row],[BUY DATE]]+1))</f>
        <v>0</v>
      </c>
      <c r="AC2653" s="122" t="str">
        <f>IFERROR(Stock[[#This Row],[CASH DIVIDEND]]+Stock[[#This Row],[RETURN/(LOSS) FROM TRADING
(auto-fill)]],"")</f>
        <v/>
      </c>
      <c r="AD26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3" s="146" t="str">
        <f ca="1">IFERROR(IF(Stock[[#This Row],[HOLDING DAYS
(auto-fill)]]&lt;365,Stock[[#This Row],[% TOTAL RETURN/(LOSS)
(auto-fill)]]*365/Stock[[#This Row],[HOLDING DAYS
(auto-fill)]],POWER((1+Stock[[#This Row],[% TOTAL RETURN/(LOSS)
(auto-fill)]]),1/(Stock[[#This Row],[HOLDING DAYS
(auto-fill)]]/365))-1),"")</f>
        <v/>
      </c>
      <c r="AF2653" s="81"/>
      <c r="AG2653" s="149" t="str">
        <f>IF(Stock[[#This Row],[STATUS
(auto-fill)]]="HOLDING",Stock[[#This Row],[MARKET PRICE]]-Stock[[#This Row],[BUYING PRICE]],"")</f>
        <v/>
      </c>
      <c r="AH2653" s="143" t="str">
        <f>IFERROR(Stock[[#This Row],[CHANGE
(auto-fill)]]/Stock[[#This Row],[BUYING PRICE]],"")</f>
        <v/>
      </c>
      <c r="AI2653" s="130" t="str">
        <f>IF(Stock[[#This Row],[MARKET PRICE]]&gt;0,Stock[[#This Row],[MARKET PRICE]]*Stock[[#This Row],[REMAINING QUANTITY
(auto-fill)]],"")</f>
        <v/>
      </c>
    </row>
    <row r="2654" spans="2:35">
      <c r="B2654" s="110" t="str">
        <f>IF(AND(Stock[[#This Row],[BUYING QUANTITY]]&gt;0,Stock[[#This Row],[REMAINING QUANTITY
(auto-fill)]]=0),"SOLD OUT",
IF(AND(Stock[[#This Row],[BUYING QUANTITY]]&gt;0,Stock[[#This Row],[REMAINING QUANTITY
(auto-fill)]]&gt;0),"HOLDING",""))</f>
        <v/>
      </c>
      <c r="C2654" s="113">
        <f t="shared" si="41"/>
        <v>2641</v>
      </c>
      <c r="D2654" s="79"/>
      <c r="E2654" s="80"/>
      <c r="F2654" s="162"/>
      <c r="G2654" s="85"/>
      <c r="H2654" s="86"/>
      <c r="I2654" s="164"/>
      <c r="J2654" s="115" t="str">
        <f>IF(Stock[[#This Row],[BUYING QUANTITY]]&gt;0,Stock[[#This Row],[BUYING PRICE]]*Stock[[#This Row],[BUYING QUANTITY]]*Stock[[#This Row],[% BUYING FEE]],"")</f>
        <v/>
      </c>
      <c r="K2654" s="89"/>
      <c r="L2654" s="90"/>
      <c r="M2654" s="117" t="str">
        <f>IF(Stock[[#This Row],[BUYING QUANTITY]]&gt;0,Stock[[#This Row],[BUYING PRICE]]*(1+Stock[[#This Row],[% THRESHOLD (RETURN)_1]]),"")</f>
        <v/>
      </c>
      <c r="N2654" s="91"/>
      <c r="O2654" s="117" t="str">
        <f>IF(Stock[[#This Row],[BUYING QUANTITY]]&gt;0,Stock[[#This Row],[BUYING PRICE]]*(1+Stock[[#This Row],[% THRESHOLD (RETURN)_2]]),"")</f>
        <v/>
      </c>
      <c r="P2654" s="91"/>
      <c r="Q2654" s="117" t="str">
        <f>IF(Stock[[#This Row],[BUYING QUANTITY]]&gt;0,Stock[[#This Row],[BUYING PRICE]]*(1+Stock[[#This Row],[% THRESHOLD (LOSS)]]),"")</f>
        <v/>
      </c>
      <c r="R2654" s="105"/>
      <c r="S2654" s="118" t="str">
        <f>IF(Stock[[#This Row],[CASH DIVIDEND]]&gt;0,Stock[[#This Row],[CASH DIVIDEND]]/(Stock[[#This Row],[BUYING PRICE]]*Stock[[#This Row],[BUYING QUANTITY]]),"")</f>
        <v/>
      </c>
      <c r="T2654" s="105"/>
      <c r="U2654" s="79"/>
      <c r="V2654" s="97"/>
      <c r="W2654" s="98"/>
      <c r="X2654" s="168"/>
      <c r="Y2654" s="126" t="str">
        <f>IF(Stock[[#This Row],[SELLING QUANTITY]]&gt;0,Stock[[#This Row],[SELLING PRICE]]*Stock[[#This Row],[SELLING QUANTITY]]*Stock[[#This Row],[% SELLING FEE]]+Stock[[#This Row],[SELLING PRICE]]*Stock[[#This Row],[SELLING QUANTITY]]*$D$12,"")</f>
        <v/>
      </c>
      <c r="Z2654" s="121">
        <f>Stock[[#This Row],[BUYING QUANTITY]]+Stock[[#This Row],[STOCK DIVIDEND]]-Stock[[#This Row],[SELLING QUANTITY]]</f>
        <v>0</v>
      </c>
      <c r="AA26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4" s="121">
        <f ca="1">IF(Stock[[#This Row],[SELLING DATE]]&gt;0,Stock[[#This Row],[SELLING DATE]]-Stock[[#This Row],[BUY DATE]]+1,IF(Stock[[#This Row],[BUY DATE]]=0,0,TODAY()-Stock[[#This Row],[BUY DATE]]+1))</f>
        <v>0</v>
      </c>
      <c r="AC2654" s="122" t="str">
        <f>IFERROR(Stock[[#This Row],[CASH DIVIDEND]]+Stock[[#This Row],[RETURN/(LOSS) FROM TRADING
(auto-fill)]],"")</f>
        <v/>
      </c>
      <c r="AD26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4" s="146" t="str">
        <f ca="1">IFERROR(IF(Stock[[#This Row],[HOLDING DAYS
(auto-fill)]]&lt;365,Stock[[#This Row],[% TOTAL RETURN/(LOSS)
(auto-fill)]]*365/Stock[[#This Row],[HOLDING DAYS
(auto-fill)]],POWER((1+Stock[[#This Row],[% TOTAL RETURN/(LOSS)
(auto-fill)]]),1/(Stock[[#This Row],[HOLDING DAYS
(auto-fill)]]/365))-1),"")</f>
        <v/>
      </c>
      <c r="AF2654" s="81"/>
      <c r="AG2654" s="149" t="str">
        <f>IF(Stock[[#This Row],[STATUS
(auto-fill)]]="HOLDING",Stock[[#This Row],[MARKET PRICE]]-Stock[[#This Row],[BUYING PRICE]],"")</f>
        <v/>
      </c>
      <c r="AH2654" s="143" t="str">
        <f>IFERROR(Stock[[#This Row],[CHANGE
(auto-fill)]]/Stock[[#This Row],[BUYING PRICE]],"")</f>
        <v/>
      </c>
      <c r="AI2654" s="130" t="str">
        <f>IF(Stock[[#This Row],[MARKET PRICE]]&gt;0,Stock[[#This Row],[MARKET PRICE]]*Stock[[#This Row],[REMAINING QUANTITY
(auto-fill)]],"")</f>
        <v/>
      </c>
    </row>
    <row r="2655" spans="2:35">
      <c r="B2655" s="110" t="str">
        <f>IF(AND(Stock[[#This Row],[BUYING QUANTITY]]&gt;0,Stock[[#This Row],[REMAINING QUANTITY
(auto-fill)]]=0),"SOLD OUT",
IF(AND(Stock[[#This Row],[BUYING QUANTITY]]&gt;0,Stock[[#This Row],[REMAINING QUANTITY
(auto-fill)]]&gt;0),"HOLDING",""))</f>
        <v/>
      </c>
      <c r="C2655" s="113">
        <f t="shared" si="41"/>
        <v>2642</v>
      </c>
      <c r="D2655" s="79"/>
      <c r="E2655" s="80"/>
      <c r="F2655" s="162"/>
      <c r="G2655" s="85"/>
      <c r="H2655" s="86"/>
      <c r="I2655" s="164"/>
      <c r="J2655" s="115" t="str">
        <f>IF(Stock[[#This Row],[BUYING QUANTITY]]&gt;0,Stock[[#This Row],[BUYING PRICE]]*Stock[[#This Row],[BUYING QUANTITY]]*Stock[[#This Row],[% BUYING FEE]],"")</f>
        <v/>
      </c>
      <c r="K2655" s="89"/>
      <c r="L2655" s="90"/>
      <c r="M2655" s="117" t="str">
        <f>IF(Stock[[#This Row],[BUYING QUANTITY]]&gt;0,Stock[[#This Row],[BUYING PRICE]]*(1+Stock[[#This Row],[% THRESHOLD (RETURN)_1]]),"")</f>
        <v/>
      </c>
      <c r="N2655" s="91"/>
      <c r="O2655" s="117" t="str">
        <f>IF(Stock[[#This Row],[BUYING QUANTITY]]&gt;0,Stock[[#This Row],[BUYING PRICE]]*(1+Stock[[#This Row],[% THRESHOLD (RETURN)_2]]),"")</f>
        <v/>
      </c>
      <c r="P2655" s="91"/>
      <c r="Q2655" s="117" t="str">
        <f>IF(Stock[[#This Row],[BUYING QUANTITY]]&gt;0,Stock[[#This Row],[BUYING PRICE]]*(1+Stock[[#This Row],[% THRESHOLD (LOSS)]]),"")</f>
        <v/>
      </c>
      <c r="R2655" s="105"/>
      <c r="S2655" s="118" t="str">
        <f>IF(Stock[[#This Row],[CASH DIVIDEND]]&gt;0,Stock[[#This Row],[CASH DIVIDEND]]/(Stock[[#This Row],[BUYING PRICE]]*Stock[[#This Row],[BUYING QUANTITY]]),"")</f>
        <v/>
      </c>
      <c r="T2655" s="105"/>
      <c r="U2655" s="79"/>
      <c r="V2655" s="97"/>
      <c r="W2655" s="98"/>
      <c r="X2655" s="168"/>
      <c r="Y2655" s="126" t="str">
        <f>IF(Stock[[#This Row],[SELLING QUANTITY]]&gt;0,Stock[[#This Row],[SELLING PRICE]]*Stock[[#This Row],[SELLING QUANTITY]]*Stock[[#This Row],[% SELLING FEE]]+Stock[[#This Row],[SELLING PRICE]]*Stock[[#This Row],[SELLING QUANTITY]]*$D$12,"")</f>
        <v/>
      </c>
      <c r="Z2655" s="121">
        <f>Stock[[#This Row],[BUYING QUANTITY]]+Stock[[#This Row],[STOCK DIVIDEND]]-Stock[[#This Row],[SELLING QUANTITY]]</f>
        <v>0</v>
      </c>
      <c r="AA26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5" s="121">
        <f ca="1">IF(Stock[[#This Row],[SELLING DATE]]&gt;0,Stock[[#This Row],[SELLING DATE]]-Stock[[#This Row],[BUY DATE]]+1,IF(Stock[[#This Row],[BUY DATE]]=0,0,TODAY()-Stock[[#This Row],[BUY DATE]]+1))</f>
        <v>0</v>
      </c>
      <c r="AC2655" s="122" t="str">
        <f>IFERROR(Stock[[#This Row],[CASH DIVIDEND]]+Stock[[#This Row],[RETURN/(LOSS) FROM TRADING
(auto-fill)]],"")</f>
        <v/>
      </c>
      <c r="AD26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5" s="146" t="str">
        <f ca="1">IFERROR(IF(Stock[[#This Row],[HOLDING DAYS
(auto-fill)]]&lt;365,Stock[[#This Row],[% TOTAL RETURN/(LOSS)
(auto-fill)]]*365/Stock[[#This Row],[HOLDING DAYS
(auto-fill)]],POWER((1+Stock[[#This Row],[% TOTAL RETURN/(LOSS)
(auto-fill)]]),1/(Stock[[#This Row],[HOLDING DAYS
(auto-fill)]]/365))-1),"")</f>
        <v/>
      </c>
      <c r="AF2655" s="81"/>
      <c r="AG2655" s="149" t="str">
        <f>IF(Stock[[#This Row],[STATUS
(auto-fill)]]="HOLDING",Stock[[#This Row],[MARKET PRICE]]-Stock[[#This Row],[BUYING PRICE]],"")</f>
        <v/>
      </c>
      <c r="AH2655" s="143" t="str">
        <f>IFERROR(Stock[[#This Row],[CHANGE
(auto-fill)]]/Stock[[#This Row],[BUYING PRICE]],"")</f>
        <v/>
      </c>
      <c r="AI2655" s="130" t="str">
        <f>IF(Stock[[#This Row],[MARKET PRICE]]&gt;0,Stock[[#This Row],[MARKET PRICE]]*Stock[[#This Row],[REMAINING QUANTITY
(auto-fill)]],"")</f>
        <v/>
      </c>
    </row>
    <row r="2656" spans="2:35">
      <c r="B2656" s="110" t="str">
        <f>IF(AND(Stock[[#This Row],[BUYING QUANTITY]]&gt;0,Stock[[#This Row],[REMAINING QUANTITY
(auto-fill)]]=0),"SOLD OUT",
IF(AND(Stock[[#This Row],[BUYING QUANTITY]]&gt;0,Stock[[#This Row],[REMAINING QUANTITY
(auto-fill)]]&gt;0),"HOLDING",""))</f>
        <v/>
      </c>
      <c r="C2656" s="113">
        <f t="shared" si="41"/>
        <v>2643</v>
      </c>
      <c r="D2656" s="79"/>
      <c r="E2656" s="80"/>
      <c r="F2656" s="162"/>
      <c r="G2656" s="85"/>
      <c r="H2656" s="86"/>
      <c r="I2656" s="164"/>
      <c r="J2656" s="115" t="str">
        <f>IF(Stock[[#This Row],[BUYING QUANTITY]]&gt;0,Stock[[#This Row],[BUYING PRICE]]*Stock[[#This Row],[BUYING QUANTITY]]*Stock[[#This Row],[% BUYING FEE]],"")</f>
        <v/>
      </c>
      <c r="K2656" s="89"/>
      <c r="L2656" s="90"/>
      <c r="M2656" s="117" t="str">
        <f>IF(Stock[[#This Row],[BUYING QUANTITY]]&gt;0,Stock[[#This Row],[BUYING PRICE]]*(1+Stock[[#This Row],[% THRESHOLD (RETURN)_1]]),"")</f>
        <v/>
      </c>
      <c r="N2656" s="91"/>
      <c r="O2656" s="117" t="str">
        <f>IF(Stock[[#This Row],[BUYING QUANTITY]]&gt;0,Stock[[#This Row],[BUYING PRICE]]*(1+Stock[[#This Row],[% THRESHOLD (RETURN)_2]]),"")</f>
        <v/>
      </c>
      <c r="P2656" s="91"/>
      <c r="Q2656" s="117" t="str">
        <f>IF(Stock[[#This Row],[BUYING QUANTITY]]&gt;0,Stock[[#This Row],[BUYING PRICE]]*(1+Stock[[#This Row],[% THRESHOLD (LOSS)]]),"")</f>
        <v/>
      </c>
      <c r="R2656" s="105"/>
      <c r="S2656" s="118" t="str">
        <f>IF(Stock[[#This Row],[CASH DIVIDEND]]&gt;0,Stock[[#This Row],[CASH DIVIDEND]]/(Stock[[#This Row],[BUYING PRICE]]*Stock[[#This Row],[BUYING QUANTITY]]),"")</f>
        <v/>
      </c>
      <c r="T2656" s="105"/>
      <c r="U2656" s="79"/>
      <c r="V2656" s="97"/>
      <c r="W2656" s="98"/>
      <c r="X2656" s="168"/>
      <c r="Y2656" s="126" t="str">
        <f>IF(Stock[[#This Row],[SELLING QUANTITY]]&gt;0,Stock[[#This Row],[SELLING PRICE]]*Stock[[#This Row],[SELLING QUANTITY]]*Stock[[#This Row],[% SELLING FEE]]+Stock[[#This Row],[SELLING PRICE]]*Stock[[#This Row],[SELLING QUANTITY]]*$D$12,"")</f>
        <v/>
      </c>
      <c r="Z2656" s="121">
        <f>Stock[[#This Row],[BUYING QUANTITY]]+Stock[[#This Row],[STOCK DIVIDEND]]-Stock[[#This Row],[SELLING QUANTITY]]</f>
        <v>0</v>
      </c>
      <c r="AA26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6" s="121">
        <f ca="1">IF(Stock[[#This Row],[SELLING DATE]]&gt;0,Stock[[#This Row],[SELLING DATE]]-Stock[[#This Row],[BUY DATE]]+1,IF(Stock[[#This Row],[BUY DATE]]=0,0,TODAY()-Stock[[#This Row],[BUY DATE]]+1))</f>
        <v>0</v>
      </c>
      <c r="AC2656" s="122" t="str">
        <f>IFERROR(Stock[[#This Row],[CASH DIVIDEND]]+Stock[[#This Row],[RETURN/(LOSS) FROM TRADING
(auto-fill)]],"")</f>
        <v/>
      </c>
      <c r="AD26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6" s="146" t="str">
        <f ca="1">IFERROR(IF(Stock[[#This Row],[HOLDING DAYS
(auto-fill)]]&lt;365,Stock[[#This Row],[% TOTAL RETURN/(LOSS)
(auto-fill)]]*365/Stock[[#This Row],[HOLDING DAYS
(auto-fill)]],POWER((1+Stock[[#This Row],[% TOTAL RETURN/(LOSS)
(auto-fill)]]),1/(Stock[[#This Row],[HOLDING DAYS
(auto-fill)]]/365))-1),"")</f>
        <v/>
      </c>
      <c r="AF2656" s="81"/>
      <c r="AG2656" s="149" t="str">
        <f>IF(Stock[[#This Row],[STATUS
(auto-fill)]]="HOLDING",Stock[[#This Row],[MARKET PRICE]]-Stock[[#This Row],[BUYING PRICE]],"")</f>
        <v/>
      </c>
      <c r="AH2656" s="143" t="str">
        <f>IFERROR(Stock[[#This Row],[CHANGE
(auto-fill)]]/Stock[[#This Row],[BUYING PRICE]],"")</f>
        <v/>
      </c>
      <c r="AI2656" s="130" t="str">
        <f>IF(Stock[[#This Row],[MARKET PRICE]]&gt;0,Stock[[#This Row],[MARKET PRICE]]*Stock[[#This Row],[REMAINING QUANTITY
(auto-fill)]],"")</f>
        <v/>
      </c>
    </row>
    <row r="2657" spans="2:35">
      <c r="B2657" s="110" t="str">
        <f>IF(AND(Stock[[#This Row],[BUYING QUANTITY]]&gt;0,Stock[[#This Row],[REMAINING QUANTITY
(auto-fill)]]=0),"SOLD OUT",
IF(AND(Stock[[#This Row],[BUYING QUANTITY]]&gt;0,Stock[[#This Row],[REMAINING QUANTITY
(auto-fill)]]&gt;0),"HOLDING",""))</f>
        <v/>
      </c>
      <c r="C2657" s="113">
        <f t="shared" si="41"/>
        <v>2644</v>
      </c>
      <c r="D2657" s="79"/>
      <c r="E2657" s="80"/>
      <c r="F2657" s="162"/>
      <c r="G2657" s="85"/>
      <c r="H2657" s="86"/>
      <c r="I2657" s="164"/>
      <c r="J2657" s="115" t="str">
        <f>IF(Stock[[#This Row],[BUYING QUANTITY]]&gt;0,Stock[[#This Row],[BUYING PRICE]]*Stock[[#This Row],[BUYING QUANTITY]]*Stock[[#This Row],[% BUYING FEE]],"")</f>
        <v/>
      </c>
      <c r="K2657" s="89"/>
      <c r="L2657" s="90"/>
      <c r="M2657" s="117" t="str">
        <f>IF(Stock[[#This Row],[BUYING QUANTITY]]&gt;0,Stock[[#This Row],[BUYING PRICE]]*(1+Stock[[#This Row],[% THRESHOLD (RETURN)_1]]),"")</f>
        <v/>
      </c>
      <c r="N2657" s="91"/>
      <c r="O2657" s="117" t="str">
        <f>IF(Stock[[#This Row],[BUYING QUANTITY]]&gt;0,Stock[[#This Row],[BUYING PRICE]]*(1+Stock[[#This Row],[% THRESHOLD (RETURN)_2]]),"")</f>
        <v/>
      </c>
      <c r="P2657" s="91"/>
      <c r="Q2657" s="117" t="str">
        <f>IF(Stock[[#This Row],[BUYING QUANTITY]]&gt;0,Stock[[#This Row],[BUYING PRICE]]*(1+Stock[[#This Row],[% THRESHOLD (LOSS)]]),"")</f>
        <v/>
      </c>
      <c r="R2657" s="105"/>
      <c r="S2657" s="118" t="str">
        <f>IF(Stock[[#This Row],[CASH DIVIDEND]]&gt;0,Stock[[#This Row],[CASH DIVIDEND]]/(Stock[[#This Row],[BUYING PRICE]]*Stock[[#This Row],[BUYING QUANTITY]]),"")</f>
        <v/>
      </c>
      <c r="T2657" s="105"/>
      <c r="U2657" s="79"/>
      <c r="V2657" s="97"/>
      <c r="W2657" s="98"/>
      <c r="X2657" s="168"/>
      <c r="Y2657" s="126" t="str">
        <f>IF(Stock[[#This Row],[SELLING QUANTITY]]&gt;0,Stock[[#This Row],[SELLING PRICE]]*Stock[[#This Row],[SELLING QUANTITY]]*Stock[[#This Row],[% SELLING FEE]]+Stock[[#This Row],[SELLING PRICE]]*Stock[[#This Row],[SELLING QUANTITY]]*$D$12,"")</f>
        <v/>
      </c>
      <c r="Z2657" s="121">
        <f>Stock[[#This Row],[BUYING QUANTITY]]+Stock[[#This Row],[STOCK DIVIDEND]]-Stock[[#This Row],[SELLING QUANTITY]]</f>
        <v>0</v>
      </c>
      <c r="AA26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7" s="121">
        <f ca="1">IF(Stock[[#This Row],[SELLING DATE]]&gt;0,Stock[[#This Row],[SELLING DATE]]-Stock[[#This Row],[BUY DATE]]+1,IF(Stock[[#This Row],[BUY DATE]]=0,0,TODAY()-Stock[[#This Row],[BUY DATE]]+1))</f>
        <v>0</v>
      </c>
      <c r="AC2657" s="122" t="str">
        <f>IFERROR(Stock[[#This Row],[CASH DIVIDEND]]+Stock[[#This Row],[RETURN/(LOSS) FROM TRADING
(auto-fill)]],"")</f>
        <v/>
      </c>
      <c r="AD26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7" s="146" t="str">
        <f ca="1">IFERROR(IF(Stock[[#This Row],[HOLDING DAYS
(auto-fill)]]&lt;365,Stock[[#This Row],[% TOTAL RETURN/(LOSS)
(auto-fill)]]*365/Stock[[#This Row],[HOLDING DAYS
(auto-fill)]],POWER((1+Stock[[#This Row],[% TOTAL RETURN/(LOSS)
(auto-fill)]]),1/(Stock[[#This Row],[HOLDING DAYS
(auto-fill)]]/365))-1),"")</f>
        <v/>
      </c>
      <c r="AF2657" s="81"/>
      <c r="AG2657" s="149" t="str">
        <f>IF(Stock[[#This Row],[STATUS
(auto-fill)]]="HOLDING",Stock[[#This Row],[MARKET PRICE]]-Stock[[#This Row],[BUYING PRICE]],"")</f>
        <v/>
      </c>
      <c r="AH2657" s="143" t="str">
        <f>IFERROR(Stock[[#This Row],[CHANGE
(auto-fill)]]/Stock[[#This Row],[BUYING PRICE]],"")</f>
        <v/>
      </c>
      <c r="AI2657" s="130" t="str">
        <f>IF(Stock[[#This Row],[MARKET PRICE]]&gt;0,Stock[[#This Row],[MARKET PRICE]]*Stock[[#This Row],[REMAINING QUANTITY
(auto-fill)]],"")</f>
        <v/>
      </c>
    </row>
    <row r="2658" spans="2:35">
      <c r="B2658" s="110" t="str">
        <f>IF(AND(Stock[[#This Row],[BUYING QUANTITY]]&gt;0,Stock[[#This Row],[REMAINING QUANTITY
(auto-fill)]]=0),"SOLD OUT",
IF(AND(Stock[[#This Row],[BUYING QUANTITY]]&gt;0,Stock[[#This Row],[REMAINING QUANTITY
(auto-fill)]]&gt;0),"HOLDING",""))</f>
        <v/>
      </c>
      <c r="C2658" s="113">
        <f t="shared" si="41"/>
        <v>2645</v>
      </c>
      <c r="D2658" s="79"/>
      <c r="E2658" s="80"/>
      <c r="F2658" s="162"/>
      <c r="G2658" s="85"/>
      <c r="H2658" s="86"/>
      <c r="I2658" s="164"/>
      <c r="J2658" s="115" t="str">
        <f>IF(Stock[[#This Row],[BUYING QUANTITY]]&gt;0,Stock[[#This Row],[BUYING PRICE]]*Stock[[#This Row],[BUYING QUANTITY]]*Stock[[#This Row],[% BUYING FEE]],"")</f>
        <v/>
      </c>
      <c r="K2658" s="89"/>
      <c r="L2658" s="90"/>
      <c r="M2658" s="117" t="str">
        <f>IF(Stock[[#This Row],[BUYING QUANTITY]]&gt;0,Stock[[#This Row],[BUYING PRICE]]*(1+Stock[[#This Row],[% THRESHOLD (RETURN)_1]]),"")</f>
        <v/>
      </c>
      <c r="N2658" s="91"/>
      <c r="O2658" s="117" t="str">
        <f>IF(Stock[[#This Row],[BUYING QUANTITY]]&gt;0,Stock[[#This Row],[BUYING PRICE]]*(1+Stock[[#This Row],[% THRESHOLD (RETURN)_2]]),"")</f>
        <v/>
      </c>
      <c r="P2658" s="91"/>
      <c r="Q2658" s="117" t="str">
        <f>IF(Stock[[#This Row],[BUYING QUANTITY]]&gt;0,Stock[[#This Row],[BUYING PRICE]]*(1+Stock[[#This Row],[% THRESHOLD (LOSS)]]),"")</f>
        <v/>
      </c>
      <c r="R2658" s="105"/>
      <c r="S2658" s="118" t="str">
        <f>IF(Stock[[#This Row],[CASH DIVIDEND]]&gt;0,Stock[[#This Row],[CASH DIVIDEND]]/(Stock[[#This Row],[BUYING PRICE]]*Stock[[#This Row],[BUYING QUANTITY]]),"")</f>
        <v/>
      </c>
      <c r="T2658" s="105"/>
      <c r="U2658" s="79"/>
      <c r="V2658" s="97"/>
      <c r="W2658" s="98"/>
      <c r="X2658" s="168"/>
      <c r="Y2658" s="126" t="str">
        <f>IF(Stock[[#This Row],[SELLING QUANTITY]]&gt;0,Stock[[#This Row],[SELLING PRICE]]*Stock[[#This Row],[SELLING QUANTITY]]*Stock[[#This Row],[% SELLING FEE]]+Stock[[#This Row],[SELLING PRICE]]*Stock[[#This Row],[SELLING QUANTITY]]*$D$12,"")</f>
        <v/>
      </c>
      <c r="Z2658" s="121">
        <f>Stock[[#This Row],[BUYING QUANTITY]]+Stock[[#This Row],[STOCK DIVIDEND]]-Stock[[#This Row],[SELLING QUANTITY]]</f>
        <v>0</v>
      </c>
      <c r="AA26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8" s="121">
        <f ca="1">IF(Stock[[#This Row],[SELLING DATE]]&gt;0,Stock[[#This Row],[SELLING DATE]]-Stock[[#This Row],[BUY DATE]]+1,IF(Stock[[#This Row],[BUY DATE]]=0,0,TODAY()-Stock[[#This Row],[BUY DATE]]+1))</f>
        <v>0</v>
      </c>
      <c r="AC2658" s="122" t="str">
        <f>IFERROR(Stock[[#This Row],[CASH DIVIDEND]]+Stock[[#This Row],[RETURN/(LOSS) FROM TRADING
(auto-fill)]],"")</f>
        <v/>
      </c>
      <c r="AD26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8" s="146" t="str">
        <f ca="1">IFERROR(IF(Stock[[#This Row],[HOLDING DAYS
(auto-fill)]]&lt;365,Stock[[#This Row],[% TOTAL RETURN/(LOSS)
(auto-fill)]]*365/Stock[[#This Row],[HOLDING DAYS
(auto-fill)]],POWER((1+Stock[[#This Row],[% TOTAL RETURN/(LOSS)
(auto-fill)]]),1/(Stock[[#This Row],[HOLDING DAYS
(auto-fill)]]/365))-1),"")</f>
        <v/>
      </c>
      <c r="AF2658" s="81"/>
      <c r="AG2658" s="149" t="str">
        <f>IF(Stock[[#This Row],[STATUS
(auto-fill)]]="HOLDING",Stock[[#This Row],[MARKET PRICE]]-Stock[[#This Row],[BUYING PRICE]],"")</f>
        <v/>
      </c>
      <c r="AH2658" s="143" t="str">
        <f>IFERROR(Stock[[#This Row],[CHANGE
(auto-fill)]]/Stock[[#This Row],[BUYING PRICE]],"")</f>
        <v/>
      </c>
      <c r="AI2658" s="130" t="str">
        <f>IF(Stock[[#This Row],[MARKET PRICE]]&gt;0,Stock[[#This Row],[MARKET PRICE]]*Stock[[#This Row],[REMAINING QUANTITY
(auto-fill)]],"")</f>
        <v/>
      </c>
    </row>
    <row r="2659" spans="2:35">
      <c r="B2659" s="110" t="str">
        <f>IF(AND(Stock[[#This Row],[BUYING QUANTITY]]&gt;0,Stock[[#This Row],[REMAINING QUANTITY
(auto-fill)]]=0),"SOLD OUT",
IF(AND(Stock[[#This Row],[BUYING QUANTITY]]&gt;0,Stock[[#This Row],[REMAINING QUANTITY
(auto-fill)]]&gt;0),"HOLDING",""))</f>
        <v/>
      </c>
      <c r="C2659" s="113">
        <f t="shared" si="41"/>
        <v>2646</v>
      </c>
      <c r="D2659" s="79"/>
      <c r="E2659" s="80"/>
      <c r="F2659" s="162"/>
      <c r="G2659" s="85"/>
      <c r="H2659" s="86"/>
      <c r="I2659" s="164"/>
      <c r="J2659" s="115" t="str">
        <f>IF(Stock[[#This Row],[BUYING QUANTITY]]&gt;0,Stock[[#This Row],[BUYING PRICE]]*Stock[[#This Row],[BUYING QUANTITY]]*Stock[[#This Row],[% BUYING FEE]],"")</f>
        <v/>
      </c>
      <c r="K2659" s="89"/>
      <c r="L2659" s="90"/>
      <c r="M2659" s="117" t="str">
        <f>IF(Stock[[#This Row],[BUYING QUANTITY]]&gt;0,Stock[[#This Row],[BUYING PRICE]]*(1+Stock[[#This Row],[% THRESHOLD (RETURN)_1]]),"")</f>
        <v/>
      </c>
      <c r="N2659" s="91"/>
      <c r="O2659" s="117" t="str">
        <f>IF(Stock[[#This Row],[BUYING QUANTITY]]&gt;0,Stock[[#This Row],[BUYING PRICE]]*(1+Stock[[#This Row],[% THRESHOLD (RETURN)_2]]),"")</f>
        <v/>
      </c>
      <c r="P2659" s="91"/>
      <c r="Q2659" s="117" t="str">
        <f>IF(Stock[[#This Row],[BUYING QUANTITY]]&gt;0,Stock[[#This Row],[BUYING PRICE]]*(1+Stock[[#This Row],[% THRESHOLD (LOSS)]]),"")</f>
        <v/>
      </c>
      <c r="R2659" s="105"/>
      <c r="S2659" s="118" t="str">
        <f>IF(Stock[[#This Row],[CASH DIVIDEND]]&gt;0,Stock[[#This Row],[CASH DIVIDEND]]/(Stock[[#This Row],[BUYING PRICE]]*Stock[[#This Row],[BUYING QUANTITY]]),"")</f>
        <v/>
      </c>
      <c r="T2659" s="105"/>
      <c r="U2659" s="79"/>
      <c r="V2659" s="97"/>
      <c r="W2659" s="98"/>
      <c r="X2659" s="168"/>
      <c r="Y2659" s="126" t="str">
        <f>IF(Stock[[#This Row],[SELLING QUANTITY]]&gt;0,Stock[[#This Row],[SELLING PRICE]]*Stock[[#This Row],[SELLING QUANTITY]]*Stock[[#This Row],[% SELLING FEE]]+Stock[[#This Row],[SELLING PRICE]]*Stock[[#This Row],[SELLING QUANTITY]]*$D$12,"")</f>
        <v/>
      </c>
      <c r="Z2659" s="121">
        <f>Stock[[#This Row],[BUYING QUANTITY]]+Stock[[#This Row],[STOCK DIVIDEND]]-Stock[[#This Row],[SELLING QUANTITY]]</f>
        <v>0</v>
      </c>
      <c r="AA26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59" s="121">
        <f ca="1">IF(Stock[[#This Row],[SELLING DATE]]&gt;0,Stock[[#This Row],[SELLING DATE]]-Stock[[#This Row],[BUY DATE]]+1,IF(Stock[[#This Row],[BUY DATE]]=0,0,TODAY()-Stock[[#This Row],[BUY DATE]]+1))</f>
        <v>0</v>
      </c>
      <c r="AC2659" s="122" t="str">
        <f>IFERROR(Stock[[#This Row],[CASH DIVIDEND]]+Stock[[#This Row],[RETURN/(LOSS) FROM TRADING
(auto-fill)]],"")</f>
        <v/>
      </c>
      <c r="AD26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59" s="146" t="str">
        <f ca="1">IFERROR(IF(Stock[[#This Row],[HOLDING DAYS
(auto-fill)]]&lt;365,Stock[[#This Row],[% TOTAL RETURN/(LOSS)
(auto-fill)]]*365/Stock[[#This Row],[HOLDING DAYS
(auto-fill)]],POWER((1+Stock[[#This Row],[% TOTAL RETURN/(LOSS)
(auto-fill)]]),1/(Stock[[#This Row],[HOLDING DAYS
(auto-fill)]]/365))-1),"")</f>
        <v/>
      </c>
      <c r="AF2659" s="81"/>
      <c r="AG2659" s="149" t="str">
        <f>IF(Stock[[#This Row],[STATUS
(auto-fill)]]="HOLDING",Stock[[#This Row],[MARKET PRICE]]-Stock[[#This Row],[BUYING PRICE]],"")</f>
        <v/>
      </c>
      <c r="AH2659" s="143" t="str">
        <f>IFERROR(Stock[[#This Row],[CHANGE
(auto-fill)]]/Stock[[#This Row],[BUYING PRICE]],"")</f>
        <v/>
      </c>
      <c r="AI2659" s="130" t="str">
        <f>IF(Stock[[#This Row],[MARKET PRICE]]&gt;0,Stock[[#This Row],[MARKET PRICE]]*Stock[[#This Row],[REMAINING QUANTITY
(auto-fill)]],"")</f>
        <v/>
      </c>
    </row>
    <row r="2660" spans="2:35">
      <c r="B2660" s="110" t="str">
        <f>IF(AND(Stock[[#This Row],[BUYING QUANTITY]]&gt;0,Stock[[#This Row],[REMAINING QUANTITY
(auto-fill)]]=0),"SOLD OUT",
IF(AND(Stock[[#This Row],[BUYING QUANTITY]]&gt;0,Stock[[#This Row],[REMAINING QUANTITY
(auto-fill)]]&gt;0),"HOLDING",""))</f>
        <v/>
      </c>
      <c r="C2660" s="113">
        <f t="shared" si="41"/>
        <v>2647</v>
      </c>
      <c r="D2660" s="79"/>
      <c r="E2660" s="80"/>
      <c r="F2660" s="162"/>
      <c r="G2660" s="85"/>
      <c r="H2660" s="86"/>
      <c r="I2660" s="164"/>
      <c r="J2660" s="115" t="str">
        <f>IF(Stock[[#This Row],[BUYING QUANTITY]]&gt;0,Stock[[#This Row],[BUYING PRICE]]*Stock[[#This Row],[BUYING QUANTITY]]*Stock[[#This Row],[% BUYING FEE]],"")</f>
        <v/>
      </c>
      <c r="K2660" s="89"/>
      <c r="L2660" s="90"/>
      <c r="M2660" s="117" t="str">
        <f>IF(Stock[[#This Row],[BUYING QUANTITY]]&gt;0,Stock[[#This Row],[BUYING PRICE]]*(1+Stock[[#This Row],[% THRESHOLD (RETURN)_1]]),"")</f>
        <v/>
      </c>
      <c r="N2660" s="91"/>
      <c r="O2660" s="117" t="str">
        <f>IF(Stock[[#This Row],[BUYING QUANTITY]]&gt;0,Stock[[#This Row],[BUYING PRICE]]*(1+Stock[[#This Row],[% THRESHOLD (RETURN)_2]]),"")</f>
        <v/>
      </c>
      <c r="P2660" s="91"/>
      <c r="Q2660" s="117" t="str">
        <f>IF(Stock[[#This Row],[BUYING QUANTITY]]&gt;0,Stock[[#This Row],[BUYING PRICE]]*(1+Stock[[#This Row],[% THRESHOLD (LOSS)]]),"")</f>
        <v/>
      </c>
      <c r="R2660" s="105"/>
      <c r="S2660" s="118" t="str">
        <f>IF(Stock[[#This Row],[CASH DIVIDEND]]&gt;0,Stock[[#This Row],[CASH DIVIDEND]]/(Stock[[#This Row],[BUYING PRICE]]*Stock[[#This Row],[BUYING QUANTITY]]),"")</f>
        <v/>
      </c>
      <c r="T2660" s="105"/>
      <c r="U2660" s="79"/>
      <c r="V2660" s="97"/>
      <c r="W2660" s="98"/>
      <c r="X2660" s="168"/>
      <c r="Y2660" s="126" t="str">
        <f>IF(Stock[[#This Row],[SELLING QUANTITY]]&gt;0,Stock[[#This Row],[SELLING PRICE]]*Stock[[#This Row],[SELLING QUANTITY]]*Stock[[#This Row],[% SELLING FEE]]+Stock[[#This Row],[SELLING PRICE]]*Stock[[#This Row],[SELLING QUANTITY]]*$D$12,"")</f>
        <v/>
      </c>
      <c r="Z2660" s="121">
        <f>Stock[[#This Row],[BUYING QUANTITY]]+Stock[[#This Row],[STOCK DIVIDEND]]-Stock[[#This Row],[SELLING QUANTITY]]</f>
        <v>0</v>
      </c>
      <c r="AA26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0" s="121">
        <f ca="1">IF(Stock[[#This Row],[SELLING DATE]]&gt;0,Stock[[#This Row],[SELLING DATE]]-Stock[[#This Row],[BUY DATE]]+1,IF(Stock[[#This Row],[BUY DATE]]=0,0,TODAY()-Stock[[#This Row],[BUY DATE]]+1))</f>
        <v>0</v>
      </c>
      <c r="AC2660" s="122" t="str">
        <f>IFERROR(Stock[[#This Row],[CASH DIVIDEND]]+Stock[[#This Row],[RETURN/(LOSS) FROM TRADING
(auto-fill)]],"")</f>
        <v/>
      </c>
      <c r="AD26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0" s="146" t="str">
        <f ca="1">IFERROR(IF(Stock[[#This Row],[HOLDING DAYS
(auto-fill)]]&lt;365,Stock[[#This Row],[% TOTAL RETURN/(LOSS)
(auto-fill)]]*365/Stock[[#This Row],[HOLDING DAYS
(auto-fill)]],POWER((1+Stock[[#This Row],[% TOTAL RETURN/(LOSS)
(auto-fill)]]),1/(Stock[[#This Row],[HOLDING DAYS
(auto-fill)]]/365))-1),"")</f>
        <v/>
      </c>
      <c r="AF2660" s="81"/>
      <c r="AG2660" s="149" t="str">
        <f>IF(Stock[[#This Row],[STATUS
(auto-fill)]]="HOLDING",Stock[[#This Row],[MARKET PRICE]]-Stock[[#This Row],[BUYING PRICE]],"")</f>
        <v/>
      </c>
      <c r="AH2660" s="143" t="str">
        <f>IFERROR(Stock[[#This Row],[CHANGE
(auto-fill)]]/Stock[[#This Row],[BUYING PRICE]],"")</f>
        <v/>
      </c>
      <c r="AI2660" s="130" t="str">
        <f>IF(Stock[[#This Row],[MARKET PRICE]]&gt;0,Stock[[#This Row],[MARKET PRICE]]*Stock[[#This Row],[REMAINING QUANTITY
(auto-fill)]],"")</f>
        <v/>
      </c>
    </row>
    <row r="2661" spans="2:35">
      <c r="B2661" s="110" t="str">
        <f>IF(AND(Stock[[#This Row],[BUYING QUANTITY]]&gt;0,Stock[[#This Row],[REMAINING QUANTITY
(auto-fill)]]=0),"SOLD OUT",
IF(AND(Stock[[#This Row],[BUYING QUANTITY]]&gt;0,Stock[[#This Row],[REMAINING QUANTITY
(auto-fill)]]&gt;0),"HOLDING",""))</f>
        <v/>
      </c>
      <c r="C2661" s="113">
        <f t="shared" si="41"/>
        <v>2648</v>
      </c>
      <c r="D2661" s="79"/>
      <c r="E2661" s="80"/>
      <c r="F2661" s="162"/>
      <c r="G2661" s="85"/>
      <c r="H2661" s="86"/>
      <c r="I2661" s="164"/>
      <c r="J2661" s="115" t="str">
        <f>IF(Stock[[#This Row],[BUYING QUANTITY]]&gt;0,Stock[[#This Row],[BUYING PRICE]]*Stock[[#This Row],[BUYING QUANTITY]]*Stock[[#This Row],[% BUYING FEE]],"")</f>
        <v/>
      </c>
      <c r="K2661" s="89"/>
      <c r="L2661" s="90"/>
      <c r="M2661" s="117" t="str">
        <f>IF(Stock[[#This Row],[BUYING QUANTITY]]&gt;0,Stock[[#This Row],[BUYING PRICE]]*(1+Stock[[#This Row],[% THRESHOLD (RETURN)_1]]),"")</f>
        <v/>
      </c>
      <c r="N2661" s="91"/>
      <c r="O2661" s="117" t="str">
        <f>IF(Stock[[#This Row],[BUYING QUANTITY]]&gt;0,Stock[[#This Row],[BUYING PRICE]]*(1+Stock[[#This Row],[% THRESHOLD (RETURN)_2]]),"")</f>
        <v/>
      </c>
      <c r="P2661" s="91"/>
      <c r="Q2661" s="117" t="str">
        <f>IF(Stock[[#This Row],[BUYING QUANTITY]]&gt;0,Stock[[#This Row],[BUYING PRICE]]*(1+Stock[[#This Row],[% THRESHOLD (LOSS)]]),"")</f>
        <v/>
      </c>
      <c r="R2661" s="105"/>
      <c r="S2661" s="118" t="str">
        <f>IF(Stock[[#This Row],[CASH DIVIDEND]]&gt;0,Stock[[#This Row],[CASH DIVIDEND]]/(Stock[[#This Row],[BUYING PRICE]]*Stock[[#This Row],[BUYING QUANTITY]]),"")</f>
        <v/>
      </c>
      <c r="T2661" s="105"/>
      <c r="U2661" s="79"/>
      <c r="V2661" s="97"/>
      <c r="W2661" s="98"/>
      <c r="X2661" s="168"/>
      <c r="Y2661" s="126" t="str">
        <f>IF(Stock[[#This Row],[SELLING QUANTITY]]&gt;0,Stock[[#This Row],[SELLING PRICE]]*Stock[[#This Row],[SELLING QUANTITY]]*Stock[[#This Row],[% SELLING FEE]]+Stock[[#This Row],[SELLING PRICE]]*Stock[[#This Row],[SELLING QUANTITY]]*$D$12,"")</f>
        <v/>
      </c>
      <c r="Z2661" s="121">
        <f>Stock[[#This Row],[BUYING QUANTITY]]+Stock[[#This Row],[STOCK DIVIDEND]]-Stock[[#This Row],[SELLING QUANTITY]]</f>
        <v>0</v>
      </c>
      <c r="AA26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1" s="121">
        <f ca="1">IF(Stock[[#This Row],[SELLING DATE]]&gt;0,Stock[[#This Row],[SELLING DATE]]-Stock[[#This Row],[BUY DATE]]+1,IF(Stock[[#This Row],[BUY DATE]]=0,0,TODAY()-Stock[[#This Row],[BUY DATE]]+1))</f>
        <v>0</v>
      </c>
      <c r="AC2661" s="122" t="str">
        <f>IFERROR(Stock[[#This Row],[CASH DIVIDEND]]+Stock[[#This Row],[RETURN/(LOSS) FROM TRADING
(auto-fill)]],"")</f>
        <v/>
      </c>
      <c r="AD26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1" s="146" t="str">
        <f ca="1">IFERROR(IF(Stock[[#This Row],[HOLDING DAYS
(auto-fill)]]&lt;365,Stock[[#This Row],[% TOTAL RETURN/(LOSS)
(auto-fill)]]*365/Stock[[#This Row],[HOLDING DAYS
(auto-fill)]],POWER((1+Stock[[#This Row],[% TOTAL RETURN/(LOSS)
(auto-fill)]]),1/(Stock[[#This Row],[HOLDING DAYS
(auto-fill)]]/365))-1),"")</f>
        <v/>
      </c>
      <c r="AF2661" s="81"/>
      <c r="AG2661" s="149" t="str">
        <f>IF(Stock[[#This Row],[STATUS
(auto-fill)]]="HOLDING",Stock[[#This Row],[MARKET PRICE]]-Stock[[#This Row],[BUYING PRICE]],"")</f>
        <v/>
      </c>
      <c r="AH2661" s="143" t="str">
        <f>IFERROR(Stock[[#This Row],[CHANGE
(auto-fill)]]/Stock[[#This Row],[BUYING PRICE]],"")</f>
        <v/>
      </c>
      <c r="AI2661" s="130" t="str">
        <f>IF(Stock[[#This Row],[MARKET PRICE]]&gt;0,Stock[[#This Row],[MARKET PRICE]]*Stock[[#This Row],[REMAINING QUANTITY
(auto-fill)]],"")</f>
        <v/>
      </c>
    </row>
    <row r="2662" spans="2:35">
      <c r="B2662" s="110" t="str">
        <f>IF(AND(Stock[[#This Row],[BUYING QUANTITY]]&gt;0,Stock[[#This Row],[REMAINING QUANTITY
(auto-fill)]]=0),"SOLD OUT",
IF(AND(Stock[[#This Row],[BUYING QUANTITY]]&gt;0,Stock[[#This Row],[REMAINING QUANTITY
(auto-fill)]]&gt;0),"HOLDING",""))</f>
        <v/>
      </c>
      <c r="C2662" s="113">
        <f t="shared" si="41"/>
        <v>2649</v>
      </c>
      <c r="D2662" s="79"/>
      <c r="E2662" s="80"/>
      <c r="F2662" s="162"/>
      <c r="G2662" s="85"/>
      <c r="H2662" s="86"/>
      <c r="I2662" s="164"/>
      <c r="J2662" s="115" t="str">
        <f>IF(Stock[[#This Row],[BUYING QUANTITY]]&gt;0,Stock[[#This Row],[BUYING PRICE]]*Stock[[#This Row],[BUYING QUANTITY]]*Stock[[#This Row],[% BUYING FEE]],"")</f>
        <v/>
      </c>
      <c r="K2662" s="89"/>
      <c r="L2662" s="90"/>
      <c r="M2662" s="117" t="str">
        <f>IF(Stock[[#This Row],[BUYING QUANTITY]]&gt;0,Stock[[#This Row],[BUYING PRICE]]*(1+Stock[[#This Row],[% THRESHOLD (RETURN)_1]]),"")</f>
        <v/>
      </c>
      <c r="N2662" s="91"/>
      <c r="O2662" s="117" t="str">
        <f>IF(Stock[[#This Row],[BUYING QUANTITY]]&gt;0,Stock[[#This Row],[BUYING PRICE]]*(1+Stock[[#This Row],[% THRESHOLD (RETURN)_2]]),"")</f>
        <v/>
      </c>
      <c r="P2662" s="91"/>
      <c r="Q2662" s="117" t="str">
        <f>IF(Stock[[#This Row],[BUYING QUANTITY]]&gt;0,Stock[[#This Row],[BUYING PRICE]]*(1+Stock[[#This Row],[% THRESHOLD (LOSS)]]),"")</f>
        <v/>
      </c>
      <c r="R2662" s="105"/>
      <c r="S2662" s="118" t="str">
        <f>IF(Stock[[#This Row],[CASH DIVIDEND]]&gt;0,Stock[[#This Row],[CASH DIVIDEND]]/(Stock[[#This Row],[BUYING PRICE]]*Stock[[#This Row],[BUYING QUANTITY]]),"")</f>
        <v/>
      </c>
      <c r="T2662" s="105"/>
      <c r="U2662" s="79"/>
      <c r="V2662" s="97"/>
      <c r="W2662" s="98"/>
      <c r="X2662" s="168"/>
      <c r="Y2662" s="126" t="str">
        <f>IF(Stock[[#This Row],[SELLING QUANTITY]]&gt;0,Stock[[#This Row],[SELLING PRICE]]*Stock[[#This Row],[SELLING QUANTITY]]*Stock[[#This Row],[% SELLING FEE]]+Stock[[#This Row],[SELLING PRICE]]*Stock[[#This Row],[SELLING QUANTITY]]*$D$12,"")</f>
        <v/>
      </c>
      <c r="Z2662" s="121">
        <f>Stock[[#This Row],[BUYING QUANTITY]]+Stock[[#This Row],[STOCK DIVIDEND]]-Stock[[#This Row],[SELLING QUANTITY]]</f>
        <v>0</v>
      </c>
      <c r="AA26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2" s="121">
        <f ca="1">IF(Stock[[#This Row],[SELLING DATE]]&gt;0,Stock[[#This Row],[SELLING DATE]]-Stock[[#This Row],[BUY DATE]]+1,IF(Stock[[#This Row],[BUY DATE]]=0,0,TODAY()-Stock[[#This Row],[BUY DATE]]+1))</f>
        <v>0</v>
      </c>
      <c r="AC2662" s="122" t="str">
        <f>IFERROR(Stock[[#This Row],[CASH DIVIDEND]]+Stock[[#This Row],[RETURN/(LOSS) FROM TRADING
(auto-fill)]],"")</f>
        <v/>
      </c>
      <c r="AD26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2" s="146" t="str">
        <f ca="1">IFERROR(IF(Stock[[#This Row],[HOLDING DAYS
(auto-fill)]]&lt;365,Stock[[#This Row],[% TOTAL RETURN/(LOSS)
(auto-fill)]]*365/Stock[[#This Row],[HOLDING DAYS
(auto-fill)]],POWER((1+Stock[[#This Row],[% TOTAL RETURN/(LOSS)
(auto-fill)]]),1/(Stock[[#This Row],[HOLDING DAYS
(auto-fill)]]/365))-1),"")</f>
        <v/>
      </c>
      <c r="AF2662" s="81"/>
      <c r="AG2662" s="149" t="str">
        <f>IF(Stock[[#This Row],[STATUS
(auto-fill)]]="HOLDING",Stock[[#This Row],[MARKET PRICE]]-Stock[[#This Row],[BUYING PRICE]],"")</f>
        <v/>
      </c>
      <c r="AH2662" s="143" t="str">
        <f>IFERROR(Stock[[#This Row],[CHANGE
(auto-fill)]]/Stock[[#This Row],[BUYING PRICE]],"")</f>
        <v/>
      </c>
      <c r="AI2662" s="130" t="str">
        <f>IF(Stock[[#This Row],[MARKET PRICE]]&gt;0,Stock[[#This Row],[MARKET PRICE]]*Stock[[#This Row],[REMAINING QUANTITY
(auto-fill)]],"")</f>
        <v/>
      </c>
    </row>
    <row r="2663" spans="2:35">
      <c r="B2663" s="110" t="str">
        <f>IF(AND(Stock[[#This Row],[BUYING QUANTITY]]&gt;0,Stock[[#This Row],[REMAINING QUANTITY
(auto-fill)]]=0),"SOLD OUT",
IF(AND(Stock[[#This Row],[BUYING QUANTITY]]&gt;0,Stock[[#This Row],[REMAINING QUANTITY
(auto-fill)]]&gt;0),"HOLDING",""))</f>
        <v/>
      </c>
      <c r="C2663" s="113">
        <f t="shared" si="41"/>
        <v>2650</v>
      </c>
      <c r="D2663" s="79"/>
      <c r="E2663" s="80"/>
      <c r="F2663" s="162"/>
      <c r="G2663" s="85"/>
      <c r="H2663" s="86"/>
      <c r="I2663" s="164"/>
      <c r="J2663" s="115" t="str">
        <f>IF(Stock[[#This Row],[BUYING QUANTITY]]&gt;0,Stock[[#This Row],[BUYING PRICE]]*Stock[[#This Row],[BUYING QUANTITY]]*Stock[[#This Row],[% BUYING FEE]],"")</f>
        <v/>
      </c>
      <c r="K2663" s="89"/>
      <c r="L2663" s="90"/>
      <c r="M2663" s="117" t="str">
        <f>IF(Stock[[#This Row],[BUYING QUANTITY]]&gt;0,Stock[[#This Row],[BUYING PRICE]]*(1+Stock[[#This Row],[% THRESHOLD (RETURN)_1]]),"")</f>
        <v/>
      </c>
      <c r="N2663" s="91"/>
      <c r="O2663" s="117" t="str">
        <f>IF(Stock[[#This Row],[BUYING QUANTITY]]&gt;0,Stock[[#This Row],[BUYING PRICE]]*(1+Stock[[#This Row],[% THRESHOLD (RETURN)_2]]),"")</f>
        <v/>
      </c>
      <c r="P2663" s="91"/>
      <c r="Q2663" s="117" t="str">
        <f>IF(Stock[[#This Row],[BUYING QUANTITY]]&gt;0,Stock[[#This Row],[BUYING PRICE]]*(1+Stock[[#This Row],[% THRESHOLD (LOSS)]]),"")</f>
        <v/>
      </c>
      <c r="R2663" s="105"/>
      <c r="S2663" s="118" t="str">
        <f>IF(Stock[[#This Row],[CASH DIVIDEND]]&gt;0,Stock[[#This Row],[CASH DIVIDEND]]/(Stock[[#This Row],[BUYING PRICE]]*Stock[[#This Row],[BUYING QUANTITY]]),"")</f>
        <v/>
      </c>
      <c r="T2663" s="105"/>
      <c r="U2663" s="79"/>
      <c r="V2663" s="97"/>
      <c r="W2663" s="98"/>
      <c r="X2663" s="168"/>
      <c r="Y2663" s="126" t="str">
        <f>IF(Stock[[#This Row],[SELLING QUANTITY]]&gt;0,Stock[[#This Row],[SELLING PRICE]]*Stock[[#This Row],[SELLING QUANTITY]]*Stock[[#This Row],[% SELLING FEE]]+Stock[[#This Row],[SELLING PRICE]]*Stock[[#This Row],[SELLING QUANTITY]]*$D$12,"")</f>
        <v/>
      </c>
      <c r="Z2663" s="121">
        <f>Stock[[#This Row],[BUYING QUANTITY]]+Stock[[#This Row],[STOCK DIVIDEND]]-Stock[[#This Row],[SELLING QUANTITY]]</f>
        <v>0</v>
      </c>
      <c r="AA26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3" s="121">
        <f ca="1">IF(Stock[[#This Row],[SELLING DATE]]&gt;0,Stock[[#This Row],[SELLING DATE]]-Stock[[#This Row],[BUY DATE]]+1,IF(Stock[[#This Row],[BUY DATE]]=0,0,TODAY()-Stock[[#This Row],[BUY DATE]]+1))</f>
        <v>0</v>
      </c>
      <c r="AC2663" s="122" t="str">
        <f>IFERROR(Stock[[#This Row],[CASH DIVIDEND]]+Stock[[#This Row],[RETURN/(LOSS) FROM TRADING
(auto-fill)]],"")</f>
        <v/>
      </c>
      <c r="AD26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3" s="146" t="str">
        <f ca="1">IFERROR(IF(Stock[[#This Row],[HOLDING DAYS
(auto-fill)]]&lt;365,Stock[[#This Row],[% TOTAL RETURN/(LOSS)
(auto-fill)]]*365/Stock[[#This Row],[HOLDING DAYS
(auto-fill)]],POWER((1+Stock[[#This Row],[% TOTAL RETURN/(LOSS)
(auto-fill)]]),1/(Stock[[#This Row],[HOLDING DAYS
(auto-fill)]]/365))-1),"")</f>
        <v/>
      </c>
      <c r="AF2663" s="81"/>
      <c r="AG2663" s="149" t="str">
        <f>IF(Stock[[#This Row],[STATUS
(auto-fill)]]="HOLDING",Stock[[#This Row],[MARKET PRICE]]-Stock[[#This Row],[BUYING PRICE]],"")</f>
        <v/>
      </c>
      <c r="AH2663" s="143" t="str">
        <f>IFERROR(Stock[[#This Row],[CHANGE
(auto-fill)]]/Stock[[#This Row],[BUYING PRICE]],"")</f>
        <v/>
      </c>
      <c r="AI2663" s="130" t="str">
        <f>IF(Stock[[#This Row],[MARKET PRICE]]&gt;0,Stock[[#This Row],[MARKET PRICE]]*Stock[[#This Row],[REMAINING QUANTITY
(auto-fill)]],"")</f>
        <v/>
      </c>
    </row>
    <row r="2664" spans="2:35">
      <c r="B2664" s="110" t="str">
        <f>IF(AND(Stock[[#This Row],[BUYING QUANTITY]]&gt;0,Stock[[#This Row],[REMAINING QUANTITY
(auto-fill)]]=0),"SOLD OUT",
IF(AND(Stock[[#This Row],[BUYING QUANTITY]]&gt;0,Stock[[#This Row],[REMAINING QUANTITY
(auto-fill)]]&gt;0),"HOLDING",""))</f>
        <v/>
      </c>
      <c r="C2664" s="113">
        <f t="shared" si="41"/>
        <v>2651</v>
      </c>
      <c r="D2664" s="79"/>
      <c r="E2664" s="80"/>
      <c r="F2664" s="162"/>
      <c r="G2664" s="85"/>
      <c r="H2664" s="86"/>
      <c r="I2664" s="164"/>
      <c r="J2664" s="115" t="str">
        <f>IF(Stock[[#This Row],[BUYING QUANTITY]]&gt;0,Stock[[#This Row],[BUYING PRICE]]*Stock[[#This Row],[BUYING QUANTITY]]*Stock[[#This Row],[% BUYING FEE]],"")</f>
        <v/>
      </c>
      <c r="K2664" s="89"/>
      <c r="L2664" s="90"/>
      <c r="M2664" s="117" t="str">
        <f>IF(Stock[[#This Row],[BUYING QUANTITY]]&gt;0,Stock[[#This Row],[BUYING PRICE]]*(1+Stock[[#This Row],[% THRESHOLD (RETURN)_1]]),"")</f>
        <v/>
      </c>
      <c r="N2664" s="91"/>
      <c r="O2664" s="117" t="str">
        <f>IF(Stock[[#This Row],[BUYING QUANTITY]]&gt;0,Stock[[#This Row],[BUYING PRICE]]*(1+Stock[[#This Row],[% THRESHOLD (RETURN)_2]]),"")</f>
        <v/>
      </c>
      <c r="P2664" s="91"/>
      <c r="Q2664" s="117" t="str">
        <f>IF(Stock[[#This Row],[BUYING QUANTITY]]&gt;0,Stock[[#This Row],[BUYING PRICE]]*(1+Stock[[#This Row],[% THRESHOLD (LOSS)]]),"")</f>
        <v/>
      </c>
      <c r="R2664" s="105"/>
      <c r="S2664" s="118" t="str">
        <f>IF(Stock[[#This Row],[CASH DIVIDEND]]&gt;0,Stock[[#This Row],[CASH DIVIDEND]]/(Stock[[#This Row],[BUYING PRICE]]*Stock[[#This Row],[BUYING QUANTITY]]),"")</f>
        <v/>
      </c>
      <c r="T2664" s="105"/>
      <c r="U2664" s="79"/>
      <c r="V2664" s="97"/>
      <c r="W2664" s="98"/>
      <c r="X2664" s="168"/>
      <c r="Y2664" s="126" t="str">
        <f>IF(Stock[[#This Row],[SELLING QUANTITY]]&gt;0,Stock[[#This Row],[SELLING PRICE]]*Stock[[#This Row],[SELLING QUANTITY]]*Stock[[#This Row],[% SELLING FEE]]+Stock[[#This Row],[SELLING PRICE]]*Stock[[#This Row],[SELLING QUANTITY]]*$D$12,"")</f>
        <v/>
      </c>
      <c r="Z2664" s="121">
        <f>Stock[[#This Row],[BUYING QUANTITY]]+Stock[[#This Row],[STOCK DIVIDEND]]-Stock[[#This Row],[SELLING QUANTITY]]</f>
        <v>0</v>
      </c>
      <c r="AA26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4" s="121">
        <f ca="1">IF(Stock[[#This Row],[SELLING DATE]]&gt;0,Stock[[#This Row],[SELLING DATE]]-Stock[[#This Row],[BUY DATE]]+1,IF(Stock[[#This Row],[BUY DATE]]=0,0,TODAY()-Stock[[#This Row],[BUY DATE]]+1))</f>
        <v>0</v>
      </c>
      <c r="AC2664" s="122" t="str">
        <f>IFERROR(Stock[[#This Row],[CASH DIVIDEND]]+Stock[[#This Row],[RETURN/(LOSS) FROM TRADING
(auto-fill)]],"")</f>
        <v/>
      </c>
      <c r="AD26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4" s="146" t="str">
        <f ca="1">IFERROR(IF(Stock[[#This Row],[HOLDING DAYS
(auto-fill)]]&lt;365,Stock[[#This Row],[% TOTAL RETURN/(LOSS)
(auto-fill)]]*365/Stock[[#This Row],[HOLDING DAYS
(auto-fill)]],POWER((1+Stock[[#This Row],[% TOTAL RETURN/(LOSS)
(auto-fill)]]),1/(Stock[[#This Row],[HOLDING DAYS
(auto-fill)]]/365))-1),"")</f>
        <v/>
      </c>
      <c r="AF2664" s="81"/>
      <c r="AG2664" s="149" t="str">
        <f>IF(Stock[[#This Row],[STATUS
(auto-fill)]]="HOLDING",Stock[[#This Row],[MARKET PRICE]]-Stock[[#This Row],[BUYING PRICE]],"")</f>
        <v/>
      </c>
      <c r="AH2664" s="143" t="str">
        <f>IFERROR(Stock[[#This Row],[CHANGE
(auto-fill)]]/Stock[[#This Row],[BUYING PRICE]],"")</f>
        <v/>
      </c>
      <c r="AI2664" s="130" t="str">
        <f>IF(Stock[[#This Row],[MARKET PRICE]]&gt;0,Stock[[#This Row],[MARKET PRICE]]*Stock[[#This Row],[REMAINING QUANTITY
(auto-fill)]],"")</f>
        <v/>
      </c>
    </row>
    <row r="2665" spans="2:35">
      <c r="B2665" s="110" t="str">
        <f>IF(AND(Stock[[#This Row],[BUYING QUANTITY]]&gt;0,Stock[[#This Row],[REMAINING QUANTITY
(auto-fill)]]=0),"SOLD OUT",
IF(AND(Stock[[#This Row],[BUYING QUANTITY]]&gt;0,Stock[[#This Row],[REMAINING QUANTITY
(auto-fill)]]&gt;0),"HOLDING",""))</f>
        <v/>
      </c>
      <c r="C2665" s="113">
        <f t="shared" si="41"/>
        <v>2652</v>
      </c>
      <c r="D2665" s="79"/>
      <c r="E2665" s="80"/>
      <c r="F2665" s="162"/>
      <c r="G2665" s="85"/>
      <c r="H2665" s="86"/>
      <c r="I2665" s="164"/>
      <c r="J2665" s="115" t="str">
        <f>IF(Stock[[#This Row],[BUYING QUANTITY]]&gt;0,Stock[[#This Row],[BUYING PRICE]]*Stock[[#This Row],[BUYING QUANTITY]]*Stock[[#This Row],[% BUYING FEE]],"")</f>
        <v/>
      </c>
      <c r="K2665" s="89"/>
      <c r="L2665" s="90"/>
      <c r="M2665" s="117" t="str">
        <f>IF(Stock[[#This Row],[BUYING QUANTITY]]&gt;0,Stock[[#This Row],[BUYING PRICE]]*(1+Stock[[#This Row],[% THRESHOLD (RETURN)_1]]),"")</f>
        <v/>
      </c>
      <c r="N2665" s="91"/>
      <c r="O2665" s="117" t="str">
        <f>IF(Stock[[#This Row],[BUYING QUANTITY]]&gt;0,Stock[[#This Row],[BUYING PRICE]]*(1+Stock[[#This Row],[% THRESHOLD (RETURN)_2]]),"")</f>
        <v/>
      </c>
      <c r="P2665" s="91"/>
      <c r="Q2665" s="117" t="str">
        <f>IF(Stock[[#This Row],[BUYING QUANTITY]]&gt;0,Stock[[#This Row],[BUYING PRICE]]*(1+Stock[[#This Row],[% THRESHOLD (LOSS)]]),"")</f>
        <v/>
      </c>
      <c r="R2665" s="105"/>
      <c r="S2665" s="118" t="str">
        <f>IF(Stock[[#This Row],[CASH DIVIDEND]]&gt;0,Stock[[#This Row],[CASH DIVIDEND]]/(Stock[[#This Row],[BUYING PRICE]]*Stock[[#This Row],[BUYING QUANTITY]]),"")</f>
        <v/>
      </c>
      <c r="T2665" s="105"/>
      <c r="U2665" s="79"/>
      <c r="V2665" s="97"/>
      <c r="W2665" s="98"/>
      <c r="X2665" s="168"/>
      <c r="Y2665" s="126" t="str">
        <f>IF(Stock[[#This Row],[SELLING QUANTITY]]&gt;0,Stock[[#This Row],[SELLING PRICE]]*Stock[[#This Row],[SELLING QUANTITY]]*Stock[[#This Row],[% SELLING FEE]]+Stock[[#This Row],[SELLING PRICE]]*Stock[[#This Row],[SELLING QUANTITY]]*$D$12,"")</f>
        <v/>
      </c>
      <c r="Z2665" s="121">
        <f>Stock[[#This Row],[BUYING QUANTITY]]+Stock[[#This Row],[STOCK DIVIDEND]]-Stock[[#This Row],[SELLING QUANTITY]]</f>
        <v>0</v>
      </c>
      <c r="AA26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5" s="121">
        <f ca="1">IF(Stock[[#This Row],[SELLING DATE]]&gt;0,Stock[[#This Row],[SELLING DATE]]-Stock[[#This Row],[BUY DATE]]+1,IF(Stock[[#This Row],[BUY DATE]]=0,0,TODAY()-Stock[[#This Row],[BUY DATE]]+1))</f>
        <v>0</v>
      </c>
      <c r="AC2665" s="122" t="str">
        <f>IFERROR(Stock[[#This Row],[CASH DIVIDEND]]+Stock[[#This Row],[RETURN/(LOSS) FROM TRADING
(auto-fill)]],"")</f>
        <v/>
      </c>
      <c r="AD26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5" s="146" t="str">
        <f ca="1">IFERROR(IF(Stock[[#This Row],[HOLDING DAYS
(auto-fill)]]&lt;365,Stock[[#This Row],[% TOTAL RETURN/(LOSS)
(auto-fill)]]*365/Stock[[#This Row],[HOLDING DAYS
(auto-fill)]],POWER((1+Stock[[#This Row],[% TOTAL RETURN/(LOSS)
(auto-fill)]]),1/(Stock[[#This Row],[HOLDING DAYS
(auto-fill)]]/365))-1),"")</f>
        <v/>
      </c>
      <c r="AF2665" s="81"/>
      <c r="AG2665" s="149" t="str">
        <f>IF(Stock[[#This Row],[STATUS
(auto-fill)]]="HOLDING",Stock[[#This Row],[MARKET PRICE]]-Stock[[#This Row],[BUYING PRICE]],"")</f>
        <v/>
      </c>
      <c r="AH2665" s="143" t="str">
        <f>IFERROR(Stock[[#This Row],[CHANGE
(auto-fill)]]/Stock[[#This Row],[BUYING PRICE]],"")</f>
        <v/>
      </c>
      <c r="AI2665" s="130" t="str">
        <f>IF(Stock[[#This Row],[MARKET PRICE]]&gt;0,Stock[[#This Row],[MARKET PRICE]]*Stock[[#This Row],[REMAINING QUANTITY
(auto-fill)]],"")</f>
        <v/>
      </c>
    </row>
    <row r="2666" spans="2:35">
      <c r="B2666" s="110" t="str">
        <f>IF(AND(Stock[[#This Row],[BUYING QUANTITY]]&gt;0,Stock[[#This Row],[REMAINING QUANTITY
(auto-fill)]]=0),"SOLD OUT",
IF(AND(Stock[[#This Row],[BUYING QUANTITY]]&gt;0,Stock[[#This Row],[REMAINING QUANTITY
(auto-fill)]]&gt;0),"HOLDING",""))</f>
        <v/>
      </c>
      <c r="C2666" s="113">
        <f t="shared" si="41"/>
        <v>2653</v>
      </c>
      <c r="D2666" s="79"/>
      <c r="E2666" s="80"/>
      <c r="F2666" s="162"/>
      <c r="G2666" s="85"/>
      <c r="H2666" s="86"/>
      <c r="I2666" s="164"/>
      <c r="J2666" s="115" t="str">
        <f>IF(Stock[[#This Row],[BUYING QUANTITY]]&gt;0,Stock[[#This Row],[BUYING PRICE]]*Stock[[#This Row],[BUYING QUANTITY]]*Stock[[#This Row],[% BUYING FEE]],"")</f>
        <v/>
      </c>
      <c r="K2666" s="89"/>
      <c r="L2666" s="90"/>
      <c r="M2666" s="117" t="str">
        <f>IF(Stock[[#This Row],[BUYING QUANTITY]]&gt;0,Stock[[#This Row],[BUYING PRICE]]*(1+Stock[[#This Row],[% THRESHOLD (RETURN)_1]]),"")</f>
        <v/>
      </c>
      <c r="N2666" s="91"/>
      <c r="O2666" s="117" t="str">
        <f>IF(Stock[[#This Row],[BUYING QUANTITY]]&gt;0,Stock[[#This Row],[BUYING PRICE]]*(1+Stock[[#This Row],[% THRESHOLD (RETURN)_2]]),"")</f>
        <v/>
      </c>
      <c r="P2666" s="91"/>
      <c r="Q2666" s="117" t="str">
        <f>IF(Stock[[#This Row],[BUYING QUANTITY]]&gt;0,Stock[[#This Row],[BUYING PRICE]]*(1+Stock[[#This Row],[% THRESHOLD (LOSS)]]),"")</f>
        <v/>
      </c>
      <c r="R2666" s="105"/>
      <c r="S2666" s="118" t="str">
        <f>IF(Stock[[#This Row],[CASH DIVIDEND]]&gt;0,Stock[[#This Row],[CASH DIVIDEND]]/(Stock[[#This Row],[BUYING PRICE]]*Stock[[#This Row],[BUYING QUANTITY]]),"")</f>
        <v/>
      </c>
      <c r="T2666" s="105"/>
      <c r="U2666" s="79"/>
      <c r="V2666" s="97"/>
      <c r="W2666" s="98"/>
      <c r="X2666" s="168"/>
      <c r="Y2666" s="126" t="str">
        <f>IF(Stock[[#This Row],[SELLING QUANTITY]]&gt;0,Stock[[#This Row],[SELLING PRICE]]*Stock[[#This Row],[SELLING QUANTITY]]*Stock[[#This Row],[% SELLING FEE]]+Stock[[#This Row],[SELLING PRICE]]*Stock[[#This Row],[SELLING QUANTITY]]*$D$12,"")</f>
        <v/>
      </c>
      <c r="Z2666" s="121">
        <f>Stock[[#This Row],[BUYING QUANTITY]]+Stock[[#This Row],[STOCK DIVIDEND]]-Stock[[#This Row],[SELLING QUANTITY]]</f>
        <v>0</v>
      </c>
      <c r="AA26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6" s="121">
        <f ca="1">IF(Stock[[#This Row],[SELLING DATE]]&gt;0,Stock[[#This Row],[SELLING DATE]]-Stock[[#This Row],[BUY DATE]]+1,IF(Stock[[#This Row],[BUY DATE]]=0,0,TODAY()-Stock[[#This Row],[BUY DATE]]+1))</f>
        <v>0</v>
      </c>
      <c r="AC2666" s="122" t="str">
        <f>IFERROR(Stock[[#This Row],[CASH DIVIDEND]]+Stock[[#This Row],[RETURN/(LOSS) FROM TRADING
(auto-fill)]],"")</f>
        <v/>
      </c>
      <c r="AD26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6" s="146" t="str">
        <f ca="1">IFERROR(IF(Stock[[#This Row],[HOLDING DAYS
(auto-fill)]]&lt;365,Stock[[#This Row],[% TOTAL RETURN/(LOSS)
(auto-fill)]]*365/Stock[[#This Row],[HOLDING DAYS
(auto-fill)]],POWER((1+Stock[[#This Row],[% TOTAL RETURN/(LOSS)
(auto-fill)]]),1/(Stock[[#This Row],[HOLDING DAYS
(auto-fill)]]/365))-1),"")</f>
        <v/>
      </c>
      <c r="AF2666" s="81"/>
      <c r="AG2666" s="149" t="str">
        <f>IF(Stock[[#This Row],[STATUS
(auto-fill)]]="HOLDING",Stock[[#This Row],[MARKET PRICE]]-Stock[[#This Row],[BUYING PRICE]],"")</f>
        <v/>
      </c>
      <c r="AH2666" s="143" t="str">
        <f>IFERROR(Stock[[#This Row],[CHANGE
(auto-fill)]]/Stock[[#This Row],[BUYING PRICE]],"")</f>
        <v/>
      </c>
      <c r="AI2666" s="130" t="str">
        <f>IF(Stock[[#This Row],[MARKET PRICE]]&gt;0,Stock[[#This Row],[MARKET PRICE]]*Stock[[#This Row],[REMAINING QUANTITY
(auto-fill)]],"")</f>
        <v/>
      </c>
    </row>
    <row r="2667" spans="2:35">
      <c r="B2667" s="110" t="str">
        <f>IF(AND(Stock[[#This Row],[BUYING QUANTITY]]&gt;0,Stock[[#This Row],[REMAINING QUANTITY
(auto-fill)]]=0),"SOLD OUT",
IF(AND(Stock[[#This Row],[BUYING QUANTITY]]&gt;0,Stock[[#This Row],[REMAINING QUANTITY
(auto-fill)]]&gt;0),"HOLDING",""))</f>
        <v/>
      </c>
      <c r="C2667" s="113">
        <f t="shared" si="41"/>
        <v>2654</v>
      </c>
      <c r="D2667" s="79"/>
      <c r="E2667" s="80"/>
      <c r="F2667" s="162"/>
      <c r="G2667" s="85"/>
      <c r="H2667" s="86"/>
      <c r="I2667" s="164"/>
      <c r="J2667" s="115" t="str">
        <f>IF(Stock[[#This Row],[BUYING QUANTITY]]&gt;0,Stock[[#This Row],[BUYING PRICE]]*Stock[[#This Row],[BUYING QUANTITY]]*Stock[[#This Row],[% BUYING FEE]],"")</f>
        <v/>
      </c>
      <c r="K2667" s="89"/>
      <c r="L2667" s="90"/>
      <c r="M2667" s="117" t="str">
        <f>IF(Stock[[#This Row],[BUYING QUANTITY]]&gt;0,Stock[[#This Row],[BUYING PRICE]]*(1+Stock[[#This Row],[% THRESHOLD (RETURN)_1]]),"")</f>
        <v/>
      </c>
      <c r="N2667" s="91"/>
      <c r="O2667" s="117" t="str">
        <f>IF(Stock[[#This Row],[BUYING QUANTITY]]&gt;0,Stock[[#This Row],[BUYING PRICE]]*(1+Stock[[#This Row],[% THRESHOLD (RETURN)_2]]),"")</f>
        <v/>
      </c>
      <c r="P2667" s="91"/>
      <c r="Q2667" s="117" t="str">
        <f>IF(Stock[[#This Row],[BUYING QUANTITY]]&gt;0,Stock[[#This Row],[BUYING PRICE]]*(1+Stock[[#This Row],[% THRESHOLD (LOSS)]]),"")</f>
        <v/>
      </c>
      <c r="R2667" s="105"/>
      <c r="S2667" s="118" t="str">
        <f>IF(Stock[[#This Row],[CASH DIVIDEND]]&gt;0,Stock[[#This Row],[CASH DIVIDEND]]/(Stock[[#This Row],[BUYING PRICE]]*Stock[[#This Row],[BUYING QUANTITY]]),"")</f>
        <v/>
      </c>
      <c r="T2667" s="105"/>
      <c r="U2667" s="79"/>
      <c r="V2667" s="97"/>
      <c r="W2667" s="98"/>
      <c r="X2667" s="168"/>
      <c r="Y2667" s="126" t="str">
        <f>IF(Stock[[#This Row],[SELLING QUANTITY]]&gt;0,Stock[[#This Row],[SELLING PRICE]]*Stock[[#This Row],[SELLING QUANTITY]]*Stock[[#This Row],[% SELLING FEE]]+Stock[[#This Row],[SELLING PRICE]]*Stock[[#This Row],[SELLING QUANTITY]]*$D$12,"")</f>
        <v/>
      </c>
      <c r="Z2667" s="121">
        <f>Stock[[#This Row],[BUYING QUANTITY]]+Stock[[#This Row],[STOCK DIVIDEND]]-Stock[[#This Row],[SELLING QUANTITY]]</f>
        <v>0</v>
      </c>
      <c r="AA26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7" s="121">
        <f ca="1">IF(Stock[[#This Row],[SELLING DATE]]&gt;0,Stock[[#This Row],[SELLING DATE]]-Stock[[#This Row],[BUY DATE]]+1,IF(Stock[[#This Row],[BUY DATE]]=0,0,TODAY()-Stock[[#This Row],[BUY DATE]]+1))</f>
        <v>0</v>
      </c>
      <c r="AC2667" s="122" t="str">
        <f>IFERROR(Stock[[#This Row],[CASH DIVIDEND]]+Stock[[#This Row],[RETURN/(LOSS) FROM TRADING
(auto-fill)]],"")</f>
        <v/>
      </c>
      <c r="AD26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7" s="146" t="str">
        <f ca="1">IFERROR(IF(Stock[[#This Row],[HOLDING DAYS
(auto-fill)]]&lt;365,Stock[[#This Row],[% TOTAL RETURN/(LOSS)
(auto-fill)]]*365/Stock[[#This Row],[HOLDING DAYS
(auto-fill)]],POWER((1+Stock[[#This Row],[% TOTAL RETURN/(LOSS)
(auto-fill)]]),1/(Stock[[#This Row],[HOLDING DAYS
(auto-fill)]]/365))-1),"")</f>
        <v/>
      </c>
      <c r="AF2667" s="81"/>
      <c r="AG2667" s="149" t="str">
        <f>IF(Stock[[#This Row],[STATUS
(auto-fill)]]="HOLDING",Stock[[#This Row],[MARKET PRICE]]-Stock[[#This Row],[BUYING PRICE]],"")</f>
        <v/>
      </c>
      <c r="AH2667" s="143" t="str">
        <f>IFERROR(Stock[[#This Row],[CHANGE
(auto-fill)]]/Stock[[#This Row],[BUYING PRICE]],"")</f>
        <v/>
      </c>
      <c r="AI2667" s="130" t="str">
        <f>IF(Stock[[#This Row],[MARKET PRICE]]&gt;0,Stock[[#This Row],[MARKET PRICE]]*Stock[[#This Row],[REMAINING QUANTITY
(auto-fill)]],"")</f>
        <v/>
      </c>
    </row>
    <row r="2668" spans="2:35">
      <c r="B2668" s="110" t="str">
        <f>IF(AND(Stock[[#This Row],[BUYING QUANTITY]]&gt;0,Stock[[#This Row],[REMAINING QUANTITY
(auto-fill)]]=0),"SOLD OUT",
IF(AND(Stock[[#This Row],[BUYING QUANTITY]]&gt;0,Stock[[#This Row],[REMAINING QUANTITY
(auto-fill)]]&gt;0),"HOLDING",""))</f>
        <v/>
      </c>
      <c r="C2668" s="113">
        <f t="shared" si="41"/>
        <v>2655</v>
      </c>
      <c r="D2668" s="79"/>
      <c r="E2668" s="80"/>
      <c r="F2668" s="162"/>
      <c r="G2668" s="85"/>
      <c r="H2668" s="86"/>
      <c r="I2668" s="164"/>
      <c r="J2668" s="115" t="str">
        <f>IF(Stock[[#This Row],[BUYING QUANTITY]]&gt;0,Stock[[#This Row],[BUYING PRICE]]*Stock[[#This Row],[BUYING QUANTITY]]*Stock[[#This Row],[% BUYING FEE]],"")</f>
        <v/>
      </c>
      <c r="K2668" s="89"/>
      <c r="L2668" s="90"/>
      <c r="M2668" s="117" t="str">
        <f>IF(Stock[[#This Row],[BUYING QUANTITY]]&gt;0,Stock[[#This Row],[BUYING PRICE]]*(1+Stock[[#This Row],[% THRESHOLD (RETURN)_1]]),"")</f>
        <v/>
      </c>
      <c r="N2668" s="91"/>
      <c r="O2668" s="117" t="str">
        <f>IF(Stock[[#This Row],[BUYING QUANTITY]]&gt;0,Stock[[#This Row],[BUYING PRICE]]*(1+Stock[[#This Row],[% THRESHOLD (RETURN)_2]]),"")</f>
        <v/>
      </c>
      <c r="P2668" s="91"/>
      <c r="Q2668" s="117" t="str">
        <f>IF(Stock[[#This Row],[BUYING QUANTITY]]&gt;0,Stock[[#This Row],[BUYING PRICE]]*(1+Stock[[#This Row],[% THRESHOLD (LOSS)]]),"")</f>
        <v/>
      </c>
      <c r="R2668" s="105"/>
      <c r="S2668" s="118" t="str">
        <f>IF(Stock[[#This Row],[CASH DIVIDEND]]&gt;0,Stock[[#This Row],[CASH DIVIDEND]]/(Stock[[#This Row],[BUYING PRICE]]*Stock[[#This Row],[BUYING QUANTITY]]),"")</f>
        <v/>
      </c>
      <c r="T2668" s="105"/>
      <c r="U2668" s="79"/>
      <c r="V2668" s="97"/>
      <c r="W2668" s="98"/>
      <c r="X2668" s="168"/>
      <c r="Y2668" s="126" t="str">
        <f>IF(Stock[[#This Row],[SELLING QUANTITY]]&gt;0,Stock[[#This Row],[SELLING PRICE]]*Stock[[#This Row],[SELLING QUANTITY]]*Stock[[#This Row],[% SELLING FEE]]+Stock[[#This Row],[SELLING PRICE]]*Stock[[#This Row],[SELLING QUANTITY]]*$D$12,"")</f>
        <v/>
      </c>
      <c r="Z2668" s="121">
        <f>Stock[[#This Row],[BUYING QUANTITY]]+Stock[[#This Row],[STOCK DIVIDEND]]-Stock[[#This Row],[SELLING QUANTITY]]</f>
        <v>0</v>
      </c>
      <c r="AA26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8" s="121">
        <f ca="1">IF(Stock[[#This Row],[SELLING DATE]]&gt;0,Stock[[#This Row],[SELLING DATE]]-Stock[[#This Row],[BUY DATE]]+1,IF(Stock[[#This Row],[BUY DATE]]=0,0,TODAY()-Stock[[#This Row],[BUY DATE]]+1))</f>
        <v>0</v>
      </c>
      <c r="AC2668" s="122" t="str">
        <f>IFERROR(Stock[[#This Row],[CASH DIVIDEND]]+Stock[[#This Row],[RETURN/(LOSS) FROM TRADING
(auto-fill)]],"")</f>
        <v/>
      </c>
      <c r="AD26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8" s="146" t="str">
        <f ca="1">IFERROR(IF(Stock[[#This Row],[HOLDING DAYS
(auto-fill)]]&lt;365,Stock[[#This Row],[% TOTAL RETURN/(LOSS)
(auto-fill)]]*365/Stock[[#This Row],[HOLDING DAYS
(auto-fill)]],POWER((1+Stock[[#This Row],[% TOTAL RETURN/(LOSS)
(auto-fill)]]),1/(Stock[[#This Row],[HOLDING DAYS
(auto-fill)]]/365))-1),"")</f>
        <v/>
      </c>
      <c r="AF2668" s="81"/>
      <c r="AG2668" s="149" t="str">
        <f>IF(Stock[[#This Row],[STATUS
(auto-fill)]]="HOLDING",Stock[[#This Row],[MARKET PRICE]]-Stock[[#This Row],[BUYING PRICE]],"")</f>
        <v/>
      </c>
      <c r="AH2668" s="143" t="str">
        <f>IFERROR(Stock[[#This Row],[CHANGE
(auto-fill)]]/Stock[[#This Row],[BUYING PRICE]],"")</f>
        <v/>
      </c>
      <c r="AI2668" s="130" t="str">
        <f>IF(Stock[[#This Row],[MARKET PRICE]]&gt;0,Stock[[#This Row],[MARKET PRICE]]*Stock[[#This Row],[REMAINING QUANTITY
(auto-fill)]],"")</f>
        <v/>
      </c>
    </row>
    <row r="2669" spans="2:35">
      <c r="B2669" s="110" t="str">
        <f>IF(AND(Stock[[#This Row],[BUYING QUANTITY]]&gt;0,Stock[[#This Row],[REMAINING QUANTITY
(auto-fill)]]=0),"SOLD OUT",
IF(AND(Stock[[#This Row],[BUYING QUANTITY]]&gt;0,Stock[[#This Row],[REMAINING QUANTITY
(auto-fill)]]&gt;0),"HOLDING",""))</f>
        <v/>
      </c>
      <c r="C2669" s="113">
        <f t="shared" si="41"/>
        <v>2656</v>
      </c>
      <c r="D2669" s="79"/>
      <c r="E2669" s="80"/>
      <c r="F2669" s="162"/>
      <c r="G2669" s="85"/>
      <c r="H2669" s="86"/>
      <c r="I2669" s="164"/>
      <c r="J2669" s="115" t="str">
        <f>IF(Stock[[#This Row],[BUYING QUANTITY]]&gt;0,Stock[[#This Row],[BUYING PRICE]]*Stock[[#This Row],[BUYING QUANTITY]]*Stock[[#This Row],[% BUYING FEE]],"")</f>
        <v/>
      </c>
      <c r="K2669" s="89"/>
      <c r="L2669" s="90"/>
      <c r="M2669" s="117" t="str">
        <f>IF(Stock[[#This Row],[BUYING QUANTITY]]&gt;0,Stock[[#This Row],[BUYING PRICE]]*(1+Stock[[#This Row],[% THRESHOLD (RETURN)_1]]),"")</f>
        <v/>
      </c>
      <c r="N2669" s="91"/>
      <c r="O2669" s="117" t="str">
        <f>IF(Stock[[#This Row],[BUYING QUANTITY]]&gt;0,Stock[[#This Row],[BUYING PRICE]]*(1+Stock[[#This Row],[% THRESHOLD (RETURN)_2]]),"")</f>
        <v/>
      </c>
      <c r="P2669" s="91"/>
      <c r="Q2669" s="117" t="str">
        <f>IF(Stock[[#This Row],[BUYING QUANTITY]]&gt;0,Stock[[#This Row],[BUYING PRICE]]*(1+Stock[[#This Row],[% THRESHOLD (LOSS)]]),"")</f>
        <v/>
      </c>
      <c r="R2669" s="105"/>
      <c r="S2669" s="118" t="str">
        <f>IF(Stock[[#This Row],[CASH DIVIDEND]]&gt;0,Stock[[#This Row],[CASH DIVIDEND]]/(Stock[[#This Row],[BUYING PRICE]]*Stock[[#This Row],[BUYING QUANTITY]]),"")</f>
        <v/>
      </c>
      <c r="T2669" s="105"/>
      <c r="U2669" s="79"/>
      <c r="V2669" s="97"/>
      <c r="W2669" s="98"/>
      <c r="X2669" s="168"/>
      <c r="Y2669" s="126" t="str">
        <f>IF(Stock[[#This Row],[SELLING QUANTITY]]&gt;0,Stock[[#This Row],[SELLING PRICE]]*Stock[[#This Row],[SELLING QUANTITY]]*Stock[[#This Row],[% SELLING FEE]]+Stock[[#This Row],[SELLING PRICE]]*Stock[[#This Row],[SELLING QUANTITY]]*$D$12,"")</f>
        <v/>
      </c>
      <c r="Z2669" s="121">
        <f>Stock[[#This Row],[BUYING QUANTITY]]+Stock[[#This Row],[STOCK DIVIDEND]]-Stock[[#This Row],[SELLING QUANTITY]]</f>
        <v>0</v>
      </c>
      <c r="AA26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69" s="121">
        <f ca="1">IF(Stock[[#This Row],[SELLING DATE]]&gt;0,Stock[[#This Row],[SELLING DATE]]-Stock[[#This Row],[BUY DATE]]+1,IF(Stock[[#This Row],[BUY DATE]]=0,0,TODAY()-Stock[[#This Row],[BUY DATE]]+1))</f>
        <v>0</v>
      </c>
      <c r="AC2669" s="122" t="str">
        <f>IFERROR(Stock[[#This Row],[CASH DIVIDEND]]+Stock[[#This Row],[RETURN/(LOSS) FROM TRADING
(auto-fill)]],"")</f>
        <v/>
      </c>
      <c r="AD26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69" s="146" t="str">
        <f ca="1">IFERROR(IF(Stock[[#This Row],[HOLDING DAYS
(auto-fill)]]&lt;365,Stock[[#This Row],[% TOTAL RETURN/(LOSS)
(auto-fill)]]*365/Stock[[#This Row],[HOLDING DAYS
(auto-fill)]],POWER((1+Stock[[#This Row],[% TOTAL RETURN/(LOSS)
(auto-fill)]]),1/(Stock[[#This Row],[HOLDING DAYS
(auto-fill)]]/365))-1),"")</f>
        <v/>
      </c>
      <c r="AF2669" s="81"/>
      <c r="AG2669" s="149" t="str">
        <f>IF(Stock[[#This Row],[STATUS
(auto-fill)]]="HOLDING",Stock[[#This Row],[MARKET PRICE]]-Stock[[#This Row],[BUYING PRICE]],"")</f>
        <v/>
      </c>
      <c r="AH2669" s="143" t="str">
        <f>IFERROR(Stock[[#This Row],[CHANGE
(auto-fill)]]/Stock[[#This Row],[BUYING PRICE]],"")</f>
        <v/>
      </c>
      <c r="AI2669" s="130" t="str">
        <f>IF(Stock[[#This Row],[MARKET PRICE]]&gt;0,Stock[[#This Row],[MARKET PRICE]]*Stock[[#This Row],[REMAINING QUANTITY
(auto-fill)]],"")</f>
        <v/>
      </c>
    </row>
    <row r="2670" spans="2:35">
      <c r="B2670" s="110" t="str">
        <f>IF(AND(Stock[[#This Row],[BUYING QUANTITY]]&gt;0,Stock[[#This Row],[REMAINING QUANTITY
(auto-fill)]]=0),"SOLD OUT",
IF(AND(Stock[[#This Row],[BUYING QUANTITY]]&gt;0,Stock[[#This Row],[REMAINING QUANTITY
(auto-fill)]]&gt;0),"HOLDING",""))</f>
        <v/>
      </c>
      <c r="C2670" s="113">
        <f t="shared" si="41"/>
        <v>2657</v>
      </c>
      <c r="D2670" s="79"/>
      <c r="E2670" s="80"/>
      <c r="F2670" s="162"/>
      <c r="G2670" s="85"/>
      <c r="H2670" s="86"/>
      <c r="I2670" s="164"/>
      <c r="J2670" s="115" t="str">
        <f>IF(Stock[[#This Row],[BUYING QUANTITY]]&gt;0,Stock[[#This Row],[BUYING PRICE]]*Stock[[#This Row],[BUYING QUANTITY]]*Stock[[#This Row],[% BUYING FEE]],"")</f>
        <v/>
      </c>
      <c r="K2670" s="89"/>
      <c r="L2670" s="90"/>
      <c r="M2670" s="117" t="str">
        <f>IF(Stock[[#This Row],[BUYING QUANTITY]]&gt;0,Stock[[#This Row],[BUYING PRICE]]*(1+Stock[[#This Row],[% THRESHOLD (RETURN)_1]]),"")</f>
        <v/>
      </c>
      <c r="N2670" s="91"/>
      <c r="O2670" s="117" t="str">
        <f>IF(Stock[[#This Row],[BUYING QUANTITY]]&gt;0,Stock[[#This Row],[BUYING PRICE]]*(1+Stock[[#This Row],[% THRESHOLD (RETURN)_2]]),"")</f>
        <v/>
      </c>
      <c r="P2670" s="91"/>
      <c r="Q2670" s="117" t="str">
        <f>IF(Stock[[#This Row],[BUYING QUANTITY]]&gt;0,Stock[[#This Row],[BUYING PRICE]]*(1+Stock[[#This Row],[% THRESHOLD (LOSS)]]),"")</f>
        <v/>
      </c>
      <c r="R2670" s="105"/>
      <c r="S2670" s="118" t="str">
        <f>IF(Stock[[#This Row],[CASH DIVIDEND]]&gt;0,Stock[[#This Row],[CASH DIVIDEND]]/(Stock[[#This Row],[BUYING PRICE]]*Stock[[#This Row],[BUYING QUANTITY]]),"")</f>
        <v/>
      </c>
      <c r="T2670" s="105"/>
      <c r="U2670" s="79"/>
      <c r="V2670" s="97"/>
      <c r="W2670" s="98"/>
      <c r="X2670" s="168"/>
      <c r="Y2670" s="126" t="str">
        <f>IF(Stock[[#This Row],[SELLING QUANTITY]]&gt;0,Stock[[#This Row],[SELLING PRICE]]*Stock[[#This Row],[SELLING QUANTITY]]*Stock[[#This Row],[% SELLING FEE]]+Stock[[#This Row],[SELLING PRICE]]*Stock[[#This Row],[SELLING QUANTITY]]*$D$12,"")</f>
        <v/>
      </c>
      <c r="Z2670" s="121">
        <f>Stock[[#This Row],[BUYING QUANTITY]]+Stock[[#This Row],[STOCK DIVIDEND]]-Stock[[#This Row],[SELLING QUANTITY]]</f>
        <v>0</v>
      </c>
      <c r="AA26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0" s="121">
        <f ca="1">IF(Stock[[#This Row],[SELLING DATE]]&gt;0,Stock[[#This Row],[SELLING DATE]]-Stock[[#This Row],[BUY DATE]]+1,IF(Stock[[#This Row],[BUY DATE]]=0,0,TODAY()-Stock[[#This Row],[BUY DATE]]+1))</f>
        <v>0</v>
      </c>
      <c r="AC2670" s="122" t="str">
        <f>IFERROR(Stock[[#This Row],[CASH DIVIDEND]]+Stock[[#This Row],[RETURN/(LOSS) FROM TRADING
(auto-fill)]],"")</f>
        <v/>
      </c>
      <c r="AD26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0" s="146" t="str">
        <f ca="1">IFERROR(IF(Stock[[#This Row],[HOLDING DAYS
(auto-fill)]]&lt;365,Stock[[#This Row],[% TOTAL RETURN/(LOSS)
(auto-fill)]]*365/Stock[[#This Row],[HOLDING DAYS
(auto-fill)]],POWER((1+Stock[[#This Row],[% TOTAL RETURN/(LOSS)
(auto-fill)]]),1/(Stock[[#This Row],[HOLDING DAYS
(auto-fill)]]/365))-1),"")</f>
        <v/>
      </c>
      <c r="AF2670" s="81"/>
      <c r="AG2670" s="149" t="str">
        <f>IF(Stock[[#This Row],[STATUS
(auto-fill)]]="HOLDING",Stock[[#This Row],[MARKET PRICE]]-Stock[[#This Row],[BUYING PRICE]],"")</f>
        <v/>
      </c>
      <c r="AH2670" s="143" t="str">
        <f>IFERROR(Stock[[#This Row],[CHANGE
(auto-fill)]]/Stock[[#This Row],[BUYING PRICE]],"")</f>
        <v/>
      </c>
      <c r="AI2670" s="130" t="str">
        <f>IF(Stock[[#This Row],[MARKET PRICE]]&gt;0,Stock[[#This Row],[MARKET PRICE]]*Stock[[#This Row],[REMAINING QUANTITY
(auto-fill)]],"")</f>
        <v/>
      </c>
    </row>
    <row r="2671" spans="2:35">
      <c r="B2671" s="110" t="str">
        <f>IF(AND(Stock[[#This Row],[BUYING QUANTITY]]&gt;0,Stock[[#This Row],[REMAINING QUANTITY
(auto-fill)]]=0),"SOLD OUT",
IF(AND(Stock[[#This Row],[BUYING QUANTITY]]&gt;0,Stock[[#This Row],[REMAINING QUANTITY
(auto-fill)]]&gt;0),"HOLDING",""))</f>
        <v/>
      </c>
      <c r="C2671" s="113">
        <f t="shared" si="41"/>
        <v>2658</v>
      </c>
      <c r="D2671" s="79"/>
      <c r="E2671" s="80"/>
      <c r="F2671" s="162"/>
      <c r="G2671" s="85"/>
      <c r="H2671" s="86"/>
      <c r="I2671" s="164"/>
      <c r="J2671" s="115" t="str">
        <f>IF(Stock[[#This Row],[BUYING QUANTITY]]&gt;0,Stock[[#This Row],[BUYING PRICE]]*Stock[[#This Row],[BUYING QUANTITY]]*Stock[[#This Row],[% BUYING FEE]],"")</f>
        <v/>
      </c>
      <c r="K2671" s="89"/>
      <c r="L2671" s="90"/>
      <c r="M2671" s="117" t="str">
        <f>IF(Stock[[#This Row],[BUYING QUANTITY]]&gt;0,Stock[[#This Row],[BUYING PRICE]]*(1+Stock[[#This Row],[% THRESHOLD (RETURN)_1]]),"")</f>
        <v/>
      </c>
      <c r="N2671" s="91"/>
      <c r="O2671" s="117" t="str">
        <f>IF(Stock[[#This Row],[BUYING QUANTITY]]&gt;0,Stock[[#This Row],[BUYING PRICE]]*(1+Stock[[#This Row],[% THRESHOLD (RETURN)_2]]),"")</f>
        <v/>
      </c>
      <c r="P2671" s="91"/>
      <c r="Q2671" s="117" t="str">
        <f>IF(Stock[[#This Row],[BUYING QUANTITY]]&gt;0,Stock[[#This Row],[BUYING PRICE]]*(1+Stock[[#This Row],[% THRESHOLD (LOSS)]]),"")</f>
        <v/>
      </c>
      <c r="R2671" s="105"/>
      <c r="S2671" s="118" t="str">
        <f>IF(Stock[[#This Row],[CASH DIVIDEND]]&gt;0,Stock[[#This Row],[CASH DIVIDEND]]/(Stock[[#This Row],[BUYING PRICE]]*Stock[[#This Row],[BUYING QUANTITY]]),"")</f>
        <v/>
      </c>
      <c r="T2671" s="105"/>
      <c r="U2671" s="79"/>
      <c r="V2671" s="97"/>
      <c r="W2671" s="98"/>
      <c r="X2671" s="168"/>
      <c r="Y2671" s="126" t="str">
        <f>IF(Stock[[#This Row],[SELLING QUANTITY]]&gt;0,Stock[[#This Row],[SELLING PRICE]]*Stock[[#This Row],[SELLING QUANTITY]]*Stock[[#This Row],[% SELLING FEE]]+Stock[[#This Row],[SELLING PRICE]]*Stock[[#This Row],[SELLING QUANTITY]]*$D$12,"")</f>
        <v/>
      </c>
      <c r="Z2671" s="121">
        <f>Stock[[#This Row],[BUYING QUANTITY]]+Stock[[#This Row],[STOCK DIVIDEND]]-Stock[[#This Row],[SELLING QUANTITY]]</f>
        <v>0</v>
      </c>
      <c r="AA26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1" s="121">
        <f ca="1">IF(Stock[[#This Row],[SELLING DATE]]&gt;0,Stock[[#This Row],[SELLING DATE]]-Stock[[#This Row],[BUY DATE]]+1,IF(Stock[[#This Row],[BUY DATE]]=0,0,TODAY()-Stock[[#This Row],[BUY DATE]]+1))</f>
        <v>0</v>
      </c>
      <c r="AC2671" s="122" t="str">
        <f>IFERROR(Stock[[#This Row],[CASH DIVIDEND]]+Stock[[#This Row],[RETURN/(LOSS) FROM TRADING
(auto-fill)]],"")</f>
        <v/>
      </c>
      <c r="AD26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1" s="146" t="str">
        <f ca="1">IFERROR(IF(Stock[[#This Row],[HOLDING DAYS
(auto-fill)]]&lt;365,Stock[[#This Row],[% TOTAL RETURN/(LOSS)
(auto-fill)]]*365/Stock[[#This Row],[HOLDING DAYS
(auto-fill)]],POWER((1+Stock[[#This Row],[% TOTAL RETURN/(LOSS)
(auto-fill)]]),1/(Stock[[#This Row],[HOLDING DAYS
(auto-fill)]]/365))-1),"")</f>
        <v/>
      </c>
      <c r="AF2671" s="81"/>
      <c r="AG2671" s="149" t="str">
        <f>IF(Stock[[#This Row],[STATUS
(auto-fill)]]="HOLDING",Stock[[#This Row],[MARKET PRICE]]-Stock[[#This Row],[BUYING PRICE]],"")</f>
        <v/>
      </c>
      <c r="AH2671" s="143" t="str">
        <f>IFERROR(Stock[[#This Row],[CHANGE
(auto-fill)]]/Stock[[#This Row],[BUYING PRICE]],"")</f>
        <v/>
      </c>
      <c r="AI2671" s="130" t="str">
        <f>IF(Stock[[#This Row],[MARKET PRICE]]&gt;0,Stock[[#This Row],[MARKET PRICE]]*Stock[[#This Row],[REMAINING QUANTITY
(auto-fill)]],"")</f>
        <v/>
      </c>
    </row>
    <row r="2672" spans="2:35">
      <c r="B2672" s="110" t="str">
        <f>IF(AND(Stock[[#This Row],[BUYING QUANTITY]]&gt;0,Stock[[#This Row],[REMAINING QUANTITY
(auto-fill)]]=0),"SOLD OUT",
IF(AND(Stock[[#This Row],[BUYING QUANTITY]]&gt;0,Stock[[#This Row],[REMAINING QUANTITY
(auto-fill)]]&gt;0),"HOLDING",""))</f>
        <v/>
      </c>
      <c r="C2672" s="113">
        <f t="shared" si="41"/>
        <v>2659</v>
      </c>
      <c r="D2672" s="79"/>
      <c r="E2672" s="80"/>
      <c r="F2672" s="162"/>
      <c r="G2672" s="85"/>
      <c r="H2672" s="86"/>
      <c r="I2672" s="164"/>
      <c r="J2672" s="115" t="str">
        <f>IF(Stock[[#This Row],[BUYING QUANTITY]]&gt;0,Stock[[#This Row],[BUYING PRICE]]*Stock[[#This Row],[BUYING QUANTITY]]*Stock[[#This Row],[% BUYING FEE]],"")</f>
        <v/>
      </c>
      <c r="K2672" s="89"/>
      <c r="L2672" s="90"/>
      <c r="M2672" s="117" t="str">
        <f>IF(Stock[[#This Row],[BUYING QUANTITY]]&gt;0,Stock[[#This Row],[BUYING PRICE]]*(1+Stock[[#This Row],[% THRESHOLD (RETURN)_1]]),"")</f>
        <v/>
      </c>
      <c r="N2672" s="91"/>
      <c r="O2672" s="117" t="str">
        <f>IF(Stock[[#This Row],[BUYING QUANTITY]]&gt;0,Stock[[#This Row],[BUYING PRICE]]*(1+Stock[[#This Row],[% THRESHOLD (RETURN)_2]]),"")</f>
        <v/>
      </c>
      <c r="P2672" s="91"/>
      <c r="Q2672" s="117" t="str">
        <f>IF(Stock[[#This Row],[BUYING QUANTITY]]&gt;0,Stock[[#This Row],[BUYING PRICE]]*(1+Stock[[#This Row],[% THRESHOLD (LOSS)]]),"")</f>
        <v/>
      </c>
      <c r="R2672" s="105"/>
      <c r="S2672" s="118" t="str">
        <f>IF(Stock[[#This Row],[CASH DIVIDEND]]&gt;0,Stock[[#This Row],[CASH DIVIDEND]]/(Stock[[#This Row],[BUYING PRICE]]*Stock[[#This Row],[BUYING QUANTITY]]),"")</f>
        <v/>
      </c>
      <c r="T2672" s="105"/>
      <c r="U2672" s="79"/>
      <c r="V2672" s="97"/>
      <c r="W2672" s="98"/>
      <c r="X2672" s="168"/>
      <c r="Y2672" s="126" t="str">
        <f>IF(Stock[[#This Row],[SELLING QUANTITY]]&gt;0,Stock[[#This Row],[SELLING PRICE]]*Stock[[#This Row],[SELLING QUANTITY]]*Stock[[#This Row],[% SELLING FEE]]+Stock[[#This Row],[SELLING PRICE]]*Stock[[#This Row],[SELLING QUANTITY]]*$D$12,"")</f>
        <v/>
      </c>
      <c r="Z2672" s="121">
        <f>Stock[[#This Row],[BUYING QUANTITY]]+Stock[[#This Row],[STOCK DIVIDEND]]-Stock[[#This Row],[SELLING QUANTITY]]</f>
        <v>0</v>
      </c>
      <c r="AA26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2" s="121">
        <f ca="1">IF(Stock[[#This Row],[SELLING DATE]]&gt;0,Stock[[#This Row],[SELLING DATE]]-Stock[[#This Row],[BUY DATE]]+1,IF(Stock[[#This Row],[BUY DATE]]=0,0,TODAY()-Stock[[#This Row],[BUY DATE]]+1))</f>
        <v>0</v>
      </c>
      <c r="AC2672" s="122" t="str">
        <f>IFERROR(Stock[[#This Row],[CASH DIVIDEND]]+Stock[[#This Row],[RETURN/(LOSS) FROM TRADING
(auto-fill)]],"")</f>
        <v/>
      </c>
      <c r="AD26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2" s="146" t="str">
        <f ca="1">IFERROR(IF(Stock[[#This Row],[HOLDING DAYS
(auto-fill)]]&lt;365,Stock[[#This Row],[% TOTAL RETURN/(LOSS)
(auto-fill)]]*365/Stock[[#This Row],[HOLDING DAYS
(auto-fill)]],POWER((1+Stock[[#This Row],[% TOTAL RETURN/(LOSS)
(auto-fill)]]),1/(Stock[[#This Row],[HOLDING DAYS
(auto-fill)]]/365))-1),"")</f>
        <v/>
      </c>
      <c r="AF2672" s="81"/>
      <c r="AG2672" s="149" t="str">
        <f>IF(Stock[[#This Row],[STATUS
(auto-fill)]]="HOLDING",Stock[[#This Row],[MARKET PRICE]]-Stock[[#This Row],[BUYING PRICE]],"")</f>
        <v/>
      </c>
      <c r="AH2672" s="143" t="str">
        <f>IFERROR(Stock[[#This Row],[CHANGE
(auto-fill)]]/Stock[[#This Row],[BUYING PRICE]],"")</f>
        <v/>
      </c>
      <c r="AI2672" s="130" t="str">
        <f>IF(Stock[[#This Row],[MARKET PRICE]]&gt;0,Stock[[#This Row],[MARKET PRICE]]*Stock[[#This Row],[REMAINING QUANTITY
(auto-fill)]],"")</f>
        <v/>
      </c>
    </row>
    <row r="2673" spans="2:35">
      <c r="B2673" s="110" t="str">
        <f>IF(AND(Stock[[#This Row],[BUYING QUANTITY]]&gt;0,Stock[[#This Row],[REMAINING QUANTITY
(auto-fill)]]=0),"SOLD OUT",
IF(AND(Stock[[#This Row],[BUYING QUANTITY]]&gt;0,Stock[[#This Row],[REMAINING QUANTITY
(auto-fill)]]&gt;0),"HOLDING",""))</f>
        <v/>
      </c>
      <c r="C2673" s="113">
        <f t="shared" si="41"/>
        <v>2660</v>
      </c>
      <c r="D2673" s="79"/>
      <c r="E2673" s="80"/>
      <c r="F2673" s="162"/>
      <c r="G2673" s="85"/>
      <c r="H2673" s="86"/>
      <c r="I2673" s="164"/>
      <c r="J2673" s="115" t="str">
        <f>IF(Stock[[#This Row],[BUYING QUANTITY]]&gt;0,Stock[[#This Row],[BUYING PRICE]]*Stock[[#This Row],[BUYING QUANTITY]]*Stock[[#This Row],[% BUYING FEE]],"")</f>
        <v/>
      </c>
      <c r="K2673" s="89"/>
      <c r="L2673" s="90"/>
      <c r="M2673" s="117" t="str">
        <f>IF(Stock[[#This Row],[BUYING QUANTITY]]&gt;0,Stock[[#This Row],[BUYING PRICE]]*(1+Stock[[#This Row],[% THRESHOLD (RETURN)_1]]),"")</f>
        <v/>
      </c>
      <c r="N2673" s="91"/>
      <c r="O2673" s="117" t="str">
        <f>IF(Stock[[#This Row],[BUYING QUANTITY]]&gt;0,Stock[[#This Row],[BUYING PRICE]]*(1+Stock[[#This Row],[% THRESHOLD (RETURN)_2]]),"")</f>
        <v/>
      </c>
      <c r="P2673" s="91"/>
      <c r="Q2673" s="117" t="str">
        <f>IF(Stock[[#This Row],[BUYING QUANTITY]]&gt;0,Stock[[#This Row],[BUYING PRICE]]*(1+Stock[[#This Row],[% THRESHOLD (LOSS)]]),"")</f>
        <v/>
      </c>
      <c r="R2673" s="105"/>
      <c r="S2673" s="118" t="str">
        <f>IF(Stock[[#This Row],[CASH DIVIDEND]]&gt;0,Stock[[#This Row],[CASH DIVIDEND]]/(Stock[[#This Row],[BUYING PRICE]]*Stock[[#This Row],[BUYING QUANTITY]]),"")</f>
        <v/>
      </c>
      <c r="T2673" s="105"/>
      <c r="U2673" s="79"/>
      <c r="V2673" s="97"/>
      <c r="W2673" s="98"/>
      <c r="X2673" s="168"/>
      <c r="Y2673" s="126" t="str">
        <f>IF(Stock[[#This Row],[SELLING QUANTITY]]&gt;0,Stock[[#This Row],[SELLING PRICE]]*Stock[[#This Row],[SELLING QUANTITY]]*Stock[[#This Row],[% SELLING FEE]]+Stock[[#This Row],[SELLING PRICE]]*Stock[[#This Row],[SELLING QUANTITY]]*$D$12,"")</f>
        <v/>
      </c>
      <c r="Z2673" s="121">
        <f>Stock[[#This Row],[BUYING QUANTITY]]+Stock[[#This Row],[STOCK DIVIDEND]]-Stock[[#This Row],[SELLING QUANTITY]]</f>
        <v>0</v>
      </c>
      <c r="AA26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3" s="121">
        <f ca="1">IF(Stock[[#This Row],[SELLING DATE]]&gt;0,Stock[[#This Row],[SELLING DATE]]-Stock[[#This Row],[BUY DATE]]+1,IF(Stock[[#This Row],[BUY DATE]]=0,0,TODAY()-Stock[[#This Row],[BUY DATE]]+1))</f>
        <v>0</v>
      </c>
      <c r="AC2673" s="122" t="str">
        <f>IFERROR(Stock[[#This Row],[CASH DIVIDEND]]+Stock[[#This Row],[RETURN/(LOSS) FROM TRADING
(auto-fill)]],"")</f>
        <v/>
      </c>
      <c r="AD26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3" s="146" t="str">
        <f ca="1">IFERROR(IF(Stock[[#This Row],[HOLDING DAYS
(auto-fill)]]&lt;365,Stock[[#This Row],[% TOTAL RETURN/(LOSS)
(auto-fill)]]*365/Stock[[#This Row],[HOLDING DAYS
(auto-fill)]],POWER((1+Stock[[#This Row],[% TOTAL RETURN/(LOSS)
(auto-fill)]]),1/(Stock[[#This Row],[HOLDING DAYS
(auto-fill)]]/365))-1),"")</f>
        <v/>
      </c>
      <c r="AF2673" s="81"/>
      <c r="AG2673" s="149" t="str">
        <f>IF(Stock[[#This Row],[STATUS
(auto-fill)]]="HOLDING",Stock[[#This Row],[MARKET PRICE]]-Stock[[#This Row],[BUYING PRICE]],"")</f>
        <v/>
      </c>
      <c r="AH2673" s="143" t="str">
        <f>IFERROR(Stock[[#This Row],[CHANGE
(auto-fill)]]/Stock[[#This Row],[BUYING PRICE]],"")</f>
        <v/>
      </c>
      <c r="AI2673" s="130" t="str">
        <f>IF(Stock[[#This Row],[MARKET PRICE]]&gt;0,Stock[[#This Row],[MARKET PRICE]]*Stock[[#This Row],[REMAINING QUANTITY
(auto-fill)]],"")</f>
        <v/>
      </c>
    </row>
    <row r="2674" spans="2:35">
      <c r="B2674" s="110" t="str">
        <f>IF(AND(Stock[[#This Row],[BUYING QUANTITY]]&gt;0,Stock[[#This Row],[REMAINING QUANTITY
(auto-fill)]]=0),"SOLD OUT",
IF(AND(Stock[[#This Row],[BUYING QUANTITY]]&gt;0,Stock[[#This Row],[REMAINING QUANTITY
(auto-fill)]]&gt;0),"HOLDING",""))</f>
        <v/>
      </c>
      <c r="C2674" s="113">
        <f t="shared" si="41"/>
        <v>2661</v>
      </c>
      <c r="D2674" s="79"/>
      <c r="E2674" s="80"/>
      <c r="F2674" s="162"/>
      <c r="G2674" s="85"/>
      <c r="H2674" s="86"/>
      <c r="I2674" s="164"/>
      <c r="J2674" s="115" t="str">
        <f>IF(Stock[[#This Row],[BUYING QUANTITY]]&gt;0,Stock[[#This Row],[BUYING PRICE]]*Stock[[#This Row],[BUYING QUANTITY]]*Stock[[#This Row],[% BUYING FEE]],"")</f>
        <v/>
      </c>
      <c r="K2674" s="89"/>
      <c r="L2674" s="90"/>
      <c r="M2674" s="117" t="str">
        <f>IF(Stock[[#This Row],[BUYING QUANTITY]]&gt;0,Stock[[#This Row],[BUYING PRICE]]*(1+Stock[[#This Row],[% THRESHOLD (RETURN)_1]]),"")</f>
        <v/>
      </c>
      <c r="N2674" s="91"/>
      <c r="O2674" s="117" t="str">
        <f>IF(Stock[[#This Row],[BUYING QUANTITY]]&gt;0,Stock[[#This Row],[BUYING PRICE]]*(1+Stock[[#This Row],[% THRESHOLD (RETURN)_2]]),"")</f>
        <v/>
      </c>
      <c r="P2674" s="91"/>
      <c r="Q2674" s="117" t="str">
        <f>IF(Stock[[#This Row],[BUYING QUANTITY]]&gt;0,Stock[[#This Row],[BUYING PRICE]]*(1+Stock[[#This Row],[% THRESHOLD (LOSS)]]),"")</f>
        <v/>
      </c>
      <c r="R2674" s="105"/>
      <c r="S2674" s="118" t="str">
        <f>IF(Stock[[#This Row],[CASH DIVIDEND]]&gt;0,Stock[[#This Row],[CASH DIVIDEND]]/(Stock[[#This Row],[BUYING PRICE]]*Stock[[#This Row],[BUYING QUANTITY]]),"")</f>
        <v/>
      </c>
      <c r="T2674" s="105"/>
      <c r="U2674" s="79"/>
      <c r="V2674" s="97"/>
      <c r="W2674" s="98"/>
      <c r="X2674" s="168"/>
      <c r="Y2674" s="126" t="str">
        <f>IF(Stock[[#This Row],[SELLING QUANTITY]]&gt;0,Stock[[#This Row],[SELLING PRICE]]*Stock[[#This Row],[SELLING QUANTITY]]*Stock[[#This Row],[% SELLING FEE]]+Stock[[#This Row],[SELLING PRICE]]*Stock[[#This Row],[SELLING QUANTITY]]*$D$12,"")</f>
        <v/>
      </c>
      <c r="Z2674" s="121">
        <f>Stock[[#This Row],[BUYING QUANTITY]]+Stock[[#This Row],[STOCK DIVIDEND]]-Stock[[#This Row],[SELLING QUANTITY]]</f>
        <v>0</v>
      </c>
      <c r="AA26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4" s="121">
        <f ca="1">IF(Stock[[#This Row],[SELLING DATE]]&gt;0,Stock[[#This Row],[SELLING DATE]]-Stock[[#This Row],[BUY DATE]]+1,IF(Stock[[#This Row],[BUY DATE]]=0,0,TODAY()-Stock[[#This Row],[BUY DATE]]+1))</f>
        <v>0</v>
      </c>
      <c r="AC2674" s="122" t="str">
        <f>IFERROR(Stock[[#This Row],[CASH DIVIDEND]]+Stock[[#This Row],[RETURN/(LOSS) FROM TRADING
(auto-fill)]],"")</f>
        <v/>
      </c>
      <c r="AD26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4" s="146" t="str">
        <f ca="1">IFERROR(IF(Stock[[#This Row],[HOLDING DAYS
(auto-fill)]]&lt;365,Stock[[#This Row],[% TOTAL RETURN/(LOSS)
(auto-fill)]]*365/Stock[[#This Row],[HOLDING DAYS
(auto-fill)]],POWER((1+Stock[[#This Row],[% TOTAL RETURN/(LOSS)
(auto-fill)]]),1/(Stock[[#This Row],[HOLDING DAYS
(auto-fill)]]/365))-1),"")</f>
        <v/>
      </c>
      <c r="AF2674" s="81"/>
      <c r="AG2674" s="149" t="str">
        <f>IF(Stock[[#This Row],[STATUS
(auto-fill)]]="HOLDING",Stock[[#This Row],[MARKET PRICE]]-Stock[[#This Row],[BUYING PRICE]],"")</f>
        <v/>
      </c>
      <c r="AH2674" s="143" t="str">
        <f>IFERROR(Stock[[#This Row],[CHANGE
(auto-fill)]]/Stock[[#This Row],[BUYING PRICE]],"")</f>
        <v/>
      </c>
      <c r="AI2674" s="130" t="str">
        <f>IF(Stock[[#This Row],[MARKET PRICE]]&gt;0,Stock[[#This Row],[MARKET PRICE]]*Stock[[#This Row],[REMAINING QUANTITY
(auto-fill)]],"")</f>
        <v/>
      </c>
    </row>
    <row r="2675" spans="2:35">
      <c r="B2675" s="110" t="str">
        <f>IF(AND(Stock[[#This Row],[BUYING QUANTITY]]&gt;0,Stock[[#This Row],[REMAINING QUANTITY
(auto-fill)]]=0),"SOLD OUT",
IF(AND(Stock[[#This Row],[BUYING QUANTITY]]&gt;0,Stock[[#This Row],[REMAINING QUANTITY
(auto-fill)]]&gt;0),"HOLDING",""))</f>
        <v/>
      </c>
      <c r="C2675" s="113">
        <f t="shared" si="41"/>
        <v>2662</v>
      </c>
      <c r="D2675" s="79"/>
      <c r="E2675" s="80"/>
      <c r="F2675" s="162"/>
      <c r="G2675" s="85"/>
      <c r="H2675" s="86"/>
      <c r="I2675" s="164"/>
      <c r="J2675" s="115" t="str">
        <f>IF(Stock[[#This Row],[BUYING QUANTITY]]&gt;0,Stock[[#This Row],[BUYING PRICE]]*Stock[[#This Row],[BUYING QUANTITY]]*Stock[[#This Row],[% BUYING FEE]],"")</f>
        <v/>
      </c>
      <c r="K2675" s="89"/>
      <c r="L2675" s="90"/>
      <c r="M2675" s="117" t="str">
        <f>IF(Stock[[#This Row],[BUYING QUANTITY]]&gt;0,Stock[[#This Row],[BUYING PRICE]]*(1+Stock[[#This Row],[% THRESHOLD (RETURN)_1]]),"")</f>
        <v/>
      </c>
      <c r="N2675" s="91"/>
      <c r="O2675" s="117" t="str">
        <f>IF(Stock[[#This Row],[BUYING QUANTITY]]&gt;0,Stock[[#This Row],[BUYING PRICE]]*(1+Stock[[#This Row],[% THRESHOLD (RETURN)_2]]),"")</f>
        <v/>
      </c>
      <c r="P2675" s="91"/>
      <c r="Q2675" s="117" t="str">
        <f>IF(Stock[[#This Row],[BUYING QUANTITY]]&gt;0,Stock[[#This Row],[BUYING PRICE]]*(1+Stock[[#This Row],[% THRESHOLD (LOSS)]]),"")</f>
        <v/>
      </c>
      <c r="R2675" s="105"/>
      <c r="S2675" s="118" t="str">
        <f>IF(Stock[[#This Row],[CASH DIVIDEND]]&gt;0,Stock[[#This Row],[CASH DIVIDEND]]/(Stock[[#This Row],[BUYING PRICE]]*Stock[[#This Row],[BUYING QUANTITY]]),"")</f>
        <v/>
      </c>
      <c r="T2675" s="105"/>
      <c r="U2675" s="79"/>
      <c r="V2675" s="97"/>
      <c r="W2675" s="98"/>
      <c r="X2675" s="168"/>
      <c r="Y2675" s="126" t="str">
        <f>IF(Stock[[#This Row],[SELLING QUANTITY]]&gt;0,Stock[[#This Row],[SELLING PRICE]]*Stock[[#This Row],[SELLING QUANTITY]]*Stock[[#This Row],[% SELLING FEE]]+Stock[[#This Row],[SELLING PRICE]]*Stock[[#This Row],[SELLING QUANTITY]]*$D$12,"")</f>
        <v/>
      </c>
      <c r="Z2675" s="121">
        <f>Stock[[#This Row],[BUYING QUANTITY]]+Stock[[#This Row],[STOCK DIVIDEND]]-Stock[[#This Row],[SELLING QUANTITY]]</f>
        <v>0</v>
      </c>
      <c r="AA26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5" s="121">
        <f ca="1">IF(Stock[[#This Row],[SELLING DATE]]&gt;0,Stock[[#This Row],[SELLING DATE]]-Stock[[#This Row],[BUY DATE]]+1,IF(Stock[[#This Row],[BUY DATE]]=0,0,TODAY()-Stock[[#This Row],[BUY DATE]]+1))</f>
        <v>0</v>
      </c>
      <c r="AC2675" s="122" t="str">
        <f>IFERROR(Stock[[#This Row],[CASH DIVIDEND]]+Stock[[#This Row],[RETURN/(LOSS) FROM TRADING
(auto-fill)]],"")</f>
        <v/>
      </c>
      <c r="AD26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5" s="146" t="str">
        <f ca="1">IFERROR(IF(Stock[[#This Row],[HOLDING DAYS
(auto-fill)]]&lt;365,Stock[[#This Row],[% TOTAL RETURN/(LOSS)
(auto-fill)]]*365/Stock[[#This Row],[HOLDING DAYS
(auto-fill)]],POWER((1+Stock[[#This Row],[% TOTAL RETURN/(LOSS)
(auto-fill)]]),1/(Stock[[#This Row],[HOLDING DAYS
(auto-fill)]]/365))-1),"")</f>
        <v/>
      </c>
      <c r="AF2675" s="81"/>
      <c r="AG2675" s="149" t="str">
        <f>IF(Stock[[#This Row],[STATUS
(auto-fill)]]="HOLDING",Stock[[#This Row],[MARKET PRICE]]-Stock[[#This Row],[BUYING PRICE]],"")</f>
        <v/>
      </c>
      <c r="AH2675" s="143" t="str">
        <f>IFERROR(Stock[[#This Row],[CHANGE
(auto-fill)]]/Stock[[#This Row],[BUYING PRICE]],"")</f>
        <v/>
      </c>
      <c r="AI2675" s="130" t="str">
        <f>IF(Stock[[#This Row],[MARKET PRICE]]&gt;0,Stock[[#This Row],[MARKET PRICE]]*Stock[[#This Row],[REMAINING QUANTITY
(auto-fill)]],"")</f>
        <v/>
      </c>
    </row>
    <row r="2676" spans="2:35">
      <c r="B2676" s="110" t="str">
        <f>IF(AND(Stock[[#This Row],[BUYING QUANTITY]]&gt;0,Stock[[#This Row],[REMAINING QUANTITY
(auto-fill)]]=0),"SOLD OUT",
IF(AND(Stock[[#This Row],[BUYING QUANTITY]]&gt;0,Stock[[#This Row],[REMAINING QUANTITY
(auto-fill)]]&gt;0),"HOLDING",""))</f>
        <v/>
      </c>
      <c r="C2676" s="113">
        <f t="shared" si="41"/>
        <v>2663</v>
      </c>
      <c r="D2676" s="79"/>
      <c r="E2676" s="80"/>
      <c r="F2676" s="162"/>
      <c r="G2676" s="85"/>
      <c r="H2676" s="86"/>
      <c r="I2676" s="164"/>
      <c r="J2676" s="115" t="str">
        <f>IF(Stock[[#This Row],[BUYING QUANTITY]]&gt;0,Stock[[#This Row],[BUYING PRICE]]*Stock[[#This Row],[BUYING QUANTITY]]*Stock[[#This Row],[% BUYING FEE]],"")</f>
        <v/>
      </c>
      <c r="K2676" s="89"/>
      <c r="L2676" s="90"/>
      <c r="M2676" s="117" t="str">
        <f>IF(Stock[[#This Row],[BUYING QUANTITY]]&gt;0,Stock[[#This Row],[BUYING PRICE]]*(1+Stock[[#This Row],[% THRESHOLD (RETURN)_1]]),"")</f>
        <v/>
      </c>
      <c r="N2676" s="91"/>
      <c r="O2676" s="117" t="str">
        <f>IF(Stock[[#This Row],[BUYING QUANTITY]]&gt;0,Stock[[#This Row],[BUYING PRICE]]*(1+Stock[[#This Row],[% THRESHOLD (RETURN)_2]]),"")</f>
        <v/>
      </c>
      <c r="P2676" s="91"/>
      <c r="Q2676" s="117" t="str">
        <f>IF(Stock[[#This Row],[BUYING QUANTITY]]&gt;0,Stock[[#This Row],[BUYING PRICE]]*(1+Stock[[#This Row],[% THRESHOLD (LOSS)]]),"")</f>
        <v/>
      </c>
      <c r="R2676" s="105"/>
      <c r="S2676" s="118" t="str">
        <f>IF(Stock[[#This Row],[CASH DIVIDEND]]&gt;0,Stock[[#This Row],[CASH DIVIDEND]]/(Stock[[#This Row],[BUYING PRICE]]*Stock[[#This Row],[BUYING QUANTITY]]),"")</f>
        <v/>
      </c>
      <c r="T2676" s="105"/>
      <c r="U2676" s="79"/>
      <c r="V2676" s="97"/>
      <c r="W2676" s="98"/>
      <c r="X2676" s="168"/>
      <c r="Y2676" s="126" t="str">
        <f>IF(Stock[[#This Row],[SELLING QUANTITY]]&gt;0,Stock[[#This Row],[SELLING PRICE]]*Stock[[#This Row],[SELLING QUANTITY]]*Stock[[#This Row],[% SELLING FEE]]+Stock[[#This Row],[SELLING PRICE]]*Stock[[#This Row],[SELLING QUANTITY]]*$D$12,"")</f>
        <v/>
      </c>
      <c r="Z2676" s="121">
        <f>Stock[[#This Row],[BUYING QUANTITY]]+Stock[[#This Row],[STOCK DIVIDEND]]-Stock[[#This Row],[SELLING QUANTITY]]</f>
        <v>0</v>
      </c>
      <c r="AA26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6" s="121">
        <f ca="1">IF(Stock[[#This Row],[SELLING DATE]]&gt;0,Stock[[#This Row],[SELLING DATE]]-Stock[[#This Row],[BUY DATE]]+1,IF(Stock[[#This Row],[BUY DATE]]=0,0,TODAY()-Stock[[#This Row],[BUY DATE]]+1))</f>
        <v>0</v>
      </c>
      <c r="AC2676" s="122" t="str">
        <f>IFERROR(Stock[[#This Row],[CASH DIVIDEND]]+Stock[[#This Row],[RETURN/(LOSS) FROM TRADING
(auto-fill)]],"")</f>
        <v/>
      </c>
      <c r="AD26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6" s="146" t="str">
        <f ca="1">IFERROR(IF(Stock[[#This Row],[HOLDING DAYS
(auto-fill)]]&lt;365,Stock[[#This Row],[% TOTAL RETURN/(LOSS)
(auto-fill)]]*365/Stock[[#This Row],[HOLDING DAYS
(auto-fill)]],POWER((1+Stock[[#This Row],[% TOTAL RETURN/(LOSS)
(auto-fill)]]),1/(Stock[[#This Row],[HOLDING DAYS
(auto-fill)]]/365))-1),"")</f>
        <v/>
      </c>
      <c r="AF2676" s="81"/>
      <c r="AG2676" s="149" t="str">
        <f>IF(Stock[[#This Row],[STATUS
(auto-fill)]]="HOLDING",Stock[[#This Row],[MARKET PRICE]]-Stock[[#This Row],[BUYING PRICE]],"")</f>
        <v/>
      </c>
      <c r="AH2676" s="143" t="str">
        <f>IFERROR(Stock[[#This Row],[CHANGE
(auto-fill)]]/Stock[[#This Row],[BUYING PRICE]],"")</f>
        <v/>
      </c>
      <c r="AI2676" s="130" t="str">
        <f>IF(Stock[[#This Row],[MARKET PRICE]]&gt;0,Stock[[#This Row],[MARKET PRICE]]*Stock[[#This Row],[REMAINING QUANTITY
(auto-fill)]],"")</f>
        <v/>
      </c>
    </row>
    <row r="2677" spans="2:35">
      <c r="B2677" s="110" t="str">
        <f>IF(AND(Stock[[#This Row],[BUYING QUANTITY]]&gt;0,Stock[[#This Row],[REMAINING QUANTITY
(auto-fill)]]=0),"SOLD OUT",
IF(AND(Stock[[#This Row],[BUYING QUANTITY]]&gt;0,Stock[[#This Row],[REMAINING QUANTITY
(auto-fill)]]&gt;0),"HOLDING",""))</f>
        <v/>
      </c>
      <c r="C2677" s="113">
        <f t="shared" si="41"/>
        <v>2664</v>
      </c>
      <c r="D2677" s="79"/>
      <c r="E2677" s="80"/>
      <c r="F2677" s="162"/>
      <c r="G2677" s="85"/>
      <c r="H2677" s="86"/>
      <c r="I2677" s="164"/>
      <c r="J2677" s="115" t="str">
        <f>IF(Stock[[#This Row],[BUYING QUANTITY]]&gt;0,Stock[[#This Row],[BUYING PRICE]]*Stock[[#This Row],[BUYING QUANTITY]]*Stock[[#This Row],[% BUYING FEE]],"")</f>
        <v/>
      </c>
      <c r="K2677" s="89"/>
      <c r="L2677" s="90"/>
      <c r="M2677" s="117" t="str">
        <f>IF(Stock[[#This Row],[BUYING QUANTITY]]&gt;0,Stock[[#This Row],[BUYING PRICE]]*(1+Stock[[#This Row],[% THRESHOLD (RETURN)_1]]),"")</f>
        <v/>
      </c>
      <c r="N2677" s="91"/>
      <c r="O2677" s="117" t="str">
        <f>IF(Stock[[#This Row],[BUYING QUANTITY]]&gt;0,Stock[[#This Row],[BUYING PRICE]]*(1+Stock[[#This Row],[% THRESHOLD (RETURN)_2]]),"")</f>
        <v/>
      </c>
      <c r="P2677" s="91"/>
      <c r="Q2677" s="117" t="str">
        <f>IF(Stock[[#This Row],[BUYING QUANTITY]]&gt;0,Stock[[#This Row],[BUYING PRICE]]*(1+Stock[[#This Row],[% THRESHOLD (LOSS)]]),"")</f>
        <v/>
      </c>
      <c r="R2677" s="105"/>
      <c r="S2677" s="118" t="str">
        <f>IF(Stock[[#This Row],[CASH DIVIDEND]]&gt;0,Stock[[#This Row],[CASH DIVIDEND]]/(Stock[[#This Row],[BUYING PRICE]]*Stock[[#This Row],[BUYING QUANTITY]]),"")</f>
        <v/>
      </c>
      <c r="T2677" s="105"/>
      <c r="U2677" s="79"/>
      <c r="V2677" s="97"/>
      <c r="W2677" s="98"/>
      <c r="X2677" s="168"/>
      <c r="Y2677" s="126" t="str">
        <f>IF(Stock[[#This Row],[SELLING QUANTITY]]&gt;0,Stock[[#This Row],[SELLING PRICE]]*Stock[[#This Row],[SELLING QUANTITY]]*Stock[[#This Row],[% SELLING FEE]]+Stock[[#This Row],[SELLING PRICE]]*Stock[[#This Row],[SELLING QUANTITY]]*$D$12,"")</f>
        <v/>
      </c>
      <c r="Z2677" s="121">
        <f>Stock[[#This Row],[BUYING QUANTITY]]+Stock[[#This Row],[STOCK DIVIDEND]]-Stock[[#This Row],[SELLING QUANTITY]]</f>
        <v>0</v>
      </c>
      <c r="AA26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7" s="121">
        <f ca="1">IF(Stock[[#This Row],[SELLING DATE]]&gt;0,Stock[[#This Row],[SELLING DATE]]-Stock[[#This Row],[BUY DATE]]+1,IF(Stock[[#This Row],[BUY DATE]]=0,0,TODAY()-Stock[[#This Row],[BUY DATE]]+1))</f>
        <v>0</v>
      </c>
      <c r="AC2677" s="122" t="str">
        <f>IFERROR(Stock[[#This Row],[CASH DIVIDEND]]+Stock[[#This Row],[RETURN/(LOSS) FROM TRADING
(auto-fill)]],"")</f>
        <v/>
      </c>
      <c r="AD26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7" s="146" t="str">
        <f ca="1">IFERROR(IF(Stock[[#This Row],[HOLDING DAYS
(auto-fill)]]&lt;365,Stock[[#This Row],[% TOTAL RETURN/(LOSS)
(auto-fill)]]*365/Stock[[#This Row],[HOLDING DAYS
(auto-fill)]],POWER((1+Stock[[#This Row],[% TOTAL RETURN/(LOSS)
(auto-fill)]]),1/(Stock[[#This Row],[HOLDING DAYS
(auto-fill)]]/365))-1),"")</f>
        <v/>
      </c>
      <c r="AF2677" s="81"/>
      <c r="AG2677" s="149" t="str">
        <f>IF(Stock[[#This Row],[STATUS
(auto-fill)]]="HOLDING",Stock[[#This Row],[MARKET PRICE]]-Stock[[#This Row],[BUYING PRICE]],"")</f>
        <v/>
      </c>
      <c r="AH2677" s="143" t="str">
        <f>IFERROR(Stock[[#This Row],[CHANGE
(auto-fill)]]/Stock[[#This Row],[BUYING PRICE]],"")</f>
        <v/>
      </c>
      <c r="AI2677" s="130" t="str">
        <f>IF(Stock[[#This Row],[MARKET PRICE]]&gt;0,Stock[[#This Row],[MARKET PRICE]]*Stock[[#This Row],[REMAINING QUANTITY
(auto-fill)]],"")</f>
        <v/>
      </c>
    </row>
    <row r="2678" spans="2:35">
      <c r="B2678" s="110" t="str">
        <f>IF(AND(Stock[[#This Row],[BUYING QUANTITY]]&gt;0,Stock[[#This Row],[REMAINING QUANTITY
(auto-fill)]]=0),"SOLD OUT",
IF(AND(Stock[[#This Row],[BUYING QUANTITY]]&gt;0,Stock[[#This Row],[REMAINING QUANTITY
(auto-fill)]]&gt;0),"HOLDING",""))</f>
        <v/>
      </c>
      <c r="C2678" s="113">
        <f t="shared" si="41"/>
        <v>2665</v>
      </c>
      <c r="D2678" s="79"/>
      <c r="E2678" s="80"/>
      <c r="F2678" s="162"/>
      <c r="G2678" s="85"/>
      <c r="H2678" s="86"/>
      <c r="I2678" s="164"/>
      <c r="J2678" s="115" t="str">
        <f>IF(Stock[[#This Row],[BUYING QUANTITY]]&gt;0,Stock[[#This Row],[BUYING PRICE]]*Stock[[#This Row],[BUYING QUANTITY]]*Stock[[#This Row],[% BUYING FEE]],"")</f>
        <v/>
      </c>
      <c r="K2678" s="89"/>
      <c r="L2678" s="90"/>
      <c r="M2678" s="117" t="str">
        <f>IF(Stock[[#This Row],[BUYING QUANTITY]]&gt;0,Stock[[#This Row],[BUYING PRICE]]*(1+Stock[[#This Row],[% THRESHOLD (RETURN)_1]]),"")</f>
        <v/>
      </c>
      <c r="N2678" s="91"/>
      <c r="O2678" s="117" t="str">
        <f>IF(Stock[[#This Row],[BUYING QUANTITY]]&gt;0,Stock[[#This Row],[BUYING PRICE]]*(1+Stock[[#This Row],[% THRESHOLD (RETURN)_2]]),"")</f>
        <v/>
      </c>
      <c r="P2678" s="91"/>
      <c r="Q2678" s="117" t="str">
        <f>IF(Stock[[#This Row],[BUYING QUANTITY]]&gt;0,Stock[[#This Row],[BUYING PRICE]]*(1+Stock[[#This Row],[% THRESHOLD (LOSS)]]),"")</f>
        <v/>
      </c>
      <c r="R2678" s="105"/>
      <c r="S2678" s="118" t="str">
        <f>IF(Stock[[#This Row],[CASH DIVIDEND]]&gt;0,Stock[[#This Row],[CASH DIVIDEND]]/(Stock[[#This Row],[BUYING PRICE]]*Stock[[#This Row],[BUYING QUANTITY]]),"")</f>
        <v/>
      </c>
      <c r="T2678" s="105"/>
      <c r="U2678" s="79"/>
      <c r="V2678" s="97"/>
      <c r="W2678" s="98"/>
      <c r="X2678" s="168"/>
      <c r="Y2678" s="126" t="str">
        <f>IF(Stock[[#This Row],[SELLING QUANTITY]]&gt;0,Stock[[#This Row],[SELLING PRICE]]*Stock[[#This Row],[SELLING QUANTITY]]*Stock[[#This Row],[% SELLING FEE]]+Stock[[#This Row],[SELLING PRICE]]*Stock[[#This Row],[SELLING QUANTITY]]*$D$12,"")</f>
        <v/>
      </c>
      <c r="Z2678" s="121">
        <f>Stock[[#This Row],[BUYING QUANTITY]]+Stock[[#This Row],[STOCK DIVIDEND]]-Stock[[#This Row],[SELLING QUANTITY]]</f>
        <v>0</v>
      </c>
      <c r="AA26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8" s="121">
        <f ca="1">IF(Stock[[#This Row],[SELLING DATE]]&gt;0,Stock[[#This Row],[SELLING DATE]]-Stock[[#This Row],[BUY DATE]]+1,IF(Stock[[#This Row],[BUY DATE]]=0,0,TODAY()-Stock[[#This Row],[BUY DATE]]+1))</f>
        <v>0</v>
      </c>
      <c r="AC2678" s="122" t="str">
        <f>IFERROR(Stock[[#This Row],[CASH DIVIDEND]]+Stock[[#This Row],[RETURN/(LOSS) FROM TRADING
(auto-fill)]],"")</f>
        <v/>
      </c>
      <c r="AD26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8" s="146" t="str">
        <f ca="1">IFERROR(IF(Stock[[#This Row],[HOLDING DAYS
(auto-fill)]]&lt;365,Stock[[#This Row],[% TOTAL RETURN/(LOSS)
(auto-fill)]]*365/Stock[[#This Row],[HOLDING DAYS
(auto-fill)]],POWER((1+Stock[[#This Row],[% TOTAL RETURN/(LOSS)
(auto-fill)]]),1/(Stock[[#This Row],[HOLDING DAYS
(auto-fill)]]/365))-1),"")</f>
        <v/>
      </c>
      <c r="AF2678" s="81"/>
      <c r="AG2678" s="149" t="str">
        <f>IF(Stock[[#This Row],[STATUS
(auto-fill)]]="HOLDING",Stock[[#This Row],[MARKET PRICE]]-Stock[[#This Row],[BUYING PRICE]],"")</f>
        <v/>
      </c>
      <c r="AH2678" s="143" t="str">
        <f>IFERROR(Stock[[#This Row],[CHANGE
(auto-fill)]]/Stock[[#This Row],[BUYING PRICE]],"")</f>
        <v/>
      </c>
      <c r="AI2678" s="130" t="str">
        <f>IF(Stock[[#This Row],[MARKET PRICE]]&gt;0,Stock[[#This Row],[MARKET PRICE]]*Stock[[#This Row],[REMAINING QUANTITY
(auto-fill)]],"")</f>
        <v/>
      </c>
    </row>
    <row r="2679" spans="2:35">
      <c r="B2679" s="110" t="str">
        <f>IF(AND(Stock[[#This Row],[BUYING QUANTITY]]&gt;0,Stock[[#This Row],[REMAINING QUANTITY
(auto-fill)]]=0),"SOLD OUT",
IF(AND(Stock[[#This Row],[BUYING QUANTITY]]&gt;0,Stock[[#This Row],[REMAINING QUANTITY
(auto-fill)]]&gt;0),"HOLDING",""))</f>
        <v/>
      </c>
      <c r="C2679" s="113">
        <f t="shared" si="41"/>
        <v>2666</v>
      </c>
      <c r="D2679" s="79"/>
      <c r="E2679" s="80"/>
      <c r="F2679" s="162"/>
      <c r="G2679" s="85"/>
      <c r="H2679" s="86"/>
      <c r="I2679" s="164"/>
      <c r="J2679" s="115" t="str">
        <f>IF(Stock[[#This Row],[BUYING QUANTITY]]&gt;0,Stock[[#This Row],[BUYING PRICE]]*Stock[[#This Row],[BUYING QUANTITY]]*Stock[[#This Row],[% BUYING FEE]],"")</f>
        <v/>
      </c>
      <c r="K2679" s="89"/>
      <c r="L2679" s="90"/>
      <c r="M2679" s="117" t="str">
        <f>IF(Stock[[#This Row],[BUYING QUANTITY]]&gt;0,Stock[[#This Row],[BUYING PRICE]]*(1+Stock[[#This Row],[% THRESHOLD (RETURN)_1]]),"")</f>
        <v/>
      </c>
      <c r="N2679" s="91"/>
      <c r="O2679" s="117" t="str">
        <f>IF(Stock[[#This Row],[BUYING QUANTITY]]&gt;0,Stock[[#This Row],[BUYING PRICE]]*(1+Stock[[#This Row],[% THRESHOLD (RETURN)_2]]),"")</f>
        <v/>
      </c>
      <c r="P2679" s="91"/>
      <c r="Q2679" s="117" t="str">
        <f>IF(Stock[[#This Row],[BUYING QUANTITY]]&gt;0,Stock[[#This Row],[BUYING PRICE]]*(1+Stock[[#This Row],[% THRESHOLD (LOSS)]]),"")</f>
        <v/>
      </c>
      <c r="R2679" s="105"/>
      <c r="S2679" s="118" t="str">
        <f>IF(Stock[[#This Row],[CASH DIVIDEND]]&gt;0,Stock[[#This Row],[CASH DIVIDEND]]/(Stock[[#This Row],[BUYING PRICE]]*Stock[[#This Row],[BUYING QUANTITY]]),"")</f>
        <v/>
      </c>
      <c r="T2679" s="105"/>
      <c r="U2679" s="79"/>
      <c r="V2679" s="97"/>
      <c r="W2679" s="98"/>
      <c r="X2679" s="168"/>
      <c r="Y2679" s="126" t="str">
        <f>IF(Stock[[#This Row],[SELLING QUANTITY]]&gt;0,Stock[[#This Row],[SELLING PRICE]]*Stock[[#This Row],[SELLING QUANTITY]]*Stock[[#This Row],[% SELLING FEE]]+Stock[[#This Row],[SELLING PRICE]]*Stock[[#This Row],[SELLING QUANTITY]]*$D$12,"")</f>
        <v/>
      </c>
      <c r="Z2679" s="121">
        <f>Stock[[#This Row],[BUYING QUANTITY]]+Stock[[#This Row],[STOCK DIVIDEND]]-Stock[[#This Row],[SELLING QUANTITY]]</f>
        <v>0</v>
      </c>
      <c r="AA26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79" s="121">
        <f ca="1">IF(Stock[[#This Row],[SELLING DATE]]&gt;0,Stock[[#This Row],[SELLING DATE]]-Stock[[#This Row],[BUY DATE]]+1,IF(Stock[[#This Row],[BUY DATE]]=0,0,TODAY()-Stock[[#This Row],[BUY DATE]]+1))</f>
        <v>0</v>
      </c>
      <c r="AC2679" s="122" t="str">
        <f>IFERROR(Stock[[#This Row],[CASH DIVIDEND]]+Stock[[#This Row],[RETURN/(LOSS) FROM TRADING
(auto-fill)]],"")</f>
        <v/>
      </c>
      <c r="AD26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79" s="146" t="str">
        <f ca="1">IFERROR(IF(Stock[[#This Row],[HOLDING DAYS
(auto-fill)]]&lt;365,Stock[[#This Row],[% TOTAL RETURN/(LOSS)
(auto-fill)]]*365/Stock[[#This Row],[HOLDING DAYS
(auto-fill)]],POWER((1+Stock[[#This Row],[% TOTAL RETURN/(LOSS)
(auto-fill)]]),1/(Stock[[#This Row],[HOLDING DAYS
(auto-fill)]]/365))-1),"")</f>
        <v/>
      </c>
      <c r="AF2679" s="81"/>
      <c r="AG2679" s="149" t="str">
        <f>IF(Stock[[#This Row],[STATUS
(auto-fill)]]="HOLDING",Stock[[#This Row],[MARKET PRICE]]-Stock[[#This Row],[BUYING PRICE]],"")</f>
        <v/>
      </c>
      <c r="AH2679" s="143" t="str">
        <f>IFERROR(Stock[[#This Row],[CHANGE
(auto-fill)]]/Stock[[#This Row],[BUYING PRICE]],"")</f>
        <v/>
      </c>
      <c r="AI2679" s="130" t="str">
        <f>IF(Stock[[#This Row],[MARKET PRICE]]&gt;0,Stock[[#This Row],[MARKET PRICE]]*Stock[[#This Row],[REMAINING QUANTITY
(auto-fill)]],"")</f>
        <v/>
      </c>
    </row>
    <row r="2680" spans="2:35">
      <c r="B2680" s="110" t="str">
        <f>IF(AND(Stock[[#This Row],[BUYING QUANTITY]]&gt;0,Stock[[#This Row],[REMAINING QUANTITY
(auto-fill)]]=0),"SOLD OUT",
IF(AND(Stock[[#This Row],[BUYING QUANTITY]]&gt;0,Stock[[#This Row],[REMAINING QUANTITY
(auto-fill)]]&gt;0),"HOLDING",""))</f>
        <v/>
      </c>
      <c r="C2680" s="113">
        <f t="shared" si="41"/>
        <v>2667</v>
      </c>
      <c r="D2680" s="79"/>
      <c r="E2680" s="80"/>
      <c r="F2680" s="162"/>
      <c r="G2680" s="85"/>
      <c r="H2680" s="86"/>
      <c r="I2680" s="164"/>
      <c r="J2680" s="115" t="str">
        <f>IF(Stock[[#This Row],[BUYING QUANTITY]]&gt;0,Stock[[#This Row],[BUYING PRICE]]*Stock[[#This Row],[BUYING QUANTITY]]*Stock[[#This Row],[% BUYING FEE]],"")</f>
        <v/>
      </c>
      <c r="K2680" s="89"/>
      <c r="L2680" s="90"/>
      <c r="M2680" s="117" t="str">
        <f>IF(Stock[[#This Row],[BUYING QUANTITY]]&gt;0,Stock[[#This Row],[BUYING PRICE]]*(1+Stock[[#This Row],[% THRESHOLD (RETURN)_1]]),"")</f>
        <v/>
      </c>
      <c r="N2680" s="91"/>
      <c r="O2680" s="117" t="str">
        <f>IF(Stock[[#This Row],[BUYING QUANTITY]]&gt;0,Stock[[#This Row],[BUYING PRICE]]*(1+Stock[[#This Row],[% THRESHOLD (RETURN)_2]]),"")</f>
        <v/>
      </c>
      <c r="P2680" s="91"/>
      <c r="Q2680" s="117" t="str">
        <f>IF(Stock[[#This Row],[BUYING QUANTITY]]&gt;0,Stock[[#This Row],[BUYING PRICE]]*(1+Stock[[#This Row],[% THRESHOLD (LOSS)]]),"")</f>
        <v/>
      </c>
      <c r="R2680" s="105"/>
      <c r="S2680" s="118" t="str">
        <f>IF(Stock[[#This Row],[CASH DIVIDEND]]&gt;0,Stock[[#This Row],[CASH DIVIDEND]]/(Stock[[#This Row],[BUYING PRICE]]*Stock[[#This Row],[BUYING QUANTITY]]),"")</f>
        <v/>
      </c>
      <c r="T2680" s="105"/>
      <c r="U2680" s="79"/>
      <c r="V2680" s="97"/>
      <c r="W2680" s="98"/>
      <c r="X2680" s="168"/>
      <c r="Y2680" s="126" t="str">
        <f>IF(Stock[[#This Row],[SELLING QUANTITY]]&gt;0,Stock[[#This Row],[SELLING PRICE]]*Stock[[#This Row],[SELLING QUANTITY]]*Stock[[#This Row],[% SELLING FEE]]+Stock[[#This Row],[SELLING PRICE]]*Stock[[#This Row],[SELLING QUANTITY]]*$D$12,"")</f>
        <v/>
      </c>
      <c r="Z2680" s="121">
        <f>Stock[[#This Row],[BUYING QUANTITY]]+Stock[[#This Row],[STOCK DIVIDEND]]-Stock[[#This Row],[SELLING QUANTITY]]</f>
        <v>0</v>
      </c>
      <c r="AA26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0" s="121">
        <f ca="1">IF(Stock[[#This Row],[SELLING DATE]]&gt;0,Stock[[#This Row],[SELLING DATE]]-Stock[[#This Row],[BUY DATE]]+1,IF(Stock[[#This Row],[BUY DATE]]=0,0,TODAY()-Stock[[#This Row],[BUY DATE]]+1))</f>
        <v>0</v>
      </c>
      <c r="AC2680" s="122" t="str">
        <f>IFERROR(Stock[[#This Row],[CASH DIVIDEND]]+Stock[[#This Row],[RETURN/(LOSS) FROM TRADING
(auto-fill)]],"")</f>
        <v/>
      </c>
      <c r="AD26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0" s="146" t="str">
        <f ca="1">IFERROR(IF(Stock[[#This Row],[HOLDING DAYS
(auto-fill)]]&lt;365,Stock[[#This Row],[% TOTAL RETURN/(LOSS)
(auto-fill)]]*365/Stock[[#This Row],[HOLDING DAYS
(auto-fill)]],POWER((1+Stock[[#This Row],[% TOTAL RETURN/(LOSS)
(auto-fill)]]),1/(Stock[[#This Row],[HOLDING DAYS
(auto-fill)]]/365))-1),"")</f>
        <v/>
      </c>
      <c r="AF2680" s="81"/>
      <c r="AG2680" s="149" t="str">
        <f>IF(Stock[[#This Row],[STATUS
(auto-fill)]]="HOLDING",Stock[[#This Row],[MARKET PRICE]]-Stock[[#This Row],[BUYING PRICE]],"")</f>
        <v/>
      </c>
      <c r="AH2680" s="143" t="str">
        <f>IFERROR(Stock[[#This Row],[CHANGE
(auto-fill)]]/Stock[[#This Row],[BUYING PRICE]],"")</f>
        <v/>
      </c>
      <c r="AI2680" s="130" t="str">
        <f>IF(Stock[[#This Row],[MARKET PRICE]]&gt;0,Stock[[#This Row],[MARKET PRICE]]*Stock[[#This Row],[REMAINING QUANTITY
(auto-fill)]],"")</f>
        <v/>
      </c>
    </row>
    <row r="2681" spans="2:35">
      <c r="B2681" s="110" t="str">
        <f>IF(AND(Stock[[#This Row],[BUYING QUANTITY]]&gt;0,Stock[[#This Row],[REMAINING QUANTITY
(auto-fill)]]=0),"SOLD OUT",
IF(AND(Stock[[#This Row],[BUYING QUANTITY]]&gt;0,Stock[[#This Row],[REMAINING QUANTITY
(auto-fill)]]&gt;0),"HOLDING",""))</f>
        <v/>
      </c>
      <c r="C2681" s="113">
        <f t="shared" si="41"/>
        <v>2668</v>
      </c>
      <c r="D2681" s="79"/>
      <c r="E2681" s="80"/>
      <c r="F2681" s="162"/>
      <c r="G2681" s="85"/>
      <c r="H2681" s="86"/>
      <c r="I2681" s="164"/>
      <c r="J2681" s="115" t="str">
        <f>IF(Stock[[#This Row],[BUYING QUANTITY]]&gt;0,Stock[[#This Row],[BUYING PRICE]]*Stock[[#This Row],[BUYING QUANTITY]]*Stock[[#This Row],[% BUYING FEE]],"")</f>
        <v/>
      </c>
      <c r="K2681" s="89"/>
      <c r="L2681" s="90"/>
      <c r="M2681" s="117" t="str">
        <f>IF(Stock[[#This Row],[BUYING QUANTITY]]&gt;0,Stock[[#This Row],[BUYING PRICE]]*(1+Stock[[#This Row],[% THRESHOLD (RETURN)_1]]),"")</f>
        <v/>
      </c>
      <c r="N2681" s="91"/>
      <c r="O2681" s="117" t="str">
        <f>IF(Stock[[#This Row],[BUYING QUANTITY]]&gt;0,Stock[[#This Row],[BUYING PRICE]]*(1+Stock[[#This Row],[% THRESHOLD (RETURN)_2]]),"")</f>
        <v/>
      </c>
      <c r="P2681" s="91"/>
      <c r="Q2681" s="117" t="str">
        <f>IF(Stock[[#This Row],[BUYING QUANTITY]]&gt;0,Stock[[#This Row],[BUYING PRICE]]*(1+Stock[[#This Row],[% THRESHOLD (LOSS)]]),"")</f>
        <v/>
      </c>
      <c r="R2681" s="105"/>
      <c r="S2681" s="118" t="str">
        <f>IF(Stock[[#This Row],[CASH DIVIDEND]]&gt;0,Stock[[#This Row],[CASH DIVIDEND]]/(Stock[[#This Row],[BUYING PRICE]]*Stock[[#This Row],[BUYING QUANTITY]]),"")</f>
        <v/>
      </c>
      <c r="T2681" s="105"/>
      <c r="U2681" s="79"/>
      <c r="V2681" s="97"/>
      <c r="W2681" s="98"/>
      <c r="X2681" s="168"/>
      <c r="Y2681" s="126" t="str">
        <f>IF(Stock[[#This Row],[SELLING QUANTITY]]&gt;0,Stock[[#This Row],[SELLING PRICE]]*Stock[[#This Row],[SELLING QUANTITY]]*Stock[[#This Row],[% SELLING FEE]]+Stock[[#This Row],[SELLING PRICE]]*Stock[[#This Row],[SELLING QUANTITY]]*$D$12,"")</f>
        <v/>
      </c>
      <c r="Z2681" s="121">
        <f>Stock[[#This Row],[BUYING QUANTITY]]+Stock[[#This Row],[STOCK DIVIDEND]]-Stock[[#This Row],[SELLING QUANTITY]]</f>
        <v>0</v>
      </c>
      <c r="AA26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1" s="121">
        <f ca="1">IF(Stock[[#This Row],[SELLING DATE]]&gt;0,Stock[[#This Row],[SELLING DATE]]-Stock[[#This Row],[BUY DATE]]+1,IF(Stock[[#This Row],[BUY DATE]]=0,0,TODAY()-Stock[[#This Row],[BUY DATE]]+1))</f>
        <v>0</v>
      </c>
      <c r="AC2681" s="122" t="str">
        <f>IFERROR(Stock[[#This Row],[CASH DIVIDEND]]+Stock[[#This Row],[RETURN/(LOSS) FROM TRADING
(auto-fill)]],"")</f>
        <v/>
      </c>
      <c r="AD26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1" s="146" t="str">
        <f ca="1">IFERROR(IF(Stock[[#This Row],[HOLDING DAYS
(auto-fill)]]&lt;365,Stock[[#This Row],[% TOTAL RETURN/(LOSS)
(auto-fill)]]*365/Stock[[#This Row],[HOLDING DAYS
(auto-fill)]],POWER((1+Stock[[#This Row],[% TOTAL RETURN/(LOSS)
(auto-fill)]]),1/(Stock[[#This Row],[HOLDING DAYS
(auto-fill)]]/365))-1),"")</f>
        <v/>
      </c>
      <c r="AF2681" s="81"/>
      <c r="AG2681" s="149" t="str">
        <f>IF(Stock[[#This Row],[STATUS
(auto-fill)]]="HOLDING",Stock[[#This Row],[MARKET PRICE]]-Stock[[#This Row],[BUYING PRICE]],"")</f>
        <v/>
      </c>
      <c r="AH2681" s="143" t="str">
        <f>IFERROR(Stock[[#This Row],[CHANGE
(auto-fill)]]/Stock[[#This Row],[BUYING PRICE]],"")</f>
        <v/>
      </c>
      <c r="AI2681" s="130" t="str">
        <f>IF(Stock[[#This Row],[MARKET PRICE]]&gt;0,Stock[[#This Row],[MARKET PRICE]]*Stock[[#This Row],[REMAINING QUANTITY
(auto-fill)]],"")</f>
        <v/>
      </c>
    </row>
    <row r="2682" spans="2:35">
      <c r="B2682" s="110" t="str">
        <f>IF(AND(Stock[[#This Row],[BUYING QUANTITY]]&gt;0,Stock[[#This Row],[REMAINING QUANTITY
(auto-fill)]]=0),"SOLD OUT",
IF(AND(Stock[[#This Row],[BUYING QUANTITY]]&gt;0,Stock[[#This Row],[REMAINING QUANTITY
(auto-fill)]]&gt;0),"HOLDING",""))</f>
        <v/>
      </c>
      <c r="C2682" s="113">
        <f t="shared" si="41"/>
        <v>2669</v>
      </c>
      <c r="D2682" s="79"/>
      <c r="E2682" s="80"/>
      <c r="F2682" s="162"/>
      <c r="G2682" s="85"/>
      <c r="H2682" s="86"/>
      <c r="I2682" s="164"/>
      <c r="J2682" s="115" t="str">
        <f>IF(Stock[[#This Row],[BUYING QUANTITY]]&gt;0,Stock[[#This Row],[BUYING PRICE]]*Stock[[#This Row],[BUYING QUANTITY]]*Stock[[#This Row],[% BUYING FEE]],"")</f>
        <v/>
      </c>
      <c r="K2682" s="89"/>
      <c r="L2682" s="90"/>
      <c r="M2682" s="117" t="str">
        <f>IF(Stock[[#This Row],[BUYING QUANTITY]]&gt;0,Stock[[#This Row],[BUYING PRICE]]*(1+Stock[[#This Row],[% THRESHOLD (RETURN)_1]]),"")</f>
        <v/>
      </c>
      <c r="N2682" s="91"/>
      <c r="O2682" s="117" t="str">
        <f>IF(Stock[[#This Row],[BUYING QUANTITY]]&gt;0,Stock[[#This Row],[BUYING PRICE]]*(1+Stock[[#This Row],[% THRESHOLD (RETURN)_2]]),"")</f>
        <v/>
      </c>
      <c r="P2682" s="91"/>
      <c r="Q2682" s="117" t="str">
        <f>IF(Stock[[#This Row],[BUYING QUANTITY]]&gt;0,Stock[[#This Row],[BUYING PRICE]]*(1+Stock[[#This Row],[% THRESHOLD (LOSS)]]),"")</f>
        <v/>
      </c>
      <c r="R2682" s="105"/>
      <c r="S2682" s="118" t="str">
        <f>IF(Stock[[#This Row],[CASH DIVIDEND]]&gt;0,Stock[[#This Row],[CASH DIVIDEND]]/(Stock[[#This Row],[BUYING PRICE]]*Stock[[#This Row],[BUYING QUANTITY]]),"")</f>
        <v/>
      </c>
      <c r="T2682" s="105"/>
      <c r="U2682" s="79"/>
      <c r="V2682" s="97"/>
      <c r="W2682" s="98"/>
      <c r="X2682" s="168"/>
      <c r="Y2682" s="126" t="str">
        <f>IF(Stock[[#This Row],[SELLING QUANTITY]]&gt;0,Stock[[#This Row],[SELLING PRICE]]*Stock[[#This Row],[SELLING QUANTITY]]*Stock[[#This Row],[% SELLING FEE]]+Stock[[#This Row],[SELLING PRICE]]*Stock[[#This Row],[SELLING QUANTITY]]*$D$12,"")</f>
        <v/>
      </c>
      <c r="Z2682" s="121">
        <f>Stock[[#This Row],[BUYING QUANTITY]]+Stock[[#This Row],[STOCK DIVIDEND]]-Stock[[#This Row],[SELLING QUANTITY]]</f>
        <v>0</v>
      </c>
      <c r="AA26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2" s="121">
        <f ca="1">IF(Stock[[#This Row],[SELLING DATE]]&gt;0,Stock[[#This Row],[SELLING DATE]]-Stock[[#This Row],[BUY DATE]]+1,IF(Stock[[#This Row],[BUY DATE]]=0,0,TODAY()-Stock[[#This Row],[BUY DATE]]+1))</f>
        <v>0</v>
      </c>
      <c r="AC2682" s="122" t="str">
        <f>IFERROR(Stock[[#This Row],[CASH DIVIDEND]]+Stock[[#This Row],[RETURN/(LOSS) FROM TRADING
(auto-fill)]],"")</f>
        <v/>
      </c>
      <c r="AD26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2" s="146" t="str">
        <f ca="1">IFERROR(IF(Stock[[#This Row],[HOLDING DAYS
(auto-fill)]]&lt;365,Stock[[#This Row],[% TOTAL RETURN/(LOSS)
(auto-fill)]]*365/Stock[[#This Row],[HOLDING DAYS
(auto-fill)]],POWER((1+Stock[[#This Row],[% TOTAL RETURN/(LOSS)
(auto-fill)]]),1/(Stock[[#This Row],[HOLDING DAYS
(auto-fill)]]/365))-1),"")</f>
        <v/>
      </c>
      <c r="AF2682" s="81"/>
      <c r="AG2682" s="149" t="str">
        <f>IF(Stock[[#This Row],[STATUS
(auto-fill)]]="HOLDING",Stock[[#This Row],[MARKET PRICE]]-Stock[[#This Row],[BUYING PRICE]],"")</f>
        <v/>
      </c>
      <c r="AH2682" s="143" t="str">
        <f>IFERROR(Stock[[#This Row],[CHANGE
(auto-fill)]]/Stock[[#This Row],[BUYING PRICE]],"")</f>
        <v/>
      </c>
      <c r="AI2682" s="130" t="str">
        <f>IF(Stock[[#This Row],[MARKET PRICE]]&gt;0,Stock[[#This Row],[MARKET PRICE]]*Stock[[#This Row],[REMAINING QUANTITY
(auto-fill)]],"")</f>
        <v/>
      </c>
    </row>
    <row r="2683" spans="2:35">
      <c r="B2683" s="110" t="str">
        <f>IF(AND(Stock[[#This Row],[BUYING QUANTITY]]&gt;0,Stock[[#This Row],[REMAINING QUANTITY
(auto-fill)]]=0),"SOLD OUT",
IF(AND(Stock[[#This Row],[BUYING QUANTITY]]&gt;0,Stock[[#This Row],[REMAINING QUANTITY
(auto-fill)]]&gt;0),"HOLDING",""))</f>
        <v/>
      </c>
      <c r="C2683" s="113">
        <f t="shared" si="41"/>
        <v>2670</v>
      </c>
      <c r="D2683" s="79"/>
      <c r="E2683" s="80"/>
      <c r="F2683" s="162"/>
      <c r="G2683" s="85"/>
      <c r="H2683" s="86"/>
      <c r="I2683" s="164"/>
      <c r="J2683" s="115" t="str">
        <f>IF(Stock[[#This Row],[BUYING QUANTITY]]&gt;0,Stock[[#This Row],[BUYING PRICE]]*Stock[[#This Row],[BUYING QUANTITY]]*Stock[[#This Row],[% BUYING FEE]],"")</f>
        <v/>
      </c>
      <c r="K2683" s="89"/>
      <c r="L2683" s="90"/>
      <c r="M2683" s="117" t="str">
        <f>IF(Stock[[#This Row],[BUYING QUANTITY]]&gt;0,Stock[[#This Row],[BUYING PRICE]]*(1+Stock[[#This Row],[% THRESHOLD (RETURN)_1]]),"")</f>
        <v/>
      </c>
      <c r="N2683" s="91"/>
      <c r="O2683" s="117" t="str">
        <f>IF(Stock[[#This Row],[BUYING QUANTITY]]&gt;0,Stock[[#This Row],[BUYING PRICE]]*(1+Stock[[#This Row],[% THRESHOLD (RETURN)_2]]),"")</f>
        <v/>
      </c>
      <c r="P2683" s="91"/>
      <c r="Q2683" s="117" t="str">
        <f>IF(Stock[[#This Row],[BUYING QUANTITY]]&gt;0,Stock[[#This Row],[BUYING PRICE]]*(1+Stock[[#This Row],[% THRESHOLD (LOSS)]]),"")</f>
        <v/>
      </c>
      <c r="R2683" s="105"/>
      <c r="S2683" s="118" t="str">
        <f>IF(Stock[[#This Row],[CASH DIVIDEND]]&gt;0,Stock[[#This Row],[CASH DIVIDEND]]/(Stock[[#This Row],[BUYING PRICE]]*Stock[[#This Row],[BUYING QUANTITY]]),"")</f>
        <v/>
      </c>
      <c r="T2683" s="105"/>
      <c r="U2683" s="79"/>
      <c r="V2683" s="97"/>
      <c r="W2683" s="98"/>
      <c r="X2683" s="168"/>
      <c r="Y2683" s="126" t="str">
        <f>IF(Stock[[#This Row],[SELLING QUANTITY]]&gt;0,Stock[[#This Row],[SELLING PRICE]]*Stock[[#This Row],[SELLING QUANTITY]]*Stock[[#This Row],[% SELLING FEE]]+Stock[[#This Row],[SELLING PRICE]]*Stock[[#This Row],[SELLING QUANTITY]]*$D$12,"")</f>
        <v/>
      </c>
      <c r="Z2683" s="121">
        <f>Stock[[#This Row],[BUYING QUANTITY]]+Stock[[#This Row],[STOCK DIVIDEND]]-Stock[[#This Row],[SELLING QUANTITY]]</f>
        <v>0</v>
      </c>
      <c r="AA26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3" s="121">
        <f ca="1">IF(Stock[[#This Row],[SELLING DATE]]&gt;0,Stock[[#This Row],[SELLING DATE]]-Stock[[#This Row],[BUY DATE]]+1,IF(Stock[[#This Row],[BUY DATE]]=0,0,TODAY()-Stock[[#This Row],[BUY DATE]]+1))</f>
        <v>0</v>
      </c>
      <c r="AC2683" s="122" t="str">
        <f>IFERROR(Stock[[#This Row],[CASH DIVIDEND]]+Stock[[#This Row],[RETURN/(LOSS) FROM TRADING
(auto-fill)]],"")</f>
        <v/>
      </c>
      <c r="AD26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3" s="146" t="str">
        <f ca="1">IFERROR(IF(Stock[[#This Row],[HOLDING DAYS
(auto-fill)]]&lt;365,Stock[[#This Row],[% TOTAL RETURN/(LOSS)
(auto-fill)]]*365/Stock[[#This Row],[HOLDING DAYS
(auto-fill)]],POWER((1+Stock[[#This Row],[% TOTAL RETURN/(LOSS)
(auto-fill)]]),1/(Stock[[#This Row],[HOLDING DAYS
(auto-fill)]]/365))-1),"")</f>
        <v/>
      </c>
      <c r="AF2683" s="81"/>
      <c r="AG2683" s="149" t="str">
        <f>IF(Stock[[#This Row],[STATUS
(auto-fill)]]="HOLDING",Stock[[#This Row],[MARKET PRICE]]-Stock[[#This Row],[BUYING PRICE]],"")</f>
        <v/>
      </c>
      <c r="AH2683" s="143" t="str">
        <f>IFERROR(Stock[[#This Row],[CHANGE
(auto-fill)]]/Stock[[#This Row],[BUYING PRICE]],"")</f>
        <v/>
      </c>
      <c r="AI2683" s="130" t="str">
        <f>IF(Stock[[#This Row],[MARKET PRICE]]&gt;0,Stock[[#This Row],[MARKET PRICE]]*Stock[[#This Row],[REMAINING QUANTITY
(auto-fill)]],"")</f>
        <v/>
      </c>
    </row>
    <row r="2684" spans="2:35">
      <c r="B2684" s="110" t="str">
        <f>IF(AND(Stock[[#This Row],[BUYING QUANTITY]]&gt;0,Stock[[#This Row],[REMAINING QUANTITY
(auto-fill)]]=0),"SOLD OUT",
IF(AND(Stock[[#This Row],[BUYING QUANTITY]]&gt;0,Stock[[#This Row],[REMAINING QUANTITY
(auto-fill)]]&gt;0),"HOLDING",""))</f>
        <v/>
      </c>
      <c r="C2684" s="113">
        <f t="shared" si="41"/>
        <v>2671</v>
      </c>
      <c r="D2684" s="79"/>
      <c r="E2684" s="80"/>
      <c r="F2684" s="162"/>
      <c r="G2684" s="85"/>
      <c r="H2684" s="86"/>
      <c r="I2684" s="164"/>
      <c r="J2684" s="115" t="str">
        <f>IF(Stock[[#This Row],[BUYING QUANTITY]]&gt;0,Stock[[#This Row],[BUYING PRICE]]*Stock[[#This Row],[BUYING QUANTITY]]*Stock[[#This Row],[% BUYING FEE]],"")</f>
        <v/>
      </c>
      <c r="K2684" s="89"/>
      <c r="L2684" s="90"/>
      <c r="M2684" s="117" t="str">
        <f>IF(Stock[[#This Row],[BUYING QUANTITY]]&gt;0,Stock[[#This Row],[BUYING PRICE]]*(1+Stock[[#This Row],[% THRESHOLD (RETURN)_1]]),"")</f>
        <v/>
      </c>
      <c r="N2684" s="91"/>
      <c r="O2684" s="117" t="str">
        <f>IF(Stock[[#This Row],[BUYING QUANTITY]]&gt;0,Stock[[#This Row],[BUYING PRICE]]*(1+Stock[[#This Row],[% THRESHOLD (RETURN)_2]]),"")</f>
        <v/>
      </c>
      <c r="P2684" s="91"/>
      <c r="Q2684" s="117" t="str">
        <f>IF(Stock[[#This Row],[BUYING QUANTITY]]&gt;0,Stock[[#This Row],[BUYING PRICE]]*(1+Stock[[#This Row],[% THRESHOLD (LOSS)]]),"")</f>
        <v/>
      </c>
      <c r="R2684" s="105"/>
      <c r="S2684" s="118" t="str">
        <f>IF(Stock[[#This Row],[CASH DIVIDEND]]&gt;0,Stock[[#This Row],[CASH DIVIDEND]]/(Stock[[#This Row],[BUYING PRICE]]*Stock[[#This Row],[BUYING QUANTITY]]),"")</f>
        <v/>
      </c>
      <c r="T2684" s="105"/>
      <c r="U2684" s="79"/>
      <c r="V2684" s="97"/>
      <c r="W2684" s="98"/>
      <c r="X2684" s="168"/>
      <c r="Y2684" s="126" t="str">
        <f>IF(Stock[[#This Row],[SELLING QUANTITY]]&gt;0,Stock[[#This Row],[SELLING PRICE]]*Stock[[#This Row],[SELLING QUANTITY]]*Stock[[#This Row],[% SELLING FEE]]+Stock[[#This Row],[SELLING PRICE]]*Stock[[#This Row],[SELLING QUANTITY]]*$D$12,"")</f>
        <v/>
      </c>
      <c r="Z2684" s="121">
        <f>Stock[[#This Row],[BUYING QUANTITY]]+Stock[[#This Row],[STOCK DIVIDEND]]-Stock[[#This Row],[SELLING QUANTITY]]</f>
        <v>0</v>
      </c>
      <c r="AA26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4" s="121">
        <f ca="1">IF(Stock[[#This Row],[SELLING DATE]]&gt;0,Stock[[#This Row],[SELLING DATE]]-Stock[[#This Row],[BUY DATE]]+1,IF(Stock[[#This Row],[BUY DATE]]=0,0,TODAY()-Stock[[#This Row],[BUY DATE]]+1))</f>
        <v>0</v>
      </c>
      <c r="AC2684" s="122" t="str">
        <f>IFERROR(Stock[[#This Row],[CASH DIVIDEND]]+Stock[[#This Row],[RETURN/(LOSS) FROM TRADING
(auto-fill)]],"")</f>
        <v/>
      </c>
      <c r="AD26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4" s="146" t="str">
        <f ca="1">IFERROR(IF(Stock[[#This Row],[HOLDING DAYS
(auto-fill)]]&lt;365,Stock[[#This Row],[% TOTAL RETURN/(LOSS)
(auto-fill)]]*365/Stock[[#This Row],[HOLDING DAYS
(auto-fill)]],POWER((1+Stock[[#This Row],[% TOTAL RETURN/(LOSS)
(auto-fill)]]),1/(Stock[[#This Row],[HOLDING DAYS
(auto-fill)]]/365))-1),"")</f>
        <v/>
      </c>
      <c r="AF2684" s="81"/>
      <c r="AG2684" s="149" t="str">
        <f>IF(Stock[[#This Row],[STATUS
(auto-fill)]]="HOLDING",Stock[[#This Row],[MARKET PRICE]]-Stock[[#This Row],[BUYING PRICE]],"")</f>
        <v/>
      </c>
      <c r="AH2684" s="143" t="str">
        <f>IFERROR(Stock[[#This Row],[CHANGE
(auto-fill)]]/Stock[[#This Row],[BUYING PRICE]],"")</f>
        <v/>
      </c>
      <c r="AI2684" s="130" t="str">
        <f>IF(Stock[[#This Row],[MARKET PRICE]]&gt;0,Stock[[#This Row],[MARKET PRICE]]*Stock[[#This Row],[REMAINING QUANTITY
(auto-fill)]],"")</f>
        <v/>
      </c>
    </row>
    <row r="2685" spans="2:35">
      <c r="B2685" s="110" t="str">
        <f>IF(AND(Stock[[#This Row],[BUYING QUANTITY]]&gt;0,Stock[[#This Row],[REMAINING QUANTITY
(auto-fill)]]=0),"SOLD OUT",
IF(AND(Stock[[#This Row],[BUYING QUANTITY]]&gt;0,Stock[[#This Row],[REMAINING QUANTITY
(auto-fill)]]&gt;0),"HOLDING",""))</f>
        <v/>
      </c>
      <c r="C2685" s="113">
        <f t="shared" si="41"/>
        <v>2672</v>
      </c>
      <c r="D2685" s="79"/>
      <c r="E2685" s="80"/>
      <c r="F2685" s="162"/>
      <c r="G2685" s="85"/>
      <c r="H2685" s="86"/>
      <c r="I2685" s="164"/>
      <c r="J2685" s="115" t="str">
        <f>IF(Stock[[#This Row],[BUYING QUANTITY]]&gt;0,Stock[[#This Row],[BUYING PRICE]]*Stock[[#This Row],[BUYING QUANTITY]]*Stock[[#This Row],[% BUYING FEE]],"")</f>
        <v/>
      </c>
      <c r="K2685" s="89"/>
      <c r="L2685" s="90"/>
      <c r="M2685" s="117" t="str">
        <f>IF(Stock[[#This Row],[BUYING QUANTITY]]&gt;0,Stock[[#This Row],[BUYING PRICE]]*(1+Stock[[#This Row],[% THRESHOLD (RETURN)_1]]),"")</f>
        <v/>
      </c>
      <c r="N2685" s="91"/>
      <c r="O2685" s="117" t="str">
        <f>IF(Stock[[#This Row],[BUYING QUANTITY]]&gt;0,Stock[[#This Row],[BUYING PRICE]]*(1+Stock[[#This Row],[% THRESHOLD (RETURN)_2]]),"")</f>
        <v/>
      </c>
      <c r="P2685" s="91"/>
      <c r="Q2685" s="117" t="str">
        <f>IF(Stock[[#This Row],[BUYING QUANTITY]]&gt;0,Stock[[#This Row],[BUYING PRICE]]*(1+Stock[[#This Row],[% THRESHOLD (LOSS)]]),"")</f>
        <v/>
      </c>
      <c r="R2685" s="105"/>
      <c r="S2685" s="118" t="str">
        <f>IF(Stock[[#This Row],[CASH DIVIDEND]]&gt;0,Stock[[#This Row],[CASH DIVIDEND]]/(Stock[[#This Row],[BUYING PRICE]]*Stock[[#This Row],[BUYING QUANTITY]]),"")</f>
        <v/>
      </c>
      <c r="T2685" s="105"/>
      <c r="U2685" s="79"/>
      <c r="V2685" s="97"/>
      <c r="W2685" s="98"/>
      <c r="X2685" s="168"/>
      <c r="Y2685" s="126" t="str">
        <f>IF(Stock[[#This Row],[SELLING QUANTITY]]&gt;0,Stock[[#This Row],[SELLING PRICE]]*Stock[[#This Row],[SELLING QUANTITY]]*Stock[[#This Row],[% SELLING FEE]]+Stock[[#This Row],[SELLING PRICE]]*Stock[[#This Row],[SELLING QUANTITY]]*$D$12,"")</f>
        <v/>
      </c>
      <c r="Z2685" s="121">
        <f>Stock[[#This Row],[BUYING QUANTITY]]+Stock[[#This Row],[STOCK DIVIDEND]]-Stock[[#This Row],[SELLING QUANTITY]]</f>
        <v>0</v>
      </c>
      <c r="AA26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5" s="121">
        <f ca="1">IF(Stock[[#This Row],[SELLING DATE]]&gt;0,Stock[[#This Row],[SELLING DATE]]-Stock[[#This Row],[BUY DATE]]+1,IF(Stock[[#This Row],[BUY DATE]]=0,0,TODAY()-Stock[[#This Row],[BUY DATE]]+1))</f>
        <v>0</v>
      </c>
      <c r="AC2685" s="122" t="str">
        <f>IFERROR(Stock[[#This Row],[CASH DIVIDEND]]+Stock[[#This Row],[RETURN/(LOSS) FROM TRADING
(auto-fill)]],"")</f>
        <v/>
      </c>
      <c r="AD26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5" s="146" t="str">
        <f ca="1">IFERROR(IF(Stock[[#This Row],[HOLDING DAYS
(auto-fill)]]&lt;365,Stock[[#This Row],[% TOTAL RETURN/(LOSS)
(auto-fill)]]*365/Stock[[#This Row],[HOLDING DAYS
(auto-fill)]],POWER((1+Stock[[#This Row],[% TOTAL RETURN/(LOSS)
(auto-fill)]]),1/(Stock[[#This Row],[HOLDING DAYS
(auto-fill)]]/365))-1),"")</f>
        <v/>
      </c>
      <c r="AF2685" s="81"/>
      <c r="AG2685" s="149" t="str">
        <f>IF(Stock[[#This Row],[STATUS
(auto-fill)]]="HOLDING",Stock[[#This Row],[MARKET PRICE]]-Stock[[#This Row],[BUYING PRICE]],"")</f>
        <v/>
      </c>
      <c r="AH2685" s="143" t="str">
        <f>IFERROR(Stock[[#This Row],[CHANGE
(auto-fill)]]/Stock[[#This Row],[BUYING PRICE]],"")</f>
        <v/>
      </c>
      <c r="AI2685" s="130" t="str">
        <f>IF(Stock[[#This Row],[MARKET PRICE]]&gt;0,Stock[[#This Row],[MARKET PRICE]]*Stock[[#This Row],[REMAINING QUANTITY
(auto-fill)]],"")</f>
        <v/>
      </c>
    </row>
    <row r="2686" spans="2:35">
      <c r="B2686" s="110" t="str">
        <f>IF(AND(Stock[[#This Row],[BUYING QUANTITY]]&gt;0,Stock[[#This Row],[REMAINING QUANTITY
(auto-fill)]]=0),"SOLD OUT",
IF(AND(Stock[[#This Row],[BUYING QUANTITY]]&gt;0,Stock[[#This Row],[REMAINING QUANTITY
(auto-fill)]]&gt;0),"HOLDING",""))</f>
        <v/>
      </c>
      <c r="C2686" s="113">
        <f t="shared" si="41"/>
        <v>2673</v>
      </c>
      <c r="D2686" s="79"/>
      <c r="E2686" s="80"/>
      <c r="F2686" s="162"/>
      <c r="G2686" s="85"/>
      <c r="H2686" s="86"/>
      <c r="I2686" s="164"/>
      <c r="J2686" s="115" t="str">
        <f>IF(Stock[[#This Row],[BUYING QUANTITY]]&gt;0,Stock[[#This Row],[BUYING PRICE]]*Stock[[#This Row],[BUYING QUANTITY]]*Stock[[#This Row],[% BUYING FEE]],"")</f>
        <v/>
      </c>
      <c r="K2686" s="89"/>
      <c r="L2686" s="90"/>
      <c r="M2686" s="117" t="str">
        <f>IF(Stock[[#This Row],[BUYING QUANTITY]]&gt;0,Stock[[#This Row],[BUYING PRICE]]*(1+Stock[[#This Row],[% THRESHOLD (RETURN)_1]]),"")</f>
        <v/>
      </c>
      <c r="N2686" s="91"/>
      <c r="O2686" s="117" t="str">
        <f>IF(Stock[[#This Row],[BUYING QUANTITY]]&gt;0,Stock[[#This Row],[BUYING PRICE]]*(1+Stock[[#This Row],[% THRESHOLD (RETURN)_2]]),"")</f>
        <v/>
      </c>
      <c r="P2686" s="91"/>
      <c r="Q2686" s="117" t="str">
        <f>IF(Stock[[#This Row],[BUYING QUANTITY]]&gt;0,Stock[[#This Row],[BUYING PRICE]]*(1+Stock[[#This Row],[% THRESHOLD (LOSS)]]),"")</f>
        <v/>
      </c>
      <c r="R2686" s="105"/>
      <c r="S2686" s="118" t="str">
        <f>IF(Stock[[#This Row],[CASH DIVIDEND]]&gt;0,Stock[[#This Row],[CASH DIVIDEND]]/(Stock[[#This Row],[BUYING PRICE]]*Stock[[#This Row],[BUYING QUANTITY]]),"")</f>
        <v/>
      </c>
      <c r="T2686" s="105"/>
      <c r="U2686" s="79"/>
      <c r="V2686" s="97"/>
      <c r="W2686" s="98"/>
      <c r="X2686" s="168"/>
      <c r="Y2686" s="126" t="str">
        <f>IF(Stock[[#This Row],[SELLING QUANTITY]]&gt;0,Stock[[#This Row],[SELLING PRICE]]*Stock[[#This Row],[SELLING QUANTITY]]*Stock[[#This Row],[% SELLING FEE]]+Stock[[#This Row],[SELLING PRICE]]*Stock[[#This Row],[SELLING QUANTITY]]*$D$12,"")</f>
        <v/>
      </c>
      <c r="Z2686" s="121">
        <f>Stock[[#This Row],[BUYING QUANTITY]]+Stock[[#This Row],[STOCK DIVIDEND]]-Stock[[#This Row],[SELLING QUANTITY]]</f>
        <v>0</v>
      </c>
      <c r="AA26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6" s="121">
        <f ca="1">IF(Stock[[#This Row],[SELLING DATE]]&gt;0,Stock[[#This Row],[SELLING DATE]]-Stock[[#This Row],[BUY DATE]]+1,IF(Stock[[#This Row],[BUY DATE]]=0,0,TODAY()-Stock[[#This Row],[BUY DATE]]+1))</f>
        <v>0</v>
      </c>
      <c r="AC2686" s="122" t="str">
        <f>IFERROR(Stock[[#This Row],[CASH DIVIDEND]]+Stock[[#This Row],[RETURN/(LOSS) FROM TRADING
(auto-fill)]],"")</f>
        <v/>
      </c>
      <c r="AD26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6" s="146" t="str">
        <f ca="1">IFERROR(IF(Stock[[#This Row],[HOLDING DAYS
(auto-fill)]]&lt;365,Stock[[#This Row],[% TOTAL RETURN/(LOSS)
(auto-fill)]]*365/Stock[[#This Row],[HOLDING DAYS
(auto-fill)]],POWER((1+Stock[[#This Row],[% TOTAL RETURN/(LOSS)
(auto-fill)]]),1/(Stock[[#This Row],[HOLDING DAYS
(auto-fill)]]/365))-1),"")</f>
        <v/>
      </c>
      <c r="AF2686" s="81"/>
      <c r="AG2686" s="149" t="str">
        <f>IF(Stock[[#This Row],[STATUS
(auto-fill)]]="HOLDING",Stock[[#This Row],[MARKET PRICE]]-Stock[[#This Row],[BUYING PRICE]],"")</f>
        <v/>
      </c>
      <c r="AH2686" s="143" t="str">
        <f>IFERROR(Stock[[#This Row],[CHANGE
(auto-fill)]]/Stock[[#This Row],[BUYING PRICE]],"")</f>
        <v/>
      </c>
      <c r="AI2686" s="130" t="str">
        <f>IF(Stock[[#This Row],[MARKET PRICE]]&gt;0,Stock[[#This Row],[MARKET PRICE]]*Stock[[#This Row],[REMAINING QUANTITY
(auto-fill)]],"")</f>
        <v/>
      </c>
    </row>
    <row r="2687" spans="2:35">
      <c r="B2687" s="110" t="str">
        <f>IF(AND(Stock[[#This Row],[BUYING QUANTITY]]&gt;0,Stock[[#This Row],[REMAINING QUANTITY
(auto-fill)]]=0),"SOLD OUT",
IF(AND(Stock[[#This Row],[BUYING QUANTITY]]&gt;0,Stock[[#This Row],[REMAINING QUANTITY
(auto-fill)]]&gt;0),"HOLDING",""))</f>
        <v/>
      </c>
      <c r="C2687" s="113">
        <f t="shared" si="41"/>
        <v>2674</v>
      </c>
      <c r="D2687" s="79"/>
      <c r="E2687" s="80"/>
      <c r="F2687" s="162"/>
      <c r="G2687" s="85"/>
      <c r="H2687" s="86"/>
      <c r="I2687" s="164"/>
      <c r="J2687" s="115" t="str">
        <f>IF(Stock[[#This Row],[BUYING QUANTITY]]&gt;0,Stock[[#This Row],[BUYING PRICE]]*Stock[[#This Row],[BUYING QUANTITY]]*Stock[[#This Row],[% BUYING FEE]],"")</f>
        <v/>
      </c>
      <c r="K2687" s="89"/>
      <c r="L2687" s="90"/>
      <c r="M2687" s="117" t="str">
        <f>IF(Stock[[#This Row],[BUYING QUANTITY]]&gt;0,Stock[[#This Row],[BUYING PRICE]]*(1+Stock[[#This Row],[% THRESHOLD (RETURN)_1]]),"")</f>
        <v/>
      </c>
      <c r="N2687" s="91"/>
      <c r="O2687" s="117" t="str">
        <f>IF(Stock[[#This Row],[BUYING QUANTITY]]&gt;0,Stock[[#This Row],[BUYING PRICE]]*(1+Stock[[#This Row],[% THRESHOLD (RETURN)_2]]),"")</f>
        <v/>
      </c>
      <c r="P2687" s="91"/>
      <c r="Q2687" s="117" t="str">
        <f>IF(Stock[[#This Row],[BUYING QUANTITY]]&gt;0,Stock[[#This Row],[BUYING PRICE]]*(1+Stock[[#This Row],[% THRESHOLD (LOSS)]]),"")</f>
        <v/>
      </c>
      <c r="R2687" s="105"/>
      <c r="S2687" s="118" t="str">
        <f>IF(Stock[[#This Row],[CASH DIVIDEND]]&gt;0,Stock[[#This Row],[CASH DIVIDEND]]/(Stock[[#This Row],[BUYING PRICE]]*Stock[[#This Row],[BUYING QUANTITY]]),"")</f>
        <v/>
      </c>
      <c r="T2687" s="105"/>
      <c r="U2687" s="79"/>
      <c r="V2687" s="97"/>
      <c r="W2687" s="98"/>
      <c r="X2687" s="168"/>
      <c r="Y2687" s="126" t="str">
        <f>IF(Stock[[#This Row],[SELLING QUANTITY]]&gt;0,Stock[[#This Row],[SELLING PRICE]]*Stock[[#This Row],[SELLING QUANTITY]]*Stock[[#This Row],[% SELLING FEE]]+Stock[[#This Row],[SELLING PRICE]]*Stock[[#This Row],[SELLING QUANTITY]]*$D$12,"")</f>
        <v/>
      </c>
      <c r="Z2687" s="121">
        <f>Stock[[#This Row],[BUYING QUANTITY]]+Stock[[#This Row],[STOCK DIVIDEND]]-Stock[[#This Row],[SELLING QUANTITY]]</f>
        <v>0</v>
      </c>
      <c r="AA26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7" s="121">
        <f ca="1">IF(Stock[[#This Row],[SELLING DATE]]&gt;0,Stock[[#This Row],[SELLING DATE]]-Stock[[#This Row],[BUY DATE]]+1,IF(Stock[[#This Row],[BUY DATE]]=0,0,TODAY()-Stock[[#This Row],[BUY DATE]]+1))</f>
        <v>0</v>
      </c>
      <c r="AC2687" s="122" t="str">
        <f>IFERROR(Stock[[#This Row],[CASH DIVIDEND]]+Stock[[#This Row],[RETURN/(LOSS) FROM TRADING
(auto-fill)]],"")</f>
        <v/>
      </c>
      <c r="AD26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7" s="146" t="str">
        <f ca="1">IFERROR(IF(Stock[[#This Row],[HOLDING DAYS
(auto-fill)]]&lt;365,Stock[[#This Row],[% TOTAL RETURN/(LOSS)
(auto-fill)]]*365/Stock[[#This Row],[HOLDING DAYS
(auto-fill)]],POWER((1+Stock[[#This Row],[% TOTAL RETURN/(LOSS)
(auto-fill)]]),1/(Stock[[#This Row],[HOLDING DAYS
(auto-fill)]]/365))-1),"")</f>
        <v/>
      </c>
      <c r="AF2687" s="81"/>
      <c r="AG2687" s="149" t="str">
        <f>IF(Stock[[#This Row],[STATUS
(auto-fill)]]="HOLDING",Stock[[#This Row],[MARKET PRICE]]-Stock[[#This Row],[BUYING PRICE]],"")</f>
        <v/>
      </c>
      <c r="AH2687" s="143" t="str">
        <f>IFERROR(Stock[[#This Row],[CHANGE
(auto-fill)]]/Stock[[#This Row],[BUYING PRICE]],"")</f>
        <v/>
      </c>
      <c r="AI2687" s="130" t="str">
        <f>IF(Stock[[#This Row],[MARKET PRICE]]&gt;0,Stock[[#This Row],[MARKET PRICE]]*Stock[[#This Row],[REMAINING QUANTITY
(auto-fill)]],"")</f>
        <v/>
      </c>
    </row>
    <row r="2688" spans="2:35">
      <c r="B2688" s="110" t="str">
        <f>IF(AND(Stock[[#This Row],[BUYING QUANTITY]]&gt;0,Stock[[#This Row],[REMAINING QUANTITY
(auto-fill)]]=0),"SOLD OUT",
IF(AND(Stock[[#This Row],[BUYING QUANTITY]]&gt;0,Stock[[#This Row],[REMAINING QUANTITY
(auto-fill)]]&gt;0),"HOLDING",""))</f>
        <v/>
      </c>
      <c r="C2688" s="113">
        <f t="shared" si="41"/>
        <v>2675</v>
      </c>
      <c r="D2688" s="79"/>
      <c r="E2688" s="80"/>
      <c r="F2688" s="162"/>
      <c r="G2688" s="85"/>
      <c r="H2688" s="86"/>
      <c r="I2688" s="164"/>
      <c r="J2688" s="115" t="str">
        <f>IF(Stock[[#This Row],[BUYING QUANTITY]]&gt;0,Stock[[#This Row],[BUYING PRICE]]*Stock[[#This Row],[BUYING QUANTITY]]*Stock[[#This Row],[% BUYING FEE]],"")</f>
        <v/>
      </c>
      <c r="K2688" s="89"/>
      <c r="L2688" s="90"/>
      <c r="M2688" s="117" t="str">
        <f>IF(Stock[[#This Row],[BUYING QUANTITY]]&gt;0,Stock[[#This Row],[BUYING PRICE]]*(1+Stock[[#This Row],[% THRESHOLD (RETURN)_1]]),"")</f>
        <v/>
      </c>
      <c r="N2688" s="91"/>
      <c r="O2688" s="117" t="str">
        <f>IF(Stock[[#This Row],[BUYING QUANTITY]]&gt;0,Stock[[#This Row],[BUYING PRICE]]*(1+Stock[[#This Row],[% THRESHOLD (RETURN)_2]]),"")</f>
        <v/>
      </c>
      <c r="P2688" s="91"/>
      <c r="Q2688" s="117" t="str">
        <f>IF(Stock[[#This Row],[BUYING QUANTITY]]&gt;0,Stock[[#This Row],[BUYING PRICE]]*(1+Stock[[#This Row],[% THRESHOLD (LOSS)]]),"")</f>
        <v/>
      </c>
      <c r="R2688" s="105"/>
      <c r="S2688" s="118" t="str">
        <f>IF(Stock[[#This Row],[CASH DIVIDEND]]&gt;0,Stock[[#This Row],[CASH DIVIDEND]]/(Stock[[#This Row],[BUYING PRICE]]*Stock[[#This Row],[BUYING QUANTITY]]),"")</f>
        <v/>
      </c>
      <c r="T2688" s="105"/>
      <c r="U2688" s="79"/>
      <c r="V2688" s="97"/>
      <c r="W2688" s="98"/>
      <c r="X2688" s="168"/>
      <c r="Y2688" s="126" t="str">
        <f>IF(Stock[[#This Row],[SELLING QUANTITY]]&gt;0,Stock[[#This Row],[SELLING PRICE]]*Stock[[#This Row],[SELLING QUANTITY]]*Stock[[#This Row],[% SELLING FEE]]+Stock[[#This Row],[SELLING PRICE]]*Stock[[#This Row],[SELLING QUANTITY]]*$D$12,"")</f>
        <v/>
      </c>
      <c r="Z2688" s="121">
        <f>Stock[[#This Row],[BUYING QUANTITY]]+Stock[[#This Row],[STOCK DIVIDEND]]-Stock[[#This Row],[SELLING QUANTITY]]</f>
        <v>0</v>
      </c>
      <c r="AA26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8" s="121">
        <f ca="1">IF(Stock[[#This Row],[SELLING DATE]]&gt;0,Stock[[#This Row],[SELLING DATE]]-Stock[[#This Row],[BUY DATE]]+1,IF(Stock[[#This Row],[BUY DATE]]=0,0,TODAY()-Stock[[#This Row],[BUY DATE]]+1))</f>
        <v>0</v>
      </c>
      <c r="AC2688" s="122" t="str">
        <f>IFERROR(Stock[[#This Row],[CASH DIVIDEND]]+Stock[[#This Row],[RETURN/(LOSS) FROM TRADING
(auto-fill)]],"")</f>
        <v/>
      </c>
      <c r="AD26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8" s="146" t="str">
        <f ca="1">IFERROR(IF(Stock[[#This Row],[HOLDING DAYS
(auto-fill)]]&lt;365,Stock[[#This Row],[% TOTAL RETURN/(LOSS)
(auto-fill)]]*365/Stock[[#This Row],[HOLDING DAYS
(auto-fill)]],POWER((1+Stock[[#This Row],[% TOTAL RETURN/(LOSS)
(auto-fill)]]),1/(Stock[[#This Row],[HOLDING DAYS
(auto-fill)]]/365))-1),"")</f>
        <v/>
      </c>
      <c r="AF2688" s="81"/>
      <c r="AG2688" s="149" t="str">
        <f>IF(Stock[[#This Row],[STATUS
(auto-fill)]]="HOLDING",Stock[[#This Row],[MARKET PRICE]]-Stock[[#This Row],[BUYING PRICE]],"")</f>
        <v/>
      </c>
      <c r="AH2688" s="143" t="str">
        <f>IFERROR(Stock[[#This Row],[CHANGE
(auto-fill)]]/Stock[[#This Row],[BUYING PRICE]],"")</f>
        <v/>
      </c>
      <c r="AI2688" s="130" t="str">
        <f>IF(Stock[[#This Row],[MARKET PRICE]]&gt;0,Stock[[#This Row],[MARKET PRICE]]*Stock[[#This Row],[REMAINING QUANTITY
(auto-fill)]],"")</f>
        <v/>
      </c>
    </row>
    <row r="2689" spans="2:35">
      <c r="B2689" s="110" t="str">
        <f>IF(AND(Stock[[#This Row],[BUYING QUANTITY]]&gt;0,Stock[[#This Row],[REMAINING QUANTITY
(auto-fill)]]=0),"SOLD OUT",
IF(AND(Stock[[#This Row],[BUYING QUANTITY]]&gt;0,Stock[[#This Row],[REMAINING QUANTITY
(auto-fill)]]&gt;0),"HOLDING",""))</f>
        <v/>
      </c>
      <c r="C2689" s="113">
        <f t="shared" si="41"/>
        <v>2676</v>
      </c>
      <c r="D2689" s="79"/>
      <c r="E2689" s="80"/>
      <c r="F2689" s="162"/>
      <c r="G2689" s="85"/>
      <c r="H2689" s="86"/>
      <c r="I2689" s="164"/>
      <c r="J2689" s="115" t="str">
        <f>IF(Stock[[#This Row],[BUYING QUANTITY]]&gt;0,Stock[[#This Row],[BUYING PRICE]]*Stock[[#This Row],[BUYING QUANTITY]]*Stock[[#This Row],[% BUYING FEE]],"")</f>
        <v/>
      </c>
      <c r="K2689" s="89"/>
      <c r="L2689" s="90"/>
      <c r="M2689" s="117" t="str">
        <f>IF(Stock[[#This Row],[BUYING QUANTITY]]&gt;0,Stock[[#This Row],[BUYING PRICE]]*(1+Stock[[#This Row],[% THRESHOLD (RETURN)_1]]),"")</f>
        <v/>
      </c>
      <c r="N2689" s="91"/>
      <c r="O2689" s="117" t="str">
        <f>IF(Stock[[#This Row],[BUYING QUANTITY]]&gt;0,Stock[[#This Row],[BUYING PRICE]]*(1+Stock[[#This Row],[% THRESHOLD (RETURN)_2]]),"")</f>
        <v/>
      </c>
      <c r="P2689" s="91"/>
      <c r="Q2689" s="117" t="str">
        <f>IF(Stock[[#This Row],[BUYING QUANTITY]]&gt;0,Stock[[#This Row],[BUYING PRICE]]*(1+Stock[[#This Row],[% THRESHOLD (LOSS)]]),"")</f>
        <v/>
      </c>
      <c r="R2689" s="105"/>
      <c r="S2689" s="118" t="str">
        <f>IF(Stock[[#This Row],[CASH DIVIDEND]]&gt;0,Stock[[#This Row],[CASH DIVIDEND]]/(Stock[[#This Row],[BUYING PRICE]]*Stock[[#This Row],[BUYING QUANTITY]]),"")</f>
        <v/>
      </c>
      <c r="T2689" s="105"/>
      <c r="U2689" s="79"/>
      <c r="V2689" s="97"/>
      <c r="W2689" s="98"/>
      <c r="X2689" s="168"/>
      <c r="Y2689" s="126" t="str">
        <f>IF(Stock[[#This Row],[SELLING QUANTITY]]&gt;0,Stock[[#This Row],[SELLING PRICE]]*Stock[[#This Row],[SELLING QUANTITY]]*Stock[[#This Row],[% SELLING FEE]]+Stock[[#This Row],[SELLING PRICE]]*Stock[[#This Row],[SELLING QUANTITY]]*$D$12,"")</f>
        <v/>
      </c>
      <c r="Z2689" s="121">
        <f>Stock[[#This Row],[BUYING QUANTITY]]+Stock[[#This Row],[STOCK DIVIDEND]]-Stock[[#This Row],[SELLING QUANTITY]]</f>
        <v>0</v>
      </c>
      <c r="AA26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89" s="121">
        <f ca="1">IF(Stock[[#This Row],[SELLING DATE]]&gt;0,Stock[[#This Row],[SELLING DATE]]-Stock[[#This Row],[BUY DATE]]+1,IF(Stock[[#This Row],[BUY DATE]]=0,0,TODAY()-Stock[[#This Row],[BUY DATE]]+1))</f>
        <v>0</v>
      </c>
      <c r="AC2689" s="122" t="str">
        <f>IFERROR(Stock[[#This Row],[CASH DIVIDEND]]+Stock[[#This Row],[RETURN/(LOSS) FROM TRADING
(auto-fill)]],"")</f>
        <v/>
      </c>
      <c r="AD26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89" s="146" t="str">
        <f ca="1">IFERROR(IF(Stock[[#This Row],[HOLDING DAYS
(auto-fill)]]&lt;365,Stock[[#This Row],[% TOTAL RETURN/(LOSS)
(auto-fill)]]*365/Stock[[#This Row],[HOLDING DAYS
(auto-fill)]],POWER((1+Stock[[#This Row],[% TOTAL RETURN/(LOSS)
(auto-fill)]]),1/(Stock[[#This Row],[HOLDING DAYS
(auto-fill)]]/365))-1),"")</f>
        <v/>
      </c>
      <c r="AF2689" s="81"/>
      <c r="AG2689" s="149" t="str">
        <f>IF(Stock[[#This Row],[STATUS
(auto-fill)]]="HOLDING",Stock[[#This Row],[MARKET PRICE]]-Stock[[#This Row],[BUYING PRICE]],"")</f>
        <v/>
      </c>
      <c r="AH2689" s="143" t="str">
        <f>IFERROR(Stock[[#This Row],[CHANGE
(auto-fill)]]/Stock[[#This Row],[BUYING PRICE]],"")</f>
        <v/>
      </c>
      <c r="AI2689" s="130" t="str">
        <f>IF(Stock[[#This Row],[MARKET PRICE]]&gt;0,Stock[[#This Row],[MARKET PRICE]]*Stock[[#This Row],[REMAINING QUANTITY
(auto-fill)]],"")</f>
        <v/>
      </c>
    </row>
    <row r="2690" spans="2:35">
      <c r="B2690" s="110" t="str">
        <f>IF(AND(Stock[[#This Row],[BUYING QUANTITY]]&gt;0,Stock[[#This Row],[REMAINING QUANTITY
(auto-fill)]]=0),"SOLD OUT",
IF(AND(Stock[[#This Row],[BUYING QUANTITY]]&gt;0,Stock[[#This Row],[REMAINING QUANTITY
(auto-fill)]]&gt;0),"HOLDING",""))</f>
        <v/>
      </c>
      <c r="C2690" s="113">
        <f t="shared" si="41"/>
        <v>2677</v>
      </c>
      <c r="D2690" s="79"/>
      <c r="E2690" s="80"/>
      <c r="F2690" s="162"/>
      <c r="G2690" s="85"/>
      <c r="H2690" s="86"/>
      <c r="I2690" s="164"/>
      <c r="J2690" s="115" t="str">
        <f>IF(Stock[[#This Row],[BUYING QUANTITY]]&gt;0,Stock[[#This Row],[BUYING PRICE]]*Stock[[#This Row],[BUYING QUANTITY]]*Stock[[#This Row],[% BUYING FEE]],"")</f>
        <v/>
      </c>
      <c r="K2690" s="89"/>
      <c r="L2690" s="90"/>
      <c r="M2690" s="117" t="str">
        <f>IF(Stock[[#This Row],[BUYING QUANTITY]]&gt;0,Stock[[#This Row],[BUYING PRICE]]*(1+Stock[[#This Row],[% THRESHOLD (RETURN)_1]]),"")</f>
        <v/>
      </c>
      <c r="N2690" s="91"/>
      <c r="O2690" s="117" t="str">
        <f>IF(Stock[[#This Row],[BUYING QUANTITY]]&gt;0,Stock[[#This Row],[BUYING PRICE]]*(1+Stock[[#This Row],[% THRESHOLD (RETURN)_2]]),"")</f>
        <v/>
      </c>
      <c r="P2690" s="91"/>
      <c r="Q2690" s="117" t="str">
        <f>IF(Stock[[#This Row],[BUYING QUANTITY]]&gt;0,Stock[[#This Row],[BUYING PRICE]]*(1+Stock[[#This Row],[% THRESHOLD (LOSS)]]),"")</f>
        <v/>
      </c>
      <c r="R2690" s="105"/>
      <c r="S2690" s="118" t="str">
        <f>IF(Stock[[#This Row],[CASH DIVIDEND]]&gt;0,Stock[[#This Row],[CASH DIVIDEND]]/(Stock[[#This Row],[BUYING PRICE]]*Stock[[#This Row],[BUYING QUANTITY]]),"")</f>
        <v/>
      </c>
      <c r="T2690" s="105"/>
      <c r="U2690" s="79"/>
      <c r="V2690" s="97"/>
      <c r="W2690" s="98"/>
      <c r="X2690" s="168"/>
      <c r="Y2690" s="126" t="str">
        <f>IF(Stock[[#This Row],[SELLING QUANTITY]]&gt;0,Stock[[#This Row],[SELLING PRICE]]*Stock[[#This Row],[SELLING QUANTITY]]*Stock[[#This Row],[% SELLING FEE]]+Stock[[#This Row],[SELLING PRICE]]*Stock[[#This Row],[SELLING QUANTITY]]*$D$12,"")</f>
        <v/>
      </c>
      <c r="Z2690" s="121">
        <f>Stock[[#This Row],[BUYING QUANTITY]]+Stock[[#This Row],[STOCK DIVIDEND]]-Stock[[#This Row],[SELLING QUANTITY]]</f>
        <v>0</v>
      </c>
      <c r="AA26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0" s="121">
        <f ca="1">IF(Stock[[#This Row],[SELLING DATE]]&gt;0,Stock[[#This Row],[SELLING DATE]]-Stock[[#This Row],[BUY DATE]]+1,IF(Stock[[#This Row],[BUY DATE]]=0,0,TODAY()-Stock[[#This Row],[BUY DATE]]+1))</f>
        <v>0</v>
      </c>
      <c r="AC2690" s="122" t="str">
        <f>IFERROR(Stock[[#This Row],[CASH DIVIDEND]]+Stock[[#This Row],[RETURN/(LOSS) FROM TRADING
(auto-fill)]],"")</f>
        <v/>
      </c>
      <c r="AD26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0" s="146" t="str">
        <f ca="1">IFERROR(IF(Stock[[#This Row],[HOLDING DAYS
(auto-fill)]]&lt;365,Stock[[#This Row],[% TOTAL RETURN/(LOSS)
(auto-fill)]]*365/Stock[[#This Row],[HOLDING DAYS
(auto-fill)]],POWER((1+Stock[[#This Row],[% TOTAL RETURN/(LOSS)
(auto-fill)]]),1/(Stock[[#This Row],[HOLDING DAYS
(auto-fill)]]/365))-1),"")</f>
        <v/>
      </c>
      <c r="AF2690" s="81"/>
      <c r="AG2690" s="149" t="str">
        <f>IF(Stock[[#This Row],[STATUS
(auto-fill)]]="HOLDING",Stock[[#This Row],[MARKET PRICE]]-Stock[[#This Row],[BUYING PRICE]],"")</f>
        <v/>
      </c>
      <c r="AH2690" s="143" t="str">
        <f>IFERROR(Stock[[#This Row],[CHANGE
(auto-fill)]]/Stock[[#This Row],[BUYING PRICE]],"")</f>
        <v/>
      </c>
      <c r="AI2690" s="130" t="str">
        <f>IF(Stock[[#This Row],[MARKET PRICE]]&gt;0,Stock[[#This Row],[MARKET PRICE]]*Stock[[#This Row],[REMAINING QUANTITY
(auto-fill)]],"")</f>
        <v/>
      </c>
    </row>
    <row r="2691" spans="2:35">
      <c r="B2691" s="110" t="str">
        <f>IF(AND(Stock[[#This Row],[BUYING QUANTITY]]&gt;0,Stock[[#This Row],[REMAINING QUANTITY
(auto-fill)]]=0),"SOLD OUT",
IF(AND(Stock[[#This Row],[BUYING QUANTITY]]&gt;0,Stock[[#This Row],[REMAINING QUANTITY
(auto-fill)]]&gt;0),"HOLDING",""))</f>
        <v/>
      </c>
      <c r="C2691" s="113">
        <f t="shared" si="41"/>
        <v>2678</v>
      </c>
      <c r="D2691" s="79"/>
      <c r="E2691" s="80"/>
      <c r="F2691" s="162"/>
      <c r="G2691" s="85"/>
      <c r="H2691" s="86"/>
      <c r="I2691" s="164"/>
      <c r="J2691" s="115" t="str">
        <f>IF(Stock[[#This Row],[BUYING QUANTITY]]&gt;0,Stock[[#This Row],[BUYING PRICE]]*Stock[[#This Row],[BUYING QUANTITY]]*Stock[[#This Row],[% BUYING FEE]],"")</f>
        <v/>
      </c>
      <c r="K2691" s="89"/>
      <c r="L2691" s="90"/>
      <c r="M2691" s="117" t="str">
        <f>IF(Stock[[#This Row],[BUYING QUANTITY]]&gt;0,Stock[[#This Row],[BUYING PRICE]]*(1+Stock[[#This Row],[% THRESHOLD (RETURN)_1]]),"")</f>
        <v/>
      </c>
      <c r="N2691" s="91"/>
      <c r="O2691" s="117" t="str">
        <f>IF(Stock[[#This Row],[BUYING QUANTITY]]&gt;0,Stock[[#This Row],[BUYING PRICE]]*(1+Stock[[#This Row],[% THRESHOLD (RETURN)_2]]),"")</f>
        <v/>
      </c>
      <c r="P2691" s="91"/>
      <c r="Q2691" s="117" t="str">
        <f>IF(Stock[[#This Row],[BUYING QUANTITY]]&gt;0,Stock[[#This Row],[BUYING PRICE]]*(1+Stock[[#This Row],[% THRESHOLD (LOSS)]]),"")</f>
        <v/>
      </c>
      <c r="R2691" s="105"/>
      <c r="S2691" s="118" t="str">
        <f>IF(Stock[[#This Row],[CASH DIVIDEND]]&gt;0,Stock[[#This Row],[CASH DIVIDEND]]/(Stock[[#This Row],[BUYING PRICE]]*Stock[[#This Row],[BUYING QUANTITY]]),"")</f>
        <v/>
      </c>
      <c r="T2691" s="105"/>
      <c r="U2691" s="79"/>
      <c r="V2691" s="97"/>
      <c r="W2691" s="98"/>
      <c r="X2691" s="168"/>
      <c r="Y2691" s="126" t="str">
        <f>IF(Stock[[#This Row],[SELLING QUANTITY]]&gt;0,Stock[[#This Row],[SELLING PRICE]]*Stock[[#This Row],[SELLING QUANTITY]]*Stock[[#This Row],[% SELLING FEE]]+Stock[[#This Row],[SELLING PRICE]]*Stock[[#This Row],[SELLING QUANTITY]]*$D$12,"")</f>
        <v/>
      </c>
      <c r="Z2691" s="121">
        <f>Stock[[#This Row],[BUYING QUANTITY]]+Stock[[#This Row],[STOCK DIVIDEND]]-Stock[[#This Row],[SELLING QUANTITY]]</f>
        <v>0</v>
      </c>
      <c r="AA26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1" s="121">
        <f ca="1">IF(Stock[[#This Row],[SELLING DATE]]&gt;0,Stock[[#This Row],[SELLING DATE]]-Stock[[#This Row],[BUY DATE]]+1,IF(Stock[[#This Row],[BUY DATE]]=0,0,TODAY()-Stock[[#This Row],[BUY DATE]]+1))</f>
        <v>0</v>
      </c>
      <c r="AC2691" s="122" t="str">
        <f>IFERROR(Stock[[#This Row],[CASH DIVIDEND]]+Stock[[#This Row],[RETURN/(LOSS) FROM TRADING
(auto-fill)]],"")</f>
        <v/>
      </c>
      <c r="AD26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1" s="146" t="str">
        <f ca="1">IFERROR(IF(Stock[[#This Row],[HOLDING DAYS
(auto-fill)]]&lt;365,Stock[[#This Row],[% TOTAL RETURN/(LOSS)
(auto-fill)]]*365/Stock[[#This Row],[HOLDING DAYS
(auto-fill)]],POWER((1+Stock[[#This Row],[% TOTAL RETURN/(LOSS)
(auto-fill)]]),1/(Stock[[#This Row],[HOLDING DAYS
(auto-fill)]]/365))-1),"")</f>
        <v/>
      </c>
      <c r="AF2691" s="81"/>
      <c r="AG2691" s="149" t="str">
        <f>IF(Stock[[#This Row],[STATUS
(auto-fill)]]="HOLDING",Stock[[#This Row],[MARKET PRICE]]-Stock[[#This Row],[BUYING PRICE]],"")</f>
        <v/>
      </c>
      <c r="AH2691" s="143" t="str">
        <f>IFERROR(Stock[[#This Row],[CHANGE
(auto-fill)]]/Stock[[#This Row],[BUYING PRICE]],"")</f>
        <v/>
      </c>
      <c r="AI2691" s="130" t="str">
        <f>IF(Stock[[#This Row],[MARKET PRICE]]&gt;0,Stock[[#This Row],[MARKET PRICE]]*Stock[[#This Row],[REMAINING QUANTITY
(auto-fill)]],"")</f>
        <v/>
      </c>
    </row>
    <row r="2692" spans="2:35">
      <c r="B2692" s="110" t="str">
        <f>IF(AND(Stock[[#This Row],[BUYING QUANTITY]]&gt;0,Stock[[#This Row],[REMAINING QUANTITY
(auto-fill)]]=0),"SOLD OUT",
IF(AND(Stock[[#This Row],[BUYING QUANTITY]]&gt;0,Stock[[#This Row],[REMAINING QUANTITY
(auto-fill)]]&gt;0),"HOLDING",""))</f>
        <v/>
      </c>
      <c r="C2692" s="113">
        <f t="shared" si="41"/>
        <v>2679</v>
      </c>
      <c r="D2692" s="79"/>
      <c r="E2692" s="80"/>
      <c r="F2692" s="162"/>
      <c r="G2692" s="85"/>
      <c r="H2692" s="86"/>
      <c r="I2692" s="164"/>
      <c r="J2692" s="115" t="str">
        <f>IF(Stock[[#This Row],[BUYING QUANTITY]]&gt;0,Stock[[#This Row],[BUYING PRICE]]*Stock[[#This Row],[BUYING QUANTITY]]*Stock[[#This Row],[% BUYING FEE]],"")</f>
        <v/>
      </c>
      <c r="K2692" s="89"/>
      <c r="L2692" s="90"/>
      <c r="M2692" s="117" t="str">
        <f>IF(Stock[[#This Row],[BUYING QUANTITY]]&gt;0,Stock[[#This Row],[BUYING PRICE]]*(1+Stock[[#This Row],[% THRESHOLD (RETURN)_1]]),"")</f>
        <v/>
      </c>
      <c r="N2692" s="91"/>
      <c r="O2692" s="117" t="str">
        <f>IF(Stock[[#This Row],[BUYING QUANTITY]]&gt;0,Stock[[#This Row],[BUYING PRICE]]*(1+Stock[[#This Row],[% THRESHOLD (RETURN)_2]]),"")</f>
        <v/>
      </c>
      <c r="P2692" s="91"/>
      <c r="Q2692" s="117" t="str">
        <f>IF(Stock[[#This Row],[BUYING QUANTITY]]&gt;0,Stock[[#This Row],[BUYING PRICE]]*(1+Stock[[#This Row],[% THRESHOLD (LOSS)]]),"")</f>
        <v/>
      </c>
      <c r="R2692" s="105"/>
      <c r="S2692" s="118" t="str">
        <f>IF(Stock[[#This Row],[CASH DIVIDEND]]&gt;0,Stock[[#This Row],[CASH DIVIDEND]]/(Stock[[#This Row],[BUYING PRICE]]*Stock[[#This Row],[BUYING QUANTITY]]),"")</f>
        <v/>
      </c>
      <c r="T2692" s="105"/>
      <c r="U2692" s="79"/>
      <c r="V2692" s="97"/>
      <c r="W2692" s="98"/>
      <c r="X2692" s="168"/>
      <c r="Y2692" s="126" t="str">
        <f>IF(Stock[[#This Row],[SELLING QUANTITY]]&gt;0,Stock[[#This Row],[SELLING PRICE]]*Stock[[#This Row],[SELLING QUANTITY]]*Stock[[#This Row],[% SELLING FEE]]+Stock[[#This Row],[SELLING PRICE]]*Stock[[#This Row],[SELLING QUANTITY]]*$D$12,"")</f>
        <v/>
      </c>
      <c r="Z2692" s="121">
        <f>Stock[[#This Row],[BUYING QUANTITY]]+Stock[[#This Row],[STOCK DIVIDEND]]-Stock[[#This Row],[SELLING QUANTITY]]</f>
        <v>0</v>
      </c>
      <c r="AA26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2" s="121">
        <f ca="1">IF(Stock[[#This Row],[SELLING DATE]]&gt;0,Stock[[#This Row],[SELLING DATE]]-Stock[[#This Row],[BUY DATE]]+1,IF(Stock[[#This Row],[BUY DATE]]=0,0,TODAY()-Stock[[#This Row],[BUY DATE]]+1))</f>
        <v>0</v>
      </c>
      <c r="AC2692" s="122" t="str">
        <f>IFERROR(Stock[[#This Row],[CASH DIVIDEND]]+Stock[[#This Row],[RETURN/(LOSS) FROM TRADING
(auto-fill)]],"")</f>
        <v/>
      </c>
      <c r="AD26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2" s="146" t="str">
        <f ca="1">IFERROR(IF(Stock[[#This Row],[HOLDING DAYS
(auto-fill)]]&lt;365,Stock[[#This Row],[% TOTAL RETURN/(LOSS)
(auto-fill)]]*365/Stock[[#This Row],[HOLDING DAYS
(auto-fill)]],POWER((1+Stock[[#This Row],[% TOTAL RETURN/(LOSS)
(auto-fill)]]),1/(Stock[[#This Row],[HOLDING DAYS
(auto-fill)]]/365))-1),"")</f>
        <v/>
      </c>
      <c r="AF2692" s="81"/>
      <c r="AG2692" s="149" t="str">
        <f>IF(Stock[[#This Row],[STATUS
(auto-fill)]]="HOLDING",Stock[[#This Row],[MARKET PRICE]]-Stock[[#This Row],[BUYING PRICE]],"")</f>
        <v/>
      </c>
      <c r="AH2692" s="143" t="str">
        <f>IFERROR(Stock[[#This Row],[CHANGE
(auto-fill)]]/Stock[[#This Row],[BUYING PRICE]],"")</f>
        <v/>
      </c>
      <c r="AI2692" s="130" t="str">
        <f>IF(Stock[[#This Row],[MARKET PRICE]]&gt;0,Stock[[#This Row],[MARKET PRICE]]*Stock[[#This Row],[REMAINING QUANTITY
(auto-fill)]],"")</f>
        <v/>
      </c>
    </row>
    <row r="2693" spans="2:35">
      <c r="B2693" s="110" t="str">
        <f>IF(AND(Stock[[#This Row],[BUYING QUANTITY]]&gt;0,Stock[[#This Row],[REMAINING QUANTITY
(auto-fill)]]=0),"SOLD OUT",
IF(AND(Stock[[#This Row],[BUYING QUANTITY]]&gt;0,Stock[[#This Row],[REMAINING QUANTITY
(auto-fill)]]&gt;0),"HOLDING",""))</f>
        <v/>
      </c>
      <c r="C2693" s="113">
        <f t="shared" si="41"/>
        <v>2680</v>
      </c>
      <c r="D2693" s="79"/>
      <c r="E2693" s="80"/>
      <c r="F2693" s="162"/>
      <c r="G2693" s="85"/>
      <c r="H2693" s="86"/>
      <c r="I2693" s="164"/>
      <c r="J2693" s="115" t="str">
        <f>IF(Stock[[#This Row],[BUYING QUANTITY]]&gt;0,Stock[[#This Row],[BUYING PRICE]]*Stock[[#This Row],[BUYING QUANTITY]]*Stock[[#This Row],[% BUYING FEE]],"")</f>
        <v/>
      </c>
      <c r="K2693" s="89"/>
      <c r="L2693" s="90"/>
      <c r="M2693" s="117" t="str">
        <f>IF(Stock[[#This Row],[BUYING QUANTITY]]&gt;0,Stock[[#This Row],[BUYING PRICE]]*(1+Stock[[#This Row],[% THRESHOLD (RETURN)_1]]),"")</f>
        <v/>
      </c>
      <c r="N2693" s="91"/>
      <c r="O2693" s="117" t="str">
        <f>IF(Stock[[#This Row],[BUYING QUANTITY]]&gt;0,Stock[[#This Row],[BUYING PRICE]]*(1+Stock[[#This Row],[% THRESHOLD (RETURN)_2]]),"")</f>
        <v/>
      </c>
      <c r="P2693" s="91"/>
      <c r="Q2693" s="117" t="str">
        <f>IF(Stock[[#This Row],[BUYING QUANTITY]]&gt;0,Stock[[#This Row],[BUYING PRICE]]*(1+Stock[[#This Row],[% THRESHOLD (LOSS)]]),"")</f>
        <v/>
      </c>
      <c r="R2693" s="105"/>
      <c r="S2693" s="118" t="str">
        <f>IF(Stock[[#This Row],[CASH DIVIDEND]]&gt;0,Stock[[#This Row],[CASH DIVIDEND]]/(Stock[[#This Row],[BUYING PRICE]]*Stock[[#This Row],[BUYING QUANTITY]]),"")</f>
        <v/>
      </c>
      <c r="T2693" s="105"/>
      <c r="U2693" s="79"/>
      <c r="V2693" s="97"/>
      <c r="W2693" s="98"/>
      <c r="X2693" s="168"/>
      <c r="Y2693" s="126" t="str">
        <f>IF(Stock[[#This Row],[SELLING QUANTITY]]&gt;0,Stock[[#This Row],[SELLING PRICE]]*Stock[[#This Row],[SELLING QUANTITY]]*Stock[[#This Row],[% SELLING FEE]]+Stock[[#This Row],[SELLING PRICE]]*Stock[[#This Row],[SELLING QUANTITY]]*$D$12,"")</f>
        <v/>
      </c>
      <c r="Z2693" s="121">
        <f>Stock[[#This Row],[BUYING QUANTITY]]+Stock[[#This Row],[STOCK DIVIDEND]]-Stock[[#This Row],[SELLING QUANTITY]]</f>
        <v>0</v>
      </c>
      <c r="AA26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3" s="121">
        <f ca="1">IF(Stock[[#This Row],[SELLING DATE]]&gt;0,Stock[[#This Row],[SELLING DATE]]-Stock[[#This Row],[BUY DATE]]+1,IF(Stock[[#This Row],[BUY DATE]]=0,0,TODAY()-Stock[[#This Row],[BUY DATE]]+1))</f>
        <v>0</v>
      </c>
      <c r="AC2693" s="122" t="str">
        <f>IFERROR(Stock[[#This Row],[CASH DIVIDEND]]+Stock[[#This Row],[RETURN/(LOSS) FROM TRADING
(auto-fill)]],"")</f>
        <v/>
      </c>
      <c r="AD26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3" s="146" t="str">
        <f ca="1">IFERROR(IF(Stock[[#This Row],[HOLDING DAYS
(auto-fill)]]&lt;365,Stock[[#This Row],[% TOTAL RETURN/(LOSS)
(auto-fill)]]*365/Stock[[#This Row],[HOLDING DAYS
(auto-fill)]],POWER((1+Stock[[#This Row],[% TOTAL RETURN/(LOSS)
(auto-fill)]]),1/(Stock[[#This Row],[HOLDING DAYS
(auto-fill)]]/365))-1),"")</f>
        <v/>
      </c>
      <c r="AF2693" s="81"/>
      <c r="AG2693" s="149" t="str">
        <f>IF(Stock[[#This Row],[STATUS
(auto-fill)]]="HOLDING",Stock[[#This Row],[MARKET PRICE]]-Stock[[#This Row],[BUYING PRICE]],"")</f>
        <v/>
      </c>
      <c r="AH2693" s="143" t="str">
        <f>IFERROR(Stock[[#This Row],[CHANGE
(auto-fill)]]/Stock[[#This Row],[BUYING PRICE]],"")</f>
        <v/>
      </c>
      <c r="AI2693" s="130" t="str">
        <f>IF(Stock[[#This Row],[MARKET PRICE]]&gt;0,Stock[[#This Row],[MARKET PRICE]]*Stock[[#This Row],[REMAINING QUANTITY
(auto-fill)]],"")</f>
        <v/>
      </c>
    </row>
    <row r="2694" spans="2:35">
      <c r="B2694" s="110" t="str">
        <f>IF(AND(Stock[[#This Row],[BUYING QUANTITY]]&gt;0,Stock[[#This Row],[REMAINING QUANTITY
(auto-fill)]]=0),"SOLD OUT",
IF(AND(Stock[[#This Row],[BUYING QUANTITY]]&gt;0,Stock[[#This Row],[REMAINING QUANTITY
(auto-fill)]]&gt;0),"HOLDING",""))</f>
        <v/>
      </c>
      <c r="C2694" s="113">
        <f t="shared" si="41"/>
        <v>2681</v>
      </c>
      <c r="D2694" s="79"/>
      <c r="E2694" s="80"/>
      <c r="F2694" s="162"/>
      <c r="G2694" s="85"/>
      <c r="H2694" s="86"/>
      <c r="I2694" s="164"/>
      <c r="J2694" s="115" t="str">
        <f>IF(Stock[[#This Row],[BUYING QUANTITY]]&gt;0,Stock[[#This Row],[BUYING PRICE]]*Stock[[#This Row],[BUYING QUANTITY]]*Stock[[#This Row],[% BUYING FEE]],"")</f>
        <v/>
      </c>
      <c r="K2694" s="89"/>
      <c r="L2694" s="90"/>
      <c r="M2694" s="117" t="str">
        <f>IF(Stock[[#This Row],[BUYING QUANTITY]]&gt;0,Stock[[#This Row],[BUYING PRICE]]*(1+Stock[[#This Row],[% THRESHOLD (RETURN)_1]]),"")</f>
        <v/>
      </c>
      <c r="N2694" s="91"/>
      <c r="O2694" s="117" t="str">
        <f>IF(Stock[[#This Row],[BUYING QUANTITY]]&gt;0,Stock[[#This Row],[BUYING PRICE]]*(1+Stock[[#This Row],[% THRESHOLD (RETURN)_2]]),"")</f>
        <v/>
      </c>
      <c r="P2694" s="91"/>
      <c r="Q2694" s="117" t="str">
        <f>IF(Stock[[#This Row],[BUYING QUANTITY]]&gt;0,Stock[[#This Row],[BUYING PRICE]]*(1+Stock[[#This Row],[% THRESHOLD (LOSS)]]),"")</f>
        <v/>
      </c>
      <c r="R2694" s="105"/>
      <c r="S2694" s="118" t="str">
        <f>IF(Stock[[#This Row],[CASH DIVIDEND]]&gt;0,Stock[[#This Row],[CASH DIVIDEND]]/(Stock[[#This Row],[BUYING PRICE]]*Stock[[#This Row],[BUYING QUANTITY]]),"")</f>
        <v/>
      </c>
      <c r="T2694" s="105"/>
      <c r="U2694" s="79"/>
      <c r="V2694" s="97"/>
      <c r="W2694" s="98"/>
      <c r="X2694" s="168"/>
      <c r="Y2694" s="126" t="str">
        <f>IF(Stock[[#This Row],[SELLING QUANTITY]]&gt;0,Stock[[#This Row],[SELLING PRICE]]*Stock[[#This Row],[SELLING QUANTITY]]*Stock[[#This Row],[% SELLING FEE]]+Stock[[#This Row],[SELLING PRICE]]*Stock[[#This Row],[SELLING QUANTITY]]*$D$12,"")</f>
        <v/>
      </c>
      <c r="Z2694" s="121">
        <f>Stock[[#This Row],[BUYING QUANTITY]]+Stock[[#This Row],[STOCK DIVIDEND]]-Stock[[#This Row],[SELLING QUANTITY]]</f>
        <v>0</v>
      </c>
      <c r="AA26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4" s="121">
        <f ca="1">IF(Stock[[#This Row],[SELLING DATE]]&gt;0,Stock[[#This Row],[SELLING DATE]]-Stock[[#This Row],[BUY DATE]]+1,IF(Stock[[#This Row],[BUY DATE]]=0,0,TODAY()-Stock[[#This Row],[BUY DATE]]+1))</f>
        <v>0</v>
      </c>
      <c r="AC2694" s="122" t="str">
        <f>IFERROR(Stock[[#This Row],[CASH DIVIDEND]]+Stock[[#This Row],[RETURN/(LOSS) FROM TRADING
(auto-fill)]],"")</f>
        <v/>
      </c>
      <c r="AD26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4" s="146" t="str">
        <f ca="1">IFERROR(IF(Stock[[#This Row],[HOLDING DAYS
(auto-fill)]]&lt;365,Stock[[#This Row],[% TOTAL RETURN/(LOSS)
(auto-fill)]]*365/Stock[[#This Row],[HOLDING DAYS
(auto-fill)]],POWER((1+Stock[[#This Row],[% TOTAL RETURN/(LOSS)
(auto-fill)]]),1/(Stock[[#This Row],[HOLDING DAYS
(auto-fill)]]/365))-1),"")</f>
        <v/>
      </c>
      <c r="AF2694" s="81"/>
      <c r="AG2694" s="149" t="str">
        <f>IF(Stock[[#This Row],[STATUS
(auto-fill)]]="HOLDING",Stock[[#This Row],[MARKET PRICE]]-Stock[[#This Row],[BUYING PRICE]],"")</f>
        <v/>
      </c>
      <c r="AH2694" s="143" t="str">
        <f>IFERROR(Stock[[#This Row],[CHANGE
(auto-fill)]]/Stock[[#This Row],[BUYING PRICE]],"")</f>
        <v/>
      </c>
      <c r="AI2694" s="130" t="str">
        <f>IF(Stock[[#This Row],[MARKET PRICE]]&gt;0,Stock[[#This Row],[MARKET PRICE]]*Stock[[#This Row],[REMAINING QUANTITY
(auto-fill)]],"")</f>
        <v/>
      </c>
    </row>
    <row r="2695" spans="2:35">
      <c r="B2695" s="110" t="str">
        <f>IF(AND(Stock[[#This Row],[BUYING QUANTITY]]&gt;0,Stock[[#This Row],[REMAINING QUANTITY
(auto-fill)]]=0),"SOLD OUT",
IF(AND(Stock[[#This Row],[BUYING QUANTITY]]&gt;0,Stock[[#This Row],[REMAINING QUANTITY
(auto-fill)]]&gt;0),"HOLDING",""))</f>
        <v/>
      </c>
      <c r="C2695" s="113">
        <f t="shared" si="41"/>
        <v>2682</v>
      </c>
      <c r="D2695" s="79"/>
      <c r="E2695" s="80"/>
      <c r="F2695" s="162"/>
      <c r="G2695" s="85"/>
      <c r="H2695" s="86"/>
      <c r="I2695" s="164"/>
      <c r="J2695" s="115" t="str">
        <f>IF(Stock[[#This Row],[BUYING QUANTITY]]&gt;0,Stock[[#This Row],[BUYING PRICE]]*Stock[[#This Row],[BUYING QUANTITY]]*Stock[[#This Row],[% BUYING FEE]],"")</f>
        <v/>
      </c>
      <c r="K2695" s="89"/>
      <c r="L2695" s="90"/>
      <c r="M2695" s="117" t="str">
        <f>IF(Stock[[#This Row],[BUYING QUANTITY]]&gt;0,Stock[[#This Row],[BUYING PRICE]]*(1+Stock[[#This Row],[% THRESHOLD (RETURN)_1]]),"")</f>
        <v/>
      </c>
      <c r="N2695" s="91"/>
      <c r="O2695" s="117" t="str">
        <f>IF(Stock[[#This Row],[BUYING QUANTITY]]&gt;0,Stock[[#This Row],[BUYING PRICE]]*(1+Stock[[#This Row],[% THRESHOLD (RETURN)_2]]),"")</f>
        <v/>
      </c>
      <c r="P2695" s="91"/>
      <c r="Q2695" s="117" t="str">
        <f>IF(Stock[[#This Row],[BUYING QUANTITY]]&gt;0,Stock[[#This Row],[BUYING PRICE]]*(1+Stock[[#This Row],[% THRESHOLD (LOSS)]]),"")</f>
        <v/>
      </c>
      <c r="R2695" s="105"/>
      <c r="S2695" s="118" t="str">
        <f>IF(Stock[[#This Row],[CASH DIVIDEND]]&gt;0,Stock[[#This Row],[CASH DIVIDEND]]/(Stock[[#This Row],[BUYING PRICE]]*Stock[[#This Row],[BUYING QUANTITY]]),"")</f>
        <v/>
      </c>
      <c r="T2695" s="105"/>
      <c r="U2695" s="79"/>
      <c r="V2695" s="97"/>
      <c r="W2695" s="98"/>
      <c r="X2695" s="168"/>
      <c r="Y2695" s="126" t="str">
        <f>IF(Stock[[#This Row],[SELLING QUANTITY]]&gt;0,Stock[[#This Row],[SELLING PRICE]]*Stock[[#This Row],[SELLING QUANTITY]]*Stock[[#This Row],[% SELLING FEE]]+Stock[[#This Row],[SELLING PRICE]]*Stock[[#This Row],[SELLING QUANTITY]]*$D$12,"")</f>
        <v/>
      </c>
      <c r="Z2695" s="121">
        <f>Stock[[#This Row],[BUYING QUANTITY]]+Stock[[#This Row],[STOCK DIVIDEND]]-Stock[[#This Row],[SELLING QUANTITY]]</f>
        <v>0</v>
      </c>
      <c r="AA26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5" s="121">
        <f ca="1">IF(Stock[[#This Row],[SELLING DATE]]&gt;0,Stock[[#This Row],[SELLING DATE]]-Stock[[#This Row],[BUY DATE]]+1,IF(Stock[[#This Row],[BUY DATE]]=0,0,TODAY()-Stock[[#This Row],[BUY DATE]]+1))</f>
        <v>0</v>
      </c>
      <c r="AC2695" s="122" t="str">
        <f>IFERROR(Stock[[#This Row],[CASH DIVIDEND]]+Stock[[#This Row],[RETURN/(LOSS) FROM TRADING
(auto-fill)]],"")</f>
        <v/>
      </c>
      <c r="AD26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5" s="146" t="str">
        <f ca="1">IFERROR(IF(Stock[[#This Row],[HOLDING DAYS
(auto-fill)]]&lt;365,Stock[[#This Row],[% TOTAL RETURN/(LOSS)
(auto-fill)]]*365/Stock[[#This Row],[HOLDING DAYS
(auto-fill)]],POWER((1+Stock[[#This Row],[% TOTAL RETURN/(LOSS)
(auto-fill)]]),1/(Stock[[#This Row],[HOLDING DAYS
(auto-fill)]]/365))-1),"")</f>
        <v/>
      </c>
      <c r="AF2695" s="81"/>
      <c r="AG2695" s="149" t="str">
        <f>IF(Stock[[#This Row],[STATUS
(auto-fill)]]="HOLDING",Stock[[#This Row],[MARKET PRICE]]-Stock[[#This Row],[BUYING PRICE]],"")</f>
        <v/>
      </c>
      <c r="AH2695" s="143" t="str">
        <f>IFERROR(Stock[[#This Row],[CHANGE
(auto-fill)]]/Stock[[#This Row],[BUYING PRICE]],"")</f>
        <v/>
      </c>
      <c r="AI2695" s="130" t="str">
        <f>IF(Stock[[#This Row],[MARKET PRICE]]&gt;0,Stock[[#This Row],[MARKET PRICE]]*Stock[[#This Row],[REMAINING QUANTITY
(auto-fill)]],"")</f>
        <v/>
      </c>
    </row>
    <row r="2696" spans="2:35">
      <c r="B2696" s="110" t="str">
        <f>IF(AND(Stock[[#This Row],[BUYING QUANTITY]]&gt;0,Stock[[#This Row],[REMAINING QUANTITY
(auto-fill)]]=0),"SOLD OUT",
IF(AND(Stock[[#This Row],[BUYING QUANTITY]]&gt;0,Stock[[#This Row],[REMAINING QUANTITY
(auto-fill)]]&gt;0),"HOLDING",""))</f>
        <v/>
      </c>
      <c r="C2696" s="113">
        <f t="shared" si="41"/>
        <v>2683</v>
      </c>
      <c r="D2696" s="79"/>
      <c r="E2696" s="80"/>
      <c r="F2696" s="162"/>
      <c r="G2696" s="85"/>
      <c r="H2696" s="86"/>
      <c r="I2696" s="164"/>
      <c r="J2696" s="115" t="str">
        <f>IF(Stock[[#This Row],[BUYING QUANTITY]]&gt;0,Stock[[#This Row],[BUYING PRICE]]*Stock[[#This Row],[BUYING QUANTITY]]*Stock[[#This Row],[% BUYING FEE]],"")</f>
        <v/>
      </c>
      <c r="K2696" s="89"/>
      <c r="L2696" s="90"/>
      <c r="M2696" s="117" t="str">
        <f>IF(Stock[[#This Row],[BUYING QUANTITY]]&gt;0,Stock[[#This Row],[BUYING PRICE]]*(1+Stock[[#This Row],[% THRESHOLD (RETURN)_1]]),"")</f>
        <v/>
      </c>
      <c r="N2696" s="91"/>
      <c r="O2696" s="117" t="str">
        <f>IF(Stock[[#This Row],[BUYING QUANTITY]]&gt;0,Stock[[#This Row],[BUYING PRICE]]*(1+Stock[[#This Row],[% THRESHOLD (RETURN)_2]]),"")</f>
        <v/>
      </c>
      <c r="P2696" s="91"/>
      <c r="Q2696" s="117" t="str">
        <f>IF(Stock[[#This Row],[BUYING QUANTITY]]&gt;0,Stock[[#This Row],[BUYING PRICE]]*(1+Stock[[#This Row],[% THRESHOLD (LOSS)]]),"")</f>
        <v/>
      </c>
      <c r="R2696" s="105"/>
      <c r="S2696" s="118" t="str">
        <f>IF(Stock[[#This Row],[CASH DIVIDEND]]&gt;0,Stock[[#This Row],[CASH DIVIDEND]]/(Stock[[#This Row],[BUYING PRICE]]*Stock[[#This Row],[BUYING QUANTITY]]),"")</f>
        <v/>
      </c>
      <c r="T2696" s="105"/>
      <c r="U2696" s="79"/>
      <c r="V2696" s="97"/>
      <c r="W2696" s="98"/>
      <c r="X2696" s="168"/>
      <c r="Y2696" s="126" t="str">
        <f>IF(Stock[[#This Row],[SELLING QUANTITY]]&gt;0,Stock[[#This Row],[SELLING PRICE]]*Stock[[#This Row],[SELLING QUANTITY]]*Stock[[#This Row],[% SELLING FEE]]+Stock[[#This Row],[SELLING PRICE]]*Stock[[#This Row],[SELLING QUANTITY]]*$D$12,"")</f>
        <v/>
      </c>
      <c r="Z2696" s="121">
        <f>Stock[[#This Row],[BUYING QUANTITY]]+Stock[[#This Row],[STOCK DIVIDEND]]-Stock[[#This Row],[SELLING QUANTITY]]</f>
        <v>0</v>
      </c>
      <c r="AA26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6" s="121">
        <f ca="1">IF(Stock[[#This Row],[SELLING DATE]]&gt;0,Stock[[#This Row],[SELLING DATE]]-Stock[[#This Row],[BUY DATE]]+1,IF(Stock[[#This Row],[BUY DATE]]=0,0,TODAY()-Stock[[#This Row],[BUY DATE]]+1))</f>
        <v>0</v>
      </c>
      <c r="AC2696" s="122" t="str">
        <f>IFERROR(Stock[[#This Row],[CASH DIVIDEND]]+Stock[[#This Row],[RETURN/(LOSS) FROM TRADING
(auto-fill)]],"")</f>
        <v/>
      </c>
      <c r="AD26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6" s="146" t="str">
        <f ca="1">IFERROR(IF(Stock[[#This Row],[HOLDING DAYS
(auto-fill)]]&lt;365,Stock[[#This Row],[% TOTAL RETURN/(LOSS)
(auto-fill)]]*365/Stock[[#This Row],[HOLDING DAYS
(auto-fill)]],POWER((1+Stock[[#This Row],[% TOTAL RETURN/(LOSS)
(auto-fill)]]),1/(Stock[[#This Row],[HOLDING DAYS
(auto-fill)]]/365))-1),"")</f>
        <v/>
      </c>
      <c r="AF2696" s="81"/>
      <c r="AG2696" s="149" t="str">
        <f>IF(Stock[[#This Row],[STATUS
(auto-fill)]]="HOLDING",Stock[[#This Row],[MARKET PRICE]]-Stock[[#This Row],[BUYING PRICE]],"")</f>
        <v/>
      </c>
      <c r="AH2696" s="143" t="str">
        <f>IFERROR(Stock[[#This Row],[CHANGE
(auto-fill)]]/Stock[[#This Row],[BUYING PRICE]],"")</f>
        <v/>
      </c>
      <c r="AI2696" s="130" t="str">
        <f>IF(Stock[[#This Row],[MARKET PRICE]]&gt;0,Stock[[#This Row],[MARKET PRICE]]*Stock[[#This Row],[REMAINING QUANTITY
(auto-fill)]],"")</f>
        <v/>
      </c>
    </row>
    <row r="2697" spans="2:35">
      <c r="B2697" s="110" t="str">
        <f>IF(AND(Stock[[#This Row],[BUYING QUANTITY]]&gt;0,Stock[[#This Row],[REMAINING QUANTITY
(auto-fill)]]=0),"SOLD OUT",
IF(AND(Stock[[#This Row],[BUYING QUANTITY]]&gt;0,Stock[[#This Row],[REMAINING QUANTITY
(auto-fill)]]&gt;0),"HOLDING",""))</f>
        <v/>
      </c>
      <c r="C2697" s="113">
        <f t="shared" si="41"/>
        <v>2684</v>
      </c>
      <c r="D2697" s="79"/>
      <c r="E2697" s="80"/>
      <c r="F2697" s="162"/>
      <c r="G2697" s="85"/>
      <c r="H2697" s="86"/>
      <c r="I2697" s="164"/>
      <c r="J2697" s="115" t="str">
        <f>IF(Stock[[#This Row],[BUYING QUANTITY]]&gt;0,Stock[[#This Row],[BUYING PRICE]]*Stock[[#This Row],[BUYING QUANTITY]]*Stock[[#This Row],[% BUYING FEE]],"")</f>
        <v/>
      </c>
      <c r="K2697" s="89"/>
      <c r="L2697" s="90"/>
      <c r="M2697" s="117" t="str">
        <f>IF(Stock[[#This Row],[BUYING QUANTITY]]&gt;0,Stock[[#This Row],[BUYING PRICE]]*(1+Stock[[#This Row],[% THRESHOLD (RETURN)_1]]),"")</f>
        <v/>
      </c>
      <c r="N2697" s="91"/>
      <c r="O2697" s="117" t="str">
        <f>IF(Stock[[#This Row],[BUYING QUANTITY]]&gt;0,Stock[[#This Row],[BUYING PRICE]]*(1+Stock[[#This Row],[% THRESHOLD (RETURN)_2]]),"")</f>
        <v/>
      </c>
      <c r="P2697" s="91"/>
      <c r="Q2697" s="117" t="str">
        <f>IF(Stock[[#This Row],[BUYING QUANTITY]]&gt;0,Stock[[#This Row],[BUYING PRICE]]*(1+Stock[[#This Row],[% THRESHOLD (LOSS)]]),"")</f>
        <v/>
      </c>
      <c r="R2697" s="105"/>
      <c r="S2697" s="118" t="str">
        <f>IF(Stock[[#This Row],[CASH DIVIDEND]]&gt;0,Stock[[#This Row],[CASH DIVIDEND]]/(Stock[[#This Row],[BUYING PRICE]]*Stock[[#This Row],[BUYING QUANTITY]]),"")</f>
        <v/>
      </c>
      <c r="T2697" s="105"/>
      <c r="U2697" s="79"/>
      <c r="V2697" s="97"/>
      <c r="W2697" s="98"/>
      <c r="X2697" s="168"/>
      <c r="Y2697" s="126" t="str">
        <f>IF(Stock[[#This Row],[SELLING QUANTITY]]&gt;0,Stock[[#This Row],[SELLING PRICE]]*Stock[[#This Row],[SELLING QUANTITY]]*Stock[[#This Row],[% SELLING FEE]]+Stock[[#This Row],[SELLING PRICE]]*Stock[[#This Row],[SELLING QUANTITY]]*$D$12,"")</f>
        <v/>
      </c>
      <c r="Z2697" s="121">
        <f>Stock[[#This Row],[BUYING QUANTITY]]+Stock[[#This Row],[STOCK DIVIDEND]]-Stock[[#This Row],[SELLING QUANTITY]]</f>
        <v>0</v>
      </c>
      <c r="AA26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7" s="121">
        <f ca="1">IF(Stock[[#This Row],[SELLING DATE]]&gt;0,Stock[[#This Row],[SELLING DATE]]-Stock[[#This Row],[BUY DATE]]+1,IF(Stock[[#This Row],[BUY DATE]]=0,0,TODAY()-Stock[[#This Row],[BUY DATE]]+1))</f>
        <v>0</v>
      </c>
      <c r="AC2697" s="122" t="str">
        <f>IFERROR(Stock[[#This Row],[CASH DIVIDEND]]+Stock[[#This Row],[RETURN/(LOSS) FROM TRADING
(auto-fill)]],"")</f>
        <v/>
      </c>
      <c r="AD26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7" s="146" t="str">
        <f ca="1">IFERROR(IF(Stock[[#This Row],[HOLDING DAYS
(auto-fill)]]&lt;365,Stock[[#This Row],[% TOTAL RETURN/(LOSS)
(auto-fill)]]*365/Stock[[#This Row],[HOLDING DAYS
(auto-fill)]],POWER((1+Stock[[#This Row],[% TOTAL RETURN/(LOSS)
(auto-fill)]]),1/(Stock[[#This Row],[HOLDING DAYS
(auto-fill)]]/365))-1),"")</f>
        <v/>
      </c>
      <c r="AF2697" s="81"/>
      <c r="AG2697" s="149" t="str">
        <f>IF(Stock[[#This Row],[STATUS
(auto-fill)]]="HOLDING",Stock[[#This Row],[MARKET PRICE]]-Stock[[#This Row],[BUYING PRICE]],"")</f>
        <v/>
      </c>
      <c r="AH2697" s="143" t="str">
        <f>IFERROR(Stock[[#This Row],[CHANGE
(auto-fill)]]/Stock[[#This Row],[BUYING PRICE]],"")</f>
        <v/>
      </c>
      <c r="AI2697" s="130" t="str">
        <f>IF(Stock[[#This Row],[MARKET PRICE]]&gt;0,Stock[[#This Row],[MARKET PRICE]]*Stock[[#This Row],[REMAINING QUANTITY
(auto-fill)]],"")</f>
        <v/>
      </c>
    </row>
    <row r="2698" spans="2:35">
      <c r="B2698" s="110" t="str">
        <f>IF(AND(Stock[[#This Row],[BUYING QUANTITY]]&gt;0,Stock[[#This Row],[REMAINING QUANTITY
(auto-fill)]]=0),"SOLD OUT",
IF(AND(Stock[[#This Row],[BUYING QUANTITY]]&gt;0,Stock[[#This Row],[REMAINING QUANTITY
(auto-fill)]]&gt;0),"HOLDING",""))</f>
        <v/>
      </c>
      <c r="C2698" s="113">
        <f t="shared" si="41"/>
        <v>2685</v>
      </c>
      <c r="D2698" s="79"/>
      <c r="E2698" s="80"/>
      <c r="F2698" s="162"/>
      <c r="G2698" s="85"/>
      <c r="H2698" s="86"/>
      <c r="I2698" s="164"/>
      <c r="J2698" s="115" t="str">
        <f>IF(Stock[[#This Row],[BUYING QUANTITY]]&gt;0,Stock[[#This Row],[BUYING PRICE]]*Stock[[#This Row],[BUYING QUANTITY]]*Stock[[#This Row],[% BUYING FEE]],"")</f>
        <v/>
      </c>
      <c r="K2698" s="89"/>
      <c r="L2698" s="90"/>
      <c r="M2698" s="117" t="str">
        <f>IF(Stock[[#This Row],[BUYING QUANTITY]]&gt;0,Stock[[#This Row],[BUYING PRICE]]*(1+Stock[[#This Row],[% THRESHOLD (RETURN)_1]]),"")</f>
        <v/>
      </c>
      <c r="N2698" s="91"/>
      <c r="O2698" s="117" t="str">
        <f>IF(Stock[[#This Row],[BUYING QUANTITY]]&gt;0,Stock[[#This Row],[BUYING PRICE]]*(1+Stock[[#This Row],[% THRESHOLD (RETURN)_2]]),"")</f>
        <v/>
      </c>
      <c r="P2698" s="91"/>
      <c r="Q2698" s="117" t="str">
        <f>IF(Stock[[#This Row],[BUYING QUANTITY]]&gt;0,Stock[[#This Row],[BUYING PRICE]]*(1+Stock[[#This Row],[% THRESHOLD (LOSS)]]),"")</f>
        <v/>
      </c>
      <c r="R2698" s="105"/>
      <c r="S2698" s="118" t="str">
        <f>IF(Stock[[#This Row],[CASH DIVIDEND]]&gt;0,Stock[[#This Row],[CASH DIVIDEND]]/(Stock[[#This Row],[BUYING PRICE]]*Stock[[#This Row],[BUYING QUANTITY]]),"")</f>
        <v/>
      </c>
      <c r="T2698" s="105"/>
      <c r="U2698" s="79"/>
      <c r="V2698" s="97"/>
      <c r="W2698" s="98"/>
      <c r="X2698" s="168"/>
      <c r="Y2698" s="126" t="str">
        <f>IF(Stock[[#This Row],[SELLING QUANTITY]]&gt;0,Stock[[#This Row],[SELLING PRICE]]*Stock[[#This Row],[SELLING QUANTITY]]*Stock[[#This Row],[% SELLING FEE]]+Stock[[#This Row],[SELLING PRICE]]*Stock[[#This Row],[SELLING QUANTITY]]*$D$12,"")</f>
        <v/>
      </c>
      <c r="Z2698" s="121">
        <f>Stock[[#This Row],[BUYING QUANTITY]]+Stock[[#This Row],[STOCK DIVIDEND]]-Stock[[#This Row],[SELLING QUANTITY]]</f>
        <v>0</v>
      </c>
      <c r="AA26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8" s="121">
        <f ca="1">IF(Stock[[#This Row],[SELLING DATE]]&gt;0,Stock[[#This Row],[SELLING DATE]]-Stock[[#This Row],[BUY DATE]]+1,IF(Stock[[#This Row],[BUY DATE]]=0,0,TODAY()-Stock[[#This Row],[BUY DATE]]+1))</f>
        <v>0</v>
      </c>
      <c r="AC2698" s="122" t="str">
        <f>IFERROR(Stock[[#This Row],[CASH DIVIDEND]]+Stock[[#This Row],[RETURN/(LOSS) FROM TRADING
(auto-fill)]],"")</f>
        <v/>
      </c>
      <c r="AD26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8" s="146" t="str">
        <f ca="1">IFERROR(IF(Stock[[#This Row],[HOLDING DAYS
(auto-fill)]]&lt;365,Stock[[#This Row],[% TOTAL RETURN/(LOSS)
(auto-fill)]]*365/Stock[[#This Row],[HOLDING DAYS
(auto-fill)]],POWER((1+Stock[[#This Row],[% TOTAL RETURN/(LOSS)
(auto-fill)]]),1/(Stock[[#This Row],[HOLDING DAYS
(auto-fill)]]/365))-1),"")</f>
        <v/>
      </c>
      <c r="AF2698" s="81"/>
      <c r="AG2698" s="149" t="str">
        <f>IF(Stock[[#This Row],[STATUS
(auto-fill)]]="HOLDING",Stock[[#This Row],[MARKET PRICE]]-Stock[[#This Row],[BUYING PRICE]],"")</f>
        <v/>
      </c>
      <c r="AH2698" s="143" t="str">
        <f>IFERROR(Stock[[#This Row],[CHANGE
(auto-fill)]]/Stock[[#This Row],[BUYING PRICE]],"")</f>
        <v/>
      </c>
      <c r="AI2698" s="130" t="str">
        <f>IF(Stock[[#This Row],[MARKET PRICE]]&gt;0,Stock[[#This Row],[MARKET PRICE]]*Stock[[#This Row],[REMAINING QUANTITY
(auto-fill)]],"")</f>
        <v/>
      </c>
    </row>
    <row r="2699" spans="2:35">
      <c r="B2699" s="110" t="str">
        <f>IF(AND(Stock[[#This Row],[BUYING QUANTITY]]&gt;0,Stock[[#This Row],[REMAINING QUANTITY
(auto-fill)]]=0),"SOLD OUT",
IF(AND(Stock[[#This Row],[BUYING QUANTITY]]&gt;0,Stock[[#This Row],[REMAINING QUANTITY
(auto-fill)]]&gt;0),"HOLDING",""))</f>
        <v/>
      </c>
      <c r="C2699" s="113">
        <f t="shared" si="41"/>
        <v>2686</v>
      </c>
      <c r="D2699" s="79"/>
      <c r="E2699" s="80"/>
      <c r="F2699" s="162"/>
      <c r="G2699" s="85"/>
      <c r="H2699" s="86"/>
      <c r="I2699" s="164"/>
      <c r="J2699" s="115" t="str">
        <f>IF(Stock[[#This Row],[BUYING QUANTITY]]&gt;0,Stock[[#This Row],[BUYING PRICE]]*Stock[[#This Row],[BUYING QUANTITY]]*Stock[[#This Row],[% BUYING FEE]],"")</f>
        <v/>
      </c>
      <c r="K2699" s="89"/>
      <c r="L2699" s="90"/>
      <c r="M2699" s="117" t="str">
        <f>IF(Stock[[#This Row],[BUYING QUANTITY]]&gt;0,Stock[[#This Row],[BUYING PRICE]]*(1+Stock[[#This Row],[% THRESHOLD (RETURN)_1]]),"")</f>
        <v/>
      </c>
      <c r="N2699" s="91"/>
      <c r="O2699" s="117" t="str">
        <f>IF(Stock[[#This Row],[BUYING QUANTITY]]&gt;0,Stock[[#This Row],[BUYING PRICE]]*(1+Stock[[#This Row],[% THRESHOLD (RETURN)_2]]),"")</f>
        <v/>
      </c>
      <c r="P2699" s="91"/>
      <c r="Q2699" s="117" t="str">
        <f>IF(Stock[[#This Row],[BUYING QUANTITY]]&gt;0,Stock[[#This Row],[BUYING PRICE]]*(1+Stock[[#This Row],[% THRESHOLD (LOSS)]]),"")</f>
        <v/>
      </c>
      <c r="R2699" s="105"/>
      <c r="S2699" s="118" t="str">
        <f>IF(Stock[[#This Row],[CASH DIVIDEND]]&gt;0,Stock[[#This Row],[CASH DIVIDEND]]/(Stock[[#This Row],[BUYING PRICE]]*Stock[[#This Row],[BUYING QUANTITY]]),"")</f>
        <v/>
      </c>
      <c r="T2699" s="105"/>
      <c r="U2699" s="79"/>
      <c r="V2699" s="97"/>
      <c r="W2699" s="98"/>
      <c r="X2699" s="168"/>
      <c r="Y2699" s="126" t="str">
        <f>IF(Stock[[#This Row],[SELLING QUANTITY]]&gt;0,Stock[[#This Row],[SELLING PRICE]]*Stock[[#This Row],[SELLING QUANTITY]]*Stock[[#This Row],[% SELLING FEE]]+Stock[[#This Row],[SELLING PRICE]]*Stock[[#This Row],[SELLING QUANTITY]]*$D$12,"")</f>
        <v/>
      </c>
      <c r="Z2699" s="121">
        <f>Stock[[#This Row],[BUYING QUANTITY]]+Stock[[#This Row],[STOCK DIVIDEND]]-Stock[[#This Row],[SELLING QUANTITY]]</f>
        <v>0</v>
      </c>
      <c r="AA26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699" s="121">
        <f ca="1">IF(Stock[[#This Row],[SELLING DATE]]&gt;0,Stock[[#This Row],[SELLING DATE]]-Stock[[#This Row],[BUY DATE]]+1,IF(Stock[[#This Row],[BUY DATE]]=0,0,TODAY()-Stock[[#This Row],[BUY DATE]]+1))</f>
        <v>0</v>
      </c>
      <c r="AC2699" s="122" t="str">
        <f>IFERROR(Stock[[#This Row],[CASH DIVIDEND]]+Stock[[#This Row],[RETURN/(LOSS) FROM TRADING
(auto-fill)]],"")</f>
        <v/>
      </c>
      <c r="AD26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699" s="146" t="str">
        <f ca="1">IFERROR(IF(Stock[[#This Row],[HOLDING DAYS
(auto-fill)]]&lt;365,Stock[[#This Row],[% TOTAL RETURN/(LOSS)
(auto-fill)]]*365/Stock[[#This Row],[HOLDING DAYS
(auto-fill)]],POWER((1+Stock[[#This Row],[% TOTAL RETURN/(LOSS)
(auto-fill)]]),1/(Stock[[#This Row],[HOLDING DAYS
(auto-fill)]]/365))-1),"")</f>
        <v/>
      </c>
      <c r="AF2699" s="81"/>
      <c r="AG2699" s="149" t="str">
        <f>IF(Stock[[#This Row],[STATUS
(auto-fill)]]="HOLDING",Stock[[#This Row],[MARKET PRICE]]-Stock[[#This Row],[BUYING PRICE]],"")</f>
        <v/>
      </c>
      <c r="AH2699" s="143" t="str">
        <f>IFERROR(Stock[[#This Row],[CHANGE
(auto-fill)]]/Stock[[#This Row],[BUYING PRICE]],"")</f>
        <v/>
      </c>
      <c r="AI2699" s="130" t="str">
        <f>IF(Stock[[#This Row],[MARKET PRICE]]&gt;0,Stock[[#This Row],[MARKET PRICE]]*Stock[[#This Row],[REMAINING QUANTITY
(auto-fill)]],"")</f>
        <v/>
      </c>
    </row>
    <row r="2700" spans="2:35">
      <c r="B2700" s="110" t="str">
        <f>IF(AND(Stock[[#This Row],[BUYING QUANTITY]]&gt;0,Stock[[#This Row],[REMAINING QUANTITY
(auto-fill)]]=0),"SOLD OUT",
IF(AND(Stock[[#This Row],[BUYING QUANTITY]]&gt;0,Stock[[#This Row],[REMAINING QUANTITY
(auto-fill)]]&gt;0),"HOLDING",""))</f>
        <v/>
      </c>
      <c r="C2700" s="113">
        <f t="shared" si="41"/>
        <v>2687</v>
      </c>
      <c r="D2700" s="79"/>
      <c r="E2700" s="80"/>
      <c r="F2700" s="162"/>
      <c r="G2700" s="85"/>
      <c r="H2700" s="86"/>
      <c r="I2700" s="164"/>
      <c r="J2700" s="115" t="str">
        <f>IF(Stock[[#This Row],[BUYING QUANTITY]]&gt;0,Stock[[#This Row],[BUYING PRICE]]*Stock[[#This Row],[BUYING QUANTITY]]*Stock[[#This Row],[% BUYING FEE]],"")</f>
        <v/>
      </c>
      <c r="K2700" s="89"/>
      <c r="L2700" s="90"/>
      <c r="M2700" s="117" t="str">
        <f>IF(Stock[[#This Row],[BUYING QUANTITY]]&gt;0,Stock[[#This Row],[BUYING PRICE]]*(1+Stock[[#This Row],[% THRESHOLD (RETURN)_1]]),"")</f>
        <v/>
      </c>
      <c r="N2700" s="91"/>
      <c r="O2700" s="117" t="str">
        <f>IF(Stock[[#This Row],[BUYING QUANTITY]]&gt;0,Stock[[#This Row],[BUYING PRICE]]*(1+Stock[[#This Row],[% THRESHOLD (RETURN)_2]]),"")</f>
        <v/>
      </c>
      <c r="P2700" s="91"/>
      <c r="Q2700" s="117" t="str">
        <f>IF(Stock[[#This Row],[BUYING QUANTITY]]&gt;0,Stock[[#This Row],[BUYING PRICE]]*(1+Stock[[#This Row],[% THRESHOLD (LOSS)]]),"")</f>
        <v/>
      </c>
      <c r="R2700" s="105"/>
      <c r="S2700" s="118" t="str">
        <f>IF(Stock[[#This Row],[CASH DIVIDEND]]&gt;0,Stock[[#This Row],[CASH DIVIDEND]]/(Stock[[#This Row],[BUYING PRICE]]*Stock[[#This Row],[BUYING QUANTITY]]),"")</f>
        <v/>
      </c>
      <c r="T2700" s="105"/>
      <c r="U2700" s="79"/>
      <c r="V2700" s="97"/>
      <c r="W2700" s="98"/>
      <c r="X2700" s="168"/>
      <c r="Y2700" s="126" t="str">
        <f>IF(Stock[[#This Row],[SELLING QUANTITY]]&gt;0,Stock[[#This Row],[SELLING PRICE]]*Stock[[#This Row],[SELLING QUANTITY]]*Stock[[#This Row],[% SELLING FEE]]+Stock[[#This Row],[SELLING PRICE]]*Stock[[#This Row],[SELLING QUANTITY]]*$D$12,"")</f>
        <v/>
      </c>
      <c r="Z2700" s="121">
        <f>Stock[[#This Row],[BUYING QUANTITY]]+Stock[[#This Row],[STOCK DIVIDEND]]-Stock[[#This Row],[SELLING QUANTITY]]</f>
        <v>0</v>
      </c>
      <c r="AA27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0" s="121">
        <f ca="1">IF(Stock[[#This Row],[SELLING DATE]]&gt;0,Stock[[#This Row],[SELLING DATE]]-Stock[[#This Row],[BUY DATE]]+1,IF(Stock[[#This Row],[BUY DATE]]=0,0,TODAY()-Stock[[#This Row],[BUY DATE]]+1))</f>
        <v>0</v>
      </c>
      <c r="AC2700" s="122" t="str">
        <f>IFERROR(Stock[[#This Row],[CASH DIVIDEND]]+Stock[[#This Row],[RETURN/(LOSS) FROM TRADING
(auto-fill)]],"")</f>
        <v/>
      </c>
      <c r="AD27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0" s="146" t="str">
        <f ca="1">IFERROR(IF(Stock[[#This Row],[HOLDING DAYS
(auto-fill)]]&lt;365,Stock[[#This Row],[% TOTAL RETURN/(LOSS)
(auto-fill)]]*365/Stock[[#This Row],[HOLDING DAYS
(auto-fill)]],POWER((1+Stock[[#This Row],[% TOTAL RETURN/(LOSS)
(auto-fill)]]),1/(Stock[[#This Row],[HOLDING DAYS
(auto-fill)]]/365))-1),"")</f>
        <v/>
      </c>
      <c r="AF2700" s="81"/>
      <c r="AG2700" s="149" t="str">
        <f>IF(Stock[[#This Row],[STATUS
(auto-fill)]]="HOLDING",Stock[[#This Row],[MARKET PRICE]]-Stock[[#This Row],[BUYING PRICE]],"")</f>
        <v/>
      </c>
      <c r="AH2700" s="143" t="str">
        <f>IFERROR(Stock[[#This Row],[CHANGE
(auto-fill)]]/Stock[[#This Row],[BUYING PRICE]],"")</f>
        <v/>
      </c>
      <c r="AI2700" s="130" t="str">
        <f>IF(Stock[[#This Row],[MARKET PRICE]]&gt;0,Stock[[#This Row],[MARKET PRICE]]*Stock[[#This Row],[REMAINING QUANTITY
(auto-fill)]],"")</f>
        <v/>
      </c>
    </row>
    <row r="2701" spans="2:35">
      <c r="B2701" s="110" t="str">
        <f>IF(AND(Stock[[#This Row],[BUYING QUANTITY]]&gt;0,Stock[[#This Row],[REMAINING QUANTITY
(auto-fill)]]=0),"SOLD OUT",
IF(AND(Stock[[#This Row],[BUYING QUANTITY]]&gt;0,Stock[[#This Row],[REMAINING QUANTITY
(auto-fill)]]&gt;0),"HOLDING",""))</f>
        <v/>
      </c>
      <c r="C2701" s="113">
        <f t="shared" si="41"/>
        <v>2688</v>
      </c>
      <c r="D2701" s="79"/>
      <c r="E2701" s="80"/>
      <c r="F2701" s="162"/>
      <c r="G2701" s="85"/>
      <c r="H2701" s="86"/>
      <c r="I2701" s="164"/>
      <c r="J2701" s="115" t="str">
        <f>IF(Stock[[#This Row],[BUYING QUANTITY]]&gt;0,Stock[[#This Row],[BUYING PRICE]]*Stock[[#This Row],[BUYING QUANTITY]]*Stock[[#This Row],[% BUYING FEE]],"")</f>
        <v/>
      </c>
      <c r="K2701" s="89"/>
      <c r="L2701" s="90"/>
      <c r="M2701" s="117" t="str">
        <f>IF(Stock[[#This Row],[BUYING QUANTITY]]&gt;0,Stock[[#This Row],[BUYING PRICE]]*(1+Stock[[#This Row],[% THRESHOLD (RETURN)_1]]),"")</f>
        <v/>
      </c>
      <c r="N2701" s="91"/>
      <c r="O2701" s="117" t="str">
        <f>IF(Stock[[#This Row],[BUYING QUANTITY]]&gt;0,Stock[[#This Row],[BUYING PRICE]]*(1+Stock[[#This Row],[% THRESHOLD (RETURN)_2]]),"")</f>
        <v/>
      </c>
      <c r="P2701" s="91"/>
      <c r="Q2701" s="117" t="str">
        <f>IF(Stock[[#This Row],[BUYING QUANTITY]]&gt;0,Stock[[#This Row],[BUYING PRICE]]*(1+Stock[[#This Row],[% THRESHOLD (LOSS)]]),"")</f>
        <v/>
      </c>
      <c r="R2701" s="105"/>
      <c r="S2701" s="118" t="str">
        <f>IF(Stock[[#This Row],[CASH DIVIDEND]]&gt;0,Stock[[#This Row],[CASH DIVIDEND]]/(Stock[[#This Row],[BUYING PRICE]]*Stock[[#This Row],[BUYING QUANTITY]]),"")</f>
        <v/>
      </c>
      <c r="T2701" s="105"/>
      <c r="U2701" s="79"/>
      <c r="V2701" s="97"/>
      <c r="W2701" s="98"/>
      <c r="X2701" s="168"/>
      <c r="Y2701" s="126" t="str">
        <f>IF(Stock[[#This Row],[SELLING QUANTITY]]&gt;0,Stock[[#This Row],[SELLING PRICE]]*Stock[[#This Row],[SELLING QUANTITY]]*Stock[[#This Row],[% SELLING FEE]]+Stock[[#This Row],[SELLING PRICE]]*Stock[[#This Row],[SELLING QUANTITY]]*$D$12,"")</f>
        <v/>
      </c>
      <c r="Z2701" s="121">
        <f>Stock[[#This Row],[BUYING QUANTITY]]+Stock[[#This Row],[STOCK DIVIDEND]]-Stock[[#This Row],[SELLING QUANTITY]]</f>
        <v>0</v>
      </c>
      <c r="AA27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1" s="121">
        <f ca="1">IF(Stock[[#This Row],[SELLING DATE]]&gt;0,Stock[[#This Row],[SELLING DATE]]-Stock[[#This Row],[BUY DATE]]+1,IF(Stock[[#This Row],[BUY DATE]]=0,0,TODAY()-Stock[[#This Row],[BUY DATE]]+1))</f>
        <v>0</v>
      </c>
      <c r="AC2701" s="122" t="str">
        <f>IFERROR(Stock[[#This Row],[CASH DIVIDEND]]+Stock[[#This Row],[RETURN/(LOSS) FROM TRADING
(auto-fill)]],"")</f>
        <v/>
      </c>
      <c r="AD27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1" s="146" t="str">
        <f ca="1">IFERROR(IF(Stock[[#This Row],[HOLDING DAYS
(auto-fill)]]&lt;365,Stock[[#This Row],[% TOTAL RETURN/(LOSS)
(auto-fill)]]*365/Stock[[#This Row],[HOLDING DAYS
(auto-fill)]],POWER((1+Stock[[#This Row],[% TOTAL RETURN/(LOSS)
(auto-fill)]]),1/(Stock[[#This Row],[HOLDING DAYS
(auto-fill)]]/365))-1),"")</f>
        <v/>
      </c>
      <c r="AF2701" s="81"/>
      <c r="AG2701" s="149" t="str">
        <f>IF(Stock[[#This Row],[STATUS
(auto-fill)]]="HOLDING",Stock[[#This Row],[MARKET PRICE]]-Stock[[#This Row],[BUYING PRICE]],"")</f>
        <v/>
      </c>
      <c r="AH2701" s="143" t="str">
        <f>IFERROR(Stock[[#This Row],[CHANGE
(auto-fill)]]/Stock[[#This Row],[BUYING PRICE]],"")</f>
        <v/>
      </c>
      <c r="AI2701" s="130" t="str">
        <f>IF(Stock[[#This Row],[MARKET PRICE]]&gt;0,Stock[[#This Row],[MARKET PRICE]]*Stock[[#This Row],[REMAINING QUANTITY
(auto-fill)]],"")</f>
        <v/>
      </c>
    </row>
    <row r="2702" spans="2:35">
      <c r="B2702" s="110" t="str">
        <f>IF(AND(Stock[[#This Row],[BUYING QUANTITY]]&gt;0,Stock[[#This Row],[REMAINING QUANTITY
(auto-fill)]]=0),"SOLD OUT",
IF(AND(Stock[[#This Row],[BUYING QUANTITY]]&gt;0,Stock[[#This Row],[REMAINING QUANTITY
(auto-fill)]]&gt;0),"HOLDING",""))</f>
        <v/>
      </c>
      <c r="C2702" s="113">
        <f t="shared" si="41"/>
        <v>2689</v>
      </c>
      <c r="D2702" s="79"/>
      <c r="E2702" s="80"/>
      <c r="F2702" s="162"/>
      <c r="G2702" s="85"/>
      <c r="H2702" s="86"/>
      <c r="I2702" s="164"/>
      <c r="J2702" s="115" t="str">
        <f>IF(Stock[[#This Row],[BUYING QUANTITY]]&gt;0,Stock[[#This Row],[BUYING PRICE]]*Stock[[#This Row],[BUYING QUANTITY]]*Stock[[#This Row],[% BUYING FEE]],"")</f>
        <v/>
      </c>
      <c r="K2702" s="89"/>
      <c r="L2702" s="90"/>
      <c r="M2702" s="117" t="str">
        <f>IF(Stock[[#This Row],[BUYING QUANTITY]]&gt;0,Stock[[#This Row],[BUYING PRICE]]*(1+Stock[[#This Row],[% THRESHOLD (RETURN)_1]]),"")</f>
        <v/>
      </c>
      <c r="N2702" s="91"/>
      <c r="O2702" s="117" t="str">
        <f>IF(Stock[[#This Row],[BUYING QUANTITY]]&gt;0,Stock[[#This Row],[BUYING PRICE]]*(1+Stock[[#This Row],[% THRESHOLD (RETURN)_2]]),"")</f>
        <v/>
      </c>
      <c r="P2702" s="91"/>
      <c r="Q2702" s="117" t="str">
        <f>IF(Stock[[#This Row],[BUYING QUANTITY]]&gt;0,Stock[[#This Row],[BUYING PRICE]]*(1+Stock[[#This Row],[% THRESHOLD (LOSS)]]),"")</f>
        <v/>
      </c>
      <c r="R2702" s="105"/>
      <c r="S2702" s="118" t="str">
        <f>IF(Stock[[#This Row],[CASH DIVIDEND]]&gt;0,Stock[[#This Row],[CASH DIVIDEND]]/(Stock[[#This Row],[BUYING PRICE]]*Stock[[#This Row],[BUYING QUANTITY]]),"")</f>
        <v/>
      </c>
      <c r="T2702" s="105"/>
      <c r="U2702" s="79"/>
      <c r="V2702" s="97"/>
      <c r="W2702" s="98"/>
      <c r="X2702" s="168"/>
      <c r="Y2702" s="126" t="str">
        <f>IF(Stock[[#This Row],[SELLING QUANTITY]]&gt;0,Stock[[#This Row],[SELLING PRICE]]*Stock[[#This Row],[SELLING QUANTITY]]*Stock[[#This Row],[% SELLING FEE]]+Stock[[#This Row],[SELLING PRICE]]*Stock[[#This Row],[SELLING QUANTITY]]*$D$12,"")</f>
        <v/>
      </c>
      <c r="Z2702" s="121">
        <f>Stock[[#This Row],[BUYING QUANTITY]]+Stock[[#This Row],[STOCK DIVIDEND]]-Stock[[#This Row],[SELLING QUANTITY]]</f>
        <v>0</v>
      </c>
      <c r="AA27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2" s="121">
        <f ca="1">IF(Stock[[#This Row],[SELLING DATE]]&gt;0,Stock[[#This Row],[SELLING DATE]]-Stock[[#This Row],[BUY DATE]]+1,IF(Stock[[#This Row],[BUY DATE]]=0,0,TODAY()-Stock[[#This Row],[BUY DATE]]+1))</f>
        <v>0</v>
      </c>
      <c r="AC2702" s="122" t="str">
        <f>IFERROR(Stock[[#This Row],[CASH DIVIDEND]]+Stock[[#This Row],[RETURN/(LOSS) FROM TRADING
(auto-fill)]],"")</f>
        <v/>
      </c>
      <c r="AD27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2" s="146" t="str">
        <f ca="1">IFERROR(IF(Stock[[#This Row],[HOLDING DAYS
(auto-fill)]]&lt;365,Stock[[#This Row],[% TOTAL RETURN/(LOSS)
(auto-fill)]]*365/Stock[[#This Row],[HOLDING DAYS
(auto-fill)]],POWER((1+Stock[[#This Row],[% TOTAL RETURN/(LOSS)
(auto-fill)]]),1/(Stock[[#This Row],[HOLDING DAYS
(auto-fill)]]/365))-1),"")</f>
        <v/>
      </c>
      <c r="AF2702" s="81"/>
      <c r="AG2702" s="149" t="str">
        <f>IF(Stock[[#This Row],[STATUS
(auto-fill)]]="HOLDING",Stock[[#This Row],[MARKET PRICE]]-Stock[[#This Row],[BUYING PRICE]],"")</f>
        <v/>
      </c>
      <c r="AH2702" s="143" t="str">
        <f>IFERROR(Stock[[#This Row],[CHANGE
(auto-fill)]]/Stock[[#This Row],[BUYING PRICE]],"")</f>
        <v/>
      </c>
      <c r="AI2702" s="130" t="str">
        <f>IF(Stock[[#This Row],[MARKET PRICE]]&gt;0,Stock[[#This Row],[MARKET PRICE]]*Stock[[#This Row],[REMAINING QUANTITY
(auto-fill)]],"")</f>
        <v/>
      </c>
    </row>
    <row r="2703" spans="2:35">
      <c r="B2703" s="110" t="str">
        <f>IF(AND(Stock[[#This Row],[BUYING QUANTITY]]&gt;0,Stock[[#This Row],[REMAINING QUANTITY
(auto-fill)]]=0),"SOLD OUT",
IF(AND(Stock[[#This Row],[BUYING QUANTITY]]&gt;0,Stock[[#This Row],[REMAINING QUANTITY
(auto-fill)]]&gt;0),"HOLDING",""))</f>
        <v/>
      </c>
      <c r="C2703" s="113">
        <f t="shared" si="41"/>
        <v>2690</v>
      </c>
      <c r="D2703" s="79"/>
      <c r="E2703" s="80"/>
      <c r="F2703" s="162"/>
      <c r="G2703" s="85"/>
      <c r="H2703" s="86"/>
      <c r="I2703" s="164"/>
      <c r="J2703" s="115" t="str">
        <f>IF(Stock[[#This Row],[BUYING QUANTITY]]&gt;0,Stock[[#This Row],[BUYING PRICE]]*Stock[[#This Row],[BUYING QUANTITY]]*Stock[[#This Row],[% BUYING FEE]],"")</f>
        <v/>
      </c>
      <c r="K2703" s="89"/>
      <c r="L2703" s="90"/>
      <c r="M2703" s="117" t="str">
        <f>IF(Stock[[#This Row],[BUYING QUANTITY]]&gt;0,Stock[[#This Row],[BUYING PRICE]]*(1+Stock[[#This Row],[% THRESHOLD (RETURN)_1]]),"")</f>
        <v/>
      </c>
      <c r="N2703" s="91"/>
      <c r="O2703" s="117" t="str">
        <f>IF(Stock[[#This Row],[BUYING QUANTITY]]&gt;0,Stock[[#This Row],[BUYING PRICE]]*(1+Stock[[#This Row],[% THRESHOLD (RETURN)_2]]),"")</f>
        <v/>
      </c>
      <c r="P2703" s="91"/>
      <c r="Q2703" s="117" t="str">
        <f>IF(Stock[[#This Row],[BUYING QUANTITY]]&gt;0,Stock[[#This Row],[BUYING PRICE]]*(1+Stock[[#This Row],[% THRESHOLD (LOSS)]]),"")</f>
        <v/>
      </c>
      <c r="R2703" s="105"/>
      <c r="S2703" s="118" t="str">
        <f>IF(Stock[[#This Row],[CASH DIVIDEND]]&gt;0,Stock[[#This Row],[CASH DIVIDEND]]/(Stock[[#This Row],[BUYING PRICE]]*Stock[[#This Row],[BUYING QUANTITY]]),"")</f>
        <v/>
      </c>
      <c r="T2703" s="105"/>
      <c r="U2703" s="79"/>
      <c r="V2703" s="97"/>
      <c r="W2703" s="98"/>
      <c r="X2703" s="168"/>
      <c r="Y2703" s="126" t="str">
        <f>IF(Stock[[#This Row],[SELLING QUANTITY]]&gt;0,Stock[[#This Row],[SELLING PRICE]]*Stock[[#This Row],[SELLING QUANTITY]]*Stock[[#This Row],[% SELLING FEE]]+Stock[[#This Row],[SELLING PRICE]]*Stock[[#This Row],[SELLING QUANTITY]]*$D$12,"")</f>
        <v/>
      </c>
      <c r="Z2703" s="121">
        <f>Stock[[#This Row],[BUYING QUANTITY]]+Stock[[#This Row],[STOCK DIVIDEND]]-Stock[[#This Row],[SELLING QUANTITY]]</f>
        <v>0</v>
      </c>
      <c r="AA27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3" s="121">
        <f ca="1">IF(Stock[[#This Row],[SELLING DATE]]&gt;0,Stock[[#This Row],[SELLING DATE]]-Stock[[#This Row],[BUY DATE]]+1,IF(Stock[[#This Row],[BUY DATE]]=0,0,TODAY()-Stock[[#This Row],[BUY DATE]]+1))</f>
        <v>0</v>
      </c>
      <c r="AC2703" s="122" t="str">
        <f>IFERROR(Stock[[#This Row],[CASH DIVIDEND]]+Stock[[#This Row],[RETURN/(LOSS) FROM TRADING
(auto-fill)]],"")</f>
        <v/>
      </c>
      <c r="AD27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3" s="146" t="str">
        <f ca="1">IFERROR(IF(Stock[[#This Row],[HOLDING DAYS
(auto-fill)]]&lt;365,Stock[[#This Row],[% TOTAL RETURN/(LOSS)
(auto-fill)]]*365/Stock[[#This Row],[HOLDING DAYS
(auto-fill)]],POWER((1+Stock[[#This Row],[% TOTAL RETURN/(LOSS)
(auto-fill)]]),1/(Stock[[#This Row],[HOLDING DAYS
(auto-fill)]]/365))-1),"")</f>
        <v/>
      </c>
      <c r="AF2703" s="81"/>
      <c r="AG2703" s="149" t="str">
        <f>IF(Stock[[#This Row],[STATUS
(auto-fill)]]="HOLDING",Stock[[#This Row],[MARKET PRICE]]-Stock[[#This Row],[BUYING PRICE]],"")</f>
        <v/>
      </c>
      <c r="AH2703" s="143" t="str">
        <f>IFERROR(Stock[[#This Row],[CHANGE
(auto-fill)]]/Stock[[#This Row],[BUYING PRICE]],"")</f>
        <v/>
      </c>
      <c r="AI2703" s="130" t="str">
        <f>IF(Stock[[#This Row],[MARKET PRICE]]&gt;0,Stock[[#This Row],[MARKET PRICE]]*Stock[[#This Row],[REMAINING QUANTITY
(auto-fill)]],"")</f>
        <v/>
      </c>
    </row>
    <row r="2704" spans="2:35">
      <c r="B2704" s="110" t="str">
        <f>IF(AND(Stock[[#This Row],[BUYING QUANTITY]]&gt;0,Stock[[#This Row],[REMAINING QUANTITY
(auto-fill)]]=0),"SOLD OUT",
IF(AND(Stock[[#This Row],[BUYING QUANTITY]]&gt;0,Stock[[#This Row],[REMAINING QUANTITY
(auto-fill)]]&gt;0),"HOLDING",""))</f>
        <v/>
      </c>
      <c r="C2704" s="113">
        <f t="shared" ref="C2704:C2767" si="42">C2703+1</f>
        <v>2691</v>
      </c>
      <c r="D2704" s="79"/>
      <c r="E2704" s="80"/>
      <c r="F2704" s="162"/>
      <c r="G2704" s="85"/>
      <c r="H2704" s="86"/>
      <c r="I2704" s="164"/>
      <c r="J2704" s="115" t="str">
        <f>IF(Stock[[#This Row],[BUYING QUANTITY]]&gt;0,Stock[[#This Row],[BUYING PRICE]]*Stock[[#This Row],[BUYING QUANTITY]]*Stock[[#This Row],[% BUYING FEE]],"")</f>
        <v/>
      </c>
      <c r="K2704" s="89"/>
      <c r="L2704" s="90"/>
      <c r="M2704" s="117" t="str">
        <f>IF(Stock[[#This Row],[BUYING QUANTITY]]&gt;0,Stock[[#This Row],[BUYING PRICE]]*(1+Stock[[#This Row],[% THRESHOLD (RETURN)_1]]),"")</f>
        <v/>
      </c>
      <c r="N2704" s="91"/>
      <c r="O2704" s="117" t="str">
        <f>IF(Stock[[#This Row],[BUYING QUANTITY]]&gt;0,Stock[[#This Row],[BUYING PRICE]]*(1+Stock[[#This Row],[% THRESHOLD (RETURN)_2]]),"")</f>
        <v/>
      </c>
      <c r="P2704" s="91"/>
      <c r="Q2704" s="117" t="str">
        <f>IF(Stock[[#This Row],[BUYING QUANTITY]]&gt;0,Stock[[#This Row],[BUYING PRICE]]*(1+Stock[[#This Row],[% THRESHOLD (LOSS)]]),"")</f>
        <v/>
      </c>
      <c r="R2704" s="105"/>
      <c r="S2704" s="118" t="str">
        <f>IF(Stock[[#This Row],[CASH DIVIDEND]]&gt;0,Stock[[#This Row],[CASH DIVIDEND]]/(Stock[[#This Row],[BUYING PRICE]]*Stock[[#This Row],[BUYING QUANTITY]]),"")</f>
        <v/>
      </c>
      <c r="T2704" s="105"/>
      <c r="U2704" s="79"/>
      <c r="V2704" s="97"/>
      <c r="W2704" s="98"/>
      <c r="X2704" s="168"/>
      <c r="Y2704" s="126" t="str">
        <f>IF(Stock[[#This Row],[SELLING QUANTITY]]&gt;0,Stock[[#This Row],[SELLING PRICE]]*Stock[[#This Row],[SELLING QUANTITY]]*Stock[[#This Row],[% SELLING FEE]]+Stock[[#This Row],[SELLING PRICE]]*Stock[[#This Row],[SELLING QUANTITY]]*$D$12,"")</f>
        <v/>
      </c>
      <c r="Z2704" s="121">
        <f>Stock[[#This Row],[BUYING QUANTITY]]+Stock[[#This Row],[STOCK DIVIDEND]]-Stock[[#This Row],[SELLING QUANTITY]]</f>
        <v>0</v>
      </c>
      <c r="AA27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4" s="121">
        <f ca="1">IF(Stock[[#This Row],[SELLING DATE]]&gt;0,Stock[[#This Row],[SELLING DATE]]-Stock[[#This Row],[BUY DATE]]+1,IF(Stock[[#This Row],[BUY DATE]]=0,0,TODAY()-Stock[[#This Row],[BUY DATE]]+1))</f>
        <v>0</v>
      </c>
      <c r="AC2704" s="122" t="str">
        <f>IFERROR(Stock[[#This Row],[CASH DIVIDEND]]+Stock[[#This Row],[RETURN/(LOSS) FROM TRADING
(auto-fill)]],"")</f>
        <v/>
      </c>
      <c r="AD27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4" s="146" t="str">
        <f ca="1">IFERROR(IF(Stock[[#This Row],[HOLDING DAYS
(auto-fill)]]&lt;365,Stock[[#This Row],[% TOTAL RETURN/(LOSS)
(auto-fill)]]*365/Stock[[#This Row],[HOLDING DAYS
(auto-fill)]],POWER((1+Stock[[#This Row],[% TOTAL RETURN/(LOSS)
(auto-fill)]]),1/(Stock[[#This Row],[HOLDING DAYS
(auto-fill)]]/365))-1),"")</f>
        <v/>
      </c>
      <c r="AF2704" s="81"/>
      <c r="AG2704" s="149" t="str">
        <f>IF(Stock[[#This Row],[STATUS
(auto-fill)]]="HOLDING",Stock[[#This Row],[MARKET PRICE]]-Stock[[#This Row],[BUYING PRICE]],"")</f>
        <v/>
      </c>
      <c r="AH2704" s="143" t="str">
        <f>IFERROR(Stock[[#This Row],[CHANGE
(auto-fill)]]/Stock[[#This Row],[BUYING PRICE]],"")</f>
        <v/>
      </c>
      <c r="AI2704" s="130" t="str">
        <f>IF(Stock[[#This Row],[MARKET PRICE]]&gt;0,Stock[[#This Row],[MARKET PRICE]]*Stock[[#This Row],[REMAINING QUANTITY
(auto-fill)]],"")</f>
        <v/>
      </c>
    </row>
    <row r="2705" spans="2:35">
      <c r="B2705" s="110" t="str">
        <f>IF(AND(Stock[[#This Row],[BUYING QUANTITY]]&gt;0,Stock[[#This Row],[REMAINING QUANTITY
(auto-fill)]]=0),"SOLD OUT",
IF(AND(Stock[[#This Row],[BUYING QUANTITY]]&gt;0,Stock[[#This Row],[REMAINING QUANTITY
(auto-fill)]]&gt;0),"HOLDING",""))</f>
        <v/>
      </c>
      <c r="C2705" s="113">
        <f t="shared" si="42"/>
        <v>2692</v>
      </c>
      <c r="D2705" s="79"/>
      <c r="E2705" s="80"/>
      <c r="F2705" s="162"/>
      <c r="G2705" s="85"/>
      <c r="H2705" s="86"/>
      <c r="I2705" s="164"/>
      <c r="J2705" s="115" t="str">
        <f>IF(Stock[[#This Row],[BUYING QUANTITY]]&gt;0,Stock[[#This Row],[BUYING PRICE]]*Stock[[#This Row],[BUYING QUANTITY]]*Stock[[#This Row],[% BUYING FEE]],"")</f>
        <v/>
      </c>
      <c r="K2705" s="89"/>
      <c r="L2705" s="90"/>
      <c r="M2705" s="117" t="str">
        <f>IF(Stock[[#This Row],[BUYING QUANTITY]]&gt;0,Stock[[#This Row],[BUYING PRICE]]*(1+Stock[[#This Row],[% THRESHOLD (RETURN)_1]]),"")</f>
        <v/>
      </c>
      <c r="N2705" s="91"/>
      <c r="O2705" s="117" t="str">
        <f>IF(Stock[[#This Row],[BUYING QUANTITY]]&gt;0,Stock[[#This Row],[BUYING PRICE]]*(1+Stock[[#This Row],[% THRESHOLD (RETURN)_2]]),"")</f>
        <v/>
      </c>
      <c r="P2705" s="91"/>
      <c r="Q2705" s="117" t="str">
        <f>IF(Stock[[#This Row],[BUYING QUANTITY]]&gt;0,Stock[[#This Row],[BUYING PRICE]]*(1+Stock[[#This Row],[% THRESHOLD (LOSS)]]),"")</f>
        <v/>
      </c>
      <c r="R2705" s="105"/>
      <c r="S2705" s="118" t="str">
        <f>IF(Stock[[#This Row],[CASH DIVIDEND]]&gt;0,Stock[[#This Row],[CASH DIVIDEND]]/(Stock[[#This Row],[BUYING PRICE]]*Stock[[#This Row],[BUYING QUANTITY]]),"")</f>
        <v/>
      </c>
      <c r="T2705" s="105"/>
      <c r="U2705" s="79"/>
      <c r="V2705" s="97"/>
      <c r="W2705" s="98"/>
      <c r="X2705" s="168"/>
      <c r="Y2705" s="126" t="str">
        <f>IF(Stock[[#This Row],[SELLING QUANTITY]]&gt;0,Stock[[#This Row],[SELLING PRICE]]*Stock[[#This Row],[SELLING QUANTITY]]*Stock[[#This Row],[% SELLING FEE]]+Stock[[#This Row],[SELLING PRICE]]*Stock[[#This Row],[SELLING QUANTITY]]*$D$12,"")</f>
        <v/>
      </c>
      <c r="Z2705" s="121">
        <f>Stock[[#This Row],[BUYING QUANTITY]]+Stock[[#This Row],[STOCK DIVIDEND]]-Stock[[#This Row],[SELLING QUANTITY]]</f>
        <v>0</v>
      </c>
      <c r="AA27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5" s="121">
        <f ca="1">IF(Stock[[#This Row],[SELLING DATE]]&gt;0,Stock[[#This Row],[SELLING DATE]]-Stock[[#This Row],[BUY DATE]]+1,IF(Stock[[#This Row],[BUY DATE]]=0,0,TODAY()-Stock[[#This Row],[BUY DATE]]+1))</f>
        <v>0</v>
      </c>
      <c r="AC2705" s="122" t="str">
        <f>IFERROR(Stock[[#This Row],[CASH DIVIDEND]]+Stock[[#This Row],[RETURN/(LOSS) FROM TRADING
(auto-fill)]],"")</f>
        <v/>
      </c>
      <c r="AD27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5" s="146" t="str">
        <f ca="1">IFERROR(IF(Stock[[#This Row],[HOLDING DAYS
(auto-fill)]]&lt;365,Stock[[#This Row],[% TOTAL RETURN/(LOSS)
(auto-fill)]]*365/Stock[[#This Row],[HOLDING DAYS
(auto-fill)]],POWER((1+Stock[[#This Row],[% TOTAL RETURN/(LOSS)
(auto-fill)]]),1/(Stock[[#This Row],[HOLDING DAYS
(auto-fill)]]/365))-1),"")</f>
        <v/>
      </c>
      <c r="AF2705" s="81"/>
      <c r="AG2705" s="149" t="str">
        <f>IF(Stock[[#This Row],[STATUS
(auto-fill)]]="HOLDING",Stock[[#This Row],[MARKET PRICE]]-Stock[[#This Row],[BUYING PRICE]],"")</f>
        <v/>
      </c>
      <c r="AH2705" s="143" t="str">
        <f>IFERROR(Stock[[#This Row],[CHANGE
(auto-fill)]]/Stock[[#This Row],[BUYING PRICE]],"")</f>
        <v/>
      </c>
      <c r="AI2705" s="130" t="str">
        <f>IF(Stock[[#This Row],[MARKET PRICE]]&gt;0,Stock[[#This Row],[MARKET PRICE]]*Stock[[#This Row],[REMAINING QUANTITY
(auto-fill)]],"")</f>
        <v/>
      </c>
    </row>
    <row r="2706" spans="2:35">
      <c r="B2706" s="110" t="str">
        <f>IF(AND(Stock[[#This Row],[BUYING QUANTITY]]&gt;0,Stock[[#This Row],[REMAINING QUANTITY
(auto-fill)]]=0),"SOLD OUT",
IF(AND(Stock[[#This Row],[BUYING QUANTITY]]&gt;0,Stock[[#This Row],[REMAINING QUANTITY
(auto-fill)]]&gt;0),"HOLDING",""))</f>
        <v/>
      </c>
      <c r="C2706" s="113">
        <f t="shared" si="42"/>
        <v>2693</v>
      </c>
      <c r="D2706" s="79"/>
      <c r="E2706" s="80"/>
      <c r="F2706" s="162"/>
      <c r="G2706" s="85"/>
      <c r="H2706" s="86"/>
      <c r="I2706" s="164"/>
      <c r="J2706" s="115" t="str">
        <f>IF(Stock[[#This Row],[BUYING QUANTITY]]&gt;0,Stock[[#This Row],[BUYING PRICE]]*Stock[[#This Row],[BUYING QUANTITY]]*Stock[[#This Row],[% BUYING FEE]],"")</f>
        <v/>
      </c>
      <c r="K2706" s="89"/>
      <c r="L2706" s="90"/>
      <c r="M2706" s="117" t="str">
        <f>IF(Stock[[#This Row],[BUYING QUANTITY]]&gt;0,Stock[[#This Row],[BUYING PRICE]]*(1+Stock[[#This Row],[% THRESHOLD (RETURN)_1]]),"")</f>
        <v/>
      </c>
      <c r="N2706" s="91"/>
      <c r="O2706" s="117" t="str">
        <f>IF(Stock[[#This Row],[BUYING QUANTITY]]&gt;0,Stock[[#This Row],[BUYING PRICE]]*(1+Stock[[#This Row],[% THRESHOLD (RETURN)_2]]),"")</f>
        <v/>
      </c>
      <c r="P2706" s="91"/>
      <c r="Q2706" s="117" t="str">
        <f>IF(Stock[[#This Row],[BUYING QUANTITY]]&gt;0,Stock[[#This Row],[BUYING PRICE]]*(1+Stock[[#This Row],[% THRESHOLD (LOSS)]]),"")</f>
        <v/>
      </c>
      <c r="R2706" s="105"/>
      <c r="S2706" s="118" t="str">
        <f>IF(Stock[[#This Row],[CASH DIVIDEND]]&gt;0,Stock[[#This Row],[CASH DIVIDEND]]/(Stock[[#This Row],[BUYING PRICE]]*Stock[[#This Row],[BUYING QUANTITY]]),"")</f>
        <v/>
      </c>
      <c r="T2706" s="105"/>
      <c r="U2706" s="79"/>
      <c r="V2706" s="97"/>
      <c r="W2706" s="98"/>
      <c r="X2706" s="168"/>
      <c r="Y2706" s="126" t="str">
        <f>IF(Stock[[#This Row],[SELLING QUANTITY]]&gt;0,Stock[[#This Row],[SELLING PRICE]]*Stock[[#This Row],[SELLING QUANTITY]]*Stock[[#This Row],[% SELLING FEE]]+Stock[[#This Row],[SELLING PRICE]]*Stock[[#This Row],[SELLING QUANTITY]]*$D$12,"")</f>
        <v/>
      </c>
      <c r="Z2706" s="121">
        <f>Stock[[#This Row],[BUYING QUANTITY]]+Stock[[#This Row],[STOCK DIVIDEND]]-Stock[[#This Row],[SELLING QUANTITY]]</f>
        <v>0</v>
      </c>
      <c r="AA27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6" s="121">
        <f ca="1">IF(Stock[[#This Row],[SELLING DATE]]&gt;0,Stock[[#This Row],[SELLING DATE]]-Stock[[#This Row],[BUY DATE]]+1,IF(Stock[[#This Row],[BUY DATE]]=0,0,TODAY()-Stock[[#This Row],[BUY DATE]]+1))</f>
        <v>0</v>
      </c>
      <c r="AC2706" s="122" t="str">
        <f>IFERROR(Stock[[#This Row],[CASH DIVIDEND]]+Stock[[#This Row],[RETURN/(LOSS) FROM TRADING
(auto-fill)]],"")</f>
        <v/>
      </c>
      <c r="AD27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6" s="146" t="str">
        <f ca="1">IFERROR(IF(Stock[[#This Row],[HOLDING DAYS
(auto-fill)]]&lt;365,Stock[[#This Row],[% TOTAL RETURN/(LOSS)
(auto-fill)]]*365/Stock[[#This Row],[HOLDING DAYS
(auto-fill)]],POWER((1+Stock[[#This Row],[% TOTAL RETURN/(LOSS)
(auto-fill)]]),1/(Stock[[#This Row],[HOLDING DAYS
(auto-fill)]]/365))-1),"")</f>
        <v/>
      </c>
      <c r="AF2706" s="81"/>
      <c r="AG2706" s="149" t="str">
        <f>IF(Stock[[#This Row],[STATUS
(auto-fill)]]="HOLDING",Stock[[#This Row],[MARKET PRICE]]-Stock[[#This Row],[BUYING PRICE]],"")</f>
        <v/>
      </c>
      <c r="AH2706" s="143" t="str">
        <f>IFERROR(Stock[[#This Row],[CHANGE
(auto-fill)]]/Stock[[#This Row],[BUYING PRICE]],"")</f>
        <v/>
      </c>
      <c r="AI2706" s="130" t="str">
        <f>IF(Stock[[#This Row],[MARKET PRICE]]&gt;0,Stock[[#This Row],[MARKET PRICE]]*Stock[[#This Row],[REMAINING QUANTITY
(auto-fill)]],"")</f>
        <v/>
      </c>
    </row>
    <row r="2707" spans="2:35">
      <c r="B2707" s="110" t="str">
        <f>IF(AND(Stock[[#This Row],[BUYING QUANTITY]]&gt;0,Stock[[#This Row],[REMAINING QUANTITY
(auto-fill)]]=0),"SOLD OUT",
IF(AND(Stock[[#This Row],[BUYING QUANTITY]]&gt;0,Stock[[#This Row],[REMAINING QUANTITY
(auto-fill)]]&gt;0),"HOLDING",""))</f>
        <v/>
      </c>
      <c r="C2707" s="113">
        <f t="shared" si="42"/>
        <v>2694</v>
      </c>
      <c r="D2707" s="79"/>
      <c r="E2707" s="80"/>
      <c r="F2707" s="162"/>
      <c r="G2707" s="85"/>
      <c r="H2707" s="86"/>
      <c r="I2707" s="164"/>
      <c r="J2707" s="115" t="str">
        <f>IF(Stock[[#This Row],[BUYING QUANTITY]]&gt;0,Stock[[#This Row],[BUYING PRICE]]*Stock[[#This Row],[BUYING QUANTITY]]*Stock[[#This Row],[% BUYING FEE]],"")</f>
        <v/>
      </c>
      <c r="K2707" s="89"/>
      <c r="L2707" s="90"/>
      <c r="M2707" s="117" t="str">
        <f>IF(Stock[[#This Row],[BUYING QUANTITY]]&gt;0,Stock[[#This Row],[BUYING PRICE]]*(1+Stock[[#This Row],[% THRESHOLD (RETURN)_1]]),"")</f>
        <v/>
      </c>
      <c r="N2707" s="91"/>
      <c r="O2707" s="117" t="str">
        <f>IF(Stock[[#This Row],[BUYING QUANTITY]]&gt;0,Stock[[#This Row],[BUYING PRICE]]*(1+Stock[[#This Row],[% THRESHOLD (RETURN)_2]]),"")</f>
        <v/>
      </c>
      <c r="P2707" s="91"/>
      <c r="Q2707" s="117" t="str">
        <f>IF(Stock[[#This Row],[BUYING QUANTITY]]&gt;0,Stock[[#This Row],[BUYING PRICE]]*(1+Stock[[#This Row],[% THRESHOLD (LOSS)]]),"")</f>
        <v/>
      </c>
      <c r="R2707" s="105"/>
      <c r="S2707" s="118" t="str">
        <f>IF(Stock[[#This Row],[CASH DIVIDEND]]&gt;0,Stock[[#This Row],[CASH DIVIDEND]]/(Stock[[#This Row],[BUYING PRICE]]*Stock[[#This Row],[BUYING QUANTITY]]),"")</f>
        <v/>
      </c>
      <c r="T2707" s="105"/>
      <c r="U2707" s="79"/>
      <c r="V2707" s="97"/>
      <c r="W2707" s="98"/>
      <c r="X2707" s="168"/>
      <c r="Y2707" s="126" t="str">
        <f>IF(Stock[[#This Row],[SELLING QUANTITY]]&gt;0,Stock[[#This Row],[SELLING PRICE]]*Stock[[#This Row],[SELLING QUANTITY]]*Stock[[#This Row],[% SELLING FEE]]+Stock[[#This Row],[SELLING PRICE]]*Stock[[#This Row],[SELLING QUANTITY]]*$D$12,"")</f>
        <v/>
      </c>
      <c r="Z2707" s="121">
        <f>Stock[[#This Row],[BUYING QUANTITY]]+Stock[[#This Row],[STOCK DIVIDEND]]-Stock[[#This Row],[SELLING QUANTITY]]</f>
        <v>0</v>
      </c>
      <c r="AA27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7" s="121">
        <f ca="1">IF(Stock[[#This Row],[SELLING DATE]]&gt;0,Stock[[#This Row],[SELLING DATE]]-Stock[[#This Row],[BUY DATE]]+1,IF(Stock[[#This Row],[BUY DATE]]=0,0,TODAY()-Stock[[#This Row],[BUY DATE]]+1))</f>
        <v>0</v>
      </c>
      <c r="AC2707" s="122" t="str">
        <f>IFERROR(Stock[[#This Row],[CASH DIVIDEND]]+Stock[[#This Row],[RETURN/(LOSS) FROM TRADING
(auto-fill)]],"")</f>
        <v/>
      </c>
      <c r="AD27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7" s="146" t="str">
        <f ca="1">IFERROR(IF(Stock[[#This Row],[HOLDING DAYS
(auto-fill)]]&lt;365,Stock[[#This Row],[% TOTAL RETURN/(LOSS)
(auto-fill)]]*365/Stock[[#This Row],[HOLDING DAYS
(auto-fill)]],POWER((1+Stock[[#This Row],[% TOTAL RETURN/(LOSS)
(auto-fill)]]),1/(Stock[[#This Row],[HOLDING DAYS
(auto-fill)]]/365))-1),"")</f>
        <v/>
      </c>
      <c r="AF2707" s="81"/>
      <c r="AG2707" s="149" t="str">
        <f>IF(Stock[[#This Row],[STATUS
(auto-fill)]]="HOLDING",Stock[[#This Row],[MARKET PRICE]]-Stock[[#This Row],[BUYING PRICE]],"")</f>
        <v/>
      </c>
      <c r="AH2707" s="143" t="str">
        <f>IFERROR(Stock[[#This Row],[CHANGE
(auto-fill)]]/Stock[[#This Row],[BUYING PRICE]],"")</f>
        <v/>
      </c>
      <c r="AI2707" s="130" t="str">
        <f>IF(Stock[[#This Row],[MARKET PRICE]]&gt;0,Stock[[#This Row],[MARKET PRICE]]*Stock[[#This Row],[REMAINING QUANTITY
(auto-fill)]],"")</f>
        <v/>
      </c>
    </row>
    <row r="2708" spans="2:35">
      <c r="B2708" s="110" t="str">
        <f>IF(AND(Stock[[#This Row],[BUYING QUANTITY]]&gt;0,Stock[[#This Row],[REMAINING QUANTITY
(auto-fill)]]=0),"SOLD OUT",
IF(AND(Stock[[#This Row],[BUYING QUANTITY]]&gt;0,Stock[[#This Row],[REMAINING QUANTITY
(auto-fill)]]&gt;0),"HOLDING",""))</f>
        <v/>
      </c>
      <c r="C2708" s="113">
        <f t="shared" si="42"/>
        <v>2695</v>
      </c>
      <c r="D2708" s="79"/>
      <c r="E2708" s="80"/>
      <c r="F2708" s="162"/>
      <c r="G2708" s="85"/>
      <c r="H2708" s="86"/>
      <c r="I2708" s="164"/>
      <c r="J2708" s="115" t="str">
        <f>IF(Stock[[#This Row],[BUYING QUANTITY]]&gt;0,Stock[[#This Row],[BUYING PRICE]]*Stock[[#This Row],[BUYING QUANTITY]]*Stock[[#This Row],[% BUYING FEE]],"")</f>
        <v/>
      </c>
      <c r="K2708" s="89"/>
      <c r="L2708" s="90"/>
      <c r="M2708" s="117" t="str">
        <f>IF(Stock[[#This Row],[BUYING QUANTITY]]&gt;0,Stock[[#This Row],[BUYING PRICE]]*(1+Stock[[#This Row],[% THRESHOLD (RETURN)_1]]),"")</f>
        <v/>
      </c>
      <c r="N2708" s="91"/>
      <c r="O2708" s="117" t="str">
        <f>IF(Stock[[#This Row],[BUYING QUANTITY]]&gt;0,Stock[[#This Row],[BUYING PRICE]]*(1+Stock[[#This Row],[% THRESHOLD (RETURN)_2]]),"")</f>
        <v/>
      </c>
      <c r="P2708" s="91"/>
      <c r="Q2708" s="117" t="str">
        <f>IF(Stock[[#This Row],[BUYING QUANTITY]]&gt;0,Stock[[#This Row],[BUYING PRICE]]*(1+Stock[[#This Row],[% THRESHOLD (LOSS)]]),"")</f>
        <v/>
      </c>
      <c r="R2708" s="105"/>
      <c r="S2708" s="118" t="str">
        <f>IF(Stock[[#This Row],[CASH DIVIDEND]]&gt;0,Stock[[#This Row],[CASH DIVIDEND]]/(Stock[[#This Row],[BUYING PRICE]]*Stock[[#This Row],[BUYING QUANTITY]]),"")</f>
        <v/>
      </c>
      <c r="T2708" s="105"/>
      <c r="U2708" s="79"/>
      <c r="V2708" s="97"/>
      <c r="W2708" s="98"/>
      <c r="X2708" s="168"/>
      <c r="Y2708" s="126" t="str">
        <f>IF(Stock[[#This Row],[SELLING QUANTITY]]&gt;0,Stock[[#This Row],[SELLING PRICE]]*Stock[[#This Row],[SELLING QUANTITY]]*Stock[[#This Row],[% SELLING FEE]]+Stock[[#This Row],[SELLING PRICE]]*Stock[[#This Row],[SELLING QUANTITY]]*$D$12,"")</f>
        <v/>
      </c>
      <c r="Z2708" s="121">
        <f>Stock[[#This Row],[BUYING QUANTITY]]+Stock[[#This Row],[STOCK DIVIDEND]]-Stock[[#This Row],[SELLING QUANTITY]]</f>
        <v>0</v>
      </c>
      <c r="AA27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8" s="121">
        <f ca="1">IF(Stock[[#This Row],[SELLING DATE]]&gt;0,Stock[[#This Row],[SELLING DATE]]-Stock[[#This Row],[BUY DATE]]+1,IF(Stock[[#This Row],[BUY DATE]]=0,0,TODAY()-Stock[[#This Row],[BUY DATE]]+1))</f>
        <v>0</v>
      </c>
      <c r="AC2708" s="122" t="str">
        <f>IFERROR(Stock[[#This Row],[CASH DIVIDEND]]+Stock[[#This Row],[RETURN/(LOSS) FROM TRADING
(auto-fill)]],"")</f>
        <v/>
      </c>
      <c r="AD27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8" s="146" t="str">
        <f ca="1">IFERROR(IF(Stock[[#This Row],[HOLDING DAYS
(auto-fill)]]&lt;365,Stock[[#This Row],[% TOTAL RETURN/(LOSS)
(auto-fill)]]*365/Stock[[#This Row],[HOLDING DAYS
(auto-fill)]],POWER((1+Stock[[#This Row],[% TOTAL RETURN/(LOSS)
(auto-fill)]]),1/(Stock[[#This Row],[HOLDING DAYS
(auto-fill)]]/365))-1),"")</f>
        <v/>
      </c>
      <c r="AF2708" s="81"/>
      <c r="AG2708" s="149" t="str">
        <f>IF(Stock[[#This Row],[STATUS
(auto-fill)]]="HOLDING",Stock[[#This Row],[MARKET PRICE]]-Stock[[#This Row],[BUYING PRICE]],"")</f>
        <v/>
      </c>
      <c r="AH2708" s="143" t="str">
        <f>IFERROR(Stock[[#This Row],[CHANGE
(auto-fill)]]/Stock[[#This Row],[BUYING PRICE]],"")</f>
        <v/>
      </c>
      <c r="AI2708" s="130" t="str">
        <f>IF(Stock[[#This Row],[MARKET PRICE]]&gt;0,Stock[[#This Row],[MARKET PRICE]]*Stock[[#This Row],[REMAINING QUANTITY
(auto-fill)]],"")</f>
        <v/>
      </c>
    </row>
    <row r="2709" spans="2:35">
      <c r="B2709" s="110" t="str">
        <f>IF(AND(Stock[[#This Row],[BUYING QUANTITY]]&gt;0,Stock[[#This Row],[REMAINING QUANTITY
(auto-fill)]]=0),"SOLD OUT",
IF(AND(Stock[[#This Row],[BUYING QUANTITY]]&gt;0,Stock[[#This Row],[REMAINING QUANTITY
(auto-fill)]]&gt;0),"HOLDING",""))</f>
        <v/>
      </c>
      <c r="C2709" s="113">
        <f t="shared" si="42"/>
        <v>2696</v>
      </c>
      <c r="D2709" s="79"/>
      <c r="E2709" s="80"/>
      <c r="F2709" s="162"/>
      <c r="G2709" s="85"/>
      <c r="H2709" s="86"/>
      <c r="I2709" s="164"/>
      <c r="J2709" s="115" t="str">
        <f>IF(Stock[[#This Row],[BUYING QUANTITY]]&gt;0,Stock[[#This Row],[BUYING PRICE]]*Stock[[#This Row],[BUYING QUANTITY]]*Stock[[#This Row],[% BUYING FEE]],"")</f>
        <v/>
      </c>
      <c r="K2709" s="89"/>
      <c r="L2709" s="90"/>
      <c r="M2709" s="117" t="str">
        <f>IF(Stock[[#This Row],[BUYING QUANTITY]]&gt;0,Stock[[#This Row],[BUYING PRICE]]*(1+Stock[[#This Row],[% THRESHOLD (RETURN)_1]]),"")</f>
        <v/>
      </c>
      <c r="N2709" s="91"/>
      <c r="O2709" s="117" t="str">
        <f>IF(Stock[[#This Row],[BUYING QUANTITY]]&gt;0,Stock[[#This Row],[BUYING PRICE]]*(1+Stock[[#This Row],[% THRESHOLD (RETURN)_2]]),"")</f>
        <v/>
      </c>
      <c r="P2709" s="91"/>
      <c r="Q2709" s="117" t="str">
        <f>IF(Stock[[#This Row],[BUYING QUANTITY]]&gt;0,Stock[[#This Row],[BUYING PRICE]]*(1+Stock[[#This Row],[% THRESHOLD (LOSS)]]),"")</f>
        <v/>
      </c>
      <c r="R2709" s="105"/>
      <c r="S2709" s="118" t="str">
        <f>IF(Stock[[#This Row],[CASH DIVIDEND]]&gt;0,Stock[[#This Row],[CASH DIVIDEND]]/(Stock[[#This Row],[BUYING PRICE]]*Stock[[#This Row],[BUYING QUANTITY]]),"")</f>
        <v/>
      </c>
      <c r="T2709" s="105"/>
      <c r="U2709" s="79"/>
      <c r="V2709" s="97"/>
      <c r="W2709" s="98"/>
      <c r="X2709" s="168"/>
      <c r="Y2709" s="126" t="str">
        <f>IF(Stock[[#This Row],[SELLING QUANTITY]]&gt;0,Stock[[#This Row],[SELLING PRICE]]*Stock[[#This Row],[SELLING QUANTITY]]*Stock[[#This Row],[% SELLING FEE]]+Stock[[#This Row],[SELLING PRICE]]*Stock[[#This Row],[SELLING QUANTITY]]*$D$12,"")</f>
        <v/>
      </c>
      <c r="Z2709" s="121">
        <f>Stock[[#This Row],[BUYING QUANTITY]]+Stock[[#This Row],[STOCK DIVIDEND]]-Stock[[#This Row],[SELLING QUANTITY]]</f>
        <v>0</v>
      </c>
      <c r="AA27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09" s="121">
        <f ca="1">IF(Stock[[#This Row],[SELLING DATE]]&gt;0,Stock[[#This Row],[SELLING DATE]]-Stock[[#This Row],[BUY DATE]]+1,IF(Stock[[#This Row],[BUY DATE]]=0,0,TODAY()-Stock[[#This Row],[BUY DATE]]+1))</f>
        <v>0</v>
      </c>
      <c r="AC2709" s="122" t="str">
        <f>IFERROR(Stock[[#This Row],[CASH DIVIDEND]]+Stock[[#This Row],[RETURN/(LOSS) FROM TRADING
(auto-fill)]],"")</f>
        <v/>
      </c>
      <c r="AD27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09" s="146" t="str">
        <f ca="1">IFERROR(IF(Stock[[#This Row],[HOLDING DAYS
(auto-fill)]]&lt;365,Stock[[#This Row],[% TOTAL RETURN/(LOSS)
(auto-fill)]]*365/Stock[[#This Row],[HOLDING DAYS
(auto-fill)]],POWER((1+Stock[[#This Row],[% TOTAL RETURN/(LOSS)
(auto-fill)]]),1/(Stock[[#This Row],[HOLDING DAYS
(auto-fill)]]/365))-1),"")</f>
        <v/>
      </c>
      <c r="AF2709" s="81"/>
      <c r="AG2709" s="149" t="str">
        <f>IF(Stock[[#This Row],[STATUS
(auto-fill)]]="HOLDING",Stock[[#This Row],[MARKET PRICE]]-Stock[[#This Row],[BUYING PRICE]],"")</f>
        <v/>
      </c>
      <c r="AH2709" s="143" t="str">
        <f>IFERROR(Stock[[#This Row],[CHANGE
(auto-fill)]]/Stock[[#This Row],[BUYING PRICE]],"")</f>
        <v/>
      </c>
      <c r="AI2709" s="130" t="str">
        <f>IF(Stock[[#This Row],[MARKET PRICE]]&gt;0,Stock[[#This Row],[MARKET PRICE]]*Stock[[#This Row],[REMAINING QUANTITY
(auto-fill)]],"")</f>
        <v/>
      </c>
    </row>
    <row r="2710" spans="2:35">
      <c r="B2710" s="110" t="str">
        <f>IF(AND(Stock[[#This Row],[BUYING QUANTITY]]&gt;0,Stock[[#This Row],[REMAINING QUANTITY
(auto-fill)]]=0),"SOLD OUT",
IF(AND(Stock[[#This Row],[BUYING QUANTITY]]&gt;0,Stock[[#This Row],[REMAINING QUANTITY
(auto-fill)]]&gt;0),"HOLDING",""))</f>
        <v/>
      </c>
      <c r="C2710" s="113">
        <f t="shared" si="42"/>
        <v>2697</v>
      </c>
      <c r="D2710" s="79"/>
      <c r="E2710" s="80"/>
      <c r="F2710" s="162"/>
      <c r="G2710" s="85"/>
      <c r="H2710" s="86"/>
      <c r="I2710" s="164"/>
      <c r="J2710" s="115" t="str">
        <f>IF(Stock[[#This Row],[BUYING QUANTITY]]&gt;0,Stock[[#This Row],[BUYING PRICE]]*Stock[[#This Row],[BUYING QUANTITY]]*Stock[[#This Row],[% BUYING FEE]],"")</f>
        <v/>
      </c>
      <c r="K2710" s="89"/>
      <c r="L2710" s="90"/>
      <c r="M2710" s="117" t="str">
        <f>IF(Stock[[#This Row],[BUYING QUANTITY]]&gt;0,Stock[[#This Row],[BUYING PRICE]]*(1+Stock[[#This Row],[% THRESHOLD (RETURN)_1]]),"")</f>
        <v/>
      </c>
      <c r="N2710" s="91"/>
      <c r="O2710" s="117" t="str">
        <f>IF(Stock[[#This Row],[BUYING QUANTITY]]&gt;0,Stock[[#This Row],[BUYING PRICE]]*(1+Stock[[#This Row],[% THRESHOLD (RETURN)_2]]),"")</f>
        <v/>
      </c>
      <c r="P2710" s="91"/>
      <c r="Q2710" s="117" t="str">
        <f>IF(Stock[[#This Row],[BUYING QUANTITY]]&gt;0,Stock[[#This Row],[BUYING PRICE]]*(1+Stock[[#This Row],[% THRESHOLD (LOSS)]]),"")</f>
        <v/>
      </c>
      <c r="R2710" s="105"/>
      <c r="S2710" s="118" t="str">
        <f>IF(Stock[[#This Row],[CASH DIVIDEND]]&gt;0,Stock[[#This Row],[CASH DIVIDEND]]/(Stock[[#This Row],[BUYING PRICE]]*Stock[[#This Row],[BUYING QUANTITY]]),"")</f>
        <v/>
      </c>
      <c r="T2710" s="105"/>
      <c r="U2710" s="79"/>
      <c r="V2710" s="97"/>
      <c r="W2710" s="98"/>
      <c r="X2710" s="168"/>
      <c r="Y2710" s="126" t="str">
        <f>IF(Stock[[#This Row],[SELLING QUANTITY]]&gt;0,Stock[[#This Row],[SELLING PRICE]]*Stock[[#This Row],[SELLING QUANTITY]]*Stock[[#This Row],[% SELLING FEE]]+Stock[[#This Row],[SELLING PRICE]]*Stock[[#This Row],[SELLING QUANTITY]]*$D$12,"")</f>
        <v/>
      </c>
      <c r="Z2710" s="121">
        <f>Stock[[#This Row],[BUYING QUANTITY]]+Stock[[#This Row],[STOCK DIVIDEND]]-Stock[[#This Row],[SELLING QUANTITY]]</f>
        <v>0</v>
      </c>
      <c r="AA27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0" s="121">
        <f ca="1">IF(Stock[[#This Row],[SELLING DATE]]&gt;0,Stock[[#This Row],[SELLING DATE]]-Stock[[#This Row],[BUY DATE]]+1,IF(Stock[[#This Row],[BUY DATE]]=0,0,TODAY()-Stock[[#This Row],[BUY DATE]]+1))</f>
        <v>0</v>
      </c>
      <c r="AC2710" s="122" t="str">
        <f>IFERROR(Stock[[#This Row],[CASH DIVIDEND]]+Stock[[#This Row],[RETURN/(LOSS) FROM TRADING
(auto-fill)]],"")</f>
        <v/>
      </c>
      <c r="AD27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0" s="146" t="str">
        <f ca="1">IFERROR(IF(Stock[[#This Row],[HOLDING DAYS
(auto-fill)]]&lt;365,Stock[[#This Row],[% TOTAL RETURN/(LOSS)
(auto-fill)]]*365/Stock[[#This Row],[HOLDING DAYS
(auto-fill)]],POWER((1+Stock[[#This Row],[% TOTAL RETURN/(LOSS)
(auto-fill)]]),1/(Stock[[#This Row],[HOLDING DAYS
(auto-fill)]]/365))-1),"")</f>
        <v/>
      </c>
      <c r="AF2710" s="81"/>
      <c r="AG2710" s="149" t="str">
        <f>IF(Stock[[#This Row],[STATUS
(auto-fill)]]="HOLDING",Stock[[#This Row],[MARKET PRICE]]-Stock[[#This Row],[BUYING PRICE]],"")</f>
        <v/>
      </c>
      <c r="AH2710" s="143" t="str">
        <f>IFERROR(Stock[[#This Row],[CHANGE
(auto-fill)]]/Stock[[#This Row],[BUYING PRICE]],"")</f>
        <v/>
      </c>
      <c r="AI2710" s="130" t="str">
        <f>IF(Stock[[#This Row],[MARKET PRICE]]&gt;0,Stock[[#This Row],[MARKET PRICE]]*Stock[[#This Row],[REMAINING QUANTITY
(auto-fill)]],"")</f>
        <v/>
      </c>
    </row>
    <row r="2711" spans="2:35">
      <c r="B2711" s="110" t="str">
        <f>IF(AND(Stock[[#This Row],[BUYING QUANTITY]]&gt;0,Stock[[#This Row],[REMAINING QUANTITY
(auto-fill)]]=0),"SOLD OUT",
IF(AND(Stock[[#This Row],[BUYING QUANTITY]]&gt;0,Stock[[#This Row],[REMAINING QUANTITY
(auto-fill)]]&gt;0),"HOLDING",""))</f>
        <v/>
      </c>
      <c r="C2711" s="113">
        <f t="shared" si="42"/>
        <v>2698</v>
      </c>
      <c r="D2711" s="79"/>
      <c r="E2711" s="80"/>
      <c r="F2711" s="162"/>
      <c r="G2711" s="85"/>
      <c r="H2711" s="86"/>
      <c r="I2711" s="164"/>
      <c r="J2711" s="115" t="str">
        <f>IF(Stock[[#This Row],[BUYING QUANTITY]]&gt;0,Stock[[#This Row],[BUYING PRICE]]*Stock[[#This Row],[BUYING QUANTITY]]*Stock[[#This Row],[% BUYING FEE]],"")</f>
        <v/>
      </c>
      <c r="K2711" s="89"/>
      <c r="L2711" s="90"/>
      <c r="M2711" s="117" t="str">
        <f>IF(Stock[[#This Row],[BUYING QUANTITY]]&gt;0,Stock[[#This Row],[BUYING PRICE]]*(1+Stock[[#This Row],[% THRESHOLD (RETURN)_1]]),"")</f>
        <v/>
      </c>
      <c r="N2711" s="91"/>
      <c r="O2711" s="117" t="str">
        <f>IF(Stock[[#This Row],[BUYING QUANTITY]]&gt;0,Stock[[#This Row],[BUYING PRICE]]*(1+Stock[[#This Row],[% THRESHOLD (RETURN)_2]]),"")</f>
        <v/>
      </c>
      <c r="P2711" s="91"/>
      <c r="Q2711" s="117" t="str">
        <f>IF(Stock[[#This Row],[BUYING QUANTITY]]&gt;0,Stock[[#This Row],[BUYING PRICE]]*(1+Stock[[#This Row],[% THRESHOLD (LOSS)]]),"")</f>
        <v/>
      </c>
      <c r="R2711" s="105"/>
      <c r="S2711" s="118" t="str">
        <f>IF(Stock[[#This Row],[CASH DIVIDEND]]&gt;0,Stock[[#This Row],[CASH DIVIDEND]]/(Stock[[#This Row],[BUYING PRICE]]*Stock[[#This Row],[BUYING QUANTITY]]),"")</f>
        <v/>
      </c>
      <c r="T2711" s="105"/>
      <c r="U2711" s="79"/>
      <c r="V2711" s="97"/>
      <c r="W2711" s="98"/>
      <c r="X2711" s="168"/>
      <c r="Y2711" s="126" t="str">
        <f>IF(Stock[[#This Row],[SELLING QUANTITY]]&gt;0,Stock[[#This Row],[SELLING PRICE]]*Stock[[#This Row],[SELLING QUANTITY]]*Stock[[#This Row],[% SELLING FEE]]+Stock[[#This Row],[SELLING PRICE]]*Stock[[#This Row],[SELLING QUANTITY]]*$D$12,"")</f>
        <v/>
      </c>
      <c r="Z2711" s="121">
        <f>Stock[[#This Row],[BUYING QUANTITY]]+Stock[[#This Row],[STOCK DIVIDEND]]-Stock[[#This Row],[SELLING QUANTITY]]</f>
        <v>0</v>
      </c>
      <c r="AA27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1" s="121">
        <f ca="1">IF(Stock[[#This Row],[SELLING DATE]]&gt;0,Stock[[#This Row],[SELLING DATE]]-Stock[[#This Row],[BUY DATE]]+1,IF(Stock[[#This Row],[BUY DATE]]=0,0,TODAY()-Stock[[#This Row],[BUY DATE]]+1))</f>
        <v>0</v>
      </c>
      <c r="AC2711" s="122" t="str">
        <f>IFERROR(Stock[[#This Row],[CASH DIVIDEND]]+Stock[[#This Row],[RETURN/(LOSS) FROM TRADING
(auto-fill)]],"")</f>
        <v/>
      </c>
      <c r="AD27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1" s="146" t="str">
        <f ca="1">IFERROR(IF(Stock[[#This Row],[HOLDING DAYS
(auto-fill)]]&lt;365,Stock[[#This Row],[% TOTAL RETURN/(LOSS)
(auto-fill)]]*365/Stock[[#This Row],[HOLDING DAYS
(auto-fill)]],POWER((1+Stock[[#This Row],[% TOTAL RETURN/(LOSS)
(auto-fill)]]),1/(Stock[[#This Row],[HOLDING DAYS
(auto-fill)]]/365))-1),"")</f>
        <v/>
      </c>
      <c r="AF2711" s="81"/>
      <c r="AG2711" s="149" t="str">
        <f>IF(Stock[[#This Row],[STATUS
(auto-fill)]]="HOLDING",Stock[[#This Row],[MARKET PRICE]]-Stock[[#This Row],[BUYING PRICE]],"")</f>
        <v/>
      </c>
      <c r="AH2711" s="143" t="str">
        <f>IFERROR(Stock[[#This Row],[CHANGE
(auto-fill)]]/Stock[[#This Row],[BUYING PRICE]],"")</f>
        <v/>
      </c>
      <c r="AI2711" s="130" t="str">
        <f>IF(Stock[[#This Row],[MARKET PRICE]]&gt;0,Stock[[#This Row],[MARKET PRICE]]*Stock[[#This Row],[REMAINING QUANTITY
(auto-fill)]],"")</f>
        <v/>
      </c>
    </row>
    <row r="2712" spans="2:35">
      <c r="B2712" s="110" t="str">
        <f>IF(AND(Stock[[#This Row],[BUYING QUANTITY]]&gt;0,Stock[[#This Row],[REMAINING QUANTITY
(auto-fill)]]=0),"SOLD OUT",
IF(AND(Stock[[#This Row],[BUYING QUANTITY]]&gt;0,Stock[[#This Row],[REMAINING QUANTITY
(auto-fill)]]&gt;0),"HOLDING",""))</f>
        <v/>
      </c>
      <c r="C2712" s="113">
        <f t="shared" si="42"/>
        <v>2699</v>
      </c>
      <c r="D2712" s="79"/>
      <c r="E2712" s="80"/>
      <c r="F2712" s="162"/>
      <c r="G2712" s="85"/>
      <c r="H2712" s="86"/>
      <c r="I2712" s="164"/>
      <c r="J2712" s="115" t="str">
        <f>IF(Stock[[#This Row],[BUYING QUANTITY]]&gt;0,Stock[[#This Row],[BUYING PRICE]]*Stock[[#This Row],[BUYING QUANTITY]]*Stock[[#This Row],[% BUYING FEE]],"")</f>
        <v/>
      </c>
      <c r="K2712" s="89"/>
      <c r="L2712" s="90"/>
      <c r="M2712" s="117" t="str">
        <f>IF(Stock[[#This Row],[BUYING QUANTITY]]&gt;0,Stock[[#This Row],[BUYING PRICE]]*(1+Stock[[#This Row],[% THRESHOLD (RETURN)_1]]),"")</f>
        <v/>
      </c>
      <c r="N2712" s="91"/>
      <c r="O2712" s="117" t="str">
        <f>IF(Stock[[#This Row],[BUYING QUANTITY]]&gt;0,Stock[[#This Row],[BUYING PRICE]]*(1+Stock[[#This Row],[% THRESHOLD (RETURN)_2]]),"")</f>
        <v/>
      </c>
      <c r="P2712" s="91"/>
      <c r="Q2712" s="117" t="str">
        <f>IF(Stock[[#This Row],[BUYING QUANTITY]]&gt;0,Stock[[#This Row],[BUYING PRICE]]*(1+Stock[[#This Row],[% THRESHOLD (LOSS)]]),"")</f>
        <v/>
      </c>
      <c r="R2712" s="105"/>
      <c r="S2712" s="118" t="str">
        <f>IF(Stock[[#This Row],[CASH DIVIDEND]]&gt;0,Stock[[#This Row],[CASH DIVIDEND]]/(Stock[[#This Row],[BUYING PRICE]]*Stock[[#This Row],[BUYING QUANTITY]]),"")</f>
        <v/>
      </c>
      <c r="T2712" s="105"/>
      <c r="U2712" s="79"/>
      <c r="V2712" s="97"/>
      <c r="W2712" s="98"/>
      <c r="X2712" s="168"/>
      <c r="Y2712" s="126" t="str">
        <f>IF(Stock[[#This Row],[SELLING QUANTITY]]&gt;0,Stock[[#This Row],[SELLING PRICE]]*Stock[[#This Row],[SELLING QUANTITY]]*Stock[[#This Row],[% SELLING FEE]]+Stock[[#This Row],[SELLING PRICE]]*Stock[[#This Row],[SELLING QUANTITY]]*$D$12,"")</f>
        <v/>
      </c>
      <c r="Z2712" s="121">
        <f>Stock[[#This Row],[BUYING QUANTITY]]+Stock[[#This Row],[STOCK DIVIDEND]]-Stock[[#This Row],[SELLING QUANTITY]]</f>
        <v>0</v>
      </c>
      <c r="AA27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2" s="121">
        <f ca="1">IF(Stock[[#This Row],[SELLING DATE]]&gt;0,Stock[[#This Row],[SELLING DATE]]-Stock[[#This Row],[BUY DATE]]+1,IF(Stock[[#This Row],[BUY DATE]]=0,0,TODAY()-Stock[[#This Row],[BUY DATE]]+1))</f>
        <v>0</v>
      </c>
      <c r="AC2712" s="122" t="str">
        <f>IFERROR(Stock[[#This Row],[CASH DIVIDEND]]+Stock[[#This Row],[RETURN/(LOSS) FROM TRADING
(auto-fill)]],"")</f>
        <v/>
      </c>
      <c r="AD27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2" s="146" t="str">
        <f ca="1">IFERROR(IF(Stock[[#This Row],[HOLDING DAYS
(auto-fill)]]&lt;365,Stock[[#This Row],[% TOTAL RETURN/(LOSS)
(auto-fill)]]*365/Stock[[#This Row],[HOLDING DAYS
(auto-fill)]],POWER((1+Stock[[#This Row],[% TOTAL RETURN/(LOSS)
(auto-fill)]]),1/(Stock[[#This Row],[HOLDING DAYS
(auto-fill)]]/365))-1),"")</f>
        <v/>
      </c>
      <c r="AF2712" s="81"/>
      <c r="AG2712" s="149" t="str">
        <f>IF(Stock[[#This Row],[STATUS
(auto-fill)]]="HOLDING",Stock[[#This Row],[MARKET PRICE]]-Stock[[#This Row],[BUYING PRICE]],"")</f>
        <v/>
      </c>
      <c r="AH2712" s="143" t="str">
        <f>IFERROR(Stock[[#This Row],[CHANGE
(auto-fill)]]/Stock[[#This Row],[BUYING PRICE]],"")</f>
        <v/>
      </c>
      <c r="AI2712" s="130" t="str">
        <f>IF(Stock[[#This Row],[MARKET PRICE]]&gt;0,Stock[[#This Row],[MARKET PRICE]]*Stock[[#This Row],[REMAINING QUANTITY
(auto-fill)]],"")</f>
        <v/>
      </c>
    </row>
    <row r="2713" spans="2:35">
      <c r="B2713" s="110" t="str">
        <f>IF(AND(Stock[[#This Row],[BUYING QUANTITY]]&gt;0,Stock[[#This Row],[REMAINING QUANTITY
(auto-fill)]]=0),"SOLD OUT",
IF(AND(Stock[[#This Row],[BUYING QUANTITY]]&gt;0,Stock[[#This Row],[REMAINING QUANTITY
(auto-fill)]]&gt;0),"HOLDING",""))</f>
        <v/>
      </c>
      <c r="C2713" s="113">
        <f t="shared" si="42"/>
        <v>2700</v>
      </c>
      <c r="D2713" s="79"/>
      <c r="E2713" s="80"/>
      <c r="F2713" s="162"/>
      <c r="G2713" s="85"/>
      <c r="H2713" s="86"/>
      <c r="I2713" s="164"/>
      <c r="J2713" s="115" t="str">
        <f>IF(Stock[[#This Row],[BUYING QUANTITY]]&gt;0,Stock[[#This Row],[BUYING PRICE]]*Stock[[#This Row],[BUYING QUANTITY]]*Stock[[#This Row],[% BUYING FEE]],"")</f>
        <v/>
      </c>
      <c r="K2713" s="89"/>
      <c r="L2713" s="90"/>
      <c r="M2713" s="117" t="str">
        <f>IF(Stock[[#This Row],[BUYING QUANTITY]]&gt;0,Stock[[#This Row],[BUYING PRICE]]*(1+Stock[[#This Row],[% THRESHOLD (RETURN)_1]]),"")</f>
        <v/>
      </c>
      <c r="N2713" s="91"/>
      <c r="O2713" s="117" t="str">
        <f>IF(Stock[[#This Row],[BUYING QUANTITY]]&gt;0,Stock[[#This Row],[BUYING PRICE]]*(1+Stock[[#This Row],[% THRESHOLD (RETURN)_2]]),"")</f>
        <v/>
      </c>
      <c r="P2713" s="91"/>
      <c r="Q2713" s="117" t="str">
        <f>IF(Stock[[#This Row],[BUYING QUANTITY]]&gt;0,Stock[[#This Row],[BUYING PRICE]]*(1+Stock[[#This Row],[% THRESHOLD (LOSS)]]),"")</f>
        <v/>
      </c>
      <c r="R2713" s="105"/>
      <c r="S2713" s="118" t="str">
        <f>IF(Stock[[#This Row],[CASH DIVIDEND]]&gt;0,Stock[[#This Row],[CASH DIVIDEND]]/(Stock[[#This Row],[BUYING PRICE]]*Stock[[#This Row],[BUYING QUANTITY]]),"")</f>
        <v/>
      </c>
      <c r="T2713" s="105"/>
      <c r="U2713" s="79"/>
      <c r="V2713" s="97"/>
      <c r="W2713" s="98"/>
      <c r="X2713" s="168"/>
      <c r="Y2713" s="126" t="str">
        <f>IF(Stock[[#This Row],[SELLING QUANTITY]]&gt;0,Stock[[#This Row],[SELLING PRICE]]*Stock[[#This Row],[SELLING QUANTITY]]*Stock[[#This Row],[% SELLING FEE]]+Stock[[#This Row],[SELLING PRICE]]*Stock[[#This Row],[SELLING QUANTITY]]*$D$12,"")</f>
        <v/>
      </c>
      <c r="Z2713" s="121">
        <f>Stock[[#This Row],[BUYING QUANTITY]]+Stock[[#This Row],[STOCK DIVIDEND]]-Stock[[#This Row],[SELLING QUANTITY]]</f>
        <v>0</v>
      </c>
      <c r="AA27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3" s="121">
        <f ca="1">IF(Stock[[#This Row],[SELLING DATE]]&gt;0,Stock[[#This Row],[SELLING DATE]]-Stock[[#This Row],[BUY DATE]]+1,IF(Stock[[#This Row],[BUY DATE]]=0,0,TODAY()-Stock[[#This Row],[BUY DATE]]+1))</f>
        <v>0</v>
      </c>
      <c r="AC2713" s="122" t="str">
        <f>IFERROR(Stock[[#This Row],[CASH DIVIDEND]]+Stock[[#This Row],[RETURN/(LOSS) FROM TRADING
(auto-fill)]],"")</f>
        <v/>
      </c>
      <c r="AD27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3" s="146" t="str">
        <f ca="1">IFERROR(IF(Stock[[#This Row],[HOLDING DAYS
(auto-fill)]]&lt;365,Stock[[#This Row],[% TOTAL RETURN/(LOSS)
(auto-fill)]]*365/Stock[[#This Row],[HOLDING DAYS
(auto-fill)]],POWER((1+Stock[[#This Row],[% TOTAL RETURN/(LOSS)
(auto-fill)]]),1/(Stock[[#This Row],[HOLDING DAYS
(auto-fill)]]/365))-1),"")</f>
        <v/>
      </c>
      <c r="AF2713" s="81"/>
      <c r="AG2713" s="149" t="str">
        <f>IF(Stock[[#This Row],[STATUS
(auto-fill)]]="HOLDING",Stock[[#This Row],[MARKET PRICE]]-Stock[[#This Row],[BUYING PRICE]],"")</f>
        <v/>
      </c>
      <c r="AH2713" s="143" t="str">
        <f>IFERROR(Stock[[#This Row],[CHANGE
(auto-fill)]]/Stock[[#This Row],[BUYING PRICE]],"")</f>
        <v/>
      </c>
      <c r="AI2713" s="130" t="str">
        <f>IF(Stock[[#This Row],[MARKET PRICE]]&gt;0,Stock[[#This Row],[MARKET PRICE]]*Stock[[#This Row],[REMAINING QUANTITY
(auto-fill)]],"")</f>
        <v/>
      </c>
    </row>
    <row r="2714" spans="2:35">
      <c r="B2714" s="110" t="str">
        <f>IF(AND(Stock[[#This Row],[BUYING QUANTITY]]&gt;0,Stock[[#This Row],[REMAINING QUANTITY
(auto-fill)]]=0),"SOLD OUT",
IF(AND(Stock[[#This Row],[BUYING QUANTITY]]&gt;0,Stock[[#This Row],[REMAINING QUANTITY
(auto-fill)]]&gt;0),"HOLDING",""))</f>
        <v/>
      </c>
      <c r="C2714" s="113">
        <f t="shared" si="42"/>
        <v>2701</v>
      </c>
      <c r="D2714" s="79"/>
      <c r="E2714" s="80"/>
      <c r="F2714" s="162"/>
      <c r="G2714" s="85"/>
      <c r="H2714" s="86"/>
      <c r="I2714" s="164"/>
      <c r="J2714" s="115" t="str">
        <f>IF(Stock[[#This Row],[BUYING QUANTITY]]&gt;0,Stock[[#This Row],[BUYING PRICE]]*Stock[[#This Row],[BUYING QUANTITY]]*Stock[[#This Row],[% BUYING FEE]],"")</f>
        <v/>
      </c>
      <c r="K2714" s="89"/>
      <c r="L2714" s="90"/>
      <c r="M2714" s="117" t="str">
        <f>IF(Stock[[#This Row],[BUYING QUANTITY]]&gt;0,Stock[[#This Row],[BUYING PRICE]]*(1+Stock[[#This Row],[% THRESHOLD (RETURN)_1]]),"")</f>
        <v/>
      </c>
      <c r="N2714" s="91"/>
      <c r="O2714" s="117" t="str">
        <f>IF(Stock[[#This Row],[BUYING QUANTITY]]&gt;0,Stock[[#This Row],[BUYING PRICE]]*(1+Stock[[#This Row],[% THRESHOLD (RETURN)_2]]),"")</f>
        <v/>
      </c>
      <c r="P2714" s="91"/>
      <c r="Q2714" s="117" t="str">
        <f>IF(Stock[[#This Row],[BUYING QUANTITY]]&gt;0,Stock[[#This Row],[BUYING PRICE]]*(1+Stock[[#This Row],[% THRESHOLD (LOSS)]]),"")</f>
        <v/>
      </c>
      <c r="R2714" s="105"/>
      <c r="S2714" s="118" t="str">
        <f>IF(Stock[[#This Row],[CASH DIVIDEND]]&gt;0,Stock[[#This Row],[CASH DIVIDEND]]/(Stock[[#This Row],[BUYING PRICE]]*Stock[[#This Row],[BUYING QUANTITY]]),"")</f>
        <v/>
      </c>
      <c r="T2714" s="105"/>
      <c r="U2714" s="79"/>
      <c r="V2714" s="97"/>
      <c r="W2714" s="98"/>
      <c r="X2714" s="168"/>
      <c r="Y2714" s="126" t="str">
        <f>IF(Stock[[#This Row],[SELLING QUANTITY]]&gt;0,Stock[[#This Row],[SELLING PRICE]]*Stock[[#This Row],[SELLING QUANTITY]]*Stock[[#This Row],[% SELLING FEE]]+Stock[[#This Row],[SELLING PRICE]]*Stock[[#This Row],[SELLING QUANTITY]]*$D$12,"")</f>
        <v/>
      </c>
      <c r="Z2714" s="121">
        <f>Stock[[#This Row],[BUYING QUANTITY]]+Stock[[#This Row],[STOCK DIVIDEND]]-Stock[[#This Row],[SELLING QUANTITY]]</f>
        <v>0</v>
      </c>
      <c r="AA27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4" s="121">
        <f ca="1">IF(Stock[[#This Row],[SELLING DATE]]&gt;0,Stock[[#This Row],[SELLING DATE]]-Stock[[#This Row],[BUY DATE]]+1,IF(Stock[[#This Row],[BUY DATE]]=0,0,TODAY()-Stock[[#This Row],[BUY DATE]]+1))</f>
        <v>0</v>
      </c>
      <c r="AC2714" s="122" t="str">
        <f>IFERROR(Stock[[#This Row],[CASH DIVIDEND]]+Stock[[#This Row],[RETURN/(LOSS) FROM TRADING
(auto-fill)]],"")</f>
        <v/>
      </c>
      <c r="AD27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4" s="146" t="str">
        <f ca="1">IFERROR(IF(Stock[[#This Row],[HOLDING DAYS
(auto-fill)]]&lt;365,Stock[[#This Row],[% TOTAL RETURN/(LOSS)
(auto-fill)]]*365/Stock[[#This Row],[HOLDING DAYS
(auto-fill)]],POWER((1+Stock[[#This Row],[% TOTAL RETURN/(LOSS)
(auto-fill)]]),1/(Stock[[#This Row],[HOLDING DAYS
(auto-fill)]]/365))-1),"")</f>
        <v/>
      </c>
      <c r="AF2714" s="81"/>
      <c r="AG2714" s="149" t="str">
        <f>IF(Stock[[#This Row],[STATUS
(auto-fill)]]="HOLDING",Stock[[#This Row],[MARKET PRICE]]-Stock[[#This Row],[BUYING PRICE]],"")</f>
        <v/>
      </c>
      <c r="AH2714" s="143" t="str">
        <f>IFERROR(Stock[[#This Row],[CHANGE
(auto-fill)]]/Stock[[#This Row],[BUYING PRICE]],"")</f>
        <v/>
      </c>
      <c r="AI2714" s="130" t="str">
        <f>IF(Stock[[#This Row],[MARKET PRICE]]&gt;0,Stock[[#This Row],[MARKET PRICE]]*Stock[[#This Row],[REMAINING QUANTITY
(auto-fill)]],"")</f>
        <v/>
      </c>
    </row>
    <row r="2715" spans="2:35">
      <c r="B2715" s="110" t="str">
        <f>IF(AND(Stock[[#This Row],[BUYING QUANTITY]]&gt;0,Stock[[#This Row],[REMAINING QUANTITY
(auto-fill)]]=0),"SOLD OUT",
IF(AND(Stock[[#This Row],[BUYING QUANTITY]]&gt;0,Stock[[#This Row],[REMAINING QUANTITY
(auto-fill)]]&gt;0),"HOLDING",""))</f>
        <v/>
      </c>
      <c r="C2715" s="113">
        <f t="shared" si="42"/>
        <v>2702</v>
      </c>
      <c r="D2715" s="79"/>
      <c r="E2715" s="80"/>
      <c r="F2715" s="162"/>
      <c r="G2715" s="85"/>
      <c r="H2715" s="86"/>
      <c r="I2715" s="164"/>
      <c r="J2715" s="115" t="str">
        <f>IF(Stock[[#This Row],[BUYING QUANTITY]]&gt;0,Stock[[#This Row],[BUYING PRICE]]*Stock[[#This Row],[BUYING QUANTITY]]*Stock[[#This Row],[% BUYING FEE]],"")</f>
        <v/>
      </c>
      <c r="K2715" s="89"/>
      <c r="L2715" s="90"/>
      <c r="M2715" s="117" t="str">
        <f>IF(Stock[[#This Row],[BUYING QUANTITY]]&gt;0,Stock[[#This Row],[BUYING PRICE]]*(1+Stock[[#This Row],[% THRESHOLD (RETURN)_1]]),"")</f>
        <v/>
      </c>
      <c r="N2715" s="91"/>
      <c r="O2715" s="117" t="str">
        <f>IF(Stock[[#This Row],[BUYING QUANTITY]]&gt;0,Stock[[#This Row],[BUYING PRICE]]*(1+Stock[[#This Row],[% THRESHOLD (RETURN)_2]]),"")</f>
        <v/>
      </c>
      <c r="P2715" s="91"/>
      <c r="Q2715" s="117" t="str">
        <f>IF(Stock[[#This Row],[BUYING QUANTITY]]&gt;0,Stock[[#This Row],[BUYING PRICE]]*(1+Stock[[#This Row],[% THRESHOLD (LOSS)]]),"")</f>
        <v/>
      </c>
      <c r="R2715" s="105"/>
      <c r="S2715" s="118" t="str">
        <f>IF(Stock[[#This Row],[CASH DIVIDEND]]&gt;0,Stock[[#This Row],[CASH DIVIDEND]]/(Stock[[#This Row],[BUYING PRICE]]*Stock[[#This Row],[BUYING QUANTITY]]),"")</f>
        <v/>
      </c>
      <c r="T2715" s="105"/>
      <c r="U2715" s="79"/>
      <c r="V2715" s="97"/>
      <c r="W2715" s="98"/>
      <c r="X2715" s="168"/>
      <c r="Y2715" s="126" t="str">
        <f>IF(Stock[[#This Row],[SELLING QUANTITY]]&gt;0,Stock[[#This Row],[SELLING PRICE]]*Stock[[#This Row],[SELLING QUANTITY]]*Stock[[#This Row],[% SELLING FEE]]+Stock[[#This Row],[SELLING PRICE]]*Stock[[#This Row],[SELLING QUANTITY]]*$D$12,"")</f>
        <v/>
      </c>
      <c r="Z2715" s="121">
        <f>Stock[[#This Row],[BUYING QUANTITY]]+Stock[[#This Row],[STOCK DIVIDEND]]-Stock[[#This Row],[SELLING QUANTITY]]</f>
        <v>0</v>
      </c>
      <c r="AA27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5" s="121">
        <f ca="1">IF(Stock[[#This Row],[SELLING DATE]]&gt;0,Stock[[#This Row],[SELLING DATE]]-Stock[[#This Row],[BUY DATE]]+1,IF(Stock[[#This Row],[BUY DATE]]=0,0,TODAY()-Stock[[#This Row],[BUY DATE]]+1))</f>
        <v>0</v>
      </c>
      <c r="AC2715" s="122" t="str">
        <f>IFERROR(Stock[[#This Row],[CASH DIVIDEND]]+Stock[[#This Row],[RETURN/(LOSS) FROM TRADING
(auto-fill)]],"")</f>
        <v/>
      </c>
      <c r="AD27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5" s="146" t="str">
        <f ca="1">IFERROR(IF(Stock[[#This Row],[HOLDING DAYS
(auto-fill)]]&lt;365,Stock[[#This Row],[% TOTAL RETURN/(LOSS)
(auto-fill)]]*365/Stock[[#This Row],[HOLDING DAYS
(auto-fill)]],POWER((1+Stock[[#This Row],[% TOTAL RETURN/(LOSS)
(auto-fill)]]),1/(Stock[[#This Row],[HOLDING DAYS
(auto-fill)]]/365))-1),"")</f>
        <v/>
      </c>
      <c r="AF2715" s="81"/>
      <c r="AG2715" s="149" t="str">
        <f>IF(Stock[[#This Row],[STATUS
(auto-fill)]]="HOLDING",Stock[[#This Row],[MARKET PRICE]]-Stock[[#This Row],[BUYING PRICE]],"")</f>
        <v/>
      </c>
      <c r="AH2715" s="143" t="str">
        <f>IFERROR(Stock[[#This Row],[CHANGE
(auto-fill)]]/Stock[[#This Row],[BUYING PRICE]],"")</f>
        <v/>
      </c>
      <c r="AI2715" s="130" t="str">
        <f>IF(Stock[[#This Row],[MARKET PRICE]]&gt;0,Stock[[#This Row],[MARKET PRICE]]*Stock[[#This Row],[REMAINING QUANTITY
(auto-fill)]],"")</f>
        <v/>
      </c>
    </row>
    <row r="2716" spans="2:35">
      <c r="B2716" s="110" t="str">
        <f>IF(AND(Stock[[#This Row],[BUYING QUANTITY]]&gt;0,Stock[[#This Row],[REMAINING QUANTITY
(auto-fill)]]=0),"SOLD OUT",
IF(AND(Stock[[#This Row],[BUYING QUANTITY]]&gt;0,Stock[[#This Row],[REMAINING QUANTITY
(auto-fill)]]&gt;0),"HOLDING",""))</f>
        <v/>
      </c>
      <c r="C2716" s="113">
        <f t="shared" si="42"/>
        <v>2703</v>
      </c>
      <c r="D2716" s="79"/>
      <c r="E2716" s="80"/>
      <c r="F2716" s="162"/>
      <c r="G2716" s="85"/>
      <c r="H2716" s="86"/>
      <c r="I2716" s="164"/>
      <c r="J2716" s="115" t="str">
        <f>IF(Stock[[#This Row],[BUYING QUANTITY]]&gt;0,Stock[[#This Row],[BUYING PRICE]]*Stock[[#This Row],[BUYING QUANTITY]]*Stock[[#This Row],[% BUYING FEE]],"")</f>
        <v/>
      </c>
      <c r="K2716" s="89"/>
      <c r="L2716" s="90"/>
      <c r="M2716" s="117" t="str">
        <f>IF(Stock[[#This Row],[BUYING QUANTITY]]&gt;0,Stock[[#This Row],[BUYING PRICE]]*(1+Stock[[#This Row],[% THRESHOLD (RETURN)_1]]),"")</f>
        <v/>
      </c>
      <c r="N2716" s="91"/>
      <c r="O2716" s="117" t="str">
        <f>IF(Stock[[#This Row],[BUYING QUANTITY]]&gt;0,Stock[[#This Row],[BUYING PRICE]]*(1+Stock[[#This Row],[% THRESHOLD (RETURN)_2]]),"")</f>
        <v/>
      </c>
      <c r="P2716" s="91"/>
      <c r="Q2716" s="117" t="str">
        <f>IF(Stock[[#This Row],[BUYING QUANTITY]]&gt;0,Stock[[#This Row],[BUYING PRICE]]*(1+Stock[[#This Row],[% THRESHOLD (LOSS)]]),"")</f>
        <v/>
      </c>
      <c r="R2716" s="105"/>
      <c r="S2716" s="118" t="str">
        <f>IF(Stock[[#This Row],[CASH DIVIDEND]]&gt;0,Stock[[#This Row],[CASH DIVIDEND]]/(Stock[[#This Row],[BUYING PRICE]]*Stock[[#This Row],[BUYING QUANTITY]]),"")</f>
        <v/>
      </c>
      <c r="T2716" s="105"/>
      <c r="U2716" s="79"/>
      <c r="V2716" s="97"/>
      <c r="W2716" s="98"/>
      <c r="X2716" s="168"/>
      <c r="Y2716" s="126" t="str">
        <f>IF(Stock[[#This Row],[SELLING QUANTITY]]&gt;0,Stock[[#This Row],[SELLING PRICE]]*Stock[[#This Row],[SELLING QUANTITY]]*Stock[[#This Row],[% SELLING FEE]]+Stock[[#This Row],[SELLING PRICE]]*Stock[[#This Row],[SELLING QUANTITY]]*$D$12,"")</f>
        <v/>
      </c>
      <c r="Z2716" s="121">
        <f>Stock[[#This Row],[BUYING QUANTITY]]+Stock[[#This Row],[STOCK DIVIDEND]]-Stock[[#This Row],[SELLING QUANTITY]]</f>
        <v>0</v>
      </c>
      <c r="AA27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6" s="121">
        <f ca="1">IF(Stock[[#This Row],[SELLING DATE]]&gt;0,Stock[[#This Row],[SELLING DATE]]-Stock[[#This Row],[BUY DATE]]+1,IF(Stock[[#This Row],[BUY DATE]]=0,0,TODAY()-Stock[[#This Row],[BUY DATE]]+1))</f>
        <v>0</v>
      </c>
      <c r="AC2716" s="122" t="str">
        <f>IFERROR(Stock[[#This Row],[CASH DIVIDEND]]+Stock[[#This Row],[RETURN/(LOSS) FROM TRADING
(auto-fill)]],"")</f>
        <v/>
      </c>
      <c r="AD27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6" s="146" t="str">
        <f ca="1">IFERROR(IF(Stock[[#This Row],[HOLDING DAYS
(auto-fill)]]&lt;365,Stock[[#This Row],[% TOTAL RETURN/(LOSS)
(auto-fill)]]*365/Stock[[#This Row],[HOLDING DAYS
(auto-fill)]],POWER((1+Stock[[#This Row],[% TOTAL RETURN/(LOSS)
(auto-fill)]]),1/(Stock[[#This Row],[HOLDING DAYS
(auto-fill)]]/365))-1),"")</f>
        <v/>
      </c>
      <c r="AF2716" s="81"/>
      <c r="AG2716" s="149" t="str">
        <f>IF(Stock[[#This Row],[STATUS
(auto-fill)]]="HOLDING",Stock[[#This Row],[MARKET PRICE]]-Stock[[#This Row],[BUYING PRICE]],"")</f>
        <v/>
      </c>
      <c r="AH2716" s="143" t="str">
        <f>IFERROR(Stock[[#This Row],[CHANGE
(auto-fill)]]/Stock[[#This Row],[BUYING PRICE]],"")</f>
        <v/>
      </c>
      <c r="AI2716" s="130" t="str">
        <f>IF(Stock[[#This Row],[MARKET PRICE]]&gt;0,Stock[[#This Row],[MARKET PRICE]]*Stock[[#This Row],[REMAINING QUANTITY
(auto-fill)]],"")</f>
        <v/>
      </c>
    </row>
    <row r="2717" spans="2:35">
      <c r="B2717" s="110" t="str">
        <f>IF(AND(Stock[[#This Row],[BUYING QUANTITY]]&gt;0,Stock[[#This Row],[REMAINING QUANTITY
(auto-fill)]]=0),"SOLD OUT",
IF(AND(Stock[[#This Row],[BUYING QUANTITY]]&gt;0,Stock[[#This Row],[REMAINING QUANTITY
(auto-fill)]]&gt;0),"HOLDING",""))</f>
        <v/>
      </c>
      <c r="C2717" s="113">
        <f t="shared" si="42"/>
        <v>2704</v>
      </c>
      <c r="D2717" s="79"/>
      <c r="E2717" s="80"/>
      <c r="F2717" s="162"/>
      <c r="G2717" s="85"/>
      <c r="H2717" s="86"/>
      <c r="I2717" s="164"/>
      <c r="J2717" s="115" t="str">
        <f>IF(Stock[[#This Row],[BUYING QUANTITY]]&gt;0,Stock[[#This Row],[BUYING PRICE]]*Stock[[#This Row],[BUYING QUANTITY]]*Stock[[#This Row],[% BUYING FEE]],"")</f>
        <v/>
      </c>
      <c r="K2717" s="89"/>
      <c r="L2717" s="90"/>
      <c r="M2717" s="117" t="str">
        <f>IF(Stock[[#This Row],[BUYING QUANTITY]]&gt;0,Stock[[#This Row],[BUYING PRICE]]*(1+Stock[[#This Row],[% THRESHOLD (RETURN)_1]]),"")</f>
        <v/>
      </c>
      <c r="N2717" s="91"/>
      <c r="O2717" s="117" t="str">
        <f>IF(Stock[[#This Row],[BUYING QUANTITY]]&gt;0,Stock[[#This Row],[BUYING PRICE]]*(1+Stock[[#This Row],[% THRESHOLD (RETURN)_2]]),"")</f>
        <v/>
      </c>
      <c r="P2717" s="91"/>
      <c r="Q2717" s="117" t="str">
        <f>IF(Stock[[#This Row],[BUYING QUANTITY]]&gt;0,Stock[[#This Row],[BUYING PRICE]]*(1+Stock[[#This Row],[% THRESHOLD (LOSS)]]),"")</f>
        <v/>
      </c>
      <c r="R2717" s="105"/>
      <c r="S2717" s="118" t="str">
        <f>IF(Stock[[#This Row],[CASH DIVIDEND]]&gt;0,Stock[[#This Row],[CASH DIVIDEND]]/(Stock[[#This Row],[BUYING PRICE]]*Stock[[#This Row],[BUYING QUANTITY]]),"")</f>
        <v/>
      </c>
      <c r="T2717" s="105"/>
      <c r="U2717" s="79"/>
      <c r="V2717" s="97"/>
      <c r="W2717" s="98"/>
      <c r="X2717" s="168"/>
      <c r="Y2717" s="126" t="str">
        <f>IF(Stock[[#This Row],[SELLING QUANTITY]]&gt;0,Stock[[#This Row],[SELLING PRICE]]*Stock[[#This Row],[SELLING QUANTITY]]*Stock[[#This Row],[% SELLING FEE]]+Stock[[#This Row],[SELLING PRICE]]*Stock[[#This Row],[SELLING QUANTITY]]*$D$12,"")</f>
        <v/>
      </c>
      <c r="Z2717" s="121">
        <f>Stock[[#This Row],[BUYING QUANTITY]]+Stock[[#This Row],[STOCK DIVIDEND]]-Stock[[#This Row],[SELLING QUANTITY]]</f>
        <v>0</v>
      </c>
      <c r="AA27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7" s="121">
        <f ca="1">IF(Stock[[#This Row],[SELLING DATE]]&gt;0,Stock[[#This Row],[SELLING DATE]]-Stock[[#This Row],[BUY DATE]]+1,IF(Stock[[#This Row],[BUY DATE]]=0,0,TODAY()-Stock[[#This Row],[BUY DATE]]+1))</f>
        <v>0</v>
      </c>
      <c r="AC2717" s="122" t="str">
        <f>IFERROR(Stock[[#This Row],[CASH DIVIDEND]]+Stock[[#This Row],[RETURN/(LOSS) FROM TRADING
(auto-fill)]],"")</f>
        <v/>
      </c>
      <c r="AD27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7" s="146" t="str">
        <f ca="1">IFERROR(IF(Stock[[#This Row],[HOLDING DAYS
(auto-fill)]]&lt;365,Stock[[#This Row],[% TOTAL RETURN/(LOSS)
(auto-fill)]]*365/Stock[[#This Row],[HOLDING DAYS
(auto-fill)]],POWER((1+Stock[[#This Row],[% TOTAL RETURN/(LOSS)
(auto-fill)]]),1/(Stock[[#This Row],[HOLDING DAYS
(auto-fill)]]/365))-1),"")</f>
        <v/>
      </c>
      <c r="AF2717" s="81"/>
      <c r="AG2717" s="149" t="str">
        <f>IF(Stock[[#This Row],[STATUS
(auto-fill)]]="HOLDING",Stock[[#This Row],[MARKET PRICE]]-Stock[[#This Row],[BUYING PRICE]],"")</f>
        <v/>
      </c>
      <c r="AH2717" s="143" t="str">
        <f>IFERROR(Stock[[#This Row],[CHANGE
(auto-fill)]]/Stock[[#This Row],[BUYING PRICE]],"")</f>
        <v/>
      </c>
      <c r="AI2717" s="130" t="str">
        <f>IF(Stock[[#This Row],[MARKET PRICE]]&gt;0,Stock[[#This Row],[MARKET PRICE]]*Stock[[#This Row],[REMAINING QUANTITY
(auto-fill)]],"")</f>
        <v/>
      </c>
    </row>
    <row r="2718" spans="2:35">
      <c r="B2718" s="110" t="str">
        <f>IF(AND(Stock[[#This Row],[BUYING QUANTITY]]&gt;0,Stock[[#This Row],[REMAINING QUANTITY
(auto-fill)]]=0),"SOLD OUT",
IF(AND(Stock[[#This Row],[BUYING QUANTITY]]&gt;0,Stock[[#This Row],[REMAINING QUANTITY
(auto-fill)]]&gt;0),"HOLDING",""))</f>
        <v/>
      </c>
      <c r="C2718" s="113">
        <f t="shared" si="42"/>
        <v>2705</v>
      </c>
      <c r="D2718" s="79"/>
      <c r="E2718" s="80"/>
      <c r="F2718" s="162"/>
      <c r="G2718" s="85"/>
      <c r="H2718" s="86"/>
      <c r="I2718" s="164"/>
      <c r="J2718" s="115" t="str">
        <f>IF(Stock[[#This Row],[BUYING QUANTITY]]&gt;0,Stock[[#This Row],[BUYING PRICE]]*Stock[[#This Row],[BUYING QUANTITY]]*Stock[[#This Row],[% BUYING FEE]],"")</f>
        <v/>
      </c>
      <c r="K2718" s="89"/>
      <c r="L2718" s="90"/>
      <c r="M2718" s="117" t="str">
        <f>IF(Stock[[#This Row],[BUYING QUANTITY]]&gt;0,Stock[[#This Row],[BUYING PRICE]]*(1+Stock[[#This Row],[% THRESHOLD (RETURN)_1]]),"")</f>
        <v/>
      </c>
      <c r="N2718" s="91"/>
      <c r="O2718" s="117" t="str">
        <f>IF(Stock[[#This Row],[BUYING QUANTITY]]&gt;0,Stock[[#This Row],[BUYING PRICE]]*(1+Stock[[#This Row],[% THRESHOLD (RETURN)_2]]),"")</f>
        <v/>
      </c>
      <c r="P2718" s="91"/>
      <c r="Q2718" s="117" t="str">
        <f>IF(Stock[[#This Row],[BUYING QUANTITY]]&gt;0,Stock[[#This Row],[BUYING PRICE]]*(1+Stock[[#This Row],[% THRESHOLD (LOSS)]]),"")</f>
        <v/>
      </c>
      <c r="R2718" s="105"/>
      <c r="S2718" s="118" t="str">
        <f>IF(Stock[[#This Row],[CASH DIVIDEND]]&gt;0,Stock[[#This Row],[CASH DIVIDEND]]/(Stock[[#This Row],[BUYING PRICE]]*Stock[[#This Row],[BUYING QUANTITY]]),"")</f>
        <v/>
      </c>
      <c r="T2718" s="105"/>
      <c r="U2718" s="79"/>
      <c r="V2718" s="97"/>
      <c r="W2718" s="98"/>
      <c r="X2718" s="168"/>
      <c r="Y2718" s="126" t="str">
        <f>IF(Stock[[#This Row],[SELLING QUANTITY]]&gt;0,Stock[[#This Row],[SELLING PRICE]]*Stock[[#This Row],[SELLING QUANTITY]]*Stock[[#This Row],[% SELLING FEE]]+Stock[[#This Row],[SELLING PRICE]]*Stock[[#This Row],[SELLING QUANTITY]]*$D$12,"")</f>
        <v/>
      </c>
      <c r="Z2718" s="121">
        <f>Stock[[#This Row],[BUYING QUANTITY]]+Stock[[#This Row],[STOCK DIVIDEND]]-Stock[[#This Row],[SELLING QUANTITY]]</f>
        <v>0</v>
      </c>
      <c r="AA27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8" s="121">
        <f ca="1">IF(Stock[[#This Row],[SELLING DATE]]&gt;0,Stock[[#This Row],[SELLING DATE]]-Stock[[#This Row],[BUY DATE]]+1,IF(Stock[[#This Row],[BUY DATE]]=0,0,TODAY()-Stock[[#This Row],[BUY DATE]]+1))</f>
        <v>0</v>
      </c>
      <c r="AC2718" s="122" t="str">
        <f>IFERROR(Stock[[#This Row],[CASH DIVIDEND]]+Stock[[#This Row],[RETURN/(LOSS) FROM TRADING
(auto-fill)]],"")</f>
        <v/>
      </c>
      <c r="AD27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8" s="146" t="str">
        <f ca="1">IFERROR(IF(Stock[[#This Row],[HOLDING DAYS
(auto-fill)]]&lt;365,Stock[[#This Row],[% TOTAL RETURN/(LOSS)
(auto-fill)]]*365/Stock[[#This Row],[HOLDING DAYS
(auto-fill)]],POWER((1+Stock[[#This Row],[% TOTAL RETURN/(LOSS)
(auto-fill)]]),1/(Stock[[#This Row],[HOLDING DAYS
(auto-fill)]]/365))-1),"")</f>
        <v/>
      </c>
      <c r="AF2718" s="81"/>
      <c r="AG2718" s="149" t="str">
        <f>IF(Stock[[#This Row],[STATUS
(auto-fill)]]="HOLDING",Stock[[#This Row],[MARKET PRICE]]-Stock[[#This Row],[BUYING PRICE]],"")</f>
        <v/>
      </c>
      <c r="AH2718" s="143" t="str">
        <f>IFERROR(Stock[[#This Row],[CHANGE
(auto-fill)]]/Stock[[#This Row],[BUYING PRICE]],"")</f>
        <v/>
      </c>
      <c r="AI2718" s="130" t="str">
        <f>IF(Stock[[#This Row],[MARKET PRICE]]&gt;0,Stock[[#This Row],[MARKET PRICE]]*Stock[[#This Row],[REMAINING QUANTITY
(auto-fill)]],"")</f>
        <v/>
      </c>
    </row>
    <row r="2719" spans="2:35">
      <c r="B2719" s="110" t="str">
        <f>IF(AND(Stock[[#This Row],[BUYING QUANTITY]]&gt;0,Stock[[#This Row],[REMAINING QUANTITY
(auto-fill)]]=0),"SOLD OUT",
IF(AND(Stock[[#This Row],[BUYING QUANTITY]]&gt;0,Stock[[#This Row],[REMAINING QUANTITY
(auto-fill)]]&gt;0),"HOLDING",""))</f>
        <v/>
      </c>
      <c r="C2719" s="113">
        <f t="shared" si="42"/>
        <v>2706</v>
      </c>
      <c r="D2719" s="79"/>
      <c r="E2719" s="80"/>
      <c r="F2719" s="162"/>
      <c r="G2719" s="85"/>
      <c r="H2719" s="86"/>
      <c r="I2719" s="164"/>
      <c r="J2719" s="115" t="str">
        <f>IF(Stock[[#This Row],[BUYING QUANTITY]]&gt;0,Stock[[#This Row],[BUYING PRICE]]*Stock[[#This Row],[BUYING QUANTITY]]*Stock[[#This Row],[% BUYING FEE]],"")</f>
        <v/>
      </c>
      <c r="K2719" s="89"/>
      <c r="L2719" s="90"/>
      <c r="M2719" s="117" t="str">
        <f>IF(Stock[[#This Row],[BUYING QUANTITY]]&gt;0,Stock[[#This Row],[BUYING PRICE]]*(1+Stock[[#This Row],[% THRESHOLD (RETURN)_1]]),"")</f>
        <v/>
      </c>
      <c r="N2719" s="91"/>
      <c r="O2719" s="117" t="str">
        <f>IF(Stock[[#This Row],[BUYING QUANTITY]]&gt;0,Stock[[#This Row],[BUYING PRICE]]*(1+Stock[[#This Row],[% THRESHOLD (RETURN)_2]]),"")</f>
        <v/>
      </c>
      <c r="P2719" s="91"/>
      <c r="Q2719" s="117" t="str">
        <f>IF(Stock[[#This Row],[BUYING QUANTITY]]&gt;0,Stock[[#This Row],[BUYING PRICE]]*(1+Stock[[#This Row],[% THRESHOLD (LOSS)]]),"")</f>
        <v/>
      </c>
      <c r="R2719" s="105"/>
      <c r="S2719" s="118" t="str">
        <f>IF(Stock[[#This Row],[CASH DIVIDEND]]&gt;0,Stock[[#This Row],[CASH DIVIDEND]]/(Stock[[#This Row],[BUYING PRICE]]*Stock[[#This Row],[BUYING QUANTITY]]),"")</f>
        <v/>
      </c>
      <c r="T2719" s="105"/>
      <c r="U2719" s="79"/>
      <c r="V2719" s="97"/>
      <c r="W2719" s="98"/>
      <c r="X2719" s="168"/>
      <c r="Y2719" s="126" t="str">
        <f>IF(Stock[[#This Row],[SELLING QUANTITY]]&gt;0,Stock[[#This Row],[SELLING PRICE]]*Stock[[#This Row],[SELLING QUANTITY]]*Stock[[#This Row],[% SELLING FEE]]+Stock[[#This Row],[SELLING PRICE]]*Stock[[#This Row],[SELLING QUANTITY]]*$D$12,"")</f>
        <v/>
      </c>
      <c r="Z2719" s="121">
        <f>Stock[[#This Row],[BUYING QUANTITY]]+Stock[[#This Row],[STOCK DIVIDEND]]-Stock[[#This Row],[SELLING QUANTITY]]</f>
        <v>0</v>
      </c>
      <c r="AA27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19" s="121">
        <f ca="1">IF(Stock[[#This Row],[SELLING DATE]]&gt;0,Stock[[#This Row],[SELLING DATE]]-Stock[[#This Row],[BUY DATE]]+1,IF(Stock[[#This Row],[BUY DATE]]=0,0,TODAY()-Stock[[#This Row],[BUY DATE]]+1))</f>
        <v>0</v>
      </c>
      <c r="AC2719" s="122" t="str">
        <f>IFERROR(Stock[[#This Row],[CASH DIVIDEND]]+Stock[[#This Row],[RETURN/(LOSS) FROM TRADING
(auto-fill)]],"")</f>
        <v/>
      </c>
      <c r="AD27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19" s="146" t="str">
        <f ca="1">IFERROR(IF(Stock[[#This Row],[HOLDING DAYS
(auto-fill)]]&lt;365,Stock[[#This Row],[% TOTAL RETURN/(LOSS)
(auto-fill)]]*365/Stock[[#This Row],[HOLDING DAYS
(auto-fill)]],POWER((1+Stock[[#This Row],[% TOTAL RETURN/(LOSS)
(auto-fill)]]),1/(Stock[[#This Row],[HOLDING DAYS
(auto-fill)]]/365))-1),"")</f>
        <v/>
      </c>
      <c r="AF2719" s="81"/>
      <c r="AG2719" s="149" t="str">
        <f>IF(Stock[[#This Row],[STATUS
(auto-fill)]]="HOLDING",Stock[[#This Row],[MARKET PRICE]]-Stock[[#This Row],[BUYING PRICE]],"")</f>
        <v/>
      </c>
      <c r="AH2719" s="143" t="str">
        <f>IFERROR(Stock[[#This Row],[CHANGE
(auto-fill)]]/Stock[[#This Row],[BUYING PRICE]],"")</f>
        <v/>
      </c>
      <c r="AI2719" s="130" t="str">
        <f>IF(Stock[[#This Row],[MARKET PRICE]]&gt;0,Stock[[#This Row],[MARKET PRICE]]*Stock[[#This Row],[REMAINING QUANTITY
(auto-fill)]],"")</f>
        <v/>
      </c>
    </row>
    <row r="2720" spans="2:35">
      <c r="B2720" s="110" t="str">
        <f>IF(AND(Stock[[#This Row],[BUYING QUANTITY]]&gt;0,Stock[[#This Row],[REMAINING QUANTITY
(auto-fill)]]=0),"SOLD OUT",
IF(AND(Stock[[#This Row],[BUYING QUANTITY]]&gt;0,Stock[[#This Row],[REMAINING QUANTITY
(auto-fill)]]&gt;0),"HOLDING",""))</f>
        <v/>
      </c>
      <c r="C2720" s="113">
        <f t="shared" si="42"/>
        <v>2707</v>
      </c>
      <c r="D2720" s="79"/>
      <c r="E2720" s="80"/>
      <c r="F2720" s="162"/>
      <c r="G2720" s="85"/>
      <c r="H2720" s="86"/>
      <c r="I2720" s="164"/>
      <c r="J2720" s="115" t="str">
        <f>IF(Stock[[#This Row],[BUYING QUANTITY]]&gt;0,Stock[[#This Row],[BUYING PRICE]]*Stock[[#This Row],[BUYING QUANTITY]]*Stock[[#This Row],[% BUYING FEE]],"")</f>
        <v/>
      </c>
      <c r="K2720" s="89"/>
      <c r="L2720" s="90"/>
      <c r="M2720" s="117" t="str">
        <f>IF(Stock[[#This Row],[BUYING QUANTITY]]&gt;0,Stock[[#This Row],[BUYING PRICE]]*(1+Stock[[#This Row],[% THRESHOLD (RETURN)_1]]),"")</f>
        <v/>
      </c>
      <c r="N2720" s="91"/>
      <c r="O2720" s="117" t="str">
        <f>IF(Stock[[#This Row],[BUYING QUANTITY]]&gt;0,Stock[[#This Row],[BUYING PRICE]]*(1+Stock[[#This Row],[% THRESHOLD (RETURN)_2]]),"")</f>
        <v/>
      </c>
      <c r="P2720" s="91"/>
      <c r="Q2720" s="117" t="str">
        <f>IF(Stock[[#This Row],[BUYING QUANTITY]]&gt;0,Stock[[#This Row],[BUYING PRICE]]*(1+Stock[[#This Row],[% THRESHOLD (LOSS)]]),"")</f>
        <v/>
      </c>
      <c r="R2720" s="105"/>
      <c r="S2720" s="118" t="str">
        <f>IF(Stock[[#This Row],[CASH DIVIDEND]]&gt;0,Stock[[#This Row],[CASH DIVIDEND]]/(Stock[[#This Row],[BUYING PRICE]]*Stock[[#This Row],[BUYING QUANTITY]]),"")</f>
        <v/>
      </c>
      <c r="T2720" s="105"/>
      <c r="U2720" s="79"/>
      <c r="V2720" s="97"/>
      <c r="W2720" s="98"/>
      <c r="X2720" s="168"/>
      <c r="Y2720" s="126" t="str">
        <f>IF(Stock[[#This Row],[SELLING QUANTITY]]&gt;0,Stock[[#This Row],[SELLING PRICE]]*Stock[[#This Row],[SELLING QUANTITY]]*Stock[[#This Row],[% SELLING FEE]]+Stock[[#This Row],[SELLING PRICE]]*Stock[[#This Row],[SELLING QUANTITY]]*$D$12,"")</f>
        <v/>
      </c>
      <c r="Z2720" s="121">
        <f>Stock[[#This Row],[BUYING QUANTITY]]+Stock[[#This Row],[STOCK DIVIDEND]]-Stock[[#This Row],[SELLING QUANTITY]]</f>
        <v>0</v>
      </c>
      <c r="AA27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0" s="121">
        <f ca="1">IF(Stock[[#This Row],[SELLING DATE]]&gt;0,Stock[[#This Row],[SELLING DATE]]-Stock[[#This Row],[BUY DATE]]+1,IF(Stock[[#This Row],[BUY DATE]]=0,0,TODAY()-Stock[[#This Row],[BUY DATE]]+1))</f>
        <v>0</v>
      </c>
      <c r="AC2720" s="122" t="str">
        <f>IFERROR(Stock[[#This Row],[CASH DIVIDEND]]+Stock[[#This Row],[RETURN/(LOSS) FROM TRADING
(auto-fill)]],"")</f>
        <v/>
      </c>
      <c r="AD27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0" s="146" t="str">
        <f ca="1">IFERROR(IF(Stock[[#This Row],[HOLDING DAYS
(auto-fill)]]&lt;365,Stock[[#This Row],[% TOTAL RETURN/(LOSS)
(auto-fill)]]*365/Stock[[#This Row],[HOLDING DAYS
(auto-fill)]],POWER((1+Stock[[#This Row],[% TOTAL RETURN/(LOSS)
(auto-fill)]]),1/(Stock[[#This Row],[HOLDING DAYS
(auto-fill)]]/365))-1),"")</f>
        <v/>
      </c>
      <c r="AF2720" s="81"/>
      <c r="AG2720" s="149" t="str">
        <f>IF(Stock[[#This Row],[STATUS
(auto-fill)]]="HOLDING",Stock[[#This Row],[MARKET PRICE]]-Stock[[#This Row],[BUYING PRICE]],"")</f>
        <v/>
      </c>
      <c r="AH2720" s="143" t="str">
        <f>IFERROR(Stock[[#This Row],[CHANGE
(auto-fill)]]/Stock[[#This Row],[BUYING PRICE]],"")</f>
        <v/>
      </c>
      <c r="AI2720" s="130" t="str">
        <f>IF(Stock[[#This Row],[MARKET PRICE]]&gt;0,Stock[[#This Row],[MARKET PRICE]]*Stock[[#This Row],[REMAINING QUANTITY
(auto-fill)]],"")</f>
        <v/>
      </c>
    </row>
    <row r="2721" spans="2:35">
      <c r="B2721" s="110" t="str">
        <f>IF(AND(Stock[[#This Row],[BUYING QUANTITY]]&gt;0,Stock[[#This Row],[REMAINING QUANTITY
(auto-fill)]]=0),"SOLD OUT",
IF(AND(Stock[[#This Row],[BUYING QUANTITY]]&gt;0,Stock[[#This Row],[REMAINING QUANTITY
(auto-fill)]]&gt;0),"HOLDING",""))</f>
        <v/>
      </c>
      <c r="C2721" s="113">
        <f t="shared" si="42"/>
        <v>2708</v>
      </c>
      <c r="D2721" s="79"/>
      <c r="E2721" s="80"/>
      <c r="F2721" s="162"/>
      <c r="G2721" s="85"/>
      <c r="H2721" s="86"/>
      <c r="I2721" s="164"/>
      <c r="J2721" s="115" t="str">
        <f>IF(Stock[[#This Row],[BUYING QUANTITY]]&gt;0,Stock[[#This Row],[BUYING PRICE]]*Stock[[#This Row],[BUYING QUANTITY]]*Stock[[#This Row],[% BUYING FEE]],"")</f>
        <v/>
      </c>
      <c r="K2721" s="89"/>
      <c r="L2721" s="90"/>
      <c r="M2721" s="117" t="str">
        <f>IF(Stock[[#This Row],[BUYING QUANTITY]]&gt;0,Stock[[#This Row],[BUYING PRICE]]*(1+Stock[[#This Row],[% THRESHOLD (RETURN)_1]]),"")</f>
        <v/>
      </c>
      <c r="N2721" s="91"/>
      <c r="O2721" s="117" t="str">
        <f>IF(Stock[[#This Row],[BUYING QUANTITY]]&gt;0,Stock[[#This Row],[BUYING PRICE]]*(1+Stock[[#This Row],[% THRESHOLD (RETURN)_2]]),"")</f>
        <v/>
      </c>
      <c r="P2721" s="91"/>
      <c r="Q2721" s="117" t="str">
        <f>IF(Stock[[#This Row],[BUYING QUANTITY]]&gt;0,Stock[[#This Row],[BUYING PRICE]]*(1+Stock[[#This Row],[% THRESHOLD (LOSS)]]),"")</f>
        <v/>
      </c>
      <c r="R2721" s="105"/>
      <c r="S2721" s="118" t="str">
        <f>IF(Stock[[#This Row],[CASH DIVIDEND]]&gt;0,Stock[[#This Row],[CASH DIVIDEND]]/(Stock[[#This Row],[BUYING PRICE]]*Stock[[#This Row],[BUYING QUANTITY]]),"")</f>
        <v/>
      </c>
      <c r="T2721" s="105"/>
      <c r="U2721" s="79"/>
      <c r="V2721" s="97"/>
      <c r="W2721" s="98"/>
      <c r="X2721" s="168"/>
      <c r="Y2721" s="126" t="str">
        <f>IF(Stock[[#This Row],[SELLING QUANTITY]]&gt;0,Stock[[#This Row],[SELLING PRICE]]*Stock[[#This Row],[SELLING QUANTITY]]*Stock[[#This Row],[% SELLING FEE]]+Stock[[#This Row],[SELLING PRICE]]*Stock[[#This Row],[SELLING QUANTITY]]*$D$12,"")</f>
        <v/>
      </c>
      <c r="Z2721" s="121">
        <f>Stock[[#This Row],[BUYING QUANTITY]]+Stock[[#This Row],[STOCK DIVIDEND]]-Stock[[#This Row],[SELLING QUANTITY]]</f>
        <v>0</v>
      </c>
      <c r="AA27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1" s="121">
        <f ca="1">IF(Stock[[#This Row],[SELLING DATE]]&gt;0,Stock[[#This Row],[SELLING DATE]]-Stock[[#This Row],[BUY DATE]]+1,IF(Stock[[#This Row],[BUY DATE]]=0,0,TODAY()-Stock[[#This Row],[BUY DATE]]+1))</f>
        <v>0</v>
      </c>
      <c r="AC2721" s="122" t="str">
        <f>IFERROR(Stock[[#This Row],[CASH DIVIDEND]]+Stock[[#This Row],[RETURN/(LOSS) FROM TRADING
(auto-fill)]],"")</f>
        <v/>
      </c>
      <c r="AD27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1" s="146" t="str">
        <f ca="1">IFERROR(IF(Stock[[#This Row],[HOLDING DAYS
(auto-fill)]]&lt;365,Stock[[#This Row],[% TOTAL RETURN/(LOSS)
(auto-fill)]]*365/Stock[[#This Row],[HOLDING DAYS
(auto-fill)]],POWER((1+Stock[[#This Row],[% TOTAL RETURN/(LOSS)
(auto-fill)]]),1/(Stock[[#This Row],[HOLDING DAYS
(auto-fill)]]/365))-1),"")</f>
        <v/>
      </c>
      <c r="AF2721" s="81"/>
      <c r="AG2721" s="149" t="str">
        <f>IF(Stock[[#This Row],[STATUS
(auto-fill)]]="HOLDING",Stock[[#This Row],[MARKET PRICE]]-Stock[[#This Row],[BUYING PRICE]],"")</f>
        <v/>
      </c>
      <c r="AH2721" s="143" t="str">
        <f>IFERROR(Stock[[#This Row],[CHANGE
(auto-fill)]]/Stock[[#This Row],[BUYING PRICE]],"")</f>
        <v/>
      </c>
      <c r="AI2721" s="130" t="str">
        <f>IF(Stock[[#This Row],[MARKET PRICE]]&gt;0,Stock[[#This Row],[MARKET PRICE]]*Stock[[#This Row],[REMAINING QUANTITY
(auto-fill)]],"")</f>
        <v/>
      </c>
    </row>
    <row r="2722" spans="2:35">
      <c r="B2722" s="110" t="str">
        <f>IF(AND(Stock[[#This Row],[BUYING QUANTITY]]&gt;0,Stock[[#This Row],[REMAINING QUANTITY
(auto-fill)]]=0),"SOLD OUT",
IF(AND(Stock[[#This Row],[BUYING QUANTITY]]&gt;0,Stock[[#This Row],[REMAINING QUANTITY
(auto-fill)]]&gt;0),"HOLDING",""))</f>
        <v/>
      </c>
      <c r="C2722" s="113">
        <f t="shared" si="42"/>
        <v>2709</v>
      </c>
      <c r="D2722" s="79"/>
      <c r="E2722" s="80"/>
      <c r="F2722" s="162"/>
      <c r="G2722" s="85"/>
      <c r="H2722" s="86"/>
      <c r="I2722" s="164"/>
      <c r="J2722" s="115" t="str">
        <f>IF(Stock[[#This Row],[BUYING QUANTITY]]&gt;0,Stock[[#This Row],[BUYING PRICE]]*Stock[[#This Row],[BUYING QUANTITY]]*Stock[[#This Row],[% BUYING FEE]],"")</f>
        <v/>
      </c>
      <c r="K2722" s="89"/>
      <c r="L2722" s="90"/>
      <c r="M2722" s="117" t="str">
        <f>IF(Stock[[#This Row],[BUYING QUANTITY]]&gt;0,Stock[[#This Row],[BUYING PRICE]]*(1+Stock[[#This Row],[% THRESHOLD (RETURN)_1]]),"")</f>
        <v/>
      </c>
      <c r="N2722" s="91"/>
      <c r="O2722" s="117" t="str">
        <f>IF(Stock[[#This Row],[BUYING QUANTITY]]&gt;0,Stock[[#This Row],[BUYING PRICE]]*(1+Stock[[#This Row],[% THRESHOLD (RETURN)_2]]),"")</f>
        <v/>
      </c>
      <c r="P2722" s="91"/>
      <c r="Q2722" s="117" t="str">
        <f>IF(Stock[[#This Row],[BUYING QUANTITY]]&gt;0,Stock[[#This Row],[BUYING PRICE]]*(1+Stock[[#This Row],[% THRESHOLD (LOSS)]]),"")</f>
        <v/>
      </c>
      <c r="R2722" s="105"/>
      <c r="S2722" s="118" t="str">
        <f>IF(Stock[[#This Row],[CASH DIVIDEND]]&gt;0,Stock[[#This Row],[CASH DIVIDEND]]/(Stock[[#This Row],[BUYING PRICE]]*Stock[[#This Row],[BUYING QUANTITY]]),"")</f>
        <v/>
      </c>
      <c r="T2722" s="105"/>
      <c r="U2722" s="79"/>
      <c r="V2722" s="97"/>
      <c r="W2722" s="98"/>
      <c r="X2722" s="168"/>
      <c r="Y2722" s="126" t="str">
        <f>IF(Stock[[#This Row],[SELLING QUANTITY]]&gt;0,Stock[[#This Row],[SELLING PRICE]]*Stock[[#This Row],[SELLING QUANTITY]]*Stock[[#This Row],[% SELLING FEE]]+Stock[[#This Row],[SELLING PRICE]]*Stock[[#This Row],[SELLING QUANTITY]]*$D$12,"")</f>
        <v/>
      </c>
      <c r="Z2722" s="121">
        <f>Stock[[#This Row],[BUYING QUANTITY]]+Stock[[#This Row],[STOCK DIVIDEND]]-Stock[[#This Row],[SELLING QUANTITY]]</f>
        <v>0</v>
      </c>
      <c r="AA27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2" s="121">
        <f ca="1">IF(Stock[[#This Row],[SELLING DATE]]&gt;0,Stock[[#This Row],[SELLING DATE]]-Stock[[#This Row],[BUY DATE]]+1,IF(Stock[[#This Row],[BUY DATE]]=0,0,TODAY()-Stock[[#This Row],[BUY DATE]]+1))</f>
        <v>0</v>
      </c>
      <c r="AC2722" s="122" t="str">
        <f>IFERROR(Stock[[#This Row],[CASH DIVIDEND]]+Stock[[#This Row],[RETURN/(LOSS) FROM TRADING
(auto-fill)]],"")</f>
        <v/>
      </c>
      <c r="AD27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2" s="146" t="str">
        <f ca="1">IFERROR(IF(Stock[[#This Row],[HOLDING DAYS
(auto-fill)]]&lt;365,Stock[[#This Row],[% TOTAL RETURN/(LOSS)
(auto-fill)]]*365/Stock[[#This Row],[HOLDING DAYS
(auto-fill)]],POWER((1+Stock[[#This Row],[% TOTAL RETURN/(LOSS)
(auto-fill)]]),1/(Stock[[#This Row],[HOLDING DAYS
(auto-fill)]]/365))-1),"")</f>
        <v/>
      </c>
      <c r="AF2722" s="81"/>
      <c r="AG2722" s="149" t="str">
        <f>IF(Stock[[#This Row],[STATUS
(auto-fill)]]="HOLDING",Stock[[#This Row],[MARKET PRICE]]-Stock[[#This Row],[BUYING PRICE]],"")</f>
        <v/>
      </c>
      <c r="AH2722" s="143" t="str">
        <f>IFERROR(Stock[[#This Row],[CHANGE
(auto-fill)]]/Stock[[#This Row],[BUYING PRICE]],"")</f>
        <v/>
      </c>
      <c r="AI2722" s="130" t="str">
        <f>IF(Stock[[#This Row],[MARKET PRICE]]&gt;0,Stock[[#This Row],[MARKET PRICE]]*Stock[[#This Row],[REMAINING QUANTITY
(auto-fill)]],"")</f>
        <v/>
      </c>
    </row>
    <row r="2723" spans="2:35">
      <c r="B2723" s="110" t="str">
        <f>IF(AND(Stock[[#This Row],[BUYING QUANTITY]]&gt;0,Stock[[#This Row],[REMAINING QUANTITY
(auto-fill)]]=0),"SOLD OUT",
IF(AND(Stock[[#This Row],[BUYING QUANTITY]]&gt;0,Stock[[#This Row],[REMAINING QUANTITY
(auto-fill)]]&gt;0),"HOLDING",""))</f>
        <v/>
      </c>
      <c r="C2723" s="113">
        <f t="shared" si="42"/>
        <v>2710</v>
      </c>
      <c r="D2723" s="79"/>
      <c r="E2723" s="80"/>
      <c r="F2723" s="162"/>
      <c r="G2723" s="85"/>
      <c r="H2723" s="86"/>
      <c r="I2723" s="164"/>
      <c r="J2723" s="115" t="str">
        <f>IF(Stock[[#This Row],[BUYING QUANTITY]]&gt;0,Stock[[#This Row],[BUYING PRICE]]*Stock[[#This Row],[BUYING QUANTITY]]*Stock[[#This Row],[% BUYING FEE]],"")</f>
        <v/>
      </c>
      <c r="K2723" s="89"/>
      <c r="L2723" s="90"/>
      <c r="M2723" s="117" t="str">
        <f>IF(Stock[[#This Row],[BUYING QUANTITY]]&gt;0,Stock[[#This Row],[BUYING PRICE]]*(1+Stock[[#This Row],[% THRESHOLD (RETURN)_1]]),"")</f>
        <v/>
      </c>
      <c r="N2723" s="91"/>
      <c r="O2723" s="117" t="str">
        <f>IF(Stock[[#This Row],[BUYING QUANTITY]]&gt;0,Stock[[#This Row],[BUYING PRICE]]*(1+Stock[[#This Row],[% THRESHOLD (RETURN)_2]]),"")</f>
        <v/>
      </c>
      <c r="P2723" s="91"/>
      <c r="Q2723" s="117" t="str">
        <f>IF(Stock[[#This Row],[BUYING QUANTITY]]&gt;0,Stock[[#This Row],[BUYING PRICE]]*(1+Stock[[#This Row],[% THRESHOLD (LOSS)]]),"")</f>
        <v/>
      </c>
      <c r="R2723" s="105"/>
      <c r="S2723" s="118" t="str">
        <f>IF(Stock[[#This Row],[CASH DIVIDEND]]&gt;0,Stock[[#This Row],[CASH DIVIDEND]]/(Stock[[#This Row],[BUYING PRICE]]*Stock[[#This Row],[BUYING QUANTITY]]),"")</f>
        <v/>
      </c>
      <c r="T2723" s="105"/>
      <c r="U2723" s="79"/>
      <c r="V2723" s="97"/>
      <c r="W2723" s="98"/>
      <c r="X2723" s="168"/>
      <c r="Y2723" s="126" t="str">
        <f>IF(Stock[[#This Row],[SELLING QUANTITY]]&gt;0,Stock[[#This Row],[SELLING PRICE]]*Stock[[#This Row],[SELLING QUANTITY]]*Stock[[#This Row],[% SELLING FEE]]+Stock[[#This Row],[SELLING PRICE]]*Stock[[#This Row],[SELLING QUANTITY]]*$D$12,"")</f>
        <v/>
      </c>
      <c r="Z2723" s="121">
        <f>Stock[[#This Row],[BUYING QUANTITY]]+Stock[[#This Row],[STOCK DIVIDEND]]-Stock[[#This Row],[SELLING QUANTITY]]</f>
        <v>0</v>
      </c>
      <c r="AA27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3" s="121">
        <f ca="1">IF(Stock[[#This Row],[SELLING DATE]]&gt;0,Stock[[#This Row],[SELLING DATE]]-Stock[[#This Row],[BUY DATE]]+1,IF(Stock[[#This Row],[BUY DATE]]=0,0,TODAY()-Stock[[#This Row],[BUY DATE]]+1))</f>
        <v>0</v>
      </c>
      <c r="AC2723" s="122" t="str">
        <f>IFERROR(Stock[[#This Row],[CASH DIVIDEND]]+Stock[[#This Row],[RETURN/(LOSS) FROM TRADING
(auto-fill)]],"")</f>
        <v/>
      </c>
      <c r="AD27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3" s="146" t="str">
        <f ca="1">IFERROR(IF(Stock[[#This Row],[HOLDING DAYS
(auto-fill)]]&lt;365,Stock[[#This Row],[% TOTAL RETURN/(LOSS)
(auto-fill)]]*365/Stock[[#This Row],[HOLDING DAYS
(auto-fill)]],POWER((1+Stock[[#This Row],[% TOTAL RETURN/(LOSS)
(auto-fill)]]),1/(Stock[[#This Row],[HOLDING DAYS
(auto-fill)]]/365))-1),"")</f>
        <v/>
      </c>
      <c r="AF2723" s="81"/>
      <c r="AG2723" s="149" t="str">
        <f>IF(Stock[[#This Row],[STATUS
(auto-fill)]]="HOLDING",Stock[[#This Row],[MARKET PRICE]]-Stock[[#This Row],[BUYING PRICE]],"")</f>
        <v/>
      </c>
      <c r="AH2723" s="143" t="str">
        <f>IFERROR(Stock[[#This Row],[CHANGE
(auto-fill)]]/Stock[[#This Row],[BUYING PRICE]],"")</f>
        <v/>
      </c>
      <c r="AI2723" s="130" t="str">
        <f>IF(Stock[[#This Row],[MARKET PRICE]]&gt;0,Stock[[#This Row],[MARKET PRICE]]*Stock[[#This Row],[REMAINING QUANTITY
(auto-fill)]],"")</f>
        <v/>
      </c>
    </row>
    <row r="2724" spans="2:35">
      <c r="B2724" s="110" t="str">
        <f>IF(AND(Stock[[#This Row],[BUYING QUANTITY]]&gt;0,Stock[[#This Row],[REMAINING QUANTITY
(auto-fill)]]=0),"SOLD OUT",
IF(AND(Stock[[#This Row],[BUYING QUANTITY]]&gt;0,Stock[[#This Row],[REMAINING QUANTITY
(auto-fill)]]&gt;0),"HOLDING",""))</f>
        <v/>
      </c>
      <c r="C2724" s="113">
        <f t="shared" si="42"/>
        <v>2711</v>
      </c>
      <c r="D2724" s="79"/>
      <c r="E2724" s="80"/>
      <c r="F2724" s="162"/>
      <c r="G2724" s="85"/>
      <c r="H2724" s="86"/>
      <c r="I2724" s="164"/>
      <c r="J2724" s="115" t="str">
        <f>IF(Stock[[#This Row],[BUYING QUANTITY]]&gt;0,Stock[[#This Row],[BUYING PRICE]]*Stock[[#This Row],[BUYING QUANTITY]]*Stock[[#This Row],[% BUYING FEE]],"")</f>
        <v/>
      </c>
      <c r="K2724" s="89"/>
      <c r="L2724" s="90"/>
      <c r="M2724" s="117" t="str">
        <f>IF(Stock[[#This Row],[BUYING QUANTITY]]&gt;0,Stock[[#This Row],[BUYING PRICE]]*(1+Stock[[#This Row],[% THRESHOLD (RETURN)_1]]),"")</f>
        <v/>
      </c>
      <c r="N2724" s="91"/>
      <c r="O2724" s="117" t="str">
        <f>IF(Stock[[#This Row],[BUYING QUANTITY]]&gt;0,Stock[[#This Row],[BUYING PRICE]]*(1+Stock[[#This Row],[% THRESHOLD (RETURN)_2]]),"")</f>
        <v/>
      </c>
      <c r="P2724" s="91"/>
      <c r="Q2724" s="117" t="str">
        <f>IF(Stock[[#This Row],[BUYING QUANTITY]]&gt;0,Stock[[#This Row],[BUYING PRICE]]*(1+Stock[[#This Row],[% THRESHOLD (LOSS)]]),"")</f>
        <v/>
      </c>
      <c r="R2724" s="105"/>
      <c r="S2724" s="118" t="str">
        <f>IF(Stock[[#This Row],[CASH DIVIDEND]]&gt;0,Stock[[#This Row],[CASH DIVIDEND]]/(Stock[[#This Row],[BUYING PRICE]]*Stock[[#This Row],[BUYING QUANTITY]]),"")</f>
        <v/>
      </c>
      <c r="T2724" s="105"/>
      <c r="U2724" s="79"/>
      <c r="V2724" s="97"/>
      <c r="W2724" s="98"/>
      <c r="X2724" s="168"/>
      <c r="Y2724" s="126" t="str">
        <f>IF(Stock[[#This Row],[SELLING QUANTITY]]&gt;0,Stock[[#This Row],[SELLING PRICE]]*Stock[[#This Row],[SELLING QUANTITY]]*Stock[[#This Row],[% SELLING FEE]]+Stock[[#This Row],[SELLING PRICE]]*Stock[[#This Row],[SELLING QUANTITY]]*$D$12,"")</f>
        <v/>
      </c>
      <c r="Z2724" s="121">
        <f>Stock[[#This Row],[BUYING QUANTITY]]+Stock[[#This Row],[STOCK DIVIDEND]]-Stock[[#This Row],[SELLING QUANTITY]]</f>
        <v>0</v>
      </c>
      <c r="AA27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4" s="121">
        <f ca="1">IF(Stock[[#This Row],[SELLING DATE]]&gt;0,Stock[[#This Row],[SELLING DATE]]-Stock[[#This Row],[BUY DATE]]+1,IF(Stock[[#This Row],[BUY DATE]]=0,0,TODAY()-Stock[[#This Row],[BUY DATE]]+1))</f>
        <v>0</v>
      </c>
      <c r="AC2724" s="122" t="str">
        <f>IFERROR(Stock[[#This Row],[CASH DIVIDEND]]+Stock[[#This Row],[RETURN/(LOSS) FROM TRADING
(auto-fill)]],"")</f>
        <v/>
      </c>
      <c r="AD27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4" s="146" t="str">
        <f ca="1">IFERROR(IF(Stock[[#This Row],[HOLDING DAYS
(auto-fill)]]&lt;365,Stock[[#This Row],[% TOTAL RETURN/(LOSS)
(auto-fill)]]*365/Stock[[#This Row],[HOLDING DAYS
(auto-fill)]],POWER((1+Stock[[#This Row],[% TOTAL RETURN/(LOSS)
(auto-fill)]]),1/(Stock[[#This Row],[HOLDING DAYS
(auto-fill)]]/365))-1),"")</f>
        <v/>
      </c>
      <c r="AF2724" s="81"/>
      <c r="AG2724" s="149" t="str">
        <f>IF(Stock[[#This Row],[STATUS
(auto-fill)]]="HOLDING",Stock[[#This Row],[MARKET PRICE]]-Stock[[#This Row],[BUYING PRICE]],"")</f>
        <v/>
      </c>
      <c r="AH2724" s="143" t="str">
        <f>IFERROR(Stock[[#This Row],[CHANGE
(auto-fill)]]/Stock[[#This Row],[BUYING PRICE]],"")</f>
        <v/>
      </c>
      <c r="AI2724" s="130" t="str">
        <f>IF(Stock[[#This Row],[MARKET PRICE]]&gt;0,Stock[[#This Row],[MARKET PRICE]]*Stock[[#This Row],[REMAINING QUANTITY
(auto-fill)]],"")</f>
        <v/>
      </c>
    </row>
    <row r="2725" spans="2:35">
      <c r="B2725" s="110" t="str">
        <f>IF(AND(Stock[[#This Row],[BUYING QUANTITY]]&gt;0,Stock[[#This Row],[REMAINING QUANTITY
(auto-fill)]]=0),"SOLD OUT",
IF(AND(Stock[[#This Row],[BUYING QUANTITY]]&gt;0,Stock[[#This Row],[REMAINING QUANTITY
(auto-fill)]]&gt;0),"HOLDING",""))</f>
        <v/>
      </c>
      <c r="C2725" s="113">
        <f t="shared" si="42"/>
        <v>2712</v>
      </c>
      <c r="D2725" s="79"/>
      <c r="E2725" s="80"/>
      <c r="F2725" s="162"/>
      <c r="G2725" s="85"/>
      <c r="H2725" s="86"/>
      <c r="I2725" s="164"/>
      <c r="J2725" s="115" t="str">
        <f>IF(Stock[[#This Row],[BUYING QUANTITY]]&gt;0,Stock[[#This Row],[BUYING PRICE]]*Stock[[#This Row],[BUYING QUANTITY]]*Stock[[#This Row],[% BUYING FEE]],"")</f>
        <v/>
      </c>
      <c r="K2725" s="89"/>
      <c r="L2725" s="90"/>
      <c r="M2725" s="117" t="str">
        <f>IF(Stock[[#This Row],[BUYING QUANTITY]]&gt;0,Stock[[#This Row],[BUYING PRICE]]*(1+Stock[[#This Row],[% THRESHOLD (RETURN)_1]]),"")</f>
        <v/>
      </c>
      <c r="N2725" s="91"/>
      <c r="O2725" s="117" t="str">
        <f>IF(Stock[[#This Row],[BUYING QUANTITY]]&gt;0,Stock[[#This Row],[BUYING PRICE]]*(1+Stock[[#This Row],[% THRESHOLD (RETURN)_2]]),"")</f>
        <v/>
      </c>
      <c r="P2725" s="91"/>
      <c r="Q2725" s="117" t="str">
        <f>IF(Stock[[#This Row],[BUYING QUANTITY]]&gt;0,Stock[[#This Row],[BUYING PRICE]]*(1+Stock[[#This Row],[% THRESHOLD (LOSS)]]),"")</f>
        <v/>
      </c>
      <c r="R2725" s="105"/>
      <c r="S2725" s="118" t="str">
        <f>IF(Stock[[#This Row],[CASH DIVIDEND]]&gt;0,Stock[[#This Row],[CASH DIVIDEND]]/(Stock[[#This Row],[BUYING PRICE]]*Stock[[#This Row],[BUYING QUANTITY]]),"")</f>
        <v/>
      </c>
      <c r="T2725" s="105"/>
      <c r="U2725" s="79"/>
      <c r="V2725" s="97"/>
      <c r="W2725" s="98"/>
      <c r="X2725" s="168"/>
      <c r="Y2725" s="126" t="str">
        <f>IF(Stock[[#This Row],[SELLING QUANTITY]]&gt;0,Stock[[#This Row],[SELLING PRICE]]*Stock[[#This Row],[SELLING QUANTITY]]*Stock[[#This Row],[% SELLING FEE]]+Stock[[#This Row],[SELLING PRICE]]*Stock[[#This Row],[SELLING QUANTITY]]*$D$12,"")</f>
        <v/>
      </c>
      <c r="Z2725" s="121">
        <f>Stock[[#This Row],[BUYING QUANTITY]]+Stock[[#This Row],[STOCK DIVIDEND]]-Stock[[#This Row],[SELLING QUANTITY]]</f>
        <v>0</v>
      </c>
      <c r="AA27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5" s="121">
        <f ca="1">IF(Stock[[#This Row],[SELLING DATE]]&gt;0,Stock[[#This Row],[SELLING DATE]]-Stock[[#This Row],[BUY DATE]]+1,IF(Stock[[#This Row],[BUY DATE]]=0,0,TODAY()-Stock[[#This Row],[BUY DATE]]+1))</f>
        <v>0</v>
      </c>
      <c r="AC2725" s="122" t="str">
        <f>IFERROR(Stock[[#This Row],[CASH DIVIDEND]]+Stock[[#This Row],[RETURN/(LOSS) FROM TRADING
(auto-fill)]],"")</f>
        <v/>
      </c>
      <c r="AD27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5" s="146" t="str">
        <f ca="1">IFERROR(IF(Stock[[#This Row],[HOLDING DAYS
(auto-fill)]]&lt;365,Stock[[#This Row],[% TOTAL RETURN/(LOSS)
(auto-fill)]]*365/Stock[[#This Row],[HOLDING DAYS
(auto-fill)]],POWER((1+Stock[[#This Row],[% TOTAL RETURN/(LOSS)
(auto-fill)]]),1/(Stock[[#This Row],[HOLDING DAYS
(auto-fill)]]/365))-1),"")</f>
        <v/>
      </c>
      <c r="AF2725" s="81"/>
      <c r="AG2725" s="149" t="str">
        <f>IF(Stock[[#This Row],[STATUS
(auto-fill)]]="HOLDING",Stock[[#This Row],[MARKET PRICE]]-Stock[[#This Row],[BUYING PRICE]],"")</f>
        <v/>
      </c>
      <c r="AH2725" s="143" t="str">
        <f>IFERROR(Stock[[#This Row],[CHANGE
(auto-fill)]]/Stock[[#This Row],[BUYING PRICE]],"")</f>
        <v/>
      </c>
      <c r="AI2725" s="130" t="str">
        <f>IF(Stock[[#This Row],[MARKET PRICE]]&gt;0,Stock[[#This Row],[MARKET PRICE]]*Stock[[#This Row],[REMAINING QUANTITY
(auto-fill)]],"")</f>
        <v/>
      </c>
    </row>
    <row r="2726" spans="2:35">
      <c r="B2726" s="110" t="str">
        <f>IF(AND(Stock[[#This Row],[BUYING QUANTITY]]&gt;0,Stock[[#This Row],[REMAINING QUANTITY
(auto-fill)]]=0),"SOLD OUT",
IF(AND(Stock[[#This Row],[BUYING QUANTITY]]&gt;0,Stock[[#This Row],[REMAINING QUANTITY
(auto-fill)]]&gt;0),"HOLDING",""))</f>
        <v/>
      </c>
      <c r="C2726" s="113">
        <f t="shared" si="42"/>
        <v>2713</v>
      </c>
      <c r="D2726" s="79"/>
      <c r="E2726" s="80"/>
      <c r="F2726" s="162"/>
      <c r="G2726" s="85"/>
      <c r="H2726" s="86"/>
      <c r="I2726" s="164"/>
      <c r="J2726" s="115" t="str">
        <f>IF(Stock[[#This Row],[BUYING QUANTITY]]&gt;0,Stock[[#This Row],[BUYING PRICE]]*Stock[[#This Row],[BUYING QUANTITY]]*Stock[[#This Row],[% BUYING FEE]],"")</f>
        <v/>
      </c>
      <c r="K2726" s="89"/>
      <c r="L2726" s="90"/>
      <c r="M2726" s="117" t="str">
        <f>IF(Stock[[#This Row],[BUYING QUANTITY]]&gt;0,Stock[[#This Row],[BUYING PRICE]]*(1+Stock[[#This Row],[% THRESHOLD (RETURN)_1]]),"")</f>
        <v/>
      </c>
      <c r="N2726" s="91"/>
      <c r="O2726" s="117" t="str">
        <f>IF(Stock[[#This Row],[BUYING QUANTITY]]&gt;0,Stock[[#This Row],[BUYING PRICE]]*(1+Stock[[#This Row],[% THRESHOLD (RETURN)_2]]),"")</f>
        <v/>
      </c>
      <c r="P2726" s="91"/>
      <c r="Q2726" s="117" t="str">
        <f>IF(Stock[[#This Row],[BUYING QUANTITY]]&gt;0,Stock[[#This Row],[BUYING PRICE]]*(1+Stock[[#This Row],[% THRESHOLD (LOSS)]]),"")</f>
        <v/>
      </c>
      <c r="R2726" s="105"/>
      <c r="S2726" s="118" t="str">
        <f>IF(Stock[[#This Row],[CASH DIVIDEND]]&gt;0,Stock[[#This Row],[CASH DIVIDEND]]/(Stock[[#This Row],[BUYING PRICE]]*Stock[[#This Row],[BUYING QUANTITY]]),"")</f>
        <v/>
      </c>
      <c r="T2726" s="105"/>
      <c r="U2726" s="79"/>
      <c r="V2726" s="97"/>
      <c r="W2726" s="98"/>
      <c r="X2726" s="168"/>
      <c r="Y2726" s="126" t="str">
        <f>IF(Stock[[#This Row],[SELLING QUANTITY]]&gt;0,Stock[[#This Row],[SELLING PRICE]]*Stock[[#This Row],[SELLING QUANTITY]]*Stock[[#This Row],[% SELLING FEE]]+Stock[[#This Row],[SELLING PRICE]]*Stock[[#This Row],[SELLING QUANTITY]]*$D$12,"")</f>
        <v/>
      </c>
      <c r="Z2726" s="121">
        <f>Stock[[#This Row],[BUYING QUANTITY]]+Stock[[#This Row],[STOCK DIVIDEND]]-Stock[[#This Row],[SELLING QUANTITY]]</f>
        <v>0</v>
      </c>
      <c r="AA27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6" s="121">
        <f ca="1">IF(Stock[[#This Row],[SELLING DATE]]&gt;0,Stock[[#This Row],[SELLING DATE]]-Stock[[#This Row],[BUY DATE]]+1,IF(Stock[[#This Row],[BUY DATE]]=0,0,TODAY()-Stock[[#This Row],[BUY DATE]]+1))</f>
        <v>0</v>
      </c>
      <c r="AC2726" s="122" t="str">
        <f>IFERROR(Stock[[#This Row],[CASH DIVIDEND]]+Stock[[#This Row],[RETURN/(LOSS) FROM TRADING
(auto-fill)]],"")</f>
        <v/>
      </c>
      <c r="AD27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6" s="146" t="str">
        <f ca="1">IFERROR(IF(Stock[[#This Row],[HOLDING DAYS
(auto-fill)]]&lt;365,Stock[[#This Row],[% TOTAL RETURN/(LOSS)
(auto-fill)]]*365/Stock[[#This Row],[HOLDING DAYS
(auto-fill)]],POWER((1+Stock[[#This Row],[% TOTAL RETURN/(LOSS)
(auto-fill)]]),1/(Stock[[#This Row],[HOLDING DAYS
(auto-fill)]]/365))-1),"")</f>
        <v/>
      </c>
      <c r="AF2726" s="81"/>
      <c r="AG2726" s="149" t="str">
        <f>IF(Stock[[#This Row],[STATUS
(auto-fill)]]="HOLDING",Stock[[#This Row],[MARKET PRICE]]-Stock[[#This Row],[BUYING PRICE]],"")</f>
        <v/>
      </c>
      <c r="AH2726" s="143" t="str">
        <f>IFERROR(Stock[[#This Row],[CHANGE
(auto-fill)]]/Stock[[#This Row],[BUYING PRICE]],"")</f>
        <v/>
      </c>
      <c r="AI2726" s="130" t="str">
        <f>IF(Stock[[#This Row],[MARKET PRICE]]&gt;0,Stock[[#This Row],[MARKET PRICE]]*Stock[[#This Row],[REMAINING QUANTITY
(auto-fill)]],"")</f>
        <v/>
      </c>
    </row>
    <row r="2727" spans="2:35">
      <c r="B2727" s="110" t="str">
        <f>IF(AND(Stock[[#This Row],[BUYING QUANTITY]]&gt;0,Stock[[#This Row],[REMAINING QUANTITY
(auto-fill)]]=0),"SOLD OUT",
IF(AND(Stock[[#This Row],[BUYING QUANTITY]]&gt;0,Stock[[#This Row],[REMAINING QUANTITY
(auto-fill)]]&gt;0),"HOLDING",""))</f>
        <v/>
      </c>
      <c r="C2727" s="113">
        <f t="shared" si="42"/>
        <v>2714</v>
      </c>
      <c r="D2727" s="79"/>
      <c r="E2727" s="80"/>
      <c r="F2727" s="162"/>
      <c r="G2727" s="85"/>
      <c r="H2727" s="86"/>
      <c r="I2727" s="164"/>
      <c r="J2727" s="115" t="str">
        <f>IF(Stock[[#This Row],[BUYING QUANTITY]]&gt;0,Stock[[#This Row],[BUYING PRICE]]*Stock[[#This Row],[BUYING QUANTITY]]*Stock[[#This Row],[% BUYING FEE]],"")</f>
        <v/>
      </c>
      <c r="K2727" s="89"/>
      <c r="L2727" s="90"/>
      <c r="M2727" s="117" t="str">
        <f>IF(Stock[[#This Row],[BUYING QUANTITY]]&gt;0,Stock[[#This Row],[BUYING PRICE]]*(1+Stock[[#This Row],[% THRESHOLD (RETURN)_1]]),"")</f>
        <v/>
      </c>
      <c r="N2727" s="91"/>
      <c r="O2727" s="117" t="str">
        <f>IF(Stock[[#This Row],[BUYING QUANTITY]]&gt;0,Stock[[#This Row],[BUYING PRICE]]*(1+Stock[[#This Row],[% THRESHOLD (RETURN)_2]]),"")</f>
        <v/>
      </c>
      <c r="P2727" s="91"/>
      <c r="Q2727" s="117" t="str">
        <f>IF(Stock[[#This Row],[BUYING QUANTITY]]&gt;0,Stock[[#This Row],[BUYING PRICE]]*(1+Stock[[#This Row],[% THRESHOLD (LOSS)]]),"")</f>
        <v/>
      </c>
      <c r="R2727" s="105"/>
      <c r="S2727" s="118" t="str">
        <f>IF(Stock[[#This Row],[CASH DIVIDEND]]&gt;0,Stock[[#This Row],[CASH DIVIDEND]]/(Stock[[#This Row],[BUYING PRICE]]*Stock[[#This Row],[BUYING QUANTITY]]),"")</f>
        <v/>
      </c>
      <c r="T2727" s="105"/>
      <c r="U2727" s="79"/>
      <c r="V2727" s="97"/>
      <c r="W2727" s="98"/>
      <c r="X2727" s="168"/>
      <c r="Y2727" s="126" t="str">
        <f>IF(Stock[[#This Row],[SELLING QUANTITY]]&gt;0,Stock[[#This Row],[SELLING PRICE]]*Stock[[#This Row],[SELLING QUANTITY]]*Stock[[#This Row],[% SELLING FEE]]+Stock[[#This Row],[SELLING PRICE]]*Stock[[#This Row],[SELLING QUANTITY]]*$D$12,"")</f>
        <v/>
      </c>
      <c r="Z2727" s="121">
        <f>Stock[[#This Row],[BUYING QUANTITY]]+Stock[[#This Row],[STOCK DIVIDEND]]-Stock[[#This Row],[SELLING QUANTITY]]</f>
        <v>0</v>
      </c>
      <c r="AA27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7" s="121">
        <f ca="1">IF(Stock[[#This Row],[SELLING DATE]]&gt;0,Stock[[#This Row],[SELLING DATE]]-Stock[[#This Row],[BUY DATE]]+1,IF(Stock[[#This Row],[BUY DATE]]=0,0,TODAY()-Stock[[#This Row],[BUY DATE]]+1))</f>
        <v>0</v>
      </c>
      <c r="AC2727" s="122" t="str">
        <f>IFERROR(Stock[[#This Row],[CASH DIVIDEND]]+Stock[[#This Row],[RETURN/(LOSS) FROM TRADING
(auto-fill)]],"")</f>
        <v/>
      </c>
      <c r="AD27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7" s="146" t="str">
        <f ca="1">IFERROR(IF(Stock[[#This Row],[HOLDING DAYS
(auto-fill)]]&lt;365,Stock[[#This Row],[% TOTAL RETURN/(LOSS)
(auto-fill)]]*365/Stock[[#This Row],[HOLDING DAYS
(auto-fill)]],POWER((1+Stock[[#This Row],[% TOTAL RETURN/(LOSS)
(auto-fill)]]),1/(Stock[[#This Row],[HOLDING DAYS
(auto-fill)]]/365))-1),"")</f>
        <v/>
      </c>
      <c r="AF2727" s="81"/>
      <c r="AG2727" s="149" t="str">
        <f>IF(Stock[[#This Row],[STATUS
(auto-fill)]]="HOLDING",Stock[[#This Row],[MARKET PRICE]]-Stock[[#This Row],[BUYING PRICE]],"")</f>
        <v/>
      </c>
      <c r="AH2727" s="143" t="str">
        <f>IFERROR(Stock[[#This Row],[CHANGE
(auto-fill)]]/Stock[[#This Row],[BUYING PRICE]],"")</f>
        <v/>
      </c>
      <c r="AI2727" s="130" t="str">
        <f>IF(Stock[[#This Row],[MARKET PRICE]]&gt;0,Stock[[#This Row],[MARKET PRICE]]*Stock[[#This Row],[REMAINING QUANTITY
(auto-fill)]],"")</f>
        <v/>
      </c>
    </row>
    <row r="2728" spans="2:35">
      <c r="B2728" s="110" t="str">
        <f>IF(AND(Stock[[#This Row],[BUYING QUANTITY]]&gt;0,Stock[[#This Row],[REMAINING QUANTITY
(auto-fill)]]=0),"SOLD OUT",
IF(AND(Stock[[#This Row],[BUYING QUANTITY]]&gt;0,Stock[[#This Row],[REMAINING QUANTITY
(auto-fill)]]&gt;0),"HOLDING",""))</f>
        <v/>
      </c>
      <c r="C2728" s="113">
        <f t="shared" si="42"/>
        <v>2715</v>
      </c>
      <c r="D2728" s="79"/>
      <c r="E2728" s="80"/>
      <c r="F2728" s="162"/>
      <c r="G2728" s="85"/>
      <c r="H2728" s="86"/>
      <c r="I2728" s="164"/>
      <c r="J2728" s="115" t="str">
        <f>IF(Stock[[#This Row],[BUYING QUANTITY]]&gt;0,Stock[[#This Row],[BUYING PRICE]]*Stock[[#This Row],[BUYING QUANTITY]]*Stock[[#This Row],[% BUYING FEE]],"")</f>
        <v/>
      </c>
      <c r="K2728" s="89"/>
      <c r="L2728" s="90"/>
      <c r="M2728" s="117" t="str">
        <f>IF(Stock[[#This Row],[BUYING QUANTITY]]&gt;0,Stock[[#This Row],[BUYING PRICE]]*(1+Stock[[#This Row],[% THRESHOLD (RETURN)_1]]),"")</f>
        <v/>
      </c>
      <c r="N2728" s="91"/>
      <c r="O2728" s="117" t="str">
        <f>IF(Stock[[#This Row],[BUYING QUANTITY]]&gt;0,Stock[[#This Row],[BUYING PRICE]]*(1+Stock[[#This Row],[% THRESHOLD (RETURN)_2]]),"")</f>
        <v/>
      </c>
      <c r="P2728" s="91"/>
      <c r="Q2728" s="117" t="str">
        <f>IF(Stock[[#This Row],[BUYING QUANTITY]]&gt;0,Stock[[#This Row],[BUYING PRICE]]*(1+Stock[[#This Row],[% THRESHOLD (LOSS)]]),"")</f>
        <v/>
      </c>
      <c r="R2728" s="105"/>
      <c r="S2728" s="118" t="str">
        <f>IF(Stock[[#This Row],[CASH DIVIDEND]]&gt;0,Stock[[#This Row],[CASH DIVIDEND]]/(Stock[[#This Row],[BUYING PRICE]]*Stock[[#This Row],[BUYING QUANTITY]]),"")</f>
        <v/>
      </c>
      <c r="T2728" s="105"/>
      <c r="U2728" s="79"/>
      <c r="V2728" s="97"/>
      <c r="W2728" s="98"/>
      <c r="X2728" s="168"/>
      <c r="Y2728" s="126" t="str">
        <f>IF(Stock[[#This Row],[SELLING QUANTITY]]&gt;0,Stock[[#This Row],[SELLING PRICE]]*Stock[[#This Row],[SELLING QUANTITY]]*Stock[[#This Row],[% SELLING FEE]]+Stock[[#This Row],[SELLING PRICE]]*Stock[[#This Row],[SELLING QUANTITY]]*$D$12,"")</f>
        <v/>
      </c>
      <c r="Z2728" s="121">
        <f>Stock[[#This Row],[BUYING QUANTITY]]+Stock[[#This Row],[STOCK DIVIDEND]]-Stock[[#This Row],[SELLING QUANTITY]]</f>
        <v>0</v>
      </c>
      <c r="AA27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8" s="121">
        <f ca="1">IF(Stock[[#This Row],[SELLING DATE]]&gt;0,Stock[[#This Row],[SELLING DATE]]-Stock[[#This Row],[BUY DATE]]+1,IF(Stock[[#This Row],[BUY DATE]]=0,0,TODAY()-Stock[[#This Row],[BUY DATE]]+1))</f>
        <v>0</v>
      </c>
      <c r="AC2728" s="122" t="str">
        <f>IFERROR(Stock[[#This Row],[CASH DIVIDEND]]+Stock[[#This Row],[RETURN/(LOSS) FROM TRADING
(auto-fill)]],"")</f>
        <v/>
      </c>
      <c r="AD27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8" s="146" t="str">
        <f ca="1">IFERROR(IF(Stock[[#This Row],[HOLDING DAYS
(auto-fill)]]&lt;365,Stock[[#This Row],[% TOTAL RETURN/(LOSS)
(auto-fill)]]*365/Stock[[#This Row],[HOLDING DAYS
(auto-fill)]],POWER((1+Stock[[#This Row],[% TOTAL RETURN/(LOSS)
(auto-fill)]]),1/(Stock[[#This Row],[HOLDING DAYS
(auto-fill)]]/365))-1),"")</f>
        <v/>
      </c>
      <c r="AF2728" s="81"/>
      <c r="AG2728" s="149" t="str">
        <f>IF(Stock[[#This Row],[STATUS
(auto-fill)]]="HOLDING",Stock[[#This Row],[MARKET PRICE]]-Stock[[#This Row],[BUYING PRICE]],"")</f>
        <v/>
      </c>
      <c r="AH2728" s="143" t="str">
        <f>IFERROR(Stock[[#This Row],[CHANGE
(auto-fill)]]/Stock[[#This Row],[BUYING PRICE]],"")</f>
        <v/>
      </c>
      <c r="AI2728" s="130" t="str">
        <f>IF(Stock[[#This Row],[MARKET PRICE]]&gt;0,Stock[[#This Row],[MARKET PRICE]]*Stock[[#This Row],[REMAINING QUANTITY
(auto-fill)]],"")</f>
        <v/>
      </c>
    </row>
    <row r="2729" spans="2:35">
      <c r="B2729" s="110" t="str">
        <f>IF(AND(Stock[[#This Row],[BUYING QUANTITY]]&gt;0,Stock[[#This Row],[REMAINING QUANTITY
(auto-fill)]]=0),"SOLD OUT",
IF(AND(Stock[[#This Row],[BUYING QUANTITY]]&gt;0,Stock[[#This Row],[REMAINING QUANTITY
(auto-fill)]]&gt;0),"HOLDING",""))</f>
        <v/>
      </c>
      <c r="C2729" s="113">
        <f t="shared" si="42"/>
        <v>2716</v>
      </c>
      <c r="D2729" s="79"/>
      <c r="E2729" s="80"/>
      <c r="F2729" s="162"/>
      <c r="G2729" s="85"/>
      <c r="H2729" s="86"/>
      <c r="I2729" s="164"/>
      <c r="J2729" s="115" t="str">
        <f>IF(Stock[[#This Row],[BUYING QUANTITY]]&gt;0,Stock[[#This Row],[BUYING PRICE]]*Stock[[#This Row],[BUYING QUANTITY]]*Stock[[#This Row],[% BUYING FEE]],"")</f>
        <v/>
      </c>
      <c r="K2729" s="89"/>
      <c r="L2729" s="90"/>
      <c r="M2729" s="117" t="str">
        <f>IF(Stock[[#This Row],[BUYING QUANTITY]]&gt;0,Stock[[#This Row],[BUYING PRICE]]*(1+Stock[[#This Row],[% THRESHOLD (RETURN)_1]]),"")</f>
        <v/>
      </c>
      <c r="N2729" s="91"/>
      <c r="O2729" s="117" t="str">
        <f>IF(Stock[[#This Row],[BUYING QUANTITY]]&gt;0,Stock[[#This Row],[BUYING PRICE]]*(1+Stock[[#This Row],[% THRESHOLD (RETURN)_2]]),"")</f>
        <v/>
      </c>
      <c r="P2729" s="91"/>
      <c r="Q2729" s="117" t="str">
        <f>IF(Stock[[#This Row],[BUYING QUANTITY]]&gt;0,Stock[[#This Row],[BUYING PRICE]]*(1+Stock[[#This Row],[% THRESHOLD (LOSS)]]),"")</f>
        <v/>
      </c>
      <c r="R2729" s="105"/>
      <c r="S2729" s="118" t="str">
        <f>IF(Stock[[#This Row],[CASH DIVIDEND]]&gt;0,Stock[[#This Row],[CASH DIVIDEND]]/(Stock[[#This Row],[BUYING PRICE]]*Stock[[#This Row],[BUYING QUANTITY]]),"")</f>
        <v/>
      </c>
      <c r="T2729" s="105"/>
      <c r="U2729" s="79"/>
      <c r="V2729" s="97"/>
      <c r="W2729" s="98"/>
      <c r="X2729" s="168"/>
      <c r="Y2729" s="126" t="str">
        <f>IF(Stock[[#This Row],[SELLING QUANTITY]]&gt;0,Stock[[#This Row],[SELLING PRICE]]*Stock[[#This Row],[SELLING QUANTITY]]*Stock[[#This Row],[% SELLING FEE]]+Stock[[#This Row],[SELLING PRICE]]*Stock[[#This Row],[SELLING QUANTITY]]*$D$12,"")</f>
        <v/>
      </c>
      <c r="Z2729" s="121">
        <f>Stock[[#This Row],[BUYING QUANTITY]]+Stock[[#This Row],[STOCK DIVIDEND]]-Stock[[#This Row],[SELLING QUANTITY]]</f>
        <v>0</v>
      </c>
      <c r="AA27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29" s="121">
        <f ca="1">IF(Stock[[#This Row],[SELLING DATE]]&gt;0,Stock[[#This Row],[SELLING DATE]]-Stock[[#This Row],[BUY DATE]]+1,IF(Stock[[#This Row],[BUY DATE]]=0,0,TODAY()-Stock[[#This Row],[BUY DATE]]+1))</f>
        <v>0</v>
      </c>
      <c r="AC2729" s="122" t="str">
        <f>IFERROR(Stock[[#This Row],[CASH DIVIDEND]]+Stock[[#This Row],[RETURN/(LOSS) FROM TRADING
(auto-fill)]],"")</f>
        <v/>
      </c>
      <c r="AD27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29" s="146" t="str">
        <f ca="1">IFERROR(IF(Stock[[#This Row],[HOLDING DAYS
(auto-fill)]]&lt;365,Stock[[#This Row],[% TOTAL RETURN/(LOSS)
(auto-fill)]]*365/Stock[[#This Row],[HOLDING DAYS
(auto-fill)]],POWER((1+Stock[[#This Row],[% TOTAL RETURN/(LOSS)
(auto-fill)]]),1/(Stock[[#This Row],[HOLDING DAYS
(auto-fill)]]/365))-1),"")</f>
        <v/>
      </c>
      <c r="AF2729" s="81"/>
      <c r="AG2729" s="149" t="str">
        <f>IF(Stock[[#This Row],[STATUS
(auto-fill)]]="HOLDING",Stock[[#This Row],[MARKET PRICE]]-Stock[[#This Row],[BUYING PRICE]],"")</f>
        <v/>
      </c>
      <c r="AH2729" s="143" t="str">
        <f>IFERROR(Stock[[#This Row],[CHANGE
(auto-fill)]]/Stock[[#This Row],[BUYING PRICE]],"")</f>
        <v/>
      </c>
      <c r="AI2729" s="130" t="str">
        <f>IF(Stock[[#This Row],[MARKET PRICE]]&gt;0,Stock[[#This Row],[MARKET PRICE]]*Stock[[#This Row],[REMAINING QUANTITY
(auto-fill)]],"")</f>
        <v/>
      </c>
    </row>
    <row r="2730" spans="2:35">
      <c r="B2730" s="110" t="str">
        <f>IF(AND(Stock[[#This Row],[BUYING QUANTITY]]&gt;0,Stock[[#This Row],[REMAINING QUANTITY
(auto-fill)]]=0),"SOLD OUT",
IF(AND(Stock[[#This Row],[BUYING QUANTITY]]&gt;0,Stock[[#This Row],[REMAINING QUANTITY
(auto-fill)]]&gt;0),"HOLDING",""))</f>
        <v/>
      </c>
      <c r="C2730" s="113">
        <f t="shared" si="42"/>
        <v>2717</v>
      </c>
      <c r="D2730" s="79"/>
      <c r="E2730" s="80"/>
      <c r="F2730" s="162"/>
      <c r="G2730" s="85"/>
      <c r="H2730" s="86"/>
      <c r="I2730" s="164"/>
      <c r="J2730" s="115" t="str">
        <f>IF(Stock[[#This Row],[BUYING QUANTITY]]&gt;0,Stock[[#This Row],[BUYING PRICE]]*Stock[[#This Row],[BUYING QUANTITY]]*Stock[[#This Row],[% BUYING FEE]],"")</f>
        <v/>
      </c>
      <c r="K2730" s="89"/>
      <c r="L2730" s="90"/>
      <c r="M2730" s="117" t="str">
        <f>IF(Stock[[#This Row],[BUYING QUANTITY]]&gt;0,Stock[[#This Row],[BUYING PRICE]]*(1+Stock[[#This Row],[% THRESHOLD (RETURN)_1]]),"")</f>
        <v/>
      </c>
      <c r="N2730" s="91"/>
      <c r="O2730" s="117" t="str">
        <f>IF(Stock[[#This Row],[BUYING QUANTITY]]&gt;0,Stock[[#This Row],[BUYING PRICE]]*(1+Stock[[#This Row],[% THRESHOLD (RETURN)_2]]),"")</f>
        <v/>
      </c>
      <c r="P2730" s="91"/>
      <c r="Q2730" s="117" t="str">
        <f>IF(Stock[[#This Row],[BUYING QUANTITY]]&gt;0,Stock[[#This Row],[BUYING PRICE]]*(1+Stock[[#This Row],[% THRESHOLD (LOSS)]]),"")</f>
        <v/>
      </c>
      <c r="R2730" s="105"/>
      <c r="S2730" s="118" t="str">
        <f>IF(Stock[[#This Row],[CASH DIVIDEND]]&gt;0,Stock[[#This Row],[CASH DIVIDEND]]/(Stock[[#This Row],[BUYING PRICE]]*Stock[[#This Row],[BUYING QUANTITY]]),"")</f>
        <v/>
      </c>
      <c r="T2730" s="105"/>
      <c r="U2730" s="79"/>
      <c r="V2730" s="97"/>
      <c r="W2730" s="98"/>
      <c r="X2730" s="168"/>
      <c r="Y2730" s="126" t="str">
        <f>IF(Stock[[#This Row],[SELLING QUANTITY]]&gt;0,Stock[[#This Row],[SELLING PRICE]]*Stock[[#This Row],[SELLING QUANTITY]]*Stock[[#This Row],[% SELLING FEE]]+Stock[[#This Row],[SELLING PRICE]]*Stock[[#This Row],[SELLING QUANTITY]]*$D$12,"")</f>
        <v/>
      </c>
      <c r="Z2730" s="121">
        <f>Stock[[#This Row],[BUYING QUANTITY]]+Stock[[#This Row],[STOCK DIVIDEND]]-Stock[[#This Row],[SELLING QUANTITY]]</f>
        <v>0</v>
      </c>
      <c r="AA27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0" s="121">
        <f ca="1">IF(Stock[[#This Row],[SELLING DATE]]&gt;0,Stock[[#This Row],[SELLING DATE]]-Stock[[#This Row],[BUY DATE]]+1,IF(Stock[[#This Row],[BUY DATE]]=0,0,TODAY()-Stock[[#This Row],[BUY DATE]]+1))</f>
        <v>0</v>
      </c>
      <c r="AC2730" s="122" t="str">
        <f>IFERROR(Stock[[#This Row],[CASH DIVIDEND]]+Stock[[#This Row],[RETURN/(LOSS) FROM TRADING
(auto-fill)]],"")</f>
        <v/>
      </c>
      <c r="AD27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0" s="146" t="str">
        <f ca="1">IFERROR(IF(Stock[[#This Row],[HOLDING DAYS
(auto-fill)]]&lt;365,Stock[[#This Row],[% TOTAL RETURN/(LOSS)
(auto-fill)]]*365/Stock[[#This Row],[HOLDING DAYS
(auto-fill)]],POWER((1+Stock[[#This Row],[% TOTAL RETURN/(LOSS)
(auto-fill)]]),1/(Stock[[#This Row],[HOLDING DAYS
(auto-fill)]]/365))-1),"")</f>
        <v/>
      </c>
      <c r="AF2730" s="81"/>
      <c r="AG2730" s="149" t="str">
        <f>IF(Stock[[#This Row],[STATUS
(auto-fill)]]="HOLDING",Stock[[#This Row],[MARKET PRICE]]-Stock[[#This Row],[BUYING PRICE]],"")</f>
        <v/>
      </c>
      <c r="AH2730" s="143" t="str">
        <f>IFERROR(Stock[[#This Row],[CHANGE
(auto-fill)]]/Stock[[#This Row],[BUYING PRICE]],"")</f>
        <v/>
      </c>
      <c r="AI2730" s="130" t="str">
        <f>IF(Stock[[#This Row],[MARKET PRICE]]&gt;0,Stock[[#This Row],[MARKET PRICE]]*Stock[[#This Row],[REMAINING QUANTITY
(auto-fill)]],"")</f>
        <v/>
      </c>
    </row>
    <row r="2731" spans="2:35">
      <c r="B2731" s="110" t="str">
        <f>IF(AND(Stock[[#This Row],[BUYING QUANTITY]]&gt;0,Stock[[#This Row],[REMAINING QUANTITY
(auto-fill)]]=0),"SOLD OUT",
IF(AND(Stock[[#This Row],[BUYING QUANTITY]]&gt;0,Stock[[#This Row],[REMAINING QUANTITY
(auto-fill)]]&gt;0),"HOLDING",""))</f>
        <v/>
      </c>
      <c r="C2731" s="113">
        <f t="shared" si="42"/>
        <v>2718</v>
      </c>
      <c r="D2731" s="79"/>
      <c r="E2731" s="80"/>
      <c r="F2731" s="162"/>
      <c r="G2731" s="85"/>
      <c r="H2731" s="86"/>
      <c r="I2731" s="164"/>
      <c r="J2731" s="115" t="str">
        <f>IF(Stock[[#This Row],[BUYING QUANTITY]]&gt;0,Stock[[#This Row],[BUYING PRICE]]*Stock[[#This Row],[BUYING QUANTITY]]*Stock[[#This Row],[% BUYING FEE]],"")</f>
        <v/>
      </c>
      <c r="K2731" s="89"/>
      <c r="L2731" s="90"/>
      <c r="M2731" s="117" t="str">
        <f>IF(Stock[[#This Row],[BUYING QUANTITY]]&gt;0,Stock[[#This Row],[BUYING PRICE]]*(1+Stock[[#This Row],[% THRESHOLD (RETURN)_1]]),"")</f>
        <v/>
      </c>
      <c r="N2731" s="91"/>
      <c r="O2731" s="117" t="str">
        <f>IF(Stock[[#This Row],[BUYING QUANTITY]]&gt;0,Stock[[#This Row],[BUYING PRICE]]*(1+Stock[[#This Row],[% THRESHOLD (RETURN)_2]]),"")</f>
        <v/>
      </c>
      <c r="P2731" s="91"/>
      <c r="Q2731" s="117" t="str">
        <f>IF(Stock[[#This Row],[BUYING QUANTITY]]&gt;0,Stock[[#This Row],[BUYING PRICE]]*(1+Stock[[#This Row],[% THRESHOLD (LOSS)]]),"")</f>
        <v/>
      </c>
      <c r="R2731" s="105"/>
      <c r="S2731" s="118" t="str">
        <f>IF(Stock[[#This Row],[CASH DIVIDEND]]&gt;0,Stock[[#This Row],[CASH DIVIDEND]]/(Stock[[#This Row],[BUYING PRICE]]*Stock[[#This Row],[BUYING QUANTITY]]),"")</f>
        <v/>
      </c>
      <c r="T2731" s="105"/>
      <c r="U2731" s="79"/>
      <c r="V2731" s="97"/>
      <c r="W2731" s="98"/>
      <c r="X2731" s="168"/>
      <c r="Y2731" s="126" t="str">
        <f>IF(Stock[[#This Row],[SELLING QUANTITY]]&gt;0,Stock[[#This Row],[SELLING PRICE]]*Stock[[#This Row],[SELLING QUANTITY]]*Stock[[#This Row],[% SELLING FEE]]+Stock[[#This Row],[SELLING PRICE]]*Stock[[#This Row],[SELLING QUANTITY]]*$D$12,"")</f>
        <v/>
      </c>
      <c r="Z2731" s="121">
        <f>Stock[[#This Row],[BUYING QUANTITY]]+Stock[[#This Row],[STOCK DIVIDEND]]-Stock[[#This Row],[SELLING QUANTITY]]</f>
        <v>0</v>
      </c>
      <c r="AA27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1" s="121">
        <f ca="1">IF(Stock[[#This Row],[SELLING DATE]]&gt;0,Stock[[#This Row],[SELLING DATE]]-Stock[[#This Row],[BUY DATE]]+1,IF(Stock[[#This Row],[BUY DATE]]=0,0,TODAY()-Stock[[#This Row],[BUY DATE]]+1))</f>
        <v>0</v>
      </c>
      <c r="AC2731" s="122" t="str">
        <f>IFERROR(Stock[[#This Row],[CASH DIVIDEND]]+Stock[[#This Row],[RETURN/(LOSS) FROM TRADING
(auto-fill)]],"")</f>
        <v/>
      </c>
      <c r="AD27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1" s="146" t="str">
        <f ca="1">IFERROR(IF(Stock[[#This Row],[HOLDING DAYS
(auto-fill)]]&lt;365,Stock[[#This Row],[% TOTAL RETURN/(LOSS)
(auto-fill)]]*365/Stock[[#This Row],[HOLDING DAYS
(auto-fill)]],POWER((1+Stock[[#This Row],[% TOTAL RETURN/(LOSS)
(auto-fill)]]),1/(Stock[[#This Row],[HOLDING DAYS
(auto-fill)]]/365))-1),"")</f>
        <v/>
      </c>
      <c r="AF2731" s="81"/>
      <c r="AG2731" s="149" t="str">
        <f>IF(Stock[[#This Row],[STATUS
(auto-fill)]]="HOLDING",Stock[[#This Row],[MARKET PRICE]]-Stock[[#This Row],[BUYING PRICE]],"")</f>
        <v/>
      </c>
      <c r="AH2731" s="143" t="str">
        <f>IFERROR(Stock[[#This Row],[CHANGE
(auto-fill)]]/Stock[[#This Row],[BUYING PRICE]],"")</f>
        <v/>
      </c>
      <c r="AI2731" s="130" t="str">
        <f>IF(Stock[[#This Row],[MARKET PRICE]]&gt;0,Stock[[#This Row],[MARKET PRICE]]*Stock[[#This Row],[REMAINING QUANTITY
(auto-fill)]],"")</f>
        <v/>
      </c>
    </row>
    <row r="2732" spans="2:35">
      <c r="B2732" s="110" t="str">
        <f>IF(AND(Stock[[#This Row],[BUYING QUANTITY]]&gt;0,Stock[[#This Row],[REMAINING QUANTITY
(auto-fill)]]=0),"SOLD OUT",
IF(AND(Stock[[#This Row],[BUYING QUANTITY]]&gt;0,Stock[[#This Row],[REMAINING QUANTITY
(auto-fill)]]&gt;0),"HOLDING",""))</f>
        <v/>
      </c>
      <c r="C2732" s="113">
        <f t="shared" si="42"/>
        <v>2719</v>
      </c>
      <c r="D2732" s="79"/>
      <c r="E2732" s="80"/>
      <c r="F2732" s="162"/>
      <c r="G2732" s="85"/>
      <c r="H2732" s="86"/>
      <c r="I2732" s="164"/>
      <c r="J2732" s="115" t="str">
        <f>IF(Stock[[#This Row],[BUYING QUANTITY]]&gt;0,Stock[[#This Row],[BUYING PRICE]]*Stock[[#This Row],[BUYING QUANTITY]]*Stock[[#This Row],[% BUYING FEE]],"")</f>
        <v/>
      </c>
      <c r="K2732" s="89"/>
      <c r="L2732" s="90"/>
      <c r="M2732" s="117" t="str">
        <f>IF(Stock[[#This Row],[BUYING QUANTITY]]&gt;0,Stock[[#This Row],[BUYING PRICE]]*(1+Stock[[#This Row],[% THRESHOLD (RETURN)_1]]),"")</f>
        <v/>
      </c>
      <c r="N2732" s="91"/>
      <c r="O2732" s="117" t="str">
        <f>IF(Stock[[#This Row],[BUYING QUANTITY]]&gt;0,Stock[[#This Row],[BUYING PRICE]]*(1+Stock[[#This Row],[% THRESHOLD (RETURN)_2]]),"")</f>
        <v/>
      </c>
      <c r="P2732" s="91"/>
      <c r="Q2732" s="117" t="str">
        <f>IF(Stock[[#This Row],[BUYING QUANTITY]]&gt;0,Stock[[#This Row],[BUYING PRICE]]*(1+Stock[[#This Row],[% THRESHOLD (LOSS)]]),"")</f>
        <v/>
      </c>
      <c r="R2732" s="105"/>
      <c r="S2732" s="118" t="str">
        <f>IF(Stock[[#This Row],[CASH DIVIDEND]]&gt;0,Stock[[#This Row],[CASH DIVIDEND]]/(Stock[[#This Row],[BUYING PRICE]]*Stock[[#This Row],[BUYING QUANTITY]]),"")</f>
        <v/>
      </c>
      <c r="T2732" s="105"/>
      <c r="U2732" s="79"/>
      <c r="V2732" s="97"/>
      <c r="W2732" s="98"/>
      <c r="X2732" s="168"/>
      <c r="Y2732" s="126" t="str">
        <f>IF(Stock[[#This Row],[SELLING QUANTITY]]&gt;0,Stock[[#This Row],[SELLING PRICE]]*Stock[[#This Row],[SELLING QUANTITY]]*Stock[[#This Row],[% SELLING FEE]]+Stock[[#This Row],[SELLING PRICE]]*Stock[[#This Row],[SELLING QUANTITY]]*$D$12,"")</f>
        <v/>
      </c>
      <c r="Z2732" s="121">
        <f>Stock[[#This Row],[BUYING QUANTITY]]+Stock[[#This Row],[STOCK DIVIDEND]]-Stock[[#This Row],[SELLING QUANTITY]]</f>
        <v>0</v>
      </c>
      <c r="AA27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2" s="121">
        <f ca="1">IF(Stock[[#This Row],[SELLING DATE]]&gt;0,Stock[[#This Row],[SELLING DATE]]-Stock[[#This Row],[BUY DATE]]+1,IF(Stock[[#This Row],[BUY DATE]]=0,0,TODAY()-Stock[[#This Row],[BUY DATE]]+1))</f>
        <v>0</v>
      </c>
      <c r="AC2732" s="122" t="str">
        <f>IFERROR(Stock[[#This Row],[CASH DIVIDEND]]+Stock[[#This Row],[RETURN/(LOSS) FROM TRADING
(auto-fill)]],"")</f>
        <v/>
      </c>
      <c r="AD27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2" s="146" t="str">
        <f ca="1">IFERROR(IF(Stock[[#This Row],[HOLDING DAYS
(auto-fill)]]&lt;365,Stock[[#This Row],[% TOTAL RETURN/(LOSS)
(auto-fill)]]*365/Stock[[#This Row],[HOLDING DAYS
(auto-fill)]],POWER((1+Stock[[#This Row],[% TOTAL RETURN/(LOSS)
(auto-fill)]]),1/(Stock[[#This Row],[HOLDING DAYS
(auto-fill)]]/365))-1),"")</f>
        <v/>
      </c>
      <c r="AF2732" s="81"/>
      <c r="AG2732" s="149" t="str">
        <f>IF(Stock[[#This Row],[STATUS
(auto-fill)]]="HOLDING",Stock[[#This Row],[MARKET PRICE]]-Stock[[#This Row],[BUYING PRICE]],"")</f>
        <v/>
      </c>
      <c r="AH2732" s="143" t="str">
        <f>IFERROR(Stock[[#This Row],[CHANGE
(auto-fill)]]/Stock[[#This Row],[BUYING PRICE]],"")</f>
        <v/>
      </c>
      <c r="AI2732" s="130" t="str">
        <f>IF(Stock[[#This Row],[MARKET PRICE]]&gt;0,Stock[[#This Row],[MARKET PRICE]]*Stock[[#This Row],[REMAINING QUANTITY
(auto-fill)]],"")</f>
        <v/>
      </c>
    </row>
    <row r="2733" spans="2:35">
      <c r="B2733" s="110" t="str">
        <f>IF(AND(Stock[[#This Row],[BUYING QUANTITY]]&gt;0,Stock[[#This Row],[REMAINING QUANTITY
(auto-fill)]]=0),"SOLD OUT",
IF(AND(Stock[[#This Row],[BUYING QUANTITY]]&gt;0,Stock[[#This Row],[REMAINING QUANTITY
(auto-fill)]]&gt;0),"HOLDING",""))</f>
        <v/>
      </c>
      <c r="C2733" s="113">
        <f t="shared" si="42"/>
        <v>2720</v>
      </c>
      <c r="D2733" s="79"/>
      <c r="E2733" s="80"/>
      <c r="F2733" s="162"/>
      <c r="G2733" s="85"/>
      <c r="H2733" s="86"/>
      <c r="I2733" s="164"/>
      <c r="J2733" s="115" t="str">
        <f>IF(Stock[[#This Row],[BUYING QUANTITY]]&gt;0,Stock[[#This Row],[BUYING PRICE]]*Stock[[#This Row],[BUYING QUANTITY]]*Stock[[#This Row],[% BUYING FEE]],"")</f>
        <v/>
      </c>
      <c r="K2733" s="89"/>
      <c r="L2733" s="90"/>
      <c r="M2733" s="117" t="str">
        <f>IF(Stock[[#This Row],[BUYING QUANTITY]]&gt;0,Stock[[#This Row],[BUYING PRICE]]*(1+Stock[[#This Row],[% THRESHOLD (RETURN)_1]]),"")</f>
        <v/>
      </c>
      <c r="N2733" s="91"/>
      <c r="O2733" s="117" t="str">
        <f>IF(Stock[[#This Row],[BUYING QUANTITY]]&gt;0,Stock[[#This Row],[BUYING PRICE]]*(1+Stock[[#This Row],[% THRESHOLD (RETURN)_2]]),"")</f>
        <v/>
      </c>
      <c r="P2733" s="91"/>
      <c r="Q2733" s="117" t="str">
        <f>IF(Stock[[#This Row],[BUYING QUANTITY]]&gt;0,Stock[[#This Row],[BUYING PRICE]]*(1+Stock[[#This Row],[% THRESHOLD (LOSS)]]),"")</f>
        <v/>
      </c>
      <c r="R2733" s="105"/>
      <c r="S2733" s="118" t="str">
        <f>IF(Stock[[#This Row],[CASH DIVIDEND]]&gt;0,Stock[[#This Row],[CASH DIVIDEND]]/(Stock[[#This Row],[BUYING PRICE]]*Stock[[#This Row],[BUYING QUANTITY]]),"")</f>
        <v/>
      </c>
      <c r="T2733" s="105"/>
      <c r="U2733" s="79"/>
      <c r="V2733" s="97"/>
      <c r="W2733" s="98"/>
      <c r="X2733" s="168"/>
      <c r="Y2733" s="126" t="str">
        <f>IF(Stock[[#This Row],[SELLING QUANTITY]]&gt;0,Stock[[#This Row],[SELLING PRICE]]*Stock[[#This Row],[SELLING QUANTITY]]*Stock[[#This Row],[% SELLING FEE]]+Stock[[#This Row],[SELLING PRICE]]*Stock[[#This Row],[SELLING QUANTITY]]*$D$12,"")</f>
        <v/>
      </c>
      <c r="Z2733" s="121">
        <f>Stock[[#This Row],[BUYING QUANTITY]]+Stock[[#This Row],[STOCK DIVIDEND]]-Stock[[#This Row],[SELLING QUANTITY]]</f>
        <v>0</v>
      </c>
      <c r="AA27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3" s="121">
        <f ca="1">IF(Stock[[#This Row],[SELLING DATE]]&gt;0,Stock[[#This Row],[SELLING DATE]]-Stock[[#This Row],[BUY DATE]]+1,IF(Stock[[#This Row],[BUY DATE]]=0,0,TODAY()-Stock[[#This Row],[BUY DATE]]+1))</f>
        <v>0</v>
      </c>
      <c r="AC2733" s="122" t="str">
        <f>IFERROR(Stock[[#This Row],[CASH DIVIDEND]]+Stock[[#This Row],[RETURN/(LOSS) FROM TRADING
(auto-fill)]],"")</f>
        <v/>
      </c>
      <c r="AD27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3" s="146" t="str">
        <f ca="1">IFERROR(IF(Stock[[#This Row],[HOLDING DAYS
(auto-fill)]]&lt;365,Stock[[#This Row],[% TOTAL RETURN/(LOSS)
(auto-fill)]]*365/Stock[[#This Row],[HOLDING DAYS
(auto-fill)]],POWER((1+Stock[[#This Row],[% TOTAL RETURN/(LOSS)
(auto-fill)]]),1/(Stock[[#This Row],[HOLDING DAYS
(auto-fill)]]/365))-1),"")</f>
        <v/>
      </c>
      <c r="AF2733" s="81"/>
      <c r="AG2733" s="149" t="str">
        <f>IF(Stock[[#This Row],[STATUS
(auto-fill)]]="HOLDING",Stock[[#This Row],[MARKET PRICE]]-Stock[[#This Row],[BUYING PRICE]],"")</f>
        <v/>
      </c>
      <c r="AH2733" s="143" t="str">
        <f>IFERROR(Stock[[#This Row],[CHANGE
(auto-fill)]]/Stock[[#This Row],[BUYING PRICE]],"")</f>
        <v/>
      </c>
      <c r="AI2733" s="130" t="str">
        <f>IF(Stock[[#This Row],[MARKET PRICE]]&gt;0,Stock[[#This Row],[MARKET PRICE]]*Stock[[#This Row],[REMAINING QUANTITY
(auto-fill)]],"")</f>
        <v/>
      </c>
    </row>
    <row r="2734" spans="2:35">
      <c r="B2734" s="110" t="str">
        <f>IF(AND(Stock[[#This Row],[BUYING QUANTITY]]&gt;0,Stock[[#This Row],[REMAINING QUANTITY
(auto-fill)]]=0),"SOLD OUT",
IF(AND(Stock[[#This Row],[BUYING QUANTITY]]&gt;0,Stock[[#This Row],[REMAINING QUANTITY
(auto-fill)]]&gt;0),"HOLDING",""))</f>
        <v/>
      </c>
      <c r="C2734" s="113">
        <f t="shared" si="42"/>
        <v>2721</v>
      </c>
      <c r="D2734" s="79"/>
      <c r="E2734" s="80"/>
      <c r="F2734" s="162"/>
      <c r="G2734" s="85"/>
      <c r="H2734" s="86"/>
      <c r="I2734" s="164"/>
      <c r="J2734" s="115" t="str">
        <f>IF(Stock[[#This Row],[BUYING QUANTITY]]&gt;0,Stock[[#This Row],[BUYING PRICE]]*Stock[[#This Row],[BUYING QUANTITY]]*Stock[[#This Row],[% BUYING FEE]],"")</f>
        <v/>
      </c>
      <c r="K2734" s="89"/>
      <c r="L2734" s="90"/>
      <c r="M2734" s="117" t="str">
        <f>IF(Stock[[#This Row],[BUYING QUANTITY]]&gt;0,Stock[[#This Row],[BUYING PRICE]]*(1+Stock[[#This Row],[% THRESHOLD (RETURN)_1]]),"")</f>
        <v/>
      </c>
      <c r="N2734" s="91"/>
      <c r="O2734" s="117" t="str">
        <f>IF(Stock[[#This Row],[BUYING QUANTITY]]&gt;0,Stock[[#This Row],[BUYING PRICE]]*(1+Stock[[#This Row],[% THRESHOLD (RETURN)_2]]),"")</f>
        <v/>
      </c>
      <c r="P2734" s="91"/>
      <c r="Q2734" s="117" t="str">
        <f>IF(Stock[[#This Row],[BUYING QUANTITY]]&gt;0,Stock[[#This Row],[BUYING PRICE]]*(1+Stock[[#This Row],[% THRESHOLD (LOSS)]]),"")</f>
        <v/>
      </c>
      <c r="R2734" s="105"/>
      <c r="S2734" s="118" t="str">
        <f>IF(Stock[[#This Row],[CASH DIVIDEND]]&gt;0,Stock[[#This Row],[CASH DIVIDEND]]/(Stock[[#This Row],[BUYING PRICE]]*Stock[[#This Row],[BUYING QUANTITY]]),"")</f>
        <v/>
      </c>
      <c r="T2734" s="105"/>
      <c r="U2734" s="79"/>
      <c r="V2734" s="97"/>
      <c r="W2734" s="98"/>
      <c r="X2734" s="168"/>
      <c r="Y2734" s="126" t="str">
        <f>IF(Stock[[#This Row],[SELLING QUANTITY]]&gt;0,Stock[[#This Row],[SELLING PRICE]]*Stock[[#This Row],[SELLING QUANTITY]]*Stock[[#This Row],[% SELLING FEE]]+Stock[[#This Row],[SELLING PRICE]]*Stock[[#This Row],[SELLING QUANTITY]]*$D$12,"")</f>
        <v/>
      </c>
      <c r="Z2734" s="121">
        <f>Stock[[#This Row],[BUYING QUANTITY]]+Stock[[#This Row],[STOCK DIVIDEND]]-Stock[[#This Row],[SELLING QUANTITY]]</f>
        <v>0</v>
      </c>
      <c r="AA27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4" s="121">
        <f ca="1">IF(Stock[[#This Row],[SELLING DATE]]&gt;0,Stock[[#This Row],[SELLING DATE]]-Stock[[#This Row],[BUY DATE]]+1,IF(Stock[[#This Row],[BUY DATE]]=0,0,TODAY()-Stock[[#This Row],[BUY DATE]]+1))</f>
        <v>0</v>
      </c>
      <c r="AC2734" s="122" t="str">
        <f>IFERROR(Stock[[#This Row],[CASH DIVIDEND]]+Stock[[#This Row],[RETURN/(LOSS) FROM TRADING
(auto-fill)]],"")</f>
        <v/>
      </c>
      <c r="AD27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4" s="146" t="str">
        <f ca="1">IFERROR(IF(Stock[[#This Row],[HOLDING DAYS
(auto-fill)]]&lt;365,Stock[[#This Row],[% TOTAL RETURN/(LOSS)
(auto-fill)]]*365/Stock[[#This Row],[HOLDING DAYS
(auto-fill)]],POWER((1+Stock[[#This Row],[% TOTAL RETURN/(LOSS)
(auto-fill)]]),1/(Stock[[#This Row],[HOLDING DAYS
(auto-fill)]]/365))-1),"")</f>
        <v/>
      </c>
      <c r="AF2734" s="81"/>
      <c r="AG2734" s="149" t="str">
        <f>IF(Stock[[#This Row],[STATUS
(auto-fill)]]="HOLDING",Stock[[#This Row],[MARKET PRICE]]-Stock[[#This Row],[BUYING PRICE]],"")</f>
        <v/>
      </c>
      <c r="AH2734" s="143" t="str">
        <f>IFERROR(Stock[[#This Row],[CHANGE
(auto-fill)]]/Stock[[#This Row],[BUYING PRICE]],"")</f>
        <v/>
      </c>
      <c r="AI2734" s="130" t="str">
        <f>IF(Stock[[#This Row],[MARKET PRICE]]&gt;0,Stock[[#This Row],[MARKET PRICE]]*Stock[[#This Row],[REMAINING QUANTITY
(auto-fill)]],"")</f>
        <v/>
      </c>
    </row>
    <row r="2735" spans="2:35">
      <c r="B2735" s="110" t="str">
        <f>IF(AND(Stock[[#This Row],[BUYING QUANTITY]]&gt;0,Stock[[#This Row],[REMAINING QUANTITY
(auto-fill)]]=0),"SOLD OUT",
IF(AND(Stock[[#This Row],[BUYING QUANTITY]]&gt;0,Stock[[#This Row],[REMAINING QUANTITY
(auto-fill)]]&gt;0),"HOLDING",""))</f>
        <v/>
      </c>
      <c r="C2735" s="113">
        <f t="shared" si="42"/>
        <v>2722</v>
      </c>
      <c r="D2735" s="79"/>
      <c r="E2735" s="80"/>
      <c r="F2735" s="162"/>
      <c r="G2735" s="85"/>
      <c r="H2735" s="86"/>
      <c r="I2735" s="164"/>
      <c r="J2735" s="115" t="str">
        <f>IF(Stock[[#This Row],[BUYING QUANTITY]]&gt;0,Stock[[#This Row],[BUYING PRICE]]*Stock[[#This Row],[BUYING QUANTITY]]*Stock[[#This Row],[% BUYING FEE]],"")</f>
        <v/>
      </c>
      <c r="K2735" s="89"/>
      <c r="L2735" s="90"/>
      <c r="M2735" s="117" t="str">
        <f>IF(Stock[[#This Row],[BUYING QUANTITY]]&gt;0,Stock[[#This Row],[BUYING PRICE]]*(1+Stock[[#This Row],[% THRESHOLD (RETURN)_1]]),"")</f>
        <v/>
      </c>
      <c r="N2735" s="91"/>
      <c r="O2735" s="117" t="str">
        <f>IF(Stock[[#This Row],[BUYING QUANTITY]]&gt;0,Stock[[#This Row],[BUYING PRICE]]*(1+Stock[[#This Row],[% THRESHOLD (RETURN)_2]]),"")</f>
        <v/>
      </c>
      <c r="P2735" s="91"/>
      <c r="Q2735" s="117" t="str">
        <f>IF(Stock[[#This Row],[BUYING QUANTITY]]&gt;0,Stock[[#This Row],[BUYING PRICE]]*(1+Stock[[#This Row],[% THRESHOLD (LOSS)]]),"")</f>
        <v/>
      </c>
      <c r="R2735" s="105"/>
      <c r="S2735" s="118" t="str">
        <f>IF(Stock[[#This Row],[CASH DIVIDEND]]&gt;0,Stock[[#This Row],[CASH DIVIDEND]]/(Stock[[#This Row],[BUYING PRICE]]*Stock[[#This Row],[BUYING QUANTITY]]),"")</f>
        <v/>
      </c>
      <c r="T2735" s="105"/>
      <c r="U2735" s="79"/>
      <c r="V2735" s="97"/>
      <c r="W2735" s="98"/>
      <c r="X2735" s="168"/>
      <c r="Y2735" s="126" t="str">
        <f>IF(Stock[[#This Row],[SELLING QUANTITY]]&gt;0,Stock[[#This Row],[SELLING PRICE]]*Stock[[#This Row],[SELLING QUANTITY]]*Stock[[#This Row],[% SELLING FEE]]+Stock[[#This Row],[SELLING PRICE]]*Stock[[#This Row],[SELLING QUANTITY]]*$D$12,"")</f>
        <v/>
      </c>
      <c r="Z2735" s="121">
        <f>Stock[[#This Row],[BUYING QUANTITY]]+Stock[[#This Row],[STOCK DIVIDEND]]-Stock[[#This Row],[SELLING QUANTITY]]</f>
        <v>0</v>
      </c>
      <c r="AA27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5" s="121">
        <f ca="1">IF(Stock[[#This Row],[SELLING DATE]]&gt;0,Stock[[#This Row],[SELLING DATE]]-Stock[[#This Row],[BUY DATE]]+1,IF(Stock[[#This Row],[BUY DATE]]=0,0,TODAY()-Stock[[#This Row],[BUY DATE]]+1))</f>
        <v>0</v>
      </c>
      <c r="AC2735" s="122" t="str">
        <f>IFERROR(Stock[[#This Row],[CASH DIVIDEND]]+Stock[[#This Row],[RETURN/(LOSS) FROM TRADING
(auto-fill)]],"")</f>
        <v/>
      </c>
      <c r="AD27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5" s="146" t="str">
        <f ca="1">IFERROR(IF(Stock[[#This Row],[HOLDING DAYS
(auto-fill)]]&lt;365,Stock[[#This Row],[% TOTAL RETURN/(LOSS)
(auto-fill)]]*365/Stock[[#This Row],[HOLDING DAYS
(auto-fill)]],POWER((1+Stock[[#This Row],[% TOTAL RETURN/(LOSS)
(auto-fill)]]),1/(Stock[[#This Row],[HOLDING DAYS
(auto-fill)]]/365))-1),"")</f>
        <v/>
      </c>
      <c r="AF2735" s="81"/>
      <c r="AG2735" s="149" t="str">
        <f>IF(Stock[[#This Row],[STATUS
(auto-fill)]]="HOLDING",Stock[[#This Row],[MARKET PRICE]]-Stock[[#This Row],[BUYING PRICE]],"")</f>
        <v/>
      </c>
      <c r="AH2735" s="143" t="str">
        <f>IFERROR(Stock[[#This Row],[CHANGE
(auto-fill)]]/Stock[[#This Row],[BUYING PRICE]],"")</f>
        <v/>
      </c>
      <c r="AI2735" s="130" t="str">
        <f>IF(Stock[[#This Row],[MARKET PRICE]]&gt;0,Stock[[#This Row],[MARKET PRICE]]*Stock[[#This Row],[REMAINING QUANTITY
(auto-fill)]],"")</f>
        <v/>
      </c>
    </row>
    <row r="2736" spans="2:35">
      <c r="B2736" s="110" t="str">
        <f>IF(AND(Stock[[#This Row],[BUYING QUANTITY]]&gt;0,Stock[[#This Row],[REMAINING QUANTITY
(auto-fill)]]=0),"SOLD OUT",
IF(AND(Stock[[#This Row],[BUYING QUANTITY]]&gt;0,Stock[[#This Row],[REMAINING QUANTITY
(auto-fill)]]&gt;0),"HOLDING",""))</f>
        <v/>
      </c>
      <c r="C2736" s="113">
        <f t="shared" si="42"/>
        <v>2723</v>
      </c>
      <c r="D2736" s="79"/>
      <c r="E2736" s="80"/>
      <c r="F2736" s="162"/>
      <c r="G2736" s="85"/>
      <c r="H2736" s="86"/>
      <c r="I2736" s="164"/>
      <c r="J2736" s="115" t="str">
        <f>IF(Stock[[#This Row],[BUYING QUANTITY]]&gt;0,Stock[[#This Row],[BUYING PRICE]]*Stock[[#This Row],[BUYING QUANTITY]]*Stock[[#This Row],[% BUYING FEE]],"")</f>
        <v/>
      </c>
      <c r="K2736" s="89"/>
      <c r="L2736" s="90"/>
      <c r="M2736" s="117" t="str">
        <f>IF(Stock[[#This Row],[BUYING QUANTITY]]&gt;0,Stock[[#This Row],[BUYING PRICE]]*(1+Stock[[#This Row],[% THRESHOLD (RETURN)_1]]),"")</f>
        <v/>
      </c>
      <c r="N2736" s="91"/>
      <c r="O2736" s="117" t="str">
        <f>IF(Stock[[#This Row],[BUYING QUANTITY]]&gt;0,Stock[[#This Row],[BUYING PRICE]]*(1+Stock[[#This Row],[% THRESHOLD (RETURN)_2]]),"")</f>
        <v/>
      </c>
      <c r="P2736" s="91"/>
      <c r="Q2736" s="117" t="str">
        <f>IF(Stock[[#This Row],[BUYING QUANTITY]]&gt;0,Stock[[#This Row],[BUYING PRICE]]*(1+Stock[[#This Row],[% THRESHOLD (LOSS)]]),"")</f>
        <v/>
      </c>
      <c r="R2736" s="105"/>
      <c r="S2736" s="118" t="str">
        <f>IF(Stock[[#This Row],[CASH DIVIDEND]]&gt;0,Stock[[#This Row],[CASH DIVIDEND]]/(Stock[[#This Row],[BUYING PRICE]]*Stock[[#This Row],[BUYING QUANTITY]]),"")</f>
        <v/>
      </c>
      <c r="T2736" s="105"/>
      <c r="U2736" s="79"/>
      <c r="V2736" s="97"/>
      <c r="W2736" s="98"/>
      <c r="X2736" s="168"/>
      <c r="Y2736" s="126" t="str">
        <f>IF(Stock[[#This Row],[SELLING QUANTITY]]&gt;0,Stock[[#This Row],[SELLING PRICE]]*Stock[[#This Row],[SELLING QUANTITY]]*Stock[[#This Row],[% SELLING FEE]]+Stock[[#This Row],[SELLING PRICE]]*Stock[[#This Row],[SELLING QUANTITY]]*$D$12,"")</f>
        <v/>
      </c>
      <c r="Z2736" s="121">
        <f>Stock[[#This Row],[BUYING QUANTITY]]+Stock[[#This Row],[STOCK DIVIDEND]]-Stock[[#This Row],[SELLING QUANTITY]]</f>
        <v>0</v>
      </c>
      <c r="AA27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6" s="121">
        <f ca="1">IF(Stock[[#This Row],[SELLING DATE]]&gt;0,Stock[[#This Row],[SELLING DATE]]-Stock[[#This Row],[BUY DATE]]+1,IF(Stock[[#This Row],[BUY DATE]]=0,0,TODAY()-Stock[[#This Row],[BUY DATE]]+1))</f>
        <v>0</v>
      </c>
      <c r="AC2736" s="122" t="str">
        <f>IFERROR(Stock[[#This Row],[CASH DIVIDEND]]+Stock[[#This Row],[RETURN/(LOSS) FROM TRADING
(auto-fill)]],"")</f>
        <v/>
      </c>
      <c r="AD27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6" s="146" t="str">
        <f ca="1">IFERROR(IF(Stock[[#This Row],[HOLDING DAYS
(auto-fill)]]&lt;365,Stock[[#This Row],[% TOTAL RETURN/(LOSS)
(auto-fill)]]*365/Stock[[#This Row],[HOLDING DAYS
(auto-fill)]],POWER((1+Stock[[#This Row],[% TOTAL RETURN/(LOSS)
(auto-fill)]]),1/(Stock[[#This Row],[HOLDING DAYS
(auto-fill)]]/365))-1),"")</f>
        <v/>
      </c>
      <c r="AF2736" s="81"/>
      <c r="AG2736" s="149" t="str">
        <f>IF(Stock[[#This Row],[STATUS
(auto-fill)]]="HOLDING",Stock[[#This Row],[MARKET PRICE]]-Stock[[#This Row],[BUYING PRICE]],"")</f>
        <v/>
      </c>
      <c r="AH2736" s="143" t="str">
        <f>IFERROR(Stock[[#This Row],[CHANGE
(auto-fill)]]/Stock[[#This Row],[BUYING PRICE]],"")</f>
        <v/>
      </c>
      <c r="AI2736" s="130" t="str">
        <f>IF(Stock[[#This Row],[MARKET PRICE]]&gt;0,Stock[[#This Row],[MARKET PRICE]]*Stock[[#This Row],[REMAINING QUANTITY
(auto-fill)]],"")</f>
        <v/>
      </c>
    </row>
    <row r="2737" spans="2:35">
      <c r="B2737" s="110" t="str">
        <f>IF(AND(Stock[[#This Row],[BUYING QUANTITY]]&gt;0,Stock[[#This Row],[REMAINING QUANTITY
(auto-fill)]]=0),"SOLD OUT",
IF(AND(Stock[[#This Row],[BUYING QUANTITY]]&gt;0,Stock[[#This Row],[REMAINING QUANTITY
(auto-fill)]]&gt;0),"HOLDING",""))</f>
        <v/>
      </c>
      <c r="C2737" s="113">
        <f t="shared" si="42"/>
        <v>2724</v>
      </c>
      <c r="D2737" s="79"/>
      <c r="E2737" s="80"/>
      <c r="F2737" s="162"/>
      <c r="G2737" s="85"/>
      <c r="H2737" s="86"/>
      <c r="I2737" s="164"/>
      <c r="J2737" s="115" t="str">
        <f>IF(Stock[[#This Row],[BUYING QUANTITY]]&gt;0,Stock[[#This Row],[BUYING PRICE]]*Stock[[#This Row],[BUYING QUANTITY]]*Stock[[#This Row],[% BUYING FEE]],"")</f>
        <v/>
      </c>
      <c r="K2737" s="89"/>
      <c r="L2737" s="90"/>
      <c r="M2737" s="117" t="str">
        <f>IF(Stock[[#This Row],[BUYING QUANTITY]]&gt;0,Stock[[#This Row],[BUYING PRICE]]*(1+Stock[[#This Row],[% THRESHOLD (RETURN)_1]]),"")</f>
        <v/>
      </c>
      <c r="N2737" s="91"/>
      <c r="O2737" s="117" t="str">
        <f>IF(Stock[[#This Row],[BUYING QUANTITY]]&gt;0,Stock[[#This Row],[BUYING PRICE]]*(1+Stock[[#This Row],[% THRESHOLD (RETURN)_2]]),"")</f>
        <v/>
      </c>
      <c r="P2737" s="91"/>
      <c r="Q2737" s="117" t="str">
        <f>IF(Stock[[#This Row],[BUYING QUANTITY]]&gt;0,Stock[[#This Row],[BUYING PRICE]]*(1+Stock[[#This Row],[% THRESHOLD (LOSS)]]),"")</f>
        <v/>
      </c>
      <c r="R2737" s="105"/>
      <c r="S2737" s="118" t="str">
        <f>IF(Stock[[#This Row],[CASH DIVIDEND]]&gt;0,Stock[[#This Row],[CASH DIVIDEND]]/(Stock[[#This Row],[BUYING PRICE]]*Stock[[#This Row],[BUYING QUANTITY]]),"")</f>
        <v/>
      </c>
      <c r="T2737" s="105"/>
      <c r="U2737" s="79"/>
      <c r="V2737" s="97"/>
      <c r="W2737" s="98"/>
      <c r="X2737" s="168"/>
      <c r="Y2737" s="126" t="str">
        <f>IF(Stock[[#This Row],[SELLING QUANTITY]]&gt;0,Stock[[#This Row],[SELLING PRICE]]*Stock[[#This Row],[SELLING QUANTITY]]*Stock[[#This Row],[% SELLING FEE]]+Stock[[#This Row],[SELLING PRICE]]*Stock[[#This Row],[SELLING QUANTITY]]*$D$12,"")</f>
        <v/>
      </c>
      <c r="Z2737" s="121">
        <f>Stock[[#This Row],[BUYING QUANTITY]]+Stock[[#This Row],[STOCK DIVIDEND]]-Stock[[#This Row],[SELLING QUANTITY]]</f>
        <v>0</v>
      </c>
      <c r="AA27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7" s="121">
        <f ca="1">IF(Stock[[#This Row],[SELLING DATE]]&gt;0,Stock[[#This Row],[SELLING DATE]]-Stock[[#This Row],[BUY DATE]]+1,IF(Stock[[#This Row],[BUY DATE]]=0,0,TODAY()-Stock[[#This Row],[BUY DATE]]+1))</f>
        <v>0</v>
      </c>
      <c r="AC2737" s="122" t="str">
        <f>IFERROR(Stock[[#This Row],[CASH DIVIDEND]]+Stock[[#This Row],[RETURN/(LOSS) FROM TRADING
(auto-fill)]],"")</f>
        <v/>
      </c>
      <c r="AD27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7" s="146" t="str">
        <f ca="1">IFERROR(IF(Stock[[#This Row],[HOLDING DAYS
(auto-fill)]]&lt;365,Stock[[#This Row],[% TOTAL RETURN/(LOSS)
(auto-fill)]]*365/Stock[[#This Row],[HOLDING DAYS
(auto-fill)]],POWER((1+Stock[[#This Row],[% TOTAL RETURN/(LOSS)
(auto-fill)]]),1/(Stock[[#This Row],[HOLDING DAYS
(auto-fill)]]/365))-1),"")</f>
        <v/>
      </c>
      <c r="AF2737" s="81"/>
      <c r="AG2737" s="149" t="str">
        <f>IF(Stock[[#This Row],[STATUS
(auto-fill)]]="HOLDING",Stock[[#This Row],[MARKET PRICE]]-Stock[[#This Row],[BUYING PRICE]],"")</f>
        <v/>
      </c>
      <c r="AH2737" s="143" t="str">
        <f>IFERROR(Stock[[#This Row],[CHANGE
(auto-fill)]]/Stock[[#This Row],[BUYING PRICE]],"")</f>
        <v/>
      </c>
      <c r="AI2737" s="130" t="str">
        <f>IF(Stock[[#This Row],[MARKET PRICE]]&gt;0,Stock[[#This Row],[MARKET PRICE]]*Stock[[#This Row],[REMAINING QUANTITY
(auto-fill)]],"")</f>
        <v/>
      </c>
    </row>
    <row r="2738" spans="2:35">
      <c r="B2738" s="110" t="str">
        <f>IF(AND(Stock[[#This Row],[BUYING QUANTITY]]&gt;0,Stock[[#This Row],[REMAINING QUANTITY
(auto-fill)]]=0),"SOLD OUT",
IF(AND(Stock[[#This Row],[BUYING QUANTITY]]&gt;0,Stock[[#This Row],[REMAINING QUANTITY
(auto-fill)]]&gt;0),"HOLDING",""))</f>
        <v/>
      </c>
      <c r="C2738" s="113">
        <f t="shared" si="42"/>
        <v>2725</v>
      </c>
      <c r="D2738" s="79"/>
      <c r="E2738" s="80"/>
      <c r="F2738" s="162"/>
      <c r="G2738" s="85"/>
      <c r="H2738" s="86"/>
      <c r="I2738" s="164"/>
      <c r="J2738" s="115" t="str">
        <f>IF(Stock[[#This Row],[BUYING QUANTITY]]&gt;0,Stock[[#This Row],[BUYING PRICE]]*Stock[[#This Row],[BUYING QUANTITY]]*Stock[[#This Row],[% BUYING FEE]],"")</f>
        <v/>
      </c>
      <c r="K2738" s="89"/>
      <c r="L2738" s="90"/>
      <c r="M2738" s="117" t="str">
        <f>IF(Stock[[#This Row],[BUYING QUANTITY]]&gt;0,Stock[[#This Row],[BUYING PRICE]]*(1+Stock[[#This Row],[% THRESHOLD (RETURN)_1]]),"")</f>
        <v/>
      </c>
      <c r="N2738" s="91"/>
      <c r="O2738" s="117" t="str">
        <f>IF(Stock[[#This Row],[BUYING QUANTITY]]&gt;0,Stock[[#This Row],[BUYING PRICE]]*(1+Stock[[#This Row],[% THRESHOLD (RETURN)_2]]),"")</f>
        <v/>
      </c>
      <c r="P2738" s="91"/>
      <c r="Q2738" s="117" t="str">
        <f>IF(Stock[[#This Row],[BUYING QUANTITY]]&gt;0,Stock[[#This Row],[BUYING PRICE]]*(1+Stock[[#This Row],[% THRESHOLD (LOSS)]]),"")</f>
        <v/>
      </c>
      <c r="R2738" s="105"/>
      <c r="S2738" s="118" t="str">
        <f>IF(Stock[[#This Row],[CASH DIVIDEND]]&gt;0,Stock[[#This Row],[CASH DIVIDEND]]/(Stock[[#This Row],[BUYING PRICE]]*Stock[[#This Row],[BUYING QUANTITY]]),"")</f>
        <v/>
      </c>
      <c r="T2738" s="105"/>
      <c r="U2738" s="79"/>
      <c r="V2738" s="97"/>
      <c r="W2738" s="98"/>
      <c r="X2738" s="168"/>
      <c r="Y2738" s="126" t="str">
        <f>IF(Stock[[#This Row],[SELLING QUANTITY]]&gt;0,Stock[[#This Row],[SELLING PRICE]]*Stock[[#This Row],[SELLING QUANTITY]]*Stock[[#This Row],[% SELLING FEE]]+Stock[[#This Row],[SELLING PRICE]]*Stock[[#This Row],[SELLING QUANTITY]]*$D$12,"")</f>
        <v/>
      </c>
      <c r="Z2738" s="121">
        <f>Stock[[#This Row],[BUYING QUANTITY]]+Stock[[#This Row],[STOCK DIVIDEND]]-Stock[[#This Row],[SELLING QUANTITY]]</f>
        <v>0</v>
      </c>
      <c r="AA27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8" s="121">
        <f ca="1">IF(Stock[[#This Row],[SELLING DATE]]&gt;0,Stock[[#This Row],[SELLING DATE]]-Stock[[#This Row],[BUY DATE]]+1,IF(Stock[[#This Row],[BUY DATE]]=0,0,TODAY()-Stock[[#This Row],[BUY DATE]]+1))</f>
        <v>0</v>
      </c>
      <c r="AC2738" s="122" t="str">
        <f>IFERROR(Stock[[#This Row],[CASH DIVIDEND]]+Stock[[#This Row],[RETURN/(LOSS) FROM TRADING
(auto-fill)]],"")</f>
        <v/>
      </c>
      <c r="AD27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8" s="146" t="str">
        <f ca="1">IFERROR(IF(Stock[[#This Row],[HOLDING DAYS
(auto-fill)]]&lt;365,Stock[[#This Row],[% TOTAL RETURN/(LOSS)
(auto-fill)]]*365/Stock[[#This Row],[HOLDING DAYS
(auto-fill)]],POWER((1+Stock[[#This Row],[% TOTAL RETURN/(LOSS)
(auto-fill)]]),1/(Stock[[#This Row],[HOLDING DAYS
(auto-fill)]]/365))-1),"")</f>
        <v/>
      </c>
      <c r="AF2738" s="81"/>
      <c r="AG2738" s="149" t="str">
        <f>IF(Stock[[#This Row],[STATUS
(auto-fill)]]="HOLDING",Stock[[#This Row],[MARKET PRICE]]-Stock[[#This Row],[BUYING PRICE]],"")</f>
        <v/>
      </c>
      <c r="AH2738" s="143" t="str">
        <f>IFERROR(Stock[[#This Row],[CHANGE
(auto-fill)]]/Stock[[#This Row],[BUYING PRICE]],"")</f>
        <v/>
      </c>
      <c r="AI2738" s="130" t="str">
        <f>IF(Stock[[#This Row],[MARKET PRICE]]&gt;0,Stock[[#This Row],[MARKET PRICE]]*Stock[[#This Row],[REMAINING QUANTITY
(auto-fill)]],"")</f>
        <v/>
      </c>
    </row>
    <row r="2739" spans="2:35">
      <c r="B2739" s="110" t="str">
        <f>IF(AND(Stock[[#This Row],[BUYING QUANTITY]]&gt;0,Stock[[#This Row],[REMAINING QUANTITY
(auto-fill)]]=0),"SOLD OUT",
IF(AND(Stock[[#This Row],[BUYING QUANTITY]]&gt;0,Stock[[#This Row],[REMAINING QUANTITY
(auto-fill)]]&gt;0),"HOLDING",""))</f>
        <v/>
      </c>
      <c r="C2739" s="113">
        <f t="shared" si="42"/>
        <v>2726</v>
      </c>
      <c r="D2739" s="79"/>
      <c r="E2739" s="80"/>
      <c r="F2739" s="162"/>
      <c r="G2739" s="85"/>
      <c r="H2739" s="86"/>
      <c r="I2739" s="164"/>
      <c r="J2739" s="115" t="str">
        <f>IF(Stock[[#This Row],[BUYING QUANTITY]]&gt;0,Stock[[#This Row],[BUYING PRICE]]*Stock[[#This Row],[BUYING QUANTITY]]*Stock[[#This Row],[% BUYING FEE]],"")</f>
        <v/>
      </c>
      <c r="K2739" s="89"/>
      <c r="L2739" s="90"/>
      <c r="M2739" s="117" t="str">
        <f>IF(Stock[[#This Row],[BUYING QUANTITY]]&gt;0,Stock[[#This Row],[BUYING PRICE]]*(1+Stock[[#This Row],[% THRESHOLD (RETURN)_1]]),"")</f>
        <v/>
      </c>
      <c r="N2739" s="91"/>
      <c r="O2739" s="117" t="str">
        <f>IF(Stock[[#This Row],[BUYING QUANTITY]]&gt;0,Stock[[#This Row],[BUYING PRICE]]*(1+Stock[[#This Row],[% THRESHOLD (RETURN)_2]]),"")</f>
        <v/>
      </c>
      <c r="P2739" s="91"/>
      <c r="Q2739" s="117" t="str">
        <f>IF(Stock[[#This Row],[BUYING QUANTITY]]&gt;0,Stock[[#This Row],[BUYING PRICE]]*(1+Stock[[#This Row],[% THRESHOLD (LOSS)]]),"")</f>
        <v/>
      </c>
      <c r="R2739" s="105"/>
      <c r="S2739" s="118" t="str">
        <f>IF(Stock[[#This Row],[CASH DIVIDEND]]&gt;0,Stock[[#This Row],[CASH DIVIDEND]]/(Stock[[#This Row],[BUYING PRICE]]*Stock[[#This Row],[BUYING QUANTITY]]),"")</f>
        <v/>
      </c>
      <c r="T2739" s="105"/>
      <c r="U2739" s="79"/>
      <c r="V2739" s="97"/>
      <c r="W2739" s="98"/>
      <c r="X2739" s="168"/>
      <c r="Y2739" s="126" t="str">
        <f>IF(Stock[[#This Row],[SELLING QUANTITY]]&gt;0,Stock[[#This Row],[SELLING PRICE]]*Stock[[#This Row],[SELLING QUANTITY]]*Stock[[#This Row],[% SELLING FEE]]+Stock[[#This Row],[SELLING PRICE]]*Stock[[#This Row],[SELLING QUANTITY]]*$D$12,"")</f>
        <v/>
      </c>
      <c r="Z2739" s="121">
        <f>Stock[[#This Row],[BUYING QUANTITY]]+Stock[[#This Row],[STOCK DIVIDEND]]-Stock[[#This Row],[SELLING QUANTITY]]</f>
        <v>0</v>
      </c>
      <c r="AA27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39" s="121">
        <f ca="1">IF(Stock[[#This Row],[SELLING DATE]]&gt;0,Stock[[#This Row],[SELLING DATE]]-Stock[[#This Row],[BUY DATE]]+1,IF(Stock[[#This Row],[BUY DATE]]=0,0,TODAY()-Stock[[#This Row],[BUY DATE]]+1))</f>
        <v>0</v>
      </c>
      <c r="AC2739" s="122" t="str">
        <f>IFERROR(Stock[[#This Row],[CASH DIVIDEND]]+Stock[[#This Row],[RETURN/(LOSS) FROM TRADING
(auto-fill)]],"")</f>
        <v/>
      </c>
      <c r="AD27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39" s="146" t="str">
        <f ca="1">IFERROR(IF(Stock[[#This Row],[HOLDING DAYS
(auto-fill)]]&lt;365,Stock[[#This Row],[% TOTAL RETURN/(LOSS)
(auto-fill)]]*365/Stock[[#This Row],[HOLDING DAYS
(auto-fill)]],POWER((1+Stock[[#This Row],[% TOTAL RETURN/(LOSS)
(auto-fill)]]),1/(Stock[[#This Row],[HOLDING DAYS
(auto-fill)]]/365))-1),"")</f>
        <v/>
      </c>
      <c r="AF2739" s="81"/>
      <c r="AG2739" s="149" t="str">
        <f>IF(Stock[[#This Row],[STATUS
(auto-fill)]]="HOLDING",Stock[[#This Row],[MARKET PRICE]]-Stock[[#This Row],[BUYING PRICE]],"")</f>
        <v/>
      </c>
      <c r="AH2739" s="143" t="str">
        <f>IFERROR(Stock[[#This Row],[CHANGE
(auto-fill)]]/Stock[[#This Row],[BUYING PRICE]],"")</f>
        <v/>
      </c>
      <c r="AI2739" s="130" t="str">
        <f>IF(Stock[[#This Row],[MARKET PRICE]]&gt;0,Stock[[#This Row],[MARKET PRICE]]*Stock[[#This Row],[REMAINING QUANTITY
(auto-fill)]],"")</f>
        <v/>
      </c>
    </row>
    <row r="2740" spans="2:35">
      <c r="B2740" s="110" t="str">
        <f>IF(AND(Stock[[#This Row],[BUYING QUANTITY]]&gt;0,Stock[[#This Row],[REMAINING QUANTITY
(auto-fill)]]=0),"SOLD OUT",
IF(AND(Stock[[#This Row],[BUYING QUANTITY]]&gt;0,Stock[[#This Row],[REMAINING QUANTITY
(auto-fill)]]&gt;0),"HOLDING",""))</f>
        <v/>
      </c>
      <c r="C2740" s="113">
        <f t="shared" si="42"/>
        <v>2727</v>
      </c>
      <c r="D2740" s="79"/>
      <c r="E2740" s="80"/>
      <c r="F2740" s="162"/>
      <c r="G2740" s="85"/>
      <c r="H2740" s="86"/>
      <c r="I2740" s="164"/>
      <c r="J2740" s="115" t="str">
        <f>IF(Stock[[#This Row],[BUYING QUANTITY]]&gt;0,Stock[[#This Row],[BUYING PRICE]]*Stock[[#This Row],[BUYING QUANTITY]]*Stock[[#This Row],[% BUYING FEE]],"")</f>
        <v/>
      </c>
      <c r="K2740" s="89"/>
      <c r="L2740" s="90"/>
      <c r="M2740" s="117" t="str">
        <f>IF(Stock[[#This Row],[BUYING QUANTITY]]&gt;0,Stock[[#This Row],[BUYING PRICE]]*(1+Stock[[#This Row],[% THRESHOLD (RETURN)_1]]),"")</f>
        <v/>
      </c>
      <c r="N2740" s="91"/>
      <c r="O2740" s="117" t="str">
        <f>IF(Stock[[#This Row],[BUYING QUANTITY]]&gt;0,Stock[[#This Row],[BUYING PRICE]]*(1+Stock[[#This Row],[% THRESHOLD (RETURN)_2]]),"")</f>
        <v/>
      </c>
      <c r="P2740" s="91"/>
      <c r="Q2740" s="117" t="str">
        <f>IF(Stock[[#This Row],[BUYING QUANTITY]]&gt;0,Stock[[#This Row],[BUYING PRICE]]*(1+Stock[[#This Row],[% THRESHOLD (LOSS)]]),"")</f>
        <v/>
      </c>
      <c r="R2740" s="105"/>
      <c r="S2740" s="118" t="str">
        <f>IF(Stock[[#This Row],[CASH DIVIDEND]]&gt;0,Stock[[#This Row],[CASH DIVIDEND]]/(Stock[[#This Row],[BUYING PRICE]]*Stock[[#This Row],[BUYING QUANTITY]]),"")</f>
        <v/>
      </c>
      <c r="T2740" s="105"/>
      <c r="U2740" s="79"/>
      <c r="V2740" s="97"/>
      <c r="W2740" s="98"/>
      <c r="X2740" s="168"/>
      <c r="Y2740" s="126" t="str">
        <f>IF(Stock[[#This Row],[SELLING QUANTITY]]&gt;0,Stock[[#This Row],[SELLING PRICE]]*Stock[[#This Row],[SELLING QUANTITY]]*Stock[[#This Row],[% SELLING FEE]]+Stock[[#This Row],[SELLING PRICE]]*Stock[[#This Row],[SELLING QUANTITY]]*$D$12,"")</f>
        <v/>
      </c>
      <c r="Z2740" s="121">
        <f>Stock[[#This Row],[BUYING QUANTITY]]+Stock[[#This Row],[STOCK DIVIDEND]]-Stock[[#This Row],[SELLING QUANTITY]]</f>
        <v>0</v>
      </c>
      <c r="AA27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0" s="121">
        <f ca="1">IF(Stock[[#This Row],[SELLING DATE]]&gt;0,Stock[[#This Row],[SELLING DATE]]-Stock[[#This Row],[BUY DATE]]+1,IF(Stock[[#This Row],[BUY DATE]]=0,0,TODAY()-Stock[[#This Row],[BUY DATE]]+1))</f>
        <v>0</v>
      </c>
      <c r="AC2740" s="122" t="str">
        <f>IFERROR(Stock[[#This Row],[CASH DIVIDEND]]+Stock[[#This Row],[RETURN/(LOSS) FROM TRADING
(auto-fill)]],"")</f>
        <v/>
      </c>
      <c r="AD27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0" s="146" t="str">
        <f ca="1">IFERROR(IF(Stock[[#This Row],[HOLDING DAYS
(auto-fill)]]&lt;365,Stock[[#This Row],[% TOTAL RETURN/(LOSS)
(auto-fill)]]*365/Stock[[#This Row],[HOLDING DAYS
(auto-fill)]],POWER((1+Stock[[#This Row],[% TOTAL RETURN/(LOSS)
(auto-fill)]]),1/(Stock[[#This Row],[HOLDING DAYS
(auto-fill)]]/365))-1),"")</f>
        <v/>
      </c>
      <c r="AF2740" s="81"/>
      <c r="AG2740" s="149" t="str">
        <f>IF(Stock[[#This Row],[STATUS
(auto-fill)]]="HOLDING",Stock[[#This Row],[MARKET PRICE]]-Stock[[#This Row],[BUYING PRICE]],"")</f>
        <v/>
      </c>
      <c r="AH2740" s="143" t="str">
        <f>IFERROR(Stock[[#This Row],[CHANGE
(auto-fill)]]/Stock[[#This Row],[BUYING PRICE]],"")</f>
        <v/>
      </c>
      <c r="AI2740" s="130" t="str">
        <f>IF(Stock[[#This Row],[MARKET PRICE]]&gt;0,Stock[[#This Row],[MARKET PRICE]]*Stock[[#This Row],[REMAINING QUANTITY
(auto-fill)]],"")</f>
        <v/>
      </c>
    </row>
    <row r="2741" spans="2:35">
      <c r="B2741" s="110" t="str">
        <f>IF(AND(Stock[[#This Row],[BUYING QUANTITY]]&gt;0,Stock[[#This Row],[REMAINING QUANTITY
(auto-fill)]]=0),"SOLD OUT",
IF(AND(Stock[[#This Row],[BUYING QUANTITY]]&gt;0,Stock[[#This Row],[REMAINING QUANTITY
(auto-fill)]]&gt;0),"HOLDING",""))</f>
        <v/>
      </c>
      <c r="C2741" s="113">
        <f t="shared" si="42"/>
        <v>2728</v>
      </c>
      <c r="D2741" s="79"/>
      <c r="E2741" s="80"/>
      <c r="F2741" s="162"/>
      <c r="G2741" s="85"/>
      <c r="H2741" s="86"/>
      <c r="I2741" s="164"/>
      <c r="J2741" s="115" t="str">
        <f>IF(Stock[[#This Row],[BUYING QUANTITY]]&gt;0,Stock[[#This Row],[BUYING PRICE]]*Stock[[#This Row],[BUYING QUANTITY]]*Stock[[#This Row],[% BUYING FEE]],"")</f>
        <v/>
      </c>
      <c r="K2741" s="89"/>
      <c r="L2741" s="90"/>
      <c r="M2741" s="117" t="str">
        <f>IF(Stock[[#This Row],[BUYING QUANTITY]]&gt;0,Stock[[#This Row],[BUYING PRICE]]*(1+Stock[[#This Row],[% THRESHOLD (RETURN)_1]]),"")</f>
        <v/>
      </c>
      <c r="N2741" s="91"/>
      <c r="O2741" s="117" t="str">
        <f>IF(Stock[[#This Row],[BUYING QUANTITY]]&gt;0,Stock[[#This Row],[BUYING PRICE]]*(1+Stock[[#This Row],[% THRESHOLD (RETURN)_2]]),"")</f>
        <v/>
      </c>
      <c r="P2741" s="91"/>
      <c r="Q2741" s="117" t="str">
        <f>IF(Stock[[#This Row],[BUYING QUANTITY]]&gt;0,Stock[[#This Row],[BUYING PRICE]]*(1+Stock[[#This Row],[% THRESHOLD (LOSS)]]),"")</f>
        <v/>
      </c>
      <c r="R2741" s="105"/>
      <c r="S2741" s="118" t="str">
        <f>IF(Stock[[#This Row],[CASH DIVIDEND]]&gt;0,Stock[[#This Row],[CASH DIVIDEND]]/(Stock[[#This Row],[BUYING PRICE]]*Stock[[#This Row],[BUYING QUANTITY]]),"")</f>
        <v/>
      </c>
      <c r="T2741" s="105"/>
      <c r="U2741" s="79"/>
      <c r="V2741" s="97"/>
      <c r="W2741" s="98"/>
      <c r="X2741" s="168"/>
      <c r="Y2741" s="126" t="str">
        <f>IF(Stock[[#This Row],[SELLING QUANTITY]]&gt;0,Stock[[#This Row],[SELLING PRICE]]*Stock[[#This Row],[SELLING QUANTITY]]*Stock[[#This Row],[% SELLING FEE]]+Stock[[#This Row],[SELLING PRICE]]*Stock[[#This Row],[SELLING QUANTITY]]*$D$12,"")</f>
        <v/>
      </c>
      <c r="Z2741" s="121">
        <f>Stock[[#This Row],[BUYING QUANTITY]]+Stock[[#This Row],[STOCK DIVIDEND]]-Stock[[#This Row],[SELLING QUANTITY]]</f>
        <v>0</v>
      </c>
      <c r="AA27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1" s="121">
        <f ca="1">IF(Stock[[#This Row],[SELLING DATE]]&gt;0,Stock[[#This Row],[SELLING DATE]]-Stock[[#This Row],[BUY DATE]]+1,IF(Stock[[#This Row],[BUY DATE]]=0,0,TODAY()-Stock[[#This Row],[BUY DATE]]+1))</f>
        <v>0</v>
      </c>
      <c r="AC2741" s="122" t="str">
        <f>IFERROR(Stock[[#This Row],[CASH DIVIDEND]]+Stock[[#This Row],[RETURN/(LOSS) FROM TRADING
(auto-fill)]],"")</f>
        <v/>
      </c>
      <c r="AD27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1" s="146" t="str">
        <f ca="1">IFERROR(IF(Stock[[#This Row],[HOLDING DAYS
(auto-fill)]]&lt;365,Stock[[#This Row],[% TOTAL RETURN/(LOSS)
(auto-fill)]]*365/Stock[[#This Row],[HOLDING DAYS
(auto-fill)]],POWER((1+Stock[[#This Row],[% TOTAL RETURN/(LOSS)
(auto-fill)]]),1/(Stock[[#This Row],[HOLDING DAYS
(auto-fill)]]/365))-1),"")</f>
        <v/>
      </c>
      <c r="AF2741" s="81"/>
      <c r="AG2741" s="149" t="str">
        <f>IF(Stock[[#This Row],[STATUS
(auto-fill)]]="HOLDING",Stock[[#This Row],[MARKET PRICE]]-Stock[[#This Row],[BUYING PRICE]],"")</f>
        <v/>
      </c>
      <c r="AH2741" s="143" t="str">
        <f>IFERROR(Stock[[#This Row],[CHANGE
(auto-fill)]]/Stock[[#This Row],[BUYING PRICE]],"")</f>
        <v/>
      </c>
      <c r="AI2741" s="130" t="str">
        <f>IF(Stock[[#This Row],[MARKET PRICE]]&gt;0,Stock[[#This Row],[MARKET PRICE]]*Stock[[#This Row],[REMAINING QUANTITY
(auto-fill)]],"")</f>
        <v/>
      </c>
    </row>
    <row r="2742" spans="2:35">
      <c r="B2742" s="110" t="str">
        <f>IF(AND(Stock[[#This Row],[BUYING QUANTITY]]&gt;0,Stock[[#This Row],[REMAINING QUANTITY
(auto-fill)]]=0),"SOLD OUT",
IF(AND(Stock[[#This Row],[BUYING QUANTITY]]&gt;0,Stock[[#This Row],[REMAINING QUANTITY
(auto-fill)]]&gt;0),"HOLDING",""))</f>
        <v/>
      </c>
      <c r="C2742" s="113">
        <f t="shared" si="42"/>
        <v>2729</v>
      </c>
      <c r="D2742" s="79"/>
      <c r="E2742" s="80"/>
      <c r="F2742" s="162"/>
      <c r="G2742" s="85"/>
      <c r="H2742" s="86"/>
      <c r="I2742" s="164"/>
      <c r="J2742" s="115" t="str">
        <f>IF(Stock[[#This Row],[BUYING QUANTITY]]&gt;0,Stock[[#This Row],[BUYING PRICE]]*Stock[[#This Row],[BUYING QUANTITY]]*Stock[[#This Row],[% BUYING FEE]],"")</f>
        <v/>
      </c>
      <c r="K2742" s="89"/>
      <c r="L2742" s="90"/>
      <c r="M2742" s="117" t="str">
        <f>IF(Stock[[#This Row],[BUYING QUANTITY]]&gt;0,Stock[[#This Row],[BUYING PRICE]]*(1+Stock[[#This Row],[% THRESHOLD (RETURN)_1]]),"")</f>
        <v/>
      </c>
      <c r="N2742" s="91"/>
      <c r="O2742" s="117" t="str">
        <f>IF(Stock[[#This Row],[BUYING QUANTITY]]&gt;0,Stock[[#This Row],[BUYING PRICE]]*(1+Stock[[#This Row],[% THRESHOLD (RETURN)_2]]),"")</f>
        <v/>
      </c>
      <c r="P2742" s="91"/>
      <c r="Q2742" s="117" t="str">
        <f>IF(Stock[[#This Row],[BUYING QUANTITY]]&gt;0,Stock[[#This Row],[BUYING PRICE]]*(1+Stock[[#This Row],[% THRESHOLD (LOSS)]]),"")</f>
        <v/>
      </c>
      <c r="R2742" s="105"/>
      <c r="S2742" s="118" t="str">
        <f>IF(Stock[[#This Row],[CASH DIVIDEND]]&gt;0,Stock[[#This Row],[CASH DIVIDEND]]/(Stock[[#This Row],[BUYING PRICE]]*Stock[[#This Row],[BUYING QUANTITY]]),"")</f>
        <v/>
      </c>
      <c r="T2742" s="105"/>
      <c r="U2742" s="79"/>
      <c r="V2742" s="97"/>
      <c r="W2742" s="98"/>
      <c r="X2742" s="168"/>
      <c r="Y2742" s="126" t="str">
        <f>IF(Stock[[#This Row],[SELLING QUANTITY]]&gt;0,Stock[[#This Row],[SELLING PRICE]]*Stock[[#This Row],[SELLING QUANTITY]]*Stock[[#This Row],[% SELLING FEE]]+Stock[[#This Row],[SELLING PRICE]]*Stock[[#This Row],[SELLING QUANTITY]]*$D$12,"")</f>
        <v/>
      </c>
      <c r="Z2742" s="121">
        <f>Stock[[#This Row],[BUYING QUANTITY]]+Stock[[#This Row],[STOCK DIVIDEND]]-Stock[[#This Row],[SELLING QUANTITY]]</f>
        <v>0</v>
      </c>
      <c r="AA27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2" s="121">
        <f ca="1">IF(Stock[[#This Row],[SELLING DATE]]&gt;0,Stock[[#This Row],[SELLING DATE]]-Stock[[#This Row],[BUY DATE]]+1,IF(Stock[[#This Row],[BUY DATE]]=0,0,TODAY()-Stock[[#This Row],[BUY DATE]]+1))</f>
        <v>0</v>
      </c>
      <c r="AC2742" s="122" t="str">
        <f>IFERROR(Stock[[#This Row],[CASH DIVIDEND]]+Stock[[#This Row],[RETURN/(LOSS) FROM TRADING
(auto-fill)]],"")</f>
        <v/>
      </c>
      <c r="AD27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2" s="146" t="str">
        <f ca="1">IFERROR(IF(Stock[[#This Row],[HOLDING DAYS
(auto-fill)]]&lt;365,Stock[[#This Row],[% TOTAL RETURN/(LOSS)
(auto-fill)]]*365/Stock[[#This Row],[HOLDING DAYS
(auto-fill)]],POWER((1+Stock[[#This Row],[% TOTAL RETURN/(LOSS)
(auto-fill)]]),1/(Stock[[#This Row],[HOLDING DAYS
(auto-fill)]]/365))-1),"")</f>
        <v/>
      </c>
      <c r="AF2742" s="81"/>
      <c r="AG2742" s="149" t="str">
        <f>IF(Stock[[#This Row],[STATUS
(auto-fill)]]="HOLDING",Stock[[#This Row],[MARKET PRICE]]-Stock[[#This Row],[BUYING PRICE]],"")</f>
        <v/>
      </c>
      <c r="AH2742" s="143" t="str">
        <f>IFERROR(Stock[[#This Row],[CHANGE
(auto-fill)]]/Stock[[#This Row],[BUYING PRICE]],"")</f>
        <v/>
      </c>
      <c r="AI2742" s="130" t="str">
        <f>IF(Stock[[#This Row],[MARKET PRICE]]&gt;0,Stock[[#This Row],[MARKET PRICE]]*Stock[[#This Row],[REMAINING QUANTITY
(auto-fill)]],"")</f>
        <v/>
      </c>
    </row>
    <row r="2743" spans="2:35">
      <c r="B2743" s="110" t="str">
        <f>IF(AND(Stock[[#This Row],[BUYING QUANTITY]]&gt;0,Stock[[#This Row],[REMAINING QUANTITY
(auto-fill)]]=0),"SOLD OUT",
IF(AND(Stock[[#This Row],[BUYING QUANTITY]]&gt;0,Stock[[#This Row],[REMAINING QUANTITY
(auto-fill)]]&gt;0),"HOLDING",""))</f>
        <v/>
      </c>
      <c r="C2743" s="113">
        <f t="shared" si="42"/>
        <v>2730</v>
      </c>
      <c r="D2743" s="79"/>
      <c r="E2743" s="80"/>
      <c r="F2743" s="162"/>
      <c r="G2743" s="85"/>
      <c r="H2743" s="86"/>
      <c r="I2743" s="164"/>
      <c r="J2743" s="115" t="str">
        <f>IF(Stock[[#This Row],[BUYING QUANTITY]]&gt;0,Stock[[#This Row],[BUYING PRICE]]*Stock[[#This Row],[BUYING QUANTITY]]*Stock[[#This Row],[% BUYING FEE]],"")</f>
        <v/>
      </c>
      <c r="K2743" s="89"/>
      <c r="L2743" s="90"/>
      <c r="M2743" s="117" t="str">
        <f>IF(Stock[[#This Row],[BUYING QUANTITY]]&gt;0,Stock[[#This Row],[BUYING PRICE]]*(1+Stock[[#This Row],[% THRESHOLD (RETURN)_1]]),"")</f>
        <v/>
      </c>
      <c r="N2743" s="91"/>
      <c r="O2743" s="117" t="str">
        <f>IF(Stock[[#This Row],[BUYING QUANTITY]]&gt;0,Stock[[#This Row],[BUYING PRICE]]*(1+Stock[[#This Row],[% THRESHOLD (RETURN)_2]]),"")</f>
        <v/>
      </c>
      <c r="P2743" s="91"/>
      <c r="Q2743" s="117" t="str">
        <f>IF(Stock[[#This Row],[BUYING QUANTITY]]&gt;0,Stock[[#This Row],[BUYING PRICE]]*(1+Stock[[#This Row],[% THRESHOLD (LOSS)]]),"")</f>
        <v/>
      </c>
      <c r="R2743" s="105"/>
      <c r="S2743" s="118" t="str">
        <f>IF(Stock[[#This Row],[CASH DIVIDEND]]&gt;0,Stock[[#This Row],[CASH DIVIDEND]]/(Stock[[#This Row],[BUYING PRICE]]*Stock[[#This Row],[BUYING QUANTITY]]),"")</f>
        <v/>
      </c>
      <c r="T2743" s="105"/>
      <c r="U2743" s="79"/>
      <c r="V2743" s="97"/>
      <c r="W2743" s="98"/>
      <c r="X2743" s="168"/>
      <c r="Y2743" s="126" t="str">
        <f>IF(Stock[[#This Row],[SELLING QUANTITY]]&gt;0,Stock[[#This Row],[SELLING PRICE]]*Stock[[#This Row],[SELLING QUANTITY]]*Stock[[#This Row],[% SELLING FEE]]+Stock[[#This Row],[SELLING PRICE]]*Stock[[#This Row],[SELLING QUANTITY]]*$D$12,"")</f>
        <v/>
      </c>
      <c r="Z2743" s="121">
        <f>Stock[[#This Row],[BUYING QUANTITY]]+Stock[[#This Row],[STOCK DIVIDEND]]-Stock[[#This Row],[SELLING QUANTITY]]</f>
        <v>0</v>
      </c>
      <c r="AA27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3" s="121">
        <f ca="1">IF(Stock[[#This Row],[SELLING DATE]]&gt;0,Stock[[#This Row],[SELLING DATE]]-Stock[[#This Row],[BUY DATE]]+1,IF(Stock[[#This Row],[BUY DATE]]=0,0,TODAY()-Stock[[#This Row],[BUY DATE]]+1))</f>
        <v>0</v>
      </c>
      <c r="AC2743" s="122" t="str">
        <f>IFERROR(Stock[[#This Row],[CASH DIVIDEND]]+Stock[[#This Row],[RETURN/(LOSS) FROM TRADING
(auto-fill)]],"")</f>
        <v/>
      </c>
      <c r="AD27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3" s="146" t="str">
        <f ca="1">IFERROR(IF(Stock[[#This Row],[HOLDING DAYS
(auto-fill)]]&lt;365,Stock[[#This Row],[% TOTAL RETURN/(LOSS)
(auto-fill)]]*365/Stock[[#This Row],[HOLDING DAYS
(auto-fill)]],POWER((1+Stock[[#This Row],[% TOTAL RETURN/(LOSS)
(auto-fill)]]),1/(Stock[[#This Row],[HOLDING DAYS
(auto-fill)]]/365))-1),"")</f>
        <v/>
      </c>
      <c r="AF2743" s="81"/>
      <c r="AG2743" s="149" t="str">
        <f>IF(Stock[[#This Row],[STATUS
(auto-fill)]]="HOLDING",Stock[[#This Row],[MARKET PRICE]]-Stock[[#This Row],[BUYING PRICE]],"")</f>
        <v/>
      </c>
      <c r="AH2743" s="143" t="str">
        <f>IFERROR(Stock[[#This Row],[CHANGE
(auto-fill)]]/Stock[[#This Row],[BUYING PRICE]],"")</f>
        <v/>
      </c>
      <c r="AI2743" s="130" t="str">
        <f>IF(Stock[[#This Row],[MARKET PRICE]]&gt;0,Stock[[#This Row],[MARKET PRICE]]*Stock[[#This Row],[REMAINING QUANTITY
(auto-fill)]],"")</f>
        <v/>
      </c>
    </row>
    <row r="2744" spans="2:35">
      <c r="B2744" s="110" t="str">
        <f>IF(AND(Stock[[#This Row],[BUYING QUANTITY]]&gt;0,Stock[[#This Row],[REMAINING QUANTITY
(auto-fill)]]=0),"SOLD OUT",
IF(AND(Stock[[#This Row],[BUYING QUANTITY]]&gt;0,Stock[[#This Row],[REMAINING QUANTITY
(auto-fill)]]&gt;0),"HOLDING",""))</f>
        <v/>
      </c>
      <c r="C2744" s="113">
        <f t="shared" si="42"/>
        <v>2731</v>
      </c>
      <c r="D2744" s="79"/>
      <c r="E2744" s="80"/>
      <c r="F2744" s="162"/>
      <c r="G2744" s="85"/>
      <c r="H2744" s="86"/>
      <c r="I2744" s="164"/>
      <c r="J2744" s="115" t="str">
        <f>IF(Stock[[#This Row],[BUYING QUANTITY]]&gt;0,Stock[[#This Row],[BUYING PRICE]]*Stock[[#This Row],[BUYING QUANTITY]]*Stock[[#This Row],[% BUYING FEE]],"")</f>
        <v/>
      </c>
      <c r="K2744" s="89"/>
      <c r="L2744" s="90"/>
      <c r="M2744" s="117" t="str">
        <f>IF(Stock[[#This Row],[BUYING QUANTITY]]&gt;0,Stock[[#This Row],[BUYING PRICE]]*(1+Stock[[#This Row],[% THRESHOLD (RETURN)_1]]),"")</f>
        <v/>
      </c>
      <c r="N2744" s="91"/>
      <c r="O2744" s="117" t="str">
        <f>IF(Stock[[#This Row],[BUYING QUANTITY]]&gt;0,Stock[[#This Row],[BUYING PRICE]]*(1+Stock[[#This Row],[% THRESHOLD (RETURN)_2]]),"")</f>
        <v/>
      </c>
      <c r="P2744" s="91"/>
      <c r="Q2744" s="117" t="str">
        <f>IF(Stock[[#This Row],[BUYING QUANTITY]]&gt;0,Stock[[#This Row],[BUYING PRICE]]*(1+Stock[[#This Row],[% THRESHOLD (LOSS)]]),"")</f>
        <v/>
      </c>
      <c r="R2744" s="105"/>
      <c r="S2744" s="118" t="str">
        <f>IF(Stock[[#This Row],[CASH DIVIDEND]]&gt;0,Stock[[#This Row],[CASH DIVIDEND]]/(Stock[[#This Row],[BUYING PRICE]]*Stock[[#This Row],[BUYING QUANTITY]]),"")</f>
        <v/>
      </c>
      <c r="T2744" s="105"/>
      <c r="U2744" s="79"/>
      <c r="V2744" s="97"/>
      <c r="W2744" s="98"/>
      <c r="X2744" s="168"/>
      <c r="Y2744" s="126" t="str">
        <f>IF(Stock[[#This Row],[SELLING QUANTITY]]&gt;0,Stock[[#This Row],[SELLING PRICE]]*Stock[[#This Row],[SELLING QUANTITY]]*Stock[[#This Row],[% SELLING FEE]]+Stock[[#This Row],[SELLING PRICE]]*Stock[[#This Row],[SELLING QUANTITY]]*$D$12,"")</f>
        <v/>
      </c>
      <c r="Z2744" s="121">
        <f>Stock[[#This Row],[BUYING QUANTITY]]+Stock[[#This Row],[STOCK DIVIDEND]]-Stock[[#This Row],[SELLING QUANTITY]]</f>
        <v>0</v>
      </c>
      <c r="AA27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4" s="121">
        <f ca="1">IF(Stock[[#This Row],[SELLING DATE]]&gt;0,Stock[[#This Row],[SELLING DATE]]-Stock[[#This Row],[BUY DATE]]+1,IF(Stock[[#This Row],[BUY DATE]]=0,0,TODAY()-Stock[[#This Row],[BUY DATE]]+1))</f>
        <v>0</v>
      </c>
      <c r="AC2744" s="122" t="str">
        <f>IFERROR(Stock[[#This Row],[CASH DIVIDEND]]+Stock[[#This Row],[RETURN/(LOSS) FROM TRADING
(auto-fill)]],"")</f>
        <v/>
      </c>
      <c r="AD27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4" s="146" t="str">
        <f ca="1">IFERROR(IF(Stock[[#This Row],[HOLDING DAYS
(auto-fill)]]&lt;365,Stock[[#This Row],[% TOTAL RETURN/(LOSS)
(auto-fill)]]*365/Stock[[#This Row],[HOLDING DAYS
(auto-fill)]],POWER((1+Stock[[#This Row],[% TOTAL RETURN/(LOSS)
(auto-fill)]]),1/(Stock[[#This Row],[HOLDING DAYS
(auto-fill)]]/365))-1),"")</f>
        <v/>
      </c>
      <c r="AF2744" s="81"/>
      <c r="AG2744" s="149" t="str">
        <f>IF(Stock[[#This Row],[STATUS
(auto-fill)]]="HOLDING",Stock[[#This Row],[MARKET PRICE]]-Stock[[#This Row],[BUYING PRICE]],"")</f>
        <v/>
      </c>
      <c r="AH2744" s="143" t="str">
        <f>IFERROR(Stock[[#This Row],[CHANGE
(auto-fill)]]/Stock[[#This Row],[BUYING PRICE]],"")</f>
        <v/>
      </c>
      <c r="AI2744" s="130" t="str">
        <f>IF(Stock[[#This Row],[MARKET PRICE]]&gt;0,Stock[[#This Row],[MARKET PRICE]]*Stock[[#This Row],[REMAINING QUANTITY
(auto-fill)]],"")</f>
        <v/>
      </c>
    </row>
    <row r="2745" spans="2:35">
      <c r="B2745" s="110" t="str">
        <f>IF(AND(Stock[[#This Row],[BUYING QUANTITY]]&gt;0,Stock[[#This Row],[REMAINING QUANTITY
(auto-fill)]]=0),"SOLD OUT",
IF(AND(Stock[[#This Row],[BUYING QUANTITY]]&gt;0,Stock[[#This Row],[REMAINING QUANTITY
(auto-fill)]]&gt;0),"HOLDING",""))</f>
        <v/>
      </c>
      <c r="C2745" s="113">
        <f t="shared" si="42"/>
        <v>2732</v>
      </c>
      <c r="D2745" s="79"/>
      <c r="E2745" s="80"/>
      <c r="F2745" s="162"/>
      <c r="G2745" s="85"/>
      <c r="H2745" s="86"/>
      <c r="I2745" s="164"/>
      <c r="J2745" s="115" t="str">
        <f>IF(Stock[[#This Row],[BUYING QUANTITY]]&gt;0,Stock[[#This Row],[BUYING PRICE]]*Stock[[#This Row],[BUYING QUANTITY]]*Stock[[#This Row],[% BUYING FEE]],"")</f>
        <v/>
      </c>
      <c r="K2745" s="89"/>
      <c r="L2745" s="90"/>
      <c r="M2745" s="117" t="str">
        <f>IF(Stock[[#This Row],[BUYING QUANTITY]]&gt;0,Stock[[#This Row],[BUYING PRICE]]*(1+Stock[[#This Row],[% THRESHOLD (RETURN)_1]]),"")</f>
        <v/>
      </c>
      <c r="N2745" s="91"/>
      <c r="O2745" s="117" t="str">
        <f>IF(Stock[[#This Row],[BUYING QUANTITY]]&gt;0,Stock[[#This Row],[BUYING PRICE]]*(1+Stock[[#This Row],[% THRESHOLD (RETURN)_2]]),"")</f>
        <v/>
      </c>
      <c r="P2745" s="91"/>
      <c r="Q2745" s="117" t="str">
        <f>IF(Stock[[#This Row],[BUYING QUANTITY]]&gt;0,Stock[[#This Row],[BUYING PRICE]]*(1+Stock[[#This Row],[% THRESHOLD (LOSS)]]),"")</f>
        <v/>
      </c>
      <c r="R2745" s="105"/>
      <c r="S2745" s="118" t="str">
        <f>IF(Stock[[#This Row],[CASH DIVIDEND]]&gt;0,Stock[[#This Row],[CASH DIVIDEND]]/(Stock[[#This Row],[BUYING PRICE]]*Stock[[#This Row],[BUYING QUANTITY]]),"")</f>
        <v/>
      </c>
      <c r="T2745" s="105"/>
      <c r="U2745" s="79"/>
      <c r="V2745" s="97"/>
      <c r="W2745" s="98"/>
      <c r="X2745" s="168"/>
      <c r="Y2745" s="126" t="str">
        <f>IF(Stock[[#This Row],[SELLING QUANTITY]]&gt;0,Stock[[#This Row],[SELLING PRICE]]*Stock[[#This Row],[SELLING QUANTITY]]*Stock[[#This Row],[% SELLING FEE]]+Stock[[#This Row],[SELLING PRICE]]*Stock[[#This Row],[SELLING QUANTITY]]*$D$12,"")</f>
        <v/>
      </c>
      <c r="Z2745" s="121">
        <f>Stock[[#This Row],[BUYING QUANTITY]]+Stock[[#This Row],[STOCK DIVIDEND]]-Stock[[#This Row],[SELLING QUANTITY]]</f>
        <v>0</v>
      </c>
      <c r="AA27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5" s="121">
        <f ca="1">IF(Stock[[#This Row],[SELLING DATE]]&gt;0,Stock[[#This Row],[SELLING DATE]]-Stock[[#This Row],[BUY DATE]]+1,IF(Stock[[#This Row],[BUY DATE]]=0,0,TODAY()-Stock[[#This Row],[BUY DATE]]+1))</f>
        <v>0</v>
      </c>
      <c r="AC2745" s="122" t="str">
        <f>IFERROR(Stock[[#This Row],[CASH DIVIDEND]]+Stock[[#This Row],[RETURN/(LOSS) FROM TRADING
(auto-fill)]],"")</f>
        <v/>
      </c>
      <c r="AD27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5" s="146" t="str">
        <f ca="1">IFERROR(IF(Stock[[#This Row],[HOLDING DAYS
(auto-fill)]]&lt;365,Stock[[#This Row],[% TOTAL RETURN/(LOSS)
(auto-fill)]]*365/Stock[[#This Row],[HOLDING DAYS
(auto-fill)]],POWER((1+Stock[[#This Row],[% TOTAL RETURN/(LOSS)
(auto-fill)]]),1/(Stock[[#This Row],[HOLDING DAYS
(auto-fill)]]/365))-1),"")</f>
        <v/>
      </c>
      <c r="AF2745" s="81"/>
      <c r="AG2745" s="149" t="str">
        <f>IF(Stock[[#This Row],[STATUS
(auto-fill)]]="HOLDING",Stock[[#This Row],[MARKET PRICE]]-Stock[[#This Row],[BUYING PRICE]],"")</f>
        <v/>
      </c>
      <c r="AH2745" s="143" t="str">
        <f>IFERROR(Stock[[#This Row],[CHANGE
(auto-fill)]]/Stock[[#This Row],[BUYING PRICE]],"")</f>
        <v/>
      </c>
      <c r="AI2745" s="130" t="str">
        <f>IF(Stock[[#This Row],[MARKET PRICE]]&gt;0,Stock[[#This Row],[MARKET PRICE]]*Stock[[#This Row],[REMAINING QUANTITY
(auto-fill)]],"")</f>
        <v/>
      </c>
    </row>
    <row r="2746" spans="2:35">
      <c r="B2746" s="110" t="str">
        <f>IF(AND(Stock[[#This Row],[BUYING QUANTITY]]&gt;0,Stock[[#This Row],[REMAINING QUANTITY
(auto-fill)]]=0),"SOLD OUT",
IF(AND(Stock[[#This Row],[BUYING QUANTITY]]&gt;0,Stock[[#This Row],[REMAINING QUANTITY
(auto-fill)]]&gt;0),"HOLDING",""))</f>
        <v/>
      </c>
      <c r="C2746" s="113">
        <f t="shared" si="42"/>
        <v>2733</v>
      </c>
      <c r="D2746" s="79"/>
      <c r="E2746" s="80"/>
      <c r="F2746" s="162"/>
      <c r="G2746" s="85"/>
      <c r="H2746" s="86"/>
      <c r="I2746" s="164"/>
      <c r="J2746" s="115" t="str">
        <f>IF(Stock[[#This Row],[BUYING QUANTITY]]&gt;0,Stock[[#This Row],[BUYING PRICE]]*Stock[[#This Row],[BUYING QUANTITY]]*Stock[[#This Row],[% BUYING FEE]],"")</f>
        <v/>
      </c>
      <c r="K2746" s="89"/>
      <c r="L2746" s="90"/>
      <c r="M2746" s="117" t="str">
        <f>IF(Stock[[#This Row],[BUYING QUANTITY]]&gt;0,Stock[[#This Row],[BUYING PRICE]]*(1+Stock[[#This Row],[% THRESHOLD (RETURN)_1]]),"")</f>
        <v/>
      </c>
      <c r="N2746" s="91"/>
      <c r="O2746" s="117" t="str">
        <f>IF(Stock[[#This Row],[BUYING QUANTITY]]&gt;0,Stock[[#This Row],[BUYING PRICE]]*(1+Stock[[#This Row],[% THRESHOLD (RETURN)_2]]),"")</f>
        <v/>
      </c>
      <c r="P2746" s="91"/>
      <c r="Q2746" s="117" t="str">
        <f>IF(Stock[[#This Row],[BUYING QUANTITY]]&gt;0,Stock[[#This Row],[BUYING PRICE]]*(1+Stock[[#This Row],[% THRESHOLD (LOSS)]]),"")</f>
        <v/>
      </c>
      <c r="R2746" s="105"/>
      <c r="S2746" s="118" t="str">
        <f>IF(Stock[[#This Row],[CASH DIVIDEND]]&gt;0,Stock[[#This Row],[CASH DIVIDEND]]/(Stock[[#This Row],[BUYING PRICE]]*Stock[[#This Row],[BUYING QUANTITY]]),"")</f>
        <v/>
      </c>
      <c r="T2746" s="105"/>
      <c r="U2746" s="79"/>
      <c r="V2746" s="97"/>
      <c r="W2746" s="98"/>
      <c r="X2746" s="168"/>
      <c r="Y2746" s="126" t="str">
        <f>IF(Stock[[#This Row],[SELLING QUANTITY]]&gt;0,Stock[[#This Row],[SELLING PRICE]]*Stock[[#This Row],[SELLING QUANTITY]]*Stock[[#This Row],[% SELLING FEE]]+Stock[[#This Row],[SELLING PRICE]]*Stock[[#This Row],[SELLING QUANTITY]]*$D$12,"")</f>
        <v/>
      </c>
      <c r="Z2746" s="121">
        <f>Stock[[#This Row],[BUYING QUANTITY]]+Stock[[#This Row],[STOCK DIVIDEND]]-Stock[[#This Row],[SELLING QUANTITY]]</f>
        <v>0</v>
      </c>
      <c r="AA27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6" s="121">
        <f ca="1">IF(Stock[[#This Row],[SELLING DATE]]&gt;0,Stock[[#This Row],[SELLING DATE]]-Stock[[#This Row],[BUY DATE]]+1,IF(Stock[[#This Row],[BUY DATE]]=0,0,TODAY()-Stock[[#This Row],[BUY DATE]]+1))</f>
        <v>0</v>
      </c>
      <c r="AC2746" s="122" t="str">
        <f>IFERROR(Stock[[#This Row],[CASH DIVIDEND]]+Stock[[#This Row],[RETURN/(LOSS) FROM TRADING
(auto-fill)]],"")</f>
        <v/>
      </c>
      <c r="AD27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6" s="146" t="str">
        <f ca="1">IFERROR(IF(Stock[[#This Row],[HOLDING DAYS
(auto-fill)]]&lt;365,Stock[[#This Row],[% TOTAL RETURN/(LOSS)
(auto-fill)]]*365/Stock[[#This Row],[HOLDING DAYS
(auto-fill)]],POWER((1+Stock[[#This Row],[% TOTAL RETURN/(LOSS)
(auto-fill)]]),1/(Stock[[#This Row],[HOLDING DAYS
(auto-fill)]]/365))-1),"")</f>
        <v/>
      </c>
      <c r="AF2746" s="81"/>
      <c r="AG2746" s="149" t="str">
        <f>IF(Stock[[#This Row],[STATUS
(auto-fill)]]="HOLDING",Stock[[#This Row],[MARKET PRICE]]-Stock[[#This Row],[BUYING PRICE]],"")</f>
        <v/>
      </c>
      <c r="AH2746" s="143" t="str">
        <f>IFERROR(Stock[[#This Row],[CHANGE
(auto-fill)]]/Stock[[#This Row],[BUYING PRICE]],"")</f>
        <v/>
      </c>
      <c r="AI2746" s="130" t="str">
        <f>IF(Stock[[#This Row],[MARKET PRICE]]&gt;0,Stock[[#This Row],[MARKET PRICE]]*Stock[[#This Row],[REMAINING QUANTITY
(auto-fill)]],"")</f>
        <v/>
      </c>
    </row>
    <row r="2747" spans="2:35">
      <c r="B2747" s="110" t="str">
        <f>IF(AND(Stock[[#This Row],[BUYING QUANTITY]]&gt;0,Stock[[#This Row],[REMAINING QUANTITY
(auto-fill)]]=0),"SOLD OUT",
IF(AND(Stock[[#This Row],[BUYING QUANTITY]]&gt;0,Stock[[#This Row],[REMAINING QUANTITY
(auto-fill)]]&gt;0),"HOLDING",""))</f>
        <v/>
      </c>
      <c r="C2747" s="113">
        <f t="shared" si="42"/>
        <v>2734</v>
      </c>
      <c r="D2747" s="79"/>
      <c r="E2747" s="80"/>
      <c r="F2747" s="162"/>
      <c r="G2747" s="85"/>
      <c r="H2747" s="86"/>
      <c r="I2747" s="164"/>
      <c r="J2747" s="115" t="str">
        <f>IF(Stock[[#This Row],[BUYING QUANTITY]]&gt;0,Stock[[#This Row],[BUYING PRICE]]*Stock[[#This Row],[BUYING QUANTITY]]*Stock[[#This Row],[% BUYING FEE]],"")</f>
        <v/>
      </c>
      <c r="K2747" s="89"/>
      <c r="L2747" s="90"/>
      <c r="M2747" s="117" t="str">
        <f>IF(Stock[[#This Row],[BUYING QUANTITY]]&gt;0,Stock[[#This Row],[BUYING PRICE]]*(1+Stock[[#This Row],[% THRESHOLD (RETURN)_1]]),"")</f>
        <v/>
      </c>
      <c r="N2747" s="91"/>
      <c r="O2747" s="117" t="str">
        <f>IF(Stock[[#This Row],[BUYING QUANTITY]]&gt;0,Stock[[#This Row],[BUYING PRICE]]*(1+Stock[[#This Row],[% THRESHOLD (RETURN)_2]]),"")</f>
        <v/>
      </c>
      <c r="P2747" s="91"/>
      <c r="Q2747" s="117" t="str">
        <f>IF(Stock[[#This Row],[BUYING QUANTITY]]&gt;0,Stock[[#This Row],[BUYING PRICE]]*(1+Stock[[#This Row],[% THRESHOLD (LOSS)]]),"")</f>
        <v/>
      </c>
      <c r="R2747" s="105"/>
      <c r="S2747" s="118" t="str">
        <f>IF(Stock[[#This Row],[CASH DIVIDEND]]&gt;0,Stock[[#This Row],[CASH DIVIDEND]]/(Stock[[#This Row],[BUYING PRICE]]*Stock[[#This Row],[BUYING QUANTITY]]),"")</f>
        <v/>
      </c>
      <c r="T2747" s="105"/>
      <c r="U2747" s="79"/>
      <c r="V2747" s="97"/>
      <c r="W2747" s="98"/>
      <c r="X2747" s="168"/>
      <c r="Y2747" s="126" t="str">
        <f>IF(Stock[[#This Row],[SELLING QUANTITY]]&gt;0,Stock[[#This Row],[SELLING PRICE]]*Stock[[#This Row],[SELLING QUANTITY]]*Stock[[#This Row],[% SELLING FEE]]+Stock[[#This Row],[SELLING PRICE]]*Stock[[#This Row],[SELLING QUANTITY]]*$D$12,"")</f>
        <v/>
      </c>
      <c r="Z2747" s="121">
        <f>Stock[[#This Row],[BUYING QUANTITY]]+Stock[[#This Row],[STOCK DIVIDEND]]-Stock[[#This Row],[SELLING QUANTITY]]</f>
        <v>0</v>
      </c>
      <c r="AA27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7" s="121">
        <f ca="1">IF(Stock[[#This Row],[SELLING DATE]]&gt;0,Stock[[#This Row],[SELLING DATE]]-Stock[[#This Row],[BUY DATE]]+1,IF(Stock[[#This Row],[BUY DATE]]=0,0,TODAY()-Stock[[#This Row],[BUY DATE]]+1))</f>
        <v>0</v>
      </c>
      <c r="AC2747" s="122" t="str">
        <f>IFERROR(Stock[[#This Row],[CASH DIVIDEND]]+Stock[[#This Row],[RETURN/(LOSS) FROM TRADING
(auto-fill)]],"")</f>
        <v/>
      </c>
      <c r="AD27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7" s="146" t="str">
        <f ca="1">IFERROR(IF(Stock[[#This Row],[HOLDING DAYS
(auto-fill)]]&lt;365,Stock[[#This Row],[% TOTAL RETURN/(LOSS)
(auto-fill)]]*365/Stock[[#This Row],[HOLDING DAYS
(auto-fill)]],POWER((1+Stock[[#This Row],[% TOTAL RETURN/(LOSS)
(auto-fill)]]),1/(Stock[[#This Row],[HOLDING DAYS
(auto-fill)]]/365))-1),"")</f>
        <v/>
      </c>
      <c r="AF2747" s="81"/>
      <c r="AG2747" s="149" t="str">
        <f>IF(Stock[[#This Row],[STATUS
(auto-fill)]]="HOLDING",Stock[[#This Row],[MARKET PRICE]]-Stock[[#This Row],[BUYING PRICE]],"")</f>
        <v/>
      </c>
      <c r="AH2747" s="143" t="str">
        <f>IFERROR(Stock[[#This Row],[CHANGE
(auto-fill)]]/Stock[[#This Row],[BUYING PRICE]],"")</f>
        <v/>
      </c>
      <c r="AI2747" s="130" t="str">
        <f>IF(Stock[[#This Row],[MARKET PRICE]]&gt;0,Stock[[#This Row],[MARKET PRICE]]*Stock[[#This Row],[REMAINING QUANTITY
(auto-fill)]],"")</f>
        <v/>
      </c>
    </row>
    <row r="2748" spans="2:35">
      <c r="B2748" s="110" t="str">
        <f>IF(AND(Stock[[#This Row],[BUYING QUANTITY]]&gt;0,Stock[[#This Row],[REMAINING QUANTITY
(auto-fill)]]=0),"SOLD OUT",
IF(AND(Stock[[#This Row],[BUYING QUANTITY]]&gt;0,Stock[[#This Row],[REMAINING QUANTITY
(auto-fill)]]&gt;0),"HOLDING",""))</f>
        <v/>
      </c>
      <c r="C2748" s="113">
        <f t="shared" si="42"/>
        <v>2735</v>
      </c>
      <c r="D2748" s="79"/>
      <c r="E2748" s="80"/>
      <c r="F2748" s="162"/>
      <c r="G2748" s="85"/>
      <c r="H2748" s="86"/>
      <c r="I2748" s="164"/>
      <c r="J2748" s="115" t="str">
        <f>IF(Stock[[#This Row],[BUYING QUANTITY]]&gt;0,Stock[[#This Row],[BUYING PRICE]]*Stock[[#This Row],[BUYING QUANTITY]]*Stock[[#This Row],[% BUYING FEE]],"")</f>
        <v/>
      </c>
      <c r="K2748" s="89"/>
      <c r="L2748" s="90"/>
      <c r="M2748" s="117" t="str">
        <f>IF(Stock[[#This Row],[BUYING QUANTITY]]&gt;0,Stock[[#This Row],[BUYING PRICE]]*(1+Stock[[#This Row],[% THRESHOLD (RETURN)_1]]),"")</f>
        <v/>
      </c>
      <c r="N2748" s="91"/>
      <c r="O2748" s="117" t="str">
        <f>IF(Stock[[#This Row],[BUYING QUANTITY]]&gt;0,Stock[[#This Row],[BUYING PRICE]]*(1+Stock[[#This Row],[% THRESHOLD (RETURN)_2]]),"")</f>
        <v/>
      </c>
      <c r="P2748" s="91"/>
      <c r="Q2748" s="117" t="str">
        <f>IF(Stock[[#This Row],[BUYING QUANTITY]]&gt;0,Stock[[#This Row],[BUYING PRICE]]*(1+Stock[[#This Row],[% THRESHOLD (LOSS)]]),"")</f>
        <v/>
      </c>
      <c r="R2748" s="105"/>
      <c r="S2748" s="118" t="str">
        <f>IF(Stock[[#This Row],[CASH DIVIDEND]]&gt;0,Stock[[#This Row],[CASH DIVIDEND]]/(Stock[[#This Row],[BUYING PRICE]]*Stock[[#This Row],[BUYING QUANTITY]]),"")</f>
        <v/>
      </c>
      <c r="T2748" s="105"/>
      <c r="U2748" s="79"/>
      <c r="V2748" s="97"/>
      <c r="W2748" s="98"/>
      <c r="X2748" s="168"/>
      <c r="Y2748" s="126" t="str">
        <f>IF(Stock[[#This Row],[SELLING QUANTITY]]&gt;0,Stock[[#This Row],[SELLING PRICE]]*Stock[[#This Row],[SELLING QUANTITY]]*Stock[[#This Row],[% SELLING FEE]]+Stock[[#This Row],[SELLING PRICE]]*Stock[[#This Row],[SELLING QUANTITY]]*$D$12,"")</f>
        <v/>
      </c>
      <c r="Z2748" s="121">
        <f>Stock[[#This Row],[BUYING QUANTITY]]+Stock[[#This Row],[STOCK DIVIDEND]]-Stock[[#This Row],[SELLING QUANTITY]]</f>
        <v>0</v>
      </c>
      <c r="AA27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8" s="121">
        <f ca="1">IF(Stock[[#This Row],[SELLING DATE]]&gt;0,Stock[[#This Row],[SELLING DATE]]-Stock[[#This Row],[BUY DATE]]+1,IF(Stock[[#This Row],[BUY DATE]]=0,0,TODAY()-Stock[[#This Row],[BUY DATE]]+1))</f>
        <v>0</v>
      </c>
      <c r="AC2748" s="122" t="str">
        <f>IFERROR(Stock[[#This Row],[CASH DIVIDEND]]+Stock[[#This Row],[RETURN/(LOSS) FROM TRADING
(auto-fill)]],"")</f>
        <v/>
      </c>
      <c r="AD27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8" s="146" t="str">
        <f ca="1">IFERROR(IF(Stock[[#This Row],[HOLDING DAYS
(auto-fill)]]&lt;365,Stock[[#This Row],[% TOTAL RETURN/(LOSS)
(auto-fill)]]*365/Stock[[#This Row],[HOLDING DAYS
(auto-fill)]],POWER((1+Stock[[#This Row],[% TOTAL RETURN/(LOSS)
(auto-fill)]]),1/(Stock[[#This Row],[HOLDING DAYS
(auto-fill)]]/365))-1),"")</f>
        <v/>
      </c>
      <c r="AF2748" s="81"/>
      <c r="AG2748" s="149" t="str">
        <f>IF(Stock[[#This Row],[STATUS
(auto-fill)]]="HOLDING",Stock[[#This Row],[MARKET PRICE]]-Stock[[#This Row],[BUYING PRICE]],"")</f>
        <v/>
      </c>
      <c r="AH2748" s="143" t="str">
        <f>IFERROR(Stock[[#This Row],[CHANGE
(auto-fill)]]/Stock[[#This Row],[BUYING PRICE]],"")</f>
        <v/>
      </c>
      <c r="AI2748" s="130" t="str">
        <f>IF(Stock[[#This Row],[MARKET PRICE]]&gt;0,Stock[[#This Row],[MARKET PRICE]]*Stock[[#This Row],[REMAINING QUANTITY
(auto-fill)]],"")</f>
        <v/>
      </c>
    </row>
    <row r="2749" spans="2:35">
      <c r="B2749" s="110" t="str">
        <f>IF(AND(Stock[[#This Row],[BUYING QUANTITY]]&gt;0,Stock[[#This Row],[REMAINING QUANTITY
(auto-fill)]]=0),"SOLD OUT",
IF(AND(Stock[[#This Row],[BUYING QUANTITY]]&gt;0,Stock[[#This Row],[REMAINING QUANTITY
(auto-fill)]]&gt;0),"HOLDING",""))</f>
        <v/>
      </c>
      <c r="C2749" s="113">
        <f t="shared" si="42"/>
        <v>2736</v>
      </c>
      <c r="D2749" s="79"/>
      <c r="E2749" s="80"/>
      <c r="F2749" s="162"/>
      <c r="G2749" s="85"/>
      <c r="H2749" s="86"/>
      <c r="I2749" s="164"/>
      <c r="J2749" s="115" t="str">
        <f>IF(Stock[[#This Row],[BUYING QUANTITY]]&gt;0,Stock[[#This Row],[BUYING PRICE]]*Stock[[#This Row],[BUYING QUANTITY]]*Stock[[#This Row],[% BUYING FEE]],"")</f>
        <v/>
      </c>
      <c r="K2749" s="89"/>
      <c r="L2749" s="90"/>
      <c r="M2749" s="117" t="str">
        <f>IF(Stock[[#This Row],[BUYING QUANTITY]]&gt;0,Stock[[#This Row],[BUYING PRICE]]*(1+Stock[[#This Row],[% THRESHOLD (RETURN)_1]]),"")</f>
        <v/>
      </c>
      <c r="N2749" s="91"/>
      <c r="O2749" s="117" t="str">
        <f>IF(Stock[[#This Row],[BUYING QUANTITY]]&gt;0,Stock[[#This Row],[BUYING PRICE]]*(1+Stock[[#This Row],[% THRESHOLD (RETURN)_2]]),"")</f>
        <v/>
      </c>
      <c r="P2749" s="91"/>
      <c r="Q2749" s="117" t="str">
        <f>IF(Stock[[#This Row],[BUYING QUANTITY]]&gt;0,Stock[[#This Row],[BUYING PRICE]]*(1+Stock[[#This Row],[% THRESHOLD (LOSS)]]),"")</f>
        <v/>
      </c>
      <c r="R2749" s="105"/>
      <c r="S2749" s="118" t="str">
        <f>IF(Stock[[#This Row],[CASH DIVIDEND]]&gt;0,Stock[[#This Row],[CASH DIVIDEND]]/(Stock[[#This Row],[BUYING PRICE]]*Stock[[#This Row],[BUYING QUANTITY]]),"")</f>
        <v/>
      </c>
      <c r="T2749" s="105"/>
      <c r="U2749" s="79"/>
      <c r="V2749" s="97"/>
      <c r="W2749" s="98"/>
      <c r="X2749" s="168"/>
      <c r="Y2749" s="126" t="str">
        <f>IF(Stock[[#This Row],[SELLING QUANTITY]]&gt;0,Stock[[#This Row],[SELLING PRICE]]*Stock[[#This Row],[SELLING QUANTITY]]*Stock[[#This Row],[% SELLING FEE]]+Stock[[#This Row],[SELLING PRICE]]*Stock[[#This Row],[SELLING QUANTITY]]*$D$12,"")</f>
        <v/>
      </c>
      <c r="Z2749" s="121">
        <f>Stock[[#This Row],[BUYING QUANTITY]]+Stock[[#This Row],[STOCK DIVIDEND]]-Stock[[#This Row],[SELLING QUANTITY]]</f>
        <v>0</v>
      </c>
      <c r="AA27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49" s="121">
        <f ca="1">IF(Stock[[#This Row],[SELLING DATE]]&gt;0,Stock[[#This Row],[SELLING DATE]]-Stock[[#This Row],[BUY DATE]]+1,IF(Stock[[#This Row],[BUY DATE]]=0,0,TODAY()-Stock[[#This Row],[BUY DATE]]+1))</f>
        <v>0</v>
      </c>
      <c r="AC2749" s="122" t="str">
        <f>IFERROR(Stock[[#This Row],[CASH DIVIDEND]]+Stock[[#This Row],[RETURN/(LOSS) FROM TRADING
(auto-fill)]],"")</f>
        <v/>
      </c>
      <c r="AD27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49" s="146" t="str">
        <f ca="1">IFERROR(IF(Stock[[#This Row],[HOLDING DAYS
(auto-fill)]]&lt;365,Stock[[#This Row],[% TOTAL RETURN/(LOSS)
(auto-fill)]]*365/Stock[[#This Row],[HOLDING DAYS
(auto-fill)]],POWER((1+Stock[[#This Row],[% TOTAL RETURN/(LOSS)
(auto-fill)]]),1/(Stock[[#This Row],[HOLDING DAYS
(auto-fill)]]/365))-1),"")</f>
        <v/>
      </c>
      <c r="AF2749" s="81"/>
      <c r="AG2749" s="149" t="str">
        <f>IF(Stock[[#This Row],[STATUS
(auto-fill)]]="HOLDING",Stock[[#This Row],[MARKET PRICE]]-Stock[[#This Row],[BUYING PRICE]],"")</f>
        <v/>
      </c>
      <c r="AH2749" s="143" t="str">
        <f>IFERROR(Stock[[#This Row],[CHANGE
(auto-fill)]]/Stock[[#This Row],[BUYING PRICE]],"")</f>
        <v/>
      </c>
      <c r="AI2749" s="130" t="str">
        <f>IF(Stock[[#This Row],[MARKET PRICE]]&gt;0,Stock[[#This Row],[MARKET PRICE]]*Stock[[#This Row],[REMAINING QUANTITY
(auto-fill)]],"")</f>
        <v/>
      </c>
    </row>
    <row r="2750" spans="2:35">
      <c r="B2750" s="110" t="str">
        <f>IF(AND(Stock[[#This Row],[BUYING QUANTITY]]&gt;0,Stock[[#This Row],[REMAINING QUANTITY
(auto-fill)]]=0),"SOLD OUT",
IF(AND(Stock[[#This Row],[BUYING QUANTITY]]&gt;0,Stock[[#This Row],[REMAINING QUANTITY
(auto-fill)]]&gt;0),"HOLDING",""))</f>
        <v/>
      </c>
      <c r="C2750" s="113">
        <f t="shared" si="42"/>
        <v>2737</v>
      </c>
      <c r="D2750" s="79"/>
      <c r="E2750" s="80"/>
      <c r="F2750" s="162"/>
      <c r="G2750" s="85"/>
      <c r="H2750" s="86"/>
      <c r="I2750" s="164"/>
      <c r="J2750" s="115" t="str">
        <f>IF(Stock[[#This Row],[BUYING QUANTITY]]&gt;0,Stock[[#This Row],[BUYING PRICE]]*Stock[[#This Row],[BUYING QUANTITY]]*Stock[[#This Row],[% BUYING FEE]],"")</f>
        <v/>
      </c>
      <c r="K2750" s="89"/>
      <c r="L2750" s="90"/>
      <c r="M2750" s="117" t="str">
        <f>IF(Stock[[#This Row],[BUYING QUANTITY]]&gt;0,Stock[[#This Row],[BUYING PRICE]]*(1+Stock[[#This Row],[% THRESHOLD (RETURN)_1]]),"")</f>
        <v/>
      </c>
      <c r="N2750" s="91"/>
      <c r="O2750" s="117" t="str">
        <f>IF(Stock[[#This Row],[BUYING QUANTITY]]&gt;0,Stock[[#This Row],[BUYING PRICE]]*(1+Stock[[#This Row],[% THRESHOLD (RETURN)_2]]),"")</f>
        <v/>
      </c>
      <c r="P2750" s="91"/>
      <c r="Q2750" s="117" t="str">
        <f>IF(Stock[[#This Row],[BUYING QUANTITY]]&gt;0,Stock[[#This Row],[BUYING PRICE]]*(1+Stock[[#This Row],[% THRESHOLD (LOSS)]]),"")</f>
        <v/>
      </c>
      <c r="R2750" s="105"/>
      <c r="S2750" s="118" t="str">
        <f>IF(Stock[[#This Row],[CASH DIVIDEND]]&gt;0,Stock[[#This Row],[CASH DIVIDEND]]/(Stock[[#This Row],[BUYING PRICE]]*Stock[[#This Row],[BUYING QUANTITY]]),"")</f>
        <v/>
      </c>
      <c r="T2750" s="105"/>
      <c r="U2750" s="79"/>
      <c r="V2750" s="97"/>
      <c r="W2750" s="98"/>
      <c r="X2750" s="168"/>
      <c r="Y2750" s="126" t="str">
        <f>IF(Stock[[#This Row],[SELLING QUANTITY]]&gt;0,Stock[[#This Row],[SELLING PRICE]]*Stock[[#This Row],[SELLING QUANTITY]]*Stock[[#This Row],[% SELLING FEE]]+Stock[[#This Row],[SELLING PRICE]]*Stock[[#This Row],[SELLING QUANTITY]]*$D$12,"")</f>
        <v/>
      </c>
      <c r="Z2750" s="121">
        <f>Stock[[#This Row],[BUYING QUANTITY]]+Stock[[#This Row],[STOCK DIVIDEND]]-Stock[[#This Row],[SELLING QUANTITY]]</f>
        <v>0</v>
      </c>
      <c r="AA27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0" s="121">
        <f ca="1">IF(Stock[[#This Row],[SELLING DATE]]&gt;0,Stock[[#This Row],[SELLING DATE]]-Stock[[#This Row],[BUY DATE]]+1,IF(Stock[[#This Row],[BUY DATE]]=0,0,TODAY()-Stock[[#This Row],[BUY DATE]]+1))</f>
        <v>0</v>
      </c>
      <c r="AC2750" s="122" t="str">
        <f>IFERROR(Stock[[#This Row],[CASH DIVIDEND]]+Stock[[#This Row],[RETURN/(LOSS) FROM TRADING
(auto-fill)]],"")</f>
        <v/>
      </c>
      <c r="AD27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0" s="146" t="str">
        <f ca="1">IFERROR(IF(Stock[[#This Row],[HOLDING DAYS
(auto-fill)]]&lt;365,Stock[[#This Row],[% TOTAL RETURN/(LOSS)
(auto-fill)]]*365/Stock[[#This Row],[HOLDING DAYS
(auto-fill)]],POWER((1+Stock[[#This Row],[% TOTAL RETURN/(LOSS)
(auto-fill)]]),1/(Stock[[#This Row],[HOLDING DAYS
(auto-fill)]]/365))-1),"")</f>
        <v/>
      </c>
      <c r="AF2750" s="81"/>
      <c r="AG2750" s="149" t="str">
        <f>IF(Stock[[#This Row],[STATUS
(auto-fill)]]="HOLDING",Stock[[#This Row],[MARKET PRICE]]-Stock[[#This Row],[BUYING PRICE]],"")</f>
        <v/>
      </c>
      <c r="AH2750" s="143" t="str">
        <f>IFERROR(Stock[[#This Row],[CHANGE
(auto-fill)]]/Stock[[#This Row],[BUYING PRICE]],"")</f>
        <v/>
      </c>
      <c r="AI2750" s="130" t="str">
        <f>IF(Stock[[#This Row],[MARKET PRICE]]&gt;0,Stock[[#This Row],[MARKET PRICE]]*Stock[[#This Row],[REMAINING QUANTITY
(auto-fill)]],"")</f>
        <v/>
      </c>
    </row>
    <row r="2751" spans="2:35">
      <c r="B2751" s="110" t="str">
        <f>IF(AND(Stock[[#This Row],[BUYING QUANTITY]]&gt;0,Stock[[#This Row],[REMAINING QUANTITY
(auto-fill)]]=0),"SOLD OUT",
IF(AND(Stock[[#This Row],[BUYING QUANTITY]]&gt;0,Stock[[#This Row],[REMAINING QUANTITY
(auto-fill)]]&gt;0),"HOLDING",""))</f>
        <v/>
      </c>
      <c r="C2751" s="113">
        <f t="shared" si="42"/>
        <v>2738</v>
      </c>
      <c r="D2751" s="79"/>
      <c r="E2751" s="80"/>
      <c r="F2751" s="162"/>
      <c r="G2751" s="85"/>
      <c r="H2751" s="86"/>
      <c r="I2751" s="164"/>
      <c r="J2751" s="115" t="str">
        <f>IF(Stock[[#This Row],[BUYING QUANTITY]]&gt;0,Stock[[#This Row],[BUYING PRICE]]*Stock[[#This Row],[BUYING QUANTITY]]*Stock[[#This Row],[% BUYING FEE]],"")</f>
        <v/>
      </c>
      <c r="K2751" s="89"/>
      <c r="L2751" s="90"/>
      <c r="M2751" s="117" t="str">
        <f>IF(Stock[[#This Row],[BUYING QUANTITY]]&gt;0,Stock[[#This Row],[BUYING PRICE]]*(1+Stock[[#This Row],[% THRESHOLD (RETURN)_1]]),"")</f>
        <v/>
      </c>
      <c r="N2751" s="91"/>
      <c r="O2751" s="117" t="str">
        <f>IF(Stock[[#This Row],[BUYING QUANTITY]]&gt;0,Stock[[#This Row],[BUYING PRICE]]*(1+Stock[[#This Row],[% THRESHOLD (RETURN)_2]]),"")</f>
        <v/>
      </c>
      <c r="P2751" s="91"/>
      <c r="Q2751" s="117" t="str">
        <f>IF(Stock[[#This Row],[BUYING QUANTITY]]&gt;0,Stock[[#This Row],[BUYING PRICE]]*(1+Stock[[#This Row],[% THRESHOLD (LOSS)]]),"")</f>
        <v/>
      </c>
      <c r="R2751" s="105"/>
      <c r="S2751" s="118" t="str">
        <f>IF(Stock[[#This Row],[CASH DIVIDEND]]&gt;0,Stock[[#This Row],[CASH DIVIDEND]]/(Stock[[#This Row],[BUYING PRICE]]*Stock[[#This Row],[BUYING QUANTITY]]),"")</f>
        <v/>
      </c>
      <c r="T2751" s="105"/>
      <c r="U2751" s="79"/>
      <c r="V2751" s="97"/>
      <c r="W2751" s="98"/>
      <c r="X2751" s="168"/>
      <c r="Y2751" s="126" t="str">
        <f>IF(Stock[[#This Row],[SELLING QUANTITY]]&gt;0,Stock[[#This Row],[SELLING PRICE]]*Stock[[#This Row],[SELLING QUANTITY]]*Stock[[#This Row],[% SELLING FEE]]+Stock[[#This Row],[SELLING PRICE]]*Stock[[#This Row],[SELLING QUANTITY]]*$D$12,"")</f>
        <v/>
      </c>
      <c r="Z2751" s="121">
        <f>Stock[[#This Row],[BUYING QUANTITY]]+Stock[[#This Row],[STOCK DIVIDEND]]-Stock[[#This Row],[SELLING QUANTITY]]</f>
        <v>0</v>
      </c>
      <c r="AA27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1" s="121">
        <f ca="1">IF(Stock[[#This Row],[SELLING DATE]]&gt;0,Stock[[#This Row],[SELLING DATE]]-Stock[[#This Row],[BUY DATE]]+1,IF(Stock[[#This Row],[BUY DATE]]=0,0,TODAY()-Stock[[#This Row],[BUY DATE]]+1))</f>
        <v>0</v>
      </c>
      <c r="AC2751" s="122" t="str">
        <f>IFERROR(Stock[[#This Row],[CASH DIVIDEND]]+Stock[[#This Row],[RETURN/(LOSS) FROM TRADING
(auto-fill)]],"")</f>
        <v/>
      </c>
      <c r="AD27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1" s="146" t="str">
        <f ca="1">IFERROR(IF(Stock[[#This Row],[HOLDING DAYS
(auto-fill)]]&lt;365,Stock[[#This Row],[% TOTAL RETURN/(LOSS)
(auto-fill)]]*365/Stock[[#This Row],[HOLDING DAYS
(auto-fill)]],POWER((1+Stock[[#This Row],[% TOTAL RETURN/(LOSS)
(auto-fill)]]),1/(Stock[[#This Row],[HOLDING DAYS
(auto-fill)]]/365))-1),"")</f>
        <v/>
      </c>
      <c r="AF2751" s="81"/>
      <c r="AG2751" s="149" t="str">
        <f>IF(Stock[[#This Row],[STATUS
(auto-fill)]]="HOLDING",Stock[[#This Row],[MARKET PRICE]]-Stock[[#This Row],[BUYING PRICE]],"")</f>
        <v/>
      </c>
      <c r="AH2751" s="143" t="str">
        <f>IFERROR(Stock[[#This Row],[CHANGE
(auto-fill)]]/Stock[[#This Row],[BUYING PRICE]],"")</f>
        <v/>
      </c>
      <c r="AI2751" s="130" t="str">
        <f>IF(Stock[[#This Row],[MARKET PRICE]]&gt;0,Stock[[#This Row],[MARKET PRICE]]*Stock[[#This Row],[REMAINING QUANTITY
(auto-fill)]],"")</f>
        <v/>
      </c>
    </row>
    <row r="2752" spans="2:35">
      <c r="B2752" s="110" t="str">
        <f>IF(AND(Stock[[#This Row],[BUYING QUANTITY]]&gt;0,Stock[[#This Row],[REMAINING QUANTITY
(auto-fill)]]=0),"SOLD OUT",
IF(AND(Stock[[#This Row],[BUYING QUANTITY]]&gt;0,Stock[[#This Row],[REMAINING QUANTITY
(auto-fill)]]&gt;0),"HOLDING",""))</f>
        <v/>
      </c>
      <c r="C2752" s="113">
        <f t="shared" si="42"/>
        <v>2739</v>
      </c>
      <c r="D2752" s="79"/>
      <c r="E2752" s="80"/>
      <c r="F2752" s="162"/>
      <c r="G2752" s="85"/>
      <c r="H2752" s="86"/>
      <c r="I2752" s="164"/>
      <c r="J2752" s="115" t="str">
        <f>IF(Stock[[#This Row],[BUYING QUANTITY]]&gt;0,Stock[[#This Row],[BUYING PRICE]]*Stock[[#This Row],[BUYING QUANTITY]]*Stock[[#This Row],[% BUYING FEE]],"")</f>
        <v/>
      </c>
      <c r="K2752" s="89"/>
      <c r="L2752" s="90"/>
      <c r="M2752" s="117" t="str">
        <f>IF(Stock[[#This Row],[BUYING QUANTITY]]&gt;0,Stock[[#This Row],[BUYING PRICE]]*(1+Stock[[#This Row],[% THRESHOLD (RETURN)_1]]),"")</f>
        <v/>
      </c>
      <c r="N2752" s="91"/>
      <c r="O2752" s="117" t="str">
        <f>IF(Stock[[#This Row],[BUYING QUANTITY]]&gt;0,Stock[[#This Row],[BUYING PRICE]]*(1+Stock[[#This Row],[% THRESHOLD (RETURN)_2]]),"")</f>
        <v/>
      </c>
      <c r="P2752" s="91"/>
      <c r="Q2752" s="117" t="str">
        <f>IF(Stock[[#This Row],[BUYING QUANTITY]]&gt;0,Stock[[#This Row],[BUYING PRICE]]*(1+Stock[[#This Row],[% THRESHOLD (LOSS)]]),"")</f>
        <v/>
      </c>
      <c r="R2752" s="105"/>
      <c r="S2752" s="118" t="str">
        <f>IF(Stock[[#This Row],[CASH DIVIDEND]]&gt;0,Stock[[#This Row],[CASH DIVIDEND]]/(Stock[[#This Row],[BUYING PRICE]]*Stock[[#This Row],[BUYING QUANTITY]]),"")</f>
        <v/>
      </c>
      <c r="T2752" s="105"/>
      <c r="U2752" s="79"/>
      <c r="V2752" s="97"/>
      <c r="W2752" s="98"/>
      <c r="X2752" s="168"/>
      <c r="Y2752" s="126" t="str">
        <f>IF(Stock[[#This Row],[SELLING QUANTITY]]&gt;0,Stock[[#This Row],[SELLING PRICE]]*Stock[[#This Row],[SELLING QUANTITY]]*Stock[[#This Row],[% SELLING FEE]]+Stock[[#This Row],[SELLING PRICE]]*Stock[[#This Row],[SELLING QUANTITY]]*$D$12,"")</f>
        <v/>
      </c>
      <c r="Z2752" s="121">
        <f>Stock[[#This Row],[BUYING QUANTITY]]+Stock[[#This Row],[STOCK DIVIDEND]]-Stock[[#This Row],[SELLING QUANTITY]]</f>
        <v>0</v>
      </c>
      <c r="AA27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2" s="121">
        <f ca="1">IF(Stock[[#This Row],[SELLING DATE]]&gt;0,Stock[[#This Row],[SELLING DATE]]-Stock[[#This Row],[BUY DATE]]+1,IF(Stock[[#This Row],[BUY DATE]]=0,0,TODAY()-Stock[[#This Row],[BUY DATE]]+1))</f>
        <v>0</v>
      </c>
      <c r="AC2752" s="122" t="str">
        <f>IFERROR(Stock[[#This Row],[CASH DIVIDEND]]+Stock[[#This Row],[RETURN/(LOSS) FROM TRADING
(auto-fill)]],"")</f>
        <v/>
      </c>
      <c r="AD27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2" s="146" t="str">
        <f ca="1">IFERROR(IF(Stock[[#This Row],[HOLDING DAYS
(auto-fill)]]&lt;365,Stock[[#This Row],[% TOTAL RETURN/(LOSS)
(auto-fill)]]*365/Stock[[#This Row],[HOLDING DAYS
(auto-fill)]],POWER((1+Stock[[#This Row],[% TOTAL RETURN/(LOSS)
(auto-fill)]]),1/(Stock[[#This Row],[HOLDING DAYS
(auto-fill)]]/365))-1),"")</f>
        <v/>
      </c>
      <c r="AF2752" s="81"/>
      <c r="AG2752" s="149" t="str">
        <f>IF(Stock[[#This Row],[STATUS
(auto-fill)]]="HOLDING",Stock[[#This Row],[MARKET PRICE]]-Stock[[#This Row],[BUYING PRICE]],"")</f>
        <v/>
      </c>
      <c r="AH2752" s="143" t="str">
        <f>IFERROR(Stock[[#This Row],[CHANGE
(auto-fill)]]/Stock[[#This Row],[BUYING PRICE]],"")</f>
        <v/>
      </c>
      <c r="AI2752" s="130" t="str">
        <f>IF(Stock[[#This Row],[MARKET PRICE]]&gt;0,Stock[[#This Row],[MARKET PRICE]]*Stock[[#This Row],[REMAINING QUANTITY
(auto-fill)]],"")</f>
        <v/>
      </c>
    </row>
    <row r="2753" spans="2:35">
      <c r="B2753" s="110" t="str">
        <f>IF(AND(Stock[[#This Row],[BUYING QUANTITY]]&gt;0,Stock[[#This Row],[REMAINING QUANTITY
(auto-fill)]]=0),"SOLD OUT",
IF(AND(Stock[[#This Row],[BUYING QUANTITY]]&gt;0,Stock[[#This Row],[REMAINING QUANTITY
(auto-fill)]]&gt;0),"HOLDING",""))</f>
        <v/>
      </c>
      <c r="C2753" s="113">
        <f t="shared" si="42"/>
        <v>2740</v>
      </c>
      <c r="D2753" s="79"/>
      <c r="E2753" s="80"/>
      <c r="F2753" s="162"/>
      <c r="G2753" s="85"/>
      <c r="H2753" s="86"/>
      <c r="I2753" s="164"/>
      <c r="J2753" s="115" t="str">
        <f>IF(Stock[[#This Row],[BUYING QUANTITY]]&gt;0,Stock[[#This Row],[BUYING PRICE]]*Stock[[#This Row],[BUYING QUANTITY]]*Stock[[#This Row],[% BUYING FEE]],"")</f>
        <v/>
      </c>
      <c r="K2753" s="89"/>
      <c r="L2753" s="90"/>
      <c r="M2753" s="117" t="str">
        <f>IF(Stock[[#This Row],[BUYING QUANTITY]]&gt;0,Stock[[#This Row],[BUYING PRICE]]*(1+Stock[[#This Row],[% THRESHOLD (RETURN)_1]]),"")</f>
        <v/>
      </c>
      <c r="N2753" s="91"/>
      <c r="O2753" s="117" t="str">
        <f>IF(Stock[[#This Row],[BUYING QUANTITY]]&gt;0,Stock[[#This Row],[BUYING PRICE]]*(1+Stock[[#This Row],[% THRESHOLD (RETURN)_2]]),"")</f>
        <v/>
      </c>
      <c r="P2753" s="91"/>
      <c r="Q2753" s="117" t="str">
        <f>IF(Stock[[#This Row],[BUYING QUANTITY]]&gt;0,Stock[[#This Row],[BUYING PRICE]]*(1+Stock[[#This Row],[% THRESHOLD (LOSS)]]),"")</f>
        <v/>
      </c>
      <c r="R2753" s="105"/>
      <c r="S2753" s="118" t="str">
        <f>IF(Stock[[#This Row],[CASH DIVIDEND]]&gt;0,Stock[[#This Row],[CASH DIVIDEND]]/(Stock[[#This Row],[BUYING PRICE]]*Stock[[#This Row],[BUYING QUANTITY]]),"")</f>
        <v/>
      </c>
      <c r="T2753" s="105"/>
      <c r="U2753" s="79"/>
      <c r="V2753" s="97"/>
      <c r="W2753" s="98"/>
      <c r="X2753" s="168"/>
      <c r="Y2753" s="126" t="str">
        <f>IF(Stock[[#This Row],[SELLING QUANTITY]]&gt;0,Stock[[#This Row],[SELLING PRICE]]*Stock[[#This Row],[SELLING QUANTITY]]*Stock[[#This Row],[% SELLING FEE]]+Stock[[#This Row],[SELLING PRICE]]*Stock[[#This Row],[SELLING QUANTITY]]*$D$12,"")</f>
        <v/>
      </c>
      <c r="Z2753" s="121">
        <f>Stock[[#This Row],[BUYING QUANTITY]]+Stock[[#This Row],[STOCK DIVIDEND]]-Stock[[#This Row],[SELLING QUANTITY]]</f>
        <v>0</v>
      </c>
      <c r="AA27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3" s="121">
        <f ca="1">IF(Stock[[#This Row],[SELLING DATE]]&gt;0,Stock[[#This Row],[SELLING DATE]]-Stock[[#This Row],[BUY DATE]]+1,IF(Stock[[#This Row],[BUY DATE]]=0,0,TODAY()-Stock[[#This Row],[BUY DATE]]+1))</f>
        <v>0</v>
      </c>
      <c r="AC2753" s="122" t="str">
        <f>IFERROR(Stock[[#This Row],[CASH DIVIDEND]]+Stock[[#This Row],[RETURN/(LOSS) FROM TRADING
(auto-fill)]],"")</f>
        <v/>
      </c>
      <c r="AD27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3" s="146" t="str">
        <f ca="1">IFERROR(IF(Stock[[#This Row],[HOLDING DAYS
(auto-fill)]]&lt;365,Stock[[#This Row],[% TOTAL RETURN/(LOSS)
(auto-fill)]]*365/Stock[[#This Row],[HOLDING DAYS
(auto-fill)]],POWER((1+Stock[[#This Row],[% TOTAL RETURN/(LOSS)
(auto-fill)]]),1/(Stock[[#This Row],[HOLDING DAYS
(auto-fill)]]/365))-1),"")</f>
        <v/>
      </c>
      <c r="AF2753" s="81"/>
      <c r="AG2753" s="149" t="str">
        <f>IF(Stock[[#This Row],[STATUS
(auto-fill)]]="HOLDING",Stock[[#This Row],[MARKET PRICE]]-Stock[[#This Row],[BUYING PRICE]],"")</f>
        <v/>
      </c>
      <c r="AH2753" s="143" t="str">
        <f>IFERROR(Stock[[#This Row],[CHANGE
(auto-fill)]]/Stock[[#This Row],[BUYING PRICE]],"")</f>
        <v/>
      </c>
      <c r="AI2753" s="130" t="str">
        <f>IF(Stock[[#This Row],[MARKET PRICE]]&gt;0,Stock[[#This Row],[MARKET PRICE]]*Stock[[#This Row],[REMAINING QUANTITY
(auto-fill)]],"")</f>
        <v/>
      </c>
    </row>
    <row r="2754" spans="2:35">
      <c r="B2754" s="110" t="str">
        <f>IF(AND(Stock[[#This Row],[BUYING QUANTITY]]&gt;0,Stock[[#This Row],[REMAINING QUANTITY
(auto-fill)]]=0),"SOLD OUT",
IF(AND(Stock[[#This Row],[BUYING QUANTITY]]&gt;0,Stock[[#This Row],[REMAINING QUANTITY
(auto-fill)]]&gt;0),"HOLDING",""))</f>
        <v/>
      </c>
      <c r="C2754" s="113">
        <f t="shared" si="42"/>
        <v>2741</v>
      </c>
      <c r="D2754" s="79"/>
      <c r="E2754" s="80"/>
      <c r="F2754" s="162"/>
      <c r="G2754" s="85"/>
      <c r="H2754" s="86"/>
      <c r="I2754" s="164"/>
      <c r="J2754" s="115" t="str">
        <f>IF(Stock[[#This Row],[BUYING QUANTITY]]&gt;0,Stock[[#This Row],[BUYING PRICE]]*Stock[[#This Row],[BUYING QUANTITY]]*Stock[[#This Row],[% BUYING FEE]],"")</f>
        <v/>
      </c>
      <c r="K2754" s="89"/>
      <c r="L2754" s="90"/>
      <c r="M2754" s="117" t="str">
        <f>IF(Stock[[#This Row],[BUYING QUANTITY]]&gt;0,Stock[[#This Row],[BUYING PRICE]]*(1+Stock[[#This Row],[% THRESHOLD (RETURN)_1]]),"")</f>
        <v/>
      </c>
      <c r="N2754" s="91"/>
      <c r="O2754" s="117" t="str">
        <f>IF(Stock[[#This Row],[BUYING QUANTITY]]&gt;0,Stock[[#This Row],[BUYING PRICE]]*(1+Stock[[#This Row],[% THRESHOLD (RETURN)_2]]),"")</f>
        <v/>
      </c>
      <c r="P2754" s="91"/>
      <c r="Q2754" s="117" t="str">
        <f>IF(Stock[[#This Row],[BUYING QUANTITY]]&gt;0,Stock[[#This Row],[BUYING PRICE]]*(1+Stock[[#This Row],[% THRESHOLD (LOSS)]]),"")</f>
        <v/>
      </c>
      <c r="R2754" s="105"/>
      <c r="S2754" s="118" t="str">
        <f>IF(Stock[[#This Row],[CASH DIVIDEND]]&gt;0,Stock[[#This Row],[CASH DIVIDEND]]/(Stock[[#This Row],[BUYING PRICE]]*Stock[[#This Row],[BUYING QUANTITY]]),"")</f>
        <v/>
      </c>
      <c r="T2754" s="105"/>
      <c r="U2754" s="79"/>
      <c r="V2754" s="97"/>
      <c r="W2754" s="98"/>
      <c r="X2754" s="168"/>
      <c r="Y2754" s="126" t="str">
        <f>IF(Stock[[#This Row],[SELLING QUANTITY]]&gt;0,Stock[[#This Row],[SELLING PRICE]]*Stock[[#This Row],[SELLING QUANTITY]]*Stock[[#This Row],[% SELLING FEE]]+Stock[[#This Row],[SELLING PRICE]]*Stock[[#This Row],[SELLING QUANTITY]]*$D$12,"")</f>
        <v/>
      </c>
      <c r="Z2754" s="121">
        <f>Stock[[#This Row],[BUYING QUANTITY]]+Stock[[#This Row],[STOCK DIVIDEND]]-Stock[[#This Row],[SELLING QUANTITY]]</f>
        <v>0</v>
      </c>
      <c r="AA27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4" s="121">
        <f ca="1">IF(Stock[[#This Row],[SELLING DATE]]&gt;0,Stock[[#This Row],[SELLING DATE]]-Stock[[#This Row],[BUY DATE]]+1,IF(Stock[[#This Row],[BUY DATE]]=0,0,TODAY()-Stock[[#This Row],[BUY DATE]]+1))</f>
        <v>0</v>
      </c>
      <c r="AC2754" s="122" t="str">
        <f>IFERROR(Stock[[#This Row],[CASH DIVIDEND]]+Stock[[#This Row],[RETURN/(LOSS) FROM TRADING
(auto-fill)]],"")</f>
        <v/>
      </c>
      <c r="AD27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4" s="146" t="str">
        <f ca="1">IFERROR(IF(Stock[[#This Row],[HOLDING DAYS
(auto-fill)]]&lt;365,Stock[[#This Row],[% TOTAL RETURN/(LOSS)
(auto-fill)]]*365/Stock[[#This Row],[HOLDING DAYS
(auto-fill)]],POWER((1+Stock[[#This Row],[% TOTAL RETURN/(LOSS)
(auto-fill)]]),1/(Stock[[#This Row],[HOLDING DAYS
(auto-fill)]]/365))-1),"")</f>
        <v/>
      </c>
      <c r="AF2754" s="81"/>
      <c r="AG2754" s="149" t="str">
        <f>IF(Stock[[#This Row],[STATUS
(auto-fill)]]="HOLDING",Stock[[#This Row],[MARKET PRICE]]-Stock[[#This Row],[BUYING PRICE]],"")</f>
        <v/>
      </c>
      <c r="AH2754" s="143" t="str">
        <f>IFERROR(Stock[[#This Row],[CHANGE
(auto-fill)]]/Stock[[#This Row],[BUYING PRICE]],"")</f>
        <v/>
      </c>
      <c r="AI2754" s="130" t="str">
        <f>IF(Stock[[#This Row],[MARKET PRICE]]&gt;0,Stock[[#This Row],[MARKET PRICE]]*Stock[[#This Row],[REMAINING QUANTITY
(auto-fill)]],"")</f>
        <v/>
      </c>
    </row>
    <row r="2755" spans="2:35">
      <c r="B2755" s="110" t="str">
        <f>IF(AND(Stock[[#This Row],[BUYING QUANTITY]]&gt;0,Stock[[#This Row],[REMAINING QUANTITY
(auto-fill)]]=0),"SOLD OUT",
IF(AND(Stock[[#This Row],[BUYING QUANTITY]]&gt;0,Stock[[#This Row],[REMAINING QUANTITY
(auto-fill)]]&gt;0),"HOLDING",""))</f>
        <v/>
      </c>
      <c r="C2755" s="113">
        <f t="shared" si="42"/>
        <v>2742</v>
      </c>
      <c r="D2755" s="79"/>
      <c r="E2755" s="80"/>
      <c r="F2755" s="162"/>
      <c r="G2755" s="85"/>
      <c r="H2755" s="86"/>
      <c r="I2755" s="164"/>
      <c r="J2755" s="115" t="str">
        <f>IF(Stock[[#This Row],[BUYING QUANTITY]]&gt;0,Stock[[#This Row],[BUYING PRICE]]*Stock[[#This Row],[BUYING QUANTITY]]*Stock[[#This Row],[% BUYING FEE]],"")</f>
        <v/>
      </c>
      <c r="K2755" s="89"/>
      <c r="L2755" s="90"/>
      <c r="M2755" s="117" t="str">
        <f>IF(Stock[[#This Row],[BUYING QUANTITY]]&gt;0,Stock[[#This Row],[BUYING PRICE]]*(1+Stock[[#This Row],[% THRESHOLD (RETURN)_1]]),"")</f>
        <v/>
      </c>
      <c r="N2755" s="91"/>
      <c r="O2755" s="117" t="str">
        <f>IF(Stock[[#This Row],[BUYING QUANTITY]]&gt;0,Stock[[#This Row],[BUYING PRICE]]*(1+Stock[[#This Row],[% THRESHOLD (RETURN)_2]]),"")</f>
        <v/>
      </c>
      <c r="P2755" s="91"/>
      <c r="Q2755" s="117" t="str">
        <f>IF(Stock[[#This Row],[BUYING QUANTITY]]&gt;0,Stock[[#This Row],[BUYING PRICE]]*(1+Stock[[#This Row],[% THRESHOLD (LOSS)]]),"")</f>
        <v/>
      </c>
      <c r="R2755" s="105"/>
      <c r="S2755" s="118" t="str">
        <f>IF(Stock[[#This Row],[CASH DIVIDEND]]&gt;0,Stock[[#This Row],[CASH DIVIDEND]]/(Stock[[#This Row],[BUYING PRICE]]*Stock[[#This Row],[BUYING QUANTITY]]),"")</f>
        <v/>
      </c>
      <c r="T2755" s="105"/>
      <c r="U2755" s="79"/>
      <c r="V2755" s="97"/>
      <c r="W2755" s="98"/>
      <c r="X2755" s="168"/>
      <c r="Y2755" s="126" t="str">
        <f>IF(Stock[[#This Row],[SELLING QUANTITY]]&gt;0,Stock[[#This Row],[SELLING PRICE]]*Stock[[#This Row],[SELLING QUANTITY]]*Stock[[#This Row],[% SELLING FEE]]+Stock[[#This Row],[SELLING PRICE]]*Stock[[#This Row],[SELLING QUANTITY]]*$D$12,"")</f>
        <v/>
      </c>
      <c r="Z2755" s="121">
        <f>Stock[[#This Row],[BUYING QUANTITY]]+Stock[[#This Row],[STOCK DIVIDEND]]-Stock[[#This Row],[SELLING QUANTITY]]</f>
        <v>0</v>
      </c>
      <c r="AA27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5" s="121">
        <f ca="1">IF(Stock[[#This Row],[SELLING DATE]]&gt;0,Stock[[#This Row],[SELLING DATE]]-Stock[[#This Row],[BUY DATE]]+1,IF(Stock[[#This Row],[BUY DATE]]=0,0,TODAY()-Stock[[#This Row],[BUY DATE]]+1))</f>
        <v>0</v>
      </c>
      <c r="AC2755" s="122" t="str">
        <f>IFERROR(Stock[[#This Row],[CASH DIVIDEND]]+Stock[[#This Row],[RETURN/(LOSS) FROM TRADING
(auto-fill)]],"")</f>
        <v/>
      </c>
      <c r="AD27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5" s="146" t="str">
        <f ca="1">IFERROR(IF(Stock[[#This Row],[HOLDING DAYS
(auto-fill)]]&lt;365,Stock[[#This Row],[% TOTAL RETURN/(LOSS)
(auto-fill)]]*365/Stock[[#This Row],[HOLDING DAYS
(auto-fill)]],POWER((1+Stock[[#This Row],[% TOTAL RETURN/(LOSS)
(auto-fill)]]),1/(Stock[[#This Row],[HOLDING DAYS
(auto-fill)]]/365))-1),"")</f>
        <v/>
      </c>
      <c r="AF2755" s="81"/>
      <c r="AG2755" s="149" t="str">
        <f>IF(Stock[[#This Row],[STATUS
(auto-fill)]]="HOLDING",Stock[[#This Row],[MARKET PRICE]]-Stock[[#This Row],[BUYING PRICE]],"")</f>
        <v/>
      </c>
      <c r="AH2755" s="143" t="str">
        <f>IFERROR(Stock[[#This Row],[CHANGE
(auto-fill)]]/Stock[[#This Row],[BUYING PRICE]],"")</f>
        <v/>
      </c>
      <c r="AI2755" s="130" t="str">
        <f>IF(Stock[[#This Row],[MARKET PRICE]]&gt;0,Stock[[#This Row],[MARKET PRICE]]*Stock[[#This Row],[REMAINING QUANTITY
(auto-fill)]],"")</f>
        <v/>
      </c>
    </row>
    <row r="2756" spans="2:35">
      <c r="B2756" s="110" t="str">
        <f>IF(AND(Stock[[#This Row],[BUYING QUANTITY]]&gt;0,Stock[[#This Row],[REMAINING QUANTITY
(auto-fill)]]=0),"SOLD OUT",
IF(AND(Stock[[#This Row],[BUYING QUANTITY]]&gt;0,Stock[[#This Row],[REMAINING QUANTITY
(auto-fill)]]&gt;0),"HOLDING",""))</f>
        <v/>
      </c>
      <c r="C2756" s="113">
        <f t="shared" si="42"/>
        <v>2743</v>
      </c>
      <c r="D2756" s="79"/>
      <c r="E2756" s="80"/>
      <c r="F2756" s="162"/>
      <c r="G2756" s="85"/>
      <c r="H2756" s="86"/>
      <c r="I2756" s="164"/>
      <c r="J2756" s="115" t="str">
        <f>IF(Stock[[#This Row],[BUYING QUANTITY]]&gt;0,Stock[[#This Row],[BUYING PRICE]]*Stock[[#This Row],[BUYING QUANTITY]]*Stock[[#This Row],[% BUYING FEE]],"")</f>
        <v/>
      </c>
      <c r="K2756" s="89"/>
      <c r="L2756" s="90"/>
      <c r="M2756" s="117" t="str">
        <f>IF(Stock[[#This Row],[BUYING QUANTITY]]&gt;0,Stock[[#This Row],[BUYING PRICE]]*(1+Stock[[#This Row],[% THRESHOLD (RETURN)_1]]),"")</f>
        <v/>
      </c>
      <c r="N2756" s="91"/>
      <c r="O2756" s="117" t="str">
        <f>IF(Stock[[#This Row],[BUYING QUANTITY]]&gt;0,Stock[[#This Row],[BUYING PRICE]]*(1+Stock[[#This Row],[% THRESHOLD (RETURN)_2]]),"")</f>
        <v/>
      </c>
      <c r="P2756" s="91"/>
      <c r="Q2756" s="117" t="str">
        <f>IF(Stock[[#This Row],[BUYING QUANTITY]]&gt;0,Stock[[#This Row],[BUYING PRICE]]*(1+Stock[[#This Row],[% THRESHOLD (LOSS)]]),"")</f>
        <v/>
      </c>
      <c r="R2756" s="105"/>
      <c r="S2756" s="118" t="str">
        <f>IF(Stock[[#This Row],[CASH DIVIDEND]]&gt;0,Stock[[#This Row],[CASH DIVIDEND]]/(Stock[[#This Row],[BUYING PRICE]]*Stock[[#This Row],[BUYING QUANTITY]]),"")</f>
        <v/>
      </c>
      <c r="T2756" s="105"/>
      <c r="U2756" s="79"/>
      <c r="V2756" s="97"/>
      <c r="W2756" s="98"/>
      <c r="X2756" s="168"/>
      <c r="Y2756" s="126" t="str">
        <f>IF(Stock[[#This Row],[SELLING QUANTITY]]&gt;0,Stock[[#This Row],[SELLING PRICE]]*Stock[[#This Row],[SELLING QUANTITY]]*Stock[[#This Row],[% SELLING FEE]]+Stock[[#This Row],[SELLING PRICE]]*Stock[[#This Row],[SELLING QUANTITY]]*$D$12,"")</f>
        <v/>
      </c>
      <c r="Z2756" s="121">
        <f>Stock[[#This Row],[BUYING QUANTITY]]+Stock[[#This Row],[STOCK DIVIDEND]]-Stock[[#This Row],[SELLING QUANTITY]]</f>
        <v>0</v>
      </c>
      <c r="AA27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6" s="121">
        <f ca="1">IF(Stock[[#This Row],[SELLING DATE]]&gt;0,Stock[[#This Row],[SELLING DATE]]-Stock[[#This Row],[BUY DATE]]+1,IF(Stock[[#This Row],[BUY DATE]]=0,0,TODAY()-Stock[[#This Row],[BUY DATE]]+1))</f>
        <v>0</v>
      </c>
      <c r="AC2756" s="122" t="str">
        <f>IFERROR(Stock[[#This Row],[CASH DIVIDEND]]+Stock[[#This Row],[RETURN/(LOSS) FROM TRADING
(auto-fill)]],"")</f>
        <v/>
      </c>
      <c r="AD27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6" s="146" t="str">
        <f ca="1">IFERROR(IF(Stock[[#This Row],[HOLDING DAYS
(auto-fill)]]&lt;365,Stock[[#This Row],[% TOTAL RETURN/(LOSS)
(auto-fill)]]*365/Stock[[#This Row],[HOLDING DAYS
(auto-fill)]],POWER((1+Stock[[#This Row],[% TOTAL RETURN/(LOSS)
(auto-fill)]]),1/(Stock[[#This Row],[HOLDING DAYS
(auto-fill)]]/365))-1),"")</f>
        <v/>
      </c>
      <c r="AF2756" s="81"/>
      <c r="AG2756" s="149" t="str">
        <f>IF(Stock[[#This Row],[STATUS
(auto-fill)]]="HOLDING",Stock[[#This Row],[MARKET PRICE]]-Stock[[#This Row],[BUYING PRICE]],"")</f>
        <v/>
      </c>
      <c r="AH2756" s="143" t="str">
        <f>IFERROR(Stock[[#This Row],[CHANGE
(auto-fill)]]/Stock[[#This Row],[BUYING PRICE]],"")</f>
        <v/>
      </c>
      <c r="AI2756" s="130" t="str">
        <f>IF(Stock[[#This Row],[MARKET PRICE]]&gt;0,Stock[[#This Row],[MARKET PRICE]]*Stock[[#This Row],[REMAINING QUANTITY
(auto-fill)]],"")</f>
        <v/>
      </c>
    </row>
    <row r="2757" spans="2:35">
      <c r="B2757" s="110" t="str">
        <f>IF(AND(Stock[[#This Row],[BUYING QUANTITY]]&gt;0,Stock[[#This Row],[REMAINING QUANTITY
(auto-fill)]]=0),"SOLD OUT",
IF(AND(Stock[[#This Row],[BUYING QUANTITY]]&gt;0,Stock[[#This Row],[REMAINING QUANTITY
(auto-fill)]]&gt;0),"HOLDING",""))</f>
        <v/>
      </c>
      <c r="C2757" s="113">
        <f t="shared" si="42"/>
        <v>2744</v>
      </c>
      <c r="D2757" s="79"/>
      <c r="E2757" s="80"/>
      <c r="F2757" s="162"/>
      <c r="G2757" s="85"/>
      <c r="H2757" s="86"/>
      <c r="I2757" s="164"/>
      <c r="J2757" s="115" t="str">
        <f>IF(Stock[[#This Row],[BUYING QUANTITY]]&gt;0,Stock[[#This Row],[BUYING PRICE]]*Stock[[#This Row],[BUYING QUANTITY]]*Stock[[#This Row],[% BUYING FEE]],"")</f>
        <v/>
      </c>
      <c r="K2757" s="89"/>
      <c r="L2757" s="90"/>
      <c r="M2757" s="117" t="str">
        <f>IF(Stock[[#This Row],[BUYING QUANTITY]]&gt;0,Stock[[#This Row],[BUYING PRICE]]*(1+Stock[[#This Row],[% THRESHOLD (RETURN)_1]]),"")</f>
        <v/>
      </c>
      <c r="N2757" s="91"/>
      <c r="O2757" s="117" t="str">
        <f>IF(Stock[[#This Row],[BUYING QUANTITY]]&gt;0,Stock[[#This Row],[BUYING PRICE]]*(1+Stock[[#This Row],[% THRESHOLD (RETURN)_2]]),"")</f>
        <v/>
      </c>
      <c r="P2757" s="91"/>
      <c r="Q2757" s="117" t="str">
        <f>IF(Stock[[#This Row],[BUYING QUANTITY]]&gt;0,Stock[[#This Row],[BUYING PRICE]]*(1+Stock[[#This Row],[% THRESHOLD (LOSS)]]),"")</f>
        <v/>
      </c>
      <c r="R2757" s="105"/>
      <c r="S2757" s="118" t="str">
        <f>IF(Stock[[#This Row],[CASH DIVIDEND]]&gt;0,Stock[[#This Row],[CASH DIVIDEND]]/(Stock[[#This Row],[BUYING PRICE]]*Stock[[#This Row],[BUYING QUANTITY]]),"")</f>
        <v/>
      </c>
      <c r="T2757" s="105"/>
      <c r="U2757" s="79"/>
      <c r="V2757" s="97"/>
      <c r="W2757" s="98"/>
      <c r="X2757" s="168"/>
      <c r="Y2757" s="126" t="str">
        <f>IF(Stock[[#This Row],[SELLING QUANTITY]]&gt;0,Stock[[#This Row],[SELLING PRICE]]*Stock[[#This Row],[SELLING QUANTITY]]*Stock[[#This Row],[% SELLING FEE]]+Stock[[#This Row],[SELLING PRICE]]*Stock[[#This Row],[SELLING QUANTITY]]*$D$12,"")</f>
        <v/>
      </c>
      <c r="Z2757" s="121">
        <f>Stock[[#This Row],[BUYING QUANTITY]]+Stock[[#This Row],[STOCK DIVIDEND]]-Stock[[#This Row],[SELLING QUANTITY]]</f>
        <v>0</v>
      </c>
      <c r="AA27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7" s="121">
        <f ca="1">IF(Stock[[#This Row],[SELLING DATE]]&gt;0,Stock[[#This Row],[SELLING DATE]]-Stock[[#This Row],[BUY DATE]]+1,IF(Stock[[#This Row],[BUY DATE]]=0,0,TODAY()-Stock[[#This Row],[BUY DATE]]+1))</f>
        <v>0</v>
      </c>
      <c r="AC2757" s="122" t="str">
        <f>IFERROR(Stock[[#This Row],[CASH DIVIDEND]]+Stock[[#This Row],[RETURN/(LOSS) FROM TRADING
(auto-fill)]],"")</f>
        <v/>
      </c>
      <c r="AD27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7" s="146" t="str">
        <f ca="1">IFERROR(IF(Stock[[#This Row],[HOLDING DAYS
(auto-fill)]]&lt;365,Stock[[#This Row],[% TOTAL RETURN/(LOSS)
(auto-fill)]]*365/Stock[[#This Row],[HOLDING DAYS
(auto-fill)]],POWER((1+Stock[[#This Row],[% TOTAL RETURN/(LOSS)
(auto-fill)]]),1/(Stock[[#This Row],[HOLDING DAYS
(auto-fill)]]/365))-1),"")</f>
        <v/>
      </c>
      <c r="AF2757" s="81"/>
      <c r="AG2757" s="149" t="str">
        <f>IF(Stock[[#This Row],[STATUS
(auto-fill)]]="HOLDING",Stock[[#This Row],[MARKET PRICE]]-Stock[[#This Row],[BUYING PRICE]],"")</f>
        <v/>
      </c>
      <c r="AH2757" s="143" t="str">
        <f>IFERROR(Stock[[#This Row],[CHANGE
(auto-fill)]]/Stock[[#This Row],[BUYING PRICE]],"")</f>
        <v/>
      </c>
      <c r="AI2757" s="130" t="str">
        <f>IF(Stock[[#This Row],[MARKET PRICE]]&gt;0,Stock[[#This Row],[MARKET PRICE]]*Stock[[#This Row],[REMAINING QUANTITY
(auto-fill)]],"")</f>
        <v/>
      </c>
    </row>
    <row r="2758" spans="2:35">
      <c r="B2758" s="110" t="str">
        <f>IF(AND(Stock[[#This Row],[BUYING QUANTITY]]&gt;0,Stock[[#This Row],[REMAINING QUANTITY
(auto-fill)]]=0),"SOLD OUT",
IF(AND(Stock[[#This Row],[BUYING QUANTITY]]&gt;0,Stock[[#This Row],[REMAINING QUANTITY
(auto-fill)]]&gt;0),"HOLDING",""))</f>
        <v/>
      </c>
      <c r="C2758" s="113">
        <f t="shared" si="42"/>
        <v>2745</v>
      </c>
      <c r="D2758" s="79"/>
      <c r="E2758" s="80"/>
      <c r="F2758" s="162"/>
      <c r="G2758" s="85"/>
      <c r="H2758" s="86"/>
      <c r="I2758" s="164"/>
      <c r="J2758" s="115" t="str">
        <f>IF(Stock[[#This Row],[BUYING QUANTITY]]&gt;0,Stock[[#This Row],[BUYING PRICE]]*Stock[[#This Row],[BUYING QUANTITY]]*Stock[[#This Row],[% BUYING FEE]],"")</f>
        <v/>
      </c>
      <c r="K2758" s="89"/>
      <c r="L2758" s="90"/>
      <c r="M2758" s="117" t="str">
        <f>IF(Stock[[#This Row],[BUYING QUANTITY]]&gt;0,Stock[[#This Row],[BUYING PRICE]]*(1+Stock[[#This Row],[% THRESHOLD (RETURN)_1]]),"")</f>
        <v/>
      </c>
      <c r="N2758" s="91"/>
      <c r="O2758" s="117" t="str">
        <f>IF(Stock[[#This Row],[BUYING QUANTITY]]&gt;0,Stock[[#This Row],[BUYING PRICE]]*(1+Stock[[#This Row],[% THRESHOLD (RETURN)_2]]),"")</f>
        <v/>
      </c>
      <c r="P2758" s="91"/>
      <c r="Q2758" s="117" t="str">
        <f>IF(Stock[[#This Row],[BUYING QUANTITY]]&gt;0,Stock[[#This Row],[BUYING PRICE]]*(1+Stock[[#This Row],[% THRESHOLD (LOSS)]]),"")</f>
        <v/>
      </c>
      <c r="R2758" s="105"/>
      <c r="S2758" s="118" t="str">
        <f>IF(Stock[[#This Row],[CASH DIVIDEND]]&gt;0,Stock[[#This Row],[CASH DIVIDEND]]/(Stock[[#This Row],[BUYING PRICE]]*Stock[[#This Row],[BUYING QUANTITY]]),"")</f>
        <v/>
      </c>
      <c r="T2758" s="105"/>
      <c r="U2758" s="79"/>
      <c r="V2758" s="97"/>
      <c r="W2758" s="98"/>
      <c r="X2758" s="168"/>
      <c r="Y2758" s="126" t="str">
        <f>IF(Stock[[#This Row],[SELLING QUANTITY]]&gt;0,Stock[[#This Row],[SELLING PRICE]]*Stock[[#This Row],[SELLING QUANTITY]]*Stock[[#This Row],[% SELLING FEE]]+Stock[[#This Row],[SELLING PRICE]]*Stock[[#This Row],[SELLING QUANTITY]]*$D$12,"")</f>
        <v/>
      </c>
      <c r="Z2758" s="121">
        <f>Stock[[#This Row],[BUYING QUANTITY]]+Stock[[#This Row],[STOCK DIVIDEND]]-Stock[[#This Row],[SELLING QUANTITY]]</f>
        <v>0</v>
      </c>
      <c r="AA27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8" s="121">
        <f ca="1">IF(Stock[[#This Row],[SELLING DATE]]&gt;0,Stock[[#This Row],[SELLING DATE]]-Stock[[#This Row],[BUY DATE]]+1,IF(Stock[[#This Row],[BUY DATE]]=0,0,TODAY()-Stock[[#This Row],[BUY DATE]]+1))</f>
        <v>0</v>
      </c>
      <c r="AC2758" s="122" t="str">
        <f>IFERROR(Stock[[#This Row],[CASH DIVIDEND]]+Stock[[#This Row],[RETURN/(LOSS) FROM TRADING
(auto-fill)]],"")</f>
        <v/>
      </c>
      <c r="AD27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8" s="146" t="str">
        <f ca="1">IFERROR(IF(Stock[[#This Row],[HOLDING DAYS
(auto-fill)]]&lt;365,Stock[[#This Row],[% TOTAL RETURN/(LOSS)
(auto-fill)]]*365/Stock[[#This Row],[HOLDING DAYS
(auto-fill)]],POWER((1+Stock[[#This Row],[% TOTAL RETURN/(LOSS)
(auto-fill)]]),1/(Stock[[#This Row],[HOLDING DAYS
(auto-fill)]]/365))-1),"")</f>
        <v/>
      </c>
      <c r="AF2758" s="81"/>
      <c r="AG2758" s="149" t="str">
        <f>IF(Stock[[#This Row],[STATUS
(auto-fill)]]="HOLDING",Stock[[#This Row],[MARKET PRICE]]-Stock[[#This Row],[BUYING PRICE]],"")</f>
        <v/>
      </c>
      <c r="AH2758" s="143" t="str">
        <f>IFERROR(Stock[[#This Row],[CHANGE
(auto-fill)]]/Stock[[#This Row],[BUYING PRICE]],"")</f>
        <v/>
      </c>
      <c r="AI2758" s="130" t="str">
        <f>IF(Stock[[#This Row],[MARKET PRICE]]&gt;0,Stock[[#This Row],[MARKET PRICE]]*Stock[[#This Row],[REMAINING QUANTITY
(auto-fill)]],"")</f>
        <v/>
      </c>
    </row>
    <row r="2759" spans="2:35">
      <c r="B2759" s="110" t="str">
        <f>IF(AND(Stock[[#This Row],[BUYING QUANTITY]]&gt;0,Stock[[#This Row],[REMAINING QUANTITY
(auto-fill)]]=0),"SOLD OUT",
IF(AND(Stock[[#This Row],[BUYING QUANTITY]]&gt;0,Stock[[#This Row],[REMAINING QUANTITY
(auto-fill)]]&gt;0),"HOLDING",""))</f>
        <v/>
      </c>
      <c r="C2759" s="113">
        <f t="shared" si="42"/>
        <v>2746</v>
      </c>
      <c r="D2759" s="79"/>
      <c r="E2759" s="80"/>
      <c r="F2759" s="162"/>
      <c r="G2759" s="85"/>
      <c r="H2759" s="86"/>
      <c r="I2759" s="164"/>
      <c r="J2759" s="115" t="str">
        <f>IF(Stock[[#This Row],[BUYING QUANTITY]]&gt;0,Stock[[#This Row],[BUYING PRICE]]*Stock[[#This Row],[BUYING QUANTITY]]*Stock[[#This Row],[% BUYING FEE]],"")</f>
        <v/>
      </c>
      <c r="K2759" s="89"/>
      <c r="L2759" s="90"/>
      <c r="M2759" s="117" t="str">
        <f>IF(Stock[[#This Row],[BUYING QUANTITY]]&gt;0,Stock[[#This Row],[BUYING PRICE]]*(1+Stock[[#This Row],[% THRESHOLD (RETURN)_1]]),"")</f>
        <v/>
      </c>
      <c r="N2759" s="91"/>
      <c r="O2759" s="117" t="str">
        <f>IF(Stock[[#This Row],[BUYING QUANTITY]]&gt;0,Stock[[#This Row],[BUYING PRICE]]*(1+Stock[[#This Row],[% THRESHOLD (RETURN)_2]]),"")</f>
        <v/>
      </c>
      <c r="P2759" s="91"/>
      <c r="Q2759" s="117" t="str">
        <f>IF(Stock[[#This Row],[BUYING QUANTITY]]&gt;0,Stock[[#This Row],[BUYING PRICE]]*(1+Stock[[#This Row],[% THRESHOLD (LOSS)]]),"")</f>
        <v/>
      </c>
      <c r="R2759" s="105"/>
      <c r="S2759" s="118" t="str">
        <f>IF(Stock[[#This Row],[CASH DIVIDEND]]&gt;0,Stock[[#This Row],[CASH DIVIDEND]]/(Stock[[#This Row],[BUYING PRICE]]*Stock[[#This Row],[BUYING QUANTITY]]),"")</f>
        <v/>
      </c>
      <c r="T2759" s="105"/>
      <c r="U2759" s="79"/>
      <c r="V2759" s="97"/>
      <c r="W2759" s="98"/>
      <c r="X2759" s="168"/>
      <c r="Y2759" s="126" t="str">
        <f>IF(Stock[[#This Row],[SELLING QUANTITY]]&gt;0,Stock[[#This Row],[SELLING PRICE]]*Stock[[#This Row],[SELLING QUANTITY]]*Stock[[#This Row],[% SELLING FEE]]+Stock[[#This Row],[SELLING PRICE]]*Stock[[#This Row],[SELLING QUANTITY]]*$D$12,"")</f>
        <v/>
      </c>
      <c r="Z2759" s="121">
        <f>Stock[[#This Row],[BUYING QUANTITY]]+Stock[[#This Row],[STOCK DIVIDEND]]-Stock[[#This Row],[SELLING QUANTITY]]</f>
        <v>0</v>
      </c>
      <c r="AA27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59" s="121">
        <f ca="1">IF(Stock[[#This Row],[SELLING DATE]]&gt;0,Stock[[#This Row],[SELLING DATE]]-Stock[[#This Row],[BUY DATE]]+1,IF(Stock[[#This Row],[BUY DATE]]=0,0,TODAY()-Stock[[#This Row],[BUY DATE]]+1))</f>
        <v>0</v>
      </c>
      <c r="AC2759" s="122" t="str">
        <f>IFERROR(Stock[[#This Row],[CASH DIVIDEND]]+Stock[[#This Row],[RETURN/(LOSS) FROM TRADING
(auto-fill)]],"")</f>
        <v/>
      </c>
      <c r="AD27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59" s="146" t="str">
        <f ca="1">IFERROR(IF(Stock[[#This Row],[HOLDING DAYS
(auto-fill)]]&lt;365,Stock[[#This Row],[% TOTAL RETURN/(LOSS)
(auto-fill)]]*365/Stock[[#This Row],[HOLDING DAYS
(auto-fill)]],POWER((1+Stock[[#This Row],[% TOTAL RETURN/(LOSS)
(auto-fill)]]),1/(Stock[[#This Row],[HOLDING DAYS
(auto-fill)]]/365))-1),"")</f>
        <v/>
      </c>
      <c r="AF2759" s="81"/>
      <c r="AG2759" s="149" t="str">
        <f>IF(Stock[[#This Row],[STATUS
(auto-fill)]]="HOLDING",Stock[[#This Row],[MARKET PRICE]]-Stock[[#This Row],[BUYING PRICE]],"")</f>
        <v/>
      </c>
      <c r="AH2759" s="143" t="str">
        <f>IFERROR(Stock[[#This Row],[CHANGE
(auto-fill)]]/Stock[[#This Row],[BUYING PRICE]],"")</f>
        <v/>
      </c>
      <c r="AI2759" s="130" t="str">
        <f>IF(Stock[[#This Row],[MARKET PRICE]]&gt;0,Stock[[#This Row],[MARKET PRICE]]*Stock[[#This Row],[REMAINING QUANTITY
(auto-fill)]],"")</f>
        <v/>
      </c>
    </row>
    <row r="2760" spans="2:35">
      <c r="B2760" s="110" t="str">
        <f>IF(AND(Stock[[#This Row],[BUYING QUANTITY]]&gt;0,Stock[[#This Row],[REMAINING QUANTITY
(auto-fill)]]=0),"SOLD OUT",
IF(AND(Stock[[#This Row],[BUYING QUANTITY]]&gt;0,Stock[[#This Row],[REMAINING QUANTITY
(auto-fill)]]&gt;0),"HOLDING",""))</f>
        <v/>
      </c>
      <c r="C2760" s="113">
        <f t="shared" si="42"/>
        <v>2747</v>
      </c>
      <c r="D2760" s="79"/>
      <c r="E2760" s="80"/>
      <c r="F2760" s="162"/>
      <c r="G2760" s="85"/>
      <c r="H2760" s="86"/>
      <c r="I2760" s="164"/>
      <c r="J2760" s="115" t="str">
        <f>IF(Stock[[#This Row],[BUYING QUANTITY]]&gt;0,Stock[[#This Row],[BUYING PRICE]]*Stock[[#This Row],[BUYING QUANTITY]]*Stock[[#This Row],[% BUYING FEE]],"")</f>
        <v/>
      </c>
      <c r="K2760" s="89"/>
      <c r="L2760" s="90"/>
      <c r="M2760" s="117" t="str">
        <f>IF(Stock[[#This Row],[BUYING QUANTITY]]&gt;0,Stock[[#This Row],[BUYING PRICE]]*(1+Stock[[#This Row],[% THRESHOLD (RETURN)_1]]),"")</f>
        <v/>
      </c>
      <c r="N2760" s="91"/>
      <c r="O2760" s="117" t="str">
        <f>IF(Stock[[#This Row],[BUYING QUANTITY]]&gt;0,Stock[[#This Row],[BUYING PRICE]]*(1+Stock[[#This Row],[% THRESHOLD (RETURN)_2]]),"")</f>
        <v/>
      </c>
      <c r="P2760" s="91"/>
      <c r="Q2760" s="117" t="str">
        <f>IF(Stock[[#This Row],[BUYING QUANTITY]]&gt;0,Stock[[#This Row],[BUYING PRICE]]*(1+Stock[[#This Row],[% THRESHOLD (LOSS)]]),"")</f>
        <v/>
      </c>
      <c r="R2760" s="105"/>
      <c r="S2760" s="118" t="str">
        <f>IF(Stock[[#This Row],[CASH DIVIDEND]]&gt;0,Stock[[#This Row],[CASH DIVIDEND]]/(Stock[[#This Row],[BUYING PRICE]]*Stock[[#This Row],[BUYING QUANTITY]]),"")</f>
        <v/>
      </c>
      <c r="T2760" s="105"/>
      <c r="U2760" s="79"/>
      <c r="V2760" s="97"/>
      <c r="W2760" s="98"/>
      <c r="X2760" s="168"/>
      <c r="Y2760" s="126" t="str">
        <f>IF(Stock[[#This Row],[SELLING QUANTITY]]&gt;0,Stock[[#This Row],[SELLING PRICE]]*Stock[[#This Row],[SELLING QUANTITY]]*Stock[[#This Row],[% SELLING FEE]]+Stock[[#This Row],[SELLING PRICE]]*Stock[[#This Row],[SELLING QUANTITY]]*$D$12,"")</f>
        <v/>
      </c>
      <c r="Z2760" s="121">
        <f>Stock[[#This Row],[BUYING QUANTITY]]+Stock[[#This Row],[STOCK DIVIDEND]]-Stock[[#This Row],[SELLING QUANTITY]]</f>
        <v>0</v>
      </c>
      <c r="AA27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0" s="121">
        <f ca="1">IF(Stock[[#This Row],[SELLING DATE]]&gt;0,Stock[[#This Row],[SELLING DATE]]-Stock[[#This Row],[BUY DATE]]+1,IF(Stock[[#This Row],[BUY DATE]]=0,0,TODAY()-Stock[[#This Row],[BUY DATE]]+1))</f>
        <v>0</v>
      </c>
      <c r="AC2760" s="122" t="str">
        <f>IFERROR(Stock[[#This Row],[CASH DIVIDEND]]+Stock[[#This Row],[RETURN/(LOSS) FROM TRADING
(auto-fill)]],"")</f>
        <v/>
      </c>
      <c r="AD27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0" s="146" t="str">
        <f ca="1">IFERROR(IF(Stock[[#This Row],[HOLDING DAYS
(auto-fill)]]&lt;365,Stock[[#This Row],[% TOTAL RETURN/(LOSS)
(auto-fill)]]*365/Stock[[#This Row],[HOLDING DAYS
(auto-fill)]],POWER((1+Stock[[#This Row],[% TOTAL RETURN/(LOSS)
(auto-fill)]]),1/(Stock[[#This Row],[HOLDING DAYS
(auto-fill)]]/365))-1),"")</f>
        <v/>
      </c>
      <c r="AF2760" s="81"/>
      <c r="AG2760" s="149" t="str">
        <f>IF(Stock[[#This Row],[STATUS
(auto-fill)]]="HOLDING",Stock[[#This Row],[MARKET PRICE]]-Stock[[#This Row],[BUYING PRICE]],"")</f>
        <v/>
      </c>
      <c r="AH2760" s="143" t="str">
        <f>IFERROR(Stock[[#This Row],[CHANGE
(auto-fill)]]/Stock[[#This Row],[BUYING PRICE]],"")</f>
        <v/>
      </c>
      <c r="AI2760" s="130" t="str">
        <f>IF(Stock[[#This Row],[MARKET PRICE]]&gt;0,Stock[[#This Row],[MARKET PRICE]]*Stock[[#This Row],[REMAINING QUANTITY
(auto-fill)]],"")</f>
        <v/>
      </c>
    </row>
    <row r="2761" spans="2:35">
      <c r="B2761" s="110" t="str">
        <f>IF(AND(Stock[[#This Row],[BUYING QUANTITY]]&gt;0,Stock[[#This Row],[REMAINING QUANTITY
(auto-fill)]]=0),"SOLD OUT",
IF(AND(Stock[[#This Row],[BUYING QUANTITY]]&gt;0,Stock[[#This Row],[REMAINING QUANTITY
(auto-fill)]]&gt;0),"HOLDING",""))</f>
        <v/>
      </c>
      <c r="C2761" s="113">
        <f t="shared" si="42"/>
        <v>2748</v>
      </c>
      <c r="D2761" s="79"/>
      <c r="E2761" s="80"/>
      <c r="F2761" s="162"/>
      <c r="G2761" s="85"/>
      <c r="H2761" s="86"/>
      <c r="I2761" s="164"/>
      <c r="J2761" s="115" t="str">
        <f>IF(Stock[[#This Row],[BUYING QUANTITY]]&gt;0,Stock[[#This Row],[BUYING PRICE]]*Stock[[#This Row],[BUYING QUANTITY]]*Stock[[#This Row],[% BUYING FEE]],"")</f>
        <v/>
      </c>
      <c r="K2761" s="89"/>
      <c r="L2761" s="90"/>
      <c r="M2761" s="117" t="str">
        <f>IF(Stock[[#This Row],[BUYING QUANTITY]]&gt;0,Stock[[#This Row],[BUYING PRICE]]*(1+Stock[[#This Row],[% THRESHOLD (RETURN)_1]]),"")</f>
        <v/>
      </c>
      <c r="N2761" s="91"/>
      <c r="O2761" s="117" t="str">
        <f>IF(Stock[[#This Row],[BUYING QUANTITY]]&gt;0,Stock[[#This Row],[BUYING PRICE]]*(1+Stock[[#This Row],[% THRESHOLD (RETURN)_2]]),"")</f>
        <v/>
      </c>
      <c r="P2761" s="91"/>
      <c r="Q2761" s="117" t="str">
        <f>IF(Stock[[#This Row],[BUYING QUANTITY]]&gt;0,Stock[[#This Row],[BUYING PRICE]]*(1+Stock[[#This Row],[% THRESHOLD (LOSS)]]),"")</f>
        <v/>
      </c>
      <c r="R2761" s="105"/>
      <c r="S2761" s="118" t="str">
        <f>IF(Stock[[#This Row],[CASH DIVIDEND]]&gt;0,Stock[[#This Row],[CASH DIVIDEND]]/(Stock[[#This Row],[BUYING PRICE]]*Stock[[#This Row],[BUYING QUANTITY]]),"")</f>
        <v/>
      </c>
      <c r="T2761" s="105"/>
      <c r="U2761" s="79"/>
      <c r="V2761" s="97"/>
      <c r="W2761" s="98"/>
      <c r="X2761" s="168"/>
      <c r="Y2761" s="126" t="str">
        <f>IF(Stock[[#This Row],[SELLING QUANTITY]]&gt;0,Stock[[#This Row],[SELLING PRICE]]*Stock[[#This Row],[SELLING QUANTITY]]*Stock[[#This Row],[% SELLING FEE]]+Stock[[#This Row],[SELLING PRICE]]*Stock[[#This Row],[SELLING QUANTITY]]*$D$12,"")</f>
        <v/>
      </c>
      <c r="Z2761" s="121">
        <f>Stock[[#This Row],[BUYING QUANTITY]]+Stock[[#This Row],[STOCK DIVIDEND]]-Stock[[#This Row],[SELLING QUANTITY]]</f>
        <v>0</v>
      </c>
      <c r="AA27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1" s="121">
        <f ca="1">IF(Stock[[#This Row],[SELLING DATE]]&gt;0,Stock[[#This Row],[SELLING DATE]]-Stock[[#This Row],[BUY DATE]]+1,IF(Stock[[#This Row],[BUY DATE]]=0,0,TODAY()-Stock[[#This Row],[BUY DATE]]+1))</f>
        <v>0</v>
      </c>
      <c r="AC2761" s="122" t="str">
        <f>IFERROR(Stock[[#This Row],[CASH DIVIDEND]]+Stock[[#This Row],[RETURN/(LOSS) FROM TRADING
(auto-fill)]],"")</f>
        <v/>
      </c>
      <c r="AD27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1" s="146" t="str">
        <f ca="1">IFERROR(IF(Stock[[#This Row],[HOLDING DAYS
(auto-fill)]]&lt;365,Stock[[#This Row],[% TOTAL RETURN/(LOSS)
(auto-fill)]]*365/Stock[[#This Row],[HOLDING DAYS
(auto-fill)]],POWER((1+Stock[[#This Row],[% TOTAL RETURN/(LOSS)
(auto-fill)]]),1/(Stock[[#This Row],[HOLDING DAYS
(auto-fill)]]/365))-1),"")</f>
        <v/>
      </c>
      <c r="AF2761" s="81"/>
      <c r="AG2761" s="149" t="str">
        <f>IF(Stock[[#This Row],[STATUS
(auto-fill)]]="HOLDING",Stock[[#This Row],[MARKET PRICE]]-Stock[[#This Row],[BUYING PRICE]],"")</f>
        <v/>
      </c>
      <c r="AH2761" s="143" t="str">
        <f>IFERROR(Stock[[#This Row],[CHANGE
(auto-fill)]]/Stock[[#This Row],[BUYING PRICE]],"")</f>
        <v/>
      </c>
      <c r="AI2761" s="130" t="str">
        <f>IF(Stock[[#This Row],[MARKET PRICE]]&gt;0,Stock[[#This Row],[MARKET PRICE]]*Stock[[#This Row],[REMAINING QUANTITY
(auto-fill)]],"")</f>
        <v/>
      </c>
    </row>
    <row r="2762" spans="2:35">
      <c r="B2762" s="110" t="str">
        <f>IF(AND(Stock[[#This Row],[BUYING QUANTITY]]&gt;0,Stock[[#This Row],[REMAINING QUANTITY
(auto-fill)]]=0),"SOLD OUT",
IF(AND(Stock[[#This Row],[BUYING QUANTITY]]&gt;0,Stock[[#This Row],[REMAINING QUANTITY
(auto-fill)]]&gt;0),"HOLDING",""))</f>
        <v/>
      </c>
      <c r="C2762" s="113">
        <f t="shared" si="42"/>
        <v>2749</v>
      </c>
      <c r="D2762" s="79"/>
      <c r="E2762" s="80"/>
      <c r="F2762" s="162"/>
      <c r="G2762" s="85"/>
      <c r="H2762" s="86"/>
      <c r="I2762" s="164"/>
      <c r="J2762" s="115" t="str">
        <f>IF(Stock[[#This Row],[BUYING QUANTITY]]&gt;0,Stock[[#This Row],[BUYING PRICE]]*Stock[[#This Row],[BUYING QUANTITY]]*Stock[[#This Row],[% BUYING FEE]],"")</f>
        <v/>
      </c>
      <c r="K2762" s="89"/>
      <c r="L2762" s="90"/>
      <c r="M2762" s="117" t="str">
        <f>IF(Stock[[#This Row],[BUYING QUANTITY]]&gt;0,Stock[[#This Row],[BUYING PRICE]]*(1+Stock[[#This Row],[% THRESHOLD (RETURN)_1]]),"")</f>
        <v/>
      </c>
      <c r="N2762" s="91"/>
      <c r="O2762" s="117" t="str">
        <f>IF(Stock[[#This Row],[BUYING QUANTITY]]&gt;0,Stock[[#This Row],[BUYING PRICE]]*(1+Stock[[#This Row],[% THRESHOLD (RETURN)_2]]),"")</f>
        <v/>
      </c>
      <c r="P2762" s="91"/>
      <c r="Q2762" s="117" t="str">
        <f>IF(Stock[[#This Row],[BUYING QUANTITY]]&gt;0,Stock[[#This Row],[BUYING PRICE]]*(1+Stock[[#This Row],[% THRESHOLD (LOSS)]]),"")</f>
        <v/>
      </c>
      <c r="R2762" s="105"/>
      <c r="S2762" s="118" t="str">
        <f>IF(Stock[[#This Row],[CASH DIVIDEND]]&gt;0,Stock[[#This Row],[CASH DIVIDEND]]/(Stock[[#This Row],[BUYING PRICE]]*Stock[[#This Row],[BUYING QUANTITY]]),"")</f>
        <v/>
      </c>
      <c r="T2762" s="105"/>
      <c r="U2762" s="79"/>
      <c r="V2762" s="97"/>
      <c r="W2762" s="98"/>
      <c r="X2762" s="168"/>
      <c r="Y2762" s="126" t="str">
        <f>IF(Stock[[#This Row],[SELLING QUANTITY]]&gt;0,Stock[[#This Row],[SELLING PRICE]]*Stock[[#This Row],[SELLING QUANTITY]]*Stock[[#This Row],[% SELLING FEE]]+Stock[[#This Row],[SELLING PRICE]]*Stock[[#This Row],[SELLING QUANTITY]]*$D$12,"")</f>
        <v/>
      </c>
      <c r="Z2762" s="121">
        <f>Stock[[#This Row],[BUYING QUANTITY]]+Stock[[#This Row],[STOCK DIVIDEND]]-Stock[[#This Row],[SELLING QUANTITY]]</f>
        <v>0</v>
      </c>
      <c r="AA27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2" s="121">
        <f ca="1">IF(Stock[[#This Row],[SELLING DATE]]&gt;0,Stock[[#This Row],[SELLING DATE]]-Stock[[#This Row],[BUY DATE]]+1,IF(Stock[[#This Row],[BUY DATE]]=0,0,TODAY()-Stock[[#This Row],[BUY DATE]]+1))</f>
        <v>0</v>
      </c>
      <c r="AC2762" s="122" t="str">
        <f>IFERROR(Stock[[#This Row],[CASH DIVIDEND]]+Stock[[#This Row],[RETURN/(LOSS) FROM TRADING
(auto-fill)]],"")</f>
        <v/>
      </c>
      <c r="AD27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2" s="146" t="str">
        <f ca="1">IFERROR(IF(Stock[[#This Row],[HOLDING DAYS
(auto-fill)]]&lt;365,Stock[[#This Row],[% TOTAL RETURN/(LOSS)
(auto-fill)]]*365/Stock[[#This Row],[HOLDING DAYS
(auto-fill)]],POWER((1+Stock[[#This Row],[% TOTAL RETURN/(LOSS)
(auto-fill)]]),1/(Stock[[#This Row],[HOLDING DAYS
(auto-fill)]]/365))-1),"")</f>
        <v/>
      </c>
      <c r="AF2762" s="81"/>
      <c r="AG2762" s="149" t="str">
        <f>IF(Stock[[#This Row],[STATUS
(auto-fill)]]="HOLDING",Stock[[#This Row],[MARKET PRICE]]-Stock[[#This Row],[BUYING PRICE]],"")</f>
        <v/>
      </c>
      <c r="AH2762" s="143" t="str">
        <f>IFERROR(Stock[[#This Row],[CHANGE
(auto-fill)]]/Stock[[#This Row],[BUYING PRICE]],"")</f>
        <v/>
      </c>
      <c r="AI2762" s="130" t="str">
        <f>IF(Stock[[#This Row],[MARKET PRICE]]&gt;0,Stock[[#This Row],[MARKET PRICE]]*Stock[[#This Row],[REMAINING QUANTITY
(auto-fill)]],"")</f>
        <v/>
      </c>
    </row>
    <row r="2763" spans="2:35">
      <c r="B2763" s="110" t="str">
        <f>IF(AND(Stock[[#This Row],[BUYING QUANTITY]]&gt;0,Stock[[#This Row],[REMAINING QUANTITY
(auto-fill)]]=0),"SOLD OUT",
IF(AND(Stock[[#This Row],[BUYING QUANTITY]]&gt;0,Stock[[#This Row],[REMAINING QUANTITY
(auto-fill)]]&gt;0),"HOLDING",""))</f>
        <v/>
      </c>
      <c r="C2763" s="113">
        <f t="shared" si="42"/>
        <v>2750</v>
      </c>
      <c r="D2763" s="79"/>
      <c r="E2763" s="80"/>
      <c r="F2763" s="162"/>
      <c r="G2763" s="85"/>
      <c r="H2763" s="86"/>
      <c r="I2763" s="164"/>
      <c r="J2763" s="115" t="str">
        <f>IF(Stock[[#This Row],[BUYING QUANTITY]]&gt;0,Stock[[#This Row],[BUYING PRICE]]*Stock[[#This Row],[BUYING QUANTITY]]*Stock[[#This Row],[% BUYING FEE]],"")</f>
        <v/>
      </c>
      <c r="K2763" s="89"/>
      <c r="L2763" s="90"/>
      <c r="M2763" s="117" t="str">
        <f>IF(Stock[[#This Row],[BUYING QUANTITY]]&gt;0,Stock[[#This Row],[BUYING PRICE]]*(1+Stock[[#This Row],[% THRESHOLD (RETURN)_1]]),"")</f>
        <v/>
      </c>
      <c r="N2763" s="91"/>
      <c r="O2763" s="117" t="str">
        <f>IF(Stock[[#This Row],[BUYING QUANTITY]]&gt;0,Stock[[#This Row],[BUYING PRICE]]*(1+Stock[[#This Row],[% THRESHOLD (RETURN)_2]]),"")</f>
        <v/>
      </c>
      <c r="P2763" s="91"/>
      <c r="Q2763" s="117" t="str">
        <f>IF(Stock[[#This Row],[BUYING QUANTITY]]&gt;0,Stock[[#This Row],[BUYING PRICE]]*(1+Stock[[#This Row],[% THRESHOLD (LOSS)]]),"")</f>
        <v/>
      </c>
      <c r="R2763" s="105"/>
      <c r="S2763" s="118" t="str">
        <f>IF(Stock[[#This Row],[CASH DIVIDEND]]&gt;0,Stock[[#This Row],[CASH DIVIDEND]]/(Stock[[#This Row],[BUYING PRICE]]*Stock[[#This Row],[BUYING QUANTITY]]),"")</f>
        <v/>
      </c>
      <c r="T2763" s="105"/>
      <c r="U2763" s="79"/>
      <c r="V2763" s="97"/>
      <c r="W2763" s="98"/>
      <c r="X2763" s="168"/>
      <c r="Y2763" s="126" t="str">
        <f>IF(Stock[[#This Row],[SELLING QUANTITY]]&gt;0,Stock[[#This Row],[SELLING PRICE]]*Stock[[#This Row],[SELLING QUANTITY]]*Stock[[#This Row],[% SELLING FEE]]+Stock[[#This Row],[SELLING PRICE]]*Stock[[#This Row],[SELLING QUANTITY]]*$D$12,"")</f>
        <v/>
      </c>
      <c r="Z2763" s="121">
        <f>Stock[[#This Row],[BUYING QUANTITY]]+Stock[[#This Row],[STOCK DIVIDEND]]-Stock[[#This Row],[SELLING QUANTITY]]</f>
        <v>0</v>
      </c>
      <c r="AA27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3" s="121">
        <f ca="1">IF(Stock[[#This Row],[SELLING DATE]]&gt;0,Stock[[#This Row],[SELLING DATE]]-Stock[[#This Row],[BUY DATE]]+1,IF(Stock[[#This Row],[BUY DATE]]=0,0,TODAY()-Stock[[#This Row],[BUY DATE]]+1))</f>
        <v>0</v>
      </c>
      <c r="AC2763" s="122" t="str">
        <f>IFERROR(Stock[[#This Row],[CASH DIVIDEND]]+Stock[[#This Row],[RETURN/(LOSS) FROM TRADING
(auto-fill)]],"")</f>
        <v/>
      </c>
      <c r="AD27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3" s="146" t="str">
        <f ca="1">IFERROR(IF(Stock[[#This Row],[HOLDING DAYS
(auto-fill)]]&lt;365,Stock[[#This Row],[% TOTAL RETURN/(LOSS)
(auto-fill)]]*365/Stock[[#This Row],[HOLDING DAYS
(auto-fill)]],POWER((1+Stock[[#This Row],[% TOTAL RETURN/(LOSS)
(auto-fill)]]),1/(Stock[[#This Row],[HOLDING DAYS
(auto-fill)]]/365))-1),"")</f>
        <v/>
      </c>
      <c r="AF2763" s="81"/>
      <c r="AG2763" s="149" t="str">
        <f>IF(Stock[[#This Row],[STATUS
(auto-fill)]]="HOLDING",Stock[[#This Row],[MARKET PRICE]]-Stock[[#This Row],[BUYING PRICE]],"")</f>
        <v/>
      </c>
      <c r="AH2763" s="143" t="str">
        <f>IFERROR(Stock[[#This Row],[CHANGE
(auto-fill)]]/Stock[[#This Row],[BUYING PRICE]],"")</f>
        <v/>
      </c>
      <c r="AI2763" s="130" t="str">
        <f>IF(Stock[[#This Row],[MARKET PRICE]]&gt;0,Stock[[#This Row],[MARKET PRICE]]*Stock[[#This Row],[REMAINING QUANTITY
(auto-fill)]],"")</f>
        <v/>
      </c>
    </row>
    <row r="2764" spans="2:35">
      <c r="B2764" s="110" t="str">
        <f>IF(AND(Stock[[#This Row],[BUYING QUANTITY]]&gt;0,Stock[[#This Row],[REMAINING QUANTITY
(auto-fill)]]=0),"SOLD OUT",
IF(AND(Stock[[#This Row],[BUYING QUANTITY]]&gt;0,Stock[[#This Row],[REMAINING QUANTITY
(auto-fill)]]&gt;0),"HOLDING",""))</f>
        <v/>
      </c>
      <c r="C2764" s="113">
        <f t="shared" si="42"/>
        <v>2751</v>
      </c>
      <c r="D2764" s="79"/>
      <c r="E2764" s="80"/>
      <c r="F2764" s="162"/>
      <c r="G2764" s="85"/>
      <c r="H2764" s="86"/>
      <c r="I2764" s="164"/>
      <c r="J2764" s="115" t="str">
        <f>IF(Stock[[#This Row],[BUYING QUANTITY]]&gt;0,Stock[[#This Row],[BUYING PRICE]]*Stock[[#This Row],[BUYING QUANTITY]]*Stock[[#This Row],[% BUYING FEE]],"")</f>
        <v/>
      </c>
      <c r="K2764" s="89"/>
      <c r="L2764" s="90"/>
      <c r="M2764" s="117" t="str">
        <f>IF(Stock[[#This Row],[BUYING QUANTITY]]&gt;0,Stock[[#This Row],[BUYING PRICE]]*(1+Stock[[#This Row],[% THRESHOLD (RETURN)_1]]),"")</f>
        <v/>
      </c>
      <c r="N2764" s="91"/>
      <c r="O2764" s="117" t="str">
        <f>IF(Stock[[#This Row],[BUYING QUANTITY]]&gt;0,Stock[[#This Row],[BUYING PRICE]]*(1+Stock[[#This Row],[% THRESHOLD (RETURN)_2]]),"")</f>
        <v/>
      </c>
      <c r="P2764" s="91"/>
      <c r="Q2764" s="117" t="str">
        <f>IF(Stock[[#This Row],[BUYING QUANTITY]]&gt;0,Stock[[#This Row],[BUYING PRICE]]*(1+Stock[[#This Row],[% THRESHOLD (LOSS)]]),"")</f>
        <v/>
      </c>
      <c r="R2764" s="105"/>
      <c r="S2764" s="118" t="str">
        <f>IF(Stock[[#This Row],[CASH DIVIDEND]]&gt;0,Stock[[#This Row],[CASH DIVIDEND]]/(Stock[[#This Row],[BUYING PRICE]]*Stock[[#This Row],[BUYING QUANTITY]]),"")</f>
        <v/>
      </c>
      <c r="T2764" s="105"/>
      <c r="U2764" s="79"/>
      <c r="V2764" s="97"/>
      <c r="W2764" s="98"/>
      <c r="X2764" s="168"/>
      <c r="Y2764" s="126" t="str">
        <f>IF(Stock[[#This Row],[SELLING QUANTITY]]&gt;0,Stock[[#This Row],[SELLING PRICE]]*Stock[[#This Row],[SELLING QUANTITY]]*Stock[[#This Row],[% SELLING FEE]]+Stock[[#This Row],[SELLING PRICE]]*Stock[[#This Row],[SELLING QUANTITY]]*$D$12,"")</f>
        <v/>
      </c>
      <c r="Z2764" s="121">
        <f>Stock[[#This Row],[BUYING QUANTITY]]+Stock[[#This Row],[STOCK DIVIDEND]]-Stock[[#This Row],[SELLING QUANTITY]]</f>
        <v>0</v>
      </c>
      <c r="AA27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4" s="121">
        <f ca="1">IF(Stock[[#This Row],[SELLING DATE]]&gt;0,Stock[[#This Row],[SELLING DATE]]-Stock[[#This Row],[BUY DATE]]+1,IF(Stock[[#This Row],[BUY DATE]]=0,0,TODAY()-Stock[[#This Row],[BUY DATE]]+1))</f>
        <v>0</v>
      </c>
      <c r="AC2764" s="122" t="str">
        <f>IFERROR(Stock[[#This Row],[CASH DIVIDEND]]+Stock[[#This Row],[RETURN/(LOSS) FROM TRADING
(auto-fill)]],"")</f>
        <v/>
      </c>
      <c r="AD27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4" s="146" t="str">
        <f ca="1">IFERROR(IF(Stock[[#This Row],[HOLDING DAYS
(auto-fill)]]&lt;365,Stock[[#This Row],[% TOTAL RETURN/(LOSS)
(auto-fill)]]*365/Stock[[#This Row],[HOLDING DAYS
(auto-fill)]],POWER((1+Stock[[#This Row],[% TOTAL RETURN/(LOSS)
(auto-fill)]]),1/(Stock[[#This Row],[HOLDING DAYS
(auto-fill)]]/365))-1),"")</f>
        <v/>
      </c>
      <c r="AF2764" s="81"/>
      <c r="AG2764" s="149" t="str">
        <f>IF(Stock[[#This Row],[STATUS
(auto-fill)]]="HOLDING",Stock[[#This Row],[MARKET PRICE]]-Stock[[#This Row],[BUYING PRICE]],"")</f>
        <v/>
      </c>
      <c r="AH2764" s="143" t="str">
        <f>IFERROR(Stock[[#This Row],[CHANGE
(auto-fill)]]/Stock[[#This Row],[BUYING PRICE]],"")</f>
        <v/>
      </c>
      <c r="AI2764" s="130" t="str">
        <f>IF(Stock[[#This Row],[MARKET PRICE]]&gt;0,Stock[[#This Row],[MARKET PRICE]]*Stock[[#This Row],[REMAINING QUANTITY
(auto-fill)]],"")</f>
        <v/>
      </c>
    </row>
    <row r="2765" spans="2:35">
      <c r="B2765" s="110" t="str">
        <f>IF(AND(Stock[[#This Row],[BUYING QUANTITY]]&gt;0,Stock[[#This Row],[REMAINING QUANTITY
(auto-fill)]]=0),"SOLD OUT",
IF(AND(Stock[[#This Row],[BUYING QUANTITY]]&gt;0,Stock[[#This Row],[REMAINING QUANTITY
(auto-fill)]]&gt;0),"HOLDING",""))</f>
        <v/>
      </c>
      <c r="C2765" s="113">
        <f t="shared" si="42"/>
        <v>2752</v>
      </c>
      <c r="D2765" s="79"/>
      <c r="E2765" s="80"/>
      <c r="F2765" s="162"/>
      <c r="G2765" s="85"/>
      <c r="H2765" s="86"/>
      <c r="I2765" s="164"/>
      <c r="J2765" s="115" t="str">
        <f>IF(Stock[[#This Row],[BUYING QUANTITY]]&gt;0,Stock[[#This Row],[BUYING PRICE]]*Stock[[#This Row],[BUYING QUANTITY]]*Stock[[#This Row],[% BUYING FEE]],"")</f>
        <v/>
      </c>
      <c r="K2765" s="89"/>
      <c r="L2765" s="90"/>
      <c r="M2765" s="117" t="str">
        <f>IF(Stock[[#This Row],[BUYING QUANTITY]]&gt;0,Stock[[#This Row],[BUYING PRICE]]*(1+Stock[[#This Row],[% THRESHOLD (RETURN)_1]]),"")</f>
        <v/>
      </c>
      <c r="N2765" s="91"/>
      <c r="O2765" s="117" t="str">
        <f>IF(Stock[[#This Row],[BUYING QUANTITY]]&gt;0,Stock[[#This Row],[BUYING PRICE]]*(1+Stock[[#This Row],[% THRESHOLD (RETURN)_2]]),"")</f>
        <v/>
      </c>
      <c r="P2765" s="91"/>
      <c r="Q2765" s="117" t="str">
        <f>IF(Stock[[#This Row],[BUYING QUANTITY]]&gt;0,Stock[[#This Row],[BUYING PRICE]]*(1+Stock[[#This Row],[% THRESHOLD (LOSS)]]),"")</f>
        <v/>
      </c>
      <c r="R2765" s="105"/>
      <c r="S2765" s="118" t="str">
        <f>IF(Stock[[#This Row],[CASH DIVIDEND]]&gt;0,Stock[[#This Row],[CASH DIVIDEND]]/(Stock[[#This Row],[BUYING PRICE]]*Stock[[#This Row],[BUYING QUANTITY]]),"")</f>
        <v/>
      </c>
      <c r="T2765" s="105"/>
      <c r="U2765" s="79"/>
      <c r="V2765" s="97"/>
      <c r="W2765" s="98"/>
      <c r="X2765" s="168"/>
      <c r="Y2765" s="126" t="str">
        <f>IF(Stock[[#This Row],[SELLING QUANTITY]]&gt;0,Stock[[#This Row],[SELLING PRICE]]*Stock[[#This Row],[SELLING QUANTITY]]*Stock[[#This Row],[% SELLING FEE]]+Stock[[#This Row],[SELLING PRICE]]*Stock[[#This Row],[SELLING QUANTITY]]*$D$12,"")</f>
        <v/>
      </c>
      <c r="Z2765" s="121">
        <f>Stock[[#This Row],[BUYING QUANTITY]]+Stock[[#This Row],[STOCK DIVIDEND]]-Stock[[#This Row],[SELLING QUANTITY]]</f>
        <v>0</v>
      </c>
      <c r="AA27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5" s="121">
        <f ca="1">IF(Stock[[#This Row],[SELLING DATE]]&gt;0,Stock[[#This Row],[SELLING DATE]]-Stock[[#This Row],[BUY DATE]]+1,IF(Stock[[#This Row],[BUY DATE]]=0,0,TODAY()-Stock[[#This Row],[BUY DATE]]+1))</f>
        <v>0</v>
      </c>
      <c r="AC2765" s="122" t="str">
        <f>IFERROR(Stock[[#This Row],[CASH DIVIDEND]]+Stock[[#This Row],[RETURN/(LOSS) FROM TRADING
(auto-fill)]],"")</f>
        <v/>
      </c>
      <c r="AD27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5" s="146" t="str">
        <f ca="1">IFERROR(IF(Stock[[#This Row],[HOLDING DAYS
(auto-fill)]]&lt;365,Stock[[#This Row],[% TOTAL RETURN/(LOSS)
(auto-fill)]]*365/Stock[[#This Row],[HOLDING DAYS
(auto-fill)]],POWER((1+Stock[[#This Row],[% TOTAL RETURN/(LOSS)
(auto-fill)]]),1/(Stock[[#This Row],[HOLDING DAYS
(auto-fill)]]/365))-1),"")</f>
        <v/>
      </c>
      <c r="AF2765" s="81"/>
      <c r="AG2765" s="149" t="str">
        <f>IF(Stock[[#This Row],[STATUS
(auto-fill)]]="HOLDING",Stock[[#This Row],[MARKET PRICE]]-Stock[[#This Row],[BUYING PRICE]],"")</f>
        <v/>
      </c>
      <c r="AH2765" s="143" t="str">
        <f>IFERROR(Stock[[#This Row],[CHANGE
(auto-fill)]]/Stock[[#This Row],[BUYING PRICE]],"")</f>
        <v/>
      </c>
      <c r="AI2765" s="130" t="str">
        <f>IF(Stock[[#This Row],[MARKET PRICE]]&gt;0,Stock[[#This Row],[MARKET PRICE]]*Stock[[#This Row],[REMAINING QUANTITY
(auto-fill)]],"")</f>
        <v/>
      </c>
    </row>
    <row r="2766" spans="2:35">
      <c r="B2766" s="110" t="str">
        <f>IF(AND(Stock[[#This Row],[BUYING QUANTITY]]&gt;0,Stock[[#This Row],[REMAINING QUANTITY
(auto-fill)]]=0),"SOLD OUT",
IF(AND(Stock[[#This Row],[BUYING QUANTITY]]&gt;0,Stock[[#This Row],[REMAINING QUANTITY
(auto-fill)]]&gt;0),"HOLDING",""))</f>
        <v/>
      </c>
      <c r="C2766" s="113">
        <f t="shared" si="42"/>
        <v>2753</v>
      </c>
      <c r="D2766" s="79"/>
      <c r="E2766" s="80"/>
      <c r="F2766" s="162"/>
      <c r="G2766" s="85"/>
      <c r="H2766" s="86"/>
      <c r="I2766" s="164"/>
      <c r="J2766" s="115" t="str">
        <f>IF(Stock[[#This Row],[BUYING QUANTITY]]&gt;0,Stock[[#This Row],[BUYING PRICE]]*Stock[[#This Row],[BUYING QUANTITY]]*Stock[[#This Row],[% BUYING FEE]],"")</f>
        <v/>
      </c>
      <c r="K2766" s="89"/>
      <c r="L2766" s="90"/>
      <c r="M2766" s="117" t="str">
        <f>IF(Stock[[#This Row],[BUYING QUANTITY]]&gt;0,Stock[[#This Row],[BUYING PRICE]]*(1+Stock[[#This Row],[% THRESHOLD (RETURN)_1]]),"")</f>
        <v/>
      </c>
      <c r="N2766" s="91"/>
      <c r="O2766" s="117" t="str">
        <f>IF(Stock[[#This Row],[BUYING QUANTITY]]&gt;0,Stock[[#This Row],[BUYING PRICE]]*(1+Stock[[#This Row],[% THRESHOLD (RETURN)_2]]),"")</f>
        <v/>
      </c>
      <c r="P2766" s="91"/>
      <c r="Q2766" s="117" t="str">
        <f>IF(Stock[[#This Row],[BUYING QUANTITY]]&gt;0,Stock[[#This Row],[BUYING PRICE]]*(1+Stock[[#This Row],[% THRESHOLD (LOSS)]]),"")</f>
        <v/>
      </c>
      <c r="R2766" s="105"/>
      <c r="S2766" s="118" t="str">
        <f>IF(Stock[[#This Row],[CASH DIVIDEND]]&gt;0,Stock[[#This Row],[CASH DIVIDEND]]/(Stock[[#This Row],[BUYING PRICE]]*Stock[[#This Row],[BUYING QUANTITY]]),"")</f>
        <v/>
      </c>
      <c r="T2766" s="105"/>
      <c r="U2766" s="79"/>
      <c r="V2766" s="97"/>
      <c r="W2766" s="98"/>
      <c r="X2766" s="168"/>
      <c r="Y2766" s="126" t="str">
        <f>IF(Stock[[#This Row],[SELLING QUANTITY]]&gt;0,Stock[[#This Row],[SELLING PRICE]]*Stock[[#This Row],[SELLING QUANTITY]]*Stock[[#This Row],[% SELLING FEE]]+Stock[[#This Row],[SELLING PRICE]]*Stock[[#This Row],[SELLING QUANTITY]]*$D$12,"")</f>
        <v/>
      </c>
      <c r="Z2766" s="121">
        <f>Stock[[#This Row],[BUYING QUANTITY]]+Stock[[#This Row],[STOCK DIVIDEND]]-Stock[[#This Row],[SELLING QUANTITY]]</f>
        <v>0</v>
      </c>
      <c r="AA27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6" s="121">
        <f ca="1">IF(Stock[[#This Row],[SELLING DATE]]&gt;0,Stock[[#This Row],[SELLING DATE]]-Stock[[#This Row],[BUY DATE]]+1,IF(Stock[[#This Row],[BUY DATE]]=0,0,TODAY()-Stock[[#This Row],[BUY DATE]]+1))</f>
        <v>0</v>
      </c>
      <c r="AC2766" s="122" t="str">
        <f>IFERROR(Stock[[#This Row],[CASH DIVIDEND]]+Stock[[#This Row],[RETURN/(LOSS) FROM TRADING
(auto-fill)]],"")</f>
        <v/>
      </c>
      <c r="AD27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6" s="146" t="str">
        <f ca="1">IFERROR(IF(Stock[[#This Row],[HOLDING DAYS
(auto-fill)]]&lt;365,Stock[[#This Row],[% TOTAL RETURN/(LOSS)
(auto-fill)]]*365/Stock[[#This Row],[HOLDING DAYS
(auto-fill)]],POWER((1+Stock[[#This Row],[% TOTAL RETURN/(LOSS)
(auto-fill)]]),1/(Stock[[#This Row],[HOLDING DAYS
(auto-fill)]]/365))-1),"")</f>
        <v/>
      </c>
      <c r="AF2766" s="81"/>
      <c r="AG2766" s="149" t="str">
        <f>IF(Stock[[#This Row],[STATUS
(auto-fill)]]="HOLDING",Stock[[#This Row],[MARKET PRICE]]-Stock[[#This Row],[BUYING PRICE]],"")</f>
        <v/>
      </c>
      <c r="AH2766" s="143" t="str">
        <f>IFERROR(Stock[[#This Row],[CHANGE
(auto-fill)]]/Stock[[#This Row],[BUYING PRICE]],"")</f>
        <v/>
      </c>
      <c r="AI2766" s="130" t="str">
        <f>IF(Stock[[#This Row],[MARKET PRICE]]&gt;0,Stock[[#This Row],[MARKET PRICE]]*Stock[[#This Row],[REMAINING QUANTITY
(auto-fill)]],"")</f>
        <v/>
      </c>
    </row>
    <row r="2767" spans="2:35">
      <c r="B2767" s="110" t="str">
        <f>IF(AND(Stock[[#This Row],[BUYING QUANTITY]]&gt;0,Stock[[#This Row],[REMAINING QUANTITY
(auto-fill)]]=0),"SOLD OUT",
IF(AND(Stock[[#This Row],[BUYING QUANTITY]]&gt;0,Stock[[#This Row],[REMAINING QUANTITY
(auto-fill)]]&gt;0),"HOLDING",""))</f>
        <v/>
      </c>
      <c r="C2767" s="113">
        <f t="shared" si="42"/>
        <v>2754</v>
      </c>
      <c r="D2767" s="79"/>
      <c r="E2767" s="80"/>
      <c r="F2767" s="162"/>
      <c r="G2767" s="85"/>
      <c r="H2767" s="86"/>
      <c r="I2767" s="164"/>
      <c r="J2767" s="115" t="str">
        <f>IF(Stock[[#This Row],[BUYING QUANTITY]]&gt;0,Stock[[#This Row],[BUYING PRICE]]*Stock[[#This Row],[BUYING QUANTITY]]*Stock[[#This Row],[% BUYING FEE]],"")</f>
        <v/>
      </c>
      <c r="K2767" s="89"/>
      <c r="L2767" s="90"/>
      <c r="M2767" s="117" t="str">
        <f>IF(Stock[[#This Row],[BUYING QUANTITY]]&gt;0,Stock[[#This Row],[BUYING PRICE]]*(1+Stock[[#This Row],[% THRESHOLD (RETURN)_1]]),"")</f>
        <v/>
      </c>
      <c r="N2767" s="91"/>
      <c r="O2767" s="117" t="str">
        <f>IF(Stock[[#This Row],[BUYING QUANTITY]]&gt;0,Stock[[#This Row],[BUYING PRICE]]*(1+Stock[[#This Row],[% THRESHOLD (RETURN)_2]]),"")</f>
        <v/>
      </c>
      <c r="P2767" s="91"/>
      <c r="Q2767" s="117" t="str">
        <f>IF(Stock[[#This Row],[BUYING QUANTITY]]&gt;0,Stock[[#This Row],[BUYING PRICE]]*(1+Stock[[#This Row],[% THRESHOLD (LOSS)]]),"")</f>
        <v/>
      </c>
      <c r="R2767" s="105"/>
      <c r="S2767" s="118" t="str">
        <f>IF(Stock[[#This Row],[CASH DIVIDEND]]&gt;0,Stock[[#This Row],[CASH DIVIDEND]]/(Stock[[#This Row],[BUYING PRICE]]*Stock[[#This Row],[BUYING QUANTITY]]),"")</f>
        <v/>
      </c>
      <c r="T2767" s="105"/>
      <c r="U2767" s="79"/>
      <c r="V2767" s="97"/>
      <c r="W2767" s="98"/>
      <c r="X2767" s="168"/>
      <c r="Y2767" s="126" t="str">
        <f>IF(Stock[[#This Row],[SELLING QUANTITY]]&gt;0,Stock[[#This Row],[SELLING PRICE]]*Stock[[#This Row],[SELLING QUANTITY]]*Stock[[#This Row],[% SELLING FEE]]+Stock[[#This Row],[SELLING PRICE]]*Stock[[#This Row],[SELLING QUANTITY]]*$D$12,"")</f>
        <v/>
      </c>
      <c r="Z2767" s="121">
        <f>Stock[[#This Row],[BUYING QUANTITY]]+Stock[[#This Row],[STOCK DIVIDEND]]-Stock[[#This Row],[SELLING QUANTITY]]</f>
        <v>0</v>
      </c>
      <c r="AA27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7" s="121">
        <f ca="1">IF(Stock[[#This Row],[SELLING DATE]]&gt;0,Stock[[#This Row],[SELLING DATE]]-Stock[[#This Row],[BUY DATE]]+1,IF(Stock[[#This Row],[BUY DATE]]=0,0,TODAY()-Stock[[#This Row],[BUY DATE]]+1))</f>
        <v>0</v>
      </c>
      <c r="AC2767" s="122" t="str">
        <f>IFERROR(Stock[[#This Row],[CASH DIVIDEND]]+Stock[[#This Row],[RETURN/(LOSS) FROM TRADING
(auto-fill)]],"")</f>
        <v/>
      </c>
      <c r="AD27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7" s="146" t="str">
        <f ca="1">IFERROR(IF(Stock[[#This Row],[HOLDING DAYS
(auto-fill)]]&lt;365,Stock[[#This Row],[% TOTAL RETURN/(LOSS)
(auto-fill)]]*365/Stock[[#This Row],[HOLDING DAYS
(auto-fill)]],POWER((1+Stock[[#This Row],[% TOTAL RETURN/(LOSS)
(auto-fill)]]),1/(Stock[[#This Row],[HOLDING DAYS
(auto-fill)]]/365))-1),"")</f>
        <v/>
      </c>
      <c r="AF2767" s="81"/>
      <c r="AG2767" s="149" t="str">
        <f>IF(Stock[[#This Row],[STATUS
(auto-fill)]]="HOLDING",Stock[[#This Row],[MARKET PRICE]]-Stock[[#This Row],[BUYING PRICE]],"")</f>
        <v/>
      </c>
      <c r="AH2767" s="143" t="str">
        <f>IFERROR(Stock[[#This Row],[CHANGE
(auto-fill)]]/Stock[[#This Row],[BUYING PRICE]],"")</f>
        <v/>
      </c>
      <c r="AI2767" s="130" t="str">
        <f>IF(Stock[[#This Row],[MARKET PRICE]]&gt;0,Stock[[#This Row],[MARKET PRICE]]*Stock[[#This Row],[REMAINING QUANTITY
(auto-fill)]],"")</f>
        <v/>
      </c>
    </row>
    <row r="2768" spans="2:35">
      <c r="B2768" s="110" t="str">
        <f>IF(AND(Stock[[#This Row],[BUYING QUANTITY]]&gt;0,Stock[[#This Row],[REMAINING QUANTITY
(auto-fill)]]=0),"SOLD OUT",
IF(AND(Stock[[#This Row],[BUYING QUANTITY]]&gt;0,Stock[[#This Row],[REMAINING QUANTITY
(auto-fill)]]&gt;0),"HOLDING",""))</f>
        <v/>
      </c>
      <c r="C2768" s="113">
        <f t="shared" ref="C2768:C2831" si="43">C2767+1</f>
        <v>2755</v>
      </c>
      <c r="D2768" s="79"/>
      <c r="E2768" s="80"/>
      <c r="F2768" s="162"/>
      <c r="G2768" s="85"/>
      <c r="H2768" s="86"/>
      <c r="I2768" s="164"/>
      <c r="J2768" s="115" t="str">
        <f>IF(Stock[[#This Row],[BUYING QUANTITY]]&gt;0,Stock[[#This Row],[BUYING PRICE]]*Stock[[#This Row],[BUYING QUANTITY]]*Stock[[#This Row],[% BUYING FEE]],"")</f>
        <v/>
      </c>
      <c r="K2768" s="89"/>
      <c r="L2768" s="90"/>
      <c r="M2768" s="117" t="str">
        <f>IF(Stock[[#This Row],[BUYING QUANTITY]]&gt;0,Stock[[#This Row],[BUYING PRICE]]*(1+Stock[[#This Row],[% THRESHOLD (RETURN)_1]]),"")</f>
        <v/>
      </c>
      <c r="N2768" s="91"/>
      <c r="O2768" s="117" t="str">
        <f>IF(Stock[[#This Row],[BUYING QUANTITY]]&gt;0,Stock[[#This Row],[BUYING PRICE]]*(1+Stock[[#This Row],[% THRESHOLD (RETURN)_2]]),"")</f>
        <v/>
      </c>
      <c r="P2768" s="91"/>
      <c r="Q2768" s="117" t="str">
        <f>IF(Stock[[#This Row],[BUYING QUANTITY]]&gt;0,Stock[[#This Row],[BUYING PRICE]]*(1+Stock[[#This Row],[% THRESHOLD (LOSS)]]),"")</f>
        <v/>
      </c>
      <c r="R2768" s="105"/>
      <c r="S2768" s="118" t="str">
        <f>IF(Stock[[#This Row],[CASH DIVIDEND]]&gt;0,Stock[[#This Row],[CASH DIVIDEND]]/(Stock[[#This Row],[BUYING PRICE]]*Stock[[#This Row],[BUYING QUANTITY]]),"")</f>
        <v/>
      </c>
      <c r="T2768" s="105"/>
      <c r="U2768" s="79"/>
      <c r="V2768" s="97"/>
      <c r="W2768" s="98"/>
      <c r="X2768" s="168"/>
      <c r="Y2768" s="126" t="str">
        <f>IF(Stock[[#This Row],[SELLING QUANTITY]]&gt;0,Stock[[#This Row],[SELLING PRICE]]*Stock[[#This Row],[SELLING QUANTITY]]*Stock[[#This Row],[% SELLING FEE]]+Stock[[#This Row],[SELLING PRICE]]*Stock[[#This Row],[SELLING QUANTITY]]*$D$12,"")</f>
        <v/>
      </c>
      <c r="Z2768" s="121">
        <f>Stock[[#This Row],[BUYING QUANTITY]]+Stock[[#This Row],[STOCK DIVIDEND]]-Stock[[#This Row],[SELLING QUANTITY]]</f>
        <v>0</v>
      </c>
      <c r="AA27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8" s="121">
        <f ca="1">IF(Stock[[#This Row],[SELLING DATE]]&gt;0,Stock[[#This Row],[SELLING DATE]]-Stock[[#This Row],[BUY DATE]]+1,IF(Stock[[#This Row],[BUY DATE]]=0,0,TODAY()-Stock[[#This Row],[BUY DATE]]+1))</f>
        <v>0</v>
      </c>
      <c r="AC2768" s="122" t="str">
        <f>IFERROR(Stock[[#This Row],[CASH DIVIDEND]]+Stock[[#This Row],[RETURN/(LOSS) FROM TRADING
(auto-fill)]],"")</f>
        <v/>
      </c>
      <c r="AD27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8" s="146" t="str">
        <f ca="1">IFERROR(IF(Stock[[#This Row],[HOLDING DAYS
(auto-fill)]]&lt;365,Stock[[#This Row],[% TOTAL RETURN/(LOSS)
(auto-fill)]]*365/Stock[[#This Row],[HOLDING DAYS
(auto-fill)]],POWER((1+Stock[[#This Row],[% TOTAL RETURN/(LOSS)
(auto-fill)]]),1/(Stock[[#This Row],[HOLDING DAYS
(auto-fill)]]/365))-1),"")</f>
        <v/>
      </c>
      <c r="AF2768" s="81"/>
      <c r="AG2768" s="149" t="str">
        <f>IF(Stock[[#This Row],[STATUS
(auto-fill)]]="HOLDING",Stock[[#This Row],[MARKET PRICE]]-Stock[[#This Row],[BUYING PRICE]],"")</f>
        <v/>
      </c>
      <c r="AH2768" s="143" t="str">
        <f>IFERROR(Stock[[#This Row],[CHANGE
(auto-fill)]]/Stock[[#This Row],[BUYING PRICE]],"")</f>
        <v/>
      </c>
      <c r="AI2768" s="130" t="str">
        <f>IF(Stock[[#This Row],[MARKET PRICE]]&gt;0,Stock[[#This Row],[MARKET PRICE]]*Stock[[#This Row],[REMAINING QUANTITY
(auto-fill)]],"")</f>
        <v/>
      </c>
    </row>
    <row r="2769" spans="2:35">
      <c r="B2769" s="110" t="str">
        <f>IF(AND(Stock[[#This Row],[BUYING QUANTITY]]&gt;0,Stock[[#This Row],[REMAINING QUANTITY
(auto-fill)]]=0),"SOLD OUT",
IF(AND(Stock[[#This Row],[BUYING QUANTITY]]&gt;0,Stock[[#This Row],[REMAINING QUANTITY
(auto-fill)]]&gt;0),"HOLDING",""))</f>
        <v/>
      </c>
      <c r="C2769" s="113">
        <f t="shared" si="43"/>
        <v>2756</v>
      </c>
      <c r="D2769" s="79"/>
      <c r="E2769" s="80"/>
      <c r="F2769" s="162"/>
      <c r="G2769" s="85"/>
      <c r="H2769" s="86"/>
      <c r="I2769" s="164"/>
      <c r="J2769" s="115" t="str">
        <f>IF(Stock[[#This Row],[BUYING QUANTITY]]&gt;0,Stock[[#This Row],[BUYING PRICE]]*Stock[[#This Row],[BUYING QUANTITY]]*Stock[[#This Row],[% BUYING FEE]],"")</f>
        <v/>
      </c>
      <c r="K2769" s="89"/>
      <c r="L2769" s="90"/>
      <c r="M2769" s="117" t="str">
        <f>IF(Stock[[#This Row],[BUYING QUANTITY]]&gt;0,Stock[[#This Row],[BUYING PRICE]]*(1+Stock[[#This Row],[% THRESHOLD (RETURN)_1]]),"")</f>
        <v/>
      </c>
      <c r="N2769" s="91"/>
      <c r="O2769" s="117" t="str">
        <f>IF(Stock[[#This Row],[BUYING QUANTITY]]&gt;0,Stock[[#This Row],[BUYING PRICE]]*(1+Stock[[#This Row],[% THRESHOLD (RETURN)_2]]),"")</f>
        <v/>
      </c>
      <c r="P2769" s="91"/>
      <c r="Q2769" s="117" t="str">
        <f>IF(Stock[[#This Row],[BUYING QUANTITY]]&gt;0,Stock[[#This Row],[BUYING PRICE]]*(1+Stock[[#This Row],[% THRESHOLD (LOSS)]]),"")</f>
        <v/>
      </c>
      <c r="R2769" s="105"/>
      <c r="S2769" s="118" t="str">
        <f>IF(Stock[[#This Row],[CASH DIVIDEND]]&gt;0,Stock[[#This Row],[CASH DIVIDEND]]/(Stock[[#This Row],[BUYING PRICE]]*Stock[[#This Row],[BUYING QUANTITY]]),"")</f>
        <v/>
      </c>
      <c r="T2769" s="105"/>
      <c r="U2769" s="79"/>
      <c r="V2769" s="97"/>
      <c r="W2769" s="98"/>
      <c r="X2769" s="168"/>
      <c r="Y2769" s="126" t="str">
        <f>IF(Stock[[#This Row],[SELLING QUANTITY]]&gt;0,Stock[[#This Row],[SELLING PRICE]]*Stock[[#This Row],[SELLING QUANTITY]]*Stock[[#This Row],[% SELLING FEE]]+Stock[[#This Row],[SELLING PRICE]]*Stock[[#This Row],[SELLING QUANTITY]]*$D$12,"")</f>
        <v/>
      </c>
      <c r="Z2769" s="121">
        <f>Stock[[#This Row],[BUYING QUANTITY]]+Stock[[#This Row],[STOCK DIVIDEND]]-Stock[[#This Row],[SELLING QUANTITY]]</f>
        <v>0</v>
      </c>
      <c r="AA27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69" s="121">
        <f ca="1">IF(Stock[[#This Row],[SELLING DATE]]&gt;0,Stock[[#This Row],[SELLING DATE]]-Stock[[#This Row],[BUY DATE]]+1,IF(Stock[[#This Row],[BUY DATE]]=0,0,TODAY()-Stock[[#This Row],[BUY DATE]]+1))</f>
        <v>0</v>
      </c>
      <c r="AC2769" s="122" t="str">
        <f>IFERROR(Stock[[#This Row],[CASH DIVIDEND]]+Stock[[#This Row],[RETURN/(LOSS) FROM TRADING
(auto-fill)]],"")</f>
        <v/>
      </c>
      <c r="AD27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69" s="146" t="str">
        <f ca="1">IFERROR(IF(Stock[[#This Row],[HOLDING DAYS
(auto-fill)]]&lt;365,Stock[[#This Row],[% TOTAL RETURN/(LOSS)
(auto-fill)]]*365/Stock[[#This Row],[HOLDING DAYS
(auto-fill)]],POWER((1+Stock[[#This Row],[% TOTAL RETURN/(LOSS)
(auto-fill)]]),1/(Stock[[#This Row],[HOLDING DAYS
(auto-fill)]]/365))-1),"")</f>
        <v/>
      </c>
      <c r="AF2769" s="81"/>
      <c r="AG2769" s="149" t="str">
        <f>IF(Stock[[#This Row],[STATUS
(auto-fill)]]="HOLDING",Stock[[#This Row],[MARKET PRICE]]-Stock[[#This Row],[BUYING PRICE]],"")</f>
        <v/>
      </c>
      <c r="AH2769" s="143" t="str">
        <f>IFERROR(Stock[[#This Row],[CHANGE
(auto-fill)]]/Stock[[#This Row],[BUYING PRICE]],"")</f>
        <v/>
      </c>
      <c r="AI2769" s="130" t="str">
        <f>IF(Stock[[#This Row],[MARKET PRICE]]&gt;0,Stock[[#This Row],[MARKET PRICE]]*Stock[[#This Row],[REMAINING QUANTITY
(auto-fill)]],"")</f>
        <v/>
      </c>
    </row>
    <row r="2770" spans="2:35">
      <c r="B2770" s="110" t="str">
        <f>IF(AND(Stock[[#This Row],[BUYING QUANTITY]]&gt;0,Stock[[#This Row],[REMAINING QUANTITY
(auto-fill)]]=0),"SOLD OUT",
IF(AND(Stock[[#This Row],[BUYING QUANTITY]]&gt;0,Stock[[#This Row],[REMAINING QUANTITY
(auto-fill)]]&gt;0),"HOLDING",""))</f>
        <v/>
      </c>
      <c r="C2770" s="113">
        <f t="shared" si="43"/>
        <v>2757</v>
      </c>
      <c r="D2770" s="79"/>
      <c r="E2770" s="80"/>
      <c r="F2770" s="162"/>
      <c r="G2770" s="85"/>
      <c r="H2770" s="86"/>
      <c r="I2770" s="164"/>
      <c r="J2770" s="115" t="str">
        <f>IF(Stock[[#This Row],[BUYING QUANTITY]]&gt;0,Stock[[#This Row],[BUYING PRICE]]*Stock[[#This Row],[BUYING QUANTITY]]*Stock[[#This Row],[% BUYING FEE]],"")</f>
        <v/>
      </c>
      <c r="K2770" s="89"/>
      <c r="L2770" s="90"/>
      <c r="M2770" s="117" t="str">
        <f>IF(Stock[[#This Row],[BUYING QUANTITY]]&gt;0,Stock[[#This Row],[BUYING PRICE]]*(1+Stock[[#This Row],[% THRESHOLD (RETURN)_1]]),"")</f>
        <v/>
      </c>
      <c r="N2770" s="91"/>
      <c r="O2770" s="117" t="str">
        <f>IF(Stock[[#This Row],[BUYING QUANTITY]]&gt;0,Stock[[#This Row],[BUYING PRICE]]*(1+Stock[[#This Row],[% THRESHOLD (RETURN)_2]]),"")</f>
        <v/>
      </c>
      <c r="P2770" s="91"/>
      <c r="Q2770" s="117" t="str">
        <f>IF(Stock[[#This Row],[BUYING QUANTITY]]&gt;0,Stock[[#This Row],[BUYING PRICE]]*(1+Stock[[#This Row],[% THRESHOLD (LOSS)]]),"")</f>
        <v/>
      </c>
      <c r="R2770" s="105"/>
      <c r="S2770" s="118" t="str">
        <f>IF(Stock[[#This Row],[CASH DIVIDEND]]&gt;0,Stock[[#This Row],[CASH DIVIDEND]]/(Stock[[#This Row],[BUYING PRICE]]*Stock[[#This Row],[BUYING QUANTITY]]),"")</f>
        <v/>
      </c>
      <c r="T2770" s="105"/>
      <c r="U2770" s="79"/>
      <c r="V2770" s="97"/>
      <c r="W2770" s="98"/>
      <c r="X2770" s="168"/>
      <c r="Y2770" s="126" t="str">
        <f>IF(Stock[[#This Row],[SELLING QUANTITY]]&gt;0,Stock[[#This Row],[SELLING PRICE]]*Stock[[#This Row],[SELLING QUANTITY]]*Stock[[#This Row],[% SELLING FEE]]+Stock[[#This Row],[SELLING PRICE]]*Stock[[#This Row],[SELLING QUANTITY]]*$D$12,"")</f>
        <v/>
      </c>
      <c r="Z2770" s="121">
        <f>Stock[[#This Row],[BUYING QUANTITY]]+Stock[[#This Row],[STOCK DIVIDEND]]-Stock[[#This Row],[SELLING QUANTITY]]</f>
        <v>0</v>
      </c>
      <c r="AA27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0" s="121">
        <f ca="1">IF(Stock[[#This Row],[SELLING DATE]]&gt;0,Stock[[#This Row],[SELLING DATE]]-Stock[[#This Row],[BUY DATE]]+1,IF(Stock[[#This Row],[BUY DATE]]=0,0,TODAY()-Stock[[#This Row],[BUY DATE]]+1))</f>
        <v>0</v>
      </c>
      <c r="AC2770" s="122" t="str">
        <f>IFERROR(Stock[[#This Row],[CASH DIVIDEND]]+Stock[[#This Row],[RETURN/(LOSS) FROM TRADING
(auto-fill)]],"")</f>
        <v/>
      </c>
      <c r="AD27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0" s="146" t="str">
        <f ca="1">IFERROR(IF(Stock[[#This Row],[HOLDING DAYS
(auto-fill)]]&lt;365,Stock[[#This Row],[% TOTAL RETURN/(LOSS)
(auto-fill)]]*365/Stock[[#This Row],[HOLDING DAYS
(auto-fill)]],POWER((1+Stock[[#This Row],[% TOTAL RETURN/(LOSS)
(auto-fill)]]),1/(Stock[[#This Row],[HOLDING DAYS
(auto-fill)]]/365))-1),"")</f>
        <v/>
      </c>
      <c r="AF2770" s="81"/>
      <c r="AG2770" s="149" t="str">
        <f>IF(Stock[[#This Row],[STATUS
(auto-fill)]]="HOLDING",Stock[[#This Row],[MARKET PRICE]]-Stock[[#This Row],[BUYING PRICE]],"")</f>
        <v/>
      </c>
      <c r="AH2770" s="143" t="str">
        <f>IFERROR(Stock[[#This Row],[CHANGE
(auto-fill)]]/Stock[[#This Row],[BUYING PRICE]],"")</f>
        <v/>
      </c>
      <c r="AI2770" s="130" t="str">
        <f>IF(Stock[[#This Row],[MARKET PRICE]]&gt;0,Stock[[#This Row],[MARKET PRICE]]*Stock[[#This Row],[REMAINING QUANTITY
(auto-fill)]],"")</f>
        <v/>
      </c>
    </row>
    <row r="2771" spans="2:35">
      <c r="B2771" s="110" t="str">
        <f>IF(AND(Stock[[#This Row],[BUYING QUANTITY]]&gt;0,Stock[[#This Row],[REMAINING QUANTITY
(auto-fill)]]=0),"SOLD OUT",
IF(AND(Stock[[#This Row],[BUYING QUANTITY]]&gt;0,Stock[[#This Row],[REMAINING QUANTITY
(auto-fill)]]&gt;0),"HOLDING",""))</f>
        <v/>
      </c>
      <c r="C2771" s="113">
        <f t="shared" si="43"/>
        <v>2758</v>
      </c>
      <c r="D2771" s="79"/>
      <c r="E2771" s="80"/>
      <c r="F2771" s="162"/>
      <c r="G2771" s="85"/>
      <c r="H2771" s="86"/>
      <c r="I2771" s="164"/>
      <c r="J2771" s="115" t="str">
        <f>IF(Stock[[#This Row],[BUYING QUANTITY]]&gt;0,Stock[[#This Row],[BUYING PRICE]]*Stock[[#This Row],[BUYING QUANTITY]]*Stock[[#This Row],[% BUYING FEE]],"")</f>
        <v/>
      </c>
      <c r="K2771" s="89"/>
      <c r="L2771" s="90"/>
      <c r="M2771" s="117" t="str">
        <f>IF(Stock[[#This Row],[BUYING QUANTITY]]&gt;0,Stock[[#This Row],[BUYING PRICE]]*(1+Stock[[#This Row],[% THRESHOLD (RETURN)_1]]),"")</f>
        <v/>
      </c>
      <c r="N2771" s="91"/>
      <c r="O2771" s="117" t="str">
        <f>IF(Stock[[#This Row],[BUYING QUANTITY]]&gt;0,Stock[[#This Row],[BUYING PRICE]]*(1+Stock[[#This Row],[% THRESHOLD (RETURN)_2]]),"")</f>
        <v/>
      </c>
      <c r="P2771" s="91"/>
      <c r="Q2771" s="117" t="str">
        <f>IF(Stock[[#This Row],[BUYING QUANTITY]]&gt;0,Stock[[#This Row],[BUYING PRICE]]*(1+Stock[[#This Row],[% THRESHOLD (LOSS)]]),"")</f>
        <v/>
      </c>
      <c r="R2771" s="105"/>
      <c r="S2771" s="118" t="str">
        <f>IF(Stock[[#This Row],[CASH DIVIDEND]]&gt;0,Stock[[#This Row],[CASH DIVIDEND]]/(Stock[[#This Row],[BUYING PRICE]]*Stock[[#This Row],[BUYING QUANTITY]]),"")</f>
        <v/>
      </c>
      <c r="T2771" s="105"/>
      <c r="U2771" s="79"/>
      <c r="V2771" s="97"/>
      <c r="W2771" s="98"/>
      <c r="X2771" s="168"/>
      <c r="Y2771" s="126" t="str">
        <f>IF(Stock[[#This Row],[SELLING QUANTITY]]&gt;0,Stock[[#This Row],[SELLING PRICE]]*Stock[[#This Row],[SELLING QUANTITY]]*Stock[[#This Row],[% SELLING FEE]]+Stock[[#This Row],[SELLING PRICE]]*Stock[[#This Row],[SELLING QUANTITY]]*$D$12,"")</f>
        <v/>
      </c>
      <c r="Z2771" s="121">
        <f>Stock[[#This Row],[BUYING QUANTITY]]+Stock[[#This Row],[STOCK DIVIDEND]]-Stock[[#This Row],[SELLING QUANTITY]]</f>
        <v>0</v>
      </c>
      <c r="AA27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1" s="121">
        <f ca="1">IF(Stock[[#This Row],[SELLING DATE]]&gt;0,Stock[[#This Row],[SELLING DATE]]-Stock[[#This Row],[BUY DATE]]+1,IF(Stock[[#This Row],[BUY DATE]]=0,0,TODAY()-Stock[[#This Row],[BUY DATE]]+1))</f>
        <v>0</v>
      </c>
      <c r="AC2771" s="122" t="str">
        <f>IFERROR(Stock[[#This Row],[CASH DIVIDEND]]+Stock[[#This Row],[RETURN/(LOSS) FROM TRADING
(auto-fill)]],"")</f>
        <v/>
      </c>
      <c r="AD27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1" s="146" t="str">
        <f ca="1">IFERROR(IF(Stock[[#This Row],[HOLDING DAYS
(auto-fill)]]&lt;365,Stock[[#This Row],[% TOTAL RETURN/(LOSS)
(auto-fill)]]*365/Stock[[#This Row],[HOLDING DAYS
(auto-fill)]],POWER((1+Stock[[#This Row],[% TOTAL RETURN/(LOSS)
(auto-fill)]]),1/(Stock[[#This Row],[HOLDING DAYS
(auto-fill)]]/365))-1),"")</f>
        <v/>
      </c>
      <c r="AF2771" s="81"/>
      <c r="AG2771" s="149" t="str">
        <f>IF(Stock[[#This Row],[STATUS
(auto-fill)]]="HOLDING",Stock[[#This Row],[MARKET PRICE]]-Stock[[#This Row],[BUYING PRICE]],"")</f>
        <v/>
      </c>
      <c r="AH2771" s="143" t="str">
        <f>IFERROR(Stock[[#This Row],[CHANGE
(auto-fill)]]/Stock[[#This Row],[BUYING PRICE]],"")</f>
        <v/>
      </c>
      <c r="AI2771" s="130" t="str">
        <f>IF(Stock[[#This Row],[MARKET PRICE]]&gt;0,Stock[[#This Row],[MARKET PRICE]]*Stock[[#This Row],[REMAINING QUANTITY
(auto-fill)]],"")</f>
        <v/>
      </c>
    </row>
    <row r="2772" spans="2:35">
      <c r="B2772" s="110" t="str">
        <f>IF(AND(Stock[[#This Row],[BUYING QUANTITY]]&gt;0,Stock[[#This Row],[REMAINING QUANTITY
(auto-fill)]]=0),"SOLD OUT",
IF(AND(Stock[[#This Row],[BUYING QUANTITY]]&gt;0,Stock[[#This Row],[REMAINING QUANTITY
(auto-fill)]]&gt;0),"HOLDING",""))</f>
        <v/>
      </c>
      <c r="C2772" s="113">
        <f t="shared" si="43"/>
        <v>2759</v>
      </c>
      <c r="D2772" s="79"/>
      <c r="E2772" s="80"/>
      <c r="F2772" s="162"/>
      <c r="G2772" s="85"/>
      <c r="H2772" s="86"/>
      <c r="I2772" s="164"/>
      <c r="J2772" s="115" t="str">
        <f>IF(Stock[[#This Row],[BUYING QUANTITY]]&gt;0,Stock[[#This Row],[BUYING PRICE]]*Stock[[#This Row],[BUYING QUANTITY]]*Stock[[#This Row],[% BUYING FEE]],"")</f>
        <v/>
      </c>
      <c r="K2772" s="89"/>
      <c r="L2772" s="90"/>
      <c r="M2772" s="117" t="str">
        <f>IF(Stock[[#This Row],[BUYING QUANTITY]]&gt;0,Stock[[#This Row],[BUYING PRICE]]*(1+Stock[[#This Row],[% THRESHOLD (RETURN)_1]]),"")</f>
        <v/>
      </c>
      <c r="N2772" s="91"/>
      <c r="O2772" s="117" t="str">
        <f>IF(Stock[[#This Row],[BUYING QUANTITY]]&gt;0,Stock[[#This Row],[BUYING PRICE]]*(1+Stock[[#This Row],[% THRESHOLD (RETURN)_2]]),"")</f>
        <v/>
      </c>
      <c r="P2772" s="91"/>
      <c r="Q2772" s="117" t="str">
        <f>IF(Stock[[#This Row],[BUYING QUANTITY]]&gt;0,Stock[[#This Row],[BUYING PRICE]]*(1+Stock[[#This Row],[% THRESHOLD (LOSS)]]),"")</f>
        <v/>
      </c>
      <c r="R2772" s="105"/>
      <c r="S2772" s="118" t="str">
        <f>IF(Stock[[#This Row],[CASH DIVIDEND]]&gt;0,Stock[[#This Row],[CASH DIVIDEND]]/(Stock[[#This Row],[BUYING PRICE]]*Stock[[#This Row],[BUYING QUANTITY]]),"")</f>
        <v/>
      </c>
      <c r="T2772" s="105"/>
      <c r="U2772" s="79"/>
      <c r="V2772" s="97"/>
      <c r="W2772" s="98"/>
      <c r="X2772" s="168"/>
      <c r="Y2772" s="126" t="str">
        <f>IF(Stock[[#This Row],[SELLING QUANTITY]]&gt;0,Stock[[#This Row],[SELLING PRICE]]*Stock[[#This Row],[SELLING QUANTITY]]*Stock[[#This Row],[% SELLING FEE]]+Stock[[#This Row],[SELLING PRICE]]*Stock[[#This Row],[SELLING QUANTITY]]*$D$12,"")</f>
        <v/>
      </c>
      <c r="Z2772" s="121">
        <f>Stock[[#This Row],[BUYING QUANTITY]]+Stock[[#This Row],[STOCK DIVIDEND]]-Stock[[#This Row],[SELLING QUANTITY]]</f>
        <v>0</v>
      </c>
      <c r="AA27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2" s="121">
        <f ca="1">IF(Stock[[#This Row],[SELLING DATE]]&gt;0,Stock[[#This Row],[SELLING DATE]]-Stock[[#This Row],[BUY DATE]]+1,IF(Stock[[#This Row],[BUY DATE]]=0,0,TODAY()-Stock[[#This Row],[BUY DATE]]+1))</f>
        <v>0</v>
      </c>
      <c r="AC2772" s="122" t="str">
        <f>IFERROR(Stock[[#This Row],[CASH DIVIDEND]]+Stock[[#This Row],[RETURN/(LOSS) FROM TRADING
(auto-fill)]],"")</f>
        <v/>
      </c>
      <c r="AD27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2" s="146" t="str">
        <f ca="1">IFERROR(IF(Stock[[#This Row],[HOLDING DAYS
(auto-fill)]]&lt;365,Stock[[#This Row],[% TOTAL RETURN/(LOSS)
(auto-fill)]]*365/Stock[[#This Row],[HOLDING DAYS
(auto-fill)]],POWER((1+Stock[[#This Row],[% TOTAL RETURN/(LOSS)
(auto-fill)]]),1/(Stock[[#This Row],[HOLDING DAYS
(auto-fill)]]/365))-1),"")</f>
        <v/>
      </c>
      <c r="AF2772" s="81"/>
      <c r="AG2772" s="149" t="str">
        <f>IF(Stock[[#This Row],[STATUS
(auto-fill)]]="HOLDING",Stock[[#This Row],[MARKET PRICE]]-Stock[[#This Row],[BUYING PRICE]],"")</f>
        <v/>
      </c>
      <c r="AH2772" s="143" t="str">
        <f>IFERROR(Stock[[#This Row],[CHANGE
(auto-fill)]]/Stock[[#This Row],[BUYING PRICE]],"")</f>
        <v/>
      </c>
      <c r="AI2772" s="130" t="str">
        <f>IF(Stock[[#This Row],[MARKET PRICE]]&gt;0,Stock[[#This Row],[MARKET PRICE]]*Stock[[#This Row],[REMAINING QUANTITY
(auto-fill)]],"")</f>
        <v/>
      </c>
    </row>
    <row r="2773" spans="2:35">
      <c r="B2773" s="110" t="str">
        <f>IF(AND(Stock[[#This Row],[BUYING QUANTITY]]&gt;0,Stock[[#This Row],[REMAINING QUANTITY
(auto-fill)]]=0),"SOLD OUT",
IF(AND(Stock[[#This Row],[BUYING QUANTITY]]&gt;0,Stock[[#This Row],[REMAINING QUANTITY
(auto-fill)]]&gt;0),"HOLDING",""))</f>
        <v/>
      </c>
      <c r="C2773" s="113">
        <f t="shared" si="43"/>
        <v>2760</v>
      </c>
      <c r="D2773" s="79"/>
      <c r="E2773" s="80"/>
      <c r="F2773" s="162"/>
      <c r="G2773" s="85"/>
      <c r="H2773" s="86"/>
      <c r="I2773" s="164"/>
      <c r="J2773" s="115" t="str">
        <f>IF(Stock[[#This Row],[BUYING QUANTITY]]&gt;0,Stock[[#This Row],[BUYING PRICE]]*Stock[[#This Row],[BUYING QUANTITY]]*Stock[[#This Row],[% BUYING FEE]],"")</f>
        <v/>
      </c>
      <c r="K2773" s="89"/>
      <c r="L2773" s="90"/>
      <c r="M2773" s="117" t="str">
        <f>IF(Stock[[#This Row],[BUYING QUANTITY]]&gt;0,Stock[[#This Row],[BUYING PRICE]]*(1+Stock[[#This Row],[% THRESHOLD (RETURN)_1]]),"")</f>
        <v/>
      </c>
      <c r="N2773" s="91"/>
      <c r="O2773" s="117" t="str">
        <f>IF(Stock[[#This Row],[BUYING QUANTITY]]&gt;0,Stock[[#This Row],[BUYING PRICE]]*(1+Stock[[#This Row],[% THRESHOLD (RETURN)_2]]),"")</f>
        <v/>
      </c>
      <c r="P2773" s="91"/>
      <c r="Q2773" s="117" t="str">
        <f>IF(Stock[[#This Row],[BUYING QUANTITY]]&gt;0,Stock[[#This Row],[BUYING PRICE]]*(1+Stock[[#This Row],[% THRESHOLD (LOSS)]]),"")</f>
        <v/>
      </c>
      <c r="R2773" s="105"/>
      <c r="S2773" s="118" t="str">
        <f>IF(Stock[[#This Row],[CASH DIVIDEND]]&gt;0,Stock[[#This Row],[CASH DIVIDEND]]/(Stock[[#This Row],[BUYING PRICE]]*Stock[[#This Row],[BUYING QUANTITY]]),"")</f>
        <v/>
      </c>
      <c r="T2773" s="105"/>
      <c r="U2773" s="79"/>
      <c r="V2773" s="97"/>
      <c r="W2773" s="98"/>
      <c r="X2773" s="168"/>
      <c r="Y2773" s="126" t="str">
        <f>IF(Stock[[#This Row],[SELLING QUANTITY]]&gt;0,Stock[[#This Row],[SELLING PRICE]]*Stock[[#This Row],[SELLING QUANTITY]]*Stock[[#This Row],[% SELLING FEE]]+Stock[[#This Row],[SELLING PRICE]]*Stock[[#This Row],[SELLING QUANTITY]]*$D$12,"")</f>
        <v/>
      </c>
      <c r="Z2773" s="121">
        <f>Stock[[#This Row],[BUYING QUANTITY]]+Stock[[#This Row],[STOCK DIVIDEND]]-Stock[[#This Row],[SELLING QUANTITY]]</f>
        <v>0</v>
      </c>
      <c r="AA27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3" s="121">
        <f ca="1">IF(Stock[[#This Row],[SELLING DATE]]&gt;0,Stock[[#This Row],[SELLING DATE]]-Stock[[#This Row],[BUY DATE]]+1,IF(Stock[[#This Row],[BUY DATE]]=0,0,TODAY()-Stock[[#This Row],[BUY DATE]]+1))</f>
        <v>0</v>
      </c>
      <c r="AC2773" s="122" t="str">
        <f>IFERROR(Stock[[#This Row],[CASH DIVIDEND]]+Stock[[#This Row],[RETURN/(LOSS) FROM TRADING
(auto-fill)]],"")</f>
        <v/>
      </c>
      <c r="AD27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3" s="146" t="str">
        <f ca="1">IFERROR(IF(Stock[[#This Row],[HOLDING DAYS
(auto-fill)]]&lt;365,Stock[[#This Row],[% TOTAL RETURN/(LOSS)
(auto-fill)]]*365/Stock[[#This Row],[HOLDING DAYS
(auto-fill)]],POWER((1+Stock[[#This Row],[% TOTAL RETURN/(LOSS)
(auto-fill)]]),1/(Stock[[#This Row],[HOLDING DAYS
(auto-fill)]]/365))-1),"")</f>
        <v/>
      </c>
      <c r="AF2773" s="81"/>
      <c r="AG2773" s="149" t="str">
        <f>IF(Stock[[#This Row],[STATUS
(auto-fill)]]="HOLDING",Stock[[#This Row],[MARKET PRICE]]-Stock[[#This Row],[BUYING PRICE]],"")</f>
        <v/>
      </c>
      <c r="AH2773" s="143" t="str">
        <f>IFERROR(Stock[[#This Row],[CHANGE
(auto-fill)]]/Stock[[#This Row],[BUYING PRICE]],"")</f>
        <v/>
      </c>
      <c r="AI2773" s="130" t="str">
        <f>IF(Stock[[#This Row],[MARKET PRICE]]&gt;0,Stock[[#This Row],[MARKET PRICE]]*Stock[[#This Row],[REMAINING QUANTITY
(auto-fill)]],"")</f>
        <v/>
      </c>
    </row>
    <row r="2774" spans="2:35">
      <c r="B2774" s="110" t="str">
        <f>IF(AND(Stock[[#This Row],[BUYING QUANTITY]]&gt;0,Stock[[#This Row],[REMAINING QUANTITY
(auto-fill)]]=0),"SOLD OUT",
IF(AND(Stock[[#This Row],[BUYING QUANTITY]]&gt;0,Stock[[#This Row],[REMAINING QUANTITY
(auto-fill)]]&gt;0),"HOLDING",""))</f>
        <v/>
      </c>
      <c r="C2774" s="113">
        <f t="shared" si="43"/>
        <v>2761</v>
      </c>
      <c r="D2774" s="79"/>
      <c r="E2774" s="80"/>
      <c r="F2774" s="162"/>
      <c r="G2774" s="85"/>
      <c r="H2774" s="86"/>
      <c r="I2774" s="164"/>
      <c r="J2774" s="115" t="str">
        <f>IF(Stock[[#This Row],[BUYING QUANTITY]]&gt;0,Stock[[#This Row],[BUYING PRICE]]*Stock[[#This Row],[BUYING QUANTITY]]*Stock[[#This Row],[% BUYING FEE]],"")</f>
        <v/>
      </c>
      <c r="K2774" s="89"/>
      <c r="L2774" s="90"/>
      <c r="M2774" s="117" t="str">
        <f>IF(Stock[[#This Row],[BUYING QUANTITY]]&gt;0,Stock[[#This Row],[BUYING PRICE]]*(1+Stock[[#This Row],[% THRESHOLD (RETURN)_1]]),"")</f>
        <v/>
      </c>
      <c r="N2774" s="91"/>
      <c r="O2774" s="117" t="str">
        <f>IF(Stock[[#This Row],[BUYING QUANTITY]]&gt;0,Stock[[#This Row],[BUYING PRICE]]*(1+Stock[[#This Row],[% THRESHOLD (RETURN)_2]]),"")</f>
        <v/>
      </c>
      <c r="P2774" s="91"/>
      <c r="Q2774" s="117" t="str">
        <f>IF(Stock[[#This Row],[BUYING QUANTITY]]&gt;0,Stock[[#This Row],[BUYING PRICE]]*(1+Stock[[#This Row],[% THRESHOLD (LOSS)]]),"")</f>
        <v/>
      </c>
      <c r="R2774" s="105"/>
      <c r="S2774" s="118" t="str">
        <f>IF(Stock[[#This Row],[CASH DIVIDEND]]&gt;0,Stock[[#This Row],[CASH DIVIDEND]]/(Stock[[#This Row],[BUYING PRICE]]*Stock[[#This Row],[BUYING QUANTITY]]),"")</f>
        <v/>
      </c>
      <c r="T2774" s="105"/>
      <c r="U2774" s="79"/>
      <c r="V2774" s="97"/>
      <c r="W2774" s="98"/>
      <c r="X2774" s="168"/>
      <c r="Y2774" s="126" t="str">
        <f>IF(Stock[[#This Row],[SELLING QUANTITY]]&gt;0,Stock[[#This Row],[SELLING PRICE]]*Stock[[#This Row],[SELLING QUANTITY]]*Stock[[#This Row],[% SELLING FEE]]+Stock[[#This Row],[SELLING PRICE]]*Stock[[#This Row],[SELLING QUANTITY]]*$D$12,"")</f>
        <v/>
      </c>
      <c r="Z2774" s="121">
        <f>Stock[[#This Row],[BUYING QUANTITY]]+Stock[[#This Row],[STOCK DIVIDEND]]-Stock[[#This Row],[SELLING QUANTITY]]</f>
        <v>0</v>
      </c>
      <c r="AA27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4" s="121">
        <f ca="1">IF(Stock[[#This Row],[SELLING DATE]]&gt;0,Stock[[#This Row],[SELLING DATE]]-Stock[[#This Row],[BUY DATE]]+1,IF(Stock[[#This Row],[BUY DATE]]=0,0,TODAY()-Stock[[#This Row],[BUY DATE]]+1))</f>
        <v>0</v>
      </c>
      <c r="AC2774" s="122" t="str">
        <f>IFERROR(Stock[[#This Row],[CASH DIVIDEND]]+Stock[[#This Row],[RETURN/(LOSS) FROM TRADING
(auto-fill)]],"")</f>
        <v/>
      </c>
      <c r="AD27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4" s="146" t="str">
        <f ca="1">IFERROR(IF(Stock[[#This Row],[HOLDING DAYS
(auto-fill)]]&lt;365,Stock[[#This Row],[% TOTAL RETURN/(LOSS)
(auto-fill)]]*365/Stock[[#This Row],[HOLDING DAYS
(auto-fill)]],POWER((1+Stock[[#This Row],[% TOTAL RETURN/(LOSS)
(auto-fill)]]),1/(Stock[[#This Row],[HOLDING DAYS
(auto-fill)]]/365))-1),"")</f>
        <v/>
      </c>
      <c r="AF2774" s="81"/>
      <c r="AG2774" s="149" t="str">
        <f>IF(Stock[[#This Row],[STATUS
(auto-fill)]]="HOLDING",Stock[[#This Row],[MARKET PRICE]]-Stock[[#This Row],[BUYING PRICE]],"")</f>
        <v/>
      </c>
      <c r="AH2774" s="143" t="str">
        <f>IFERROR(Stock[[#This Row],[CHANGE
(auto-fill)]]/Stock[[#This Row],[BUYING PRICE]],"")</f>
        <v/>
      </c>
      <c r="AI2774" s="130" t="str">
        <f>IF(Stock[[#This Row],[MARKET PRICE]]&gt;0,Stock[[#This Row],[MARKET PRICE]]*Stock[[#This Row],[REMAINING QUANTITY
(auto-fill)]],"")</f>
        <v/>
      </c>
    </row>
    <row r="2775" spans="2:35">
      <c r="B2775" s="110" t="str">
        <f>IF(AND(Stock[[#This Row],[BUYING QUANTITY]]&gt;0,Stock[[#This Row],[REMAINING QUANTITY
(auto-fill)]]=0),"SOLD OUT",
IF(AND(Stock[[#This Row],[BUYING QUANTITY]]&gt;0,Stock[[#This Row],[REMAINING QUANTITY
(auto-fill)]]&gt;0),"HOLDING",""))</f>
        <v/>
      </c>
      <c r="C2775" s="113">
        <f t="shared" si="43"/>
        <v>2762</v>
      </c>
      <c r="D2775" s="79"/>
      <c r="E2775" s="80"/>
      <c r="F2775" s="162"/>
      <c r="G2775" s="85"/>
      <c r="H2775" s="86"/>
      <c r="I2775" s="164"/>
      <c r="J2775" s="115" t="str">
        <f>IF(Stock[[#This Row],[BUYING QUANTITY]]&gt;0,Stock[[#This Row],[BUYING PRICE]]*Stock[[#This Row],[BUYING QUANTITY]]*Stock[[#This Row],[% BUYING FEE]],"")</f>
        <v/>
      </c>
      <c r="K2775" s="89"/>
      <c r="L2775" s="90"/>
      <c r="M2775" s="117" t="str">
        <f>IF(Stock[[#This Row],[BUYING QUANTITY]]&gt;0,Stock[[#This Row],[BUYING PRICE]]*(1+Stock[[#This Row],[% THRESHOLD (RETURN)_1]]),"")</f>
        <v/>
      </c>
      <c r="N2775" s="91"/>
      <c r="O2775" s="117" t="str">
        <f>IF(Stock[[#This Row],[BUYING QUANTITY]]&gt;0,Stock[[#This Row],[BUYING PRICE]]*(1+Stock[[#This Row],[% THRESHOLD (RETURN)_2]]),"")</f>
        <v/>
      </c>
      <c r="P2775" s="91"/>
      <c r="Q2775" s="117" t="str">
        <f>IF(Stock[[#This Row],[BUYING QUANTITY]]&gt;0,Stock[[#This Row],[BUYING PRICE]]*(1+Stock[[#This Row],[% THRESHOLD (LOSS)]]),"")</f>
        <v/>
      </c>
      <c r="R2775" s="105"/>
      <c r="S2775" s="118" t="str">
        <f>IF(Stock[[#This Row],[CASH DIVIDEND]]&gt;0,Stock[[#This Row],[CASH DIVIDEND]]/(Stock[[#This Row],[BUYING PRICE]]*Stock[[#This Row],[BUYING QUANTITY]]),"")</f>
        <v/>
      </c>
      <c r="T2775" s="105"/>
      <c r="U2775" s="79"/>
      <c r="V2775" s="97"/>
      <c r="W2775" s="98"/>
      <c r="X2775" s="168"/>
      <c r="Y2775" s="126" t="str">
        <f>IF(Stock[[#This Row],[SELLING QUANTITY]]&gt;0,Stock[[#This Row],[SELLING PRICE]]*Stock[[#This Row],[SELLING QUANTITY]]*Stock[[#This Row],[% SELLING FEE]]+Stock[[#This Row],[SELLING PRICE]]*Stock[[#This Row],[SELLING QUANTITY]]*$D$12,"")</f>
        <v/>
      </c>
      <c r="Z2775" s="121">
        <f>Stock[[#This Row],[BUYING QUANTITY]]+Stock[[#This Row],[STOCK DIVIDEND]]-Stock[[#This Row],[SELLING QUANTITY]]</f>
        <v>0</v>
      </c>
      <c r="AA27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5" s="121">
        <f ca="1">IF(Stock[[#This Row],[SELLING DATE]]&gt;0,Stock[[#This Row],[SELLING DATE]]-Stock[[#This Row],[BUY DATE]]+1,IF(Stock[[#This Row],[BUY DATE]]=0,0,TODAY()-Stock[[#This Row],[BUY DATE]]+1))</f>
        <v>0</v>
      </c>
      <c r="AC2775" s="122" t="str">
        <f>IFERROR(Stock[[#This Row],[CASH DIVIDEND]]+Stock[[#This Row],[RETURN/(LOSS) FROM TRADING
(auto-fill)]],"")</f>
        <v/>
      </c>
      <c r="AD27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5" s="146" t="str">
        <f ca="1">IFERROR(IF(Stock[[#This Row],[HOLDING DAYS
(auto-fill)]]&lt;365,Stock[[#This Row],[% TOTAL RETURN/(LOSS)
(auto-fill)]]*365/Stock[[#This Row],[HOLDING DAYS
(auto-fill)]],POWER((1+Stock[[#This Row],[% TOTAL RETURN/(LOSS)
(auto-fill)]]),1/(Stock[[#This Row],[HOLDING DAYS
(auto-fill)]]/365))-1),"")</f>
        <v/>
      </c>
      <c r="AF2775" s="81"/>
      <c r="AG2775" s="149" t="str">
        <f>IF(Stock[[#This Row],[STATUS
(auto-fill)]]="HOLDING",Stock[[#This Row],[MARKET PRICE]]-Stock[[#This Row],[BUYING PRICE]],"")</f>
        <v/>
      </c>
      <c r="AH2775" s="143" t="str">
        <f>IFERROR(Stock[[#This Row],[CHANGE
(auto-fill)]]/Stock[[#This Row],[BUYING PRICE]],"")</f>
        <v/>
      </c>
      <c r="AI2775" s="130" t="str">
        <f>IF(Stock[[#This Row],[MARKET PRICE]]&gt;0,Stock[[#This Row],[MARKET PRICE]]*Stock[[#This Row],[REMAINING QUANTITY
(auto-fill)]],"")</f>
        <v/>
      </c>
    </row>
    <row r="2776" spans="2:35">
      <c r="B2776" s="110" t="str">
        <f>IF(AND(Stock[[#This Row],[BUYING QUANTITY]]&gt;0,Stock[[#This Row],[REMAINING QUANTITY
(auto-fill)]]=0),"SOLD OUT",
IF(AND(Stock[[#This Row],[BUYING QUANTITY]]&gt;0,Stock[[#This Row],[REMAINING QUANTITY
(auto-fill)]]&gt;0),"HOLDING",""))</f>
        <v/>
      </c>
      <c r="C2776" s="113">
        <f t="shared" si="43"/>
        <v>2763</v>
      </c>
      <c r="D2776" s="79"/>
      <c r="E2776" s="80"/>
      <c r="F2776" s="162"/>
      <c r="G2776" s="85"/>
      <c r="H2776" s="86"/>
      <c r="I2776" s="164"/>
      <c r="J2776" s="115" t="str">
        <f>IF(Stock[[#This Row],[BUYING QUANTITY]]&gt;0,Stock[[#This Row],[BUYING PRICE]]*Stock[[#This Row],[BUYING QUANTITY]]*Stock[[#This Row],[% BUYING FEE]],"")</f>
        <v/>
      </c>
      <c r="K2776" s="89"/>
      <c r="L2776" s="90"/>
      <c r="M2776" s="117" t="str">
        <f>IF(Stock[[#This Row],[BUYING QUANTITY]]&gt;0,Stock[[#This Row],[BUYING PRICE]]*(1+Stock[[#This Row],[% THRESHOLD (RETURN)_1]]),"")</f>
        <v/>
      </c>
      <c r="N2776" s="91"/>
      <c r="O2776" s="117" t="str">
        <f>IF(Stock[[#This Row],[BUYING QUANTITY]]&gt;0,Stock[[#This Row],[BUYING PRICE]]*(1+Stock[[#This Row],[% THRESHOLD (RETURN)_2]]),"")</f>
        <v/>
      </c>
      <c r="P2776" s="91"/>
      <c r="Q2776" s="117" t="str">
        <f>IF(Stock[[#This Row],[BUYING QUANTITY]]&gt;0,Stock[[#This Row],[BUYING PRICE]]*(1+Stock[[#This Row],[% THRESHOLD (LOSS)]]),"")</f>
        <v/>
      </c>
      <c r="R2776" s="105"/>
      <c r="S2776" s="118" t="str">
        <f>IF(Stock[[#This Row],[CASH DIVIDEND]]&gt;0,Stock[[#This Row],[CASH DIVIDEND]]/(Stock[[#This Row],[BUYING PRICE]]*Stock[[#This Row],[BUYING QUANTITY]]),"")</f>
        <v/>
      </c>
      <c r="T2776" s="105"/>
      <c r="U2776" s="79"/>
      <c r="V2776" s="97"/>
      <c r="W2776" s="98"/>
      <c r="X2776" s="168"/>
      <c r="Y2776" s="126" t="str">
        <f>IF(Stock[[#This Row],[SELLING QUANTITY]]&gt;0,Stock[[#This Row],[SELLING PRICE]]*Stock[[#This Row],[SELLING QUANTITY]]*Stock[[#This Row],[% SELLING FEE]]+Stock[[#This Row],[SELLING PRICE]]*Stock[[#This Row],[SELLING QUANTITY]]*$D$12,"")</f>
        <v/>
      </c>
      <c r="Z2776" s="121">
        <f>Stock[[#This Row],[BUYING QUANTITY]]+Stock[[#This Row],[STOCK DIVIDEND]]-Stock[[#This Row],[SELLING QUANTITY]]</f>
        <v>0</v>
      </c>
      <c r="AA27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6" s="121">
        <f ca="1">IF(Stock[[#This Row],[SELLING DATE]]&gt;0,Stock[[#This Row],[SELLING DATE]]-Stock[[#This Row],[BUY DATE]]+1,IF(Stock[[#This Row],[BUY DATE]]=0,0,TODAY()-Stock[[#This Row],[BUY DATE]]+1))</f>
        <v>0</v>
      </c>
      <c r="AC2776" s="122" t="str">
        <f>IFERROR(Stock[[#This Row],[CASH DIVIDEND]]+Stock[[#This Row],[RETURN/(LOSS) FROM TRADING
(auto-fill)]],"")</f>
        <v/>
      </c>
      <c r="AD27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6" s="146" t="str">
        <f ca="1">IFERROR(IF(Stock[[#This Row],[HOLDING DAYS
(auto-fill)]]&lt;365,Stock[[#This Row],[% TOTAL RETURN/(LOSS)
(auto-fill)]]*365/Stock[[#This Row],[HOLDING DAYS
(auto-fill)]],POWER((1+Stock[[#This Row],[% TOTAL RETURN/(LOSS)
(auto-fill)]]),1/(Stock[[#This Row],[HOLDING DAYS
(auto-fill)]]/365))-1),"")</f>
        <v/>
      </c>
      <c r="AF2776" s="81"/>
      <c r="AG2776" s="149" t="str">
        <f>IF(Stock[[#This Row],[STATUS
(auto-fill)]]="HOLDING",Stock[[#This Row],[MARKET PRICE]]-Stock[[#This Row],[BUYING PRICE]],"")</f>
        <v/>
      </c>
      <c r="AH2776" s="143" t="str">
        <f>IFERROR(Stock[[#This Row],[CHANGE
(auto-fill)]]/Stock[[#This Row],[BUYING PRICE]],"")</f>
        <v/>
      </c>
      <c r="AI2776" s="130" t="str">
        <f>IF(Stock[[#This Row],[MARKET PRICE]]&gt;0,Stock[[#This Row],[MARKET PRICE]]*Stock[[#This Row],[REMAINING QUANTITY
(auto-fill)]],"")</f>
        <v/>
      </c>
    </row>
    <row r="2777" spans="2:35">
      <c r="B2777" s="110" t="str">
        <f>IF(AND(Stock[[#This Row],[BUYING QUANTITY]]&gt;0,Stock[[#This Row],[REMAINING QUANTITY
(auto-fill)]]=0),"SOLD OUT",
IF(AND(Stock[[#This Row],[BUYING QUANTITY]]&gt;0,Stock[[#This Row],[REMAINING QUANTITY
(auto-fill)]]&gt;0),"HOLDING",""))</f>
        <v/>
      </c>
      <c r="C2777" s="113">
        <f t="shared" si="43"/>
        <v>2764</v>
      </c>
      <c r="D2777" s="79"/>
      <c r="E2777" s="80"/>
      <c r="F2777" s="162"/>
      <c r="G2777" s="85"/>
      <c r="H2777" s="86"/>
      <c r="I2777" s="164"/>
      <c r="J2777" s="115" t="str">
        <f>IF(Stock[[#This Row],[BUYING QUANTITY]]&gt;0,Stock[[#This Row],[BUYING PRICE]]*Stock[[#This Row],[BUYING QUANTITY]]*Stock[[#This Row],[% BUYING FEE]],"")</f>
        <v/>
      </c>
      <c r="K2777" s="89"/>
      <c r="L2777" s="90"/>
      <c r="M2777" s="117" t="str">
        <f>IF(Stock[[#This Row],[BUYING QUANTITY]]&gt;0,Stock[[#This Row],[BUYING PRICE]]*(1+Stock[[#This Row],[% THRESHOLD (RETURN)_1]]),"")</f>
        <v/>
      </c>
      <c r="N2777" s="91"/>
      <c r="O2777" s="117" t="str">
        <f>IF(Stock[[#This Row],[BUYING QUANTITY]]&gt;0,Stock[[#This Row],[BUYING PRICE]]*(1+Stock[[#This Row],[% THRESHOLD (RETURN)_2]]),"")</f>
        <v/>
      </c>
      <c r="P2777" s="91"/>
      <c r="Q2777" s="117" t="str">
        <f>IF(Stock[[#This Row],[BUYING QUANTITY]]&gt;0,Stock[[#This Row],[BUYING PRICE]]*(1+Stock[[#This Row],[% THRESHOLD (LOSS)]]),"")</f>
        <v/>
      </c>
      <c r="R2777" s="105"/>
      <c r="S2777" s="118" t="str">
        <f>IF(Stock[[#This Row],[CASH DIVIDEND]]&gt;0,Stock[[#This Row],[CASH DIVIDEND]]/(Stock[[#This Row],[BUYING PRICE]]*Stock[[#This Row],[BUYING QUANTITY]]),"")</f>
        <v/>
      </c>
      <c r="T2777" s="105"/>
      <c r="U2777" s="79"/>
      <c r="V2777" s="97"/>
      <c r="W2777" s="98"/>
      <c r="X2777" s="168"/>
      <c r="Y2777" s="126" t="str">
        <f>IF(Stock[[#This Row],[SELLING QUANTITY]]&gt;0,Stock[[#This Row],[SELLING PRICE]]*Stock[[#This Row],[SELLING QUANTITY]]*Stock[[#This Row],[% SELLING FEE]]+Stock[[#This Row],[SELLING PRICE]]*Stock[[#This Row],[SELLING QUANTITY]]*$D$12,"")</f>
        <v/>
      </c>
      <c r="Z2777" s="121">
        <f>Stock[[#This Row],[BUYING QUANTITY]]+Stock[[#This Row],[STOCK DIVIDEND]]-Stock[[#This Row],[SELLING QUANTITY]]</f>
        <v>0</v>
      </c>
      <c r="AA27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7" s="121">
        <f ca="1">IF(Stock[[#This Row],[SELLING DATE]]&gt;0,Stock[[#This Row],[SELLING DATE]]-Stock[[#This Row],[BUY DATE]]+1,IF(Stock[[#This Row],[BUY DATE]]=0,0,TODAY()-Stock[[#This Row],[BUY DATE]]+1))</f>
        <v>0</v>
      </c>
      <c r="AC2777" s="122" t="str">
        <f>IFERROR(Stock[[#This Row],[CASH DIVIDEND]]+Stock[[#This Row],[RETURN/(LOSS) FROM TRADING
(auto-fill)]],"")</f>
        <v/>
      </c>
      <c r="AD27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7" s="146" t="str">
        <f ca="1">IFERROR(IF(Stock[[#This Row],[HOLDING DAYS
(auto-fill)]]&lt;365,Stock[[#This Row],[% TOTAL RETURN/(LOSS)
(auto-fill)]]*365/Stock[[#This Row],[HOLDING DAYS
(auto-fill)]],POWER((1+Stock[[#This Row],[% TOTAL RETURN/(LOSS)
(auto-fill)]]),1/(Stock[[#This Row],[HOLDING DAYS
(auto-fill)]]/365))-1),"")</f>
        <v/>
      </c>
      <c r="AF2777" s="81"/>
      <c r="AG2777" s="149" t="str">
        <f>IF(Stock[[#This Row],[STATUS
(auto-fill)]]="HOLDING",Stock[[#This Row],[MARKET PRICE]]-Stock[[#This Row],[BUYING PRICE]],"")</f>
        <v/>
      </c>
      <c r="AH2777" s="143" t="str">
        <f>IFERROR(Stock[[#This Row],[CHANGE
(auto-fill)]]/Stock[[#This Row],[BUYING PRICE]],"")</f>
        <v/>
      </c>
      <c r="AI2777" s="130" t="str">
        <f>IF(Stock[[#This Row],[MARKET PRICE]]&gt;0,Stock[[#This Row],[MARKET PRICE]]*Stock[[#This Row],[REMAINING QUANTITY
(auto-fill)]],"")</f>
        <v/>
      </c>
    </row>
    <row r="2778" spans="2:35">
      <c r="B2778" s="110" t="str">
        <f>IF(AND(Stock[[#This Row],[BUYING QUANTITY]]&gt;0,Stock[[#This Row],[REMAINING QUANTITY
(auto-fill)]]=0),"SOLD OUT",
IF(AND(Stock[[#This Row],[BUYING QUANTITY]]&gt;0,Stock[[#This Row],[REMAINING QUANTITY
(auto-fill)]]&gt;0),"HOLDING",""))</f>
        <v/>
      </c>
      <c r="C2778" s="113">
        <f t="shared" si="43"/>
        <v>2765</v>
      </c>
      <c r="D2778" s="79"/>
      <c r="E2778" s="80"/>
      <c r="F2778" s="162"/>
      <c r="G2778" s="85"/>
      <c r="H2778" s="86"/>
      <c r="I2778" s="164"/>
      <c r="J2778" s="115" t="str">
        <f>IF(Stock[[#This Row],[BUYING QUANTITY]]&gt;0,Stock[[#This Row],[BUYING PRICE]]*Stock[[#This Row],[BUYING QUANTITY]]*Stock[[#This Row],[% BUYING FEE]],"")</f>
        <v/>
      </c>
      <c r="K2778" s="89"/>
      <c r="L2778" s="90"/>
      <c r="M2778" s="117" t="str">
        <f>IF(Stock[[#This Row],[BUYING QUANTITY]]&gt;0,Stock[[#This Row],[BUYING PRICE]]*(1+Stock[[#This Row],[% THRESHOLD (RETURN)_1]]),"")</f>
        <v/>
      </c>
      <c r="N2778" s="91"/>
      <c r="O2778" s="117" t="str">
        <f>IF(Stock[[#This Row],[BUYING QUANTITY]]&gt;0,Stock[[#This Row],[BUYING PRICE]]*(1+Stock[[#This Row],[% THRESHOLD (RETURN)_2]]),"")</f>
        <v/>
      </c>
      <c r="P2778" s="91"/>
      <c r="Q2778" s="117" t="str">
        <f>IF(Stock[[#This Row],[BUYING QUANTITY]]&gt;0,Stock[[#This Row],[BUYING PRICE]]*(1+Stock[[#This Row],[% THRESHOLD (LOSS)]]),"")</f>
        <v/>
      </c>
      <c r="R2778" s="105"/>
      <c r="S2778" s="118" t="str">
        <f>IF(Stock[[#This Row],[CASH DIVIDEND]]&gt;0,Stock[[#This Row],[CASH DIVIDEND]]/(Stock[[#This Row],[BUYING PRICE]]*Stock[[#This Row],[BUYING QUANTITY]]),"")</f>
        <v/>
      </c>
      <c r="T2778" s="105"/>
      <c r="U2778" s="79"/>
      <c r="V2778" s="97"/>
      <c r="W2778" s="98"/>
      <c r="X2778" s="168"/>
      <c r="Y2778" s="126" t="str">
        <f>IF(Stock[[#This Row],[SELLING QUANTITY]]&gt;0,Stock[[#This Row],[SELLING PRICE]]*Stock[[#This Row],[SELLING QUANTITY]]*Stock[[#This Row],[% SELLING FEE]]+Stock[[#This Row],[SELLING PRICE]]*Stock[[#This Row],[SELLING QUANTITY]]*$D$12,"")</f>
        <v/>
      </c>
      <c r="Z2778" s="121">
        <f>Stock[[#This Row],[BUYING QUANTITY]]+Stock[[#This Row],[STOCK DIVIDEND]]-Stock[[#This Row],[SELLING QUANTITY]]</f>
        <v>0</v>
      </c>
      <c r="AA27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8" s="121">
        <f ca="1">IF(Stock[[#This Row],[SELLING DATE]]&gt;0,Stock[[#This Row],[SELLING DATE]]-Stock[[#This Row],[BUY DATE]]+1,IF(Stock[[#This Row],[BUY DATE]]=0,0,TODAY()-Stock[[#This Row],[BUY DATE]]+1))</f>
        <v>0</v>
      </c>
      <c r="AC2778" s="122" t="str">
        <f>IFERROR(Stock[[#This Row],[CASH DIVIDEND]]+Stock[[#This Row],[RETURN/(LOSS) FROM TRADING
(auto-fill)]],"")</f>
        <v/>
      </c>
      <c r="AD27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8" s="146" t="str">
        <f ca="1">IFERROR(IF(Stock[[#This Row],[HOLDING DAYS
(auto-fill)]]&lt;365,Stock[[#This Row],[% TOTAL RETURN/(LOSS)
(auto-fill)]]*365/Stock[[#This Row],[HOLDING DAYS
(auto-fill)]],POWER((1+Stock[[#This Row],[% TOTAL RETURN/(LOSS)
(auto-fill)]]),1/(Stock[[#This Row],[HOLDING DAYS
(auto-fill)]]/365))-1),"")</f>
        <v/>
      </c>
      <c r="AF2778" s="81"/>
      <c r="AG2778" s="149" t="str">
        <f>IF(Stock[[#This Row],[STATUS
(auto-fill)]]="HOLDING",Stock[[#This Row],[MARKET PRICE]]-Stock[[#This Row],[BUYING PRICE]],"")</f>
        <v/>
      </c>
      <c r="AH2778" s="143" t="str">
        <f>IFERROR(Stock[[#This Row],[CHANGE
(auto-fill)]]/Stock[[#This Row],[BUYING PRICE]],"")</f>
        <v/>
      </c>
      <c r="AI2778" s="130" t="str">
        <f>IF(Stock[[#This Row],[MARKET PRICE]]&gt;0,Stock[[#This Row],[MARKET PRICE]]*Stock[[#This Row],[REMAINING QUANTITY
(auto-fill)]],"")</f>
        <v/>
      </c>
    </row>
    <row r="2779" spans="2:35">
      <c r="B2779" s="110" t="str">
        <f>IF(AND(Stock[[#This Row],[BUYING QUANTITY]]&gt;0,Stock[[#This Row],[REMAINING QUANTITY
(auto-fill)]]=0),"SOLD OUT",
IF(AND(Stock[[#This Row],[BUYING QUANTITY]]&gt;0,Stock[[#This Row],[REMAINING QUANTITY
(auto-fill)]]&gt;0),"HOLDING",""))</f>
        <v/>
      </c>
      <c r="C2779" s="113">
        <f t="shared" si="43"/>
        <v>2766</v>
      </c>
      <c r="D2779" s="79"/>
      <c r="E2779" s="80"/>
      <c r="F2779" s="162"/>
      <c r="G2779" s="85"/>
      <c r="H2779" s="86"/>
      <c r="I2779" s="164"/>
      <c r="J2779" s="115" t="str">
        <f>IF(Stock[[#This Row],[BUYING QUANTITY]]&gt;0,Stock[[#This Row],[BUYING PRICE]]*Stock[[#This Row],[BUYING QUANTITY]]*Stock[[#This Row],[% BUYING FEE]],"")</f>
        <v/>
      </c>
      <c r="K2779" s="89"/>
      <c r="L2779" s="90"/>
      <c r="M2779" s="117" t="str">
        <f>IF(Stock[[#This Row],[BUYING QUANTITY]]&gt;0,Stock[[#This Row],[BUYING PRICE]]*(1+Stock[[#This Row],[% THRESHOLD (RETURN)_1]]),"")</f>
        <v/>
      </c>
      <c r="N2779" s="91"/>
      <c r="O2779" s="117" t="str">
        <f>IF(Stock[[#This Row],[BUYING QUANTITY]]&gt;0,Stock[[#This Row],[BUYING PRICE]]*(1+Stock[[#This Row],[% THRESHOLD (RETURN)_2]]),"")</f>
        <v/>
      </c>
      <c r="P2779" s="91"/>
      <c r="Q2779" s="117" t="str">
        <f>IF(Stock[[#This Row],[BUYING QUANTITY]]&gt;0,Stock[[#This Row],[BUYING PRICE]]*(1+Stock[[#This Row],[% THRESHOLD (LOSS)]]),"")</f>
        <v/>
      </c>
      <c r="R2779" s="105"/>
      <c r="S2779" s="118" t="str">
        <f>IF(Stock[[#This Row],[CASH DIVIDEND]]&gt;0,Stock[[#This Row],[CASH DIVIDEND]]/(Stock[[#This Row],[BUYING PRICE]]*Stock[[#This Row],[BUYING QUANTITY]]),"")</f>
        <v/>
      </c>
      <c r="T2779" s="105"/>
      <c r="U2779" s="79"/>
      <c r="V2779" s="97"/>
      <c r="W2779" s="98"/>
      <c r="X2779" s="168"/>
      <c r="Y2779" s="126" t="str">
        <f>IF(Stock[[#This Row],[SELLING QUANTITY]]&gt;0,Stock[[#This Row],[SELLING PRICE]]*Stock[[#This Row],[SELLING QUANTITY]]*Stock[[#This Row],[% SELLING FEE]]+Stock[[#This Row],[SELLING PRICE]]*Stock[[#This Row],[SELLING QUANTITY]]*$D$12,"")</f>
        <v/>
      </c>
      <c r="Z2779" s="121">
        <f>Stock[[#This Row],[BUYING QUANTITY]]+Stock[[#This Row],[STOCK DIVIDEND]]-Stock[[#This Row],[SELLING QUANTITY]]</f>
        <v>0</v>
      </c>
      <c r="AA27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79" s="121">
        <f ca="1">IF(Stock[[#This Row],[SELLING DATE]]&gt;0,Stock[[#This Row],[SELLING DATE]]-Stock[[#This Row],[BUY DATE]]+1,IF(Stock[[#This Row],[BUY DATE]]=0,0,TODAY()-Stock[[#This Row],[BUY DATE]]+1))</f>
        <v>0</v>
      </c>
      <c r="AC2779" s="122" t="str">
        <f>IFERROR(Stock[[#This Row],[CASH DIVIDEND]]+Stock[[#This Row],[RETURN/(LOSS) FROM TRADING
(auto-fill)]],"")</f>
        <v/>
      </c>
      <c r="AD27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79" s="146" t="str">
        <f ca="1">IFERROR(IF(Stock[[#This Row],[HOLDING DAYS
(auto-fill)]]&lt;365,Stock[[#This Row],[% TOTAL RETURN/(LOSS)
(auto-fill)]]*365/Stock[[#This Row],[HOLDING DAYS
(auto-fill)]],POWER((1+Stock[[#This Row],[% TOTAL RETURN/(LOSS)
(auto-fill)]]),1/(Stock[[#This Row],[HOLDING DAYS
(auto-fill)]]/365))-1),"")</f>
        <v/>
      </c>
      <c r="AF2779" s="81"/>
      <c r="AG2779" s="149" t="str">
        <f>IF(Stock[[#This Row],[STATUS
(auto-fill)]]="HOLDING",Stock[[#This Row],[MARKET PRICE]]-Stock[[#This Row],[BUYING PRICE]],"")</f>
        <v/>
      </c>
      <c r="AH2779" s="143" t="str">
        <f>IFERROR(Stock[[#This Row],[CHANGE
(auto-fill)]]/Stock[[#This Row],[BUYING PRICE]],"")</f>
        <v/>
      </c>
      <c r="AI2779" s="130" t="str">
        <f>IF(Stock[[#This Row],[MARKET PRICE]]&gt;0,Stock[[#This Row],[MARKET PRICE]]*Stock[[#This Row],[REMAINING QUANTITY
(auto-fill)]],"")</f>
        <v/>
      </c>
    </row>
    <row r="2780" spans="2:35">
      <c r="B2780" s="110" t="str">
        <f>IF(AND(Stock[[#This Row],[BUYING QUANTITY]]&gt;0,Stock[[#This Row],[REMAINING QUANTITY
(auto-fill)]]=0),"SOLD OUT",
IF(AND(Stock[[#This Row],[BUYING QUANTITY]]&gt;0,Stock[[#This Row],[REMAINING QUANTITY
(auto-fill)]]&gt;0),"HOLDING",""))</f>
        <v/>
      </c>
      <c r="C2780" s="113">
        <f t="shared" si="43"/>
        <v>2767</v>
      </c>
      <c r="D2780" s="79"/>
      <c r="E2780" s="80"/>
      <c r="F2780" s="162"/>
      <c r="G2780" s="85"/>
      <c r="H2780" s="86"/>
      <c r="I2780" s="164"/>
      <c r="J2780" s="115" t="str">
        <f>IF(Stock[[#This Row],[BUYING QUANTITY]]&gt;0,Stock[[#This Row],[BUYING PRICE]]*Stock[[#This Row],[BUYING QUANTITY]]*Stock[[#This Row],[% BUYING FEE]],"")</f>
        <v/>
      </c>
      <c r="K2780" s="89"/>
      <c r="L2780" s="90"/>
      <c r="M2780" s="117" t="str">
        <f>IF(Stock[[#This Row],[BUYING QUANTITY]]&gt;0,Stock[[#This Row],[BUYING PRICE]]*(1+Stock[[#This Row],[% THRESHOLD (RETURN)_1]]),"")</f>
        <v/>
      </c>
      <c r="N2780" s="91"/>
      <c r="O2780" s="117" t="str">
        <f>IF(Stock[[#This Row],[BUYING QUANTITY]]&gt;0,Stock[[#This Row],[BUYING PRICE]]*(1+Stock[[#This Row],[% THRESHOLD (RETURN)_2]]),"")</f>
        <v/>
      </c>
      <c r="P2780" s="91"/>
      <c r="Q2780" s="117" t="str">
        <f>IF(Stock[[#This Row],[BUYING QUANTITY]]&gt;0,Stock[[#This Row],[BUYING PRICE]]*(1+Stock[[#This Row],[% THRESHOLD (LOSS)]]),"")</f>
        <v/>
      </c>
      <c r="R2780" s="105"/>
      <c r="S2780" s="118" t="str">
        <f>IF(Stock[[#This Row],[CASH DIVIDEND]]&gt;0,Stock[[#This Row],[CASH DIVIDEND]]/(Stock[[#This Row],[BUYING PRICE]]*Stock[[#This Row],[BUYING QUANTITY]]),"")</f>
        <v/>
      </c>
      <c r="T2780" s="105"/>
      <c r="U2780" s="79"/>
      <c r="V2780" s="97"/>
      <c r="W2780" s="98"/>
      <c r="X2780" s="168"/>
      <c r="Y2780" s="126" t="str">
        <f>IF(Stock[[#This Row],[SELLING QUANTITY]]&gt;0,Stock[[#This Row],[SELLING PRICE]]*Stock[[#This Row],[SELLING QUANTITY]]*Stock[[#This Row],[% SELLING FEE]]+Stock[[#This Row],[SELLING PRICE]]*Stock[[#This Row],[SELLING QUANTITY]]*$D$12,"")</f>
        <v/>
      </c>
      <c r="Z2780" s="121">
        <f>Stock[[#This Row],[BUYING QUANTITY]]+Stock[[#This Row],[STOCK DIVIDEND]]-Stock[[#This Row],[SELLING QUANTITY]]</f>
        <v>0</v>
      </c>
      <c r="AA27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0" s="121">
        <f ca="1">IF(Stock[[#This Row],[SELLING DATE]]&gt;0,Stock[[#This Row],[SELLING DATE]]-Stock[[#This Row],[BUY DATE]]+1,IF(Stock[[#This Row],[BUY DATE]]=0,0,TODAY()-Stock[[#This Row],[BUY DATE]]+1))</f>
        <v>0</v>
      </c>
      <c r="AC2780" s="122" t="str">
        <f>IFERROR(Stock[[#This Row],[CASH DIVIDEND]]+Stock[[#This Row],[RETURN/(LOSS) FROM TRADING
(auto-fill)]],"")</f>
        <v/>
      </c>
      <c r="AD27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0" s="146" t="str">
        <f ca="1">IFERROR(IF(Stock[[#This Row],[HOLDING DAYS
(auto-fill)]]&lt;365,Stock[[#This Row],[% TOTAL RETURN/(LOSS)
(auto-fill)]]*365/Stock[[#This Row],[HOLDING DAYS
(auto-fill)]],POWER((1+Stock[[#This Row],[% TOTAL RETURN/(LOSS)
(auto-fill)]]),1/(Stock[[#This Row],[HOLDING DAYS
(auto-fill)]]/365))-1),"")</f>
        <v/>
      </c>
      <c r="AF2780" s="81"/>
      <c r="AG2780" s="149" t="str">
        <f>IF(Stock[[#This Row],[STATUS
(auto-fill)]]="HOLDING",Stock[[#This Row],[MARKET PRICE]]-Stock[[#This Row],[BUYING PRICE]],"")</f>
        <v/>
      </c>
      <c r="AH2780" s="143" t="str">
        <f>IFERROR(Stock[[#This Row],[CHANGE
(auto-fill)]]/Stock[[#This Row],[BUYING PRICE]],"")</f>
        <v/>
      </c>
      <c r="AI2780" s="130" t="str">
        <f>IF(Stock[[#This Row],[MARKET PRICE]]&gt;0,Stock[[#This Row],[MARKET PRICE]]*Stock[[#This Row],[REMAINING QUANTITY
(auto-fill)]],"")</f>
        <v/>
      </c>
    </row>
    <row r="2781" spans="2:35">
      <c r="B2781" s="110" t="str">
        <f>IF(AND(Stock[[#This Row],[BUYING QUANTITY]]&gt;0,Stock[[#This Row],[REMAINING QUANTITY
(auto-fill)]]=0),"SOLD OUT",
IF(AND(Stock[[#This Row],[BUYING QUANTITY]]&gt;0,Stock[[#This Row],[REMAINING QUANTITY
(auto-fill)]]&gt;0),"HOLDING",""))</f>
        <v/>
      </c>
      <c r="C2781" s="113">
        <f t="shared" si="43"/>
        <v>2768</v>
      </c>
      <c r="D2781" s="79"/>
      <c r="E2781" s="80"/>
      <c r="F2781" s="162"/>
      <c r="G2781" s="85"/>
      <c r="H2781" s="86"/>
      <c r="I2781" s="164"/>
      <c r="J2781" s="115" t="str">
        <f>IF(Stock[[#This Row],[BUYING QUANTITY]]&gt;0,Stock[[#This Row],[BUYING PRICE]]*Stock[[#This Row],[BUYING QUANTITY]]*Stock[[#This Row],[% BUYING FEE]],"")</f>
        <v/>
      </c>
      <c r="K2781" s="89"/>
      <c r="L2781" s="90"/>
      <c r="M2781" s="117" t="str">
        <f>IF(Stock[[#This Row],[BUYING QUANTITY]]&gt;0,Stock[[#This Row],[BUYING PRICE]]*(1+Stock[[#This Row],[% THRESHOLD (RETURN)_1]]),"")</f>
        <v/>
      </c>
      <c r="N2781" s="91"/>
      <c r="O2781" s="117" t="str">
        <f>IF(Stock[[#This Row],[BUYING QUANTITY]]&gt;0,Stock[[#This Row],[BUYING PRICE]]*(1+Stock[[#This Row],[% THRESHOLD (RETURN)_2]]),"")</f>
        <v/>
      </c>
      <c r="P2781" s="91"/>
      <c r="Q2781" s="117" t="str">
        <f>IF(Stock[[#This Row],[BUYING QUANTITY]]&gt;0,Stock[[#This Row],[BUYING PRICE]]*(1+Stock[[#This Row],[% THRESHOLD (LOSS)]]),"")</f>
        <v/>
      </c>
      <c r="R2781" s="105"/>
      <c r="S2781" s="118" t="str">
        <f>IF(Stock[[#This Row],[CASH DIVIDEND]]&gt;0,Stock[[#This Row],[CASH DIVIDEND]]/(Stock[[#This Row],[BUYING PRICE]]*Stock[[#This Row],[BUYING QUANTITY]]),"")</f>
        <v/>
      </c>
      <c r="T2781" s="105"/>
      <c r="U2781" s="79"/>
      <c r="V2781" s="97"/>
      <c r="W2781" s="98"/>
      <c r="X2781" s="168"/>
      <c r="Y2781" s="126" t="str">
        <f>IF(Stock[[#This Row],[SELLING QUANTITY]]&gt;0,Stock[[#This Row],[SELLING PRICE]]*Stock[[#This Row],[SELLING QUANTITY]]*Stock[[#This Row],[% SELLING FEE]]+Stock[[#This Row],[SELLING PRICE]]*Stock[[#This Row],[SELLING QUANTITY]]*$D$12,"")</f>
        <v/>
      </c>
      <c r="Z2781" s="121">
        <f>Stock[[#This Row],[BUYING QUANTITY]]+Stock[[#This Row],[STOCK DIVIDEND]]-Stock[[#This Row],[SELLING QUANTITY]]</f>
        <v>0</v>
      </c>
      <c r="AA27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1" s="121">
        <f ca="1">IF(Stock[[#This Row],[SELLING DATE]]&gt;0,Stock[[#This Row],[SELLING DATE]]-Stock[[#This Row],[BUY DATE]]+1,IF(Stock[[#This Row],[BUY DATE]]=0,0,TODAY()-Stock[[#This Row],[BUY DATE]]+1))</f>
        <v>0</v>
      </c>
      <c r="AC2781" s="122" t="str">
        <f>IFERROR(Stock[[#This Row],[CASH DIVIDEND]]+Stock[[#This Row],[RETURN/(LOSS) FROM TRADING
(auto-fill)]],"")</f>
        <v/>
      </c>
      <c r="AD27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1" s="146" t="str">
        <f ca="1">IFERROR(IF(Stock[[#This Row],[HOLDING DAYS
(auto-fill)]]&lt;365,Stock[[#This Row],[% TOTAL RETURN/(LOSS)
(auto-fill)]]*365/Stock[[#This Row],[HOLDING DAYS
(auto-fill)]],POWER((1+Stock[[#This Row],[% TOTAL RETURN/(LOSS)
(auto-fill)]]),1/(Stock[[#This Row],[HOLDING DAYS
(auto-fill)]]/365))-1),"")</f>
        <v/>
      </c>
      <c r="AF2781" s="81"/>
      <c r="AG2781" s="149" t="str">
        <f>IF(Stock[[#This Row],[STATUS
(auto-fill)]]="HOLDING",Stock[[#This Row],[MARKET PRICE]]-Stock[[#This Row],[BUYING PRICE]],"")</f>
        <v/>
      </c>
      <c r="AH2781" s="143" t="str">
        <f>IFERROR(Stock[[#This Row],[CHANGE
(auto-fill)]]/Stock[[#This Row],[BUYING PRICE]],"")</f>
        <v/>
      </c>
      <c r="AI2781" s="130" t="str">
        <f>IF(Stock[[#This Row],[MARKET PRICE]]&gt;0,Stock[[#This Row],[MARKET PRICE]]*Stock[[#This Row],[REMAINING QUANTITY
(auto-fill)]],"")</f>
        <v/>
      </c>
    </row>
    <row r="2782" spans="2:35">
      <c r="B2782" s="110" t="str">
        <f>IF(AND(Stock[[#This Row],[BUYING QUANTITY]]&gt;0,Stock[[#This Row],[REMAINING QUANTITY
(auto-fill)]]=0),"SOLD OUT",
IF(AND(Stock[[#This Row],[BUYING QUANTITY]]&gt;0,Stock[[#This Row],[REMAINING QUANTITY
(auto-fill)]]&gt;0),"HOLDING",""))</f>
        <v/>
      </c>
      <c r="C2782" s="113">
        <f t="shared" si="43"/>
        <v>2769</v>
      </c>
      <c r="D2782" s="79"/>
      <c r="E2782" s="80"/>
      <c r="F2782" s="162"/>
      <c r="G2782" s="85"/>
      <c r="H2782" s="86"/>
      <c r="I2782" s="164"/>
      <c r="J2782" s="115" t="str">
        <f>IF(Stock[[#This Row],[BUYING QUANTITY]]&gt;0,Stock[[#This Row],[BUYING PRICE]]*Stock[[#This Row],[BUYING QUANTITY]]*Stock[[#This Row],[% BUYING FEE]],"")</f>
        <v/>
      </c>
      <c r="K2782" s="89"/>
      <c r="L2782" s="90"/>
      <c r="M2782" s="117" t="str">
        <f>IF(Stock[[#This Row],[BUYING QUANTITY]]&gt;0,Stock[[#This Row],[BUYING PRICE]]*(1+Stock[[#This Row],[% THRESHOLD (RETURN)_1]]),"")</f>
        <v/>
      </c>
      <c r="N2782" s="91"/>
      <c r="O2782" s="117" t="str">
        <f>IF(Stock[[#This Row],[BUYING QUANTITY]]&gt;0,Stock[[#This Row],[BUYING PRICE]]*(1+Stock[[#This Row],[% THRESHOLD (RETURN)_2]]),"")</f>
        <v/>
      </c>
      <c r="P2782" s="91"/>
      <c r="Q2782" s="117" t="str">
        <f>IF(Stock[[#This Row],[BUYING QUANTITY]]&gt;0,Stock[[#This Row],[BUYING PRICE]]*(1+Stock[[#This Row],[% THRESHOLD (LOSS)]]),"")</f>
        <v/>
      </c>
      <c r="R2782" s="105"/>
      <c r="S2782" s="118" t="str">
        <f>IF(Stock[[#This Row],[CASH DIVIDEND]]&gt;0,Stock[[#This Row],[CASH DIVIDEND]]/(Stock[[#This Row],[BUYING PRICE]]*Stock[[#This Row],[BUYING QUANTITY]]),"")</f>
        <v/>
      </c>
      <c r="T2782" s="105"/>
      <c r="U2782" s="79"/>
      <c r="V2782" s="97"/>
      <c r="W2782" s="98"/>
      <c r="X2782" s="168"/>
      <c r="Y2782" s="126" t="str">
        <f>IF(Stock[[#This Row],[SELLING QUANTITY]]&gt;0,Stock[[#This Row],[SELLING PRICE]]*Stock[[#This Row],[SELLING QUANTITY]]*Stock[[#This Row],[% SELLING FEE]]+Stock[[#This Row],[SELLING PRICE]]*Stock[[#This Row],[SELLING QUANTITY]]*$D$12,"")</f>
        <v/>
      </c>
      <c r="Z2782" s="121">
        <f>Stock[[#This Row],[BUYING QUANTITY]]+Stock[[#This Row],[STOCK DIVIDEND]]-Stock[[#This Row],[SELLING QUANTITY]]</f>
        <v>0</v>
      </c>
      <c r="AA27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2" s="121">
        <f ca="1">IF(Stock[[#This Row],[SELLING DATE]]&gt;0,Stock[[#This Row],[SELLING DATE]]-Stock[[#This Row],[BUY DATE]]+1,IF(Stock[[#This Row],[BUY DATE]]=0,0,TODAY()-Stock[[#This Row],[BUY DATE]]+1))</f>
        <v>0</v>
      </c>
      <c r="AC2782" s="122" t="str">
        <f>IFERROR(Stock[[#This Row],[CASH DIVIDEND]]+Stock[[#This Row],[RETURN/(LOSS) FROM TRADING
(auto-fill)]],"")</f>
        <v/>
      </c>
      <c r="AD27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2" s="146" t="str">
        <f ca="1">IFERROR(IF(Stock[[#This Row],[HOLDING DAYS
(auto-fill)]]&lt;365,Stock[[#This Row],[% TOTAL RETURN/(LOSS)
(auto-fill)]]*365/Stock[[#This Row],[HOLDING DAYS
(auto-fill)]],POWER((1+Stock[[#This Row],[% TOTAL RETURN/(LOSS)
(auto-fill)]]),1/(Stock[[#This Row],[HOLDING DAYS
(auto-fill)]]/365))-1),"")</f>
        <v/>
      </c>
      <c r="AF2782" s="81"/>
      <c r="AG2782" s="149" t="str">
        <f>IF(Stock[[#This Row],[STATUS
(auto-fill)]]="HOLDING",Stock[[#This Row],[MARKET PRICE]]-Stock[[#This Row],[BUYING PRICE]],"")</f>
        <v/>
      </c>
      <c r="AH2782" s="143" t="str">
        <f>IFERROR(Stock[[#This Row],[CHANGE
(auto-fill)]]/Stock[[#This Row],[BUYING PRICE]],"")</f>
        <v/>
      </c>
      <c r="AI2782" s="130" t="str">
        <f>IF(Stock[[#This Row],[MARKET PRICE]]&gt;0,Stock[[#This Row],[MARKET PRICE]]*Stock[[#This Row],[REMAINING QUANTITY
(auto-fill)]],"")</f>
        <v/>
      </c>
    </row>
    <row r="2783" spans="2:35">
      <c r="B2783" s="110" t="str">
        <f>IF(AND(Stock[[#This Row],[BUYING QUANTITY]]&gt;0,Stock[[#This Row],[REMAINING QUANTITY
(auto-fill)]]=0),"SOLD OUT",
IF(AND(Stock[[#This Row],[BUYING QUANTITY]]&gt;0,Stock[[#This Row],[REMAINING QUANTITY
(auto-fill)]]&gt;0),"HOLDING",""))</f>
        <v/>
      </c>
      <c r="C2783" s="113">
        <f t="shared" si="43"/>
        <v>2770</v>
      </c>
      <c r="D2783" s="79"/>
      <c r="E2783" s="80"/>
      <c r="F2783" s="162"/>
      <c r="G2783" s="85"/>
      <c r="H2783" s="86"/>
      <c r="I2783" s="164"/>
      <c r="J2783" s="115" t="str">
        <f>IF(Stock[[#This Row],[BUYING QUANTITY]]&gt;0,Stock[[#This Row],[BUYING PRICE]]*Stock[[#This Row],[BUYING QUANTITY]]*Stock[[#This Row],[% BUYING FEE]],"")</f>
        <v/>
      </c>
      <c r="K2783" s="89"/>
      <c r="L2783" s="90"/>
      <c r="M2783" s="117" t="str">
        <f>IF(Stock[[#This Row],[BUYING QUANTITY]]&gt;0,Stock[[#This Row],[BUYING PRICE]]*(1+Stock[[#This Row],[% THRESHOLD (RETURN)_1]]),"")</f>
        <v/>
      </c>
      <c r="N2783" s="91"/>
      <c r="O2783" s="117" t="str">
        <f>IF(Stock[[#This Row],[BUYING QUANTITY]]&gt;0,Stock[[#This Row],[BUYING PRICE]]*(1+Stock[[#This Row],[% THRESHOLD (RETURN)_2]]),"")</f>
        <v/>
      </c>
      <c r="P2783" s="91"/>
      <c r="Q2783" s="117" t="str">
        <f>IF(Stock[[#This Row],[BUYING QUANTITY]]&gt;0,Stock[[#This Row],[BUYING PRICE]]*(1+Stock[[#This Row],[% THRESHOLD (LOSS)]]),"")</f>
        <v/>
      </c>
      <c r="R2783" s="105"/>
      <c r="S2783" s="118" t="str">
        <f>IF(Stock[[#This Row],[CASH DIVIDEND]]&gt;0,Stock[[#This Row],[CASH DIVIDEND]]/(Stock[[#This Row],[BUYING PRICE]]*Stock[[#This Row],[BUYING QUANTITY]]),"")</f>
        <v/>
      </c>
      <c r="T2783" s="105"/>
      <c r="U2783" s="79"/>
      <c r="V2783" s="97"/>
      <c r="W2783" s="98"/>
      <c r="X2783" s="168"/>
      <c r="Y2783" s="126" t="str">
        <f>IF(Stock[[#This Row],[SELLING QUANTITY]]&gt;0,Stock[[#This Row],[SELLING PRICE]]*Stock[[#This Row],[SELLING QUANTITY]]*Stock[[#This Row],[% SELLING FEE]]+Stock[[#This Row],[SELLING PRICE]]*Stock[[#This Row],[SELLING QUANTITY]]*$D$12,"")</f>
        <v/>
      </c>
      <c r="Z2783" s="121">
        <f>Stock[[#This Row],[BUYING QUANTITY]]+Stock[[#This Row],[STOCK DIVIDEND]]-Stock[[#This Row],[SELLING QUANTITY]]</f>
        <v>0</v>
      </c>
      <c r="AA27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3" s="121">
        <f ca="1">IF(Stock[[#This Row],[SELLING DATE]]&gt;0,Stock[[#This Row],[SELLING DATE]]-Stock[[#This Row],[BUY DATE]]+1,IF(Stock[[#This Row],[BUY DATE]]=0,0,TODAY()-Stock[[#This Row],[BUY DATE]]+1))</f>
        <v>0</v>
      </c>
      <c r="AC2783" s="122" t="str">
        <f>IFERROR(Stock[[#This Row],[CASH DIVIDEND]]+Stock[[#This Row],[RETURN/(LOSS) FROM TRADING
(auto-fill)]],"")</f>
        <v/>
      </c>
      <c r="AD27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3" s="146" t="str">
        <f ca="1">IFERROR(IF(Stock[[#This Row],[HOLDING DAYS
(auto-fill)]]&lt;365,Stock[[#This Row],[% TOTAL RETURN/(LOSS)
(auto-fill)]]*365/Stock[[#This Row],[HOLDING DAYS
(auto-fill)]],POWER((1+Stock[[#This Row],[% TOTAL RETURN/(LOSS)
(auto-fill)]]),1/(Stock[[#This Row],[HOLDING DAYS
(auto-fill)]]/365))-1),"")</f>
        <v/>
      </c>
      <c r="AF2783" s="81"/>
      <c r="AG2783" s="149" t="str">
        <f>IF(Stock[[#This Row],[STATUS
(auto-fill)]]="HOLDING",Stock[[#This Row],[MARKET PRICE]]-Stock[[#This Row],[BUYING PRICE]],"")</f>
        <v/>
      </c>
      <c r="AH2783" s="143" t="str">
        <f>IFERROR(Stock[[#This Row],[CHANGE
(auto-fill)]]/Stock[[#This Row],[BUYING PRICE]],"")</f>
        <v/>
      </c>
      <c r="AI2783" s="130" t="str">
        <f>IF(Stock[[#This Row],[MARKET PRICE]]&gt;0,Stock[[#This Row],[MARKET PRICE]]*Stock[[#This Row],[REMAINING QUANTITY
(auto-fill)]],"")</f>
        <v/>
      </c>
    </row>
    <row r="2784" spans="2:35">
      <c r="B2784" s="110" t="str">
        <f>IF(AND(Stock[[#This Row],[BUYING QUANTITY]]&gt;0,Stock[[#This Row],[REMAINING QUANTITY
(auto-fill)]]=0),"SOLD OUT",
IF(AND(Stock[[#This Row],[BUYING QUANTITY]]&gt;0,Stock[[#This Row],[REMAINING QUANTITY
(auto-fill)]]&gt;0),"HOLDING",""))</f>
        <v/>
      </c>
      <c r="C2784" s="113">
        <f t="shared" si="43"/>
        <v>2771</v>
      </c>
      <c r="D2784" s="79"/>
      <c r="E2784" s="80"/>
      <c r="F2784" s="162"/>
      <c r="G2784" s="85"/>
      <c r="H2784" s="86"/>
      <c r="I2784" s="164"/>
      <c r="J2784" s="115" t="str">
        <f>IF(Stock[[#This Row],[BUYING QUANTITY]]&gt;0,Stock[[#This Row],[BUYING PRICE]]*Stock[[#This Row],[BUYING QUANTITY]]*Stock[[#This Row],[% BUYING FEE]],"")</f>
        <v/>
      </c>
      <c r="K2784" s="89"/>
      <c r="L2784" s="90"/>
      <c r="M2784" s="117" t="str">
        <f>IF(Stock[[#This Row],[BUYING QUANTITY]]&gt;0,Stock[[#This Row],[BUYING PRICE]]*(1+Stock[[#This Row],[% THRESHOLD (RETURN)_1]]),"")</f>
        <v/>
      </c>
      <c r="N2784" s="91"/>
      <c r="O2784" s="117" t="str">
        <f>IF(Stock[[#This Row],[BUYING QUANTITY]]&gt;0,Stock[[#This Row],[BUYING PRICE]]*(1+Stock[[#This Row],[% THRESHOLD (RETURN)_2]]),"")</f>
        <v/>
      </c>
      <c r="P2784" s="91"/>
      <c r="Q2784" s="117" t="str">
        <f>IF(Stock[[#This Row],[BUYING QUANTITY]]&gt;0,Stock[[#This Row],[BUYING PRICE]]*(1+Stock[[#This Row],[% THRESHOLD (LOSS)]]),"")</f>
        <v/>
      </c>
      <c r="R2784" s="105"/>
      <c r="S2784" s="118" t="str">
        <f>IF(Stock[[#This Row],[CASH DIVIDEND]]&gt;0,Stock[[#This Row],[CASH DIVIDEND]]/(Stock[[#This Row],[BUYING PRICE]]*Stock[[#This Row],[BUYING QUANTITY]]),"")</f>
        <v/>
      </c>
      <c r="T2784" s="105"/>
      <c r="U2784" s="79"/>
      <c r="V2784" s="97"/>
      <c r="W2784" s="98"/>
      <c r="X2784" s="168"/>
      <c r="Y2784" s="126" t="str">
        <f>IF(Stock[[#This Row],[SELLING QUANTITY]]&gt;0,Stock[[#This Row],[SELLING PRICE]]*Stock[[#This Row],[SELLING QUANTITY]]*Stock[[#This Row],[% SELLING FEE]]+Stock[[#This Row],[SELLING PRICE]]*Stock[[#This Row],[SELLING QUANTITY]]*$D$12,"")</f>
        <v/>
      </c>
      <c r="Z2784" s="121">
        <f>Stock[[#This Row],[BUYING QUANTITY]]+Stock[[#This Row],[STOCK DIVIDEND]]-Stock[[#This Row],[SELLING QUANTITY]]</f>
        <v>0</v>
      </c>
      <c r="AA27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4" s="121">
        <f ca="1">IF(Stock[[#This Row],[SELLING DATE]]&gt;0,Stock[[#This Row],[SELLING DATE]]-Stock[[#This Row],[BUY DATE]]+1,IF(Stock[[#This Row],[BUY DATE]]=0,0,TODAY()-Stock[[#This Row],[BUY DATE]]+1))</f>
        <v>0</v>
      </c>
      <c r="AC2784" s="122" t="str">
        <f>IFERROR(Stock[[#This Row],[CASH DIVIDEND]]+Stock[[#This Row],[RETURN/(LOSS) FROM TRADING
(auto-fill)]],"")</f>
        <v/>
      </c>
      <c r="AD27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4" s="146" t="str">
        <f ca="1">IFERROR(IF(Stock[[#This Row],[HOLDING DAYS
(auto-fill)]]&lt;365,Stock[[#This Row],[% TOTAL RETURN/(LOSS)
(auto-fill)]]*365/Stock[[#This Row],[HOLDING DAYS
(auto-fill)]],POWER((1+Stock[[#This Row],[% TOTAL RETURN/(LOSS)
(auto-fill)]]),1/(Stock[[#This Row],[HOLDING DAYS
(auto-fill)]]/365))-1),"")</f>
        <v/>
      </c>
      <c r="AF2784" s="81"/>
      <c r="AG2784" s="149" t="str">
        <f>IF(Stock[[#This Row],[STATUS
(auto-fill)]]="HOLDING",Stock[[#This Row],[MARKET PRICE]]-Stock[[#This Row],[BUYING PRICE]],"")</f>
        <v/>
      </c>
      <c r="AH2784" s="143" t="str">
        <f>IFERROR(Stock[[#This Row],[CHANGE
(auto-fill)]]/Stock[[#This Row],[BUYING PRICE]],"")</f>
        <v/>
      </c>
      <c r="AI2784" s="130" t="str">
        <f>IF(Stock[[#This Row],[MARKET PRICE]]&gt;0,Stock[[#This Row],[MARKET PRICE]]*Stock[[#This Row],[REMAINING QUANTITY
(auto-fill)]],"")</f>
        <v/>
      </c>
    </row>
    <row r="2785" spans="2:35">
      <c r="B2785" s="110" t="str">
        <f>IF(AND(Stock[[#This Row],[BUYING QUANTITY]]&gt;0,Stock[[#This Row],[REMAINING QUANTITY
(auto-fill)]]=0),"SOLD OUT",
IF(AND(Stock[[#This Row],[BUYING QUANTITY]]&gt;0,Stock[[#This Row],[REMAINING QUANTITY
(auto-fill)]]&gt;0),"HOLDING",""))</f>
        <v/>
      </c>
      <c r="C2785" s="113">
        <f t="shared" si="43"/>
        <v>2772</v>
      </c>
      <c r="D2785" s="79"/>
      <c r="E2785" s="80"/>
      <c r="F2785" s="162"/>
      <c r="G2785" s="85"/>
      <c r="H2785" s="86"/>
      <c r="I2785" s="164"/>
      <c r="J2785" s="115" t="str">
        <f>IF(Stock[[#This Row],[BUYING QUANTITY]]&gt;0,Stock[[#This Row],[BUYING PRICE]]*Stock[[#This Row],[BUYING QUANTITY]]*Stock[[#This Row],[% BUYING FEE]],"")</f>
        <v/>
      </c>
      <c r="K2785" s="89"/>
      <c r="L2785" s="90"/>
      <c r="M2785" s="117" t="str">
        <f>IF(Stock[[#This Row],[BUYING QUANTITY]]&gt;0,Stock[[#This Row],[BUYING PRICE]]*(1+Stock[[#This Row],[% THRESHOLD (RETURN)_1]]),"")</f>
        <v/>
      </c>
      <c r="N2785" s="91"/>
      <c r="O2785" s="117" t="str">
        <f>IF(Stock[[#This Row],[BUYING QUANTITY]]&gt;0,Stock[[#This Row],[BUYING PRICE]]*(1+Stock[[#This Row],[% THRESHOLD (RETURN)_2]]),"")</f>
        <v/>
      </c>
      <c r="P2785" s="91"/>
      <c r="Q2785" s="117" t="str">
        <f>IF(Stock[[#This Row],[BUYING QUANTITY]]&gt;0,Stock[[#This Row],[BUYING PRICE]]*(1+Stock[[#This Row],[% THRESHOLD (LOSS)]]),"")</f>
        <v/>
      </c>
      <c r="R2785" s="105"/>
      <c r="S2785" s="118" t="str">
        <f>IF(Stock[[#This Row],[CASH DIVIDEND]]&gt;0,Stock[[#This Row],[CASH DIVIDEND]]/(Stock[[#This Row],[BUYING PRICE]]*Stock[[#This Row],[BUYING QUANTITY]]),"")</f>
        <v/>
      </c>
      <c r="T2785" s="105"/>
      <c r="U2785" s="79"/>
      <c r="V2785" s="97"/>
      <c r="W2785" s="98"/>
      <c r="X2785" s="168"/>
      <c r="Y2785" s="126" t="str">
        <f>IF(Stock[[#This Row],[SELLING QUANTITY]]&gt;0,Stock[[#This Row],[SELLING PRICE]]*Stock[[#This Row],[SELLING QUANTITY]]*Stock[[#This Row],[% SELLING FEE]]+Stock[[#This Row],[SELLING PRICE]]*Stock[[#This Row],[SELLING QUANTITY]]*$D$12,"")</f>
        <v/>
      </c>
      <c r="Z2785" s="121">
        <f>Stock[[#This Row],[BUYING QUANTITY]]+Stock[[#This Row],[STOCK DIVIDEND]]-Stock[[#This Row],[SELLING QUANTITY]]</f>
        <v>0</v>
      </c>
      <c r="AA27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5" s="121">
        <f ca="1">IF(Stock[[#This Row],[SELLING DATE]]&gt;0,Stock[[#This Row],[SELLING DATE]]-Stock[[#This Row],[BUY DATE]]+1,IF(Stock[[#This Row],[BUY DATE]]=0,0,TODAY()-Stock[[#This Row],[BUY DATE]]+1))</f>
        <v>0</v>
      </c>
      <c r="AC2785" s="122" t="str">
        <f>IFERROR(Stock[[#This Row],[CASH DIVIDEND]]+Stock[[#This Row],[RETURN/(LOSS) FROM TRADING
(auto-fill)]],"")</f>
        <v/>
      </c>
      <c r="AD27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5" s="146" t="str">
        <f ca="1">IFERROR(IF(Stock[[#This Row],[HOLDING DAYS
(auto-fill)]]&lt;365,Stock[[#This Row],[% TOTAL RETURN/(LOSS)
(auto-fill)]]*365/Stock[[#This Row],[HOLDING DAYS
(auto-fill)]],POWER((1+Stock[[#This Row],[% TOTAL RETURN/(LOSS)
(auto-fill)]]),1/(Stock[[#This Row],[HOLDING DAYS
(auto-fill)]]/365))-1),"")</f>
        <v/>
      </c>
      <c r="AF2785" s="81"/>
      <c r="AG2785" s="149" t="str">
        <f>IF(Stock[[#This Row],[STATUS
(auto-fill)]]="HOLDING",Stock[[#This Row],[MARKET PRICE]]-Stock[[#This Row],[BUYING PRICE]],"")</f>
        <v/>
      </c>
      <c r="AH2785" s="143" t="str">
        <f>IFERROR(Stock[[#This Row],[CHANGE
(auto-fill)]]/Stock[[#This Row],[BUYING PRICE]],"")</f>
        <v/>
      </c>
      <c r="AI2785" s="130" t="str">
        <f>IF(Stock[[#This Row],[MARKET PRICE]]&gt;0,Stock[[#This Row],[MARKET PRICE]]*Stock[[#This Row],[REMAINING QUANTITY
(auto-fill)]],"")</f>
        <v/>
      </c>
    </row>
    <row r="2786" spans="2:35">
      <c r="B2786" s="110" t="str">
        <f>IF(AND(Stock[[#This Row],[BUYING QUANTITY]]&gt;0,Stock[[#This Row],[REMAINING QUANTITY
(auto-fill)]]=0),"SOLD OUT",
IF(AND(Stock[[#This Row],[BUYING QUANTITY]]&gt;0,Stock[[#This Row],[REMAINING QUANTITY
(auto-fill)]]&gt;0),"HOLDING",""))</f>
        <v/>
      </c>
      <c r="C2786" s="113">
        <f t="shared" si="43"/>
        <v>2773</v>
      </c>
      <c r="D2786" s="79"/>
      <c r="E2786" s="80"/>
      <c r="F2786" s="162"/>
      <c r="G2786" s="85"/>
      <c r="H2786" s="86"/>
      <c r="I2786" s="164"/>
      <c r="J2786" s="115" t="str">
        <f>IF(Stock[[#This Row],[BUYING QUANTITY]]&gt;0,Stock[[#This Row],[BUYING PRICE]]*Stock[[#This Row],[BUYING QUANTITY]]*Stock[[#This Row],[% BUYING FEE]],"")</f>
        <v/>
      </c>
      <c r="K2786" s="89"/>
      <c r="L2786" s="90"/>
      <c r="M2786" s="117" t="str">
        <f>IF(Stock[[#This Row],[BUYING QUANTITY]]&gt;0,Stock[[#This Row],[BUYING PRICE]]*(1+Stock[[#This Row],[% THRESHOLD (RETURN)_1]]),"")</f>
        <v/>
      </c>
      <c r="N2786" s="91"/>
      <c r="O2786" s="117" t="str">
        <f>IF(Stock[[#This Row],[BUYING QUANTITY]]&gt;0,Stock[[#This Row],[BUYING PRICE]]*(1+Stock[[#This Row],[% THRESHOLD (RETURN)_2]]),"")</f>
        <v/>
      </c>
      <c r="P2786" s="91"/>
      <c r="Q2786" s="117" t="str">
        <f>IF(Stock[[#This Row],[BUYING QUANTITY]]&gt;0,Stock[[#This Row],[BUYING PRICE]]*(1+Stock[[#This Row],[% THRESHOLD (LOSS)]]),"")</f>
        <v/>
      </c>
      <c r="R2786" s="105"/>
      <c r="S2786" s="118" t="str">
        <f>IF(Stock[[#This Row],[CASH DIVIDEND]]&gt;0,Stock[[#This Row],[CASH DIVIDEND]]/(Stock[[#This Row],[BUYING PRICE]]*Stock[[#This Row],[BUYING QUANTITY]]),"")</f>
        <v/>
      </c>
      <c r="T2786" s="105"/>
      <c r="U2786" s="79"/>
      <c r="V2786" s="97"/>
      <c r="W2786" s="98"/>
      <c r="X2786" s="168"/>
      <c r="Y2786" s="126" t="str">
        <f>IF(Stock[[#This Row],[SELLING QUANTITY]]&gt;0,Stock[[#This Row],[SELLING PRICE]]*Stock[[#This Row],[SELLING QUANTITY]]*Stock[[#This Row],[% SELLING FEE]]+Stock[[#This Row],[SELLING PRICE]]*Stock[[#This Row],[SELLING QUANTITY]]*$D$12,"")</f>
        <v/>
      </c>
      <c r="Z2786" s="121">
        <f>Stock[[#This Row],[BUYING QUANTITY]]+Stock[[#This Row],[STOCK DIVIDEND]]-Stock[[#This Row],[SELLING QUANTITY]]</f>
        <v>0</v>
      </c>
      <c r="AA27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6" s="121">
        <f ca="1">IF(Stock[[#This Row],[SELLING DATE]]&gt;0,Stock[[#This Row],[SELLING DATE]]-Stock[[#This Row],[BUY DATE]]+1,IF(Stock[[#This Row],[BUY DATE]]=0,0,TODAY()-Stock[[#This Row],[BUY DATE]]+1))</f>
        <v>0</v>
      </c>
      <c r="AC2786" s="122" t="str">
        <f>IFERROR(Stock[[#This Row],[CASH DIVIDEND]]+Stock[[#This Row],[RETURN/(LOSS) FROM TRADING
(auto-fill)]],"")</f>
        <v/>
      </c>
      <c r="AD27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6" s="146" t="str">
        <f ca="1">IFERROR(IF(Stock[[#This Row],[HOLDING DAYS
(auto-fill)]]&lt;365,Stock[[#This Row],[% TOTAL RETURN/(LOSS)
(auto-fill)]]*365/Stock[[#This Row],[HOLDING DAYS
(auto-fill)]],POWER((1+Stock[[#This Row],[% TOTAL RETURN/(LOSS)
(auto-fill)]]),1/(Stock[[#This Row],[HOLDING DAYS
(auto-fill)]]/365))-1),"")</f>
        <v/>
      </c>
      <c r="AF2786" s="81"/>
      <c r="AG2786" s="149" t="str">
        <f>IF(Stock[[#This Row],[STATUS
(auto-fill)]]="HOLDING",Stock[[#This Row],[MARKET PRICE]]-Stock[[#This Row],[BUYING PRICE]],"")</f>
        <v/>
      </c>
      <c r="AH2786" s="143" t="str">
        <f>IFERROR(Stock[[#This Row],[CHANGE
(auto-fill)]]/Stock[[#This Row],[BUYING PRICE]],"")</f>
        <v/>
      </c>
      <c r="AI2786" s="130" t="str">
        <f>IF(Stock[[#This Row],[MARKET PRICE]]&gt;0,Stock[[#This Row],[MARKET PRICE]]*Stock[[#This Row],[REMAINING QUANTITY
(auto-fill)]],"")</f>
        <v/>
      </c>
    </row>
    <row r="2787" spans="2:35">
      <c r="B2787" s="110" t="str">
        <f>IF(AND(Stock[[#This Row],[BUYING QUANTITY]]&gt;0,Stock[[#This Row],[REMAINING QUANTITY
(auto-fill)]]=0),"SOLD OUT",
IF(AND(Stock[[#This Row],[BUYING QUANTITY]]&gt;0,Stock[[#This Row],[REMAINING QUANTITY
(auto-fill)]]&gt;0),"HOLDING",""))</f>
        <v/>
      </c>
      <c r="C2787" s="113">
        <f t="shared" si="43"/>
        <v>2774</v>
      </c>
      <c r="D2787" s="79"/>
      <c r="E2787" s="80"/>
      <c r="F2787" s="162"/>
      <c r="G2787" s="85"/>
      <c r="H2787" s="86"/>
      <c r="I2787" s="164"/>
      <c r="J2787" s="115" t="str">
        <f>IF(Stock[[#This Row],[BUYING QUANTITY]]&gt;0,Stock[[#This Row],[BUYING PRICE]]*Stock[[#This Row],[BUYING QUANTITY]]*Stock[[#This Row],[% BUYING FEE]],"")</f>
        <v/>
      </c>
      <c r="K2787" s="89"/>
      <c r="L2787" s="90"/>
      <c r="M2787" s="117" t="str">
        <f>IF(Stock[[#This Row],[BUYING QUANTITY]]&gt;0,Stock[[#This Row],[BUYING PRICE]]*(1+Stock[[#This Row],[% THRESHOLD (RETURN)_1]]),"")</f>
        <v/>
      </c>
      <c r="N2787" s="91"/>
      <c r="O2787" s="117" t="str">
        <f>IF(Stock[[#This Row],[BUYING QUANTITY]]&gt;0,Stock[[#This Row],[BUYING PRICE]]*(1+Stock[[#This Row],[% THRESHOLD (RETURN)_2]]),"")</f>
        <v/>
      </c>
      <c r="P2787" s="91"/>
      <c r="Q2787" s="117" t="str">
        <f>IF(Stock[[#This Row],[BUYING QUANTITY]]&gt;0,Stock[[#This Row],[BUYING PRICE]]*(1+Stock[[#This Row],[% THRESHOLD (LOSS)]]),"")</f>
        <v/>
      </c>
      <c r="R2787" s="105"/>
      <c r="S2787" s="118" t="str">
        <f>IF(Stock[[#This Row],[CASH DIVIDEND]]&gt;0,Stock[[#This Row],[CASH DIVIDEND]]/(Stock[[#This Row],[BUYING PRICE]]*Stock[[#This Row],[BUYING QUANTITY]]),"")</f>
        <v/>
      </c>
      <c r="T2787" s="105"/>
      <c r="U2787" s="79"/>
      <c r="V2787" s="97"/>
      <c r="W2787" s="98"/>
      <c r="X2787" s="168"/>
      <c r="Y2787" s="126" t="str">
        <f>IF(Stock[[#This Row],[SELLING QUANTITY]]&gt;0,Stock[[#This Row],[SELLING PRICE]]*Stock[[#This Row],[SELLING QUANTITY]]*Stock[[#This Row],[% SELLING FEE]]+Stock[[#This Row],[SELLING PRICE]]*Stock[[#This Row],[SELLING QUANTITY]]*$D$12,"")</f>
        <v/>
      </c>
      <c r="Z2787" s="121">
        <f>Stock[[#This Row],[BUYING QUANTITY]]+Stock[[#This Row],[STOCK DIVIDEND]]-Stock[[#This Row],[SELLING QUANTITY]]</f>
        <v>0</v>
      </c>
      <c r="AA27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7" s="121">
        <f ca="1">IF(Stock[[#This Row],[SELLING DATE]]&gt;0,Stock[[#This Row],[SELLING DATE]]-Stock[[#This Row],[BUY DATE]]+1,IF(Stock[[#This Row],[BUY DATE]]=0,0,TODAY()-Stock[[#This Row],[BUY DATE]]+1))</f>
        <v>0</v>
      </c>
      <c r="AC2787" s="122" t="str">
        <f>IFERROR(Stock[[#This Row],[CASH DIVIDEND]]+Stock[[#This Row],[RETURN/(LOSS) FROM TRADING
(auto-fill)]],"")</f>
        <v/>
      </c>
      <c r="AD27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7" s="146" t="str">
        <f ca="1">IFERROR(IF(Stock[[#This Row],[HOLDING DAYS
(auto-fill)]]&lt;365,Stock[[#This Row],[% TOTAL RETURN/(LOSS)
(auto-fill)]]*365/Stock[[#This Row],[HOLDING DAYS
(auto-fill)]],POWER((1+Stock[[#This Row],[% TOTAL RETURN/(LOSS)
(auto-fill)]]),1/(Stock[[#This Row],[HOLDING DAYS
(auto-fill)]]/365))-1),"")</f>
        <v/>
      </c>
      <c r="AF2787" s="81"/>
      <c r="AG2787" s="149" t="str">
        <f>IF(Stock[[#This Row],[STATUS
(auto-fill)]]="HOLDING",Stock[[#This Row],[MARKET PRICE]]-Stock[[#This Row],[BUYING PRICE]],"")</f>
        <v/>
      </c>
      <c r="AH2787" s="143" t="str">
        <f>IFERROR(Stock[[#This Row],[CHANGE
(auto-fill)]]/Stock[[#This Row],[BUYING PRICE]],"")</f>
        <v/>
      </c>
      <c r="AI2787" s="130" t="str">
        <f>IF(Stock[[#This Row],[MARKET PRICE]]&gt;0,Stock[[#This Row],[MARKET PRICE]]*Stock[[#This Row],[REMAINING QUANTITY
(auto-fill)]],"")</f>
        <v/>
      </c>
    </row>
    <row r="2788" spans="2:35">
      <c r="B2788" s="110" t="str">
        <f>IF(AND(Stock[[#This Row],[BUYING QUANTITY]]&gt;0,Stock[[#This Row],[REMAINING QUANTITY
(auto-fill)]]=0),"SOLD OUT",
IF(AND(Stock[[#This Row],[BUYING QUANTITY]]&gt;0,Stock[[#This Row],[REMAINING QUANTITY
(auto-fill)]]&gt;0),"HOLDING",""))</f>
        <v/>
      </c>
      <c r="C2788" s="113">
        <f t="shared" si="43"/>
        <v>2775</v>
      </c>
      <c r="D2788" s="79"/>
      <c r="E2788" s="80"/>
      <c r="F2788" s="162"/>
      <c r="G2788" s="85"/>
      <c r="H2788" s="86"/>
      <c r="I2788" s="164"/>
      <c r="J2788" s="115" t="str">
        <f>IF(Stock[[#This Row],[BUYING QUANTITY]]&gt;0,Stock[[#This Row],[BUYING PRICE]]*Stock[[#This Row],[BUYING QUANTITY]]*Stock[[#This Row],[% BUYING FEE]],"")</f>
        <v/>
      </c>
      <c r="K2788" s="89"/>
      <c r="L2788" s="90"/>
      <c r="M2788" s="117" t="str">
        <f>IF(Stock[[#This Row],[BUYING QUANTITY]]&gt;0,Stock[[#This Row],[BUYING PRICE]]*(1+Stock[[#This Row],[% THRESHOLD (RETURN)_1]]),"")</f>
        <v/>
      </c>
      <c r="N2788" s="91"/>
      <c r="O2788" s="117" t="str">
        <f>IF(Stock[[#This Row],[BUYING QUANTITY]]&gt;0,Stock[[#This Row],[BUYING PRICE]]*(1+Stock[[#This Row],[% THRESHOLD (RETURN)_2]]),"")</f>
        <v/>
      </c>
      <c r="P2788" s="91"/>
      <c r="Q2788" s="117" t="str">
        <f>IF(Stock[[#This Row],[BUYING QUANTITY]]&gt;0,Stock[[#This Row],[BUYING PRICE]]*(1+Stock[[#This Row],[% THRESHOLD (LOSS)]]),"")</f>
        <v/>
      </c>
      <c r="R2788" s="105"/>
      <c r="S2788" s="118" t="str">
        <f>IF(Stock[[#This Row],[CASH DIVIDEND]]&gt;0,Stock[[#This Row],[CASH DIVIDEND]]/(Stock[[#This Row],[BUYING PRICE]]*Stock[[#This Row],[BUYING QUANTITY]]),"")</f>
        <v/>
      </c>
      <c r="T2788" s="105"/>
      <c r="U2788" s="79"/>
      <c r="V2788" s="97"/>
      <c r="W2788" s="98"/>
      <c r="X2788" s="168"/>
      <c r="Y2788" s="126" t="str">
        <f>IF(Stock[[#This Row],[SELLING QUANTITY]]&gt;0,Stock[[#This Row],[SELLING PRICE]]*Stock[[#This Row],[SELLING QUANTITY]]*Stock[[#This Row],[% SELLING FEE]]+Stock[[#This Row],[SELLING PRICE]]*Stock[[#This Row],[SELLING QUANTITY]]*$D$12,"")</f>
        <v/>
      </c>
      <c r="Z2788" s="121">
        <f>Stock[[#This Row],[BUYING QUANTITY]]+Stock[[#This Row],[STOCK DIVIDEND]]-Stock[[#This Row],[SELLING QUANTITY]]</f>
        <v>0</v>
      </c>
      <c r="AA27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8" s="121">
        <f ca="1">IF(Stock[[#This Row],[SELLING DATE]]&gt;0,Stock[[#This Row],[SELLING DATE]]-Stock[[#This Row],[BUY DATE]]+1,IF(Stock[[#This Row],[BUY DATE]]=0,0,TODAY()-Stock[[#This Row],[BUY DATE]]+1))</f>
        <v>0</v>
      </c>
      <c r="AC2788" s="122" t="str">
        <f>IFERROR(Stock[[#This Row],[CASH DIVIDEND]]+Stock[[#This Row],[RETURN/(LOSS) FROM TRADING
(auto-fill)]],"")</f>
        <v/>
      </c>
      <c r="AD27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8" s="146" t="str">
        <f ca="1">IFERROR(IF(Stock[[#This Row],[HOLDING DAYS
(auto-fill)]]&lt;365,Stock[[#This Row],[% TOTAL RETURN/(LOSS)
(auto-fill)]]*365/Stock[[#This Row],[HOLDING DAYS
(auto-fill)]],POWER((1+Stock[[#This Row],[% TOTAL RETURN/(LOSS)
(auto-fill)]]),1/(Stock[[#This Row],[HOLDING DAYS
(auto-fill)]]/365))-1),"")</f>
        <v/>
      </c>
      <c r="AF2788" s="81"/>
      <c r="AG2788" s="149" t="str">
        <f>IF(Stock[[#This Row],[STATUS
(auto-fill)]]="HOLDING",Stock[[#This Row],[MARKET PRICE]]-Stock[[#This Row],[BUYING PRICE]],"")</f>
        <v/>
      </c>
      <c r="AH2788" s="143" t="str">
        <f>IFERROR(Stock[[#This Row],[CHANGE
(auto-fill)]]/Stock[[#This Row],[BUYING PRICE]],"")</f>
        <v/>
      </c>
      <c r="AI2788" s="130" t="str">
        <f>IF(Stock[[#This Row],[MARKET PRICE]]&gt;0,Stock[[#This Row],[MARKET PRICE]]*Stock[[#This Row],[REMAINING QUANTITY
(auto-fill)]],"")</f>
        <v/>
      </c>
    </row>
    <row r="2789" spans="2:35">
      <c r="B2789" s="110" t="str">
        <f>IF(AND(Stock[[#This Row],[BUYING QUANTITY]]&gt;0,Stock[[#This Row],[REMAINING QUANTITY
(auto-fill)]]=0),"SOLD OUT",
IF(AND(Stock[[#This Row],[BUYING QUANTITY]]&gt;0,Stock[[#This Row],[REMAINING QUANTITY
(auto-fill)]]&gt;0),"HOLDING",""))</f>
        <v/>
      </c>
      <c r="C2789" s="113">
        <f t="shared" si="43"/>
        <v>2776</v>
      </c>
      <c r="D2789" s="79"/>
      <c r="E2789" s="80"/>
      <c r="F2789" s="162"/>
      <c r="G2789" s="85"/>
      <c r="H2789" s="86"/>
      <c r="I2789" s="164"/>
      <c r="J2789" s="115" t="str">
        <f>IF(Stock[[#This Row],[BUYING QUANTITY]]&gt;0,Stock[[#This Row],[BUYING PRICE]]*Stock[[#This Row],[BUYING QUANTITY]]*Stock[[#This Row],[% BUYING FEE]],"")</f>
        <v/>
      </c>
      <c r="K2789" s="89"/>
      <c r="L2789" s="90"/>
      <c r="M2789" s="117" t="str">
        <f>IF(Stock[[#This Row],[BUYING QUANTITY]]&gt;0,Stock[[#This Row],[BUYING PRICE]]*(1+Stock[[#This Row],[% THRESHOLD (RETURN)_1]]),"")</f>
        <v/>
      </c>
      <c r="N2789" s="91"/>
      <c r="O2789" s="117" t="str">
        <f>IF(Stock[[#This Row],[BUYING QUANTITY]]&gt;0,Stock[[#This Row],[BUYING PRICE]]*(1+Stock[[#This Row],[% THRESHOLD (RETURN)_2]]),"")</f>
        <v/>
      </c>
      <c r="P2789" s="91"/>
      <c r="Q2789" s="117" t="str">
        <f>IF(Stock[[#This Row],[BUYING QUANTITY]]&gt;0,Stock[[#This Row],[BUYING PRICE]]*(1+Stock[[#This Row],[% THRESHOLD (LOSS)]]),"")</f>
        <v/>
      </c>
      <c r="R2789" s="105"/>
      <c r="S2789" s="118" t="str">
        <f>IF(Stock[[#This Row],[CASH DIVIDEND]]&gt;0,Stock[[#This Row],[CASH DIVIDEND]]/(Stock[[#This Row],[BUYING PRICE]]*Stock[[#This Row],[BUYING QUANTITY]]),"")</f>
        <v/>
      </c>
      <c r="T2789" s="105"/>
      <c r="U2789" s="79"/>
      <c r="V2789" s="97"/>
      <c r="W2789" s="98"/>
      <c r="X2789" s="168"/>
      <c r="Y2789" s="126" t="str">
        <f>IF(Stock[[#This Row],[SELLING QUANTITY]]&gt;0,Stock[[#This Row],[SELLING PRICE]]*Stock[[#This Row],[SELLING QUANTITY]]*Stock[[#This Row],[% SELLING FEE]]+Stock[[#This Row],[SELLING PRICE]]*Stock[[#This Row],[SELLING QUANTITY]]*$D$12,"")</f>
        <v/>
      </c>
      <c r="Z2789" s="121">
        <f>Stock[[#This Row],[BUYING QUANTITY]]+Stock[[#This Row],[STOCK DIVIDEND]]-Stock[[#This Row],[SELLING QUANTITY]]</f>
        <v>0</v>
      </c>
      <c r="AA27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89" s="121">
        <f ca="1">IF(Stock[[#This Row],[SELLING DATE]]&gt;0,Stock[[#This Row],[SELLING DATE]]-Stock[[#This Row],[BUY DATE]]+1,IF(Stock[[#This Row],[BUY DATE]]=0,0,TODAY()-Stock[[#This Row],[BUY DATE]]+1))</f>
        <v>0</v>
      </c>
      <c r="AC2789" s="122" t="str">
        <f>IFERROR(Stock[[#This Row],[CASH DIVIDEND]]+Stock[[#This Row],[RETURN/(LOSS) FROM TRADING
(auto-fill)]],"")</f>
        <v/>
      </c>
      <c r="AD27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89" s="146" t="str">
        <f ca="1">IFERROR(IF(Stock[[#This Row],[HOLDING DAYS
(auto-fill)]]&lt;365,Stock[[#This Row],[% TOTAL RETURN/(LOSS)
(auto-fill)]]*365/Stock[[#This Row],[HOLDING DAYS
(auto-fill)]],POWER((1+Stock[[#This Row],[% TOTAL RETURN/(LOSS)
(auto-fill)]]),1/(Stock[[#This Row],[HOLDING DAYS
(auto-fill)]]/365))-1),"")</f>
        <v/>
      </c>
      <c r="AF2789" s="81"/>
      <c r="AG2789" s="149" t="str">
        <f>IF(Stock[[#This Row],[STATUS
(auto-fill)]]="HOLDING",Stock[[#This Row],[MARKET PRICE]]-Stock[[#This Row],[BUYING PRICE]],"")</f>
        <v/>
      </c>
      <c r="AH2789" s="143" t="str">
        <f>IFERROR(Stock[[#This Row],[CHANGE
(auto-fill)]]/Stock[[#This Row],[BUYING PRICE]],"")</f>
        <v/>
      </c>
      <c r="AI2789" s="130" t="str">
        <f>IF(Stock[[#This Row],[MARKET PRICE]]&gt;0,Stock[[#This Row],[MARKET PRICE]]*Stock[[#This Row],[REMAINING QUANTITY
(auto-fill)]],"")</f>
        <v/>
      </c>
    </row>
    <row r="2790" spans="2:35">
      <c r="B2790" s="110" t="str">
        <f>IF(AND(Stock[[#This Row],[BUYING QUANTITY]]&gt;0,Stock[[#This Row],[REMAINING QUANTITY
(auto-fill)]]=0),"SOLD OUT",
IF(AND(Stock[[#This Row],[BUYING QUANTITY]]&gt;0,Stock[[#This Row],[REMAINING QUANTITY
(auto-fill)]]&gt;0),"HOLDING",""))</f>
        <v/>
      </c>
      <c r="C2790" s="113">
        <f t="shared" si="43"/>
        <v>2777</v>
      </c>
      <c r="D2790" s="79"/>
      <c r="E2790" s="80"/>
      <c r="F2790" s="162"/>
      <c r="G2790" s="85"/>
      <c r="H2790" s="86"/>
      <c r="I2790" s="164"/>
      <c r="J2790" s="115" t="str">
        <f>IF(Stock[[#This Row],[BUYING QUANTITY]]&gt;0,Stock[[#This Row],[BUYING PRICE]]*Stock[[#This Row],[BUYING QUANTITY]]*Stock[[#This Row],[% BUYING FEE]],"")</f>
        <v/>
      </c>
      <c r="K2790" s="89"/>
      <c r="L2790" s="90"/>
      <c r="M2790" s="117" t="str">
        <f>IF(Stock[[#This Row],[BUYING QUANTITY]]&gt;0,Stock[[#This Row],[BUYING PRICE]]*(1+Stock[[#This Row],[% THRESHOLD (RETURN)_1]]),"")</f>
        <v/>
      </c>
      <c r="N2790" s="91"/>
      <c r="O2790" s="117" t="str">
        <f>IF(Stock[[#This Row],[BUYING QUANTITY]]&gt;0,Stock[[#This Row],[BUYING PRICE]]*(1+Stock[[#This Row],[% THRESHOLD (RETURN)_2]]),"")</f>
        <v/>
      </c>
      <c r="P2790" s="91"/>
      <c r="Q2790" s="117" t="str">
        <f>IF(Stock[[#This Row],[BUYING QUANTITY]]&gt;0,Stock[[#This Row],[BUYING PRICE]]*(1+Stock[[#This Row],[% THRESHOLD (LOSS)]]),"")</f>
        <v/>
      </c>
      <c r="R2790" s="105"/>
      <c r="S2790" s="118" t="str">
        <f>IF(Stock[[#This Row],[CASH DIVIDEND]]&gt;0,Stock[[#This Row],[CASH DIVIDEND]]/(Stock[[#This Row],[BUYING PRICE]]*Stock[[#This Row],[BUYING QUANTITY]]),"")</f>
        <v/>
      </c>
      <c r="T2790" s="105"/>
      <c r="U2790" s="79"/>
      <c r="V2790" s="97"/>
      <c r="W2790" s="98"/>
      <c r="X2790" s="168"/>
      <c r="Y2790" s="126" t="str">
        <f>IF(Stock[[#This Row],[SELLING QUANTITY]]&gt;0,Stock[[#This Row],[SELLING PRICE]]*Stock[[#This Row],[SELLING QUANTITY]]*Stock[[#This Row],[% SELLING FEE]]+Stock[[#This Row],[SELLING PRICE]]*Stock[[#This Row],[SELLING QUANTITY]]*$D$12,"")</f>
        <v/>
      </c>
      <c r="Z2790" s="121">
        <f>Stock[[#This Row],[BUYING QUANTITY]]+Stock[[#This Row],[STOCK DIVIDEND]]-Stock[[#This Row],[SELLING QUANTITY]]</f>
        <v>0</v>
      </c>
      <c r="AA27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0" s="121">
        <f ca="1">IF(Stock[[#This Row],[SELLING DATE]]&gt;0,Stock[[#This Row],[SELLING DATE]]-Stock[[#This Row],[BUY DATE]]+1,IF(Stock[[#This Row],[BUY DATE]]=0,0,TODAY()-Stock[[#This Row],[BUY DATE]]+1))</f>
        <v>0</v>
      </c>
      <c r="AC2790" s="122" t="str">
        <f>IFERROR(Stock[[#This Row],[CASH DIVIDEND]]+Stock[[#This Row],[RETURN/(LOSS) FROM TRADING
(auto-fill)]],"")</f>
        <v/>
      </c>
      <c r="AD27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0" s="146" t="str">
        <f ca="1">IFERROR(IF(Stock[[#This Row],[HOLDING DAYS
(auto-fill)]]&lt;365,Stock[[#This Row],[% TOTAL RETURN/(LOSS)
(auto-fill)]]*365/Stock[[#This Row],[HOLDING DAYS
(auto-fill)]],POWER((1+Stock[[#This Row],[% TOTAL RETURN/(LOSS)
(auto-fill)]]),1/(Stock[[#This Row],[HOLDING DAYS
(auto-fill)]]/365))-1),"")</f>
        <v/>
      </c>
      <c r="AF2790" s="81"/>
      <c r="AG2790" s="149" t="str">
        <f>IF(Stock[[#This Row],[STATUS
(auto-fill)]]="HOLDING",Stock[[#This Row],[MARKET PRICE]]-Stock[[#This Row],[BUYING PRICE]],"")</f>
        <v/>
      </c>
      <c r="AH2790" s="143" t="str">
        <f>IFERROR(Stock[[#This Row],[CHANGE
(auto-fill)]]/Stock[[#This Row],[BUYING PRICE]],"")</f>
        <v/>
      </c>
      <c r="AI2790" s="130" t="str">
        <f>IF(Stock[[#This Row],[MARKET PRICE]]&gt;0,Stock[[#This Row],[MARKET PRICE]]*Stock[[#This Row],[REMAINING QUANTITY
(auto-fill)]],"")</f>
        <v/>
      </c>
    </row>
    <row r="2791" spans="2:35">
      <c r="B2791" s="110" t="str">
        <f>IF(AND(Stock[[#This Row],[BUYING QUANTITY]]&gt;0,Stock[[#This Row],[REMAINING QUANTITY
(auto-fill)]]=0),"SOLD OUT",
IF(AND(Stock[[#This Row],[BUYING QUANTITY]]&gt;0,Stock[[#This Row],[REMAINING QUANTITY
(auto-fill)]]&gt;0),"HOLDING",""))</f>
        <v/>
      </c>
      <c r="C2791" s="113">
        <f t="shared" si="43"/>
        <v>2778</v>
      </c>
      <c r="D2791" s="79"/>
      <c r="E2791" s="80"/>
      <c r="F2791" s="162"/>
      <c r="G2791" s="85"/>
      <c r="H2791" s="86"/>
      <c r="I2791" s="164"/>
      <c r="J2791" s="115" t="str">
        <f>IF(Stock[[#This Row],[BUYING QUANTITY]]&gt;0,Stock[[#This Row],[BUYING PRICE]]*Stock[[#This Row],[BUYING QUANTITY]]*Stock[[#This Row],[% BUYING FEE]],"")</f>
        <v/>
      </c>
      <c r="K2791" s="89"/>
      <c r="L2791" s="90"/>
      <c r="M2791" s="117" t="str">
        <f>IF(Stock[[#This Row],[BUYING QUANTITY]]&gt;0,Stock[[#This Row],[BUYING PRICE]]*(1+Stock[[#This Row],[% THRESHOLD (RETURN)_1]]),"")</f>
        <v/>
      </c>
      <c r="N2791" s="91"/>
      <c r="O2791" s="117" t="str">
        <f>IF(Stock[[#This Row],[BUYING QUANTITY]]&gt;0,Stock[[#This Row],[BUYING PRICE]]*(1+Stock[[#This Row],[% THRESHOLD (RETURN)_2]]),"")</f>
        <v/>
      </c>
      <c r="P2791" s="91"/>
      <c r="Q2791" s="117" t="str">
        <f>IF(Stock[[#This Row],[BUYING QUANTITY]]&gt;0,Stock[[#This Row],[BUYING PRICE]]*(1+Stock[[#This Row],[% THRESHOLD (LOSS)]]),"")</f>
        <v/>
      </c>
      <c r="R2791" s="105"/>
      <c r="S2791" s="118" t="str">
        <f>IF(Stock[[#This Row],[CASH DIVIDEND]]&gt;0,Stock[[#This Row],[CASH DIVIDEND]]/(Stock[[#This Row],[BUYING PRICE]]*Stock[[#This Row],[BUYING QUANTITY]]),"")</f>
        <v/>
      </c>
      <c r="T2791" s="105"/>
      <c r="U2791" s="79"/>
      <c r="V2791" s="97"/>
      <c r="W2791" s="98"/>
      <c r="X2791" s="168"/>
      <c r="Y2791" s="126" t="str">
        <f>IF(Stock[[#This Row],[SELLING QUANTITY]]&gt;0,Stock[[#This Row],[SELLING PRICE]]*Stock[[#This Row],[SELLING QUANTITY]]*Stock[[#This Row],[% SELLING FEE]]+Stock[[#This Row],[SELLING PRICE]]*Stock[[#This Row],[SELLING QUANTITY]]*$D$12,"")</f>
        <v/>
      </c>
      <c r="Z2791" s="121">
        <f>Stock[[#This Row],[BUYING QUANTITY]]+Stock[[#This Row],[STOCK DIVIDEND]]-Stock[[#This Row],[SELLING QUANTITY]]</f>
        <v>0</v>
      </c>
      <c r="AA27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1" s="121">
        <f ca="1">IF(Stock[[#This Row],[SELLING DATE]]&gt;0,Stock[[#This Row],[SELLING DATE]]-Stock[[#This Row],[BUY DATE]]+1,IF(Stock[[#This Row],[BUY DATE]]=0,0,TODAY()-Stock[[#This Row],[BUY DATE]]+1))</f>
        <v>0</v>
      </c>
      <c r="AC2791" s="122" t="str">
        <f>IFERROR(Stock[[#This Row],[CASH DIVIDEND]]+Stock[[#This Row],[RETURN/(LOSS) FROM TRADING
(auto-fill)]],"")</f>
        <v/>
      </c>
      <c r="AD27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1" s="146" t="str">
        <f ca="1">IFERROR(IF(Stock[[#This Row],[HOLDING DAYS
(auto-fill)]]&lt;365,Stock[[#This Row],[% TOTAL RETURN/(LOSS)
(auto-fill)]]*365/Stock[[#This Row],[HOLDING DAYS
(auto-fill)]],POWER((1+Stock[[#This Row],[% TOTAL RETURN/(LOSS)
(auto-fill)]]),1/(Stock[[#This Row],[HOLDING DAYS
(auto-fill)]]/365))-1),"")</f>
        <v/>
      </c>
      <c r="AF2791" s="81"/>
      <c r="AG2791" s="149" t="str">
        <f>IF(Stock[[#This Row],[STATUS
(auto-fill)]]="HOLDING",Stock[[#This Row],[MARKET PRICE]]-Stock[[#This Row],[BUYING PRICE]],"")</f>
        <v/>
      </c>
      <c r="AH2791" s="143" t="str">
        <f>IFERROR(Stock[[#This Row],[CHANGE
(auto-fill)]]/Stock[[#This Row],[BUYING PRICE]],"")</f>
        <v/>
      </c>
      <c r="AI2791" s="130" t="str">
        <f>IF(Stock[[#This Row],[MARKET PRICE]]&gt;0,Stock[[#This Row],[MARKET PRICE]]*Stock[[#This Row],[REMAINING QUANTITY
(auto-fill)]],"")</f>
        <v/>
      </c>
    </row>
    <row r="2792" spans="2:35">
      <c r="B2792" s="110" t="str">
        <f>IF(AND(Stock[[#This Row],[BUYING QUANTITY]]&gt;0,Stock[[#This Row],[REMAINING QUANTITY
(auto-fill)]]=0),"SOLD OUT",
IF(AND(Stock[[#This Row],[BUYING QUANTITY]]&gt;0,Stock[[#This Row],[REMAINING QUANTITY
(auto-fill)]]&gt;0),"HOLDING",""))</f>
        <v/>
      </c>
      <c r="C2792" s="113">
        <f t="shared" si="43"/>
        <v>2779</v>
      </c>
      <c r="D2792" s="79"/>
      <c r="E2792" s="80"/>
      <c r="F2792" s="162"/>
      <c r="G2792" s="85"/>
      <c r="H2792" s="86"/>
      <c r="I2792" s="164"/>
      <c r="J2792" s="115" t="str">
        <f>IF(Stock[[#This Row],[BUYING QUANTITY]]&gt;0,Stock[[#This Row],[BUYING PRICE]]*Stock[[#This Row],[BUYING QUANTITY]]*Stock[[#This Row],[% BUYING FEE]],"")</f>
        <v/>
      </c>
      <c r="K2792" s="89"/>
      <c r="L2792" s="90"/>
      <c r="M2792" s="117" t="str">
        <f>IF(Stock[[#This Row],[BUYING QUANTITY]]&gt;0,Stock[[#This Row],[BUYING PRICE]]*(1+Stock[[#This Row],[% THRESHOLD (RETURN)_1]]),"")</f>
        <v/>
      </c>
      <c r="N2792" s="91"/>
      <c r="O2792" s="117" t="str">
        <f>IF(Stock[[#This Row],[BUYING QUANTITY]]&gt;0,Stock[[#This Row],[BUYING PRICE]]*(1+Stock[[#This Row],[% THRESHOLD (RETURN)_2]]),"")</f>
        <v/>
      </c>
      <c r="P2792" s="91"/>
      <c r="Q2792" s="117" t="str">
        <f>IF(Stock[[#This Row],[BUYING QUANTITY]]&gt;0,Stock[[#This Row],[BUYING PRICE]]*(1+Stock[[#This Row],[% THRESHOLD (LOSS)]]),"")</f>
        <v/>
      </c>
      <c r="R2792" s="105"/>
      <c r="S2792" s="118" t="str">
        <f>IF(Stock[[#This Row],[CASH DIVIDEND]]&gt;0,Stock[[#This Row],[CASH DIVIDEND]]/(Stock[[#This Row],[BUYING PRICE]]*Stock[[#This Row],[BUYING QUANTITY]]),"")</f>
        <v/>
      </c>
      <c r="T2792" s="105"/>
      <c r="U2792" s="79"/>
      <c r="V2792" s="97"/>
      <c r="W2792" s="98"/>
      <c r="X2792" s="168"/>
      <c r="Y2792" s="126" t="str">
        <f>IF(Stock[[#This Row],[SELLING QUANTITY]]&gt;0,Stock[[#This Row],[SELLING PRICE]]*Stock[[#This Row],[SELLING QUANTITY]]*Stock[[#This Row],[% SELLING FEE]]+Stock[[#This Row],[SELLING PRICE]]*Stock[[#This Row],[SELLING QUANTITY]]*$D$12,"")</f>
        <v/>
      </c>
      <c r="Z2792" s="121">
        <f>Stock[[#This Row],[BUYING QUANTITY]]+Stock[[#This Row],[STOCK DIVIDEND]]-Stock[[#This Row],[SELLING QUANTITY]]</f>
        <v>0</v>
      </c>
      <c r="AA27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2" s="121">
        <f ca="1">IF(Stock[[#This Row],[SELLING DATE]]&gt;0,Stock[[#This Row],[SELLING DATE]]-Stock[[#This Row],[BUY DATE]]+1,IF(Stock[[#This Row],[BUY DATE]]=0,0,TODAY()-Stock[[#This Row],[BUY DATE]]+1))</f>
        <v>0</v>
      </c>
      <c r="AC2792" s="122" t="str">
        <f>IFERROR(Stock[[#This Row],[CASH DIVIDEND]]+Stock[[#This Row],[RETURN/(LOSS) FROM TRADING
(auto-fill)]],"")</f>
        <v/>
      </c>
      <c r="AD27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2" s="146" t="str">
        <f ca="1">IFERROR(IF(Stock[[#This Row],[HOLDING DAYS
(auto-fill)]]&lt;365,Stock[[#This Row],[% TOTAL RETURN/(LOSS)
(auto-fill)]]*365/Stock[[#This Row],[HOLDING DAYS
(auto-fill)]],POWER((1+Stock[[#This Row],[% TOTAL RETURN/(LOSS)
(auto-fill)]]),1/(Stock[[#This Row],[HOLDING DAYS
(auto-fill)]]/365))-1),"")</f>
        <v/>
      </c>
      <c r="AF2792" s="81"/>
      <c r="AG2792" s="149" t="str">
        <f>IF(Stock[[#This Row],[STATUS
(auto-fill)]]="HOLDING",Stock[[#This Row],[MARKET PRICE]]-Stock[[#This Row],[BUYING PRICE]],"")</f>
        <v/>
      </c>
      <c r="AH2792" s="143" t="str">
        <f>IFERROR(Stock[[#This Row],[CHANGE
(auto-fill)]]/Stock[[#This Row],[BUYING PRICE]],"")</f>
        <v/>
      </c>
      <c r="AI2792" s="130" t="str">
        <f>IF(Stock[[#This Row],[MARKET PRICE]]&gt;0,Stock[[#This Row],[MARKET PRICE]]*Stock[[#This Row],[REMAINING QUANTITY
(auto-fill)]],"")</f>
        <v/>
      </c>
    </row>
    <row r="2793" spans="2:35">
      <c r="B2793" s="110" t="str">
        <f>IF(AND(Stock[[#This Row],[BUYING QUANTITY]]&gt;0,Stock[[#This Row],[REMAINING QUANTITY
(auto-fill)]]=0),"SOLD OUT",
IF(AND(Stock[[#This Row],[BUYING QUANTITY]]&gt;0,Stock[[#This Row],[REMAINING QUANTITY
(auto-fill)]]&gt;0),"HOLDING",""))</f>
        <v/>
      </c>
      <c r="C2793" s="113">
        <f t="shared" si="43"/>
        <v>2780</v>
      </c>
      <c r="D2793" s="79"/>
      <c r="E2793" s="80"/>
      <c r="F2793" s="162"/>
      <c r="G2793" s="85"/>
      <c r="H2793" s="86"/>
      <c r="I2793" s="164"/>
      <c r="J2793" s="115" t="str">
        <f>IF(Stock[[#This Row],[BUYING QUANTITY]]&gt;0,Stock[[#This Row],[BUYING PRICE]]*Stock[[#This Row],[BUYING QUANTITY]]*Stock[[#This Row],[% BUYING FEE]],"")</f>
        <v/>
      </c>
      <c r="K2793" s="89"/>
      <c r="L2793" s="90"/>
      <c r="M2793" s="117" t="str">
        <f>IF(Stock[[#This Row],[BUYING QUANTITY]]&gt;0,Stock[[#This Row],[BUYING PRICE]]*(1+Stock[[#This Row],[% THRESHOLD (RETURN)_1]]),"")</f>
        <v/>
      </c>
      <c r="N2793" s="91"/>
      <c r="O2793" s="117" t="str">
        <f>IF(Stock[[#This Row],[BUYING QUANTITY]]&gt;0,Stock[[#This Row],[BUYING PRICE]]*(1+Stock[[#This Row],[% THRESHOLD (RETURN)_2]]),"")</f>
        <v/>
      </c>
      <c r="P2793" s="91"/>
      <c r="Q2793" s="117" t="str">
        <f>IF(Stock[[#This Row],[BUYING QUANTITY]]&gt;0,Stock[[#This Row],[BUYING PRICE]]*(1+Stock[[#This Row],[% THRESHOLD (LOSS)]]),"")</f>
        <v/>
      </c>
      <c r="R2793" s="105"/>
      <c r="S2793" s="118" t="str">
        <f>IF(Stock[[#This Row],[CASH DIVIDEND]]&gt;0,Stock[[#This Row],[CASH DIVIDEND]]/(Stock[[#This Row],[BUYING PRICE]]*Stock[[#This Row],[BUYING QUANTITY]]),"")</f>
        <v/>
      </c>
      <c r="T2793" s="105"/>
      <c r="U2793" s="79"/>
      <c r="V2793" s="97"/>
      <c r="W2793" s="98"/>
      <c r="X2793" s="168"/>
      <c r="Y2793" s="126" t="str">
        <f>IF(Stock[[#This Row],[SELLING QUANTITY]]&gt;0,Stock[[#This Row],[SELLING PRICE]]*Stock[[#This Row],[SELLING QUANTITY]]*Stock[[#This Row],[% SELLING FEE]]+Stock[[#This Row],[SELLING PRICE]]*Stock[[#This Row],[SELLING QUANTITY]]*$D$12,"")</f>
        <v/>
      </c>
      <c r="Z2793" s="121">
        <f>Stock[[#This Row],[BUYING QUANTITY]]+Stock[[#This Row],[STOCK DIVIDEND]]-Stock[[#This Row],[SELLING QUANTITY]]</f>
        <v>0</v>
      </c>
      <c r="AA27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3" s="121">
        <f ca="1">IF(Stock[[#This Row],[SELLING DATE]]&gt;0,Stock[[#This Row],[SELLING DATE]]-Stock[[#This Row],[BUY DATE]]+1,IF(Stock[[#This Row],[BUY DATE]]=0,0,TODAY()-Stock[[#This Row],[BUY DATE]]+1))</f>
        <v>0</v>
      </c>
      <c r="AC2793" s="122" t="str">
        <f>IFERROR(Stock[[#This Row],[CASH DIVIDEND]]+Stock[[#This Row],[RETURN/(LOSS) FROM TRADING
(auto-fill)]],"")</f>
        <v/>
      </c>
      <c r="AD27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3" s="146" t="str">
        <f ca="1">IFERROR(IF(Stock[[#This Row],[HOLDING DAYS
(auto-fill)]]&lt;365,Stock[[#This Row],[% TOTAL RETURN/(LOSS)
(auto-fill)]]*365/Stock[[#This Row],[HOLDING DAYS
(auto-fill)]],POWER((1+Stock[[#This Row],[% TOTAL RETURN/(LOSS)
(auto-fill)]]),1/(Stock[[#This Row],[HOLDING DAYS
(auto-fill)]]/365))-1),"")</f>
        <v/>
      </c>
      <c r="AF2793" s="81"/>
      <c r="AG2793" s="149" t="str">
        <f>IF(Stock[[#This Row],[STATUS
(auto-fill)]]="HOLDING",Stock[[#This Row],[MARKET PRICE]]-Stock[[#This Row],[BUYING PRICE]],"")</f>
        <v/>
      </c>
      <c r="AH2793" s="143" t="str">
        <f>IFERROR(Stock[[#This Row],[CHANGE
(auto-fill)]]/Stock[[#This Row],[BUYING PRICE]],"")</f>
        <v/>
      </c>
      <c r="AI2793" s="130" t="str">
        <f>IF(Stock[[#This Row],[MARKET PRICE]]&gt;0,Stock[[#This Row],[MARKET PRICE]]*Stock[[#This Row],[REMAINING QUANTITY
(auto-fill)]],"")</f>
        <v/>
      </c>
    </row>
    <row r="2794" spans="2:35">
      <c r="B2794" s="110" t="str">
        <f>IF(AND(Stock[[#This Row],[BUYING QUANTITY]]&gt;0,Stock[[#This Row],[REMAINING QUANTITY
(auto-fill)]]=0),"SOLD OUT",
IF(AND(Stock[[#This Row],[BUYING QUANTITY]]&gt;0,Stock[[#This Row],[REMAINING QUANTITY
(auto-fill)]]&gt;0),"HOLDING",""))</f>
        <v/>
      </c>
      <c r="C2794" s="113">
        <f t="shared" si="43"/>
        <v>2781</v>
      </c>
      <c r="D2794" s="79"/>
      <c r="E2794" s="80"/>
      <c r="F2794" s="162"/>
      <c r="G2794" s="85"/>
      <c r="H2794" s="86"/>
      <c r="I2794" s="164"/>
      <c r="J2794" s="115" t="str">
        <f>IF(Stock[[#This Row],[BUYING QUANTITY]]&gt;0,Stock[[#This Row],[BUYING PRICE]]*Stock[[#This Row],[BUYING QUANTITY]]*Stock[[#This Row],[% BUYING FEE]],"")</f>
        <v/>
      </c>
      <c r="K2794" s="89"/>
      <c r="L2794" s="90"/>
      <c r="M2794" s="117" t="str">
        <f>IF(Stock[[#This Row],[BUYING QUANTITY]]&gt;0,Stock[[#This Row],[BUYING PRICE]]*(1+Stock[[#This Row],[% THRESHOLD (RETURN)_1]]),"")</f>
        <v/>
      </c>
      <c r="N2794" s="91"/>
      <c r="O2794" s="117" t="str">
        <f>IF(Stock[[#This Row],[BUYING QUANTITY]]&gt;0,Stock[[#This Row],[BUYING PRICE]]*(1+Stock[[#This Row],[% THRESHOLD (RETURN)_2]]),"")</f>
        <v/>
      </c>
      <c r="P2794" s="91"/>
      <c r="Q2794" s="117" t="str">
        <f>IF(Stock[[#This Row],[BUYING QUANTITY]]&gt;0,Stock[[#This Row],[BUYING PRICE]]*(1+Stock[[#This Row],[% THRESHOLD (LOSS)]]),"")</f>
        <v/>
      </c>
      <c r="R2794" s="105"/>
      <c r="S2794" s="118" t="str">
        <f>IF(Stock[[#This Row],[CASH DIVIDEND]]&gt;0,Stock[[#This Row],[CASH DIVIDEND]]/(Stock[[#This Row],[BUYING PRICE]]*Stock[[#This Row],[BUYING QUANTITY]]),"")</f>
        <v/>
      </c>
      <c r="T2794" s="105"/>
      <c r="U2794" s="79"/>
      <c r="V2794" s="97"/>
      <c r="W2794" s="98"/>
      <c r="X2794" s="168"/>
      <c r="Y2794" s="126" t="str">
        <f>IF(Stock[[#This Row],[SELLING QUANTITY]]&gt;0,Stock[[#This Row],[SELLING PRICE]]*Stock[[#This Row],[SELLING QUANTITY]]*Stock[[#This Row],[% SELLING FEE]]+Stock[[#This Row],[SELLING PRICE]]*Stock[[#This Row],[SELLING QUANTITY]]*$D$12,"")</f>
        <v/>
      </c>
      <c r="Z2794" s="121">
        <f>Stock[[#This Row],[BUYING QUANTITY]]+Stock[[#This Row],[STOCK DIVIDEND]]-Stock[[#This Row],[SELLING QUANTITY]]</f>
        <v>0</v>
      </c>
      <c r="AA27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4" s="121">
        <f ca="1">IF(Stock[[#This Row],[SELLING DATE]]&gt;0,Stock[[#This Row],[SELLING DATE]]-Stock[[#This Row],[BUY DATE]]+1,IF(Stock[[#This Row],[BUY DATE]]=0,0,TODAY()-Stock[[#This Row],[BUY DATE]]+1))</f>
        <v>0</v>
      </c>
      <c r="AC2794" s="122" t="str">
        <f>IFERROR(Stock[[#This Row],[CASH DIVIDEND]]+Stock[[#This Row],[RETURN/(LOSS) FROM TRADING
(auto-fill)]],"")</f>
        <v/>
      </c>
      <c r="AD27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4" s="146" t="str">
        <f ca="1">IFERROR(IF(Stock[[#This Row],[HOLDING DAYS
(auto-fill)]]&lt;365,Stock[[#This Row],[% TOTAL RETURN/(LOSS)
(auto-fill)]]*365/Stock[[#This Row],[HOLDING DAYS
(auto-fill)]],POWER((1+Stock[[#This Row],[% TOTAL RETURN/(LOSS)
(auto-fill)]]),1/(Stock[[#This Row],[HOLDING DAYS
(auto-fill)]]/365))-1),"")</f>
        <v/>
      </c>
      <c r="AF2794" s="81"/>
      <c r="AG2794" s="149" t="str">
        <f>IF(Stock[[#This Row],[STATUS
(auto-fill)]]="HOLDING",Stock[[#This Row],[MARKET PRICE]]-Stock[[#This Row],[BUYING PRICE]],"")</f>
        <v/>
      </c>
      <c r="AH2794" s="143" t="str">
        <f>IFERROR(Stock[[#This Row],[CHANGE
(auto-fill)]]/Stock[[#This Row],[BUYING PRICE]],"")</f>
        <v/>
      </c>
      <c r="AI2794" s="130" t="str">
        <f>IF(Stock[[#This Row],[MARKET PRICE]]&gt;0,Stock[[#This Row],[MARKET PRICE]]*Stock[[#This Row],[REMAINING QUANTITY
(auto-fill)]],"")</f>
        <v/>
      </c>
    </row>
    <row r="2795" spans="2:35">
      <c r="B2795" s="110" t="str">
        <f>IF(AND(Stock[[#This Row],[BUYING QUANTITY]]&gt;0,Stock[[#This Row],[REMAINING QUANTITY
(auto-fill)]]=0),"SOLD OUT",
IF(AND(Stock[[#This Row],[BUYING QUANTITY]]&gt;0,Stock[[#This Row],[REMAINING QUANTITY
(auto-fill)]]&gt;0),"HOLDING",""))</f>
        <v/>
      </c>
      <c r="C2795" s="113">
        <f t="shared" si="43"/>
        <v>2782</v>
      </c>
      <c r="D2795" s="79"/>
      <c r="E2795" s="80"/>
      <c r="F2795" s="162"/>
      <c r="G2795" s="85"/>
      <c r="H2795" s="86"/>
      <c r="I2795" s="164"/>
      <c r="J2795" s="115" t="str">
        <f>IF(Stock[[#This Row],[BUYING QUANTITY]]&gt;0,Stock[[#This Row],[BUYING PRICE]]*Stock[[#This Row],[BUYING QUANTITY]]*Stock[[#This Row],[% BUYING FEE]],"")</f>
        <v/>
      </c>
      <c r="K2795" s="89"/>
      <c r="L2795" s="90"/>
      <c r="M2795" s="117" t="str">
        <f>IF(Stock[[#This Row],[BUYING QUANTITY]]&gt;0,Stock[[#This Row],[BUYING PRICE]]*(1+Stock[[#This Row],[% THRESHOLD (RETURN)_1]]),"")</f>
        <v/>
      </c>
      <c r="N2795" s="91"/>
      <c r="O2795" s="117" t="str">
        <f>IF(Stock[[#This Row],[BUYING QUANTITY]]&gt;0,Stock[[#This Row],[BUYING PRICE]]*(1+Stock[[#This Row],[% THRESHOLD (RETURN)_2]]),"")</f>
        <v/>
      </c>
      <c r="P2795" s="91"/>
      <c r="Q2795" s="117" t="str">
        <f>IF(Stock[[#This Row],[BUYING QUANTITY]]&gt;0,Stock[[#This Row],[BUYING PRICE]]*(1+Stock[[#This Row],[% THRESHOLD (LOSS)]]),"")</f>
        <v/>
      </c>
      <c r="R2795" s="105"/>
      <c r="S2795" s="118" t="str">
        <f>IF(Stock[[#This Row],[CASH DIVIDEND]]&gt;0,Stock[[#This Row],[CASH DIVIDEND]]/(Stock[[#This Row],[BUYING PRICE]]*Stock[[#This Row],[BUYING QUANTITY]]),"")</f>
        <v/>
      </c>
      <c r="T2795" s="105"/>
      <c r="U2795" s="79"/>
      <c r="V2795" s="97"/>
      <c r="W2795" s="98"/>
      <c r="X2795" s="168"/>
      <c r="Y2795" s="126" t="str">
        <f>IF(Stock[[#This Row],[SELLING QUANTITY]]&gt;0,Stock[[#This Row],[SELLING PRICE]]*Stock[[#This Row],[SELLING QUANTITY]]*Stock[[#This Row],[% SELLING FEE]]+Stock[[#This Row],[SELLING PRICE]]*Stock[[#This Row],[SELLING QUANTITY]]*$D$12,"")</f>
        <v/>
      </c>
      <c r="Z2795" s="121">
        <f>Stock[[#This Row],[BUYING QUANTITY]]+Stock[[#This Row],[STOCK DIVIDEND]]-Stock[[#This Row],[SELLING QUANTITY]]</f>
        <v>0</v>
      </c>
      <c r="AA27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5" s="121">
        <f ca="1">IF(Stock[[#This Row],[SELLING DATE]]&gt;0,Stock[[#This Row],[SELLING DATE]]-Stock[[#This Row],[BUY DATE]]+1,IF(Stock[[#This Row],[BUY DATE]]=0,0,TODAY()-Stock[[#This Row],[BUY DATE]]+1))</f>
        <v>0</v>
      </c>
      <c r="AC2795" s="122" t="str">
        <f>IFERROR(Stock[[#This Row],[CASH DIVIDEND]]+Stock[[#This Row],[RETURN/(LOSS) FROM TRADING
(auto-fill)]],"")</f>
        <v/>
      </c>
      <c r="AD27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5" s="146" t="str">
        <f ca="1">IFERROR(IF(Stock[[#This Row],[HOLDING DAYS
(auto-fill)]]&lt;365,Stock[[#This Row],[% TOTAL RETURN/(LOSS)
(auto-fill)]]*365/Stock[[#This Row],[HOLDING DAYS
(auto-fill)]],POWER((1+Stock[[#This Row],[% TOTAL RETURN/(LOSS)
(auto-fill)]]),1/(Stock[[#This Row],[HOLDING DAYS
(auto-fill)]]/365))-1),"")</f>
        <v/>
      </c>
      <c r="AF2795" s="81"/>
      <c r="AG2795" s="149" t="str">
        <f>IF(Stock[[#This Row],[STATUS
(auto-fill)]]="HOLDING",Stock[[#This Row],[MARKET PRICE]]-Stock[[#This Row],[BUYING PRICE]],"")</f>
        <v/>
      </c>
      <c r="AH2795" s="143" t="str">
        <f>IFERROR(Stock[[#This Row],[CHANGE
(auto-fill)]]/Stock[[#This Row],[BUYING PRICE]],"")</f>
        <v/>
      </c>
      <c r="AI2795" s="130" t="str">
        <f>IF(Stock[[#This Row],[MARKET PRICE]]&gt;0,Stock[[#This Row],[MARKET PRICE]]*Stock[[#This Row],[REMAINING QUANTITY
(auto-fill)]],"")</f>
        <v/>
      </c>
    </row>
    <row r="2796" spans="2:35">
      <c r="B2796" s="110" t="str">
        <f>IF(AND(Stock[[#This Row],[BUYING QUANTITY]]&gt;0,Stock[[#This Row],[REMAINING QUANTITY
(auto-fill)]]=0),"SOLD OUT",
IF(AND(Stock[[#This Row],[BUYING QUANTITY]]&gt;0,Stock[[#This Row],[REMAINING QUANTITY
(auto-fill)]]&gt;0),"HOLDING",""))</f>
        <v/>
      </c>
      <c r="C2796" s="113">
        <f t="shared" si="43"/>
        <v>2783</v>
      </c>
      <c r="D2796" s="79"/>
      <c r="E2796" s="80"/>
      <c r="F2796" s="162"/>
      <c r="G2796" s="85"/>
      <c r="H2796" s="86"/>
      <c r="I2796" s="164"/>
      <c r="J2796" s="115" t="str">
        <f>IF(Stock[[#This Row],[BUYING QUANTITY]]&gt;0,Stock[[#This Row],[BUYING PRICE]]*Stock[[#This Row],[BUYING QUANTITY]]*Stock[[#This Row],[% BUYING FEE]],"")</f>
        <v/>
      </c>
      <c r="K2796" s="89"/>
      <c r="L2796" s="90"/>
      <c r="M2796" s="117" t="str">
        <f>IF(Stock[[#This Row],[BUYING QUANTITY]]&gt;0,Stock[[#This Row],[BUYING PRICE]]*(1+Stock[[#This Row],[% THRESHOLD (RETURN)_1]]),"")</f>
        <v/>
      </c>
      <c r="N2796" s="91"/>
      <c r="O2796" s="117" t="str">
        <f>IF(Stock[[#This Row],[BUYING QUANTITY]]&gt;0,Stock[[#This Row],[BUYING PRICE]]*(1+Stock[[#This Row],[% THRESHOLD (RETURN)_2]]),"")</f>
        <v/>
      </c>
      <c r="P2796" s="91"/>
      <c r="Q2796" s="117" t="str">
        <f>IF(Stock[[#This Row],[BUYING QUANTITY]]&gt;0,Stock[[#This Row],[BUYING PRICE]]*(1+Stock[[#This Row],[% THRESHOLD (LOSS)]]),"")</f>
        <v/>
      </c>
      <c r="R2796" s="105"/>
      <c r="S2796" s="118" t="str">
        <f>IF(Stock[[#This Row],[CASH DIVIDEND]]&gt;0,Stock[[#This Row],[CASH DIVIDEND]]/(Stock[[#This Row],[BUYING PRICE]]*Stock[[#This Row],[BUYING QUANTITY]]),"")</f>
        <v/>
      </c>
      <c r="T2796" s="105"/>
      <c r="U2796" s="79"/>
      <c r="V2796" s="97"/>
      <c r="W2796" s="98"/>
      <c r="X2796" s="168"/>
      <c r="Y2796" s="126" t="str">
        <f>IF(Stock[[#This Row],[SELLING QUANTITY]]&gt;0,Stock[[#This Row],[SELLING PRICE]]*Stock[[#This Row],[SELLING QUANTITY]]*Stock[[#This Row],[% SELLING FEE]]+Stock[[#This Row],[SELLING PRICE]]*Stock[[#This Row],[SELLING QUANTITY]]*$D$12,"")</f>
        <v/>
      </c>
      <c r="Z2796" s="121">
        <f>Stock[[#This Row],[BUYING QUANTITY]]+Stock[[#This Row],[STOCK DIVIDEND]]-Stock[[#This Row],[SELLING QUANTITY]]</f>
        <v>0</v>
      </c>
      <c r="AA27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6" s="121">
        <f ca="1">IF(Stock[[#This Row],[SELLING DATE]]&gt;0,Stock[[#This Row],[SELLING DATE]]-Stock[[#This Row],[BUY DATE]]+1,IF(Stock[[#This Row],[BUY DATE]]=0,0,TODAY()-Stock[[#This Row],[BUY DATE]]+1))</f>
        <v>0</v>
      </c>
      <c r="AC2796" s="122" t="str">
        <f>IFERROR(Stock[[#This Row],[CASH DIVIDEND]]+Stock[[#This Row],[RETURN/(LOSS) FROM TRADING
(auto-fill)]],"")</f>
        <v/>
      </c>
      <c r="AD27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6" s="146" t="str">
        <f ca="1">IFERROR(IF(Stock[[#This Row],[HOLDING DAYS
(auto-fill)]]&lt;365,Stock[[#This Row],[% TOTAL RETURN/(LOSS)
(auto-fill)]]*365/Stock[[#This Row],[HOLDING DAYS
(auto-fill)]],POWER((1+Stock[[#This Row],[% TOTAL RETURN/(LOSS)
(auto-fill)]]),1/(Stock[[#This Row],[HOLDING DAYS
(auto-fill)]]/365))-1),"")</f>
        <v/>
      </c>
      <c r="AF2796" s="81"/>
      <c r="AG2796" s="149" t="str">
        <f>IF(Stock[[#This Row],[STATUS
(auto-fill)]]="HOLDING",Stock[[#This Row],[MARKET PRICE]]-Stock[[#This Row],[BUYING PRICE]],"")</f>
        <v/>
      </c>
      <c r="AH2796" s="143" t="str">
        <f>IFERROR(Stock[[#This Row],[CHANGE
(auto-fill)]]/Stock[[#This Row],[BUYING PRICE]],"")</f>
        <v/>
      </c>
      <c r="AI2796" s="130" t="str">
        <f>IF(Stock[[#This Row],[MARKET PRICE]]&gt;0,Stock[[#This Row],[MARKET PRICE]]*Stock[[#This Row],[REMAINING QUANTITY
(auto-fill)]],"")</f>
        <v/>
      </c>
    </row>
    <row r="2797" spans="2:35">
      <c r="B2797" s="110" t="str">
        <f>IF(AND(Stock[[#This Row],[BUYING QUANTITY]]&gt;0,Stock[[#This Row],[REMAINING QUANTITY
(auto-fill)]]=0),"SOLD OUT",
IF(AND(Stock[[#This Row],[BUYING QUANTITY]]&gt;0,Stock[[#This Row],[REMAINING QUANTITY
(auto-fill)]]&gt;0),"HOLDING",""))</f>
        <v/>
      </c>
      <c r="C2797" s="113">
        <f t="shared" si="43"/>
        <v>2784</v>
      </c>
      <c r="D2797" s="79"/>
      <c r="E2797" s="80"/>
      <c r="F2797" s="162"/>
      <c r="G2797" s="85"/>
      <c r="H2797" s="86"/>
      <c r="I2797" s="164"/>
      <c r="J2797" s="115" t="str">
        <f>IF(Stock[[#This Row],[BUYING QUANTITY]]&gt;0,Stock[[#This Row],[BUYING PRICE]]*Stock[[#This Row],[BUYING QUANTITY]]*Stock[[#This Row],[% BUYING FEE]],"")</f>
        <v/>
      </c>
      <c r="K2797" s="89"/>
      <c r="L2797" s="90"/>
      <c r="M2797" s="117" t="str">
        <f>IF(Stock[[#This Row],[BUYING QUANTITY]]&gt;0,Stock[[#This Row],[BUYING PRICE]]*(1+Stock[[#This Row],[% THRESHOLD (RETURN)_1]]),"")</f>
        <v/>
      </c>
      <c r="N2797" s="91"/>
      <c r="O2797" s="117" t="str">
        <f>IF(Stock[[#This Row],[BUYING QUANTITY]]&gt;0,Stock[[#This Row],[BUYING PRICE]]*(1+Stock[[#This Row],[% THRESHOLD (RETURN)_2]]),"")</f>
        <v/>
      </c>
      <c r="P2797" s="91"/>
      <c r="Q2797" s="117" t="str">
        <f>IF(Stock[[#This Row],[BUYING QUANTITY]]&gt;0,Stock[[#This Row],[BUYING PRICE]]*(1+Stock[[#This Row],[% THRESHOLD (LOSS)]]),"")</f>
        <v/>
      </c>
      <c r="R2797" s="105"/>
      <c r="S2797" s="118" t="str">
        <f>IF(Stock[[#This Row],[CASH DIVIDEND]]&gt;0,Stock[[#This Row],[CASH DIVIDEND]]/(Stock[[#This Row],[BUYING PRICE]]*Stock[[#This Row],[BUYING QUANTITY]]),"")</f>
        <v/>
      </c>
      <c r="T2797" s="105"/>
      <c r="U2797" s="79"/>
      <c r="V2797" s="97"/>
      <c r="W2797" s="98"/>
      <c r="X2797" s="168"/>
      <c r="Y2797" s="126" t="str">
        <f>IF(Stock[[#This Row],[SELLING QUANTITY]]&gt;0,Stock[[#This Row],[SELLING PRICE]]*Stock[[#This Row],[SELLING QUANTITY]]*Stock[[#This Row],[% SELLING FEE]]+Stock[[#This Row],[SELLING PRICE]]*Stock[[#This Row],[SELLING QUANTITY]]*$D$12,"")</f>
        <v/>
      </c>
      <c r="Z2797" s="121">
        <f>Stock[[#This Row],[BUYING QUANTITY]]+Stock[[#This Row],[STOCK DIVIDEND]]-Stock[[#This Row],[SELLING QUANTITY]]</f>
        <v>0</v>
      </c>
      <c r="AA27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7" s="121">
        <f ca="1">IF(Stock[[#This Row],[SELLING DATE]]&gt;0,Stock[[#This Row],[SELLING DATE]]-Stock[[#This Row],[BUY DATE]]+1,IF(Stock[[#This Row],[BUY DATE]]=0,0,TODAY()-Stock[[#This Row],[BUY DATE]]+1))</f>
        <v>0</v>
      </c>
      <c r="AC2797" s="122" t="str">
        <f>IFERROR(Stock[[#This Row],[CASH DIVIDEND]]+Stock[[#This Row],[RETURN/(LOSS) FROM TRADING
(auto-fill)]],"")</f>
        <v/>
      </c>
      <c r="AD27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7" s="146" t="str">
        <f ca="1">IFERROR(IF(Stock[[#This Row],[HOLDING DAYS
(auto-fill)]]&lt;365,Stock[[#This Row],[% TOTAL RETURN/(LOSS)
(auto-fill)]]*365/Stock[[#This Row],[HOLDING DAYS
(auto-fill)]],POWER((1+Stock[[#This Row],[% TOTAL RETURN/(LOSS)
(auto-fill)]]),1/(Stock[[#This Row],[HOLDING DAYS
(auto-fill)]]/365))-1),"")</f>
        <v/>
      </c>
      <c r="AF2797" s="81"/>
      <c r="AG2797" s="149" t="str">
        <f>IF(Stock[[#This Row],[STATUS
(auto-fill)]]="HOLDING",Stock[[#This Row],[MARKET PRICE]]-Stock[[#This Row],[BUYING PRICE]],"")</f>
        <v/>
      </c>
      <c r="AH2797" s="143" t="str">
        <f>IFERROR(Stock[[#This Row],[CHANGE
(auto-fill)]]/Stock[[#This Row],[BUYING PRICE]],"")</f>
        <v/>
      </c>
      <c r="AI2797" s="130" t="str">
        <f>IF(Stock[[#This Row],[MARKET PRICE]]&gt;0,Stock[[#This Row],[MARKET PRICE]]*Stock[[#This Row],[REMAINING QUANTITY
(auto-fill)]],"")</f>
        <v/>
      </c>
    </row>
    <row r="2798" spans="2:35">
      <c r="B2798" s="110" t="str">
        <f>IF(AND(Stock[[#This Row],[BUYING QUANTITY]]&gt;0,Stock[[#This Row],[REMAINING QUANTITY
(auto-fill)]]=0),"SOLD OUT",
IF(AND(Stock[[#This Row],[BUYING QUANTITY]]&gt;0,Stock[[#This Row],[REMAINING QUANTITY
(auto-fill)]]&gt;0),"HOLDING",""))</f>
        <v/>
      </c>
      <c r="C2798" s="113">
        <f t="shared" si="43"/>
        <v>2785</v>
      </c>
      <c r="D2798" s="79"/>
      <c r="E2798" s="80"/>
      <c r="F2798" s="162"/>
      <c r="G2798" s="85"/>
      <c r="H2798" s="86"/>
      <c r="I2798" s="164"/>
      <c r="J2798" s="115" t="str">
        <f>IF(Stock[[#This Row],[BUYING QUANTITY]]&gt;0,Stock[[#This Row],[BUYING PRICE]]*Stock[[#This Row],[BUYING QUANTITY]]*Stock[[#This Row],[% BUYING FEE]],"")</f>
        <v/>
      </c>
      <c r="K2798" s="89"/>
      <c r="L2798" s="90"/>
      <c r="M2798" s="117" t="str">
        <f>IF(Stock[[#This Row],[BUYING QUANTITY]]&gt;0,Stock[[#This Row],[BUYING PRICE]]*(1+Stock[[#This Row],[% THRESHOLD (RETURN)_1]]),"")</f>
        <v/>
      </c>
      <c r="N2798" s="91"/>
      <c r="O2798" s="117" t="str">
        <f>IF(Stock[[#This Row],[BUYING QUANTITY]]&gt;0,Stock[[#This Row],[BUYING PRICE]]*(1+Stock[[#This Row],[% THRESHOLD (RETURN)_2]]),"")</f>
        <v/>
      </c>
      <c r="P2798" s="91"/>
      <c r="Q2798" s="117" t="str">
        <f>IF(Stock[[#This Row],[BUYING QUANTITY]]&gt;0,Stock[[#This Row],[BUYING PRICE]]*(1+Stock[[#This Row],[% THRESHOLD (LOSS)]]),"")</f>
        <v/>
      </c>
      <c r="R2798" s="105"/>
      <c r="S2798" s="118" t="str">
        <f>IF(Stock[[#This Row],[CASH DIVIDEND]]&gt;0,Stock[[#This Row],[CASH DIVIDEND]]/(Stock[[#This Row],[BUYING PRICE]]*Stock[[#This Row],[BUYING QUANTITY]]),"")</f>
        <v/>
      </c>
      <c r="T2798" s="105"/>
      <c r="U2798" s="79"/>
      <c r="V2798" s="97"/>
      <c r="W2798" s="98"/>
      <c r="X2798" s="168"/>
      <c r="Y2798" s="126" t="str">
        <f>IF(Stock[[#This Row],[SELLING QUANTITY]]&gt;0,Stock[[#This Row],[SELLING PRICE]]*Stock[[#This Row],[SELLING QUANTITY]]*Stock[[#This Row],[% SELLING FEE]]+Stock[[#This Row],[SELLING PRICE]]*Stock[[#This Row],[SELLING QUANTITY]]*$D$12,"")</f>
        <v/>
      </c>
      <c r="Z2798" s="121">
        <f>Stock[[#This Row],[BUYING QUANTITY]]+Stock[[#This Row],[STOCK DIVIDEND]]-Stock[[#This Row],[SELLING QUANTITY]]</f>
        <v>0</v>
      </c>
      <c r="AA27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8" s="121">
        <f ca="1">IF(Stock[[#This Row],[SELLING DATE]]&gt;0,Stock[[#This Row],[SELLING DATE]]-Stock[[#This Row],[BUY DATE]]+1,IF(Stock[[#This Row],[BUY DATE]]=0,0,TODAY()-Stock[[#This Row],[BUY DATE]]+1))</f>
        <v>0</v>
      </c>
      <c r="AC2798" s="122" t="str">
        <f>IFERROR(Stock[[#This Row],[CASH DIVIDEND]]+Stock[[#This Row],[RETURN/(LOSS) FROM TRADING
(auto-fill)]],"")</f>
        <v/>
      </c>
      <c r="AD27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8" s="146" t="str">
        <f ca="1">IFERROR(IF(Stock[[#This Row],[HOLDING DAYS
(auto-fill)]]&lt;365,Stock[[#This Row],[% TOTAL RETURN/(LOSS)
(auto-fill)]]*365/Stock[[#This Row],[HOLDING DAYS
(auto-fill)]],POWER((1+Stock[[#This Row],[% TOTAL RETURN/(LOSS)
(auto-fill)]]),1/(Stock[[#This Row],[HOLDING DAYS
(auto-fill)]]/365))-1),"")</f>
        <v/>
      </c>
      <c r="AF2798" s="81"/>
      <c r="AG2798" s="149" t="str">
        <f>IF(Stock[[#This Row],[STATUS
(auto-fill)]]="HOLDING",Stock[[#This Row],[MARKET PRICE]]-Stock[[#This Row],[BUYING PRICE]],"")</f>
        <v/>
      </c>
      <c r="AH2798" s="143" t="str">
        <f>IFERROR(Stock[[#This Row],[CHANGE
(auto-fill)]]/Stock[[#This Row],[BUYING PRICE]],"")</f>
        <v/>
      </c>
      <c r="AI2798" s="130" t="str">
        <f>IF(Stock[[#This Row],[MARKET PRICE]]&gt;0,Stock[[#This Row],[MARKET PRICE]]*Stock[[#This Row],[REMAINING QUANTITY
(auto-fill)]],"")</f>
        <v/>
      </c>
    </row>
    <row r="2799" spans="2:35">
      <c r="B2799" s="110" t="str">
        <f>IF(AND(Stock[[#This Row],[BUYING QUANTITY]]&gt;0,Stock[[#This Row],[REMAINING QUANTITY
(auto-fill)]]=0),"SOLD OUT",
IF(AND(Stock[[#This Row],[BUYING QUANTITY]]&gt;0,Stock[[#This Row],[REMAINING QUANTITY
(auto-fill)]]&gt;0),"HOLDING",""))</f>
        <v/>
      </c>
      <c r="C2799" s="113">
        <f t="shared" si="43"/>
        <v>2786</v>
      </c>
      <c r="D2799" s="79"/>
      <c r="E2799" s="80"/>
      <c r="F2799" s="162"/>
      <c r="G2799" s="85"/>
      <c r="H2799" s="86"/>
      <c r="I2799" s="164"/>
      <c r="J2799" s="115" t="str">
        <f>IF(Stock[[#This Row],[BUYING QUANTITY]]&gt;0,Stock[[#This Row],[BUYING PRICE]]*Stock[[#This Row],[BUYING QUANTITY]]*Stock[[#This Row],[% BUYING FEE]],"")</f>
        <v/>
      </c>
      <c r="K2799" s="89"/>
      <c r="L2799" s="90"/>
      <c r="M2799" s="117" t="str">
        <f>IF(Stock[[#This Row],[BUYING QUANTITY]]&gt;0,Stock[[#This Row],[BUYING PRICE]]*(1+Stock[[#This Row],[% THRESHOLD (RETURN)_1]]),"")</f>
        <v/>
      </c>
      <c r="N2799" s="91"/>
      <c r="O2799" s="117" t="str">
        <f>IF(Stock[[#This Row],[BUYING QUANTITY]]&gt;0,Stock[[#This Row],[BUYING PRICE]]*(1+Stock[[#This Row],[% THRESHOLD (RETURN)_2]]),"")</f>
        <v/>
      </c>
      <c r="P2799" s="91"/>
      <c r="Q2799" s="117" t="str">
        <f>IF(Stock[[#This Row],[BUYING QUANTITY]]&gt;0,Stock[[#This Row],[BUYING PRICE]]*(1+Stock[[#This Row],[% THRESHOLD (LOSS)]]),"")</f>
        <v/>
      </c>
      <c r="R2799" s="105"/>
      <c r="S2799" s="118" t="str">
        <f>IF(Stock[[#This Row],[CASH DIVIDEND]]&gt;0,Stock[[#This Row],[CASH DIVIDEND]]/(Stock[[#This Row],[BUYING PRICE]]*Stock[[#This Row],[BUYING QUANTITY]]),"")</f>
        <v/>
      </c>
      <c r="T2799" s="105"/>
      <c r="U2799" s="79"/>
      <c r="V2799" s="97"/>
      <c r="W2799" s="98"/>
      <c r="X2799" s="168"/>
      <c r="Y2799" s="126" t="str">
        <f>IF(Stock[[#This Row],[SELLING QUANTITY]]&gt;0,Stock[[#This Row],[SELLING PRICE]]*Stock[[#This Row],[SELLING QUANTITY]]*Stock[[#This Row],[% SELLING FEE]]+Stock[[#This Row],[SELLING PRICE]]*Stock[[#This Row],[SELLING QUANTITY]]*$D$12,"")</f>
        <v/>
      </c>
      <c r="Z2799" s="121">
        <f>Stock[[#This Row],[BUYING QUANTITY]]+Stock[[#This Row],[STOCK DIVIDEND]]-Stock[[#This Row],[SELLING QUANTITY]]</f>
        <v>0</v>
      </c>
      <c r="AA27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799" s="121">
        <f ca="1">IF(Stock[[#This Row],[SELLING DATE]]&gt;0,Stock[[#This Row],[SELLING DATE]]-Stock[[#This Row],[BUY DATE]]+1,IF(Stock[[#This Row],[BUY DATE]]=0,0,TODAY()-Stock[[#This Row],[BUY DATE]]+1))</f>
        <v>0</v>
      </c>
      <c r="AC2799" s="122" t="str">
        <f>IFERROR(Stock[[#This Row],[CASH DIVIDEND]]+Stock[[#This Row],[RETURN/(LOSS) FROM TRADING
(auto-fill)]],"")</f>
        <v/>
      </c>
      <c r="AD27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799" s="146" t="str">
        <f ca="1">IFERROR(IF(Stock[[#This Row],[HOLDING DAYS
(auto-fill)]]&lt;365,Stock[[#This Row],[% TOTAL RETURN/(LOSS)
(auto-fill)]]*365/Stock[[#This Row],[HOLDING DAYS
(auto-fill)]],POWER((1+Stock[[#This Row],[% TOTAL RETURN/(LOSS)
(auto-fill)]]),1/(Stock[[#This Row],[HOLDING DAYS
(auto-fill)]]/365))-1),"")</f>
        <v/>
      </c>
      <c r="AF2799" s="81"/>
      <c r="AG2799" s="149" t="str">
        <f>IF(Stock[[#This Row],[STATUS
(auto-fill)]]="HOLDING",Stock[[#This Row],[MARKET PRICE]]-Stock[[#This Row],[BUYING PRICE]],"")</f>
        <v/>
      </c>
      <c r="AH2799" s="143" t="str">
        <f>IFERROR(Stock[[#This Row],[CHANGE
(auto-fill)]]/Stock[[#This Row],[BUYING PRICE]],"")</f>
        <v/>
      </c>
      <c r="AI2799" s="130" t="str">
        <f>IF(Stock[[#This Row],[MARKET PRICE]]&gt;0,Stock[[#This Row],[MARKET PRICE]]*Stock[[#This Row],[REMAINING QUANTITY
(auto-fill)]],"")</f>
        <v/>
      </c>
    </row>
    <row r="2800" spans="2:35">
      <c r="B2800" s="110" t="str">
        <f>IF(AND(Stock[[#This Row],[BUYING QUANTITY]]&gt;0,Stock[[#This Row],[REMAINING QUANTITY
(auto-fill)]]=0),"SOLD OUT",
IF(AND(Stock[[#This Row],[BUYING QUANTITY]]&gt;0,Stock[[#This Row],[REMAINING QUANTITY
(auto-fill)]]&gt;0),"HOLDING",""))</f>
        <v/>
      </c>
      <c r="C2800" s="113">
        <f t="shared" si="43"/>
        <v>2787</v>
      </c>
      <c r="D2800" s="79"/>
      <c r="E2800" s="80"/>
      <c r="F2800" s="162"/>
      <c r="G2800" s="85"/>
      <c r="H2800" s="86"/>
      <c r="I2800" s="164"/>
      <c r="J2800" s="115" t="str">
        <f>IF(Stock[[#This Row],[BUYING QUANTITY]]&gt;0,Stock[[#This Row],[BUYING PRICE]]*Stock[[#This Row],[BUYING QUANTITY]]*Stock[[#This Row],[% BUYING FEE]],"")</f>
        <v/>
      </c>
      <c r="K2800" s="89"/>
      <c r="L2800" s="90"/>
      <c r="M2800" s="117" t="str">
        <f>IF(Stock[[#This Row],[BUYING QUANTITY]]&gt;0,Stock[[#This Row],[BUYING PRICE]]*(1+Stock[[#This Row],[% THRESHOLD (RETURN)_1]]),"")</f>
        <v/>
      </c>
      <c r="N2800" s="91"/>
      <c r="O2800" s="117" t="str">
        <f>IF(Stock[[#This Row],[BUYING QUANTITY]]&gt;0,Stock[[#This Row],[BUYING PRICE]]*(1+Stock[[#This Row],[% THRESHOLD (RETURN)_2]]),"")</f>
        <v/>
      </c>
      <c r="P2800" s="91"/>
      <c r="Q2800" s="117" t="str">
        <f>IF(Stock[[#This Row],[BUYING QUANTITY]]&gt;0,Stock[[#This Row],[BUYING PRICE]]*(1+Stock[[#This Row],[% THRESHOLD (LOSS)]]),"")</f>
        <v/>
      </c>
      <c r="R2800" s="105"/>
      <c r="S2800" s="118" t="str">
        <f>IF(Stock[[#This Row],[CASH DIVIDEND]]&gt;0,Stock[[#This Row],[CASH DIVIDEND]]/(Stock[[#This Row],[BUYING PRICE]]*Stock[[#This Row],[BUYING QUANTITY]]),"")</f>
        <v/>
      </c>
      <c r="T2800" s="105"/>
      <c r="U2800" s="79"/>
      <c r="V2800" s="97"/>
      <c r="W2800" s="98"/>
      <c r="X2800" s="168"/>
      <c r="Y2800" s="126" t="str">
        <f>IF(Stock[[#This Row],[SELLING QUANTITY]]&gt;0,Stock[[#This Row],[SELLING PRICE]]*Stock[[#This Row],[SELLING QUANTITY]]*Stock[[#This Row],[% SELLING FEE]]+Stock[[#This Row],[SELLING PRICE]]*Stock[[#This Row],[SELLING QUANTITY]]*$D$12,"")</f>
        <v/>
      </c>
      <c r="Z2800" s="121">
        <f>Stock[[#This Row],[BUYING QUANTITY]]+Stock[[#This Row],[STOCK DIVIDEND]]-Stock[[#This Row],[SELLING QUANTITY]]</f>
        <v>0</v>
      </c>
      <c r="AA28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0" s="121">
        <f ca="1">IF(Stock[[#This Row],[SELLING DATE]]&gt;0,Stock[[#This Row],[SELLING DATE]]-Stock[[#This Row],[BUY DATE]]+1,IF(Stock[[#This Row],[BUY DATE]]=0,0,TODAY()-Stock[[#This Row],[BUY DATE]]+1))</f>
        <v>0</v>
      </c>
      <c r="AC2800" s="122" t="str">
        <f>IFERROR(Stock[[#This Row],[CASH DIVIDEND]]+Stock[[#This Row],[RETURN/(LOSS) FROM TRADING
(auto-fill)]],"")</f>
        <v/>
      </c>
      <c r="AD28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0" s="146" t="str">
        <f ca="1">IFERROR(IF(Stock[[#This Row],[HOLDING DAYS
(auto-fill)]]&lt;365,Stock[[#This Row],[% TOTAL RETURN/(LOSS)
(auto-fill)]]*365/Stock[[#This Row],[HOLDING DAYS
(auto-fill)]],POWER((1+Stock[[#This Row],[% TOTAL RETURN/(LOSS)
(auto-fill)]]),1/(Stock[[#This Row],[HOLDING DAYS
(auto-fill)]]/365))-1),"")</f>
        <v/>
      </c>
      <c r="AF2800" s="81"/>
      <c r="AG2800" s="149" t="str">
        <f>IF(Stock[[#This Row],[STATUS
(auto-fill)]]="HOLDING",Stock[[#This Row],[MARKET PRICE]]-Stock[[#This Row],[BUYING PRICE]],"")</f>
        <v/>
      </c>
      <c r="AH2800" s="143" t="str">
        <f>IFERROR(Stock[[#This Row],[CHANGE
(auto-fill)]]/Stock[[#This Row],[BUYING PRICE]],"")</f>
        <v/>
      </c>
      <c r="AI2800" s="130" t="str">
        <f>IF(Stock[[#This Row],[MARKET PRICE]]&gt;0,Stock[[#This Row],[MARKET PRICE]]*Stock[[#This Row],[REMAINING QUANTITY
(auto-fill)]],"")</f>
        <v/>
      </c>
    </row>
    <row r="2801" spans="2:35">
      <c r="B2801" s="110" t="str">
        <f>IF(AND(Stock[[#This Row],[BUYING QUANTITY]]&gt;0,Stock[[#This Row],[REMAINING QUANTITY
(auto-fill)]]=0),"SOLD OUT",
IF(AND(Stock[[#This Row],[BUYING QUANTITY]]&gt;0,Stock[[#This Row],[REMAINING QUANTITY
(auto-fill)]]&gt;0),"HOLDING",""))</f>
        <v/>
      </c>
      <c r="C2801" s="113">
        <f t="shared" si="43"/>
        <v>2788</v>
      </c>
      <c r="D2801" s="79"/>
      <c r="E2801" s="80"/>
      <c r="F2801" s="162"/>
      <c r="G2801" s="85"/>
      <c r="H2801" s="86"/>
      <c r="I2801" s="164"/>
      <c r="J2801" s="115" t="str">
        <f>IF(Stock[[#This Row],[BUYING QUANTITY]]&gt;0,Stock[[#This Row],[BUYING PRICE]]*Stock[[#This Row],[BUYING QUANTITY]]*Stock[[#This Row],[% BUYING FEE]],"")</f>
        <v/>
      </c>
      <c r="K2801" s="89"/>
      <c r="L2801" s="90"/>
      <c r="M2801" s="117" t="str">
        <f>IF(Stock[[#This Row],[BUYING QUANTITY]]&gt;0,Stock[[#This Row],[BUYING PRICE]]*(1+Stock[[#This Row],[% THRESHOLD (RETURN)_1]]),"")</f>
        <v/>
      </c>
      <c r="N2801" s="91"/>
      <c r="O2801" s="117" t="str">
        <f>IF(Stock[[#This Row],[BUYING QUANTITY]]&gt;0,Stock[[#This Row],[BUYING PRICE]]*(1+Stock[[#This Row],[% THRESHOLD (RETURN)_2]]),"")</f>
        <v/>
      </c>
      <c r="P2801" s="91"/>
      <c r="Q2801" s="117" t="str">
        <f>IF(Stock[[#This Row],[BUYING QUANTITY]]&gt;0,Stock[[#This Row],[BUYING PRICE]]*(1+Stock[[#This Row],[% THRESHOLD (LOSS)]]),"")</f>
        <v/>
      </c>
      <c r="R2801" s="105"/>
      <c r="S2801" s="118" t="str">
        <f>IF(Stock[[#This Row],[CASH DIVIDEND]]&gt;0,Stock[[#This Row],[CASH DIVIDEND]]/(Stock[[#This Row],[BUYING PRICE]]*Stock[[#This Row],[BUYING QUANTITY]]),"")</f>
        <v/>
      </c>
      <c r="T2801" s="105"/>
      <c r="U2801" s="79"/>
      <c r="V2801" s="97"/>
      <c r="W2801" s="98"/>
      <c r="X2801" s="168"/>
      <c r="Y2801" s="126" t="str">
        <f>IF(Stock[[#This Row],[SELLING QUANTITY]]&gt;0,Stock[[#This Row],[SELLING PRICE]]*Stock[[#This Row],[SELLING QUANTITY]]*Stock[[#This Row],[% SELLING FEE]]+Stock[[#This Row],[SELLING PRICE]]*Stock[[#This Row],[SELLING QUANTITY]]*$D$12,"")</f>
        <v/>
      </c>
      <c r="Z2801" s="121">
        <f>Stock[[#This Row],[BUYING QUANTITY]]+Stock[[#This Row],[STOCK DIVIDEND]]-Stock[[#This Row],[SELLING QUANTITY]]</f>
        <v>0</v>
      </c>
      <c r="AA28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1" s="121">
        <f ca="1">IF(Stock[[#This Row],[SELLING DATE]]&gt;0,Stock[[#This Row],[SELLING DATE]]-Stock[[#This Row],[BUY DATE]]+1,IF(Stock[[#This Row],[BUY DATE]]=0,0,TODAY()-Stock[[#This Row],[BUY DATE]]+1))</f>
        <v>0</v>
      </c>
      <c r="AC2801" s="122" t="str">
        <f>IFERROR(Stock[[#This Row],[CASH DIVIDEND]]+Stock[[#This Row],[RETURN/(LOSS) FROM TRADING
(auto-fill)]],"")</f>
        <v/>
      </c>
      <c r="AD28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1" s="146" t="str">
        <f ca="1">IFERROR(IF(Stock[[#This Row],[HOLDING DAYS
(auto-fill)]]&lt;365,Stock[[#This Row],[% TOTAL RETURN/(LOSS)
(auto-fill)]]*365/Stock[[#This Row],[HOLDING DAYS
(auto-fill)]],POWER((1+Stock[[#This Row],[% TOTAL RETURN/(LOSS)
(auto-fill)]]),1/(Stock[[#This Row],[HOLDING DAYS
(auto-fill)]]/365))-1),"")</f>
        <v/>
      </c>
      <c r="AF2801" s="81"/>
      <c r="AG2801" s="149" t="str">
        <f>IF(Stock[[#This Row],[STATUS
(auto-fill)]]="HOLDING",Stock[[#This Row],[MARKET PRICE]]-Stock[[#This Row],[BUYING PRICE]],"")</f>
        <v/>
      </c>
      <c r="AH2801" s="143" t="str">
        <f>IFERROR(Stock[[#This Row],[CHANGE
(auto-fill)]]/Stock[[#This Row],[BUYING PRICE]],"")</f>
        <v/>
      </c>
      <c r="AI2801" s="130" t="str">
        <f>IF(Stock[[#This Row],[MARKET PRICE]]&gt;0,Stock[[#This Row],[MARKET PRICE]]*Stock[[#This Row],[REMAINING QUANTITY
(auto-fill)]],"")</f>
        <v/>
      </c>
    </row>
    <row r="2802" spans="2:35">
      <c r="B2802" s="110" t="str">
        <f>IF(AND(Stock[[#This Row],[BUYING QUANTITY]]&gt;0,Stock[[#This Row],[REMAINING QUANTITY
(auto-fill)]]=0),"SOLD OUT",
IF(AND(Stock[[#This Row],[BUYING QUANTITY]]&gt;0,Stock[[#This Row],[REMAINING QUANTITY
(auto-fill)]]&gt;0),"HOLDING",""))</f>
        <v/>
      </c>
      <c r="C2802" s="113">
        <f t="shared" si="43"/>
        <v>2789</v>
      </c>
      <c r="D2802" s="79"/>
      <c r="E2802" s="80"/>
      <c r="F2802" s="162"/>
      <c r="G2802" s="85"/>
      <c r="H2802" s="86"/>
      <c r="I2802" s="164"/>
      <c r="J2802" s="115" t="str">
        <f>IF(Stock[[#This Row],[BUYING QUANTITY]]&gt;0,Stock[[#This Row],[BUYING PRICE]]*Stock[[#This Row],[BUYING QUANTITY]]*Stock[[#This Row],[% BUYING FEE]],"")</f>
        <v/>
      </c>
      <c r="K2802" s="89"/>
      <c r="L2802" s="90"/>
      <c r="M2802" s="117" t="str">
        <f>IF(Stock[[#This Row],[BUYING QUANTITY]]&gt;0,Stock[[#This Row],[BUYING PRICE]]*(1+Stock[[#This Row],[% THRESHOLD (RETURN)_1]]),"")</f>
        <v/>
      </c>
      <c r="N2802" s="91"/>
      <c r="O2802" s="117" t="str">
        <f>IF(Stock[[#This Row],[BUYING QUANTITY]]&gt;0,Stock[[#This Row],[BUYING PRICE]]*(1+Stock[[#This Row],[% THRESHOLD (RETURN)_2]]),"")</f>
        <v/>
      </c>
      <c r="P2802" s="91"/>
      <c r="Q2802" s="117" t="str">
        <f>IF(Stock[[#This Row],[BUYING QUANTITY]]&gt;0,Stock[[#This Row],[BUYING PRICE]]*(1+Stock[[#This Row],[% THRESHOLD (LOSS)]]),"")</f>
        <v/>
      </c>
      <c r="R2802" s="105"/>
      <c r="S2802" s="118" t="str">
        <f>IF(Stock[[#This Row],[CASH DIVIDEND]]&gt;0,Stock[[#This Row],[CASH DIVIDEND]]/(Stock[[#This Row],[BUYING PRICE]]*Stock[[#This Row],[BUYING QUANTITY]]),"")</f>
        <v/>
      </c>
      <c r="T2802" s="105"/>
      <c r="U2802" s="79"/>
      <c r="V2802" s="97"/>
      <c r="W2802" s="98"/>
      <c r="X2802" s="168"/>
      <c r="Y2802" s="126" t="str">
        <f>IF(Stock[[#This Row],[SELLING QUANTITY]]&gt;0,Stock[[#This Row],[SELLING PRICE]]*Stock[[#This Row],[SELLING QUANTITY]]*Stock[[#This Row],[% SELLING FEE]]+Stock[[#This Row],[SELLING PRICE]]*Stock[[#This Row],[SELLING QUANTITY]]*$D$12,"")</f>
        <v/>
      </c>
      <c r="Z2802" s="121">
        <f>Stock[[#This Row],[BUYING QUANTITY]]+Stock[[#This Row],[STOCK DIVIDEND]]-Stock[[#This Row],[SELLING QUANTITY]]</f>
        <v>0</v>
      </c>
      <c r="AA28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2" s="121">
        <f ca="1">IF(Stock[[#This Row],[SELLING DATE]]&gt;0,Stock[[#This Row],[SELLING DATE]]-Stock[[#This Row],[BUY DATE]]+1,IF(Stock[[#This Row],[BUY DATE]]=0,0,TODAY()-Stock[[#This Row],[BUY DATE]]+1))</f>
        <v>0</v>
      </c>
      <c r="AC2802" s="122" t="str">
        <f>IFERROR(Stock[[#This Row],[CASH DIVIDEND]]+Stock[[#This Row],[RETURN/(LOSS) FROM TRADING
(auto-fill)]],"")</f>
        <v/>
      </c>
      <c r="AD28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2" s="146" t="str">
        <f ca="1">IFERROR(IF(Stock[[#This Row],[HOLDING DAYS
(auto-fill)]]&lt;365,Stock[[#This Row],[% TOTAL RETURN/(LOSS)
(auto-fill)]]*365/Stock[[#This Row],[HOLDING DAYS
(auto-fill)]],POWER((1+Stock[[#This Row],[% TOTAL RETURN/(LOSS)
(auto-fill)]]),1/(Stock[[#This Row],[HOLDING DAYS
(auto-fill)]]/365))-1),"")</f>
        <v/>
      </c>
      <c r="AF2802" s="81"/>
      <c r="AG2802" s="149" t="str">
        <f>IF(Stock[[#This Row],[STATUS
(auto-fill)]]="HOLDING",Stock[[#This Row],[MARKET PRICE]]-Stock[[#This Row],[BUYING PRICE]],"")</f>
        <v/>
      </c>
      <c r="AH2802" s="143" t="str">
        <f>IFERROR(Stock[[#This Row],[CHANGE
(auto-fill)]]/Stock[[#This Row],[BUYING PRICE]],"")</f>
        <v/>
      </c>
      <c r="AI2802" s="130" t="str">
        <f>IF(Stock[[#This Row],[MARKET PRICE]]&gt;0,Stock[[#This Row],[MARKET PRICE]]*Stock[[#This Row],[REMAINING QUANTITY
(auto-fill)]],"")</f>
        <v/>
      </c>
    </row>
    <row r="2803" spans="2:35">
      <c r="B2803" s="110" t="str">
        <f>IF(AND(Stock[[#This Row],[BUYING QUANTITY]]&gt;0,Stock[[#This Row],[REMAINING QUANTITY
(auto-fill)]]=0),"SOLD OUT",
IF(AND(Stock[[#This Row],[BUYING QUANTITY]]&gt;0,Stock[[#This Row],[REMAINING QUANTITY
(auto-fill)]]&gt;0),"HOLDING",""))</f>
        <v/>
      </c>
      <c r="C2803" s="113">
        <f t="shared" si="43"/>
        <v>2790</v>
      </c>
      <c r="D2803" s="79"/>
      <c r="E2803" s="80"/>
      <c r="F2803" s="162"/>
      <c r="G2803" s="85"/>
      <c r="H2803" s="86"/>
      <c r="I2803" s="164"/>
      <c r="J2803" s="115" t="str">
        <f>IF(Stock[[#This Row],[BUYING QUANTITY]]&gt;0,Stock[[#This Row],[BUYING PRICE]]*Stock[[#This Row],[BUYING QUANTITY]]*Stock[[#This Row],[% BUYING FEE]],"")</f>
        <v/>
      </c>
      <c r="K2803" s="89"/>
      <c r="L2803" s="90"/>
      <c r="M2803" s="117" t="str">
        <f>IF(Stock[[#This Row],[BUYING QUANTITY]]&gt;0,Stock[[#This Row],[BUYING PRICE]]*(1+Stock[[#This Row],[% THRESHOLD (RETURN)_1]]),"")</f>
        <v/>
      </c>
      <c r="N2803" s="91"/>
      <c r="O2803" s="117" t="str">
        <f>IF(Stock[[#This Row],[BUYING QUANTITY]]&gt;0,Stock[[#This Row],[BUYING PRICE]]*(1+Stock[[#This Row],[% THRESHOLD (RETURN)_2]]),"")</f>
        <v/>
      </c>
      <c r="P2803" s="91"/>
      <c r="Q2803" s="117" t="str">
        <f>IF(Stock[[#This Row],[BUYING QUANTITY]]&gt;0,Stock[[#This Row],[BUYING PRICE]]*(1+Stock[[#This Row],[% THRESHOLD (LOSS)]]),"")</f>
        <v/>
      </c>
      <c r="R2803" s="105"/>
      <c r="S2803" s="118" t="str">
        <f>IF(Stock[[#This Row],[CASH DIVIDEND]]&gt;0,Stock[[#This Row],[CASH DIVIDEND]]/(Stock[[#This Row],[BUYING PRICE]]*Stock[[#This Row],[BUYING QUANTITY]]),"")</f>
        <v/>
      </c>
      <c r="T2803" s="105"/>
      <c r="U2803" s="79"/>
      <c r="V2803" s="97"/>
      <c r="W2803" s="98"/>
      <c r="X2803" s="168"/>
      <c r="Y2803" s="126" t="str">
        <f>IF(Stock[[#This Row],[SELLING QUANTITY]]&gt;0,Stock[[#This Row],[SELLING PRICE]]*Stock[[#This Row],[SELLING QUANTITY]]*Stock[[#This Row],[% SELLING FEE]]+Stock[[#This Row],[SELLING PRICE]]*Stock[[#This Row],[SELLING QUANTITY]]*$D$12,"")</f>
        <v/>
      </c>
      <c r="Z2803" s="121">
        <f>Stock[[#This Row],[BUYING QUANTITY]]+Stock[[#This Row],[STOCK DIVIDEND]]-Stock[[#This Row],[SELLING QUANTITY]]</f>
        <v>0</v>
      </c>
      <c r="AA28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3" s="121">
        <f ca="1">IF(Stock[[#This Row],[SELLING DATE]]&gt;0,Stock[[#This Row],[SELLING DATE]]-Stock[[#This Row],[BUY DATE]]+1,IF(Stock[[#This Row],[BUY DATE]]=0,0,TODAY()-Stock[[#This Row],[BUY DATE]]+1))</f>
        <v>0</v>
      </c>
      <c r="AC2803" s="122" t="str">
        <f>IFERROR(Stock[[#This Row],[CASH DIVIDEND]]+Stock[[#This Row],[RETURN/(LOSS) FROM TRADING
(auto-fill)]],"")</f>
        <v/>
      </c>
      <c r="AD28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3" s="146" t="str">
        <f ca="1">IFERROR(IF(Stock[[#This Row],[HOLDING DAYS
(auto-fill)]]&lt;365,Stock[[#This Row],[% TOTAL RETURN/(LOSS)
(auto-fill)]]*365/Stock[[#This Row],[HOLDING DAYS
(auto-fill)]],POWER((1+Stock[[#This Row],[% TOTAL RETURN/(LOSS)
(auto-fill)]]),1/(Stock[[#This Row],[HOLDING DAYS
(auto-fill)]]/365))-1),"")</f>
        <v/>
      </c>
      <c r="AF2803" s="81"/>
      <c r="AG2803" s="149" t="str">
        <f>IF(Stock[[#This Row],[STATUS
(auto-fill)]]="HOLDING",Stock[[#This Row],[MARKET PRICE]]-Stock[[#This Row],[BUYING PRICE]],"")</f>
        <v/>
      </c>
      <c r="AH2803" s="143" t="str">
        <f>IFERROR(Stock[[#This Row],[CHANGE
(auto-fill)]]/Stock[[#This Row],[BUYING PRICE]],"")</f>
        <v/>
      </c>
      <c r="AI2803" s="130" t="str">
        <f>IF(Stock[[#This Row],[MARKET PRICE]]&gt;0,Stock[[#This Row],[MARKET PRICE]]*Stock[[#This Row],[REMAINING QUANTITY
(auto-fill)]],"")</f>
        <v/>
      </c>
    </row>
    <row r="2804" spans="2:35">
      <c r="B2804" s="110" t="str">
        <f>IF(AND(Stock[[#This Row],[BUYING QUANTITY]]&gt;0,Stock[[#This Row],[REMAINING QUANTITY
(auto-fill)]]=0),"SOLD OUT",
IF(AND(Stock[[#This Row],[BUYING QUANTITY]]&gt;0,Stock[[#This Row],[REMAINING QUANTITY
(auto-fill)]]&gt;0),"HOLDING",""))</f>
        <v/>
      </c>
      <c r="C2804" s="113">
        <f t="shared" si="43"/>
        <v>2791</v>
      </c>
      <c r="D2804" s="79"/>
      <c r="E2804" s="80"/>
      <c r="F2804" s="162"/>
      <c r="G2804" s="85"/>
      <c r="H2804" s="86"/>
      <c r="I2804" s="164"/>
      <c r="J2804" s="115" t="str">
        <f>IF(Stock[[#This Row],[BUYING QUANTITY]]&gt;0,Stock[[#This Row],[BUYING PRICE]]*Stock[[#This Row],[BUYING QUANTITY]]*Stock[[#This Row],[% BUYING FEE]],"")</f>
        <v/>
      </c>
      <c r="K2804" s="89"/>
      <c r="L2804" s="90"/>
      <c r="M2804" s="117" t="str">
        <f>IF(Stock[[#This Row],[BUYING QUANTITY]]&gt;0,Stock[[#This Row],[BUYING PRICE]]*(1+Stock[[#This Row],[% THRESHOLD (RETURN)_1]]),"")</f>
        <v/>
      </c>
      <c r="N2804" s="91"/>
      <c r="O2804" s="117" t="str">
        <f>IF(Stock[[#This Row],[BUYING QUANTITY]]&gt;0,Stock[[#This Row],[BUYING PRICE]]*(1+Stock[[#This Row],[% THRESHOLD (RETURN)_2]]),"")</f>
        <v/>
      </c>
      <c r="P2804" s="91"/>
      <c r="Q2804" s="117" t="str">
        <f>IF(Stock[[#This Row],[BUYING QUANTITY]]&gt;0,Stock[[#This Row],[BUYING PRICE]]*(1+Stock[[#This Row],[% THRESHOLD (LOSS)]]),"")</f>
        <v/>
      </c>
      <c r="R2804" s="105"/>
      <c r="S2804" s="118" t="str">
        <f>IF(Stock[[#This Row],[CASH DIVIDEND]]&gt;0,Stock[[#This Row],[CASH DIVIDEND]]/(Stock[[#This Row],[BUYING PRICE]]*Stock[[#This Row],[BUYING QUANTITY]]),"")</f>
        <v/>
      </c>
      <c r="T2804" s="105"/>
      <c r="U2804" s="79"/>
      <c r="V2804" s="97"/>
      <c r="W2804" s="98"/>
      <c r="X2804" s="168"/>
      <c r="Y2804" s="126" t="str">
        <f>IF(Stock[[#This Row],[SELLING QUANTITY]]&gt;0,Stock[[#This Row],[SELLING PRICE]]*Stock[[#This Row],[SELLING QUANTITY]]*Stock[[#This Row],[% SELLING FEE]]+Stock[[#This Row],[SELLING PRICE]]*Stock[[#This Row],[SELLING QUANTITY]]*$D$12,"")</f>
        <v/>
      </c>
      <c r="Z2804" s="121">
        <f>Stock[[#This Row],[BUYING QUANTITY]]+Stock[[#This Row],[STOCK DIVIDEND]]-Stock[[#This Row],[SELLING QUANTITY]]</f>
        <v>0</v>
      </c>
      <c r="AA28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4" s="121">
        <f ca="1">IF(Stock[[#This Row],[SELLING DATE]]&gt;0,Stock[[#This Row],[SELLING DATE]]-Stock[[#This Row],[BUY DATE]]+1,IF(Stock[[#This Row],[BUY DATE]]=0,0,TODAY()-Stock[[#This Row],[BUY DATE]]+1))</f>
        <v>0</v>
      </c>
      <c r="AC2804" s="122" t="str">
        <f>IFERROR(Stock[[#This Row],[CASH DIVIDEND]]+Stock[[#This Row],[RETURN/(LOSS) FROM TRADING
(auto-fill)]],"")</f>
        <v/>
      </c>
      <c r="AD28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4" s="146" t="str">
        <f ca="1">IFERROR(IF(Stock[[#This Row],[HOLDING DAYS
(auto-fill)]]&lt;365,Stock[[#This Row],[% TOTAL RETURN/(LOSS)
(auto-fill)]]*365/Stock[[#This Row],[HOLDING DAYS
(auto-fill)]],POWER((1+Stock[[#This Row],[% TOTAL RETURN/(LOSS)
(auto-fill)]]),1/(Stock[[#This Row],[HOLDING DAYS
(auto-fill)]]/365))-1),"")</f>
        <v/>
      </c>
      <c r="AF2804" s="81"/>
      <c r="AG2804" s="149" t="str">
        <f>IF(Stock[[#This Row],[STATUS
(auto-fill)]]="HOLDING",Stock[[#This Row],[MARKET PRICE]]-Stock[[#This Row],[BUYING PRICE]],"")</f>
        <v/>
      </c>
      <c r="AH2804" s="143" t="str">
        <f>IFERROR(Stock[[#This Row],[CHANGE
(auto-fill)]]/Stock[[#This Row],[BUYING PRICE]],"")</f>
        <v/>
      </c>
      <c r="AI2804" s="130" t="str">
        <f>IF(Stock[[#This Row],[MARKET PRICE]]&gt;0,Stock[[#This Row],[MARKET PRICE]]*Stock[[#This Row],[REMAINING QUANTITY
(auto-fill)]],"")</f>
        <v/>
      </c>
    </row>
    <row r="2805" spans="2:35">
      <c r="B2805" s="110" t="str">
        <f>IF(AND(Stock[[#This Row],[BUYING QUANTITY]]&gt;0,Stock[[#This Row],[REMAINING QUANTITY
(auto-fill)]]=0),"SOLD OUT",
IF(AND(Stock[[#This Row],[BUYING QUANTITY]]&gt;0,Stock[[#This Row],[REMAINING QUANTITY
(auto-fill)]]&gt;0),"HOLDING",""))</f>
        <v/>
      </c>
      <c r="C2805" s="113">
        <f t="shared" si="43"/>
        <v>2792</v>
      </c>
      <c r="D2805" s="79"/>
      <c r="E2805" s="80"/>
      <c r="F2805" s="162"/>
      <c r="G2805" s="85"/>
      <c r="H2805" s="86"/>
      <c r="I2805" s="164"/>
      <c r="J2805" s="115" t="str">
        <f>IF(Stock[[#This Row],[BUYING QUANTITY]]&gt;0,Stock[[#This Row],[BUYING PRICE]]*Stock[[#This Row],[BUYING QUANTITY]]*Stock[[#This Row],[% BUYING FEE]],"")</f>
        <v/>
      </c>
      <c r="K2805" s="89"/>
      <c r="L2805" s="90"/>
      <c r="M2805" s="117" t="str">
        <f>IF(Stock[[#This Row],[BUYING QUANTITY]]&gt;0,Stock[[#This Row],[BUYING PRICE]]*(1+Stock[[#This Row],[% THRESHOLD (RETURN)_1]]),"")</f>
        <v/>
      </c>
      <c r="N2805" s="91"/>
      <c r="O2805" s="117" t="str">
        <f>IF(Stock[[#This Row],[BUYING QUANTITY]]&gt;0,Stock[[#This Row],[BUYING PRICE]]*(1+Stock[[#This Row],[% THRESHOLD (RETURN)_2]]),"")</f>
        <v/>
      </c>
      <c r="P2805" s="91"/>
      <c r="Q2805" s="117" t="str">
        <f>IF(Stock[[#This Row],[BUYING QUANTITY]]&gt;0,Stock[[#This Row],[BUYING PRICE]]*(1+Stock[[#This Row],[% THRESHOLD (LOSS)]]),"")</f>
        <v/>
      </c>
      <c r="R2805" s="105"/>
      <c r="S2805" s="118" t="str">
        <f>IF(Stock[[#This Row],[CASH DIVIDEND]]&gt;0,Stock[[#This Row],[CASH DIVIDEND]]/(Stock[[#This Row],[BUYING PRICE]]*Stock[[#This Row],[BUYING QUANTITY]]),"")</f>
        <v/>
      </c>
      <c r="T2805" s="105"/>
      <c r="U2805" s="79"/>
      <c r="V2805" s="97"/>
      <c r="W2805" s="98"/>
      <c r="X2805" s="168"/>
      <c r="Y2805" s="126" t="str">
        <f>IF(Stock[[#This Row],[SELLING QUANTITY]]&gt;0,Stock[[#This Row],[SELLING PRICE]]*Stock[[#This Row],[SELLING QUANTITY]]*Stock[[#This Row],[% SELLING FEE]]+Stock[[#This Row],[SELLING PRICE]]*Stock[[#This Row],[SELLING QUANTITY]]*$D$12,"")</f>
        <v/>
      </c>
      <c r="Z2805" s="121">
        <f>Stock[[#This Row],[BUYING QUANTITY]]+Stock[[#This Row],[STOCK DIVIDEND]]-Stock[[#This Row],[SELLING QUANTITY]]</f>
        <v>0</v>
      </c>
      <c r="AA28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5" s="121">
        <f ca="1">IF(Stock[[#This Row],[SELLING DATE]]&gt;0,Stock[[#This Row],[SELLING DATE]]-Stock[[#This Row],[BUY DATE]]+1,IF(Stock[[#This Row],[BUY DATE]]=0,0,TODAY()-Stock[[#This Row],[BUY DATE]]+1))</f>
        <v>0</v>
      </c>
      <c r="AC2805" s="122" t="str">
        <f>IFERROR(Stock[[#This Row],[CASH DIVIDEND]]+Stock[[#This Row],[RETURN/(LOSS) FROM TRADING
(auto-fill)]],"")</f>
        <v/>
      </c>
      <c r="AD28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5" s="146" t="str">
        <f ca="1">IFERROR(IF(Stock[[#This Row],[HOLDING DAYS
(auto-fill)]]&lt;365,Stock[[#This Row],[% TOTAL RETURN/(LOSS)
(auto-fill)]]*365/Stock[[#This Row],[HOLDING DAYS
(auto-fill)]],POWER((1+Stock[[#This Row],[% TOTAL RETURN/(LOSS)
(auto-fill)]]),1/(Stock[[#This Row],[HOLDING DAYS
(auto-fill)]]/365))-1),"")</f>
        <v/>
      </c>
      <c r="AF2805" s="81"/>
      <c r="AG2805" s="149" t="str">
        <f>IF(Stock[[#This Row],[STATUS
(auto-fill)]]="HOLDING",Stock[[#This Row],[MARKET PRICE]]-Stock[[#This Row],[BUYING PRICE]],"")</f>
        <v/>
      </c>
      <c r="AH2805" s="143" t="str">
        <f>IFERROR(Stock[[#This Row],[CHANGE
(auto-fill)]]/Stock[[#This Row],[BUYING PRICE]],"")</f>
        <v/>
      </c>
      <c r="AI2805" s="130" t="str">
        <f>IF(Stock[[#This Row],[MARKET PRICE]]&gt;0,Stock[[#This Row],[MARKET PRICE]]*Stock[[#This Row],[REMAINING QUANTITY
(auto-fill)]],"")</f>
        <v/>
      </c>
    </row>
    <row r="2806" spans="2:35">
      <c r="B2806" s="110" t="str">
        <f>IF(AND(Stock[[#This Row],[BUYING QUANTITY]]&gt;0,Stock[[#This Row],[REMAINING QUANTITY
(auto-fill)]]=0),"SOLD OUT",
IF(AND(Stock[[#This Row],[BUYING QUANTITY]]&gt;0,Stock[[#This Row],[REMAINING QUANTITY
(auto-fill)]]&gt;0),"HOLDING",""))</f>
        <v/>
      </c>
      <c r="C2806" s="113">
        <f t="shared" si="43"/>
        <v>2793</v>
      </c>
      <c r="D2806" s="79"/>
      <c r="E2806" s="80"/>
      <c r="F2806" s="162"/>
      <c r="G2806" s="85"/>
      <c r="H2806" s="86"/>
      <c r="I2806" s="164"/>
      <c r="J2806" s="115" t="str">
        <f>IF(Stock[[#This Row],[BUYING QUANTITY]]&gt;0,Stock[[#This Row],[BUYING PRICE]]*Stock[[#This Row],[BUYING QUANTITY]]*Stock[[#This Row],[% BUYING FEE]],"")</f>
        <v/>
      </c>
      <c r="K2806" s="89"/>
      <c r="L2806" s="90"/>
      <c r="M2806" s="117" t="str">
        <f>IF(Stock[[#This Row],[BUYING QUANTITY]]&gt;0,Stock[[#This Row],[BUYING PRICE]]*(1+Stock[[#This Row],[% THRESHOLD (RETURN)_1]]),"")</f>
        <v/>
      </c>
      <c r="N2806" s="91"/>
      <c r="O2806" s="117" t="str">
        <f>IF(Stock[[#This Row],[BUYING QUANTITY]]&gt;0,Stock[[#This Row],[BUYING PRICE]]*(1+Stock[[#This Row],[% THRESHOLD (RETURN)_2]]),"")</f>
        <v/>
      </c>
      <c r="P2806" s="91"/>
      <c r="Q2806" s="117" t="str">
        <f>IF(Stock[[#This Row],[BUYING QUANTITY]]&gt;0,Stock[[#This Row],[BUYING PRICE]]*(1+Stock[[#This Row],[% THRESHOLD (LOSS)]]),"")</f>
        <v/>
      </c>
      <c r="R2806" s="105"/>
      <c r="S2806" s="118" t="str">
        <f>IF(Stock[[#This Row],[CASH DIVIDEND]]&gt;0,Stock[[#This Row],[CASH DIVIDEND]]/(Stock[[#This Row],[BUYING PRICE]]*Stock[[#This Row],[BUYING QUANTITY]]),"")</f>
        <v/>
      </c>
      <c r="T2806" s="105"/>
      <c r="U2806" s="79"/>
      <c r="V2806" s="97"/>
      <c r="W2806" s="98"/>
      <c r="X2806" s="168"/>
      <c r="Y2806" s="126" t="str">
        <f>IF(Stock[[#This Row],[SELLING QUANTITY]]&gt;0,Stock[[#This Row],[SELLING PRICE]]*Stock[[#This Row],[SELLING QUANTITY]]*Stock[[#This Row],[% SELLING FEE]]+Stock[[#This Row],[SELLING PRICE]]*Stock[[#This Row],[SELLING QUANTITY]]*$D$12,"")</f>
        <v/>
      </c>
      <c r="Z2806" s="121">
        <f>Stock[[#This Row],[BUYING QUANTITY]]+Stock[[#This Row],[STOCK DIVIDEND]]-Stock[[#This Row],[SELLING QUANTITY]]</f>
        <v>0</v>
      </c>
      <c r="AA28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6" s="121">
        <f ca="1">IF(Stock[[#This Row],[SELLING DATE]]&gt;0,Stock[[#This Row],[SELLING DATE]]-Stock[[#This Row],[BUY DATE]]+1,IF(Stock[[#This Row],[BUY DATE]]=0,0,TODAY()-Stock[[#This Row],[BUY DATE]]+1))</f>
        <v>0</v>
      </c>
      <c r="AC2806" s="122" t="str">
        <f>IFERROR(Stock[[#This Row],[CASH DIVIDEND]]+Stock[[#This Row],[RETURN/(LOSS) FROM TRADING
(auto-fill)]],"")</f>
        <v/>
      </c>
      <c r="AD28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6" s="146" t="str">
        <f ca="1">IFERROR(IF(Stock[[#This Row],[HOLDING DAYS
(auto-fill)]]&lt;365,Stock[[#This Row],[% TOTAL RETURN/(LOSS)
(auto-fill)]]*365/Stock[[#This Row],[HOLDING DAYS
(auto-fill)]],POWER((1+Stock[[#This Row],[% TOTAL RETURN/(LOSS)
(auto-fill)]]),1/(Stock[[#This Row],[HOLDING DAYS
(auto-fill)]]/365))-1),"")</f>
        <v/>
      </c>
      <c r="AF2806" s="81"/>
      <c r="AG2806" s="149" t="str">
        <f>IF(Stock[[#This Row],[STATUS
(auto-fill)]]="HOLDING",Stock[[#This Row],[MARKET PRICE]]-Stock[[#This Row],[BUYING PRICE]],"")</f>
        <v/>
      </c>
      <c r="AH2806" s="143" t="str">
        <f>IFERROR(Stock[[#This Row],[CHANGE
(auto-fill)]]/Stock[[#This Row],[BUYING PRICE]],"")</f>
        <v/>
      </c>
      <c r="AI2806" s="130" t="str">
        <f>IF(Stock[[#This Row],[MARKET PRICE]]&gt;0,Stock[[#This Row],[MARKET PRICE]]*Stock[[#This Row],[REMAINING QUANTITY
(auto-fill)]],"")</f>
        <v/>
      </c>
    </row>
    <row r="2807" spans="2:35">
      <c r="B2807" s="110" t="str">
        <f>IF(AND(Stock[[#This Row],[BUYING QUANTITY]]&gt;0,Stock[[#This Row],[REMAINING QUANTITY
(auto-fill)]]=0),"SOLD OUT",
IF(AND(Stock[[#This Row],[BUYING QUANTITY]]&gt;0,Stock[[#This Row],[REMAINING QUANTITY
(auto-fill)]]&gt;0),"HOLDING",""))</f>
        <v/>
      </c>
      <c r="C2807" s="113">
        <f t="shared" si="43"/>
        <v>2794</v>
      </c>
      <c r="D2807" s="79"/>
      <c r="E2807" s="80"/>
      <c r="F2807" s="162"/>
      <c r="G2807" s="85"/>
      <c r="H2807" s="86"/>
      <c r="I2807" s="164"/>
      <c r="J2807" s="115" t="str">
        <f>IF(Stock[[#This Row],[BUYING QUANTITY]]&gt;0,Stock[[#This Row],[BUYING PRICE]]*Stock[[#This Row],[BUYING QUANTITY]]*Stock[[#This Row],[% BUYING FEE]],"")</f>
        <v/>
      </c>
      <c r="K2807" s="89"/>
      <c r="L2807" s="90"/>
      <c r="M2807" s="117" t="str">
        <f>IF(Stock[[#This Row],[BUYING QUANTITY]]&gt;0,Stock[[#This Row],[BUYING PRICE]]*(1+Stock[[#This Row],[% THRESHOLD (RETURN)_1]]),"")</f>
        <v/>
      </c>
      <c r="N2807" s="91"/>
      <c r="O2807" s="117" t="str">
        <f>IF(Stock[[#This Row],[BUYING QUANTITY]]&gt;0,Stock[[#This Row],[BUYING PRICE]]*(1+Stock[[#This Row],[% THRESHOLD (RETURN)_2]]),"")</f>
        <v/>
      </c>
      <c r="P2807" s="91"/>
      <c r="Q2807" s="117" t="str">
        <f>IF(Stock[[#This Row],[BUYING QUANTITY]]&gt;0,Stock[[#This Row],[BUYING PRICE]]*(1+Stock[[#This Row],[% THRESHOLD (LOSS)]]),"")</f>
        <v/>
      </c>
      <c r="R2807" s="105"/>
      <c r="S2807" s="118" t="str">
        <f>IF(Stock[[#This Row],[CASH DIVIDEND]]&gt;0,Stock[[#This Row],[CASH DIVIDEND]]/(Stock[[#This Row],[BUYING PRICE]]*Stock[[#This Row],[BUYING QUANTITY]]),"")</f>
        <v/>
      </c>
      <c r="T2807" s="105"/>
      <c r="U2807" s="79"/>
      <c r="V2807" s="97"/>
      <c r="W2807" s="98"/>
      <c r="X2807" s="168"/>
      <c r="Y2807" s="126" t="str">
        <f>IF(Stock[[#This Row],[SELLING QUANTITY]]&gt;0,Stock[[#This Row],[SELLING PRICE]]*Stock[[#This Row],[SELLING QUANTITY]]*Stock[[#This Row],[% SELLING FEE]]+Stock[[#This Row],[SELLING PRICE]]*Stock[[#This Row],[SELLING QUANTITY]]*$D$12,"")</f>
        <v/>
      </c>
      <c r="Z2807" s="121">
        <f>Stock[[#This Row],[BUYING QUANTITY]]+Stock[[#This Row],[STOCK DIVIDEND]]-Stock[[#This Row],[SELLING QUANTITY]]</f>
        <v>0</v>
      </c>
      <c r="AA28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7" s="121">
        <f ca="1">IF(Stock[[#This Row],[SELLING DATE]]&gt;0,Stock[[#This Row],[SELLING DATE]]-Stock[[#This Row],[BUY DATE]]+1,IF(Stock[[#This Row],[BUY DATE]]=0,0,TODAY()-Stock[[#This Row],[BUY DATE]]+1))</f>
        <v>0</v>
      </c>
      <c r="AC2807" s="122" t="str">
        <f>IFERROR(Stock[[#This Row],[CASH DIVIDEND]]+Stock[[#This Row],[RETURN/(LOSS) FROM TRADING
(auto-fill)]],"")</f>
        <v/>
      </c>
      <c r="AD28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7" s="146" t="str">
        <f ca="1">IFERROR(IF(Stock[[#This Row],[HOLDING DAYS
(auto-fill)]]&lt;365,Stock[[#This Row],[% TOTAL RETURN/(LOSS)
(auto-fill)]]*365/Stock[[#This Row],[HOLDING DAYS
(auto-fill)]],POWER((1+Stock[[#This Row],[% TOTAL RETURN/(LOSS)
(auto-fill)]]),1/(Stock[[#This Row],[HOLDING DAYS
(auto-fill)]]/365))-1),"")</f>
        <v/>
      </c>
      <c r="AF2807" s="81"/>
      <c r="AG2807" s="149" t="str">
        <f>IF(Stock[[#This Row],[STATUS
(auto-fill)]]="HOLDING",Stock[[#This Row],[MARKET PRICE]]-Stock[[#This Row],[BUYING PRICE]],"")</f>
        <v/>
      </c>
      <c r="AH2807" s="143" t="str">
        <f>IFERROR(Stock[[#This Row],[CHANGE
(auto-fill)]]/Stock[[#This Row],[BUYING PRICE]],"")</f>
        <v/>
      </c>
      <c r="AI2807" s="130" t="str">
        <f>IF(Stock[[#This Row],[MARKET PRICE]]&gt;0,Stock[[#This Row],[MARKET PRICE]]*Stock[[#This Row],[REMAINING QUANTITY
(auto-fill)]],"")</f>
        <v/>
      </c>
    </row>
    <row r="2808" spans="2:35">
      <c r="B2808" s="110" t="str">
        <f>IF(AND(Stock[[#This Row],[BUYING QUANTITY]]&gt;0,Stock[[#This Row],[REMAINING QUANTITY
(auto-fill)]]=0),"SOLD OUT",
IF(AND(Stock[[#This Row],[BUYING QUANTITY]]&gt;0,Stock[[#This Row],[REMAINING QUANTITY
(auto-fill)]]&gt;0),"HOLDING",""))</f>
        <v/>
      </c>
      <c r="C2808" s="113">
        <f t="shared" si="43"/>
        <v>2795</v>
      </c>
      <c r="D2808" s="79"/>
      <c r="E2808" s="80"/>
      <c r="F2808" s="162"/>
      <c r="G2808" s="85"/>
      <c r="H2808" s="86"/>
      <c r="I2808" s="164"/>
      <c r="J2808" s="115" t="str">
        <f>IF(Stock[[#This Row],[BUYING QUANTITY]]&gt;0,Stock[[#This Row],[BUYING PRICE]]*Stock[[#This Row],[BUYING QUANTITY]]*Stock[[#This Row],[% BUYING FEE]],"")</f>
        <v/>
      </c>
      <c r="K2808" s="89"/>
      <c r="L2808" s="90"/>
      <c r="M2808" s="117" t="str">
        <f>IF(Stock[[#This Row],[BUYING QUANTITY]]&gt;0,Stock[[#This Row],[BUYING PRICE]]*(1+Stock[[#This Row],[% THRESHOLD (RETURN)_1]]),"")</f>
        <v/>
      </c>
      <c r="N2808" s="91"/>
      <c r="O2808" s="117" t="str">
        <f>IF(Stock[[#This Row],[BUYING QUANTITY]]&gt;0,Stock[[#This Row],[BUYING PRICE]]*(1+Stock[[#This Row],[% THRESHOLD (RETURN)_2]]),"")</f>
        <v/>
      </c>
      <c r="P2808" s="91"/>
      <c r="Q2808" s="117" t="str">
        <f>IF(Stock[[#This Row],[BUYING QUANTITY]]&gt;0,Stock[[#This Row],[BUYING PRICE]]*(1+Stock[[#This Row],[% THRESHOLD (LOSS)]]),"")</f>
        <v/>
      </c>
      <c r="R2808" s="105"/>
      <c r="S2808" s="118" t="str">
        <f>IF(Stock[[#This Row],[CASH DIVIDEND]]&gt;0,Stock[[#This Row],[CASH DIVIDEND]]/(Stock[[#This Row],[BUYING PRICE]]*Stock[[#This Row],[BUYING QUANTITY]]),"")</f>
        <v/>
      </c>
      <c r="T2808" s="105"/>
      <c r="U2808" s="79"/>
      <c r="V2808" s="97"/>
      <c r="W2808" s="98"/>
      <c r="X2808" s="168"/>
      <c r="Y2808" s="126" t="str">
        <f>IF(Stock[[#This Row],[SELLING QUANTITY]]&gt;0,Stock[[#This Row],[SELLING PRICE]]*Stock[[#This Row],[SELLING QUANTITY]]*Stock[[#This Row],[% SELLING FEE]]+Stock[[#This Row],[SELLING PRICE]]*Stock[[#This Row],[SELLING QUANTITY]]*$D$12,"")</f>
        <v/>
      </c>
      <c r="Z2808" s="121">
        <f>Stock[[#This Row],[BUYING QUANTITY]]+Stock[[#This Row],[STOCK DIVIDEND]]-Stock[[#This Row],[SELLING QUANTITY]]</f>
        <v>0</v>
      </c>
      <c r="AA28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8" s="121">
        <f ca="1">IF(Stock[[#This Row],[SELLING DATE]]&gt;0,Stock[[#This Row],[SELLING DATE]]-Stock[[#This Row],[BUY DATE]]+1,IF(Stock[[#This Row],[BUY DATE]]=0,0,TODAY()-Stock[[#This Row],[BUY DATE]]+1))</f>
        <v>0</v>
      </c>
      <c r="AC2808" s="122" t="str">
        <f>IFERROR(Stock[[#This Row],[CASH DIVIDEND]]+Stock[[#This Row],[RETURN/(LOSS) FROM TRADING
(auto-fill)]],"")</f>
        <v/>
      </c>
      <c r="AD28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8" s="146" t="str">
        <f ca="1">IFERROR(IF(Stock[[#This Row],[HOLDING DAYS
(auto-fill)]]&lt;365,Stock[[#This Row],[% TOTAL RETURN/(LOSS)
(auto-fill)]]*365/Stock[[#This Row],[HOLDING DAYS
(auto-fill)]],POWER((1+Stock[[#This Row],[% TOTAL RETURN/(LOSS)
(auto-fill)]]),1/(Stock[[#This Row],[HOLDING DAYS
(auto-fill)]]/365))-1),"")</f>
        <v/>
      </c>
      <c r="AF2808" s="81"/>
      <c r="AG2808" s="149" t="str">
        <f>IF(Stock[[#This Row],[STATUS
(auto-fill)]]="HOLDING",Stock[[#This Row],[MARKET PRICE]]-Stock[[#This Row],[BUYING PRICE]],"")</f>
        <v/>
      </c>
      <c r="AH2808" s="143" t="str">
        <f>IFERROR(Stock[[#This Row],[CHANGE
(auto-fill)]]/Stock[[#This Row],[BUYING PRICE]],"")</f>
        <v/>
      </c>
      <c r="AI2808" s="130" t="str">
        <f>IF(Stock[[#This Row],[MARKET PRICE]]&gt;0,Stock[[#This Row],[MARKET PRICE]]*Stock[[#This Row],[REMAINING QUANTITY
(auto-fill)]],"")</f>
        <v/>
      </c>
    </row>
    <row r="2809" spans="2:35">
      <c r="B2809" s="110" t="str">
        <f>IF(AND(Stock[[#This Row],[BUYING QUANTITY]]&gt;0,Stock[[#This Row],[REMAINING QUANTITY
(auto-fill)]]=0),"SOLD OUT",
IF(AND(Stock[[#This Row],[BUYING QUANTITY]]&gt;0,Stock[[#This Row],[REMAINING QUANTITY
(auto-fill)]]&gt;0),"HOLDING",""))</f>
        <v/>
      </c>
      <c r="C2809" s="113">
        <f t="shared" si="43"/>
        <v>2796</v>
      </c>
      <c r="D2809" s="79"/>
      <c r="E2809" s="80"/>
      <c r="F2809" s="162"/>
      <c r="G2809" s="85"/>
      <c r="H2809" s="86"/>
      <c r="I2809" s="164"/>
      <c r="J2809" s="115" t="str">
        <f>IF(Stock[[#This Row],[BUYING QUANTITY]]&gt;0,Stock[[#This Row],[BUYING PRICE]]*Stock[[#This Row],[BUYING QUANTITY]]*Stock[[#This Row],[% BUYING FEE]],"")</f>
        <v/>
      </c>
      <c r="K2809" s="89"/>
      <c r="L2809" s="90"/>
      <c r="M2809" s="117" t="str">
        <f>IF(Stock[[#This Row],[BUYING QUANTITY]]&gt;0,Stock[[#This Row],[BUYING PRICE]]*(1+Stock[[#This Row],[% THRESHOLD (RETURN)_1]]),"")</f>
        <v/>
      </c>
      <c r="N2809" s="91"/>
      <c r="O2809" s="117" t="str">
        <f>IF(Stock[[#This Row],[BUYING QUANTITY]]&gt;0,Stock[[#This Row],[BUYING PRICE]]*(1+Stock[[#This Row],[% THRESHOLD (RETURN)_2]]),"")</f>
        <v/>
      </c>
      <c r="P2809" s="91"/>
      <c r="Q2809" s="117" t="str">
        <f>IF(Stock[[#This Row],[BUYING QUANTITY]]&gt;0,Stock[[#This Row],[BUYING PRICE]]*(1+Stock[[#This Row],[% THRESHOLD (LOSS)]]),"")</f>
        <v/>
      </c>
      <c r="R2809" s="105"/>
      <c r="S2809" s="118" t="str">
        <f>IF(Stock[[#This Row],[CASH DIVIDEND]]&gt;0,Stock[[#This Row],[CASH DIVIDEND]]/(Stock[[#This Row],[BUYING PRICE]]*Stock[[#This Row],[BUYING QUANTITY]]),"")</f>
        <v/>
      </c>
      <c r="T2809" s="105"/>
      <c r="U2809" s="79"/>
      <c r="V2809" s="97"/>
      <c r="W2809" s="98"/>
      <c r="X2809" s="168"/>
      <c r="Y2809" s="126" t="str">
        <f>IF(Stock[[#This Row],[SELLING QUANTITY]]&gt;0,Stock[[#This Row],[SELLING PRICE]]*Stock[[#This Row],[SELLING QUANTITY]]*Stock[[#This Row],[% SELLING FEE]]+Stock[[#This Row],[SELLING PRICE]]*Stock[[#This Row],[SELLING QUANTITY]]*$D$12,"")</f>
        <v/>
      </c>
      <c r="Z2809" s="121">
        <f>Stock[[#This Row],[BUYING QUANTITY]]+Stock[[#This Row],[STOCK DIVIDEND]]-Stock[[#This Row],[SELLING QUANTITY]]</f>
        <v>0</v>
      </c>
      <c r="AA28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09" s="121">
        <f ca="1">IF(Stock[[#This Row],[SELLING DATE]]&gt;0,Stock[[#This Row],[SELLING DATE]]-Stock[[#This Row],[BUY DATE]]+1,IF(Stock[[#This Row],[BUY DATE]]=0,0,TODAY()-Stock[[#This Row],[BUY DATE]]+1))</f>
        <v>0</v>
      </c>
      <c r="AC2809" s="122" t="str">
        <f>IFERROR(Stock[[#This Row],[CASH DIVIDEND]]+Stock[[#This Row],[RETURN/(LOSS) FROM TRADING
(auto-fill)]],"")</f>
        <v/>
      </c>
      <c r="AD28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09" s="146" t="str">
        <f ca="1">IFERROR(IF(Stock[[#This Row],[HOLDING DAYS
(auto-fill)]]&lt;365,Stock[[#This Row],[% TOTAL RETURN/(LOSS)
(auto-fill)]]*365/Stock[[#This Row],[HOLDING DAYS
(auto-fill)]],POWER((1+Stock[[#This Row],[% TOTAL RETURN/(LOSS)
(auto-fill)]]),1/(Stock[[#This Row],[HOLDING DAYS
(auto-fill)]]/365))-1),"")</f>
        <v/>
      </c>
      <c r="AF2809" s="81"/>
      <c r="AG2809" s="149" t="str">
        <f>IF(Stock[[#This Row],[STATUS
(auto-fill)]]="HOLDING",Stock[[#This Row],[MARKET PRICE]]-Stock[[#This Row],[BUYING PRICE]],"")</f>
        <v/>
      </c>
      <c r="AH2809" s="143" t="str">
        <f>IFERROR(Stock[[#This Row],[CHANGE
(auto-fill)]]/Stock[[#This Row],[BUYING PRICE]],"")</f>
        <v/>
      </c>
      <c r="AI2809" s="130" t="str">
        <f>IF(Stock[[#This Row],[MARKET PRICE]]&gt;0,Stock[[#This Row],[MARKET PRICE]]*Stock[[#This Row],[REMAINING QUANTITY
(auto-fill)]],"")</f>
        <v/>
      </c>
    </row>
    <row r="2810" spans="2:35">
      <c r="B2810" s="110" t="str">
        <f>IF(AND(Stock[[#This Row],[BUYING QUANTITY]]&gt;0,Stock[[#This Row],[REMAINING QUANTITY
(auto-fill)]]=0),"SOLD OUT",
IF(AND(Stock[[#This Row],[BUYING QUANTITY]]&gt;0,Stock[[#This Row],[REMAINING QUANTITY
(auto-fill)]]&gt;0),"HOLDING",""))</f>
        <v/>
      </c>
      <c r="C2810" s="113">
        <f t="shared" si="43"/>
        <v>2797</v>
      </c>
      <c r="D2810" s="79"/>
      <c r="E2810" s="80"/>
      <c r="F2810" s="162"/>
      <c r="G2810" s="85"/>
      <c r="H2810" s="86"/>
      <c r="I2810" s="164"/>
      <c r="J2810" s="115" t="str">
        <f>IF(Stock[[#This Row],[BUYING QUANTITY]]&gt;0,Stock[[#This Row],[BUYING PRICE]]*Stock[[#This Row],[BUYING QUANTITY]]*Stock[[#This Row],[% BUYING FEE]],"")</f>
        <v/>
      </c>
      <c r="K2810" s="89"/>
      <c r="L2810" s="90"/>
      <c r="M2810" s="117" t="str">
        <f>IF(Stock[[#This Row],[BUYING QUANTITY]]&gt;0,Stock[[#This Row],[BUYING PRICE]]*(1+Stock[[#This Row],[% THRESHOLD (RETURN)_1]]),"")</f>
        <v/>
      </c>
      <c r="N2810" s="91"/>
      <c r="O2810" s="117" t="str">
        <f>IF(Stock[[#This Row],[BUYING QUANTITY]]&gt;0,Stock[[#This Row],[BUYING PRICE]]*(1+Stock[[#This Row],[% THRESHOLD (RETURN)_2]]),"")</f>
        <v/>
      </c>
      <c r="P2810" s="91"/>
      <c r="Q2810" s="117" t="str">
        <f>IF(Stock[[#This Row],[BUYING QUANTITY]]&gt;0,Stock[[#This Row],[BUYING PRICE]]*(1+Stock[[#This Row],[% THRESHOLD (LOSS)]]),"")</f>
        <v/>
      </c>
      <c r="R2810" s="105"/>
      <c r="S2810" s="118" t="str">
        <f>IF(Stock[[#This Row],[CASH DIVIDEND]]&gt;0,Stock[[#This Row],[CASH DIVIDEND]]/(Stock[[#This Row],[BUYING PRICE]]*Stock[[#This Row],[BUYING QUANTITY]]),"")</f>
        <v/>
      </c>
      <c r="T2810" s="105"/>
      <c r="U2810" s="79"/>
      <c r="V2810" s="97"/>
      <c r="W2810" s="98"/>
      <c r="X2810" s="168"/>
      <c r="Y2810" s="126" t="str">
        <f>IF(Stock[[#This Row],[SELLING QUANTITY]]&gt;0,Stock[[#This Row],[SELLING PRICE]]*Stock[[#This Row],[SELLING QUANTITY]]*Stock[[#This Row],[% SELLING FEE]]+Stock[[#This Row],[SELLING PRICE]]*Stock[[#This Row],[SELLING QUANTITY]]*$D$12,"")</f>
        <v/>
      </c>
      <c r="Z2810" s="121">
        <f>Stock[[#This Row],[BUYING QUANTITY]]+Stock[[#This Row],[STOCK DIVIDEND]]-Stock[[#This Row],[SELLING QUANTITY]]</f>
        <v>0</v>
      </c>
      <c r="AA28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0" s="121">
        <f ca="1">IF(Stock[[#This Row],[SELLING DATE]]&gt;0,Stock[[#This Row],[SELLING DATE]]-Stock[[#This Row],[BUY DATE]]+1,IF(Stock[[#This Row],[BUY DATE]]=0,0,TODAY()-Stock[[#This Row],[BUY DATE]]+1))</f>
        <v>0</v>
      </c>
      <c r="AC2810" s="122" t="str">
        <f>IFERROR(Stock[[#This Row],[CASH DIVIDEND]]+Stock[[#This Row],[RETURN/(LOSS) FROM TRADING
(auto-fill)]],"")</f>
        <v/>
      </c>
      <c r="AD28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0" s="146" t="str">
        <f ca="1">IFERROR(IF(Stock[[#This Row],[HOLDING DAYS
(auto-fill)]]&lt;365,Stock[[#This Row],[% TOTAL RETURN/(LOSS)
(auto-fill)]]*365/Stock[[#This Row],[HOLDING DAYS
(auto-fill)]],POWER((1+Stock[[#This Row],[% TOTAL RETURN/(LOSS)
(auto-fill)]]),1/(Stock[[#This Row],[HOLDING DAYS
(auto-fill)]]/365))-1),"")</f>
        <v/>
      </c>
      <c r="AF2810" s="81"/>
      <c r="AG2810" s="149" t="str">
        <f>IF(Stock[[#This Row],[STATUS
(auto-fill)]]="HOLDING",Stock[[#This Row],[MARKET PRICE]]-Stock[[#This Row],[BUYING PRICE]],"")</f>
        <v/>
      </c>
      <c r="AH2810" s="143" t="str">
        <f>IFERROR(Stock[[#This Row],[CHANGE
(auto-fill)]]/Stock[[#This Row],[BUYING PRICE]],"")</f>
        <v/>
      </c>
      <c r="AI2810" s="130" t="str">
        <f>IF(Stock[[#This Row],[MARKET PRICE]]&gt;0,Stock[[#This Row],[MARKET PRICE]]*Stock[[#This Row],[REMAINING QUANTITY
(auto-fill)]],"")</f>
        <v/>
      </c>
    </row>
    <row r="2811" spans="2:35">
      <c r="B2811" s="110" t="str">
        <f>IF(AND(Stock[[#This Row],[BUYING QUANTITY]]&gt;0,Stock[[#This Row],[REMAINING QUANTITY
(auto-fill)]]=0),"SOLD OUT",
IF(AND(Stock[[#This Row],[BUYING QUANTITY]]&gt;0,Stock[[#This Row],[REMAINING QUANTITY
(auto-fill)]]&gt;0),"HOLDING",""))</f>
        <v/>
      </c>
      <c r="C2811" s="113">
        <f t="shared" si="43"/>
        <v>2798</v>
      </c>
      <c r="D2811" s="79"/>
      <c r="E2811" s="80"/>
      <c r="F2811" s="162"/>
      <c r="G2811" s="85"/>
      <c r="H2811" s="86"/>
      <c r="I2811" s="164"/>
      <c r="J2811" s="115" t="str">
        <f>IF(Stock[[#This Row],[BUYING QUANTITY]]&gt;0,Stock[[#This Row],[BUYING PRICE]]*Stock[[#This Row],[BUYING QUANTITY]]*Stock[[#This Row],[% BUYING FEE]],"")</f>
        <v/>
      </c>
      <c r="K2811" s="89"/>
      <c r="L2811" s="90"/>
      <c r="M2811" s="117" t="str">
        <f>IF(Stock[[#This Row],[BUYING QUANTITY]]&gt;0,Stock[[#This Row],[BUYING PRICE]]*(1+Stock[[#This Row],[% THRESHOLD (RETURN)_1]]),"")</f>
        <v/>
      </c>
      <c r="N2811" s="91"/>
      <c r="O2811" s="117" t="str">
        <f>IF(Stock[[#This Row],[BUYING QUANTITY]]&gt;0,Stock[[#This Row],[BUYING PRICE]]*(1+Stock[[#This Row],[% THRESHOLD (RETURN)_2]]),"")</f>
        <v/>
      </c>
      <c r="P2811" s="91"/>
      <c r="Q2811" s="117" t="str">
        <f>IF(Stock[[#This Row],[BUYING QUANTITY]]&gt;0,Stock[[#This Row],[BUYING PRICE]]*(1+Stock[[#This Row],[% THRESHOLD (LOSS)]]),"")</f>
        <v/>
      </c>
      <c r="R2811" s="105"/>
      <c r="S2811" s="118" t="str">
        <f>IF(Stock[[#This Row],[CASH DIVIDEND]]&gt;0,Stock[[#This Row],[CASH DIVIDEND]]/(Stock[[#This Row],[BUYING PRICE]]*Stock[[#This Row],[BUYING QUANTITY]]),"")</f>
        <v/>
      </c>
      <c r="T2811" s="105"/>
      <c r="U2811" s="79"/>
      <c r="V2811" s="97"/>
      <c r="W2811" s="98"/>
      <c r="X2811" s="168"/>
      <c r="Y2811" s="126" t="str">
        <f>IF(Stock[[#This Row],[SELLING QUANTITY]]&gt;0,Stock[[#This Row],[SELLING PRICE]]*Stock[[#This Row],[SELLING QUANTITY]]*Stock[[#This Row],[% SELLING FEE]]+Stock[[#This Row],[SELLING PRICE]]*Stock[[#This Row],[SELLING QUANTITY]]*$D$12,"")</f>
        <v/>
      </c>
      <c r="Z2811" s="121">
        <f>Stock[[#This Row],[BUYING QUANTITY]]+Stock[[#This Row],[STOCK DIVIDEND]]-Stock[[#This Row],[SELLING QUANTITY]]</f>
        <v>0</v>
      </c>
      <c r="AA28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1" s="121">
        <f ca="1">IF(Stock[[#This Row],[SELLING DATE]]&gt;0,Stock[[#This Row],[SELLING DATE]]-Stock[[#This Row],[BUY DATE]]+1,IF(Stock[[#This Row],[BUY DATE]]=0,0,TODAY()-Stock[[#This Row],[BUY DATE]]+1))</f>
        <v>0</v>
      </c>
      <c r="AC2811" s="122" t="str">
        <f>IFERROR(Stock[[#This Row],[CASH DIVIDEND]]+Stock[[#This Row],[RETURN/(LOSS) FROM TRADING
(auto-fill)]],"")</f>
        <v/>
      </c>
      <c r="AD28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1" s="146" t="str">
        <f ca="1">IFERROR(IF(Stock[[#This Row],[HOLDING DAYS
(auto-fill)]]&lt;365,Stock[[#This Row],[% TOTAL RETURN/(LOSS)
(auto-fill)]]*365/Stock[[#This Row],[HOLDING DAYS
(auto-fill)]],POWER((1+Stock[[#This Row],[% TOTAL RETURN/(LOSS)
(auto-fill)]]),1/(Stock[[#This Row],[HOLDING DAYS
(auto-fill)]]/365))-1),"")</f>
        <v/>
      </c>
      <c r="AF2811" s="81"/>
      <c r="AG2811" s="149" t="str">
        <f>IF(Stock[[#This Row],[STATUS
(auto-fill)]]="HOLDING",Stock[[#This Row],[MARKET PRICE]]-Stock[[#This Row],[BUYING PRICE]],"")</f>
        <v/>
      </c>
      <c r="AH2811" s="143" t="str">
        <f>IFERROR(Stock[[#This Row],[CHANGE
(auto-fill)]]/Stock[[#This Row],[BUYING PRICE]],"")</f>
        <v/>
      </c>
      <c r="AI2811" s="130" t="str">
        <f>IF(Stock[[#This Row],[MARKET PRICE]]&gt;0,Stock[[#This Row],[MARKET PRICE]]*Stock[[#This Row],[REMAINING QUANTITY
(auto-fill)]],"")</f>
        <v/>
      </c>
    </row>
    <row r="2812" spans="2:35">
      <c r="B2812" s="110" t="str">
        <f>IF(AND(Stock[[#This Row],[BUYING QUANTITY]]&gt;0,Stock[[#This Row],[REMAINING QUANTITY
(auto-fill)]]=0),"SOLD OUT",
IF(AND(Stock[[#This Row],[BUYING QUANTITY]]&gt;0,Stock[[#This Row],[REMAINING QUANTITY
(auto-fill)]]&gt;0),"HOLDING",""))</f>
        <v/>
      </c>
      <c r="C2812" s="113">
        <f t="shared" si="43"/>
        <v>2799</v>
      </c>
      <c r="D2812" s="79"/>
      <c r="E2812" s="80"/>
      <c r="F2812" s="162"/>
      <c r="G2812" s="85"/>
      <c r="H2812" s="86"/>
      <c r="I2812" s="164"/>
      <c r="J2812" s="115" t="str">
        <f>IF(Stock[[#This Row],[BUYING QUANTITY]]&gt;0,Stock[[#This Row],[BUYING PRICE]]*Stock[[#This Row],[BUYING QUANTITY]]*Stock[[#This Row],[% BUYING FEE]],"")</f>
        <v/>
      </c>
      <c r="K2812" s="89"/>
      <c r="L2812" s="90"/>
      <c r="M2812" s="117" t="str">
        <f>IF(Stock[[#This Row],[BUYING QUANTITY]]&gt;0,Stock[[#This Row],[BUYING PRICE]]*(1+Stock[[#This Row],[% THRESHOLD (RETURN)_1]]),"")</f>
        <v/>
      </c>
      <c r="N2812" s="91"/>
      <c r="O2812" s="117" t="str">
        <f>IF(Stock[[#This Row],[BUYING QUANTITY]]&gt;0,Stock[[#This Row],[BUYING PRICE]]*(1+Stock[[#This Row],[% THRESHOLD (RETURN)_2]]),"")</f>
        <v/>
      </c>
      <c r="P2812" s="91"/>
      <c r="Q2812" s="117" t="str">
        <f>IF(Stock[[#This Row],[BUYING QUANTITY]]&gt;0,Stock[[#This Row],[BUYING PRICE]]*(1+Stock[[#This Row],[% THRESHOLD (LOSS)]]),"")</f>
        <v/>
      </c>
      <c r="R2812" s="105"/>
      <c r="S2812" s="118" t="str">
        <f>IF(Stock[[#This Row],[CASH DIVIDEND]]&gt;0,Stock[[#This Row],[CASH DIVIDEND]]/(Stock[[#This Row],[BUYING PRICE]]*Stock[[#This Row],[BUYING QUANTITY]]),"")</f>
        <v/>
      </c>
      <c r="T2812" s="105"/>
      <c r="U2812" s="79"/>
      <c r="V2812" s="97"/>
      <c r="W2812" s="98"/>
      <c r="X2812" s="168"/>
      <c r="Y2812" s="126" t="str">
        <f>IF(Stock[[#This Row],[SELLING QUANTITY]]&gt;0,Stock[[#This Row],[SELLING PRICE]]*Stock[[#This Row],[SELLING QUANTITY]]*Stock[[#This Row],[% SELLING FEE]]+Stock[[#This Row],[SELLING PRICE]]*Stock[[#This Row],[SELLING QUANTITY]]*$D$12,"")</f>
        <v/>
      </c>
      <c r="Z2812" s="121">
        <f>Stock[[#This Row],[BUYING QUANTITY]]+Stock[[#This Row],[STOCK DIVIDEND]]-Stock[[#This Row],[SELLING QUANTITY]]</f>
        <v>0</v>
      </c>
      <c r="AA28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2" s="121">
        <f ca="1">IF(Stock[[#This Row],[SELLING DATE]]&gt;0,Stock[[#This Row],[SELLING DATE]]-Stock[[#This Row],[BUY DATE]]+1,IF(Stock[[#This Row],[BUY DATE]]=0,0,TODAY()-Stock[[#This Row],[BUY DATE]]+1))</f>
        <v>0</v>
      </c>
      <c r="AC2812" s="122" t="str">
        <f>IFERROR(Stock[[#This Row],[CASH DIVIDEND]]+Stock[[#This Row],[RETURN/(LOSS) FROM TRADING
(auto-fill)]],"")</f>
        <v/>
      </c>
      <c r="AD28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2" s="146" t="str">
        <f ca="1">IFERROR(IF(Stock[[#This Row],[HOLDING DAYS
(auto-fill)]]&lt;365,Stock[[#This Row],[% TOTAL RETURN/(LOSS)
(auto-fill)]]*365/Stock[[#This Row],[HOLDING DAYS
(auto-fill)]],POWER((1+Stock[[#This Row],[% TOTAL RETURN/(LOSS)
(auto-fill)]]),1/(Stock[[#This Row],[HOLDING DAYS
(auto-fill)]]/365))-1),"")</f>
        <v/>
      </c>
      <c r="AF2812" s="81"/>
      <c r="AG2812" s="149" t="str">
        <f>IF(Stock[[#This Row],[STATUS
(auto-fill)]]="HOLDING",Stock[[#This Row],[MARKET PRICE]]-Stock[[#This Row],[BUYING PRICE]],"")</f>
        <v/>
      </c>
      <c r="AH2812" s="143" t="str">
        <f>IFERROR(Stock[[#This Row],[CHANGE
(auto-fill)]]/Stock[[#This Row],[BUYING PRICE]],"")</f>
        <v/>
      </c>
      <c r="AI2812" s="130" t="str">
        <f>IF(Stock[[#This Row],[MARKET PRICE]]&gt;0,Stock[[#This Row],[MARKET PRICE]]*Stock[[#This Row],[REMAINING QUANTITY
(auto-fill)]],"")</f>
        <v/>
      </c>
    </row>
    <row r="2813" spans="2:35">
      <c r="B2813" s="110" t="str">
        <f>IF(AND(Stock[[#This Row],[BUYING QUANTITY]]&gt;0,Stock[[#This Row],[REMAINING QUANTITY
(auto-fill)]]=0),"SOLD OUT",
IF(AND(Stock[[#This Row],[BUYING QUANTITY]]&gt;0,Stock[[#This Row],[REMAINING QUANTITY
(auto-fill)]]&gt;0),"HOLDING",""))</f>
        <v/>
      </c>
      <c r="C2813" s="113">
        <f t="shared" si="43"/>
        <v>2800</v>
      </c>
      <c r="D2813" s="79"/>
      <c r="E2813" s="80"/>
      <c r="F2813" s="162"/>
      <c r="G2813" s="85"/>
      <c r="H2813" s="86"/>
      <c r="I2813" s="164"/>
      <c r="J2813" s="115" t="str">
        <f>IF(Stock[[#This Row],[BUYING QUANTITY]]&gt;0,Stock[[#This Row],[BUYING PRICE]]*Stock[[#This Row],[BUYING QUANTITY]]*Stock[[#This Row],[% BUYING FEE]],"")</f>
        <v/>
      </c>
      <c r="K2813" s="89"/>
      <c r="L2813" s="90"/>
      <c r="M2813" s="117" t="str">
        <f>IF(Stock[[#This Row],[BUYING QUANTITY]]&gt;0,Stock[[#This Row],[BUYING PRICE]]*(1+Stock[[#This Row],[% THRESHOLD (RETURN)_1]]),"")</f>
        <v/>
      </c>
      <c r="N2813" s="91"/>
      <c r="O2813" s="117" t="str">
        <f>IF(Stock[[#This Row],[BUYING QUANTITY]]&gt;0,Stock[[#This Row],[BUYING PRICE]]*(1+Stock[[#This Row],[% THRESHOLD (RETURN)_2]]),"")</f>
        <v/>
      </c>
      <c r="P2813" s="91"/>
      <c r="Q2813" s="117" t="str">
        <f>IF(Stock[[#This Row],[BUYING QUANTITY]]&gt;0,Stock[[#This Row],[BUYING PRICE]]*(1+Stock[[#This Row],[% THRESHOLD (LOSS)]]),"")</f>
        <v/>
      </c>
      <c r="R2813" s="105"/>
      <c r="S2813" s="118" t="str">
        <f>IF(Stock[[#This Row],[CASH DIVIDEND]]&gt;0,Stock[[#This Row],[CASH DIVIDEND]]/(Stock[[#This Row],[BUYING PRICE]]*Stock[[#This Row],[BUYING QUANTITY]]),"")</f>
        <v/>
      </c>
      <c r="T2813" s="105"/>
      <c r="U2813" s="79"/>
      <c r="V2813" s="97"/>
      <c r="W2813" s="98"/>
      <c r="X2813" s="168"/>
      <c r="Y2813" s="126" t="str">
        <f>IF(Stock[[#This Row],[SELLING QUANTITY]]&gt;0,Stock[[#This Row],[SELLING PRICE]]*Stock[[#This Row],[SELLING QUANTITY]]*Stock[[#This Row],[% SELLING FEE]]+Stock[[#This Row],[SELLING PRICE]]*Stock[[#This Row],[SELLING QUANTITY]]*$D$12,"")</f>
        <v/>
      </c>
      <c r="Z2813" s="121">
        <f>Stock[[#This Row],[BUYING QUANTITY]]+Stock[[#This Row],[STOCK DIVIDEND]]-Stock[[#This Row],[SELLING QUANTITY]]</f>
        <v>0</v>
      </c>
      <c r="AA28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3" s="121">
        <f ca="1">IF(Stock[[#This Row],[SELLING DATE]]&gt;0,Stock[[#This Row],[SELLING DATE]]-Stock[[#This Row],[BUY DATE]]+1,IF(Stock[[#This Row],[BUY DATE]]=0,0,TODAY()-Stock[[#This Row],[BUY DATE]]+1))</f>
        <v>0</v>
      </c>
      <c r="AC2813" s="122" t="str">
        <f>IFERROR(Stock[[#This Row],[CASH DIVIDEND]]+Stock[[#This Row],[RETURN/(LOSS) FROM TRADING
(auto-fill)]],"")</f>
        <v/>
      </c>
      <c r="AD28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3" s="146" t="str">
        <f ca="1">IFERROR(IF(Stock[[#This Row],[HOLDING DAYS
(auto-fill)]]&lt;365,Stock[[#This Row],[% TOTAL RETURN/(LOSS)
(auto-fill)]]*365/Stock[[#This Row],[HOLDING DAYS
(auto-fill)]],POWER((1+Stock[[#This Row],[% TOTAL RETURN/(LOSS)
(auto-fill)]]),1/(Stock[[#This Row],[HOLDING DAYS
(auto-fill)]]/365))-1),"")</f>
        <v/>
      </c>
      <c r="AF2813" s="81"/>
      <c r="AG2813" s="149" t="str">
        <f>IF(Stock[[#This Row],[STATUS
(auto-fill)]]="HOLDING",Stock[[#This Row],[MARKET PRICE]]-Stock[[#This Row],[BUYING PRICE]],"")</f>
        <v/>
      </c>
      <c r="AH2813" s="143" t="str">
        <f>IFERROR(Stock[[#This Row],[CHANGE
(auto-fill)]]/Stock[[#This Row],[BUYING PRICE]],"")</f>
        <v/>
      </c>
      <c r="AI2813" s="130" t="str">
        <f>IF(Stock[[#This Row],[MARKET PRICE]]&gt;0,Stock[[#This Row],[MARKET PRICE]]*Stock[[#This Row],[REMAINING QUANTITY
(auto-fill)]],"")</f>
        <v/>
      </c>
    </row>
    <row r="2814" spans="2:35">
      <c r="B2814" s="110" t="str">
        <f>IF(AND(Stock[[#This Row],[BUYING QUANTITY]]&gt;0,Stock[[#This Row],[REMAINING QUANTITY
(auto-fill)]]=0),"SOLD OUT",
IF(AND(Stock[[#This Row],[BUYING QUANTITY]]&gt;0,Stock[[#This Row],[REMAINING QUANTITY
(auto-fill)]]&gt;0),"HOLDING",""))</f>
        <v/>
      </c>
      <c r="C2814" s="113">
        <f t="shared" si="43"/>
        <v>2801</v>
      </c>
      <c r="D2814" s="79"/>
      <c r="E2814" s="80"/>
      <c r="F2814" s="162"/>
      <c r="G2814" s="85"/>
      <c r="H2814" s="86"/>
      <c r="I2814" s="164"/>
      <c r="J2814" s="115" t="str">
        <f>IF(Stock[[#This Row],[BUYING QUANTITY]]&gt;0,Stock[[#This Row],[BUYING PRICE]]*Stock[[#This Row],[BUYING QUANTITY]]*Stock[[#This Row],[% BUYING FEE]],"")</f>
        <v/>
      </c>
      <c r="K2814" s="89"/>
      <c r="L2814" s="90"/>
      <c r="M2814" s="117" t="str">
        <f>IF(Stock[[#This Row],[BUYING QUANTITY]]&gt;0,Stock[[#This Row],[BUYING PRICE]]*(1+Stock[[#This Row],[% THRESHOLD (RETURN)_1]]),"")</f>
        <v/>
      </c>
      <c r="N2814" s="91"/>
      <c r="O2814" s="117" t="str">
        <f>IF(Stock[[#This Row],[BUYING QUANTITY]]&gt;0,Stock[[#This Row],[BUYING PRICE]]*(1+Stock[[#This Row],[% THRESHOLD (RETURN)_2]]),"")</f>
        <v/>
      </c>
      <c r="P2814" s="91"/>
      <c r="Q2814" s="117" t="str">
        <f>IF(Stock[[#This Row],[BUYING QUANTITY]]&gt;0,Stock[[#This Row],[BUYING PRICE]]*(1+Stock[[#This Row],[% THRESHOLD (LOSS)]]),"")</f>
        <v/>
      </c>
      <c r="R2814" s="105"/>
      <c r="S2814" s="118" t="str">
        <f>IF(Stock[[#This Row],[CASH DIVIDEND]]&gt;0,Stock[[#This Row],[CASH DIVIDEND]]/(Stock[[#This Row],[BUYING PRICE]]*Stock[[#This Row],[BUYING QUANTITY]]),"")</f>
        <v/>
      </c>
      <c r="T2814" s="105"/>
      <c r="U2814" s="79"/>
      <c r="V2814" s="97"/>
      <c r="W2814" s="98"/>
      <c r="X2814" s="168"/>
      <c r="Y2814" s="126" t="str">
        <f>IF(Stock[[#This Row],[SELLING QUANTITY]]&gt;0,Stock[[#This Row],[SELLING PRICE]]*Stock[[#This Row],[SELLING QUANTITY]]*Stock[[#This Row],[% SELLING FEE]]+Stock[[#This Row],[SELLING PRICE]]*Stock[[#This Row],[SELLING QUANTITY]]*$D$12,"")</f>
        <v/>
      </c>
      <c r="Z2814" s="121">
        <f>Stock[[#This Row],[BUYING QUANTITY]]+Stock[[#This Row],[STOCK DIVIDEND]]-Stock[[#This Row],[SELLING QUANTITY]]</f>
        <v>0</v>
      </c>
      <c r="AA28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4" s="121">
        <f ca="1">IF(Stock[[#This Row],[SELLING DATE]]&gt;0,Stock[[#This Row],[SELLING DATE]]-Stock[[#This Row],[BUY DATE]]+1,IF(Stock[[#This Row],[BUY DATE]]=0,0,TODAY()-Stock[[#This Row],[BUY DATE]]+1))</f>
        <v>0</v>
      </c>
      <c r="AC2814" s="122" t="str">
        <f>IFERROR(Stock[[#This Row],[CASH DIVIDEND]]+Stock[[#This Row],[RETURN/(LOSS) FROM TRADING
(auto-fill)]],"")</f>
        <v/>
      </c>
      <c r="AD28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4" s="146" t="str">
        <f ca="1">IFERROR(IF(Stock[[#This Row],[HOLDING DAYS
(auto-fill)]]&lt;365,Stock[[#This Row],[% TOTAL RETURN/(LOSS)
(auto-fill)]]*365/Stock[[#This Row],[HOLDING DAYS
(auto-fill)]],POWER((1+Stock[[#This Row],[% TOTAL RETURN/(LOSS)
(auto-fill)]]),1/(Stock[[#This Row],[HOLDING DAYS
(auto-fill)]]/365))-1),"")</f>
        <v/>
      </c>
      <c r="AF2814" s="81"/>
      <c r="AG2814" s="149" t="str">
        <f>IF(Stock[[#This Row],[STATUS
(auto-fill)]]="HOLDING",Stock[[#This Row],[MARKET PRICE]]-Stock[[#This Row],[BUYING PRICE]],"")</f>
        <v/>
      </c>
      <c r="AH2814" s="143" t="str">
        <f>IFERROR(Stock[[#This Row],[CHANGE
(auto-fill)]]/Stock[[#This Row],[BUYING PRICE]],"")</f>
        <v/>
      </c>
      <c r="AI2814" s="130" t="str">
        <f>IF(Stock[[#This Row],[MARKET PRICE]]&gt;0,Stock[[#This Row],[MARKET PRICE]]*Stock[[#This Row],[REMAINING QUANTITY
(auto-fill)]],"")</f>
        <v/>
      </c>
    </row>
    <row r="2815" spans="2:35">
      <c r="B2815" s="110" t="str">
        <f>IF(AND(Stock[[#This Row],[BUYING QUANTITY]]&gt;0,Stock[[#This Row],[REMAINING QUANTITY
(auto-fill)]]=0),"SOLD OUT",
IF(AND(Stock[[#This Row],[BUYING QUANTITY]]&gt;0,Stock[[#This Row],[REMAINING QUANTITY
(auto-fill)]]&gt;0),"HOLDING",""))</f>
        <v/>
      </c>
      <c r="C2815" s="113">
        <f t="shared" si="43"/>
        <v>2802</v>
      </c>
      <c r="D2815" s="79"/>
      <c r="E2815" s="80"/>
      <c r="F2815" s="162"/>
      <c r="G2815" s="85"/>
      <c r="H2815" s="86"/>
      <c r="I2815" s="164"/>
      <c r="J2815" s="115" t="str">
        <f>IF(Stock[[#This Row],[BUYING QUANTITY]]&gt;0,Stock[[#This Row],[BUYING PRICE]]*Stock[[#This Row],[BUYING QUANTITY]]*Stock[[#This Row],[% BUYING FEE]],"")</f>
        <v/>
      </c>
      <c r="K2815" s="89"/>
      <c r="L2815" s="90"/>
      <c r="M2815" s="117" t="str">
        <f>IF(Stock[[#This Row],[BUYING QUANTITY]]&gt;0,Stock[[#This Row],[BUYING PRICE]]*(1+Stock[[#This Row],[% THRESHOLD (RETURN)_1]]),"")</f>
        <v/>
      </c>
      <c r="N2815" s="91"/>
      <c r="O2815" s="117" t="str">
        <f>IF(Stock[[#This Row],[BUYING QUANTITY]]&gt;0,Stock[[#This Row],[BUYING PRICE]]*(1+Stock[[#This Row],[% THRESHOLD (RETURN)_2]]),"")</f>
        <v/>
      </c>
      <c r="P2815" s="91"/>
      <c r="Q2815" s="117" t="str">
        <f>IF(Stock[[#This Row],[BUYING QUANTITY]]&gt;0,Stock[[#This Row],[BUYING PRICE]]*(1+Stock[[#This Row],[% THRESHOLD (LOSS)]]),"")</f>
        <v/>
      </c>
      <c r="R2815" s="105"/>
      <c r="S2815" s="118" t="str">
        <f>IF(Stock[[#This Row],[CASH DIVIDEND]]&gt;0,Stock[[#This Row],[CASH DIVIDEND]]/(Stock[[#This Row],[BUYING PRICE]]*Stock[[#This Row],[BUYING QUANTITY]]),"")</f>
        <v/>
      </c>
      <c r="T2815" s="105"/>
      <c r="U2815" s="79"/>
      <c r="V2815" s="97"/>
      <c r="W2815" s="98"/>
      <c r="X2815" s="168"/>
      <c r="Y2815" s="126" t="str">
        <f>IF(Stock[[#This Row],[SELLING QUANTITY]]&gt;0,Stock[[#This Row],[SELLING PRICE]]*Stock[[#This Row],[SELLING QUANTITY]]*Stock[[#This Row],[% SELLING FEE]]+Stock[[#This Row],[SELLING PRICE]]*Stock[[#This Row],[SELLING QUANTITY]]*$D$12,"")</f>
        <v/>
      </c>
      <c r="Z2815" s="121">
        <f>Stock[[#This Row],[BUYING QUANTITY]]+Stock[[#This Row],[STOCK DIVIDEND]]-Stock[[#This Row],[SELLING QUANTITY]]</f>
        <v>0</v>
      </c>
      <c r="AA28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5" s="121">
        <f ca="1">IF(Stock[[#This Row],[SELLING DATE]]&gt;0,Stock[[#This Row],[SELLING DATE]]-Stock[[#This Row],[BUY DATE]]+1,IF(Stock[[#This Row],[BUY DATE]]=0,0,TODAY()-Stock[[#This Row],[BUY DATE]]+1))</f>
        <v>0</v>
      </c>
      <c r="AC2815" s="122" t="str">
        <f>IFERROR(Stock[[#This Row],[CASH DIVIDEND]]+Stock[[#This Row],[RETURN/(LOSS) FROM TRADING
(auto-fill)]],"")</f>
        <v/>
      </c>
      <c r="AD28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5" s="146" t="str">
        <f ca="1">IFERROR(IF(Stock[[#This Row],[HOLDING DAYS
(auto-fill)]]&lt;365,Stock[[#This Row],[% TOTAL RETURN/(LOSS)
(auto-fill)]]*365/Stock[[#This Row],[HOLDING DAYS
(auto-fill)]],POWER((1+Stock[[#This Row],[% TOTAL RETURN/(LOSS)
(auto-fill)]]),1/(Stock[[#This Row],[HOLDING DAYS
(auto-fill)]]/365))-1),"")</f>
        <v/>
      </c>
      <c r="AF2815" s="81"/>
      <c r="AG2815" s="149" t="str">
        <f>IF(Stock[[#This Row],[STATUS
(auto-fill)]]="HOLDING",Stock[[#This Row],[MARKET PRICE]]-Stock[[#This Row],[BUYING PRICE]],"")</f>
        <v/>
      </c>
      <c r="AH2815" s="143" t="str">
        <f>IFERROR(Stock[[#This Row],[CHANGE
(auto-fill)]]/Stock[[#This Row],[BUYING PRICE]],"")</f>
        <v/>
      </c>
      <c r="AI2815" s="130" t="str">
        <f>IF(Stock[[#This Row],[MARKET PRICE]]&gt;0,Stock[[#This Row],[MARKET PRICE]]*Stock[[#This Row],[REMAINING QUANTITY
(auto-fill)]],"")</f>
        <v/>
      </c>
    </row>
    <row r="2816" spans="2:35">
      <c r="B2816" s="110" t="str">
        <f>IF(AND(Stock[[#This Row],[BUYING QUANTITY]]&gt;0,Stock[[#This Row],[REMAINING QUANTITY
(auto-fill)]]=0),"SOLD OUT",
IF(AND(Stock[[#This Row],[BUYING QUANTITY]]&gt;0,Stock[[#This Row],[REMAINING QUANTITY
(auto-fill)]]&gt;0),"HOLDING",""))</f>
        <v/>
      </c>
      <c r="C2816" s="113">
        <f t="shared" si="43"/>
        <v>2803</v>
      </c>
      <c r="D2816" s="79"/>
      <c r="E2816" s="80"/>
      <c r="F2816" s="162"/>
      <c r="G2816" s="85"/>
      <c r="H2816" s="86"/>
      <c r="I2816" s="164"/>
      <c r="J2816" s="115" t="str">
        <f>IF(Stock[[#This Row],[BUYING QUANTITY]]&gt;0,Stock[[#This Row],[BUYING PRICE]]*Stock[[#This Row],[BUYING QUANTITY]]*Stock[[#This Row],[% BUYING FEE]],"")</f>
        <v/>
      </c>
      <c r="K2816" s="89"/>
      <c r="L2816" s="90"/>
      <c r="M2816" s="117" t="str">
        <f>IF(Stock[[#This Row],[BUYING QUANTITY]]&gt;0,Stock[[#This Row],[BUYING PRICE]]*(1+Stock[[#This Row],[% THRESHOLD (RETURN)_1]]),"")</f>
        <v/>
      </c>
      <c r="N2816" s="91"/>
      <c r="O2816" s="117" t="str">
        <f>IF(Stock[[#This Row],[BUYING QUANTITY]]&gt;0,Stock[[#This Row],[BUYING PRICE]]*(1+Stock[[#This Row],[% THRESHOLD (RETURN)_2]]),"")</f>
        <v/>
      </c>
      <c r="P2816" s="91"/>
      <c r="Q2816" s="117" t="str">
        <f>IF(Stock[[#This Row],[BUYING QUANTITY]]&gt;0,Stock[[#This Row],[BUYING PRICE]]*(1+Stock[[#This Row],[% THRESHOLD (LOSS)]]),"")</f>
        <v/>
      </c>
      <c r="R2816" s="105"/>
      <c r="S2816" s="118" t="str">
        <f>IF(Stock[[#This Row],[CASH DIVIDEND]]&gt;0,Stock[[#This Row],[CASH DIVIDEND]]/(Stock[[#This Row],[BUYING PRICE]]*Stock[[#This Row],[BUYING QUANTITY]]),"")</f>
        <v/>
      </c>
      <c r="T2816" s="105"/>
      <c r="U2816" s="79"/>
      <c r="V2816" s="97"/>
      <c r="W2816" s="98"/>
      <c r="X2816" s="168"/>
      <c r="Y2816" s="126" t="str">
        <f>IF(Stock[[#This Row],[SELLING QUANTITY]]&gt;0,Stock[[#This Row],[SELLING PRICE]]*Stock[[#This Row],[SELLING QUANTITY]]*Stock[[#This Row],[% SELLING FEE]]+Stock[[#This Row],[SELLING PRICE]]*Stock[[#This Row],[SELLING QUANTITY]]*$D$12,"")</f>
        <v/>
      </c>
      <c r="Z2816" s="121">
        <f>Stock[[#This Row],[BUYING QUANTITY]]+Stock[[#This Row],[STOCK DIVIDEND]]-Stock[[#This Row],[SELLING QUANTITY]]</f>
        <v>0</v>
      </c>
      <c r="AA28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6" s="121">
        <f ca="1">IF(Stock[[#This Row],[SELLING DATE]]&gt;0,Stock[[#This Row],[SELLING DATE]]-Stock[[#This Row],[BUY DATE]]+1,IF(Stock[[#This Row],[BUY DATE]]=0,0,TODAY()-Stock[[#This Row],[BUY DATE]]+1))</f>
        <v>0</v>
      </c>
      <c r="AC2816" s="122" t="str">
        <f>IFERROR(Stock[[#This Row],[CASH DIVIDEND]]+Stock[[#This Row],[RETURN/(LOSS) FROM TRADING
(auto-fill)]],"")</f>
        <v/>
      </c>
      <c r="AD28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6" s="146" t="str">
        <f ca="1">IFERROR(IF(Stock[[#This Row],[HOLDING DAYS
(auto-fill)]]&lt;365,Stock[[#This Row],[% TOTAL RETURN/(LOSS)
(auto-fill)]]*365/Stock[[#This Row],[HOLDING DAYS
(auto-fill)]],POWER((1+Stock[[#This Row],[% TOTAL RETURN/(LOSS)
(auto-fill)]]),1/(Stock[[#This Row],[HOLDING DAYS
(auto-fill)]]/365))-1),"")</f>
        <v/>
      </c>
      <c r="AF2816" s="81"/>
      <c r="AG2816" s="149" t="str">
        <f>IF(Stock[[#This Row],[STATUS
(auto-fill)]]="HOLDING",Stock[[#This Row],[MARKET PRICE]]-Stock[[#This Row],[BUYING PRICE]],"")</f>
        <v/>
      </c>
      <c r="AH2816" s="143" t="str">
        <f>IFERROR(Stock[[#This Row],[CHANGE
(auto-fill)]]/Stock[[#This Row],[BUYING PRICE]],"")</f>
        <v/>
      </c>
      <c r="AI2816" s="130" t="str">
        <f>IF(Stock[[#This Row],[MARKET PRICE]]&gt;0,Stock[[#This Row],[MARKET PRICE]]*Stock[[#This Row],[REMAINING QUANTITY
(auto-fill)]],"")</f>
        <v/>
      </c>
    </row>
    <row r="2817" spans="2:35">
      <c r="B2817" s="110" t="str">
        <f>IF(AND(Stock[[#This Row],[BUYING QUANTITY]]&gt;0,Stock[[#This Row],[REMAINING QUANTITY
(auto-fill)]]=0),"SOLD OUT",
IF(AND(Stock[[#This Row],[BUYING QUANTITY]]&gt;0,Stock[[#This Row],[REMAINING QUANTITY
(auto-fill)]]&gt;0),"HOLDING",""))</f>
        <v/>
      </c>
      <c r="C2817" s="113">
        <f t="shared" si="43"/>
        <v>2804</v>
      </c>
      <c r="D2817" s="79"/>
      <c r="E2817" s="80"/>
      <c r="F2817" s="162"/>
      <c r="G2817" s="85"/>
      <c r="H2817" s="86"/>
      <c r="I2817" s="164"/>
      <c r="J2817" s="115" t="str">
        <f>IF(Stock[[#This Row],[BUYING QUANTITY]]&gt;0,Stock[[#This Row],[BUYING PRICE]]*Stock[[#This Row],[BUYING QUANTITY]]*Stock[[#This Row],[% BUYING FEE]],"")</f>
        <v/>
      </c>
      <c r="K2817" s="89"/>
      <c r="L2817" s="90"/>
      <c r="M2817" s="117" t="str">
        <f>IF(Stock[[#This Row],[BUYING QUANTITY]]&gt;0,Stock[[#This Row],[BUYING PRICE]]*(1+Stock[[#This Row],[% THRESHOLD (RETURN)_1]]),"")</f>
        <v/>
      </c>
      <c r="N2817" s="91"/>
      <c r="O2817" s="117" t="str">
        <f>IF(Stock[[#This Row],[BUYING QUANTITY]]&gt;0,Stock[[#This Row],[BUYING PRICE]]*(1+Stock[[#This Row],[% THRESHOLD (RETURN)_2]]),"")</f>
        <v/>
      </c>
      <c r="P2817" s="91"/>
      <c r="Q2817" s="117" t="str">
        <f>IF(Stock[[#This Row],[BUYING QUANTITY]]&gt;0,Stock[[#This Row],[BUYING PRICE]]*(1+Stock[[#This Row],[% THRESHOLD (LOSS)]]),"")</f>
        <v/>
      </c>
      <c r="R2817" s="105"/>
      <c r="S2817" s="118" t="str">
        <f>IF(Stock[[#This Row],[CASH DIVIDEND]]&gt;0,Stock[[#This Row],[CASH DIVIDEND]]/(Stock[[#This Row],[BUYING PRICE]]*Stock[[#This Row],[BUYING QUANTITY]]),"")</f>
        <v/>
      </c>
      <c r="T2817" s="105"/>
      <c r="U2817" s="79"/>
      <c r="V2817" s="97"/>
      <c r="W2817" s="98"/>
      <c r="X2817" s="168"/>
      <c r="Y2817" s="126" t="str">
        <f>IF(Stock[[#This Row],[SELLING QUANTITY]]&gt;0,Stock[[#This Row],[SELLING PRICE]]*Stock[[#This Row],[SELLING QUANTITY]]*Stock[[#This Row],[% SELLING FEE]]+Stock[[#This Row],[SELLING PRICE]]*Stock[[#This Row],[SELLING QUANTITY]]*$D$12,"")</f>
        <v/>
      </c>
      <c r="Z2817" s="121">
        <f>Stock[[#This Row],[BUYING QUANTITY]]+Stock[[#This Row],[STOCK DIVIDEND]]-Stock[[#This Row],[SELLING QUANTITY]]</f>
        <v>0</v>
      </c>
      <c r="AA28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7" s="121">
        <f ca="1">IF(Stock[[#This Row],[SELLING DATE]]&gt;0,Stock[[#This Row],[SELLING DATE]]-Stock[[#This Row],[BUY DATE]]+1,IF(Stock[[#This Row],[BUY DATE]]=0,0,TODAY()-Stock[[#This Row],[BUY DATE]]+1))</f>
        <v>0</v>
      </c>
      <c r="AC2817" s="122" t="str">
        <f>IFERROR(Stock[[#This Row],[CASH DIVIDEND]]+Stock[[#This Row],[RETURN/(LOSS) FROM TRADING
(auto-fill)]],"")</f>
        <v/>
      </c>
      <c r="AD28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7" s="146" t="str">
        <f ca="1">IFERROR(IF(Stock[[#This Row],[HOLDING DAYS
(auto-fill)]]&lt;365,Stock[[#This Row],[% TOTAL RETURN/(LOSS)
(auto-fill)]]*365/Stock[[#This Row],[HOLDING DAYS
(auto-fill)]],POWER((1+Stock[[#This Row],[% TOTAL RETURN/(LOSS)
(auto-fill)]]),1/(Stock[[#This Row],[HOLDING DAYS
(auto-fill)]]/365))-1),"")</f>
        <v/>
      </c>
      <c r="AF2817" s="81"/>
      <c r="AG2817" s="149" t="str">
        <f>IF(Stock[[#This Row],[STATUS
(auto-fill)]]="HOLDING",Stock[[#This Row],[MARKET PRICE]]-Stock[[#This Row],[BUYING PRICE]],"")</f>
        <v/>
      </c>
      <c r="AH2817" s="143" t="str">
        <f>IFERROR(Stock[[#This Row],[CHANGE
(auto-fill)]]/Stock[[#This Row],[BUYING PRICE]],"")</f>
        <v/>
      </c>
      <c r="AI2817" s="130" t="str">
        <f>IF(Stock[[#This Row],[MARKET PRICE]]&gt;0,Stock[[#This Row],[MARKET PRICE]]*Stock[[#This Row],[REMAINING QUANTITY
(auto-fill)]],"")</f>
        <v/>
      </c>
    </row>
    <row r="2818" spans="2:35">
      <c r="B2818" s="110" t="str">
        <f>IF(AND(Stock[[#This Row],[BUYING QUANTITY]]&gt;0,Stock[[#This Row],[REMAINING QUANTITY
(auto-fill)]]=0),"SOLD OUT",
IF(AND(Stock[[#This Row],[BUYING QUANTITY]]&gt;0,Stock[[#This Row],[REMAINING QUANTITY
(auto-fill)]]&gt;0),"HOLDING",""))</f>
        <v/>
      </c>
      <c r="C2818" s="113">
        <f t="shared" si="43"/>
        <v>2805</v>
      </c>
      <c r="D2818" s="79"/>
      <c r="E2818" s="80"/>
      <c r="F2818" s="162"/>
      <c r="G2818" s="85"/>
      <c r="H2818" s="86"/>
      <c r="I2818" s="164"/>
      <c r="J2818" s="115" t="str">
        <f>IF(Stock[[#This Row],[BUYING QUANTITY]]&gt;0,Stock[[#This Row],[BUYING PRICE]]*Stock[[#This Row],[BUYING QUANTITY]]*Stock[[#This Row],[% BUYING FEE]],"")</f>
        <v/>
      </c>
      <c r="K2818" s="89"/>
      <c r="L2818" s="90"/>
      <c r="M2818" s="117" t="str">
        <f>IF(Stock[[#This Row],[BUYING QUANTITY]]&gt;0,Stock[[#This Row],[BUYING PRICE]]*(1+Stock[[#This Row],[% THRESHOLD (RETURN)_1]]),"")</f>
        <v/>
      </c>
      <c r="N2818" s="91"/>
      <c r="O2818" s="117" t="str">
        <f>IF(Stock[[#This Row],[BUYING QUANTITY]]&gt;0,Stock[[#This Row],[BUYING PRICE]]*(1+Stock[[#This Row],[% THRESHOLD (RETURN)_2]]),"")</f>
        <v/>
      </c>
      <c r="P2818" s="91"/>
      <c r="Q2818" s="117" t="str">
        <f>IF(Stock[[#This Row],[BUYING QUANTITY]]&gt;0,Stock[[#This Row],[BUYING PRICE]]*(1+Stock[[#This Row],[% THRESHOLD (LOSS)]]),"")</f>
        <v/>
      </c>
      <c r="R2818" s="105"/>
      <c r="S2818" s="118" t="str">
        <f>IF(Stock[[#This Row],[CASH DIVIDEND]]&gt;0,Stock[[#This Row],[CASH DIVIDEND]]/(Stock[[#This Row],[BUYING PRICE]]*Stock[[#This Row],[BUYING QUANTITY]]),"")</f>
        <v/>
      </c>
      <c r="T2818" s="105"/>
      <c r="U2818" s="79"/>
      <c r="V2818" s="97"/>
      <c r="W2818" s="98"/>
      <c r="X2818" s="168"/>
      <c r="Y2818" s="126" t="str">
        <f>IF(Stock[[#This Row],[SELLING QUANTITY]]&gt;0,Stock[[#This Row],[SELLING PRICE]]*Stock[[#This Row],[SELLING QUANTITY]]*Stock[[#This Row],[% SELLING FEE]]+Stock[[#This Row],[SELLING PRICE]]*Stock[[#This Row],[SELLING QUANTITY]]*$D$12,"")</f>
        <v/>
      </c>
      <c r="Z2818" s="121">
        <f>Stock[[#This Row],[BUYING QUANTITY]]+Stock[[#This Row],[STOCK DIVIDEND]]-Stock[[#This Row],[SELLING QUANTITY]]</f>
        <v>0</v>
      </c>
      <c r="AA28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8" s="121">
        <f ca="1">IF(Stock[[#This Row],[SELLING DATE]]&gt;0,Stock[[#This Row],[SELLING DATE]]-Stock[[#This Row],[BUY DATE]]+1,IF(Stock[[#This Row],[BUY DATE]]=0,0,TODAY()-Stock[[#This Row],[BUY DATE]]+1))</f>
        <v>0</v>
      </c>
      <c r="AC2818" s="122" t="str">
        <f>IFERROR(Stock[[#This Row],[CASH DIVIDEND]]+Stock[[#This Row],[RETURN/(LOSS) FROM TRADING
(auto-fill)]],"")</f>
        <v/>
      </c>
      <c r="AD28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8" s="146" t="str">
        <f ca="1">IFERROR(IF(Stock[[#This Row],[HOLDING DAYS
(auto-fill)]]&lt;365,Stock[[#This Row],[% TOTAL RETURN/(LOSS)
(auto-fill)]]*365/Stock[[#This Row],[HOLDING DAYS
(auto-fill)]],POWER((1+Stock[[#This Row],[% TOTAL RETURN/(LOSS)
(auto-fill)]]),1/(Stock[[#This Row],[HOLDING DAYS
(auto-fill)]]/365))-1),"")</f>
        <v/>
      </c>
      <c r="AF2818" s="81"/>
      <c r="AG2818" s="149" t="str">
        <f>IF(Stock[[#This Row],[STATUS
(auto-fill)]]="HOLDING",Stock[[#This Row],[MARKET PRICE]]-Stock[[#This Row],[BUYING PRICE]],"")</f>
        <v/>
      </c>
      <c r="AH2818" s="143" t="str">
        <f>IFERROR(Stock[[#This Row],[CHANGE
(auto-fill)]]/Stock[[#This Row],[BUYING PRICE]],"")</f>
        <v/>
      </c>
      <c r="AI2818" s="130" t="str">
        <f>IF(Stock[[#This Row],[MARKET PRICE]]&gt;0,Stock[[#This Row],[MARKET PRICE]]*Stock[[#This Row],[REMAINING QUANTITY
(auto-fill)]],"")</f>
        <v/>
      </c>
    </row>
    <row r="2819" spans="2:35">
      <c r="B2819" s="110" t="str">
        <f>IF(AND(Stock[[#This Row],[BUYING QUANTITY]]&gt;0,Stock[[#This Row],[REMAINING QUANTITY
(auto-fill)]]=0),"SOLD OUT",
IF(AND(Stock[[#This Row],[BUYING QUANTITY]]&gt;0,Stock[[#This Row],[REMAINING QUANTITY
(auto-fill)]]&gt;0),"HOLDING",""))</f>
        <v/>
      </c>
      <c r="C2819" s="113">
        <f t="shared" si="43"/>
        <v>2806</v>
      </c>
      <c r="D2819" s="79"/>
      <c r="E2819" s="80"/>
      <c r="F2819" s="162"/>
      <c r="G2819" s="85"/>
      <c r="H2819" s="86"/>
      <c r="I2819" s="164"/>
      <c r="J2819" s="115" t="str">
        <f>IF(Stock[[#This Row],[BUYING QUANTITY]]&gt;0,Stock[[#This Row],[BUYING PRICE]]*Stock[[#This Row],[BUYING QUANTITY]]*Stock[[#This Row],[% BUYING FEE]],"")</f>
        <v/>
      </c>
      <c r="K2819" s="89"/>
      <c r="L2819" s="90"/>
      <c r="M2819" s="117" t="str">
        <f>IF(Stock[[#This Row],[BUYING QUANTITY]]&gt;0,Stock[[#This Row],[BUYING PRICE]]*(1+Stock[[#This Row],[% THRESHOLD (RETURN)_1]]),"")</f>
        <v/>
      </c>
      <c r="N2819" s="91"/>
      <c r="O2819" s="117" t="str">
        <f>IF(Stock[[#This Row],[BUYING QUANTITY]]&gt;0,Stock[[#This Row],[BUYING PRICE]]*(1+Stock[[#This Row],[% THRESHOLD (RETURN)_2]]),"")</f>
        <v/>
      </c>
      <c r="P2819" s="91"/>
      <c r="Q2819" s="117" t="str">
        <f>IF(Stock[[#This Row],[BUYING QUANTITY]]&gt;0,Stock[[#This Row],[BUYING PRICE]]*(1+Stock[[#This Row],[% THRESHOLD (LOSS)]]),"")</f>
        <v/>
      </c>
      <c r="R2819" s="105"/>
      <c r="S2819" s="118" t="str">
        <f>IF(Stock[[#This Row],[CASH DIVIDEND]]&gt;0,Stock[[#This Row],[CASH DIVIDEND]]/(Stock[[#This Row],[BUYING PRICE]]*Stock[[#This Row],[BUYING QUANTITY]]),"")</f>
        <v/>
      </c>
      <c r="T2819" s="105"/>
      <c r="U2819" s="79"/>
      <c r="V2819" s="97"/>
      <c r="W2819" s="98"/>
      <c r="X2819" s="168"/>
      <c r="Y2819" s="126" t="str">
        <f>IF(Stock[[#This Row],[SELLING QUANTITY]]&gt;0,Stock[[#This Row],[SELLING PRICE]]*Stock[[#This Row],[SELLING QUANTITY]]*Stock[[#This Row],[% SELLING FEE]]+Stock[[#This Row],[SELLING PRICE]]*Stock[[#This Row],[SELLING QUANTITY]]*$D$12,"")</f>
        <v/>
      </c>
      <c r="Z2819" s="121">
        <f>Stock[[#This Row],[BUYING QUANTITY]]+Stock[[#This Row],[STOCK DIVIDEND]]-Stock[[#This Row],[SELLING QUANTITY]]</f>
        <v>0</v>
      </c>
      <c r="AA28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19" s="121">
        <f ca="1">IF(Stock[[#This Row],[SELLING DATE]]&gt;0,Stock[[#This Row],[SELLING DATE]]-Stock[[#This Row],[BUY DATE]]+1,IF(Stock[[#This Row],[BUY DATE]]=0,0,TODAY()-Stock[[#This Row],[BUY DATE]]+1))</f>
        <v>0</v>
      </c>
      <c r="AC2819" s="122" t="str">
        <f>IFERROR(Stock[[#This Row],[CASH DIVIDEND]]+Stock[[#This Row],[RETURN/(LOSS) FROM TRADING
(auto-fill)]],"")</f>
        <v/>
      </c>
      <c r="AD28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19" s="146" t="str">
        <f ca="1">IFERROR(IF(Stock[[#This Row],[HOLDING DAYS
(auto-fill)]]&lt;365,Stock[[#This Row],[% TOTAL RETURN/(LOSS)
(auto-fill)]]*365/Stock[[#This Row],[HOLDING DAYS
(auto-fill)]],POWER((1+Stock[[#This Row],[% TOTAL RETURN/(LOSS)
(auto-fill)]]),1/(Stock[[#This Row],[HOLDING DAYS
(auto-fill)]]/365))-1),"")</f>
        <v/>
      </c>
      <c r="AF2819" s="81"/>
      <c r="AG2819" s="149" t="str">
        <f>IF(Stock[[#This Row],[STATUS
(auto-fill)]]="HOLDING",Stock[[#This Row],[MARKET PRICE]]-Stock[[#This Row],[BUYING PRICE]],"")</f>
        <v/>
      </c>
      <c r="AH2819" s="143" t="str">
        <f>IFERROR(Stock[[#This Row],[CHANGE
(auto-fill)]]/Stock[[#This Row],[BUYING PRICE]],"")</f>
        <v/>
      </c>
      <c r="AI2819" s="130" t="str">
        <f>IF(Stock[[#This Row],[MARKET PRICE]]&gt;0,Stock[[#This Row],[MARKET PRICE]]*Stock[[#This Row],[REMAINING QUANTITY
(auto-fill)]],"")</f>
        <v/>
      </c>
    </row>
    <row r="2820" spans="2:35">
      <c r="B2820" s="110" t="str">
        <f>IF(AND(Stock[[#This Row],[BUYING QUANTITY]]&gt;0,Stock[[#This Row],[REMAINING QUANTITY
(auto-fill)]]=0),"SOLD OUT",
IF(AND(Stock[[#This Row],[BUYING QUANTITY]]&gt;0,Stock[[#This Row],[REMAINING QUANTITY
(auto-fill)]]&gt;0),"HOLDING",""))</f>
        <v/>
      </c>
      <c r="C2820" s="113">
        <f t="shared" si="43"/>
        <v>2807</v>
      </c>
      <c r="D2820" s="79"/>
      <c r="E2820" s="80"/>
      <c r="F2820" s="162"/>
      <c r="G2820" s="85"/>
      <c r="H2820" s="86"/>
      <c r="I2820" s="164"/>
      <c r="J2820" s="115" t="str">
        <f>IF(Stock[[#This Row],[BUYING QUANTITY]]&gt;0,Stock[[#This Row],[BUYING PRICE]]*Stock[[#This Row],[BUYING QUANTITY]]*Stock[[#This Row],[% BUYING FEE]],"")</f>
        <v/>
      </c>
      <c r="K2820" s="89"/>
      <c r="L2820" s="90"/>
      <c r="M2820" s="117" t="str">
        <f>IF(Stock[[#This Row],[BUYING QUANTITY]]&gt;0,Stock[[#This Row],[BUYING PRICE]]*(1+Stock[[#This Row],[% THRESHOLD (RETURN)_1]]),"")</f>
        <v/>
      </c>
      <c r="N2820" s="91"/>
      <c r="O2820" s="117" t="str">
        <f>IF(Stock[[#This Row],[BUYING QUANTITY]]&gt;0,Stock[[#This Row],[BUYING PRICE]]*(1+Stock[[#This Row],[% THRESHOLD (RETURN)_2]]),"")</f>
        <v/>
      </c>
      <c r="P2820" s="91"/>
      <c r="Q2820" s="117" t="str">
        <f>IF(Stock[[#This Row],[BUYING QUANTITY]]&gt;0,Stock[[#This Row],[BUYING PRICE]]*(1+Stock[[#This Row],[% THRESHOLD (LOSS)]]),"")</f>
        <v/>
      </c>
      <c r="R2820" s="105"/>
      <c r="S2820" s="118" t="str">
        <f>IF(Stock[[#This Row],[CASH DIVIDEND]]&gt;0,Stock[[#This Row],[CASH DIVIDEND]]/(Stock[[#This Row],[BUYING PRICE]]*Stock[[#This Row],[BUYING QUANTITY]]),"")</f>
        <v/>
      </c>
      <c r="T2820" s="105"/>
      <c r="U2820" s="79"/>
      <c r="V2820" s="97"/>
      <c r="W2820" s="98"/>
      <c r="X2820" s="168"/>
      <c r="Y2820" s="126" t="str">
        <f>IF(Stock[[#This Row],[SELLING QUANTITY]]&gt;0,Stock[[#This Row],[SELLING PRICE]]*Stock[[#This Row],[SELLING QUANTITY]]*Stock[[#This Row],[% SELLING FEE]]+Stock[[#This Row],[SELLING PRICE]]*Stock[[#This Row],[SELLING QUANTITY]]*$D$12,"")</f>
        <v/>
      </c>
      <c r="Z2820" s="121">
        <f>Stock[[#This Row],[BUYING QUANTITY]]+Stock[[#This Row],[STOCK DIVIDEND]]-Stock[[#This Row],[SELLING QUANTITY]]</f>
        <v>0</v>
      </c>
      <c r="AA28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0" s="121">
        <f ca="1">IF(Stock[[#This Row],[SELLING DATE]]&gt;0,Stock[[#This Row],[SELLING DATE]]-Stock[[#This Row],[BUY DATE]]+1,IF(Stock[[#This Row],[BUY DATE]]=0,0,TODAY()-Stock[[#This Row],[BUY DATE]]+1))</f>
        <v>0</v>
      </c>
      <c r="AC2820" s="122" t="str">
        <f>IFERROR(Stock[[#This Row],[CASH DIVIDEND]]+Stock[[#This Row],[RETURN/(LOSS) FROM TRADING
(auto-fill)]],"")</f>
        <v/>
      </c>
      <c r="AD28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0" s="146" t="str">
        <f ca="1">IFERROR(IF(Stock[[#This Row],[HOLDING DAYS
(auto-fill)]]&lt;365,Stock[[#This Row],[% TOTAL RETURN/(LOSS)
(auto-fill)]]*365/Stock[[#This Row],[HOLDING DAYS
(auto-fill)]],POWER((1+Stock[[#This Row],[% TOTAL RETURN/(LOSS)
(auto-fill)]]),1/(Stock[[#This Row],[HOLDING DAYS
(auto-fill)]]/365))-1),"")</f>
        <v/>
      </c>
      <c r="AF2820" s="81"/>
      <c r="AG2820" s="149" t="str">
        <f>IF(Stock[[#This Row],[STATUS
(auto-fill)]]="HOLDING",Stock[[#This Row],[MARKET PRICE]]-Stock[[#This Row],[BUYING PRICE]],"")</f>
        <v/>
      </c>
      <c r="AH2820" s="143" t="str">
        <f>IFERROR(Stock[[#This Row],[CHANGE
(auto-fill)]]/Stock[[#This Row],[BUYING PRICE]],"")</f>
        <v/>
      </c>
      <c r="AI2820" s="130" t="str">
        <f>IF(Stock[[#This Row],[MARKET PRICE]]&gt;0,Stock[[#This Row],[MARKET PRICE]]*Stock[[#This Row],[REMAINING QUANTITY
(auto-fill)]],"")</f>
        <v/>
      </c>
    </row>
    <row r="2821" spans="2:35">
      <c r="B2821" s="110" t="str">
        <f>IF(AND(Stock[[#This Row],[BUYING QUANTITY]]&gt;0,Stock[[#This Row],[REMAINING QUANTITY
(auto-fill)]]=0),"SOLD OUT",
IF(AND(Stock[[#This Row],[BUYING QUANTITY]]&gt;0,Stock[[#This Row],[REMAINING QUANTITY
(auto-fill)]]&gt;0),"HOLDING",""))</f>
        <v/>
      </c>
      <c r="C2821" s="113">
        <f t="shared" si="43"/>
        <v>2808</v>
      </c>
      <c r="D2821" s="79"/>
      <c r="E2821" s="80"/>
      <c r="F2821" s="162"/>
      <c r="G2821" s="85"/>
      <c r="H2821" s="86"/>
      <c r="I2821" s="164"/>
      <c r="J2821" s="115" t="str">
        <f>IF(Stock[[#This Row],[BUYING QUANTITY]]&gt;0,Stock[[#This Row],[BUYING PRICE]]*Stock[[#This Row],[BUYING QUANTITY]]*Stock[[#This Row],[% BUYING FEE]],"")</f>
        <v/>
      </c>
      <c r="K2821" s="89"/>
      <c r="L2821" s="90"/>
      <c r="M2821" s="117" t="str">
        <f>IF(Stock[[#This Row],[BUYING QUANTITY]]&gt;0,Stock[[#This Row],[BUYING PRICE]]*(1+Stock[[#This Row],[% THRESHOLD (RETURN)_1]]),"")</f>
        <v/>
      </c>
      <c r="N2821" s="91"/>
      <c r="O2821" s="117" t="str">
        <f>IF(Stock[[#This Row],[BUYING QUANTITY]]&gt;0,Stock[[#This Row],[BUYING PRICE]]*(1+Stock[[#This Row],[% THRESHOLD (RETURN)_2]]),"")</f>
        <v/>
      </c>
      <c r="P2821" s="91"/>
      <c r="Q2821" s="117" t="str">
        <f>IF(Stock[[#This Row],[BUYING QUANTITY]]&gt;0,Stock[[#This Row],[BUYING PRICE]]*(1+Stock[[#This Row],[% THRESHOLD (LOSS)]]),"")</f>
        <v/>
      </c>
      <c r="R2821" s="105"/>
      <c r="S2821" s="118" t="str">
        <f>IF(Stock[[#This Row],[CASH DIVIDEND]]&gt;0,Stock[[#This Row],[CASH DIVIDEND]]/(Stock[[#This Row],[BUYING PRICE]]*Stock[[#This Row],[BUYING QUANTITY]]),"")</f>
        <v/>
      </c>
      <c r="T2821" s="105"/>
      <c r="U2821" s="79"/>
      <c r="V2821" s="97"/>
      <c r="W2821" s="98"/>
      <c r="X2821" s="168"/>
      <c r="Y2821" s="126" t="str">
        <f>IF(Stock[[#This Row],[SELLING QUANTITY]]&gt;0,Stock[[#This Row],[SELLING PRICE]]*Stock[[#This Row],[SELLING QUANTITY]]*Stock[[#This Row],[% SELLING FEE]]+Stock[[#This Row],[SELLING PRICE]]*Stock[[#This Row],[SELLING QUANTITY]]*$D$12,"")</f>
        <v/>
      </c>
      <c r="Z2821" s="121">
        <f>Stock[[#This Row],[BUYING QUANTITY]]+Stock[[#This Row],[STOCK DIVIDEND]]-Stock[[#This Row],[SELLING QUANTITY]]</f>
        <v>0</v>
      </c>
      <c r="AA28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1" s="121">
        <f ca="1">IF(Stock[[#This Row],[SELLING DATE]]&gt;0,Stock[[#This Row],[SELLING DATE]]-Stock[[#This Row],[BUY DATE]]+1,IF(Stock[[#This Row],[BUY DATE]]=0,0,TODAY()-Stock[[#This Row],[BUY DATE]]+1))</f>
        <v>0</v>
      </c>
      <c r="AC2821" s="122" t="str">
        <f>IFERROR(Stock[[#This Row],[CASH DIVIDEND]]+Stock[[#This Row],[RETURN/(LOSS) FROM TRADING
(auto-fill)]],"")</f>
        <v/>
      </c>
      <c r="AD28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1" s="146" t="str">
        <f ca="1">IFERROR(IF(Stock[[#This Row],[HOLDING DAYS
(auto-fill)]]&lt;365,Stock[[#This Row],[% TOTAL RETURN/(LOSS)
(auto-fill)]]*365/Stock[[#This Row],[HOLDING DAYS
(auto-fill)]],POWER((1+Stock[[#This Row],[% TOTAL RETURN/(LOSS)
(auto-fill)]]),1/(Stock[[#This Row],[HOLDING DAYS
(auto-fill)]]/365))-1),"")</f>
        <v/>
      </c>
      <c r="AF2821" s="81"/>
      <c r="AG2821" s="149" t="str">
        <f>IF(Stock[[#This Row],[STATUS
(auto-fill)]]="HOLDING",Stock[[#This Row],[MARKET PRICE]]-Stock[[#This Row],[BUYING PRICE]],"")</f>
        <v/>
      </c>
      <c r="AH2821" s="143" t="str">
        <f>IFERROR(Stock[[#This Row],[CHANGE
(auto-fill)]]/Stock[[#This Row],[BUYING PRICE]],"")</f>
        <v/>
      </c>
      <c r="AI2821" s="130" t="str">
        <f>IF(Stock[[#This Row],[MARKET PRICE]]&gt;0,Stock[[#This Row],[MARKET PRICE]]*Stock[[#This Row],[REMAINING QUANTITY
(auto-fill)]],"")</f>
        <v/>
      </c>
    </row>
    <row r="2822" spans="2:35">
      <c r="B2822" s="110" t="str">
        <f>IF(AND(Stock[[#This Row],[BUYING QUANTITY]]&gt;0,Stock[[#This Row],[REMAINING QUANTITY
(auto-fill)]]=0),"SOLD OUT",
IF(AND(Stock[[#This Row],[BUYING QUANTITY]]&gt;0,Stock[[#This Row],[REMAINING QUANTITY
(auto-fill)]]&gt;0),"HOLDING",""))</f>
        <v/>
      </c>
      <c r="C2822" s="113">
        <f t="shared" si="43"/>
        <v>2809</v>
      </c>
      <c r="D2822" s="79"/>
      <c r="E2822" s="80"/>
      <c r="F2822" s="162"/>
      <c r="G2822" s="85"/>
      <c r="H2822" s="86"/>
      <c r="I2822" s="164"/>
      <c r="J2822" s="115" t="str">
        <f>IF(Stock[[#This Row],[BUYING QUANTITY]]&gt;0,Stock[[#This Row],[BUYING PRICE]]*Stock[[#This Row],[BUYING QUANTITY]]*Stock[[#This Row],[% BUYING FEE]],"")</f>
        <v/>
      </c>
      <c r="K2822" s="89"/>
      <c r="L2822" s="90"/>
      <c r="M2822" s="117" t="str">
        <f>IF(Stock[[#This Row],[BUYING QUANTITY]]&gt;0,Stock[[#This Row],[BUYING PRICE]]*(1+Stock[[#This Row],[% THRESHOLD (RETURN)_1]]),"")</f>
        <v/>
      </c>
      <c r="N2822" s="91"/>
      <c r="O2822" s="117" t="str">
        <f>IF(Stock[[#This Row],[BUYING QUANTITY]]&gt;0,Stock[[#This Row],[BUYING PRICE]]*(1+Stock[[#This Row],[% THRESHOLD (RETURN)_2]]),"")</f>
        <v/>
      </c>
      <c r="P2822" s="91"/>
      <c r="Q2822" s="117" t="str">
        <f>IF(Stock[[#This Row],[BUYING QUANTITY]]&gt;0,Stock[[#This Row],[BUYING PRICE]]*(1+Stock[[#This Row],[% THRESHOLD (LOSS)]]),"")</f>
        <v/>
      </c>
      <c r="R2822" s="105"/>
      <c r="S2822" s="118" t="str">
        <f>IF(Stock[[#This Row],[CASH DIVIDEND]]&gt;0,Stock[[#This Row],[CASH DIVIDEND]]/(Stock[[#This Row],[BUYING PRICE]]*Stock[[#This Row],[BUYING QUANTITY]]),"")</f>
        <v/>
      </c>
      <c r="T2822" s="105"/>
      <c r="U2822" s="79"/>
      <c r="V2822" s="97"/>
      <c r="W2822" s="98"/>
      <c r="X2822" s="168"/>
      <c r="Y2822" s="126" t="str">
        <f>IF(Stock[[#This Row],[SELLING QUANTITY]]&gt;0,Stock[[#This Row],[SELLING PRICE]]*Stock[[#This Row],[SELLING QUANTITY]]*Stock[[#This Row],[% SELLING FEE]]+Stock[[#This Row],[SELLING PRICE]]*Stock[[#This Row],[SELLING QUANTITY]]*$D$12,"")</f>
        <v/>
      </c>
      <c r="Z2822" s="121">
        <f>Stock[[#This Row],[BUYING QUANTITY]]+Stock[[#This Row],[STOCK DIVIDEND]]-Stock[[#This Row],[SELLING QUANTITY]]</f>
        <v>0</v>
      </c>
      <c r="AA28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2" s="121">
        <f ca="1">IF(Stock[[#This Row],[SELLING DATE]]&gt;0,Stock[[#This Row],[SELLING DATE]]-Stock[[#This Row],[BUY DATE]]+1,IF(Stock[[#This Row],[BUY DATE]]=0,0,TODAY()-Stock[[#This Row],[BUY DATE]]+1))</f>
        <v>0</v>
      </c>
      <c r="AC2822" s="122" t="str">
        <f>IFERROR(Stock[[#This Row],[CASH DIVIDEND]]+Stock[[#This Row],[RETURN/(LOSS) FROM TRADING
(auto-fill)]],"")</f>
        <v/>
      </c>
      <c r="AD28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2" s="146" t="str">
        <f ca="1">IFERROR(IF(Stock[[#This Row],[HOLDING DAYS
(auto-fill)]]&lt;365,Stock[[#This Row],[% TOTAL RETURN/(LOSS)
(auto-fill)]]*365/Stock[[#This Row],[HOLDING DAYS
(auto-fill)]],POWER((1+Stock[[#This Row],[% TOTAL RETURN/(LOSS)
(auto-fill)]]),1/(Stock[[#This Row],[HOLDING DAYS
(auto-fill)]]/365))-1),"")</f>
        <v/>
      </c>
      <c r="AF2822" s="81"/>
      <c r="AG2822" s="149" t="str">
        <f>IF(Stock[[#This Row],[STATUS
(auto-fill)]]="HOLDING",Stock[[#This Row],[MARKET PRICE]]-Stock[[#This Row],[BUYING PRICE]],"")</f>
        <v/>
      </c>
      <c r="AH2822" s="143" t="str">
        <f>IFERROR(Stock[[#This Row],[CHANGE
(auto-fill)]]/Stock[[#This Row],[BUYING PRICE]],"")</f>
        <v/>
      </c>
      <c r="AI2822" s="130" t="str">
        <f>IF(Stock[[#This Row],[MARKET PRICE]]&gt;0,Stock[[#This Row],[MARKET PRICE]]*Stock[[#This Row],[REMAINING QUANTITY
(auto-fill)]],"")</f>
        <v/>
      </c>
    </row>
    <row r="2823" spans="2:35">
      <c r="B2823" s="110" t="str">
        <f>IF(AND(Stock[[#This Row],[BUYING QUANTITY]]&gt;0,Stock[[#This Row],[REMAINING QUANTITY
(auto-fill)]]=0),"SOLD OUT",
IF(AND(Stock[[#This Row],[BUYING QUANTITY]]&gt;0,Stock[[#This Row],[REMAINING QUANTITY
(auto-fill)]]&gt;0),"HOLDING",""))</f>
        <v/>
      </c>
      <c r="C2823" s="113">
        <f t="shared" si="43"/>
        <v>2810</v>
      </c>
      <c r="D2823" s="79"/>
      <c r="E2823" s="80"/>
      <c r="F2823" s="162"/>
      <c r="G2823" s="85"/>
      <c r="H2823" s="86"/>
      <c r="I2823" s="164"/>
      <c r="J2823" s="115" t="str">
        <f>IF(Stock[[#This Row],[BUYING QUANTITY]]&gt;0,Stock[[#This Row],[BUYING PRICE]]*Stock[[#This Row],[BUYING QUANTITY]]*Stock[[#This Row],[% BUYING FEE]],"")</f>
        <v/>
      </c>
      <c r="K2823" s="89"/>
      <c r="L2823" s="90"/>
      <c r="M2823" s="117" t="str">
        <f>IF(Stock[[#This Row],[BUYING QUANTITY]]&gt;0,Stock[[#This Row],[BUYING PRICE]]*(1+Stock[[#This Row],[% THRESHOLD (RETURN)_1]]),"")</f>
        <v/>
      </c>
      <c r="N2823" s="91"/>
      <c r="O2823" s="117" t="str">
        <f>IF(Stock[[#This Row],[BUYING QUANTITY]]&gt;0,Stock[[#This Row],[BUYING PRICE]]*(1+Stock[[#This Row],[% THRESHOLD (RETURN)_2]]),"")</f>
        <v/>
      </c>
      <c r="P2823" s="91"/>
      <c r="Q2823" s="117" t="str">
        <f>IF(Stock[[#This Row],[BUYING QUANTITY]]&gt;0,Stock[[#This Row],[BUYING PRICE]]*(1+Stock[[#This Row],[% THRESHOLD (LOSS)]]),"")</f>
        <v/>
      </c>
      <c r="R2823" s="105"/>
      <c r="S2823" s="118" t="str">
        <f>IF(Stock[[#This Row],[CASH DIVIDEND]]&gt;0,Stock[[#This Row],[CASH DIVIDEND]]/(Stock[[#This Row],[BUYING PRICE]]*Stock[[#This Row],[BUYING QUANTITY]]),"")</f>
        <v/>
      </c>
      <c r="T2823" s="105"/>
      <c r="U2823" s="79"/>
      <c r="V2823" s="97"/>
      <c r="W2823" s="98"/>
      <c r="X2823" s="168"/>
      <c r="Y2823" s="126" t="str">
        <f>IF(Stock[[#This Row],[SELLING QUANTITY]]&gt;0,Stock[[#This Row],[SELLING PRICE]]*Stock[[#This Row],[SELLING QUANTITY]]*Stock[[#This Row],[% SELLING FEE]]+Stock[[#This Row],[SELLING PRICE]]*Stock[[#This Row],[SELLING QUANTITY]]*$D$12,"")</f>
        <v/>
      </c>
      <c r="Z2823" s="121">
        <f>Stock[[#This Row],[BUYING QUANTITY]]+Stock[[#This Row],[STOCK DIVIDEND]]-Stock[[#This Row],[SELLING QUANTITY]]</f>
        <v>0</v>
      </c>
      <c r="AA28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3" s="121">
        <f ca="1">IF(Stock[[#This Row],[SELLING DATE]]&gt;0,Stock[[#This Row],[SELLING DATE]]-Stock[[#This Row],[BUY DATE]]+1,IF(Stock[[#This Row],[BUY DATE]]=0,0,TODAY()-Stock[[#This Row],[BUY DATE]]+1))</f>
        <v>0</v>
      </c>
      <c r="AC2823" s="122" t="str">
        <f>IFERROR(Stock[[#This Row],[CASH DIVIDEND]]+Stock[[#This Row],[RETURN/(LOSS) FROM TRADING
(auto-fill)]],"")</f>
        <v/>
      </c>
      <c r="AD28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3" s="146" t="str">
        <f ca="1">IFERROR(IF(Stock[[#This Row],[HOLDING DAYS
(auto-fill)]]&lt;365,Stock[[#This Row],[% TOTAL RETURN/(LOSS)
(auto-fill)]]*365/Stock[[#This Row],[HOLDING DAYS
(auto-fill)]],POWER((1+Stock[[#This Row],[% TOTAL RETURN/(LOSS)
(auto-fill)]]),1/(Stock[[#This Row],[HOLDING DAYS
(auto-fill)]]/365))-1),"")</f>
        <v/>
      </c>
      <c r="AF2823" s="81"/>
      <c r="AG2823" s="149" t="str">
        <f>IF(Stock[[#This Row],[STATUS
(auto-fill)]]="HOLDING",Stock[[#This Row],[MARKET PRICE]]-Stock[[#This Row],[BUYING PRICE]],"")</f>
        <v/>
      </c>
      <c r="AH2823" s="143" t="str">
        <f>IFERROR(Stock[[#This Row],[CHANGE
(auto-fill)]]/Stock[[#This Row],[BUYING PRICE]],"")</f>
        <v/>
      </c>
      <c r="AI2823" s="130" t="str">
        <f>IF(Stock[[#This Row],[MARKET PRICE]]&gt;0,Stock[[#This Row],[MARKET PRICE]]*Stock[[#This Row],[REMAINING QUANTITY
(auto-fill)]],"")</f>
        <v/>
      </c>
    </row>
    <row r="2824" spans="2:35">
      <c r="B2824" s="110" t="str">
        <f>IF(AND(Stock[[#This Row],[BUYING QUANTITY]]&gt;0,Stock[[#This Row],[REMAINING QUANTITY
(auto-fill)]]=0),"SOLD OUT",
IF(AND(Stock[[#This Row],[BUYING QUANTITY]]&gt;0,Stock[[#This Row],[REMAINING QUANTITY
(auto-fill)]]&gt;0),"HOLDING",""))</f>
        <v/>
      </c>
      <c r="C2824" s="113">
        <f t="shared" si="43"/>
        <v>2811</v>
      </c>
      <c r="D2824" s="79"/>
      <c r="E2824" s="80"/>
      <c r="F2824" s="162"/>
      <c r="G2824" s="85"/>
      <c r="H2824" s="86"/>
      <c r="I2824" s="164"/>
      <c r="J2824" s="115" t="str">
        <f>IF(Stock[[#This Row],[BUYING QUANTITY]]&gt;0,Stock[[#This Row],[BUYING PRICE]]*Stock[[#This Row],[BUYING QUANTITY]]*Stock[[#This Row],[% BUYING FEE]],"")</f>
        <v/>
      </c>
      <c r="K2824" s="89"/>
      <c r="L2824" s="90"/>
      <c r="M2824" s="117" t="str">
        <f>IF(Stock[[#This Row],[BUYING QUANTITY]]&gt;0,Stock[[#This Row],[BUYING PRICE]]*(1+Stock[[#This Row],[% THRESHOLD (RETURN)_1]]),"")</f>
        <v/>
      </c>
      <c r="N2824" s="91"/>
      <c r="O2824" s="117" t="str">
        <f>IF(Stock[[#This Row],[BUYING QUANTITY]]&gt;0,Stock[[#This Row],[BUYING PRICE]]*(1+Stock[[#This Row],[% THRESHOLD (RETURN)_2]]),"")</f>
        <v/>
      </c>
      <c r="P2824" s="91"/>
      <c r="Q2824" s="117" t="str">
        <f>IF(Stock[[#This Row],[BUYING QUANTITY]]&gt;0,Stock[[#This Row],[BUYING PRICE]]*(1+Stock[[#This Row],[% THRESHOLD (LOSS)]]),"")</f>
        <v/>
      </c>
      <c r="R2824" s="105"/>
      <c r="S2824" s="118" t="str">
        <f>IF(Stock[[#This Row],[CASH DIVIDEND]]&gt;0,Stock[[#This Row],[CASH DIVIDEND]]/(Stock[[#This Row],[BUYING PRICE]]*Stock[[#This Row],[BUYING QUANTITY]]),"")</f>
        <v/>
      </c>
      <c r="T2824" s="105"/>
      <c r="U2824" s="79"/>
      <c r="V2824" s="97"/>
      <c r="W2824" s="98"/>
      <c r="X2824" s="168"/>
      <c r="Y2824" s="126" t="str">
        <f>IF(Stock[[#This Row],[SELLING QUANTITY]]&gt;0,Stock[[#This Row],[SELLING PRICE]]*Stock[[#This Row],[SELLING QUANTITY]]*Stock[[#This Row],[% SELLING FEE]]+Stock[[#This Row],[SELLING PRICE]]*Stock[[#This Row],[SELLING QUANTITY]]*$D$12,"")</f>
        <v/>
      </c>
      <c r="Z2824" s="121">
        <f>Stock[[#This Row],[BUYING QUANTITY]]+Stock[[#This Row],[STOCK DIVIDEND]]-Stock[[#This Row],[SELLING QUANTITY]]</f>
        <v>0</v>
      </c>
      <c r="AA28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4" s="121">
        <f ca="1">IF(Stock[[#This Row],[SELLING DATE]]&gt;0,Stock[[#This Row],[SELLING DATE]]-Stock[[#This Row],[BUY DATE]]+1,IF(Stock[[#This Row],[BUY DATE]]=0,0,TODAY()-Stock[[#This Row],[BUY DATE]]+1))</f>
        <v>0</v>
      </c>
      <c r="AC2824" s="122" t="str">
        <f>IFERROR(Stock[[#This Row],[CASH DIVIDEND]]+Stock[[#This Row],[RETURN/(LOSS) FROM TRADING
(auto-fill)]],"")</f>
        <v/>
      </c>
      <c r="AD28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4" s="146" t="str">
        <f ca="1">IFERROR(IF(Stock[[#This Row],[HOLDING DAYS
(auto-fill)]]&lt;365,Stock[[#This Row],[% TOTAL RETURN/(LOSS)
(auto-fill)]]*365/Stock[[#This Row],[HOLDING DAYS
(auto-fill)]],POWER((1+Stock[[#This Row],[% TOTAL RETURN/(LOSS)
(auto-fill)]]),1/(Stock[[#This Row],[HOLDING DAYS
(auto-fill)]]/365))-1),"")</f>
        <v/>
      </c>
      <c r="AF2824" s="81"/>
      <c r="AG2824" s="149" t="str">
        <f>IF(Stock[[#This Row],[STATUS
(auto-fill)]]="HOLDING",Stock[[#This Row],[MARKET PRICE]]-Stock[[#This Row],[BUYING PRICE]],"")</f>
        <v/>
      </c>
      <c r="AH2824" s="143" t="str">
        <f>IFERROR(Stock[[#This Row],[CHANGE
(auto-fill)]]/Stock[[#This Row],[BUYING PRICE]],"")</f>
        <v/>
      </c>
      <c r="AI2824" s="130" t="str">
        <f>IF(Stock[[#This Row],[MARKET PRICE]]&gt;0,Stock[[#This Row],[MARKET PRICE]]*Stock[[#This Row],[REMAINING QUANTITY
(auto-fill)]],"")</f>
        <v/>
      </c>
    </row>
    <row r="2825" spans="2:35">
      <c r="B2825" s="110" t="str">
        <f>IF(AND(Stock[[#This Row],[BUYING QUANTITY]]&gt;0,Stock[[#This Row],[REMAINING QUANTITY
(auto-fill)]]=0),"SOLD OUT",
IF(AND(Stock[[#This Row],[BUYING QUANTITY]]&gt;0,Stock[[#This Row],[REMAINING QUANTITY
(auto-fill)]]&gt;0),"HOLDING",""))</f>
        <v/>
      </c>
      <c r="C2825" s="113">
        <f t="shared" si="43"/>
        <v>2812</v>
      </c>
      <c r="D2825" s="79"/>
      <c r="E2825" s="80"/>
      <c r="F2825" s="162"/>
      <c r="G2825" s="85"/>
      <c r="H2825" s="86"/>
      <c r="I2825" s="164"/>
      <c r="J2825" s="115" t="str">
        <f>IF(Stock[[#This Row],[BUYING QUANTITY]]&gt;0,Stock[[#This Row],[BUYING PRICE]]*Stock[[#This Row],[BUYING QUANTITY]]*Stock[[#This Row],[% BUYING FEE]],"")</f>
        <v/>
      </c>
      <c r="K2825" s="89"/>
      <c r="L2825" s="90"/>
      <c r="M2825" s="117" t="str">
        <f>IF(Stock[[#This Row],[BUYING QUANTITY]]&gt;0,Stock[[#This Row],[BUYING PRICE]]*(1+Stock[[#This Row],[% THRESHOLD (RETURN)_1]]),"")</f>
        <v/>
      </c>
      <c r="N2825" s="91"/>
      <c r="O2825" s="117" t="str">
        <f>IF(Stock[[#This Row],[BUYING QUANTITY]]&gt;0,Stock[[#This Row],[BUYING PRICE]]*(1+Stock[[#This Row],[% THRESHOLD (RETURN)_2]]),"")</f>
        <v/>
      </c>
      <c r="P2825" s="91"/>
      <c r="Q2825" s="117" t="str">
        <f>IF(Stock[[#This Row],[BUYING QUANTITY]]&gt;0,Stock[[#This Row],[BUYING PRICE]]*(1+Stock[[#This Row],[% THRESHOLD (LOSS)]]),"")</f>
        <v/>
      </c>
      <c r="R2825" s="105"/>
      <c r="S2825" s="118" t="str">
        <f>IF(Stock[[#This Row],[CASH DIVIDEND]]&gt;0,Stock[[#This Row],[CASH DIVIDEND]]/(Stock[[#This Row],[BUYING PRICE]]*Stock[[#This Row],[BUYING QUANTITY]]),"")</f>
        <v/>
      </c>
      <c r="T2825" s="105"/>
      <c r="U2825" s="79"/>
      <c r="V2825" s="97"/>
      <c r="W2825" s="98"/>
      <c r="X2825" s="168"/>
      <c r="Y2825" s="126" t="str">
        <f>IF(Stock[[#This Row],[SELLING QUANTITY]]&gt;0,Stock[[#This Row],[SELLING PRICE]]*Stock[[#This Row],[SELLING QUANTITY]]*Stock[[#This Row],[% SELLING FEE]]+Stock[[#This Row],[SELLING PRICE]]*Stock[[#This Row],[SELLING QUANTITY]]*$D$12,"")</f>
        <v/>
      </c>
      <c r="Z2825" s="121">
        <f>Stock[[#This Row],[BUYING QUANTITY]]+Stock[[#This Row],[STOCK DIVIDEND]]-Stock[[#This Row],[SELLING QUANTITY]]</f>
        <v>0</v>
      </c>
      <c r="AA28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5" s="121">
        <f ca="1">IF(Stock[[#This Row],[SELLING DATE]]&gt;0,Stock[[#This Row],[SELLING DATE]]-Stock[[#This Row],[BUY DATE]]+1,IF(Stock[[#This Row],[BUY DATE]]=0,0,TODAY()-Stock[[#This Row],[BUY DATE]]+1))</f>
        <v>0</v>
      </c>
      <c r="AC2825" s="122" t="str">
        <f>IFERROR(Stock[[#This Row],[CASH DIVIDEND]]+Stock[[#This Row],[RETURN/(LOSS) FROM TRADING
(auto-fill)]],"")</f>
        <v/>
      </c>
      <c r="AD28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5" s="146" t="str">
        <f ca="1">IFERROR(IF(Stock[[#This Row],[HOLDING DAYS
(auto-fill)]]&lt;365,Stock[[#This Row],[% TOTAL RETURN/(LOSS)
(auto-fill)]]*365/Stock[[#This Row],[HOLDING DAYS
(auto-fill)]],POWER((1+Stock[[#This Row],[% TOTAL RETURN/(LOSS)
(auto-fill)]]),1/(Stock[[#This Row],[HOLDING DAYS
(auto-fill)]]/365))-1),"")</f>
        <v/>
      </c>
      <c r="AF2825" s="81"/>
      <c r="AG2825" s="149" t="str">
        <f>IF(Stock[[#This Row],[STATUS
(auto-fill)]]="HOLDING",Stock[[#This Row],[MARKET PRICE]]-Stock[[#This Row],[BUYING PRICE]],"")</f>
        <v/>
      </c>
      <c r="AH2825" s="143" t="str">
        <f>IFERROR(Stock[[#This Row],[CHANGE
(auto-fill)]]/Stock[[#This Row],[BUYING PRICE]],"")</f>
        <v/>
      </c>
      <c r="AI2825" s="130" t="str">
        <f>IF(Stock[[#This Row],[MARKET PRICE]]&gt;0,Stock[[#This Row],[MARKET PRICE]]*Stock[[#This Row],[REMAINING QUANTITY
(auto-fill)]],"")</f>
        <v/>
      </c>
    </row>
    <row r="2826" spans="2:35">
      <c r="B2826" s="110" t="str">
        <f>IF(AND(Stock[[#This Row],[BUYING QUANTITY]]&gt;0,Stock[[#This Row],[REMAINING QUANTITY
(auto-fill)]]=0),"SOLD OUT",
IF(AND(Stock[[#This Row],[BUYING QUANTITY]]&gt;0,Stock[[#This Row],[REMAINING QUANTITY
(auto-fill)]]&gt;0),"HOLDING",""))</f>
        <v/>
      </c>
      <c r="C2826" s="113">
        <f t="shared" si="43"/>
        <v>2813</v>
      </c>
      <c r="D2826" s="79"/>
      <c r="E2826" s="80"/>
      <c r="F2826" s="162"/>
      <c r="G2826" s="85"/>
      <c r="H2826" s="86"/>
      <c r="I2826" s="164"/>
      <c r="J2826" s="115" t="str">
        <f>IF(Stock[[#This Row],[BUYING QUANTITY]]&gt;0,Stock[[#This Row],[BUYING PRICE]]*Stock[[#This Row],[BUYING QUANTITY]]*Stock[[#This Row],[% BUYING FEE]],"")</f>
        <v/>
      </c>
      <c r="K2826" s="89"/>
      <c r="L2826" s="90"/>
      <c r="M2826" s="117" t="str">
        <f>IF(Stock[[#This Row],[BUYING QUANTITY]]&gt;0,Stock[[#This Row],[BUYING PRICE]]*(1+Stock[[#This Row],[% THRESHOLD (RETURN)_1]]),"")</f>
        <v/>
      </c>
      <c r="N2826" s="91"/>
      <c r="O2826" s="117" t="str">
        <f>IF(Stock[[#This Row],[BUYING QUANTITY]]&gt;0,Stock[[#This Row],[BUYING PRICE]]*(1+Stock[[#This Row],[% THRESHOLD (RETURN)_2]]),"")</f>
        <v/>
      </c>
      <c r="P2826" s="91"/>
      <c r="Q2826" s="117" t="str">
        <f>IF(Stock[[#This Row],[BUYING QUANTITY]]&gt;0,Stock[[#This Row],[BUYING PRICE]]*(1+Stock[[#This Row],[% THRESHOLD (LOSS)]]),"")</f>
        <v/>
      </c>
      <c r="R2826" s="105"/>
      <c r="S2826" s="118" t="str">
        <f>IF(Stock[[#This Row],[CASH DIVIDEND]]&gt;0,Stock[[#This Row],[CASH DIVIDEND]]/(Stock[[#This Row],[BUYING PRICE]]*Stock[[#This Row],[BUYING QUANTITY]]),"")</f>
        <v/>
      </c>
      <c r="T2826" s="105"/>
      <c r="U2826" s="79"/>
      <c r="V2826" s="97"/>
      <c r="W2826" s="98"/>
      <c r="X2826" s="168"/>
      <c r="Y2826" s="126" t="str">
        <f>IF(Stock[[#This Row],[SELLING QUANTITY]]&gt;0,Stock[[#This Row],[SELLING PRICE]]*Stock[[#This Row],[SELLING QUANTITY]]*Stock[[#This Row],[% SELLING FEE]]+Stock[[#This Row],[SELLING PRICE]]*Stock[[#This Row],[SELLING QUANTITY]]*$D$12,"")</f>
        <v/>
      </c>
      <c r="Z2826" s="121">
        <f>Stock[[#This Row],[BUYING QUANTITY]]+Stock[[#This Row],[STOCK DIVIDEND]]-Stock[[#This Row],[SELLING QUANTITY]]</f>
        <v>0</v>
      </c>
      <c r="AA28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6" s="121">
        <f ca="1">IF(Stock[[#This Row],[SELLING DATE]]&gt;0,Stock[[#This Row],[SELLING DATE]]-Stock[[#This Row],[BUY DATE]]+1,IF(Stock[[#This Row],[BUY DATE]]=0,0,TODAY()-Stock[[#This Row],[BUY DATE]]+1))</f>
        <v>0</v>
      </c>
      <c r="AC2826" s="122" t="str">
        <f>IFERROR(Stock[[#This Row],[CASH DIVIDEND]]+Stock[[#This Row],[RETURN/(LOSS) FROM TRADING
(auto-fill)]],"")</f>
        <v/>
      </c>
      <c r="AD28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6" s="146" t="str">
        <f ca="1">IFERROR(IF(Stock[[#This Row],[HOLDING DAYS
(auto-fill)]]&lt;365,Stock[[#This Row],[% TOTAL RETURN/(LOSS)
(auto-fill)]]*365/Stock[[#This Row],[HOLDING DAYS
(auto-fill)]],POWER((1+Stock[[#This Row],[% TOTAL RETURN/(LOSS)
(auto-fill)]]),1/(Stock[[#This Row],[HOLDING DAYS
(auto-fill)]]/365))-1),"")</f>
        <v/>
      </c>
      <c r="AF2826" s="81"/>
      <c r="AG2826" s="149" t="str">
        <f>IF(Stock[[#This Row],[STATUS
(auto-fill)]]="HOLDING",Stock[[#This Row],[MARKET PRICE]]-Stock[[#This Row],[BUYING PRICE]],"")</f>
        <v/>
      </c>
      <c r="AH2826" s="143" t="str">
        <f>IFERROR(Stock[[#This Row],[CHANGE
(auto-fill)]]/Stock[[#This Row],[BUYING PRICE]],"")</f>
        <v/>
      </c>
      <c r="AI2826" s="130" t="str">
        <f>IF(Stock[[#This Row],[MARKET PRICE]]&gt;0,Stock[[#This Row],[MARKET PRICE]]*Stock[[#This Row],[REMAINING QUANTITY
(auto-fill)]],"")</f>
        <v/>
      </c>
    </row>
    <row r="2827" spans="2:35">
      <c r="B2827" s="110" t="str">
        <f>IF(AND(Stock[[#This Row],[BUYING QUANTITY]]&gt;0,Stock[[#This Row],[REMAINING QUANTITY
(auto-fill)]]=0),"SOLD OUT",
IF(AND(Stock[[#This Row],[BUYING QUANTITY]]&gt;0,Stock[[#This Row],[REMAINING QUANTITY
(auto-fill)]]&gt;0),"HOLDING",""))</f>
        <v/>
      </c>
      <c r="C2827" s="113">
        <f t="shared" si="43"/>
        <v>2814</v>
      </c>
      <c r="D2827" s="79"/>
      <c r="E2827" s="80"/>
      <c r="F2827" s="162"/>
      <c r="G2827" s="85"/>
      <c r="H2827" s="86"/>
      <c r="I2827" s="164"/>
      <c r="J2827" s="115" t="str">
        <f>IF(Stock[[#This Row],[BUYING QUANTITY]]&gt;0,Stock[[#This Row],[BUYING PRICE]]*Stock[[#This Row],[BUYING QUANTITY]]*Stock[[#This Row],[% BUYING FEE]],"")</f>
        <v/>
      </c>
      <c r="K2827" s="89"/>
      <c r="L2827" s="90"/>
      <c r="M2827" s="117" t="str">
        <f>IF(Stock[[#This Row],[BUYING QUANTITY]]&gt;0,Stock[[#This Row],[BUYING PRICE]]*(1+Stock[[#This Row],[% THRESHOLD (RETURN)_1]]),"")</f>
        <v/>
      </c>
      <c r="N2827" s="91"/>
      <c r="O2827" s="117" t="str">
        <f>IF(Stock[[#This Row],[BUYING QUANTITY]]&gt;0,Stock[[#This Row],[BUYING PRICE]]*(1+Stock[[#This Row],[% THRESHOLD (RETURN)_2]]),"")</f>
        <v/>
      </c>
      <c r="P2827" s="91"/>
      <c r="Q2827" s="117" t="str">
        <f>IF(Stock[[#This Row],[BUYING QUANTITY]]&gt;0,Stock[[#This Row],[BUYING PRICE]]*(1+Stock[[#This Row],[% THRESHOLD (LOSS)]]),"")</f>
        <v/>
      </c>
      <c r="R2827" s="105"/>
      <c r="S2827" s="118" t="str">
        <f>IF(Stock[[#This Row],[CASH DIVIDEND]]&gt;0,Stock[[#This Row],[CASH DIVIDEND]]/(Stock[[#This Row],[BUYING PRICE]]*Stock[[#This Row],[BUYING QUANTITY]]),"")</f>
        <v/>
      </c>
      <c r="T2827" s="105"/>
      <c r="U2827" s="79"/>
      <c r="V2827" s="97"/>
      <c r="W2827" s="98"/>
      <c r="X2827" s="168"/>
      <c r="Y2827" s="126" t="str">
        <f>IF(Stock[[#This Row],[SELLING QUANTITY]]&gt;0,Stock[[#This Row],[SELLING PRICE]]*Stock[[#This Row],[SELLING QUANTITY]]*Stock[[#This Row],[% SELLING FEE]]+Stock[[#This Row],[SELLING PRICE]]*Stock[[#This Row],[SELLING QUANTITY]]*$D$12,"")</f>
        <v/>
      </c>
      <c r="Z2827" s="121">
        <f>Stock[[#This Row],[BUYING QUANTITY]]+Stock[[#This Row],[STOCK DIVIDEND]]-Stock[[#This Row],[SELLING QUANTITY]]</f>
        <v>0</v>
      </c>
      <c r="AA28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7" s="121">
        <f ca="1">IF(Stock[[#This Row],[SELLING DATE]]&gt;0,Stock[[#This Row],[SELLING DATE]]-Stock[[#This Row],[BUY DATE]]+1,IF(Stock[[#This Row],[BUY DATE]]=0,0,TODAY()-Stock[[#This Row],[BUY DATE]]+1))</f>
        <v>0</v>
      </c>
      <c r="AC2827" s="122" t="str">
        <f>IFERROR(Stock[[#This Row],[CASH DIVIDEND]]+Stock[[#This Row],[RETURN/(LOSS) FROM TRADING
(auto-fill)]],"")</f>
        <v/>
      </c>
      <c r="AD28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7" s="146" t="str">
        <f ca="1">IFERROR(IF(Stock[[#This Row],[HOLDING DAYS
(auto-fill)]]&lt;365,Stock[[#This Row],[% TOTAL RETURN/(LOSS)
(auto-fill)]]*365/Stock[[#This Row],[HOLDING DAYS
(auto-fill)]],POWER((1+Stock[[#This Row],[% TOTAL RETURN/(LOSS)
(auto-fill)]]),1/(Stock[[#This Row],[HOLDING DAYS
(auto-fill)]]/365))-1),"")</f>
        <v/>
      </c>
      <c r="AF2827" s="81"/>
      <c r="AG2827" s="149" t="str">
        <f>IF(Stock[[#This Row],[STATUS
(auto-fill)]]="HOLDING",Stock[[#This Row],[MARKET PRICE]]-Stock[[#This Row],[BUYING PRICE]],"")</f>
        <v/>
      </c>
      <c r="AH2827" s="143" t="str">
        <f>IFERROR(Stock[[#This Row],[CHANGE
(auto-fill)]]/Stock[[#This Row],[BUYING PRICE]],"")</f>
        <v/>
      </c>
      <c r="AI2827" s="130" t="str">
        <f>IF(Stock[[#This Row],[MARKET PRICE]]&gt;0,Stock[[#This Row],[MARKET PRICE]]*Stock[[#This Row],[REMAINING QUANTITY
(auto-fill)]],"")</f>
        <v/>
      </c>
    </row>
    <row r="2828" spans="2:35">
      <c r="B2828" s="110" t="str">
        <f>IF(AND(Stock[[#This Row],[BUYING QUANTITY]]&gt;0,Stock[[#This Row],[REMAINING QUANTITY
(auto-fill)]]=0),"SOLD OUT",
IF(AND(Stock[[#This Row],[BUYING QUANTITY]]&gt;0,Stock[[#This Row],[REMAINING QUANTITY
(auto-fill)]]&gt;0),"HOLDING",""))</f>
        <v/>
      </c>
      <c r="C2828" s="113">
        <f t="shared" si="43"/>
        <v>2815</v>
      </c>
      <c r="D2828" s="79"/>
      <c r="E2828" s="80"/>
      <c r="F2828" s="162"/>
      <c r="G2828" s="85"/>
      <c r="H2828" s="86"/>
      <c r="I2828" s="164"/>
      <c r="J2828" s="115" t="str">
        <f>IF(Stock[[#This Row],[BUYING QUANTITY]]&gt;0,Stock[[#This Row],[BUYING PRICE]]*Stock[[#This Row],[BUYING QUANTITY]]*Stock[[#This Row],[% BUYING FEE]],"")</f>
        <v/>
      </c>
      <c r="K2828" s="89"/>
      <c r="L2828" s="90"/>
      <c r="M2828" s="117" t="str">
        <f>IF(Stock[[#This Row],[BUYING QUANTITY]]&gt;0,Stock[[#This Row],[BUYING PRICE]]*(1+Stock[[#This Row],[% THRESHOLD (RETURN)_1]]),"")</f>
        <v/>
      </c>
      <c r="N2828" s="91"/>
      <c r="O2828" s="117" t="str">
        <f>IF(Stock[[#This Row],[BUYING QUANTITY]]&gt;0,Stock[[#This Row],[BUYING PRICE]]*(1+Stock[[#This Row],[% THRESHOLD (RETURN)_2]]),"")</f>
        <v/>
      </c>
      <c r="P2828" s="91"/>
      <c r="Q2828" s="117" t="str">
        <f>IF(Stock[[#This Row],[BUYING QUANTITY]]&gt;0,Stock[[#This Row],[BUYING PRICE]]*(1+Stock[[#This Row],[% THRESHOLD (LOSS)]]),"")</f>
        <v/>
      </c>
      <c r="R2828" s="105"/>
      <c r="S2828" s="118" t="str">
        <f>IF(Stock[[#This Row],[CASH DIVIDEND]]&gt;0,Stock[[#This Row],[CASH DIVIDEND]]/(Stock[[#This Row],[BUYING PRICE]]*Stock[[#This Row],[BUYING QUANTITY]]),"")</f>
        <v/>
      </c>
      <c r="T2828" s="105"/>
      <c r="U2828" s="79"/>
      <c r="V2828" s="97"/>
      <c r="W2828" s="98"/>
      <c r="X2828" s="168"/>
      <c r="Y2828" s="126" t="str">
        <f>IF(Stock[[#This Row],[SELLING QUANTITY]]&gt;0,Stock[[#This Row],[SELLING PRICE]]*Stock[[#This Row],[SELLING QUANTITY]]*Stock[[#This Row],[% SELLING FEE]]+Stock[[#This Row],[SELLING PRICE]]*Stock[[#This Row],[SELLING QUANTITY]]*$D$12,"")</f>
        <v/>
      </c>
      <c r="Z2828" s="121">
        <f>Stock[[#This Row],[BUYING QUANTITY]]+Stock[[#This Row],[STOCK DIVIDEND]]-Stock[[#This Row],[SELLING QUANTITY]]</f>
        <v>0</v>
      </c>
      <c r="AA28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8" s="121">
        <f ca="1">IF(Stock[[#This Row],[SELLING DATE]]&gt;0,Stock[[#This Row],[SELLING DATE]]-Stock[[#This Row],[BUY DATE]]+1,IF(Stock[[#This Row],[BUY DATE]]=0,0,TODAY()-Stock[[#This Row],[BUY DATE]]+1))</f>
        <v>0</v>
      </c>
      <c r="AC2828" s="122" t="str">
        <f>IFERROR(Stock[[#This Row],[CASH DIVIDEND]]+Stock[[#This Row],[RETURN/(LOSS) FROM TRADING
(auto-fill)]],"")</f>
        <v/>
      </c>
      <c r="AD28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8" s="146" t="str">
        <f ca="1">IFERROR(IF(Stock[[#This Row],[HOLDING DAYS
(auto-fill)]]&lt;365,Stock[[#This Row],[% TOTAL RETURN/(LOSS)
(auto-fill)]]*365/Stock[[#This Row],[HOLDING DAYS
(auto-fill)]],POWER((1+Stock[[#This Row],[% TOTAL RETURN/(LOSS)
(auto-fill)]]),1/(Stock[[#This Row],[HOLDING DAYS
(auto-fill)]]/365))-1),"")</f>
        <v/>
      </c>
      <c r="AF2828" s="81"/>
      <c r="AG2828" s="149" t="str">
        <f>IF(Stock[[#This Row],[STATUS
(auto-fill)]]="HOLDING",Stock[[#This Row],[MARKET PRICE]]-Stock[[#This Row],[BUYING PRICE]],"")</f>
        <v/>
      </c>
      <c r="AH2828" s="143" t="str">
        <f>IFERROR(Stock[[#This Row],[CHANGE
(auto-fill)]]/Stock[[#This Row],[BUYING PRICE]],"")</f>
        <v/>
      </c>
      <c r="AI2828" s="130" t="str">
        <f>IF(Stock[[#This Row],[MARKET PRICE]]&gt;0,Stock[[#This Row],[MARKET PRICE]]*Stock[[#This Row],[REMAINING QUANTITY
(auto-fill)]],"")</f>
        <v/>
      </c>
    </row>
    <row r="2829" spans="2:35">
      <c r="B2829" s="110" t="str">
        <f>IF(AND(Stock[[#This Row],[BUYING QUANTITY]]&gt;0,Stock[[#This Row],[REMAINING QUANTITY
(auto-fill)]]=0),"SOLD OUT",
IF(AND(Stock[[#This Row],[BUYING QUANTITY]]&gt;0,Stock[[#This Row],[REMAINING QUANTITY
(auto-fill)]]&gt;0),"HOLDING",""))</f>
        <v/>
      </c>
      <c r="C2829" s="113">
        <f t="shared" si="43"/>
        <v>2816</v>
      </c>
      <c r="D2829" s="79"/>
      <c r="E2829" s="80"/>
      <c r="F2829" s="162"/>
      <c r="G2829" s="85"/>
      <c r="H2829" s="86"/>
      <c r="I2829" s="164"/>
      <c r="J2829" s="115" t="str">
        <f>IF(Stock[[#This Row],[BUYING QUANTITY]]&gt;0,Stock[[#This Row],[BUYING PRICE]]*Stock[[#This Row],[BUYING QUANTITY]]*Stock[[#This Row],[% BUYING FEE]],"")</f>
        <v/>
      </c>
      <c r="K2829" s="89"/>
      <c r="L2829" s="90"/>
      <c r="M2829" s="117" t="str">
        <f>IF(Stock[[#This Row],[BUYING QUANTITY]]&gt;0,Stock[[#This Row],[BUYING PRICE]]*(1+Stock[[#This Row],[% THRESHOLD (RETURN)_1]]),"")</f>
        <v/>
      </c>
      <c r="N2829" s="91"/>
      <c r="O2829" s="117" t="str">
        <f>IF(Stock[[#This Row],[BUYING QUANTITY]]&gt;0,Stock[[#This Row],[BUYING PRICE]]*(1+Stock[[#This Row],[% THRESHOLD (RETURN)_2]]),"")</f>
        <v/>
      </c>
      <c r="P2829" s="91"/>
      <c r="Q2829" s="117" t="str">
        <f>IF(Stock[[#This Row],[BUYING QUANTITY]]&gt;0,Stock[[#This Row],[BUYING PRICE]]*(1+Stock[[#This Row],[% THRESHOLD (LOSS)]]),"")</f>
        <v/>
      </c>
      <c r="R2829" s="105"/>
      <c r="S2829" s="118" t="str">
        <f>IF(Stock[[#This Row],[CASH DIVIDEND]]&gt;0,Stock[[#This Row],[CASH DIVIDEND]]/(Stock[[#This Row],[BUYING PRICE]]*Stock[[#This Row],[BUYING QUANTITY]]),"")</f>
        <v/>
      </c>
      <c r="T2829" s="105"/>
      <c r="U2829" s="79"/>
      <c r="V2829" s="97"/>
      <c r="W2829" s="98"/>
      <c r="X2829" s="168"/>
      <c r="Y2829" s="126" t="str">
        <f>IF(Stock[[#This Row],[SELLING QUANTITY]]&gt;0,Stock[[#This Row],[SELLING PRICE]]*Stock[[#This Row],[SELLING QUANTITY]]*Stock[[#This Row],[% SELLING FEE]]+Stock[[#This Row],[SELLING PRICE]]*Stock[[#This Row],[SELLING QUANTITY]]*$D$12,"")</f>
        <v/>
      </c>
      <c r="Z2829" s="121">
        <f>Stock[[#This Row],[BUYING QUANTITY]]+Stock[[#This Row],[STOCK DIVIDEND]]-Stock[[#This Row],[SELLING QUANTITY]]</f>
        <v>0</v>
      </c>
      <c r="AA28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29" s="121">
        <f ca="1">IF(Stock[[#This Row],[SELLING DATE]]&gt;0,Stock[[#This Row],[SELLING DATE]]-Stock[[#This Row],[BUY DATE]]+1,IF(Stock[[#This Row],[BUY DATE]]=0,0,TODAY()-Stock[[#This Row],[BUY DATE]]+1))</f>
        <v>0</v>
      </c>
      <c r="AC2829" s="122" t="str">
        <f>IFERROR(Stock[[#This Row],[CASH DIVIDEND]]+Stock[[#This Row],[RETURN/(LOSS) FROM TRADING
(auto-fill)]],"")</f>
        <v/>
      </c>
      <c r="AD28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29" s="146" t="str">
        <f ca="1">IFERROR(IF(Stock[[#This Row],[HOLDING DAYS
(auto-fill)]]&lt;365,Stock[[#This Row],[% TOTAL RETURN/(LOSS)
(auto-fill)]]*365/Stock[[#This Row],[HOLDING DAYS
(auto-fill)]],POWER((1+Stock[[#This Row],[% TOTAL RETURN/(LOSS)
(auto-fill)]]),1/(Stock[[#This Row],[HOLDING DAYS
(auto-fill)]]/365))-1),"")</f>
        <v/>
      </c>
      <c r="AF2829" s="81"/>
      <c r="AG2829" s="149" t="str">
        <f>IF(Stock[[#This Row],[STATUS
(auto-fill)]]="HOLDING",Stock[[#This Row],[MARKET PRICE]]-Stock[[#This Row],[BUYING PRICE]],"")</f>
        <v/>
      </c>
      <c r="AH2829" s="143" t="str">
        <f>IFERROR(Stock[[#This Row],[CHANGE
(auto-fill)]]/Stock[[#This Row],[BUYING PRICE]],"")</f>
        <v/>
      </c>
      <c r="AI2829" s="130" t="str">
        <f>IF(Stock[[#This Row],[MARKET PRICE]]&gt;0,Stock[[#This Row],[MARKET PRICE]]*Stock[[#This Row],[REMAINING QUANTITY
(auto-fill)]],"")</f>
        <v/>
      </c>
    </row>
    <row r="2830" spans="2:35">
      <c r="B2830" s="110" t="str">
        <f>IF(AND(Stock[[#This Row],[BUYING QUANTITY]]&gt;0,Stock[[#This Row],[REMAINING QUANTITY
(auto-fill)]]=0),"SOLD OUT",
IF(AND(Stock[[#This Row],[BUYING QUANTITY]]&gt;0,Stock[[#This Row],[REMAINING QUANTITY
(auto-fill)]]&gt;0),"HOLDING",""))</f>
        <v/>
      </c>
      <c r="C2830" s="113">
        <f t="shared" si="43"/>
        <v>2817</v>
      </c>
      <c r="D2830" s="79"/>
      <c r="E2830" s="80"/>
      <c r="F2830" s="162"/>
      <c r="G2830" s="85"/>
      <c r="H2830" s="86"/>
      <c r="I2830" s="164"/>
      <c r="J2830" s="115" t="str">
        <f>IF(Stock[[#This Row],[BUYING QUANTITY]]&gt;0,Stock[[#This Row],[BUYING PRICE]]*Stock[[#This Row],[BUYING QUANTITY]]*Stock[[#This Row],[% BUYING FEE]],"")</f>
        <v/>
      </c>
      <c r="K2830" s="89"/>
      <c r="L2830" s="90"/>
      <c r="M2830" s="117" t="str">
        <f>IF(Stock[[#This Row],[BUYING QUANTITY]]&gt;0,Stock[[#This Row],[BUYING PRICE]]*(1+Stock[[#This Row],[% THRESHOLD (RETURN)_1]]),"")</f>
        <v/>
      </c>
      <c r="N2830" s="91"/>
      <c r="O2830" s="117" t="str">
        <f>IF(Stock[[#This Row],[BUYING QUANTITY]]&gt;0,Stock[[#This Row],[BUYING PRICE]]*(1+Stock[[#This Row],[% THRESHOLD (RETURN)_2]]),"")</f>
        <v/>
      </c>
      <c r="P2830" s="91"/>
      <c r="Q2830" s="117" t="str">
        <f>IF(Stock[[#This Row],[BUYING QUANTITY]]&gt;0,Stock[[#This Row],[BUYING PRICE]]*(1+Stock[[#This Row],[% THRESHOLD (LOSS)]]),"")</f>
        <v/>
      </c>
      <c r="R2830" s="105"/>
      <c r="S2830" s="118" t="str">
        <f>IF(Stock[[#This Row],[CASH DIVIDEND]]&gt;0,Stock[[#This Row],[CASH DIVIDEND]]/(Stock[[#This Row],[BUYING PRICE]]*Stock[[#This Row],[BUYING QUANTITY]]),"")</f>
        <v/>
      </c>
      <c r="T2830" s="105"/>
      <c r="U2830" s="79"/>
      <c r="V2830" s="97"/>
      <c r="W2830" s="98"/>
      <c r="X2830" s="168"/>
      <c r="Y2830" s="126" t="str">
        <f>IF(Stock[[#This Row],[SELLING QUANTITY]]&gt;0,Stock[[#This Row],[SELLING PRICE]]*Stock[[#This Row],[SELLING QUANTITY]]*Stock[[#This Row],[% SELLING FEE]]+Stock[[#This Row],[SELLING PRICE]]*Stock[[#This Row],[SELLING QUANTITY]]*$D$12,"")</f>
        <v/>
      </c>
      <c r="Z2830" s="121">
        <f>Stock[[#This Row],[BUYING QUANTITY]]+Stock[[#This Row],[STOCK DIVIDEND]]-Stock[[#This Row],[SELLING QUANTITY]]</f>
        <v>0</v>
      </c>
      <c r="AA28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0" s="121">
        <f ca="1">IF(Stock[[#This Row],[SELLING DATE]]&gt;0,Stock[[#This Row],[SELLING DATE]]-Stock[[#This Row],[BUY DATE]]+1,IF(Stock[[#This Row],[BUY DATE]]=0,0,TODAY()-Stock[[#This Row],[BUY DATE]]+1))</f>
        <v>0</v>
      </c>
      <c r="AC2830" s="122" t="str">
        <f>IFERROR(Stock[[#This Row],[CASH DIVIDEND]]+Stock[[#This Row],[RETURN/(LOSS) FROM TRADING
(auto-fill)]],"")</f>
        <v/>
      </c>
      <c r="AD28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0" s="146" t="str">
        <f ca="1">IFERROR(IF(Stock[[#This Row],[HOLDING DAYS
(auto-fill)]]&lt;365,Stock[[#This Row],[% TOTAL RETURN/(LOSS)
(auto-fill)]]*365/Stock[[#This Row],[HOLDING DAYS
(auto-fill)]],POWER((1+Stock[[#This Row],[% TOTAL RETURN/(LOSS)
(auto-fill)]]),1/(Stock[[#This Row],[HOLDING DAYS
(auto-fill)]]/365))-1),"")</f>
        <v/>
      </c>
      <c r="AF2830" s="81"/>
      <c r="AG2830" s="149" t="str">
        <f>IF(Stock[[#This Row],[STATUS
(auto-fill)]]="HOLDING",Stock[[#This Row],[MARKET PRICE]]-Stock[[#This Row],[BUYING PRICE]],"")</f>
        <v/>
      </c>
      <c r="AH2830" s="143" t="str">
        <f>IFERROR(Stock[[#This Row],[CHANGE
(auto-fill)]]/Stock[[#This Row],[BUYING PRICE]],"")</f>
        <v/>
      </c>
      <c r="AI2830" s="130" t="str">
        <f>IF(Stock[[#This Row],[MARKET PRICE]]&gt;0,Stock[[#This Row],[MARKET PRICE]]*Stock[[#This Row],[REMAINING QUANTITY
(auto-fill)]],"")</f>
        <v/>
      </c>
    </row>
    <row r="2831" spans="2:35">
      <c r="B2831" s="110" t="str">
        <f>IF(AND(Stock[[#This Row],[BUYING QUANTITY]]&gt;0,Stock[[#This Row],[REMAINING QUANTITY
(auto-fill)]]=0),"SOLD OUT",
IF(AND(Stock[[#This Row],[BUYING QUANTITY]]&gt;0,Stock[[#This Row],[REMAINING QUANTITY
(auto-fill)]]&gt;0),"HOLDING",""))</f>
        <v/>
      </c>
      <c r="C2831" s="113">
        <f t="shared" si="43"/>
        <v>2818</v>
      </c>
      <c r="D2831" s="79"/>
      <c r="E2831" s="80"/>
      <c r="F2831" s="162"/>
      <c r="G2831" s="85"/>
      <c r="H2831" s="86"/>
      <c r="I2831" s="164"/>
      <c r="J2831" s="115" t="str">
        <f>IF(Stock[[#This Row],[BUYING QUANTITY]]&gt;0,Stock[[#This Row],[BUYING PRICE]]*Stock[[#This Row],[BUYING QUANTITY]]*Stock[[#This Row],[% BUYING FEE]],"")</f>
        <v/>
      </c>
      <c r="K2831" s="89"/>
      <c r="L2831" s="90"/>
      <c r="M2831" s="117" t="str">
        <f>IF(Stock[[#This Row],[BUYING QUANTITY]]&gt;0,Stock[[#This Row],[BUYING PRICE]]*(1+Stock[[#This Row],[% THRESHOLD (RETURN)_1]]),"")</f>
        <v/>
      </c>
      <c r="N2831" s="91"/>
      <c r="O2831" s="117" t="str">
        <f>IF(Stock[[#This Row],[BUYING QUANTITY]]&gt;0,Stock[[#This Row],[BUYING PRICE]]*(1+Stock[[#This Row],[% THRESHOLD (RETURN)_2]]),"")</f>
        <v/>
      </c>
      <c r="P2831" s="91"/>
      <c r="Q2831" s="117" t="str">
        <f>IF(Stock[[#This Row],[BUYING QUANTITY]]&gt;0,Stock[[#This Row],[BUYING PRICE]]*(1+Stock[[#This Row],[% THRESHOLD (LOSS)]]),"")</f>
        <v/>
      </c>
      <c r="R2831" s="105"/>
      <c r="S2831" s="118" t="str">
        <f>IF(Stock[[#This Row],[CASH DIVIDEND]]&gt;0,Stock[[#This Row],[CASH DIVIDEND]]/(Stock[[#This Row],[BUYING PRICE]]*Stock[[#This Row],[BUYING QUANTITY]]),"")</f>
        <v/>
      </c>
      <c r="T2831" s="105"/>
      <c r="U2831" s="79"/>
      <c r="V2831" s="97"/>
      <c r="W2831" s="98"/>
      <c r="X2831" s="168"/>
      <c r="Y2831" s="126" t="str">
        <f>IF(Stock[[#This Row],[SELLING QUANTITY]]&gt;0,Stock[[#This Row],[SELLING PRICE]]*Stock[[#This Row],[SELLING QUANTITY]]*Stock[[#This Row],[% SELLING FEE]]+Stock[[#This Row],[SELLING PRICE]]*Stock[[#This Row],[SELLING QUANTITY]]*$D$12,"")</f>
        <v/>
      </c>
      <c r="Z2831" s="121">
        <f>Stock[[#This Row],[BUYING QUANTITY]]+Stock[[#This Row],[STOCK DIVIDEND]]-Stock[[#This Row],[SELLING QUANTITY]]</f>
        <v>0</v>
      </c>
      <c r="AA28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1" s="121">
        <f ca="1">IF(Stock[[#This Row],[SELLING DATE]]&gt;0,Stock[[#This Row],[SELLING DATE]]-Stock[[#This Row],[BUY DATE]]+1,IF(Stock[[#This Row],[BUY DATE]]=0,0,TODAY()-Stock[[#This Row],[BUY DATE]]+1))</f>
        <v>0</v>
      </c>
      <c r="AC2831" s="122" t="str">
        <f>IFERROR(Stock[[#This Row],[CASH DIVIDEND]]+Stock[[#This Row],[RETURN/(LOSS) FROM TRADING
(auto-fill)]],"")</f>
        <v/>
      </c>
      <c r="AD28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1" s="146" t="str">
        <f ca="1">IFERROR(IF(Stock[[#This Row],[HOLDING DAYS
(auto-fill)]]&lt;365,Stock[[#This Row],[% TOTAL RETURN/(LOSS)
(auto-fill)]]*365/Stock[[#This Row],[HOLDING DAYS
(auto-fill)]],POWER((1+Stock[[#This Row],[% TOTAL RETURN/(LOSS)
(auto-fill)]]),1/(Stock[[#This Row],[HOLDING DAYS
(auto-fill)]]/365))-1),"")</f>
        <v/>
      </c>
      <c r="AF2831" s="81"/>
      <c r="AG2831" s="149" t="str">
        <f>IF(Stock[[#This Row],[STATUS
(auto-fill)]]="HOLDING",Stock[[#This Row],[MARKET PRICE]]-Stock[[#This Row],[BUYING PRICE]],"")</f>
        <v/>
      </c>
      <c r="AH2831" s="143" t="str">
        <f>IFERROR(Stock[[#This Row],[CHANGE
(auto-fill)]]/Stock[[#This Row],[BUYING PRICE]],"")</f>
        <v/>
      </c>
      <c r="AI2831" s="130" t="str">
        <f>IF(Stock[[#This Row],[MARKET PRICE]]&gt;0,Stock[[#This Row],[MARKET PRICE]]*Stock[[#This Row],[REMAINING QUANTITY
(auto-fill)]],"")</f>
        <v/>
      </c>
    </row>
    <row r="2832" spans="2:35">
      <c r="B2832" s="110" t="str">
        <f>IF(AND(Stock[[#This Row],[BUYING QUANTITY]]&gt;0,Stock[[#This Row],[REMAINING QUANTITY
(auto-fill)]]=0),"SOLD OUT",
IF(AND(Stock[[#This Row],[BUYING QUANTITY]]&gt;0,Stock[[#This Row],[REMAINING QUANTITY
(auto-fill)]]&gt;0),"HOLDING",""))</f>
        <v/>
      </c>
      <c r="C2832" s="113">
        <f t="shared" ref="C2832:C2895" si="44">C2831+1</f>
        <v>2819</v>
      </c>
      <c r="D2832" s="79"/>
      <c r="E2832" s="80"/>
      <c r="F2832" s="162"/>
      <c r="G2832" s="85"/>
      <c r="H2832" s="86"/>
      <c r="I2832" s="164"/>
      <c r="J2832" s="115" t="str">
        <f>IF(Stock[[#This Row],[BUYING QUANTITY]]&gt;0,Stock[[#This Row],[BUYING PRICE]]*Stock[[#This Row],[BUYING QUANTITY]]*Stock[[#This Row],[% BUYING FEE]],"")</f>
        <v/>
      </c>
      <c r="K2832" s="89"/>
      <c r="L2832" s="90"/>
      <c r="M2832" s="117" t="str">
        <f>IF(Stock[[#This Row],[BUYING QUANTITY]]&gt;0,Stock[[#This Row],[BUYING PRICE]]*(1+Stock[[#This Row],[% THRESHOLD (RETURN)_1]]),"")</f>
        <v/>
      </c>
      <c r="N2832" s="91"/>
      <c r="O2832" s="117" t="str">
        <f>IF(Stock[[#This Row],[BUYING QUANTITY]]&gt;0,Stock[[#This Row],[BUYING PRICE]]*(1+Stock[[#This Row],[% THRESHOLD (RETURN)_2]]),"")</f>
        <v/>
      </c>
      <c r="P2832" s="91"/>
      <c r="Q2832" s="117" t="str">
        <f>IF(Stock[[#This Row],[BUYING QUANTITY]]&gt;0,Stock[[#This Row],[BUYING PRICE]]*(1+Stock[[#This Row],[% THRESHOLD (LOSS)]]),"")</f>
        <v/>
      </c>
      <c r="R2832" s="105"/>
      <c r="S2832" s="118" t="str">
        <f>IF(Stock[[#This Row],[CASH DIVIDEND]]&gt;0,Stock[[#This Row],[CASH DIVIDEND]]/(Stock[[#This Row],[BUYING PRICE]]*Stock[[#This Row],[BUYING QUANTITY]]),"")</f>
        <v/>
      </c>
      <c r="T2832" s="105"/>
      <c r="U2832" s="79"/>
      <c r="V2832" s="97"/>
      <c r="W2832" s="98"/>
      <c r="X2832" s="168"/>
      <c r="Y2832" s="126" t="str">
        <f>IF(Stock[[#This Row],[SELLING QUANTITY]]&gt;0,Stock[[#This Row],[SELLING PRICE]]*Stock[[#This Row],[SELLING QUANTITY]]*Stock[[#This Row],[% SELLING FEE]]+Stock[[#This Row],[SELLING PRICE]]*Stock[[#This Row],[SELLING QUANTITY]]*$D$12,"")</f>
        <v/>
      </c>
      <c r="Z2832" s="121">
        <f>Stock[[#This Row],[BUYING QUANTITY]]+Stock[[#This Row],[STOCK DIVIDEND]]-Stock[[#This Row],[SELLING QUANTITY]]</f>
        <v>0</v>
      </c>
      <c r="AA28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2" s="121">
        <f ca="1">IF(Stock[[#This Row],[SELLING DATE]]&gt;0,Stock[[#This Row],[SELLING DATE]]-Stock[[#This Row],[BUY DATE]]+1,IF(Stock[[#This Row],[BUY DATE]]=0,0,TODAY()-Stock[[#This Row],[BUY DATE]]+1))</f>
        <v>0</v>
      </c>
      <c r="AC2832" s="122" t="str">
        <f>IFERROR(Stock[[#This Row],[CASH DIVIDEND]]+Stock[[#This Row],[RETURN/(LOSS) FROM TRADING
(auto-fill)]],"")</f>
        <v/>
      </c>
      <c r="AD28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2" s="146" t="str">
        <f ca="1">IFERROR(IF(Stock[[#This Row],[HOLDING DAYS
(auto-fill)]]&lt;365,Stock[[#This Row],[% TOTAL RETURN/(LOSS)
(auto-fill)]]*365/Stock[[#This Row],[HOLDING DAYS
(auto-fill)]],POWER((1+Stock[[#This Row],[% TOTAL RETURN/(LOSS)
(auto-fill)]]),1/(Stock[[#This Row],[HOLDING DAYS
(auto-fill)]]/365))-1),"")</f>
        <v/>
      </c>
      <c r="AF2832" s="81"/>
      <c r="AG2832" s="149" t="str">
        <f>IF(Stock[[#This Row],[STATUS
(auto-fill)]]="HOLDING",Stock[[#This Row],[MARKET PRICE]]-Stock[[#This Row],[BUYING PRICE]],"")</f>
        <v/>
      </c>
      <c r="AH2832" s="143" t="str">
        <f>IFERROR(Stock[[#This Row],[CHANGE
(auto-fill)]]/Stock[[#This Row],[BUYING PRICE]],"")</f>
        <v/>
      </c>
      <c r="AI2832" s="130" t="str">
        <f>IF(Stock[[#This Row],[MARKET PRICE]]&gt;0,Stock[[#This Row],[MARKET PRICE]]*Stock[[#This Row],[REMAINING QUANTITY
(auto-fill)]],"")</f>
        <v/>
      </c>
    </row>
    <row r="2833" spans="2:35">
      <c r="B2833" s="110" t="str">
        <f>IF(AND(Stock[[#This Row],[BUYING QUANTITY]]&gt;0,Stock[[#This Row],[REMAINING QUANTITY
(auto-fill)]]=0),"SOLD OUT",
IF(AND(Stock[[#This Row],[BUYING QUANTITY]]&gt;0,Stock[[#This Row],[REMAINING QUANTITY
(auto-fill)]]&gt;0),"HOLDING",""))</f>
        <v/>
      </c>
      <c r="C2833" s="113">
        <f t="shared" si="44"/>
        <v>2820</v>
      </c>
      <c r="D2833" s="79"/>
      <c r="E2833" s="80"/>
      <c r="F2833" s="162"/>
      <c r="G2833" s="85"/>
      <c r="H2833" s="86"/>
      <c r="I2833" s="164"/>
      <c r="J2833" s="115" t="str">
        <f>IF(Stock[[#This Row],[BUYING QUANTITY]]&gt;0,Stock[[#This Row],[BUYING PRICE]]*Stock[[#This Row],[BUYING QUANTITY]]*Stock[[#This Row],[% BUYING FEE]],"")</f>
        <v/>
      </c>
      <c r="K2833" s="89"/>
      <c r="L2833" s="90"/>
      <c r="M2833" s="117" t="str">
        <f>IF(Stock[[#This Row],[BUYING QUANTITY]]&gt;0,Stock[[#This Row],[BUYING PRICE]]*(1+Stock[[#This Row],[% THRESHOLD (RETURN)_1]]),"")</f>
        <v/>
      </c>
      <c r="N2833" s="91"/>
      <c r="O2833" s="117" t="str">
        <f>IF(Stock[[#This Row],[BUYING QUANTITY]]&gt;0,Stock[[#This Row],[BUYING PRICE]]*(1+Stock[[#This Row],[% THRESHOLD (RETURN)_2]]),"")</f>
        <v/>
      </c>
      <c r="P2833" s="91"/>
      <c r="Q2833" s="117" t="str">
        <f>IF(Stock[[#This Row],[BUYING QUANTITY]]&gt;0,Stock[[#This Row],[BUYING PRICE]]*(1+Stock[[#This Row],[% THRESHOLD (LOSS)]]),"")</f>
        <v/>
      </c>
      <c r="R2833" s="105"/>
      <c r="S2833" s="118" t="str">
        <f>IF(Stock[[#This Row],[CASH DIVIDEND]]&gt;0,Stock[[#This Row],[CASH DIVIDEND]]/(Stock[[#This Row],[BUYING PRICE]]*Stock[[#This Row],[BUYING QUANTITY]]),"")</f>
        <v/>
      </c>
      <c r="T2833" s="105"/>
      <c r="U2833" s="79"/>
      <c r="V2833" s="97"/>
      <c r="W2833" s="98"/>
      <c r="X2833" s="168"/>
      <c r="Y2833" s="126" t="str">
        <f>IF(Stock[[#This Row],[SELLING QUANTITY]]&gt;0,Stock[[#This Row],[SELLING PRICE]]*Stock[[#This Row],[SELLING QUANTITY]]*Stock[[#This Row],[% SELLING FEE]]+Stock[[#This Row],[SELLING PRICE]]*Stock[[#This Row],[SELLING QUANTITY]]*$D$12,"")</f>
        <v/>
      </c>
      <c r="Z2833" s="121">
        <f>Stock[[#This Row],[BUYING QUANTITY]]+Stock[[#This Row],[STOCK DIVIDEND]]-Stock[[#This Row],[SELLING QUANTITY]]</f>
        <v>0</v>
      </c>
      <c r="AA28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3" s="121">
        <f ca="1">IF(Stock[[#This Row],[SELLING DATE]]&gt;0,Stock[[#This Row],[SELLING DATE]]-Stock[[#This Row],[BUY DATE]]+1,IF(Stock[[#This Row],[BUY DATE]]=0,0,TODAY()-Stock[[#This Row],[BUY DATE]]+1))</f>
        <v>0</v>
      </c>
      <c r="AC2833" s="122" t="str">
        <f>IFERROR(Stock[[#This Row],[CASH DIVIDEND]]+Stock[[#This Row],[RETURN/(LOSS) FROM TRADING
(auto-fill)]],"")</f>
        <v/>
      </c>
      <c r="AD28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3" s="146" t="str">
        <f ca="1">IFERROR(IF(Stock[[#This Row],[HOLDING DAYS
(auto-fill)]]&lt;365,Stock[[#This Row],[% TOTAL RETURN/(LOSS)
(auto-fill)]]*365/Stock[[#This Row],[HOLDING DAYS
(auto-fill)]],POWER((1+Stock[[#This Row],[% TOTAL RETURN/(LOSS)
(auto-fill)]]),1/(Stock[[#This Row],[HOLDING DAYS
(auto-fill)]]/365))-1),"")</f>
        <v/>
      </c>
      <c r="AF2833" s="81"/>
      <c r="AG2833" s="149" t="str">
        <f>IF(Stock[[#This Row],[STATUS
(auto-fill)]]="HOLDING",Stock[[#This Row],[MARKET PRICE]]-Stock[[#This Row],[BUYING PRICE]],"")</f>
        <v/>
      </c>
      <c r="AH2833" s="143" t="str">
        <f>IFERROR(Stock[[#This Row],[CHANGE
(auto-fill)]]/Stock[[#This Row],[BUYING PRICE]],"")</f>
        <v/>
      </c>
      <c r="AI2833" s="130" t="str">
        <f>IF(Stock[[#This Row],[MARKET PRICE]]&gt;0,Stock[[#This Row],[MARKET PRICE]]*Stock[[#This Row],[REMAINING QUANTITY
(auto-fill)]],"")</f>
        <v/>
      </c>
    </row>
    <row r="2834" spans="2:35">
      <c r="B2834" s="110" t="str">
        <f>IF(AND(Stock[[#This Row],[BUYING QUANTITY]]&gt;0,Stock[[#This Row],[REMAINING QUANTITY
(auto-fill)]]=0),"SOLD OUT",
IF(AND(Stock[[#This Row],[BUYING QUANTITY]]&gt;0,Stock[[#This Row],[REMAINING QUANTITY
(auto-fill)]]&gt;0),"HOLDING",""))</f>
        <v/>
      </c>
      <c r="C2834" s="113">
        <f t="shared" si="44"/>
        <v>2821</v>
      </c>
      <c r="D2834" s="79"/>
      <c r="E2834" s="80"/>
      <c r="F2834" s="162"/>
      <c r="G2834" s="85"/>
      <c r="H2834" s="86"/>
      <c r="I2834" s="164"/>
      <c r="J2834" s="115" t="str">
        <f>IF(Stock[[#This Row],[BUYING QUANTITY]]&gt;0,Stock[[#This Row],[BUYING PRICE]]*Stock[[#This Row],[BUYING QUANTITY]]*Stock[[#This Row],[% BUYING FEE]],"")</f>
        <v/>
      </c>
      <c r="K2834" s="89"/>
      <c r="L2834" s="90"/>
      <c r="M2834" s="117" t="str">
        <f>IF(Stock[[#This Row],[BUYING QUANTITY]]&gt;0,Stock[[#This Row],[BUYING PRICE]]*(1+Stock[[#This Row],[% THRESHOLD (RETURN)_1]]),"")</f>
        <v/>
      </c>
      <c r="N2834" s="91"/>
      <c r="O2834" s="117" t="str">
        <f>IF(Stock[[#This Row],[BUYING QUANTITY]]&gt;0,Stock[[#This Row],[BUYING PRICE]]*(1+Stock[[#This Row],[% THRESHOLD (RETURN)_2]]),"")</f>
        <v/>
      </c>
      <c r="P2834" s="91"/>
      <c r="Q2834" s="117" t="str">
        <f>IF(Stock[[#This Row],[BUYING QUANTITY]]&gt;0,Stock[[#This Row],[BUYING PRICE]]*(1+Stock[[#This Row],[% THRESHOLD (LOSS)]]),"")</f>
        <v/>
      </c>
      <c r="R2834" s="105"/>
      <c r="S2834" s="118" t="str">
        <f>IF(Stock[[#This Row],[CASH DIVIDEND]]&gt;0,Stock[[#This Row],[CASH DIVIDEND]]/(Stock[[#This Row],[BUYING PRICE]]*Stock[[#This Row],[BUYING QUANTITY]]),"")</f>
        <v/>
      </c>
      <c r="T2834" s="105"/>
      <c r="U2834" s="79"/>
      <c r="V2834" s="97"/>
      <c r="W2834" s="98"/>
      <c r="X2834" s="168"/>
      <c r="Y2834" s="126" t="str">
        <f>IF(Stock[[#This Row],[SELLING QUANTITY]]&gt;0,Stock[[#This Row],[SELLING PRICE]]*Stock[[#This Row],[SELLING QUANTITY]]*Stock[[#This Row],[% SELLING FEE]]+Stock[[#This Row],[SELLING PRICE]]*Stock[[#This Row],[SELLING QUANTITY]]*$D$12,"")</f>
        <v/>
      </c>
      <c r="Z2834" s="121">
        <f>Stock[[#This Row],[BUYING QUANTITY]]+Stock[[#This Row],[STOCK DIVIDEND]]-Stock[[#This Row],[SELLING QUANTITY]]</f>
        <v>0</v>
      </c>
      <c r="AA28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4" s="121">
        <f ca="1">IF(Stock[[#This Row],[SELLING DATE]]&gt;0,Stock[[#This Row],[SELLING DATE]]-Stock[[#This Row],[BUY DATE]]+1,IF(Stock[[#This Row],[BUY DATE]]=0,0,TODAY()-Stock[[#This Row],[BUY DATE]]+1))</f>
        <v>0</v>
      </c>
      <c r="AC2834" s="122" t="str">
        <f>IFERROR(Stock[[#This Row],[CASH DIVIDEND]]+Stock[[#This Row],[RETURN/(LOSS) FROM TRADING
(auto-fill)]],"")</f>
        <v/>
      </c>
      <c r="AD28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4" s="146" t="str">
        <f ca="1">IFERROR(IF(Stock[[#This Row],[HOLDING DAYS
(auto-fill)]]&lt;365,Stock[[#This Row],[% TOTAL RETURN/(LOSS)
(auto-fill)]]*365/Stock[[#This Row],[HOLDING DAYS
(auto-fill)]],POWER((1+Stock[[#This Row],[% TOTAL RETURN/(LOSS)
(auto-fill)]]),1/(Stock[[#This Row],[HOLDING DAYS
(auto-fill)]]/365))-1),"")</f>
        <v/>
      </c>
      <c r="AF2834" s="81"/>
      <c r="AG2834" s="149" t="str">
        <f>IF(Stock[[#This Row],[STATUS
(auto-fill)]]="HOLDING",Stock[[#This Row],[MARKET PRICE]]-Stock[[#This Row],[BUYING PRICE]],"")</f>
        <v/>
      </c>
      <c r="AH2834" s="143" t="str">
        <f>IFERROR(Stock[[#This Row],[CHANGE
(auto-fill)]]/Stock[[#This Row],[BUYING PRICE]],"")</f>
        <v/>
      </c>
      <c r="AI2834" s="130" t="str">
        <f>IF(Stock[[#This Row],[MARKET PRICE]]&gt;0,Stock[[#This Row],[MARKET PRICE]]*Stock[[#This Row],[REMAINING QUANTITY
(auto-fill)]],"")</f>
        <v/>
      </c>
    </row>
    <row r="2835" spans="2:35">
      <c r="B2835" s="110" t="str">
        <f>IF(AND(Stock[[#This Row],[BUYING QUANTITY]]&gt;0,Stock[[#This Row],[REMAINING QUANTITY
(auto-fill)]]=0),"SOLD OUT",
IF(AND(Stock[[#This Row],[BUYING QUANTITY]]&gt;0,Stock[[#This Row],[REMAINING QUANTITY
(auto-fill)]]&gt;0),"HOLDING",""))</f>
        <v/>
      </c>
      <c r="C2835" s="113">
        <f t="shared" si="44"/>
        <v>2822</v>
      </c>
      <c r="D2835" s="79"/>
      <c r="E2835" s="80"/>
      <c r="F2835" s="162"/>
      <c r="G2835" s="85"/>
      <c r="H2835" s="86"/>
      <c r="I2835" s="164"/>
      <c r="J2835" s="115" t="str">
        <f>IF(Stock[[#This Row],[BUYING QUANTITY]]&gt;0,Stock[[#This Row],[BUYING PRICE]]*Stock[[#This Row],[BUYING QUANTITY]]*Stock[[#This Row],[% BUYING FEE]],"")</f>
        <v/>
      </c>
      <c r="K2835" s="89"/>
      <c r="L2835" s="90"/>
      <c r="M2835" s="117" t="str">
        <f>IF(Stock[[#This Row],[BUYING QUANTITY]]&gt;0,Stock[[#This Row],[BUYING PRICE]]*(1+Stock[[#This Row],[% THRESHOLD (RETURN)_1]]),"")</f>
        <v/>
      </c>
      <c r="N2835" s="91"/>
      <c r="O2835" s="117" t="str">
        <f>IF(Stock[[#This Row],[BUYING QUANTITY]]&gt;0,Stock[[#This Row],[BUYING PRICE]]*(1+Stock[[#This Row],[% THRESHOLD (RETURN)_2]]),"")</f>
        <v/>
      </c>
      <c r="P2835" s="91"/>
      <c r="Q2835" s="117" t="str">
        <f>IF(Stock[[#This Row],[BUYING QUANTITY]]&gt;0,Stock[[#This Row],[BUYING PRICE]]*(1+Stock[[#This Row],[% THRESHOLD (LOSS)]]),"")</f>
        <v/>
      </c>
      <c r="R2835" s="105"/>
      <c r="S2835" s="118" t="str">
        <f>IF(Stock[[#This Row],[CASH DIVIDEND]]&gt;0,Stock[[#This Row],[CASH DIVIDEND]]/(Stock[[#This Row],[BUYING PRICE]]*Stock[[#This Row],[BUYING QUANTITY]]),"")</f>
        <v/>
      </c>
      <c r="T2835" s="105"/>
      <c r="U2835" s="79"/>
      <c r="V2835" s="97"/>
      <c r="W2835" s="98"/>
      <c r="X2835" s="168"/>
      <c r="Y2835" s="126" t="str">
        <f>IF(Stock[[#This Row],[SELLING QUANTITY]]&gt;0,Stock[[#This Row],[SELLING PRICE]]*Stock[[#This Row],[SELLING QUANTITY]]*Stock[[#This Row],[% SELLING FEE]]+Stock[[#This Row],[SELLING PRICE]]*Stock[[#This Row],[SELLING QUANTITY]]*$D$12,"")</f>
        <v/>
      </c>
      <c r="Z2835" s="121">
        <f>Stock[[#This Row],[BUYING QUANTITY]]+Stock[[#This Row],[STOCK DIVIDEND]]-Stock[[#This Row],[SELLING QUANTITY]]</f>
        <v>0</v>
      </c>
      <c r="AA28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5" s="121">
        <f ca="1">IF(Stock[[#This Row],[SELLING DATE]]&gt;0,Stock[[#This Row],[SELLING DATE]]-Stock[[#This Row],[BUY DATE]]+1,IF(Stock[[#This Row],[BUY DATE]]=0,0,TODAY()-Stock[[#This Row],[BUY DATE]]+1))</f>
        <v>0</v>
      </c>
      <c r="AC2835" s="122" t="str">
        <f>IFERROR(Stock[[#This Row],[CASH DIVIDEND]]+Stock[[#This Row],[RETURN/(LOSS) FROM TRADING
(auto-fill)]],"")</f>
        <v/>
      </c>
      <c r="AD28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5" s="146" t="str">
        <f ca="1">IFERROR(IF(Stock[[#This Row],[HOLDING DAYS
(auto-fill)]]&lt;365,Stock[[#This Row],[% TOTAL RETURN/(LOSS)
(auto-fill)]]*365/Stock[[#This Row],[HOLDING DAYS
(auto-fill)]],POWER((1+Stock[[#This Row],[% TOTAL RETURN/(LOSS)
(auto-fill)]]),1/(Stock[[#This Row],[HOLDING DAYS
(auto-fill)]]/365))-1),"")</f>
        <v/>
      </c>
      <c r="AF2835" s="81"/>
      <c r="AG2835" s="149" t="str">
        <f>IF(Stock[[#This Row],[STATUS
(auto-fill)]]="HOLDING",Stock[[#This Row],[MARKET PRICE]]-Stock[[#This Row],[BUYING PRICE]],"")</f>
        <v/>
      </c>
      <c r="AH2835" s="143" t="str">
        <f>IFERROR(Stock[[#This Row],[CHANGE
(auto-fill)]]/Stock[[#This Row],[BUYING PRICE]],"")</f>
        <v/>
      </c>
      <c r="AI2835" s="130" t="str">
        <f>IF(Stock[[#This Row],[MARKET PRICE]]&gt;0,Stock[[#This Row],[MARKET PRICE]]*Stock[[#This Row],[REMAINING QUANTITY
(auto-fill)]],"")</f>
        <v/>
      </c>
    </row>
    <row r="2836" spans="2:35">
      <c r="B2836" s="110" t="str">
        <f>IF(AND(Stock[[#This Row],[BUYING QUANTITY]]&gt;0,Stock[[#This Row],[REMAINING QUANTITY
(auto-fill)]]=0),"SOLD OUT",
IF(AND(Stock[[#This Row],[BUYING QUANTITY]]&gt;0,Stock[[#This Row],[REMAINING QUANTITY
(auto-fill)]]&gt;0),"HOLDING",""))</f>
        <v/>
      </c>
      <c r="C2836" s="113">
        <f t="shared" si="44"/>
        <v>2823</v>
      </c>
      <c r="D2836" s="79"/>
      <c r="E2836" s="80"/>
      <c r="F2836" s="162"/>
      <c r="G2836" s="85"/>
      <c r="H2836" s="86"/>
      <c r="I2836" s="164"/>
      <c r="J2836" s="115" t="str">
        <f>IF(Stock[[#This Row],[BUYING QUANTITY]]&gt;0,Stock[[#This Row],[BUYING PRICE]]*Stock[[#This Row],[BUYING QUANTITY]]*Stock[[#This Row],[% BUYING FEE]],"")</f>
        <v/>
      </c>
      <c r="K2836" s="89"/>
      <c r="L2836" s="90"/>
      <c r="M2836" s="117" t="str">
        <f>IF(Stock[[#This Row],[BUYING QUANTITY]]&gt;0,Stock[[#This Row],[BUYING PRICE]]*(1+Stock[[#This Row],[% THRESHOLD (RETURN)_1]]),"")</f>
        <v/>
      </c>
      <c r="N2836" s="91"/>
      <c r="O2836" s="117" t="str">
        <f>IF(Stock[[#This Row],[BUYING QUANTITY]]&gt;0,Stock[[#This Row],[BUYING PRICE]]*(1+Stock[[#This Row],[% THRESHOLD (RETURN)_2]]),"")</f>
        <v/>
      </c>
      <c r="P2836" s="91"/>
      <c r="Q2836" s="117" t="str">
        <f>IF(Stock[[#This Row],[BUYING QUANTITY]]&gt;0,Stock[[#This Row],[BUYING PRICE]]*(1+Stock[[#This Row],[% THRESHOLD (LOSS)]]),"")</f>
        <v/>
      </c>
      <c r="R2836" s="105"/>
      <c r="S2836" s="118" t="str">
        <f>IF(Stock[[#This Row],[CASH DIVIDEND]]&gt;0,Stock[[#This Row],[CASH DIVIDEND]]/(Stock[[#This Row],[BUYING PRICE]]*Stock[[#This Row],[BUYING QUANTITY]]),"")</f>
        <v/>
      </c>
      <c r="T2836" s="105"/>
      <c r="U2836" s="79"/>
      <c r="V2836" s="97"/>
      <c r="W2836" s="98"/>
      <c r="X2836" s="168"/>
      <c r="Y2836" s="126" t="str">
        <f>IF(Stock[[#This Row],[SELLING QUANTITY]]&gt;0,Stock[[#This Row],[SELLING PRICE]]*Stock[[#This Row],[SELLING QUANTITY]]*Stock[[#This Row],[% SELLING FEE]]+Stock[[#This Row],[SELLING PRICE]]*Stock[[#This Row],[SELLING QUANTITY]]*$D$12,"")</f>
        <v/>
      </c>
      <c r="Z2836" s="121">
        <f>Stock[[#This Row],[BUYING QUANTITY]]+Stock[[#This Row],[STOCK DIVIDEND]]-Stock[[#This Row],[SELLING QUANTITY]]</f>
        <v>0</v>
      </c>
      <c r="AA28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6" s="121">
        <f ca="1">IF(Stock[[#This Row],[SELLING DATE]]&gt;0,Stock[[#This Row],[SELLING DATE]]-Stock[[#This Row],[BUY DATE]]+1,IF(Stock[[#This Row],[BUY DATE]]=0,0,TODAY()-Stock[[#This Row],[BUY DATE]]+1))</f>
        <v>0</v>
      </c>
      <c r="AC2836" s="122" t="str">
        <f>IFERROR(Stock[[#This Row],[CASH DIVIDEND]]+Stock[[#This Row],[RETURN/(LOSS) FROM TRADING
(auto-fill)]],"")</f>
        <v/>
      </c>
      <c r="AD28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6" s="146" t="str">
        <f ca="1">IFERROR(IF(Stock[[#This Row],[HOLDING DAYS
(auto-fill)]]&lt;365,Stock[[#This Row],[% TOTAL RETURN/(LOSS)
(auto-fill)]]*365/Stock[[#This Row],[HOLDING DAYS
(auto-fill)]],POWER((1+Stock[[#This Row],[% TOTAL RETURN/(LOSS)
(auto-fill)]]),1/(Stock[[#This Row],[HOLDING DAYS
(auto-fill)]]/365))-1),"")</f>
        <v/>
      </c>
      <c r="AF2836" s="81"/>
      <c r="AG2836" s="149" t="str">
        <f>IF(Stock[[#This Row],[STATUS
(auto-fill)]]="HOLDING",Stock[[#This Row],[MARKET PRICE]]-Stock[[#This Row],[BUYING PRICE]],"")</f>
        <v/>
      </c>
      <c r="AH2836" s="143" t="str">
        <f>IFERROR(Stock[[#This Row],[CHANGE
(auto-fill)]]/Stock[[#This Row],[BUYING PRICE]],"")</f>
        <v/>
      </c>
      <c r="AI2836" s="130" t="str">
        <f>IF(Stock[[#This Row],[MARKET PRICE]]&gt;0,Stock[[#This Row],[MARKET PRICE]]*Stock[[#This Row],[REMAINING QUANTITY
(auto-fill)]],"")</f>
        <v/>
      </c>
    </row>
    <row r="2837" spans="2:35">
      <c r="B2837" s="110" t="str">
        <f>IF(AND(Stock[[#This Row],[BUYING QUANTITY]]&gt;0,Stock[[#This Row],[REMAINING QUANTITY
(auto-fill)]]=0),"SOLD OUT",
IF(AND(Stock[[#This Row],[BUYING QUANTITY]]&gt;0,Stock[[#This Row],[REMAINING QUANTITY
(auto-fill)]]&gt;0),"HOLDING",""))</f>
        <v/>
      </c>
      <c r="C2837" s="113">
        <f t="shared" si="44"/>
        <v>2824</v>
      </c>
      <c r="D2837" s="79"/>
      <c r="E2837" s="80"/>
      <c r="F2837" s="162"/>
      <c r="G2837" s="85"/>
      <c r="H2837" s="86"/>
      <c r="I2837" s="164"/>
      <c r="J2837" s="115" t="str">
        <f>IF(Stock[[#This Row],[BUYING QUANTITY]]&gt;0,Stock[[#This Row],[BUYING PRICE]]*Stock[[#This Row],[BUYING QUANTITY]]*Stock[[#This Row],[% BUYING FEE]],"")</f>
        <v/>
      </c>
      <c r="K2837" s="89"/>
      <c r="L2837" s="90"/>
      <c r="M2837" s="117" t="str">
        <f>IF(Stock[[#This Row],[BUYING QUANTITY]]&gt;0,Stock[[#This Row],[BUYING PRICE]]*(1+Stock[[#This Row],[% THRESHOLD (RETURN)_1]]),"")</f>
        <v/>
      </c>
      <c r="N2837" s="91"/>
      <c r="O2837" s="117" t="str">
        <f>IF(Stock[[#This Row],[BUYING QUANTITY]]&gt;0,Stock[[#This Row],[BUYING PRICE]]*(1+Stock[[#This Row],[% THRESHOLD (RETURN)_2]]),"")</f>
        <v/>
      </c>
      <c r="P2837" s="91"/>
      <c r="Q2837" s="117" t="str">
        <f>IF(Stock[[#This Row],[BUYING QUANTITY]]&gt;0,Stock[[#This Row],[BUYING PRICE]]*(1+Stock[[#This Row],[% THRESHOLD (LOSS)]]),"")</f>
        <v/>
      </c>
      <c r="R2837" s="105"/>
      <c r="S2837" s="118" t="str">
        <f>IF(Stock[[#This Row],[CASH DIVIDEND]]&gt;0,Stock[[#This Row],[CASH DIVIDEND]]/(Stock[[#This Row],[BUYING PRICE]]*Stock[[#This Row],[BUYING QUANTITY]]),"")</f>
        <v/>
      </c>
      <c r="T2837" s="105"/>
      <c r="U2837" s="79"/>
      <c r="V2837" s="97"/>
      <c r="W2837" s="98"/>
      <c r="X2837" s="168"/>
      <c r="Y2837" s="126" t="str">
        <f>IF(Stock[[#This Row],[SELLING QUANTITY]]&gt;0,Stock[[#This Row],[SELLING PRICE]]*Stock[[#This Row],[SELLING QUANTITY]]*Stock[[#This Row],[% SELLING FEE]]+Stock[[#This Row],[SELLING PRICE]]*Stock[[#This Row],[SELLING QUANTITY]]*$D$12,"")</f>
        <v/>
      </c>
      <c r="Z2837" s="121">
        <f>Stock[[#This Row],[BUYING QUANTITY]]+Stock[[#This Row],[STOCK DIVIDEND]]-Stock[[#This Row],[SELLING QUANTITY]]</f>
        <v>0</v>
      </c>
      <c r="AA28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7" s="121">
        <f ca="1">IF(Stock[[#This Row],[SELLING DATE]]&gt;0,Stock[[#This Row],[SELLING DATE]]-Stock[[#This Row],[BUY DATE]]+1,IF(Stock[[#This Row],[BUY DATE]]=0,0,TODAY()-Stock[[#This Row],[BUY DATE]]+1))</f>
        <v>0</v>
      </c>
      <c r="AC2837" s="122" t="str">
        <f>IFERROR(Stock[[#This Row],[CASH DIVIDEND]]+Stock[[#This Row],[RETURN/(LOSS) FROM TRADING
(auto-fill)]],"")</f>
        <v/>
      </c>
      <c r="AD28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7" s="146" t="str">
        <f ca="1">IFERROR(IF(Stock[[#This Row],[HOLDING DAYS
(auto-fill)]]&lt;365,Stock[[#This Row],[% TOTAL RETURN/(LOSS)
(auto-fill)]]*365/Stock[[#This Row],[HOLDING DAYS
(auto-fill)]],POWER((1+Stock[[#This Row],[% TOTAL RETURN/(LOSS)
(auto-fill)]]),1/(Stock[[#This Row],[HOLDING DAYS
(auto-fill)]]/365))-1),"")</f>
        <v/>
      </c>
      <c r="AF2837" s="81"/>
      <c r="AG2837" s="149" t="str">
        <f>IF(Stock[[#This Row],[STATUS
(auto-fill)]]="HOLDING",Stock[[#This Row],[MARKET PRICE]]-Stock[[#This Row],[BUYING PRICE]],"")</f>
        <v/>
      </c>
      <c r="AH2837" s="143" t="str">
        <f>IFERROR(Stock[[#This Row],[CHANGE
(auto-fill)]]/Stock[[#This Row],[BUYING PRICE]],"")</f>
        <v/>
      </c>
      <c r="AI2837" s="130" t="str">
        <f>IF(Stock[[#This Row],[MARKET PRICE]]&gt;0,Stock[[#This Row],[MARKET PRICE]]*Stock[[#This Row],[REMAINING QUANTITY
(auto-fill)]],"")</f>
        <v/>
      </c>
    </row>
    <row r="2838" spans="2:35">
      <c r="B2838" s="110" t="str">
        <f>IF(AND(Stock[[#This Row],[BUYING QUANTITY]]&gt;0,Stock[[#This Row],[REMAINING QUANTITY
(auto-fill)]]=0),"SOLD OUT",
IF(AND(Stock[[#This Row],[BUYING QUANTITY]]&gt;0,Stock[[#This Row],[REMAINING QUANTITY
(auto-fill)]]&gt;0),"HOLDING",""))</f>
        <v/>
      </c>
      <c r="C2838" s="113">
        <f t="shared" si="44"/>
        <v>2825</v>
      </c>
      <c r="D2838" s="79"/>
      <c r="E2838" s="80"/>
      <c r="F2838" s="162"/>
      <c r="G2838" s="85"/>
      <c r="H2838" s="86"/>
      <c r="I2838" s="164"/>
      <c r="J2838" s="115" t="str">
        <f>IF(Stock[[#This Row],[BUYING QUANTITY]]&gt;0,Stock[[#This Row],[BUYING PRICE]]*Stock[[#This Row],[BUYING QUANTITY]]*Stock[[#This Row],[% BUYING FEE]],"")</f>
        <v/>
      </c>
      <c r="K2838" s="89"/>
      <c r="L2838" s="90"/>
      <c r="M2838" s="117" t="str">
        <f>IF(Stock[[#This Row],[BUYING QUANTITY]]&gt;0,Stock[[#This Row],[BUYING PRICE]]*(1+Stock[[#This Row],[% THRESHOLD (RETURN)_1]]),"")</f>
        <v/>
      </c>
      <c r="N2838" s="91"/>
      <c r="O2838" s="117" t="str">
        <f>IF(Stock[[#This Row],[BUYING QUANTITY]]&gt;0,Stock[[#This Row],[BUYING PRICE]]*(1+Stock[[#This Row],[% THRESHOLD (RETURN)_2]]),"")</f>
        <v/>
      </c>
      <c r="P2838" s="91"/>
      <c r="Q2838" s="117" t="str">
        <f>IF(Stock[[#This Row],[BUYING QUANTITY]]&gt;0,Stock[[#This Row],[BUYING PRICE]]*(1+Stock[[#This Row],[% THRESHOLD (LOSS)]]),"")</f>
        <v/>
      </c>
      <c r="R2838" s="105"/>
      <c r="S2838" s="118" t="str">
        <f>IF(Stock[[#This Row],[CASH DIVIDEND]]&gt;0,Stock[[#This Row],[CASH DIVIDEND]]/(Stock[[#This Row],[BUYING PRICE]]*Stock[[#This Row],[BUYING QUANTITY]]),"")</f>
        <v/>
      </c>
      <c r="T2838" s="105"/>
      <c r="U2838" s="79"/>
      <c r="V2838" s="97"/>
      <c r="W2838" s="98"/>
      <c r="X2838" s="168"/>
      <c r="Y2838" s="126" t="str">
        <f>IF(Stock[[#This Row],[SELLING QUANTITY]]&gt;0,Stock[[#This Row],[SELLING PRICE]]*Stock[[#This Row],[SELLING QUANTITY]]*Stock[[#This Row],[% SELLING FEE]]+Stock[[#This Row],[SELLING PRICE]]*Stock[[#This Row],[SELLING QUANTITY]]*$D$12,"")</f>
        <v/>
      </c>
      <c r="Z2838" s="121">
        <f>Stock[[#This Row],[BUYING QUANTITY]]+Stock[[#This Row],[STOCK DIVIDEND]]-Stock[[#This Row],[SELLING QUANTITY]]</f>
        <v>0</v>
      </c>
      <c r="AA28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8" s="121">
        <f ca="1">IF(Stock[[#This Row],[SELLING DATE]]&gt;0,Stock[[#This Row],[SELLING DATE]]-Stock[[#This Row],[BUY DATE]]+1,IF(Stock[[#This Row],[BUY DATE]]=0,0,TODAY()-Stock[[#This Row],[BUY DATE]]+1))</f>
        <v>0</v>
      </c>
      <c r="AC2838" s="122" t="str">
        <f>IFERROR(Stock[[#This Row],[CASH DIVIDEND]]+Stock[[#This Row],[RETURN/(LOSS) FROM TRADING
(auto-fill)]],"")</f>
        <v/>
      </c>
      <c r="AD28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8" s="146" t="str">
        <f ca="1">IFERROR(IF(Stock[[#This Row],[HOLDING DAYS
(auto-fill)]]&lt;365,Stock[[#This Row],[% TOTAL RETURN/(LOSS)
(auto-fill)]]*365/Stock[[#This Row],[HOLDING DAYS
(auto-fill)]],POWER((1+Stock[[#This Row],[% TOTAL RETURN/(LOSS)
(auto-fill)]]),1/(Stock[[#This Row],[HOLDING DAYS
(auto-fill)]]/365))-1),"")</f>
        <v/>
      </c>
      <c r="AF2838" s="81"/>
      <c r="AG2838" s="149" t="str">
        <f>IF(Stock[[#This Row],[STATUS
(auto-fill)]]="HOLDING",Stock[[#This Row],[MARKET PRICE]]-Stock[[#This Row],[BUYING PRICE]],"")</f>
        <v/>
      </c>
      <c r="AH2838" s="143" t="str">
        <f>IFERROR(Stock[[#This Row],[CHANGE
(auto-fill)]]/Stock[[#This Row],[BUYING PRICE]],"")</f>
        <v/>
      </c>
      <c r="AI2838" s="130" t="str">
        <f>IF(Stock[[#This Row],[MARKET PRICE]]&gt;0,Stock[[#This Row],[MARKET PRICE]]*Stock[[#This Row],[REMAINING QUANTITY
(auto-fill)]],"")</f>
        <v/>
      </c>
    </row>
    <row r="2839" spans="2:35">
      <c r="B2839" s="110" t="str">
        <f>IF(AND(Stock[[#This Row],[BUYING QUANTITY]]&gt;0,Stock[[#This Row],[REMAINING QUANTITY
(auto-fill)]]=0),"SOLD OUT",
IF(AND(Stock[[#This Row],[BUYING QUANTITY]]&gt;0,Stock[[#This Row],[REMAINING QUANTITY
(auto-fill)]]&gt;0),"HOLDING",""))</f>
        <v/>
      </c>
      <c r="C2839" s="113">
        <f t="shared" si="44"/>
        <v>2826</v>
      </c>
      <c r="D2839" s="79"/>
      <c r="E2839" s="80"/>
      <c r="F2839" s="162"/>
      <c r="G2839" s="85"/>
      <c r="H2839" s="86"/>
      <c r="I2839" s="164"/>
      <c r="J2839" s="115" t="str">
        <f>IF(Stock[[#This Row],[BUYING QUANTITY]]&gt;0,Stock[[#This Row],[BUYING PRICE]]*Stock[[#This Row],[BUYING QUANTITY]]*Stock[[#This Row],[% BUYING FEE]],"")</f>
        <v/>
      </c>
      <c r="K2839" s="89"/>
      <c r="L2839" s="90"/>
      <c r="M2839" s="117" t="str">
        <f>IF(Stock[[#This Row],[BUYING QUANTITY]]&gt;0,Stock[[#This Row],[BUYING PRICE]]*(1+Stock[[#This Row],[% THRESHOLD (RETURN)_1]]),"")</f>
        <v/>
      </c>
      <c r="N2839" s="91"/>
      <c r="O2839" s="117" t="str">
        <f>IF(Stock[[#This Row],[BUYING QUANTITY]]&gt;0,Stock[[#This Row],[BUYING PRICE]]*(1+Stock[[#This Row],[% THRESHOLD (RETURN)_2]]),"")</f>
        <v/>
      </c>
      <c r="P2839" s="91"/>
      <c r="Q2839" s="117" t="str">
        <f>IF(Stock[[#This Row],[BUYING QUANTITY]]&gt;0,Stock[[#This Row],[BUYING PRICE]]*(1+Stock[[#This Row],[% THRESHOLD (LOSS)]]),"")</f>
        <v/>
      </c>
      <c r="R2839" s="105"/>
      <c r="S2839" s="118" t="str">
        <f>IF(Stock[[#This Row],[CASH DIVIDEND]]&gt;0,Stock[[#This Row],[CASH DIVIDEND]]/(Stock[[#This Row],[BUYING PRICE]]*Stock[[#This Row],[BUYING QUANTITY]]),"")</f>
        <v/>
      </c>
      <c r="T2839" s="105"/>
      <c r="U2839" s="79"/>
      <c r="V2839" s="97"/>
      <c r="W2839" s="98"/>
      <c r="X2839" s="168"/>
      <c r="Y2839" s="126" t="str">
        <f>IF(Stock[[#This Row],[SELLING QUANTITY]]&gt;0,Stock[[#This Row],[SELLING PRICE]]*Stock[[#This Row],[SELLING QUANTITY]]*Stock[[#This Row],[% SELLING FEE]]+Stock[[#This Row],[SELLING PRICE]]*Stock[[#This Row],[SELLING QUANTITY]]*$D$12,"")</f>
        <v/>
      </c>
      <c r="Z2839" s="121">
        <f>Stock[[#This Row],[BUYING QUANTITY]]+Stock[[#This Row],[STOCK DIVIDEND]]-Stock[[#This Row],[SELLING QUANTITY]]</f>
        <v>0</v>
      </c>
      <c r="AA28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39" s="121">
        <f ca="1">IF(Stock[[#This Row],[SELLING DATE]]&gt;0,Stock[[#This Row],[SELLING DATE]]-Stock[[#This Row],[BUY DATE]]+1,IF(Stock[[#This Row],[BUY DATE]]=0,0,TODAY()-Stock[[#This Row],[BUY DATE]]+1))</f>
        <v>0</v>
      </c>
      <c r="AC2839" s="122" t="str">
        <f>IFERROR(Stock[[#This Row],[CASH DIVIDEND]]+Stock[[#This Row],[RETURN/(LOSS) FROM TRADING
(auto-fill)]],"")</f>
        <v/>
      </c>
      <c r="AD28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39" s="146" t="str">
        <f ca="1">IFERROR(IF(Stock[[#This Row],[HOLDING DAYS
(auto-fill)]]&lt;365,Stock[[#This Row],[% TOTAL RETURN/(LOSS)
(auto-fill)]]*365/Stock[[#This Row],[HOLDING DAYS
(auto-fill)]],POWER((1+Stock[[#This Row],[% TOTAL RETURN/(LOSS)
(auto-fill)]]),1/(Stock[[#This Row],[HOLDING DAYS
(auto-fill)]]/365))-1),"")</f>
        <v/>
      </c>
      <c r="AF2839" s="81"/>
      <c r="AG2839" s="149" t="str">
        <f>IF(Stock[[#This Row],[STATUS
(auto-fill)]]="HOLDING",Stock[[#This Row],[MARKET PRICE]]-Stock[[#This Row],[BUYING PRICE]],"")</f>
        <v/>
      </c>
      <c r="AH2839" s="143" t="str">
        <f>IFERROR(Stock[[#This Row],[CHANGE
(auto-fill)]]/Stock[[#This Row],[BUYING PRICE]],"")</f>
        <v/>
      </c>
      <c r="AI2839" s="130" t="str">
        <f>IF(Stock[[#This Row],[MARKET PRICE]]&gt;0,Stock[[#This Row],[MARKET PRICE]]*Stock[[#This Row],[REMAINING QUANTITY
(auto-fill)]],"")</f>
        <v/>
      </c>
    </row>
    <row r="2840" spans="2:35">
      <c r="B2840" s="110" t="str">
        <f>IF(AND(Stock[[#This Row],[BUYING QUANTITY]]&gt;0,Stock[[#This Row],[REMAINING QUANTITY
(auto-fill)]]=0),"SOLD OUT",
IF(AND(Stock[[#This Row],[BUYING QUANTITY]]&gt;0,Stock[[#This Row],[REMAINING QUANTITY
(auto-fill)]]&gt;0),"HOLDING",""))</f>
        <v/>
      </c>
      <c r="C2840" s="113">
        <f t="shared" si="44"/>
        <v>2827</v>
      </c>
      <c r="D2840" s="79"/>
      <c r="E2840" s="80"/>
      <c r="F2840" s="162"/>
      <c r="G2840" s="85"/>
      <c r="H2840" s="86"/>
      <c r="I2840" s="164"/>
      <c r="J2840" s="115" t="str">
        <f>IF(Stock[[#This Row],[BUYING QUANTITY]]&gt;0,Stock[[#This Row],[BUYING PRICE]]*Stock[[#This Row],[BUYING QUANTITY]]*Stock[[#This Row],[% BUYING FEE]],"")</f>
        <v/>
      </c>
      <c r="K2840" s="89"/>
      <c r="L2840" s="90"/>
      <c r="M2840" s="117" t="str">
        <f>IF(Stock[[#This Row],[BUYING QUANTITY]]&gt;0,Stock[[#This Row],[BUYING PRICE]]*(1+Stock[[#This Row],[% THRESHOLD (RETURN)_1]]),"")</f>
        <v/>
      </c>
      <c r="N2840" s="91"/>
      <c r="O2840" s="117" t="str">
        <f>IF(Stock[[#This Row],[BUYING QUANTITY]]&gt;0,Stock[[#This Row],[BUYING PRICE]]*(1+Stock[[#This Row],[% THRESHOLD (RETURN)_2]]),"")</f>
        <v/>
      </c>
      <c r="P2840" s="91"/>
      <c r="Q2840" s="117" t="str">
        <f>IF(Stock[[#This Row],[BUYING QUANTITY]]&gt;0,Stock[[#This Row],[BUYING PRICE]]*(1+Stock[[#This Row],[% THRESHOLD (LOSS)]]),"")</f>
        <v/>
      </c>
      <c r="R2840" s="105"/>
      <c r="S2840" s="118" t="str">
        <f>IF(Stock[[#This Row],[CASH DIVIDEND]]&gt;0,Stock[[#This Row],[CASH DIVIDEND]]/(Stock[[#This Row],[BUYING PRICE]]*Stock[[#This Row],[BUYING QUANTITY]]),"")</f>
        <v/>
      </c>
      <c r="T2840" s="105"/>
      <c r="U2840" s="79"/>
      <c r="V2840" s="97"/>
      <c r="W2840" s="98"/>
      <c r="X2840" s="168"/>
      <c r="Y2840" s="126" t="str">
        <f>IF(Stock[[#This Row],[SELLING QUANTITY]]&gt;0,Stock[[#This Row],[SELLING PRICE]]*Stock[[#This Row],[SELLING QUANTITY]]*Stock[[#This Row],[% SELLING FEE]]+Stock[[#This Row],[SELLING PRICE]]*Stock[[#This Row],[SELLING QUANTITY]]*$D$12,"")</f>
        <v/>
      </c>
      <c r="Z2840" s="121">
        <f>Stock[[#This Row],[BUYING QUANTITY]]+Stock[[#This Row],[STOCK DIVIDEND]]-Stock[[#This Row],[SELLING QUANTITY]]</f>
        <v>0</v>
      </c>
      <c r="AA28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0" s="121">
        <f ca="1">IF(Stock[[#This Row],[SELLING DATE]]&gt;0,Stock[[#This Row],[SELLING DATE]]-Stock[[#This Row],[BUY DATE]]+1,IF(Stock[[#This Row],[BUY DATE]]=0,0,TODAY()-Stock[[#This Row],[BUY DATE]]+1))</f>
        <v>0</v>
      </c>
      <c r="AC2840" s="122" t="str">
        <f>IFERROR(Stock[[#This Row],[CASH DIVIDEND]]+Stock[[#This Row],[RETURN/(LOSS) FROM TRADING
(auto-fill)]],"")</f>
        <v/>
      </c>
      <c r="AD28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0" s="146" t="str">
        <f ca="1">IFERROR(IF(Stock[[#This Row],[HOLDING DAYS
(auto-fill)]]&lt;365,Stock[[#This Row],[% TOTAL RETURN/(LOSS)
(auto-fill)]]*365/Stock[[#This Row],[HOLDING DAYS
(auto-fill)]],POWER((1+Stock[[#This Row],[% TOTAL RETURN/(LOSS)
(auto-fill)]]),1/(Stock[[#This Row],[HOLDING DAYS
(auto-fill)]]/365))-1),"")</f>
        <v/>
      </c>
      <c r="AF2840" s="81"/>
      <c r="AG2840" s="149" t="str">
        <f>IF(Stock[[#This Row],[STATUS
(auto-fill)]]="HOLDING",Stock[[#This Row],[MARKET PRICE]]-Stock[[#This Row],[BUYING PRICE]],"")</f>
        <v/>
      </c>
      <c r="AH2840" s="143" t="str">
        <f>IFERROR(Stock[[#This Row],[CHANGE
(auto-fill)]]/Stock[[#This Row],[BUYING PRICE]],"")</f>
        <v/>
      </c>
      <c r="AI2840" s="130" t="str">
        <f>IF(Stock[[#This Row],[MARKET PRICE]]&gt;0,Stock[[#This Row],[MARKET PRICE]]*Stock[[#This Row],[REMAINING QUANTITY
(auto-fill)]],"")</f>
        <v/>
      </c>
    </row>
    <row r="2841" spans="2:35">
      <c r="B2841" s="110" t="str">
        <f>IF(AND(Stock[[#This Row],[BUYING QUANTITY]]&gt;0,Stock[[#This Row],[REMAINING QUANTITY
(auto-fill)]]=0),"SOLD OUT",
IF(AND(Stock[[#This Row],[BUYING QUANTITY]]&gt;0,Stock[[#This Row],[REMAINING QUANTITY
(auto-fill)]]&gt;0),"HOLDING",""))</f>
        <v/>
      </c>
      <c r="C2841" s="113">
        <f t="shared" si="44"/>
        <v>2828</v>
      </c>
      <c r="D2841" s="79"/>
      <c r="E2841" s="80"/>
      <c r="F2841" s="162"/>
      <c r="G2841" s="85"/>
      <c r="H2841" s="86"/>
      <c r="I2841" s="164"/>
      <c r="J2841" s="115" t="str">
        <f>IF(Stock[[#This Row],[BUYING QUANTITY]]&gt;0,Stock[[#This Row],[BUYING PRICE]]*Stock[[#This Row],[BUYING QUANTITY]]*Stock[[#This Row],[% BUYING FEE]],"")</f>
        <v/>
      </c>
      <c r="K2841" s="89"/>
      <c r="L2841" s="90"/>
      <c r="M2841" s="117" t="str">
        <f>IF(Stock[[#This Row],[BUYING QUANTITY]]&gt;0,Stock[[#This Row],[BUYING PRICE]]*(1+Stock[[#This Row],[% THRESHOLD (RETURN)_1]]),"")</f>
        <v/>
      </c>
      <c r="N2841" s="91"/>
      <c r="O2841" s="117" t="str">
        <f>IF(Stock[[#This Row],[BUYING QUANTITY]]&gt;0,Stock[[#This Row],[BUYING PRICE]]*(1+Stock[[#This Row],[% THRESHOLD (RETURN)_2]]),"")</f>
        <v/>
      </c>
      <c r="P2841" s="91"/>
      <c r="Q2841" s="117" t="str">
        <f>IF(Stock[[#This Row],[BUYING QUANTITY]]&gt;0,Stock[[#This Row],[BUYING PRICE]]*(1+Stock[[#This Row],[% THRESHOLD (LOSS)]]),"")</f>
        <v/>
      </c>
      <c r="R2841" s="105"/>
      <c r="S2841" s="118" t="str">
        <f>IF(Stock[[#This Row],[CASH DIVIDEND]]&gt;0,Stock[[#This Row],[CASH DIVIDEND]]/(Stock[[#This Row],[BUYING PRICE]]*Stock[[#This Row],[BUYING QUANTITY]]),"")</f>
        <v/>
      </c>
      <c r="T2841" s="105"/>
      <c r="U2841" s="79"/>
      <c r="V2841" s="97"/>
      <c r="W2841" s="98"/>
      <c r="X2841" s="168"/>
      <c r="Y2841" s="126" t="str">
        <f>IF(Stock[[#This Row],[SELLING QUANTITY]]&gt;0,Stock[[#This Row],[SELLING PRICE]]*Stock[[#This Row],[SELLING QUANTITY]]*Stock[[#This Row],[% SELLING FEE]]+Stock[[#This Row],[SELLING PRICE]]*Stock[[#This Row],[SELLING QUANTITY]]*$D$12,"")</f>
        <v/>
      </c>
      <c r="Z2841" s="121">
        <f>Stock[[#This Row],[BUYING QUANTITY]]+Stock[[#This Row],[STOCK DIVIDEND]]-Stock[[#This Row],[SELLING QUANTITY]]</f>
        <v>0</v>
      </c>
      <c r="AA28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1" s="121">
        <f ca="1">IF(Stock[[#This Row],[SELLING DATE]]&gt;0,Stock[[#This Row],[SELLING DATE]]-Stock[[#This Row],[BUY DATE]]+1,IF(Stock[[#This Row],[BUY DATE]]=0,0,TODAY()-Stock[[#This Row],[BUY DATE]]+1))</f>
        <v>0</v>
      </c>
      <c r="AC2841" s="122" t="str">
        <f>IFERROR(Stock[[#This Row],[CASH DIVIDEND]]+Stock[[#This Row],[RETURN/(LOSS) FROM TRADING
(auto-fill)]],"")</f>
        <v/>
      </c>
      <c r="AD28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1" s="146" t="str">
        <f ca="1">IFERROR(IF(Stock[[#This Row],[HOLDING DAYS
(auto-fill)]]&lt;365,Stock[[#This Row],[% TOTAL RETURN/(LOSS)
(auto-fill)]]*365/Stock[[#This Row],[HOLDING DAYS
(auto-fill)]],POWER((1+Stock[[#This Row],[% TOTAL RETURN/(LOSS)
(auto-fill)]]),1/(Stock[[#This Row],[HOLDING DAYS
(auto-fill)]]/365))-1),"")</f>
        <v/>
      </c>
      <c r="AF2841" s="81"/>
      <c r="AG2841" s="149" t="str">
        <f>IF(Stock[[#This Row],[STATUS
(auto-fill)]]="HOLDING",Stock[[#This Row],[MARKET PRICE]]-Stock[[#This Row],[BUYING PRICE]],"")</f>
        <v/>
      </c>
      <c r="AH2841" s="143" t="str">
        <f>IFERROR(Stock[[#This Row],[CHANGE
(auto-fill)]]/Stock[[#This Row],[BUYING PRICE]],"")</f>
        <v/>
      </c>
      <c r="AI2841" s="130" t="str">
        <f>IF(Stock[[#This Row],[MARKET PRICE]]&gt;0,Stock[[#This Row],[MARKET PRICE]]*Stock[[#This Row],[REMAINING QUANTITY
(auto-fill)]],"")</f>
        <v/>
      </c>
    </row>
    <row r="2842" spans="2:35">
      <c r="B2842" s="110" t="str">
        <f>IF(AND(Stock[[#This Row],[BUYING QUANTITY]]&gt;0,Stock[[#This Row],[REMAINING QUANTITY
(auto-fill)]]=0),"SOLD OUT",
IF(AND(Stock[[#This Row],[BUYING QUANTITY]]&gt;0,Stock[[#This Row],[REMAINING QUANTITY
(auto-fill)]]&gt;0),"HOLDING",""))</f>
        <v/>
      </c>
      <c r="C2842" s="113">
        <f t="shared" si="44"/>
        <v>2829</v>
      </c>
      <c r="D2842" s="79"/>
      <c r="E2842" s="80"/>
      <c r="F2842" s="162"/>
      <c r="G2842" s="85"/>
      <c r="H2842" s="86"/>
      <c r="I2842" s="164"/>
      <c r="J2842" s="115" t="str">
        <f>IF(Stock[[#This Row],[BUYING QUANTITY]]&gt;0,Stock[[#This Row],[BUYING PRICE]]*Stock[[#This Row],[BUYING QUANTITY]]*Stock[[#This Row],[% BUYING FEE]],"")</f>
        <v/>
      </c>
      <c r="K2842" s="89"/>
      <c r="L2842" s="90"/>
      <c r="M2842" s="117" t="str">
        <f>IF(Stock[[#This Row],[BUYING QUANTITY]]&gt;0,Stock[[#This Row],[BUYING PRICE]]*(1+Stock[[#This Row],[% THRESHOLD (RETURN)_1]]),"")</f>
        <v/>
      </c>
      <c r="N2842" s="91"/>
      <c r="O2842" s="117" t="str">
        <f>IF(Stock[[#This Row],[BUYING QUANTITY]]&gt;0,Stock[[#This Row],[BUYING PRICE]]*(1+Stock[[#This Row],[% THRESHOLD (RETURN)_2]]),"")</f>
        <v/>
      </c>
      <c r="P2842" s="91"/>
      <c r="Q2842" s="117" t="str">
        <f>IF(Stock[[#This Row],[BUYING QUANTITY]]&gt;0,Stock[[#This Row],[BUYING PRICE]]*(1+Stock[[#This Row],[% THRESHOLD (LOSS)]]),"")</f>
        <v/>
      </c>
      <c r="R2842" s="105"/>
      <c r="S2842" s="118" t="str">
        <f>IF(Stock[[#This Row],[CASH DIVIDEND]]&gt;0,Stock[[#This Row],[CASH DIVIDEND]]/(Stock[[#This Row],[BUYING PRICE]]*Stock[[#This Row],[BUYING QUANTITY]]),"")</f>
        <v/>
      </c>
      <c r="T2842" s="105"/>
      <c r="U2842" s="79"/>
      <c r="V2842" s="97"/>
      <c r="W2842" s="98"/>
      <c r="X2842" s="168"/>
      <c r="Y2842" s="126" t="str">
        <f>IF(Stock[[#This Row],[SELLING QUANTITY]]&gt;0,Stock[[#This Row],[SELLING PRICE]]*Stock[[#This Row],[SELLING QUANTITY]]*Stock[[#This Row],[% SELLING FEE]]+Stock[[#This Row],[SELLING PRICE]]*Stock[[#This Row],[SELLING QUANTITY]]*$D$12,"")</f>
        <v/>
      </c>
      <c r="Z2842" s="121">
        <f>Stock[[#This Row],[BUYING QUANTITY]]+Stock[[#This Row],[STOCK DIVIDEND]]-Stock[[#This Row],[SELLING QUANTITY]]</f>
        <v>0</v>
      </c>
      <c r="AA28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2" s="121">
        <f ca="1">IF(Stock[[#This Row],[SELLING DATE]]&gt;0,Stock[[#This Row],[SELLING DATE]]-Stock[[#This Row],[BUY DATE]]+1,IF(Stock[[#This Row],[BUY DATE]]=0,0,TODAY()-Stock[[#This Row],[BUY DATE]]+1))</f>
        <v>0</v>
      </c>
      <c r="AC2842" s="122" t="str">
        <f>IFERROR(Stock[[#This Row],[CASH DIVIDEND]]+Stock[[#This Row],[RETURN/(LOSS) FROM TRADING
(auto-fill)]],"")</f>
        <v/>
      </c>
      <c r="AD28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2" s="146" t="str">
        <f ca="1">IFERROR(IF(Stock[[#This Row],[HOLDING DAYS
(auto-fill)]]&lt;365,Stock[[#This Row],[% TOTAL RETURN/(LOSS)
(auto-fill)]]*365/Stock[[#This Row],[HOLDING DAYS
(auto-fill)]],POWER((1+Stock[[#This Row],[% TOTAL RETURN/(LOSS)
(auto-fill)]]),1/(Stock[[#This Row],[HOLDING DAYS
(auto-fill)]]/365))-1),"")</f>
        <v/>
      </c>
      <c r="AF2842" s="81"/>
      <c r="AG2842" s="149" t="str">
        <f>IF(Stock[[#This Row],[STATUS
(auto-fill)]]="HOLDING",Stock[[#This Row],[MARKET PRICE]]-Stock[[#This Row],[BUYING PRICE]],"")</f>
        <v/>
      </c>
      <c r="AH2842" s="143" t="str">
        <f>IFERROR(Stock[[#This Row],[CHANGE
(auto-fill)]]/Stock[[#This Row],[BUYING PRICE]],"")</f>
        <v/>
      </c>
      <c r="AI2842" s="130" t="str">
        <f>IF(Stock[[#This Row],[MARKET PRICE]]&gt;0,Stock[[#This Row],[MARKET PRICE]]*Stock[[#This Row],[REMAINING QUANTITY
(auto-fill)]],"")</f>
        <v/>
      </c>
    </row>
    <row r="2843" spans="2:35">
      <c r="B2843" s="110" t="str">
        <f>IF(AND(Stock[[#This Row],[BUYING QUANTITY]]&gt;0,Stock[[#This Row],[REMAINING QUANTITY
(auto-fill)]]=0),"SOLD OUT",
IF(AND(Stock[[#This Row],[BUYING QUANTITY]]&gt;0,Stock[[#This Row],[REMAINING QUANTITY
(auto-fill)]]&gt;0),"HOLDING",""))</f>
        <v/>
      </c>
      <c r="C2843" s="113">
        <f t="shared" si="44"/>
        <v>2830</v>
      </c>
      <c r="D2843" s="79"/>
      <c r="E2843" s="80"/>
      <c r="F2843" s="162"/>
      <c r="G2843" s="85"/>
      <c r="H2843" s="86"/>
      <c r="I2843" s="164"/>
      <c r="J2843" s="115" t="str">
        <f>IF(Stock[[#This Row],[BUYING QUANTITY]]&gt;0,Stock[[#This Row],[BUYING PRICE]]*Stock[[#This Row],[BUYING QUANTITY]]*Stock[[#This Row],[% BUYING FEE]],"")</f>
        <v/>
      </c>
      <c r="K2843" s="89"/>
      <c r="L2843" s="90"/>
      <c r="M2843" s="117" t="str">
        <f>IF(Stock[[#This Row],[BUYING QUANTITY]]&gt;0,Stock[[#This Row],[BUYING PRICE]]*(1+Stock[[#This Row],[% THRESHOLD (RETURN)_1]]),"")</f>
        <v/>
      </c>
      <c r="N2843" s="91"/>
      <c r="O2843" s="117" t="str">
        <f>IF(Stock[[#This Row],[BUYING QUANTITY]]&gt;0,Stock[[#This Row],[BUYING PRICE]]*(1+Stock[[#This Row],[% THRESHOLD (RETURN)_2]]),"")</f>
        <v/>
      </c>
      <c r="P2843" s="91"/>
      <c r="Q2843" s="117" t="str">
        <f>IF(Stock[[#This Row],[BUYING QUANTITY]]&gt;0,Stock[[#This Row],[BUYING PRICE]]*(1+Stock[[#This Row],[% THRESHOLD (LOSS)]]),"")</f>
        <v/>
      </c>
      <c r="R2843" s="105"/>
      <c r="S2843" s="118" t="str">
        <f>IF(Stock[[#This Row],[CASH DIVIDEND]]&gt;0,Stock[[#This Row],[CASH DIVIDEND]]/(Stock[[#This Row],[BUYING PRICE]]*Stock[[#This Row],[BUYING QUANTITY]]),"")</f>
        <v/>
      </c>
      <c r="T2843" s="105"/>
      <c r="U2843" s="79"/>
      <c r="V2843" s="97"/>
      <c r="W2843" s="98"/>
      <c r="X2843" s="168"/>
      <c r="Y2843" s="126" t="str">
        <f>IF(Stock[[#This Row],[SELLING QUANTITY]]&gt;0,Stock[[#This Row],[SELLING PRICE]]*Stock[[#This Row],[SELLING QUANTITY]]*Stock[[#This Row],[% SELLING FEE]]+Stock[[#This Row],[SELLING PRICE]]*Stock[[#This Row],[SELLING QUANTITY]]*$D$12,"")</f>
        <v/>
      </c>
      <c r="Z2843" s="121">
        <f>Stock[[#This Row],[BUYING QUANTITY]]+Stock[[#This Row],[STOCK DIVIDEND]]-Stock[[#This Row],[SELLING QUANTITY]]</f>
        <v>0</v>
      </c>
      <c r="AA28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3" s="121">
        <f ca="1">IF(Stock[[#This Row],[SELLING DATE]]&gt;0,Stock[[#This Row],[SELLING DATE]]-Stock[[#This Row],[BUY DATE]]+1,IF(Stock[[#This Row],[BUY DATE]]=0,0,TODAY()-Stock[[#This Row],[BUY DATE]]+1))</f>
        <v>0</v>
      </c>
      <c r="AC2843" s="122" t="str">
        <f>IFERROR(Stock[[#This Row],[CASH DIVIDEND]]+Stock[[#This Row],[RETURN/(LOSS) FROM TRADING
(auto-fill)]],"")</f>
        <v/>
      </c>
      <c r="AD28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3" s="146" t="str">
        <f ca="1">IFERROR(IF(Stock[[#This Row],[HOLDING DAYS
(auto-fill)]]&lt;365,Stock[[#This Row],[% TOTAL RETURN/(LOSS)
(auto-fill)]]*365/Stock[[#This Row],[HOLDING DAYS
(auto-fill)]],POWER((1+Stock[[#This Row],[% TOTAL RETURN/(LOSS)
(auto-fill)]]),1/(Stock[[#This Row],[HOLDING DAYS
(auto-fill)]]/365))-1),"")</f>
        <v/>
      </c>
      <c r="AF2843" s="81"/>
      <c r="AG2843" s="149" t="str">
        <f>IF(Stock[[#This Row],[STATUS
(auto-fill)]]="HOLDING",Stock[[#This Row],[MARKET PRICE]]-Stock[[#This Row],[BUYING PRICE]],"")</f>
        <v/>
      </c>
      <c r="AH2843" s="143" t="str">
        <f>IFERROR(Stock[[#This Row],[CHANGE
(auto-fill)]]/Stock[[#This Row],[BUYING PRICE]],"")</f>
        <v/>
      </c>
      <c r="AI2843" s="130" t="str">
        <f>IF(Stock[[#This Row],[MARKET PRICE]]&gt;0,Stock[[#This Row],[MARKET PRICE]]*Stock[[#This Row],[REMAINING QUANTITY
(auto-fill)]],"")</f>
        <v/>
      </c>
    </row>
    <row r="2844" spans="2:35">
      <c r="B2844" s="110" t="str">
        <f>IF(AND(Stock[[#This Row],[BUYING QUANTITY]]&gt;0,Stock[[#This Row],[REMAINING QUANTITY
(auto-fill)]]=0),"SOLD OUT",
IF(AND(Stock[[#This Row],[BUYING QUANTITY]]&gt;0,Stock[[#This Row],[REMAINING QUANTITY
(auto-fill)]]&gt;0),"HOLDING",""))</f>
        <v/>
      </c>
      <c r="C2844" s="113">
        <f t="shared" si="44"/>
        <v>2831</v>
      </c>
      <c r="D2844" s="79"/>
      <c r="E2844" s="80"/>
      <c r="F2844" s="162"/>
      <c r="G2844" s="85"/>
      <c r="H2844" s="86"/>
      <c r="I2844" s="164"/>
      <c r="J2844" s="115" t="str">
        <f>IF(Stock[[#This Row],[BUYING QUANTITY]]&gt;0,Stock[[#This Row],[BUYING PRICE]]*Stock[[#This Row],[BUYING QUANTITY]]*Stock[[#This Row],[% BUYING FEE]],"")</f>
        <v/>
      </c>
      <c r="K2844" s="89"/>
      <c r="L2844" s="90"/>
      <c r="M2844" s="117" t="str">
        <f>IF(Stock[[#This Row],[BUYING QUANTITY]]&gt;0,Stock[[#This Row],[BUYING PRICE]]*(1+Stock[[#This Row],[% THRESHOLD (RETURN)_1]]),"")</f>
        <v/>
      </c>
      <c r="N2844" s="91"/>
      <c r="O2844" s="117" t="str">
        <f>IF(Stock[[#This Row],[BUYING QUANTITY]]&gt;0,Stock[[#This Row],[BUYING PRICE]]*(1+Stock[[#This Row],[% THRESHOLD (RETURN)_2]]),"")</f>
        <v/>
      </c>
      <c r="P2844" s="91"/>
      <c r="Q2844" s="117" t="str">
        <f>IF(Stock[[#This Row],[BUYING QUANTITY]]&gt;0,Stock[[#This Row],[BUYING PRICE]]*(1+Stock[[#This Row],[% THRESHOLD (LOSS)]]),"")</f>
        <v/>
      </c>
      <c r="R2844" s="105"/>
      <c r="S2844" s="118" t="str">
        <f>IF(Stock[[#This Row],[CASH DIVIDEND]]&gt;0,Stock[[#This Row],[CASH DIVIDEND]]/(Stock[[#This Row],[BUYING PRICE]]*Stock[[#This Row],[BUYING QUANTITY]]),"")</f>
        <v/>
      </c>
      <c r="T2844" s="105"/>
      <c r="U2844" s="79"/>
      <c r="V2844" s="97"/>
      <c r="W2844" s="98"/>
      <c r="X2844" s="168"/>
      <c r="Y2844" s="126" t="str">
        <f>IF(Stock[[#This Row],[SELLING QUANTITY]]&gt;0,Stock[[#This Row],[SELLING PRICE]]*Stock[[#This Row],[SELLING QUANTITY]]*Stock[[#This Row],[% SELLING FEE]]+Stock[[#This Row],[SELLING PRICE]]*Stock[[#This Row],[SELLING QUANTITY]]*$D$12,"")</f>
        <v/>
      </c>
      <c r="Z2844" s="121">
        <f>Stock[[#This Row],[BUYING QUANTITY]]+Stock[[#This Row],[STOCK DIVIDEND]]-Stock[[#This Row],[SELLING QUANTITY]]</f>
        <v>0</v>
      </c>
      <c r="AA28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4" s="121">
        <f ca="1">IF(Stock[[#This Row],[SELLING DATE]]&gt;0,Stock[[#This Row],[SELLING DATE]]-Stock[[#This Row],[BUY DATE]]+1,IF(Stock[[#This Row],[BUY DATE]]=0,0,TODAY()-Stock[[#This Row],[BUY DATE]]+1))</f>
        <v>0</v>
      </c>
      <c r="AC2844" s="122" t="str">
        <f>IFERROR(Stock[[#This Row],[CASH DIVIDEND]]+Stock[[#This Row],[RETURN/(LOSS) FROM TRADING
(auto-fill)]],"")</f>
        <v/>
      </c>
      <c r="AD28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4" s="146" t="str">
        <f ca="1">IFERROR(IF(Stock[[#This Row],[HOLDING DAYS
(auto-fill)]]&lt;365,Stock[[#This Row],[% TOTAL RETURN/(LOSS)
(auto-fill)]]*365/Stock[[#This Row],[HOLDING DAYS
(auto-fill)]],POWER((1+Stock[[#This Row],[% TOTAL RETURN/(LOSS)
(auto-fill)]]),1/(Stock[[#This Row],[HOLDING DAYS
(auto-fill)]]/365))-1),"")</f>
        <v/>
      </c>
      <c r="AF2844" s="81"/>
      <c r="AG2844" s="149" t="str">
        <f>IF(Stock[[#This Row],[STATUS
(auto-fill)]]="HOLDING",Stock[[#This Row],[MARKET PRICE]]-Stock[[#This Row],[BUYING PRICE]],"")</f>
        <v/>
      </c>
      <c r="AH2844" s="143" t="str">
        <f>IFERROR(Stock[[#This Row],[CHANGE
(auto-fill)]]/Stock[[#This Row],[BUYING PRICE]],"")</f>
        <v/>
      </c>
      <c r="AI2844" s="130" t="str">
        <f>IF(Stock[[#This Row],[MARKET PRICE]]&gt;0,Stock[[#This Row],[MARKET PRICE]]*Stock[[#This Row],[REMAINING QUANTITY
(auto-fill)]],"")</f>
        <v/>
      </c>
    </row>
    <row r="2845" spans="2:35">
      <c r="B2845" s="110" t="str">
        <f>IF(AND(Stock[[#This Row],[BUYING QUANTITY]]&gt;0,Stock[[#This Row],[REMAINING QUANTITY
(auto-fill)]]=0),"SOLD OUT",
IF(AND(Stock[[#This Row],[BUYING QUANTITY]]&gt;0,Stock[[#This Row],[REMAINING QUANTITY
(auto-fill)]]&gt;0),"HOLDING",""))</f>
        <v/>
      </c>
      <c r="C2845" s="113">
        <f t="shared" si="44"/>
        <v>2832</v>
      </c>
      <c r="D2845" s="79"/>
      <c r="E2845" s="80"/>
      <c r="F2845" s="162"/>
      <c r="G2845" s="85"/>
      <c r="H2845" s="86"/>
      <c r="I2845" s="164"/>
      <c r="J2845" s="115" t="str">
        <f>IF(Stock[[#This Row],[BUYING QUANTITY]]&gt;0,Stock[[#This Row],[BUYING PRICE]]*Stock[[#This Row],[BUYING QUANTITY]]*Stock[[#This Row],[% BUYING FEE]],"")</f>
        <v/>
      </c>
      <c r="K2845" s="89"/>
      <c r="L2845" s="90"/>
      <c r="M2845" s="117" t="str">
        <f>IF(Stock[[#This Row],[BUYING QUANTITY]]&gt;0,Stock[[#This Row],[BUYING PRICE]]*(1+Stock[[#This Row],[% THRESHOLD (RETURN)_1]]),"")</f>
        <v/>
      </c>
      <c r="N2845" s="91"/>
      <c r="O2845" s="117" t="str">
        <f>IF(Stock[[#This Row],[BUYING QUANTITY]]&gt;0,Stock[[#This Row],[BUYING PRICE]]*(1+Stock[[#This Row],[% THRESHOLD (RETURN)_2]]),"")</f>
        <v/>
      </c>
      <c r="P2845" s="91"/>
      <c r="Q2845" s="117" t="str">
        <f>IF(Stock[[#This Row],[BUYING QUANTITY]]&gt;0,Stock[[#This Row],[BUYING PRICE]]*(1+Stock[[#This Row],[% THRESHOLD (LOSS)]]),"")</f>
        <v/>
      </c>
      <c r="R2845" s="105"/>
      <c r="S2845" s="118" t="str">
        <f>IF(Stock[[#This Row],[CASH DIVIDEND]]&gt;0,Stock[[#This Row],[CASH DIVIDEND]]/(Stock[[#This Row],[BUYING PRICE]]*Stock[[#This Row],[BUYING QUANTITY]]),"")</f>
        <v/>
      </c>
      <c r="T2845" s="105"/>
      <c r="U2845" s="79"/>
      <c r="V2845" s="97"/>
      <c r="W2845" s="98"/>
      <c r="X2845" s="168"/>
      <c r="Y2845" s="126" t="str">
        <f>IF(Stock[[#This Row],[SELLING QUANTITY]]&gt;0,Stock[[#This Row],[SELLING PRICE]]*Stock[[#This Row],[SELLING QUANTITY]]*Stock[[#This Row],[% SELLING FEE]]+Stock[[#This Row],[SELLING PRICE]]*Stock[[#This Row],[SELLING QUANTITY]]*$D$12,"")</f>
        <v/>
      </c>
      <c r="Z2845" s="121">
        <f>Stock[[#This Row],[BUYING QUANTITY]]+Stock[[#This Row],[STOCK DIVIDEND]]-Stock[[#This Row],[SELLING QUANTITY]]</f>
        <v>0</v>
      </c>
      <c r="AA28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5" s="121">
        <f ca="1">IF(Stock[[#This Row],[SELLING DATE]]&gt;0,Stock[[#This Row],[SELLING DATE]]-Stock[[#This Row],[BUY DATE]]+1,IF(Stock[[#This Row],[BUY DATE]]=0,0,TODAY()-Stock[[#This Row],[BUY DATE]]+1))</f>
        <v>0</v>
      </c>
      <c r="AC2845" s="122" t="str">
        <f>IFERROR(Stock[[#This Row],[CASH DIVIDEND]]+Stock[[#This Row],[RETURN/(LOSS) FROM TRADING
(auto-fill)]],"")</f>
        <v/>
      </c>
      <c r="AD28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5" s="146" t="str">
        <f ca="1">IFERROR(IF(Stock[[#This Row],[HOLDING DAYS
(auto-fill)]]&lt;365,Stock[[#This Row],[% TOTAL RETURN/(LOSS)
(auto-fill)]]*365/Stock[[#This Row],[HOLDING DAYS
(auto-fill)]],POWER((1+Stock[[#This Row],[% TOTAL RETURN/(LOSS)
(auto-fill)]]),1/(Stock[[#This Row],[HOLDING DAYS
(auto-fill)]]/365))-1),"")</f>
        <v/>
      </c>
      <c r="AF2845" s="81"/>
      <c r="AG2845" s="149" t="str">
        <f>IF(Stock[[#This Row],[STATUS
(auto-fill)]]="HOLDING",Stock[[#This Row],[MARKET PRICE]]-Stock[[#This Row],[BUYING PRICE]],"")</f>
        <v/>
      </c>
      <c r="AH2845" s="143" t="str">
        <f>IFERROR(Stock[[#This Row],[CHANGE
(auto-fill)]]/Stock[[#This Row],[BUYING PRICE]],"")</f>
        <v/>
      </c>
      <c r="AI2845" s="130" t="str">
        <f>IF(Stock[[#This Row],[MARKET PRICE]]&gt;0,Stock[[#This Row],[MARKET PRICE]]*Stock[[#This Row],[REMAINING QUANTITY
(auto-fill)]],"")</f>
        <v/>
      </c>
    </row>
    <row r="2846" spans="2:35">
      <c r="B2846" s="110" t="str">
        <f>IF(AND(Stock[[#This Row],[BUYING QUANTITY]]&gt;0,Stock[[#This Row],[REMAINING QUANTITY
(auto-fill)]]=0),"SOLD OUT",
IF(AND(Stock[[#This Row],[BUYING QUANTITY]]&gt;0,Stock[[#This Row],[REMAINING QUANTITY
(auto-fill)]]&gt;0),"HOLDING",""))</f>
        <v/>
      </c>
      <c r="C2846" s="113">
        <f t="shared" si="44"/>
        <v>2833</v>
      </c>
      <c r="D2846" s="79"/>
      <c r="E2846" s="80"/>
      <c r="F2846" s="162"/>
      <c r="G2846" s="85"/>
      <c r="H2846" s="86"/>
      <c r="I2846" s="164"/>
      <c r="J2846" s="115" t="str">
        <f>IF(Stock[[#This Row],[BUYING QUANTITY]]&gt;0,Stock[[#This Row],[BUYING PRICE]]*Stock[[#This Row],[BUYING QUANTITY]]*Stock[[#This Row],[% BUYING FEE]],"")</f>
        <v/>
      </c>
      <c r="K2846" s="89"/>
      <c r="L2846" s="90"/>
      <c r="M2846" s="117" t="str">
        <f>IF(Stock[[#This Row],[BUYING QUANTITY]]&gt;0,Stock[[#This Row],[BUYING PRICE]]*(1+Stock[[#This Row],[% THRESHOLD (RETURN)_1]]),"")</f>
        <v/>
      </c>
      <c r="N2846" s="91"/>
      <c r="O2846" s="117" t="str">
        <f>IF(Stock[[#This Row],[BUYING QUANTITY]]&gt;0,Stock[[#This Row],[BUYING PRICE]]*(1+Stock[[#This Row],[% THRESHOLD (RETURN)_2]]),"")</f>
        <v/>
      </c>
      <c r="P2846" s="91"/>
      <c r="Q2846" s="117" t="str">
        <f>IF(Stock[[#This Row],[BUYING QUANTITY]]&gt;0,Stock[[#This Row],[BUYING PRICE]]*(1+Stock[[#This Row],[% THRESHOLD (LOSS)]]),"")</f>
        <v/>
      </c>
      <c r="R2846" s="105"/>
      <c r="S2846" s="118" t="str">
        <f>IF(Stock[[#This Row],[CASH DIVIDEND]]&gt;0,Stock[[#This Row],[CASH DIVIDEND]]/(Stock[[#This Row],[BUYING PRICE]]*Stock[[#This Row],[BUYING QUANTITY]]),"")</f>
        <v/>
      </c>
      <c r="T2846" s="105"/>
      <c r="U2846" s="79"/>
      <c r="V2846" s="97"/>
      <c r="W2846" s="98"/>
      <c r="X2846" s="168"/>
      <c r="Y2846" s="126" t="str">
        <f>IF(Stock[[#This Row],[SELLING QUANTITY]]&gt;0,Stock[[#This Row],[SELLING PRICE]]*Stock[[#This Row],[SELLING QUANTITY]]*Stock[[#This Row],[% SELLING FEE]]+Stock[[#This Row],[SELLING PRICE]]*Stock[[#This Row],[SELLING QUANTITY]]*$D$12,"")</f>
        <v/>
      </c>
      <c r="Z2846" s="121">
        <f>Stock[[#This Row],[BUYING QUANTITY]]+Stock[[#This Row],[STOCK DIVIDEND]]-Stock[[#This Row],[SELLING QUANTITY]]</f>
        <v>0</v>
      </c>
      <c r="AA28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6" s="121">
        <f ca="1">IF(Stock[[#This Row],[SELLING DATE]]&gt;0,Stock[[#This Row],[SELLING DATE]]-Stock[[#This Row],[BUY DATE]]+1,IF(Stock[[#This Row],[BUY DATE]]=0,0,TODAY()-Stock[[#This Row],[BUY DATE]]+1))</f>
        <v>0</v>
      </c>
      <c r="AC2846" s="122" t="str">
        <f>IFERROR(Stock[[#This Row],[CASH DIVIDEND]]+Stock[[#This Row],[RETURN/(LOSS) FROM TRADING
(auto-fill)]],"")</f>
        <v/>
      </c>
      <c r="AD28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6" s="146" t="str">
        <f ca="1">IFERROR(IF(Stock[[#This Row],[HOLDING DAYS
(auto-fill)]]&lt;365,Stock[[#This Row],[% TOTAL RETURN/(LOSS)
(auto-fill)]]*365/Stock[[#This Row],[HOLDING DAYS
(auto-fill)]],POWER((1+Stock[[#This Row],[% TOTAL RETURN/(LOSS)
(auto-fill)]]),1/(Stock[[#This Row],[HOLDING DAYS
(auto-fill)]]/365))-1),"")</f>
        <v/>
      </c>
      <c r="AF2846" s="81"/>
      <c r="AG2846" s="149" t="str">
        <f>IF(Stock[[#This Row],[STATUS
(auto-fill)]]="HOLDING",Stock[[#This Row],[MARKET PRICE]]-Stock[[#This Row],[BUYING PRICE]],"")</f>
        <v/>
      </c>
      <c r="AH2846" s="143" t="str">
        <f>IFERROR(Stock[[#This Row],[CHANGE
(auto-fill)]]/Stock[[#This Row],[BUYING PRICE]],"")</f>
        <v/>
      </c>
      <c r="AI2846" s="130" t="str">
        <f>IF(Stock[[#This Row],[MARKET PRICE]]&gt;0,Stock[[#This Row],[MARKET PRICE]]*Stock[[#This Row],[REMAINING QUANTITY
(auto-fill)]],"")</f>
        <v/>
      </c>
    </row>
    <row r="2847" spans="2:35">
      <c r="B2847" s="110" t="str">
        <f>IF(AND(Stock[[#This Row],[BUYING QUANTITY]]&gt;0,Stock[[#This Row],[REMAINING QUANTITY
(auto-fill)]]=0),"SOLD OUT",
IF(AND(Stock[[#This Row],[BUYING QUANTITY]]&gt;0,Stock[[#This Row],[REMAINING QUANTITY
(auto-fill)]]&gt;0),"HOLDING",""))</f>
        <v/>
      </c>
      <c r="C2847" s="113">
        <f t="shared" si="44"/>
        <v>2834</v>
      </c>
      <c r="D2847" s="79"/>
      <c r="E2847" s="80"/>
      <c r="F2847" s="162"/>
      <c r="G2847" s="85"/>
      <c r="H2847" s="86"/>
      <c r="I2847" s="164"/>
      <c r="J2847" s="115" t="str">
        <f>IF(Stock[[#This Row],[BUYING QUANTITY]]&gt;0,Stock[[#This Row],[BUYING PRICE]]*Stock[[#This Row],[BUYING QUANTITY]]*Stock[[#This Row],[% BUYING FEE]],"")</f>
        <v/>
      </c>
      <c r="K2847" s="89"/>
      <c r="L2847" s="90"/>
      <c r="M2847" s="117" t="str">
        <f>IF(Stock[[#This Row],[BUYING QUANTITY]]&gt;0,Stock[[#This Row],[BUYING PRICE]]*(1+Stock[[#This Row],[% THRESHOLD (RETURN)_1]]),"")</f>
        <v/>
      </c>
      <c r="N2847" s="91"/>
      <c r="O2847" s="117" t="str">
        <f>IF(Stock[[#This Row],[BUYING QUANTITY]]&gt;0,Stock[[#This Row],[BUYING PRICE]]*(1+Stock[[#This Row],[% THRESHOLD (RETURN)_2]]),"")</f>
        <v/>
      </c>
      <c r="P2847" s="91"/>
      <c r="Q2847" s="117" t="str">
        <f>IF(Stock[[#This Row],[BUYING QUANTITY]]&gt;0,Stock[[#This Row],[BUYING PRICE]]*(1+Stock[[#This Row],[% THRESHOLD (LOSS)]]),"")</f>
        <v/>
      </c>
      <c r="R2847" s="105"/>
      <c r="S2847" s="118" t="str">
        <f>IF(Stock[[#This Row],[CASH DIVIDEND]]&gt;0,Stock[[#This Row],[CASH DIVIDEND]]/(Stock[[#This Row],[BUYING PRICE]]*Stock[[#This Row],[BUYING QUANTITY]]),"")</f>
        <v/>
      </c>
      <c r="T2847" s="105"/>
      <c r="U2847" s="79"/>
      <c r="V2847" s="97"/>
      <c r="W2847" s="98"/>
      <c r="X2847" s="168"/>
      <c r="Y2847" s="126" t="str">
        <f>IF(Stock[[#This Row],[SELLING QUANTITY]]&gt;0,Stock[[#This Row],[SELLING PRICE]]*Stock[[#This Row],[SELLING QUANTITY]]*Stock[[#This Row],[% SELLING FEE]]+Stock[[#This Row],[SELLING PRICE]]*Stock[[#This Row],[SELLING QUANTITY]]*$D$12,"")</f>
        <v/>
      </c>
      <c r="Z2847" s="121">
        <f>Stock[[#This Row],[BUYING QUANTITY]]+Stock[[#This Row],[STOCK DIVIDEND]]-Stock[[#This Row],[SELLING QUANTITY]]</f>
        <v>0</v>
      </c>
      <c r="AA28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7" s="121">
        <f ca="1">IF(Stock[[#This Row],[SELLING DATE]]&gt;0,Stock[[#This Row],[SELLING DATE]]-Stock[[#This Row],[BUY DATE]]+1,IF(Stock[[#This Row],[BUY DATE]]=0,0,TODAY()-Stock[[#This Row],[BUY DATE]]+1))</f>
        <v>0</v>
      </c>
      <c r="AC2847" s="122" t="str">
        <f>IFERROR(Stock[[#This Row],[CASH DIVIDEND]]+Stock[[#This Row],[RETURN/(LOSS) FROM TRADING
(auto-fill)]],"")</f>
        <v/>
      </c>
      <c r="AD28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7" s="146" t="str">
        <f ca="1">IFERROR(IF(Stock[[#This Row],[HOLDING DAYS
(auto-fill)]]&lt;365,Stock[[#This Row],[% TOTAL RETURN/(LOSS)
(auto-fill)]]*365/Stock[[#This Row],[HOLDING DAYS
(auto-fill)]],POWER((1+Stock[[#This Row],[% TOTAL RETURN/(LOSS)
(auto-fill)]]),1/(Stock[[#This Row],[HOLDING DAYS
(auto-fill)]]/365))-1),"")</f>
        <v/>
      </c>
      <c r="AF2847" s="81"/>
      <c r="AG2847" s="149" t="str">
        <f>IF(Stock[[#This Row],[STATUS
(auto-fill)]]="HOLDING",Stock[[#This Row],[MARKET PRICE]]-Stock[[#This Row],[BUYING PRICE]],"")</f>
        <v/>
      </c>
      <c r="AH2847" s="143" t="str">
        <f>IFERROR(Stock[[#This Row],[CHANGE
(auto-fill)]]/Stock[[#This Row],[BUYING PRICE]],"")</f>
        <v/>
      </c>
      <c r="AI2847" s="130" t="str">
        <f>IF(Stock[[#This Row],[MARKET PRICE]]&gt;0,Stock[[#This Row],[MARKET PRICE]]*Stock[[#This Row],[REMAINING QUANTITY
(auto-fill)]],"")</f>
        <v/>
      </c>
    </row>
    <row r="2848" spans="2:35">
      <c r="B2848" s="110" t="str">
        <f>IF(AND(Stock[[#This Row],[BUYING QUANTITY]]&gt;0,Stock[[#This Row],[REMAINING QUANTITY
(auto-fill)]]=0),"SOLD OUT",
IF(AND(Stock[[#This Row],[BUYING QUANTITY]]&gt;0,Stock[[#This Row],[REMAINING QUANTITY
(auto-fill)]]&gt;0),"HOLDING",""))</f>
        <v/>
      </c>
      <c r="C2848" s="113">
        <f t="shared" si="44"/>
        <v>2835</v>
      </c>
      <c r="D2848" s="79"/>
      <c r="E2848" s="80"/>
      <c r="F2848" s="162"/>
      <c r="G2848" s="85"/>
      <c r="H2848" s="86"/>
      <c r="I2848" s="164"/>
      <c r="J2848" s="115" t="str">
        <f>IF(Stock[[#This Row],[BUYING QUANTITY]]&gt;0,Stock[[#This Row],[BUYING PRICE]]*Stock[[#This Row],[BUYING QUANTITY]]*Stock[[#This Row],[% BUYING FEE]],"")</f>
        <v/>
      </c>
      <c r="K2848" s="89"/>
      <c r="L2848" s="90"/>
      <c r="M2848" s="117" t="str">
        <f>IF(Stock[[#This Row],[BUYING QUANTITY]]&gt;0,Stock[[#This Row],[BUYING PRICE]]*(1+Stock[[#This Row],[% THRESHOLD (RETURN)_1]]),"")</f>
        <v/>
      </c>
      <c r="N2848" s="91"/>
      <c r="O2848" s="117" t="str">
        <f>IF(Stock[[#This Row],[BUYING QUANTITY]]&gt;0,Stock[[#This Row],[BUYING PRICE]]*(1+Stock[[#This Row],[% THRESHOLD (RETURN)_2]]),"")</f>
        <v/>
      </c>
      <c r="P2848" s="91"/>
      <c r="Q2848" s="117" t="str">
        <f>IF(Stock[[#This Row],[BUYING QUANTITY]]&gt;0,Stock[[#This Row],[BUYING PRICE]]*(1+Stock[[#This Row],[% THRESHOLD (LOSS)]]),"")</f>
        <v/>
      </c>
      <c r="R2848" s="105"/>
      <c r="S2848" s="118" t="str">
        <f>IF(Stock[[#This Row],[CASH DIVIDEND]]&gt;0,Stock[[#This Row],[CASH DIVIDEND]]/(Stock[[#This Row],[BUYING PRICE]]*Stock[[#This Row],[BUYING QUANTITY]]),"")</f>
        <v/>
      </c>
      <c r="T2848" s="105"/>
      <c r="U2848" s="79"/>
      <c r="V2848" s="97"/>
      <c r="W2848" s="98"/>
      <c r="X2848" s="168"/>
      <c r="Y2848" s="126" t="str">
        <f>IF(Stock[[#This Row],[SELLING QUANTITY]]&gt;0,Stock[[#This Row],[SELLING PRICE]]*Stock[[#This Row],[SELLING QUANTITY]]*Stock[[#This Row],[% SELLING FEE]]+Stock[[#This Row],[SELLING PRICE]]*Stock[[#This Row],[SELLING QUANTITY]]*$D$12,"")</f>
        <v/>
      </c>
      <c r="Z2848" s="121">
        <f>Stock[[#This Row],[BUYING QUANTITY]]+Stock[[#This Row],[STOCK DIVIDEND]]-Stock[[#This Row],[SELLING QUANTITY]]</f>
        <v>0</v>
      </c>
      <c r="AA28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8" s="121">
        <f ca="1">IF(Stock[[#This Row],[SELLING DATE]]&gt;0,Stock[[#This Row],[SELLING DATE]]-Stock[[#This Row],[BUY DATE]]+1,IF(Stock[[#This Row],[BUY DATE]]=0,0,TODAY()-Stock[[#This Row],[BUY DATE]]+1))</f>
        <v>0</v>
      </c>
      <c r="AC2848" s="122" t="str">
        <f>IFERROR(Stock[[#This Row],[CASH DIVIDEND]]+Stock[[#This Row],[RETURN/(LOSS) FROM TRADING
(auto-fill)]],"")</f>
        <v/>
      </c>
      <c r="AD28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8" s="146" t="str">
        <f ca="1">IFERROR(IF(Stock[[#This Row],[HOLDING DAYS
(auto-fill)]]&lt;365,Stock[[#This Row],[% TOTAL RETURN/(LOSS)
(auto-fill)]]*365/Stock[[#This Row],[HOLDING DAYS
(auto-fill)]],POWER((1+Stock[[#This Row],[% TOTAL RETURN/(LOSS)
(auto-fill)]]),1/(Stock[[#This Row],[HOLDING DAYS
(auto-fill)]]/365))-1),"")</f>
        <v/>
      </c>
      <c r="AF2848" s="81"/>
      <c r="AG2848" s="149" t="str">
        <f>IF(Stock[[#This Row],[STATUS
(auto-fill)]]="HOLDING",Stock[[#This Row],[MARKET PRICE]]-Stock[[#This Row],[BUYING PRICE]],"")</f>
        <v/>
      </c>
      <c r="AH2848" s="143" t="str">
        <f>IFERROR(Stock[[#This Row],[CHANGE
(auto-fill)]]/Stock[[#This Row],[BUYING PRICE]],"")</f>
        <v/>
      </c>
      <c r="AI2848" s="130" t="str">
        <f>IF(Stock[[#This Row],[MARKET PRICE]]&gt;0,Stock[[#This Row],[MARKET PRICE]]*Stock[[#This Row],[REMAINING QUANTITY
(auto-fill)]],"")</f>
        <v/>
      </c>
    </row>
    <row r="2849" spans="2:35">
      <c r="B2849" s="110" t="str">
        <f>IF(AND(Stock[[#This Row],[BUYING QUANTITY]]&gt;0,Stock[[#This Row],[REMAINING QUANTITY
(auto-fill)]]=0),"SOLD OUT",
IF(AND(Stock[[#This Row],[BUYING QUANTITY]]&gt;0,Stock[[#This Row],[REMAINING QUANTITY
(auto-fill)]]&gt;0),"HOLDING",""))</f>
        <v/>
      </c>
      <c r="C2849" s="113">
        <f t="shared" si="44"/>
        <v>2836</v>
      </c>
      <c r="D2849" s="79"/>
      <c r="E2849" s="80"/>
      <c r="F2849" s="162"/>
      <c r="G2849" s="85"/>
      <c r="H2849" s="86"/>
      <c r="I2849" s="164"/>
      <c r="J2849" s="115" t="str">
        <f>IF(Stock[[#This Row],[BUYING QUANTITY]]&gt;0,Stock[[#This Row],[BUYING PRICE]]*Stock[[#This Row],[BUYING QUANTITY]]*Stock[[#This Row],[% BUYING FEE]],"")</f>
        <v/>
      </c>
      <c r="K2849" s="89"/>
      <c r="L2849" s="90"/>
      <c r="M2849" s="117" t="str">
        <f>IF(Stock[[#This Row],[BUYING QUANTITY]]&gt;0,Stock[[#This Row],[BUYING PRICE]]*(1+Stock[[#This Row],[% THRESHOLD (RETURN)_1]]),"")</f>
        <v/>
      </c>
      <c r="N2849" s="91"/>
      <c r="O2849" s="117" t="str">
        <f>IF(Stock[[#This Row],[BUYING QUANTITY]]&gt;0,Stock[[#This Row],[BUYING PRICE]]*(1+Stock[[#This Row],[% THRESHOLD (RETURN)_2]]),"")</f>
        <v/>
      </c>
      <c r="P2849" s="91"/>
      <c r="Q2849" s="117" t="str">
        <f>IF(Stock[[#This Row],[BUYING QUANTITY]]&gt;0,Stock[[#This Row],[BUYING PRICE]]*(1+Stock[[#This Row],[% THRESHOLD (LOSS)]]),"")</f>
        <v/>
      </c>
      <c r="R2849" s="105"/>
      <c r="S2849" s="118" t="str">
        <f>IF(Stock[[#This Row],[CASH DIVIDEND]]&gt;0,Stock[[#This Row],[CASH DIVIDEND]]/(Stock[[#This Row],[BUYING PRICE]]*Stock[[#This Row],[BUYING QUANTITY]]),"")</f>
        <v/>
      </c>
      <c r="T2849" s="105"/>
      <c r="U2849" s="79"/>
      <c r="V2849" s="97"/>
      <c r="W2849" s="98"/>
      <c r="X2849" s="168"/>
      <c r="Y2849" s="126" t="str">
        <f>IF(Stock[[#This Row],[SELLING QUANTITY]]&gt;0,Stock[[#This Row],[SELLING PRICE]]*Stock[[#This Row],[SELLING QUANTITY]]*Stock[[#This Row],[% SELLING FEE]]+Stock[[#This Row],[SELLING PRICE]]*Stock[[#This Row],[SELLING QUANTITY]]*$D$12,"")</f>
        <v/>
      </c>
      <c r="Z2849" s="121">
        <f>Stock[[#This Row],[BUYING QUANTITY]]+Stock[[#This Row],[STOCK DIVIDEND]]-Stock[[#This Row],[SELLING QUANTITY]]</f>
        <v>0</v>
      </c>
      <c r="AA28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49" s="121">
        <f ca="1">IF(Stock[[#This Row],[SELLING DATE]]&gt;0,Stock[[#This Row],[SELLING DATE]]-Stock[[#This Row],[BUY DATE]]+1,IF(Stock[[#This Row],[BUY DATE]]=0,0,TODAY()-Stock[[#This Row],[BUY DATE]]+1))</f>
        <v>0</v>
      </c>
      <c r="AC2849" s="122" t="str">
        <f>IFERROR(Stock[[#This Row],[CASH DIVIDEND]]+Stock[[#This Row],[RETURN/(LOSS) FROM TRADING
(auto-fill)]],"")</f>
        <v/>
      </c>
      <c r="AD28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49" s="146" t="str">
        <f ca="1">IFERROR(IF(Stock[[#This Row],[HOLDING DAYS
(auto-fill)]]&lt;365,Stock[[#This Row],[% TOTAL RETURN/(LOSS)
(auto-fill)]]*365/Stock[[#This Row],[HOLDING DAYS
(auto-fill)]],POWER((1+Stock[[#This Row],[% TOTAL RETURN/(LOSS)
(auto-fill)]]),1/(Stock[[#This Row],[HOLDING DAYS
(auto-fill)]]/365))-1),"")</f>
        <v/>
      </c>
      <c r="AF2849" s="81"/>
      <c r="AG2849" s="149" t="str">
        <f>IF(Stock[[#This Row],[STATUS
(auto-fill)]]="HOLDING",Stock[[#This Row],[MARKET PRICE]]-Stock[[#This Row],[BUYING PRICE]],"")</f>
        <v/>
      </c>
      <c r="AH2849" s="143" t="str">
        <f>IFERROR(Stock[[#This Row],[CHANGE
(auto-fill)]]/Stock[[#This Row],[BUYING PRICE]],"")</f>
        <v/>
      </c>
      <c r="AI2849" s="130" t="str">
        <f>IF(Stock[[#This Row],[MARKET PRICE]]&gt;0,Stock[[#This Row],[MARKET PRICE]]*Stock[[#This Row],[REMAINING QUANTITY
(auto-fill)]],"")</f>
        <v/>
      </c>
    </row>
    <row r="2850" spans="2:35">
      <c r="B2850" s="110" t="str">
        <f>IF(AND(Stock[[#This Row],[BUYING QUANTITY]]&gt;0,Stock[[#This Row],[REMAINING QUANTITY
(auto-fill)]]=0),"SOLD OUT",
IF(AND(Stock[[#This Row],[BUYING QUANTITY]]&gt;0,Stock[[#This Row],[REMAINING QUANTITY
(auto-fill)]]&gt;0),"HOLDING",""))</f>
        <v/>
      </c>
      <c r="C2850" s="113">
        <f t="shared" si="44"/>
        <v>2837</v>
      </c>
      <c r="D2850" s="79"/>
      <c r="E2850" s="80"/>
      <c r="F2850" s="162"/>
      <c r="G2850" s="85"/>
      <c r="H2850" s="86"/>
      <c r="I2850" s="164"/>
      <c r="J2850" s="115" t="str">
        <f>IF(Stock[[#This Row],[BUYING QUANTITY]]&gt;0,Stock[[#This Row],[BUYING PRICE]]*Stock[[#This Row],[BUYING QUANTITY]]*Stock[[#This Row],[% BUYING FEE]],"")</f>
        <v/>
      </c>
      <c r="K2850" s="89"/>
      <c r="L2850" s="90"/>
      <c r="M2850" s="117" t="str">
        <f>IF(Stock[[#This Row],[BUYING QUANTITY]]&gt;0,Stock[[#This Row],[BUYING PRICE]]*(1+Stock[[#This Row],[% THRESHOLD (RETURN)_1]]),"")</f>
        <v/>
      </c>
      <c r="N2850" s="91"/>
      <c r="O2850" s="117" t="str">
        <f>IF(Stock[[#This Row],[BUYING QUANTITY]]&gt;0,Stock[[#This Row],[BUYING PRICE]]*(1+Stock[[#This Row],[% THRESHOLD (RETURN)_2]]),"")</f>
        <v/>
      </c>
      <c r="P2850" s="91"/>
      <c r="Q2850" s="117" t="str">
        <f>IF(Stock[[#This Row],[BUYING QUANTITY]]&gt;0,Stock[[#This Row],[BUYING PRICE]]*(1+Stock[[#This Row],[% THRESHOLD (LOSS)]]),"")</f>
        <v/>
      </c>
      <c r="R2850" s="105"/>
      <c r="S2850" s="118" t="str">
        <f>IF(Stock[[#This Row],[CASH DIVIDEND]]&gt;0,Stock[[#This Row],[CASH DIVIDEND]]/(Stock[[#This Row],[BUYING PRICE]]*Stock[[#This Row],[BUYING QUANTITY]]),"")</f>
        <v/>
      </c>
      <c r="T2850" s="105"/>
      <c r="U2850" s="79"/>
      <c r="V2850" s="97"/>
      <c r="W2850" s="98"/>
      <c r="X2850" s="168"/>
      <c r="Y2850" s="126" t="str">
        <f>IF(Stock[[#This Row],[SELLING QUANTITY]]&gt;0,Stock[[#This Row],[SELLING PRICE]]*Stock[[#This Row],[SELLING QUANTITY]]*Stock[[#This Row],[% SELLING FEE]]+Stock[[#This Row],[SELLING PRICE]]*Stock[[#This Row],[SELLING QUANTITY]]*$D$12,"")</f>
        <v/>
      </c>
      <c r="Z2850" s="121">
        <f>Stock[[#This Row],[BUYING QUANTITY]]+Stock[[#This Row],[STOCK DIVIDEND]]-Stock[[#This Row],[SELLING QUANTITY]]</f>
        <v>0</v>
      </c>
      <c r="AA28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0" s="121">
        <f ca="1">IF(Stock[[#This Row],[SELLING DATE]]&gt;0,Stock[[#This Row],[SELLING DATE]]-Stock[[#This Row],[BUY DATE]]+1,IF(Stock[[#This Row],[BUY DATE]]=0,0,TODAY()-Stock[[#This Row],[BUY DATE]]+1))</f>
        <v>0</v>
      </c>
      <c r="AC2850" s="122" t="str">
        <f>IFERROR(Stock[[#This Row],[CASH DIVIDEND]]+Stock[[#This Row],[RETURN/(LOSS) FROM TRADING
(auto-fill)]],"")</f>
        <v/>
      </c>
      <c r="AD28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0" s="146" t="str">
        <f ca="1">IFERROR(IF(Stock[[#This Row],[HOLDING DAYS
(auto-fill)]]&lt;365,Stock[[#This Row],[% TOTAL RETURN/(LOSS)
(auto-fill)]]*365/Stock[[#This Row],[HOLDING DAYS
(auto-fill)]],POWER((1+Stock[[#This Row],[% TOTAL RETURN/(LOSS)
(auto-fill)]]),1/(Stock[[#This Row],[HOLDING DAYS
(auto-fill)]]/365))-1),"")</f>
        <v/>
      </c>
      <c r="AF2850" s="81"/>
      <c r="AG2850" s="149" t="str">
        <f>IF(Stock[[#This Row],[STATUS
(auto-fill)]]="HOLDING",Stock[[#This Row],[MARKET PRICE]]-Stock[[#This Row],[BUYING PRICE]],"")</f>
        <v/>
      </c>
      <c r="AH2850" s="143" t="str">
        <f>IFERROR(Stock[[#This Row],[CHANGE
(auto-fill)]]/Stock[[#This Row],[BUYING PRICE]],"")</f>
        <v/>
      </c>
      <c r="AI2850" s="130" t="str">
        <f>IF(Stock[[#This Row],[MARKET PRICE]]&gt;0,Stock[[#This Row],[MARKET PRICE]]*Stock[[#This Row],[REMAINING QUANTITY
(auto-fill)]],"")</f>
        <v/>
      </c>
    </row>
    <row r="2851" spans="2:35">
      <c r="B2851" s="110" t="str">
        <f>IF(AND(Stock[[#This Row],[BUYING QUANTITY]]&gt;0,Stock[[#This Row],[REMAINING QUANTITY
(auto-fill)]]=0),"SOLD OUT",
IF(AND(Stock[[#This Row],[BUYING QUANTITY]]&gt;0,Stock[[#This Row],[REMAINING QUANTITY
(auto-fill)]]&gt;0),"HOLDING",""))</f>
        <v/>
      </c>
      <c r="C2851" s="113">
        <f t="shared" si="44"/>
        <v>2838</v>
      </c>
      <c r="D2851" s="79"/>
      <c r="E2851" s="80"/>
      <c r="F2851" s="162"/>
      <c r="G2851" s="85"/>
      <c r="H2851" s="86"/>
      <c r="I2851" s="164"/>
      <c r="J2851" s="115" t="str">
        <f>IF(Stock[[#This Row],[BUYING QUANTITY]]&gt;0,Stock[[#This Row],[BUYING PRICE]]*Stock[[#This Row],[BUYING QUANTITY]]*Stock[[#This Row],[% BUYING FEE]],"")</f>
        <v/>
      </c>
      <c r="K2851" s="89"/>
      <c r="L2851" s="90"/>
      <c r="M2851" s="117" t="str">
        <f>IF(Stock[[#This Row],[BUYING QUANTITY]]&gt;0,Stock[[#This Row],[BUYING PRICE]]*(1+Stock[[#This Row],[% THRESHOLD (RETURN)_1]]),"")</f>
        <v/>
      </c>
      <c r="N2851" s="91"/>
      <c r="O2851" s="117" t="str">
        <f>IF(Stock[[#This Row],[BUYING QUANTITY]]&gt;0,Stock[[#This Row],[BUYING PRICE]]*(1+Stock[[#This Row],[% THRESHOLD (RETURN)_2]]),"")</f>
        <v/>
      </c>
      <c r="P2851" s="91"/>
      <c r="Q2851" s="117" t="str">
        <f>IF(Stock[[#This Row],[BUYING QUANTITY]]&gt;0,Stock[[#This Row],[BUYING PRICE]]*(1+Stock[[#This Row],[% THRESHOLD (LOSS)]]),"")</f>
        <v/>
      </c>
      <c r="R2851" s="105"/>
      <c r="S2851" s="118" t="str">
        <f>IF(Stock[[#This Row],[CASH DIVIDEND]]&gt;0,Stock[[#This Row],[CASH DIVIDEND]]/(Stock[[#This Row],[BUYING PRICE]]*Stock[[#This Row],[BUYING QUANTITY]]),"")</f>
        <v/>
      </c>
      <c r="T2851" s="105"/>
      <c r="U2851" s="79"/>
      <c r="V2851" s="97"/>
      <c r="W2851" s="98"/>
      <c r="X2851" s="168"/>
      <c r="Y2851" s="126" t="str">
        <f>IF(Stock[[#This Row],[SELLING QUANTITY]]&gt;0,Stock[[#This Row],[SELLING PRICE]]*Stock[[#This Row],[SELLING QUANTITY]]*Stock[[#This Row],[% SELLING FEE]]+Stock[[#This Row],[SELLING PRICE]]*Stock[[#This Row],[SELLING QUANTITY]]*$D$12,"")</f>
        <v/>
      </c>
      <c r="Z2851" s="121">
        <f>Stock[[#This Row],[BUYING QUANTITY]]+Stock[[#This Row],[STOCK DIVIDEND]]-Stock[[#This Row],[SELLING QUANTITY]]</f>
        <v>0</v>
      </c>
      <c r="AA28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1" s="121">
        <f ca="1">IF(Stock[[#This Row],[SELLING DATE]]&gt;0,Stock[[#This Row],[SELLING DATE]]-Stock[[#This Row],[BUY DATE]]+1,IF(Stock[[#This Row],[BUY DATE]]=0,0,TODAY()-Stock[[#This Row],[BUY DATE]]+1))</f>
        <v>0</v>
      </c>
      <c r="AC2851" s="122" t="str">
        <f>IFERROR(Stock[[#This Row],[CASH DIVIDEND]]+Stock[[#This Row],[RETURN/(LOSS) FROM TRADING
(auto-fill)]],"")</f>
        <v/>
      </c>
      <c r="AD28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1" s="146" t="str">
        <f ca="1">IFERROR(IF(Stock[[#This Row],[HOLDING DAYS
(auto-fill)]]&lt;365,Stock[[#This Row],[% TOTAL RETURN/(LOSS)
(auto-fill)]]*365/Stock[[#This Row],[HOLDING DAYS
(auto-fill)]],POWER((1+Stock[[#This Row],[% TOTAL RETURN/(LOSS)
(auto-fill)]]),1/(Stock[[#This Row],[HOLDING DAYS
(auto-fill)]]/365))-1),"")</f>
        <v/>
      </c>
      <c r="AF2851" s="81"/>
      <c r="AG2851" s="149" t="str">
        <f>IF(Stock[[#This Row],[STATUS
(auto-fill)]]="HOLDING",Stock[[#This Row],[MARKET PRICE]]-Stock[[#This Row],[BUYING PRICE]],"")</f>
        <v/>
      </c>
      <c r="AH2851" s="143" t="str">
        <f>IFERROR(Stock[[#This Row],[CHANGE
(auto-fill)]]/Stock[[#This Row],[BUYING PRICE]],"")</f>
        <v/>
      </c>
      <c r="AI2851" s="130" t="str">
        <f>IF(Stock[[#This Row],[MARKET PRICE]]&gt;0,Stock[[#This Row],[MARKET PRICE]]*Stock[[#This Row],[REMAINING QUANTITY
(auto-fill)]],"")</f>
        <v/>
      </c>
    </row>
    <row r="2852" spans="2:35">
      <c r="B2852" s="110" t="str">
        <f>IF(AND(Stock[[#This Row],[BUYING QUANTITY]]&gt;0,Stock[[#This Row],[REMAINING QUANTITY
(auto-fill)]]=0),"SOLD OUT",
IF(AND(Stock[[#This Row],[BUYING QUANTITY]]&gt;0,Stock[[#This Row],[REMAINING QUANTITY
(auto-fill)]]&gt;0),"HOLDING",""))</f>
        <v/>
      </c>
      <c r="C2852" s="113">
        <f t="shared" si="44"/>
        <v>2839</v>
      </c>
      <c r="D2852" s="79"/>
      <c r="E2852" s="80"/>
      <c r="F2852" s="162"/>
      <c r="G2852" s="85"/>
      <c r="H2852" s="86"/>
      <c r="I2852" s="164"/>
      <c r="J2852" s="115" t="str">
        <f>IF(Stock[[#This Row],[BUYING QUANTITY]]&gt;0,Stock[[#This Row],[BUYING PRICE]]*Stock[[#This Row],[BUYING QUANTITY]]*Stock[[#This Row],[% BUYING FEE]],"")</f>
        <v/>
      </c>
      <c r="K2852" s="89"/>
      <c r="L2852" s="90"/>
      <c r="M2852" s="117" t="str">
        <f>IF(Stock[[#This Row],[BUYING QUANTITY]]&gt;0,Stock[[#This Row],[BUYING PRICE]]*(1+Stock[[#This Row],[% THRESHOLD (RETURN)_1]]),"")</f>
        <v/>
      </c>
      <c r="N2852" s="91"/>
      <c r="O2852" s="117" t="str">
        <f>IF(Stock[[#This Row],[BUYING QUANTITY]]&gt;0,Stock[[#This Row],[BUYING PRICE]]*(1+Stock[[#This Row],[% THRESHOLD (RETURN)_2]]),"")</f>
        <v/>
      </c>
      <c r="P2852" s="91"/>
      <c r="Q2852" s="117" t="str">
        <f>IF(Stock[[#This Row],[BUYING QUANTITY]]&gt;0,Stock[[#This Row],[BUYING PRICE]]*(1+Stock[[#This Row],[% THRESHOLD (LOSS)]]),"")</f>
        <v/>
      </c>
      <c r="R2852" s="105"/>
      <c r="S2852" s="118" t="str">
        <f>IF(Stock[[#This Row],[CASH DIVIDEND]]&gt;0,Stock[[#This Row],[CASH DIVIDEND]]/(Stock[[#This Row],[BUYING PRICE]]*Stock[[#This Row],[BUYING QUANTITY]]),"")</f>
        <v/>
      </c>
      <c r="T2852" s="105"/>
      <c r="U2852" s="79"/>
      <c r="V2852" s="97"/>
      <c r="W2852" s="98"/>
      <c r="X2852" s="168"/>
      <c r="Y2852" s="126" t="str">
        <f>IF(Stock[[#This Row],[SELLING QUANTITY]]&gt;0,Stock[[#This Row],[SELLING PRICE]]*Stock[[#This Row],[SELLING QUANTITY]]*Stock[[#This Row],[% SELLING FEE]]+Stock[[#This Row],[SELLING PRICE]]*Stock[[#This Row],[SELLING QUANTITY]]*$D$12,"")</f>
        <v/>
      </c>
      <c r="Z2852" s="121">
        <f>Stock[[#This Row],[BUYING QUANTITY]]+Stock[[#This Row],[STOCK DIVIDEND]]-Stock[[#This Row],[SELLING QUANTITY]]</f>
        <v>0</v>
      </c>
      <c r="AA28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2" s="121">
        <f ca="1">IF(Stock[[#This Row],[SELLING DATE]]&gt;0,Stock[[#This Row],[SELLING DATE]]-Stock[[#This Row],[BUY DATE]]+1,IF(Stock[[#This Row],[BUY DATE]]=0,0,TODAY()-Stock[[#This Row],[BUY DATE]]+1))</f>
        <v>0</v>
      </c>
      <c r="AC2852" s="122" t="str">
        <f>IFERROR(Stock[[#This Row],[CASH DIVIDEND]]+Stock[[#This Row],[RETURN/(LOSS) FROM TRADING
(auto-fill)]],"")</f>
        <v/>
      </c>
      <c r="AD28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2" s="146" t="str">
        <f ca="1">IFERROR(IF(Stock[[#This Row],[HOLDING DAYS
(auto-fill)]]&lt;365,Stock[[#This Row],[% TOTAL RETURN/(LOSS)
(auto-fill)]]*365/Stock[[#This Row],[HOLDING DAYS
(auto-fill)]],POWER((1+Stock[[#This Row],[% TOTAL RETURN/(LOSS)
(auto-fill)]]),1/(Stock[[#This Row],[HOLDING DAYS
(auto-fill)]]/365))-1),"")</f>
        <v/>
      </c>
      <c r="AF2852" s="81"/>
      <c r="AG2852" s="149" t="str">
        <f>IF(Stock[[#This Row],[STATUS
(auto-fill)]]="HOLDING",Stock[[#This Row],[MARKET PRICE]]-Stock[[#This Row],[BUYING PRICE]],"")</f>
        <v/>
      </c>
      <c r="AH2852" s="143" t="str">
        <f>IFERROR(Stock[[#This Row],[CHANGE
(auto-fill)]]/Stock[[#This Row],[BUYING PRICE]],"")</f>
        <v/>
      </c>
      <c r="AI2852" s="130" t="str">
        <f>IF(Stock[[#This Row],[MARKET PRICE]]&gt;0,Stock[[#This Row],[MARKET PRICE]]*Stock[[#This Row],[REMAINING QUANTITY
(auto-fill)]],"")</f>
        <v/>
      </c>
    </row>
    <row r="2853" spans="2:35">
      <c r="B2853" s="110" t="str">
        <f>IF(AND(Stock[[#This Row],[BUYING QUANTITY]]&gt;0,Stock[[#This Row],[REMAINING QUANTITY
(auto-fill)]]=0),"SOLD OUT",
IF(AND(Stock[[#This Row],[BUYING QUANTITY]]&gt;0,Stock[[#This Row],[REMAINING QUANTITY
(auto-fill)]]&gt;0),"HOLDING",""))</f>
        <v/>
      </c>
      <c r="C2853" s="113">
        <f t="shared" si="44"/>
        <v>2840</v>
      </c>
      <c r="D2853" s="79"/>
      <c r="E2853" s="80"/>
      <c r="F2853" s="162"/>
      <c r="G2853" s="85"/>
      <c r="H2853" s="86"/>
      <c r="I2853" s="164"/>
      <c r="J2853" s="115" t="str">
        <f>IF(Stock[[#This Row],[BUYING QUANTITY]]&gt;0,Stock[[#This Row],[BUYING PRICE]]*Stock[[#This Row],[BUYING QUANTITY]]*Stock[[#This Row],[% BUYING FEE]],"")</f>
        <v/>
      </c>
      <c r="K2853" s="89"/>
      <c r="L2853" s="90"/>
      <c r="M2853" s="117" t="str">
        <f>IF(Stock[[#This Row],[BUYING QUANTITY]]&gt;0,Stock[[#This Row],[BUYING PRICE]]*(1+Stock[[#This Row],[% THRESHOLD (RETURN)_1]]),"")</f>
        <v/>
      </c>
      <c r="N2853" s="91"/>
      <c r="O2853" s="117" t="str">
        <f>IF(Stock[[#This Row],[BUYING QUANTITY]]&gt;0,Stock[[#This Row],[BUYING PRICE]]*(1+Stock[[#This Row],[% THRESHOLD (RETURN)_2]]),"")</f>
        <v/>
      </c>
      <c r="P2853" s="91"/>
      <c r="Q2853" s="117" t="str">
        <f>IF(Stock[[#This Row],[BUYING QUANTITY]]&gt;0,Stock[[#This Row],[BUYING PRICE]]*(1+Stock[[#This Row],[% THRESHOLD (LOSS)]]),"")</f>
        <v/>
      </c>
      <c r="R2853" s="105"/>
      <c r="S2853" s="118" t="str">
        <f>IF(Stock[[#This Row],[CASH DIVIDEND]]&gt;0,Stock[[#This Row],[CASH DIVIDEND]]/(Stock[[#This Row],[BUYING PRICE]]*Stock[[#This Row],[BUYING QUANTITY]]),"")</f>
        <v/>
      </c>
      <c r="T2853" s="105"/>
      <c r="U2853" s="79"/>
      <c r="V2853" s="97"/>
      <c r="W2853" s="98"/>
      <c r="X2853" s="168"/>
      <c r="Y2853" s="126" t="str">
        <f>IF(Stock[[#This Row],[SELLING QUANTITY]]&gt;0,Stock[[#This Row],[SELLING PRICE]]*Stock[[#This Row],[SELLING QUANTITY]]*Stock[[#This Row],[% SELLING FEE]]+Stock[[#This Row],[SELLING PRICE]]*Stock[[#This Row],[SELLING QUANTITY]]*$D$12,"")</f>
        <v/>
      </c>
      <c r="Z2853" s="121">
        <f>Stock[[#This Row],[BUYING QUANTITY]]+Stock[[#This Row],[STOCK DIVIDEND]]-Stock[[#This Row],[SELLING QUANTITY]]</f>
        <v>0</v>
      </c>
      <c r="AA28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3" s="121">
        <f ca="1">IF(Stock[[#This Row],[SELLING DATE]]&gt;0,Stock[[#This Row],[SELLING DATE]]-Stock[[#This Row],[BUY DATE]]+1,IF(Stock[[#This Row],[BUY DATE]]=0,0,TODAY()-Stock[[#This Row],[BUY DATE]]+1))</f>
        <v>0</v>
      </c>
      <c r="AC2853" s="122" t="str">
        <f>IFERROR(Stock[[#This Row],[CASH DIVIDEND]]+Stock[[#This Row],[RETURN/(LOSS) FROM TRADING
(auto-fill)]],"")</f>
        <v/>
      </c>
      <c r="AD28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3" s="146" t="str">
        <f ca="1">IFERROR(IF(Stock[[#This Row],[HOLDING DAYS
(auto-fill)]]&lt;365,Stock[[#This Row],[% TOTAL RETURN/(LOSS)
(auto-fill)]]*365/Stock[[#This Row],[HOLDING DAYS
(auto-fill)]],POWER((1+Stock[[#This Row],[% TOTAL RETURN/(LOSS)
(auto-fill)]]),1/(Stock[[#This Row],[HOLDING DAYS
(auto-fill)]]/365))-1),"")</f>
        <v/>
      </c>
      <c r="AF2853" s="81"/>
      <c r="AG2853" s="149" t="str">
        <f>IF(Stock[[#This Row],[STATUS
(auto-fill)]]="HOLDING",Stock[[#This Row],[MARKET PRICE]]-Stock[[#This Row],[BUYING PRICE]],"")</f>
        <v/>
      </c>
      <c r="AH2853" s="143" t="str">
        <f>IFERROR(Stock[[#This Row],[CHANGE
(auto-fill)]]/Stock[[#This Row],[BUYING PRICE]],"")</f>
        <v/>
      </c>
      <c r="AI2853" s="130" t="str">
        <f>IF(Stock[[#This Row],[MARKET PRICE]]&gt;0,Stock[[#This Row],[MARKET PRICE]]*Stock[[#This Row],[REMAINING QUANTITY
(auto-fill)]],"")</f>
        <v/>
      </c>
    </row>
    <row r="2854" spans="2:35">
      <c r="B2854" s="110" t="str">
        <f>IF(AND(Stock[[#This Row],[BUYING QUANTITY]]&gt;0,Stock[[#This Row],[REMAINING QUANTITY
(auto-fill)]]=0),"SOLD OUT",
IF(AND(Stock[[#This Row],[BUYING QUANTITY]]&gt;0,Stock[[#This Row],[REMAINING QUANTITY
(auto-fill)]]&gt;0),"HOLDING",""))</f>
        <v/>
      </c>
      <c r="C2854" s="113">
        <f t="shared" si="44"/>
        <v>2841</v>
      </c>
      <c r="D2854" s="79"/>
      <c r="E2854" s="80"/>
      <c r="F2854" s="162"/>
      <c r="G2854" s="85"/>
      <c r="H2854" s="86"/>
      <c r="I2854" s="164"/>
      <c r="J2854" s="115" t="str">
        <f>IF(Stock[[#This Row],[BUYING QUANTITY]]&gt;0,Stock[[#This Row],[BUYING PRICE]]*Stock[[#This Row],[BUYING QUANTITY]]*Stock[[#This Row],[% BUYING FEE]],"")</f>
        <v/>
      </c>
      <c r="K2854" s="89"/>
      <c r="L2854" s="90"/>
      <c r="M2854" s="117" t="str">
        <f>IF(Stock[[#This Row],[BUYING QUANTITY]]&gt;0,Stock[[#This Row],[BUYING PRICE]]*(1+Stock[[#This Row],[% THRESHOLD (RETURN)_1]]),"")</f>
        <v/>
      </c>
      <c r="N2854" s="91"/>
      <c r="O2854" s="117" t="str">
        <f>IF(Stock[[#This Row],[BUYING QUANTITY]]&gt;0,Stock[[#This Row],[BUYING PRICE]]*(1+Stock[[#This Row],[% THRESHOLD (RETURN)_2]]),"")</f>
        <v/>
      </c>
      <c r="P2854" s="91"/>
      <c r="Q2854" s="117" t="str">
        <f>IF(Stock[[#This Row],[BUYING QUANTITY]]&gt;0,Stock[[#This Row],[BUYING PRICE]]*(1+Stock[[#This Row],[% THRESHOLD (LOSS)]]),"")</f>
        <v/>
      </c>
      <c r="R2854" s="105"/>
      <c r="S2854" s="118" t="str">
        <f>IF(Stock[[#This Row],[CASH DIVIDEND]]&gt;0,Stock[[#This Row],[CASH DIVIDEND]]/(Stock[[#This Row],[BUYING PRICE]]*Stock[[#This Row],[BUYING QUANTITY]]),"")</f>
        <v/>
      </c>
      <c r="T2854" s="105"/>
      <c r="U2854" s="79"/>
      <c r="V2854" s="97"/>
      <c r="W2854" s="98"/>
      <c r="X2854" s="168"/>
      <c r="Y2854" s="126" t="str">
        <f>IF(Stock[[#This Row],[SELLING QUANTITY]]&gt;0,Stock[[#This Row],[SELLING PRICE]]*Stock[[#This Row],[SELLING QUANTITY]]*Stock[[#This Row],[% SELLING FEE]]+Stock[[#This Row],[SELLING PRICE]]*Stock[[#This Row],[SELLING QUANTITY]]*$D$12,"")</f>
        <v/>
      </c>
      <c r="Z2854" s="121">
        <f>Stock[[#This Row],[BUYING QUANTITY]]+Stock[[#This Row],[STOCK DIVIDEND]]-Stock[[#This Row],[SELLING QUANTITY]]</f>
        <v>0</v>
      </c>
      <c r="AA28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4" s="121">
        <f ca="1">IF(Stock[[#This Row],[SELLING DATE]]&gt;0,Stock[[#This Row],[SELLING DATE]]-Stock[[#This Row],[BUY DATE]]+1,IF(Stock[[#This Row],[BUY DATE]]=0,0,TODAY()-Stock[[#This Row],[BUY DATE]]+1))</f>
        <v>0</v>
      </c>
      <c r="AC2854" s="122" t="str">
        <f>IFERROR(Stock[[#This Row],[CASH DIVIDEND]]+Stock[[#This Row],[RETURN/(LOSS) FROM TRADING
(auto-fill)]],"")</f>
        <v/>
      </c>
      <c r="AD28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4" s="146" t="str">
        <f ca="1">IFERROR(IF(Stock[[#This Row],[HOLDING DAYS
(auto-fill)]]&lt;365,Stock[[#This Row],[% TOTAL RETURN/(LOSS)
(auto-fill)]]*365/Stock[[#This Row],[HOLDING DAYS
(auto-fill)]],POWER((1+Stock[[#This Row],[% TOTAL RETURN/(LOSS)
(auto-fill)]]),1/(Stock[[#This Row],[HOLDING DAYS
(auto-fill)]]/365))-1),"")</f>
        <v/>
      </c>
      <c r="AF2854" s="81"/>
      <c r="AG2854" s="149" t="str">
        <f>IF(Stock[[#This Row],[STATUS
(auto-fill)]]="HOLDING",Stock[[#This Row],[MARKET PRICE]]-Stock[[#This Row],[BUYING PRICE]],"")</f>
        <v/>
      </c>
      <c r="AH2854" s="143" t="str">
        <f>IFERROR(Stock[[#This Row],[CHANGE
(auto-fill)]]/Stock[[#This Row],[BUYING PRICE]],"")</f>
        <v/>
      </c>
      <c r="AI2854" s="130" t="str">
        <f>IF(Stock[[#This Row],[MARKET PRICE]]&gt;0,Stock[[#This Row],[MARKET PRICE]]*Stock[[#This Row],[REMAINING QUANTITY
(auto-fill)]],"")</f>
        <v/>
      </c>
    </row>
    <row r="2855" spans="2:35">
      <c r="B2855" s="110" t="str">
        <f>IF(AND(Stock[[#This Row],[BUYING QUANTITY]]&gt;0,Stock[[#This Row],[REMAINING QUANTITY
(auto-fill)]]=0),"SOLD OUT",
IF(AND(Stock[[#This Row],[BUYING QUANTITY]]&gt;0,Stock[[#This Row],[REMAINING QUANTITY
(auto-fill)]]&gt;0),"HOLDING",""))</f>
        <v/>
      </c>
      <c r="C2855" s="113">
        <f t="shared" si="44"/>
        <v>2842</v>
      </c>
      <c r="D2855" s="79"/>
      <c r="E2855" s="80"/>
      <c r="F2855" s="162"/>
      <c r="G2855" s="85"/>
      <c r="H2855" s="86"/>
      <c r="I2855" s="164"/>
      <c r="J2855" s="115" t="str">
        <f>IF(Stock[[#This Row],[BUYING QUANTITY]]&gt;0,Stock[[#This Row],[BUYING PRICE]]*Stock[[#This Row],[BUYING QUANTITY]]*Stock[[#This Row],[% BUYING FEE]],"")</f>
        <v/>
      </c>
      <c r="K2855" s="89"/>
      <c r="L2855" s="90"/>
      <c r="M2855" s="117" t="str">
        <f>IF(Stock[[#This Row],[BUYING QUANTITY]]&gt;0,Stock[[#This Row],[BUYING PRICE]]*(1+Stock[[#This Row],[% THRESHOLD (RETURN)_1]]),"")</f>
        <v/>
      </c>
      <c r="N2855" s="91"/>
      <c r="O2855" s="117" t="str">
        <f>IF(Stock[[#This Row],[BUYING QUANTITY]]&gt;0,Stock[[#This Row],[BUYING PRICE]]*(1+Stock[[#This Row],[% THRESHOLD (RETURN)_2]]),"")</f>
        <v/>
      </c>
      <c r="P2855" s="91"/>
      <c r="Q2855" s="117" t="str">
        <f>IF(Stock[[#This Row],[BUYING QUANTITY]]&gt;0,Stock[[#This Row],[BUYING PRICE]]*(1+Stock[[#This Row],[% THRESHOLD (LOSS)]]),"")</f>
        <v/>
      </c>
      <c r="R2855" s="105"/>
      <c r="S2855" s="118" t="str">
        <f>IF(Stock[[#This Row],[CASH DIVIDEND]]&gt;0,Stock[[#This Row],[CASH DIVIDEND]]/(Stock[[#This Row],[BUYING PRICE]]*Stock[[#This Row],[BUYING QUANTITY]]),"")</f>
        <v/>
      </c>
      <c r="T2855" s="105"/>
      <c r="U2855" s="79"/>
      <c r="V2855" s="97"/>
      <c r="W2855" s="98"/>
      <c r="X2855" s="168"/>
      <c r="Y2855" s="126" t="str">
        <f>IF(Stock[[#This Row],[SELLING QUANTITY]]&gt;0,Stock[[#This Row],[SELLING PRICE]]*Stock[[#This Row],[SELLING QUANTITY]]*Stock[[#This Row],[% SELLING FEE]]+Stock[[#This Row],[SELLING PRICE]]*Stock[[#This Row],[SELLING QUANTITY]]*$D$12,"")</f>
        <v/>
      </c>
      <c r="Z2855" s="121">
        <f>Stock[[#This Row],[BUYING QUANTITY]]+Stock[[#This Row],[STOCK DIVIDEND]]-Stock[[#This Row],[SELLING QUANTITY]]</f>
        <v>0</v>
      </c>
      <c r="AA28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5" s="121">
        <f ca="1">IF(Stock[[#This Row],[SELLING DATE]]&gt;0,Stock[[#This Row],[SELLING DATE]]-Stock[[#This Row],[BUY DATE]]+1,IF(Stock[[#This Row],[BUY DATE]]=0,0,TODAY()-Stock[[#This Row],[BUY DATE]]+1))</f>
        <v>0</v>
      </c>
      <c r="AC2855" s="122" t="str">
        <f>IFERROR(Stock[[#This Row],[CASH DIVIDEND]]+Stock[[#This Row],[RETURN/(LOSS) FROM TRADING
(auto-fill)]],"")</f>
        <v/>
      </c>
      <c r="AD28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5" s="146" t="str">
        <f ca="1">IFERROR(IF(Stock[[#This Row],[HOLDING DAYS
(auto-fill)]]&lt;365,Stock[[#This Row],[% TOTAL RETURN/(LOSS)
(auto-fill)]]*365/Stock[[#This Row],[HOLDING DAYS
(auto-fill)]],POWER((1+Stock[[#This Row],[% TOTAL RETURN/(LOSS)
(auto-fill)]]),1/(Stock[[#This Row],[HOLDING DAYS
(auto-fill)]]/365))-1),"")</f>
        <v/>
      </c>
      <c r="AF2855" s="81"/>
      <c r="AG2855" s="149" t="str">
        <f>IF(Stock[[#This Row],[STATUS
(auto-fill)]]="HOLDING",Stock[[#This Row],[MARKET PRICE]]-Stock[[#This Row],[BUYING PRICE]],"")</f>
        <v/>
      </c>
      <c r="AH2855" s="143" t="str">
        <f>IFERROR(Stock[[#This Row],[CHANGE
(auto-fill)]]/Stock[[#This Row],[BUYING PRICE]],"")</f>
        <v/>
      </c>
      <c r="AI2855" s="130" t="str">
        <f>IF(Stock[[#This Row],[MARKET PRICE]]&gt;0,Stock[[#This Row],[MARKET PRICE]]*Stock[[#This Row],[REMAINING QUANTITY
(auto-fill)]],"")</f>
        <v/>
      </c>
    </row>
    <row r="2856" spans="2:35">
      <c r="B2856" s="110" t="str">
        <f>IF(AND(Stock[[#This Row],[BUYING QUANTITY]]&gt;0,Stock[[#This Row],[REMAINING QUANTITY
(auto-fill)]]=0),"SOLD OUT",
IF(AND(Stock[[#This Row],[BUYING QUANTITY]]&gt;0,Stock[[#This Row],[REMAINING QUANTITY
(auto-fill)]]&gt;0),"HOLDING",""))</f>
        <v/>
      </c>
      <c r="C2856" s="113">
        <f t="shared" si="44"/>
        <v>2843</v>
      </c>
      <c r="D2856" s="79"/>
      <c r="E2856" s="80"/>
      <c r="F2856" s="162"/>
      <c r="G2856" s="85"/>
      <c r="H2856" s="86"/>
      <c r="I2856" s="164"/>
      <c r="J2856" s="115" t="str">
        <f>IF(Stock[[#This Row],[BUYING QUANTITY]]&gt;0,Stock[[#This Row],[BUYING PRICE]]*Stock[[#This Row],[BUYING QUANTITY]]*Stock[[#This Row],[% BUYING FEE]],"")</f>
        <v/>
      </c>
      <c r="K2856" s="89"/>
      <c r="L2856" s="90"/>
      <c r="M2856" s="117" t="str">
        <f>IF(Stock[[#This Row],[BUYING QUANTITY]]&gt;0,Stock[[#This Row],[BUYING PRICE]]*(1+Stock[[#This Row],[% THRESHOLD (RETURN)_1]]),"")</f>
        <v/>
      </c>
      <c r="N2856" s="91"/>
      <c r="O2856" s="117" t="str">
        <f>IF(Stock[[#This Row],[BUYING QUANTITY]]&gt;0,Stock[[#This Row],[BUYING PRICE]]*(1+Stock[[#This Row],[% THRESHOLD (RETURN)_2]]),"")</f>
        <v/>
      </c>
      <c r="P2856" s="91"/>
      <c r="Q2856" s="117" t="str">
        <f>IF(Stock[[#This Row],[BUYING QUANTITY]]&gt;0,Stock[[#This Row],[BUYING PRICE]]*(1+Stock[[#This Row],[% THRESHOLD (LOSS)]]),"")</f>
        <v/>
      </c>
      <c r="R2856" s="105"/>
      <c r="S2856" s="118" t="str">
        <f>IF(Stock[[#This Row],[CASH DIVIDEND]]&gt;0,Stock[[#This Row],[CASH DIVIDEND]]/(Stock[[#This Row],[BUYING PRICE]]*Stock[[#This Row],[BUYING QUANTITY]]),"")</f>
        <v/>
      </c>
      <c r="T2856" s="105"/>
      <c r="U2856" s="79"/>
      <c r="V2856" s="97"/>
      <c r="W2856" s="98"/>
      <c r="X2856" s="168"/>
      <c r="Y2856" s="126" t="str">
        <f>IF(Stock[[#This Row],[SELLING QUANTITY]]&gt;0,Stock[[#This Row],[SELLING PRICE]]*Stock[[#This Row],[SELLING QUANTITY]]*Stock[[#This Row],[% SELLING FEE]]+Stock[[#This Row],[SELLING PRICE]]*Stock[[#This Row],[SELLING QUANTITY]]*$D$12,"")</f>
        <v/>
      </c>
      <c r="Z2856" s="121">
        <f>Stock[[#This Row],[BUYING QUANTITY]]+Stock[[#This Row],[STOCK DIVIDEND]]-Stock[[#This Row],[SELLING QUANTITY]]</f>
        <v>0</v>
      </c>
      <c r="AA28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6" s="121">
        <f ca="1">IF(Stock[[#This Row],[SELLING DATE]]&gt;0,Stock[[#This Row],[SELLING DATE]]-Stock[[#This Row],[BUY DATE]]+1,IF(Stock[[#This Row],[BUY DATE]]=0,0,TODAY()-Stock[[#This Row],[BUY DATE]]+1))</f>
        <v>0</v>
      </c>
      <c r="AC2856" s="122" t="str">
        <f>IFERROR(Stock[[#This Row],[CASH DIVIDEND]]+Stock[[#This Row],[RETURN/(LOSS) FROM TRADING
(auto-fill)]],"")</f>
        <v/>
      </c>
      <c r="AD28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6" s="146" t="str">
        <f ca="1">IFERROR(IF(Stock[[#This Row],[HOLDING DAYS
(auto-fill)]]&lt;365,Stock[[#This Row],[% TOTAL RETURN/(LOSS)
(auto-fill)]]*365/Stock[[#This Row],[HOLDING DAYS
(auto-fill)]],POWER((1+Stock[[#This Row],[% TOTAL RETURN/(LOSS)
(auto-fill)]]),1/(Stock[[#This Row],[HOLDING DAYS
(auto-fill)]]/365))-1),"")</f>
        <v/>
      </c>
      <c r="AF2856" s="81"/>
      <c r="AG2856" s="149" t="str">
        <f>IF(Stock[[#This Row],[STATUS
(auto-fill)]]="HOLDING",Stock[[#This Row],[MARKET PRICE]]-Stock[[#This Row],[BUYING PRICE]],"")</f>
        <v/>
      </c>
      <c r="AH2856" s="143" t="str">
        <f>IFERROR(Stock[[#This Row],[CHANGE
(auto-fill)]]/Stock[[#This Row],[BUYING PRICE]],"")</f>
        <v/>
      </c>
      <c r="AI2856" s="130" t="str">
        <f>IF(Stock[[#This Row],[MARKET PRICE]]&gt;0,Stock[[#This Row],[MARKET PRICE]]*Stock[[#This Row],[REMAINING QUANTITY
(auto-fill)]],"")</f>
        <v/>
      </c>
    </row>
    <row r="2857" spans="2:35">
      <c r="B2857" s="110" t="str">
        <f>IF(AND(Stock[[#This Row],[BUYING QUANTITY]]&gt;0,Stock[[#This Row],[REMAINING QUANTITY
(auto-fill)]]=0),"SOLD OUT",
IF(AND(Stock[[#This Row],[BUYING QUANTITY]]&gt;0,Stock[[#This Row],[REMAINING QUANTITY
(auto-fill)]]&gt;0),"HOLDING",""))</f>
        <v/>
      </c>
      <c r="C2857" s="113">
        <f t="shared" si="44"/>
        <v>2844</v>
      </c>
      <c r="D2857" s="79"/>
      <c r="E2857" s="80"/>
      <c r="F2857" s="162"/>
      <c r="G2857" s="85"/>
      <c r="H2857" s="86"/>
      <c r="I2857" s="164"/>
      <c r="J2857" s="115" t="str">
        <f>IF(Stock[[#This Row],[BUYING QUANTITY]]&gt;0,Stock[[#This Row],[BUYING PRICE]]*Stock[[#This Row],[BUYING QUANTITY]]*Stock[[#This Row],[% BUYING FEE]],"")</f>
        <v/>
      </c>
      <c r="K2857" s="89"/>
      <c r="L2857" s="90"/>
      <c r="M2857" s="117" t="str">
        <f>IF(Stock[[#This Row],[BUYING QUANTITY]]&gt;0,Stock[[#This Row],[BUYING PRICE]]*(1+Stock[[#This Row],[% THRESHOLD (RETURN)_1]]),"")</f>
        <v/>
      </c>
      <c r="N2857" s="91"/>
      <c r="O2857" s="117" t="str">
        <f>IF(Stock[[#This Row],[BUYING QUANTITY]]&gt;0,Stock[[#This Row],[BUYING PRICE]]*(1+Stock[[#This Row],[% THRESHOLD (RETURN)_2]]),"")</f>
        <v/>
      </c>
      <c r="P2857" s="91"/>
      <c r="Q2857" s="117" t="str">
        <f>IF(Stock[[#This Row],[BUYING QUANTITY]]&gt;0,Stock[[#This Row],[BUYING PRICE]]*(1+Stock[[#This Row],[% THRESHOLD (LOSS)]]),"")</f>
        <v/>
      </c>
      <c r="R2857" s="105"/>
      <c r="S2857" s="118" t="str">
        <f>IF(Stock[[#This Row],[CASH DIVIDEND]]&gt;0,Stock[[#This Row],[CASH DIVIDEND]]/(Stock[[#This Row],[BUYING PRICE]]*Stock[[#This Row],[BUYING QUANTITY]]),"")</f>
        <v/>
      </c>
      <c r="T2857" s="105"/>
      <c r="U2857" s="79"/>
      <c r="V2857" s="97"/>
      <c r="W2857" s="98"/>
      <c r="X2857" s="168"/>
      <c r="Y2857" s="126" t="str">
        <f>IF(Stock[[#This Row],[SELLING QUANTITY]]&gt;0,Stock[[#This Row],[SELLING PRICE]]*Stock[[#This Row],[SELLING QUANTITY]]*Stock[[#This Row],[% SELLING FEE]]+Stock[[#This Row],[SELLING PRICE]]*Stock[[#This Row],[SELLING QUANTITY]]*$D$12,"")</f>
        <v/>
      </c>
      <c r="Z2857" s="121">
        <f>Stock[[#This Row],[BUYING QUANTITY]]+Stock[[#This Row],[STOCK DIVIDEND]]-Stock[[#This Row],[SELLING QUANTITY]]</f>
        <v>0</v>
      </c>
      <c r="AA28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7" s="121">
        <f ca="1">IF(Stock[[#This Row],[SELLING DATE]]&gt;0,Stock[[#This Row],[SELLING DATE]]-Stock[[#This Row],[BUY DATE]]+1,IF(Stock[[#This Row],[BUY DATE]]=0,0,TODAY()-Stock[[#This Row],[BUY DATE]]+1))</f>
        <v>0</v>
      </c>
      <c r="AC2857" s="122" t="str">
        <f>IFERROR(Stock[[#This Row],[CASH DIVIDEND]]+Stock[[#This Row],[RETURN/(LOSS) FROM TRADING
(auto-fill)]],"")</f>
        <v/>
      </c>
      <c r="AD28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7" s="146" t="str">
        <f ca="1">IFERROR(IF(Stock[[#This Row],[HOLDING DAYS
(auto-fill)]]&lt;365,Stock[[#This Row],[% TOTAL RETURN/(LOSS)
(auto-fill)]]*365/Stock[[#This Row],[HOLDING DAYS
(auto-fill)]],POWER((1+Stock[[#This Row],[% TOTAL RETURN/(LOSS)
(auto-fill)]]),1/(Stock[[#This Row],[HOLDING DAYS
(auto-fill)]]/365))-1),"")</f>
        <v/>
      </c>
      <c r="AF2857" s="81"/>
      <c r="AG2857" s="149" t="str">
        <f>IF(Stock[[#This Row],[STATUS
(auto-fill)]]="HOLDING",Stock[[#This Row],[MARKET PRICE]]-Stock[[#This Row],[BUYING PRICE]],"")</f>
        <v/>
      </c>
      <c r="AH2857" s="143" t="str">
        <f>IFERROR(Stock[[#This Row],[CHANGE
(auto-fill)]]/Stock[[#This Row],[BUYING PRICE]],"")</f>
        <v/>
      </c>
      <c r="AI2857" s="130" t="str">
        <f>IF(Stock[[#This Row],[MARKET PRICE]]&gt;0,Stock[[#This Row],[MARKET PRICE]]*Stock[[#This Row],[REMAINING QUANTITY
(auto-fill)]],"")</f>
        <v/>
      </c>
    </row>
    <row r="2858" spans="2:35">
      <c r="B2858" s="110" t="str">
        <f>IF(AND(Stock[[#This Row],[BUYING QUANTITY]]&gt;0,Stock[[#This Row],[REMAINING QUANTITY
(auto-fill)]]=0),"SOLD OUT",
IF(AND(Stock[[#This Row],[BUYING QUANTITY]]&gt;0,Stock[[#This Row],[REMAINING QUANTITY
(auto-fill)]]&gt;0),"HOLDING",""))</f>
        <v/>
      </c>
      <c r="C2858" s="113">
        <f t="shared" si="44"/>
        <v>2845</v>
      </c>
      <c r="D2858" s="79"/>
      <c r="E2858" s="80"/>
      <c r="F2858" s="162"/>
      <c r="G2858" s="85"/>
      <c r="H2858" s="86"/>
      <c r="I2858" s="164"/>
      <c r="J2858" s="115" t="str">
        <f>IF(Stock[[#This Row],[BUYING QUANTITY]]&gt;0,Stock[[#This Row],[BUYING PRICE]]*Stock[[#This Row],[BUYING QUANTITY]]*Stock[[#This Row],[% BUYING FEE]],"")</f>
        <v/>
      </c>
      <c r="K2858" s="89"/>
      <c r="L2858" s="90"/>
      <c r="M2858" s="117" t="str">
        <f>IF(Stock[[#This Row],[BUYING QUANTITY]]&gt;0,Stock[[#This Row],[BUYING PRICE]]*(1+Stock[[#This Row],[% THRESHOLD (RETURN)_1]]),"")</f>
        <v/>
      </c>
      <c r="N2858" s="91"/>
      <c r="O2858" s="117" t="str">
        <f>IF(Stock[[#This Row],[BUYING QUANTITY]]&gt;0,Stock[[#This Row],[BUYING PRICE]]*(1+Stock[[#This Row],[% THRESHOLD (RETURN)_2]]),"")</f>
        <v/>
      </c>
      <c r="P2858" s="91"/>
      <c r="Q2858" s="117" t="str">
        <f>IF(Stock[[#This Row],[BUYING QUANTITY]]&gt;0,Stock[[#This Row],[BUYING PRICE]]*(1+Stock[[#This Row],[% THRESHOLD (LOSS)]]),"")</f>
        <v/>
      </c>
      <c r="R2858" s="105"/>
      <c r="S2858" s="118" t="str">
        <f>IF(Stock[[#This Row],[CASH DIVIDEND]]&gt;0,Stock[[#This Row],[CASH DIVIDEND]]/(Stock[[#This Row],[BUYING PRICE]]*Stock[[#This Row],[BUYING QUANTITY]]),"")</f>
        <v/>
      </c>
      <c r="T2858" s="105"/>
      <c r="U2858" s="79"/>
      <c r="V2858" s="97"/>
      <c r="W2858" s="98"/>
      <c r="X2858" s="168"/>
      <c r="Y2858" s="126" t="str">
        <f>IF(Stock[[#This Row],[SELLING QUANTITY]]&gt;0,Stock[[#This Row],[SELLING PRICE]]*Stock[[#This Row],[SELLING QUANTITY]]*Stock[[#This Row],[% SELLING FEE]]+Stock[[#This Row],[SELLING PRICE]]*Stock[[#This Row],[SELLING QUANTITY]]*$D$12,"")</f>
        <v/>
      </c>
      <c r="Z2858" s="121">
        <f>Stock[[#This Row],[BUYING QUANTITY]]+Stock[[#This Row],[STOCK DIVIDEND]]-Stock[[#This Row],[SELLING QUANTITY]]</f>
        <v>0</v>
      </c>
      <c r="AA28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8" s="121">
        <f ca="1">IF(Stock[[#This Row],[SELLING DATE]]&gt;0,Stock[[#This Row],[SELLING DATE]]-Stock[[#This Row],[BUY DATE]]+1,IF(Stock[[#This Row],[BUY DATE]]=0,0,TODAY()-Stock[[#This Row],[BUY DATE]]+1))</f>
        <v>0</v>
      </c>
      <c r="AC2858" s="122" t="str">
        <f>IFERROR(Stock[[#This Row],[CASH DIVIDEND]]+Stock[[#This Row],[RETURN/(LOSS) FROM TRADING
(auto-fill)]],"")</f>
        <v/>
      </c>
      <c r="AD28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8" s="146" t="str">
        <f ca="1">IFERROR(IF(Stock[[#This Row],[HOLDING DAYS
(auto-fill)]]&lt;365,Stock[[#This Row],[% TOTAL RETURN/(LOSS)
(auto-fill)]]*365/Stock[[#This Row],[HOLDING DAYS
(auto-fill)]],POWER((1+Stock[[#This Row],[% TOTAL RETURN/(LOSS)
(auto-fill)]]),1/(Stock[[#This Row],[HOLDING DAYS
(auto-fill)]]/365))-1),"")</f>
        <v/>
      </c>
      <c r="AF2858" s="81"/>
      <c r="AG2858" s="149" t="str">
        <f>IF(Stock[[#This Row],[STATUS
(auto-fill)]]="HOLDING",Stock[[#This Row],[MARKET PRICE]]-Stock[[#This Row],[BUYING PRICE]],"")</f>
        <v/>
      </c>
      <c r="AH2858" s="143" t="str">
        <f>IFERROR(Stock[[#This Row],[CHANGE
(auto-fill)]]/Stock[[#This Row],[BUYING PRICE]],"")</f>
        <v/>
      </c>
      <c r="AI2858" s="130" t="str">
        <f>IF(Stock[[#This Row],[MARKET PRICE]]&gt;0,Stock[[#This Row],[MARKET PRICE]]*Stock[[#This Row],[REMAINING QUANTITY
(auto-fill)]],"")</f>
        <v/>
      </c>
    </row>
    <row r="2859" spans="2:35">
      <c r="B2859" s="110" t="str">
        <f>IF(AND(Stock[[#This Row],[BUYING QUANTITY]]&gt;0,Stock[[#This Row],[REMAINING QUANTITY
(auto-fill)]]=0),"SOLD OUT",
IF(AND(Stock[[#This Row],[BUYING QUANTITY]]&gt;0,Stock[[#This Row],[REMAINING QUANTITY
(auto-fill)]]&gt;0),"HOLDING",""))</f>
        <v/>
      </c>
      <c r="C2859" s="113">
        <f t="shared" si="44"/>
        <v>2846</v>
      </c>
      <c r="D2859" s="79"/>
      <c r="E2859" s="80"/>
      <c r="F2859" s="162"/>
      <c r="G2859" s="85"/>
      <c r="H2859" s="86"/>
      <c r="I2859" s="164"/>
      <c r="J2859" s="115" t="str">
        <f>IF(Stock[[#This Row],[BUYING QUANTITY]]&gt;0,Stock[[#This Row],[BUYING PRICE]]*Stock[[#This Row],[BUYING QUANTITY]]*Stock[[#This Row],[% BUYING FEE]],"")</f>
        <v/>
      </c>
      <c r="K2859" s="89"/>
      <c r="L2859" s="90"/>
      <c r="M2859" s="117" t="str">
        <f>IF(Stock[[#This Row],[BUYING QUANTITY]]&gt;0,Stock[[#This Row],[BUYING PRICE]]*(1+Stock[[#This Row],[% THRESHOLD (RETURN)_1]]),"")</f>
        <v/>
      </c>
      <c r="N2859" s="91"/>
      <c r="O2859" s="117" t="str">
        <f>IF(Stock[[#This Row],[BUYING QUANTITY]]&gt;0,Stock[[#This Row],[BUYING PRICE]]*(1+Stock[[#This Row],[% THRESHOLD (RETURN)_2]]),"")</f>
        <v/>
      </c>
      <c r="P2859" s="91"/>
      <c r="Q2859" s="117" t="str">
        <f>IF(Stock[[#This Row],[BUYING QUANTITY]]&gt;0,Stock[[#This Row],[BUYING PRICE]]*(1+Stock[[#This Row],[% THRESHOLD (LOSS)]]),"")</f>
        <v/>
      </c>
      <c r="R2859" s="105"/>
      <c r="S2859" s="118" t="str">
        <f>IF(Stock[[#This Row],[CASH DIVIDEND]]&gt;0,Stock[[#This Row],[CASH DIVIDEND]]/(Stock[[#This Row],[BUYING PRICE]]*Stock[[#This Row],[BUYING QUANTITY]]),"")</f>
        <v/>
      </c>
      <c r="T2859" s="105"/>
      <c r="U2859" s="79"/>
      <c r="V2859" s="97"/>
      <c r="W2859" s="98"/>
      <c r="X2859" s="168"/>
      <c r="Y2859" s="126" t="str">
        <f>IF(Stock[[#This Row],[SELLING QUANTITY]]&gt;0,Stock[[#This Row],[SELLING PRICE]]*Stock[[#This Row],[SELLING QUANTITY]]*Stock[[#This Row],[% SELLING FEE]]+Stock[[#This Row],[SELLING PRICE]]*Stock[[#This Row],[SELLING QUANTITY]]*$D$12,"")</f>
        <v/>
      </c>
      <c r="Z2859" s="121">
        <f>Stock[[#This Row],[BUYING QUANTITY]]+Stock[[#This Row],[STOCK DIVIDEND]]-Stock[[#This Row],[SELLING QUANTITY]]</f>
        <v>0</v>
      </c>
      <c r="AA28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59" s="121">
        <f ca="1">IF(Stock[[#This Row],[SELLING DATE]]&gt;0,Stock[[#This Row],[SELLING DATE]]-Stock[[#This Row],[BUY DATE]]+1,IF(Stock[[#This Row],[BUY DATE]]=0,0,TODAY()-Stock[[#This Row],[BUY DATE]]+1))</f>
        <v>0</v>
      </c>
      <c r="AC2859" s="122" t="str">
        <f>IFERROR(Stock[[#This Row],[CASH DIVIDEND]]+Stock[[#This Row],[RETURN/(LOSS) FROM TRADING
(auto-fill)]],"")</f>
        <v/>
      </c>
      <c r="AD28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59" s="146" t="str">
        <f ca="1">IFERROR(IF(Stock[[#This Row],[HOLDING DAYS
(auto-fill)]]&lt;365,Stock[[#This Row],[% TOTAL RETURN/(LOSS)
(auto-fill)]]*365/Stock[[#This Row],[HOLDING DAYS
(auto-fill)]],POWER((1+Stock[[#This Row],[% TOTAL RETURN/(LOSS)
(auto-fill)]]),1/(Stock[[#This Row],[HOLDING DAYS
(auto-fill)]]/365))-1),"")</f>
        <v/>
      </c>
      <c r="AF2859" s="81"/>
      <c r="AG2859" s="149" t="str">
        <f>IF(Stock[[#This Row],[STATUS
(auto-fill)]]="HOLDING",Stock[[#This Row],[MARKET PRICE]]-Stock[[#This Row],[BUYING PRICE]],"")</f>
        <v/>
      </c>
      <c r="AH2859" s="143" t="str">
        <f>IFERROR(Stock[[#This Row],[CHANGE
(auto-fill)]]/Stock[[#This Row],[BUYING PRICE]],"")</f>
        <v/>
      </c>
      <c r="AI2859" s="130" t="str">
        <f>IF(Stock[[#This Row],[MARKET PRICE]]&gt;0,Stock[[#This Row],[MARKET PRICE]]*Stock[[#This Row],[REMAINING QUANTITY
(auto-fill)]],"")</f>
        <v/>
      </c>
    </row>
    <row r="2860" spans="2:35">
      <c r="B2860" s="110" t="str">
        <f>IF(AND(Stock[[#This Row],[BUYING QUANTITY]]&gt;0,Stock[[#This Row],[REMAINING QUANTITY
(auto-fill)]]=0),"SOLD OUT",
IF(AND(Stock[[#This Row],[BUYING QUANTITY]]&gt;0,Stock[[#This Row],[REMAINING QUANTITY
(auto-fill)]]&gt;0),"HOLDING",""))</f>
        <v/>
      </c>
      <c r="C2860" s="113">
        <f t="shared" si="44"/>
        <v>2847</v>
      </c>
      <c r="D2860" s="79"/>
      <c r="E2860" s="80"/>
      <c r="F2860" s="162"/>
      <c r="G2860" s="85"/>
      <c r="H2860" s="86"/>
      <c r="I2860" s="164"/>
      <c r="J2860" s="115" t="str">
        <f>IF(Stock[[#This Row],[BUYING QUANTITY]]&gt;0,Stock[[#This Row],[BUYING PRICE]]*Stock[[#This Row],[BUYING QUANTITY]]*Stock[[#This Row],[% BUYING FEE]],"")</f>
        <v/>
      </c>
      <c r="K2860" s="89"/>
      <c r="L2860" s="90"/>
      <c r="M2860" s="117" t="str">
        <f>IF(Stock[[#This Row],[BUYING QUANTITY]]&gt;0,Stock[[#This Row],[BUYING PRICE]]*(1+Stock[[#This Row],[% THRESHOLD (RETURN)_1]]),"")</f>
        <v/>
      </c>
      <c r="N2860" s="91"/>
      <c r="O2860" s="117" t="str">
        <f>IF(Stock[[#This Row],[BUYING QUANTITY]]&gt;0,Stock[[#This Row],[BUYING PRICE]]*(1+Stock[[#This Row],[% THRESHOLD (RETURN)_2]]),"")</f>
        <v/>
      </c>
      <c r="P2860" s="91"/>
      <c r="Q2860" s="117" t="str">
        <f>IF(Stock[[#This Row],[BUYING QUANTITY]]&gt;0,Stock[[#This Row],[BUYING PRICE]]*(1+Stock[[#This Row],[% THRESHOLD (LOSS)]]),"")</f>
        <v/>
      </c>
      <c r="R2860" s="105"/>
      <c r="S2860" s="118" t="str">
        <f>IF(Stock[[#This Row],[CASH DIVIDEND]]&gt;0,Stock[[#This Row],[CASH DIVIDEND]]/(Stock[[#This Row],[BUYING PRICE]]*Stock[[#This Row],[BUYING QUANTITY]]),"")</f>
        <v/>
      </c>
      <c r="T2860" s="105"/>
      <c r="U2860" s="79"/>
      <c r="V2860" s="97"/>
      <c r="W2860" s="98"/>
      <c r="X2860" s="168"/>
      <c r="Y2860" s="126" t="str">
        <f>IF(Stock[[#This Row],[SELLING QUANTITY]]&gt;0,Stock[[#This Row],[SELLING PRICE]]*Stock[[#This Row],[SELLING QUANTITY]]*Stock[[#This Row],[% SELLING FEE]]+Stock[[#This Row],[SELLING PRICE]]*Stock[[#This Row],[SELLING QUANTITY]]*$D$12,"")</f>
        <v/>
      </c>
      <c r="Z2860" s="121">
        <f>Stock[[#This Row],[BUYING QUANTITY]]+Stock[[#This Row],[STOCK DIVIDEND]]-Stock[[#This Row],[SELLING QUANTITY]]</f>
        <v>0</v>
      </c>
      <c r="AA28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0" s="121">
        <f ca="1">IF(Stock[[#This Row],[SELLING DATE]]&gt;0,Stock[[#This Row],[SELLING DATE]]-Stock[[#This Row],[BUY DATE]]+1,IF(Stock[[#This Row],[BUY DATE]]=0,0,TODAY()-Stock[[#This Row],[BUY DATE]]+1))</f>
        <v>0</v>
      </c>
      <c r="AC2860" s="122" t="str">
        <f>IFERROR(Stock[[#This Row],[CASH DIVIDEND]]+Stock[[#This Row],[RETURN/(LOSS) FROM TRADING
(auto-fill)]],"")</f>
        <v/>
      </c>
      <c r="AD28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0" s="146" t="str">
        <f ca="1">IFERROR(IF(Stock[[#This Row],[HOLDING DAYS
(auto-fill)]]&lt;365,Stock[[#This Row],[% TOTAL RETURN/(LOSS)
(auto-fill)]]*365/Stock[[#This Row],[HOLDING DAYS
(auto-fill)]],POWER((1+Stock[[#This Row],[% TOTAL RETURN/(LOSS)
(auto-fill)]]),1/(Stock[[#This Row],[HOLDING DAYS
(auto-fill)]]/365))-1),"")</f>
        <v/>
      </c>
      <c r="AF2860" s="81"/>
      <c r="AG2860" s="149" t="str">
        <f>IF(Stock[[#This Row],[STATUS
(auto-fill)]]="HOLDING",Stock[[#This Row],[MARKET PRICE]]-Stock[[#This Row],[BUYING PRICE]],"")</f>
        <v/>
      </c>
      <c r="AH2860" s="143" t="str">
        <f>IFERROR(Stock[[#This Row],[CHANGE
(auto-fill)]]/Stock[[#This Row],[BUYING PRICE]],"")</f>
        <v/>
      </c>
      <c r="AI2860" s="130" t="str">
        <f>IF(Stock[[#This Row],[MARKET PRICE]]&gt;0,Stock[[#This Row],[MARKET PRICE]]*Stock[[#This Row],[REMAINING QUANTITY
(auto-fill)]],"")</f>
        <v/>
      </c>
    </row>
    <row r="2861" spans="2:35">
      <c r="B2861" s="110" t="str">
        <f>IF(AND(Stock[[#This Row],[BUYING QUANTITY]]&gt;0,Stock[[#This Row],[REMAINING QUANTITY
(auto-fill)]]=0),"SOLD OUT",
IF(AND(Stock[[#This Row],[BUYING QUANTITY]]&gt;0,Stock[[#This Row],[REMAINING QUANTITY
(auto-fill)]]&gt;0),"HOLDING",""))</f>
        <v/>
      </c>
      <c r="C2861" s="113">
        <f t="shared" si="44"/>
        <v>2848</v>
      </c>
      <c r="D2861" s="79"/>
      <c r="E2861" s="80"/>
      <c r="F2861" s="162"/>
      <c r="G2861" s="85"/>
      <c r="H2861" s="86"/>
      <c r="I2861" s="164"/>
      <c r="J2861" s="115" t="str">
        <f>IF(Stock[[#This Row],[BUYING QUANTITY]]&gt;0,Stock[[#This Row],[BUYING PRICE]]*Stock[[#This Row],[BUYING QUANTITY]]*Stock[[#This Row],[% BUYING FEE]],"")</f>
        <v/>
      </c>
      <c r="K2861" s="89"/>
      <c r="L2861" s="90"/>
      <c r="M2861" s="117" t="str">
        <f>IF(Stock[[#This Row],[BUYING QUANTITY]]&gt;0,Stock[[#This Row],[BUYING PRICE]]*(1+Stock[[#This Row],[% THRESHOLD (RETURN)_1]]),"")</f>
        <v/>
      </c>
      <c r="N2861" s="91"/>
      <c r="O2861" s="117" t="str">
        <f>IF(Stock[[#This Row],[BUYING QUANTITY]]&gt;0,Stock[[#This Row],[BUYING PRICE]]*(1+Stock[[#This Row],[% THRESHOLD (RETURN)_2]]),"")</f>
        <v/>
      </c>
      <c r="P2861" s="91"/>
      <c r="Q2861" s="117" t="str">
        <f>IF(Stock[[#This Row],[BUYING QUANTITY]]&gt;0,Stock[[#This Row],[BUYING PRICE]]*(1+Stock[[#This Row],[% THRESHOLD (LOSS)]]),"")</f>
        <v/>
      </c>
      <c r="R2861" s="105"/>
      <c r="S2861" s="118" t="str">
        <f>IF(Stock[[#This Row],[CASH DIVIDEND]]&gt;0,Stock[[#This Row],[CASH DIVIDEND]]/(Stock[[#This Row],[BUYING PRICE]]*Stock[[#This Row],[BUYING QUANTITY]]),"")</f>
        <v/>
      </c>
      <c r="T2861" s="105"/>
      <c r="U2861" s="79"/>
      <c r="V2861" s="97"/>
      <c r="W2861" s="98"/>
      <c r="X2861" s="168"/>
      <c r="Y2861" s="126" t="str">
        <f>IF(Stock[[#This Row],[SELLING QUANTITY]]&gt;0,Stock[[#This Row],[SELLING PRICE]]*Stock[[#This Row],[SELLING QUANTITY]]*Stock[[#This Row],[% SELLING FEE]]+Stock[[#This Row],[SELLING PRICE]]*Stock[[#This Row],[SELLING QUANTITY]]*$D$12,"")</f>
        <v/>
      </c>
      <c r="Z2861" s="121">
        <f>Stock[[#This Row],[BUYING QUANTITY]]+Stock[[#This Row],[STOCK DIVIDEND]]-Stock[[#This Row],[SELLING QUANTITY]]</f>
        <v>0</v>
      </c>
      <c r="AA28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1" s="121">
        <f ca="1">IF(Stock[[#This Row],[SELLING DATE]]&gt;0,Stock[[#This Row],[SELLING DATE]]-Stock[[#This Row],[BUY DATE]]+1,IF(Stock[[#This Row],[BUY DATE]]=0,0,TODAY()-Stock[[#This Row],[BUY DATE]]+1))</f>
        <v>0</v>
      </c>
      <c r="AC2861" s="122" t="str">
        <f>IFERROR(Stock[[#This Row],[CASH DIVIDEND]]+Stock[[#This Row],[RETURN/(LOSS) FROM TRADING
(auto-fill)]],"")</f>
        <v/>
      </c>
      <c r="AD28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1" s="146" t="str">
        <f ca="1">IFERROR(IF(Stock[[#This Row],[HOLDING DAYS
(auto-fill)]]&lt;365,Stock[[#This Row],[% TOTAL RETURN/(LOSS)
(auto-fill)]]*365/Stock[[#This Row],[HOLDING DAYS
(auto-fill)]],POWER((1+Stock[[#This Row],[% TOTAL RETURN/(LOSS)
(auto-fill)]]),1/(Stock[[#This Row],[HOLDING DAYS
(auto-fill)]]/365))-1),"")</f>
        <v/>
      </c>
      <c r="AF2861" s="81"/>
      <c r="AG2861" s="149" t="str">
        <f>IF(Stock[[#This Row],[STATUS
(auto-fill)]]="HOLDING",Stock[[#This Row],[MARKET PRICE]]-Stock[[#This Row],[BUYING PRICE]],"")</f>
        <v/>
      </c>
      <c r="AH2861" s="143" t="str">
        <f>IFERROR(Stock[[#This Row],[CHANGE
(auto-fill)]]/Stock[[#This Row],[BUYING PRICE]],"")</f>
        <v/>
      </c>
      <c r="AI2861" s="130" t="str">
        <f>IF(Stock[[#This Row],[MARKET PRICE]]&gt;0,Stock[[#This Row],[MARKET PRICE]]*Stock[[#This Row],[REMAINING QUANTITY
(auto-fill)]],"")</f>
        <v/>
      </c>
    </row>
    <row r="2862" spans="2:35">
      <c r="B2862" s="110" t="str">
        <f>IF(AND(Stock[[#This Row],[BUYING QUANTITY]]&gt;0,Stock[[#This Row],[REMAINING QUANTITY
(auto-fill)]]=0),"SOLD OUT",
IF(AND(Stock[[#This Row],[BUYING QUANTITY]]&gt;0,Stock[[#This Row],[REMAINING QUANTITY
(auto-fill)]]&gt;0),"HOLDING",""))</f>
        <v/>
      </c>
      <c r="C2862" s="113">
        <f t="shared" si="44"/>
        <v>2849</v>
      </c>
      <c r="D2862" s="79"/>
      <c r="E2862" s="80"/>
      <c r="F2862" s="162"/>
      <c r="G2862" s="85"/>
      <c r="H2862" s="86"/>
      <c r="I2862" s="164"/>
      <c r="J2862" s="115" t="str">
        <f>IF(Stock[[#This Row],[BUYING QUANTITY]]&gt;0,Stock[[#This Row],[BUYING PRICE]]*Stock[[#This Row],[BUYING QUANTITY]]*Stock[[#This Row],[% BUYING FEE]],"")</f>
        <v/>
      </c>
      <c r="K2862" s="89"/>
      <c r="L2862" s="90"/>
      <c r="M2862" s="117" t="str">
        <f>IF(Stock[[#This Row],[BUYING QUANTITY]]&gt;0,Stock[[#This Row],[BUYING PRICE]]*(1+Stock[[#This Row],[% THRESHOLD (RETURN)_1]]),"")</f>
        <v/>
      </c>
      <c r="N2862" s="91"/>
      <c r="O2862" s="117" t="str">
        <f>IF(Stock[[#This Row],[BUYING QUANTITY]]&gt;0,Stock[[#This Row],[BUYING PRICE]]*(1+Stock[[#This Row],[% THRESHOLD (RETURN)_2]]),"")</f>
        <v/>
      </c>
      <c r="P2862" s="91"/>
      <c r="Q2862" s="117" t="str">
        <f>IF(Stock[[#This Row],[BUYING QUANTITY]]&gt;0,Stock[[#This Row],[BUYING PRICE]]*(1+Stock[[#This Row],[% THRESHOLD (LOSS)]]),"")</f>
        <v/>
      </c>
      <c r="R2862" s="105"/>
      <c r="S2862" s="118" t="str">
        <f>IF(Stock[[#This Row],[CASH DIVIDEND]]&gt;0,Stock[[#This Row],[CASH DIVIDEND]]/(Stock[[#This Row],[BUYING PRICE]]*Stock[[#This Row],[BUYING QUANTITY]]),"")</f>
        <v/>
      </c>
      <c r="T2862" s="105"/>
      <c r="U2862" s="79"/>
      <c r="V2862" s="97"/>
      <c r="W2862" s="98"/>
      <c r="X2862" s="168"/>
      <c r="Y2862" s="126" t="str">
        <f>IF(Stock[[#This Row],[SELLING QUANTITY]]&gt;0,Stock[[#This Row],[SELLING PRICE]]*Stock[[#This Row],[SELLING QUANTITY]]*Stock[[#This Row],[% SELLING FEE]]+Stock[[#This Row],[SELLING PRICE]]*Stock[[#This Row],[SELLING QUANTITY]]*$D$12,"")</f>
        <v/>
      </c>
      <c r="Z2862" s="121">
        <f>Stock[[#This Row],[BUYING QUANTITY]]+Stock[[#This Row],[STOCK DIVIDEND]]-Stock[[#This Row],[SELLING QUANTITY]]</f>
        <v>0</v>
      </c>
      <c r="AA28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2" s="121">
        <f ca="1">IF(Stock[[#This Row],[SELLING DATE]]&gt;0,Stock[[#This Row],[SELLING DATE]]-Stock[[#This Row],[BUY DATE]]+1,IF(Stock[[#This Row],[BUY DATE]]=0,0,TODAY()-Stock[[#This Row],[BUY DATE]]+1))</f>
        <v>0</v>
      </c>
      <c r="AC2862" s="122" t="str">
        <f>IFERROR(Stock[[#This Row],[CASH DIVIDEND]]+Stock[[#This Row],[RETURN/(LOSS) FROM TRADING
(auto-fill)]],"")</f>
        <v/>
      </c>
      <c r="AD28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2" s="146" t="str">
        <f ca="1">IFERROR(IF(Stock[[#This Row],[HOLDING DAYS
(auto-fill)]]&lt;365,Stock[[#This Row],[% TOTAL RETURN/(LOSS)
(auto-fill)]]*365/Stock[[#This Row],[HOLDING DAYS
(auto-fill)]],POWER((1+Stock[[#This Row],[% TOTAL RETURN/(LOSS)
(auto-fill)]]),1/(Stock[[#This Row],[HOLDING DAYS
(auto-fill)]]/365))-1),"")</f>
        <v/>
      </c>
      <c r="AF2862" s="81"/>
      <c r="AG2862" s="149" t="str">
        <f>IF(Stock[[#This Row],[STATUS
(auto-fill)]]="HOLDING",Stock[[#This Row],[MARKET PRICE]]-Stock[[#This Row],[BUYING PRICE]],"")</f>
        <v/>
      </c>
      <c r="AH2862" s="143" t="str">
        <f>IFERROR(Stock[[#This Row],[CHANGE
(auto-fill)]]/Stock[[#This Row],[BUYING PRICE]],"")</f>
        <v/>
      </c>
      <c r="AI2862" s="130" t="str">
        <f>IF(Stock[[#This Row],[MARKET PRICE]]&gt;0,Stock[[#This Row],[MARKET PRICE]]*Stock[[#This Row],[REMAINING QUANTITY
(auto-fill)]],"")</f>
        <v/>
      </c>
    </row>
    <row r="2863" spans="2:35">
      <c r="B2863" s="110" t="str">
        <f>IF(AND(Stock[[#This Row],[BUYING QUANTITY]]&gt;0,Stock[[#This Row],[REMAINING QUANTITY
(auto-fill)]]=0),"SOLD OUT",
IF(AND(Stock[[#This Row],[BUYING QUANTITY]]&gt;0,Stock[[#This Row],[REMAINING QUANTITY
(auto-fill)]]&gt;0),"HOLDING",""))</f>
        <v/>
      </c>
      <c r="C2863" s="113">
        <f t="shared" si="44"/>
        <v>2850</v>
      </c>
      <c r="D2863" s="79"/>
      <c r="E2863" s="80"/>
      <c r="F2863" s="162"/>
      <c r="G2863" s="85"/>
      <c r="H2863" s="86"/>
      <c r="I2863" s="164"/>
      <c r="J2863" s="115" t="str">
        <f>IF(Stock[[#This Row],[BUYING QUANTITY]]&gt;0,Stock[[#This Row],[BUYING PRICE]]*Stock[[#This Row],[BUYING QUANTITY]]*Stock[[#This Row],[% BUYING FEE]],"")</f>
        <v/>
      </c>
      <c r="K2863" s="89"/>
      <c r="L2863" s="90"/>
      <c r="M2863" s="117" t="str">
        <f>IF(Stock[[#This Row],[BUYING QUANTITY]]&gt;0,Stock[[#This Row],[BUYING PRICE]]*(1+Stock[[#This Row],[% THRESHOLD (RETURN)_1]]),"")</f>
        <v/>
      </c>
      <c r="N2863" s="91"/>
      <c r="O2863" s="117" t="str">
        <f>IF(Stock[[#This Row],[BUYING QUANTITY]]&gt;0,Stock[[#This Row],[BUYING PRICE]]*(1+Stock[[#This Row],[% THRESHOLD (RETURN)_2]]),"")</f>
        <v/>
      </c>
      <c r="P2863" s="91"/>
      <c r="Q2863" s="117" t="str">
        <f>IF(Stock[[#This Row],[BUYING QUANTITY]]&gt;0,Stock[[#This Row],[BUYING PRICE]]*(1+Stock[[#This Row],[% THRESHOLD (LOSS)]]),"")</f>
        <v/>
      </c>
      <c r="R2863" s="105"/>
      <c r="S2863" s="118" t="str">
        <f>IF(Stock[[#This Row],[CASH DIVIDEND]]&gt;0,Stock[[#This Row],[CASH DIVIDEND]]/(Stock[[#This Row],[BUYING PRICE]]*Stock[[#This Row],[BUYING QUANTITY]]),"")</f>
        <v/>
      </c>
      <c r="T2863" s="105"/>
      <c r="U2863" s="79"/>
      <c r="V2863" s="97"/>
      <c r="W2863" s="98"/>
      <c r="X2863" s="168"/>
      <c r="Y2863" s="126" t="str">
        <f>IF(Stock[[#This Row],[SELLING QUANTITY]]&gt;0,Stock[[#This Row],[SELLING PRICE]]*Stock[[#This Row],[SELLING QUANTITY]]*Stock[[#This Row],[% SELLING FEE]]+Stock[[#This Row],[SELLING PRICE]]*Stock[[#This Row],[SELLING QUANTITY]]*$D$12,"")</f>
        <v/>
      </c>
      <c r="Z2863" s="121">
        <f>Stock[[#This Row],[BUYING QUANTITY]]+Stock[[#This Row],[STOCK DIVIDEND]]-Stock[[#This Row],[SELLING QUANTITY]]</f>
        <v>0</v>
      </c>
      <c r="AA28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3" s="121">
        <f ca="1">IF(Stock[[#This Row],[SELLING DATE]]&gt;0,Stock[[#This Row],[SELLING DATE]]-Stock[[#This Row],[BUY DATE]]+1,IF(Stock[[#This Row],[BUY DATE]]=0,0,TODAY()-Stock[[#This Row],[BUY DATE]]+1))</f>
        <v>0</v>
      </c>
      <c r="AC2863" s="122" t="str">
        <f>IFERROR(Stock[[#This Row],[CASH DIVIDEND]]+Stock[[#This Row],[RETURN/(LOSS) FROM TRADING
(auto-fill)]],"")</f>
        <v/>
      </c>
      <c r="AD28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3" s="146" t="str">
        <f ca="1">IFERROR(IF(Stock[[#This Row],[HOLDING DAYS
(auto-fill)]]&lt;365,Stock[[#This Row],[% TOTAL RETURN/(LOSS)
(auto-fill)]]*365/Stock[[#This Row],[HOLDING DAYS
(auto-fill)]],POWER((1+Stock[[#This Row],[% TOTAL RETURN/(LOSS)
(auto-fill)]]),1/(Stock[[#This Row],[HOLDING DAYS
(auto-fill)]]/365))-1),"")</f>
        <v/>
      </c>
      <c r="AF2863" s="81"/>
      <c r="AG2863" s="149" t="str">
        <f>IF(Stock[[#This Row],[STATUS
(auto-fill)]]="HOLDING",Stock[[#This Row],[MARKET PRICE]]-Stock[[#This Row],[BUYING PRICE]],"")</f>
        <v/>
      </c>
      <c r="AH2863" s="143" t="str">
        <f>IFERROR(Stock[[#This Row],[CHANGE
(auto-fill)]]/Stock[[#This Row],[BUYING PRICE]],"")</f>
        <v/>
      </c>
      <c r="AI2863" s="130" t="str">
        <f>IF(Stock[[#This Row],[MARKET PRICE]]&gt;0,Stock[[#This Row],[MARKET PRICE]]*Stock[[#This Row],[REMAINING QUANTITY
(auto-fill)]],"")</f>
        <v/>
      </c>
    </row>
    <row r="2864" spans="2:35">
      <c r="B2864" s="110" t="str">
        <f>IF(AND(Stock[[#This Row],[BUYING QUANTITY]]&gt;0,Stock[[#This Row],[REMAINING QUANTITY
(auto-fill)]]=0),"SOLD OUT",
IF(AND(Stock[[#This Row],[BUYING QUANTITY]]&gt;0,Stock[[#This Row],[REMAINING QUANTITY
(auto-fill)]]&gt;0),"HOLDING",""))</f>
        <v/>
      </c>
      <c r="C2864" s="113">
        <f t="shared" si="44"/>
        <v>2851</v>
      </c>
      <c r="D2864" s="79"/>
      <c r="E2864" s="80"/>
      <c r="F2864" s="162"/>
      <c r="G2864" s="85"/>
      <c r="H2864" s="86"/>
      <c r="I2864" s="164"/>
      <c r="J2864" s="115" t="str">
        <f>IF(Stock[[#This Row],[BUYING QUANTITY]]&gt;0,Stock[[#This Row],[BUYING PRICE]]*Stock[[#This Row],[BUYING QUANTITY]]*Stock[[#This Row],[% BUYING FEE]],"")</f>
        <v/>
      </c>
      <c r="K2864" s="89"/>
      <c r="L2864" s="90"/>
      <c r="M2864" s="117" t="str">
        <f>IF(Stock[[#This Row],[BUYING QUANTITY]]&gt;0,Stock[[#This Row],[BUYING PRICE]]*(1+Stock[[#This Row],[% THRESHOLD (RETURN)_1]]),"")</f>
        <v/>
      </c>
      <c r="N2864" s="91"/>
      <c r="O2864" s="117" t="str">
        <f>IF(Stock[[#This Row],[BUYING QUANTITY]]&gt;0,Stock[[#This Row],[BUYING PRICE]]*(1+Stock[[#This Row],[% THRESHOLD (RETURN)_2]]),"")</f>
        <v/>
      </c>
      <c r="P2864" s="91"/>
      <c r="Q2864" s="117" t="str">
        <f>IF(Stock[[#This Row],[BUYING QUANTITY]]&gt;0,Stock[[#This Row],[BUYING PRICE]]*(1+Stock[[#This Row],[% THRESHOLD (LOSS)]]),"")</f>
        <v/>
      </c>
      <c r="R2864" s="105"/>
      <c r="S2864" s="118" t="str">
        <f>IF(Stock[[#This Row],[CASH DIVIDEND]]&gt;0,Stock[[#This Row],[CASH DIVIDEND]]/(Stock[[#This Row],[BUYING PRICE]]*Stock[[#This Row],[BUYING QUANTITY]]),"")</f>
        <v/>
      </c>
      <c r="T2864" s="105"/>
      <c r="U2864" s="79"/>
      <c r="V2864" s="97"/>
      <c r="W2864" s="98"/>
      <c r="X2864" s="168"/>
      <c r="Y2864" s="126" t="str">
        <f>IF(Stock[[#This Row],[SELLING QUANTITY]]&gt;0,Stock[[#This Row],[SELLING PRICE]]*Stock[[#This Row],[SELLING QUANTITY]]*Stock[[#This Row],[% SELLING FEE]]+Stock[[#This Row],[SELLING PRICE]]*Stock[[#This Row],[SELLING QUANTITY]]*$D$12,"")</f>
        <v/>
      </c>
      <c r="Z2864" s="121">
        <f>Stock[[#This Row],[BUYING QUANTITY]]+Stock[[#This Row],[STOCK DIVIDEND]]-Stock[[#This Row],[SELLING QUANTITY]]</f>
        <v>0</v>
      </c>
      <c r="AA28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4" s="121">
        <f ca="1">IF(Stock[[#This Row],[SELLING DATE]]&gt;0,Stock[[#This Row],[SELLING DATE]]-Stock[[#This Row],[BUY DATE]]+1,IF(Stock[[#This Row],[BUY DATE]]=0,0,TODAY()-Stock[[#This Row],[BUY DATE]]+1))</f>
        <v>0</v>
      </c>
      <c r="AC2864" s="122" t="str">
        <f>IFERROR(Stock[[#This Row],[CASH DIVIDEND]]+Stock[[#This Row],[RETURN/(LOSS) FROM TRADING
(auto-fill)]],"")</f>
        <v/>
      </c>
      <c r="AD28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4" s="146" t="str">
        <f ca="1">IFERROR(IF(Stock[[#This Row],[HOLDING DAYS
(auto-fill)]]&lt;365,Stock[[#This Row],[% TOTAL RETURN/(LOSS)
(auto-fill)]]*365/Stock[[#This Row],[HOLDING DAYS
(auto-fill)]],POWER((1+Stock[[#This Row],[% TOTAL RETURN/(LOSS)
(auto-fill)]]),1/(Stock[[#This Row],[HOLDING DAYS
(auto-fill)]]/365))-1),"")</f>
        <v/>
      </c>
      <c r="AF2864" s="81"/>
      <c r="AG2864" s="149" t="str">
        <f>IF(Stock[[#This Row],[STATUS
(auto-fill)]]="HOLDING",Stock[[#This Row],[MARKET PRICE]]-Stock[[#This Row],[BUYING PRICE]],"")</f>
        <v/>
      </c>
      <c r="AH2864" s="143" t="str">
        <f>IFERROR(Stock[[#This Row],[CHANGE
(auto-fill)]]/Stock[[#This Row],[BUYING PRICE]],"")</f>
        <v/>
      </c>
      <c r="AI2864" s="130" t="str">
        <f>IF(Stock[[#This Row],[MARKET PRICE]]&gt;0,Stock[[#This Row],[MARKET PRICE]]*Stock[[#This Row],[REMAINING QUANTITY
(auto-fill)]],"")</f>
        <v/>
      </c>
    </row>
    <row r="2865" spans="2:35">
      <c r="B2865" s="110" t="str">
        <f>IF(AND(Stock[[#This Row],[BUYING QUANTITY]]&gt;0,Stock[[#This Row],[REMAINING QUANTITY
(auto-fill)]]=0),"SOLD OUT",
IF(AND(Stock[[#This Row],[BUYING QUANTITY]]&gt;0,Stock[[#This Row],[REMAINING QUANTITY
(auto-fill)]]&gt;0),"HOLDING",""))</f>
        <v/>
      </c>
      <c r="C2865" s="113">
        <f t="shared" si="44"/>
        <v>2852</v>
      </c>
      <c r="D2865" s="79"/>
      <c r="E2865" s="80"/>
      <c r="F2865" s="162"/>
      <c r="G2865" s="85"/>
      <c r="H2865" s="86"/>
      <c r="I2865" s="164"/>
      <c r="J2865" s="115" t="str">
        <f>IF(Stock[[#This Row],[BUYING QUANTITY]]&gt;0,Stock[[#This Row],[BUYING PRICE]]*Stock[[#This Row],[BUYING QUANTITY]]*Stock[[#This Row],[% BUYING FEE]],"")</f>
        <v/>
      </c>
      <c r="K2865" s="89"/>
      <c r="L2865" s="90"/>
      <c r="M2865" s="117" t="str">
        <f>IF(Stock[[#This Row],[BUYING QUANTITY]]&gt;0,Stock[[#This Row],[BUYING PRICE]]*(1+Stock[[#This Row],[% THRESHOLD (RETURN)_1]]),"")</f>
        <v/>
      </c>
      <c r="N2865" s="91"/>
      <c r="O2865" s="117" t="str">
        <f>IF(Stock[[#This Row],[BUYING QUANTITY]]&gt;0,Stock[[#This Row],[BUYING PRICE]]*(1+Stock[[#This Row],[% THRESHOLD (RETURN)_2]]),"")</f>
        <v/>
      </c>
      <c r="P2865" s="91"/>
      <c r="Q2865" s="117" t="str">
        <f>IF(Stock[[#This Row],[BUYING QUANTITY]]&gt;0,Stock[[#This Row],[BUYING PRICE]]*(1+Stock[[#This Row],[% THRESHOLD (LOSS)]]),"")</f>
        <v/>
      </c>
      <c r="R2865" s="105"/>
      <c r="S2865" s="118" t="str">
        <f>IF(Stock[[#This Row],[CASH DIVIDEND]]&gt;0,Stock[[#This Row],[CASH DIVIDEND]]/(Stock[[#This Row],[BUYING PRICE]]*Stock[[#This Row],[BUYING QUANTITY]]),"")</f>
        <v/>
      </c>
      <c r="T2865" s="105"/>
      <c r="U2865" s="79"/>
      <c r="V2865" s="97"/>
      <c r="W2865" s="98"/>
      <c r="X2865" s="168"/>
      <c r="Y2865" s="126" t="str">
        <f>IF(Stock[[#This Row],[SELLING QUANTITY]]&gt;0,Stock[[#This Row],[SELLING PRICE]]*Stock[[#This Row],[SELLING QUANTITY]]*Stock[[#This Row],[% SELLING FEE]]+Stock[[#This Row],[SELLING PRICE]]*Stock[[#This Row],[SELLING QUANTITY]]*$D$12,"")</f>
        <v/>
      </c>
      <c r="Z2865" s="121">
        <f>Stock[[#This Row],[BUYING QUANTITY]]+Stock[[#This Row],[STOCK DIVIDEND]]-Stock[[#This Row],[SELLING QUANTITY]]</f>
        <v>0</v>
      </c>
      <c r="AA28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5" s="121">
        <f ca="1">IF(Stock[[#This Row],[SELLING DATE]]&gt;0,Stock[[#This Row],[SELLING DATE]]-Stock[[#This Row],[BUY DATE]]+1,IF(Stock[[#This Row],[BUY DATE]]=0,0,TODAY()-Stock[[#This Row],[BUY DATE]]+1))</f>
        <v>0</v>
      </c>
      <c r="AC2865" s="122" t="str">
        <f>IFERROR(Stock[[#This Row],[CASH DIVIDEND]]+Stock[[#This Row],[RETURN/(LOSS) FROM TRADING
(auto-fill)]],"")</f>
        <v/>
      </c>
      <c r="AD28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5" s="146" t="str">
        <f ca="1">IFERROR(IF(Stock[[#This Row],[HOLDING DAYS
(auto-fill)]]&lt;365,Stock[[#This Row],[% TOTAL RETURN/(LOSS)
(auto-fill)]]*365/Stock[[#This Row],[HOLDING DAYS
(auto-fill)]],POWER((1+Stock[[#This Row],[% TOTAL RETURN/(LOSS)
(auto-fill)]]),1/(Stock[[#This Row],[HOLDING DAYS
(auto-fill)]]/365))-1),"")</f>
        <v/>
      </c>
      <c r="AF2865" s="81"/>
      <c r="AG2865" s="149" t="str">
        <f>IF(Stock[[#This Row],[STATUS
(auto-fill)]]="HOLDING",Stock[[#This Row],[MARKET PRICE]]-Stock[[#This Row],[BUYING PRICE]],"")</f>
        <v/>
      </c>
      <c r="AH2865" s="143" t="str">
        <f>IFERROR(Stock[[#This Row],[CHANGE
(auto-fill)]]/Stock[[#This Row],[BUYING PRICE]],"")</f>
        <v/>
      </c>
      <c r="AI2865" s="130" t="str">
        <f>IF(Stock[[#This Row],[MARKET PRICE]]&gt;0,Stock[[#This Row],[MARKET PRICE]]*Stock[[#This Row],[REMAINING QUANTITY
(auto-fill)]],"")</f>
        <v/>
      </c>
    </row>
    <row r="2866" spans="2:35">
      <c r="B2866" s="110" t="str">
        <f>IF(AND(Stock[[#This Row],[BUYING QUANTITY]]&gt;0,Stock[[#This Row],[REMAINING QUANTITY
(auto-fill)]]=0),"SOLD OUT",
IF(AND(Stock[[#This Row],[BUYING QUANTITY]]&gt;0,Stock[[#This Row],[REMAINING QUANTITY
(auto-fill)]]&gt;0),"HOLDING",""))</f>
        <v/>
      </c>
      <c r="C2866" s="113">
        <f t="shared" si="44"/>
        <v>2853</v>
      </c>
      <c r="D2866" s="79"/>
      <c r="E2866" s="80"/>
      <c r="F2866" s="162"/>
      <c r="G2866" s="85"/>
      <c r="H2866" s="86"/>
      <c r="I2866" s="164"/>
      <c r="J2866" s="115" t="str">
        <f>IF(Stock[[#This Row],[BUYING QUANTITY]]&gt;0,Stock[[#This Row],[BUYING PRICE]]*Stock[[#This Row],[BUYING QUANTITY]]*Stock[[#This Row],[% BUYING FEE]],"")</f>
        <v/>
      </c>
      <c r="K2866" s="89"/>
      <c r="L2866" s="90"/>
      <c r="M2866" s="117" t="str">
        <f>IF(Stock[[#This Row],[BUYING QUANTITY]]&gt;0,Stock[[#This Row],[BUYING PRICE]]*(1+Stock[[#This Row],[% THRESHOLD (RETURN)_1]]),"")</f>
        <v/>
      </c>
      <c r="N2866" s="91"/>
      <c r="O2866" s="117" t="str">
        <f>IF(Stock[[#This Row],[BUYING QUANTITY]]&gt;0,Stock[[#This Row],[BUYING PRICE]]*(1+Stock[[#This Row],[% THRESHOLD (RETURN)_2]]),"")</f>
        <v/>
      </c>
      <c r="P2866" s="91"/>
      <c r="Q2866" s="117" t="str">
        <f>IF(Stock[[#This Row],[BUYING QUANTITY]]&gt;0,Stock[[#This Row],[BUYING PRICE]]*(1+Stock[[#This Row],[% THRESHOLD (LOSS)]]),"")</f>
        <v/>
      </c>
      <c r="R2866" s="105"/>
      <c r="S2866" s="118" t="str">
        <f>IF(Stock[[#This Row],[CASH DIVIDEND]]&gt;0,Stock[[#This Row],[CASH DIVIDEND]]/(Stock[[#This Row],[BUYING PRICE]]*Stock[[#This Row],[BUYING QUANTITY]]),"")</f>
        <v/>
      </c>
      <c r="T2866" s="105"/>
      <c r="U2866" s="79"/>
      <c r="V2866" s="97"/>
      <c r="W2866" s="98"/>
      <c r="X2866" s="168"/>
      <c r="Y2866" s="126" t="str">
        <f>IF(Stock[[#This Row],[SELLING QUANTITY]]&gt;0,Stock[[#This Row],[SELLING PRICE]]*Stock[[#This Row],[SELLING QUANTITY]]*Stock[[#This Row],[% SELLING FEE]]+Stock[[#This Row],[SELLING PRICE]]*Stock[[#This Row],[SELLING QUANTITY]]*$D$12,"")</f>
        <v/>
      </c>
      <c r="Z2866" s="121">
        <f>Stock[[#This Row],[BUYING QUANTITY]]+Stock[[#This Row],[STOCK DIVIDEND]]-Stock[[#This Row],[SELLING QUANTITY]]</f>
        <v>0</v>
      </c>
      <c r="AA28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6" s="121">
        <f ca="1">IF(Stock[[#This Row],[SELLING DATE]]&gt;0,Stock[[#This Row],[SELLING DATE]]-Stock[[#This Row],[BUY DATE]]+1,IF(Stock[[#This Row],[BUY DATE]]=0,0,TODAY()-Stock[[#This Row],[BUY DATE]]+1))</f>
        <v>0</v>
      </c>
      <c r="AC2866" s="122" t="str">
        <f>IFERROR(Stock[[#This Row],[CASH DIVIDEND]]+Stock[[#This Row],[RETURN/(LOSS) FROM TRADING
(auto-fill)]],"")</f>
        <v/>
      </c>
      <c r="AD28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6" s="146" t="str">
        <f ca="1">IFERROR(IF(Stock[[#This Row],[HOLDING DAYS
(auto-fill)]]&lt;365,Stock[[#This Row],[% TOTAL RETURN/(LOSS)
(auto-fill)]]*365/Stock[[#This Row],[HOLDING DAYS
(auto-fill)]],POWER((1+Stock[[#This Row],[% TOTAL RETURN/(LOSS)
(auto-fill)]]),1/(Stock[[#This Row],[HOLDING DAYS
(auto-fill)]]/365))-1),"")</f>
        <v/>
      </c>
      <c r="AF2866" s="81"/>
      <c r="AG2866" s="149" t="str">
        <f>IF(Stock[[#This Row],[STATUS
(auto-fill)]]="HOLDING",Stock[[#This Row],[MARKET PRICE]]-Stock[[#This Row],[BUYING PRICE]],"")</f>
        <v/>
      </c>
      <c r="AH2866" s="143" t="str">
        <f>IFERROR(Stock[[#This Row],[CHANGE
(auto-fill)]]/Stock[[#This Row],[BUYING PRICE]],"")</f>
        <v/>
      </c>
      <c r="AI2866" s="130" t="str">
        <f>IF(Stock[[#This Row],[MARKET PRICE]]&gt;0,Stock[[#This Row],[MARKET PRICE]]*Stock[[#This Row],[REMAINING QUANTITY
(auto-fill)]],"")</f>
        <v/>
      </c>
    </row>
    <row r="2867" spans="2:35">
      <c r="B2867" s="110" t="str">
        <f>IF(AND(Stock[[#This Row],[BUYING QUANTITY]]&gt;0,Stock[[#This Row],[REMAINING QUANTITY
(auto-fill)]]=0),"SOLD OUT",
IF(AND(Stock[[#This Row],[BUYING QUANTITY]]&gt;0,Stock[[#This Row],[REMAINING QUANTITY
(auto-fill)]]&gt;0),"HOLDING",""))</f>
        <v/>
      </c>
      <c r="C2867" s="113">
        <f t="shared" si="44"/>
        <v>2854</v>
      </c>
      <c r="D2867" s="79"/>
      <c r="E2867" s="80"/>
      <c r="F2867" s="162"/>
      <c r="G2867" s="85"/>
      <c r="H2867" s="86"/>
      <c r="I2867" s="164"/>
      <c r="J2867" s="115" t="str">
        <f>IF(Stock[[#This Row],[BUYING QUANTITY]]&gt;0,Stock[[#This Row],[BUYING PRICE]]*Stock[[#This Row],[BUYING QUANTITY]]*Stock[[#This Row],[% BUYING FEE]],"")</f>
        <v/>
      </c>
      <c r="K2867" s="89"/>
      <c r="L2867" s="90"/>
      <c r="M2867" s="117" t="str">
        <f>IF(Stock[[#This Row],[BUYING QUANTITY]]&gt;0,Stock[[#This Row],[BUYING PRICE]]*(1+Stock[[#This Row],[% THRESHOLD (RETURN)_1]]),"")</f>
        <v/>
      </c>
      <c r="N2867" s="91"/>
      <c r="O2867" s="117" t="str">
        <f>IF(Stock[[#This Row],[BUYING QUANTITY]]&gt;0,Stock[[#This Row],[BUYING PRICE]]*(1+Stock[[#This Row],[% THRESHOLD (RETURN)_2]]),"")</f>
        <v/>
      </c>
      <c r="P2867" s="91"/>
      <c r="Q2867" s="117" t="str">
        <f>IF(Stock[[#This Row],[BUYING QUANTITY]]&gt;0,Stock[[#This Row],[BUYING PRICE]]*(1+Stock[[#This Row],[% THRESHOLD (LOSS)]]),"")</f>
        <v/>
      </c>
      <c r="R2867" s="105"/>
      <c r="S2867" s="118" t="str">
        <f>IF(Stock[[#This Row],[CASH DIVIDEND]]&gt;0,Stock[[#This Row],[CASH DIVIDEND]]/(Stock[[#This Row],[BUYING PRICE]]*Stock[[#This Row],[BUYING QUANTITY]]),"")</f>
        <v/>
      </c>
      <c r="T2867" s="105"/>
      <c r="U2867" s="79"/>
      <c r="V2867" s="97"/>
      <c r="W2867" s="98"/>
      <c r="X2867" s="168"/>
      <c r="Y2867" s="126" t="str">
        <f>IF(Stock[[#This Row],[SELLING QUANTITY]]&gt;0,Stock[[#This Row],[SELLING PRICE]]*Stock[[#This Row],[SELLING QUANTITY]]*Stock[[#This Row],[% SELLING FEE]]+Stock[[#This Row],[SELLING PRICE]]*Stock[[#This Row],[SELLING QUANTITY]]*$D$12,"")</f>
        <v/>
      </c>
      <c r="Z2867" s="121">
        <f>Stock[[#This Row],[BUYING QUANTITY]]+Stock[[#This Row],[STOCK DIVIDEND]]-Stock[[#This Row],[SELLING QUANTITY]]</f>
        <v>0</v>
      </c>
      <c r="AA28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7" s="121">
        <f ca="1">IF(Stock[[#This Row],[SELLING DATE]]&gt;0,Stock[[#This Row],[SELLING DATE]]-Stock[[#This Row],[BUY DATE]]+1,IF(Stock[[#This Row],[BUY DATE]]=0,0,TODAY()-Stock[[#This Row],[BUY DATE]]+1))</f>
        <v>0</v>
      </c>
      <c r="AC2867" s="122" t="str">
        <f>IFERROR(Stock[[#This Row],[CASH DIVIDEND]]+Stock[[#This Row],[RETURN/(LOSS) FROM TRADING
(auto-fill)]],"")</f>
        <v/>
      </c>
      <c r="AD28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7" s="146" t="str">
        <f ca="1">IFERROR(IF(Stock[[#This Row],[HOLDING DAYS
(auto-fill)]]&lt;365,Stock[[#This Row],[% TOTAL RETURN/(LOSS)
(auto-fill)]]*365/Stock[[#This Row],[HOLDING DAYS
(auto-fill)]],POWER((1+Stock[[#This Row],[% TOTAL RETURN/(LOSS)
(auto-fill)]]),1/(Stock[[#This Row],[HOLDING DAYS
(auto-fill)]]/365))-1),"")</f>
        <v/>
      </c>
      <c r="AF2867" s="81"/>
      <c r="AG2867" s="149" t="str">
        <f>IF(Stock[[#This Row],[STATUS
(auto-fill)]]="HOLDING",Stock[[#This Row],[MARKET PRICE]]-Stock[[#This Row],[BUYING PRICE]],"")</f>
        <v/>
      </c>
      <c r="AH2867" s="143" t="str">
        <f>IFERROR(Stock[[#This Row],[CHANGE
(auto-fill)]]/Stock[[#This Row],[BUYING PRICE]],"")</f>
        <v/>
      </c>
      <c r="AI2867" s="130" t="str">
        <f>IF(Stock[[#This Row],[MARKET PRICE]]&gt;0,Stock[[#This Row],[MARKET PRICE]]*Stock[[#This Row],[REMAINING QUANTITY
(auto-fill)]],"")</f>
        <v/>
      </c>
    </row>
    <row r="2868" spans="2:35">
      <c r="B2868" s="110" t="str">
        <f>IF(AND(Stock[[#This Row],[BUYING QUANTITY]]&gt;0,Stock[[#This Row],[REMAINING QUANTITY
(auto-fill)]]=0),"SOLD OUT",
IF(AND(Stock[[#This Row],[BUYING QUANTITY]]&gt;0,Stock[[#This Row],[REMAINING QUANTITY
(auto-fill)]]&gt;0),"HOLDING",""))</f>
        <v/>
      </c>
      <c r="C2868" s="113">
        <f t="shared" si="44"/>
        <v>2855</v>
      </c>
      <c r="D2868" s="79"/>
      <c r="E2868" s="80"/>
      <c r="F2868" s="162"/>
      <c r="G2868" s="85"/>
      <c r="H2868" s="86"/>
      <c r="I2868" s="164"/>
      <c r="J2868" s="115" t="str">
        <f>IF(Stock[[#This Row],[BUYING QUANTITY]]&gt;0,Stock[[#This Row],[BUYING PRICE]]*Stock[[#This Row],[BUYING QUANTITY]]*Stock[[#This Row],[% BUYING FEE]],"")</f>
        <v/>
      </c>
      <c r="K2868" s="89"/>
      <c r="L2868" s="90"/>
      <c r="M2868" s="117" t="str">
        <f>IF(Stock[[#This Row],[BUYING QUANTITY]]&gt;0,Stock[[#This Row],[BUYING PRICE]]*(1+Stock[[#This Row],[% THRESHOLD (RETURN)_1]]),"")</f>
        <v/>
      </c>
      <c r="N2868" s="91"/>
      <c r="O2868" s="117" t="str">
        <f>IF(Stock[[#This Row],[BUYING QUANTITY]]&gt;0,Stock[[#This Row],[BUYING PRICE]]*(1+Stock[[#This Row],[% THRESHOLD (RETURN)_2]]),"")</f>
        <v/>
      </c>
      <c r="P2868" s="91"/>
      <c r="Q2868" s="117" t="str">
        <f>IF(Stock[[#This Row],[BUYING QUANTITY]]&gt;0,Stock[[#This Row],[BUYING PRICE]]*(1+Stock[[#This Row],[% THRESHOLD (LOSS)]]),"")</f>
        <v/>
      </c>
      <c r="R2868" s="105"/>
      <c r="S2868" s="118" t="str">
        <f>IF(Stock[[#This Row],[CASH DIVIDEND]]&gt;0,Stock[[#This Row],[CASH DIVIDEND]]/(Stock[[#This Row],[BUYING PRICE]]*Stock[[#This Row],[BUYING QUANTITY]]),"")</f>
        <v/>
      </c>
      <c r="T2868" s="105"/>
      <c r="U2868" s="79"/>
      <c r="V2868" s="97"/>
      <c r="W2868" s="98"/>
      <c r="X2868" s="168"/>
      <c r="Y2868" s="126" t="str">
        <f>IF(Stock[[#This Row],[SELLING QUANTITY]]&gt;0,Stock[[#This Row],[SELLING PRICE]]*Stock[[#This Row],[SELLING QUANTITY]]*Stock[[#This Row],[% SELLING FEE]]+Stock[[#This Row],[SELLING PRICE]]*Stock[[#This Row],[SELLING QUANTITY]]*$D$12,"")</f>
        <v/>
      </c>
      <c r="Z2868" s="121">
        <f>Stock[[#This Row],[BUYING QUANTITY]]+Stock[[#This Row],[STOCK DIVIDEND]]-Stock[[#This Row],[SELLING QUANTITY]]</f>
        <v>0</v>
      </c>
      <c r="AA28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8" s="121">
        <f ca="1">IF(Stock[[#This Row],[SELLING DATE]]&gt;0,Stock[[#This Row],[SELLING DATE]]-Stock[[#This Row],[BUY DATE]]+1,IF(Stock[[#This Row],[BUY DATE]]=0,0,TODAY()-Stock[[#This Row],[BUY DATE]]+1))</f>
        <v>0</v>
      </c>
      <c r="AC2868" s="122" t="str">
        <f>IFERROR(Stock[[#This Row],[CASH DIVIDEND]]+Stock[[#This Row],[RETURN/(LOSS) FROM TRADING
(auto-fill)]],"")</f>
        <v/>
      </c>
      <c r="AD28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8" s="146" t="str">
        <f ca="1">IFERROR(IF(Stock[[#This Row],[HOLDING DAYS
(auto-fill)]]&lt;365,Stock[[#This Row],[% TOTAL RETURN/(LOSS)
(auto-fill)]]*365/Stock[[#This Row],[HOLDING DAYS
(auto-fill)]],POWER((1+Stock[[#This Row],[% TOTAL RETURN/(LOSS)
(auto-fill)]]),1/(Stock[[#This Row],[HOLDING DAYS
(auto-fill)]]/365))-1),"")</f>
        <v/>
      </c>
      <c r="AF2868" s="81"/>
      <c r="AG2868" s="149" t="str">
        <f>IF(Stock[[#This Row],[STATUS
(auto-fill)]]="HOLDING",Stock[[#This Row],[MARKET PRICE]]-Stock[[#This Row],[BUYING PRICE]],"")</f>
        <v/>
      </c>
      <c r="AH2868" s="143" t="str">
        <f>IFERROR(Stock[[#This Row],[CHANGE
(auto-fill)]]/Stock[[#This Row],[BUYING PRICE]],"")</f>
        <v/>
      </c>
      <c r="AI2868" s="130" t="str">
        <f>IF(Stock[[#This Row],[MARKET PRICE]]&gt;0,Stock[[#This Row],[MARKET PRICE]]*Stock[[#This Row],[REMAINING QUANTITY
(auto-fill)]],"")</f>
        <v/>
      </c>
    </row>
    <row r="2869" spans="2:35">
      <c r="B2869" s="110" t="str">
        <f>IF(AND(Stock[[#This Row],[BUYING QUANTITY]]&gt;0,Stock[[#This Row],[REMAINING QUANTITY
(auto-fill)]]=0),"SOLD OUT",
IF(AND(Stock[[#This Row],[BUYING QUANTITY]]&gt;0,Stock[[#This Row],[REMAINING QUANTITY
(auto-fill)]]&gt;0),"HOLDING",""))</f>
        <v/>
      </c>
      <c r="C2869" s="113">
        <f t="shared" si="44"/>
        <v>2856</v>
      </c>
      <c r="D2869" s="79"/>
      <c r="E2869" s="80"/>
      <c r="F2869" s="162"/>
      <c r="G2869" s="85"/>
      <c r="H2869" s="86"/>
      <c r="I2869" s="164"/>
      <c r="J2869" s="115" t="str">
        <f>IF(Stock[[#This Row],[BUYING QUANTITY]]&gt;0,Stock[[#This Row],[BUYING PRICE]]*Stock[[#This Row],[BUYING QUANTITY]]*Stock[[#This Row],[% BUYING FEE]],"")</f>
        <v/>
      </c>
      <c r="K2869" s="89"/>
      <c r="L2869" s="90"/>
      <c r="M2869" s="117" t="str">
        <f>IF(Stock[[#This Row],[BUYING QUANTITY]]&gt;0,Stock[[#This Row],[BUYING PRICE]]*(1+Stock[[#This Row],[% THRESHOLD (RETURN)_1]]),"")</f>
        <v/>
      </c>
      <c r="N2869" s="91"/>
      <c r="O2869" s="117" t="str">
        <f>IF(Stock[[#This Row],[BUYING QUANTITY]]&gt;0,Stock[[#This Row],[BUYING PRICE]]*(1+Stock[[#This Row],[% THRESHOLD (RETURN)_2]]),"")</f>
        <v/>
      </c>
      <c r="P2869" s="91"/>
      <c r="Q2869" s="117" t="str">
        <f>IF(Stock[[#This Row],[BUYING QUANTITY]]&gt;0,Stock[[#This Row],[BUYING PRICE]]*(1+Stock[[#This Row],[% THRESHOLD (LOSS)]]),"")</f>
        <v/>
      </c>
      <c r="R2869" s="105"/>
      <c r="S2869" s="118" t="str">
        <f>IF(Stock[[#This Row],[CASH DIVIDEND]]&gt;0,Stock[[#This Row],[CASH DIVIDEND]]/(Stock[[#This Row],[BUYING PRICE]]*Stock[[#This Row],[BUYING QUANTITY]]),"")</f>
        <v/>
      </c>
      <c r="T2869" s="105"/>
      <c r="U2869" s="79"/>
      <c r="V2869" s="97"/>
      <c r="W2869" s="98"/>
      <c r="X2869" s="168"/>
      <c r="Y2869" s="126" t="str">
        <f>IF(Stock[[#This Row],[SELLING QUANTITY]]&gt;0,Stock[[#This Row],[SELLING PRICE]]*Stock[[#This Row],[SELLING QUANTITY]]*Stock[[#This Row],[% SELLING FEE]]+Stock[[#This Row],[SELLING PRICE]]*Stock[[#This Row],[SELLING QUANTITY]]*$D$12,"")</f>
        <v/>
      </c>
      <c r="Z2869" s="121">
        <f>Stock[[#This Row],[BUYING QUANTITY]]+Stock[[#This Row],[STOCK DIVIDEND]]-Stock[[#This Row],[SELLING QUANTITY]]</f>
        <v>0</v>
      </c>
      <c r="AA28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69" s="121">
        <f ca="1">IF(Stock[[#This Row],[SELLING DATE]]&gt;0,Stock[[#This Row],[SELLING DATE]]-Stock[[#This Row],[BUY DATE]]+1,IF(Stock[[#This Row],[BUY DATE]]=0,0,TODAY()-Stock[[#This Row],[BUY DATE]]+1))</f>
        <v>0</v>
      </c>
      <c r="AC2869" s="122" t="str">
        <f>IFERROR(Stock[[#This Row],[CASH DIVIDEND]]+Stock[[#This Row],[RETURN/(LOSS) FROM TRADING
(auto-fill)]],"")</f>
        <v/>
      </c>
      <c r="AD28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69" s="146" t="str">
        <f ca="1">IFERROR(IF(Stock[[#This Row],[HOLDING DAYS
(auto-fill)]]&lt;365,Stock[[#This Row],[% TOTAL RETURN/(LOSS)
(auto-fill)]]*365/Stock[[#This Row],[HOLDING DAYS
(auto-fill)]],POWER((1+Stock[[#This Row],[% TOTAL RETURN/(LOSS)
(auto-fill)]]),1/(Stock[[#This Row],[HOLDING DAYS
(auto-fill)]]/365))-1),"")</f>
        <v/>
      </c>
      <c r="AF2869" s="81"/>
      <c r="AG2869" s="149" t="str">
        <f>IF(Stock[[#This Row],[STATUS
(auto-fill)]]="HOLDING",Stock[[#This Row],[MARKET PRICE]]-Stock[[#This Row],[BUYING PRICE]],"")</f>
        <v/>
      </c>
      <c r="AH2869" s="143" t="str">
        <f>IFERROR(Stock[[#This Row],[CHANGE
(auto-fill)]]/Stock[[#This Row],[BUYING PRICE]],"")</f>
        <v/>
      </c>
      <c r="AI2869" s="130" t="str">
        <f>IF(Stock[[#This Row],[MARKET PRICE]]&gt;0,Stock[[#This Row],[MARKET PRICE]]*Stock[[#This Row],[REMAINING QUANTITY
(auto-fill)]],"")</f>
        <v/>
      </c>
    </row>
    <row r="2870" spans="2:35">
      <c r="B2870" s="110" t="str">
        <f>IF(AND(Stock[[#This Row],[BUYING QUANTITY]]&gt;0,Stock[[#This Row],[REMAINING QUANTITY
(auto-fill)]]=0),"SOLD OUT",
IF(AND(Stock[[#This Row],[BUYING QUANTITY]]&gt;0,Stock[[#This Row],[REMAINING QUANTITY
(auto-fill)]]&gt;0),"HOLDING",""))</f>
        <v/>
      </c>
      <c r="C2870" s="113">
        <f t="shared" si="44"/>
        <v>2857</v>
      </c>
      <c r="D2870" s="79"/>
      <c r="E2870" s="80"/>
      <c r="F2870" s="162"/>
      <c r="G2870" s="85"/>
      <c r="H2870" s="86"/>
      <c r="I2870" s="164"/>
      <c r="J2870" s="115" t="str">
        <f>IF(Stock[[#This Row],[BUYING QUANTITY]]&gt;0,Stock[[#This Row],[BUYING PRICE]]*Stock[[#This Row],[BUYING QUANTITY]]*Stock[[#This Row],[% BUYING FEE]],"")</f>
        <v/>
      </c>
      <c r="K2870" s="89"/>
      <c r="L2870" s="90"/>
      <c r="M2870" s="117" t="str">
        <f>IF(Stock[[#This Row],[BUYING QUANTITY]]&gt;0,Stock[[#This Row],[BUYING PRICE]]*(1+Stock[[#This Row],[% THRESHOLD (RETURN)_1]]),"")</f>
        <v/>
      </c>
      <c r="N2870" s="91"/>
      <c r="O2870" s="117" t="str">
        <f>IF(Stock[[#This Row],[BUYING QUANTITY]]&gt;0,Stock[[#This Row],[BUYING PRICE]]*(1+Stock[[#This Row],[% THRESHOLD (RETURN)_2]]),"")</f>
        <v/>
      </c>
      <c r="P2870" s="91"/>
      <c r="Q2870" s="117" t="str">
        <f>IF(Stock[[#This Row],[BUYING QUANTITY]]&gt;0,Stock[[#This Row],[BUYING PRICE]]*(1+Stock[[#This Row],[% THRESHOLD (LOSS)]]),"")</f>
        <v/>
      </c>
      <c r="R2870" s="105"/>
      <c r="S2870" s="118" t="str">
        <f>IF(Stock[[#This Row],[CASH DIVIDEND]]&gt;0,Stock[[#This Row],[CASH DIVIDEND]]/(Stock[[#This Row],[BUYING PRICE]]*Stock[[#This Row],[BUYING QUANTITY]]),"")</f>
        <v/>
      </c>
      <c r="T2870" s="105"/>
      <c r="U2870" s="79"/>
      <c r="V2870" s="97"/>
      <c r="W2870" s="98"/>
      <c r="X2870" s="168"/>
      <c r="Y2870" s="126" t="str">
        <f>IF(Stock[[#This Row],[SELLING QUANTITY]]&gt;0,Stock[[#This Row],[SELLING PRICE]]*Stock[[#This Row],[SELLING QUANTITY]]*Stock[[#This Row],[% SELLING FEE]]+Stock[[#This Row],[SELLING PRICE]]*Stock[[#This Row],[SELLING QUANTITY]]*$D$12,"")</f>
        <v/>
      </c>
      <c r="Z2870" s="121">
        <f>Stock[[#This Row],[BUYING QUANTITY]]+Stock[[#This Row],[STOCK DIVIDEND]]-Stock[[#This Row],[SELLING QUANTITY]]</f>
        <v>0</v>
      </c>
      <c r="AA28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0" s="121">
        <f ca="1">IF(Stock[[#This Row],[SELLING DATE]]&gt;0,Stock[[#This Row],[SELLING DATE]]-Stock[[#This Row],[BUY DATE]]+1,IF(Stock[[#This Row],[BUY DATE]]=0,0,TODAY()-Stock[[#This Row],[BUY DATE]]+1))</f>
        <v>0</v>
      </c>
      <c r="AC2870" s="122" t="str">
        <f>IFERROR(Stock[[#This Row],[CASH DIVIDEND]]+Stock[[#This Row],[RETURN/(LOSS) FROM TRADING
(auto-fill)]],"")</f>
        <v/>
      </c>
      <c r="AD28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0" s="146" t="str">
        <f ca="1">IFERROR(IF(Stock[[#This Row],[HOLDING DAYS
(auto-fill)]]&lt;365,Stock[[#This Row],[% TOTAL RETURN/(LOSS)
(auto-fill)]]*365/Stock[[#This Row],[HOLDING DAYS
(auto-fill)]],POWER((1+Stock[[#This Row],[% TOTAL RETURN/(LOSS)
(auto-fill)]]),1/(Stock[[#This Row],[HOLDING DAYS
(auto-fill)]]/365))-1),"")</f>
        <v/>
      </c>
      <c r="AF2870" s="81"/>
      <c r="AG2870" s="149" t="str">
        <f>IF(Stock[[#This Row],[STATUS
(auto-fill)]]="HOLDING",Stock[[#This Row],[MARKET PRICE]]-Stock[[#This Row],[BUYING PRICE]],"")</f>
        <v/>
      </c>
      <c r="AH2870" s="143" t="str">
        <f>IFERROR(Stock[[#This Row],[CHANGE
(auto-fill)]]/Stock[[#This Row],[BUYING PRICE]],"")</f>
        <v/>
      </c>
      <c r="AI2870" s="130" t="str">
        <f>IF(Stock[[#This Row],[MARKET PRICE]]&gt;0,Stock[[#This Row],[MARKET PRICE]]*Stock[[#This Row],[REMAINING QUANTITY
(auto-fill)]],"")</f>
        <v/>
      </c>
    </row>
    <row r="2871" spans="2:35">
      <c r="B2871" s="110" t="str">
        <f>IF(AND(Stock[[#This Row],[BUYING QUANTITY]]&gt;0,Stock[[#This Row],[REMAINING QUANTITY
(auto-fill)]]=0),"SOLD OUT",
IF(AND(Stock[[#This Row],[BUYING QUANTITY]]&gt;0,Stock[[#This Row],[REMAINING QUANTITY
(auto-fill)]]&gt;0),"HOLDING",""))</f>
        <v/>
      </c>
      <c r="C2871" s="113">
        <f t="shared" si="44"/>
        <v>2858</v>
      </c>
      <c r="D2871" s="79"/>
      <c r="E2871" s="80"/>
      <c r="F2871" s="162"/>
      <c r="G2871" s="85"/>
      <c r="H2871" s="86"/>
      <c r="I2871" s="164"/>
      <c r="J2871" s="115" t="str">
        <f>IF(Stock[[#This Row],[BUYING QUANTITY]]&gt;0,Stock[[#This Row],[BUYING PRICE]]*Stock[[#This Row],[BUYING QUANTITY]]*Stock[[#This Row],[% BUYING FEE]],"")</f>
        <v/>
      </c>
      <c r="K2871" s="89"/>
      <c r="L2871" s="90"/>
      <c r="M2871" s="117" t="str">
        <f>IF(Stock[[#This Row],[BUYING QUANTITY]]&gt;0,Stock[[#This Row],[BUYING PRICE]]*(1+Stock[[#This Row],[% THRESHOLD (RETURN)_1]]),"")</f>
        <v/>
      </c>
      <c r="N2871" s="91"/>
      <c r="O2871" s="117" t="str">
        <f>IF(Stock[[#This Row],[BUYING QUANTITY]]&gt;0,Stock[[#This Row],[BUYING PRICE]]*(1+Stock[[#This Row],[% THRESHOLD (RETURN)_2]]),"")</f>
        <v/>
      </c>
      <c r="P2871" s="91"/>
      <c r="Q2871" s="117" t="str">
        <f>IF(Stock[[#This Row],[BUYING QUANTITY]]&gt;0,Stock[[#This Row],[BUYING PRICE]]*(1+Stock[[#This Row],[% THRESHOLD (LOSS)]]),"")</f>
        <v/>
      </c>
      <c r="R2871" s="105"/>
      <c r="S2871" s="118" t="str">
        <f>IF(Stock[[#This Row],[CASH DIVIDEND]]&gt;0,Stock[[#This Row],[CASH DIVIDEND]]/(Stock[[#This Row],[BUYING PRICE]]*Stock[[#This Row],[BUYING QUANTITY]]),"")</f>
        <v/>
      </c>
      <c r="T2871" s="105"/>
      <c r="U2871" s="79"/>
      <c r="V2871" s="97"/>
      <c r="W2871" s="98"/>
      <c r="X2871" s="168"/>
      <c r="Y2871" s="126" t="str">
        <f>IF(Stock[[#This Row],[SELLING QUANTITY]]&gt;0,Stock[[#This Row],[SELLING PRICE]]*Stock[[#This Row],[SELLING QUANTITY]]*Stock[[#This Row],[% SELLING FEE]]+Stock[[#This Row],[SELLING PRICE]]*Stock[[#This Row],[SELLING QUANTITY]]*$D$12,"")</f>
        <v/>
      </c>
      <c r="Z2871" s="121">
        <f>Stock[[#This Row],[BUYING QUANTITY]]+Stock[[#This Row],[STOCK DIVIDEND]]-Stock[[#This Row],[SELLING QUANTITY]]</f>
        <v>0</v>
      </c>
      <c r="AA28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1" s="121">
        <f ca="1">IF(Stock[[#This Row],[SELLING DATE]]&gt;0,Stock[[#This Row],[SELLING DATE]]-Stock[[#This Row],[BUY DATE]]+1,IF(Stock[[#This Row],[BUY DATE]]=0,0,TODAY()-Stock[[#This Row],[BUY DATE]]+1))</f>
        <v>0</v>
      </c>
      <c r="AC2871" s="122" t="str">
        <f>IFERROR(Stock[[#This Row],[CASH DIVIDEND]]+Stock[[#This Row],[RETURN/(LOSS) FROM TRADING
(auto-fill)]],"")</f>
        <v/>
      </c>
      <c r="AD28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1" s="146" t="str">
        <f ca="1">IFERROR(IF(Stock[[#This Row],[HOLDING DAYS
(auto-fill)]]&lt;365,Stock[[#This Row],[% TOTAL RETURN/(LOSS)
(auto-fill)]]*365/Stock[[#This Row],[HOLDING DAYS
(auto-fill)]],POWER((1+Stock[[#This Row],[% TOTAL RETURN/(LOSS)
(auto-fill)]]),1/(Stock[[#This Row],[HOLDING DAYS
(auto-fill)]]/365))-1),"")</f>
        <v/>
      </c>
      <c r="AF2871" s="81"/>
      <c r="AG2871" s="149" t="str">
        <f>IF(Stock[[#This Row],[STATUS
(auto-fill)]]="HOLDING",Stock[[#This Row],[MARKET PRICE]]-Stock[[#This Row],[BUYING PRICE]],"")</f>
        <v/>
      </c>
      <c r="AH2871" s="143" t="str">
        <f>IFERROR(Stock[[#This Row],[CHANGE
(auto-fill)]]/Stock[[#This Row],[BUYING PRICE]],"")</f>
        <v/>
      </c>
      <c r="AI2871" s="130" t="str">
        <f>IF(Stock[[#This Row],[MARKET PRICE]]&gt;0,Stock[[#This Row],[MARKET PRICE]]*Stock[[#This Row],[REMAINING QUANTITY
(auto-fill)]],"")</f>
        <v/>
      </c>
    </row>
    <row r="2872" spans="2:35">
      <c r="B2872" s="110" t="str">
        <f>IF(AND(Stock[[#This Row],[BUYING QUANTITY]]&gt;0,Stock[[#This Row],[REMAINING QUANTITY
(auto-fill)]]=0),"SOLD OUT",
IF(AND(Stock[[#This Row],[BUYING QUANTITY]]&gt;0,Stock[[#This Row],[REMAINING QUANTITY
(auto-fill)]]&gt;0),"HOLDING",""))</f>
        <v/>
      </c>
      <c r="C2872" s="113">
        <f t="shared" si="44"/>
        <v>2859</v>
      </c>
      <c r="D2872" s="79"/>
      <c r="E2872" s="80"/>
      <c r="F2872" s="162"/>
      <c r="G2872" s="85"/>
      <c r="H2872" s="86"/>
      <c r="I2872" s="164"/>
      <c r="J2872" s="115" t="str">
        <f>IF(Stock[[#This Row],[BUYING QUANTITY]]&gt;0,Stock[[#This Row],[BUYING PRICE]]*Stock[[#This Row],[BUYING QUANTITY]]*Stock[[#This Row],[% BUYING FEE]],"")</f>
        <v/>
      </c>
      <c r="K2872" s="89"/>
      <c r="L2872" s="90"/>
      <c r="M2872" s="117" t="str">
        <f>IF(Stock[[#This Row],[BUYING QUANTITY]]&gt;0,Stock[[#This Row],[BUYING PRICE]]*(1+Stock[[#This Row],[% THRESHOLD (RETURN)_1]]),"")</f>
        <v/>
      </c>
      <c r="N2872" s="91"/>
      <c r="O2872" s="117" t="str">
        <f>IF(Stock[[#This Row],[BUYING QUANTITY]]&gt;0,Stock[[#This Row],[BUYING PRICE]]*(1+Stock[[#This Row],[% THRESHOLD (RETURN)_2]]),"")</f>
        <v/>
      </c>
      <c r="P2872" s="91"/>
      <c r="Q2872" s="117" t="str">
        <f>IF(Stock[[#This Row],[BUYING QUANTITY]]&gt;0,Stock[[#This Row],[BUYING PRICE]]*(1+Stock[[#This Row],[% THRESHOLD (LOSS)]]),"")</f>
        <v/>
      </c>
      <c r="R2872" s="105"/>
      <c r="S2872" s="118" t="str">
        <f>IF(Stock[[#This Row],[CASH DIVIDEND]]&gt;0,Stock[[#This Row],[CASH DIVIDEND]]/(Stock[[#This Row],[BUYING PRICE]]*Stock[[#This Row],[BUYING QUANTITY]]),"")</f>
        <v/>
      </c>
      <c r="T2872" s="105"/>
      <c r="U2872" s="79"/>
      <c r="V2872" s="97"/>
      <c r="W2872" s="98"/>
      <c r="X2872" s="168"/>
      <c r="Y2872" s="126" t="str">
        <f>IF(Stock[[#This Row],[SELLING QUANTITY]]&gt;0,Stock[[#This Row],[SELLING PRICE]]*Stock[[#This Row],[SELLING QUANTITY]]*Stock[[#This Row],[% SELLING FEE]]+Stock[[#This Row],[SELLING PRICE]]*Stock[[#This Row],[SELLING QUANTITY]]*$D$12,"")</f>
        <v/>
      </c>
      <c r="Z2872" s="121">
        <f>Stock[[#This Row],[BUYING QUANTITY]]+Stock[[#This Row],[STOCK DIVIDEND]]-Stock[[#This Row],[SELLING QUANTITY]]</f>
        <v>0</v>
      </c>
      <c r="AA28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2" s="121">
        <f ca="1">IF(Stock[[#This Row],[SELLING DATE]]&gt;0,Stock[[#This Row],[SELLING DATE]]-Stock[[#This Row],[BUY DATE]]+1,IF(Stock[[#This Row],[BUY DATE]]=0,0,TODAY()-Stock[[#This Row],[BUY DATE]]+1))</f>
        <v>0</v>
      </c>
      <c r="AC2872" s="122" t="str">
        <f>IFERROR(Stock[[#This Row],[CASH DIVIDEND]]+Stock[[#This Row],[RETURN/(LOSS) FROM TRADING
(auto-fill)]],"")</f>
        <v/>
      </c>
      <c r="AD28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2" s="146" t="str">
        <f ca="1">IFERROR(IF(Stock[[#This Row],[HOLDING DAYS
(auto-fill)]]&lt;365,Stock[[#This Row],[% TOTAL RETURN/(LOSS)
(auto-fill)]]*365/Stock[[#This Row],[HOLDING DAYS
(auto-fill)]],POWER((1+Stock[[#This Row],[% TOTAL RETURN/(LOSS)
(auto-fill)]]),1/(Stock[[#This Row],[HOLDING DAYS
(auto-fill)]]/365))-1),"")</f>
        <v/>
      </c>
      <c r="AF2872" s="81"/>
      <c r="AG2872" s="149" t="str">
        <f>IF(Stock[[#This Row],[STATUS
(auto-fill)]]="HOLDING",Stock[[#This Row],[MARKET PRICE]]-Stock[[#This Row],[BUYING PRICE]],"")</f>
        <v/>
      </c>
      <c r="AH2872" s="143" t="str">
        <f>IFERROR(Stock[[#This Row],[CHANGE
(auto-fill)]]/Stock[[#This Row],[BUYING PRICE]],"")</f>
        <v/>
      </c>
      <c r="AI2872" s="130" t="str">
        <f>IF(Stock[[#This Row],[MARKET PRICE]]&gt;0,Stock[[#This Row],[MARKET PRICE]]*Stock[[#This Row],[REMAINING QUANTITY
(auto-fill)]],"")</f>
        <v/>
      </c>
    </row>
    <row r="2873" spans="2:35">
      <c r="B2873" s="110" t="str">
        <f>IF(AND(Stock[[#This Row],[BUYING QUANTITY]]&gt;0,Stock[[#This Row],[REMAINING QUANTITY
(auto-fill)]]=0),"SOLD OUT",
IF(AND(Stock[[#This Row],[BUYING QUANTITY]]&gt;0,Stock[[#This Row],[REMAINING QUANTITY
(auto-fill)]]&gt;0),"HOLDING",""))</f>
        <v/>
      </c>
      <c r="C2873" s="113">
        <f t="shared" si="44"/>
        <v>2860</v>
      </c>
      <c r="D2873" s="79"/>
      <c r="E2873" s="80"/>
      <c r="F2873" s="162"/>
      <c r="G2873" s="85"/>
      <c r="H2873" s="86"/>
      <c r="I2873" s="164"/>
      <c r="J2873" s="115" t="str">
        <f>IF(Stock[[#This Row],[BUYING QUANTITY]]&gt;0,Stock[[#This Row],[BUYING PRICE]]*Stock[[#This Row],[BUYING QUANTITY]]*Stock[[#This Row],[% BUYING FEE]],"")</f>
        <v/>
      </c>
      <c r="K2873" s="89"/>
      <c r="L2873" s="90"/>
      <c r="M2873" s="117" t="str">
        <f>IF(Stock[[#This Row],[BUYING QUANTITY]]&gt;0,Stock[[#This Row],[BUYING PRICE]]*(1+Stock[[#This Row],[% THRESHOLD (RETURN)_1]]),"")</f>
        <v/>
      </c>
      <c r="N2873" s="91"/>
      <c r="O2873" s="117" t="str">
        <f>IF(Stock[[#This Row],[BUYING QUANTITY]]&gt;0,Stock[[#This Row],[BUYING PRICE]]*(1+Stock[[#This Row],[% THRESHOLD (RETURN)_2]]),"")</f>
        <v/>
      </c>
      <c r="P2873" s="91"/>
      <c r="Q2873" s="117" t="str">
        <f>IF(Stock[[#This Row],[BUYING QUANTITY]]&gt;0,Stock[[#This Row],[BUYING PRICE]]*(1+Stock[[#This Row],[% THRESHOLD (LOSS)]]),"")</f>
        <v/>
      </c>
      <c r="R2873" s="105"/>
      <c r="S2873" s="118" t="str">
        <f>IF(Stock[[#This Row],[CASH DIVIDEND]]&gt;0,Stock[[#This Row],[CASH DIVIDEND]]/(Stock[[#This Row],[BUYING PRICE]]*Stock[[#This Row],[BUYING QUANTITY]]),"")</f>
        <v/>
      </c>
      <c r="T2873" s="105"/>
      <c r="U2873" s="79"/>
      <c r="V2873" s="97"/>
      <c r="W2873" s="98"/>
      <c r="X2873" s="168"/>
      <c r="Y2873" s="126" t="str">
        <f>IF(Stock[[#This Row],[SELLING QUANTITY]]&gt;0,Stock[[#This Row],[SELLING PRICE]]*Stock[[#This Row],[SELLING QUANTITY]]*Stock[[#This Row],[% SELLING FEE]]+Stock[[#This Row],[SELLING PRICE]]*Stock[[#This Row],[SELLING QUANTITY]]*$D$12,"")</f>
        <v/>
      </c>
      <c r="Z2873" s="121">
        <f>Stock[[#This Row],[BUYING QUANTITY]]+Stock[[#This Row],[STOCK DIVIDEND]]-Stock[[#This Row],[SELLING QUANTITY]]</f>
        <v>0</v>
      </c>
      <c r="AA28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3" s="121">
        <f ca="1">IF(Stock[[#This Row],[SELLING DATE]]&gt;0,Stock[[#This Row],[SELLING DATE]]-Stock[[#This Row],[BUY DATE]]+1,IF(Stock[[#This Row],[BUY DATE]]=0,0,TODAY()-Stock[[#This Row],[BUY DATE]]+1))</f>
        <v>0</v>
      </c>
      <c r="AC2873" s="122" t="str">
        <f>IFERROR(Stock[[#This Row],[CASH DIVIDEND]]+Stock[[#This Row],[RETURN/(LOSS) FROM TRADING
(auto-fill)]],"")</f>
        <v/>
      </c>
      <c r="AD28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3" s="146" t="str">
        <f ca="1">IFERROR(IF(Stock[[#This Row],[HOLDING DAYS
(auto-fill)]]&lt;365,Stock[[#This Row],[% TOTAL RETURN/(LOSS)
(auto-fill)]]*365/Stock[[#This Row],[HOLDING DAYS
(auto-fill)]],POWER((1+Stock[[#This Row],[% TOTAL RETURN/(LOSS)
(auto-fill)]]),1/(Stock[[#This Row],[HOLDING DAYS
(auto-fill)]]/365))-1),"")</f>
        <v/>
      </c>
      <c r="AF2873" s="81"/>
      <c r="AG2873" s="149" t="str">
        <f>IF(Stock[[#This Row],[STATUS
(auto-fill)]]="HOLDING",Stock[[#This Row],[MARKET PRICE]]-Stock[[#This Row],[BUYING PRICE]],"")</f>
        <v/>
      </c>
      <c r="AH2873" s="143" t="str">
        <f>IFERROR(Stock[[#This Row],[CHANGE
(auto-fill)]]/Stock[[#This Row],[BUYING PRICE]],"")</f>
        <v/>
      </c>
      <c r="AI2873" s="130" t="str">
        <f>IF(Stock[[#This Row],[MARKET PRICE]]&gt;0,Stock[[#This Row],[MARKET PRICE]]*Stock[[#This Row],[REMAINING QUANTITY
(auto-fill)]],"")</f>
        <v/>
      </c>
    </row>
    <row r="2874" spans="2:35">
      <c r="B2874" s="110" t="str">
        <f>IF(AND(Stock[[#This Row],[BUYING QUANTITY]]&gt;0,Stock[[#This Row],[REMAINING QUANTITY
(auto-fill)]]=0),"SOLD OUT",
IF(AND(Stock[[#This Row],[BUYING QUANTITY]]&gt;0,Stock[[#This Row],[REMAINING QUANTITY
(auto-fill)]]&gt;0),"HOLDING",""))</f>
        <v/>
      </c>
      <c r="C2874" s="113">
        <f t="shared" si="44"/>
        <v>2861</v>
      </c>
      <c r="D2874" s="79"/>
      <c r="E2874" s="80"/>
      <c r="F2874" s="162"/>
      <c r="G2874" s="85"/>
      <c r="H2874" s="86"/>
      <c r="I2874" s="164"/>
      <c r="J2874" s="115" t="str">
        <f>IF(Stock[[#This Row],[BUYING QUANTITY]]&gt;0,Stock[[#This Row],[BUYING PRICE]]*Stock[[#This Row],[BUYING QUANTITY]]*Stock[[#This Row],[% BUYING FEE]],"")</f>
        <v/>
      </c>
      <c r="K2874" s="89"/>
      <c r="L2874" s="90"/>
      <c r="M2874" s="117" t="str">
        <f>IF(Stock[[#This Row],[BUYING QUANTITY]]&gt;0,Stock[[#This Row],[BUYING PRICE]]*(1+Stock[[#This Row],[% THRESHOLD (RETURN)_1]]),"")</f>
        <v/>
      </c>
      <c r="N2874" s="91"/>
      <c r="O2874" s="117" t="str">
        <f>IF(Stock[[#This Row],[BUYING QUANTITY]]&gt;0,Stock[[#This Row],[BUYING PRICE]]*(1+Stock[[#This Row],[% THRESHOLD (RETURN)_2]]),"")</f>
        <v/>
      </c>
      <c r="P2874" s="91"/>
      <c r="Q2874" s="117" t="str">
        <f>IF(Stock[[#This Row],[BUYING QUANTITY]]&gt;0,Stock[[#This Row],[BUYING PRICE]]*(1+Stock[[#This Row],[% THRESHOLD (LOSS)]]),"")</f>
        <v/>
      </c>
      <c r="R2874" s="105"/>
      <c r="S2874" s="118" t="str">
        <f>IF(Stock[[#This Row],[CASH DIVIDEND]]&gt;0,Stock[[#This Row],[CASH DIVIDEND]]/(Stock[[#This Row],[BUYING PRICE]]*Stock[[#This Row],[BUYING QUANTITY]]),"")</f>
        <v/>
      </c>
      <c r="T2874" s="105"/>
      <c r="U2874" s="79"/>
      <c r="V2874" s="97"/>
      <c r="W2874" s="98"/>
      <c r="X2874" s="168"/>
      <c r="Y2874" s="126" t="str">
        <f>IF(Stock[[#This Row],[SELLING QUANTITY]]&gt;0,Stock[[#This Row],[SELLING PRICE]]*Stock[[#This Row],[SELLING QUANTITY]]*Stock[[#This Row],[% SELLING FEE]]+Stock[[#This Row],[SELLING PRICE]]*Stock[[#This Row],[SELLING QUANTITY]]*$D$12,"")</f>
        <v/>
      </c>
      <c r="Z2874" s="121">
        <f>Stock[[#This Row],[BUYING QUANTITY]]+Stock[[#This Row],[STOCK DIVIDEND]]-Stock[[#This Row],[SELLING QUANTITY]]</f>
        <v>0</v>
      </c>
      <c r="AA28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4" s="121">
        <f ca="1">IF(Stock[[#This Row],[SELLING DATE]]&gt;0,Stock[[#This Row],[SELLING DATE]]-Stock[[#This Row],[BUY DATE]]+1,IF(Stock[[#This Row],[BUY DATE]]=0,0,TODAY()-Stock[[#This Row],[BUY DATE]]+1))</f>
        <v>0</v>
      </c>
      <c r="AC2874" s="122" t="str">
        <f>IFERROR(Stock[[#This Row],[CASH DIVIDEND]]+Stock[[#This Row],[RETURN/(LOSS) FROM TRADING
(auto-fill)]],"")</f>
        <v/>
      </c>
      <c r="AD28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4" s="146" t="str">
        <f ca="1">IFERROR(IF(Stock[[#This Row],[HOLDING DAYS
(auto-fill)]]&lt;365,Stock[[#This Row],[% TOTAL RETURN/(LOSS)
(auto-fill)]]*365/Stock[[#This Row],[HOLDING DAYS
(auto-fill)]],POWER((1+Stock[[#This Row],[% TOTAL RETURN/(LOSS)
(auto-fill)]]),1/(Stock[[#This Row],[HOLDING DAYS
(auto-fill)]]/365))-1),"")</f>
        <v/>
      </c>
      <c r="AF2874" s="81"/>
      <c r="AG2874" s="149" t="str">
        <f>IF(Stock[[#This Row],[STATUS
(auto-fill)]]="HOLDING",Stock[[#This Row],[MARKET PRICE]]-Stock[[#This Row],[BUYING PRICE]],"")</f>
        <v/>
      </c>
      <c r="AH2874" s="143" t="str">
        <f>IFERROR(Stock[[#This Row],[CHANGE
(auto-fill)]]/Stock[[#This Row],[BUYING PRICE]],"")</f>
        <v/>
      </c>
      <c r="AI2874" s="130" t="str">
        <f>IF(Stock[[#This Row],[MARKET PRICE]]&gt;0,Stock[[#This Row],[MARKET PRICE]]*Stock[[#This Row],[REMAINING QUANTITY
(auto-fill)]],"")</f>
        <v/>
      </c>
    </row>
    <row r="2875" spans="2:35">
      <c r="B2875" s="110" t="str">
        <f>IF(AND(Stock[[#This Row],[BUYING QUANTITY]]&gt;0,Stock[[#This Row],[REMAINING QUANTITY
(auto-fill)]]=0),"SOLD OUT",
IF(AND(Stock[[#This Row],[BUYING QUANTITY]]&gt;0,Stock[[#This Row],[REMAINING QUANTITY
(auto-fill)]]&gt;0),"HOLDING",""))</f>
        <v/>
      </c>
      <c r="C2875" s="113">
        <f t="shared" si="44"/>
        <v>2862</v>
      </c>
      <c r="D2875" s="79"/>
      <c r="E2875" s="80"/>
      <c r="F2875" s="162"/>
      <c r="G2875" s="85"/>
      <c r="H2875" s="86"/>
      <c r="I2875" s="164"/>
      <c r="J2875" s="115" t="str">
        <f>IF(Stock[[#This Row],[BUYING QUANTITY]]&gt;0,Stock[[#This Row],[BUYING PRICE]]*Stock[[#This Row],[BUYING QUANTITY]]*Stock[[#This Row],[% BUYING FEE]],"")</f>
        <v/>
      </c>
      <c r="K2875" s="89"/>
      <c r="L2875" s="90"/>
      <c r="M2875" s="117" t="str">
        <f>IF(Stock[[#This Row],[BUYING QUANTITY]]&gt;0,Stock[[#This Row],[BUYING PRICE]]*(1+Stock[[#This Row],[% THRESHOLD (RETURN)_1]]),"")</f>
        <v/>
      </c>
      <c r="N2875" s="91"/>
      <c r="O2875" s="117" t="str">
        <f>IF(Stock[[#This Row],[BUYING QUANTITY]]&gt;0,Stock[[#This Row],[BUYING PRICE]]*(1+Stock[[#This Row],[% THRESHOLD (RETURN)_2]]),"")</f>
        <v/>
      </c>
      <c r="P2875" s="91"/>
      <c r="Q2875" s="117" t="str">
        <f>IF(Stock[[#This Row],[BUYING QUANTITY]]&gt;0,Stock[[#This Row],[BUYING PRICE]]*(1+Stock[[#This Row],[% THRESHOLD (LOSS)]]),"")</f>
        <v/>
      </c>
      <c r="R2875" s="105"/>
      <c r="S2875" s="118" t="str">
        <f>IF(Stock[[#This Row],[CASH DIVIDEND]]&gt;0,Stock[[#This Row],[CASH DIVIDEND]]/(Stock[[#This Row],[BUYING PRICE]]*Stock[[#This Row],[BUYING QUANTITY]]),"")</f>
        <v/>
      </c>
      <c r="T2875" s="105"/>
      <c r="U2875" s="79"/>
      <c r="V2875" s="97"/>
      <c r="W2875" s="98"/>
      <c r="X2875" s="168"/>
      <c r="Y2875" s="126" t="str">
        <f>IF(Stock[[#This Row],[SELLING QUANTITY]]&gt;0,Stock[[#This Row],[SELLING PRICE]]*Stock[[#This Row],[SELLING QUANTITY]]*Stock[[#This Row],[% SELLING FEE]]+Stock[[#This Row],[SELLING PRICE]]*Stock[[#This Row],[SELLING QUANTITY]]*$D$12,"")</f>
        <v/>
      </c>
      <c r="Z2875" s="121">
        <f>Stock[[#This Row],[BUYING QUANTITY]]+Stock[[#This Row],[STOCK DIVIDEND]]-Stock[[#This Row],[SELLING QUANTITY]]</f>
        <v>0</v>
      </c>
      <c r="AA28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5" s="121">
        <f ca="1">IF(Stock[[#This Row],[SELLING DATE]]&gt;0,Stock[[#This Row],[SELLING DATE]]-Stock[[#This Row],[BUY DATE]]+1,IF(Stock[[#This Row],[BUY DATE]]=0,0,TODAY()-Stock[[#This Row],[BUY DATE]]+1))</f>
        <v>0</v>
      </c>
      <c r="AC2875" s="122" t="str">
        <f>IFERROR(Stock[[#This Row],[CASH DIVIDEND]]+Stock[[#This Row],[RETURN/(LOSS) FROM TRADING
(auto-fill)]],"")</f>
        <v/>
      </c>
      <c r="AD28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5" s="146" t="str">
        <f ca="1">IFERROR(IF(Stock[[#This Row],[HOLDING DAYS
(auto-fill)]]&lt;365,Stock[[#This Row],[% TOTAL RETURN/(LOSS)
(auto-fill)]]*365/Stock[[#This Row],[HOLDING DAYS
(auto-fill)]],POWER((1+Stock[[#This Row],[% TOTAL RETURN/(LOSS)
(auto-fill)]]),1/(Stock[[#This Row],[HOLDING DAYS
(auto-fill)]]/365))-1),"")</f>
        <v/>
      </c>
      <c r="AF2875" s="81"/>
      <c r="AG2875" s="149" t="str">
        <f>IF(Stock[[#This Row],[STATUS
(auto-fill)]]="HOLDING",Stock[[#This Row],[MARKET PRICE]]-Stock[[#This Row],[BUYING PRICE]],"")</f>
        <v/>
      </c>
      <c r="AH2875" s="143" t="str">
        <f>IFERROR(Stock[[#This Row],[CHANGE
(auto-fill)]]/Stock[[#This Row],[BUYING PRICE]],"")</f>
        <v/>
      </c>
      <c r="AI2875" s="130" t="str">
        <f>IF(Stock[[#This Row],[MARKET PRICE]]&gt;0,Stock[[#This Row],[MARKET PRICE]]*Stock[[#This Row],[REMAINING QUANTITY
(auto-fill)]],"")</f>
        <v/>
      </c>
    </row>
    <row r="2876" spans="2:35">
      <c r="B2876" s="110" t="str">
        <f>IF(AND(Stock[[#This Row],[BUYING QUANTITY]]&gt;0,Stock[[#This Row],[REMAINING QUANTITY
(auto-fill)]]=0),"SOLD OUT",
IF(AND(Stock[[#This Row],[BUYING QUANTITY]]&gt;0,Stock[[#This Row],[REMAINING QUANTITY
(auto-fill)]]&gt;0),"HOLDING",""))</f>
        <v/>
      </c>
      <c r="C2876" s="113">
        <f t="shared" si="44"/>
        <v>2863</v>
      </c>
      <c r="D2876" s="79"/>
      <c r="E2876" s="80"/>
      <c r="F2876" s="162"/>
      <c r="G2876" s="85"/>
      <c r="H2876" s="86"/>
      <c r="I2876" s="164"/>
      <c r="J2876" s="115" t="str">
        <f>IF(Stock[[#This Row],[BUYING QUANTITY]]&gt;0,Stock[[#This Row],[BUYING PRICE]]*Stock[[#This Row],[BUYING QUANTITY]]*Stock[[#This Row],[% BUYING FEE]],"")</f>
        <v/>
      </c>
      <c r="K2876" s="89"/>
      <c r="L2876" s="90"/>
      <c r="M2876" s="117" t="str">
        <f>IF(Stock[[#This Row],[BUYING QUANTITY]]&gt;0,Stock[[#This Row],[BUYING PRICE]]*(1+Stock[[#This Row],[% THRESHOLD (RETURN)_1]]),"")</f>
        <v/>
      </c>
      <c r="N2876" s="91"/>
      <c r="O2876" s="117" t="str">
        <f>IF(Stock[[#This Row],[BUYING QUANTITY]]&gt;0,Stock[[#This Row],[BUYING PRICE]]*(1+Stock[[#This Row],[% THRESHOLD (RETURN)_2]]),"")</f>
        <v/>
      </c>
      <c r="P2876" s="91"/>
      <c r="Q2876" s="117" t="str">
        <f>IF(Stock[[#This Row],[BUYING QUANTITY]]&gt;0,Stock[[#This Row],[BUYING PRICE]]*(1+Stock[[#This Row],[% THRESHOLD (LOSS)]]),"")</f>
        <v/>
      </c>
      <c r="R2876" s="105"/>
      <c r="S2876" s="118" t="str">
        <f>IF(Stock[[#This Row],[CASH DIVIDEND]]&gt;0,Stock[[#This Row],[CASH DIVIDEND]]/(Stock[[#This Row],[BUYING PRICE]]*Stock[[#This Row],[BUYING QUANTITY]]),"")</f>
        <v/>
      </c>
      <c r="T2876" s="105"/>
      <c r="U2876" s="79"/>
      <c r="V2876" s="97"/>
      <c r="W2876" s="98"/>
      <c r="X2876" s="168"/>
      <c r="Y2876" s="126" t="str">
        <f>IF(Stock[[#This Row],[SELLING QUANTITY]]&gt;0,Stock[[#This Row],[SELLING PRICE]]*Stock[[#This Row],[SELLING QUANTITY]]*Stock[[#This Row],[% SELLING FEE]]+Stock[[#This Row],[SELLING PRICE]]*Stock[[#This Row],[SELLING QUANTITY]]*$D$12,"")</f>
        <v/>
      </c>
      <c r="Z2876" s="121">
        <f>Stock[[#This Row],[BUYING QUANTITY]]+Stock[[#This Row],[STOCK DIVIDEND]]-Stock[[#This Row],[SELLING QUANTITY]]</f>
        <v>0</v>
      </c>
      <c r="AA28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6" s="121">
        <f ca="1">IF(Stock[[#This Row],[SELLING DATE]]&gt;0,Stock[[#This Row],[SELLING DATE]]-Stock[[#This Row],[BUY DATE]]+1,IF(Stock[[#This Row],[BUY DATE]]=0,0,TODAY()-Stock[[#This Row],[BUY DATE]]+1))</f>
        <v>0</v>
      </c>
      <c r="AC2876" s="122" t="str">
        <f>IFERROR(Stock[[#This Row],[CASH DIVIDEND]]+Stock[[#This Row],[RETURN/(LOSS) FROM TRADING
(auto-fill)]],"")</f>
        <v/>
      </c>
      <c r="AD28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6" s="146" t="str">
        <f ca="1">IFERROR(IF(Stock[[#This Row],[HOLDING DAYS
(auto-fill)]]&lt;365,Stock[[#This Row],[% TOTAL RETURN/(LOSS)
(auto-fill)]]*365/Stock[[#This Row],[HOLDING DAYS
(auto-fill)]],POWER((1+Stock[[#This Row],[% TOTAL RETURN/(LOSS)
(auto-fill)]]),1/(Stock[[#This Row],[HOLDING DAYS
(auto-fill)]]/365))-1),"")</f>
        <v/>
      </c>
      <c r="AF2876" s="81"/>
      <c r="AG2876" s="149" t="str">
        <f>IF(Stock[[#This Row],[STATUS
(auto-fill)]]="HOLDING",Stock[[#This Row],[MARKET PRICE]]-Stock[[#This Row],[BUYING PRICE]],"")</f>
        <v/>
      </c>
      <c r="AH2876" s="143" t="str">
        <f>IFERROR(Stock[[#This Row],[CHANGE
(auto-fill)]]/Stock[[#This Row],[BUYING PRICE]],"")</f>
        <v/>
      </c>
      <c r="AI2876" s="130" t="str">
        <f>IF(Stock[[#This Row],[MARKET PRICE]]&gt;0,Stock[[#This Row],[MARKET PRICE]]*Stock[[#This Row],[REMAINING QUANTITY
(auto-fill)]],"")</f>
        <v/>
      </c>
    </row>
    <row r="2877" spans="2:35">
      <c r="B2877" s="110" t="str">
        <f>IF(AND(Stock[[#This Row],[BUYING QUANTITY]]&gt;0,Stock[[#This Row],[REMAINING QUANTITY
(auto-fill)]]=0),"SOLD OUT",
IF(AND(Stock[[#This Row],[BUYING QUANTITY]]&gt;0,Stock[[#This Row],[REMAINING QUANTITY
(auto-fill)]]&gt;0),"HOLDING",""))</f>
        <v/>
      </c>
      <c r="C2877" s="113">
        <f t="shared" si="44"/>
        <v>2864</v>
      </c>
      <c r="D2877" s="79"/>
      <c r="E2877" s="80"/>
      <c r="F2877" s="162"/>
      <c r="G2877" s="85"/>
      <c r="H2877" s="86"/>
      <c r="I2877" s="164"/>
      <c r="J2877" s="115" t="str">
        <f>IF(Stock[[#This Row],[BUYING QUANTITY]]&gt;0,Stock[[#This Row],[BUYING PRICE]]*Stock[[#This Row],[BUYING QUANTITY]]*Stock[[#This Row],[% BUYING FEE]],"")</f>
        <v/>
      </c>
      <c r="K2877" s="89"/>
      <c r="L2877" s="90"/>
      <c r="M2877" s="117" t="str">
        <f>IF(Stock[[#This Row],[BUYING QUANTITY]]&gt;0,Stock[[#This Row],[BUYING PRICE]]*(1+Stock[[#This Row],[% THRESHOLD (RETURN)_1]]),"")</f>
        <v/>
      </c>
      <c r="N2877" s="91"/>
      <c r="O2877" s="117" t="str">
        <f>IF(Stock[[#This Row],[BUYING QUANTITY]]&gt;0,Stock[[#This Row],[BUYING PRICE]]*(1+Stock[[#This Row],[% THRESHOLD (RETURN)_2]]),"")</f>
        <v/>
      </c>
      <c r="P2877" s="91"/>
      <c r="Q2877" s="117" t="str">
        <f>IF(Stock[[#This Row],[BUYING QUANTITY]]&gt;0,Stock[[#This Row],[BUYING PRICE]]*(1+Stock[[#This Row],[% THRESHOLD (LOSS)]]),"")</f>
        <v/>
      </c>
      <c r="R2877" s="105"/>
      <c r="S2877" s="118" t="str">
        <f>IF(Stock[[#This Row],[CASH DIVIDEND]]&gt;0,Stock[[#This Row],[CASH DIVIDEND]]/(Stock[[#This Row],[BUYING PRICE]]*Stock[[#This Row],[BUYING QUANTITY]]),"")</f>
        <v/>
      </c>
      <c r="T2877" s="105"/>
      <c r="U2877" s="79"/>
      <c r="V2877" s="97"/>
      <c r="W2877" s="98"/>
      <c r="X2877" s="168"/>
      <c r="Y2877" s="126" t="str">
        <f>IF(Stock[[#This Row],[SELLING QUANTITY]]&gt;0,Stock[[#This Row],[SELLING PRICE]]*Stock[[#This Row],[SELLING QUANTITY]]*Stock[[#This Row],[% SELLING FEE]]+Stock[[#This Row],[SELLING PRICE]]*Stock[[#This Row],[SELLING QUANTITY]]*$D$12,"")</f>
        <v/>
      </c>
      <c r="Z2877" s="121">
        <f>Stock[[#This Row],[BUYING QUANTITY]]+Stock[[#This Row],[STOCK DIVIDEND]]-Stock[[#This Row],[SELLING QUANTITY]]</f>
        <v>0</v>
      </c>
      <c r="AA28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7" s="121">
        <f ca="1">IF(Stock[[#This Row],[SELLING DATE]]&gt;0,Stock[[#This Row],[SELLING DATE]]-Stock[[#This Row],[BUY DATE]]+1,IF(Stock[[#This Row],[BUY DATE]]=0,0,TODAY()-Stock[[#This Row],[BUY DATE]]+1))</f>
        <v>0</v>
      </c>
      <c r="AC2877" s="122" t="str">
        <f>IFERROR(Stock[[#This Row],[CASH DIVIDEND]]+Stock[[#This Row],[RETURN/(LOSS) FROM TRADING
(auto-fill)]],"")</f>
        <v/>
      </c>
      <c r="AD28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7" s="146" t="str">
        <f ca="1">IFERROR(IF(Stock[[#This Row],[HOLDING DAYS
(auto-fill)]]&lt;365,Stock[[#This Row],[% TOTAL RETURN/(LOSS)
(auto-fill)]]*365/Stock[[#This Row],[HOLDING DAYS
(auto-fill)]],POWER((1+Stock[[#This Row],[% TOTAL RETURN/(LOSS)
(auto-fill)]]),1/(Stock[[#This Row],[HOLDING DAYS
(auto-fill)]]/365))-1),"")</f>
        <v/>
      </c>
      <c r="AF2877" s="81"/>
      <c r="AG2877" s="149" t="str">
        <f>IF(Stock[[#This Row],[STATUS
(auto-fill)]]="HOLDING",Stock[[#This Row],[MARKET PRICE]]-Stock[[#This Row],[BUYING PRICE]],"")</f>
        <v/>
      </c>
      <c r="AH2877" s="143" t="str">
        <f>IFERROR(Stock[[#This Row],[CHANGE
(auto-fill)]]/Stock[[#This Row],[BUYING PRICE]],"")</f>
        <v/>
      </c>
      <c r="AI2877" s="130" t="str">
        <f>IF(Stock[[#This Row],[MARKET PRICE]]&gt;0,Stock[[#This Row],[MARKET PRICE]]*Stock[[#This Row],[REMAINING QUANTITY
(auto-fill)]],"")</f>
        <v/>
      </c>
    </row>
    <row r="2878" spans="2:35">
      <c r="B2878" s="110" t="str">
        <f>IF(AND(Stock[[#This Row],[BUYING QUANTITY]]&gt;0,Stock[[#This Row],[REMAINING QUANTITY
(auto-fill)]]=0),"SOLD OUT",
IF(AND(Stock[[#This Row],[BUYING QUANTITY]]&gt;0,Stock[[#This Row],[REMAINING QUANTITY
(auto-fill)]]&gt;0),"HOLDING",""))</f>
        <v/>
      </c>
      <c r="C2878" s="113">
        <f t="shared" si="44"/>
        <v>2865</v>
      </c>
      <c r="D2878" s="79"/>
      <c r="E2878" s="80"/>
      <c r="F2878" s="162"/>
      <c r="G2878" s="85"/>
      <c r="H2878" s="86"/>
      <c r="I2878" s="164"/>
      <c r="J2878" s="115" t="str">
        <f>IF(Stock[[#This Row],[BUYING QUANTITY]]&gt;0,Stock[[#This Row],[BUYING PRICE]]*Stock[[#This Row],[BUYING QUANTITY]]*Stock[[#This Row],[% BUYING FEE]],"")</f>
        <v/>
      </c>
      <c r="K2878" s="89"/>
      <c r="L2878" s="90"/>
      <c r="M2878" s="117" t="str">
        <f>IF(Stock[[#This Row],[BUYING QUANTITY]]&gt;0,Stock[[#This Row],[BUYING PRICE]]*(1+Stock[[#This Row],[% THRESHOLD (RETURN)_1]]),"")</f>
        <v/>
      </c>
      <c r="N2878" s="91"/>
      <c r="O2878" s="117" t="str">
        <f>IF(Stock[[#This Row],[BUYING QUANTITY]]&gt;0,Stock[[#This Row],[BUYING PRICE]]*(1+Stock[[#This Row],[% THRESHOLD (RETURN)_2]]),"")</f>
        <v/>
      </c>
      <c r="P2878" s="91"/>
      <c r="Q2878" s="117" t="str">
        <f>IF(Stock[[#This Row],[BUYING QUANTITY]]&gt;0,Stock[[#This Row],[BUYING PRICE]]*(1+Stock[[#This Row],[% THRESHOLD (LOSS)]]),"")</f>
        <v/>
      </c>
      <c r="R2878" s="105"/>
      <c r="S2878" s="118" t="str">
        <f>IF(Stock[[#This Row],[CASH DIVIDEND]]&gt;0,Stock[[#This Row],[CASH DIVIDEND]]/(Stock[[#This Row],[BUYING PRICE]]*Stock[[#This Row],[BUYING QUANTITY]]),"")</f>
        <v/>
      </c>
      <c r="T2878" s="105"/>
      <c r="U2878" s="79"/>
      <c r="V2878" s="97"/>
      <c r="W2878" s="98"/>
      <c r="X2878" s="168"/>
      <c r="Y2878" s="126" t="str">
        <f>IF(Stock[[#This Row],[SELLING QUANTITY]]&gt;0,Stock[[#This Row],[SELLING PRICE]]*Stock[[#This Row],[SELLING QUANTITY]]*Stock[[#This Row],[% SELLING FEE]]+Stock[[#This Row],[SELLING PRICE]]*Stock[[#This Row],[SELLING QUANTITY]]*$D$12,"")</f>
        <v/>
      </c>
      <c r="Z2878" s="121">
        <f>Stock[[#This Row],[BUYING QUANTITY]]+Stock[[#This Row],[STOCK DIVIDEND]]-Stock[[#This Row],[SELLING QUANTITY]]</f>
        <v>0</v>
      </c>
      <c r="AA28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8" s="121">
        <f ca="1">IF(Stock[[#This Row],[SELLING DATE]]&gt;0,Stock[[#This Row],[SELLING DATE]]-Stock[[#This Row],[BUY DATE]]+1,IF(Stock[[#This Row],[BUY DATE]]=0,0,TODAY()-Stock[[#This Row],[BUY DATE]]+1))</f>
        <v>0</v>
      </c>
      <c r="AC2878" s="122" t="str">
        <f>IFERROR(Stock[[#This Row],[CASH DIVIDEND]]+Stock[[#This Row],[RETURN/(LOSS) FROM TRADING
(auto-fill)]],"")</f>
        <v/>
      </c>
      <c r="AD28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8" s="146" t="str">
        <f ca="1">IFERROR(IF(Stock[[#This Row],[HOLDING DAYS
(auto-fill)]]&lt;365,Stock[[#This Row],[% TOTAL RETURN/(LOSS)
(auto-fill)]]*365/Stock[[#This Row],[HOLDING DAYS
(auto-fill)]],POWER((1+Stock[[#This Row],[% TOTAL RETURN/(LOSS)
(auto-fill)]]),1/(Stock[[#This Row],[HOLDING DAYS
(auto-fill)]]/365))-1),"")</f>
        <v/>
      </c>
      <c r="AF2878" s="81"/>
      <c r="AG2878" s="149" t="str">
        <f>IF(Stock[[#This Row],[STATUS
(auto-fill)]]="HOLDING",Stock[[#This Row],[MARKET PRICE]]-Stock[[#This Row],[BUYING PRICE]],"")</f>
        <v/>
      </c>
      <c r="AH2878" s="143" t="str">
        <f>IFERROR(Stock[[#This Row],[CHANGE
(auto-fill)]]/Stock[[#This Row],[BUYING PRICE]],"")</f>
        <v/>
      </c>
      <c r="AI2878" s="130" t="str">
        <f>IF(Stock[[#This Row],[MARKET PRICE]]&gt;0,Stock[[#This Row],[MARKET PRICE]]*Stock[[#This Row],[REMAINING QUANTITY
(auto-fill)]],"")</f>
        <v/>
      </c>
    </row>
    <row r="2879" spans="2:35">
      <c r="B2879" s="110" t="str">
        <f>IF(AND(Stock[[#This Row],[BUYING QUANTITY]]&gt;0,Stock[[#This Row],[REMAINING QUANTITY
(auto-fill)]]=0),"SOLD OUT",
IF(AND(Stock[[#This Row],[BUYING QUANTITY]]&gt;0,Stock[[#This Row],[REMAINING QUANTITY
(auto-fill)]]&gt;0),"HOLDING",""))</f>
        <v/>
      </c>
      <c r="C2879" s="113">
        <f t="shared" si="44"/>
        <v>2866</v>
      </c>
      <c r="D2879" s="79"/>
      <c r="E2879" s="80"/>
      <c r="F2879" s="162"/>
      <c r="G2879" s="85"/>
      <c r="H2879" s="86"/>
      <c r="I2879" s="164"/>
      <c r="J2879" s="115" t="str">
        <f>IF(Stock[[#This Row],[BUYING QUANTITY]]&gt;0,Stock[[#This Row],[BUYING PRICE]]*Stock[[#This Row],[BUYING QUANTITY]]*Stock[[#This Row],[% BUYING FEE]],"")</f>
        <v/>
      </c>
      <c r="K2879" s="89"/>
      <c r="L2879" s="90"/>
      <c r="M2879" s="117" t="str">
        <f>IF(Stock[[#This Row],[BUYING QUANTITY]]&gt;0,Stock[[#This Row],[BUYING PRICE]]*(1+Stock[[#This Row],[% THRESHOLD (RETURN)_1]]),"")</f>
        <v/>
      </c>
      <c r="N2879" s="91"/>
      <c r="O2879" s="117" t="str">
        <f>IF(Stock[[#This Row],[BUYING QUANTITY]]&gt;0,Stock[[#This Row],[BUYING PRICE]]*(1+Stock[[#This Row],[% THRESHOLD (RETURN)_2]]),"")</f>
        <v/>
      </c>
      <c r="P2879" s="91"/>
      <c r="Q2879" s="117" t="str">
        <f>IF(Stock[[#This Row],[BUYING QUANTITY]]&gt;0,Stock[[#This Row],[BUYING PRICE]]*(1+Stock[[#This Row],[% THRESHOLD (LOSS)]]),"")</f>
        <v/>
      </c>
      <c r="R2879" s="105"/>
      <c r="S2879" s="118" t="str">
        <f>IF(Stock[[#This Row],[CASH DIVIDEND]]&gt;0,Stock[[#This Row],[CASH DIVIDEND]]/(Stock[[#This Row],[BUYING PRICE]]*Stock[[#This Row],[BUYING QUANTITY]]),"")</f>
        <v/>
      </c>
      <c r="T2879" s="105"/>
      <c r="U2879" s="79"/>
      <c r="V2879" s="97"/>
      <c r="W2879" s="98"/>
      <c r="X2879" s="168"/>
      <c r="Y2879" s="126" t="str">
        <f>IF(Stock[[#This Row],[SELLING QUANTITY]]&gt;0,Stock[[#This Row],[SELLING PRICE]]*Stock[[#This Row],[SELLING QUANTITY]]*Stock[[#This Row],[% SELLING FEE]]+Stock[[#This Row],[SELLING PRICE]]*Stock[[#This Row],[SELLING QUANTITY]]*$D$12,"")</f>
        <v/>
      </c>
      <c r="Z2879" s="121">
        <f>Stock[[#This Row],[BUYING QUANTITY]]+Stock[[#This Row],[STOCK DIVIDEND]]-Stock[[#This Row],[SELLING QUANTITY]]</f>
        <v>0</v>
      </c>
      <c r="AA28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79" s="121">
        <f ca="1">IF(Stock[[#This Row],[SELLING DATE]]&gt;0,Stock[[#This Row],[SELLING DATE]]-Stock[[#This Row],[BUY DATE]]+1,IF(Stock[[#This Row],[BUY DATE]]=0,0,TODAY()-Stock[[#This Row],[BUY DATE]]+1))</f>
        <v>0</v>
      </c>
      <c r="AC2879" s="122" t="str">
        <f>IFERROR(Stock[[#This Row],[CASH DIVIDEND]]+Stock[[#This Row],[RETURN/(LOSS) FROM TRADING
(auto-fill)]],"")</f>
        <v/>
      </c>
      <c r="AD28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79" s="146" t="str">
        <f ca="1">IFERROR(IF(Stock[[#This Row],[HOLDING DAYS
(auto-fill)]]&lt;365,Stock[[#This Row],[% TOTAL RETURN/(LOSS)
(auto-fill)]]*365/Stock[[#This Row],[HOLDING DAYS
(auto-fill)]],POWER((1+Stock[[#This Row],[% TOTAL RETURN/(LOSS)
(auto-fill)]]),1/(Stock[[#This Row],[HOLDING DAYS
(auto-fill)]]/365))-1),"")</f>
        <v/>
      </c>
      <c r="AF2879" s="81"/>
      <c r="AG2879" s="149" t="str">
        <f>IF(Stock[[#This Row],[STATUS
(auto-fill)]]="HOLDING",Stock[[#This Row],[MARKET PRICE]]-Stock[[#This Row],[BUYING PRICE]],"")</f>
        <v/>
      </c>
      <c r="AH2879" s="143" t="str">
        <f>IFERROR(Stock[[#This Row],[CHANGE
(auto-fill)]]/Stock[[#This Row],[BUYING PRICE]],"")</f>
        <v/>
      </c>
      <c r="AI2879" s="130" t="str">
        <f>IF(Stock[[#This Row],[MARKET PRICE]]&gt;0,Stock[[#This Row],[MARKET PRICE]]*Stock[[#This Row],[REMAINING QUANTITY
(auto-fill)]],"")</f>
        <v/>
      </c>
    </row>
    <row r="2880" spans="2:35">
      <c r="B2880" s="110" t="str">
        <f>IF(AND(Stock[[#This Row],[BUYING QUANTITY]]&gt;0,Stock[[#This Row],[REMAINING QUANTITY
(auto-fill)]]=0),"SOLD OUT",
IF(AND(Stock[[#This Row],[BUYING QUANTITY]]&gt;0,Stock[[#This Row],[REMAINING QUANTITY
(auto-fill)]]&gt;0),"HOLDING",""))</f>
        <v/>
      </c>
      <c r="C2880" s="113">
        <f t="shared" si="44"/>
        <v>2867</v>
      </c>
      <c r="D2880" s="79"/>
      <c r="E2880" s="80"/>
      <c r="F2880" s="162"/>
      <c r="G2880" s="85"/>
      <c r="H2880" s="86"/>
      <c r="I2880" s="164"/>
      <c r="J2880" s="115" t="str">
        <f>IF(Stock[[#This Row],[BUYING QUANTITY]]&gt;0,Stock[[#This Row],[BUYING PRICE]]*Stock[[#This Row],[BUYING QUANTITY]]*Stock[[#This Row],[% BUYING FEE]],"")</f>
        <v/>
      </c>
      <c r="K2880" s="89"/>
      <c r="L2880" s="90"/>
      <c r="M2880" s="117" t="str">
        <f>IF(Stock[[#This Row],[BUYING QUANTITY]]&gt;0,Stock[[#This Row],[BUYING PRICE]]*(1+Stock[[#This Row],[% THRESHOLD (RETURN)_1]]),"")</f>
        <v/>
      </c>
      <c r="N2880" s="91"/>
      <c r="O2880" s="117" t="str">
        <f>IF(Stock[[#This Row],[BUYING QUANTITY]]&gt;0,Stock[[#This Row],[BUYING PRICE]]*(1+Stock[[#This Row],[% THRESHOLD (RETURN)_2]]),"")</f>
        <v/>
      </c>
      <c r="P2880" s="91"/>
      <c r="Q2880" s="117" t="str">
        <f>IF(Stock[[#This Row],[BUYING QUANTITY]]&gt;0,Stock[[#This Row],[BUYING PRICE]]*(1+Stock[[#This Row],[% THRESHOLD (LOSS)]]),"")</f>
        <v/>
      </c>
      <c r="R2880" s="105"/>
      <c r="S2880" s="118" t="str">
        <f>IF(Stock[[#This Row],[CASH DIVIDEND]]&gt;0,Stock[[#This Row],[CASH DIVIDEND]]/(Stock[[#This Row],[BUYING PRICE]]*Stock[[#This Row],[BUYING QUANTITY]]),"")</f>
        <v/>
      </c>
      <c r="T2880" s="105"/>
      <c r="U2880" s="79"/>
      <c r="V2880" s="97"/>
      <c r="W2880" s="98"/>
      <c r="X2880" s="168"/>
      <c r="Y2880" s="126" t="str">
        <f>IF(Stock[[#This Row],[SELLING QUANTITY]]&gt;0,Stock[[#This Row],[SELLING PRICE]]*Stock[[#This Row],[SELLING QUANTITY]]*Stock[[#This Row],[% SELLING FEE]]+Stock[[#This Row],[SELLING PRICE]]*Stock[[#This Row],[SELLING QUANTITY]]*$D$12,"")</f>
        <v/>
      </c>
      <c r="Z2880" s="121">
        <f>Stock[[#This Row],[BUYING QUANTITY]]+Stock[[#This Row],[STOCK DIVIDEND]]-Stock[[#This Row],[SELLING QUANTITY]]</f>
        <v>0</v>
      </c>
      <c r="AA28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0" s="121">
        <f ca="1">IF(Stock[[#This Row],[SELLING DATE]]&gt;0,Stock[[#This Row],[SELLING DATE]]-Stock[[#This Row],[BUY DATE]]+1,IF(Stock[[#This Row],[BUY DATE]]=0,0,TODAY()-Stock[[#This Row],[BUY DATE]]+1))</f>
        <v>0</v>
      </c>
      <c r="AC2880" s="122" t="str">
        <f>IFERROR(Stock[[#This Row],[CASH DIVIDEND]]+Stock[[#This Row],[RETURN/(LOSS) FROM TRADING
(auto-fill)]],"")</f>
        <v/>
      </c>
      <c r="AD28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0" s="146" t="str">
        <f ca="1">IFERROR(IF(Stock[[#This Row],[HOLDING DAYS
(auto-fill)]]&lt;365,Stock[[#This Row],[% TOTAL RETURN/(LOSS)
(auto-fill)]]*365/Stock[[#This Row],[HOLDING DAYS
(auto-fill)]],POWER((1+Stock[[#This Row],[% TOTAL RETURN/(LOSS)
(auto-fill)]]),1/(Stock[[#This Row],[HOLDING DAYS
(auto-fill)]]/365))-1),"")</f>
        <v/>
      </c>
      <c r="AF2880" s="81"/>
      <c r="AG2880" s="149" t="str">
        <f>IF(Stock[[#This Row],[STATUS
(auto-fill)]]="HOLDING",Stock[[#This Row],[MARKET PRICE]]-Stock[[#This Row],[BUYING PRICE]],"")</f>
        <v/>
      </c>
      <c r="AH2880" s="143" t="str">
        <f>IFERROR(Stock[[#This Row],[CHANGE
(auto-fill)]]/Stock[[#This Row],[BUYING PRICE]],"")</f>
        <v/>
      </c>
      <c r="AI2880" s="130" t="str">
        <f>IF(Stock[[#This Row],[MARKET PRICE]]&gt;0,Stock[[#This Row],[MARKET PRICE]]*Stock[[#This Row],[REMAINING QUANTITY
(auto-fill)]],"")</f>
        <v/>
      </c>
    </row>
    <row r="2881" spans="2:35">
      <c r="B2881" s="110" t="str">
        <f>IF(AND(Stock[[#This Row],[BUYING QUANTITY]]&gt;0,Stock[[#This Row],[REMAINING QUANTITY
(auto-fill)]]=0),"SOLD OUT",
IF(AND(Stock[[#This Row],[BUYING QUANTITY]]&gt;0,Stock[[#This Row],[REMAINING QUANTITY
(auto-fill)]]&gt;0),"HOLDING",""))</f>
        <v/>
      </c>
      <c r="C2881" s="113">
        <f t="shared" si="44"/>
        <v>2868</v>
      </c>
      <c r="D2881" s="79"/>
      <c r="E2881" s="80"/>
      <c r="F2881" s="162"/>
      <c r="G2881" s="85"/>
      <c r="H2881" s="86"/>
      <c r="I2881" s="164"/>
      <c r="J2881" s="115" t="str">
        <f>IF(Stock[[#This Row],[BUYING QUANTITY]]&gt;0,Stock[[#This Row],[BUYING PRICE]]*Stock[[#This Row],[BUYING QUANTITY]]*Stock[[#This Row],[% BUYING FEE]],"")</f>
        <v/>
      </c>
      <c r="K2881" s="89"/>
      <c r="L2881" s="90"/>
      <c r="M2881" s="117" t="str">
        <f>IF(Stock[[#This Row],[BUYING QUANTITY]]&gt;0,Stock[[#This Row],[BUYING PRICE]]*(1+Stock[[#This Row],[% THRESHOLD (RETURN)_1]]),"")</f>
        <v/>
      </c>
      <c r="N2881" s="91"/>
      <c r="O2881" s="117" t="str">
        <f>IF(Stock[[#This Row],[BUYING QUANTITY]]&gt;0,Stock[[#This Row],[BUYING PRICE]]*(1+Stock[[#This Row],[% THRESHOLD (RETURN)_2]]),"")</f>
        <v/>
      </c>
      <c r="P2881" s="91"/>
      <c r="Q2881" s="117" t="str">
        <f>IF(Stock[[#This Row],[BUYING QUANTITY]]&gt;0,Stock[[#This Row],[BUYING PRICE]]*(1+Stock[[#This Row],[% THRESHOLD (LOSS)]]),"")</f>
        <v/>
      </c>
      <c r="R2881" s="105"/>
      <c r="S2881" s="118" t="str">
        <f>IF(Stock[[#This Row],[CASH DIVIDEND]]&gt;0,Stock[[#This Row],[CASH DIVIDEND]]/(Stock[[#This Row],[BUYING PRICE]]*Stock[[#This Row],[BUYING QUANTITY]]),"")</f>
        <v/>
      </c>
      <c r="T2881" s="105"/>
      <c r="U2881" s="79"/>
      <c r="V2881" s="97"/>
      <c r="W2881" s="98"/>
      <c r="X2881" s="168"/>
      <c r="Y2881" s="126" t="str">
        <f>IF(Stock[[#This Row],[SELLING QUANTITY]]&gt;0,Stock[[#This Row],[SELLING PRICE]]*Stock[[#This Row],[SELLING QUANTITY]]*Stock[[#This Row],[% SELLING FEE]]+Stock[[#This Row],[SELLING PRICE]]*Stock[[#This Row],[SELLING QUANTITY]]*$D$12,"")</f>
        <v/>
      </c>
      <c r="Z2881" s="121">
        <f>Stock[[#This Row],[BUYING QUANTITY]]+Stock[[#This Row],[STOCK DIVIDEND]]-Stock[[#This Row],[SELLING QUANTITY]]</f>
        <v>0</v>
      </c>
      <c r="AA28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1" s="121">
        <f ca="1">IF(Stock[[#This Row],[SELLING DATE]]&gt;0,Stock[[#This Row],[SELLING DATE]]-Stock[[#This Row],[BUY DATE]]+1,IF(Stock[[#This Row],[BUY DATE]]=0,0,TODAY()-Stock[[#This Row],[BUY DATE]]+1))</f>
        <v>0</v>
      </c>
      <c r="AC2881" s="122" t="str">
        <f>IFERROR(Stock[[#This Row],[CASH DIVIDEND]]+Stock[[#This Row],[RETURN/(LOSS) FROM TRADING
(auto-fill)]],"")</f>
        <v/>
      </c>
      <c r="AD28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1" s="146" t="str">
        <f ca="1">IFERROR(IF(Stock[[#This Row],[HOLDING DAYS
(auto-fill)]]&lt;365,Stock[[#This Row],[% TOTAL RETURN/(LOSS)
(auto-fill)]]*365/Stock[[#This Row],[HOLDING DAYS
(auto-fill)]],POWER((1+Stock[[#This Row],[% TOTAL RETURN/(LOSS)
(auto-fill)]]),1/(Stock[[#This Row],[HOLDING DAYS
(auto-fill)]]/365))-1),"")</f>
        <v/>
      </c>
      <c r="AF2881" s="81"/>
      <c r="AG2881" s="149" t="str">
        <f>IF(Stock[[#This Row],[STATUS
(auto-fill)]]="HOLDING",Stock[[#This Row],[MARKET PRICE]]-Stock[[#This Row],[BUYING PRICE]],"")</f>
        <v/>
      </c>
      <c r="AH2881" s="143" t="str">
        <f>IFERROR(Stock[[#This Row],[CHANGE
(auto-fill)]]/Stock[[#This Row],[BUYING PRICE]],"")</f>
        <v/>
      </c>
      <c r="AI2881" s="130" t="str">
        <f>IF(Stock[[#This Row],[MARKET PRICE]]&gt;0,Stock[[#This Row],[MARKET PRICE]]*Stock[[#This Row],[REMAINING QUANTITY
(auto-fill)]],"")</f>
        <v/>
      </c>
    </row>
    <row r="2882" spans="2:35">
      <c r="B2882" s="110" t="str">
        <f>IF(AND(Stock[[#This Row],[BUYING QUANTITY]]&gt;0,Stock[[#This Row],[REMAINING QUANTITY
(auto-fill)]]=0),"SOLD OUT",
IF(AND(Stock[[#This Row],[BUYING QUANTITY]]&gt;0,Stock[[#This Row],[REMAINING QUANTITY
(auto-fill)]]&gt;0),"HOLDING",""))</f>
        <v/>
      </c>
      <c r="C2882" s="113">
        <f t="shared" si="44"/>
        <v>2869</v>
      </c>
      <c r="D2882" s="79"/>
      <c r="E2882" s="80"/>
      <c r="F2882" s="162"/>
      <c r="G2882" s="85"/>
      <c r="H2882" s="86"/>
      <c r="I2882" s="164"/>
      <c r="J2882" s="115" t="str">
        <f>IF(Stock[[#This Row],[BUYING QUANTITY]]&gt;0,Stock[[#This Row],[BUYING PRICE]]*Stock[[#This Row],[BUYING QUANTITY]]*Stock[[#This Row],[% BUYING FEE]],"")</f>
        <v/>
      </c>
      <c r="K2882" s="89"/>
      <c r="L2882" s="90"/>
      <c r="M2882" s="117" t="str">
        <f>IF(Stock[[#This Row],[BUYING QUANTITY]]&gt;0,Stock[[#This Row],[BUYING PRICE]]*(1+Stock[[#This Row],[% THRESHOLD (RETURN)_1]]),"")</f>
        <v/>
      </c>
      <c r="N2882" s="91"/>
      <c r="O2882" s="117" t="str">
        <f>IF(Stock[[#This Row],[BUYING QUANTITY]]&gt;0,Stock[[#This Row],[BUYING PRICE]]*(1+Stock[[#This Row],[% THRESHOLD (RETURN)_2]]),"")</f>
        <v/>
      </c>
      <c r="P2882" s="91"/>
      <c r="Q2882" s="117" t="str">
        <f>IF(Stock[[#This Row],[BUYING QUANTITY]]&gt;0,Stock[[#This Row],[BUYING PRICE]]*(1+Stock[[#This Row],[% THRESHOLD (LOSS)]]),"")</f>
        <v/>
      </c>
      <c r="R2882" s="105"/>
      <c r="S2882" s="118" t="str">
        <f>IF(Stock[[#This Row],[CASH DIVIDEND]]&gt;0,Stock[[#This Row],[CASH DIVIDEND]]/(Stock[[#This Row],[BUYING PRICE]]*Stock[[#This Row],[BUYING QUANTITY]]),"")</f>
        <v/>
      </c>
      <c r="T2882" s="105"/>
      <c r="U2882" s="79"/>
      <c r="V2882" s="97"/>
      <c r="W2882" s="98"/>
      <c r="X2882" s="168"/>
      <c r="Y2882" s="126" t="str">
        <f>IF(Stock[[#This Row],[SELLING QUANTITY]]&gt;0,Stock[[#This Row],[SELLING PRICE]]*Stock[[#This Row],[SELLING QUANTITY]]*Stock[[#This Row],[% SELLING FEE]]+Stock[[#This Row],[SELLING PRICE]]*Stock[[#This Row],[SELLING QUANTITY]]*$D$12,"")</f>
        <v/>
      </c>
      <c r="Z2882" s="121">
        <f>Stock[[#This Row],[BUYING QUANTITY]]+Stock[[#This Row],[STOCK DIVIDEND]]-Stock[[#This Row],[SELLING QUANTITY]]</f>
        <v>0</v>
      </c>
      <c r="AA28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2" s="121">
        <f ca="1">IF(Stock[[#This Row],[SELLING DATE]]&gt;0,Stock[[#This Row],[SELLING DATE]]-Stock[[#This Row],[BUY DATE]]+1,IF(Stock[[#This Row],[BUY DATE]]=0,0,TODAY()-Stock[[#This Row],[BUY DATE]]+1))</f>
        <v>0</v>
      </c>
      <c r="AC2882" s="122" t="str">
        <f>IFERROR(Stock[[#This Row],[CASH DIVIDEND]]+Stock[[#This Row],[RETURN/(LOSS) FROM TRADING
(auto-fill)]],"")</f>
        <v/>
      </c>
      <c r="AD28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2" s="146" t="str">
        <f ca="1">IFERROR(IF(Stock[[#This Row],[HOLDING DAYS
(auto-fill)]]&lt;365,Stock[[#This Row],[% TOTAL RETURN/(LOSS)
(auto-fill)]]*365/Stock[[#This Row],[HOLDING DAYS
(auto-fill)]],POWER((1+Stock[[#This Row],[% TOTAL RETURN/(LOSS)
(auto-fill)]]),1/(Stock[[#This Row],[HOLDING DAYS
(auto-fill)]]/365))-1),"")</f>
        <v/>
      </c>
      <c r="AF2882" s="81"/>
      <c r="AG2882" s="149" t="str">
        <f>IF(Stock[[#This Row],[STATUS
(auto-fill)]]="HOLDING",Stock[[#This Row],[MARKET PRICE]]-Stock[[#This Row],[BUYING PRICE]],"")</f>
        <v/>
      </c>
      <c r="AH2882" s="143" t="str">
        <f>IFERROR(Stock[[#This Row],[CHANGE
(auto-fill)]]/Stock[[#This Row],[BUYING PRICE]],"")</f>
        <v/>
      </c>
      <c r="AI2882" s="130" t="str">
        <f>IF(Stock[[#This Row],[MARKET PRICE]]&gt;0,Stock[[#This Row],[MARKET PRICE]]*Stock[[#This Row],[REMAINING QUANTITY
(auto-fill)]],"")</f>
        <v/>
      </c>
    </row>
    <row r="2883" spans="2:35">
      <c r="B2883" s="110" t="str">
        <f>IF(AND(Stock[[#This Row],[BUYING QUANTITY]]&gt;0,Stock[[#This Row],[REMAINING QUANTITY
(auto-fill)]]=0),"SOLD OUT",
IF(AND(Stock[[#This Row],[BUYING QUANTITY]]&gt;0,Stock[[#This Row],[REMAINING QUANTITY
(auto-fill)]]&gt;0),"HOLDING",""))</f>
        <v/>
      </c>
      <c r="C2883" s="113">
        <f t="shared" si="44"/>
        <v>2870</v>
      </c>
      <c r="D2883" s="79"/>
      <c r="E2883" s="80"/>
      <c r="F2883" s="162"/>
      <c r="G2883" s="85"/>
      <c r="H2883" s="86"/>
      <c r="I2883" s="164"/>
      <c r="J2883" s="115" t="str">
        <f>IF(Stock[[#This Row],[BUYING QUANTITY]]&gt;0,Stock[[#This Row],[BUYING PRICE]]*Stock[[#This Row],[BUYING QUANTITY]]*Stock[[#This Row],[% BUYING FEE]],"")</f>
        <v/>
      </c>
      <c r="K2883" s="89"/>
      <c r="L2883" s="90"/>
      <c r="M2883" s="117" t="str">
        <f>IF(Stock[[#This Row],[BUYING QUANTITY]]&gt;0,Stock[[#This Row],[BUYING PRICE]]*(1+Stock[[#This Row],[% THRESHOLD (RETURN)_1]]),"")</f>
        <v/>
      </c>
      <c r="N2883" s="91"/>
      <c r="O2883" s="117" t="str">
        <f>IF(Stock[[#This Row],[BUYING QUANTITY]]&gt;0,Stock[[#This Row],[BUYING PRICE]]*(1+Stock[[#This Row],[% THRESHOLD (RETURN)_2]]),"")</f>
        <v/>
      </c>
      <c r="P2883" s="91"/>
      <c r="Q2883" s="117" t="str">
        <f>IF(Stock[[#This Row],[BUYING QUANTITY]]&gt;0,Stock[[#This Row],[BUYING PRICE]]*(1+Stock[[#This Row],[% THRESHOLD (LOSS)]]),"")</f>
        <v/>
      </c>
      <c r="R2883" s="105"/>
      <c r="S2883" s="118" t="str">
        <f>IF(Stock[[#This Row],[CASH DIVIDEND]]&gt;0,Stock[[#This Row],[CASH DIVIDEND]]/(Stock[[#This Row],[BUYING PRICE]]*Stock[[#This Row],[BUYING QUANTITY]]),"")</f>
        <v/>
      </c>
      <c r="T2883" s="105"/>
      <c r="U2883" s="79"/>
      <c r="V2883" s="97"/>
      <c r="W2883" s="98"/>
      <c r="X2883" s="168"/>
      <c r="Y2883" s="126" t="str">
        <f>IF(Stock[[#This Row],[SELLING QUANTITY]]&gt;0,Stock[[#This Row],[SELLING PRICE]]*Stock[[#This Row],[SELLING QUANTITY]]*Stock[[#This Row],[% SELLING FEE]]+Stock[[#This Row],[SELLING PRICE]]*Stock[[#This Row],[SELLING QUANTITY]]*$D$12,"")</f>
        <v/>
      </c>
      <c r="Z2883" s="121">
        <f>Stock[[#This Row],[BUYING QUANTITY]]+Stock[[#This Row],[STOCK DIVIDEND]]-Stock[[#This Row],[SELLING QUANTITY]]</f>
        <v>0</v>
      </c>
      <c r="AA28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3" s="121">
        <f ca="1">IF(Stock[[#This Row],[SELLING DATE]]&gt;0,Stock[[#This Row],[SELLING DATE]]-Stock[[#This Row],[BUY DATE]]+1,IF(Stock[[#This Row],[BUY DATE]]=0,0,TODAY()-Stock[[#This Row],[BUY DATE]]+1))</f>
        <v>0</v>
      </c>
      <c r="AC2883" s="122" t="str">
        <f>IFERROR(Stock[[#This Row],[CASH DIVIDEND]]+Stock[[#This Row],[RETURN/(LOSS) FROM TRADING
(auto-fill)]],"")</f>
        <v/>
      </c>
      <c r="AD28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3" s="146" t="str">
        <f ca="1">IFERROR(IF(Stock[[#This Row],[HOLDING DAYS
(auto-fill)]]&lt;365,Stock[[#This Row],[% TOTAL RETURN/(LOSS)
(auto-fill)]]*365/Stock[[#This Row],[HOLDING DAYS
(auto-fill)]],POWER((1+Stock[[#This Row],[% TOTAL RETURN/(LOSS)
(auto-fill)]]),1/(Stock[[#This Row],[HOLDING DAYS
(auto-fill)]]/365))-1),"")</f>
        <v/>
      </c>
      <c r="AF2883" s="81"/>
      <c r="AG2883" s="149" t="str">
        <f>IF(Stock[[#This Row],[STATUS
(auto-fill)]]="HOLDING",Stock[[#This Row],[MARKET PRICE]]-Stock[[#This Row],[BUYING PRICE]],"")</f>
        <v/>
      </c>
      <c r="AH2883" s="143" t="str">
        <f>IFERROR(Stock[[#This Row],[CHANGE
(auto-fill)]]/Stock[[#This Row],[BUYING PRICE]],"")</f>
        <v/>
      </c>
      <c r="AI2883" s="130" t="str">
        <f>IF(Stock[[#This Row],[MARKET PRICE]]&gt;0,Stock[[#This Row],[MARKET PRICE]]*Stock[[#This Row],[REMAINING QUANTITY
(auto-fill)]],"")</f>
        <v/>
      </c>
    </row>
    <row r="2884" spans="2:35">
      <c r="B2884" s="110" t="str">
        <f>IF(AND(Stock[[#This Row],[BUYING QUANTITY]]&gt;0,Stock[[#This Row],[REMAINING QUANTITY
(auto-fill)]]=0),"SOLD OUT",
IF(AND(Stock[[#This Row],[BUYING QUANTITY]]&gt;0,Stock[[#This Row],[REMAINING QUANTITY
(auto-fill)]]&gt;0),"HOLDING",""))</f>
        <v/>
      </c>
      <c r="C2884" s="113">
        <f t="shared" si="44"/>
        <v>2871</v>
      </c>
      <c r="D2884" s="79"/>
      <c r="E2884" s="80"/>
      <c r="F2884" s="162"/>
      <c r="G2884" s="85"/>
      <c r="H2884" s="86"/>
      <c r="I2884" s="164"/>
      <c r="J2884" s="115" t="str">
        <f>IF(Stock[[#This Row],[BUYING QUANTITY]]&gt;0,Stock[[#This Row],[BUYING PRICE]]*Stock[[#This Row],[BUYING QUANTITY]]*Stock[[#This Row],[% BUYING FEE]],"")</f>
        <v/>
      </c>
      <c r="K2884" s="89"/>
      <c r="L2884" s="90"/>
      <c r="M2884" s="117" t="str">
        <f>IF(Stock[[#This Row],[BUYING QUANTITY]]&gt;0,Stock[[#This Row],[BUYING PRICE]]*(1+Stock[[#This Row],[% THRESHOLD (RETURN)_1]]),"")</f>
        <v/>
      </c>
      <c r="N2884" s="91"/>
      <c r="O2884" s="117" t="str">
        <f>IF(Stock[[#This Row],[BUYING QUANTITY]]&gt;0,Stock[[#This Row],[BUYING PRICE]]*(1+Stock[[#This Row],[% THRESHOLD (RETURN)_2]]),"")</f>
        <v/>
      </c>
      <c r="P2884" s="91"/>
      <c r="Q2884" s="117" t="str">
        <f>IF(Stock[[#This Row],[BUYING QUANTITY]]&gt;0,Stock[[#This Row],[BUYING PRICE]]*(1+Stock[[#This Row],[% THRESHOLD (LOSS)]]),"")</f>
        <v/>
      </c>
      <c r="R2884" s="105"/>
      <c r="S2884" s="118" t="str">
        <f>IF(Stock[[#This Row],[CASH DIVIDEND]]&gt;0,Stock[[#This Row],[CASH DIVIDEND]]/(Stock[[#This Row],[BUYING PRICE]]*Stock[[#This Row],[BUYING QUANTITY]]),"")</f>
        <v/>
      </c>
      <c r="T2884" s="105"/>
      <c r="U2884" s="79"/>
      <c r="V2884" s="97"/>
      <c r="W2884" s="98"/>
      <c r="X2884" s="168"/>
      <c r="Y2884" s="126" t="str">
        <f>IF(Stock[[#This Row],[SELLING QUANTITY]]&gt;0,Stock[[#This Row],[SELLING PRICE]]*Stock[[#This Row],[SELLING QUANTITY]]*Stock[[#This Row],[% SELLING FEE]]+Stock[[#This Row],[SELLING PRICE]]*Stock[[#This Row],[SELLING QUANTITY]]*$D$12,"")</f>
        <v/>
      </c>
      <c r="Z2884" s="121">
        <f>Stock[[#This Row],[BUYING QUANTITY]]+Stock[[#This Row],[STOCK DIVIDEND]]-Stock[[#This Row],[SELLING QUANTITY]]</f>
        <v>0</v>
      </c>
      <c r="AA28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4" s="121">
        <f ca="1">IF(Stock[[#This Row],[SELLING DATE]]&gt;0,Stock[[#This Row],[SELLING DATE]]-Stock[[#This Row],[BUY DATE]]+1,IF(Stock[[#This Row],[BUY DATE]]=0,0,TODAY()-Stock[[#This Row],[BUY DATE]]+1))</f>
        <v>0</v>
      </c>
      <c r="AC2884" s="122" t="str">
        <f>IFERROR(Stock[[#This Row],[CASH DIVIDEND]]+Stock[[#This Row],[RETURN/(LOSS) FROM TRADING
(auto-fill)]],"")</f>
        <v/>
      </c>
      <c r="AD28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4" s="146" t="str">
        <f ca="1">IFERROR(IF(Stock[[#This Row],[HOLDING DAYS
(auto-fill)]]&lt;365,Stock[[#This Row],[% TOTAL RETURN/(LOSS)
(auto-fill)]]*365/Stock[[#This Row],[HOLDING DAYS
(auto-fill)]],POWER((1+Stock[[#This Row],[% TOTAL RETURN/(LOSS)
(auto-fill)]]),1/(Stock[[#This Row],[HOLDING DAYS
(auto-fill)]]/365))-1),"")</f>
        <v/>
      </c>
      <c r="AF2884" s="81"/>
      <c r="AG2884" s="149" t="str">
        <f>IF(Stock[[#This Row],[STATUS
(auto-fill)]]="HOLDING",Stock[[#This Row],[MARKET PRICE]]-Stock[[#This Row],[BUYING PRICE]],"")</f>
        <v/>
      </c>
      <c r="AH2884" s="143" t="str">
        <f>IFERROR(Stock[[#This Row],[CHANGE
(auto-fill)]]/Stock[[#This Row],[BUYING PRICE]],"")</f>
        <v/>
      </c>
      <c r="AI2884" s="130" t="str">
        <f>IF(Stock[[#This Row],[MARKET PRICE]]&gt;0,Stock[[#This Row],[MARKET PRICE]]*Stock[[#This Row],[REMAINING QUANTITY
(auto-fill)]],"")</f>
        <v/>
      </c>
    </row>
    <row r="2885" spans="2:35">
      <c r="B2885" s="110" t="str">
        <f>IF(AND(Stock[[#This Row],[BUYING QUANTITY]]&gt;0,Stock[[#This Row],[REMAINING QUANTITY
(auto-fill)]]=0),"SOLD OUT",
IF(AND(Stock[[#This Row],[BUYING QUANTITY]]&gt;0,Stock[[#This Row],[REMAINING QUANTITY
(auto-fill)]]&gt;0),"HOLDING",""))</f>
        <v/>
      </c>
      <c r="C2885" s="113">
        <f t="shared" si="44"/>
        <v>2872</v>
      </c>
      <c r="D2885" s="79"/>
      <c r="E2885" s="80"/>
      <c r="F2885" s="162"/>
      <c r="G2885" s="85"/>
      <c r="H2885" s="86"/>
      <c r="I2885" s="164"/>
      <c r="J2885" s="115" t="str">
        <f>IF(Stock[[#This Row],[BUYING QUANTITY]]&gt;0,Stock[[#This Row],[BUYING PRICE]]*Stock[[#This Row],[BUYING QUANTITY]]*Stock[[#This Row],[% BUYING FEE]],"")</f>
        <v/>
      </c>
      <c r="K2885" s="89"/>
      <c r="L2885" s="90"/>
      <c r="M2885" s="117" t="str">
        <f>IF(Stock[[#This Row],[BUYING QUANTITY]]&gt;0,Stock[[#This Row],[BUYING PRICE]]*(1+Stock[[#This Row],[% THRESHOLD (RETURN)_1]]),"")</f>
        <v/>
      </c>
      <c r="N2885" s="91"/>
      <c r="O2885" s="117" t="str">
        <f>IF(Stock[[#This Row],[BUYING QUANTITY]]&gt;0,Stock[[#This Row],[BUYING PRICE]]*(1+Stock[[#This Row],[% THRESHOLD (RETURN)_2]]),"")</f>
        <v/>
      </c>
      <c r="P2885" s="91"/>
      <c r="Q2885" s="117" t="str">
        <f>IF(Stock[[#This Row],[BUYING QUANTITY]]&gt;0,Stock[[#This Row],[BUYING PRICE]]*(1+Stock[[#This Row],[% THRESHOLD (LOSS)]]),"")</f>
        <v/>
      </c>
      <c r="R2885" s="105"/>
      <c r="S2885" s="118" t="str">
        <f>IF(Stock[[#This Row],[CASH DIVIDEND]]&gt;0,Stock[[#This Row],[CASH DIVIDEND]]/(Stock[[#This Row],[BUYING PRICE]]*Stock[[#This Row],[BUYING QUANTITY]]),"")</f>
        <v/>
      </c>
      <c r="T2885" s="105"/>
      <c r="U2885" s="79"/>
      <c r="V2885" s="97"/>
      <c r="W2885" s="98"/>
      <c r="X2885" s="168"/>
      <c r="Y2885" s="126" t="str">
        <f>IF(Stock[[#This Row],[SELLING QUANTITY]]&gt;0,Stock[[#This Row],[SELLING PRICE]]*Stock[[#This Row],[SELLING QUANTITY]]*Stock[[#This Row],[% SELLING FEE]]+Stock[[#This Row],[SELLING PRICE]]*Stock[[#This Row],[SELLING QUANTITY]]*$D$12,"")</f>
        <v/>
      </c>
      <c r="Z2885" s="121">
        <f>Stock[[#This Row],[BUYING QUANTITY]]+Stock[[#This Row],[STOCK DIVIDEND]]-Stock[[#This Row],[SELLING QUANTITY]]</f>
        <v>0</v>
      </c>
      <c r="AA28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5" s="121">
        <f ca="1">IF(Stock[[#This Row],[SELLING DATE]]&gt;0,Stock[[#This Row],[SELLING DATE]]-Stock[[#This Row],[BUY DATE]]+1,IF(Stock[[#This Row],[BUY DATE]]=0,0,TODAY()-Stock[[#This Row],[BUY DATE]]+1))</f>
        <v>0</v>
      </c>
      <c r="AC2885" s="122" t="str">
        <f>IFERROR(Stock[[#This Row],[CASH DIVIDEND]]+Stock[[#This Row],[RETURN/(LOSS) FROM TRADING
(auto-fill)]],"")</f>
        <v/>
      </c>
      <c r="AD28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5" s="146" t="str">
        <f ca="1">IFERROR(IF(Stock[[#This Row],[HOLDING DAYS
(auto-fill)]]&lt;365,Stock[[#This Row],[% TOTAL RETURN/(LOSS)
(auto-fill)]]*365/Stock[[#This Row],[HOLDING DAYS
(auto-fill)]],POWER((1+Stock[[#This Row],[% TOTAL RETURN/(LOSS)
(auto-fill)]]),1/(Stock[[#This Row],[HOLDING DAYS
(auto-fill)]]/365))-1),"")</f>
        <v/>
      </c>
      <c r="AF2885" s="81"/>
      <c r="AG2885" s="149" t="str">
        <f>IF(Stock[[#This Row],[STATUS
(auto-fill)]]="HOLDING",Stock[[#This Row],[MARKET PRICE]]-Stock[[#This Row],[BUYING PRICE]],"")</f>
        <v/>
      </c>
      <c r="AH2885" s="143" t="str">
        <f>IFERROR(Stock[[#This Row],[CHANGE
(auto-fill)]]/Stock[[#This Row],[BUYING PRICE]],"")</f>
        <v/>
      </c>
      <c r="AI2885" s="130" t="str">
        <f>IF(Stock[[#This Row],[MARKET PRICE]]&gt;0,Stock[[#This Row],[MARKET PRICE]]*Stock[[#This Row],[REMAINING QUANTITY
(auto-fill)]],"")</f>
        <v/>
      </c>
    </row>
    <row r="2886" spans="2:35">
      <c r="B2886" s="110" t="str">
        <f>IF(AND(Stock[[#This Row],[BUYING QUANTITY]]&gt;0,Stock[[#This Row],[REMAINING QUANTITY
(auto-fill)]]=0),"SOLD OUT",
IF(AND(Stock[[#This Row],[BUYING QUANTITY]]&gt;0,Stock[[#This Row],[REMAINING QUANTITY
(auto-fill)]]&gt;0),"HOLDING",""))</f>
        <v/>
      </c>
      <c r="C2886" s="113">
        <f t="shared" si="44"/>
        <v>2873</v>
      </c>
      <c r="D2886" s="79"/>
      <c r="E2886" s="80"/>
      <c r="F2886" s="162"/>
      <c r="G2886" s="85"/>
      <c r="H2886" s="86"/>
      <c r="I2886" s="164"/>
      <c r="J2886" s="115" t="str">
        <f>IF(Stock[[#This Row],[BUYING QUANTITY]]&gt;0,Stock[[#This Row],[BUYING PRICE]]*Stock[[#This Row],[BUYING QUANTITY]]*Stock[[#This Row],[% BUYING FEE]],"")</f>
        <v/>
      </c>
      <c r="K2886" s="89"/>
      <c r="L2886" s="90"/>
      <c r="M2886" s="117" t="str">
        <f>IF(Stock[[#This Row],[BUYING QUANTITY]]&gt;0,Stock[[#This Row],[BUYING PRICE]]*(1+Stock[[#This Row],[% THRESHOLD (RETURN)_1]]),"")</f>
        <v/>
      </c>
      <c r="N2886" s="91"/>
      <c r="O2886" s="117" t="str">
        <f>IF(Stock[[#This Row],[BUYING QUANTITY]]&gt;0,Stock[[#This Row],[BUYING PRICE]]*(1+Stock[[#This Row],[% THRESHOLD (RETURN)_2]]),"")</f>
        <v/>
      </c>
      <c r="P2886" s="91"/>
      <c r="Q2886" s="117" t="str">
        <f>IF(Stock[[#This Row],[BUYING QUANTITY]]&gt;0,Stock[[#This Row],[BUYING PRICE]]*(1+Stock[[#This Row],[% THRESHOLD (LOSS)]]),"")</f>
        <v/>
      </c>
      <c r="R2886" s="105"/>
      <c r="S2886" s="118" t="str">
        <f>IF(Stock[[#This Row],[CASH DIVIDEND]]&gt;0,Stock[[#This Row],[CASH DIVIDEND]]/(Stock[[#This Row],[BUYING PRICE]]*Stock[[#This Row],[BUYING QUANTITY]]),"")</f>
        <v/>
      </c>
      <c r="T2886" s="105"/>
      <c r="U2886" s="79"/>
      <c r="V2886" s="97"/>
      <c r="W2886" s="98"/>
      <c r="X2886" s="168"/>
      <c r="Y2886" s="126" t="str">
        <f>IF(Stock[[#This Row],[SELLING QUANTITY]]&gt;0,Stock[[#This Row],[SELLING PRICE]]*Stock[[#This Row],[SELLING QUANTITY]]*Stock[[#This Row],[% SELLING FEE]]+Stock[[#This Row],[SELLING PRICE]]*Stock[[#This Row],[SELLING QUANTITY]]*$D$12,"")</f>
        <v/>
      </c>
      <c r="Z2886" s="121">
        <f>Stock[[#This Row],[BUYING QUANTITY]]+Stock[[#This Row],[STOCK DIVIDEND]]-Stock[[#This Row],[SELLING QUANTITY]]</f>
        <v>0</v>
      </c>
      <c r="AA28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6" s="121">
        <f ca="1">IF(Stock[[#This Row],[SELLING DATE]]&gt;0,Stock[[#This Row],[SELLING DATE]]-Stock[[#This Row],[BUY DATE]]+1,IF(Stock[[#This Row],[BUY DATE]]=0,0,TODAY()-Stock[[#This Row],[BUY DATE]]+1))</f>
        <v>0</v>
      </c>
      <c r="AC2886" s="122" t="str">
        <f>IFERROR(Stock[[#This Row],[CASH DIVIDEND]]+Stock[[#This Row],[RETURN/(LOSS) FROM TRADING
(auto-fill)]],"")</f>
        <v/>
      </c>
      <c r="AD28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6" s="146" t="str">
        <f ca="1">IFERROR(IF(Stock[[#This Row],[HOLDING DAYS
(auto-fill)]]&lt;365,Stock[[#This Row],[% TOTAL RETURN/(LOSS)
(auto-fill)]]*365/Stock[[#This Row],[HOLDING DAYS
(auto-fill)]],POWER((1+Stock[[#This Row],[% TOTAL RETURN/(LOSS)
(auto-fill)]]),1/(Stock[[#This Row],[HOLDING DAYS
(auto-fill)]]/365))-1),"")</f>
        <v/>
      </c>
      <c r="AF2886" s="81"/>
      <c r="AG2886" s="149" t="str">
        <f>IF(Stock[[#This Row],[STATUS
(auto-fill)]]="HOLDING",Stock[[#This Row],[MARKET PRICE]]-Stock[[#This Row],[BUYING PRICE]],"")</f>
        <v/>
      </c>
      <c r="AH2886" s="143" t="str">
        <f>IFERROR(Stock[[#This Row],[CHANGE
(auto-fill)]]/Stock[[#This Row],[BUYING PRICE]],"")</f>
        <v/>
      </c>
      <c r="AI2886" s="130" t="str">
        <f>IF(Stock[[#This Row],[MARKET PRICE]]&gt;0,Stock[[#This Row],[MARKET PRICE]]*Stock[[#This Row],[REMAINING QUANTITY
(auto-fill)]],"")</f>
        <v/>
      </c>
    </row>
    <row r="2887" spans="2:35">
      <c r="B2887" s="110" t="str">
        <f>IF(AND(Stock[[#This Row],[BUYING QUANTITY]]&gt;0,Stock[[#This Row],[REMAINING QUANTITY
(auto-fill)]]=0),"SOLD OUT",
IF(AND(Stock[[#This Row],[BUYING QUANTITY]]&gt;0,Stock[[#This Row],[REMAINING QUANTITY
(auto-fill)]]&gt;0),"HOLDING",""))</f>
        <v/>
      </c>
      <c r="C2887" s="113">
        <f t="shared" si="44"/>
        <v>2874</v>
      </c>
      <c r="D2887" s="79"/>
      <c r="E2887" s="80"/>
      <c r="F2887" s="162"/>
      <c r="G2887" s="85"/>
      <c r="H2887" s="86"/>
      <c r="I2887" s="164"/>
      <c r="J2887" s="115" t="str">
        <f>IF(Stock[[#This Row],[BUYING QUANTITY]]&gt;0,Stock[[#This Row],[BUYING PRICE]]*Stock[[#This Row],[BUYING QUANTITY]]*Stock[[#This Row],[% BUYING FEE]],"")</f>
        <v/>
      </c>
      <c r="K2887" s="89"/>
      <c r="L2887" s="90"/>
      <c r="M2887" s="117" t="str">
        <f>IF(Stock[[#This Row],[BUYING QUANTITY]]&gt;0,Stock[[#This Row],[BUYING PRICE]]*(1+Stock[[#This Row],[% THRESHOLD (RETURN)_1]]),"")</f>
        <v/>
      </c>
      <c r="N2887" s="91"/>
      <c r="O2887" s="117" t="str">
        <f>IF(Stock[[#This Row],[BUYING QUANTITY]]&gt;0,Stock[[#This Row],[BUYING PRICE]]*(1+Stock[[#This Row],[% THRESHOLD (RETURN)_2]]),"")</f>
        <v/>
      </c>
      <c r="P2887" s="91"/>
      <c r="Q2887" s="117" t="str">
        <f>IF(Stock[[#This Row],[BUYING QUANTITY]]&gt;0,Stock[[#This Row],[BUYING PRICE]]*(1+Stock[[#This Row],[% THRESHOLD (LOSS)]]),"")</f>
        <v/>
      </c>
      <c r="R2887" s="105"/>
      <c r="S2887" s="118" t="str">
        <f>IF(Stock[[#This Row],[CASH DIVIDEND]]&gt;0,Stock[[#This Row],[CASH DIVIDEND]]/(Stock[[#This Row],[BUYING PRICE]]*Stock[[#This Row],[BUYING QUANTITY]]),"")</f>
        <v/>
      </c>
      <c r="T2887" s="105"/>
      <c r="U2887" s="79"/>
      <c r="V2887" s="97"/>
      <c r="W2887" s="98"/>
      <c r="X2887" s="168"/>
      <c r="Y2887" s="126" t="str">
        <f>IF(Stock[[#This Row],[SELLING QUANTITY]]&gt;0,Stock[[#This Row],[SELLING PRICE]]*Stock[[#This Row],[SELLING QUANTITY]]*Stock[[#This Row],[% SELLING FEE]]+Stock[[#This Row],[SELLING PRICE]]*Stock[[#This Row],[SELLING QUANTITY]]*$D$12,"")</f>
        <v/>
      </c>
      <c r="Z2887" s="121">
        <f>Stock[[#This Row],[BUYING QUANTITY]]+Stock[[#This Row],[STOCK DIVIDEND]]-Stock[[#This Row],[SELLING QUANTITY]]</f>
        <v>0</v>
      </c>
      <c r="AA28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7" s="121">
        <f ca="1">IF(Stock[[#This Row],[SELLING DATE]]&gt;0,Stock[[#This Row],[SELLING DATE]]-Stock[[#This Row],[BUY DATE]]+1,IF(Stock[[#This Row],[BUY DATE]]=0,0,TODAY()-Stock[[#This Row],[BUY DATE]]+1))</f>
        <v>0</v>
      </c>
      <c r="AC2887" s="122" t="str">
        <f>IFERROR(Stock[[#This Row],[CASH DIVIDEND]]+Stock[[#This Row],[RETURN/(LOSS) FROM TRADING
(auto-fill)]],"")</f>
        <v/>
      </c>
      <c r="AD28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7" s="146" t="str">
        <f ca="1">IFERROR(IF(Stock[[#This Row],[HOLDING DAYS
(auto-fill)]]&lt;365,Stock[[#This Row],[% TOTAL RETURN/(LOSS)
(auto-fill)]]*365/Stock[[#This Row],[HOLDING DAYS
(auto-fill)]],POWER((1+Stock[[#This Row],[% TOTAL RETURN/(LOSS)
(auto-fill)]]),1/(Stock[[#This Row],[HOLDING DAYS
(auto-fill)]]/365))-1),"")</f>
        <v/>
      </c>
      <c r="AF2887" s="81"/>
      <c r="AG2887" s="149" t="str">
        <f>IF(Stock[[#This Row],[STATUS
(auto-fill)]]="HOLDING",Stock[[#This Row],[MARKET PRICE]]-Stock[[#This Row],[BUYING PRICE]],"")</f>
        <v/>
      </c>
      <c r="AH2887" s="143" t="str">
        <f>IFERROR(Stock[[#This Row],[CHANGE
(auto-fill)]]/Stock[[#This Row],[BUYING PRICE]],"")</f>
        <v/>
      </c>
      <c r="AI2887" s="130" t="str">
        <f>IF(Stock[[#This Row],[MARKET PRICE]]&gt;0,Stock[[#This Row],[MARKET PRICE]]*Stock[[#This Row],[REMAINING QUANTITY
(auto-fill)]],"")</f>
        <v/>
      </c>
    </row>
    <row r="2888" spans="2:35">
      <c r="B2888" s="110" t="str">
        <f>IF(AND(Stock[[#This Row],[BUYING QUANTITY]]&gt;0,Stock[[#This Row],[REMAINING QUANTITY
(auto-fill)]]=0),"SOLD OUT",
IF(AND(Stock[[#This Row],[BUYING QUANTITY]]&gt;0,Stock[[#This Row],[REMAINING QUANTITY
(auto-fill)]]&gt;0),"HOLDING",""))</f>
        <v/>
      </c>
      <c r="C2888" s="113">
        <f t="shared" si="44"/>
        <v>2875</v>
      </c>
      <c r="D2888" s="79"/>
      <c r="E2888" s="80"/>
      <c r="F2888" s="162"/>
      <c r="G2888" s="85"/>
      <c r="H2888" s="86"/>
      <c r="I2888" s="164"/>
      <c r="J2888" s="115" t="str">
        <f>IF(Stock[[#This Row],[BUYING QUANTITY]]&gt;0,Stock[[#This Row],[BUYING PRICE]]*Stock[[#This Row],[BUYING QUANTITY]]*Stock[[#This Row],[% BUYING FEE]],"")</f>
        <v/>
      </c>
      <c r="K2888" s="89"/>
      <c r="L2888" s="90"/>
      <c r="M2888" s="117" t="str">
        <f>IF(Stock[[#This Row],[BUYING QUANTITY]]&gt;0,Stock[[#This Row],[BUYING PRICE]]*(1+Stock[[#This Row],[% THRESHOLD (RETURN)_1]]),"")</f>
        <v/>
      </c>
      <c r="N2888" s="91"/>
      <c r="O2888" s="117" t="str">
        <f>IF(Stock[[#This Row],[BUYING QUANTITY]]&gt;0,Stock[[#This Row],[BUYING PRICE]]*(1+Stock[[#This Row],[% THRESHOLD (RETURN)_2]]),"")</f>
        <v/>
      </c>
      <c r="P2888" s="91"/>
      <c r="Q2888" s="117" t="str">
        <f>IF(Stock[[#This Row],[BUYING QUANTITY]]&gt;0,Stock[[#This Row],[BUYING PRICE]]*(1+Stock[[#This Row],[% THRESHOLD (LOSS)]]),"")</f>
        <v/>
      </c>
      <c r="R2888" s="105"/>
      <c r="S2888" s="118" t="str">
        <f>IF(Stock[[#This Row],[CASH DIVIDEND]]&gt;0,Stock[[#This Row],[CASH DIVIDEND]]/(Stock[[#This Row],[BUYING PRICE]]*Stock[[#This Row],[BUYING QUANTITY]]),"")</f>
        <v/>
      </c>
      <c r="T2888" s="105"/>
      <c r="U2888" s="79"/>
      <c r="V2888" s="97"/>
      <c r="W2888" s="98"/>
      <c r="X2888" s="168"/>
      <c r="Y2888" s="126" t="str">
        <f>IF(Stock[[#This Row],[SELLING QUANTITY]]&gt;0,Stock[[#This Row],[SELLING PRICE]]*Stock[[#This Row],[SELLING QUANTITY]]*Stock[[#This Row],[% SELLING FEE]]+Stock[[#This Row],[SELLING PRICE]]*Stock[[#This Row],[SELLING QUANTITY]]*$D$12,"")</f>
        <v/>
      </c>
      <c r="Z2888" s="121">
        <f>Stock[[#This Row],[BUYING QUANTITY]]+Stock[[#This Row],[STOCK DIVIDEND]]-Stock[[#This Row],[SELLING QUANTITY]]</f>
        <v>0</v>
      </c>
      <c r="AA28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8" s="121">
        <f ca="1">IF(Stock[[#This Row],[SELLING DATE]]&gt;0,Stock[[#This Row],[SELLING DATE]]-Stock[[#This Row],[BUY DATE]]+1,IF(Stock[[#This Row],[BUY DATE]]=0,0,TODAY()-Stock[[#This Row],[BUY DATE]]+1))</f>
        <v>0</v>
      </c>
      <c r="AC2888" s="122" t="str">
        <f>IFERROR(Stock[[#This Row],[CASH DIVIDEND]]+Stock[[#This Row],[RETURN/(LOSS) FROM TRADING
(auto-fill)]],"")</f>
        <v/>
      </c>
      <c r="AD28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8" s="146" t="str">
        <f ca="1">IFERROR(IF(Stock[[#This Row],[HOLDING DAYS
(auto-fill)]]&lt;365,Stock[[#This Row],[% TOTAL RETURN/(LOSS)
(auto-fill)]]*365/Stock[[#This Row],[HOLDING DAYS
(auto-fill)]],POWER((1+Stock[[#This Row],[% TOTAL RETURN/(LOSS)
(auto-fill)]]),1/(Stock[[#This Row],[HOLDING DAYS
(auto-fill)]]/365))-1),"")</f>
        <v/>
      </c>
      <c r="AF2888" s="81"/>
      <c r="AG2888" s="149" t="str">
        <f>IF(Stock[[#This Row],[STATUS
(auto-fill)]]="HOLDING",Stock[[#This Row],[MARKET PRICE]]-Stock[[#This Row],[BUYING PRICE]],"")</f>
        <v/>
      </c>
      <c r="AH2888" s="143" t="str">
        <f>IFERROR(Stock[[#This Row],[CHANGE
(auto-fill)]]/Stock[[#This Row],[BUYING PRICE]],"")</f>
        <v/>
      </c>
      <c r="AI2888" s="130" t="str">
        <f>IF(Stock[[#This Row],[MARKET PRICE]]&gt;0,Stock[[#This Row],[MARKET PRICE]]*Stock[[#This Row],[REMAINING QUANTITY
(auto-fill)]],"")</f>
        <v/>
      </c>
    </row>
    <row r="2889" spans="2:35">
      <c r="B2889" s="110" t="str">
        <f>IF(AND(Stock[[#This Row],[BUYING QUANTITY]]&gt;0,Stock[[#This Row],[REMAINING QUANTITY
(auto-fill)]]=0),"SOLD OUT",
IF(AND(Stock[[#This Row],[BUYING QUANTITY]]&gt;0,Stock[[#This Row],[REMAINING QUANTITY
(auto-fill)]]&gt;0),"HOLDING",""))</f>
        <v/>
      </c>
      <c r="C2889" s="113">
        <f t="shared" si="44"/>
        <v>2876</v>
      </c>
      <c r="D2889" s="79"/>
      <c r="E2889" s="80"/>
      <c r="F2889" s="162"/>
      <c r="G2889" s="85"/>
      <c r="H2889" s="86"/>
      <c r="I2889" s="164"/>
      <c r="J2889" s="115" t="str">
        <f>IF(Stock[[#This Row],[BUYING QUANTITY]]&gt;0,Stock[[#This Row],[BUYING PRICE]]*Stock[[#This Row],[BUYING QUANTITY]]*Stock[[#This Row],[% BUYING FEE]],"")</f>
        <v/>
      </c>
      <c r="K2889" s="89"/>
      <c r="L2889" s="90"/>
      <c r="M2889" s="117" t="str">
        <f>IF(Stock[[#This Row],[BUYING QUANTITY]]&gt;0,Stock[[#This Row],[BUYING PRICE]]*(1+Stock[[#This Row],[% THRESHOLD (RETURN)_1]]),"")</f>
        <v/>
      </c>
      <c r="N2889" s="91"/>
      <c r="O2889" s="117" t="str">
        <f>IF(Stock[[#This Row],[BUYING QUANTITY]]&gt;0,Stock[[#This Row],[BUYING PRICE]]*(1+Stock[[#This Row],[% THRESHOLD (RETURN)_2]]),"")</f>
        <v/>
      </c>
      <c r="P2889" s="91"/>
      <c r="Q2889" s="117" t="str">
        <f>IF(Stock[[#This Row],[BUYING QUANTITY]]&gt;0,Stock[[#This Row],[BUYING PRICE]]*(1+Stock[[#This Row],[% THRESHOLD (LOSS)]]),"")</f>
        <v/>
      </c>
      <c r="R2889" s="105"/>
      <c r="S2889" s="118" t="str">
        <f>IF(Stock[[#This Row],[CASH DIVIDEND]]&gt;0,Stock[[#This Row],[CASH DIVIDEND]]/(Stock[[#This Row],[BUYING PRICE]]*Stock[[#This Row],[BUYING QUANTITY]]),"")</f>
        <v/>
      </c>
      <c r="T2889" s="105"/>
      <c r="U2889" s="79"/>
      <c r="V2889" s="97"/>
      <c r="W2889" s="98"/>
      <c r="X2889" s="168"/>
      <c r="Y2889" s="126" t="str">
        <f>IF(Stock[[#This Row],[SELLING QUANTITY]]&gt;0,Stock[[#This Row],[SELLING PRICE]]*Stock[[#This Row],[SELLING QUANTITY]]*Stock[[#This Row],[% SELLING FEE]]+Stock[[#This Row],[SELLING PRICE]]*Stock[[#This Row],[SELLING QUANTITY]]*$D$12,"")</f>
        <v/>
      </c>
      <c r="Z2889" s="121">
        <f>Stock[[#This Row],[BUYING QUANTITY]]+Stock[[#This Row],[STOCK DIVIDEND]]-Stock[[#This Row],[SELLING QUANTITY]]</f>
        <v>0</v>
      </c>
      <c r="AA28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89" s="121">
        <f ca="1">IF(Stock[[#This Row],[SELLING DATE]]&gt;0,Stock[[#This Row],[SELLING DATE]]-Stock[[#This Row],[BUY DATE]]+1,IF(Stock[[#This Row],[BUY DATE]]=0,0,TODAY()-Stock[[#This Row],[BUY DATE]]+1))</f>
        <v>0</v>
      </c>
      <c r="AC2889" s="122" t="str">
        <f>IFERROR(Stock[[#This Row],[CASH DIVIDEND]]+Stock[[#This Row],[RETURN/(LOSS) FROM TRADING
(auto-fill)]],"")</f>
        <v/>
      </c>
      <c r="AD28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89" s="146" t="str">
        <f ca="1">IFERROR(IF(Stock[[#This Row],[HOLDING DAYS
(auto-fill)]]&lt;365,Stock[[#This Row],[% TOTAL RETURN/(LOSS)
(auto-fill)]]*365/Stock[[#This Row],[HOLDING DAYS
(auto-fill)]],POWER((1+Stock[[#This Row],[% TOTAL RETURN/(LOSS)
(auto-fill)]]),1/(Stock[[#This Row],[HOLDING DAYS
(auto-fill)]]/365))-1),"")</f>
        <v/>
      </c>
      <c r="AF2889" s="81"/>
      <c r="AG2889" s="149" t="str">
        <f>IF(Stock[[#This Row],[STATUS
(auto-fill)]]="HOLDING",Stock[[#This Row],[MARKET PRICE]]-Stock[[#This Row],[BUYING PRICE]],"")</f>
        <v/>
      </c>
      <c r="AH2889" s="143" t="str">
        <f>IFERROR(Stock[[#This Row],[CHANGE
(auto-fill)]]/Stock[[#This Row],[BUYING PRICE]],"")</f>
        <v/>
      </c>
      <c r="AI2889" s="130" t="str">
        <f>IF(Stock[[#This Row],[MARKET PRICE]]&gt;0,Stock[[#This Row],[MARKET PRICE]]*Stock[[#This Row],[REMAINING QUANTITY
(auto-fill)]],"")</f>
        <v/>
      </c>
    </row>
    <row r="2890" spans="2:35">
      <c r="B2890" s="110" t="str">
        <f>IF(AND(Stock[[#This Row],[BUYING QUANTITY]]&gt;0,Stock[[#This Row],[REMAINING QUANTITY
(auto-fill)]]=0),"SOLD OUT",
IF(AND(Stock[[#This Row],[BUYING QUANTITY]]&gt;0,Stock[[#This Row],[REMAINING QUANTITY
(auto-fill)]]&gt;0),"HOLDING",""))</f>
        <v/>
      </c>
      <c r="C2890" s="113">
        <f t="shared" si="44"/>
        <v>2877</v>
      </c>
      <c r="D2890" s="79"/>
      <c r="E2890" s="80"/>
      <c r="F2890" s="162"/>
      <c r="G2890" s="85"/>
      <c r="H2890" s="86"/>
      <c r="I2890" s="164"/>
      <c r="J2890" s="115" t="str">
        <f>IF(Stock[[#This Row],[BUYING QUANTITY]]&gt;0,Stock[[#This Row],[BUYING PRICE]]*Stock[[#This Row],[BUYING QUANTITY]]*Stock[[#This Row],[% BUYING FEE]],"")</f>
        <v/>
      </c>
      <c r="K2890" s="89"/>
      <c r="L2890" s="90"/>
      <c r="M2890" s="117" t="str">
        <f>IF(Stock[[#This Row],[BUYING QUANTITY]]&gt;0,Stock[[#This Row],[BUYING PRICE]]*(1+Stock[[#This Row],[% THRESHOLD (RETURN)_1]]),"")</f>
        <v/>
      </c>
      <c r="N2890" s="91"/>
      <c r="O2890" s="117" t="str">
        <f>IF(Stock[[#This Row],[BUYING QUANTITY]]&gt;0,Stock[[#This Row],[BUYING PRICE]]*(1+Stock[[#This Row],[% THRESHOLD (RETURN)_2]]),"")</f>
        <v/>
      </c>
      <c r="P2890" s="91"/>
      <c r="Q2890" s="117" t="str">
        <f>IF(Stock[[#This Row],[BUYING QUANTITY]]&gt;0,Stock[[#This Row],[BUYING PRICE]]*(1+Stock[[#This Row],[% THRESHOLD (LOSS)]]),"")</f>
        <v/>
      </c>
      <c r="R2890" s="105"/>
      <c r="S2890" s="118" t="str">
        <f>IF(Stock[[#This Row],[CASH DIVIDEND]]&gt;0,Stock[[#This Row],[CASH DIVIDEND]]/(Stock[[#This Row],[BUYING PRICE]]*Stock[[#This Row],[BUYING QUANTITY]]),"")</f>
        <v/>
      </c>
      <c r="T2890" s="105"/>
      <c r="U2890" s="79"/>
      <c r="V2890" s="97"/>
      <c r="W2890" s="98"/>
      <c r="X2890" s="168"/>
      <c r="Y2890" s="126" t="str">
        <f>IF(Stock[[#This Row],[SELLING QUANTITY]]&gt;0,Stock[[#This Row],[SELLING PRICE]]*Stock[[#This Row],[SELLING QUANTITY]]*Stock[[#This Row],[% SELLING FEE]]+Stock[[#This Row],[SELLING PRICE]]*Stock[[#This Row],[SELLING QUANTITY]]*$D$12,"")</f>
        <v/>
      </c>
      <c r="Z2890" s="121">
        <f>Stock[[#This Row],[BUYING QUANTITY]]+Stock[[#This Row],[STOCK DIVIDEND]]-Stock[[#This Row],[SELLING QUANTITY]]</f>
        <v>0</v>
      </c>
      <c r="AA28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0" s="121">
        <f ca="1">IF(Stock[[#This Row],[SELLING DATE]]&gt;0,Stock[[#This Row],[SELLING DATE]]-Stock[[#This Row],[BUY DATE]]+1,IF(Stock[[#This Row],[BUY DATE]]=0,0,TODAY()-Stock[[#This Row],[BUY DATE]]+1))</f>
        <v>0</v>
      </c>
      <c r="AC2890" s="122" t="str">
        <f>IFERROR(Stock[[#This Row],[CASH DIVIDEND]]+Stock[[#This Row],[RETURN/(LOSS) FROM TRADING
(auto-fill)]],"")</f>
        <v/>
      </c>
      <c r="AD28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0" s="146" t="str">
        <f ca="1">IFERROR(IF(Stock[[#This Row],[HOLDING DAYS
(auto-fill)]]&lt;365,Stock[[#This Row],[% TOTAL RETURN/(LOSS)
(auto-fill)]]*365/Stock[[#This Row],[HOLDING DAYS
(auto-fill)]],POWER((1+Stock[[#This Row],[% TOTAL RETURN/(LOSS)
(auto-fill)]]),1/(Stock[[#This Row],[HOLDING DAYS
(auto-fill)]]/365))-1),"")</f>
        <v/>
      </c>
      <c r="AF2890" s="81"/>
      <c r="AG2890" s="149" t="str">
        <f>IF(Stock[[#This Row],[STATUS
(auto-fill)]]="HOLDING",Stock[[#This Row],[MARKET PRICE]]-Stock[[#This Row],[BUYING PRICE]],"")</f>
        <v/>
      </c>
      <c r="AH2890" s="143" t="str">
        <f>IFERROR(Stock[[#This Row],[CHANGE
(auto-fill)]]/Stock[[#This Row],[BUYING PRICE]],"")</f>
        <v/>
      </c>
      <c r="AI2890" s="130" t="str">
        <f>IF(Stock[[#This Row],[MARKET PRICE]]&gt;0,Stock[[#This Row],[MARKET PRICE]]*Stock[[#This Row],[REMAINING QUANTITY
(auto-fill)]],"")</f>
        <v/>
      </c>
    </row>
    <row r="2891" spans="2:35">
      <c r="B2891" s="110" t="str">
        <f>IF(AND(Stock[[#This Row],[BUYING QUANTITY]]&gt;0,Stock[[#This Row],[REMAINING QUANTITY
(auto-fill)]]=0),"SOLD OUT",
IF(AND(Stock[[#This Row],[BUYING QUANTITY]]&gt;0,Stock[[#This Row],[REMAINING QUANTITY
(auto-fill)]]&gt;0),"HOLDING",""))</f>
        <v/>
      </c>
      <c r="C2891" s="113">
        <f t="shared" si="44"/>
        <v>2878</v>
      </c>
      <c r="D2891" s="79"/>
      <c r="E2891" s="80"/>
      <c r="F2891" s="162"/>
      <c r="G2891" s="85"/>
      <c r="H2891" s="86"/>
      <c r="I2891" s="164"/>
      <c r="J2891" s="115" t="str">
        <f>IF(Stock[[#This Row],[BUYING QUANTITY]]&gt;0,Stock[[#This Row],[BUYING PRICE]]*Stock[[#This Row],[BUYING QUANTITY]]*Stock[[#This Row],[% BUYING FEE]],"")</f>
        <v/>
      </c>
      <c r="K2891" s="89"/>
      <c r="L2891" s="90"/>
      <c r="M2891" s="117" t="str">
        <f>IF(Stock[[#This Row],[BUYING QUANTITY]]&gt;0,Stock[[#This Row],[BUYING PRICE]]*(1+Stock[[#This Row],[% THRESHOLD (RETURN)_1]]),"")</f>
        <v/>
      </c>
      <c r="N2891" s="91"/>
      <c r="O2891" s="117" t="str">
        <f>IF(Stock[[#This Row],[BUYING QUANTITY]]&gt;0,Stock[[#This Row],[BUYING PRICE]]*(1+Stock[[#This Row],[% THRESHOLD (RETURN)_2]]),"")</f>
        <v/>
      </c>
      <c r="P2891" s="91"/>
      <c r="Q2891" s="117" t="str">
        <f>IF(Stock[[#This Row],[BUYING QUANTITY]]&gt;0,Stock[[#This Row],[BUYING PRICE]]*(1+Stock[[#This Row],[% THRESHOLD (LOSS)]]),"")</f>
        <v/>
      </c>
      <c r="R2891" s="105"/>
      <c r="S2891" s="118" t="str">
        <f>IF(Stock[[#This Row],[CASH DIVIDEND]]&gt;0,Stock[[#This Row],[CASH DIVIDEND]]/(Stock[[#This Row],[BUYING PRICE]]*Stock[[#This Row],[BUYING QUANTITY]]),"")</f>
        <v/>
      </c>
      <c r="T2891" s="105"/>
      <c r="U2891" s="79"/>
      <c r="V2891" s="97"/>
      <c r="W2891" s="98"/>
      <c r="X2891" s="168"/>
      <c r="Y2891" s="126" t="str">
        <f>IF(Stock[[#This Row],[SELLING QUANTITY]]&gt;0,Stock[[#This Row],[SELLING PRICE]]*Stock[[#This Row],[SELLING QUANTITY]]*Stock[[#This Row],[% SELLING FEE]]+Stock[[#This Row],[SELLING PRICE]]*Stock[[#This Row],[SELLING QUANTITY]]*$D$12,"")</f>
        <v/>
      </c>
      <c r="Z2891" s="121">
        <f>Stock[[#This Row],[BUYING QUANTITY]]+Stock[[#This Row],[STOCK DIVIDEND]]-Stock[[#This Row],[SELLING QUANTITY]]</f>
        <v>0</v>
      </c>
      <c r="AA28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1" s="121">
        <f ca="1">IF(Stock[[#This Row],[SELLING DATE]]&gt;0,Stock[[#This Row],[SELLING DATE]]-Stock[[#This Row],[BUY DATE]]+1,IF(Stock[[#This Row],[BUY DATE]]=0,0,TODAY()-Stock[[#This Row],[BUY DATE]]+1))</f>
        <v>0</v>
      </c>
      <c r="AC2891" s="122" t="str">
        <f>IFERROR(Stock[[#This Row],[CASH DIVIDEND]]+Stock[[#This Row],[RETURN/(LOSS) FROM TRADING
(auto-fill)]],"")</f>
        <v/>
      </c>
      <c r="AD28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1" s="146" t="str">
        <f ca="1">IFERROR(IF(Stock[[#This Row],[HOLDING DAYS
(auto-fill)]]&lt;365,Stock[[#This Row],[% TOTAL RETURN/(LOSS)
(auto-fill)]]*365/Stock[[#This Row],[HOLDING DAYS
(auto-fill)]],POWER((1+Stock[[#This Row],[% TOTAL RETURN/(LOSS)
(auto-fill)]]),1/(Stock[[#This Row],[HOLDING DAYS
(auto-fill)]]/365))-1),"")</f>
        <v/>
      </c>
      <c r="AF2891" s="81"/>
      <c r="AG2891" s="149" t="str">
        <f>IF(Stock[[#This Row],[STATUS
(auto-fill)]]="HOLDING",Stock[[#This Row],[MARKET PRICE]]-Stock[[#This Row],[BUYING PRICE]],"")</f>
        <v/>
      </c>
      <c r="AH2891" s="143" t="str">
        <f>IFERROR(Stock[[#This Row],[CHANGE
(auto-fill)]]/Stock[[#This Row],[BUYING PRICE]],"")</f>
        <v/>
      </c>
      <c r="AI2891" s="130" t="str">
        <f>IF(Stock[[#This Row],[MARKET PRICE]]&gt;0,Stock[[#This Row],[MARKET PRICE]]*Stock[[#This Row],[REMAINING QUANTITY
(auto-fill)]],"")</f>
        <v/>
      </c>
    </row>
    <row r="2892" spans="2:35">
      <c r="B2892" s="110" t="str">
        <f>IF(AND(Stock[[#This Row],[BUYING QUANTITY]]&gt;0,Stock[[#This Row],[REMAINING QUANTITY
(auto-fill)]]=0),"SOLD OUT",
IF(AND(Stock[[#This Row],[BUYING QUANTITY]]&gt;0,Stock[[#This Row],[REMAINING QUANTITY
(auto-fill)]]&gt;0),"HOLDING",""))</f>
        <v/>
      </c>
      <c r="C2892" s="113">
        <f t="shared" si="44"/>
        <v>2879</v>
      </c>
      <c r="D2892" s="79"/>
      <c r="E2892" s="80"/>
      <c r="F2892" s="162"/>
      <c r="G2892" s="85"/>
      <c r="H2892" s="86"/>
      <c r="I2892" s="164"/>
      <c r="J2892" s="115" t="str">
        <f>IF(Stock[[#This Row],[BUYING QUANTITY]]&gt;0,Stock[[#This Row],[BUYING PRICE]]*Stock[[#This Row],[BUYING QUANTITY]]*Stock[[#This Row],[% BUYING FEE]],"")</f>
        <v/>
      </c>
      <c r="K2892" s="89"/>
      <c r="L2892" s="90"/>
      <c r="M2892" s="117" t="str">
        <f>IF(Stock[[#This Row],[BUYING QUANTITY]]&gt;0,Stock[[#This Row],[BUYING PRICE]]*(1+Stock[[#This Row],[% THRESHOLD (RETURN)_1]]),"")</f>
        <v/>
      </c>
      <c r="N2892" s="91"/>
      <c r="O2892" s="117" t="str">
        <f>IF(Stock[[#This Row],[BUYING QUANTITY]]&gt;0,Stock[[#This Row],[BUYING PRICE]]*(1+Stock[[#This Row],[% THRESHOLD (RETURN)_2]]),"")</f>
        <v/>
      </c>
      <c r="P2892" s="91"/>
      <c r="Q2892" s="117" t="str">
        <f>IF(Stock[[#This Row],[BUYING QUANTITY]]&gt;0,Stock[[#This Row],[BUYING PRICE]]*(1+Stock[[#This Row],[% THRESHOLD (LOSS)]]),"")</f>
        <v/>
      </c>
      <c r="R2892" s="105"/>
      <c r="S2892" s="118" t="str">
        <f>IF(Stock[[#This Row],[CASH DIVIDEND]]&gt;0,Stock[[#This Row],[CASH DIVIDEND]]/(Stock[[#This Row],[BUYING PRICE]]*Stock[[#This Row],[BUYING QUANTITY]]),"")</f>
        <v/>
      </c>
      <c r="T2892" s="105"/>
      <c r="U2892" s="79"/>
      <c r="V2892" s="97"/>
      <c r="W2892" s="98"/>
      <c r="X2892" s="168"/>
      <c r="Y2892" s="126" t="str">
        <f>IF(Stock[[#This Row],[SELLING QUANTITY]]&gt;0,Stock[[#This Row],[SELLING PRICE]]*Stock[[#This Row],[SELLING QUANTITY]]*Stock[[#This Row],[% SELLING FEE]]+Stock[[#This Row],[SELLING PRICE]]*Stock[[#This Row],[SELLING QUANTITY]]*$D$12,"")</f>
        <v/>
      </c>
      <c r="Z2892" s="121">
        <f>Stock[[#This Row],[BUYING QUANTITY]]+Stock[[#This Row],[STOCK DIVIDEND]]-Stock[[#This Row],[SELLING QUANTITY]]</f>
        <v>0</v>
      </c>
      <c r="AA28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2" s="121">
        <f ca="1">IF(Stock[[#This Row],[SELLING DATE]]&gt;0,Stock[[#This Row],[SELLING DATE]]-Stock[[#This Row],[BUY DATE]]+1,IF(Stock[[#This Row],[BUY DATE]]=0,0,TODAY()-Stock[[#This Row],[BUY DATE]]+1))</f>
        <v>0</v>
      </c>
      <c r="AC2892" s="122" t="str">
        <f>IFERROR(Stock[[#This Row],[CASH DIVIDEND]]+Stock[[#This Row],[RETURN/(LOSS) FROM TRADING
(auto-fill)]],"")</f>
        <v/>
      </c>
      <c r="AD28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2" s="146" t="str">
        <f ca="1">IFERROR(IF(Stock[[#This Row],[HOLDING DAYS
(auto-fill)]]&lt;365,Stock[[#This Row],[% TOTAL RETURN/(LOSS)
(auto-fill)]]*365/Stock[[#This Row],[HOLDING DAYS
(auto-fill)]],POWER((1+Stock[[#This Row],[% TOTAL RETURN/(LOSS)
(auto-fill)]]),1/(Stock[[#This Row],[HOLDING DAYS
(auto-fill)]]/365))-1),"")</f>
        <v/>
      </c>
      <c r="AF2892" s="81"/>
      <c r="AG2892" s="149" t="str">
        <f>IF(Stock[[#This Row],[STATUS
(auto-fill)]]="HOLDING",Stock[[#This Row],[MARKET PRICE]]-Stock[[#This Row],[BUYING PRICE]],"")</f>
        <v/>
      </c>
      <c r="AH2892" s="143" t="str">
        <f>IFERROR(Stock[[#This Row],[CHANGE
(auto-fill)]]/Stock[[#This Row],[BUYING PRICE]],"")</f>
        <v/>
      </c>
      <c r="AI2892" s="130" t="str">
        <f>IF(Stock[[#This Row],[MARKET PRICE]]&gt;0,Stock[[#This Row],[MARKET PRICE]]*Stock[[#This Row],[REMAINING QUANTITY
(auto-fill)]],"")</f>
        <v/>
      </c>
    </row>
    <row r="2893" spans="2:35">
      <c r="B2893" s="110" t="str">
        <f>IF(AND(Stock[[#This Row],[BUYING QUANTITY]]&gt;0,Stock[[#This Row],[REMAINING QUANTITY
(auto-fill)]]=0),"SOLD OUT",
IF(AND(Stock[[#This Row],[BUYING QUANTITY]]&gt;0,Stock[[#This Row],[REMAINING QUANTITY
(auto-fill)]]&gt;0),"HOLDING",""))</f>
        <v/>
      </c>
      <c r="C2893" s="113">
        <f t="shared" si="44"/>
        <v>2880</v>
      </c>
      <c r="D2893" s="79"/>
      <c r="E2893" s="80"/>
      <c r="F2893" s="162"/>
      <c r="G2893" s="85"/>
      <c r="H2893" s="86"/>
      <c r="I2893" s="164"/>
      <c r="J2893" s="115" t="str">
        <f>IF(Stock[[#This Row],[BUYING QUANTITY]]&gt;0,Stock[[#This Row],[BUYING PRICE]]*Stock[[#This Row],[BUYING QUANTITY]]*Stock[[#This Row],[% BUYING FEE]],"")</f>
        <v/>
      </c>
      <c r="K2893" s="89"/>
      <c r="L2893" s="90"/>
      <c r="M2893" s="117" t="str">
        <f>IF(Stock[[#This Row],[BUYING QUANTITY]]&gt;0,Stock[[#This Row],[BUYING PRICE]]*(1+Stock[[#This Row],[% THRESHOLD (RETURN)_1]]),"")</f>
        <v/>
      </c>
      <c r="N2893" s="91"/>
      <c r="O2893" s="117" t="str">
        <f>IF(Stock[[#This Row],[BUYING QUANTITY]]&gt;0,Stock[[#This Row],[BUYING PRICE]]*(1+Stock[[#This Row],[% THRESHOLD (RETURN)_2]]),"")</f>
        <v/>
      </c>
      <c r="P2893" s="91"/>
      <c r="Q2893" s="117" t="str">
        <f>IF(Stock[[#This Row],[BUYING QUANTITY]]&gt;0,Stock[[#This Row],[BUYING PRICE]]*(1+Stock[[#This Row],[% THRESHOLD (LOSS)]]),"")</f>
        <v/>
      </c>
      <c r="R2893" s="105"/>
      <c r="S2893" s="118" t="str">
        <f>IF(Stock[[#This Row],[CASH DIVIDEND]]&gt;0,Stock[[#This Row],[CASH DIVIDEND]]/(Stock[[#This Row],[BUYING PRICE]]*Stock[[#This Row],[BUYING QUANTITY]]),"")</f>
        <v/>
      </c>
      <c r="T2893" s="105"/>
      <c r="U2893" s="79"/>
      <c r="V2893" s="97"/>
      <c r="W2893" s="98"/>
      <c r="X2893" s="168"/>
      <c r="Y2893" s="126" t="str">
        <f>IF(Stock[[#This Row],[SELLING QUANTITY]]&gt;0,Stock[[#This Row],[SELLING PRICE]]*Stock[[#This Row],[SELLING QUANTITY]]*Stock[[#This Row],[% SELLING FEE]]+Stock[[#This Row],[SELLING PRICE]]*Stock[[#This Row],[SELLING QUANTITY]]*$D$12,"")</f>
        <v/>
      </c>
      <c r="Z2893" s="121">
        <f>Stock[[#This Row],[BUYING QUANTITY]]+Stock[[#This Row],[STOCK DIVIDEND]]-Stock[[#This Row],[SELLING QUANTITY]]</f>
        <v>0</v>
      </c>
      <c r="AA28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3" s="121">
        <f ca="1">IF(Stock[[#This Row],[SELLING DATE]]&gt;0,Stock[[#This Row],[SELLING DATE]]-Stock[[#This Row],[BUY DATE]]+1,IF(Stock[[#This Row],[BUY DATE]]=0,0,TODAY()-Stock[[#This Row],[BUY DATE]]+1))</f>
        <v>0</v>
      </c>
      <c r="AC2893" s="122" t="str">
        <f>IFERROR(Stock[[#This Row],[CASH DIVIDEND]]+Stock[[#This Row],[RETURN/(LOSS) FROM TRADING
(auto-fill)]],"")</f>
        <v/>
      </c>
      <c r="AD28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3" s="146" t="str">
        <f ca="1">IFERROR(IF(Stock[[#This Row],[HOLDING DAYS
(auto-fill)]]&lt;365,Stock[[#This Row],[% TOTAL RETURN/(LOSS)
(auto-fill)]]*365/Stock[[#This Row],[HOLDING DAYS
(auto-fill)]],POWER((1+Stock[[#This Row],[% TOTAL RETURN/(LOSS)
(auto-fill)]]),1/(Stock[[#This Row],[HOLDING DAYS
(auto-fill)]]/365))-1),"")</f>
        <v/>
      </c>
      <c r="AF2893" s="81"/>
      <c r="AG2893" s="149" t="str">
        <f>IF(Stock[[#This Row],[STATUS
(auto-fill)]]="HOLDING",Stock[[#This Row],[MARKET PRICE]]-Stock[[#This Row],[BUYING PRICE]],"")</f>
        <v/>
      </c>
      <c r="AH2893" s="143" t="str">
        <f>IFERROR(Stock[[#This Row],[CHANGE
(auto-fill)]]/Stock[[#This Row],[BUYING PRICE]],"")</f>
        <v/>
      </c>
      <c r="AI2893" s="130" t="str">
        <f>IF(Stock[[#This Row],[MARKET PRICE]]&gt;0,Stock[[#This Row],[MARKET PRICE]]*Stock[[#This Row],[REMAINING QUANTITY
(auto-fill)]],"")</f>
        <v/>
      </c>
    </row>
    <row r="2894" spans="2:35">
      <c r="B2894" s="110" t="str">
        <f>IF(AND(Stock[[#This Row],[BUYING QUANTITY]]&gt;0,Stock[[#This Row],[REMAINING QUANTITY
(auto-fill)]]=0),"SOLD OUT",
IF(AND(Stock[[#This Row],[BUYING QUANTITY]]&gt;0,Stock[[#This Row],[REMAINING QUANTITY
(auto-fill)]]&gt;0),"HOLDING",""))</f>
        <v/>
      </c>
      <c r="C2894" s="113">
        <f t="shared" si="44"/>
        <v>2881</v>
      </c>
      <c r="D2894" s="79"/>
      <c r="E2894" s="80"/>
      <c r="F2894" s="162"/>
      <c r="G2894" s="85"/>
      <c r="H2894" s="86"/>
      <c r="I2894" s="164"/>
      <c r="J2894" s="115" t="str">
        <f>IF(Stock[[#This Row],[BUYING QUANTITY]]&gt;0,Stock[[#This Row],[BUYING PRICE]]*Stock[[#This Row],[BUYING QUANTITY]]*Stock[[#This Row],[% BUYING FEE]],"")</f>
        <v/>
      </c>
      <c r="K2894" s="89"/>
      <c r="L2894" s="90"/>
      <c r="M2894" s="117" t="str">
        <f>IF(Stock[[#This Row],[BUYING QUANTITY]]&gt;0,Stock[[#This Row],[BUYING PRICE]]*(1+Stock[[#This Row],[% THRESHOLD (RETURN)_1]]),"")</f>
        <v/>
      </c>
      <c r="N2894" s="91"/>
      <c r="O2894" s="117" t="str">
        <f>IF(Stock[[#This Row],[BUYING QUANTITY]]&gt;0,Stock[[#This Row],[BUYING PRICE]]*(1+Stock[[#This Row],[% THRESHOLD (RETURN)_2]]),"")</f>
        <v/>
      </c>
      <c r="P2894" s="91"/>
      <c r="Q2894" s="117" t="str">
        <f>IF(Stock[[#This Row],[BUYING QUANTITY]]&gt;0,Stock[[#This Row],[BUYING PRICE]]*(1+Stock[[#This Row],[% THRESHOLD (LOSS)]]),"")</f>
        <v/>
      </c>
      <c r="R2894" s="105"/>
      <c r="S2894" s="118" t="str">
        <f>IF(Stock[[#This Row],[CASH DIVIDEND]]&gt;0,Stock[[#This Row],[CASH DIVIDEND]]/(Stock[[#This Row],[BUYING PRICE]]*Stock[[#This Row],[BUYING QUANTITY]]),"")</f>
        <v/>
      </c>
      <c r="T2894" s="105"/>
      <c r="U2894" s="79"/>
      <c r="V2894" s="97"/>
      <c r="W2894" s="98"/>
      <c r="X2894" s="168"/>
      <c r="Y2894" s="126" t="str">
        <f>IF(Stock[[#This Row],[SELLING QUANTITY]]&gt;0,Stock[[#This Row],[SELLING PRICE]]*Stock[[#This Row],[SELLING QUANTITY]]*Stock[[#This Row],[% SELLING FEE]]+Stock[[#This Row],[SELLING PRICE]]*Stock[[#This Row],[SELLING QUANTITY]]*$D$12,"")</f>
        <v/>
      </c>
      <c r="Z2894" s="121">
        <f>Stock[[#This Row],[BUYING QUANTITY]]+Stock[[#This Row],[STOCK DIVIDEND]]-Stock[[#This Row],[SELLING QUANTITY]]</f>
        <v>0</v>
      </c>
      <c r="AA28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4" s="121">
        <f ca="1">IF(Stock[[#This Row],[SELLING DATE]]&gt;0,Stock[[#This Row],[SELLING DATE]]-Stock[[#This Row],[BUY DATE]]+1,IF(Stock[[#This Row],[BUY DATE]]=0,0,TODAY()-Stock[[#This Row],[BUY DATE]]+1))</f>
        <v>0</v>
      </c>
      <c r="AC2894" s="122" t="str">
        <f>IFERROR(Stock[[#This Row],[CASH DIVIDEND]]+Stock[[#This Row],[RETURN/(LOSS) FROM TRADING
(auto-fill)]],"")</f>
        <v/>
      </c>
      <c r="AD28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4" s="146" t="str">
        <f ca="1">IFERROR(IF(Stock[[#This Row],[HOLDING DAYS
(auto-fill)]]&lt;365,Stock[[#This Row],[% TOTAL RETURN/(LOSS)
(auto-fill)]]*365/Stock[[#This Row],[HOLDING DAYS
(auto-fill)]],POWER((1+Stock[[#This Row],[% TOTAL RETURN/(LOSS)
(auto-fill)]]),1/(Stock[[#This Row],[HOLDING DAYS
(auto-fill)]]/365))-1),"")</f>
        <v/>
      </c>
      <c r="AF2894" s="81"/>
      <c r="AG2894" s="149" t="str">
        <f>IF(Stock[[#This Row],[STATUS
(auto-fill)]]="HOLDING",Stock[[#This Row],[MARKET PRICE]]-Stock[[#This Row],[BUYING PRICE]],"")</f>
        <v/>
      </c>
      <c r="AH2894" s="143" t="str">
        <f>IFERROR(Stock[[#This Row],[CHANGE
(auto-fill)]]/Stock[[#This Row],[BUYING PRICE]],"")</f>
        <v/>
      </c>
      <c r="AI2894" s="130" t="str">
        <f>IF(Stock[[#This Row],[MARKET PRICE]]&gt;0,Stock[[#This Row],[MARKET PRICE]]*Stock[[#This Row],[REMAINING QUANTITY
(auto-fill)]],"")</f>
        <v/>
      </c>
    </row>
    <row r="2895" spans="2:35">
      <c r="B2895" s="110" t="str">
        <f>IF(AND(Stock[[#This Row],[BUYING QUANTITY]]&gt;0,Stock[[#This Row],[REMAINING QUANTITY
(auto-fill)]]=0),"SOLD OUT",
IF(AND(Stock[[#This Row],[BUYING QUANTITY]]&gt;0,Stock[[#This Row],[REMAINING QUANTITY
(auto-fill)]]&gt;0),"HOLDING",""))</f>
        <v/>
      </c>
      <c r="C2895" s="113">
        <f t="shared" si="44"/>
        <v>2882</v>
      </c>
      <c r="D2895" s="79"/>
      <c r="E2895" s="80"/>
      <c r="F2895" s="162"/>
      <c r="G2895" s="85"/>
      <c r="H2895" s="86"/>
      <c r="I2895" s="164"/>
      <c r="J2895" s="115" t="str">
        <f>IF(Stock[[#This Row],[BUYING QUANTITY]]&gt;0,Stock[[#This Row],[BUYING PRICE]]*Stock[[#This Row],[BUYING QUANTITY]]*Stock[[#This Row],[% BUYING FEE]],"")</f>
        <v/>
      </c>
      <c r="K2895" s="89"/>
      <c r="L2895" s="90"/>
      <c r="M2895" s="117" t="str">
        <f>IF(Stock[[#This Row],[BUYING QUANTITY]]&gt;0,Stock[[#This Row],[BUYING PRICE]]*(1+Stock[[#This Row],[% THRESHOLD (RETURN)_1]]),"")</f>
        <v/>
      </c>
      <c r="N2895" s="91"/>
      <c r="O2895" s="117" t="str">
        <f>IF(Stock[[#This Row],[BUYING QUANTITY]]&gt;0,Stock[[#This Row],[BUYING PRICE]]*(1+Stock[[#This Row],[% THRESHOLD (RETURN)_2]]),"")</f>
        <v/>
      </c>
      <c r="P2895" s="91"/>
      <c r="Q2895" s="117" t="str">
        <f>IF(Stock[[#This Row],[BUYING QUANTITY]]&gt;0,Stock[[#This Row],[BUYING PRICE]]*(1+Stock[[#This Row],[% THRESHOLD (LOSS)]]),"")</f>
        <v/>
      </c>
      <c r="R2895" s="105"/>
      <c r="S2895" s="118" t="str">
        <f>IF(Stock[[#This Row],[CASH DIVIDEND]]&gt;0,Stock[[#This Row],[CASH DIVIDEND]]/(Stock[[#This Row],[BUYING PRICE]]*Stock[[#This Row],[BUYING QUANTITY]]),"")</f>
        <v/>
      </c>
      <c r="T2895" s="105"/>
      <c r="U2895" s="79"/>
      <c r="V2895" s="97"/>
      <c r="W2895" s="98"/>
      <c r="X2895" s="168"/>
      <c r="Y2895" s="126" t="str">
        <f>IF(Stock[[#This Row],[SELLING QUANTITY]]&gt;0,Stock[[#This Row],[SELLING PRICE]]*Stock[[#This Row],[SELLING QUANTITY]]*Stock[[#This Row],[% SELLING FEE]]+Stock[[#This Row],[SELLING PRICE]]*Stock[[#This Row],[SELLING QUANTITY]]*$D$12,"")</f>
        <v/>
      </c>
      <c r="Z2895" s="121">
        <f>Stock[[#This Row],[BUYING QUANTITY]]+Stock[[#This Row],[STOCK DIVIDEND]]-Stock[[#This Row],[SELLING QUANTITY]]</f>
        <v>0</v>
      </c>
      <c r="AA28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5" s="121">
        <f ca="1">IF(Stock[[#This Row],[SELLING DATE]]&gt;0,Stock[[#This Row],[SELLING DATE]]-Stock[[#This Row],[BUY DATE]]+1,IF(Stock[[#This Row],[BUY DATE]]=0,0,TODAY()-Stock[[#This Row],[BUY DATE]]+1))</f>
        <v>0</v>
      </c>
      <c r="AC2895" s="122" t="str">
        <f>IFERROR(Stock[[#This Row],[CASH DIVIDEND]]+Stock[[#This Row],[RETURN/(LOSS) FROM TRADING
(auto-fill)]],"")</f>
        <v/>
      </c>
      <c r="AD28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5" s="146" t="str">
        <f ca="1">IFERROR(IF(Stock[[#This Row],[HOLDING DAYS
(auto-fill)]]&lt;365,Stock[[#This Row],[% TOTAL RETURN/(LOSS)
(auto-fill)]]*365/Stock[[#This Row],[HOLDING DAYS
(auto-fill)]],POWER((1+Stock[[#This Row],[% TOTAL RETURN/(LOSS)
(auto-fill)]]),1/(Stock[[#This Row],[HOLDING DAYS
(auto-fill)]]/365))-1),"")</f>
        <v/>
      </c>
      <c r="AF2895" s="81"/>
      <c r="AG2895" s="149" t="str">
        <f>IF(Stock[[#This Row],[STATUS
(auto-fill)]]="HOLDING",Stock[[#This Row],[MARKET PRICE]]-Stock[[#This Row],[BUYING PRICE]],"")</f>
        <v/>
      </c>
      <c r="AH2895" s="143" t="str">
        <f>IFERROR(Stock[[#This Row],[CHANGE
(auto-fill)]]/Stock[[#This Row],[BUYING PRICE]],"")</f>
        <v/>
      </c>
      <c r="AI2895" s="130" t="str">
        <f>IF(Stock[[#This Row],[MARKET PRICE]]&gt;0,Stock[[#This Row],[MARKET PRICE]]*Stock[[#This Row],[REMAINING QUANTITY
(auto-fill)]],"")</f>
        <v/>
      </c>
    </row>
    <row r="2896" spans="2:35">
      <c r="B2896" s="110" t="str">
        <f>IF(AND(Stock[[#This Row],[BUYING QUANTITY]]&gt;0,Stock[[#This Row],[REMAINING QUANTITY
(auto-fill)]]=0),"SOLD OUT",
IF(AND(Stock[[#This Row],[BUYING QUANTITY]]&gt;0,Stock[[#This Row],[REMAINING QUANTITY
(auto-fill)]]&gt;0),"HOLDING",""))</f>
        <v/>
      </c>
      <c r="C2896" s="113">
        <f t="shared" ref="C2896:C2959" si="45">C2895+1</f>
        <v>2883</v>
      </c>
      <c r="D2896" s="79"/>
      <c r="E2896" s="80"/>
      <c r="F2896" s="162"/>
      <c r="G2896" s="85"/>
      <c r="H2896" s="86"/>
      <c r="I2896" s="164"/>
      <c r="J2896" s="115" t="str">
        <f>IF(Stock[[#This Row],[BUYING QUANTITY]]&gt;0,Stock[[#This Row],[BUYING PRICE]]*Stock[[#This Row],[BUYING QUANTITY]]*Stock[[#This Row],[% BUYING FEE]],"")</f>
        <v/>
      </c>
      <c r="K2896" s="89"/>
      <c r="L2896" s="90"/>
      <c r="M2896" s="117" t="str">
        <f>IF(Stock[[#This Row],[BUYING QUANTITY]]&gt;0,Stock[[#This Row],[BUYING PRICE]]*(1+Stock[[#This Row],[% THRESHOLD (RETURN)_1]]),"")</f>
        <v/>
      </c>
      <c r="N2896" s="91"/>
      <c r="O2896" s="117" t="str">
        <f>IF(Stock[[#This Row],[BUYING QUANTITY]]&gt;0,Stock[[#This Row],[BUYING PRICE]]*(1+Stock[[#This Row],[% THRESHOLD (RETURN)_2]]),"")</f>
        <v/>
      </c>
      <c r="P2896" s="91"/>
      <c r="Q2896" s="117" t="str">
        <f>IF(Stock[[#This Row],[BUYING QUANTITY]]&gt;0,Stock[[#This Row],[BUYING PRICE]]*(1+Stock[[#This Row],[% THRESHOLD (LOSS)]]),"")</f>
        <v/>
      </c>
      <c r="R2896" s="105"/>
      <c r="S2896" s="118" t="str">
        <f>IF(Stock[[#This Row],[CASH DIVIDEND]]&gt;0,Stock[[#This Row],[CASH DIVIDEND]]/(Stock[[#This Row],[BUYING PRICE]]*Stock[[#This Row],[BUYING QUANTITY]]),"")</f>
        <v/>
      </c>
      <c r="T2896" s="105"/>
      <c r="U2896" s="79"/>
      <c r="V2896" s="97"/>
      <c r="W2896" s="98"/>
      <c r="X2896" s="168"/>
      <c r="Y2896" s="126" t="str">
        <f>IF(Stock[[#This Row],[SELLING QUANTITY]]&gt;0,Stock[[#This Row],[SELLING PRICE]]*Stock[[#This Row],[SELLING QUANTITY]]*Stock[[#This Row],[% SELLING FEE]]+Stock[[#This Row],[SELLING PRICE]]*Stock[[#This Row],[SELLING QUANTITY]]*$D$12,"")</f>
        <v/>
      </c>
      <c r="Z2896" s="121">
        <f>Stock[[#This Row],[BUYING QUANTITY]]+Stock[[#This Row],[STOCK DIVIDEND]]-Stock[[#This Row],[SELLING QUANTITY]]</f>
        <v>0</v>
      </c>
      <c r="AA28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6" s="121">
        <f ca="1">IF(Stock[[#This Row],[SELLING DATE]]&gt;0,Stock[[#This Row],[SELLING DATE]]-Stock[[#This Row],[BUY DATE]]+1,IF(Stock[[#This Row],[BUY DATE]]=0,0,TODAY()-Stock[[#This Row],[BUY DATE]]+1))</f>
        <v>0</v>
      </c>
      <c r="AC2896" s="122" t="str">
        <f>IFERROR(Stock[[#This Row],[CASH DIVIDEND]]+Stock[[#This Row],[RETURN/(LOSS) FROM TRADING
(auto-fill)]],"")</f>
        <v/>
      </c>
      <c r="AD28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6" s="146" t="str">
        <f ca="1">IFERROR(IF(Stock[[#This Row],[HOLDING DAYS
(auto-fill)]]&lt;365,Stock[[#This Row],[% TOTAL RETURN/(LOSS)
(auto-fill)]]*365/Stock[[#This Row],[HOLDING DAYS
(auto-fill)]],POWER((1+Stock[[#This Row],[% TOTAL RETURN/(LOSS)
(auto-fill)]]),1/(Stock[[#This Row],[HOLDING DAYS
(auto-fill)]]/365))-1),"")</f>
        <v/>
      </c>
      <c r="AF2896" s="81"/>
      <c r="AG2896" s="149" t="str">
        <f>IF(Stock[[#This Row],[STATUS
(auto-fill)]]="HOLDING",Stock[[#This Row],[MARKET PRICE]]-Stock[[#This Row],[BUYING PRICE]],"")</f>
        <v/>
      </c>
      <c r="AH2896" s="143" t="str">
        <f>IFERROR(Stock[[#This Row],[CHANGE
(auto-fill)]]/Stock[[#This Row],[BUYING PRICE]],"")</f>
        <v/>
      </c>
      <c r="AI2896" s="130" t="str">
        <f>IF(Stock[[#This Row],[MARKET PRICE]]&gt;0,Stock[[#This Row],[MARKET PRICE]]*Stock[[#This Row],[REMAINING QUANTITY
(auto-fill)]],"")</f>
        <v/>
      </c>
    </row>
    <row r="2897" spans="2:35">
      <c r="B2897" s="110" t="str">
        <f>IF(AND(Stock[[#This Row],[BUYING QUANTITY]]&gt;0,Stock[[#This Row],[REMAINING QUANTITY
(auto-fill)]]=0),"SOLD OUT",
IF(AND(Stock[[#This Row],[BUYING QUANTITY]]&gt;0,Stock[[#This Row],[REMAINING QUANTITY
(auto-fill)]]&gt;0),"HOLDING",""))</f>
        <v/>
      </c>
      <c r="C2897" s="113">
        <f t="shared" si="45"/>
        <v>2884</v>
      </c>
      <c r="D2897" s="79"/>
      <c r="E2897" s="80"/>
      <c r="F2897" s="162"/>
      <c r="G2897" s="85"/>
      <c r="H2897" s="86"/>
      <c r="I2897" s="164"/>
      <c r="J2897" s="115" t="str">
        <f>IF(Stock[[#This Row],[BUYING QUANTITY]]&gt;0,Stock[[#This Row],[BUYING PRICE]]*Stock[[#This Row],[BUYING QUANTITY]]*Stock[[#This Row],[% BUYING FEE]],"")</f>
        <v/>
      </c>
      <c r="K2897" s="89"/>
      <c r="L2897" s="90"/>
      <c r="M2897" s="117" t="str">
        <f>IF(Stock[[#This Row],[BUYING QUANTITY]]&gt;0,Stock[[#This Row],[BUYING PRICE]]*(1+Stock[[#This Row],[% THRESHOLD (RETURN)_1]]),"")</f>
        <v/>
      </c>
      <c r="N2897" s="91"/>
      <c r="O2897" s="117" t="str">
        <f>IF(Stock[[#This Row],[BUYING QUANTITY]]&gt;0,Stock[[#This Row],[BUYING PRICE]]*(1+Stock[[#This Row],[% THRESHOLD (RETURN)_2]]),"")</f>
        <v/>
      </c>
      <c r="P2897" s="91"/>
      <c r="Q2897" s="117" t="str">
        <f>IF(Stock[[#This Row],[BUYING QUANTITY]]&gt;0,Stock[[#This Row],[BUYING PRICE]]*(1+Stock[[#This Row],[% THRESHOLD (LOSS)]]),"")</f>
        <v/>
      </c>
      <c r="R2897" s="105"/>
      <c r="S2897" s="118" t="str">
        <f>IF(Stock[[#This Row],[CASH DIVIDEND]]&gt;0,Stock[[#This Row],[CASH DIVIDEND]]/(Stock[[#This Row],[BUYING PRICE]]*Stock[[#This Row],[BUYING QUANTITY]]),"")</f>
        <v/>
      </c>
      <c r="T2897" s="105"/>
      <c r="U2897" s="79"/>
      <c r="V2897" s="97"/>
      <c r="W2897" s="98"/>
      <c r="X2897" s="168"/>
      <c r="Y2897" s="126" t="str">
        <f>IF(Stock[[#This Row],[SELLING QUANTITY]]&gt;0,Stock[[#This Row],[SELLING PRICE]]*Stock[[#This Row],[SELLING QUANTITY]]*Stock[[#This Row],[% SELLING FEE]]+Stock[[#This Row],[SELLING PRICE]]*Stock[[#This Row],[SELLING QUANTITY]]*$D$12,"")</f>
        <v/>
      </c>
      <c r="Z2897" s="121">
        <f>Stock[[#This Row],[BUYING QUANTITY]]+Stock[[#This Row],[STOCK DIVIDEND]]-Stock[[#This Row],[SELLING QUANTITY]]</f>
        <v>0</v>
      </c>
      <c r="AA28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7" s="121">
        <f ca="1">IF(Stock[[#This Row],[SELLING DATE]]&gt;0,Stock[[#This Row],[SELLING DATE]]-Stock[[#This Row],[BUY DATE]]+1,IF(Stock[[#This Row],[BUY DATE]]=0,0,TODAY()-Stock[[#This Row],[BUY DATE]]+1))</f>
        <v>0</v>
      </c>
      <c r="AC2897" s="122" t="str">
        <f>IFERROR(Stock[[#This Row],[CASH DIVIDEND]]+Stock[[#This Row],[RETURN/(LOSS) FROM TRADING
(auto-fill)]],"")</f>
        <v/>
      </c>
      <c r="AD28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7" s="146" t="str">
        <f ca="1">IFERROR(IF(Stock[[#This Row],[HOLDING DAYS
(auto-fill)]]&lt;365,Stock[[#This Row],[% TOTAL RETURN/(LOSS)
(auto-fill)]]*365/Stock[[#This Row],[HOLDING DAYS
(auto-fill)]],POWER((1+Stock[[#This Row],[% TOTAL RETURN/(LOSS)
(auto-fill)]]),1/(Stock[[#This Row],[HOLDING DAYS
(auto-fill)]]/365))-1),"")</f>
        <v/>
      </c>
      <c r="AF2897" s="81"/>
      <c r="AG2897" s="149" t="str">
        <f>IF(Stock[[#This Row],[STATUS
(auto-fill)]]="HOLDING",Stock[[#This Row],[MARKET PRICE]]-Stock[[#This Row],[BUYING PRICE]],"")</f>
        <v/>
      </c>
      <c r="AH2897" s="143" t="str">
        <f>IFERROR(Stock[[#This Row],[CHANGE
(auto-fill)]]/Stock[[#This Row],[BUYING PRICE]],"")</f>
        <v/>
      </c>
      <c r="AI2897" s="130" t="str">
        <f>IF(Stock[[#This Row],[MARKET PRICE]]&gt;0,Stock[[#This Row],[MARKET PRICE]]*Stock[[#This Row],[REMAINING QUANTITY
(auto-fill)]],"")</f>
        <v/>
      </c>
    </row>
    <row r="2898" spans="2:35">
      <c r="B2898" s="110" t="str">
        <f>IF(AND(Stock[[#This Row],[BUYING QUANTITY]]&gt;0,Stock[[#This Row],[REMAINING QUANTITY
(auto-fill)]]=0),"SOLD OUT",
IF(AND(Stock[[#This Row],[BUYING QUANTITY]]&gt;0,Stock[[#This Row],[REMAINING QUANTITY
(auto-fill)]]&gt;0),"HOLDING",""))</f>
        <v/>
      </c>
      <c r="C2898" s="113">
        <f t="shared" si="45"/>
        <v>2885</v>
      </c>
      <c r="D2898" s="79"/>
      <c r="E2898" s="80"/>
      <c r="F2898" s="162"/>
      <c r="G2898" s="85"/>
      <c r="H2898" s="86"/>
      <c r="I2898" s="164"/>
      <c r="J2898" s="115" t="str">
        <f>IF(Stock[[#This Row],[BUYING QUANTITY]]&gt;0,Stock[[#This Row],[BUYING PRICE]]*Stock[[#This Row],[BUYING QUANTITY]]*Stock[[#This Row],[% BUYING FEE]],"")</f>
        <v/>
      </c>
      <c r="K2898" s="89"/>
      <c r="L2898" s="90"/>
      <c r="M2898" s="117" t="str">
        <f>IF(Stock[[#This Row],[BUYING QUANTITY]]&gt;0,Stock[[#This Row],[BUYING PRICE]]*(1+Stock[[#This Row],[% THRESHOLD (RETURN)_1]]),"")</f>
        <v/>
      </c>
      <c r="N2898" s="91"/>
      <c r="O2898" s="117" t="str">
        <f>IF(Stock[[#This Row],[BUYING QUANTITY]]&gt;0,Stock[[#This Row],[BUYING PRICE]]*(1+Stock[[#This Row],[% THRESHOLD (RETURN)_2]]),"")</f>
        <v/>
      </c>
      <c r="P2898" s="91"/>
      <c r="Q2898" s="117" t="str">
        <f>IF(Stock[[#This Row],[BUYING QUANTITY]]&gt;0,Stock[[#This Row],[BUYING PRICE]]*(1+Stock[[#This Row],[% THRESHOLD (LOSS)]]),"")</f>
        <v/>
      </c>
      <c r="R2898" s="105"/>
      <c r="S2898" s="118" t="str">
        <f>IF(Stock[[#This Row],[CASH DIVIDEND]]&gt;0,Stock[[#This Row],[CASH DIVIDEND]]/(Stock[[#This Row],[BUYING PRICE]]*Stock[[#This Row],[BUYING QUANTITY]]),"")</f>
        <v/>
      </c>
      <c r="T2898" s="105"/>
      <c r="U2898" s="79"/>
      <c r="V2898" s="97"/>
      <c r="W2898" s="98"/>
      <c r="X2898" s="168"/>
      <c r="Y2898" s="126" t="str">
        <f>IF(Stock[[#This Row],[SELLING QUANTITY]]&gt;0,Stock[[#This Row],[SELLING PRICE]]*Stock[[#This Row],[SELLING QUANTITY]]*Stock[[#This Row],[% SELLING FEE]]+Stock[[#This Row],[SELLING PRICE]]*Stock[[#This Row],[SELLING QUANTITY]]*$D$12,"")</f>
        <v/>
      </c>
      <c r="Z2898" s="121">
        <f>Stock[[#This Row],[BUYING QUANTITY]]+Stock[[#This Row],[STOCK DIVIDEND]]-Stock[[#This Row],[SELLING QUANTITY]]</f>
        <v>0</v>
      </c>
      <c r="AA28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8" s="121">
        <f ca="1">IF(Stock[[#This Row],[SELLING DATE]]&gt;0,Stock[[#This Row],[SELLING DATE]]-Stock[[#This Row],[BUY DATE]]+1,IF(Stock[[#This Row],[BUY DATE]]=0,0,TODAY()-Stock[[#This Row],[BUY DATE]]+1))</f>
        <v>0</v>
      </c>
      <c r="AC2898" s="122" t="str">
        <f>IFERROR(Stock[[#This Row],[CASH DIVIDEND]]+Stock[[#This Row],[RETURN/(LOSS) FROM TRADING
(auto-fill)]],"")</f>
        <v/>
      </c>
      <c r="AD28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8" s="146" t="str">
        <f ca="1">IFERROR(IF(Stock[[#This Row],[HOLDING DAYS
(auto-fill)]]&lt;365,Stock[[#This Row],[% TOTAL RETURN/(LOSS)
(auto-fill)]]*365/Stock[[#This Row],[HOLDING DAYS
(auto-fill)]],POWER((1+Stock[[#This Row],[% TOTAL RETURN/(LOSS)
(auto-fill)]]),1/(Stock[[#This Row],[HOLDING DAYS
(auto-fill)]]/365))-1),"")</f>
        <v/>
      </c>
      <c r="AF2898" s="81"/>
      <c r="AG2898" s="149" t="str">
        <f>IF(Stock[[#This Row],[STATUS
(auto-fill)]]="HOLDING",Stock[[#This Row],[MARKET PRICE]]-Stock[[#This Row],[BUYING PRICE]],"")</f>
        <v/>
      </c>
      <c r="AH2898" s="143" t="str">
        <f>IFERROR(Stock[[#This Row],[CHANGE
(auto-fill)]]/Stock[[#This Row],[BUYING PRICE]],"")</f>
        <v/>
      </c>
      <c r="AI2898" s="130" t="str">
        <f>IF(Stock[[#This Row],[MARKET PRICE]]&gt;0,Stock[[#This Row],[MARKET PRICE]]*Stock[[#This Row],[REMAINING QUANTITY
(auto-fill)]],"")</f>
        <v/>
      </c>
    </row>
    <row r="2899" spans="2:35">
      <c r="B2899" s="110" t="str">
        <f>IF(AND(Stock[[#This Row],[BUYING QUANTITY]]&gt;0,Stock[[#This Row],[REMAINING QUANTITY
(auto-fill)]]=0),"SOLD OUT",
IF(AND(Stock[[#This Row],[BUYING QUANTITY]]&gt;0,Stock[[#This Row],[REMAINING QUANTITY
(auto-fill)]]&gt;0),"HOLDING",""))</f>
        <v/>
      </c>
      <c r="C2899" s="113">
        <f t="shared" si="45"/>
        <v>2886</v>
      </c>
      <c r="D2899" s="79"/>
      <c r="E2899" s="80"/>
      <c r="F2899" s="162"/>
      <c r="G2899" s="85"/>
      <c r="H2899" s="86"/>
      <c r="I2899" s="164"/>
      <c r="J2899" s="115" t="str">
        <f>IF(Stock[[#This Row],[BUYING QUANTITY]]&gt;0,Stock[[#This Row],[BUYING PRICE]]*Stock[[#This Row],[BUYING QUANTITY]]*Stock[[#This Row],[% BUYING FEE]],"")</f>
        <v/>
      </c>
      <c r="K2899" s="89"/>
      <c r="L2899" s="90"/>
      <c r="M2899" s="117" t="str">
        <f>IF(Stock[[#This Row],[BUYING QUANTITY]]&gt;0,Stock[[#This Row],[BUYING PRICE]]*(1+Stock[[#This Row],[% THRESHOLD (RETURN)_1]]),"")</f>
        <v/>
      </c>
      <c r="N2899" s="91"/>
      <c r="O2899" s="117" t="str">
        <f>IF(Stock[[#This Row],[BUYING QUANTITY]]&gt;0,Stock[[#This Row],[BUYING PRICE]]*(1+Stock[[#This Row],[% THRESHOLD (RETURN)_2]]),"")</f>
        <v/>
      </c>
      <c r="P2899" s="91"/>
      <c r="Q2899" s="117" t="str">
        <f>IF(Stock[[#This Row],[BUYING QUANTITY]]&gt;0,Stock[[#This Row],[BUYING PRICE]]*(1+Stock[[#This Row],[% THRESHOLD (LOSS)]]),"")</f>
        <v/>
      </c>
      <c r="R2899" s="105"/>
      <c r="S2899" s="118" t="str">
        <f>IF(Stock[[#This Row],[CASH DIVIDEND]]&gt;0,Stock[[#This Row],[CASH DIVIDEND]]/(Stock[[#This Row],[BUYING PRICE]]*Stock[[#This Row],[BUYING QUANTITY]]),"")</f>
        <v/>
      </c>
      <c r="T2899" s="105"/>
      <c r="U2899" s="79"/>
      <c r="V2899" s="97"/>
      <c r="W2899" s="98"/>
      <c r="X2899" s="168"/>
      <c r="Y2899" s="126" t="str">
        <f>IF(Stock[[#This Row],[SELLING QUANTITY]]&gt;0,Stock[[#This Row],[SELLING PRICE]]*Stock[[#This Row],[SELLING QUANTITY]]*Stock[[#This Row],[% SELLING FEE]]+Stock[[#This Row],[SELLING PRICE]]*Stock[[#This Row],[SELLING QUANTITY]]*$D$12,"")</f>
        <v/>
      </c>
      <c r="Z2899" s="121">
        <f>Stock[[#This Row],[BUYING QUANTITY]]+Stock[[#This Row],[STOCK DIVIDEND]]-Stock[[#This Row],[SELLING QUANTITY]]</f>
        <v>0</v>
      </c>
      <c r="AA28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899" s="121">
        <f ca="1">IF(Stock[[#This Row],[SELLING DATE]]&gt;0,Stock[[#This Row],[SELLING DATE]]-Stock[[#This Row],[BUY DATE]]+1,IF(Stock[[#This Row],[BUY DATE]]=0,0,TODAY()-Stock[[#This Row],[BUY DATE]]+1))</f>
        <v>0</v>
      </c>
      <c r="AC2899" s="122" t="str">
        <f>IFERROR(Stock[[#This Row],[CASH DIVIDEND]]+Stock[[#This Row],[RETURN/(LOSS) FROM TRADING
(auto-fill)]],"")</f>
        <v/>
      </c>
      <c r="AD28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899" s="146" t="str">
        <f ca="1">IFERROR(IF(Stock[[#This Row],[HOLDING DAYS
(auto-fill)]]&lt;365,Stock[[#This Row],[% TOTAL RETURN/(LOSS)
(auto-fill)]]*365/Stock[[#This Row],[HOLDING DAYS
(auto-fill)]],POWER((1+Stock[[#This Row],[% TOTAL RETURN/(LOSS)
(auto-fill)]]),1/(Stock[[#This Row],[HOLDING DAYS
(auto-fill)]]/365))-1),"")</f>
        <v/>
      </c>
      <c r="AF2899" s="81"/>
      <c r="AG2899" s="149" t="str">
        <f>IF(Stock[[#This Row],[STATUS
(auto-fill)]]="HOLDING",Stock[[#This Row],[MARKET PRICE]]-Stock[[#This Row],[BUYING PRICE]],"")</f>
        <v/>
      </c>
      <c r="AH2899" s="143" t="str">
        <f>IFERROR(Stock[[#This Row],[CHANGE
(auto-fill)]]/Stock[[#This Row],[BUYING PRICE]],"")</f>
        <v/>
      </c>
      <c r="AI2899" s="130" t="str">
        <f>IF(Stock[[#This Row],[MARKET PRICE]]&gt;0,Stock[[#This Row],[MARKET PRICE]]*Stock[[#This Row],[REMAINING QUANTITY
(auto-fill)]],"")</f>
        <v/>
      </c>
    </row>
    <row r="2900" spans="2:35">
      <c r="B2900" s="110" t="str">
        <f>IF(AND(Stock[[#This Row],[BUYING QUANTITY]]&gt;0,Stock[[#This Row],[REMAINING QUANTITY
(auto-fill)]]=0),"SOLD OUT",
IF(AND(Stock[[#This Row],[BUYING QUANTITY]]&gt;0,Stock[[#This Row],[REMAINING QUANTITY
(auto-fill)]]&gt;0),"HOLDING",""))</f>
        <v/>
      </c>
      <c r="C2900" s="113">
        <f t="shared" si="45"/>
        <v>2887</v>
      </c>
      <c r="D2900" s="79"/>
      <c r="E2900" s="80"/>
      <c r="F2900" s="162"/>
      <c r="G2900" s="85"/>
      <c r="H2900" s="86"/>
      <c r="I2900" s="164"/>
      <c r="J2900" s="115" t="str">
        <f>IF(Stock[[#This Row],[BUYING QUANTITY]]&gt;0,Stock[[#This Row],[BUYING PRICE]]*Stock[[#This Row],[BUYING QUANTITY]]*Stock[[#This Row],[% BUYING FEE]],"")</f>
        <v/>
      </c>
      <c r="K2900" s="89"/>
      <c r="L2900" s="90"/>
      <c r="M2900" s="117" t="str">
        <f>IF(Stock[[#This Row],[BUYING QUANTITY]]&gt;0,Stock[[#This Row],[BUYING PRICE]]*(1+Stock[[#This Row],[% THRESHOLD (RETURN)_1]]),"")</f>
        <v/>
      </c>
      <c r="N2900" s="91"/>
      <c r="O2900" s="117" t="str">
        <f>IF(Stock[[#This Row],[BUYING QUANTITY]]&gt;0,Stock[[#This Row],[BUYING PRICE]]*(1+Stock[[#This Row],[% THRESHOLD (RETURN)_2]]),"")</f>
        <v/>
      </c>
      <c r="P2900" s="91"/>
      <c r="Q2900" s="117" t="str">
        <f>IF(Stock[[#This Row],[BUYING QUANTITY]]&gt;0,Stock[[#This Row],[BUYING PRICE]]*(1+Stock[[#This Row],[% THRESHOLD (LOSS)]]),"")</f>
        <v/>
      </c>
      <c r="R2900" s="105"/>
      <c r="S2900" s="118" t="str">
        <f>IF(Stock[[#This Row],[CASH DIVIDEND]]&gt;0,Stock[[#This Row],[CASH DIVIDEND]]/(Stock[[#This Row],[BUYING PRICE]]*Stock[[#This Row],[BUYING QUANTITY]]),"")</f>
        <v/>
      </c>
      <c r="T2900" s="105"/>
      <c r="U2900" s="79"/>
      <c r="V2900" s="97"/>
      <c r="W2900" s="98"/>
      <c r="X2900" s="168"/>
      <c r="Y2900" s="126" t="str">
        <f>IF(Stock[[#This Row],[SELLING QUANTITY]]&gt;0,Stock[[#This Row],[SELLING PRICE]]*Stock[[#This Row],[SELLING QUANTITY]]*Stock[[#This Row],[% SELLING FEE]]+Stock[[#This Row],[SELLING PRICE]]*Stock[[#This Row],[SELLING QUANTITY]]*$D$12,"")</f>
        <v/>
      </c>
      <c r="Z2900" s="121">
        <f>Stock[[#This Row],[BUYING QUANTITY]]+Stock[[#This Row],[STOCK DIVIDEND]]-Stock[[#This Row],[SELLING QUANTITY]]</f>
        <v>0</v>
      </c>
      <c r="AA29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0" s="121">
        <f ca="1">IF(Stock[[#This Row],[SELLING DATE]]&gt;0,Stock[[#This Row],[SELLING DATE]]-Stock[[#This Row],[BUY DATE]]+1,IF(Stock[[#This Row],[BUY DATE]]=0,0,TODAY()-Stock[[#This Row],[BUY DATE]]+1))</f>
        <v>0</v>
      </c>
      <c r="AC2900" s="122" t="str">
        <f>IFERROR(Stock[[#This Row],[CASH DIVIDEND]]+Stock[[#This Row],[RETURN/(LOSS) FROM TRADING
(auto-fill)]],"")</f>
        <v/>
      </c>
      <c r="AD290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0" s="146" t="str">
        <f ca="1">IFERROR(IF(Stock[[#This Row],[HOLDING DAYS
(auto-fill)]]&lt;365,Stock[[#This Row],[% TOTAL RETURN/(LOSS)
(auto-fill)]]*365/Stock[[#This Row],[HOLDING DAYS
(auto-fill)]],POWER((1+Stock[[#This Row],[% TOTAL RETURN/(LOSS)
(auto-fill)]]),1/(Stock[[#This Row],[HOLDING DAYS
(auto-fill)]]/365))-1),"")</f>
        <v/>
      </c>
      <c r="AF2900" s="81"/>
      <c r="AG2900" s="149" t="str">
        <f>IF(Stock[[#This Row],[STATUS
(auto-fill)]]="HOLDING",Stock[[#This Row],[MARKET PRICE]]-Stock[[#This Row],[BUYING PRICE]],"")</f>
        <v/>
      </c>
      <c r="AH2900" s="143" t="str">
        <f>IFERROR(Stock[[#This Row],[CHANGE
(auto-fill)]]/Stock[[#This Row],[BUYING PRICE]],"")</f>
        <v/>
      </c>
      <c r="AI2900" s="130" t="str">
        <f>IF(Stock[[#This Row],[MARKET PRICE]]&gt;0,Stock[[#This Row],[MARKET PRICE]]*Stock[[#This Row],[REMAINING QUANTITY
(auto-fill)]],"")</f>
        <v/>
      </c>
    </row>
    <row r="2901" spans="2:35">
      <c r="B2901" s="110" t="str">
        <f>IF(AND(Stock[[#This Row],[BUYING QUANTITY]]&gt;0,Stock[[#This Row],[REMAINING QUANTITY
(auto-fill)]]=0),"SOLD OUT",
IF(AND(Stock[[#This Row],[BUYING QUANTITY]]&gt;0,Stock[[#This Row],[REMAINING QUANTITY
(auto-fill)]]&gt;0),"HOLDING",""))</f>
        <v/>
      </c>
      <c r="C2901" s="113">
        <f t="shared" si="45"/>
        <v>2888</v>
      </c>
      <c r="D2901" s="79"/>
      <c r="E2901" s="80"/>
      <c r="F2901" s="162"/>
      <c r="G2901" s="85"/>
      <c r="H2901" s="86"/>
      <c r="I2901" s="164"/>
      <c r="J2901" s="115" t="str">
        <f>IF(Stock[[#This Row],[BUYING QUANTITY]]&gt;0,Stock[[#This Row],[BUYING PRICE]]*Stock[[#This Row],[BUYING QUANTITY]]*Stock[[#This Row],[% BUYING FEE]],"")</f>
        <v/>
      </c>
      <c r="K2901" s="89"/>
      <c r="L2901" s="90"/>
      <c r="M2901" s="117" t="str">
        <f>IF(Stock[[#This Row],[BUYING QUANTITY]]&gt;0,Stock[[#This Row],[BUYING PRICE]]*(1+Stock[[#This Row],[% THRESHOLD (RETURN)_1]]),"")</f>
        <v/>
      </c>
      <c r="N2901" s="91"/>
      <c r="O2901" s="117" t="str">
        <f>IF(Stock[[#This Row],[BUYING QUANTITY]]&gt;0,Stock[[#This Row],[BUYING PRICE]]*(1+Stock[[#This Row],[% THRESHOLD (RETURN)_2]]),"")</f>
        <v/>
      </c>
      <c r="P2901" s="91"/>
      <c r="Q2901" s="117" t="str">
        <f>IF(Stock[[#This Row],[BUYING QUANTITY]]&gt;0,Stock[[#This Row],[BUYING PRICE]]*(1+Stock[[#This Row],[% THRESHOLD (LOSS)]]),"")</f>
        <v/>
      </c>
      <c r="R2901" s="105"/>
      <c r="S2901" s="118" t="str">
        <f>IF(Stock[[#This Row],[CASH DIVIDEND]]&gt;0,Stock[[#This Row],[CASH DIVIDEND]]/(Stock[[#This Row],[BUYING PRICE]]*Stock[[#This Row],[BUYING QUANTITY]]),"")</f>
        <v/>
      </c>
      <c r="T2901" s="105"/>
      <c r="U2901" s="79"/>
      <c r="V2901" s="97"/>
      <c r="W2901" s="98"/>
      <c r="X2901" s="168"/>
      <c r="Y2901" s="126" t="str">
        <f>IF(Stock[[#This Row],[SELLING QUANTITY]]&gt;0,Stock[[#This Row],[SELLING PRICE]]*Stock[[#This Row],[SELLING QUANTITY]]*Stock[[#This Row],[% SELLING FEE]]+Stock[[#This Row],[SELLING PRICE]]*Stock[[#This Row],[SELLING QUANTITY]]*$D$12,"")</f>
        <v/>
      </c>
      <c r="Z2901" s="121">
        <f>Stock[[#This Row],[BUYING QUANTITY]]+Stock[[#This Row],[STOCK DIVIDEND]]-Stock[[#This Row],[SELLING QUANTITY]]</f>
        <v>0</v>
      </c>
      <c r="AA29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1" s="121">
        <f ca="1">IF(Stock[[#This Row],[SELLING DATE]]&gt;0,Stock[[#This Row],[SELLING DATE]]-Stock[[#This Row],[BUY DATE]]+1,IF(Stock[[#This Row],[BUY DATE]]=0,0,TODAY()-Stock[[#This Row],[BUY DATE]]+1))</f>
        <v>0</v>
      </c>
      <c r="AC2901" s="122" t="str">
        <f>IFERROR(Stock[[#This Row],[CASH DIVIDEND]]+Stock[[#This Row],[RETURN/(LOSS) FROM TRADING
(auto-fill)]],"")</f>
        <v/>
      </c>
      <c r="AD290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1" s="146" t="str">
        <f ca="1">IFERROR(IF(Stock[[#This Row],[HOLDING DAYS
(auto-fill)]]&lt;365,Stock[[#This Row],[% TOTAL RETURN/(LOSS)
(auto-fill)]]*365/Stock[[#This Row],[HOLDING DAYS
(auto-fill)]],POWER((1+Stock[[#This Row],[% TOTAL RETURN/(LOSS)
(auto-fill)]]),1/(Stock[[#This Row],[HOLDING DAYS
(auto-fill)]]/365))-1),"")</f>
        <v/>
      </c>
      <c r="AF2901" s="81"/>
      <c r="AG2901" s="149" t="str">
        <f>IF(Stock[[#This Row],[STATUS
(auto-fill)]]="HOLDING",Stock[[#This Row],[MARKET PRICE]]-Stock[[#This Row],[BUYING PRICE]],"")</f>
        <v/>
      </c>
      <c r="AH2901" s="143" t="str">
        <f>IFERROR(Stock[[#This Row],[CHANGE
(auto-fill)]]/Stock[[#This Row],[BUYING PRICE]],"")</f>
        <v/>
      </c>
      <c r="AI2901" s="130" t="str">
        <f>IF(Stock[[#This Row],[MARKET PRICE]]&gt;0,Stock[[#This Row],[MARKET PRICE]]*Stock[[#This Row],[REMAINING QUANTITY
(auto-fill)]],"")</f>
        <v/>
      </c>
    </row>
    <row r="2902" spans="2:35">
      <c r="B2902" s="110" t="str">
        <f>IF(AND(Stock[[#This Row],[BUYING QUANTITY]]&gt;0,Stock[[#This Row],[REMAINING QUANTITY
(auto-fill)]]=0),"SOLD OUT",
IF(AND(Stock[[#This Row],[BUYING QUANTITY]]&gt;0,Stock[[#This Row],[REMAINING QUANTITY
(auto-fill)]]&gt;0),"HOLDING",""))</f>
        <v/>
      </c>
      <c r="C2902" s="113">
        <f t="shared" si="45"/>
        <v>2889</v>
      </c>
      <c r="D2902" s="79"/>
      <c r="E2902" s="80"/>
      <c r="F2902" s="162"/>
      <c r="G2902" s="85"/>
      <c r="H2902" s="86"/>
      <c r="I2902" s="164"/>
      <c r="J2902" s="115" t="str">
        <f>IF(Stock[[#This Row],[BUYING QUANTITY]]&gt;0,Stock[[#This Row],[BUYING PRICE]]*Stock[[#This Row],[BUYING QUANTITY]]*Stock[[#This Row],[% BUYING FEE]],"")</f>
        <v/>
      </c>
      <c r="K2902" s="89"/>
      <c r="L2902" s="90"/>
      <c r="M2902" s="117" t="str">
        <f>IF(Stock[[#This Row],[BUYING QUANTITY]]&gt;0,Stock[[#This Row],[BUYING PRICE]]*(1+Stock[[#This Row],[% THRESHOLD (RETURN)_1]]),"")</f>
        <v/>
      </c>
      <c r="N2902" s="91"/>
      <c r="O2902" s="117" t="str">
        <f>IF(Stock[[#This Row],[BUYING QUANTITY]]&gt;0,Stock[[#This Row],[BUYING PRICE]]*(1+Stock[[#This Row],[% THRESHOLD (RETURN)_2]]),"")</f>
        <v/>
      </c>
      <c r="P2902" s="91"/>
      <c r="Q2902" s="117" t="str">
        <f>IF(Stock[[#This Row],[BUYING QUANTITY]]&gt;0,Stock[[#This Row],[BUYING PRICE]]*(1+Stock[[#This Row],[% THRESHOLD (LOSS)]]),"")</f>
        <v/>
      </c>
      <c r="R2902" s="105"/>
      <c r="S2902" s="118" t="str">
        <f>IF(Stock[[#This Row],[CASH DIVIDEND]]&gt;0,Stock[[#This Row],[CASH DIVIDEND]]/(Stock[[#This Row],[BUYING PRICE]]*Stock[[#This Row],[BUYING QUANTITY]]),"")</f>
        <v/>
      </c>
      <c r="T2902" s="105"/>
      <c r="U2902" s="79"/>
      <c r="V2902" s="97"/>
      <c r="W2902" s="98"/>
      <c r="X2902" s="168"/>
      <c r="Y2902" s="126" t="str">
        <f>IF(Stock[[#This Row],[SELLING QUANTITY]]&gt;0,Stock[[#This Row],[SELLING PRICE]]*Stock[[#This Row],[SELLING QUANTITY]]*Stock[[#This Row],[% SELLING FEE]]+Stock[[#This Row],[SELLING PRICE]]*Stock[[#This Row],[SELLING QUANTITY]]*$D$12,"")</f>
        <v/>
      </c>
      <c r="Z2902" s="121">
        <f>Stock[[#This Row],[BUYING QUANTITY]]+Stock[[#This Row],[STOCK DIVIDEND]]-Stock[[#This Row],[SELLING QUANTITY]]</f>
        <v>0</v>
      </c>
      <c r="AA29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2" s="121">
        <f ca="1">IF(Stock[[#This Row],[SELLING DATE]]&gt;0,Stock[[#This Row],[SELLING DATE]]-Stock[[#This Row],[BUY DATE]]+1,IF(Stock[[#This Row],[BUY DATE]]=0,0,TODAY()-Stock[[#This Row],[BUY DATE]]+1))</f>
        <v>0</v>
      </c>
      <c r="AC2902" s="122" t="str">
        <f>IFERROR(Stock[[#This Row],[CASH DIVIDEND]]+Stock[[#This Row],[RETURN/(LOSS) FROM TRADING
(auto-fill)]],"")</f>
        <v/>
      </c>
      <c r="AD290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2" s="146" t="str">
        <f ca="1">IFERROR(IF(Stock[[#This Row],[HOLDING DAYS
(auto-fill)]]&lt;365,Stock[[#This Row],[% TOTAL RETURN/(LOSS)
(auto-fill)]]*365/Stock[[#This Row],[HOLDING DAYS
(auto-fill)]],POWER((1+Stock[[#This Row],[% TOTAL RETURN/(LOSS)
(auto-fill)]]),1/(Stock[[#This Row],[HOLDING DAYS
(auto-fill)]]/365))-1),"")</f>
        <v/>
      </c>
      <c r="AF2902" s="81"/>
      <c r="AG2902" s="149" t="str">
        <f>IF(Stock[[#This Row],[STATUS
(auto-fill)]]="HOLDING",Stock[[#This Row],[MARKET PRICE]]-Stock[[#This Row],[BUYING PRICE]],"")</f>
        <v/>
      </c>
      <c r="AH2902" s="143" t="str">
        <f>IFERROR(Stock[[#This Row],[CHANGE
(auto-fill)]]/Stock[[#This Row],[BUYING PRICE]],"")</f>
        <v/>
      </c>
      <c r="AI2902" s="130" t="str">
        <f>IF(Stock[[#This Row],[MARKET PRICE]]&gt;0,Stock[[#This Row],[MARKET PRICE]]*Stock[[#This Row],[REMAINING QUANTITY
(auto-fill)]],"")</f>
        <v/>
      </c>
    </row>
    <row r="2903" spans="2:35">
      <c r="B2903" s="110" t="str">
        <f>IF(AND(Stock[[#This Row],[BUYING QUANTITY]]&gt;0,Stock[[#This Row],[REMAINING QUANTITY
(auto-fill)]]=0),"SOLD OUT",
IF(AND(Stock[[#This Row],[BUYING QUANTITY]]&gt;0,Stock[[#This Row],[REMAINING QUANTITY
(auto-fill)]]&gt;0),"HOLDING",""))</f>
        <v/>
      </c>
      <c r="C2903" s="113">
        <f t="shared" si="45"/>
        <v>2890</v>
      </c>
      <c r="D2903" s="79"/>
      <c r="E2903" s="80"/>
      <c r="F2903" s="162"/>
      <c r="G2903" s="85"/>
      <c r="H2903" s="86"/>
      <c r="I2903" s="164"/>
      <c r="J2903" s="115" t="str">
        <f>IF(Stock[[#This Row],[BUYING QUANTITY]]&gt;0,Stock[[#This Row],[BUYING PRICE]]*Stock[[#This Row],[BUYING QUANTITY]]*Stock[[#This Row],[% BUYING FEE]],"")</f>
        <v/>
      </c>
      <c r="K2903" s="89"/>
      <c r="L2903" s="90"/>
      <c r="M2903" s="117" t="str">
        <f>IF(Stock[[#This Row],[BUYING QUANTITY]]&gt;0,Stock[[#This Row],[BUYING PRICE]]*(1+Stock[[#This Row],[% THRESHOLD (RETURN)_1]]),"")</f>
        <v/>
      </c>
      <c r="N2903" s="91"/>
      <c r="O2903" s="117" t="str">
        <f>IF(Stock[[#This Row],[BUYING QUANTITY]]&gt;0,Stock[[#This Row],[BUYING PRICE]]*(1+Stock[[#This Row],[% THRESHOLD (RETURN)_2]]),"")</f>
        <v/>
      </c>
      <c r="P2903" s="91"/>
      <c r="Q2903" s="117" t="str">
        <f>IF(Stock[[#This Row],[BUYING QUANTITY]]&gt;0,Stock[[#This Row],[BUYING PRICE]]*(1+Stock[[#This Row],[% THRESHOLD (LOSS)]]),"")</f>
        <v/>
      </c>
      <c r="R2903" s="105"/>
      <c r="S2903" s="118" t="str">
        <f>IF(Stock[[#This Row],[CASH DIVIDEND]]&gt;0,Stock[[#This Row],[CASH DIVIDEND]]/(Stock[[#This Row],[BUYING PRICE]]*Stock[[#This Row],[BUYING QUANTITY]]),"")</f>
        <v/>
      </c>
      <c r="T2903" s="105"/>
      <c r="U2903" s="79"/>
      <c r="V2903" s="97"/>
      <c r="W2903" s="98"/>
      <c r="X2903" s="168"/>
      <c r="Y2903" s="126" t="str">
        <f>IF(Stock[[#This Row],[SELLING QUANTITY]]&gt;0,Stock[[#This Row],[SELLING PRICE]]*Stock[[#This Row],[SELLING QUANTITY]]*Stock[[#This Row],[% SELLING FEE]]+Stock[[#This Row],[SELLING PRICE]]*Stock[[#This Row],[SELLING QUANTITY]]*$D$12,"")</f>
        <v/>
      </c>
      <c r="Z2903" s="121">
        <f>Stock[[#This Row],[BUYING QUANTITY]]+Stock[[#This Row],[STOCK DIVIDEND]]-Stock[[#This Row],[SELLING QUANTITY]]</f>
        <v>0</v>
      </c>
      <c r="AA29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3" s="121">
        <f ca="1">IF(Stock[[#This Row],[SELLING DATE]]&gt;0,Stock[[#This Row],[SELLING DATE]]-Stock[[#This Row],[BUY DATE]]+1,IF(Stock[[#This Row],[BUY DATE]]=0,0,TODAY()-Stock[[#This Row],[BUY DATE]]+1))</f>
        <v>0</v>
      </c>
      <c r="AC2903" s="122" t="str">
        <f>IFERROR(Stock[[#This Row],[CASH DIVIDEND]]+Stock[[#This Row],[RETURN/(LOSS) FROM TRADING
(auto-fill)]],"")</f>
        <v/>
      </c>
      <c r="AD290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3" s="146" t="str">
        <f ca="1">IFERROR(IF(Stock[[#This Row],[HOLDING DAYS
(auto-fill)]]&lt;365,Stock[[#This Row],[% TOTAL RETURN/(LOSS)
(auto-fill)]]*365/Stock[[#This Row],[HOLDING DAYS
(auto-fill)]],POWER((1+Stock[[#This Row],[% TOTAL RETURN/(LOSS)
(auto-fill)]]),1/(Stock[[#This Row],[HOLDING DAYS
(auto-fill)]]/365))-1),"")</f>
        <v/>
      </c>
      <c r="AF2903" s="81"/>
      <c r="AG2903" s="149" t="str">
        <f>IF(Stock[[#This Row],[STATUS
(auto-fill)]]="HOLDING",Stock[[#This Row],[MARKET PRICE]]-Stock[[#This Row],[BUYING PRICE]],"")</f>
        <v/>
      </c>
      <c r="AH2903" s="143" t="str">
        <f>IFERROR(Stock[[#This Row],[CHANGE
(auto-fill)]]/Stock[[#This Row],[BUYING PRICE]],"")</f>
        <v/>
      </c>
      <c r="AI2903" s="130" t="str">
        <f>IF(Stock[[#This Row],[MARKET PRICE]]&gt;0,Stock[[#This Row],[MARKET PRICE]]*Stock[[#This Row],[REMAINING QUANTITY
(auto-fill)]],"")</f>
        <v/>
      </c>
    </row>
    <row r="2904" spans="2:35">
      <c r="B2904" s="110" t="str">
        <f>IF(AND(Stock[[#This Row],[BUYING QUANTITY]]&gt;0,Stock[[#This Row],[REMAINING QUANTITY
(auto-fill)]]=0),"SOLD OUT",
IF(AND(Stock[[#This Row],[BUYING QUANTITY]]&gt;0,Stock[[#This Row],[REMAINING QUANTITY
(auto-fill)]]&gt;0),"HOLDING",""))</f>
        <v/>
      </c>
      <c r="C2904" s="113">
        <f t="shared" si="45"/>
        <v>2891</v>
      </c>
      <c r="D2904" s="79"/>
      <c r="E2904" s="80"/>
      <c r="F2904" s="162"/>
      <c r="G2904" s="85"/>
      <c r="H2904" s="86"/>
      <c r="I2904" s="164"/>
      <c r="J2904" s="115" t="str">
        <f>IF(Stock[[#This Row],[BUYING QUANTITY]]&gt;0,Stock[[#This Row],[BUYING PRICE]]*Stock[[#This Row],[BUYING QUANTITY]]*Stock[[#This Row],[% BUYING FEE]],"")</f>
        <v/>
      </c>
      <c r="K2904" s="89"/>
      <c r="L2904" s="90"/>
      <c r="M2904" s="117" t="str">
        <f>IF(Stock[[#This Row],[BUYING QUANTITY]]&gt;0,Stock[[#This Row],[BUYING PRICE]]*(1+Stock[[#This Row],[% THRESHOLD (RETURN)_1]]),"")</f>
        <v/>
      </c>
      <c r="N2904" s="91"/>
      <c r="O2904" s="117" t="str">
        <f>IF(Stock[[#This Row],[BUYING QUANTITY]]&gt;0,Stock[[#This Row],[BUYING PRICE]]*(1+Stock[[#This Row],[% THRESHOLD (RETURN)_2]]),"")</f>
        <v/>
      </c>
      <c r="P2904" s="91"/>
      <c r="Q2904" s="117" t="str">
        <f>IF(Stock[[#This Row],[BUYING QUANTITY]]&gt;0,Stock[[#This Row],[BUYING PRICE]]*(1+Stock[[#This Row],[% THRESHOLD (LOSS)]]),"")</f>
        <v/>
      </c>
      <c r="R2904" s="105"/>
      <c r="S2904" s="118" t="str">
        <f>IF(Stock[[#This Row],[CASH DIVIDEND]]&gt;0,Stock[[#This Row],[CASH DIVIDEND]]/(Stock[[#This Row],[BUYING PRICE]]*Stock[[#This Row],[BUYING QUANTITY]]),"")</f>
        <v/>
      </c>
      <c r="T2904" s="105"/>
      <c r="U2904" s="79"/>
      <c r="V2904" s="97"/>
      <c r="W2904" s="98"/>
      <c r="X2904" s="168"/>
      <c r="Y2904" s="126" t="str">
        <f>IF(Stock[[#This Row],[SELLING QUANTITY]]&gt;0,Stock[[#This Row],[SELLING PRICE]]*Stock[[#This Row],[SELLING QUANTITY]]*Stock[[#This Row],[% SELLING FEE]]+Stock[[#This Row],[SELLING PRICE]]*Stock[[#This Row],[SELLING QUANTITY]]*$D$12,"")</f>
        <v/>
      </c>
      <c r="Z2904" s="121">
        <f>Stock[[#This Row],[BUYING QUANTITY]]+Stock[[#This Row],[STOCK DIVIDEND]]-Stock[[#This Row],[SELLING QUANTITY]]</f>
        <v>0</v>
      </c>
      <c r="AA29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4" s="121">
        <f ca="1">IF(Stock[[#This Row],[SELLING DATE]]&gt;0,Stock[[#This Row],[SELLING DATE]]-Stock[[#This Row],[BUY DATE]]+1,IF(Stock[[#This Row],[BUY DATE]]=0,0,TODAY()-Stock[[#This Row],[BUY DATE]]+1))</f>
        <v>0</v>
      </c>
      <c r="AC2904" s="122" t="str">
        <f>IFERROR(Stock[[#This Row],[CASH DIVIDEND]]+Stock[[#This Row],[RETURN/(LOSS) FROM TRADING
(auto-fill)]],"")</f>
        <v/>
      </c>
      <c r="AD290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4" s="146" t="str">
        <f ca="1">IFERROR(IF(Stock[[#This Row],[HOLDING DAYS
(auto-fill)]]&lt;365,Stock[[#This Row],[% TOTAL RETURN/(LOSS)
(auto-fill)]]*365/Stock[[#This Row],[HOLDING DAYS
(auto-fill)]],POWER((1+Stock[[#This Row],[% TOTAL RETURN/(LOSS)
(auto-fill)]]),1/(Stock[[#This Row],[HOLDING DAYS
(auto-fill)]]/365))-1),"")</f>
        <v/>
      </c>
      <c r="AF2904" s="81"/>
      <c r="AG2904" s="149" t="str">
        <f>IF(Stock[[#This Row],[STATUS
(auto-fill)]]="HOLDING",Stock[[#This Row],[MARKET PRICE]]-Stock[[#This Row],[BUYING PRICE]],"")</f>
        <v/>
      </c>
      <c r="AH2904" s="143" t="str">
        <f>IFERROR(Stock[[#This Row],[CHANGE
(auto-fill)]]/Stock[[#This Row],[BUYING PRICE]],"")</f>
        <v/>
      </c>
      <c r="AI2904" s="130" t="str">
        <f>IF(Stock[[#This Row],[MARKET PRICE]]&gt;0,Stock[[#This Row],[MARKET PRICE]]*Stock[[#This Row],[REMAINING QUANTITY
(auto-fill)]],"")</f>
        <v/>
      </c>
    </row>
    <row r="2905" spans="2:35">
      <c r="B2905" s="110" t="str">
        <f>IF(AND(Stock[[#This Row],[BUYING QUANTITY]]&gt;0,Stock[[#This Row],[REMAINING QUANTITY
(auto-fill)]]=0),"SOLD OUT",
IF(AND(Stock[[#This Row],[BUYING QUANTITY]]&gt;0,Stock[[#This Row],[REMAINING QUANTITY
(auto-fill)]]&gt;0),"HOLDING",""))</f>
        <v/>
      </c>
      <c r="C2905" s="113">
        <f t="shared" si="45"/>
        <v>2892</v>
      </c>
      <c r="D2905" s="79"/>
      <c r="E2905" s="80"/>
      <c r="F2905" s="162"/>
      <c r="G2905" s="85"/>
      <c r="H2905" s="86"/>
      <c r="I2905" s="164"/>
      <c r="J2905" s="115" t="str">
        <f>IF(Stock[[#This Row],[BUYING QUANTITY]]&gt;0,Stock[[#This Row],[BUYING PRICE]]*Stock[[#This Row],[BUYING QUANTITY]]*Stock[[#This Row],[% BUYING FEE]],"")</f>
        <v/>
      </c>
      <c r="K2905" s="89"/>
      <c r="L2905" s="90"/>
      <c r="M2905" s="117" t="str">
        <f>IF(Stock[[#This Row],[BUYING QUANTITY]]&gt;0,Stock[[#This Row],[BUYING PRICE]]*(1+Stock[[#This Row],[% THRESHOLD (RETURN)_1]]),"")</f>
        <v/>
      </c>
      <c r="N2905" s="91"/>
      <c r="O2905" s="117" t="str">
        <f>IF(Stock[[#This Row],[BUYING QUANTITY]]&gt;0,Stock[[#This Row],[BUYING PRICE]]*(1+Stock[[#This Row],[% THRESHOLD (RETURN)_2]]),"")</f>
        <v/>
      </c>
      <c r="P2905" s="91"/>
      <c r="Q2905" s="117" t="str">
        <f>IF(Stock[[#This Row],[BUYING QUANTITY]]&gt;0,Stock[[#This Row],[BUYING PRICE]]*(1+Stock[[#This Row],[% THRESHOLD (LOSS)]]),"")</f>
        <v/>
      </c>
      <c r="R2905" s="105"/>
      <c r="S2905" s="118" t="str">
        <f>IF(Stock[[#This Row],[CASH DIVIDEND]]&gt;0,Stock[[#This Row],[CASH DIVIDEND]]/(Stock[[#This Row],[BUYING PRICE]]*Stock[[#This Row],[BUYING QUANTITY]]),"")</f>
        <v/>
      </c>
      <c r="T2905" s="105"/>
      <c r="U2905" s="79"/>
      <c r="V2905" s="97"/>
      <c r="W2905" s="98"/>
      <c r="X2905" s="168"/>
      <c r="Y2905" s="126" t="str">
        <f>IF(Stock[[#This Row],[SELLING QUANTITY]]&gt;0,Stock[[#This Row],[SELLING PRICE]]*Stock[[#This Row],[SELLING QUANTITY]]*Stock[[#This Row],[% SELLING FEE]]+Stock[[#This Row],[SELLING PRICE]]*Stock[[#This Row],[SELLING QUANTITY]]*$D$12,"")</f>
        <v/>
      </c>
      <c r="Z2905" s="121">
        <f>Stock[[#This Row],[BUYING QUANTITY]]+Stock[[#This Row],[STOCK DIVIDEND]]-Stock[[#This Row],[SELLING QUANTITY]]</f>
        <v>0</v>
      </c>
      <c r="AA29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5" s="121">
        <f ca="1">IF(Stock[[#This Row],[SELLING DATE]]&gt;0,Stock[[#This Row],[SELLING DATE]]-Stock[[#This Row],[BUY DATE]]+1,IF(Stock[[#This Row],[BUY DATE]]=0,0,TODAY()-Stock[[#This Row],[BUY DATE]]+1))</f>
        <v>0</v>
      </c>
      <c r="AC2905" s="122" t="str">
        <f>IFERROR(Stock[[#This Row],[CASH DIVIDEND]]+Stock[[#This Row],[RETURN/(LOSS) FROM TRADING
(auto-fill)]],"")</f>
        <v/>
      </c>
      <c r="AD290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5" s="146" t="str">
        <f ca="1">IFERROR(IF(Stock[[#This Row],[HOLDING DAYS
(auto-fill)]]&lt;365,Stock[[#This Row],[% TOTAL RETURN/(LOSS)
(auto-fill)]]*365/Stock[[#This Row],[HOLDING DAYS
(auto-fill)]],POWER((1+Stock[[#This Row],[% TOTAL RETURN/(LOSS)
(auto-fill)]]),1/(Stock[[#This Row],[HOLDING DAYS
(auto-fill)]]/365))-1),"")</f>
        <v/>
      </c>
      <c r="AF2905" s="81"/>
      <c r="AG2905" s="149" t="str">
        <f>IF(Stock[[#This Row],[STATUS
(auto-fill)]]="HOLDING",Stock[[#This Row],[MARKET PRICE]]-Stock[[#This Row],[BUYING PRICE]],"")</f>
        <v/>
      </c>
      <c r="AH2905" s="143" t="str">
        <f>IFERROR(Stock[[#This Row],[CHANGE
(auto-fill)]]/Stock[[#This Row],[BUYING PRICE]],"")</f>
        <v/>
      </c>
      <c r="AI2905" s="130" t="str">
        <f>IF(Stock[[#This Row],[MARKET PRICE]]&gt;0,Stock[[#This Row],[MARKET PRICE]]*Stock[[#This Row],[REMAINING QUANTITY
(auto-fill)]],"")</f>
        <v/>
      </c>
    </row>
    <row r="2906" spans="2:35">
      <c r="B2906" s="110" t="str">
        <f>IF(AND(Stock[[#This Row],[BUYING QUANTITY]]&gt;0,Stock[[#This Row],[REMAINING QUANTITY
(auto-fill)]]=0),"SOLD OUT",
IF(AND(Stock[[#This Row],[BUYING QUANTITY]]&gt;0,Stock[[#This Row],[REMAINING QUANTITY
(auto-fill)]]&gt;0),"HOLDING",""))</f>
        <v/>
      </c>
      <c r="C2906" s="113">
        <f t="shared" si="45"/>
        <v>2893</v>
      </c>
      <c r="D2906" s="79"/>
      <c r="E2906" s="80"/>
      <c r="F2906" s="162"/>
      <c r="G2906" s="85"/>
      <c r="H2906" s="86"/>
      <c r="I2906" s="164"/>
      <c r="J2906" s="115" t="str">
        <f>IF(Stock[[#This Row],[BUYING QUANTITY]]&gt;0,Stock[[#This Row],[BUYING PRICE]]*Stock[[#This Row],[BUYING QUANTITY]]*Stock[[#This Row],[% BUYING FEE]],"")</f>
        <v/>
      </c>
      <c r="K2906" s="89"/>
      <c r="L2906" s="90"/>
      <c r="M2906" s="117" t="str">
        <f>IF(Stock[[#This Row],[BUYING QUANTITY]]&gt;0,Stock[[#This Row],[BUYING PRICE]]*(1+Stock[[#This Row],[% THRESHOLD (RETURN)_1]]),"")</f>
        <v/>
      </c>
      <c r="N2906" s="91"/>
      <c r="O2906" s="117" t="str">
        <f>IF(Stock[[#This Row],[BUYING QUANTITY]]&gt;0,Stock[[#This Row],[BUYING PRICE]]*(1+Stock[[#This Row],[% THRESHOLD (RETURN)_2]]),"")</f>
        <v/>
      </c>
      <c r="P2906" s="91"/>
      <c r="Q2906" s="117" t="str">
        <f>IF(Stock[[#This Row],[BUYING QUANTITY]]&gt;0,Stock[[#This Row],[BUYING PRICE]]*(1+Stock[[#This Row],[% THRESHOLD (LOSS)]]),"")</f>
        <v/>
      </c>
      <c r="R2906" s="105"/>
      <c r="S2906" s="118" t="str">
        <f>IF(Stock[[#This Row],[CASH DIVIDEND]]&gt;0,Stock[[#This Row],[CASH DIVIDEND]]/(Stock[[#This Row],[BUYING PRICE]]*Stock[[#This Row],[BUYING QUANTITY]]),"")</f>
        <v/>
      </c>
      <c r="T2906" s="105"/>
      <c r="U2906" s="79"/>
      <c r="V2906" s="97"/>
      <c r="W2906" s="98"/>
      <c r="X2906" s="168"/>
      <c r="Y2906" s="126" t="str">
        <f>IF(Stock[[#This Row],[SELLING QUANTITY]]&gt;0,Stock[[#This Row],[SELLING PRICE]]*Stock[[#This Row],[SELLING QUANTITY]]*Stock[[#This Row],[% SELLING FEE]]+Stock[[#This Row],[SELLING PRICE]]*Stock[[#This Row],[SELLING QUANTITY]]*$D$12,"")</f>
        <v/>
      </c>
      <c r="Z2906" s="121">
        <f>Stock[[#This Row],[BUYING QUANTITY]]+Stock[[#This Row],[STOCK DIVIDEND]]-Stock[[#This Row],[SELLING QUANTITY]]</f>
        <v>0</v>
      </c>
      <c r="AA29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6" s="121">
        <f ca="1">IF(Stock[[#This Row],[SELLING DATE]]&gt;0,Stock[[#This Row],[SELLING DATE]]-Stock[[#This Row],[BUY DATE]]+1,IF(Stock[[#This Row],[BUY DATE]]=0,0,TODAY()-Stock[[#This Row],[BUY DATE]]+1))</f>
        <v>0</v>
      </c>
      <c r="AC2906" s="122" t="str">
        <f>IFERROR(Stock[[#This Row],[CASH DIVIDEND]]+Stock[[#This Row],[RETURN/(LOSS) FROM TRADING
(auto-fill)]],"")</f>
        <v/>
      </c>
      <c r="AD290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6" s="146" t="str">
        <f ca="1">IFERROR(IF(Stock[[#This Row],[HOLDING DAYS
(auto-fill)]]&lt;365,Stock[[#This Row],[% TOTAL RETURN/(LOSS)
(auto-fill)]]*365/Stock[[#This Row],[HOLDING DAYS
(auto-fill)]],POWER((1+Stock[[#This Row],[% TOTAL RETURN/(LOSS)
(auto-fill)]]),1/(Stock[[#This Row],[HOLDING DAYS
(auto-fill)]]/365))-1),"")</f>
        <v/>
      </c>
      <c r="AF2906" s="81"/>
      <c r="AG2906" s="149" t="str">
        <f>IF(Stock[[#This Row],[STATUS
(auto-fill)]]="HOLDING",Stock[[#This Row],[MARKET PRICE]]-Stock[[#This Row],[BUYING PRICE]],"")</f>
        <v/>
      </c>
      <c r="AH2906" s="143" t="str">
        <f>IFERROR(Stock[[#This Row],[CHANGE
(auto-fill)]]/Stock[[#This Row],[BUYING PRICE]],"")</f>
        <v/>
      </c>
      <c r="AI2906" s="130" t="str">
        <f>IF(Stock[[#This Row],[MARKET PRICE]]&gt;0,Stock[[#This Row],[MARKET PRICE]]*Stock[[#This Row],[REMAINING QUANTITY
(auto-fill)]],"")</f>
        <v/>
      </c>
    </row>
    <row r="2907" spans="2:35">
      <c r="B2907" s="110" t="str">
        <f>IF(AND(Stock[[#This Row],[BUYING QUANTITY]]&gt;0,Stock[[#This Row],[REMAINING QUANTITY
(auto-fill)]]=0),"SOLD OUT",
IF(AND(Stock[[#This Row],[BUYING QUANTITY]]&gt;0,Stock[[#This Row],[REMAINING QUANTITY
(auto-fill)]]&gt;0),"HOLDING",""))</f>
        <v/>
      </c>
      <c r="C2907" s="113">
        <f t="shared" si="45"/>
        <v>2894</v>
      </c>
      <c r="D2907" s="79"/>
      <c r="E2907" s="80"/>
      <c r="F2907" s="162"/>
      <c r="G2907" s="85"/>
      <c r="H2907" s="86"/>
      <c r="I2907" s="164"/>
      <c r="J2907" s="115" t="str">
        <f>IF(Stock[[#This Row],[BUYING QUANTITY]]&gt;0,Stock[[#This Row],[BUYING PRICE]]*Stock[[#This Row],[BUYING QUANTITY]]*Stock[[#This Row],[% BUYING FEE]],"")</f>
        <v/>
      </c>
      <c r="K2907" s="89"/>
      <c r="L2907" s="90"/>
      <c r="M2907" s="117" t="str">
        <f>IF(Stock[[#This Row],[BUYING QUANTITY]]&gt;0,Stock[[#This Row],[BUYING PRICE]]*(1+Stock[[#This Row],[% THRESHOLD (RETURN)_1]]),"")</f>
        <v/>
      </c>
      <c r="N2907" s="91"/>
      <c r="O2907" s="117" t="str">
        <f>IF(Stock[[#This Row],[BUYING QUANTITY]]&gt;0,Stock[[#This Row],[BUYING PRICE]]*(1+Stock[[#This Row],[% THRESHOLD (RETURN)_2]]),"")</f>
        <v/>
      </c>
      <c r="P2907" s="91"/>
      <c r="Q2907" s="117" t="str">
        <f>IF(Stock[[#This Row],[BUYING QUANTITY]]&gt;0,Stock[[#This Row],[BUYING PRICE]]*(1+Stock[[#This Row],[% THRESHOLD (LOSS)]]),"")</f>
        <v/>
      </c>
      <c r="R2907" s="105"/>
      <c r="S2907" s="118" t="str">
        <f>IF(Stock[[#This Row],[CASH DIVIDEND]]&gt;0,Stock[[#This Row],[CASH DIVIDEND]]/(Stock[[#This Row],[BUYING PRICE]]*Stock[[#This Row],[BUYING QUANTITY]]),"")</f>
        <v/>
      </c>
      <c r="T2907" s="105"/>
      <c r="U2907" s="79"/>
      <c r="V2907" s="97"/>
      <c r="W2907" s="98"/>
      <c r="X2907" s="168"/>
      <c r="Y2907" s="126" t="str">
        <f>IF(Stock[[#This Row],[SELLING QUANTITY]]&gt;0,Stock[[#This Row],[SELLING PRICE]]*Stock[[#This Row],[SELLING QUANTITY]]*Stock[[#This Row],[% SELLING FEE]]+Stock[[#This Row],[SELLING PRICE]]*Stock[[#This Row],[SELLING QUANTITY]]*$D$12,"")</f>
        <v/>
      </c>
      <c r="Z2907" s="121">
        <f>Stock[[#This Row],[BUYING QUANTITY]]+Stock[[#This Row],[STOCK DIVIDEND]]-Stock[[#This Row],[SELLING QUANTITY]]</f>
        <v>0</v>
      </c>
      <c r="AA29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7" s="121">
        <f ca="1">IF(Stock[[#This Row],[SELLING DATE]]&gt;0,Stock[[#This Row],[SELLING DATE]]-Stock[[#This Row],[BUY DATE]]+1,IF(Stock[[#This Row],[BUY DATE]]=0,0,TODAY()-Stock[[#This Row],[BUY DATE]]+1))</f>
        <v>0</v>
      </c>
      <c r="AC2907" s="122" t="str">
        <f>IFERROR(Stock[[#This Row],[CASH DIVIDEND]]+Stock[[#This Row],[RETURN/(LOSS) FROM TRADING
(auto-fill)]],"")</f>
        <v/>
      </c>
      <c r="AD290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7" s="146" t="str">
        <f ca="1">IFERROR(IF(Stock[[#This Row],[HOLDING DAYS
(auto-fill)]]&lt;365,Stock[[#This Row],[% TOTAL RETURN/(LOSS)
(auto-fill)]]*365/Stock[[#This Row],[HOLDING DAYS
(auto-fill)]],POWER((1+Stock[[#This Row],[% TOTAL RETURN/(LOSS)
(auto-fill)]]),1/(Stock[[#This Row],[HOLDING DAYS
(auto-fill)]]/365))-1),"")</f>
        <v/>
      </c>
      <c r="AF2907" s="81"/>
      <c r="AG2907" s="149" t="str">
        <f>IF(Stock[[#This Row],[STATUS
(auto-fill)]]="HOLDING",Stock[[#This Row],[MARKET PRICE]]-Stock[[#This Row],[BUYING PRICE]],"")</f>
        <v/>
      </c>
      <c r="AH2907" s="143" t="str">
        <f>IFERROR(Stock[[#This Row],[CHANGE
(auto-fill)]]/Stock[[#This Row],[BUYING PRICE]],"")</f>
        <v/>
      </c>
      <c r="AI2907" s="130" t="str">
        <f>IF(Stock[[#This Row],[MARKET PRICE]]&gt;0,Stock[[#This Row],[MARKET PRICE]]*Stock[[#This Row],[REMAINING QUANTITY
(auto-fill)]],"")</f>
        <v/>
      </c>
    </row>
    <row r="2908" spans="2:35">
      <c r="B2908" s="110" t="str">
        <f>IF(AND(Stock[[#This Row],[BUYING QUANTITY]]&gt;0,Stock[[#This Row],[REMAINING QUANTITY
(auto-fill)]]=0),"SOLD OUT",
IF(AND(Stock[[#This Row],[BUYING QUANTITY]]&gt;0,Stock[[#This Row],[REMAINING QUANTITY
(auto-fill)]]&gt;0),"HOLDING",""))</f>
        <v/>
      </c>
      <c r="C2908" s="113">
        <f t="shared" si="45"/>
        <v>2895</v>
      </c>
      <c r="D2908" s="79"/>
      <c r="E2908" s="80"/>
      <c r="F2908" s="162"/>
      <c r="G2908" s="85"/>
      <c r="H2908" s="86"/>
      <c r="I2908" s="164"/>
      <c r="J2908" s="115" t="str">
        <f>IF(Stock[[#This Row],[BUYING QUANTITY]]&gt;0,Stock[[#This Row],[BUYING PRICE]]*Stock[[#This Row],[BUYING QUANTITY]]*Stock[[#This Row],[% BUYING FEE]],"")</f>
        <v/>
      </c>
      <c r="K2908" s="89"/>
      <c r="L2908" s="90"/>
      <c r="M2908" s="117" t="str">
        <f>IF(Stock[[#This Row],[BUYING QUANTITY]]&gt;0,Stock[[#This Row],[BUYING PRICE]]*(1+Stock[[#This Row],[% THRESHOLD (RETURN)_1]]),"")</f>
        <v/>
      </c>
      <c r="N2908" s="91"/>
      <c r="O2908" s="117" t="str">
        <f>IF(Stock[[#This Row],[BUYING QUANTITY]]&gt;0,Stock[[#This Row],[BUYING PRICE]]*(1+Stock[[#This Row],[% THRESHOLD (RETURN)_2]]),"")</f>
        <v/>
      </c>
      <c r="P2908" s="91"/>
      <c r="Q2908" s="117" t="str">
        <f>IF(Stock[[#This Row],[BUYING QUANTITY]]&gt;0,Stock[[#This Row],[BUYING PRICE]]*(1+Stock[[#This Row],[% THRESHOLD (LOSS)]]),"")</f>
        <v/>
      </c>
      <c r="R2908" s="105"/>
      <c r="S2908" s="118" t="str">
        <f>IF(Stock[[#This Row],[CASH DIVIDEND]]&gt;0,Stock[[#This Row],[CASH DIVIDEND]]/(Stock[[#This Row],[BUYING PRICE]]*Stock[[#This Row],[BUYING QUANTITY]]),"")</f>
        <v/>
      </c>
      <c r="T2908" s="105"/>
      <c r="U2908" s="79"/>
      <c r="V2908" s="97"/>
      <c r="W2908" s="98"/>
      <c r="X2908" s="168"/>
      <c r="Y2908" s="126" t="str">
        <f>IF(Stock[[#This Row],[SELLING QUANTITY]]&gt;0,Stock[[#This Row],[SELLING PRICE]]*Stock[[#This Row],[SELLING QUANTITY]]*Stock[[#This Row],[% SELLING FEE]]+Stock[[#This Row],[SELLING PRICE]]*Stock[[#This Row],[SELLING QUANTITY]]*$D$12,"")</f>
        <v/>
      </c>
      <c r="Z2908" s="121">
        <f>Stock[[#This Row],[BUYING QUANTITY]]+Stock[[#This Row],[STOCK DIVIDEND]]-Stock[[#This Row],[SELLING QUANTITY]]</f>
        <v>0</v>
      </c>
      <c r="AA29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8" s="121">
        <f ca="1">IF(Stock[[#This Row],[SELLING DATE]]&gt;0,Stock[[#This Row],[SELLING DATE]]-Stock[[#This Row],[BUY DATE]]+1,IF(Stock[[#This Row],[BUY DATE]]=0,0,TODAY()-Stock[[#This Row],[BUY DATE]]+1))</f>
        <v>0</v>
      </c>
      <c r="AC2908" s="122" t="str">
        <f>IFERROR(Stock[[#This Row],[CASH DIVIDEND]]+Stock[[#This Row],[RETURN/(LOSS) FROM TRADING
(auto-fill)]],"")</f>
        <v/>
      </c>
      <c r="AD290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8" s="146" t="str">
        <f ca="1">IFERROR(IF(Stock[[#This Row],[HOLDING DAYS
(auto-fill)]]&lt;365,Stock[[#This Row],[% TOTAL RETURN/(LOSS)
(auto-fill)]]*365/Stock[[#This Row],[HOLDING DAYS
(auto-fill)]],POWER((1+Stock[[#This Row],[% TOTAL RETURN/(LOSS)
(auto-fill)]]),1/(Stock[[#This Row],[HOLDING DAYS
(auto-fill)]]/365))-1),"")</f>
        <v/>
      </c>
      <c r="AF2908" s="81"/>
      <c r="AG2908" s="149" t="str">
        <f>IF(Stock[[#This Row],[STATUS
(auto-fill)]]="HOLDING",Stock[[#This Row],[MARKET PRICE]]-Stock[[#This Row],[BUYING PRICE]],"")</f>
        <v/>
      </c>
      <c r="AH2908" s="143" t="str">
        <f>IFERROR(Stock[[#This Row],[CHANGE
(auto-fill)]]/Stock[[#This Row],[BUYING PRICE]],"")</f>
        <v/>
      </c>
      <c r="AI2908" s="130" t="str">
        <f>IF(Stock[[#This Row],[MARKET PRICE]]&gt;0,Stock[[#This Row],[MARKET PRICE]]*Stock[[#This Row],[REMAINING QUANTITY
(auto-fill)]],"")</f>
        <v/>
      </c>
    </row>
    <row r="2909" spans="2:35">
      <c r="B2909" s="110" t="str">
        <f>IF(AND(Stock[[#This Row],[BUYING QUANTITY]]&gt;0,Stock[[#This Row],[REMAINING QUANTITY
(auto-fill)]]=0),"SOLD OUT",
IF(AND(Stock[[#This Row],[BUYING QUANTITY]]&gt;0,Stock[[#This Row],[REMAINING QUANTITY
(auto-fill)]]&gt;0),"HOLDING",""))</f>
        <v/>
      </c>
      <c r="C2909" s="113">
        <f t="shared" si="45"/>
        <v>2896</v>
      </c>
      <c r="D2909" s="79"/>
      <c r="E2909" s="80"/>
      <c r="F2909" s="162"/>
      <c r="G2909" s="85"/>
      <c r="H2909" s="86"/>
      <c r="I2909" s="164"/>
      <c r="J2909" s="115" t="str">
        <f>IF(Stock[[#This Row],[BUYING QUANTITY]]&gt;0,Stock[[#This Row],[BUYING PRICE]]*Stock[[#This Row],[BUYING QUANTITY]]*Stock[[#This Row],[% BUYING FEE]],"")</f>
        <v/>
      </c>
      <c r="K2909" s="89"/>
      <c r="L2909" s="90"/>
      <c r="M2909" s="117" t="str">
        <f>IF(Stock[[#This Row],[BUYING QUANTITY]]&gt;0,Stock[[#This Row],[BUYING PRICE]]*(1+Stock[[#This Row],[% THRESHOLD (RETURN)_1]]),"")</f>
        <v/>
      </c>
      <c r="N2909" s="91"/>
      <c r="O2909" s="117" t="str">
        <f>IF(Stock[[#This Row],[BUYING QUANTITY]]&gt;0,Stock[[#This Row],[BUYING PRICE]]*(1+Stock[[#This Row],[% THRESHOLD (RETURN)_2]]),"")</f>
        <v/>
      </c>
      <c r="P2909" s="91"/>
      <c r="Q2909" s="117" t="str">
        <f>IF(Stock[[#This Row],[BUYING QUANTITY]]&gt;0,Stock[[#This Row],[BUYING PRICE]]*(1+Stock[[#This Row],[% THRESHOLD (LOSS)]]),"")</f>
        <v/>
      </c>
      <c r="R2909" s="105"/>
      <c r="S2909" s="118" t="str">
        <f>IF(Stock[[#This Row],[CASH DIVIDEND]]&gt;0,Stock[[#This Row],[CASH DIVIDEND]]/(Stock[[#This Row],[BUYING PRICE]]*Stock[[#This Row],[BUYING QUANTITY]]),"")</f>
        <v/>
      </c>
      <c r="T2909" s="105"/>
      <c r="U2909" s="79"/>
      <c r="V2909" s="97"/>
      <c r="W2909" s="98"/>
      <c r="X2909" s="168"/>
      <c r="Y2909" s="126" t="str">
        <f>IF(Stock[[#This Row],[SELLING QUANTITY]]&gt;0,Stock[[#This Row],[SELLING PRICE]]*Stock[[#This Row],[SELLING QUANTITY]]*Stock[[#This Row],[% SELLING FEE]]+Stock[[#This Row],[SELLING PRICE]]*Stock[[#This Row],[SELLING QUANTITY]]*$D$12,"")</f>
        <v/>
      </c>
      <c r="Z2909" s="121">
        <f>Stock[[#This Row],[BUYING QUANTITY]]+Stock[[#This Row],[STOCK DIVIDEND]]-Stock[[#This Row],[SELLING QUANTITY]]</f>
        <v>0</v>
      </c>
      <c r="AA29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09" s="121">
        <f ca="1">IF(Stock[[#This Row],[SELLING DATE]]&gt;0,Stock[[#This Row],[SELLING DATE]]-Stock[[#This Row],[BUY DATE]]+1,IF(Stock[[#This Row],[BUY DATE]]=0,0,TODAY()-Stock[[#This Row],[BUY DATE]]+1))</f>
        <v>0</v>
      </c>
      <c r="AC2909" s="122" t="str">
        <f>IFERROR(Stock[[#This Row],[CASH DIVIDEND]]+Stock[[#This Row],[RETURN/(LOSS) FROM TRADING
(auto-fill)]],"")</f>
        <v/>
      </c>
      <c r="AD290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09" s="146" t="str">
        <f ca="1">IFERROR(IF(Stock[[#This Row],[HOLDING DAYS
(auto-fill)]]&lt;365,Stock[[#This Row],[% TOTAL RETURN/(LOSS)
(auto-fill)]]*365/Stock[[#This Row],[HOLDING DAYS
(auto-fill)]],POWER((1+Stock[[#This Row],[% TOTAL RETURN/(LOSS)
(auto-fill)]]),1/(Stock[[#This Row],[HOLDING DAYS
(auto-fill)]]/365))-1),"")</f>
        <v/>
      </c>
      <c r="AF2909" s="81"/>
      <c r="AG2909" s="149" t="str">
        <f>IF(Stock[[#This Row],[STATUS
(auto-fill)]]="HOLDING",Stock[[#This Row],[MARKET PRICE]]-Stock[[#This Row],[BUYING PRICE]],"")</f>
        <v/>
      </c>
      <c r="AH2909" s="143" t="str">
        <f>IFERROR(Stock[[#This Row],[CHANGE
(auto-fill)]]/Stock[[#This Row],[BUYING PRICE]],"")</f>
        <v/>
      </c>
      <c r="AI2909" s="130" t="str">
        <f>IF(Stock[[#This Row],[MARKET PRICE]]&gt;0,Stock[[#This Row],[MARKET PRICE]]*Stock[[#This Row],[REMAINING QUANTITY
(auto-fill)]],"")</f>
        <v/>
      </c>
    </row>
    <row r="2910" spans="2:35">
      <c r="B2910" s="110" t="str">
        <f>IF(AND(Stock[[#This Row],[BUYING QUANTITY]]&gt;0,Stock[[#This Row],[REMAINING QUANTITY
(auto-fill)]]=0),"SOLD OUT",
IF(AND(Stock[[#This Row],[BUYING QUANTITY]]&gt;0,Stock[[#This Row],[REMAINING QUANTITY
(auto-fill)]]&gt;0),"HOLDING",""))</f>
        <v/>
      </c>
      <c r="C2910" s="113">
        <f t="shared" si="45"/>
        <v>2897</v>
      </c>
      <c r="D2910" s="79"/>
      <c r="E2910" s="80"/>
      <c r="F2910" s="162"/>
      <c r="G2910" s="85"/>
      <c r="H2910" s="86"/>
      <c r="I2910" s="164"/>
      <c r="J2910" s="115" t="str">
        <f>IF(Stock[[#This Row],[BUYING QUANTITY]]&gt;0,Stock[[#This Row],[BUYING PRICE]]*Stock[[#This Row],[BUYING QUANTITY]]*Stock[[#This Row],[% BUYING FEE]],"")</f>
        <v/>
      </c>
      <c r="K2910" s="89"/>
      <c r="L2910" s="90"/>
      <c r="M2910" s="117" t="str">
        <f>IF(Stock[[#This Row],[BUYING QUANTITY]]&gt;0,Stock[[#This Row],[BUYING PRICE]]*(1+Stock[[#This Row],[% THRESHOLD (RETURN)_1]]),"")</f>
        <v/>
      </c>
      <c r="N2910" s="91"/>
      <c r="O2910" s="117" t="str">
        <f>IF(Stock[[#This Row],[BUYING QUANTITY]]&gt;0,Stock[[#This Row],[BUYING PRICE]]*(1+Stock[[#This Row],[% THRESHOLD (RETURN)_2]]),"")</f>
        <v/>
      </c>
      <c r="P2910" s="91"/>
      <c r="Q2910" s="117" t="str">
        <f>IF(Stock[[#This Row],[BUYING QUANTITY]]&gt;0,Stock[[#This Row],[BUYING PRICE]]*(1+Stock[[#This Row],[% THRESHOLD (LOSS)]]),"")</f>
        <v/>
      </c>
      <c r="R2910" s="105"/>
      <c r="S2910" s="118" t="str">
        <f>IF(Stock[[#This Row],[CASH DIVIDEND]]&gt;0,Stock[[#This Row],[CASH DIVIDEND]]/(Stock[[#This Row],[BUYING PRICE]]*Stock[[#This Row],[BUYING QUANTITY]]),"")</f>
        <v/>
      </c>
      <c r="T2910" s="105"/>
      <c r="U2910" s="79"/>
      <c r="V2910" s="97"/>
      <c r="W2910" s="98"/>
      <c r="X2910" s="168"/>
      <c r="Y2910" s="126" t="str">
        <f>IF(Stock[[#This Row],[SELLING QUANTITY]]&gt;0,Stock[[#This Row],[SELLING PRICE]]*Stock[[#This Row],[SELLING QUANTITY]]*Stock[[#This Row],[% SELLING FEE]]+Stock[[#This Row],[SELLING PRICE]]*Stock[[#This Row],[SELLING QUANTITY]]*$D$12,"")</f>
        <v/>
      </c>
      <c r="Z2910" s="121">
        <f>Stock[[#This Row],[BUYING QUANTITY]]+Stock[[#This Row],[STOCK DIVIDEND]]-Stock[[#This Row],[SELLING QUANTITY]]</f>
        <v>0</v>
      </c>
      <c r="AA29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0" s="121">
        <f ca="1">IF(Stock[[#This Row],[SELLING DATE]]&gt;0,Stock[[#This Row],[SELLING DATE]]-Stock[[#This Row],[BUY DATE]]+1,IF(Stock[[#This Row],[BUY DATE]]=0,0,TODAY()-Stock[[#This Row],[BUY DATE]]+1))</f>
        <v>0</v>
      </c>
      <c r="AC2910" s="122" t="str">
        <f>IFERROR(Stock[[#This Row],[CASH DIVIDEND]]+Stock[[#This Row],[RETURN/(LOSS) FROM TRADING
(auto-fill)]],"")</f>
        <v/>
      </c>
      <c r="AD291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0" s="146" t="str">
        <f ca="1">IFERROR(IF(Stock[[#This Row],[HOLDING DAYS
(auto-fill)]]&lt;365,Stock[[#This Row],[% TOTAL RETURN/(LOSS)
(auto-fill)]]*365/Stock[[#This Row],[HOLDING DAYS
(auto-fill)]],POWER((1+Stock[[#This Row],[% TOTAL RETURN/(LOSS)
(auto-fill)]]),1/(Stock[[#This Row],[HOLDING DAYS
(auto-fill)]]/365))-1),"")</f>
        <v/>
      </c>
      <c r="AF2910" s="81"/>
      <c r="AG2910" s="149" t="str">
        <f>IF(Stock[[#This Row],[STATUS
(auto-fill)]]="HOLDING",Stock[[#This Row],[MARKET PRICE]]-Stock[[#This Row],[BUYING PRICE]],"")</f>
        <v/>
      </c>
      <c r="AH2910" s="143" t="str">
        <f>IFERROR(Stock[[#This Row],[CHANGE
(auto-fill)]]/Stock[[#This Row],[BUYING PRICE]],"")</f>
        <v/>
      </c>
      <c r="AI2910" s="130" t="str">
        <f>IF(Stock[[#This Row],[MARKET PRICE]]&gt;0,Stock[[#This Row],[MARKET PRICE]]*Stock[[#This Row],[REMAINING QUANTITY
(auto-fill)]],"")</f>
        <v/>
      </c>
    </row>
    <row r="2911" spans="2:35">
      <c r="B2911" s="110" t="str">
        <f>IF(AND(Stock[[#This Row],[BUYING QUANTITY]]&gt;0,Stock[[#This Row],[REMAINING QUANTITY
(auto-fill)]]=0),"SOLD OUT",
IF(AND(Stock[[#This Row],[BUYING QUANTITY]]&gt;0,Stock[[#This Row],[REMAINING QUANTITY
(auto-fill)]]&gt;0),"HOLDING",""))</f>
        <v/>
      </c>
      <c r="C2911" s="113">
        <f t="shared" si="45"/>
        <v>2898</v>
      </c>
      <c r="D2911" s="79"/>
      <c r="E2911" s="80"/>
      <c r="F2911" s="162"/>
      <c r="G2911" s="85"/>
      <c r="H2911" s="86"/>
      <c r="I2911" s="164"/>
      <c r="J2911" s="115" t="str">
        <f>IF(Stock[[#This Row],[BUYING QUANTITY]]&gt;0,Stock[[#This Row],[BUYING PRICE]]*Stock[[#This Row],[BUYING QUANTITY]]*Stock[[#This Row],[% BUYING FEE]],"")</f>
        <v/>
      </c>
      <c r="K2911" s="89"/>
      <c r="L2911" s="90"/>
      <c r="M2911" s="117" t="str">
        <f>IF(Stock[[#This Row],[BUYING QUANTITY]]&gt;0,Stock[[#This Row],[BUYING PRICE]]*(1+Stock[[#This Row],[% THRESHOLD (RETURN)_1]]),"")</f>
        <v/>
      </c>
      <c r="N2911" s="91"/>
      <c r="O2911" s="117" t="str">
        <f>IF(Stock[[#This Row],[BUYING QUANTITY]]&gt;0,Stock[[#This Row],[BUYING PRICE]]*(1+Stock[[#This Row],[% THRESHOLD (RETURN)_2]]),"")</f>
        <v/>
      </c>
      <c r="P2911" s="91"/>
      <c r="Q2911" s="117" t="str">
        <f>IF(Stock[[#This Row],[BUYING QUANTITY]]&gt;0,Stock[[#This Row],[BUYING PRICE]]*(1+Stock[[#This Row],[% THRESHOLD (LOSS)]]),"")</f>
        <v/>
      </c>
      <c r="R2911" s="105"/>
      <c r="S2911" s="118" t="str">
        <f>IF(Stock[[#This Row],[CASH DIVIDEND]]&gt;0,Stock[[#This Row],[CASH DIVIDEND]]/(Stock[[#This Row],[BUYING PRICE]]*Stock[[#This Row],[BUYING QUANTITY]]),"")</f>
        <v/>
      </c>
      <c r="T2911" s="105"/>
      <c r="U2911" s="79"/>
      <c r="V2911" s="97"/>
      <c r="W2911" s="98"/>
      <c r="X2911" s="168"/>
      <c r="Y2911" s="126" t="str">
        <f>IF(Stock[[#This Row],[SELLING QUANTITY]]&gt;0,Stock[[#This Row],[SELLING PRICE]]*Stock[[#This Row],[SELLING QUANTITY]]*Stock[[#This Row],[% SELLING FEE]]+Stock[[#This Row],[SELLING PRICE]]*Stock[[#This Row],[SELLING QUANTITY]]*$D$12,"")</f>
        <v/>
      </c>
      <c r="Z2911" s="121">
        <f>Stock[[#This Row],[BUYING QUANTITY]]+Stock[[#This Row],[STOCK DIVIDEND]]-Stock[[#This Row],[SELLING QUANTITY]]</f>
        <v>0</v>
      </c>
      <c r="AA29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1" s="121">
        <f ca="1">IF(Stock[[#This Row],[SELLING DATE]]&gt;0,Stock[[#This Row],[SELLING DATE]]-Stock[[#This Row],[BUY DATE]]+1,IF(Stock[[#This Row],[BUY DATE]]=0,0,TODAY()-Stock[[#This Row],[BUY DATE]]+1))</f>
        <v>0</v>
      </c>
      <c r="AC2911" s="122" t="str">
        <f>IFERROR(Stock[[#This Row],[CASH DIVIDEND]]+Stock[[#This Row],[RETURN/(LOSS) FROM TRADING
(auto-fill)]],"")</f>
        <v/>
      </c>
      <c r="AD291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1" s="146" t="str">
        <f ca="1">IFERROR(IF(Stock[[#This Row],[HOLDING DAYS
(auto-fill)]]&lt;365,Stock[[#This Row],[% TOTAL RETURN/(LOSS)
(auto-fill)]]*365/Stock[[#This Row],[HOLDING DAYS
(auto-fill)]],POWER((1+Stock[[#This Row],[% TOTAL RETURN/(LOSS)
(auto-fill)]]),1/(Stock[[#This Row],[HOLDING DAYS
(auto-fill)]]/365))-1),"")</f>
        <v/>
      </c>
      <c r="AF2911" s="81"/>
      <c r="AG2911" s="149" t="str">
        <f>IF(Stock[[#This Row],[STATUS
(auto-fill)]]="HOLDING",Stock[[#This Row],[MARKET PRICE]]-Stock[[#This Row],[BUYING PRICE]],"")</f>
        <v/>
      </c>
      <c r="AH2911" s="143" t="str">
        <f>IFERROR(Stock[[#This Row],[CHANGE
(auto-fill)]]/Stock[[#This Row],[BUYING PRICE]],"")</f>
        <v/>
      </c>
      <c r="AI2911" s="130" t="str">
        <f>IF(Stock[[#This Row],[MARKET PRICE]]&gt;0,Stock[[#This Row],[MARKET PRICE]]*Stock[[#This Row],[REMAINING QUANTITY
(auto-fill)]],"")</f>
        <v/>
      </c>
    </row>
    <row r="2912" spans="2:35">
      <c r="B2912" s="110" t="str">
        <f>IF(AND(Stock[[#This Row],[BUYING QUANTITY]]&gt;0,Stock[[#This Row],[REMAINING QUANTITY
(auto-fill)]]=0),"SOLD OUT",
IF(AND(Stock[[#This Row],[BUYING QUANTITY]]&gt;0,Stock[[#This Row],[REMAINING QUANTITY
(auto-fill)]]&gt;0),"HOLDING",""))</f>
        <v/>
      </c>
      <c r="C2912" s="113">
        <f t="shared" si="45"/>
        <v>2899</v>
      </c>
      <c r="D2912" s="79"/>
      <c r="E2912" s="80"/>
      <c r="F2912" s="162"/>
      <c r="G2912" s="85"/>
      <c r="H2912" s="86"/>
      <c r="I2912" s="164"/>
      <c r="J2912" s="115" t="str">
        <f>IF(Stock[[#This Row],[BUYING QUANTITY]]&gt;0,Stock[[#This Row],[BUYING PRICE]]*Stock[[#This Row],[BUYING QUANTITY]]*Stock[[#This Row],[% BUYING FEE]],"")</f>
        <v/>
      </c>
      <c r="K2912" s="89"/>
      <c r="L2912" s="90"/>
      <c r="M2912" s="117" t="str">
        <f>IF(Stock[[#This Row],[BUYING QUANTITY]]&gt;0,Stock[[#This Row],[BUYING PRICE]]*(1+Stock[[#This Row],[% THRESHOLD (RETURN)_1]]),"")</f>
        <v/>
      </c>
      <c r="N2912" s="91"/>
      <c r="O2912" s="117" t="str">
        <f>IF(Stock[[#This Row],[BUYING QUANTITY]]&gt;0,Stock[[#This Row],[BUYING PRICE]]*(1+Stock[[#This Row],[% THRESHOLD (RETURN)_2]]),"")</f>
        <v/>
      </c>
      <c r="P2912" s="91"/>
      <c r="Q2912" s="117" t="str">
        <f>IF(Stock[[#This Row],[BUYING QUANTITY]]&gt;0,Stock[[#This Row],[BUYING PRICE]]*(1+Stock[[#This Row],[% THRESHOLD (LOSS)]]),"")</f>
        <v/>
      </c>
      <c r="R2912" s="105"/>
      <c r="S2912" s="118" t="str">
        <f>IF(Stock[[#This Row],[CASH DIVIDEND]]&gt;0,Stock[[#This Row],[CASH DIVIDEND]]/(Stock[[#This Row],[BUYING PRICE]]*Stock[[#This Row],[BUYING QUANTITY]]),"")</f>
        <v/>
      </c>
      <c r="T2912" s="105"/>
      <c r="U2912" s="79"/>
      <c r="V2912" s="97"/>
      <c r="W2912" s="98"/>
      <c r="X2912" s="168"/>
      <c r="Y2912" s="126" t="str">
        <f>IF(Stock[[#This Row],[SELLING QUANTITY]]&gt;0,Stock[[#This Row],[SELLING PRICE]]*Stock[[#This Row],[SELLING QUANTITY]]*Stock[[#This Row],[% SELLING FEE]]+Stock[[#This Row],[SELLING PRICE]]*Stock[[#This Row],[SELLING QUANTITY]]*$D$12,"")</f>
        <v/>
      </c>
      <c r="Z2912" s="121">
        <f>Stock[[#This Row],[BUYING QUANTITY]]+Stock[[#This Row],[STOCK DIVIDEND]]-Stock[[#This Row],[SELLING QUANTITY]]</f>
        <v>0</v>
      </c>
      <c r="AA29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2" s="121">
        <f ca="1">IF(Stock[[#This Row],[SELLING DATE]]&gt;0,Stock[[#This Row],[SELLING DATE]]-Stock[[#This Row],[BUY DATE]]+1,IF(Stock[[#This Row],[BUY DATE]]=0,0,TODAY()-Stock[[#This Row],[BUY DATE]]+1))</f>
        <v>0</v>
      </c>
      <c r="AC2912" s="122" t="str">
        <f>IFERROR(Stock[[#This Row],[CASH DIVIDEND]]+Stock[[#This Row],[RETURN/(LOSS) FROM TRADING
(auto-fill)]],"")</f>
        <v/>
      </c>
      <c r="AD291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2" s="146" t="str">
        <f ca="1">IFERROR(IF(Stock[[#This Row],[HOLDING DAYS
(auto-fill)]]&lt;365,Stock[[#This Row],[% TOTAL RETURN/(LOSS)
(auto-fill)]]*365/Stock[[#This Row],[HOLDING DAYS
(auto-fill)]],POWER((1+Stock[[#This Row],[% TOTAL RETURN/(LOSS)
(auto-fill)]]),1/(Stock[[#This Row],[HOLDING DAYS
(auto-fill)]]/365))-1),"")</f>
        <v/>
      </c>
      <c r="AF2912" s="81"/>
      <c r="AG2912" s="149" t="str">
        <f>IF(Stock[[#This Row],[STATUS
(auto-fill)]]="HOLDING",Stock[[#This Row],[MARKET PRICE]]-Stock[[#This Row],[BUYING PRICE]],"")</f>
        <v/>
      </c>
      <c r="AH2912" s="143" t="str">
        <f>IFERROR(Stock[[#This Row],[CHANGE
(auto-fill)]]/Stock[[#This Row],[BUYING PRICE]],"")</f>
        <v/>
      </c>
      <c r="AI2912" s="130" t="str">
        <f>IF(Stock[[#This Row],[MARKET PRICE]]&gt;0,Stock[[#This Row],[MARKET PRICE]]*Stock[[#This Row],[REMAINING QUANTITY
(auto-fill)]],"")</f>
        <v/>
      </c>
    </row>
    <row r="2913" spans="2:35">
      <c r="B2913" s="110" t="str">
        <f>IF(AND(Stock[[#This Row],[BUYING QUANTITY]]&gt;0,Stock[[#This Row],[REMAINING QUANTITY
(auto-fill)]]=0),"SOLD OUT",
IF(AND(Stock[[#This Row],[BUYING QUANTITY]]&gt;0,Stock[[#This Row],[REMAINING QUANTITY
(auto-fill)]]&gt;0),"HOLDING",""))</f>
        <v/>
      </c>
      <c r="C2913" s="113">
        <f t="shared" si="45"/>
        <v>2900</v>
      </c>
      <c r="D2913" s="79"/>
      <c r="E2913" s="80"/>
      <c r="F2913" s="162"/>
      <c r="G2913" s="85"/>
      <c r="H2913" s="86"/>
      <c r="I2913" s="164"/>
      <c r="J2913" s="115" t="str">
        <f>IF(Stock[[#This Row],[BUYING QUANTITY]]&gt;0,Stock[[#This Row],[BUYING PRICE]]*Stock[[#This Row],[BUYING QUANTITY]]*Stock[[#This Row],[% BUYING FEE]],"")</f>
        <v/>
      </c>
      <c r="K2913" s="89"/>
      <c r="L2913" s="90"/>
      <c r="M2913" s="117" t="str">
        <f>IF(Stock[[#This Row],[BUYING QUANTITY]]&gt;0,Stock[[#This Row],[BUYING PRICE]]*(1+Stock[[#This Row],[% THRESHOLD (RETURN)_1]]),"")</f>
        <v/>
      </c>
      <c r="N2913" s="91"/>
      <c r="O2913" s="117" t="str">
        <f>IF(Stock[[#This Row],[BUYING QUANTITY]]&gt;0,Stock[[#This Row],[BUYING PRICE]]*(1+Stock[[#This Row],[% THRESHOLD (RETURN)_2]]),"")</f>
        <v/>
      </c>
      <c r="P2913" s="91"/>
      <c r="Q2913" s="117" t="str">
        <f>IF(Stock[[#This Row],[BUYING QUANTITY]]&gt;0,Stock[[#This Row],[BUYING PRICE]]*(1+Stock[[#This Row],[% THRESHOLD (LOSS)]]),"")</f>
        <v/>
      </c>
      <c r="R2913" s="105"/>
      <c r="S2913" s="118" t="str">
        <f>IF(Stock[[#This Row],[CASH DIVIDEND]]&gt;0,Stock[[#This Row],[CASH DIVIDEND]]/(Stock[[#This Row],[BUYING PRICE]]*Stock[[#This Row],[BUYING QUANTITY]]),"")</f>
        <v/>
      </c>
      <c r="T2913" s="105"/>
      <c r="U2913" s="79"/>
      <c r="V2913" s="97"/>
      <c r="W2913" s="98"/>
      <c r="X2913" s="168"/>
      <c r="Y2913" s="126" t="str">
        <f>IF(Stock[[#This Row],[SELLING QUANTITY]]&gt;0,Stock[[#This Row],[SELLING PRICE]]*Stock[[#This Row],[SELLING QUANTITY]]*Stock[[#This Row],[% SELLING FEE]]+Stock[[#This Row],[SELLING PRICE]]*Stock[[#This Row],[SELLING QUANTITY]]*$D$12,"")</f>
        <v/>
      </c>
      <c r="Z2913" s="121">
        <f>Stock[[#This Row],[BUYING QUANTITY]]+Stock[[#This Row],[STOCK DIVIDEND]]-Stock[[#This Row],[SELLING QUANTITY]]</f>
        <v>0</v>
      </c>
      <c r="AA29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3" s="121">
        <f ca="1">IF(Stock[[#This Row],[SELLING DATE]]&gt;0,Stock[[#This Row],[SELLING DATE]]-Stock[[#This Row],[BUY DATE]]+1,IF(Stock[[#This Row],[BUY DATE]]=0,0,TODAY()-Stock[[#This Row],[BUY DATE]]+1))</f>
        <v>0</v>
      </c>
      <c r="AC2913" s="122" t="str">
        <f>IFERROR(Stock[[#This Row],[CASH DIVIDEND]]+Stock[[#This Row],[RETURN/(LOSS) FROM TRADING
(auto-fill)]],"")</f>
        <v/>
      </c>
      <c r="AD291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3" s="146" t="str">
        <f ca="1">IFERROR(IF(Stock[[#This Row],[HOLDING DAYS
(auto-fill)]]&lt;365,Stock[[#This Row],[% TOTAL RETURN/(LOSS)
(auto-fill)]]*365/Stock[[#This Row],[HOLDING DAYS
(auto-fill)]],POWER((1+Stock[[#This Row],[% TOTAL RETURN/(LOSS)
(auto-fill)]]),1/(Stock[[#This Row],[HOLDING DAYS
(auto-fill)]]/365))-1),"")</f>
        <v/>
      </c>
      <c r="AF2913" s="81"/>
      <c r="AG2913" s="149" t="str">
        <f>IF(Stock[[#This Row],[STATUS
(auto-fill)]]="HOLDING",Stock[[#This Row],[MARKET PRICE]]-Stock[[#This Row],[BUYING PRICE]],"")</f>
        <v/>
      </c>
      <c r="AH2913" s="143" t="str">
        <f>IFERROR(Stock[[#This Row],[CHANGE
(auto-fill)]]/Stock[[#This Row],[BUYING PRICE]],"")</f>
        <v/>
      </c>
      <c r="AI2913" s="130" t="str">
        <f>IF(Stock[[#This Row],[MARKET PRICE]]&gt;0,Stock[[#This Row],[MARKET PRICE]]*Stock[[#This Row],[REMAINING QUANTITY
(auto-fill)]],"")</f>
        <v/>
      </c>
    </row>
    <row r="2914" spans="2:35">
      <c r="B2914" s="110" t="str">
        <f>IF(AND(Stock[[#This Row],[BUYING QUANTITY]]&gt;0,Stock[[#This Row],[REMAINING QUANTITY
(auto-fill)]]=0),"SOLD OUT",
IF(AND(Stock[[#This Row],[BUYING QUANTITY]]&gt;0,Stock[[#This Row],[REMAINING QUANTITY
(auto-fill)]]&gt;0),"HOLDING",""))</f>
        <v/>
      </c>
      <c r="C2914" s="113">
        <f t="shared" si="45"/>
        <v>2901</v>
      </c>
      <c r="D2914" s="79"/>
      <c r="E2914" s="80"/>
      <c r="F2914" s="162"/>
      <c r="G2914" s="85"/>
      <c r="H2914" s="86"/>
      <c r="I2914" s="164"/>
      <c r="J2914" s="115" t="str">
        <f>IF(Stock[[#This Row],[BUYING QUANTITY]]&gt;0,Stock[[#This Row],[BUYING PRICE]]*Stock[[#This Row],[BUYING QUANTITY]]*Stock[[#This Row],[% BUYING FEE]],"")</f>
        <v/>
      </c>
      <c r="K2914" s="89"/>
      <c r="L2914" s="90"/>
      <c r="M2914" s="117" t="str">
        <f>IF(Stock[[#This Row],[BUYING QUANTITY]]&gt;0,Stock[[#This Row],[BUYING PRICE]]*(1+Stock[[#This Row],[% THRESHOLD (RETURN)_1]]),"")</f>
        <v/>
      </c>
      <c r="N2914" s="91"/>
      <c r="O2914" s="117" t="str">
        <f>IF(Stock[[#This Row],[BUYING QUANTITY]]&gt;0,Stock[[#This Row],[BUYING PRICE]]*(1+Stock[[#This Row],[% THRESHOLD (RETURN)_2]]),"")</f>
        <v/>
      </c>
      <c r="P2914" s="91"/>
      <c r="Q2914" s="117" t="str">
        <f>IF(Stock[[#This Row],[BUYING QUANTITY]]&gt;0,Stock[[#This Row],[BUYING PRICE]]*(1+Stock[[#This Row],[% THRESHOLD (LOSS)]]),"")</f>
        <v/>
      </c>
      <c r="R2914" s="105"/>
      <c r="S2914" s="118" t="str">
        <f>IF(Stock[[#This Row],[CASH DIVIDEND]]&gt;0,Stock[[#This Row],[CASH DIVIDEND]]/(Stock[[#This Row],[BUYING PRICE]]*Stock[[#This Row],[BUYING QUANTITY]]),"")</f>
        <v/>
      </c>
      <c r="T2914" s="105"/>
      <c r="U2914" s="79"/>
      <c r="V2914" s="97"/>
      <c r="W2914" s="98"/>
      <c r="X2914" s="168"/>
      <c r="Y2914" s="126" t="str">
        <f>IF(Stock[[#This Row],[SELLING QUANTITY]]&gt;0,Stock[[#This Row],[SELLING PRICE]]*Stock[[#This Row],[SELLING QUANTITY]]*Stock[[#This Row],[% SELLING FEE]]+Stock[[#This Row],[SELLING PRICE]]*Stock[[#This Row],[SELLING QUANTITY]]*$D$12,"")</f>
        <v/>
      </c>
      <c r="Z2914" s="121">
        <f>Stock[[#This Row],[BUYING QUANTITY]]+Stock[[#This Row],[STOCK DIVIDEND]]-Stock[[#This Row],[SELLING QUANTITY]]</f>
        <v>0</v>
      </c>
      <c r="AA291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4" s="121">
        <f ca="1">IF(Stock[[#This Row],[SELLING DATE]]&gt;0,Stock[[#This Row],[SELLING DATE]]-Stock[[#This Row],[BUY DATE]]+1,IF(Stock[[#This Row],[BUY DATE]]=0,0,TODAY()-Stock[[#This Row],[BUY DATE]]+1))</f>
        <v>0</v>
      </c>
      <c r="AC2914" s="122" t="str">
        <f>IFERROR(Stock[[#This Row],[CASH DIVIDEND]]+Stock[[#This Row],[RETURN/(LOSS) FROM TRADING
(auto-fill)]],"")</f>
        <v/>
      </c>
      <c r="AD291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4" s="146" t="str">
        <f ca="1">IFERROR(IF(Stock[[#This Row],[HOLDING DAYS
(auto-fill)]]&lt;365,Stock[[#This Row],[% TOTAL RETURN/(LOSS)
(auto-fill)]]*365/Stock[[#This Row],[HOLDING DAYS
(auto-fill)]],POWER((1+Stock[[#This Row],[% TOTAL RETURN/(LOSS)
(auto-fill)]]),1/(Stock[[#This Row],[HOLDING DAYS
(auto-fill)]]/365))-1),"")</f>
        <v/>
      </c>
      <c r="AF2914" s="81"/>
      <c r="AG2914" s="149" t="str">
        <f>IF(Stock[[#This Row],[STATUS
(auto-fill)]]="HOLDING",Stock[[#This Row],[MARKET PRICE]]-Stock[[#This Row],[BUYING PRICE]],"")</f>
        <v/>
      </c>
      <c r="AH2914" s="143" t="str">
        <f>IFERROR(Stock[[#This Row],[CHANGE
(auto-fill)]]/Stock[[#This Row],[BUYING PRICE]],"")</f>
        <v/>
      </c>
      <c r="AI2914" s="130" t="str">
        <f>IF(Stock[[#This Row],[MARKET PRICE]]&gt;0,Stock[[#This Row],[MARKET PRICE]]*Stock[[#This Row],[REMAINING QUANTITY
(auto-fill)]],"")</f>
        <v/>
      </c>
    </row>
    <row r="2915" spans="2:35">
      <c r="B2915" s="110" t="str">
        <f>IF(AND(Stock[[#This Row],[BUYING QUANTITY]]&gt;0,Stock[[#This Row],[REMAINING QUANTITY
(auto-fill)]]=0),"SOLD OUT",
IF(AND(Stock[[#This Row],[BUYING QUANTITY]]&gt;0,Stock[[#This Row],[REMAINING QUANTITY
(auto-fill)]]&gt;0),"HOLDING",""))</f>
        <v/>
      </c>
      <c r="C2915" s="113">
        <f t="shared" si="45"/>
        <v>2902</v>
      </c>
      <c r="D2915" s="79"/>
      <c r="E2915" s="80"/>
      <c r="F2915" s="162"/>
      <c r="G2915" s="85"/>
      <c r="H2915" s="86"/>
      <c r="I2915" s="164"/>
      <c r="J2915" s="115" t="str">
        <f>IF(Stock[[#This Row],[BUYING QUANTITY]]&gt;0,Stock[[#This Row],[BUYING PRICE]]*Stock[[#This Row],[BUYING QUANTITY]]*Stock[[#This Row],[% BUYING FEE]],"")</f>
        <v/>
      </c>
      <c r="K2915" s="89"/>
      <c r="L2915" s="90"/>
      <c r="M2915" s="117" t="str">
        <f>IF(Stock[[#This Row],[BUYING QUANTITY]]&gt;0,Stock[[#This Row],[BUYING PRICE]]*(1+Stock[[#This Row],[% THRESHOLD (RETURN)_1]]),"")</f>
        <v/>
      </c>
      <c r="N2915" s="91"/>
      <c r="O2915" s="117" t="str">
        <f>IF(Stock[[#This Row],[BUYING QUANTITY]]&gt;0,Stock[[#This Row],[BUYING PRICE]]*(1+Stock[[#This Row],[% THRESHOLD (RETURN)_2]]),"")</f>
        <v/>
      </c>
      <c r="P2915" s="91"/>
      <c r="Q2915" s="117" t="str">
        <f>IF(Stock[[#This Row],[BUYING QUANTITY]]&gt;0,Stock[[#This Row],[BUYING PRICE]]*(1+Stock[[#This Row],[% THRESHOLD (LOSS)]]),"")</f>
        <v/>
      </c>
      <c r="R2915" s="105"/>
      <c r="S2915" s="118" t="str">
        <f>IF(Stock[[#This Row],[CASH DIVIDEND]]&gt;0,Stock[[#This Row],[CASH DIVIDEND]]/(Stock[[#This Row],[BUYING PRICE]]*Stock[[#This Row],[BUYING QUANTITY]]),"")</f>
        <v/>
      </c>
      <c r="T2915" s="105"/>
      <c r="U2915" s="79"/>
      <c r="V2915" s="97"/>
      <c r="W2915" s="98"/>
      <c r="X2915" s="168"/>
      <c r="Y2915" s="126" t="str">
        <f>IF(Stock[[#This Row],[SELLING QUANTITY]]&gt;0,Stock[[#This Row],[SELLING PRICE]]*Stock[[#This Row],[SELLING QUANTITY]]*Stock[[#This Row],[% SELLING FEE]]+Stock[[#This Row],[SELLING PRICE]]*Stock[[#This Row],[SELLING QUANTITY]]*$D$12,"")</f>
        <v/>
      </c>
      <c r="Z2915" s="121">
        <f>Stock[[#This Row],[BUYING QUANTITY]]+Stock[[#This Row],[STOCK DIVIDEND]]-Stock[[#This Row],[SELLING QUANTITY]]</f>
        <v>0</v>
      </c>
      <c r="AA291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5" s="121">
        <f ca="1">IF(Stock[[#This Row],[SELLING DATE]]&gt;0,Stock[[#This Row],[SELLING DATE]]-Stock[[#This Row],[BUY DATE]]+1,IF(Stock[[#This Row],[BUY DATE]]=0,0,TODAY()-Stock[[#This Row],[BUY DATE]]+1))</f>
        <v>0</v>
      </c>
      <c r="AC2915" s="122" t="str">
        <f>IFERROR(Stock[[#This Row],[CASH DIVIDEND]]+Stock[[#This Row],[RETURN/(LOSS) FROM TRADING
(auto-fill)]],"")</f>
        <v/>
      </c>
      <c r="AD291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5" s="146" t="str">
        <f ca="1">IFERROR(IF(Stock[[#This Row],[HOLDING DAYS
(auto-fill)]]&lt;365,Stock[[#This Row],[% TOTAL RETURN/(LOSS)
(auto-fill)]]*365/Stock[[#This Row],[HOLDING DAYS
(auto-fill)]],POWER((1+Stock[[#This Row],[% TOTAL RETURN/(LOSS)
(auto-fill)]]),1/(Stock[[#This Row],[HOLDING DAYS
(auto-fill)]]/365))-1),"")</f>
        <v/>
      </c>
      <c r="AF2915" s="81"/>
      <c r="AG2915" s="149" t="str">
        <f>IF(Stock[[#This Row],[STATUS
(auto-fill)]]="HOLDING",Stock[[#This Row],[MARKET PRICE]]-Stock[[#This Row],[BUYING PRICE]],"")</f>
        <v/>
      </c>
      <c r="AH2915" s="143" t="str">
        <f>IFERROR(Stock[[#This Row],[CHANGE
(auto-fill)]]/Stock[[#This Row],[BUYING PRICE]],"")</f>
        <v/>
      </c>
      <c r="AI2915" s="130" t="str">
        <f>IF(Stock[[#This Row],[MARKET PRICE]]&gt;0,Stock[[#This Row],[MARKET PRICE]]*Stock[[#This Row],[REMAINING QUANTITY
(auto-fill)]],"")</f>
        <v/>
      </c>
    </row>
    <row r="2916" spans="2:35">
      <c r="B2916" s="110" t="str">
        <f>IF(AND(Stock[[#This Row],[BUYING QUANTITY]]&gt;0,Stock[[#This Row],[REMAINING QUANTITY
(auto-fill)]]=0),"SOLD OUT",
IF(AND(Stock[[#This Row],[BUYING QUANTITY]]&gt;0,Stock[[#This Row],[REMAINING QUANTITY
(auto-fill)]]&gt;0),"HOLDING",""))</f>
        <v/>
      </c>
      <c r="C2916" s="113">
        <f t="shared" si="45"/>
        <v>2903</v>
      </c>
      <c r="D2916" s="79"/>
      <c r="E2916" s="80"/>
      <c r="F2916" s="162"/>
      <c r="G2916" s="85"/>
      <c r="H2916" s="86"/>
      <c r="I2916" s="164"/>
      <c r="J2916" s="115" t="str">
        <f>IF(Stock[[#This Row],[BUYING QUANTITY]]&gt;0,Stock[[#This Row],[BUYING PRICE]]*Stock[[#This Row],[BUYING QUANTITY]]*Stock[[#This Row],[% BUYING FEE]],"")</f>
        <v/>
      </c>
      <c r="K2916" s="89"/>
      <c r="L2916" s="90"/>
      <c r="M2916" s="117" t="str">
        <f>IF(Stock[[#This Row],[BUYING QUANTITY]]&gt;0,Stock[[#This Row],[BUYING PRICE]]*(1+Stock[[#This Row],[% THRESHOLD (RETURN)_1]]),"")</f>
        <v/>
      </c>
      <c r="N2916" s="91"/>
      <c r="O2916" s="117" t="str">
        <f>IF(Stock[[#This Row],[BUYING QUANTITY]]&gt;0,Stock[[#This Row],[BUYING PRICE]]*(1+Stock[[#This Row],[% THRESHOLD (RETURN)_2]]),"")</f>
        <v/>
      </c>
      <c r="P2916" s="91"/>
      <c r="Q2916" s="117" t="str">
        <f>IF(Stock[[#This Row],[BUYING QUANTITY]]&gt;0,Stock[[#This Row],[BUYING PRICE]]*(1+Stock[[#This Row],[% THRESHOLD (LOSS)]]),"")</f>
        <v/>
      </c>
      <c r="R2916" s="105"/>
      <c r="S2916" s="118" t="str">
        <f>IF(Stock[[#This Row],[CASH DIVIDEND]]&gt;0,Stock[[#This Row],[CASH DIVIDEND]]/(Stock[[#This Row],[BUYING PRICE]]*Stock[[#This Row],[BUYING QUANTITY]]),"")</f>
        <v/>
      </c>
      <c r="T2916" s="105"/>
      <c r="U2916" s="79"/>
      <c r="V2916" s="97"/>
      <c r="W2916" s="98"/>
      <c r="X2916" s="168"/>
      <c r="Y2916" s="126" t="str">
        <f>IF(Stock[[#This Row],[SELLING QUANTITY]]&gt;0,Stock[[#This Row],[SELLING PRICE]]*Stock[[#This Row],[SELLING QUANTITY]]*Stock[[#This Row],[% SELLING FEE]]+Stock[[#This Row],[SELLING PRICE]]*Stock[[#This Row],[SELLING QUANTITY]]*$D$12,"")</f>
        <v/>
      </c>
      <c r="Z2916" s="121">
        <f>Stock[[#This Row],[BUYING QUANTITY]]+Stock[[#This Row],[STOCK DIVIDEND]]-Stock[[#This Row],[SELLING QUANTITY]]</f>
        <v>0</v>
      </c>
      <c r="AA291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6" s="121">
        <f ca="1">IF(Stock[[#This Row],[SELLING DATE]]&gt;0,Stock[[#This Row],[SELLING DATE]]-Stock[[#This Row],[BUY DATE]]+1,IF(Stock[[#This Row],[BUY DATE]]=0,0,TODAY()-Stock[[#This Row],[BUY DATE]]+1))</f>
        <v>0</v>
      </c>
      <c r="AC2916" s="122" t="str">
        <f>IFERROR(Stock[[#This Row],[CASH DIVIDEND]]+Stock[[#This Row],[RETURN/(LOSS) FROM TRADING
(auto-fill)]],"")</f>
        <v/>
      </c>
      <c r="AD291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6" s="146" t="str">
        <f ca="1">IFERROR(IF(Stock[[#This Row],[HOLDING DAYS
(auto-fill)]]&lt;365,Stock[[#This Row],[% TOTAL RETURN/(LOSS)
(auto-fill)]]*365/Stock[[#This Row],[HOLDING DAYS
(auto-fill)]],POWER((1+Stock[[#This Row],[% TOTAL RETURN/(LOSS)
(auto-fill)]]),1/(Stock[[#This Row],[HOLDING DAYS
(auto-fill)]]/365))-1),"")</f>
        <v/>
      </c>
      <c r="AF2916" s="81"/>
      <c r="AG2916" s="149" t="str">
        <f>IF(Stock[[#This Row],[STATUS
(auto-fill)]]="HOLDING",Stock[[#This Row],[MARKET PRICE]]-Stock[[#This Row],[BUYING PRICE]],"")</f>
        <v/>
      </c>
      <c r="AH2916" s="143" t="str">
        <f>IFERROR(Stock[[#This Row],[CHANGE
(auto-fill)]]/Stock[[#This Row],[BUYING PRICE]],"")</f>
        <v/>
      </c>
      <c r="AI2916" s="130" t="str">
        <f>IF(Stock[[#This Row],[MARKET PRICE]]&gt;0,Stock[[#This Row],[MARKET PRICE]]*Stock[[#This Row],[REMAINING QUANTITY
(auto-fill)]],"")</f>
        <v/>
      </c>
    </row>
    <row r="2917" spans="2:35">
      <c r="B2917" s="110" t="str">
        <f>IF(AND(Stock[[#This Row],[BUYING QUANTITY]]&gt;0,Stock[[#This Row],[REMAINING QUANTITY
(auto-fill)]]=0),"SOLD OUT",
IF(AND(Stock[[#This Row],[BUYING QUANTITY]]&gt;0,Stock[[#This Row],[REMAINING QUANTITY
(auto-fill)]]&gt;0),"HOLDING",""))</f>
        <v/>
      </c>
      <c r="C2917" s="113">
        <f t="shared" si="45"/>
        <v>2904</v>
      </c>
      <c r="D2917" s="79"/>
      <c r="E2917" s="80"/>
      <c r="F2917" s="162"/>
      <c r="G2917" s="85"/>
      <c r="H2917" s="86"/>
      <c r="I2917" s="164"/>
      <c r="J2917" s="115" t="str">
        <f>IF(Stock[[#This Row],[BUYING QUANTITY]]&gt;0,Stock[[#This Row],[BUYING PRICE]]*Stock[[#This Row],[BUYING QUANTITY]]*Stock[[#This Row],[% BUYING FEE]],"")</f>
        <v/>
      </c>
      <c r="K2917" s="89"/>
      <c r="L2917" s="90"/>
      <c r="M2917" s="117" t="str">
        <f>IF(Stock[[#This Row],[BUYING QUANTITY]]&gt;0,Stock[[#This Row],[BUYING PRICE]]*(1+Stock[[#This Row],[% THRESHOLD (RETURN)_1]]),"")</f>
        <v/>
      </c>
      <c r="N2917" s="91"/>
      <c r="O2917" s="117" t="str">
        <f>IF(Stock[[#This Row],[BUYING QUANTITY]]&gt;0,Stock[[#This Row],[BUYING PRICE]]*(1+Stock[[#This Row],[% THRESHOLD (RETURN)_2]]),"")</f>
        <v/>
      </c>
      <c r="P2917" s="91"/>
      <c r="Q2917" s="117" t="str">
        <f>IF(Stock[[#This Row],[BUYING QUANTITY]]&gt;0,Stock[[#This Row],[BUYING PRICE]]*(1+Stock[[#This Row],[% THRESHOLD (LOSS)]]),"")</f>
        <v/>
      </c>
      <c r="R2917" s="105"/>
      <c r="S2917" s="118" t="str">
        <f>IF(Stock[[#This Row],[CASH DIVIDEND]]&gt;0,Stock[[#This Row],[CASH DIVIDEND]]/(Stock[[#This Row],[BUYING PRICE]]*Stock[[#This Row],[BUYING QUANTITY]]),"")</f>
        <v/>
      </c>
      <c r="T2917" s="105"/>
      <c r="U2917" s="79"/>
      <c r="V2917" s="97"/>
      <c r="W2917" s="98"/>
      <c r="X2917" s="168"/>
      <c r="Y2917" s="126" t="str">
        <f>IF(Stock[[#This Row],[SELLING QUANTITY]]&gt;0,Stock[[#This Row],[SELLING PRICE]]*Stock[[#This Row],[SELLING QUANTITY]]*Stock[[#This Row],[% SELLING FEE]]+Stock[[#This Row],[SELLING PRICE]]*Stock[[#This Row],[SELLING QUANTITY]]*$D$12,"")</f>
        <v/>
      </c>
      <c r="Z2917" s="121">
        <f>Stock[[#This Row],[BUYING QUANTITY]]+Stock[[#This Row],[STOCK DIVIDEND]]-Stock[[#This Row],[SELLING QUANTITY]]</f>
        <v>0</v>
      </c>
      <c r="AA291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7" s="121">
        <f ca="1">IF(Stock[[#This Row],[SELLING DATE]]&gt;0,Stock[[#This Row],[SELLING DATE]]-Stock[[#This Row],[BUY DATE]]+1,IF(Stock[[#This Row],[BUY DATE]]=0,0,TODAY()-Stock[[#This Row],[BUY DATE]]+1))</f>
        <v>0</v>
      </c>
      <c r="AC2917" s="122" t="str">
        <f>IFERROR(Stock[[#This Row],[CASH DIVIDEND]]+Stock[[#This Row],[RETURN/(LOSS) FROM TRADING
(auto-fill)]],"")</f>
        <v/>
      </c>
      <c r="AD291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7" s="146" t="str">
        <f ca="1">IFERROR(IF(Stock[[#This Row],[HOLDING DAYS
(auto-fill)]]&lt;365,Stock[[#This Row],[% TOTAL RETURN/(LOSS)
(auto-fill)]]*365/Stock[[#This Row],[HOLDING DAYS
(auto-fill)]],POWER((1+Stock[[#This Row],[% TOTAL RETURN/(LOSS)
(auto-fill)]]),1/(Stock[[#This Row],[HOLDING DAYS
(auto-fill)]]/365))-1),"")</f>
        <v/>
      </c>
      <c r="AF2917" s="81"/>
      <c r="AG2917" s="149" t="str">
        <f>IF(Stock[[#This Row],[STATUS
(auto-fill)]]="HOLDING",Stock[[#This Row],[MARKET PRICE]]-Stock[[#This Row],[BUYING PRICE]],"")</f>
        <v/>
      </c>
      <c r="AH2917" s="143" t="str">
        <f>IFERROR(Stock[[#This Row],[CHANGE
(auto-fill)]]/Stock[[#This Row],[BUYING PRICE]],"")</f>
        <v/>
      </c>
      <c r="AI2917" s="130" t="str">
        <f>IF(Stock[[#This Row],[MARKET PRICE]]&gt;0,Stock[[#This Row],[MARKET PRICE]]*Stock[[#This Row],[REMAINING QUANTITY
(auto-fill)]],"")</f>
        <v/>
      </c>
    </row>
    <row r="2918" spans="2:35">
      <c r="B2918" s="110" t="str">
        <f>IF(AND(Stock[[#This Row],[BUYING QUANTITY]]&gt;0,Stock[[#This Row],[REMAINING QUANTITY
(auto-fill)]]=0),"SOLD OUT",
IF(AND(Stock[[#This Row],[BUYING QUANTITY]]&gt;0,Stock[[#This Row],[REMAINING QUANTITY
(auto-fill)]]&gt;0),"HOLDING",""))</f>
        <v/>
      </c>
      <c r="C2918" s="113">
        <f t="shared" si="45"/>
        <v>2905</v>
      </c>
      <c r="D2918" s="79"/>
      <c r="E2918" s="80"/>
      <c r="F2918" s="162"/>
      <c r="G2918" s="85"/>
      <c r="H2918" s="86"/>
      <c r="I2918" s="164"/>
      <c r="J2918" s="115" t="str">
        <f>IF(Stock[[#This Row],[BUYING QUANTITY]]&gt;0,Stock[[#This Row],[BUYING PRICE]]*Stock[[#This Row],[BUYING QUANTITY]]*Stock[[#This Row],[% BUYING FEE]],"")</f>
        <v/>
      </c>
      <c r="K2918" s="89"/>
      <c r="L2918" s="90"/>
      <c r="M2918" s="117" t="str">
        <f>IF(Stock[[#This Row],[BUYING QUANTITY]]&gt;0,Stock[[#This Row],[BUYING PRICE]]*(1+Stock[[#This Row],[% THRESHOLD (RETURN)_1]]),"")</f>
        <v/>
      </c>
      <c r="N2918" s="91"/>
      <c r="O2918" s="117" t="str">
        <f>IF(Stock[[#This Row],[BUYING QUANTITY]]&gt;0,Stock[[#This Row],[BUYING PRICE]]*(1+Stock[[#This Row],[% THRESHOLD (RETURN)_2]]),"")</f>
        <v/>
      </c>
      <c r="P2918" s="91"/>
      <c r="Q2918" s="117" t="str">
        <f>IF(Stock[[#This Row],[BUYING QUANTITY]]&gt;0,Stock[[#This Row],[BUYING PRICE]]*(1+Stock[[#This Row],[% THRESHOLD (LOSS)]]),"")</f>
        <v/>
      </c>
      <c r="R2918" s="105"/>
      <c r="S2918" s="118" t="str">
        <f>IF(Stock[[#This Row],[CASH DIVIDEND]]&gt;0,Stock[[#This Row],[CASH DIVIDEND]]/(Stock[[#This Row],[BUYING PRICE]]*Stock[[#This Row],[BUYING QUANTITY]]),"")</f>
        <v/>
      </c>
      <c r="T2918" s="105"/>
      <c r="U2918" s="79"/>
      <c r="V2918" s="97"/>
      <c r="W2918" s="98"/>
      <c r="X2918" s="168"/>
      <c r="Y2918" s="126" t="str">
        <f>IF(Stock[[#This Row],[SELLING QUANTITY]]&gt;0,Stock[[#This Row],[SELLING PRICE]]*Stock[[#This Row],[SELLING QUANTITY]]*Stock[[#This Row],[% SELLING FEE]]+Stock[[#This Row],[SELLING PRICE]]*Stock[[#This Row],[SELLING QUANTITY]]*$D$12,"")</f>
        <v/>
      </c>
      <c r="Z2918" s="121">
        <f>Stock[[#This Row],[BUYING QUANTITY]]+Stock[[#This Row],[STOCK DIVIDEND]]-Stock[[#This Row],[SELLING QUANTITY]]</f>
        <v>0</v>
      </c>
      <c r="AA291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8" s="121">
        <f ca="1">IF(Stock[[#This Row],[SELLING DATE]]&gt;0,Stock[[#This Row],[SELLING DATE]]-Stock[[#This Row],[BUY DATE]]+1,IF(Stock[[#This Row],[BUY DATE]]=0,0,TODAY()-Stock[[#This Row],[BUY DATE]]+1))</f>
        <v>0</v>
      </c>
      <c r="AC2918" s="122" t="str">
        <f>IFERROR(Stock[[#This Row],[CASH DIVIDEND]]+Stock[[#This Row],[RETURN/(LOSS) FROM TRADING
(auto-fill)]],"")</f>
        <v/>
      </c>
      <c r="AD291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8" s="146" t="str">
        <f ca="1">IFERROR(IF(Stock[[#This Row],[HOLDING DAYS
(auto-fill)]]&lt;365,Stock[[#This Row],[% TOTAL RETURN/(LOSS)
(auto-fill)]]*365/Stock[[#This Row],[HOLDING DAYS
(auto-fill)]],POWER((1+Stock[[#This Row],[% TOTAL RETURN/(LOSS)
(auto-fill)]]),1/(Stock[[#This Row],[HOLDING DAYS
(auto-fill)]]/365))-1),"")</f>
        <v/>
      </c>
      <c r="AF2918" s="81"/>
      <c r="AG2918" s="149" t="str">
        <f>IF(Stock[[#This Row],[STATUS
(auto-fill)]]="HOLDING",Stock[[#This Row],[MARKET PRICE]]-Stock[[#This Row],[BUYING PRICE]],"")</f>
        <v/>
      </c>
      <c r="AH2918" s="143" t="str">
        <f>IFERROR(Stock[[#This Row],[CHANGE
(auto-fill)]]/Stock[[#This Row],[BUYING PRICE]],"")</f>
        <v/>
      </c>
      <c r="AI2918" s="130" t="str">
        <f>IF(Stock[[#This Row],[MARKET PRICE]]&gt;0,Stock[[#This Row],[MARKET PRICE]]*Stock[[#This Row],[REMAINING QUANTITY
(auto-fill)]],"")</f>
        <v/>
      </c>
    </row>
    <row r="2919" spans="2:35">
      <c r="B2919" s="110" t="str">
        <f>IF(AND(Stock[[#This Row],[BUYING QUANTITY]]&gt;0,Stock[[#This Row],[REMAINING QUANTITY
(auto-fill)]]=0),"SOLD OUT",
IF(AND(Stock[[#This Row],[BUYING QUANTITY]]&gt;0,Stock[[#This Row],[REMAINING QUANTITY
(auto-fill)]]&gt;0),"HOLDING",""))</f>
        <v/>
      </c>
      <c r="C2919" s="113">
        <f t="shared" si="45"/>
        <v>2906</v>
      </c>
      <c r="D2919" s="79"/>
      <c r="E2919" s="80"/>
      <c r="F2919" s="162"/>
      <c r="G2919" s="85"/>
      <c r="H2919" s="86"/>
      <c r="I2919" s="164"/>
      <c r="J2919" s="115" t="str">
        <f>IF(Stock[[#This Row],[BUYING QUANTITY]]&gt;0,Stock[[#This Row],[BUYING PRICE]]*Stock[[#This Row],[BUYING QUANTITY]]*Stock[[#This Row],[% BUYING FEE]],"")</f>
        <v/>
      </c>
      <c r="K2919" s="89"/>
      <c r="L2919" s="90"/>
      <c r="M2919" s="117" t="str">
        <f>IF(Stock[[#This Row],[BUYING QUANTITY]]&gt;0,Stock[[#This Row],[BUYING PRICE]]*(1+Stock[[#This Row],[% THRESHOLD (RETURN)_1]]),"")</f>
        <v/>
      </c>
      <c r="N2919" s="91"/>
      <c r="O2919" s="117" t="str">
        <f>IF(Stock[[#This Row],[BUYING QUANTITY]]&gt;0,Stock[[#This Row],[BUYING PRICE]]*(1+Stock[[#This Row],[% THRESHOLD (RETURN)_2]]),"")</f>
        <v/>
      </c>
      <c r="P2919" s="91"/>
      <c r="Q2919" s="117" t="str">
        <f>IF(Stock[[#This Row],[BUYING QUANTITY]]&gt;0,Stock[[#This Row],[BUYING PRICE]]*(1+Stock[[#This Row],[% THRESHOLD (LOSS)]]),"")</f>
        <v/>
      </c>
      <c r="R2919" s="105"/>
      <c r="S2919" s="118" t="str">
        <f>IF(Stock[[#This Row],[CASH DIVIDEND]]&gt;0,Stock[[#This Row],[CASH DIVIDEND]]/(Stock[[#This Row],[BUYING PRICE]]*Stock[[#This Row],[BUYING QUANTITY]]),"")</f>
        <v/>
      </c>
      <c r="T2919" s="105"/>
      <c r="U2919" s="79"/>
      <c r="V2919" s="97"/>
      <c r="W2919" s="98"/>
      <c r="X2919" s="168"/>
      <c r="Y2919" s="126" t="str">
        <f>IF(Stock[[#This Row],[SELLING QUANTITY]]&gt;0,Stock[[#This Row],[SELLING PRICE]]*Stock[[#This Row],[SELLING QUANTITY]]*Stock[[#This Row],[% SELLING FEE]]+Stock[[#This Row],[SELLING PRICE]]*Stock[[#This Row],[SELLING QUANTITY]]*$D$12,"")</f>
        <v/>
      </c>
      <c r="Z2919" s="121">
        <f>Stock[[#This Row],[BUYING QUANTITY]]+Stock[[#This Row],[STOCK DIVIDEND]]-Stock[[#This Row],[SELLING QUANTITY]]</f>
        <v>0</v>
      </c>
      <c r="AA291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19" s="121">
        <f ca="1">IF(Stock[[#This Row],[SELLING DATE]]&gt;0,Stock[[#This Row],[SELLING DATE]]-Stock[[#This Row],[BUY DATE]]+1,IF(Stock[[#This Row],[BUY DATE]]=0,0,TODAY()-Stock[[#This Row],[BUY DATE]]+1))</f>
        <v>0</v>
      </c>
      <c r="AC2919" s="122" t="str">
        <f>IFERROR(Stock[[#This Row],[CASH DIVIDEND]]+Stock[[#This Row],[RETURN/(LOSS) FROM TRADING
(auto-fill)]],"")</f>
        <v/>
      </c>
      <c r="AD291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19" s="146" t="str">
        <f ca="1">IFERROR(IF(Stock[[#This Row],[HOLDING DAYS
(auto-fill)]]&lt;365,Stock[[#This Row],[% TOTAL RETURN/(LOSS)
(auto-fill)]]*365/Stock[[#This Row],[HOLDING DAYS
(auto-fill)]],POWER((1+Stock[[#This Row],[% TOTAL RETURN/(LOSS)
(auto-fill)]]),1/(Stock[[#This Row],[HOLDING DAYS
(auto-fill)]]/365))-1),"")</f>
        <v/>
      </c>
      <c r="AF2919" s="81"/>
      <c r="AG2919" s="149" t="str">
        <f>IF(Stock[[#This Row],[STATUS
(auto-fill)]]="HOLDING",Stock[[#This Row],[MARKET PRICE]]-Stock[[#This Row],[BUYING PRICE]],"")</f>
        <v/>
      </c>
      <c r="AH2919" s="143" t="str">
        <f>IFERROR(Stock[[#This Row],[CHANGE
(auto-fill)]]/Stock[[#This Row],[BUYING PRICE]],"")</f>
        <v/>
      </c>
      <c r="AI2919" s="130" t="str">
        <f>IF(Stock[[#This Row],[MARKET PRICE]]&gt;0,Stock[[#This Row],[MARKET PRICE]]*Stock[[#This Row],[REMAINING QUANTITY
(auto-fill)]],"")</f>
        <v/>
      </c>
    </row>
    <row r="2920" spans="2:35">
      <c r="B2920" s="110" t="str">
        <f>IF(AND(Stock[[#This Row],[BUYING QUANTITY]]&gt;0,Stock[[#This Row],[REMAINING QUANTITY
(auto-fill)]]=0),"SOLD OUT",
IF(AND(Stock[[#This Row],[BUYING QUANTITY]]&gt;0,Stock[[#This Row],[REMAINING QUANTITY
(auto-fill)]]&gt;0),"HOLDING",""))</f>
        <v/>
      </c>
      <c r="C2920" s="113">
        <f t="shared" si="45"/>
        <v>2907</v>
      </c>
      <c r="D2920" s="79"/>
      <c r="E2920" s="80"/>
      <c r="F2920" s="162"/>
      <c r="G2920" s="85"/>
      <c r="H2920" s="86"/>
      <c r="I2920" s="164"/>
      <c r="J2920" s="115" t="str">
        <f>IF(Stock[[#This Row],[BUYING QUANTITY]]&gt;0,Stock[[#This Row],[BUYING PRICE]]*Stock[[#This Row],[BUYING QUANTITY]]*Stock[[#This Row],[% BUYING FEE]],"")</f>
        <v/>
      </c>
      <c r="K2920" s="89"/>
      <c r="L2920" s="90"/>
      <c r="M2920" s="117" t="str">
        <f>IF(Stock[[#This Row],[BUYING QUANTITY]]&gt;0,Stock[[#This Row],[BUYING PRICE]]*(1+Stock[[#This Row],[% THRESHOLD (RETURN)_1]]),"")</f>
        <v/>
      </c>
      <c r="N2920" s="91"/>
      <c r="O2920" s="117" t="str">
        <f>IF(Stock[[#This Row],[BUYING QUANTITY]]&gt;0,Stock[[#This Row],[BUYING PRICE]]*(1+Stock[[#This Row],[% THRESHOLD (RETURN)_2]]),"")</f>
        <v/>
      </c>
      <c r="P2920" s="91"/>
      <c r="Q2920" s="117" t="str">
        <f>IF(Stock[[#This Row],[BUYING QUANTITY]]&gt;0,Stock[[#This Row],[BUYING PRICE]]*(1+Stock[[#This Row],[% THRESHOLD (LOSS)]]),"")</f>
        <v/>
      </c>
      <c r="R2920" s="105"/>
      <c r="S2920" s="118" t="str">
        <f>IF(Stock[[#This Row],[CASH DIVIDEND]]&gt;0,Stock[[#This Row],[CASH DIVIDEND]]/(Stock[[#This Row],[BUYING PRICE]]*Stock[[#This Row],[BUYING QUANTITY]]),"")</f>
        <v/>
      </c>
      <c r="T2920" s="105"/>
      <c r="U2920" s="79"/>
      <c r="V2920" s="97"/>
      <c r="W2920" s="98"/>
      <c r="X2920" s="168"/>
      <c r="Y2920" s="126" t="str">
        <f>IF(Stock[[#This Row],[SELLING QUANTITY]]&gt;0,Stock[[#This Row],[SELLING PRICE]]*Stock[[#This Row],[SELLING QUANTITY]]*Stock[[#This Row],[% SELLING FEE]]+Stock[[#This Row],[SELLING PRICE]]*Stock[[#This Row],[SELLING QUANTITY]]*$D$12,"")</f>
        <v/>
      </c>
      <c r="Z2920" s="121">
        <f>Stock[[#This Row],[BUYING QUANTITY]]+Stock[[#This Row],[STOCK DIVIDEND]]-Stock[[#This Row],[SELLING QUANTITY]]</f>
        <v>0</v>
      </c>
      <c r="AA292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0" s="121">
        <f ca="1">IF(Stock[[#This Row],[SELLING DATE]]&gt;0,Stock[[#This Row],[SELLING DATE]]-Stock[[#This Row],[BUY DATE]]+1,IF(Stock[[#This Row],[BUY DATE]]=0,0,TODAY()-Stock[[#This Row],[BUY DATE]]+1))</f>
        <v>0</v>
      </c>
      <c r="AC2920" s="122" t="str">
        <f>IFERROR(Stock[[#This Row],[CASH DIVIDEND]]+Stock[[#This Row],[RETURN/(LOSS) FROM TRADING
(auto-fill)]],"")</f>
        <v/>
      </c>
      <c r="AD292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0" s="146" t="str">
        <f ca="1">IFERROR(IF(Stock[[#This Row],[HOLDING DAYS
(auto-fill)]]&lt;365,Stock[[#This Row],[% TOTAL RETURN/(LOSS)
(auto-fill)]]*365/Stock[[#This Row],[HOLDING DAYS
(auto-fill)]],POWER((1+Stock[[#This Row],[% TOTAL RETURN/(LOSS)
(auto-fill)]]),1/(Stock[[#This Row],[HOLDING DAYS
(auto-fill)]]/365))-1),"")</f>
        <v/>
      </c>
      <c r="AF2920" s="81"/>
      <c r="AG2920" s="149" t="str">
        <f>IF(Stock[[#This Row],[STATUS
(auto-fill)]]="HOLDING",Stock[[#This Row],[MARKET PRICE]]-Stock[[#This Row],[BUYING PRICE]],"")</f>
        <v/>
      </c>
      <c r="AH2920" s="143" t="str">
        <f>IFERROR(Stock[[#This Row],[CHANGE
(auto-fill)]]/Stock[[#This Row],[BUYING PRICE]],"")</f>
        <v/>
      </c>
      <c r="AI2920" s="130" t="str">
        <f>IF(Stock[[#This Row],[MARKET PRICE]]&gt;0,Stock[[#This Row],[MARKET PRICE]]*Stock[[#This Row],[REMAINING QUANTITY
(auto-fill)]],"")</f>
        <v/>
      </c>
    </row>
    <row r="2921" spans="2:35">
      <c r="B2921" s="110" t="str">
        <f>IF(AND(Stock[[#This Row],[BUYING QUANTITY]]&gt;0,Stock[[#This Row],[REMAINING QUANTITY
(auto-fill)]]=0),"SOLD OUT",
IF(AND(Stock[[#This Row],[BUYING QUANTITY]]&gt;0,Stock[[#This Row],[REMAINING QUANTITY
(auto-fill)]]&gt;0),"HOLDING",""))</f>
        <v/>
      </c>
      <c r="C2921" s="113">
        <f t="shared" si="45"/>
        <v>2908</v>
      </c>
      <c r="D2921" s="79"/>
      <c r="E2921" s="80"/>
      <c r="F2921" s="162"/>
      <c r="G2921" s="85"/>
      <c r="H2921" s="86"/>
      <c r="I2921" s="164"/>
      <c r="J2921" s="115" t="str">
        <f>IF(Stock[[#This Row],[BUYING QUANTITY]]&gt;0,Stock[[#This Row],[BUYING PRICE]]*Stock[[#This Row],[BUYING QUANTITY]]*Stock[[#This Row],[% BUYING FEE]],"")</f>
        <v/>
      </c>
      <c r="K2921" s="89"/>
      <c r="L2921" s="90"/>
      <c r="M2921" s="117" t="str">
        <f>IF(Stock[[#This Row],[BUYING QUANTITY]]&gt;0,Stock[[#This Row],[BUYING PRICE]]*(1+Stock[[#This Row],[% THRESHOLD (RETURN)_1]]),"")</f>
        <v/>
      </c>
      <c r="N2921" s="91"/>
      <c r="O2921" s="117" t="str">
        <f>IF(Stock[[#This Row],[BUYING QUANTITY]]&gt;0,Stock[[#This Row],[BUYING PRICE]]*(1+Stock[[#This Row],[% THRESHOLD (RETURN)_2]]),"")</f>
        <v/>
      </c>
      <c r="P2921" s="91"/>
      <c r="Q2921" s="117" t="str">
        <f>IF(Stock[[#This Row],[BUYING QUANTITY]]&gt;0,Stock[[#This Row],[BUYING PRICE]]*(1+Stock[[#This Row],[% THRESHOLD (LOSS)]]),"")</f>
        <v/>
      </c>
      <c r="R2921" s="105"/>
      <c r="S2921" s="118" t="str">
        <f>IF(Stock[[#This Row],[CASH DIVIDEND]]&gt;0,Stock[[#This Row],[CASH DIVIDEND]]/(Stock[[#This Row],[BUYING PRICE]]*Stock[[#This Row],[BUYING QUANTITY]]),"")</f>
        <v/>
      </c>
      <c r="T2921" s="105"/>
      <c r="U2921" s="79"/>
      <c r="V2921" s="97"/>
      <c r="W2921" s="98"/>
      <c r="X2921" s="168"/>
      <c r="Y2921" s="126" t="str">
        <f>IF(Stock[[#This Row],[SELLING QUANTITY]]&gt;0,Stock[[#This Row],[SELLING PRICE]]*Stock[[#This Row],[SELLING QUANTITY]]*Stock[[#This Row],[% SELLING FEE]]+Stock[[#This Row],[SELLING PRICE]]*Stock[[#This Row],[SELLING QUANTITY]]*$D$12,"")</f>
        <v/>
      </c>
      <c r="Z2921" s="121">
        <f>Stock[[#This Row],[BUYING QUANTITY]]+Stock[[#This Row],[STOCK DIVIDEND]]-Stock[[#This Row],[SELLING QUANTITY]]</f>
        <v>0</v>
      </c>
      <c r="AA292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1" s="121">
        <f ca="1">IF(Stock[[#This Row],[SELLING DATE]]&gt;0,Stock[[#This Row],[SELLING DATE]]-Stock[[#This Row],[BUY DATE]]+1,IF(Stock[[#This Row],[BUY DATE]]=0,0,TODAY()-Stock[[#This Row],[BUY DATE]]+1))</f>
        <v>0</v>
      </c>
      <c r="AC2921" s="122" t="str">
        <f>IFERROR(Stock[[#This Row],[CASH DIVIDEND]]+Stock[[#This Row],[RETURN/(LOSS) FROM TRADING
(auto-fill)]],"")</f>
        <v/>
      </c>
      <c r="AD292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1" s="146" t="str">
        <f ca="1">IFERROR(IF(Stock[[#This Row],[HOLDING DAYS
(auto-fill)]]&lt;365,Stock[[#This Row],[% TOTAL RETURN/(LOSS)
(auto-fill)]]*365/Stock[[#This Row],[HOLDING DAYS
(auto-fill)]],POWER((1+Stock[[#This Row],[% TOTAL RETURN/(LOSS)
(auto-fill)]]),1/(Stock[[#This Row],[HOLDING DAYS
(auto-fill)]]/365))-1),"")</f>
        <v/>
      </c>
      <c r="AF2921" s="81"/>
      <c r="AG2921" s="149" t="str">
        <f>IF(Stock[[#This Row],[STATUS
(auto-fill)]]="HOLDING",Stock[[#This Row],[MARKET PRICE]]-Stock[[#This Row],[BUYING PRICE]],"")</f>
        <v/>
      </c>
      <c r="AH2921" s="143" t="str">
        <f>IFERROR(Stock[[#This Row],[CHANGE
(auto-fill)]]/Stock[[#This Row],[BUYING PRICE]],"")</f>
        <v/>
      </c>
      <c r="AI2921" s="130" t="str">
        <f>IF(Stock[[#This Row],[MARKET PRICE]]&gt;0,Stock[[#This Row],[MARKET PRICE]]*Stock[[#This Row],[REMAINING QUANTITY
(auto-fill)]],"")</f>
        <v/>
      </c>
    </row>
    <row r="2922" spans="2:35">
      <c r="B2922" s="110" t="str">
        <f>IF(AND(Stock[[#This Row],[BUYING QUANTITY]]&gt;0,Stock[[#This Row],[REMAINING QUANTITY
(auto-fill)]]=0),"SOLD OUT",
IF(AND(Stock[[#This Row],[BUYING QUANTITY]]&gt;0,Stock[[#This Row],[REMAINING QUANTITY
(auto-fill)]]&gt;0),"HOLDING",""))</f>
        <v/>
      </c>
      <c r="C2922" s="113">
        <f t="shared" si="45"/>
        <v>2909</v>
      </c>
      <c r="D2922" s="79"/>
      <c r="E2922" s="80"/>
      <c r="F2922" s="162"/>
      <c r="G2922" s="85"/>
      <c r="H2922" s="86"/>
      <c r="I2922" s="164"/>
      <c r="J2922" s="115" t="str">
        <f>IF(Stock[[#This Row],[BUYING QUANTITY]]&gt;0,Stock[[#This Row],[BUYING PRICE]]*Stock[[#This Row],[BUYING QUANTITY]]*Stock[[#This Row],[% BUYING FEE]],"")</f>
        <v/>
      </c>
      <c r="K2922" s="89"/>
      <c r="L2922" s="90"/>
      <c r="M2922" s="117" t="str">
        <f>IF(Stock[[#This Row],[BUYING QUANTITY]]&gt;0,Stock[[#This Row],[BUYING PRICE]]*(1+Stock[[#This Row],[% THRESHOLD (RETURN)_1]]),"")</f>
        <v/>
      </c>
      <c r="N2922" s="91"/>
      <c r="O2922" s="117" t="str">
        <f>IF(Stock[[#This Row],[BUYING QUANTITY]]&gt;0,Stock[[#This Row],[BUYING PRICE]]*(1+Stock[[#This Row],[% THRESHOLD (RETURN)_2]]),"")</f>
        <v/>
      </c>
      <c r="P2922" s="91"/>
      <c r="Q2922" s="117" t="str">
        <f>IF(Stock[[#This Row],[BUYING QUANTITY]]&gt;0,Stock[[#This Row],[BUYING PRICE]]*(1+Stock[[#This Row],[% THRESHOLD (LOSS)]]),"")</f>
        <v/>
      </c>
      <c r="R2922" s="105"/>
      <c r="S2922" s="118" t="str">
        <f>IF(Stock[[#This Row],[CASH DIVIDEND]]&gt;0,Stock[[#This Row],[CASH DIVIDEND]]/(Stock[[#This Row],[BUYING PRICE]]*Stock[[#This Row],[BUYING QUANTITY]]),"")</f>
        <v/>
      </c>
      <c r="T2922" s="105"/>
      <c r="U2922" s="79"/>
      <c r="V2922" s="97"/>
      <c r="W2922" s="98"/>
      <c r="X2922" s="168"/>
      <c r="Y2922" s="126" t="str">
        <f>IF(Stock[[#This Row],[SELLING QUANTITY]]&gt;0,Stock[[#This Row],[SELLING PRICE]]*Stock[[#This Row],[SELLING QUANTITY]]*Stock[[#This Row],[% SELLING FEE]]+Stock[[#This Row],[SELLING PRICE]]*Stock[[#This Row],[SELLING QUANTITY]]*$D$12,"")</f>
        <v/>
      </c>
      <c r="Z2922" s="121">
        <f>Stock[[#This Row],[BUYING QUANTITY]]+Stock[[#This Row],[STOCK DIVIDEND]]-Stock[[#This Row],[SELLING QUANTITY]]</f>
        <v>0</v>
      </c>
      <c r="AA292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2" s="121">
        <f ca="1">IF(Stock[[#This Row],[SELLING DATE]]&gt;0,Stock[[#This Row],[SELLING DATE]]-Stock[[#This Row],[BUY DATE]]+1,IF(Stock[[#This Row],[BUY DATE]]=0,0,TODAY()-Stock[[#This Row],[BUY DATE]]+1))</f>
        <v>0</v>
      </c>
      <c r="AC2922" s="122" t="str">
        <f>IFERROR(Stock[[#This Row],[CASH DIVIDEND]]+Stock[[#This Row],[RETURN/(LOSS) FROM TRADING
(auto-fill)]],"")</f>
        <v/>
      </c>
      <c r="AD292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2" s="146" t="str">
        <f ca="1">IFERROR(IF(Stock[[#This Row],[HOLDING DAYS
(auto-fill)]]&lt;365,Stock[[#This Row],[% TOTAL RETURN/(LOSS)
(auto-fill)]]*365/Stock[[#This Row],[HOLDING DAYS
(auto-fill)]],POWER((1+Stock[[#This Row],[% TOTAL RETURN/(LOSS)
(auto-fill)]]),1/(Stock[[#This Row],[HOLDING DAYS
(auto-fill)]]/365))-1),"")</f>
        <v/>
      </c>
      <c r="AF2922" s="81"/>
      <c r="AG2922" s="149" t="str">
        <f>IF(Stock[[#This Row],[STATUS
(auto-fill)]]="HOLDING",Stock[[#This Row],[MARKET PRICE]]-Stock[[#This Row],[BUYING PRICE]],"")</f>
        <v/>
      </c>
      <c r="AH2922" s="143" t="str">
        <f>IFERROR(Stock[[#This Row],[CHANGE
(auto-fill)]]/Stock[[#This Row],[BUYING PRICE]],"")</f>
        <v/>
      </c>
      <c r="AI2922" s="130" t="str">
        <f>IF(Stock[[#This Row],[MARKET PRICE]]&gt;0,Stock[[#This Row],[MARKET PRICE]]*Stock[[#This Row],[REMAINING QUANTITY
(auto-fill)]],"")</f>
        <v/>
      </c>
    </row>
    <row r="2923" spans="2:35">
      <c r="B2923" s="110" t="str">
        <f>IF(AND(Stock[[#This Row],[BUYING QUANTITY]]&gt;0,Stock[[#This Row],[REMAINING QUANTITY
(auto-fill)]]=0),"SOLD OUT",
IF(AND(Stock[[#This Row],[BUYING QUANTITY]]&gt;0,Stock[[#This Row],[REMAINING QUANTITY
(auto-fill)]]&gt;0),"HOLDING",""))</f>
        <v/>
      </c>
      <c r="C2923" s="113">
        <f t="shared" si="45"/>
        <v>2910</v>
      </c>
      <c r="D2923" s="79"/>
      <c r="E2923" s="80"/>
      <c r="F2923" s="162"/>
      <c r="G2923" s="85"/>
      <c r="H2923" s="86"/>
      <c r="I2923" s="164"/>
      <c r="J2923" s="115" t="str">
        <f>IF(Stock[[#This Row],[BUYING QUANTITY]]&gt;0,Stock[[#This Row],[BUYING PRICE]]*Stock[[#This Row],[BUYING QUANTITY]]*Stock[[#This Row],[% BUYING FEE]],"")</f>
        <v/>
      </c>
      <c r="K2923" s="89"/>
      <c r="L2923" s="90"/>
      <c r="M2923" s="117" t="str">
        <f>IF(Stock[[#This Row],[BUYING QUANTITY]]&gt;0,Stock[[#This Row],[BUYING PRICE]]*(1+Stock[[#This Row],[% THRESHOLD (RETURN)_1]]),"")</f>
        <v/>
      </c>
      <c r="N2923" s="91"/>
      <c r="O2923" s="117" t="str">
        <f>IF(Stock[[#This Row],[BUYING QUANTITY]]&gt;0,Stock[[#This Row],[BUYING PRICE]]*(1+Stock[[#This Row],[% THRESHOLD (RETURN)_2]]),"")</f>
        <v/>
      </c>
      <c r="P2923" s="91"/>
      <c r="Q2923" s="117" t="str">
        <f>IF(Stock[[#This Row],[BUYING QUANTITY]]&gt;0,Stock[[#This Row],[BUYING PRICE]]*(1+Stock[[#This Row],[% THRESHOLD (LOSS)]]),"")</f>
        <v/>
      </c>
      <c r="R2923" s="105"/>
      <c r="S2923" s="118" t="str">
        <f>IF(Stock[[#This Row],[CASH DIVIDEND]]&gt;0,Stock[[#This Row],[CASH DIVIDEND]]/(Stock[[#This Row],[BUYING PRICE]]*Stock[[#This Row],[BUYING QUANTITY]]),"")</f>
        <v/>
      </c>
      <c r="T2923" s="105"/>
      <c r="U2923" s="79"/>
      <c r="V2923" s="97"/>
      <c r="W2923" s="98"/>
      <c r="X2923" s="168"/>
      <c r="Y2923" s="126" t="str">
        <f>IF(Stock[[#This Row],[SELLING QUANTITY]]&gt;0,Stock[[#This Row],[SELLING PRICE]]*Stock[[#This Row],[SELLING QUANTITY]]*Stock[[#This Row],[% SELLING FEE]]+Stock[[#This Row],[SELLING PRICE]]*Stock[[#This Row],[SELLING QUANTITY]]*$D$12,"")</f>
        <v/>
      </c>
      <c r="Z2923" s="121">
        <f>Stock[[#This Row],[BUYING QUANTITY]]+Stock[[#This Row],[STOCK DIVIDEND]]-Stock[[#This Row],[SELLING QUANTITY]]</f>
        <v>0</v>
      </c>
      <c r="AA292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3" s="121">
        <f ca="1">IF(Stock[[#This Row],[SELLING DATE]]&gt;0,Stock[[#This Row],[SELLING DATE]]-Stock[[#This Row],[BUY DATE]]+1,IF(Stock[[#This Row],[BUY DATE]]=0,0,TODAY()-Stock[[#This Row],[BUY DATE]]+1))</f>
        <v>0</v>
      </c>
      <c r="AC2923" s="122" t="str">
        <f>IFERROR(Stock[[#This Row],[CASH DIVIDEND]]+Stock[[#This Row],[RETURN/(LOSS) FROM TRADING
(auto-fill)]],"")</f>
        <v/>
      </c>
      <c r="AD292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3" s="146" t="str">
        <f ca="1">IFERROR(IF(Stock[[#This Row],[HOLDING DAYS
(auto-fill)]]&lt;365,Stock[[#This Row],[% TOTAL RETURN/(LOSS)
(auto-fill)]]*365/Stock[[#This Row],[HOLDING DAYS
(auto-fill)]],POWER((1+Stock[[#This Row],[% TOTAL RETURN/(LOSS)
(auto-fill)]]),1/(Stock[[#This Row],[HOLDING DAYS
(auto-fill)]]/365))-1),"")</f>
        <v/>
      </c>
      <c r="AF2923" s="81"/>
      <c r="AG2923" s="149" t="str">
        <f>IF(Stock[[#This Row],[STATUS
(auto-fill)]]="HOLDING",Stock[[#This Row],[MARKET PRICE]]-Stock[[#This Row],[BUYING PRICE]],"")</f>
        <v/>
      </c>
      <c r="AH2923" s="143" t="str">
        <f>IFERROR(Stock[[#This Row],[CHANGE
(auto-fill)]]/Stock[[#This Row],[BUYING PRICE]],"")</f>
        <v/>
      </c>
      <c r="AI2923" s="130" t="str">
        <f>IF(Stock[[#This Row],[MARKET PRICE]]&gt;0,Stock[[#This Row],[MARKET PRICE]]*Stock[[#This Row],[REMAINING QUANTITY
(auto-fill)]],"")</f>
        <v/>
      </c>
    </row>
    <row r="2924" spans="2:35">
      <c r="B2924" s="110" t="str">
        <f>IF(AND(Stock[[#This Row],[BUYING QUANTITY]]&gt;0,Stock[[#This Row],[REMAINING QUANTITY
(auto-fill)]]=0),"SOLD OUT",
IF(AND(Stock[[#This Row],[BUYING QUANTITY]]&gt;0,Stock[[#This Row],[REMAINING QUANTITY
(auto-fill)]]&gt;0),"HOLDING",""))</f>
        <v/>
      </c>
      <c r="C2924" s="113">
        <f t="shared" si="45"/>
        <v>2911</v>
      </c>
      <c r="D2924" s="79"/>
      <c r="E2924" s="80"/>
      <c r="F2924" s="162"/>
      <c r="G2924" s="85"/>
      <c r="H2924" s="86"/>
      <c r="I2924" s="164"/>
      <c r="J2924" s="115" t="str">
        <f>IF(Stock[[#This Row],[BUYING QUANTITY]]&gt;0,Stock[[#This Row],[BUYING PRICE]]*Stock[[#This Row],[BUYING QUANTITY]]*Stock[[#This Row],[% BUYING FEE]],"")</f>
        <v/>
      </c>
      <c r="K2924" s="89"/>
      <c r="L2924" s="90"/>
      <c r="M2924" s="117" t="str">
        <f>IF(Stock[[#This Row],[BUYING QUANTITY]]&gt;0,Stock[[#This Row],[BUYING PRICE]]*(1+Stock[[#This Row],[% THRESHOLD (RETURN)_1]]),"")</f>
        <v/>
      </c>
      <c r="N2924" s="91"/>
      <c r="O2924" s="117" t="str">
        <f>IF(Stock[[#This Row],[BUYING QUANTITY]]&gt;0,Stock[[#This Row],[BUYING PRICE]]*(1+Stock[[#This Row],[% THRESHOLD (RETURN)_2]]),"")</f>
        <v/>
      </c>
      <c r="P2924" s="91"/>
      <c r="Q2924" s="117" t="str">
        <f>IF(Stock[[#This Row],[BUYING QUANTITY]]&gt;0,Stock[[#This Row],[BUYING PRICE]]*(1+Stock[[#This Row],[% THRESHOLD (LOSS)]]),"")</f>
        <v/>
      </c>
      <c r="R2924" s="105"/>
      <c r="S2924" s="118" t="str">
        <f>IF(Stock[[#This Row],[CASH DIVIDEND]]&gt;0,Stock[[#This Row],[CASH DIVIDEND]]/(Stock[[#This Row],[BUYING PRICE]]*Stock[[#This Row],[BUYING QUANTITY]]),"")</f>
        <v/>
      </c>
      <c r="T2924" s="105"/>
      <c r="U2924" s="79"/>
      <c r="V2924" s="97"/>
      <c r="W2924" s="98"/>
      <c r="X2924" s="168"/>
      <c r="Y2924" s="126" t="str">
        <f>IF(Stock[[#This Row],[SELLING QUANTITY]]&gt;0,Stock[[#This Row],[SELLING PRICE]]*Stock[[#This Row],[SELLING QUANTITY]]*Stock[[#This Row],[% SELLING FEE]]+Stock[[#This Row],[SELLING PRICE]]*Stock[[#This Row],[SELLING QUANTITY]]*$D$12,"")</f>
        <v/>
      </c>
      <c r="Z2924" s="121">
        <f>Stock[[#This Row],[BUYING QUANTITY]]+Stock[[#This Row],[STOCK DIVIDEND]]-Stock[[#This Row],[SELLING QUANTITY]]</f>
        <v>0</v>
      </c>
      <c r="AA292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4" s="121">
        <f ca="1">IF(Stock[[#This Row],[SELLING DATE]]&gt;0,Stock[[#This Row],[SELLING DATE]]-Stock[[#This Row],[BUY DATE]]+1,IF(Stock[[#This Row],[BUY DATE]]=0,0,TODAY()-Stock[[#This Row],[BUY DATE]]+1))</f>
        <v>0</v>
      </c>
      <c r="AC2924" s="122" t="str">
        <f>IFERROR(Stock[[#This Row],[CASH DIVIDEND]]+Stock[[#This Row],[RETURN/(LOSS) FROM TRADING
(auto-fill)]],"")</f>
        <v/>
      </c>
      <c r="AD292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4" s="146" t="str">
        <f ca="1">IFERROR(IF(Stock[[#This Row],[HOLDING DAYS
(auto-fill)]]&lt;365,Stock[[#This Row],[% TOTAL RETURN/(LOSS)
(auto-fill)]]*365/Stock[[#This Row],[HOLDING DAYS
(auto-fill)]],POWER((1+Stock[[#This Row],[% TOTAL RETURN/(LOSS)
(auto-fill)]]),1/(Stock[[#This Row],[HOLDING DAYS
(auto-fill)]]/365))-1),"")</f>
        <v/>
      </c>
      <c r="AF2924" s="81"/>
      <c r="AG2924" s="149" t="str">
        <f>IF(Stock[[#This Row],[STATUS
(auto-fill)]]="HOLDING",Stock[[#This Row],[MARKET PRICE]]-Stock[[#This Row],[BUYING PRICE]],"")</f>
        <v/>
      </c>
      <c r="AH2924" s="143" t="str">
        <f>IFERROR(Stock[[#This Row],[CHANGE
(auto-fill)]]/Stock[[#This Row],[BUYING PRICE]],"")</f>
        <v/>
      </c>
      <c r="AI2924" s="130" t="str">
        <f>IF(Stock[[#This Row],[MARKET PRICE]]&gt;0,Stock[[#This Row],[MARKET PRICE]]*Stock[[#This Row],[REMAINING QUANTITY
(auto-fill)]],"")</f>
        <v/>
      </c>
    </row>
    <row r="2925" spans="2:35">
      <c r="B2925" s="110" t="str">
        <f>IF(AND(Stock[[#This Row],[BUYING QUANTITY]]&gt;0,Stock[[#This Row],[REMAINING QUANTITY
(auto-fill)]]=0),"SOLD OUT",
IF(AND(Stock[[#This Row],[BUYING QUANTITY]]&gt;0,Stock[[#This Row],[REMAINING QUANTITY
(auto-fill)]]&gt;0),"HOLDING",""))</f>
        <v/>
      </c>
      <c r="C2925" s="113">
        <f t="shared" si="45"/>
        <v>2912</v>
      </c>
      <c r="D2925" s="79"/>
      <c r="E2925" s="80"/>
      <c r="F2925" s="162"/>
      <c r="G2925" s="85"/>
      <c r="H2925" s="86"/>
      <c r="I2925" s="164"/>
      <c r="J2925" s="115" t="str">
        <f>IF(Stock[[#This Row],[BUYING QUANTITY]]&gt;0,Stock[[#This Row],[BUYING PRICE]]*Stock[[#This Row],[BUYING QUANTITY]]*Stock[[#This Row],[% BUYING FEE]],"")</f>
        <v/>
      </c>
      <c r="K2925" s="89"/>
      <c r="L2925" s="90"/>
      <c r="M2925" s="117" t="str">
        <f>IF(Stock[[#This Row],[BUYING QUANTITY]]&gt;0,Stock[[#This Row],[BUYING PRICE]]*(1+Stock[[#This Row],[% THRESHOLD (RETURN)_1]]),"")</f>
        <v/>
      </c>
      <c r="N2925" s="91"/>
      <c r="O2925" s="117" t="str">
        <f>IF(Stock[[#This Row],[BUYING QUANTITY]]&gt;0,Stock[[#This Row],[BUYING PRICE]]*(1+Stock[[#This Row],[% THRESHOLD (RETURN)_2]]),"")</f>
        <v/>
      </c>
      <c r="P2925" s="91"/>
      <c r="Q2925" s="117" t="str">
        <f>IF(Stock[[#This Row],[BUYING QUANTITY]]&gt;0,Stock[[#This Row],[BUYING PRICE]]*(1+Stock[[#This Row],[% THRESHOLD (LOSS)]]),"")</f>
        <v/>
      </c>
      <c r="R2925" s="105"/>
      <c r="S2925" s="118" t="str">
        <f>IF(Stock[[#This Row],[CASH DIVIDEND]]&gt;0,Stock[[#This Row],[CASH DIVIDEND]]/(Stock[[#This Row],[BUYING PRICE]]*Stock[[#This Row],[BUYING QUANTITY]]),"")</f>
        <v/>
      </c>
      <c r="T2925" s="105"/>
      <c r="U2925" s="79"/>
      <c r="V2925" s="97"/>
      <c r="W2925" s="98"/>
      <c r="X2925" s="168"/>
      <c r="Y2925" s="126" t="str">
        <f>IF(Stock[[#This Row],[SELLING QUANTITY]]&gt;0,Stock[[#This Row],[SELLING PRICE]]*Stock[[#This Row],[SELLING QUANTITY]]*Stock[[#This Row],[% SELLING FEE]]+Stock[[#This Row],[SELLING PRICE]]*Stock[[#This Row],[SELLING QUANTITY]]*$D$12,"")</f>
        <v/>
      </c>
      <c r="Z2925" s="121">
        <f>Stock[[#This Row],[BUYING QUANTITY]]+Stock[[#This Row],[STOCK DIVIDEND]]-Stock[[#This Row],[SELLING QUANTITY]]</f>
        <v>0</v>
      </c>
      <c r="AA292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5" s="121">
        <f ca="1">IF(Stock[[#This Row],[SELLING DATE]]&gt;0,Stock[[#This Row],[SELLING DATE]]-Stock[[#This Row],[BUY DATE]]+1,IF(Stock[[#This Row],[BUY DATE]]=0,0,TODAY()-Stock[[#This Row],[BUY DATE]]+1))</f>
        <v>0</v>
      </c>
      <c r="AC2925" s="122" t="str">
        <f>IFERROR(Stock[[#This Row],[CASH DIVIDEND]]+Stock[[#This Row],[RETURN/(LOSS) FROM TRADING
(auto-fill)]],"")</f>
        <v/>
      </c>
      <c r="AD292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5" s="146" t="str">
        <f ca="1">IFERROR(IF(Stock[[#This Row],[HOLDING DAYS
(auto-fill)]]&lt;365,Stock[[#This Row],[% TOTAL RETURN/(LOSS)
(auto-fill)]]*365/Stock[[#This Row],[HOLDING DAYS
(auto-fill)]],POWER((1+Stock[[#This Row],[% TOTAL RETURN/(LOSS)
(auto-fill)]]),1/(Stock[[#This Row],[HOLDING DAYS
(auto-fill)]]/365))-1),"")</f>
        <v/>
      </c>
      <c r="AF2925" s="81"/>
      <c r="AG2925" s="149" t="str">
        <f>IF(Stock[[#This Row],[STATUS
(auto-fill)]]="HOLDING",Stock[[#This Row],[MARKET PRICE]]-Stock[[#This Row],[BUYING PRICE]],"")</f>
        <v/>
      </c>
      <c r="AH2925" s="143" t="str">
        <f>IFERROR(Stock[[#This Row],[CHANGE
(auto-fill)]]/Stock[[#This Row],[BUYING PRICE]],"")</f>
        <v/>
      </c>
      <c r="AI2925" s="130" t="str">
        <f>IF(Stock[[#This Row],[MARKET PRICE]]&gt;0,Stock[[#This Row],[MARKET PRICE]]*Stock[[#This Row],[REMAINING QUANTITY
(auto-fill)]],"")</f>
        <v/>
      </c>
    </row>
    <row r="2926" spans="2:35">
      <c r="B2926" s="110" t="str">
        <f>IF(AND(Stock[[#This Row],[BUYING QUANTITY]]&gt;0,Stock[[#This Row],[REMAINING QUANTITY
(auto-fill)]]=0),"SOLD OUT",
IF(AND(Stock[[#This Row],[BUYING QUANTITY]]&gt;0,Stock[[#This Row],[REMAINING QUANTITY
(auto-fill)]]&gt;0),"HOLDING",""))</f>
        <v/>
      </c>
      <c r="C2926" s="113">
        <f t="shared" si="45"/>
        <v>2913</v>
      </c>
      <c r="D2926" s="79"/>
      <c r="E2926" s="80"/>
      <c r="F2926" s="162"/>
      <c r="G2926" s="85"/>
      <c r="H2926" s="86"/>
      <c r="I2926" s="164"/>
      <c r="J2926" s="115" t="str">
        <f>IF(Stock[[#This Row],[BUYING QUANTITY]]&gt;0,Stock[[#This Row],[BUYING PRICE]]*Stock[[#This Row],[BUYING QUANTITY]]*Stock[[#This Row],[% BUYING FEE]],"")</f>
        <v/>
      </c>
      <c r="K2926" s="89"/>
      <c r="L2926" s="90"/>
      <c r="M2926" s="117" t="str">
        <f>IF(Stock[[#This Row],[BUYING QUANTITY]]&gt;0,Stock[[#This Row],[BUYING PRICE]]*(1+Stock[[#This Row],[% THRESHOLD (RETURN)_1]]),"")</f>
        <v/>
      </c>
      <c r="N2926" s="91"/>
      <c r="O2926" s="117" t="str">
        <f>IF(Stock[[#This Row],[BUYING QUANTITY]]&gt;0,Stock[[#This Row],[BUYING PRICE]]*(1+Stock[[#This Row],[% THRESHOLD (RETURN)_2]]),"")</f>
        <v/>
      </c>
      <c r="P2926" s="91"/>
      <c r="Q2926" s="117" t="str">
        <f>IF(Stock[[#This Row],[BUYING QUANTITY]]&gt;0,Stock[[#This Row],[BUYING PRICE]]*(1+Stock[[#This Row],[% THRESHOLD (LOSS)]]),"")</f>
        <v/>
      </c>
      <c r="R2926" s="105"/>
      <c r="S2926" s="118" t="str">
        <f>IF(Stock[[#This Row],[CASH DIVIDEND]]&gt;0,Stock[[#This Row],[CASH DIVIDEND]]/(Stock[[#This Row],[BUYING PRICE]]*Stock[[#This Row],[BUYING QUANTITY]]),"")</f>
        <v/>
      </c>
      <c r="T2926" s="105"/>
      <c r="U2926" s="79"/>
      <c r="V2926" s="97"/>
      <c r="W2926" s="98"/>
      <c r="X2926" s="168"/>
      <c r="Y2926" s="126" t="str">
        <f>IF(Stock[[#This Row],[SELLING QUANTITY]]&gt;0,Stock[[#This Row],[SELLING PRICE]]*Stock[[#This Row],[SELLING QUANTITY]]*Stock[[#This Row],[% SELLING FEE]]+Stock[[#This Row],[SELLING PRICE]]*Stock[[#This Row],[SELLING QUANTITY]]*$D$12,"")</f>
        <v/>
      </c>
      <c r="Z2926" s="121">
        <f>Stock[[#This Row],[BUYING QUANTITY]]+Stock[[#This Row],[STOCK DIVIDEND]]-Stock[[#This Row],[SELLING QUANTITY]]</f>
        <v>0</v>
      </c>
      <c r="AA292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6" s="121">
        <f ca="1">IF(Stock[[#This Row],[SELLING DATE]]&gt;0,Stock[[#This Row],[SELLING DATE]]-Stock[[#This Row],[BUY DATE]]+1,IF(Stock[[#This Row],[BUY DATE]]=0,0,TODAY()-Stock[[#This Row],[BUY DATE]]+1))</f>
        <v>0</v>
      </c>
      <c r="AC2926" s="122" t="str">
        <f>IFERROR(Stock[[#This Row],[CASH DIVIDEND]]+Stock[[#This Row],[RETURN/(LOSS) FROM TRADING
(auto-fill)]],"")</f>
        <v/>
      </c>
      <c r="AD292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6" s="146" t="str">
        <f ca="1">IFERROR(IF(Stock[[#This Row],[HOLDING DAYS
(auto-fill)]]&lt;365,Stock[[#This Row],[% TOTAL RETURN/(LOSS)
(auto-fill)]]*365/Stock[[#This Row],[HOLDING DAYS
(auto-fill)]],POWER((1+Stock[[#This Row],[% TOTAL RETURN/(LOSS)
(auto-fill)]]),1/(Stock[[#This Row],[HOLDING DAYS
(auto-fill)]]/365))-1),"")</f>
        <v/>
      </c>
      <c r="AF2926" s="81"/>
      <c r="AG2926" s="149" t="str">
        <f>IF(Stock[[#This Row],[STATUS
(auto-fill)]]="HOLDING",Stock[[#This Row],[MARKET PRICE]]-Stock[[#This Row],[BUYING PRICE]],"")</f>
        <v/>
      </c>
      <c r="AH2926" s="143" t="str">
        <f>IFERROR(Stock[[#This Row],[CHANGE
(auto-fill)]]/Stock[[#This Row],[BUYING PRICE]],"")</f>
        <v/>
      </c>
      <c r="AI2926" s="130" t="str">
        <f>IF(Stock[[#This Row],[MARKET PRICE]]&gt;0,Stock[[#This Row],[MARKET PRICE]]*Stock[[#This Row],[REMAINING QUANTITY
(auto-fill)]],"")</f>
        <v/>
      </c>
    </row>
    <row r="2927" spans="2:35">
      <c r="B2927" s="110" t="str">
        <f>IF(AND(Stock[[#This Row],[BUYING QUANTITY]]&gt;0,Stock[[#This Row],[REMAINING QUANTITY
(auto-fill)]]=0),"SOLD OUT",
IF(AND(Stock[[#This Row],[BUYING QUANTITY]]&gt;0,Stock[[#This Row],[REMAINING QUANTITY
(auto-fill)]]&gt;0),"HOLDING",""))</f>
        <v/>
      </c>
      <c r="C2927" s="113">
        <f t="shared" si="45"/>
        <v>2914</v>
      </c>
      <c r="D2927" s="79"/>
      <c r="E2927" s="80"/>
      <c r="F2927" s="162"/>
      <c r="G2927" s="85"/>
      <c r="H2927" s="86"/>
      <c r="I2927" s="164"/>
      <c r="J2927" s="115" t="str">
        <f>IF(Stock[[#This Row],[BUYING QUANTITY]]&gt;0,Stock[[#This Row],[BUYING PRICE]]*Stock[[#This Row],[BUYING QUANTITY]]*Stock[[#This Row],[% BUYING FEE]],"")</f>
        <v/>
      </c>
      <c r="K2927" s="89"/>
      <c r="L2927" s="90"/>
      <c r="M2927" s="117" t="str">
        <f>IF(Stock[[#This Row],[BUYING QUANTITY]]&gt;0,Stock[[#This Row],[BUYING PRICE]]*(1+Stock[[#This Row],[% THRESHOLD (RETURN)_1]]),"")</f>
        <v/>
      </c>
      <c r="N2927" s="91"/>
      <c r="O2927" s="117" t="str">
        <f>IF(Stock[[#This Row],[BUYING QUANTITY]]&gt;0,Stock[[#This Row],[BUYING PRICE]]*(1+Stock[[#This Row],[% THRESHOLD (RETURN)_2]]),"")</f>
        <v/>
      </c>
      <c r="P2927" s="91"/>
      <c r="Q2927" s="117" t="str">
        <f>IF(Stock[[#This Row],[BUYING QUANTITY]]&gt;0,Stock[[#This Row],[BUYING PRICE]]*(1+Stock[[#This Row],[% THRESHOLD (LOSS)]]),"")</f>
        <v/>
      </c>
      <c r="R2927" s="105"/>
      <c r="S2927" s="118" t="str">
        <f>IF(Stock[[#This Row],[CASH DIVIDEND]]&gt;0,Stock[[#This Row],[CASH DIVIDEND]]/(Stock[[#This Row],[BUYING PRICE]]*Stock[[#This Row],[BUYING QUANTITY]]),"")</f>
        <v/>
      </c>
      <c r="T2927" s="105"/>
      <c r="U2927" s="79"/>
      <c r="V2927" s="97"/>
      <c r="W2927" s="98"/>
      <c r="X2927" s="168"/>
      <c r="Y2927" s="126" t="str">
        <f>IF(Stock[[#This Row],[SELLING QUANTITY]]&gt;0,Stock[[#This Row],[SELLING PRICE]]*Stock[[#This Row],[SELLING QUANTITY]]*Stock[[#This Row],[% SELLING FEE]]+Stock[[#This Row],[SELLING PRICE]]*Stock[[#This Row],[SELLING QUANTITY]]*$D$12,"")</f>
        <v/>
      </c>
      <c r="Z2927" s="121">
        <f>Stock[[#This Row],[BUYING QUANTITY]]+Stock[[#This Row],[STOCK DIVIDEND]]-Stock[[#This Row],[SELLING QUANTITY]]</f>
        <v>0</v>
      </c>
      <c r="AA292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7" s="121">
        <f ca="1">IF(Stock[[#This Row],[SELLING DATE]]&gt;0,Stock[[#This Row],[SELLING DATE]]-Stock[[#This Row],[BUY DATE]]+1,IF(Stock[[#This Row],[BUY DATE]]=0,0,TODAY()-Stock[[#This Row],[BUY DATE]]+1))</f>
        <v>0</v>
      </c>
      <c r="AC2927" s="122" t="str">
        <f>IFERROR(Stock[[#This Row],[CASH DIVIDEND]]+Stock[[#This Row],[RETURN/(LOSS) FROM TRADING
(auto-fill)]],"")</f>
        <v/>
      </c>
      <c r="AD292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7" s="146" t="str">
        <f ca="1">IFERROR(IF(Stock[[#This Row],[HOLDING DAYS
(auto-fill)]]&lt;365,Stock[[#This Row],[% TOTAL RETURN/(LOSS)
(auto-fill)]]*365/Stock[[#This Row],[HOLDING DAYS
(auto-fill)]],POWER((1+Stock[[#This Row],[% TOTAL RETURN/(LOSS)
(auto-fill)]]),1/(Stock[[#This Row],[HOLDING DAYS
(auto-fill)]]/365))-1),"")</f>
        <v/>
      </c>
      <c r="AF2927" s="81"/>
      <c r="AG2927" s="149" t="str">
        <f>IF(Stock[[#This Row],[STATUS
(auto-fill)]]="HOLDING",Stock[[#This Row],[MARKET PRICE]]-Stock[[#This Row],[BUYING PRICE]],"")</f>
        <v/>
      </c>
      <c r="AH2927" s="143" t="str">
        <f>IFERROR(Stock[[#This Row],[CHANGE
(auto-fill)]]/Stock[[#This Row],[BUYING PRICE]],"")</f>
        <v/>
      </c>
      <c r="AI2927" s="130" t="str">
        <f>IF(Stock[[#This Row],[MARKET PRICE]]&gt;0,Stock[[#This Row],[MARKET PRICE]]*Stock[[#This Row],[REMAINING QUANTITY
(auto-fill)]],"")</f>
        <v/>
      </c>
    </row>
    <row r="2928" spans="2:35">
      <c r="B2928" s="110" t="str">
        <f>IF(AND(Stock[[#This Row],[BUYING QUANTITY]]&gt;0,Stock[[#This Row],[REMAINING QUANTITY
(auto-fill)]]=0),"SOLD OUT",
IF(AND(Stock[[#This Row],[BUYING QUANTITY]]&gt;0,Stock[[#This Row],[REMAINING QUANTITY
(auto-fill)]]&gt;0),"HOLDING",""))</f>
        <v/>
      </c>
      <c r="C2928" s="113">
        <f t="shared" si="45"/>
        <v>2915</v>
      </c>
      <c r="D2928" s="79"/>
      <c r="E2928" s="80"/>
      <c r="F2928" s="162"/>
      <c r="G2928" s="85"/>
      <c r="H2928" s="86"/>
      <c r="I2928" s="164"/>
      <c r="J2928" s="115" t="str">
        <f>IF(Stock[[#This Row],[BUYING QUANTITY]]&gt;0,Stock[[#This Row],[BUYING PRICE]]*Stock[[#This Row],[BUYING QUANTITY]]*Stock[[#This Row],[% BUYING FEE]],"")</f>
        <v/>
      </c>
      <c r="K2928" s="89"/>
      <c r="L2928" s="90"/>
      <c r="M2928" s="117" t="str">
        <f>IF(Stock[[#This Row],[BUYING QUANTITY]]&gt;0,Stock[[#This Row],[BUYING PRICE]]*(1+Stock[[#This Row],[% THRESHOLD (RETURN)_1]]),"")</f>
        <v/>
      </c>
      <c r="N2928" s="91"/>
      <c r="O2928" s="117" t="str">
        <f>IF(Stock[[#This Row],[BUYING QUANTITY]]&gt;0,Stock[[#This Row],[BUYING PRICE]]*(1+Stock[[#This Row],[% THRESHOLD (RETURN)_2]]),"")</f>
        <v/>
      </c>
      <c r="P2928" s="91"/>
      <c r="Q2928" s="117" t="str">
        <f>IF(Stock[[#This Row],[BUYING QUANTITY]]&gt;0,Stock[[#This Row],[BUYING PRICE]]*(1+Stock[[#This Row],[% THRESHOLD (LOSS)]]),"")</f>
        <v/>
      </c>
      <c r="R2928" s="105"/>
      <c r="S2928" s="118" t="str">
        <f>IF(Stock[[#This Row],[CASH DIVIDEND]]&gt;0,Stock[[#This Row],[CASH DIVIDEND]]/(Stock[[#This Row],[BUYING PRICE]]*Stock[[#This Row],[BUYING QUANTITY]]),"")</f>
        <v/>
      </c>
      <c r="T2928" s="105"/>
      <c r="U2928" s="79"/>
      <c r="V2928" s="97"/>
      <c r="W2928" s="98"/>
      <c r="X2928" s="168"/>
      <c r="Y2928" s="126" t="str">
        <f>IF(Stock[[#This Row],[SELLING QUANTITY]]&gt;0,Stock[[#This Row],[SELLING PRICE]]*Stock[[#This Row],[SELLING QUANTITY]]*Stock[[#This Row],[% SELLING FEE]]+Stock[[#This Row],[SELLING PRICE]]*Stock[[#This Row],[SELLING QUANTITY]]*$D$12,"")</f>
        <v/>
      </c>
      <c r="Z2928" s="121">
        <f>Stock[[#This Row],[BUYING QUANTITY]]+Stock[[#This Row],[STOCK DIVIDEND]]-Stock[[#This Row],[SELLING QUANTITY]]</f>
        <v>0</v>
      </c>
      <c r="AA292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8" s="121">
        <f ca="1">IF(Stock[[#This Row],[SELLING DATE]]&gt;0,Stock[[#This Row],[SELLING DATE]]-Stock[[#This Row],[BUY DATE]]+1,IF(Stock[[#This Row],[BUY DATE]]=0,0,TODAY()-Stock[[#This Row],[BUY DATE]]+1))</f>
        <v>0</v>
      </c>
      <c r="AC2928" s="122" t="str">
        <f>IFERROR(Stock[[#This Row],[CASH DIVIDEND]]+Stock[[#This Row],[RETURN/(LOSS) FROM TRADING
(auto-fill)]],"")</f>
        <v/>
      </c>
      <c r="AD292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8" s="146" t="str">
        <f ca="1">IFERROR(IF(Stock[[#This Row],[HOLDING DAYS
(auto-fill)]]&lt;365,Stock[[#This Row],[% TOTAL RETURN/(LOSS)
(auto-fill)]]*365/Stock[[#This Row],[HOLDING DAYS
(auto-fill)]],POWER((1+Stock[[#This Row],[% TOTAL RETURN/(LOSS)
(auto-fill)]]),1/(Stock[[#This Row],[HOLDING DAYS
(auto-fill)]]/365))-1),"")</f>
        <v/>
      </c>
      <c r="AF2928" s="81"/>
      <c r="AG2928" s="149" t="str">
        <f>IF(Stock[[#This Row],[STATUS
(auto-fill)]]="HOLDING",Stock[[#This Row],[MARKET PRICE]]-Stock[[#This Row],[BUYING PRICE]],"")</f>
        <v/>
      </c>
      <c r="AH2928" s="143" t="str">
        <f>IFERROR(Stock[[#This Row],[CHANGE
(auto-fill)]]/Stock[[#This Row],[BUYING PRICE]],"")</f>
        <v/>
      </c>
      <c r="AI2928" s="130" t="str">
        <f>IF(Stock[[#This Row],[MARKET PRICE]]&gt;0,Stock[[#This Row],[MARKET PRICE]]*Stock[[#This Row],[REMAINING QUANTITY
(auto-fill)]],"")</f>
        <v/>
      </c>
    </row>
    <row r="2929" spans="2:35">
      <c r="B2929" s="110" t="str">
        <f>IF(AND(Stock[[#This Row],[BUYING QUANTITY]]&gt;0,Stock[[#This Row],[REMAINING QUANTITY
(auto-fill)]]=0),"SOLD OUT",
IF(AND(Stock[[#This Row],[BUYING QUANTITY]]&gt;0,Stock[[#This Row],[REMAINING QUANTITY
(auto-fill)]]&gt;0),"HOLDING",""))</f>
        <v/>
      </c>
      <c r="C2929" s="113">
        <f t="shared" si="45"/>
        <v>2916</v>
      </c>
      <c r="D2929" s="79"/>
      <c r="E2929" s="80"/>
      <c r="F2929" s="162"/>
      <c r="G2929" s="85"/>
      <c r="H2929" s="86"/>
      <c r="I2929" s="164"/>
      <c r="J2929" s="115" t="str">
        <f>IF(Stock[[#This Row],[BUYING QUANTITY]]&gt;0,Stock[[#This Row],[BUYING PRICE]]*Stock[[#This Row],[BUYING QUANTITY]]*Stock[[#This Row],[% BUYING FEE]],"")</f>
        <v/>
      </c>
      <c r="K2929" s="89"/>
      <c r="L2929" s="90"/>
      <c r="M2929" s="117" t="str">
        <f>IF(Stock[[#This Row],[BUYING QUANTITY]]&gt;0,Stock[[#This Row],[BUYING PRICE]]*(1+Stock[[#This Row],[% THRESHOLD (RETURN)_1]]),"")</f>
        <v/>
      </c>
      <c r="N2929" s="91"/>
      <c r="O2929" s="117" t="str">
        <f>IF(Stock[[#This Row],[BUYING QUANTITY]]&gt;0,Stock[[#This Row],[BUYING PRICE]]*(1+Stock[[#This Row],[% THRESHOLD (RETURN)_2]]),"")</f>
        <v/>
      </c>
      <c r="P2929" s="91"/>
      <c r="Q2929" s="117" t="str">
        <f>IF(Stock[[#This Row],[BUYING QUANTITY]]&gt;0,Stock[[#This Row],[BUYING PRICE]]*(1+Stock[[#This Row],[% THRESHOLD (LOSS)]]),"")</f>
        <v/>
      </c>
      <c r="R2929" s="105"/>
      <c r="S2929" s="118" t="str">
        <f>IF(Stock[[#This Row],[CASH DIVIDEND]]&gt;0,Stock[[#This Row],[CASH DIVIDEND]]/(Stock[[#This Row],[BUYING PRICE]]*Stock[[#This Row],[BUYING QUANTITY]]),"")</f>
        <v/>
      </c>
      <c r="T2929" s="105"/>
      <c r="U2929" s="79"/>
      <c r="V2929" s="97"/>
      <c r="W2929" s="98"/>
      <c r="X2929" s="168"/>
      <c r="Y2929" s="126" t="str">
        <f>IF(Stock[[#This Row],[SELLING QUANTITY]]&gt;0,Stock[[#This Row],[SELLING PRICE]]*Stock[[#This Row],[SELLING QUANTITY]]*Stock[[#This Row],[% SELLING FEE]]+Stock[[#This Row],[SELLING PRICE]]*Stock[[#This Row],[SELLING QUANTITY]]*$D$12,"")</f>
        <v/>
      </c>
      <c r="Z2929" s="121">
        <f>Stock[[#This Row],[BUYING QUANTITY]]+Stock[[#This Row],[STOCK DIVIDEND]]-Stock[[#This Row],[SELLING QUANTITY]]</f>
        <v>0</v>
      </c>
      <c r="AA292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29" s="121">
        <f ca="1">IF(Stock[[#This Row],[SELLING DATE]]&gt;0,Stock[[#This Row],[SELLING DATE]]-Stock[[#This Row],[BUY DATE]]+1,IF(Stock[[#This Row],[BUY DATE]]=0,0,TODAY()-Stock[[#This Row],[BUY DATE]]+1))</f>
        <v>0</v>
      </c>
      <c r="AC2929" s="122" t="str">
        <f>IFERROR(Stock[[#This Row],[CASH DIVIDEND]]+Stock[[#This Row],[RETURN/(LOSS) FROM TRADING
(auto-fill)]],"")</f>
        <v/>
      </c>
      <c r="AD292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29" s="146" t="str">
        <f ca="1">IFERROR(IF(Stock[[#This Row],[HOLDING DAYS
(auto-fill)]]&lt;365,Stock[[#This Row],[% TOTAL RETURN/(LOSS)
(auto-fill)]]*365/Stock[[#This Row],[HOLDING DAYS
(auto-fill)]],POWER((1+Stock[[#This Row],[% TOTAL RETURN/(LOSS)
(auto-fill)]]),1/(Stock[[#This Row],[HOLDING DAYS
(auto-fill)]]/365))-1),"")</f>
        <v/>
      </c>
      <c r="AF2929" s="81"/>
      <c r="AG2929" s="149" t="str">
        <f>IF(Stock[[#This Row],[STATUS
(auto-fill)]]="HOLDING",Stock[[#This Row],[MARKET PRICE]]-Stock[[#This Row],[BUYING PRICE]],"")</f>
        <v/>
      </c>
      <c r="AH2929" s="143" t="str">
        <f>IFERROR(Stock[[#This Row],[CHANGE
(auto-fill)]]/Stock[[#This Row],[BUYING PRICE]],"")</f>
        <v/>
      </c>
      <c r="AI2929" s="130" t="str">
        <f>IF(Stock[[#This Row],[MARKET PRICE]]&gt;0,Stock[[#This Row],[MARKET PRICE]]*Stock[[#This Row],[REMAINING QUANTITY
(auto-fill)]],"")</f>
        <v/>
      </c>
    </row>
    <row r="2930" spans="2:35">
      <c r="B2930" s="110" t="str">
        <f>IF(AND(Stock[[#This Row],[BUYING QUANTITY]]&gt;0,Stock[[#This Row],[REMAINING QUANTITY
(auto-fill)]]=0),"SOLD OUT",
IF(AND(Stock[[#This Row],[BUYING QUANTITY]]&gt;0,Stock[[#This Row],[REMAINING QUANTITY
(auto-fill)]]&gt;0),"HOLDING",""))</f>
        <v/>
      </c>
      <c r="C2930" s="113">
        <f t="shared" si="45"/>
        <v>2917</v>
      </c>
      <c r="D2930" s="79"/>
      <c r="E2930" s="80"/>
      <c r="F2930" s="162"/>
      <c r="G2930" s="85"/>
      <c r="H2930" s="86"/>
      <c r="I2930" s="164"/>
      <c r="J2930" s="115" t="str">
        <f>IF(Stock[[#This Row],[BUYING QUANTITY]]&gt;0,Stock[[#This Row],[BUYING PRICE]]*Stock[[#This Row],[BUYING QUANTITY]]*Stock[[#This Row],[% BUYING FEE]],"")</f>
        <v/>
      </c>
      <c r="K2930" s="89"/>
      <c r="L2930" s="90"/>
      <c r="M2930" s="117" t="str">
        <f>IF(Stock[[#This Row],[BUYING QUANTITY]]&gt;0,Stock[[#This Row],[BUYING PRICE]]*(1+Stock[[#This Row],[% THRESHOLD (RETURN)_1]]),"")</f>
        <v/>
      </c>
      <c r="N2930" s="91"/>
      <c r="O2930" s="117" t="str">
        <f>IF(Stock[[#This Row],[BUYING QUANTITY]]&gt;0,Stock[[#This Row],[BUYING PRICE]]*(1+Stock[[#This Row],[% THRESHOLD (RETURN)_2]]),"")</f>
        <v/>
      </c>
      <c r="P2930" s="91"/>
      <c r="Q2930" s="117" t="str">
        <f>IF(Stock[[#This Row],[BUYING QUANTITY]]&gt;0,Stock[[#This Row],[BUYING PRICE]]*(1+Stock[[#This Row],[% THRESHOLD (LOSS)]]),"")</f>
        <v/>
      </c>
      <c r="R2930" s="105"/>
      <c r="S2930" s="118" t="str">
        <f>IF(Stock[[#This Row],[CASH DIVIDEND]]&gt;0,Stock[[#This Row],[CASH DIVIDEND]]/(Stock[[#This Row],[BUYING PRICE]]*Stock[[#This Row],[BUYING QUANTITY]]),"")</f>
        <v/>
      </c>
      <c r="T2930" s="105"/>
      <c r="U2930" s="79"/>
      <c r="V2930" s="97"/>
      <c r="W2930" s="98"/>
      <c r="X2930" s="168"/>
      <c r="Y2930" s="126" t="str">
        <f>IF(Stock[[#This Row],[SELLING QUANTITY]]&gt;0,Stock[[#This Row],[SELLING PRICE]]*Stock[[#This Row],[SELLING QUANTITY]]*Stock[[#This Row],[% SELLING FEE]]+Stock[[#This Row],[SELLING PRICE]]*Stock[[#This Row],[SELLING QUANTITY]]*$D$12,"")</f>
        <v/>
      </c>
      <c r="Z2930" s="121">
        <f>Stock[[#This Row],[BUYING QUANTITY]]+Stock[[#This Row],[STOCK DIVIDEND]]-Stock[[#This Row],[SELLING QUANTITY]]</f>
        <v>0</v>
      </c>
      <c r="AA293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0" s="121">
        <f ca="1">IF(Stock[[#This Row],[SELLING DATE]]&gt;0,Stock[[#This Row],[SELLING DATE]]-Stock[[#This Row],[BUY DATE]]+1,IF(Stock[[#This Row],[BUY DATE]]=0,0,TODAY()-Stock[[#This Row],[BUY DATE]]+1))</f>
        <v>0</v>
      </c>
      <c r="AC2930" s="122" t="str">
        <f>IFERROR(Stock[[#This Row],[CASH DIVIDEND]]+Stock[[#This Row],[RETURN/(LOSS) FROM TRADING
(auto-fill)]],"")</f>
        <v/>
      </c>
      <c r="AD293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0" s="146" t="str">
        <f ca="1">IFERROR(IF(Stock[[#This Row],[HOLDING DAYS
(auto-fill)]]&lt;365,Stock[[#This Row],[% TOTAL RETURN/(LOSS)
(auto-fill)]]*365/Stock[[#This Row],[HOLDING DAYS
(auto-fill)]],POWER((1+Stock[[#This Row],[% TOTAL RETURN/(LOSS)
(auto-fill)]]),1/(Stock[[#This Row],[HOLDING DAYS
(auto-fill)]]/365))-1),"")</f>
        <v/>
      </c>
      <c r="AF2930" s="81"/>
      <c r="AG2930" s="149" t="str">
        <f>IF(Stock[[#This Row],[STATUS
(auto-fill)]]="HOLDING",Stock[[#This Row],[MARKET PRICE]]-Stock[[#This Row],[BUYING PRICE]],"")</f>
        <v/>
      </c>
      <c r="AH2930" s="143" t="str">
        <f>IFERROR(Stock[[#This Row],[CHANGE
(auto-fill)]]/Stock[[#This Row],[BUYING PRICE]],"")</f>
        <v/>
      </c>
      <c r="AI2930" s="130" t="str">
        <f>IF(Stock[[#This Row],[MARKET PRICE]]&gt;0,Stock[[#This Row],[MARKET PRICE]]*Stock[[#This Row],[REMAINING QUANTITY
(auto-fill)]],"")</f>
        <v/>
      </c>
    </row>
    <row r="2931" spans="2:35">
      <c r="B2931" s="110" t="str">
        <f>IF(AND(Stock[[#This Row],[BUYING QUANTITY]]&gt;0,Stock[[#This Row],[REMAINING QUANTITY
(auto-fill)]]=0),"SOLD OUT",
IF(AND(Stock[[#This Row],[BUYING QUANTITY]]&gt;0,Stock[[#This Row],[REMAINING QUANTITY
(auto-fill)]]&gt;0),"HOLDING",""))</f>
        <v/>
      </c>
      <c r="C2931" s="113">
        <f t="shared" si="45"/>
        <v>2918</v>
      </c>
      <c r="D2931" s="79"/>
      <c r="E2931" s="80"/>
      <c r="F2931" s="162"/>
      <c r="G2931" s="85"/>
      <c r="H2931" s="86"/>
      <c r="I2931" s="164"/>
      <c r="J2931" s="115" t="str">
        <f>IF(Stock[[#This Row],[BUYING QUANTITY]]&gt;0,Stock[[#This Row],[BUYING PRICE]]*Stock[[#This Row],[BUYING QUANTITY]]*Stock[[#This Row],[% BUYING FEE]],"")</f>
        <v/>
      </c>
      <c r="K2931" s="89"/>
      <c r="L2931" s="90"/>
      <c r="M2931" s="117" t="str">
        <f>IF(Stock[[#This Row],[BUYING QUANTITY]]&gt;0,Stock[[#This Row],[BUYING PRICE]]*(1+Stock[[#This Row],[% THRESHOLD (RETURN)_1]]),"")</f>
        <v/>
      </c>
      <c r="N2931" s="91"/>
      <c r="O2931" s="117" t="str">
        <f>IF(Stock[[#This Row],[BUYING QUANTITY]]&gt;0,Stock[[#This Row],[BUYING PRICE]]*(1+Stock[[#This Row],[% THRESHOLD (RETURN)_2]]),"")</f>
        <v/>
      </c>
      <c r="P2931" s="91"/>
      <c r="Q2931" s="117" t="str">
        <f>IF(Stock[[#This Row],[BUYING QUANTITY]]&gt;0,Stock[[#This Row],[BUYING PRICE]]*(1+Stock[[#This Row],[% THRESHOLD (LOSS)]]),"")</f>
        <v/>
      </c>
      <c r="R2931" s="105"/>
      <c r="S2931" s="118" t="str">
        <f>IF(Stock[[#This Row],[CASH DIVIDEND]]&gt;0,Stock[[#This Row],[CASH DIVIDEND]]/(Stock[[#This Row],[BUYING PRICE]]*Stock[[#This Row],[BUYING QUANTITY]]),"")</f>
        <v/>
      </c>
      <c r="T2931" s="105"/>
      <c r="U2931" s="79"/>
      <c r="V2931" s="97"/>
      <c r="W2931" s="98"/>
      <c r="X2931" s="168"/>
      <c r="Y2931" s="126" t="str">
        <f>IF(Stock[[#This Row],[SELLING QUANTITY]]&gt;0,Stock[[#This Row],[SELLING PRICE]]*Stock[[#This Row],[SELLING QUANTITY]]*Stock[[#This Row],[% SELLING FEE]]+Stock[[#This Row],[SELLING PRICE]]*Stock[[#This Row],[SELLING QUANTITY]]*$D$12,"")</f>
        <v/>
      </c>
      <c r="Z2931" s="121">
        <f>Stock[[#This Row],[BUYING QUANTITY]]+Stock[[#This Row],[STOCK DIVIDEND]]-Stock[[#This Row],[SELLING QUANTITY]]</f>
        <v>0</v>
      </c>
      <c r="AA293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1" s="121">
        <f ca="1">IF(Stock[[#This Row],[SELLING DATE]]&gt;0,Stock[[#This Row],[SELLING DATE]]-Stock[[#This Row],[BUY DATE]]+1,IF(Stock[[#This Row],[BUY DATE]]=0,0,TODAY()-Stock[[#This Row],[BUY DATE]]+1))</f>
        <v>0</v>
      </c>
      <c r="AC2931" s="122" t="str">
        <f>IFERROR(Stock[[#This Row],[CASH DIVIDEND]]+Stock[[#This Row],[RETURN/(LOSS) FROM TRADING
(auto-fill)]],"")</f>
        <v/>
      </c>
      <c r="AD293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1" s="146" t="str">
        <f ca="1">IFERROR(IF(Stock[[#This Row],[HOLDING DAYS
(auto-fill)]]&lt;365,Stock[[#This Row],[% TOTAL RETURN/(LOSS)
(auto-fill)]]*365/Stock[[#This Row],[HOLDING DAYS
(auto-fill)]],POWER((1+Stock[[#This Row],[% TOTAL RETURN/(LOSS)
(auto-fill)]]),1/(Stock[[#This Row],[HOLDING DAYS
(auto-fill)]]/365))-1),"")</f>
        <v/>
      </c>
      <c r="AF2931" s="81"/>
      <c r="AG2931" s="149" t="str">
        <f>IF(Stock[[#This Row],[STATUS
(auto-fill)]]="HOLDING",Stock[[#This Row],[MARKET PRICE]]-Stock[[#This Row],[BUYING PRICE]],"")</f>
        <v/>
      </c>
      <c r="AH2931" s="143" t="str">
        <f>IFERROR(Stock[[#This Row],[CHANGE
(auto-fill)]]/Stock[[#This Row],[BUYING PRICE]],"")</f>
        <v/>
      </c>
      <c r="AI2931" s="130" t="str">
        <f>IF(Stock[[#This Row],[MARKET PRICE]]&gt;0,Stock[[#This Row],[MARKET PRICE]]*Stock[[#This Row],[REMAINING QUANTITY
(auto-fill)]],"")</f>
        <v/>
      </c>
    </row>
    <row r="2932" spans="2:35">
      <c r="B2932" s="110" t="str">
        <f>IF(AND(Stock[[#This Row],[BUYING QUANTITY]]&gt;0,Stock[[#This Row],[REMAINING QUANTITY
(auto-fill)]]=0),"SOLD OUT",
IF(AND(Stock[[#This Row],[BUYING QUANTITY]]&gt;0,Stock[[#This Row],[REMAINING QUANTITY
(auto-fill)]]&gt;0),"HOLDING",""))</f>
        <v/>
      </c>
      <c r="C2932" s="113">
        <f t="shared" si="45"/>
        <v>2919</v>
      </c>
      <c r="D2932" s="79"/>
      <c r="E2932" s="80"/>
      <c r="F2932" s="162"/>
      <c r="G2932" s="85"/>
      <c r="H2932" s="86"/>
      <c r="I2932" s="164"/>
      <c r="J2932" s="115" t="str">
        <f>IF(Stock[[#This Row],[BUYING QUANTITY]]&gt;0,Stock[[#This Row],[BUYING PRICE]]*Stock[[#This Row],[BUYING QUANTITY]]*Stock[[#This Row],[% BUYING FEE]],"")</f>
        <v/>
      </c>
      <c r="K2932" s="89"/>
      <c r="L2932" s="90"/>
      <c r="M2932" s="117" t="str">
        <f>IF(Stock[[#This Row],[BUYING QUANTITY]]&gt;0,Stock[[#This Row],[BUYING PRICE]]*(1+Stock[[#This Row],[% THRESHOLD (RETURN)_1]]),"")</f>
        <v/>
      </c>
      <c r="N2932" s="91"/>
      <c r="O2932" s="117" t="str">
        <f>IF(Stock[[#This Row],[BUYING QUANTITY]]&gt;0,Stock[[#This Row],[BUYING PRICE]]*(1+Stock[[#This Row],[% THRESHOLD (RETURN)_2]]),"")</f>
        <v/>
      </c>
      <c r="P2932" s="91"/>
      <c r="Q2932" s="117" t="str">
        <f>IF(Stock[[#This Row],[BUYING QUANTITY]]&gt;0,Stock[[#This Row],[BUYING PRICE]]*(1+Stock[[#This Row],[% THRESHOLD (LOSS)]]),"")</f>
        <v/>
      </c>
      <c r="R2932" s="105"/>
      <c r="S2932" s="118" t="str">
        <f>IF(Stock[[#This Row],[CASH DIVIDEND]]&gt;0,Stock[[#This Row],[CASH DIVIDEND]]/(Stock[[#This Row],[BUYING PRICE]]*Stock[[#This Row],[BUYING QUANTITY]]),"")</f>
        <v/>
      </c>
      <c r="T2932" s="105"/>
      <c r="U2932" s="79"/>
      <c r="V2932" s="97"/>
      <c r="W2932" s="98"/>
      <c r="X2932" s="168"/>
      <c r="Y2932" s="126" t="str">
        <f>IF(Stock[[#This Row],[SELLING QUANTITY]]&gt;0,Stock[[#This Row],[SELLING PRICE]]*Stock[[#This Row],[SELLING QUANTITY]]*Stock[[#This Row],[% SELLING FEE]]+Stock[[#This Row],[SELLING PRICE]]*Stock[[#This Row],[SELLING QUANTITY]]*$D$12,"")</f>
        <v/>
      </c>
      <c r="Z2932" s="121">
        <f>Stock[[#This Row],[BUYING QUANTITY]]+Stock[[#This Row],[STOCK DIVIDEND]]-Stock[[#This Row],[SELLING QUANTITY]]</f>
        <v>0</v>
      </c>
      <c r="AA293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2" s="121">
        <f ca="1">IF(Stock[[#This Row],[SELLING DATE]]&gt;0,Stock[[#This Row],[SELLING DATE]]-Stock[[#This Row],[BUY DATE]]+1,IF(Stock[[#This Row],[BUY DATE]]=0,0,TODAY()-Stock[[#This Row],[BUY DATE]]+1))</f>
        <v>0</v>
      </c>
      <c r="AC2932" s="122" t="str">
        <f>IFERROR(Stock[[#This Row],[CASH DIVIDEND]]+Stock[[#This Row],[RETURN/(LOSS) FROM TRADING
(auto-fill)]],"")</f>
        <v/>
      </c>
      <c r="AD293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2" s="146" t="str">
        <f ca="1">IFERROR(IF(Stock[[#This Row],[HOLDING DAYS
(auto-fill)]]&lt;365,Stock[[#This Row],[% TOTAL RETURN/(LOSS)
(auto-fill)]]*365/Stock[[#This Row],[HOLDING DAYS
(auto-fill)]],POWER((1+Stock[[#This Row],[% TOTAL RETURN/(LOSS)
(auto-fill)]]),1/(Stock[[#This Row],[HOLDING DAYS
(auto-fill)]]/365))-1),"")</f>
        <v/>
      </c>
      <c r="AF2932" s="81"/>
      <c r="AG2932" s="149" t="str">
        <f>IF(Stock[[#This Row],[STATUS
(auto-fill)]]="HOLDING",Stock[[#This Row],[MARKET PRICE]]-Stock[[#This Row],[BUYING PRICE]],"")</f>
        <v/>
      </c>
      <c r="AH2932" s="143" t="str">
        <f>IFERROR(Stock[[#This Row],[CHANGE
(auto-fill)]]/Stock[[#This Row],[BUYING PRICE]],"")</f>
        <v/>
      </c>
      <c r="AI2932" s="130" t="str">
        <f>IF(Stock[[#This Row],[MARKET PRICE]]&gt;0,Stock[[#This Row],[MARKET PRICE]]*Stock[[#This Row],[REMAINING QUANTITY
(auto-fill)]],"")</f>
        <v/>
      </c>
    </row>
    <row r="2933" spans="2:35">
      <c r="B2933" s="110" t="str">
        <f>IF(AND(Stock[[#This Row],[BUYING QUANTITY]]&gt;0,Stock[[#This Row],[REMAINING QUANTITY
(auto-fill)]]=0),"SOLD OUT",
IF(AND(Stock[[#This Row],[BUYING QUANTITY]]&gt;0,Stock[[#This Row],[REMAINING QUANTITY
(auto-fill)]]&gt;0),"HOLDING",""))</f>
        <v/>
      </c>
      <c r="C2933" s="113">
        <f t="shared" si="45"/>
        <v>2920</v>
      </c>
      <c r="D2933" s="79"/>
      <c r="E2933" s="80"/>
      <c r="F2933" s="162"/>
      <c r="G2933" s="85"/>
      <c r="H2933" s="86"/>
      <c r="I2933" s="164"/>
      <c r="J2933" s="115" t="str">
        <f>IF(Stock[[#This Row],[BUYING QUANTITY]]&gt;0,Stock[[#This Row],[BUYING PRICE]]*Stock[[#This Row],[BUYING QUANTITY]]*Stock[[#This Row],[% BUYING FEE]],"")</f>
        <v/>
      </c>
      <c r="K2933" s="89"/>
      <c r="L2933" s="90"/>
      <c r="M2933" s="117" t="str">
        <f>IF(Stock[[#This Row],[BUYING QUANTITY]]&gt;0,Stock[[#This Row],[BUYING PRICE]]*(1+Stock[[#This Row],[% THRESHOLD (RETURN)_1]]),"")</f>
        <v/>
      </c>
      <c r="N2933" s="91"/>
      <c r="O2933" s="117" t="str">
        <f>IF(Stock[[#This Row],[BUYING QUANTITY]]&gt;0,Stock[[#This Row],[BUYING PRICE]]*(1+Stock[[#This Row],[% THRESHOLD (RETURN)_2]]),"")</f>
        <v/>
      </c>
      <c r="P2933" s="91"/>
      <c r="Q2933" s="117" t="str">
        <f>IF(Stock[[#This Row],[BUYING QUANTITY]]&gt;0,Stock[[#This Row],[BUYING PRICE]]*(1+Stock[[#This Row],[% THRESHOLD (LOSS)]]),"")</f>
        <v/>
      </c>
      <c r="R2933" s="105"/>
      <c r="S2933" s="118" t="str">
        <f>IF(Stock[[#This Row],[CASH DIVIDEND]]&gt;0,Stock[[#This Row],[CASH DIVIDEND]]/(Stock[[#This Row],[BUYING PRICE]]*Stock[[#This Row],[BUYING QUANTITY]]),"")</f>
        <v/>
      </c>
      <c r="T2933" s="105"/>
      <c r="U2933" s="79"/>
      <c r="V2933" s="97"/>
      <c r="W2933" s="98"/>
      <c r="X2933" s="168"/>
      <c r="Y2933" s="126" t="str">
        <f>IF(Stock[[#This Row],[SELLING QUANTITY]]&gt;0,Stock[[#This Row],[SELLING PRICE]]*Stock[[#This Row],[SELLING QUANTITY]]*Stock[[#This Row],[% SELLING FEE]]+Stock[[#This Row],[SELLING PRICE]]*Stock[[#This Row],[SELLING QUANTITY]]*$D$12,"")</f>
        <v/>
      </c>
      <c r="Z2933" s="121">
        <f>Stock[[#This Row],[BUYING QUANTITY]]+Stock[[#This Row],[STOCK DIVIDEND]]-Stock[[#This Row],[SELLING QUANTITY]]</f>
        <v>0</v>
      </c>
      <c r="AA293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3" s="121">
        <f ca="1">IF(Stock[[#This Row],[SELLING DATE]]&gt;0,Stock[[#This Row],[SELLING DATE]]-Stock[[#This Row],[BUY DATE]]+1,IF(Stock[[#This Row],[BUY DATE]]=0,0,TODAY()-Stock[[#This Row],[BUY DATE]]+1))</f>
        <v>0</v>
      </c>
      <c r="AC2933" s="122" t="str">
        <f>IFERROR(Stock[[#This Row],[CASH DIVIDEND]]+Stock[[#This Row],[RETURN/(LOSS) FROM TRADING
(auto-fill)]],"")</f>
        <v/>
      </c>
      <c r="AD293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3" s="146" t="str">
        <f ca="1">IFERROR(IF(Stock[[#This Row],[HOLDING DAYS
(auto-fill)]]&lt;365,Stock[[#This Row],[% TOTAL RETURN/(LOSS)
(auto-fill)]]*365/Stock[[#This Row],[HOLDING DAYS
(auto-fill)]],POWER((1+Stock[[#This Row],[% TOTAL RETURN/(LOSS)
(auto-fill)]]),1/(Stock[[#This Row],[HOLDING DAYS
(auto-fill)]]/365))-1),"")</f>
        <v/>
      </c>
      <c r="AF2933" s="81"/>
      <c r="AG2933" s="149" t="str">
        <f>IF(Stock[[#This Row],[STATUS
(auto-fill)]]="HOLDING",Stock[[#This Row],[MARKET PRICE]]-Stock[[#This Row],[BUYING PRICE]],"")</f>
        <v/>
      </c>
      <c r="AH2933" s="143" t="str">
        <f>IFERROR(Stock[[#This Row],[CHANGE
(auto-fill)]]/Stock[[#This Row],[BUYING PRICE]],"")</f>
        <v/>
      </c>
      <c r="AI2933" s="130" t="str">
        <f>IF(Stock[[#This Row],[MARKET PRICE]]&gt;0,Stock[[#This Row],[MARKET PRICE]]*Stock[[#This Row],[REMAINING QUANTITY
(auto-fill)]],"")</f>
        <v/>
      </c>
    </row>
    <row r="2934" spans="2:35">
      <c r="B2934" s="110" t="str">
        <f>IF(AND(Stock[[#This Row],[BUYING QUANTITY]]&gt;0,Stock[[#This Row],[REMAINING QUANTITY
(auto-fill)]]=0),"SOLD OUT",
IF(AND(Stock[[#This Row],[BUYING QUANTITY]]&gt;0,Stock[[#This Row],[REMAINING QUANTITY
(auto-fill)]]&gt;0),"HOLDING",""))</f>
        <v/>
      </c>
      <c r="C2934" s="113">
        <f t="shared" si="45"/>
        <v>2921</v>
      </c>
      <c r="D2934" s="79"/>
      <c r="E2934" s="80"/>
      <c r="F2934" s="162"/>
      <c r="G2934" s="85"/>
      <c r="H2934" s="86"/>
      <c r="I2934" s="164"/>
      <c r="J2934" s="115" t="str">
        <f>IF(Stock[[#This Row],[BUYING QUANTITY]]&gt;0,Stock[[#This Row],[BUYING PRICE]]*Stock[[#This Row],[BUYING QUANTITY]]*Stock[[#This Row],[% BUYING FEE]],"")</f>
        <v/>
      </c>
      <c r="K2934" s="89"/>
      <c r="L2934" s="90"/>
      <c r="M2934" s="117" t="str">
        <f>IF(Stock[[#This Row],[BUYING QUANTITY]]&gt;0,Stock[[#This Row],[BUYING PRICE]]*(1+Stock[[#This Row],[% THRESHOLD (RETURN)_1]]),"")</f>
        <v/>
      </c>
      <c r="N2934" s="91"/>
      <c r="O2934" s="117" t="str">
        <f>IF(Stock[[#This Row],[BUYING QUANTITY]]&gt;0,Stock[[#This Row],[BUYING PRICE]]*(1+Stock[[#This Row],[% THRESHOLD (RETURN)_2]]),"")</f>
        <v/>
      </c>
      <c r="P2934" s="91"/>
      <c r="Q2934" s="117" t="str">
        <f>IF(Stock[[#This Row],[BUYING QUANTITY]]&gt;0,Stock[[#This Row],[BUYING PRICE]]*(1+Stock[[#This Row],[% THRESHOLD (LOSS)]]),"")</f>
        <v/>
      </c>
      <c r="R2934" s="105"/>
      <c r="S2934" s="118" t="str">
        <f>IF(Stock[[#This Row],[CASH DIVIDEND]]&gt;0,Stock[[#This Row],[CASH DIVIDEND]]/(Stock[[#This Row],[BUYING PRICE]]*Stock[[#This Row],[BUYING QUANTITY]]),"")</f>
        <v/>
      </c>
      <c r="T2934" s="105"/>
      <c r="U2934" s="79"/>
      <c r="V2934" s="97"/>
      <c r="W2934" s="98"/>
      <c r="X2934" s="168"/>
      <c r="Y2934" s="126" t="str">
        <f>IF(Stock[[#This Row],[SELLING QUANTITY]]&gt;0,Stock[[#This Row],[SELLING PRICE]]*Stock[[#This Row],[SELLING QUANTITY]]*Stock[[#This Row],[% SELLING FEE]]+Stock[[#This Row],[SELLING PRICE]]*Stock[[#This Row],[SELLING QUANTITY]]*$D$12,"")</f>
        <v/>
      </c>
      <c r="Z2934" s="121">
        <f>Stock[[#This Row],[BUYING QUANTITY]]+Stock[[#This Row],[STOCK DIVIDEND]]-Stock[[#This Row],[SELLING QUANTITY]]</f>
        <v>0</v>
      </c>
      <c r="AA293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4" s="121">
        <f ca="1">IF(Stock[[#This Row],[SELLING DATE]]&gt;0,Stock[[#This Row],[SELLING DATE]]-Stock[[#This Row],[BUY DATE]]+1,IF(Stock[[#This Row],[BUY DATE]]=0,0,TODAY()-Stock[[#This Row],[BUY DATE]]+1))</f>
        <v>0</v>
      </c>
      <c r="AC2934" s="122" t="str">
        <f>IFERROR(Stock[[#This Row],[CASH DIVIDEND]]+Stock[[#This Row],[RETURN/(LOSS) FROM TRADING
(auto-fill)]],"")</f>
        <v/>
      </c>
      <c r="AD293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4" s="146" t="str">
        <f ca="1">IFERROR(IF(Stock[[#This Row],[HOLDING DAYS
(auto-fill)]]&lt;365,Stock[[#This Row],[% TOTAL RETURN/(LOSS)
(auto-fill)]]*365/Stock[[#This Row],[HOLDING DAYS
(auto-fill)]],POWER((1+Stock[[#This Row],[% TOTAL RETURN/(LOSS)
(auto-fill)]]),1/(Stock[[#This Row],[HOLDING DAYS
(auto-fill)]]/365))-1),"")</f>
        <v/>
      </c>
      <c r="AF2934" s="81"/>
      <c r="AG2934" s="149" t="str">
        <f>IF(Stock[[#This Row],[STATUS
(auto-fill)]]="HOLDING",Stock[[#This Row],[MARKET PRICE]]-Stock[[#This Row],[BUYING PRICE]],"")</f>
        <v/>
      </c>
      <c r="AH2934" s="143" t="str">
        <f>IFERROR(Stock[[#This Row],[CHANGE
(auto-fill)]]/Stock[[#This Row],[BUYING PRICE]],"")</f>
        <v/>
      </c>
      <c r="AI2934" s="130" t="str">
        <f>IF(Stock[[#This Row],[MARKET PRICE]]&gt;0,Stock[[#This Row],[MARKET PRICE]]*Stock[[#This Row],[REMAINING QUANTITY
(auto-fill)]],"")</f>
        <v/>
      </c>
    </row>
    <row r="2935" spans="2:35">
      <c r="B2935" s="110" t="str">
        <f>IF(AND(Stock[[#This Row],[BUYING QUANTITY]]&gt;0,Stock[[#This Row],[REMAINING QUANTITY
(auto-fill)]]=0),"SOLD OUT",
IF(AND(Stock[[#This Row],[BUYING QUANTITY]]&gt;0,Stock[[#This Row],[REMAINING QUANTITY
(auto-fill)]]&gt;0),"HOLDING",""))</f>
        <v/>
      </c>
      <c r="C2935" s="113">
        <f t="shared" si="45"/>
        <v>2922</v>
      </c>
      <c r="D2935" s="79"/>
      <c r="E2935" s="80"/>
      <c r="F2935" s="162"/>
      <c r="G2935" s="85"/>
      <c r="H2935" s="86"/>
      <c r="I2935" s="164"/>
      <c r="J2935" s="115" t="str">
        <f>IF(Stock[[#This Row],[BUYING QUANTITY]]&gt;0,Stock[[#This Row],[BUYING PRICE]]*Stock[[#This Row],[BUYING QUANTITY]]*Stock[[#This Row],[% BUYING FEE]],"")</f>
        <v/>
      </c>
      <c r="K2935" s="89"/>
      <c r="L2935" s="90"/>
      <c r="M2935" s="117" t="str">
        <f>IF(Stock[[#This Row],[BUYING QUANTITY]]&gt;0,Stock[[#This Row],[BUYING PRICE]]*(1+Stock[[#This Row],[% THRESHOLD (RETURN)_1]]),"")</f>
        <v/>
      </c>
      <c r="N2935" s="91"/>
      <c r="O2935" s="117" t="str">
        <f>IF(Stock[[#This Row],[BUYING QUANTITY]]&gt;0,Stock[[#This Row],[BUYING PRICE]]*(1+Stock[[#This Row],[% THRESHOLD (RETURN)_2]]),"")</f>
        <v/>
      </c>
      <c r="P2935" s="91"/>
      <c r="Q2935" s="117" t="str">
        <f>IF(Stock[[#This Row],[BUYING QUANTITY]]&gt;0,Stock[[#This Row],[BUYING PRICE]]*(1+Stock[[#This Row],[% THRESHOLD (LOSS)]]),"")</f>
        <v/>
      </c>
      <c r="R2935" s="105"/>
      <c r="S2935" s="118" t="str">
        <f>IF(Stock[[#This Row],[CASH DIVIDEND]]&gt;0,Stock[[#This Row],[CASH DIVIDEND]]/(Stock[[#This Row],[BUYING PRICE]]*Stock[[#This Row],[BUYING QUANTITY]]),"")</f>
        <v/>
      </c>
      <c r="T2935" s="105"/>
      <c r="U2935" s="79"/>
      <c r="V2935" s="97"/>
      <c r="W2935" s="98"/>
      <c r="X2935" s="168"/>
      <c r="Y2935" s="126" t="str">
        <f>IF(Stock[[#This Row],[SELLING QUANTITY]]&gt;0,Stock[[#This Row],[SELLING PRICE]]*Stock[[#This Row],[SELLING QUANTITY]]*Stock[[#This Row],[% SELLING FEE]]+Stock[[#This Row],[SELLING PRICE]]*Stock[[#This Row],[SELLING QUANTITY]]*$D$12,"")</f>
        <v/>
      </c>
      <c r="Z2935" s="121">
        <f>Stock[[#This Row],[BUYING QUANTITY]]+Stock[[#This Row],[STOCK DIVIDEND]]-Stock[[#This Row],[SELLING QUANTITY]]</f>
        <v>0</v>
      </c>
      <c r="AA293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5" s="121">
        <f ca="1">IF(Stock[[#This Row],[SELLING DATE]]&gt;0,Stock[[#This Row],[SELLING DATE]]-Stock[[#This Row],[BUY DATE]]+1,IF(Stock[[#This Row],[BUY DATE]]=0,0,TODAY()-Stock[[#This Row],[BUY DATE]]+1))</f>
        <v>0</v>
      </c>
      <c r="AC2935" s="122" t="str">
        <f>IFERROR(Stock[[#This Row],[CASH DIVIDEND]]+Stock[[#This Row],[RETURN/(LOSS) FROM TRADING
(auto-fill)]],"")</f>
        <v/>
      </c>
      <c r="AD293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5" s="146" t="str">
        <f ca="1">IFERROR(IF(Stock[[#This Row],[HOLDING DAYS
(auto-fill)]]&lt;365,Stock[[#This Row],[% TOTAL RETURN/(LOSS)
(auto-fill)]]*365/Stock[[#This Row],[HOLDING DAYS
(auto-fill)]],POWER((1+Stock[[#This Row],[% TOTAL RETURN/(LOSS)
(auto-fill)]]),1/(Stock[[#This Row],[HOLDING DAYS
(auto-fill)]]/365))-1),"")</f>
        <v/>
      </c>
      <c r="AF2935" s="81"/>
      <c r="AG2935" s="149" t="str">
        <f>IF(Stock[[#This Row],[STATUS
(auto-fill)]]="HOLDING",Stock[[#This Row],[MARKET PRICE]]-Stock[[#This Row],[BUYING PRICE]],"")</f>
        <v/>
      </c>
      <c r="AH2935" s="143" t="str">
        <f>IFERROR(Stock[[#This Row],[CHANGE
(auto-fill)]]/Stock[[#This Row],[BUYING PRICE]],"")</f>
        <v/>
      </c>
      <c r="AI2935" s="130" t="str">
        <f>IF(Stock[[#This Row],[MARKET PRICE]]&gt;0,Stock[[#This Row],[MARKET PRICE]]*Stock[[#This Row],[REMAINING QUANTITY
(auto-fill)]],"")</f>
        <v/>
      </c>
    </row>
    <row r="2936" spans="2:35">
      <c r="B2936" s="110" t="str">
        <f>IF(AND(Stock[[#This Row],[BUYING QUANTITY]]&gt;0,Stock[[#This Row],[REMAINING QUANTITY
(auto-fill)]]=0),"SOLD OUT",
IF(AND(Stock[[#This Row],[BUYING QUANTITY]]&gt;0,Stock[[#This Row],[REMAINING QUANTITY
(auto-fill)]]&gt;0),"HOLDING",""))</f>
        <v/>
      </c>
      <c r="C2936" s="113">
        <f t="shared" si="45"/>
        <v>2923</v>
      </c>
      <c r="D2936" s="79"/>
      <c r="E2936" s="80"/>
      <c r="F2936" s="162"/>
      <c r="G2936" s="85"/>
      <c r="H2936" s="86"/>
      <c r="I2936" s="164"/>
      <c r="J2936" s="115" t="str">
        <f>IF(Stock[[#This Row],[BUYING QUANTITY]]&gt;0,Stock[[#This Row],[BUYING PRICE]]*Stock[[#This Row],[BUYING QUANTITY]]*Stock[[#This Row],[% BUYING FEE]],"")</f>
        <v/>
      </c>
      <c r="K2936" s="89"/>
      <c r="L2936" s="90"/>
      <c r="M2936" s="117" t="str">
        <f>IF(Stock[[#This Row],[BUYING QUANTITY]]&gt;0,Stock[[#This Row],[BUYING PRICE]]*(1+Stock[[#This Row],[% THRESHOLD (RETURN)_1]]),"")</f>
        <v/>
      </c>
      <c r="N2936" s="91"/>
      <c r="O2936" s="117" t="str">
        <f>IF(Stock[[#This Row],[BUYING QUANTITY]]&gt;0,Stock[[#This Row],[BUYING PRICE]]*(1+Stock[[#This Row],[% THRESHOLD (RETURN)_2]]),"")</f>
        <v/>
      </c>
      <c r="P2936" s="91"/>
      <c r="Q2936" s="117" t="str">
        <f>IF(Stock[[#This Row],[BUYING QUANTITY]]&gt;0,Stock[[#This Row],[BUYING PRICE]]*(1+Stock[[#This Row],[% THRESHOLD (LOSS)]]),"")</f>
        <v/>
      </c>
      <c r="R2936" s="105"/>
      <c r="S2936" s="118" t="str">
        <f>IF(Stock[[#This Row],[CASH DIVIDEND]]&gt;0,Stock[[#This Row],[CASH DIVIDEND]]/(Stock[[#This Row],[BUYING PRICE]]*Stock[[#This Row],[BUYING QUANTITY]]),"")</f>
        <v/>
      </c>
      <c r="T2936" s="105"/>
      <c r="U2936" s="79"/>
      <c r="V2936" s="97"/>
      <c r="W2936" s="98"/>
      <c r="X2936" s="168"/>
      <c r="Y2936" s="126" t="str">
        <f>IF(Stock[[#This Row],[SELLING QUANTITY]]&gt;0,Stock[[#This Row],[SELLING PRICE]]*Stock[[#This Row],[SELLING QUANTITY]]*Stock[[#This Row],[% SELLING FEE]]+Stock[[#This Row],[SELLING PRICE]]*Stock[[#This Row],[SELLING QUANTITY]]*$D$12,"")</f>
        <v/>
      </c>
      <c r="Z2936" s="121">
        <f>Stock[[#This Row],[BUYING QUANTITY]]+Stock[[#This Row],[STOCK DIVIDEND]]-Stock[[#This Row],[SELLING QUANTITY]]</f>
        <v>0</v>
      </c>
      <c r="AA293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6" s="121">
        <f ca="1">IF(Stock[[#This Row],[SELLING DATE]]&gt;0,Stock[[#This Row],[SELLING DATE]]-Stock[[#This Row],[BUY DATE]]+1,IF(Stock[[#This Row],[BUY DATE]]=0,0,TODAY()-Stock[[#This Row],[BUY DATE]]+1))</f>
        <v>0</v>
      </c>
      <c r="AC2936" s="122" t="str">
        <f>IFERROR(Stock[[#This Row],[CASH DIVIDEND]]+Stock[[#This Row],[RETURN/(LOSS) FROM TRADING
(auto-fill)]],"")</f>
        <v/>
      </c>
      <c r="AD293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6" s="146" t="str">
        <f ca="1">IFERROR(IF(Stock[[#This Row],[HOLDING DAYS
(auto-fill)]]&lt;365,Stock[[#This Row],[% TOTAL RETURN/(LOSS)
(auto-fill)]]*365/Stock[[#This Row],[HOLDING DAYS
(auto-fill)]],POWER((1+Stock[[#This Row],[% TOTAL RETURN/(LOSS)
(auto-fill)]]),1/(Stock[[#This Row],[HOLDING DAYS
(auto-fill)]]/365))-1),"")</f>
        <v/>
      </c>
      <c r="AF2936" s="81"/>
      <c r="AG2936" s="149" t="str">
        <f>IF(Stock[[#This Row],[STATUS
(auto-fill)]]="HOLDING",Stock[[#This Row],[MARKET PRICE]]-Stock[[#This Row],[BUYING PRICE]],"")</f>
        <v/>
      </c>
      <c r="AH2936" s="143" t="str">
        <f>IFERROR(Stock[[#This Row],[CHANGE
(auto-fill)]]/Stock[[#This Row],[BUYING PRICE]],"")</f>
        <v/>
      </c>
      <c r="AI2936" s="130" t="str">
        <f>IF(Stock[[#This Row],[MARKET PRICE]]&gt;0,Stock[[#This Row],[MARKET PRICE]]*Stock[[#This Row],[REMAINING QUANTITY
(auto-fill)]],"")</f>
        <v/>
      </c>
    </row>
    <row r="2937" spans="2:35">
      <c r="B2937" s="110" t="str">
        <f>IF(AND(Stock[[#This Row],[BUYING QUANTITY]]&gt;0,Stock[[#This Row],[REMAINING QUANTITY
(auto-fill)]]=0),"SOLD OUT",
IF(AND(Stock[[#This Row],[BUYING QUANTITY]]&gt;0,Stock[[#This Row],[REMAINING QUANTITY
(auto-fill)]]&gt;0),"HOLDING",""))</f>
        <v/>
      </c>
      <c r="C2937" s="113">
        <f t="shared" si="45"/>
        <v>2924</v>
      </c>
      <c r="D2937" s="79"/>
      <c r="E2937" s="80"/>
      <c r="F2937" s="162"/>
      <c r="G2937" s="85"/>
      <c r="H2937" s="86"/>
      <c r="I2937" s="164"/>
      <c r="J2937" s="115" t="str">
        <f>IF(Stock[[#This Row],[BUYING QUANTITY]]&gt;0,Stock[[#This Row],[BUYING PRICE]]*Stock[[#This Row],[BUYING QUANTITY]]*Stock[[#This Row],[% BUYING FEE]],"")</f>
        <v/>
      </c>
      <c r="K2937" s="89"/>
      <c r="L2937" s="90"/>
      <c r="M2937" s="117" t="str">
        <f>IF(Stock[[#This Row],[BUYING QUANTITY]]&gt;0,Stock[[#This Row],[BUYING PRICE]]*(1+Stock[[#This Row],[% THRESHOLD (RETURN)_1]]),"")</f>
        <v/>
      </c>
      <c r="N2937" s="91"/>
      <c r="O2937" s="117" t="str">
        <f>IF(Stock[[#This Row],[BUYING QUANTITY]]&gt;0,Stock[[#This Row],[BUYING PRICE]]*(1+Stock[[#This Row],[% THRESHOLD (RETURN)_2]]),"")</f>
        <v/>
      </c>
      <c r="P2937" s="91"/>
      <c r="Q2937" s="117" t="str">
        <f>IF(Stock[[#This Row],[BUYING QUANTITY]]&gt;0,Stock[[#This Row],[BUYING PRICE]]*(1+Stock[[#This Row],[% THRESHOLD (LOSS)]]),"")</f>
        <v/>
      </c>
      <c r="R2937" s="105"/>
      <c r="S2937" s="118" t="str">
        <f>IF(Stock[[#This Row],[CASH DIVIDEND]]&gt;0,Stock[[#This Row],[CASH DIVIDEND]]/(Stock[[#This Row],[BUYING PRICE]]*Stock[[#This Row],[BUYING QUANTITY]]),"")</f>
        <v/>
      </c>
      <c r="T2937" s="105"/>
      <c r="U2937" s="79"/>
      <c r="V2937" s="97"/>
      <c r="W2937" s="98"/>
      <c r="X2937" s="168"/>
      <c r="Y2937" s="126" t="str">
        <f>IF(Stock[[#This Row],[SELLING QUANTITY]]&gt;0,Stock[[#This Row],[SELLING PRICE]]*Stock[[#This Row],[SELLING QUANTITY]]*Stock[[#This Row],[% SELLING FEE]]+Stock[[#This Row],[SELLING PRICE]]*Stock[[#This Row],[SELLING QUANTITY]]*$D$12,"")</f>
        <v/>
      </c>
      <c r="Z2937" s="121">
        <f>Stock[[#This Row],[BUYING QUANTITY]]+Stock[[#This Row],[STOCK DIVIDEND]]-Stock[[#This Row],[SELLING QUANTITY]]</f>
        <v>0</v>
      </c>
      <c r="AA293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7" s="121">
        <f ca="1">IF(Stock[[#This Row],[SELLING DATE]]&gt;0,Stock[[#This Row],[SELLING DATE]]-Stock[[#This Row],[BUY DATE]]+1,IF(Stock[[#This Row],[BUY DATE]]=0,0,TODAY()-Stock[[#This Row],[BUY DATE]]+1))</f>
        <v>0</v>
      </c>
      <c r="AC2937" s="122" t="str">
        <f>IFERROR(Stock[[#This Row],[CASH DIVIDEND]]+Stock[[#This Row],[RETURN/(LOSS) FROM TRADING
(auto-fill)]],"")</f>
        <v/>
      </c>
      <c r="AD293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7" s="146" t="str">
        <f ca="1">IFERROR(IF(Stock[[#This Row],[HOLDING DAYS
(auto-fill)]]&lt;365,Stock[[#This Row],[% TOTAL RETURN/(LOSS)
(auto-fill)]]*365/Stock[[#This Row],[HOLDING DAYS
(auto-fill)]],POWER((1+Stock[[#This Row],[% TOTAL RETURN/(LOSS)
(auto-fill)]]),1/(Stock[[#This Row],[HOLDING DAYS
(auto-fill)]]/365))-1),"")</f>
        <v/>
      </c>
      <c r="AF2937" s="81"/>
      <c r="AG2937" s="149" t="str">
        <f>IF(Stock[[#This Row],[STATUS
(auto-fill)]]="HOLDING",Stock[[#This Row],[MARKET PRICE]]-Stock[[#This Row],[BUYING PRICE]],"")</f>
        <v/>
      </c>
      <c r="AH2937" s="143" t="str">
        <f>IFERROR(Stock[[#This Row],[CHANGE
(auto-fill)]]/Stock[[#This Row],[BUYING PRICE]],"")</f>
        <v/>
      </c>
      <c r="AI2937" s="130" t="str">
        <f>IF(Stock[[#This Row],[MARKET PRICE]]&gt;0,Stock[[#This Row],[MARKET PRICE]]*Stock[[#This Row],[REMAINING QUANTITY
(auto-fill)]],"")</f>
        <v/>
      </c>
    </row>
    <row r="2938" spans="2:35">
      <c r="B2938" s="110" t="str">
        <f>IF(AND(Stock[[#This Row],[BUYING QUANTITY]]&gt;0,Stock[[#This Row],[REMAINING QUANTITY
(auto-fill)]]=0),"SOLD OUT",
IF(AND(Stock[[#This Row],[BUYING QUANTITY]]&gt;0,Stock[[#This Row],[REMAINING QUANTITY
(auto-fill)]]&gt;0),"HOLDING",""))</f>
        <v/>
      </c>
      <c r="C2938" s="113">
        <f t="shared" si="45"/>
        <v>2925</v>
      </c>
      <c r="D2938" s="79"/>
      <c r="E2938" s="80"/>
      <c r="F2938" s="162"/>
      <c r="G2938" s="85"/>
      <c r="H2938" s="86"/>
      <c r="I2938" s="164"/>
      <c r="J2938" s="115" t="str">
        <f>IF(Stock[[#This Row],[BUYING QUANTITY]]&gt;0,Stock[[#This Row],[BUYING PRICE]]*Stock[[#This Row],[BUYING QUANTITY]]*Stock[[#This Row],[% BUYING FEE]],"")</f>
        <v/>
      </c>
      <c r="K2938" s="89"/>
      <c r="L2938" s="90"/>
      <c r="M2938" s="117" t="str">
        <f>IF(Stock[[#This Row],[BUYING QUANTITY]]&gt;0,Stock[[#This Row],[BUYING PRICE]]*(1+Stock[[#This Row],[% THRESHOLD (RETURN)_1]]),"")</f>
        <v/>
      </c>
      <c r="N2938" s="91"/>
      <c r="O2938" s="117" t="str">
        <f>IF(Stock[[#This Row],[BUYING QUANTITY]]&gt;0,Stock[[#This Row],[BUYING PRICE]]*(1+Stock[[#This Row],[% THRESHOLD (RETURN)_2]]),"")</f>
        <v/>
      </c>
      <c r="P2938" s="91"/>
      <c r="Q2938" s="117" t="str">
        <f>IF(Stock[[#This Row],[BUYING QUANTITY]]&gt;0,Stock[[#This Row],[BUYING PRICE]]*(1+Stock[[#This Row],[% THRESHOLD (LOSS)]]),"")</f>
        <v/>
      </c>
      <c r="R2938" s="105"/>
      <c r="S2938" s="118" t="str">
        <f>IF(Stock[[#This Row],[CASH DIVIDEND]]&gt;0,Stock[[#This Row],[CASH DIVIDEND]]/(Stock[[#This Row],[BUYING PRICE]]*Stock[[#This Row],[BUYING QUANTITY]]),"")</f>
        <v/>
      </c>
      <c r="T2938" s="105"/>
      <c r="U2938" s="79"/>
      <c r="V2938" s="97"/>
      <c r="W2938" s="98"/>
      <c r="X2938" s="168"/>
      <c r="Y2938" s="126" t="str">
        <f>IF(Stock[[#This Row],[SELLING QUANTITY]]&gt;0,Stock[[#This Row],[SELLING PRICE]]*Stock[[#This Row],[SELLING QUANTITY]]*Stock[[#This Row],[% SELLING FEE]]+Stock[[#This Row],[SELLING PRICE]]*Stock[[#This Row],[SELLING QUANTITY]]*$D$12,"")</f>
        <v/>
      </c>
      <c r="Z2938" s="121">
        <f>Stock[[#This Row],[BUYING QUANTITY]]+Stock[[#This Row],[STOCK DIVIDEND]]-Stock[[#This Row],[SELLING QUANTITY]]</f>
        <v>0</v>
      </c>
      <c r="AA293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8" s="121">
        <f ca="1">IF(Stock[[#This Row],[SELLING DATE]]&gt;0,Stock[[#This Row],[SELLING DATE]]-Stock[[#This Row],[BUY DATE]]+1,IF(Stock[[#This Row],[BUY DATE]]=0,0,TODAY()-Stock[[#This Row],[BUY DATE]]+1))</f>
        <v>0</v>
      </c>
      <c r="AC2938" s="122" t="str">
        <f>IFERROR(Stock[[#This Row],[CASH DIVIDEND]]+Stock[[#This Row],[RETURN/(LOSS) FROM TRADING
(auto-fill)]],"")</f>
        <v/>
      </c>
      <c r="AD293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8" s="146" t="str">
        <f ca="1">IFERROR(IF(Stock[[#This Row],[HOLDING DAYS
(auto-fill)]]&lt;365,Stock[[#This Row],[% TOTAL RETURN/(LOSS)
(auto-fill)]]*365/Stock[[#This Row],[HOLDING DAYS
(auto-fill)]],POWER((1+Stock[[#This Row],[% TOTAL RETURN/(LOSS)
(auto-fill)]]),1/(Stock[[#This Row],[HOLDING DAYS
(auto-fill)]]/365))-1),"")</f>
        <v/>
      </c>
      <c r="AF2938" s="81"/>
      <c r="AG2938" s="149" t="str">
        <f>IF(Stock[[#This Row],[STATUS
(auto-fill)]]="HOLDING",Stock[[#This Row],[MARKET PRICE]]-Stock[[#This Row],[BUYING PRICE]],"")</f>
        <v/>
      </c>
      <c r="AH2938" s="143" t="str">
        <f>IFERROR(Stock[[#This Row],[CHANGE
(auto-fill)]]/Stock[[#This Row],[BUYING PRICE]],"")</f>
        <v/>
      </c>
      <c r="AI2938" s="130" t="str">
        <f>IF(Stock[[#This Row],[MARKET PRICE]]&gt;0,Stock[[#This Row],[MARKET PRICE]]*Stock[[#This Row],[REMAINING QUANTITY
(auto-fill)]],"")</f>
        <v/>
      </c>
    </row>
    <row r="2939" spans="2:35">
      <c r="B2939" s="110" t="str">
        <f>IF(AND(Stock[[#This Row],[BUYING QUANTITY]]&gt;0,Stock[[#This Row],[REMAINING QUANTITY
(auto-fill)]]=0),"SOLD OUT",
IF(AND(Stock[[#This Row],[BUYING QUANTITY]]&gt;0,Stock[[#This Row],[REMAINING QUANTITY
(auto-fill)]]&gt;0),"HOLDING",""))</f>
        <v/>
      </c>
      <c r="C2939" s="113">
        <f t="shared" si="45"/>
        <v>2926</v>
      </c>
      <c r="D2939" s="79"/>
      <c r="E2939" s="80"/>
      <c r="F2939" s="162"/>
      <c r="G2939" s="85"/>
      <c r="H2939" s="86"/>
      <c r="I2939" s="164"/>
      <c r="J2939" s="115" t="str">
        <f>IF(Stock[[#This Row],[BUYING QUANTITY]]&gt;0,Stock[[#This Row],[BUYING PRICE]]*Stock[[#This Row],[BUYING QUANTITY]]*Stock[[#This Row],[% BUYING FEE]],"")</f>
        <v/>
      </c>
      <c r="K2939" s="89"/>
      <c r="L2939" s="90"/>
      <c r="M2939" s="117" t="str">
        <f>IF(Stock[[#This Row],[BUYING QUANTITY]]&gt;0,Stock[[#This Row],[BUYING PRICE]]*(1+Stock[[#This Row],[% THRESHOLD (RETURN)_1]]),"")</f>
        <v/>
      </c>
      <c r="N2939" s="91"/>
      <c r="O2939" s="117" t="str">
        <f>IF(Stock[[#This Row],[BUYING QUANTITY]]&gt;0,Stock[[#This Row],[BUYING PRICE]]*(1+Stock[[#This Row],[% THRESHOLD (RETURN)_2]]),"")</f>
        <v/>
      </c>
      <c r="P2939" s="91"/>
      <c r="Q2939" s="117" t="str">
        <f>IF(Stock[[#This Row],[BUYING QUANTITY]]&gt;0,Stock[[#This Row],[BUYING PRICE]]*(1+Stock[[#This Row],[% THRESHOLD (LOSS)]]),"")</f>
        <v/>
      </c>
      <c r="R2939" s="105"/>
      <c r="S2939" s="118" t="str">
        <f>IF(Stock[[#This Row],[CASH DIVIDEND]]&gt;0,Stock[[#This Row],[CASH DIVIDEND]]/(Stock[[#This Row],[BUYING PRICE]]*Stock[[#This Row],[BUYING QUANTITY]]),"")</f>
        <v/>
      </c>
      <c r="T2939" s="105"/>
      <c r="U2939" s="79"/>
      <c r="V2939" s="97"/>
      <c r="W2939" s="98"/>
      <c r="X2939" s="168"/>
      <c r="Y2939" s="126" t="str">
        <f>IF(Stock[[#This Row],[SELLING QUANTITY]]&gt;0,Stock[[#This Row],[SELLING PRICE]]*Stock[[#This Row],[SELLING QUANTITY]]*Stock[[#This Row],[% SELLING FEE]]+Stock[[#This Row],[SELLING PRICE]]*Stock[[#This Row],[SELLING QUANTITY]]*$D$12,"")</f>
        <v/>
      </c>
      <c r="Z2939" s="121">
        <f>Stock[[#This Row],[BUYING QUANTITY]]+Stock[[#This Row],[STOCK DIVIDEND]]-Stock[[#This Row],[SELLING QUANTITY]]</f>
        <v>0</v>
      </c>
      <c r="AA293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39" s="121">
        <f ca="1">IF(Stock[[#This Row],[SELLING DATE]]&gt;0,Stock[[#This Row],[SELLING DATE]]-Stock[[#This Row],[BUY DATE]]+1,IF(Stock[[#This Row],[BUY DATE]]=0,0,TODAY()-Stock[[#This Row],[BUY DATE]]+1))</f>
        <v>0</v>
      </c>
      <c r="AC2939" s="122" t="str">
        <f>IFERROR(Stock[[#This Row],[CASH DIVIDEND]]+Stock[[#This Row],[RETURN/(LOSS) FROM TRADING
(auto-fill)]],"")</f>
        <v/>
      </c>
      <c r="AD293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39" s="146" t="str">
        <f ca="1">IFERROR(IF(Stock[[#This Row],[HOLDING DAYS
(auto-fill)]]&lt;365,Stock[[#This Row],[% TOTAL RETURN/(LOSS)
(auto-fill)]]*365/Stock[[#This Row],[HOLDING DAYS
(auto-fill)]],POWER((1+Stock[[#This Row],[% TOTAL RETURN/(LOSS)
(auto-fill)]]),1/(Stock[[#This Row],[HOLDING DAYS
(auto-fill)]]/365))-1),"")</f>
        <v/>
      </c>
      <c r="AF2939" s="81"/>
      <c r="AG2939" s="149" t="str">
        <f>IF(Stock[[#This Row],[STATUS
(auto-fill)]]="HOLDING",Stock[[#This Row],[MARKET PRICE]]-Stock[[#This Row],[BUYING PRICE]],"")</f>
        <v/>
      </c>
      <c r="AH2939" s="143" t="str">
        <f>IFERROR(Stock[[#This Row],[CHANGE
(auto-fill)]]/Stock[[#This Row],[BUYING PRICE]],"")</f>
        <v/>
      </c>
      <c r="AI2939" s="130" t="str">
        <f>IF(Stock[[#This Row],[MARKET PRICE]]&gt;0,Stock[[#This Row],[MARKET PRICE]]*Stock[[#This Row],[REMAINING QUANTITY
(auto-fill)]],"")</f>
        <v/>
      </c>
    </row>
    <row r="2940" spans="2:35">
      <c r="B2940" s="110" t="str">
        <f>IF(AND(Stock[[#This Row],[BUYING QUANTITY]]&gt;0,Stock[[#This Row],[REMAINING QUANTITY
(auto-fill)]]=0),"SOLD OUT",
IF(AND(Stock[[#This Row],[BUYING QUANTITY]]&gt;0,Stock[[#This Row],[REMAINING QUANTITY
(auto-fill)]]&gt;0),"HOLDING",""))</f>
        <v/>
      </c>
      <c r="C2940" s="113">
        <f t="shared" si="45"/>
        <v>2927</v>
      </c>
      <c r="D2940" s="79"/>
      <c r="E2940" s="80"/>
      <c r="F2940" s="162"/>
      <c r="G2940" s="85"/>
      <c r="H2940" s="86"/>
      <c r="I2940" s="164"/>
      <c r="J2940" s="115" t="str">
        <f>IF(Stock[[#This Row],[BUYING QUANTITY]]&gt;0,Stock[[#This Row],[BUYING PRICE]]*Stock[[#This Row],[BUYING QUANTITY]]*Stock[[#This Row],[% BUYING FEE]],"")</f>
        <v/>
      </c>
      <c r="K2940" s="89"/>
      <c r="L2940" s="90"/>
      <c r="M2940" s="117" t="str">
        <f>IF(Stock[[#This Row],[BUYING QUANTITY]]&gt;0,Stock[[#This Row],[BUYING PRICE]]*(1+Stock[[#This Row],[% THRESHOLD (RETURN)_1]]),"")</f>
        <v/>
      </c>
      <c r="N2940" s="91"/>
      <c r="O2940" s="117" t="str">
        <f>IF(Stock[[#This Row],[BUYING QUANTITY]]&gt;0,Stock[[#This Row],[BUYING PRICE]]*(1+Stock[[#This Row],[% THRESHOLD (RETURN)_2]]),"")</f>
        <v/>
      </c>
      <c r="P2940" s="91"/>
      <c r="Q2940" s="117" t="str">
        <f>IF(Stock[[#This Row],[BUYING QUANTITY]]&gt;0,Stock[[#This Row],[BUYING PRICE]]*(1+Stock[[#This Row],[% THRESHOLD (LOSS)]]),"")</f>
        <v/>
      </c>
      <c r="R2940" s="105"/>
      <c r="S2940" s="118" t="str">
        <f>IF(Stock[[#This Row],[CASH DIVIDEND]]&gt;0,Stock[[#This Row],[CASH DIVIDEND]]/(Stock[[#This Row],[BUYING PRICE]]*Stock[[#This Row],[BUYING QUANTITY]]),"")</f>
        <v/>
      </c>
      <c r="T2940" s="105"/>
      <c r="U2940" s="79"/>
      <c r="V2940" s="97"/>
      <c r="W2940" s="98"/>
      <c r="X2940" s="168"/>
      <c r="Y2940" s="126" t="str">
        <f>IF(Stock[[#This Row],[SELLING QUANTITY]]&gt;0,Stock[[#This Row],[SELLING PRICE]]*Stock[[#This Row],[SELLING QUANTITY]]*Stock[[#This Row],[% SELLING FEE]]+Stock[[#This Row],[SELLING PRICE]]*Stock[[#This Row],[SELLING QUANTITY]]*$D$12,"")</f>
        <v/>
      </c>
      <c r="Z2940" s="121">
        <f>Stock[[#This Row],[BUYING QUANTITY]]+Stock[[#This Row],[STOCK DIVIDEND]]-Stock[[#This Row],[SELLING QUANTITY]]</f>
        <v>0</v>
      </c>
      <c r="AA294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0" s="121">
        <f ca="1">IF(Stock[[#This Row],[SELLING DATE]]&gt;0,Stock[[#This Row],[SELLING DATE]]-Stock[[#This Row],[BUY DATE]]+1,IF(Stock[[#This Row],[BUY DATE]]=0,0,TODAY()-Stock[[#This Row],[BUY DATE]]+1))</f>
        <v>0</v>
      </c>
      <c r="AC2940" s="122" t="str">
        <f>IFERROR(Stock[[#This Row],[CASH DIVIDEND]]+Stock[[#This Row],[RETURN/(LOSS) FROM TRADING
(auto-fill)]],"")</f>
        <v/>
      </c>
      <c r="AD294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0" s="146" t="str">
        <f ca="1">IFERROR(IF(Stock[[#This Row],[HOLDING DAYS
(auto-fill)]]&lt;365,Stock[[#This Row],[% TOTAL RETURN/(LOSS)
(auto-fill)]]*365/Stock[[#This Row],[HOLDING DAYS
(auto-fill)]],POWER((1+Stock[[#This Row],[% TOTAL RETURN/(LOSS)
(auto-fill)]]),1/(Stock[[#This Row],[HOLDING DAYS
(auto-fill)]]/365))-1),"")</f>
        <v/>
      </c>
      <c r="AF2940" s="81"/>
      <c r="AG2940" s="149" t="str">
        <f>IF(Stock[[#This Row],[STATUS
(auto-fill)]]="HOLDING",Stock[[#This Row],[MARKET PRICE]]-Stock[[#This Row],[BUYING PRICE]],"")</f>
        <v/>
      </c>
      <c r="AH2940" s="143" t="str">
        <f>IFERROR(Stock[[#This Row],[CHANGE
(auto-fill)]]/Stock[[#This Row],[BUYING PRICE]],"")</f>
        <v/>
      </c>
      <c r="AI2940" s="130" t="str">
        <f>IF(Stock[[#This Row],[MARKET PRICE]]&gt;0,Stock[[#This Row],[MARKET PRICE]]*Stock[[#This Row],[REMAINING QUANTITY
(auto-fill)]],"")</f>
        <v/>
      </c>
    </row>
    <row r="2941" spans="2:35">
      <c r="B2941" s="110" t="str">
        <f>IF(AND(Stock[[#This Row],[BUYING QUANTITY]]&gt;0,Stock[[#This Row],[REMAINING QUANTITY
(auto-fill)]]=0),"SOLD OUT",
IF(AND(Stock[[#This Row],[BUYING QUANTITY]]&gt;0,Stock[[#This Row],[REMAINING QUANTITY
(auto-fill)]]&gt;0),"HOLDING",""))</f>
        <v/>
      </c>
      <c r="C2941" s="113">
        <f t="shared" si="45"/>
        <v>2928</v>
      </c>
      <c r="D2941" s="79"/>
      <c r="E2941" s="80"/>
      <c r="F2941" s="162"/>
      <c r="G2941" s="85"/>
      <c r="H2941" s="86"/>
      <c r="I2941" s="164"/>
      <c r="J2941" s="115" t="str">
        <f>IF(Stock[[#This Row],[BUYING QUANTITY]]&gt;0,Stock[[#This Row],[BUYING PRICE]]*Stock[[#This Row],[BUYING QUANTITY]]*Stock[[#This Row],[% BUYING FEE]],"")</f>
        <v/>
      </c>
      <c r="K2941" s="89"/>
      <c r="L2941" s="90"/>
      <c r="M2941" s="117" t="str">
        <f>IF(Stock[[#This Row],[BUYING QUANTITY]]&gt;0,Stock[[#This Row],[BUYING PRICE]]*(1+Stock[[#This Row],[% THRESHOLD (RETURN)_1]]),"")</f>
        <v/>
      </c>
      <c r="N2941" s="91"/>
      <c r="O2941" s="117" t="str">
        <f>IF(Stock[[#This Row],[BUYING QUANTITY]]&gt;0,Stock[[#This Row],[BUYING PRICE]]*(1+Stock[[#This Row],[% THRESHOLD (RETURN)_2]]),"")</f>
        <v/>
      </c>
      <c r="P2941" s="91"/>
      <c r="Q2941" s="117" t="str">
        <f>IF(Stock[[#This Row],[BUYING QUANTITY]]&gt;0,Stock[[#This Row],[BUYING PRICE]]*(1+Stock[[#This Row],[% THRESHOLD (LOSS)]]),"")</f>
        <v/>
      </c>
      <c r="R2941" s="105"/>
      <c r="S2941" s="118" t="str">
        <f>IF(Stock[[#This Row],[CASH DIVIDEND]]&gt;0,Stock[[#This Row],[CASH DIVIDEND]]/(Stock[[#This Row],[BUYING PRICE]]*Stock[[#This Row],[BUYING QUANTITY]]),"")</f>
        <v/>
      </c>
      <c r="T2941" s="105"/>
      <c r="U2941" s="79"/>
      <c r="V2941" s="97"/>
      <c r="W2941" s="98"/>
      <c r="X2941" s="168"/>
      <c r="Y2941" s="126" t="str">
        <f>IF(Stock[[#This Row],[SELLING QUANTITY]]&gt;0,Stock[[#This Row],[SELLING PRICE]]*Stock[[#This Row],[SELLING QUANTITY]]*Stock[[#This Row],[% SELLING FEE]]+Stock[[#This Row],[SELLING PRICE]]*Stock[[#This Row],[SELLING QUANTITY]]*$D$12,"")</f>
        <v/>
      </c>
      <c r="Z2941" s="121">
        <f>Stock[[#This Row],[BUYING QUANTITY]]+Stock[[#This Row],[STOCK DIVIDEND]]-Stock[[#This Row],[SELLING QUANTITY]]</f>
        <v>0</v>
      </c>
      <c r="AA294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1" s="121">
        <f ca="1">IF(Stock[[#This Row],[SELLING DATE]]&gt;0,Stock[[#This Row],[SELLING DATE]]-Stock[[#This Row],[BUY DATE]]+1,IF(Stock[[#This Row],[BUY DATE]]=0,0,TODAY()-Stock[[#This Row],[BUY DATE]]+1))</f>
        <v>0</v>
      </c>
      <c r="AC2941" s="122" t="str">
        <f>IFERROR(Stock[[#This Row],[CASH DIVIDEND]]+Stock[[#This Row],[RETURN/(LOSS) FROM TRADING
(auto-fill)]],"")</f>
        <v/>
      </c>
      <c r="AD294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1" s="146" t="str">
        <f ca="1">IFERROR(IF(Stock[[#This Row],[HOLDING DAYS
(auto-fill)]]&lt;365,Stock[[#This Row],[% TOTAL RETURN/(LOSS)
(auto-fill)]]*365/Stock[[#This Row],[HOLDING DAYS
(auto-fill)]],POWER((1+Stock[[#This Row],[% TOTAL RETURN/(LOSS)
(auto-fill)]]),1/(Stock[[#This Row],[HOLDING DAYS
(auto-fill)]]/365))-1),"")</f>
        <v/>
      </c>
      <c r="AF2941" s="81"/>
      <c r="AG2941" s="149" t="str">
        <f>IF(Stock[[#This Row],[STATUS
(auto-fill)]]="HOLDING",Stock[[#This Row],[MARKET PRICE]]-Stock[[#This Row],[BUYING PRICE]],"")</f>
        <v/>
      </c>
      <c r="AH2941" s="143" t="str">
        <f>IFERROR(Stock[[#This Row],[CHANGE
(auto-fill)]]/Stock[[#This Row],[BUYING PRICE]],"")</f>
        <v/>
      </c>
      <c r="AI2941" s="130" t="str">
        <f>IF(Stock[[#This Row],[MARKET PRICE]]&gt;0,Stock[[#This Row],[MARKET PRICE]]*Stock[[#This Row],[REMAINING QUANTITY
(auto-fill)]],"")</f>
        <v/>
      </c>
    </row>
    <row r="2942" spans="2:35">
      <c r="B2942" s="110" t="str">
        <f>IF(AND(Stock[[#This Row],[BUYING QUANTITY]]&gt;0,Stock[[#This Row],[REMAINING QUANTITY
(auto-fill)]]=0),"SOLD OUT",
IF(AND(Stock[[#This Row],[BUYING QUANTITY]]&gt;0,Stock[[#This Row],[REMAINING QUANTITY
(auto-fill)]]&gt;0),"HOLDING",""))</f>
        <v/>
      </c>
      <c r="C2942" s="113">
        <f t="shared" si="45"/>
        <v>2929</v>
      </c>
      <c r="D2942" s="79"/>
      <c r="E2942" s="80"/>
      <c r="F2942" s="162"/>
      <c r="G2942" s="85"/>
      <c r="H2942" s="86"/>
      <c r="I2942" s="164"/>
      <c r="J2942" s="115" t="str">
        <f>IF(Stock[[#This Row],[BUYING QUANTITY]]&gt;0,Stock[[#This Row],[BUYING PRICE]]*Stock[[#This Row],[BUYING QUANTITY]]*Stock[[#This Row],[% BUYING FEE]],"")</f>
        <v/>
      </c>
      <c r="K2942" s="89"/>
      <c r="L2942" s="90"/>
      <c r="M2942" s="117" t="str">
        <f>IF(Stock[[#This Row],[BUYING QUANTITY]]&gt;0,Stock[[#This Row],[BUYING PRICE]]*(1+Stock[[#This Row],[% THRESHOLD (RETURN)_1]]),"")</f>
        <v/>
      </c>
      <c r="N2942" s="91"/>
      <c r="O2942" s="117" t="str">
        <f>IF(Stock[[#This Row],[BUYING QUANTITY]]&gt;0,Stock[[#This Row],[BUYING PRICE]]*(1+Stock[[#This Row],[% THRESHOLD (RETURN)_2]]),"")</f>
        <v/>
      </c>
      <c r="P2942" s="91"/>
      <c r="Q2942" s="117" t="str">
        <f>IF(Stock[[#This Row],[BUYING QUANTITY]]&gt;0,Stock[[#This Row],[BUYING PRICE]]*(1+Stock[[#This Row],[% THRESHOLD (LOSS)]]),"")</f>
        <v/>
      </c>
      <c r="R2942" s="105"/>
      <c r="S2942" s="118" t="str">
        <f>IF(Stock[[#This Row],[CASH DIVIDEND]]&gt;0,Stock[[#This Row],[CASH DIVIDEND]]/(Stock[[#This Row],[BUYING PRICE]]*Stock[[#This Row],[BUYING QUANTITY]]),"")</f>
        <v/>
      </c>
      <c r="T2942" s="105"/>
      <c r="U2942" s="79"/>
      <c r="V2942" s="97"/>
      <c r="W2942" s="98"/>
      <c r="X2942" s="168"/>
      <c r="Y2942" s="126" t="str">
        <f>IF(Stock[[#This Row],[SELLING QUANTITY]]&gt;0,Stock[[#This Row],[SELLING PRICE]]*Stock[[#This Row],[SELLING QUANTITY]]*Stock[[#This Row],[% SELLING FEE]]+Stock[[#This Row],[SELLING PRICE]]*Stock[[#This Row],[SELLING QUANTITY]]*$D$12,"")</f>
        <v/>
      </c>
      <c r="Z2942" s="121">
        <f>Stock[[#This Row],[BUYING QUANTITY]]+Stock[[#This Row],[STOCK DIVIDEND]]-Stock[[#This Row],[SELLING QUANTITY]]</f>
        <v>0</v>
      </c>
      <c r="AA294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2" s="121">
        <f ca="1">IF(Stock[[#This Row],[SELLING DATE]]&gt;0,Stock[[#This Row],[SELLING DATE]]-Stock[[#This Row],[BUY DATE]]+1,IF(Stock[[#This Row],[BUY DATE]]=0,0,TODAY()-Stock[[#This Row],[BUY DATE]]+1))</f>
        <v>0</v>
      </c>
      <c r="AC2942" s="122" t="str">
        <f>IFERROR(Stock[[#This Row],[CASH DIVIDEND]]+Stock[[#This Row],[RETURN/(LOSS) FROM TRADING
(auto-fill)]],"")</f>
        <v/>
      </c>
      <c r="AD294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2" s="146" t="str">
        <f ca="1">IFERROR(IF(Stock[[#This Row],[HOLDING DAYS
(auto-fill)]]&lt;365,Stock[[#This Row],[% TOTAL RETURN/(LOSS)
(auto-fill)]]*365/Stock[[#This Row],[HOLDING DAYS
(auto-fill)]],POWER((1+Stock[[#This Row],[% TOTAL RETURN/(LOSS)
(auto-fill)]]),1/(Stock[[#This Row],[HOLDING DAYS
(auto-fill)]]/365))-1),"")</f>
        <v/>
      </c>
      <c r="AF2942" s="81"/>
      <c r="AG2942" s="149" t="str">
        <f>IF(Stock[[#This Row],[STATUS
(auto-fill)]]="HOLDING",Stock[[#This Row],[MARKET PRICE]]-Stock[[#This Row],[BUYING PRICE]],"")</f>
        <v/>
      </c>
      <c r="AH2942" s="143" t="str">
        <f>IFERROR(Stock[[#This Row],[CHANGE
(auto-fill)]]/Stock[[#This Row],[BUYING PRICE]],"")</f>
        <v/>
      </c>
      <c r="AI2942" s="130" t="str">
        <f>IF(Stock[[#This Row],[MARKET PRICE]]&gt;0,Stock[[#This Row],[MARKET PRICE]]*Stock[[#This Row],[REMAINING QUANTITY
(auto-fill)]],"")</f>
        <v/>
      </c>
    </row>
    <row r="2943" spans="2:35">
      <c r="B2943" s="110" t="str">
        <f>IF(AND(Stock[[#This Row],[BUYING QUANTITY]]&gt;0,Stock[[#This Row],[REMAINING QUANTITY
(auto-fill)]]=0),"SOLD OUT",
IF(AND(Stock[[#This Row],[BUYING QUANTITY]]&gt;0,Stock[[#This Row],[REMAINING QUANTITY
(auto-fill)]]&gt;0),"HOLDING",""))</f>
        <v/>
      </c>
      <c r="C2943" s="113">
        <f t="shared" si="45"/>
        <v>2930</v>
      </c>
      <c r="D2943" s="79"/>
      <c r="E2943" s="80"/>
      <c r="F2943" s="162"/>
      <c r="G2943" s="85"/>
      <c r="H2943" s="86"/>
      <c r="I2943" s="164"/>
      <c r="J2943" s="115" t="str">
        <f>IF(Stock[[#This Row],[BUYING QUANTITY]]&gt;0,Stock[[#This Row],[BUYING PRICE]]*Stock[[#This Row],[BUYING QUANTITY]]*Stock[[#This Row],[% BUYING FEE]],"")</f>
        <v/>
      </c>
      <c r="K2943" s="89"/>
      <c r="L2943" s="90"/>
      <c r="M2943" s="117" t="str">
        <f>IF(Stock[[#This Row],[BUYING QUANTITY]]&gt;0,Stock[[#This Row],[BUYING PRICE]]*(1+Stock[[#This Row],[% THRESHOLD (RETURN)_1]]),"")</f>
        <v/>
      </c>
      <c r="N2943" s="91"/>
      <c r="O2943" s="117" t="str">
        <f>IF(Stock[[#This Row],[BUYING QUANTITY]]&gt;0,Stock[[#This Row],[BUYING PRICE]]*(1+Stock[[#This Row],[% THRESHOLD (RETURN)_2]]),"")</f>
        <v/>
      </c>
      <c r="P2943" s="91"/>
      <c r="Q2943" s="117" t="str">
        <f>IF(Stock[[#This Row],[BUYING QUANTITY]]&gt;0,Stock[[#This Row],[BUYING PRICE]]*(1+Stock[[#This Row],[% THRESHOLD (LOSS)]]),"")</f>
        <v/>
      </c>
      <c r="R2943" s="105"/>
      <c r="S2943" s="118" t="str">
        <f>IF(Stock[[#This Row],[CASH DIVIDEND]]&gt;0,Stock[[#This Row],[CASH DIVIDEND]]/(Stock[[#This Row],[BUYING PRICE]]*Stock[[#This Row],[BUYING QUANTITY]]),"")</f>
        <v/>
      </c>
      <c r="T2943" s="105"/>
      <c r="U2943" s="79"/>
      <c r="V2943" s="97"/>
      <c r="W2943" s="98"/>
      <c r="X2943" s="168"/>
      <c r="Y2943" s="126" t="str">
        <f>IF(Stock[[#This Row],[SELLING QUANTITY]]&gt;0,Stock[[#This Row],[SELLING PRICE]]*Stock[[#This Row],[SELLING QUANTITY]]*Stock[[#This Row],[% SELLING FEE]]+Stock[[#This Row],[SELLING PRICE]]*Stock[[#This Row],[SELLING QUANTITY]]*$D$12,"")</f>
        <v/>
      </c>
      <c r="Z2943" s="121">
        <f>Stock[[#This Row],[BUYING QUANTITY]]+Stock[[#This Row],[STOCK DIVIDEND]]-Stock[[#This Row],[SELLING QUANTITY]]</f>
        <v>0</v>
      </c>
      <c r="AA294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3" s="121">
        <f ca="1">IF(Stock[[#This Row],[SELLING DATE]]&gt;0,Stock[[#This Row],[SELLING DATE]]-Stock[[#This Row],[BUY DATE]]+1,IF(Stock[[#This Row],[BUY DATE]]=0,0,TODAY()-Stock[[#This Row],[BUY DATE]]+1))</f>
        <v>0</v>
      </c>
      <c r="AC2943" s="122" t="str">
        <f>IFERROR(Stock[[#This Row],[CASH DIVIDEND]]+Stock[[#This Row],[RETURN/(LOSS) FROM TRADING
(auto-fill)]],"")</f>
        <v/>
      </c>
      <c r="AD294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3" s="146" t="str">
        <f ca="1">IFERROR(IF(Stock[[#This Row],[HOLDING DAYS
(auto-fill)]]&lt;365,Stock[[#This Row],[% TOTAL RETURN/(LOSS)
(auto-fill)]]*365/Stock[[#This Row],[HOLDING DAYS
(auto-fill)]],POWER((1+Stock[[#This Row],[% TOTAL RETURN/(LOSS)
(auto-fill)]]),1/(Stock[[#This Row],[HOLDING DAYS
(auto-fill)]]/365))-1),"")</f>
        <v/>
      </c>
      <c r="AF2943" s="81"/>
      <c r="AG2943" s="149" t="str">
        <f>IF(Stock[[#This Row],[STATUS
(auto-fill)]]="HOLDING",Stock[[#This Row],[MARKET PRICE]]-Stock[[#This Row],[BUYING PRICE]],"")</f>
        <v/>
      </c>
      <c r="AH2943" s="143" t="str">
        <f>IFERROR(Stock[[#This Row],[CHANGE
(auto-fill)]]/Stock[[#This Row],[BUYING PRICE]],"")</f>
        <v/>
      </c>
      <c r="AI2943" s="130" t="str">
        <f>IF(Stock[[#This Row],[MARKET PRICE]]&gt;0,Stock[[#This Row],[MARKET PRICE]]*Stock[[#This Row],[REMAINING QUANTITY
(auto-fill)]],"")</f>
        <v/>
      </c>
    </row>
    <row r="2944" spans="2:35">
      <c r="B2944" s="110" t="str">
        <f>IF(AND(Stock[[#This Row],[BUYING QUANTITY]]&gt;0,Stock[[#This Row],[REMAINING QUANTITY
(auto-fill)]]=0),"SOLD OUT",
IF(AND(Stock[[#This Row],[BUYING QUANTITY]]&gt;0,Stock[[#This Row],[REMAINING QUANTITY
(auto-fill)]]&gt;0),"HOLDING",""))</f>
        <v/>
      </c>
      <c r="C2944" s="113">
        <f t="shared" si="45"/>
        <v>2931</v>
      </c>
      <c r="D2944" s="79"/>
      <c r="E2944" s="80"/>
      <c r="F2944" s="162"/>
      <c r="G2944" s="85"/>
      <c r="H2944" s="86"/>
      <c r="I2944" s="164"/>
      <c r="J2944" s="115" t="str">
        <f>IF(Stock[[#This Row],[BUYING QUANTITY]]&gt;0,Stock[[#This Row],[BUYING PRICE]]*Stock[[#This Row],[BUYING QUANTITY]]*Stock[[#This Row],[% BUYING FEE]],"")</f>
        <v/>
      </c>
      <c r="K2944" s="89"/>
      <c r="L2944" s="90"/>
      <c r="M2944" s="117" t="str">
        <f>IF(Stock[[#This Row],[BUYING QUANTITY]]&gt;0,Stock[[#This Row],[BUYING PRICE]]*(1+Stock[[#This Row],[% THRESHOLD (RETURN)_1]]),"")</f>
        <v/>
      </c>
      <c r="N2944" s="91"/>
      <c r="O2944" s="117" t="str">
        <f>IF(Stock[[#This Row],[BUYING QUANTITY]]&gt;0,Stock[[#This Row],[BUYING PRICE]]*(1+Stock[[#This Row],[% THRESHOLD (RETURN)_2]]),"")</f>
        <v/>
      </c>
      <c r="P2944" s="91"/>
      <c r="Q2944" s="117" t="str">
        <f>IF(Stock[[#This Row],[BUYING QUANTITY]]&gt;0,Stock[[#This Row],[BUYING PRICE]]*(1+Stock[[#This Row],[% THRESHOLD (LOSS)]]),"")</f>
        <v/>
      </c>
      <c r="R2944" s="105"/>
      <c r="S2944" s="118" t="str">
        <f>IF(Stock[[#This Row],[CASH DIVIDEND]]&gt;0,Stock[[#This Row],[CASH DIVIDEND]]/(Stock[[#This Row],[BUYING PRICE]]*Stock[[#This Row],[BUYING QUANTITY]]),"")</f>
        <v/>
      </c>
      <c r="T2944" s="105"/>
      <c r="U2944" s="79"/>
      <c r="V2944" s="97"/>
      <c r="W2944" s="98"/>
      <c r="X2944" s="168"/>
      <c r="Y2944" s="126" t="str">
        <f>IF(Stock[[#This Row],[SELLING QUANTITY]]&gt;0,Stock[[#This Row],[SELLING PRICE]]*Stock[[#This Row],[SELLING QUANTITY]]*Stock[[#This Row],[% SELLING FEE]]+Stock[[#This Row],[SELLING PRICE]]*Stock[[#This Row],[SELLING QUANTITY]]*$D$12,"")</f>
        <v/>
      </c>
      <c r="Z2944" s="121">
        <f>Stock[[#This Row],[BUYING QUANTITY]]+Stock[[#This Row],[STOCK DIVIDEND]]-Stock[[#This Row],[SELLING QUANTITY]]</f>
        <v>0</v>
      </c>
      <c r="AA294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4" s="121">
        <f ca="1">IF(Stock[[#This Row],[SELLING DATE]]&gt;0,Stock[[#This Row],[SELLING DATE]]-Stock[[#This Row],[BUY DATE]]+1,IF(Stock[[#This Row],[BUY DATE]]=0,0,TODAY()-Stock[[#This Row],[BUY DATE]]+1))</f>
        <v>0</v>
      </c>
      <c r="AC2944" s="122" t="str">
        <f>IFERROR(Stock[[#This Row],[CASH DIVIDEND]]+Stock[[#This Row],[RETURN/(LOSS) FROM TRADING
(auto-fill)]],"")</f>
        <v/>
      </c>
      <c r="AD294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4" s="146" t="str">
        <f ca="1">IFERROR(IF(Stock[[#This Row],[HOLDING DAYS
(auto-fill)]]&lt;365,Stock[[#This Row],[% TOTAL RETURN/(LOSS)
(auto-fill)]]*365/Stock[[#This Row],[HOLDING DAYS
(auto-fill)]],POWER((1+Stock[[#This Row],[% TOTAL RETURN/(LOSS)
(auto-fill)]]),1/(Stock[[#This Row],[HOLDING DAYS
(auto-fill)]]/365))-1),"")</f>
        <v/>
      </c>
      <c r="AF2944" s="81"/>
      <c r="AG2944" s="149" t="str">
        <f>IF(Stock[[#This Row],[STATUS
(auto-fill)]]="HOLDING",Stock[[#This Row],[MARKET PRICE]]-Stock[[#This Row],[BUYING PRICE]],"")</f>
        <v/>
      </c>
      <c r="AH2944" s="143" t="str">
        <f>IFERROR(Stock[[#This Row],[CHANGE
(auto-fill)]]/Stock[[#This Row],[BUYING PRICE]],"")</f>
        <v/>
      </c>
      <c r="AI2944" s="130" t="str">
        <f>IF(Stock[[#This Row],[MARKET PRICE]]&gt;0,Stock[[#This Row],[MARKET PRICE]]*Stock[[#This Row],[REMAINING QUANTITY
(auto-fill)]],"")</f>
        <v/>
      </c>
    </row>
    <row r="2945" spans="2:35">
      <c r="B2945" s="110" t="str">
        <f>IF(AND(Stock[[#This Row],[BUYING QUANTITY]]&gt;0,Stock[[#This Row],[REMAINING QUANTITY
(auto-fill)]]=0),"SOLD OUT",
IF(AND(Stock[[#This Row],[BUYING QUANTITY]]&gt;0,Stock[[#This Row],[REMAINING QUANTITY
(auto-fill)]]&gt;0),"HOLDING",""))</f>
        <v/>
      </c>
      <c r="C2945" s="113">
        <f t="shared" si="45"/>
        <v>2932</v>
      </c>
      <c r="D2945" s="79"/>
      <c r="E2945" s="80"/>
      <c r="F2945" s="162"/>
      <c r="G2945" s="85"/>
      <c r="H2945" s="86"/>
      <c r="I2945" s="164"/>
      <c r="J2945" s="115" t="str">
        <f>IF(Stock[[#This Row],[BUYING QUANTITY]]&gt;0,Stock[[#This Row],[BUYING PRICE]]*Stock[[#This Row],[BUYING QUANTITY]]*Stock[[#This Row],[% BUYING FEE]],"")</f>
        <v/>
      </c>
      <c r="K2945" s="89"/>
      <c r="L2945" s="90"/>
      <c r="M2945" s="117" t="str">
        <f>IF(Stock[[#This Row],[BUYING QUANTITY]]&gt;0,Stock[[#This Row],[BUYING PRICE]]*(1+Stock[[#This Row],[% THRESHOLD (RETURN)_1]]),"")</f>
        <v/>
      </c>
      <c r="N2945" s="91"/>
      <c r="O2945" s="117" t="str">
        <f>IF(Stock[[#This Row],[BUYING QUANTITY]]&gt;0,Stock[[#This Row],[BUYING PRICE]]*(1+Stock[[#This Row],[% THRESHOLD (RETURN)_2]]),"")</f>
        <v/>
      </c>
      <c r="P2945" s="91"/>
      <c r="Q2945" s="117" t="str">
        <f>IF(Stock[[#This Row],[BUYING QUANTITY]]&gt;0,Stock[[#This Row],[BUYING PRICE]]*(1+Stock[[#This Row],[% THRESHOLD (LOSS)]]),"")</f>
        <v/>
      </c>
      <c r="R2945" s="105"/>
      <c r="S2945" s="118" t="str">
        <f>IF(Stock[[#This Row],[CASH DIVIDEND]]&gt;0,Stock[[#This Row],[CASH DIVIDEND]]/(Stock[[#This Row],[BUYING PRICE]]*Stock[[#This Row],[BUYING QUANTITY]]),"")</f>
        <v/>
      </c>
      <c r="T2945" s="105"/>
      <c r="U2945" s="79"/>
      <c r="V2945" s="97"/>
      <c r="W2945" s="98"/>
      <c r="X2945" s="168"/>
      <c r="Y2945" s="126" t="str">
        <f>IF(Stock[[#This Row],[SELLING QUANTITY]]&gt;0,Stock[[#This Row],[SELLING PRICE]]*Stock[[#This Row],[SELLING QUANTITY]]*Stock[[#This Row],[% SELLING FEE]]+Stock[[#This Row],[SELLING PRICE]]*Stock[[#This Row],[SELLING QUANTITY]]*$D$12,"")</f>
        <v/>
      </c>
      <c r="Z2945" s="121">
        <f>Stock[[#This Row],[BUYING QUANTITY]]+Stock[[#This Row],[STOCK DIVIDEND]]-Stock[[#This Row],[SELLING QUANTITY]]</f>
        <v>0</v>
      </c>
      <c r="AA294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5" s="121">
        <f ca="1">IF(Stock[[#This Row],[SELLING DATE]]&gt;0,Stock[[#This Row],[SELLING DATE]]-Stock[[#This Row],[BUY DATE]]+1,IF(Stock[[#This Row],[BUY DATE]]=0,0,TODAY()-Stock[[#This Row],[BUY DATE]]+1))</f>
        <v>0</v>
      </c>
      <c r="AC2945" s="122" t="str">
        <f>IFERROR(Stock[[#This Row],[CASH DIVIDEND]]+Stock[[#This Row],[RETURN/(LOSS) FROM TRADING
(auto-fill)]],"")</f>
        <v/>
      </c>
      <c r="AD294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5" s="146" t="str">
        <f ca="1">IFERROR(IF(Stock[[#This Row],[HOLDING DAYS
(auto-fill)]]&lt;365,Stock[[#This Row],[% TOTAL RETURN/(LOSS)
(auto-fill)]]*365/Stock[[#This Row],[HOLDING DAYS
(auto-fill)]],POWER((1+Stock[[#This Row],[% TOTAL RETURN/(LOSS)
(auto-fill)]]),1/(Stock[[#This Row],[HOLDING DAYS
(auto-fill)]]/365))-1),"")</f>
        <v/>
      </c>
      <c r="AF2945" s="81"/>
      <c r="AG2945" s="149" t="str">
        <f>IF(Stock[[#This Row],[STATUS
(auto-fill)]]="HOLDING",Stock[[#This Row],[MARKET PRICE]]-Stock[[#This Row],[BUYING PRICE]],"")</f>
        <v/>
      </c>
      <c r="AH2945" s="143" t="str">
        <f>IFERROR(Stock[[#This Row],[CHANGE
(auto-fill)]]/Stock[[#This Row],[BUYING PRICE]],"")</f>
        <v/>
      </c>
      <c r="AI2945" s="130" t="str">
        <f>IF(Stock[[#This Row],[MARKET PRICE]]&gt;0,Stock[[#This Row],[MARKET PRICE]]*Stock[[#This Row],[REMAINING QUANTITY
(auto-fill)]],"")</f>
        <v/>
      </c>
    </row>
    <row r="2946" spans="2:35">
      <c r="B2946" s="110" t="str">
        <f>IF(AND(Stock[[#This Row],[BUYING QUANTITY]]&gt;0,Stock[[#This Row],[REMAINING QUANTITY
(auto-fill)]]=0),"SOLD OUT",
IF(AND(Stock[[#This Row],[BUYING QUANTITY]]&gt;0,Stock[[#This Row],[REMAINING QUANTITY
(auto-fill)]]&gt;0),"HOLDING",""))</f>
        <v/>
      </c>
      <c r="C2946" s="113">
        <f t="shared" si="45"/>
        <v>2933</v>
      </c>
      <c r="D2946" s="79"/>
      <c r="E2946" s="80"/>
      <c r="F2946" s="162"/>
      <c r="G2946" s="85"/>
      <c r="H2946" s="86"/>
      <c r="I2946" s="164"/>
      <c r="J2946" s="115" t="str">
        <f>IF(Stock[[#This Row],[BUYING QUANTITY]]&gt;0,Stock[[#This Row],[BUYING PRICE]]*Stock[[#This Row],[BUYING QUANTITY]]*Stock[[#This Row],[% BUYING FEE]],"")</f>
        <v/>
      </c>
      <c r="K2946" s="89"/>
      <c r="L2946" s="90"/>
      <c r="M2946" s="117" t="str">
        <f>IF(Stock[[#This Row],[BUYING QUANTITY]]&gt;0,Stock[[#This Row],[BUYING PRICE]]*(1+Stock[[#This Row],[% THRESHOLD (RETURN)_1]]),"")</f>
        <v/>
      </c>
      <c r="N2946" s="91"/>
      <c r="O2946" s="117" t="str">
        <f>IF(Stock[[#This Row],[BUYING QUANTITY]]&gt;0,Stock[[#This Row],[BUYING PRICE]]*(1+Stock[[#This Row],[% THRESHOLD (RETURN)_2]]),"")</f>
        <v/>
      </c>
      <c r="P2946" s="91"/>
      <c r="Q2946" s="117" t="str">
        <f>IF(Stock[[#This Row],[BUYING QUANTITY]]&gt;0,Stock[[#This Row],[BUYING PRICE]]*(1+Stock[[#This Row],[% THRESHOLD (LOSS)]]),"")</f>
        <v/>
      </c>
      <c r="R2946" s="105"/>
      <c r="S2946" s="118" t="str">
        <f>IF(Stock[[#This Row],[CASH DIVIDEND]]&gt;0,Stock[[#This Row],[CASH DIVIDEND]]/(Stock[[#This Row],[BUYING PRICE]]*Stock[[#This Row],[BUYING QUANTITY]]),"")</f>
        <v/>
      </c>
      <c r="T2946" s="105"/>
      <c r="U2946" s="79"/>
      <c r="V2946" s="97"/>
      <c r="W2946" s="98"/>
      <c r="X2946" s="168"/>
      <c r="Y2946" s="126" t="str">
        <f>IF(Stock[[#This Row],[SELLING QUANTITY]]&gt;0,Stock[[#This Row],[SELLING PRICE]]*Stock[[#This Row],[SELLING QUANTITY]]*Stock[[#This Row],[% SELLING FEE]]+Stock[[#This Row],[SELLING PRICE]]*Stock[[#This Row],[SELLING QUANTITY]]*$D$12,"")</f>
        <v/>
      </c>
      <c r="Z2946" s="121">
        <f>Stock[[#This Row],[BUYING QUANTITY]]+Stock[[#This Row],[STOCK DIVIDEND]]-Stock[[#This Row],[SELLING QUANTITY]]</f>
        <v>0</v>
      </c>
      <c r="AA294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6" s="121">
        <f ca="1">IF(Stock[[#This Row],[SELLING DATE]]&gt;0,Stock[[#This Row],[SELLING DATE]]-Stock[[#This Row],[BUY DATE]]+1,IF(Stock[[#This Row],[BUY DATE]]=0,0,TODAY()-Stock[[#This Row],[BUY DATE]]+1))</f>
        <v>0</v>
      </c>
      <c r="AC2946" s="122" t="str">
        <f>IFERROR(Stock[[#This Row],[CASH DIVIDEND]]+Stock[[#This Row],[RETURN/(LOSS) FROM TRADING
(auto-fill)]],"")</f>
        <v/>
      </c>
      <c r="AD294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6" s="146" t="str">
        <f ca="1">IFERROR(IF(Stock[[#This Row],[HOLDING DAYS
(auto-fill)]]&lt;365,Stock[[#This Row],[% TOTAL RETURN/(LOSS)
(auto-fill)]]*365/Stock[[#This Row],[HOLDING DAYS
(auto-fill)]],POWER((1+Stock[[#This Row],[% TOTAL RETURN/(LOSS)
(auto-fill)]]),1/(Stock[[#This Row],[HOLDING DAYS
(auto-fill)]]/365))-1),"")</f>
        <v/>
      </c>
      <c r="AF2946" s="81"/>
      <c r="AG2946" s="149" t="str">
        <f>IF(Stock[[#This Row],[STATUS
(auto-fill)]]="HOLDING",Stock[[#This Row],[MARKET PRICE]]-Stock[[#This Row],[BUYING PRICE]],"")</f>
        <v/>
      </c>
      <c r="AH2946" s="143" t="str">
        <f>IFERROR(Stock[[#This Row],[CHANGE
(auto-fill)]]/Stock[[#This Row],[BUYING PRICE]],"")</f>
        <v/>
      </c>
      <c r="AI2946" s="130" t="str">
        <f>IF(Stock[[#This Row],[MARKET PRICE]]&gt;0,Stock[[#This Row],[MARKET PRICE]]*Stock[[#This Row],[REMAINING QUANTITY
(auto-fill)]],"")</f>
        <v/>
      </c>
    </row>
    <row r="2947" spans="2:35">
      <c r="B2947" s="110" t="str">
        <f>IF(AND(Stock[[#This Row],[BUYING QUANTITY]]&gt;0,Stock[[#This Row],[REMAINING QUANTITY
(auto-fill)]]=0),"SOLD OUT",
IF(AND(Stock[[#This Row],[BUYING QUANTITY]]&gt;0,Stock[[#This Row],[REMAINING QUANTITY
(auto-fill)]]&gt;0),"HOLDING",""))</f>
        <v/>
      </c>
      <c r="C2947" s="113">
        <f t="shared" si="45"/>
        <v>2934</v>
      </c>
      <c r="D2947" s="79"/>
      <c r="E2947" s="80"/>
      <c r="F2947" s="162"/>
      <c r="G2947" s="85"/>
      <c r="H2947" s="86"/>
      <c r="I2947" s="164"/>
      <c r="J2947" s="115" t="str">
        <f>IF(Stock[[#This Row],[BUYING QUANTITY]]&gt;0,Stock[[#This Row],[BUYING PRICE]]*Stock[[#This Row],[BUYING QUANTITY]]*Stock[[#This Row],[% BUYING FEE]],"")</f>
        <v/>
      </c>
      <c r="K2947" s="89"/>
      <c r="L2947" s="90"/>
      <c r="M2947" s="117" t="str">
        <f>IF(Stock[[#This Row],[BUYING QUANTITY]]&gt;0,Stock[[#This Row],[BUYING PRICE]]*(1+Stock[[#This Row],[% THRESHOLD (RETURN)_1]]),"")</f>
        <v/>
      </c>
      <c r="N2947" s="91"/>
      <c r="O2947" s="117" t="str">
        <f>IF(Stock[[#This Row],[BUYING QUANTITY]]&gt;0,Stock[[#This Row],[BUYING PRICE]]*(1+Stock[[#This Row],[% THRESHOLD (RETURN)_2]]),"")</f>
        <v/>
      </c>
      <c r="P2947" s="91"/>
      <c r="Q2947" s="117" t="str">
        <f>IF(Stock[[#This Row],[BUYING QUANTITY]]&gt;0,Stock[[#This Row],[BUYING PRICE]]*(1+Stock[[#This Row],[% THRESHOLD (LOSS)]]),"")</f>
        <v/>
      </c>
      <c r="R2947" s="105"/>
      <c r="S2947" s="118" t="str">
        <f>IF(Stock[[#This Row],[CASH DIVIDEND]]&gt;0,Stock[[#This Row],[CASH DIVIDEND]]/(Stock[[#This Row],[BUYING PRICE]]*Stock[[#This Row],[BUYING QUANTITY]]),"")</f>
        <v/>
      </c>
      <c r="T2947" s="105"/>
      <c r="U2947" s="79"/>
      <c r="V2947" s="97"/>
      <c r="W2947" s="98"/>
      <c r="X2947" s="168"/>
      <c r="Y2947" s="126" t="str">
        <f>IF(Stock[[#This Row],[SELLING QUANTITY]]&gt;0,Stock[[#This Row],[SELLING PRICE]]*Stock[[#This Row],[SELLING QUANTITY]]*Stock[[#This Row],[% SELLING FEE]]+Stock[[#This Row],[SELLING PRICE]]*Stock[[#This Row],[SELLING QUANTITY]]*$D$12,"")</f>
        <v/>
      </c>
      <c r="Z2947" s="121">
        <f>Stock[[#This Row],[BUYING QUANTITY]]+Stock[[#This Row],[STOCK DIVIDEND]]-Stock[[#This Row],[SELLING QUANTITY]]</f>
        <v>0</v>
      </c>
      <c r="AA294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7" s="121">
        <f ca="1">IF(Stock[[#This Row],[SELLING DATE]]&gt;0,Stock[[#This Row],[SELLING DATE]]-Stock[[#This Row],[BUY DATE]]+1,IF(Stock[[#This Row],[BUY DATE]]=0,0,TODAY()-Stock[[#This Row],[BUY DATE]]+1))</f>
        <v>0</v>
      </c>
      <c r="AC2947" s="122" t="str">
        <f>IFERROR(Stock[[#This Row],[CASH DIVIDEND]]+Stock[[#This Row],[RETURN/(LOSS) FROM TRADING
(auto-fill)]],"")</f>
        <v/>
      </c>
      <c r="AD294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7" s="146" t="str">
        <f ca="1">IFERROR(IF(Stock[[#This Row],[HOLDING DAYS
(auto-fill)]]&lt;365,Stock[[#This Row],[% TOTAL RETURN/(LOSS)
(auto-fill)]]*365/Stock[[#This Row],[HOLDING DAYS
(auto-fill)]],POWER((1+Stock[[#This Row],[% TOTAL RETURN/(LOSS)
(auto-fill)]]),1/(Stock[[#This Row],[HOLDING DAYS
(auto-fill)]]/365))-1),"")</f>
        <v/>
      </c>
      <c r="AF2947" s="81"/>
      <c r="AG2947" s="149" t="str">
        <f>IF(Stock[[#This Row],[STATUS
(auto-fill)]]="HOLDING",Stock[[#This Row],[MARKET PRICE]]-Stock[[#This Row],[BUYING PRICE]],"")</f>
        <v/>
      </c>
      <c r="AH2947" s="143" t="str">
        <f>IFERROR(Stock[[#This Row],[CHANGE
(auto-fill)]]/Stock[[#This Row],[BUYING PRICE]],"")</f>
        <v/>
      </c>
      <c r="AI2947" s="130" t="str">
        <f>IF(Stock[[#This Row],[MARKET PRICE]]&gt;0,Stock[[#This Row],[MARKET PRICE]]*Stock[[#This Row],[REMAINING QUANTITY
(auto-fill)]],"")</f>
        <v/>
      </c>
    </row>
    <row r="2948" spans="2:35">
      <c r="B2948" s="110" t="str">
        <f>IF(AND(Stock[[#This Row],[BUYING QUANTITY]]&gt;0,Stock[[#This Row],[REMAINING QUANTITY
(auto-fill)]]=0),"SOLD OUT",
IF(AND(Stock[[#This Row],[BUYING QUANTITY]]&gt;0,Stock[[#This Row],[REMAINING QUANTITY
(auto-fill)]]&gt;0),"HOLDING",""))</f>
        <v/>
      </c>
      <c r="C2948" s="113">
        <f t="shared" si="45"/>
        <v>2935</v>
      </c>
      <c r="D2948" s="79"/>
      <c r="E2948" s="80"/>
      <c r="F2948" s="162"/>
      <c r="G2948" s="85"/>
      <c r="H2948" s="86"/>
      <c r="I2948" s="164"/>
      <c r="J2948" s="115" t="str">
        <f>IF(Stock[[#This Row],[BUYING QUANTITY]]&gt;0,Stock[[#This Row],[BUYING PRICE]]*Stock[[#This Row],[BUYING QUANTITY]]*Stock[[#This Row],[% BUYING FEE]],"")</f>
        <v/>
      </c>
      <c r="K2948" s="89"/>
      <c r="L2948" s="90"/>
      <c r="M2948" s="117" t="str">
        <f>IF(Stock[[#This Row],[BUYING QUANTITY]]&gt;0,Stock[[#This Row],[BUYING PRICE]]*(1+Stock[[#This Row],[% THRESHOLD (RETURN)_1]]),"")</f>
        <v/>
      </c>
      <c r="N2948" s="91"/>
      <c r="O2948" s="117" t="str">
        <f>IF(Stock[[#This Row],[BUYING QUANTITY]]&gt;0,Stock[[#This Row],[BUYING PRICE]]*(1+Stock[[#This Row],[% THRESHOLD (RETURN)_2]]),"")</f>
        <v/>
      </c>
      <c r="P2948" s="91"/>
      <c r="Q2948" s="117" t="str">
        <f>IF(Stock[[#This Row],[BUYING QUANTITY]]&gt;0,Stock[[#This Row],[BUYING PRICE]]*(1+Stock[[#This Row],[% THRESHOLD (LOSS)]]),"")</f>
        <v/>
      </c>
      <c r="R2948" s="105"/>
      <c r="S2948" s="118" t="str">
        <f>IF(Stock[[#This Row],[CASH DIVIDEND]]&gt;0,Stock[[#This Row],[CASH DIVIDEND]]/(Stock[[#This Row],[BUYING PRICE]]*Stock[[#This Row],[BUYING QUANTITY]]),"")</f>
        <v/>
      </c>
      <c r="T2948" s="105"/>
      <c r="U2948" s="79"/>
      <c r="V2948" s="97"/>
      <c r="W2948" s="98"/>
      <c r="X2948" s="168"/>
      <c r="Y2948" s="126" t="str">
        <f>IF(Stock[[#This Row],[SELLING QUANTITY]]&gt;0,Stock[[#This Row],[SELLING PRICE]]*Stock[[#This Row],[SELLING QUANTITY]]*Stock[[#This Row],[% SELLING FEE]]+Stock[[#This Row],[SELLING PRICE]]*Stock[[#This Row],[SELLING QUANTITY]]*$D$12,"")</f>
        <v/>
      </c>
      <c r="Z2948" s="121">
        <f>Stock[[#This Row],[BUYING QUANTITY]]+Stock[[#This Row],[STOCK DIVIDEND]]-Stock[[#This Row],[SELLING QUANTITY]]</f>
        <v>0</v>
      </c>
      <c r="AA294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8" s="121">
        <f ca="1">IF(Stock[[#This Row],[SELLING DATE]]&gt;0,Stock[[#This Row],[SELLING DATE]]-Stock[[#This Row],[BUY DATE]]+1,IF(Stock[[#This Row],[BUY DATE]]=0,0,TODAY()-Stock[[#This Row],[BUY DATE]]+1))</f>
        <v>0</v>
      </c>
      <c r="AC2948" s="122" t="str">
        <f>IFERROR(Stock[[#This Row],[CASH DIVIDEND]]+Stock[[#This Row],[RETURN/(LOSS) FROM TRADING
(auto-fill)]],"")</f>
        <v/>
      </c>
      <c r="AD294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8" s="146" t="str">
        <f ca="1">IFERROR(IF(Stock[[#This Row],[HOLDING DAYS
(auto-fill)]]&lt;365,Stock[[#This Row],[% TOTAL RETURN/(LOSS)
(auto-fill)]]*365/Stock[[#This Row],[HOLDING DAYS
(auto-fill)]],POWER((1+Stock[[#This Row],[% TOTAL RETURN/(LOSS)
(auto-fill)]]),1/(Stock[[#This Row],[HOLDING DAYS
(auto-fill)]]/365))-1),"")</f>
        <v/>
      </c>
      <c r="AF2948" s="81"/>
      <c r="AG2948" s="149" t="str">
        <f>IF(Stock[[#This Row],[STATUS
(auto-fill)]]="HOLDING",Stock[[#This Row],[MARKET PRICE]]-Stock[[#This Row],[BUYING PRICE]],"")</f>
        <v/>
      </c>
      <c r="AH2948" s="143" t="str">
        <f>IFERROR(Stock[[#This Row],[CHANGE
(auto-fill)]]/Stock[[#This Row],[BUYING PRICE]],"")</f>
        <v/>
      </c>
      <c r="AI2948" s="130" t="str">
        <f>IF(Stock[[#This Row],[MARKET PRICE]]&gt;0,Stock[[#This Row],[MARKET PRICE]]*Stock[[#This Row],[REMAINING QUANTITY
(auto-fill)]],"")</f>
        <v/>
      </c>
    </row>
    <row r="2949" spans="2:35">
      <c r="B2949" s="110" t="str">
        <f>IF(AND(Stock[[#This Row],[BUYING QUANTITY]]&gt;0,Stock[[#This Row],[REMAINING QUANTITY
(auto-fill)]]=0),"SOLD OUT",
IF(AND(Stock[[#This Row],[BUYING QUANTITY]]&gt;0,Stock[[#This Row],[REMAINING QUANTITY
(auto-fill)]]&gt;0),"HOLDING",""))</f>
        <v/>
      </c>
      <c r="C2949" s="113">
        <f t="shared" si="45"/>
        <v>2936</v>
      </c>
      <c r="D2949" s="79"/>
      <c r="E2949" s="80"/>
      <c r="F2949" s="162"/>
      <c r="G2949" s="85"/>
      <c r="H2949" s="86"/>
      <c r="I2949" s="164"/>
      <c r="J2949" s="115" t="str">
        <f>IF(Stock[[#This Row],[BUYING QUANTITY]]&gt;0,Stock[[#This Row],[BUYING PRICE]]*Stock[[#This Row],[BUYING QUANTITY]]*Stock[[#This Row],[% BUYING FEE]],"")</f>
        <v/>
      </c>
      <c r="K2949" s="89"/>
      <c r="L2949" s="90"/>
      <c r="M2949" s="117" t="str">
        <f>IF(Stock[[#This Row],[BUYING QUANTITY]]&gt;0,Stock[[#This Row],[BUYING PRICE]]*(1+Stock[[#This Row],[% THRESHOLD (RETURN)_1]]),"")</f>
        <v/>
      </c>
      <c r="N2949" s="91"/>
      <c r="O2949" s="117" t="str">
        <f>IF(Stock[[#This Row],[BUYING QUANTITY]]&gt;0,Stock[[#This Row],[BUYING PRICE]]*(1+Stock[[#This Row],[% THRESHOLD (RETURN)_2]]),"")</f>
        <v/>
      </c>
      <c r="P2949" s="91"/>
      <c r="Q2949" s="117" t="str">
        <f>IF(Stock[[#This Row],[BUYING QUANTITY]]&gt;0,Stock[[#This Row],[BUYING PRICE]]*(1+Stock[[#This Row],[% THRESHOLD (LOSS)]]),"")</f>
        <v/>
      </c>
      <c r="R2949" s="105"/>
      <c r="S2949" s="118" t="str">
        <f>IF(Stock[[#This Row],[CASH DIVIDEND]]&gt;0,Stock[[#This Row],[CASH DIVIDEND]]/(Stock[[#This Row],[BUYING PRICE]]*Stock[[#This Row],[BUYING QUANTITY]]),"")</f>
        <v/>
      </c>
      <c r="T2949" s="105"/>
      <c r="U2949" s="79"/>
      <c r="V2949" s="97"/>
      <c r="W2949" s="98"/>
      <c r="X2949" s="168"/>
      <c r="Y2949" s="126" t="str">
        <f>IF(Stock[[#This Row],[SELLING QUANTITY]]&gt;0,Stock[[#This Row],[SELLING PRICE]]*Stock[[#This Row],[SELLING QUANTITY]]*Stock[[#This Row],[% SELLING FEE]]+Stock[[#This Row],[SELLING PRICE]]*Stock[[#This Row],[SELLING QUANTITY]]*$D$12,"")</f>
        <v/>
      </c>
      <c r="Z2949" s="121">
        <f>Stock[[#This Row],[BUYING QUANTITY]]+Stock[[#This Row],[STOCK DIVIDEND]]-Stock[[#This Row],[SELLING QUANTITY]]</f>
        <v>0</v>
      </c>
      <c r="AA294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49" s="121">
        <f ca="1">IF(Stock[[#This Row],[SELLING DATE]]&gt;0,Stock[[#This Row],[SELLING DATE]]-Stock[[#This Row],[BUY DATE]]+1,IF(Stock[[#This Row],[BUY DATE]]=0,0,TODAY()-Stock[[#This Row],[BUY DATE]]+1))</f>
        <v>0</v>
      </c>
      <c r="AC2949" s="122" t="str">
        <f>IFERROR(Stock[[#This Row],[CASH DIVIDEND]]+Stock[[#This Row],[RETURN/(LOSS) FROM TRADING
(auto-fill)]],"")</f>
        <v/>
      </c>
      <c r="AD294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49" s="146" t="str">
        <f ca="1">IFERROR(IF(Stock[[#This Row],[HOLDING DAYS
(auto-fill)]]&lt;365,Stock[[#This Row],[% TOTAL RETURN/(LOSS)
(auto-fill)]]*365/Stock[[#This Row],[HOLDING DAYS
(auto-fill)]],POWER((1+Stock[[#This Row],[% TOTAL RETURN/(LOSS)
(auto-fill)]]),1/(Stock[[#This Row],[HOLDING DAYS
(auto-fill)]]/365))-1),"")</f>
        <v/>
      </c>
      <c r="AF2949" s="81"/>
      <c r="AG2949" s="149" t="str">
        <f>IF(Stock[[#This Row],[STATUS
(auto-fill)]]="HOLDING",Stock[[#This Row],[MARKET PRICE]]-Stock[[#This Row],[BUYING PRICE]],"")</f>
        <v/>
      </c>
      <c r="AH2949" s="143" t="str">
        <f>IFERROR(Stock[[#This Row],[CHANGE
(auto-fill)]]/Stock[[#This Row],[BUYING PRICE]],"")</f>
        <v/>
      </c>
      <c r="AI2949" s="130" t="str">
        <f>IF(Stock[[#This Row],[MARKET PRICE]]&gt;0,Stock[[#This Row],[MARKET PRICE]]*Stock[[#This Row],[REMAINING QUANTITY
(auto-fill)]],"")</f>
        <v/>
      </c>
    </row>
    <row r="2950" spans="2:35">
      <c r="B2950" s="110" t="str">
        <f>IF(AND(Stock[[#This Row],[BUYING QUANTITY]]&gt;0,Stock[[#This Row],[REMAINING QUANTITY
(auto-fill)]]=0),"SOLD OUT",
IF(AND(Stock[[#This Row],[BUYING QUANTITY]]&gt;0,Stock[[#This Row],[REMAINING QUANTITY
(auto-fill)]]&gt;0),"HOLDING",""))</f>
        <v/>
      </c>
      <c r="C2950" s="113">
        <f t="shared" si="45"/>
        <v>2937</v>
      </c>
      <c r="D2950" s="79"/>
      <c r="E2950" s="80"/>
      <c r="F2950" s="162"/>
      <c r="G2950" s="85"/>
      <c r="H2950" s="86"/>
      <c r="I2950" s="164"/>
      <c r="J2950" s="115" t="str">
        <f>IF(Stock[[#This Row],[BUYING QUANTITY]]&gt;0,Stock[[#This Row],[BUYING PRICE]]*Stock[[#This Row],[BUYING QUANTITY]]*Stock[[#This Row],[% BUYING FEE]],"")</f>
        <v/>
      </c>
      <c r="K2950" s="89"/>
      <c r="L2950" s="90"/>
      <c r="M2950" s="117" t="str">
        <f>IF(Stock[[#This Row],[BUYING QUANTITY]]&gt;0,Stock[[#This Row],[BUYING PRICE]]*(1+Stock[[#This Row],[% THRESHOLD (RETURN)_1]]),"")</f>
        <v/>
      </c>
      <c r="N2950" s="91"/>
      <c r="O2950" s="117" t="str">
        <f>IF(Stock[[#This Row],[BUYING QUANTITY]]&gt;0,Stock[[#This Row],[BUYING PRICE]]*(1+Stock[[#This Row],[% THRESHOLD (RETURN)_2]]),"")</f>
        <v/>
      </c>
      <c r="P2950" s="91"/>
      <c r="Q2950" s="117" t="str">
        <f>IF(Stock[[#This Row],[BUYING QUANTITY]]&gt;0,Stock[[#This Row],[BUYING PRICE]]*(1+Stock[[#This Row],[% THRESHOLD (LOSS)]]),"")</f>
        <v/>
      </c>
      <c r="R2950" s="105"/>
      <c r="S2950" s="118" t="str">
        <f>IF(Stock[[#This Row],[CASH DIVIDEND]]&gt;0,Stock[[#This Row],[CASH DIVIDEND]]/(Stock[[#This Row],[BUYING PRICE]]*Stock[[#This Row],[BUYING QUANTITY]]),"")</f>
        <v/>
      </c>
      <c r="T2950" s="105"/>
      <c r="U2950" s="79"/>
      <c r="V2950" s="97"/>
      <c r="W2950" s="98"/>
      <c r="X2950" s="168"/>
      <c r="Y2950" s="126" t="str">
        <f>IF(Stock[[#This Row],[SELLING QUANTITY]]&gt;0,Stock[[#This Row],[SELLING PRICE]]*Stock[[#This Row],[SELLING QUANTITY]]*Stock[[#This Row],[% SELLING FEE]]+Stock[[#This Row],[SELLING PRICE]]*Stock[[#This Row],[SELLING QUANTITY]]*$D$12,"")</f>
        <v/>
      </c>
      <c r="Z2950" s="121">
        <f>Stock[[#This Row],[BUYING QUANTITY]]+Stock[[#This Row],[STOCK DIVIDEND]]-Stock[[#This Row],[SELLING QUANTITY]]</f>
        <v>0</v>
      </c>
      <c r="AA295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0" s="121">
        <f ca="1">IF(Stock[[#This Row],[SELLING DATE]]&gt;0,Stock[[#This Row],[SELLING DATE]]-Stock[[#This Row],[BUY DATE]]+1,IF(Stock[[#This Row],[BUY DATE]]=0,0,TODAY()-Stock[[#This Row],[BUY DATE]]+1))</f>
        <v>0</v>
      </c>
      <c r="AC2950" s="122" t="str">
        <f>IFERROR(Stock[[#This Row],[CASH DIVIDEND]]+Stock[[#This Row],[RETURN/(LOSS) FROM TRADING
(auto-fill)]],"")</f>
        <v/>
      </c>
      <c r="AD295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0" s="146" t="str">
        <f ca="1">IFERROR(IF(Stock[[#This Row],[HOLDING DAYS
(auto-fill)]]&lt;365,Stock[[#This Row],[% TOTAL RETURN/(LOSS)
(auto-fill)]]*365/Stock[[#This Row],[HOLDING DAYS
(auto-fill)]],POWER((1+Stock[[#This Row],[% TOTAL RETURN/(LOSS)
(auto-fill)]]),1/(Stock[[#This Row],[HOLDING DAYS
(auto-fill)]]/365))-1),"")</f>
        <v/>
      </c>
      <c r="AF2950" s="81"/>
      <c r="AG2950" s="149" t="str">
        <f>IF(Stock[[#This Row],[STATUS
(auto-fill)]]="HOLDING",Stock[[#This Row],[MARKET PRICE]]-Stock[[#This Row],[BUYING PRICE]],"")</f>
        <v/>
      </c>
      <c r="AH2950" s="143" t="str">
        <f>IFERROR(Stock[[#This Row],[CHANGE
(auto-fill)]]/Stock[[#This Row],[BUYING PRICE]],"")</f>
        <v/>
      </c>
      <c r="AI2950" s="130" t="str">
        <f>IF(Stock[[#This Row],[MARKET PRICE]]&gt;0,Stock[[#This Row],[MARKET PRICE]]*Stock[[#This Row],[REMAINING QUANTITY
(auto-fill)]],"")</f>
        <v/>
      </c>
    </row>
    <row r="2951" spans="2:35">
      <c r="B2951" s="110" t="str">
        <f>IF(AND(Stock[[#This Row],[BUYING QUANTITY]]&gt;0,Stock[[#This Row],[REMAINING QUANTITY
(auto-fill)]]=0),"SOLD OUT",
IF(AND(Stock[[#This Row],[BUYING QUANTITY]]&gt;0,Stock[[#This Row],[REMAINING QUANTITY
(auto-fill)]]&gt;0),"HOLDING",""))</f>
        <v/>
      </c>
      <c r="C2951" s="113">
        <f t="shared" si="45"/>
        <v>2938</v>
      </c>
      <c r="D2951" s="79"/>
      <c r="E2951" s="80"/>
      <c r="F2951" s="162"/>
      <c r="G2951" s="85"/>
      <c r="H2951" s="86"/>
      <c r="I2951" s="164"/>
      <c r="J2951" s="115" t="str">
        <f>IF(Stock[[#This Row],[BUYING QUANTITY]]&gt;0,Stock[[#This Row],[BUYING PRICE]]*Stock[[#This Row],[BUYING QUANTITY]]*Stock[[#This Row],[% BUYING FEE]],"")</f>
        <v/>
      </c>
      <c r="K2951" s="89"/>
      <c r="L2951" s="90"/>
      <c r="M2951" s="117" t="str">
        <f>IF(Stock[[#This Row],[BUYING QUANTITY]]&gt;0,Stock[[#This Row],[BUYING PRICE]]*(1+Stock[[#This Row],[% THRESHOLD (RETURN)_1]]),"")</f>
        <v/>
      </c>
      <c r="N2951" s="91"/>
      <c r="O2951" s="117" t="str">
        <f>IF(Stock[[#This Row],[BUYING QUANTITY]]&gt;0,Stock[[#This Row],[BUYING PRICE]]*(1+Stock[[#This Row],[% THRESHOLD (RETURN)_2]]),"")</f>
        <v/>
      </c>
      <c r="P2951" s="91"/>
      <c r="Q2951" s="117" t="str">
        <f>IF(Stock[[#This Row],[BUYING QUANTITY]]&gt;0,Stock[[#This Row],[BUYING PRICE]]*(1+Stock[[#This Row],[% THRESHOLD (LOSS)]]),"")</f>
        <v/>
      </c>
      <c r="R2951" s="105"/>
      <c r="S2951" s="118" t="str">
        <f>IF(Stock[[#This Row],[CASH DIVIDEND]]&gt;0,Stock[[#This Row],[CASH DIVIDEND]]/(Stock[[#This Row],[BUYING PRICE]]*Stock[[#This Row],[BUYING QUANTITY]]),"")</f>
        <v/>
      </c>
      <c r="T2951" s="105"/>
      <c r="U2951" s="79"/>
      <c r="V2951" s="97"/>
      <c r="W2951" s="98"/>
      <c r="X2951" s="168"/>
      <c r="Y2951" s="126" t="str">
        <f>IF(Stock[[#This Row],[SELLING QUANTITY]]&gt;0,Stock[[#This Row],[SELLING PRICE]]*Stock[[#This Row],[SELLING QUANTITY]]*Stock[[#This Row],[% SELLING FEE]]+Stock[[#This Row],[SELLING PRICE]]*Stock[[#This Row],[SELLING QUANTITY]]*$D$12,"")</f>
        <v/>
      </c>
      <c r="Z2951" s="121">
        <f>Stock[[#This Row],[BUYING QUANTITY]]+Stock[[#This Row],[STOCK DIVIDEND]]-Stock[[#This Row],[SELLING QUANTITY]]</f>
        <v>0</v>
      </c>
      <c r="AA295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1" s="121">
        <f ca="1">IF(Stock[[#This Row],[SELLING DATE]]&gt;0,Stock[[#This Row],[SELLING DATE]]-Stock[[#This Row],[BUY DATE]]+1,IF(Stock[[#This Row],[BUY DATE]]=0,0,TODAY()-Stock[[#This Row],[BUY DATE]]+1))</f>
        <v>0</v>
      </c>
      <c r="AC2951" s="122" t="str">
        <f>IFERROR(Stock[[#This Row],[CASH DIVIDEND]]+Stock[[#This Row],[RETURN/(LOSS) FROM TRADING
(auto-fill)]],"")</f>
        <v/>
      </c>
      <c r="AD295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1" s="146" t="str">
        <f ca="1">IFERROR(IF(Stock[[#This Row],[HOLDING DAYS
(auto-fill)]]&lt;365,Stock[[#This Row],[% TOTAL RETURN/(LOSS)
(auto-fill)]]*365/Stock[[#This Row],[HOLDING DAYS
(auto-fill)]],POWER((1+Stock[[#This Row],[% TOTAL RETURN/(LOSS)
(auto-fill)]]),1/(Stock[[#This Row],[HOLDING DAYS
(auto-fill)]]/365))-1),"")</f>
        <v/>
      </c>
      <c r="AF2951" s="81"/>
      <c r="AG2951" s="149" t="str">
        <f>IF(Stock[[#This Row],[STATUS
(auto-fill)]]="HOLDING",Stock[[#This Row],[MARKET PRICE]]-Stock[[#This Row],[BUYING PRICE]],"")</f>
        <v/>
      </c>
      <c r="AH2951" s="143" t="str">
        <f>IFERROR(Stock[[#This Row],[CHANGE
(auto-fill)]]/Stock[[#This Row],[BUYING PRICE]],"")</f>
        <v/>
      </c>
      <c r="AI2951" s="130" t="str">
        <f>IF(Stock[[#This Row],[MARKET PRICE]]&gt;0,Stock[[#This Row],[MARKET PRICE]]*Stock[[#This Row],[REMAINING QUANTITY
(auto-fill)]],"")</f>
        <v/>
      </c>
    </row>
    <row r="2952" spans="2:35">
      <c r="B2952" s="110" t="str">
        <f>IF(AND(Stock[[#This Row],[BUYING QUANTITY]]&gt;0,Stock[[#This Row],[REMAINING QUANTITY
(auto-fill)]]=0),"SOLD OUT",
IF(AND(Stock[[#This Row],[BUYING QUANTITY]]&gt;0,Stock[[#This Row],[REMAINING QUANTITY
(auto-fill)]]&gt;0),"HOLDING",""))</f>
        <v/>
      </c>
      <c r="C2952" s="113">
        <f t="shared" si="45"/>
        <v>2939</v>
      </c>
      <c r="D2952" s="79"/>
      <c r="E2952" s="80"/>
      <c r="F2952" s="162"/>
      <c r="G2952" s="85"/>
      <c r="H2952" s="86"/>
      <c r="I2952" s="164"/>
      <c r="J2952" s="115" t="str">
        <f>IF(Stock[[#This Row],[BUYING QUANTITY]]&gt;0,Stock[[#This Row],[BUYING PRICE]]*Stock[[#This Row],[BUYING QUANTITY]]*Stock[[#This Row],[% BUYING FEE]],"")</f>
        <v/>
      </c>
      <c r="K2952" s="89"/>
      <c r="L2952" s="90"/>
      <c r="M2952" s="117" t="str">
        <f>IF(Stock[[#This Row],[BUYING QUANTITY]]&gt;0,Stock[[#This Row],[BUYING PRICE]]*(1+Stock[[#This Row],[% THRESHOLD (RETURN)_1]]),"")</f>
        <v/>
      </c>
      <c r="N2952" s="91"/>
      <c r="O2952" s="117" t="str">
        <f>IF(Stock[[#This Row],[BUYING QUANTITY]]&gt;0,Stock[[#This Row],[BUYING PRICE]]*(1+Stock[[#This Row],[% THRESHOLD (RETURN)_2]]),"")</f>
        <v/>
      </c>
      <c r="P2952" s="91"/>
      <c r="Q2952" s="117" t="str">
        <f>IF(Stock[[#This Row],[BUYING QUANTITY]]&gt;0,Stock[[#This Row],[BUYING PRICE]]*(1+Stock[[#This Row],[% THRESHOLD (LOSS)]]),"")</f>
        <v/>
      </c>
      <c r="R2952" s="105"/>
      <c r="S2952" s="118" t="str">
        <f>IF(Stock[[#This Row],[CASH DIVIDEND]]&gt;0,Stock[[#This Row],[CASH DIVIDEND]]/(Stock[[#This Row],[BUYING PRICE]]*Stock[[#This Row],[BUYING QUANTITY]]),"")</f>
        <v/>
      </c>
      <c r="T2952" s="105"/>
      <c r="U2952" s="79"/>
      <c r="V2952" s="97"/>
      <c r="W2952" s="98"/>
      <c r="X2952" s="168"/>
      <c r="Y2952" s="126" t="str">
        <f>IF(Stock[[#This Row],[SELLING QUANTITY]]&gt;0,Stock[[#This Row],[SELLING PRICE]]*Stock[[#This Row],[SELLING QUANTITY]]*Stock[[#This Row],[% SELLING FEE]]+Stock[[#This Row],[SELLING PRICE]]*Stock[[#This Row],[SELLING QUANTITY]]*$D$12,"")</f>
        <v/>
      </c>
      <c r="Z2952" s="121">
        <f>Stock[[#This Row],[BUYING QUANTITY]]+Stock[[#This Row],[STOCK DIVIDEND]]-Stock[[#This Row],[SELLING QUANTITY]]</f>
        <v>0</v>
      </c>
      <c r="AA295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2" s="121">
        <f ca="1">IF(Stock[[#This Row],[SELLING DATE]]&gt;0,Stock[[#This Row],[SELLING DATE]]-Stock[[#This Row],[BUY DATE]]+1,IF(Stock[[#This Row],[BUY DATE]]=0,0,TODAY()-Stock[[#This Row],[BUY DATE]]+1))</f>
        <v>0</v>
      </c>
      <c r="AC2952" s="122" t="str">
        <f>IFERROR(Stock[[#This Row],[CASH DIVIDEND]]+Stock[[#This Row],[RETURN/(LOSS) FROM TRADING
(auto-fill)]],"")</f>
        <v/>
      </c>
      <c r="AD295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2" s="146" t="str">
        <f ca="1">IFERROR(IF(Stock[[#This Row],[HOLDING DAYS
(auto-fill)]]&lt;365,Stock[[#This Row],[% TOTAL RETURN/(LOSS)
(auto-fill)]]*365/Stock[[#This Row],[HOLDING DAYS
(auto-fill)]],POWER((1+Stock[[#This Row],[% TOTAL RETURN/(LOSS)
(auto-fill)]]),1/(Stock[[#This Row],[HOLDING DAYS
(auto-fill)]]/365))-1),"")</f>
        <v/>
      </c>
      <c r="AF2952" s="81"/>
      <c r="AG2952" s="149" t="str">
        <f>IF(Stock[[#This Row],[STATUS
(auto-fill)]]="HOLDING",Stock[[#This Row],[MARKET PRICE]]-Stock[[#This Row],[BUYING PRICE]],"")</f>
        <v/>
      </c>
      <c r="AH2952" s="143" t="str">
        <f>IFERROR(Stock[[#This Row],[CHANGE
(auto-fill)]]/Stock[[#This Row],[BUYING PRICE]],"")</f>
        <v/>
      </c>
      <c r="AI2952" s="130" t="str">
        <f>IF(Stock[[#This Row],[MARKET PRICE]]&gt;0,Stock[[#This Row],[MARKET PRICE]]*Stock[[#This Row],[REMAINING QUANTITY
(auto-fill)]],"")</f>
        <v/>
      </c>
    </row>
    <row r="2953" spans="2:35">
      <c r="B2953" s="110" t="str">
        <f>IF(AND(Stock[[#This Row],[BUYING QUANTITY]]&gt;0,Stock[[#This Row],[REMAINING QUANTITY
(auto-fill)]]=0),"SOLD OUT",
IF(AND(Stock[[#This Row],[BUYING QUANTITY]]&gt;0,Stock[[#This Row],[REMAINING QUANTITY
(auto-fill)]]&gt;0),"HOLDING",""))</f>
        <v/>
      </c>
      <c r="C2953" s="113">
        <f t="shared" si="45"/>
        <v>2940</v>
      </c>
      <c r="D2953" s="79"/>
      <c r="E2953" s="80"/>
      <c r="F2953" s="162"/>
      <c r="G2953" s="85"/>
      <c r="H2953" s="86"/>
      <c r="I2953" s="164"/>
      <c r="J2953" s="115" t="str">
        <f>IF(Stock[[#This Row],[BUYING QUANTITY]]&gt;0,Stock[[#This Row],[BUYING PRICE]]*Stock[[#This Row],[BUYING QUANTITY]]*Stock[[#This Row],[% BUYING FEE]],"")</f>
        <v/>
      </c>
      <c r="K2953" s="89"/>
      <c r="L2953" s="90"/>
      <c r="M2953" s="117" t="str">
        <f>IF(Stock[[#This Row],[BUYING QUANTITY]]&gt;0,Stock[[#This Row],[BUYING PRICE]]*(1+Stock[[#This Row],[% THRESHOLD (RETURN)_1]]),"")</f>
        <v/>
      </c>
      <c r="N2953" s="91"/>
      <c r="O2953" s="117" t="str">
        <f>IF(Stock[[#This Row],[BUYING QUANTITY]]&gt;0,Stock[[#This Row],[BUYING PRICE]]*(1+Stock[[#This Row],[% THRESHOLD (RETURN)_2]]),"")</f>
        <v/>
      </c>
      <c r="P2953" s="91"/>
      <c r="Q2953" s="117" t="str">
        <f>IF(Stock[[#This Row],[BUYING QUANTITY]]&gt;0,Stock[[#This Row],[BUYING PRICE]]*(1+Stock[[#This Row],[% THRESHOLD (LOSS)]]),"")</f>
        <v/>
      </c>
      <c r="R2953" s="105"/>
      <c r="S2953" s="118" t="str">
        <f>IF(Stock[[#This Row],[CASH DIVIDEND]]&gt;0,Stock[[#This Row],[CASH DIVIDEND]]/(Stock[[#This Row],[BUYING PRICE]]*Stock[[#This Row],[BUYING QUANTITY]]),"")</f>
        <v/>
      </c>
      <c r="T2953" s="105"/>
      <c r="U2953" s="79"/>
      <c r="V2953" s="97"/>
      <c r="W2953" s="98"/>
      <c r="X2953" s="168"/>
      <c r="Y2953" s="126" t="str">
        <f>IF(Stock[[#This Row],[SELLING QUANTITY]]&gt;0,Stock[[#This Row],[SELLING PRICE]]*Stock[[#This Row],[SELLING QUANTITY]]*Stock[[#This Row],[% SELLING FEE]]+Stock[[#This Row],[SELLING PRICE]]*Stock[[#This Row],[SELLING QUANTITY]]*$D$12,"")</f>
        <v/>
      </c>
      <c r="Z2953" s="121">
        <f>Stock[[#This Row],[BUYING QUANTITY]]+Stock[[#This Row],[STOCK DIVIDEND]]-Stock[[#This Row],[SELLING QUANTITY]]</f>
        <v>0</v>
      </c>
      <c r="AA295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3" s="121">
        <f ca="1">IF(Stock[[#This Row],[SELLING DATE]]&gt;0,Stock[[#This Row],[SELLING DATE]]-Stock[[#This Row],[BUY DATE]]+1,IF(Stock[[#This Row],[BUY DATE]]=0,0,TODAY()-Stock[[#This Row],[BUY DATE]]+1))</f>
        <v>0</v>
      </c>
      <c r="AC2953" s="122" t="str">
        <f>IFERROR(Stock[[#This Row],[CASH DIVIDEND]]+Stock[[#This Row],[RETURN/(LOSS) FROM TRADING
(auto-fill)]],"")</f>
        <v/>
      </c>
      <c r="AD295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3" s="146" t="str">
        <f ca="1">IFERROR(IF(Stock[[#This Row],[HOLDING DAYS
(auto-fill)]]&lt;365,Stock[[#This Row],[% TOTAL RETURN/(LOSS)
(auto-fill)]]*365/Stock[[#This Row],[HOLDING DAYS
(auto-fill)]],POWER((1+Stock[[#This Row],[% TOTAL RETURN/(LOSS)
(auto-fill)]]),1/(Stock[[#This Row],[HOLDING DAYS
(auto-fill)]]/365))-1),"")</f>
        <v/>
      </c>
      <c r="AF2953" s="81"/>
      <c r="AG2953" s="149" t="str">
        <f>IF(Stock[[#This Row],[STATUS
(auto-fill)]]="HOLDING",Stock[[#This Row],[MARKET PRICE]]-Stock[[#This Row],[BUYING PRICE]],"")</f>
        <v/>
      </c>
      <c r="AH2953" s="143" t="str">
        <f>IFERROR(Stock[[#This Row],[CHANGE
(auto-fill)]]/Stock[[#This Row],[BUYING PRICE]],"")</f>
        <v/>
      </c>
      <c r="AI2953" s="130" t="str">
        <f>IF(Stock[[#This Row],[MARKET PRICE]]&gt;0,Stock[[#This Row],[MARKET PRICE]]*Stock[[#This Row],[REMAINING QUANTITY
(auto-fill)]],"")</f>
        <v/>
      </c>
    </row>
    <row r="2954" spans="2:35">
      <c r="B2954" s="110" t="str">
        <f>IF(AND(Stock[[#This Row],[BUYING QUANTITY]]&gt;0,Stock[[#This Row],[REMAINING QUANTITY
(auto-fill)]]=0),"SOLD OUT",
IF(AND(Stock[[#This Row],[BUYING QUANTITY]]&gt;0,Stock[[#This Row],[REMAINING QUANTITY
(auto-fill)]]&gt;0),"HOLDING",""))</f>
        <v/>
      </c>
      <c r="C2954" s="113">
        <f t="shared" si="45"/>
        <v>2941</v>
      </c>
      <c r="D2954" s="79"/>
      <c r="E2954" s="80"/>
      <c r="F2954" s="162"/>
      <c r="G2954" s="85"/>
      <c r="H2954" s="86"/>
      <c r="I2954" s="164"/>
      <c r="J2954" s="115" t="str">
        <f>IF(Stock[[#This Row],[BUYING QUANTITY]]&gt;0,Stock[[#This Row],[BUYING PRICE]]*Stock[[#This Row],[BUYING QUANTITY]]*Stock[[#This Row],[% BUYING FEE]],"")</f>
        <v/>
      </c>
      <c r="K2954" s="89"/>
      <c r="L2954" s="90"/>
      <c r="M2954" s="117" t="str">
        <f>IF(Stock[[#This Row],[BUYING QUANTITY]]&gt;0,Stock[[#This Row],[BUYING PRICE]]*(1+Stock[[#This Row],[% THRESHOLD (RETURN)_1]]),"")</f>
        <v/>
      </c>
      <c r="N2954" s="91"/>
      <c r="O2954" s="117" t="str">
        <f>IF(Stock[[#This Row],[BUYING QUANTITY]]&gt;0,Stock[[#This Row],[BUYING PRICE]]*(1+Stock[[#This Row],[% THRESHOLD (RETURN)_2]]),"")</f>
        <v/>
      </c>
      <c r="P2954" s="91"/>
      <c r="Q2954" s="117" t="str">
        <f>IF(Stock[[#This Row],[BUYING QUANTITY]]&gt;0,Stock[[#This Row],[BUYING PRICE]]*(1+Stock[[#This Row],[% THRESHOLD (LOSS)]]),"")</f>
        <v/>
      </c>
      <c r="R2954" s="105"/>
      <c r="S2954" s="118" t="str">
        <f>IF(Stock[[#This Row],[CASH DIVIDEND]]&gt;0,Stock[[#This Row],[CASH DIVIDEND]]/(Stock[[#This Row],[BUYING PRICE]]*Stock[[#This Row],[BUYING QUANTITY]]),"")</f>
        <v/>
      </c>
      <c r="T2954" s="105"/>
      <c r="U2954" s="79"/>
      <c r="V2954" s="97"/>
      <c r="W2954" s="98"/>
      <c r="X2954" s="168"/>
      <c r="Y2954" s="126" t="str">
        <f>IF(Stock[[#This Row],[SELLING QUANTITY]]&gt;0,Stock[[#This Row],[SELLING PRICE]]*Stock[[#This Row],[SELLING QUANTITY]]*Stock[[#This Row],[% SELLING FEE]]+Stock[[#This Row],[SELLING PRICE]]*Stock[[#This Row],[SELLING QUANTITY]]*$D$12,"")</f>
        <v/>
      </c>
      <c r="Z2954" s="121">
        <f>Stock[[#This Row],[BUYING QUANTITY]]+Stock[[#This Row],[STOCK DIVIDEND]]-Stock[[#This Row],[SELLING QUANTITY]]</f>
        <v>0</v>
      </c>
      <c r="AA295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4" s="121">
        <f ca="1">IF(Stock[[#This Row],[SELLING DATE]]&gt;0,Stock[[#This Row],[SELLING DATE]]-Stock[[#This Row],[BUY DATE]]+1,IF(Stock[[#This Row],[BUY DATE]]=0,0,TODAY()-Stock[[#This Row],[BUY DATE]]+1))</f>
        <v>0</v>
      </c>
      <c r="AC2954" s="122" t="str">
        <f>IFERROR(Stock[[#This Row],[CASH DIVIDEND]]+Stock[[#This Row],[RETURN/(LOSS) FROM TRADING
(auto-fill)]],"")</f>
        <v/>
      </c>
      <c r="AD295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4" s="146" t="str">
        <f ca="1">IFERROR(IF(Stock[[#This Row],[HOLDING DAYS
(auto-fill)]]&lt;365,Stock[[#This Row],[% TOTAL RETURN/(LOSS)
(auto-fill)]]*365/Stock[[#This Row],[HOLDING DAYS
(auto-fill)]],POWER((1+Stock[[#This Row],[% TOTAL RETURN/(LOSS)
(auto-fill)]]),1/(Stock[[#This Row],[HOLDING DAYS
(auto-fill)]]/365))-1),"")</f>
        <v/>
      </c>
      <c r="AF2954" s="81"/>
      <c r="AG2954" s="149" t="str">
        <f>IF(Stock[[#This Row],[STATUS
(auto-fill)]]="HOLDING",Stock[[#This Row],[MARKET PRICE]]-Stock[[#This Row],[BUYING PRICE]],"")</f>
        <v/>
      </c>
      <c r="AH2954" s="143" t="str">
        <f>IFERROR(Stock[[#This Row],[CHANGE
(auto-fill)]]/Stock[[#This Row],[BUYING PRICE]],"")</f>
        <v/>
      </c>
      <c r="AI2954" s="130" t="str">
        <f>IF(Stock[[#This Row],[MARKET PRICE]]&gt;0,Stock[[#This Row],[MARKET PRICE]]*Stock[[#This Row],[REMAINING QUANTITY
(auto-fill)]],"")</f>
        <v/>
      </c>
    </row>
    <row r="2955" spans="2:35">
      <c r="B2955" s="110" t="str">
        <f>IF(AND(Stock[[#This Row],[BUYING QUANTITY]]&gt;0,Stock[[#This Row],[REMAINING QUANTITY
(auto-fill)]]=0),"SOLD OUT",
IF(AND(Stock[[#This Row],[BUYING QUANTITY]]&gt;0,Stock[[#This Row],[REMAINING QUANTITY
(auto-fill)]]&gt;0),"HOLDING",""))</f>
        <v/>
      </c>
      <c r="C2955" s="113">
        <f t="shared" si="45"/>
        <v>2942</v>
      </c>
      <c r="D2955" s="79"/>
      <c r="E2955" s="80"/>
      <c r="F2955" s="162"/>
      <c r="G2955" s="85"/>
      <c r="H2955" s="86"/>
      <c r="I2955" s="164"/>
      <c r="J2955" s="115" t="str">
        <f>IF(Stock[[#This Row],[BUYING QUANTITY]]&gt;0,Stock[[#This Row],[BUYING PRICE]]*Stock[[#This Row],[BUYING QUANTITY]]*Stock[[#This Row],[% BUYING FEE]],"")</f>
        <v/>
      </c>
      <c r="K2955" s="89"/>
      <c r="L2955" s="90"/>
      <c r="M2955" s="117" t="str">
        <f>IF(Stock[[#This Row],[BUYING QUANTITY]]&gt;0,Stock[[#This Row],[BUYING PRICE]]*(1+Stock[[#This Row],[% THRESHOLD (RETURN)_1]]),"")</f>
        <v/>
      </c>
      <c r="N2955" s="91"/>
      <c r="O2955" s="117" t="str">
        <f>IF(Stock[[#This Row],[BUYING QUANTITY]]&gt;0,Stock[[#This Row],[BUYING PRICE]]*(1+Stock[[#This Row],[% THRESHOLD (RETURN)_2]]),"")</f>
        <v/>
      </c>
      <c r="P2955" s="91"/>
      <c r="Q2955" s="117" t="str">
        <f>IF(Stock[[#This Row],[BUYING QUANTITY]]&gt;0,Stock[[#This Row],[BUYING PRICE]]*(1+Stock[[#This Row],[% THRESHOLD (LOSS)]]),"")</f>
        <v/>
      </c>
      <c r="R2955" s="105"/>
      <c r="S2955" s="118" t="str">
        <f>IF(Stock[[#This Row],[CASH DIVIDEND]]&gt;0,Stock[[#This Row],[CASH DIVIDEND]]/(Stock[[#This Row],[BUYING PRICE]]*Stock[[#This Row],[BUYING QUANTITY]]),"")</f>
        <v/>
      </c>
      <c r="T2955" s="105"/>
      <c r="U2955" s="79"/>
      <c r="V2955" s="97"/>
      <c r="W2955" s="98"/>
      <c r="X2955" s="168"/>
      <c r="Y2955" s="126" t="str">
        <f>IF(Stock[[#This Row],[SELLING QUANTITY]]&gt;0,Stock[[#This Row],[SELLING PRICE]]*Stock[[#This Row],[SELLING QUANTITY]]*Stock[[#This Row],[% SELLING FEE]]+Stock[[#This Row],[SELLING PRICE]]*Stock[[#This Row],[SELLING QUANTITY]]*$D$12,"")</f>
        <v/>
      </c>
      <c r="Z2955" s="121">
        <f>Stock[[#This Row],[BUYING QUANTITY]]+Stock[[#This Row],[STOCK DIVIDEND]]-Stock[[#This Row],[SELLING QUANTITY]]</f>
        <v>0</v>
      </c>
      <c r="AA295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5" s="121">
        <f ca="1">IF(Stock[[#This Row],[SELLING DATE]]&gt;0,Stock[[#This Row],[SELLING DATE]]-Stock[[#This Row],[BUY DATE]]+1,IF(Stock[[#This Row],[BUY DATE]]=0,0,TODAY()-Stock[[#This Row],[BUY DATE]]+1))</f>
        <v>0</v>
      </c>
      <c r="AC2955" s="122" t="str">
        <f>IFERROR(Stock[[#This Row],[CASH DIVIDEND]]+Stock[[#This Row],[RETURN/(LOSS) FROM TRADING
(auto-fill)]],"")</f>
        <v/>
      </c>
      <c r="AD295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5" s="146" t="str">
        <f ca="1">IFERROR(IF(Stock[[#This Row],[HOLDING DAYS
(auto-fill)]]&lt;365,Stock[[#This Row],[% TOTAL RETURN/(LOSS)
(auto-fill)]]*365/Stock[[#This Row],[HOLDING DAYS
(auto-fill)]],POWER((1+Stock[[#This Row],[% TOTAL RETURN/(LOSS)
(auto-fill)]]),1/(Stock[[#This Row],[HOLDING DAYS
(auto-fill)]]/365))-1),"")</f>
        <v/>
      </c>
      <c r="AF2955" s="81"/>
      <c r="AG2955" s="149" t="str">
        <f>IF(Stock[[#This Row],[STATUS
(auto-fill)]]="HOLDING",Stock[[#This Row],[MARKET PRICE]]-Stock[[#This Row],[BUYING PRICE]],"")</f>
        <v/>
      </c>
      <c r="AH2955" s="143" t="str">
        <f>IFERROR(Stock[[#This Row],[CHANGE
(auto-fill)]]/Stock[[#This Row],[BUYING PRICE]],"")</f>
        <v/>
      </c>
      <c r="AI2955" s="130" t="str">
        <f>IF(Stock[[#This Row],[MARKET PRICE]]&gt;0,Stock[[#This Row],[MARKET PRICE]]*Stock[[#This Row],[REMAINING QUANTITY
(auto-fill)]],"")</f>
        <v/>
      </c>
    </row>
    <row r="2956" spans="2:35">
      <c r="B2956" s="110" t="str">
        <f>IF(AND(Stock[[#This Row],[BUYING QUANTITY]]&gt;0,Stock[[#This Row],[REMAINING QUANTITY
(auto-fill)]]=0),"SOLD OUT",
IF(AND(Stock[[#This Row],[BUYING QUANTITY]]&gt;0,Stock[[#This Row],[REMAINING QUANTITY
(auto-fill)]]&gt;0),"HOLDING",""))</f>
        <v/>
      </c>
      <c r="C2956" s="113">
        <f t="shared" si="45"/>
        <v>2943</v>
      </c>
      <c r="D2956" s="79"/>
      <c r="E2956" s="80"/>
      <c r="F2956" s="162"/>
      <c r="G2956" s="85"/>
      <c r="H2956" s="86"/>
      <c r="I2956" s="164"/>
      <c r="J2956" s="115" t="str">
        <f>IF(Stock[[#This Row],[BUYING QUANTITY]]&gt;0,Stock[[#This Row],[BUYING PRICE]]*Stock[[#This Row],[BUYING QUANTITY]]*Stock[[#This Row],[% BUYING FEE]],"")</f>
        <v/>
      </c>
      <c r="K2956" s="89"/>
      <c r="L2956" s="90"/>
      <c r="M2956" s="117" t="str">
        <f>IF(Stock[[#This Row],[BUYING QUANTITY]]&gt;0,Stock[[#This Row],[BUYING PRICE]]*(1+Stock[[#This Row],[% THRESHOLD (RETURN)_1]]),"")</f>
        <v/>
      </c>
      <c r="N2956" s="91"/>
      <c r="O2956" s="117" t="str">
        <f>IF(Stock[[#This Row],[BUYING QUANTITY]]&gt;0,Stock[[#This Row],[BUYING PRICE]]*(1+Stock[[#This Row],[% THRESHOLD (RETURN)_2]]),"")</f>
        <v/>
      </c>
      <c r="P2956" s="91"/>
      <c r="Q2956" s="117" t="str">
        <f>IF(Stock[[#This Row],[BUYING QUANTITY]]&gt;0,Stock[[#This Row],[BUYING PRICE]]*(1+Stock[[#This Row],[% THRESHOLD (LOSS)]]),"")</f>
        <v/>
      </c>
      <c r="R2956" s="105"/>
      <c r="S2956" s="118" t="str">
        <f>IF(Stock[[#This Row],[CASH DIVIDEND]]&gt;0,Stock[[#This Row],[CASH DIVIDEND]]/(Stock[[#This Row],[BUYING PRICE]]*Stock[[#This Row],[BUYING QUANTITY]]),"")</f>
        <v/>
      </c>
      <c r="T2956" s="105"/>
      <c r="U2956" s="79"/>
      <c r="V2956" s="97"/>
      <c r="W2956" s="98"/>
      <c r="X2956" s="168"/>
      <c r="Y2956" s="126" t="str">
        <f>IF(Stock[[#This Row],[SELLING QUANTITY]]&gt;0,Stock[[#This Row],[SELLING PRICE]]*Stock[[#This Row],[SELLING QUANTITY]]*Stock[[#This Row],[% SELLING FEE]]+Stock[[#This Row],[SELLING PRICE]]*Stock[[#This Row],[SELLING QUANTITY]]*$D$12,"")</f>
        <v/>
      </c>
      <c r="Z2956" s="121">
        <f>Stock[[#This Row],[BUYING QUANTITY]]+Stock[[#This Row],[STOCK DIVIDEND]]-Stock[[#This Row],[SELLING QUANTITY]]</f>
        <v>0</v>
      </c>
      <c r="AA295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6" s="121">
        <f ca="1">IF(Stock[[#This Row],[SELLING DATE]]&gt;0,Stock[[#This Row],[SELLING DATE]]-Stock[[#This Row],[BUY DATE]]+1,IF(Stock[[#This Row],[BUY DATE]]=0,0,TODAY()-Stock[[#This Row],[BUY DATE]]+1))</f>
        <v>0</v>
      </c>
      <c r="AC2956" s="122" t="str">
        <f>IFERROR(Stock[[#This Row],[CASH DIVIDEND]]+Stock[[#This Row],[RETURN/(LOSS) FROM TRADING
(auto-fill)]],"")</f>
        <v/>
      </c>
      <c r="AD295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6" s="146" t="str">
        <f ca="1">IFERROR(IF(Stock[[#This Row],[HOLDING DAYS
(auto-fill)]]&lt;365,Stock[[#This Row],[% TOTAL RETURN/(LOSS)
(auto-fill)]]*365/Stock[[#This Row],[HOLDING DAYS
(auto-fill)]],POWER((1+Stock[[#This Row],[% TOTAL RETURN/(LOSS)
(auto-fill)]]),1/(Stock[[#This Row],[HOLDING DAYS
(auto-fill)]]/365))-1),"")</f>
        <v/>
      </c>
      <c r="AF2956" s="81"/>
      <c r="AG2956" s="149" t="str">
        <f>IF(Stock[[#This Row],[STATUS
(auto-fill)]]="HOLDING",Stock[[#This Row],[MARKET PRICE]]-Stock[[#This Row],[BUYING PRICE]],"")</f>
        <v/>
      </c>
      <c r="AH2956" s="143" t="str">
        <f>IFERROR(Stock[[#This Row],[CHANGE
(auto-fill)]]/Stock[[#This Row],[BUYING PRICE]],"")</f>
        <v/>
      </c>
      <c r="AI2956" s="130" t="str">
        <f>IF(Stock[[#This Row],[MARKET PRICE]]&gt;0,Stock[[#This Row],[MARKET PRICE]]*Stock[[#This Row],[REMAINING QUANTITY
(auto-fill)]],"")</f>
        <v/>
      </c>
    </row>
    <row r="2957" spans="2:35">
      <c r="B2957" s="110" t="str">
        <f>IF(AND(Stock[[#This Row],[BUYING QUANTITY]]&gt;0,Stock[[#This Row],[REMAINING QUANTITY
(auto-fill)]]=0),"SOLD OUT",
IF(AND(Stock[[#This Row],[BUYING QUANTITY]]&gt;0,Stock[[#This Row],[REMAINING QUANTITY
(auto-fill)]]&gt;0),"HOLDING",""))</f>
        <v/>
      </c>
      <c r="C2957" s="113">
        <f t="shared" si="45"/>
        <v>2944</v>
      </c>
      <c r="D2957" s="79"/>
      <c r="E2957" s="80"/>
      <c r="F2957" s="162"/>
      <c r="G2957" s="85"/>
      <c r="H2957" s="86"/>
      <c r="I2957" s="164"/>
      <c r="J2957" s="115" t="str">
        <f>IF(Stock[[#This Row],[BUYING QUANTITY]]&gt;0,Stock[[#This Row],[BUYING PRICE]]*Stock[[#This Row],[BUYING QUANTITY]]*Stock[[#This Row],[% BUYING FEE]],"")</f>
        <v/>
      </c>
      <c r="K2957" s="89"/>
      <c r="L2957" s="90"/>
      <c r="M2957" s="117" t="str">
        <f>IF(Stock[[#This Row],[BUYING QUANTITY]]&gt;0,Stock[[#This Row],[BUYING PRICE]]*(1+Stock[[#This Row],[% THRESHOLD (RETURN)_1]]),"")</f>
        <v/>
      </c>
      <c r="N2957" s="91"/>
      <c r="O2957" s="117" t="str">
        <f>IF(Stock[[#This Row],[BUYING QUANTITY]]&gt;0,Stock[[#This Row],[BUYING PRICE]]*(1+Stock[[#This Row],[% THRESHOLD (RETURN)_2]]),"")</f>
        <v/>
      </c>
      <c r="P2957" s="91"/>
      <c r="Q2957" s="117" t="str">
        <f>IF(Stock[[#This Row],[BUYING QUANTITY]]&gt;0,Stock[[#This Row],[BUYING PRICE]]*(1+Stock[[#This Row],[% THRESHOLD (LOSS)]]),"")</f>
        <v/>
      </c>
      <c r="R2957" s="105"/>
      <c r="S2957" s="118" t="str">
        <f>IF(Stock[[#This Row],[CASH DIVIDEND]]&gt;0,Stock[[#This Row],[CASH DIVIDEND]]/(Stock[[#This Row],[BUYING PRICE]]*Stock[[#This Row],[BUYING QUANTITY]]),"")</f>
        <v/>
      </c>
      <c r="T2957" s="105"/>
      <c r="U2957" s="79"/>
      <c r="V2957" s="97"/>
      <c r="W2957" s="98"/>
      <c r="X2957" s="168"/>
      <c r="Y2957" s="126" t="str">
        <f>IF(Stock[[#This Row],[SELLING QUANTITY]]&gt;0,Stock[[#This Row],[SELLING PRICE]]*Stock[[#This Row],[SELLING QUANTITY]]*Stock[[#This Row],[% SELLING FEE]]+Stock[[#This Row],[SELLING PRICE]]*Stock[[#This Row],[SELLING QUANTITY]]*$D$12,"")</f>
        <v/>
      </c>
      <c r="Z2957" s="121">
        <f>Stock[[#This Row],[BUYING QUANTITY]]+Stock[[#This Row],[STOCK DIVIDEND]]-Stock[[#This Row],[SELLING QUANTITY]]</f>
        <v>0</v>
      </c>
      <c r="AA295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7" s="121">
        <f ca="1">IF(Stock[[#This Row],[SELLING DATE]]&gt;0,Stock[[#This Row],[SELLING DATE]]-Stock[[#This Row],[BUY DATE]]+1,IF(Stock[[#This Row],[BUY DATE]]=0,0,TODAY()-Stock[[#This Row],[BUY DATE]]+1))</f>
        <v>0</v>
      </c>
      <c r="AC2957" s="122" t="str">
        <f>IFERROR(Stock[[#This Row],[CASH DIVIDEND]]+Stock[[#This Row],[RETURN/(LOSS) FROM TRADING
(auto-fill)]],"")</f>
        <v/>
      </c>
      <c r="AD295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7" s="146" t="str">
        <f ca="1">IFERROR(IF(Stock[[#This Row],[HOLDING DAYS
(auto-fill)]]&lt;365,Stock[[#This Row],[% TOTAL RETURN/(LOSS)
(auto-fill)]]*365/Stock[[#This Row],[HOLDING DAYS
(auto-fill)]],POWER((1+Stock[[#This Row],[% TOTAL RETURN/(LOSS)
(auto-fill)]]),1/(Stock[[#This Row],[HOLDING DAYS
(auto-fill)]]/365))-1),"")</f>
        <v/>
      </c>
      <c r="AF2957" s="81"/>
      <c r="AG2957" s="149" t="str">
        <f>IF(Stock[[#This Row],[STATUS
(auto-fill)]]="HOLDING",Stock[[#This Row],[MARKET PRICE]]-Stock[[#This Row],[BUYING PRICE]],"")</f>
        <v/>
      </c>
      <c r="AH2957" s="143" t="str">
        <f>IFERROR(Stock[[#This Row],[CHANGE
(auto-fill)]]/Stock[[#This Row],[BUYING PRICE]],"")</f>
        <v/>
      </c>
      <c r="AI2957" s="130" t="str">
        <f>IF(Stock[[#This Row],[MARKET PRICE]]&gt;0,Stock[[#This Row],[MARKET PRICE]]*Stock[[#This Row],[REMAINING QUANTITY
(auto-fill)]],"")</f>
        <v/>
      </c>
    </row>
    <row r="2958" spans="2:35">
      <c r="B2958" s="110" t="str">
        <f>IF(AND(Stock[[#This Row],[BUYING QUANTITY]]&gt;0,Stock[[#This Row],[REMAINING QUANTITY
(auto-fill)]]=0),"SOLD OUT",
IF(AND(Stock[[#This Row],[BUYING QUANTITY]]&gt;0,Stock[[#This Row],[REMAINING QUANTITY
(auto-fill)]]&gt;0),"HOLDING",""))</f>
        <v/>
      </c>
      <c r="C2958" s="113">
        <f t="shared" si="45"/>
        <v>2945</v>
      </c>
      <c r="D2958" s="79"/>
      <c r="E2958" s="80"/>
      <c r="F2958" s="162"/>
      <c r="G2958" s="85"/>
      <c r="H2958" s="86"/>
      <c r="I2958" s="164"/>
      <c r="J2958" s="115" t="str">
        <f>IF(Stock[[#This Row],[BUYING QUANTITY]]&gt;0,Stock[[#This Row],[BUYING PRICE]]*Stock[[#This Row],[BUYING QUANTITY]]*Stock[[#This Row],[% BUYING FEE]],"")</f>
        <v/>
      </c>
      <c r="K2958" s="89"/>
      <c r="L2958" s="90"/>
      <c r="M2958" s="117" t="str">
        <f>IF(Stock[[#This Row],[BUYING QUANTITY]]&gt;0,Stock[[#This Row],[BUYING PRICE]]*(1+Stock[[#This Row],[% THRESHOLD (RETURN)_1]]),"")</f>
        <v/>
      </c>
      <c r="N2958" s="91"/>
      <c r="O2958" s="117" t="str">
        <f>IF(Stock[[#This Row],[BUYING QUANTITY]]&gt;0,Stock[[#This Row],[BUYING PRICE]]*(1+Stock[[#This Row],[% THRESHOLD (RETURN)_2]]),"")</f>
        <v/>
      </c>
      <c r="P2958" s="91"/>
      <c r="Q2958" s="117" t="str">
        <f>IF(Stock[[#This Row],[BUYING QUANTITY]]&gt;0,Stock[[#This Row],[BUYING PRICE]]*(1+Stock[[#This Row],[% THRESHOLD (LOSS)]]),"")</f>
        <v/>
      </c>
      <c r="R2958" s="105"/>
      <c r="S2958" s="118" t="str">
        <f>IF(Stock[[#This Row],[CASH DIVIDEND]]&gt;0,Stock[[#This Row],[CASH DIVIDEND]]/(Stock[[#This Row],[BUYING PRICE]]*Stock[[#This Row],[BUYING QUANTITY]]),"")</f>
        <v/>
      </c>
      <c r="T2958" s="105"/>
      <c r="U2958" s="79"/>
      <c r="V2958" s="97"/>
      <c r="W2958" s="98"/>
      <c r="X2958" s="168"/>
      <c r="Y2958" s="126" t="str">
        <f>IF(Stock[[#This Row],[SELLING QUANTITY]]&gt;0,Stock[[#This Row],[SELLING PRICE]]*Stock[[#This Row],[SELLING QUANTITY]]*Stock[[#This Row],[% SELLING FEE]]+Stock[[#This Row],[SELLING PRICE]]*Stock[[#This Row],[SELLING QUANTITY]]*$D$12,"")</f>
        <v/>
      </c>
      <c r="Z2958" s="121">
        <f>Stock[[#This Row],[BUYING QUANTITY]]+Stock[[#This Row],[STOCK DIVIDEND]]-Stock[[#This Row],[SELLING QUANTITY]]</f>
        <v>0</v>
      </c>
      <c r="AA295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8" s="121">
        <f ca="1">IF(Stock[[#This Row],[SELLING DATE]]&gt;0,Stock[[#This Row],[SELLING DATE]]-Stock[[#This Row],[BUY DATE]]+1,IF(Stock[[#This Row],[BUY DATE]]=0,0,TODAY()-Stock[[#This Row],[BUY DATE]]+1))</f>
        <v>0</v>
      </c>
      <c r="AC2958" s="122" t="str">
        <f>IFERROR(Stock[[#This Row],[CASH DIVIDEND]]+Stock[[#This Row],[RETURN/(LOSS) FROM TRADING
(auto-fill)]],"")</f>
        <v/>
      </c>
      <c r="AD295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8" s="146" t="str">
        <f ca="1">IFERROR(IF(Stock[[#This Row],[HOLDING DAYS
(auto-fill)]]&lt;365,Stock[[#This Row],[% TOTAL RETURN/(LOSS)
(auto-fill)]]*365/Stock[[#This Row],[HOLDING DAYS
(auto-fill)]],POWER((1+Stock[[#This Row],[% TOTAL RETURN/(LOSS)
(auto-fill)]]),1/(Stock[[#This Row],[HOLDING DAYS
(auto-fill)]]/365))-1),"")</f>
        <v/>
      </c>
      <c r="AF2958" s="81"/>
      <c r="AG2958" s="149" t="str">
        <f>IF(Stock[[#This Row],[STATUS
(auto-fill)]]="HOLDING",Stock[[#This Row],[MARKET PRICE]]-Stock[[#This Row],[BUYING PRICE]],"")</f>
        <v/>
      </c>
      <c r="AH2958" s="143" t="str">
        <f>IFERROR(Stock[[#This Row],[CHANGE
(auto-fill)]]/Stock[[#This Row],[BUYING PRICE]],"")</f>
        <v/>
      </c>
      <c r="AI2958" s="130" t="str">
        <f>IF(Stock[[#This Row],[MARKET PRICE]]&gt;0,Stock[[#This Row],[MARKET PRICE]]*Stock[[#This Row],[REMAINING QUANTITY
(auto-fill)]],"")</f>
        <v/>
      </c>
    </row>
    <row r="2959" spans="2:35">
      <c r="B2959" s="110" t="str">
        <f>IF(AND(Stock[[#This Row],[BUYING QUANTITY]]&gt;0,Stock[[#This Row],[REMAINING QUANTITY
(auto-fill)]]=0),"SOLD OUT",
IF(AND(Stock[[#This Row],[BUYING QUANTITY]]&gt;0,Stock[[#This Row],[REMAINING QUANTITY
(auto-fill)]]&gt;0),"HOLDING",""))</f>
        <v/>
      </c>
      <c r="C2959" s="113">
        <f t="shared" si="45"/>
        <v>2946</v>
      </c>
      <c r="D2959" s="79"/>
      <c r="E2959" s="80"/>
      <c r="F2959" s="162"/>
      <c r="G2959" s="85"/>
      <c r="H2959" s="86"/>
      <c r="I2959" s="164"/>
      <c r="J2959" s="115" t="str">
        <f>IF(Stock[[#This Row],[BUYING QUANTITY]]&gt;0,Stock[[#This Row],[BUYING PRICE]]*Stock[[#This Row],[BUYING QUANTITY]]*Stock[[#This Row],[% BUYING FEE]],"")</f>
        <v/>
      </c>
      <c r="K2959" s="89"/>
      <c r="L2959" s="90"/>
      <c r="M2959" s="117" t="str">
        <f>IF(Stock[[#This Row],[BUYING QUANTITY]]&gt;0,Stock[[#This Row],[BUYING PRICE]]*(1+Stock[[#This Row],[% THRESHOLD (RETURN)_1]]),"")</f>
        <v/>
      </c>
      <c r="N2959" s="91"/>
      <c r="O2959" s="117" t="str">
        <f>IF(Stock[[#This Row],[BUYING QUANTITY]]&gt;0,Stock[[#This Row],[BUYING PRICE]]*(1+Stock[[#This Row],[% THRESHOLD (RETURN)_2]]),"")</f>
        <v/>
      </c>
      <c r="P2959" s="91"/>
      <c r="Q2959" s="117" t="str">
        <f>IF(Stock[[#This Row],[BUYING QUANTITY]]&gt;0,Stock[[#This Row],[BUYING PRICE]]*(1+Stock[[#This Row],[% THRESHOLD (LOSS)]]),"")</f>
        <v/>
      </c>
      <c r="R2959" s="105"/>
      <c r="S2959" s="118" t="str">
        <f>IF(Stock[[#This Row],[CASH DIVIDEND]]&gt;0,Stock[[#This Row],[CASH DIVIDEND]]/(Stock[[#This Row],[BUYING PRICE]]*Stock[[#This Row],[BUYING QUANTITY]]),"")</f>
        <v/>
      </c>
      <c r="T2959" s="105"/>
      <c r="U2959" s="79"/>
      <c r="V2959" s="97"/>
      <c r="W2959" s="98"/>
      <c r="X2959" s="168"/>
      <c r="Y2959" s="126" t="str">
        <f>IF(Stock[[#This Row],[SELLING QUANTITY]]&gt;0,Stock[[#This Row],[SELLING PRICE]]*Stock[[#This Row],[SELLING QUANTITY]]*Stock[[#This Row],[% SELLING FEE]]+Stock[[#This Row],[SELLING PRICE]]*Stock[[#This Row],[SELLING QUANTITY]]*$D$12,"")</f>
        <v/>
      </c>
      <c r="Z2959" s="121">
        <f>Stock[[#This Row],[BUYING QUANTITY]]+Stock[[#This Row],[STOCK DIVIDEND]]-Stock[[#This Row],[SELLING QUANTITY]]</f>
        <v>0</v>
      </c>
      <c r="AA295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59" s="121">
        <f ca="1">IF(Stock[[#This Row],[SELLING DATE]]&gt;0,Stock[[#This Row],[SELLING DATE]]-Stock[[#This Row],[BUY DATE]]+1,IF(Stock[[#This Row],[BUY DATE]]=0,0,TODAY()-Stock[[#This Row],[BUY DATE]]+1))</f>
        <v>0</v>
      </c>
      <c r="AC2959" s="122" t="str">
        <f>IFERROR(Stock[[#This Row],[CASH DIVIDEND]]+Stock[[#This Row],[RETURN/(LOSS) FROM TRADING
(auto-fill)]],"")</f>
        <v/>
      </c>
      <c r="AD295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59" s="146" t="str">
        <f ca="1">IFERROR(IF(Stock[[#This Row],[HOLDING DAYS
(auto-fill)]]&lt;365,Stock[[#This Row],[% TOTAL RETURN/(LOSS)
(auto-fill)]]*365/Stock[[#This Row],[HOLDING DAYS
(auto-fill)]],POWER((1+Stock[[#This Row],[% TOTAL RETURN/(LOSS)
(auto-fill)]]),1/(Stock[[#This Row],[HOLDING DAYS
(auto-fill)]]/365))-1),"")</f>
        <v/>
      </c>
      <c r="AF2959" s="81"/>
      <c r="AG2959" s="149" t="str">
        <f>IF(Stock[[#This Row],[STATUS
(auto-fill)]]="HOLDING",Stock[[#This Row],[MARKET PRICE]]-Stock[[#This Row],[BUYING PRICE]],"")</f>
        <v/>
      </c>
      <c r="AH2959" s="143" t="str">
        <f>IFERROR(Stock[[#This Row],[CHANGE
(auto-fill)]]/Stock[[#This Row],[BUYING PRICE]],"")</f>
        <v/>
      </c>
      <c r="AI2959" s="130" t="str">
        <f>IF(Stock[[#This Row],[MARKET PRICE]]&gt;0,Stock[[#This Row],[MARKET PRICE]]*Stock[[#This Row],[REMAINING QUANTITY
(auto-fill)]],"")</f>
        <v/>
      </c>
    </row>
    <row r="2960" spans="2:35">
      <c r="B2960" s="110" t="str">
        <f>IF(AND(Stock[[#This Row],[BUYING QUANTITY]]&gt;0,Stock[[#This Row],[REMAINING QUANTITY
(auto-fill)]]=0),"SOLD OUT",
IF(AND(Stock[[#This Row],[BUYING QUANTITY]]&gt;0,Stock[[#This Row],[REMAINING QUANTITY
(auto-fill)]]&gt;0),"HOLDING",""))</f>
        <v/>
      </c>
      <c r="C2960" s="113">
        <f t="shared" ref="C2960:C3013" si="46">C2959+1</f>
        <v>2947</v>
      </c>
      <c r="D2960" s="79"/>
      <c r="E2960" s="80"/>
      <c r="F2960" s="162"/>
      <c r="G2960" s="85"/>
      <c r="H2960" s="86"/>
      <c r="I2960" s="164"/>
      <c r="J2960" s="115" t="str">
        <f>IF(Stock[[#This Row],[BUYING QUANTITY]]&gt;0,Stock[[#This Row],[BUYING PRICE]]*Stock[[#This Row],[BUYING QUANTITY]]*Stock[[#This Row],[% BUYING FEE]],"")</f>
        <v/>
      </c>
      <c r="K2960" s="89"/>
      <c r="L2960" s="90"/>
      <c r="M2960" s="117" t="str">
        <f>IF(Stock[[#This Row],[BUYING QUANTITY]]&gt;0,Stock[[#This Row],[BUYING PRICE]]*(1+Stock[[#This Row],[% THRESHOLD (RETURN)_1]]),"")</f>
        <v/>
      </c>
      <c r="N2960" s="91"/>
      <c r="O2960" s="117" t="str">
        <f>IF(Stock[[#This Row],[BUYING QUANTITY]]&gt;0,Stock[[#This Row],[BUYING PRICE]]*(1+Stock[[#This Row],[% THRESHOLD (RETURN)_2]]),"")</f>
        <v/>
      </c>
      <c r="P2960" s="91"/>
      <c r="Q2960" s="117" t="str">
        <f>IF(Stock[[#This Row],[BUYING QUANTITY]]&gt;0,Stock[[#This Row],[BUYING PRICE]]*(1+Stock[[#This Row],[% THRESHOLD (LOSS)]]),"")</f>
        <v/>
      </c>
      <c r="R2960" s="105"/>
      <c r="S2960" s="118" t="str">
        <f>IF(Stock[[#This Row],[CASH DIVIDEND]]&gt;0,Stock[[#This Row],[CASH DIVIDEND]]/(Stock[[#This Row],[BUYING PRICE]]*Stock[[#This Row],[BUYING QUANTITY]]),"")</f>
        <v/>
      </c>
      <c r="T2960" s="105"/>
      <c r="U2960" s="79"/>
      <c r="V2960" s="97"/>
      <c r="W2960" s="98"/>
      <c r="X2960" s="168"/>
      <c r="Y2960" s="126" t="str">
        <f>IF(Stock[[#This Row],[SELLING QUANTITY]]&gt;0,Stock[[#This Row],[SELLING PRICE]]*Stock[[#This Row],[SELLING QUANTITY]]*Stock[[#This Row],[% SELLING FEE]]+Stock[[#This Row],[SELLING PRICE]]*Stock[[#This Row],[SELLING QUANTITY]]*$D$12,"")</f>
        <v/>
      </c>
      <c r="Z2960" s="121">
        <f>Stock[[#This Row],[BUYING QUANTITY]]+Stock[[#This Row],[STOCK DIVIDEND]]-Stock[[#This Row],[SELLING QUANTITY]]</f>
        <v>0</v>
      </c>
      <c r="AA296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0" s="121">
        <f ca="1">IF(Stock[[#This Row],[SELLING DATE]]&gt;0,Stock[[#This Row],[SELLING DATE]]-Stock[[#This Row],[BUY DATE]]+1,IF(Stock[[#This Row],[BUY DATE]]=0,0,TODAY()-Stock[[#This Row],[BUY DATE]]+1))</f>
        <v>0</v>
      </c>
      <c r="AC2960" s="122" t="str">
        <f>IFERROR(Stock[[#This Row],[CASH DIVIDEND]]+Stock[[#This Row],[RETURN/(LOSS) FROM TRADING
(auto-fill)]],"")</f>
        <v/>
      </c>
      <c r="AD296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0" s="146" t="str">
        <f ca="1">IFERROR(IF(Stock[[#This Row],[HOLDING DAYS
(auto-fill)]]&lt;365,Stock[[#This Row],[% TOTAL RETURN/(LOSS)
(auto-fill)]]*365/Stock[[#This Row],[HOLDING DAYS
(auto-fill)]],POWER((1+Stock[[#This Row],[% TOTAL RETURN/(LOSS)
(auto-fill)]]),1/(Stock[[#This Row],[HOLDING DAYS
(auto-fill)]]/365))-1),"")</f>
        <v/>
      </c>
      <c r="AF2960" s="81"/>
      <c r="AG2960" s="149" t="str">
        <f>IF(Stock[[#This Row],[STATUS
(auto-fill)]]="HOLDING",Stock[[#This Row],[MARKET PRICE]]-Stock[[#This Row],[BUYING PRICE]],"")</f>
        <v/>
      </c>
      <c r="AH2960" s="143" t="str">
        <f>IFERROR(Stock[[#This Row],[CHANGE
(auto-fill)]]/Stock[[#This Row],[BUYING PRICE]],"")</f>
        <v/>
      </c>
      <c r="AI2960" s="130" t="str">
        <f>IF(Stock[[#This Row],[MARKET PRICE]]&gt;0,Stock[[#This Row],[MARKET PRICE]]*Stock[[#This Row],[REMAINING QUANTITY
(auto-fill)]],"")</f>
        <v/>
      </c>
    </row>
    <row r="2961" spans="2:35">
      <c r="B2961" s="110" t="str">
        <f>IF(AND(Stock[[#This Row],[BUYING QUANTITY]]&gt;0,Stock[[#This Row],[REMAINING QUANTITY
(auto-fill)]]=0),"SOLD OUT",
IF(AND(Stock[[#This Row],[BUYING QUANTITY]]&gt;0,Stock[[#This Row],[REMAINING QUANTITY
(auto-fill)]]&gt;0),"HOLDING",""))</f>
        <v/>
      </c>
      <c r="C2961" s="113">
        <f t="shared" si="46"/>
        <v>2948</v>
      </c>
      <c r="D2961" s="79"/>
      <c r="E2961" s="80"/>
      <c r="F2961" s="162"/>
      <c r="G2961" s="85"/>
      <c r="H2961" s="86"/>
      <c r="I2961" s="164"/>
      <c r="J2961" s="115" t="str">
        <f>IF(Stock[[#This Row],[BUYING QUANTITY]]&gt;0,Stock[[#This Row],[BUYING PRICE]]*Stock[[#This Row],[BUYING QUANTITY]]*Stock[[#This Row],[% BUYING FEE]],"")</f>
        <v/>
      </c>
      <c r="K2961" s="89"/>
      <c r="L2961" s="90"/>
      <c r="M2961" s="117" t="str">
        <f>IF(Stock[[#This Row],[BUYING QUANTITY]]&gt;0,Stock[[#This Row],[BUYING PRICE]]*(1+Stock[[#This Row],[% THRESHOLD (RETURN)_1]]),"")</f>
        <v/>
      </c>
      <c r="N2961" s="91"/>
      <c r="O2961" s="117" t="str">
        <f>IF(Stock[[#This Row],[BUYING QUANTITY]]&gt;0,Stock[[#This Row],[BUYING PRICE]]*(1+Stock[[#This Row],[% THRESHOLD (RETURN)_2]]),"")</f>
        <v/>
      </c>
      <c r="P2961" s="91"/>
      <c r="Q2961" s="117" t="str">
        <f>IF(Stock[[#This Row],[BUYING QUANTITY]]&gt;0,Stock[[#This Row],[BUYING PRICE]]*(1+Stock[[#This Row],[% THRESHOLD (LOSS)]]),"")</f>
        <v/>
      </c>
      <c r="R2961" s="105"/>
      <c r="S2961" s="118" t="str">
        <f>IF(Stock[[#This Row],[CASH DIVIDEND]]&gt;0,Stock[[#This Row],[CASH DIVIDEND]]/(Stock[[#This Row],[BUYING PRICE]]*Stock[[#This Row],[BUYING QUANTITY]]),"")</f>
        <v/>
      </c>
      <c r="T2961" s="105"/>
      <c r="U2961" s="79"/>
      <c r="V2961" s="97"/>
      <c r="W2961" s="98"/>
      <c r="X2961" s="168"/>
      <c r="Y2961" s="126" t="str">
        <f>IF(Stock[[#This Row],[SELLING QUANTITY]]&gt;0,Stock[[#This Row],[SELLING PRICE]]*Stock[[#This Row],[SELLING QUANTITY]]*Stock[[#This Row],[% SELLING FEE]]+Stock[[#This Row],[SELLING PRICE]]*Stock[[#This Row],[SELLING QUANTITY]]*$D$12,"")</f>
        <v/>
      </c>
      <c r="Z2961" s="121">
        <f>Stock[[#This Row],[BUYING QUANTITY]]+Stock[[#This Row],[STOCK DIVIDEND]]-Stock[[#This Row],[SELLING QUANTITY]]</f>
        <v>0</v>
      </c>
      <c r="AA296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1" s="121">
        <f ca="1">IF(Stock[[#This Row],[SELLING DATE]]&gt;0,Stock[[#This Row],[SELLING DATE]]-Stock[[#This Row],[BUY DATE]]+1,IF(Stock[[#This Row],[BUY DATE]]=0,0,TODAY()-Stock[[#This Row],[BUY DATE]]+1))</f>
        <v>0</v>
      </c>
      <c r="AC2961" s="122" t="str">
        <f>IFERROR(Stock[[#This Row],[CASH DIVIDEND]]+Stock[[#This Row],[RETURN/(LOSS) FROM TRADING
(auto-fill)]],"")</f>
        <v/>
      </c>
      <c r="AD296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1" s="146" t="str">
        <f ca="1">IFERROR(IF(Stock[[#This Row],[HOLDING DAYS
(auto-fill)]]&lt;365,Stock[[#This Row],[% TOTAL RETURN/(LOSS)
(auto-fill)]]*365/Stock[[#This Row],[HOLDING DAYS
(auto-fill)]],POWER((1+Stock[[#This Row],[% TOTAL RETURN/(LOSS)
(auto-fill)]]),1/(Stock[[#This Row],[HOLDING DAYS
(auto-fill)]]/365))-1),"")</f>
        <v/>
      </c>
      <c r="AF2961" s="81"/>
      <c r="AG2961" s="149" t="str">
        <f>IF(Stock[[#This Row],[STATUS
(auto-fill)]]="HOLDING",Stock[[#This Row],[MARKET PRICE]]-Stock[[#This Row],[BUYING PRICE]],"")</f>
        <v/>
      </c>
      <c r="AH2961" s="143" t="str">
        <f>IFERROR(Stock[[#This Row],[CHANGE
(auto-fill)]]/Stock[[#This Row],[BUYING PRICE]],"")</f>
        <v/>
      </c>
      <c r="AI2961" s="130" t="str">
        <f>IF(Stock[[#This Row],[MARKET PRICE]]&gt;0,Stock[[#This Row],[MARKET PRICE]]*Stock[[#This Row],[REMAINING QUANTITY
(auto-fill)]],"")</f>
        <v/>
      </c>
    </row>
    <row r="2962" spans="2:35">
      <c r="B2962" s="110" t="str">
        <f>IF(AND(Stock[[#This Row],[BUYING QUANTITY]]&gt;0,Stock[[#This Row],[REMAINING QUANTITY
(auto-fill)]]=0),"SOLD OUT",
IF(AND(Stock[[#This Row],[BUYING QUANTITY]]&gt;0,Stock[[#This Row],[REMAINING QUANTITY
(auto-fill)]]&gt;0),"HOLDING",""))</f>
        <v/>
      </c>
      <c r="C2962" s="113">
        <f t="shared" si="46"/>
        <v>2949</v>
      </c>
      <c r="D2962" s="79"/>
      <c r="E2962" s="80"/>
      <c r="F2962" s="162"/>
      <c r="G2962" s="85"/>
      <c r="H2962" s="86"/>
      <c r="I2962" s="164"/>
      <c r="J2962" s="115" t="str">
        <f>IF(Stock[[#This Row],[BUYING QUANTITY]]&gt;0,Stock[[#This Row],[BUYING PRICE]]*Stock[[#This Row],[BUYING QUANTITY]]*Stock[[#This Row],[% BUYING FEE]],"")</f>
        <v/>
      </c>
      <c r="K2962" s="89"/>
      <c r="L2962" s="90"/>
      <c r="M2962" s="117" t="str">
        <f>IF(Stock[[#This Row],[BUYING QUANTITY]]&gt;0,Stock[[#This Row],[BUYING PRICE]]*(1+Stock[[#This Row],[% THRESHOLD (RETURN)_1]]),"")</f>
        <v/>
      </c>
      <c r="N2962" s="91"/>
      <c r="O2962" s="117" t="str">
        <f>IF(Stock[[#This Row],[BUYING QUANTITY]]&gt;0,Stock[[#This Row],[BUYING PRICE]]*(1+Stock[[#This Row],[% THRESHOLD (RETURN)_2]]),"")</f>
        <v/>
      </c>
      <c r="P2962" s="91"/>
      <c r="Q2962" s="117" t="str">
        <f>IF(Stock[[#This Row],[BUYING QUANTITY]]&gt;0,Stock[[#This Row],[BUYING PRICE]]*(1+Stock[[#This Row],[% THRESHOLD (LOSS)]]),"")</f>
        <v/>
      </c>
      <c r="R2962" s="105"/>
      <c r="S2962" s="118" t="str">
        <f>IF(Stock[[#This Row],[CASH DIVIDEND]]&gt;0,Stock[[#This Row],[CASH DIVIDEND]]/(Stock[[#This Row],[BUYING PRICE]]*Stock[[#This Row],[BUYING QUANTITY]]),"")</f>
        <v/>
      </c>
      <c r="T2962" s="105"/>
      <c r="U2962" s="79"/>
      <c r="V2962" s="97"/>
      <c r="W2962" s="98"/>
      <c r="X2962" s="168"/>
      <c r="Y2962" s="126" t="str">
        <f>IF(Stock[[#This Row],[SELLING QUANTITY]]&gt;0,Stock[[#This Row],[SELLING PRICE]]*Stock[[#This Row],[SELLING QUANTITY]]*Stock[[#This Row],[% SELLING FEE]]+Stock[[#This Row],[SELLING PRICE]]*Stock[[#This Row],[SELLING QUANTITY]]*$D$12,"")</f>
        <v/>
      </c>
      <c r="Z2962" s="121">
        <f>Stock[[#This Row],[BUYING QUANTITY]]+Stock[[#This Row],[STOCK DIVIDEND]]-Stock[[#This Row],[SELLING QUANTITY]]</f>
        <v>0</v>
      </c>
      <c r="AA296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2" s="121">
        <f ca="1">IF(Stock[[#This Row],[SELLING DATE]]&gt;0,Stock[[#This Row],[SELLING DATE]]-Stock[[#This Row],[BUY DATE]]+1,IF(Stock[[#This Row],[BUY DATE]]=0,0,TODAY()-Stock[[#This Row],[BUY DATE]]+1))</f>
        <v>0</v>
      </c>
      <c r="AC2962" s="122" t="str">
        <f>IFERROR(Stock[[#This Row],[CASH DIVIDEND]]+Stock[[#This Row],[RETURN/(LOSS) FROM TRADING
(auto-fill)]],"")</f>
        <v/>
      </c>
      <c r="AD296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2" s="146" t="str">
        <f ca="1">IFERROR(IF(Stock[[#This Row],[HOLDING DAYS
(auto-fill)]]&lt;365,Stock[[#This Row],[% TOTAL RETURN/(LOSS)
(auto-fill)]]*365/Stock[[#This Row],[HOLDING DAYS
(auto-fill)]],POWER((1+Stock[[#This Row],[% TOTAL RETURN/(LOSS)
(auto-fill)]]),1/(Stock[[#This Row],[HOLDING DAYS
(auto-fill)]]/365))-1),"")</f>
        <v/>
      </c>
      <c r="AF2962" s="81"/>
      <c r="AG2962" s="149" t="str">
        <f>IF(Stock[[#This Row],[STATUS
(auto-fill)]]="HOLDING",Stock[[#This Row],[MARKET PRICE]]-Stock[[#This Row],[BUYING PRICE]],"")</f>
        <v/>
      </c>
      <c r="AH2962" s="143" t="str">
        <f>IFERROR(Stock[[#This Row],[CHANGE
(auto-fill)]]/Stock[[#This Row],[BUYING PRICE]],"")</f>
        <v/>
      </c>
      <c r="AI2962" s="130" t="str">
        <f>IF(Stock[[#This Row],[MARKET PRICE]]&gt;0,Stock[[#This Row],[MARKET PRICE]]*Stock[[#This Row],[REMAINING QUANTITY
(auto-fill)]],"")</f>
        <v/>
      </c>
    </row>
    <row r="2963" spans="2:35">
      <c r="B2963" s="110" t="str">
        <f>IF(AND(Stock[[#This Row],[BUYING QUANTITY]]&gt;0,Stock[[#This Row],[REMAINING QUANTITY
(auto-fill)]]=0),"SOLD OUT",
IF(AND(Stock[[#This Row],[BUYING QUANTITY]]&gt;0,Stock[[#This Row],[REMAINING QUANTITY
(auto-fill)]]&gt;0),"HOLDING",""))</f>
        <v/>
      </c>
      <c r="C2963" s="113">
        <f t="shared" si="46"/>
        <v>2950</v>
      </c>
      <c r="D2963" s="79"/>
      <c r="E2963" s="80"/>
      <c r="F2963" s="162"/>
      <c r="G2963" s="85"/>
      <c r="H2963" s="86"/>
      <c r="I2963" s="164"/>
      <c r="J2963" s="115" t="str">
        <f>IF(Stock[[#This Row],[BUYING QUANTITY]]&gt;0,Stock[[#This Row],[BUYING PRICE]]*Stock[[#This Row],[BUYING QUANTITY]]*Stock[[#This Row],[% BUYING FEE]],"")</f>
        <v/>
      </c>
      <c r="K2963" s="89"/>
      <c r="L2963" s="90"/>
      <c r="M2963" s="117" t="str">
        <f>IF(Stock[[#This Row],[BUYING QUANTITY]]&gt;0,Stock[[#This Row],[BUYING PRICE]]*(1+Stock[[#This Row],[% THRESHOLD (RETURN)_1]]),"")</f>
        <v/>
      </c>
      <c r="N2963" s="91"/>
      <c r="O2963" s="117" t="str">
        <f>IF(Stock[[#This Row],[BUYING QUANTITY]]&gt;0,Stock[[#This Row],[BUYING PRICE]]*(1+Stock[[#This Row],[% THRESHOLD (RETURN)_2]]),"")</f>
        <v/>
      </c>
      <c r="P2963" s="91"/>
      <c r="Q2963" s="117" t="str">
        <f>IF(Stock[[#This Row],[BUYING QUANTITY]]&gt;0,Stock[[#This Row],[BUYING PRICE]]*(1+Stock[[#This Row],[% THRESHOLD (LOSS)]]),"")</f>
        <v/>
      </c>
      <c r="R2963" s="105"/>
      <c r="S2963" s="118" t="str">
        <f>IF(Stock[[#This Row],[CASH DIVIDEND]]&gt;0,Stock[[#This Row],[CASH DIVIDEND]]/(Stock[[#This Row],[BUYING PRICE]]*Stock[[#This Row],[BUYING QUANTITY]]),"")</f>
        <v/>
      </c>
      <c r="T2963" s="105"/>
      <c r="U2963" s="79"/>
      <c r="V2963" s="97"/>
      <c r="W2963" s="98"/>
      <c r="X2963" s="168"/>
      <c r="Y2963" s="126" t="str">
        <f>IF(Stock[[#This Row],[SELLING QUANTITY]]&gt;0,Stock[[#This Row],[SELLING PRICE]]*Stock[[#This Row],[SELLING QUANTITY]]*Stock[[#This Row],[% SELLING FEE]]+Stock[[#This Row],[SELLING PRICE]]*Stock[[#This Row],[SELLING QUANTITY]]*$D$12,"")</f>
        <v/>
      </c>
      <c r="Z2963" s="121">
        <f>Stock[[#This Row],[BUYING QUANTITY]]+Stock[[#This Row],[STOCK DIVIDEND]]-Stock[[#This Row],[SELLING QUANTITY]]</f>
        <v>0</v>
      </c>
      <c r="AA296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3" s="121">
        <f ca="1">IF(Stock[[#This Row],[SELLING DATE]]&gt;0,Stock[[#This Row],[SELLING DATE]]-Stock[[#This Row],[BUY DATE]]+1,IF(Stock[[#This Row],[BUY DATE]]=0,0,TODAY()-Stock[[#This Row],[BUY DATE]]+1))</f>
        <v>0</v>
      </c>
      <c r="AC2963" s="122" t="str">
        <f>IFERROR(Stock[[#This Row],[CASH DIVIDEND]]+Stock[[#This Row],[RETURN/(LOSS) FROM TRADING
(auto-fill)]],"")</f>
        <v/>
      </c>
      <c r="AD296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3" s="146" t="str">
        <f ca="1">IFERROR(IF(Stock[[#This Row],[HOLDING DAYS
(auto-fill)]]&lt;365,Stock[[#This Row],[% TOTAL RETURN/(LOSS)
(auto-fill)]]*365/Stock[[#This Row],[HOLDING DAYS
(auto-fill)]],POWER((1+Stock[[#This Row],[% TOTAL RETURN/(LOSS)
(auto-fill)]]),1/(Stock[[#This Row],[HOLDING DAYS
(auto-fill)]]/365))-1),"")</f>
        <v/>
      </c>
      <c r="AF2963" s="81"/>
      <c r="AG2963" s="149" t="str">
        <f>IF(Stock[[#This Row],[STATUS
(auto-fill)]]="HOLDING",Stock[[#This Row],[MARKET PRICE]]-Stock[[#This Row],[BUYING PRICE]],"")</f>
        <v/>
      </c>
      <c r="AH2963" s="143" t="str">
        <f>IFERROR(Stock[[#This Row],[CHANGE
(auto-fill)]]/Stock[[#This Row],[BUYING PRICE]],"")</f>
        <v/>
      </c>
      <c r="AI2963" s="130" t="str">
        <f>IF(Stock[[#This Row],[MARKET PRICE]]&gt;0,Stock[[#This Row],[MARKET PRICE]]*Stock[[#This Row],[REMAINING QUANTITY
(auto-fill)]],"")</f>
        <v/>
      </c>
    </row>
    <row r="2964" spans="2:35">
      <c r="B2964" s="110" t="str">
        <f>IF(AND(Stock[[#This Row],[BUYING QUANTITY]]&gt;0,Stock[[#This Row],[REMAINING QUANTITY
(auto-fill)]]=0),"SOLD OUT",
IF(AND(Stock[[#This Row],[BUYING QUANTITY]]&gt;0,Stock[[#This Row],[REMAINING QUANTITY
(auto-fill)]]&gt;0),"HOLDING",""))</f>
        <v/>
      </c>
      <c r="C2964" s="113">
        <f t="shared" si="46"/>
        <v>2951</v>
      </c>
      <c r="D2964" s="79"/>
      <c r="E2964" s="80"/>
      <c r="F2964" s="162"/>
      <c r="G2964" s="85"/>
      <c r="H2964" s="86"/>
      <c r="I2964" s="164"/>
      <c r="J2964" s="115" t="str">
        <f>IF(Stock[[#This Row],[BUYING QUANTITY]]&gt;0,Stock[[#This Row],[BUYING PRICE]]*Stock[[#This Row],[BUYING QUANTITY]]*Stock[[#This Row],[% BUYING FEE]],"")</f>
        <v/>
      </c>
      <c r="K2964" s="89"/>
      <c r="L2964" s="90"/>
      <c r="M2964" s="117" t="str">
        <f>IF(Stock[[#This Row],[BUYING QUANTITY]]&gt;0,Stock[[#This Row],[BUYING PRICE]]*(1+Stock[[#This Row],[% THRESHOLD (RETURN)_1]]),"")</f>
        <v/>
      </c>
      <c r="N2964" s="91"/>
      <c r="O2964" s="117" t="str">
        <f>IF(Stock[[#This Row],[BUYING QUANTITY]]&gt;0,Stock[[#This Row],[BUYING PRICE]]*(1+Stock[[#This Row],[% THRESHOLD (RETURN)_2]]),"")</f>
        <v/>
      </c>
      <c r="P2964" s="91"/>
      <c r="Q2964" s="117" t="str">
        <f>IF(Stock[[#This Row],[BUYING QUANTITY]]&gt;0,Stock[[#This Row],[BUYING PRICE]]*(1+Stock[[#This Row],[% THRESHOLD (LOSS)]]),"")</f>
        <v/>
      </c>
      <c r="R2964" s="105"/>
      <c r="S2964" s="118" t="str">
        <f>IF(Stock[[#This Row],[CASH DIVIDEND]]&gt;0,Stock[[#This Row],[CASH DIVIDEND]]/(Stock[[#This Row],[BUYING PRICE]]*Stock[[#This Row],[BUYING QUANTITY]]),"")</f>
        <v/>
      </c>
      <c r="T2964" s="105"/>
      <c r="U2964" s="79"/>
      <c r="V2964" s="97"/>
      <c r="W2964" s="98"/>
      <c r="X2964" s="168"/>
      <c r="Y2964" s="126" t="str">
        <f>IF(Stock[[#This Row],[SELLING QUANTITY]]&gt;0,Stock[[#This Row],[SELLING PRICE]]*Stock[[#This Row],[SELLING QUANTITY]]*Stock[[#This Row],[% SELLING FEE]]+Stock[[#This Row],[SELLING PRICE]]*Stock[[#This Row],[SELLING QUANTITY]]*$D$12,"")</f>
        <v/>
      </c>
      <c r="Z2964" s="121">
        <f>Stock[[#This Row],[BUYING QUANTITY]]+Stock[[#This Row],[STOCK DIVIDEND]]-Stock[[#This Row],[SELLING QUANTITY]]</f>
        <v>0</v>
      </c>
      <c r="AA296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4" s="121">
        <f ca="1">IF(Stock[[#This Row],[SELLING DATE]]&gt;0,Stock[[#This Row],[SELLING DATE]]-Stock[[#This Row],[BUY DATE]]+1,IF(Stock[[#This Row],[BUY DATE]]=0,0,TODAY()-Stock[[#This Row],[BUY DATE]]+1))</f>
        <v>0</v>
      </c>
      <c r="AC2964" s="122" t="str">
        <f>IFERROR(Stock[[#This Row],[CASH DIVIDEND]]+Stock[[#This Row],[RETURN/(LOSS) FROM TRADING
(auto-fill)]],"")</f>
        <v/>
      </c>
      <c r="AD296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4" s="146" t="str">
        <f ca="1">IFERROR(IF(Stock[[#This Row],[HOLDING DAYS
(auto-fill)]]&lt;365,Stock[[#This Row],[% TOTAL RETURN/(LOSS)
(auto-fill)]]*365/Stock[[#This Row],[HOLDING DAYS
(auto-fill)]],POWER((1+Stock[[#This Row],[% TOTAL RETURN/(LOSS)
(auto-fill)]]),1/(Stock[[#This Row],[HOLDING DAYS
(auto-fill)]]/365))-1),"")</f>
        <v/>
      </c>
      <c r="AF2964" s="81"/>
      <c r="AG2964" s="149" t="str">
        <f>IF(Stock[[#This Row],[STATUS
(auto-fill)]]="HOLDING",Stock[[#This Row],[MARKET PRICE]]-Stock[[#This Row],[BUYING PRICE]],"")</f>
        <v/>
      </c>
      <c r="AH2964" s="143" t="str">
        <f>IFERROR(Stock[[#This Row],[CHANGE
(auto-fill)]]/Stock[[#This Row],[BUYING PRICE]],"")</f>
        <v/>
      </c>
      <c r="AI2964" s="130" t="str">
        <f>IF(Stock[[#This Row],[MARKET PRICE]]&gt;0,Stock[[#This Row],[MARKET PRICE]]*Stock[[#This Row],[REMAINING QUANTITY
(auto-fill)]],"")</f>
        <v/>
      </c>
    </row>
    <row r="2965" spans="2:35">
      <c r="B2965" s="110" t="str">
        <f>IF(AND(Stock[[#This Row],[BUYING QUANTITY]]&gt;0,Stock[[#This Row],[REMAINING QUANTITY
(auto-fill)]]=0),"SOLD OUT",
IF(AND(Stock[[#This Row],[BUYING QUANTITY]]&gt;0,Stock[[#This Row],[REMAINING QUANTITY
(auto-fill)]]&gt;0),"HOLDING",""))</f>
        <v/>
      </c>
      <c r="C2965" s="113">
        <f t="shared" si="46"/>
        <v>2952</v>
      </c>
      <c r="D2965" s="79"/>
      <c r="E2965" s="80"/>
      <c r="F2965" s="162"/>
      <c r="G2965" s="85"/>
      <c r="H2965" s="86"/>
      <c r="I2965" s="164"/>
      <c r="J2965" s="115" t="str">
        <f>IF(Stock[[#This Row],[BUYING QUANTITY]]&gt;0,Stock[[#This Row],[BUYING PRICE]]*Stock[[#This Row],[BUYING QUANTITY]]*Stock[[#This Row],[% BUYING FEE]],"")</f>
        <v/>
      </c>
      <c r="K2965" s="89"/>
      <c r="L2965" s="90"/>
      <c r="M2965" s="117" t="str">
        <f>IF(Stock[[#This Row],[BUYING QUANTITY]]&gt;0,Stock[[#This Row],[BUYING PRICE]]*(1+Stock[[#This Row],[% THRESHOLD (RETURN)_1]]),"")</f>
        <v/>
      </c>
      <c r="N2965" s="91"/>
      <c r="O2965" s="117" t="str">
        <f>IF(Stock[[#This Row],[BUYING QUANTITY]]&gt;0,Stock[[#This Row],[BUYING PRICE]]*(1+Stock[[#This Row],[% THRESHOLD (RETURN)_2]]),"")</f>
        <v/>
      </c>
      <c r="P2965" s="91"/>
      <c r="Q2965" s="117" t="str">
        <f>IF(Stock[[#This Row],[BUYING QUANTITY]]&gt;0,Stock[[#This Row],[BUYING PRICE]]*(1+Stock[[#This Row],[% THRESHOLD (LOSS)]]),"")</f>
        <v/>
      </c>
      <c r="R2965" s="105"/>
      <c r="S2965" s="118" t="str">
        <f>IF(Stock[[#This Row],[CASH DIVIDEND]]&gt;0,Stock[[#This Row],[CASH DIVIDEND]]/(Stock[[#This Row],[BUYING PRICE]]*Stock[[#This Row],[BUYING QUANTITY]]),"")</f>
        <v/>
      </c>
      <c r="T2965" s="105"/>
      <c r="U2965" s="79"/>
      <c r="V2965" s="97"/>
      <c r="W2965" s="98"/>
      <c r="X2965" s="168"/>
      <c r="Y2965" s="126" t="str">
        <f>IF(Stock[[#This Row],[SELLING QUANTITY]]&gt;0,Stock[[#This Row],[SELLING PRICE]]*Stock[[#This Row],[SELLING QUANTITY]]*Stock[[#This Row],[% SELLING FEE]]+Stock[[#This Row],[SELLING PRICE]]*Stock[[#This Row],[SELLING QUANTITY]]*$D$12,"")</f>
        <v/>
      </c>
      <c r="Z2965" s="121">
        <f>Stock[[#This Row],[BUYING QUANTITY]]+Stock[[#This Row],[STOCK DIVIDEND]]-Stock[[#This Row],[SELLING QUANTITY]]</f>
        <v>0</v>
      </c>
      <c r="AA296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5" s="121">
        <f ca="1">IF(Stock[[#This Row],[SELLING DATE]]&gt;0,Stock[[#This Row],[SELLING DATE]]-Stock[[#This Row],[BUY DATE]]+1,IF(Stock[[#This Row],[BUY DATE]]=0,0,TODAY()-Stock[[#This Row],[BUY DATE]]+1))</f>
        <v>0</v>
      </c>
      <c r="AC2965" s="122" t="str">
        <f>IFERROR(Stock[[#This Row],[CASH DIVIDEND]]+Stock[[#This Row],[RETURN/(LOSS) FROM TRADING
(auto-fill)]],"")</f>
        <v/>
      </c>
      <c r="AD296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5" s="146" t="str">
        <f ca="1">IFERROR(IF(Stock[[#This Row],[HOLDING DAYS
(auto-fill)]]&lt;365,Stock[[#This Row],[% TOTAL RETURN/(LOSS)
(auto-fill)]]*365/Stock[[#This Row],[HOLDING DAYS
(auto-fill)]],POWER((1+Stock[[#This Row],[% TOTAL RETURN/(LOSS)
(auto-fill)]]),1/(Stock[[#This Row],[HOLDING DAYS
(auto-fill)]]/365))-1),"")</f>
        <v/>
      </c>
      <c r="AF2965" s="81"/>
      <c r="AG2965" s="149" t="str">
        <f>IF(Stock[[#This Row],[STATUS
(auto-fill)]]="HOLDING",Stock[[#This Row],[MARKET PRICE]]-Stock[[#This Row],[BUYING PRICE]],"")</f>
        <v/>
      </c>
      <c r="AH2965" s="143" t="str">
        <f>IFERROR(Stock[[#This Row],[CHANGE
(auto-fill)]]/Stock[[#This Row],[BUYING PRICE]],"")</f>
        <v/>
      </c>
      <c r="AI2965" s="130" t="str">
        <f>IF(Stock[[#This Row],[MARKET PRICE]]&gt;0,Stock[[#This Row],[MARKET PRICE]]*Stock[[#This Row],[REMAINING QUANTITY
(auto-fill)]],"")</f>
        <v/>
      </c>
    </row>
    <row r="2966" spans="2:35">
      <c r="B2966" s="110" t="str">
        <f>IF(AND(Stock[[#This Row],[BUYING QUANTITY]]&gt;0,Stock[[#This Row],[REMAINING QUANTITY
(auto-fill)]]=0),"SOLD OUT",
IF(AND(Stock[[#This Row],[BUYING QUANTITY]]&gt;0,Stock[[#This Row],[REMAINING QUANTITY
(auto-fill)]]&gt;0),"HOLDING",""))</f>
        <v/>
      </c>
      <c r="C2966" s="113">
        <f t="shared" si="46"/>
        <v>2953</v>
      </c>
      <c r="D2966" s="79"/>
      <c r="E2966" s="80"/>
      <c r="F2966" s="162"/>
      <c r="G2966" s="85"/>
      <c r="H2966" s="86"/>
      <c r="I2966" s="164"/>
      <c r="J2966" s="115" t="str">
        <f>IF(Stock[[#This Row],[BUYING QUANTITY]]&gt;0,Stock[[#This Row],[BUYING PRICE]]*Stock[[#This Row],[BUYING QUANTITY]]*Stock[[#This Row],[% BUYING FEE]],"")</f>
        <v/>
      </c>
      <c r="K2966" s="89"/>
      <c r="L2966" s="90"/>
      <c r="M2966" s="117" t="str">
        <f>IF(Stock[[#This Row],[BUYING QUANTITY]]&gt;0,Stock[[#This Row],[BUYING PRICE]]*(1+Stock[[#This Row],[% THRESHOLD (RETURN)_1]]),"")</f>
        <v/>
      </c>
      <c r="N2966" s="91"/>
      <c r="O2966" s="117" t="str">
        <f>IF(Stock[[#This Row],[BUYING QUANTITY]]&gt;0,Stock[[#This Row],[BUYING PRICE]]*(1+Stock[[#This Row],[% THRESHOLD (RETURN)_2]]),"")</f>
        <v/>
      </c>
      <c r="P2966" s="91"/>
      <c r="Q2966" s="117" t="str">
        <f>IF(Stock[[#This Row],[BUYING QUANTITY]]&gt;0,Stock[[#This Row],[BUYING PRICE]]*(1+Stock[[#This Row],[% THRESHOLD (LOSS)]]),"")</f>
        <v/>
      </c>
      <c r="R2966" s="105"/>
      <c r="S2966" s="118" t="str">
        <f>IF(Stock[[#This Row],[CASH DIVIDEND]]&gt;0,Stock[[#This Row],[CASH DIVIDEND]]/(Stock[[#This Row],[BUYING PRICE]]*Stock[[#This Row],[BUYING QUANTITY]]),"")</f>
        <v/>
      </c>
      <c r="T2966" s="105"/>
      <c r="U2966" s="79"/>
      <c r="V2966" s="97"/>
      <c r="W2966" s="98"/>
      <c r="X2966" s="168"/>
      <c r="Y2966" s="126" t="str">
        <f>IF(Stock[[#This Row],[SELLING QUANTITY]]&gt;0,Stock[[#This Row],[SELLING PRICE]]*Stock[[#This Row],[SELLING QUANTITY]]*Stock[[#This Row],[% SELLING FEE]]+Stock[[#This Row],[SELLING PRICE]]*Stock[[#This Row],[SELLING QUANTITY]]*$D$12,"")</f>
        <v/>
      </c>
      <c r="Z2966" s="121">
        <f>Stock[[#This Row],[BUYING QUANTITY]]+Stock[[#This Row],[STOCK DIVIDEND]]-Stock[[#This Row],[SELLING QUANTITY]]</f>
        <v>0</v>
      </c>
      <c r="AA296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6" s="121">
        <f ca="1">IF(Stock[[#This Row],[SELLING DATE]]&gt;0,Stock[[#This Row],[SELLING DATE]]-Stock[[#This Row],[BUY DATE]]+1,IF(Stock[[#This Row],[BUY DATE]]=0,0,TODAY()-Stock[[#This Row],[BUY DATE]]+1))</f>
        <v>0</v>
      </c>
      <c r="AC2966" s="122" t="str">
        <f>IFERROR(Stock[[#This Row],[CASH DIVIDEND]]+Stock[[#This Row],[RETURN/(LOSS) FROM TRADING
(auto-fill)]],"")</f>
        <v/>
      </c>
      <c r="AD296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6" s="146" t="str">
        <f ca="1">IFERROR(IF(Stock[[#This Row],[HOLDING DAYS
(auto-fill)]]&lt;365,Stock[[#This Row],[% TOTAL RETURN/(LOSS)
(auto-fill)]]*365/Stock[[#This Row],[HOLDING DAYS
(auto-fill)]],POWER((1+Stock[[#This Row],[% TOTAL RETURN/(LOSS)
(auto-fill)]]),1/(Stock[[#This Row],[HOLDING DAYS
(auto-fill)]]/365))-1),"")</f>
        <v/>
      </c>
      <c r="AF2966" s="81"/>
      <c r="AG2966" s="149" t="str">
        <f>IF(Stock[[#This Row],[STATUS
(auto-fill)]]="HOLDING",Stock[[#This Row],[MARKET PRICE]]-Stock[[#This Row],[BUYING PRICE]],"")</f>
        <v/>
      </c>
      <c r="AH2966" s="143" t="str">
        <f>IFERROR(Stock[[#This Row],[CHANGE
(auto-fill)]]/Stock[[#This Row],[BUYING PRICE]],"")</f>
        <v/>
      </c>
      <c r="AI2966" s="130" t="str">
        <f>IF(Stock[[#This Row],[MARKET PRICE]]&gt;0,Stock[[#This Row],[MARKET PRICE]]*Stock[[#This Row],[REMAINING QUANTITY
(auto-fill)]],"")</f>
        <v/>
      </c>
    </row>
    <row r="2967" spans="2:35">
      <c r="B2967" s="110" t="str">
        <f>IF(AND(Stock[[#This Row],[BUYING QUANTITY]]&gt;0,Stock[[#This Row],[REMAINING QUANTITY
(auto-fill)]]=0),"SOLD OUT",
IF(AND(Stock[[#This Row],[BUYING QUANTITY]]&gt;0,Stock[[#This Row],[REMAINING QUANTITY
(auto-fill)]]&gt;0),"HOLDING",""))</f>
        <v/>
      </c>
      <c r="C2967" s="113">
        <f t="shared" si="46"/>
        <v>2954</v>
      </c>
      <c r="D2967" s="79"/>
      <c r="E2967" s="80"/>
      <c r="F2967" s="162"/>
      <c r="G2967" s="85"/>
      <c r="H2967" s="86"/>
      <c r="I2967" s="164"/>
      <c r="J2967" s="115" t="str">
        <f>IF(Stock[[#This Row],[BUYING QUANTITY]]&gt;0,Stock[[#This Row],[BUYING PRICE]]*Stock[[#This Row],[BUYING QUANTITY]]*Stock[[#This Row],[% BUYING FEE]],"")</f>
        <v/>
      </c>
      <c r="K2967" s="89"/>
      <c r="L2967" s="90"/>
      <c r="M2967" s="117" t="str">
        <f>IF(Stock[[#This Row],[BUYING QUANTITY]]&gt;0,Stock[[#This Row],[BUYING PRICE]]*(1+Stock[[#This Row],[% THRESHOLD (RETURN)_1]]),"")</f>
        <v/>
      </c>
      <c r="N2967" s="91"/>
      <c r="O2967" s="117" t="str">
        <f>IF(Stock[[#This Row],[BUYING QUANTITY]]&gt;0,Stock[[#This Row],[BUYING PRICE]]*(1+Stock[[#This Row],[% THRESHOLD (RETURN)_2]]),"")</f>
        <v/>
      </c>
      <c r="P2967" s="91"/>
      <c r="Q2967" s="117" t="str">
        <f>IF(Stock[[#This Row],[BUYING QUANTITY]]&gt;0,Stock[[#This Row],[BUYING PRICE]]*(1+Stock[[#This Row],[% THRESHOLD (LOSS)]]),"")</f>
        <v/>
      </c>
      <c r="R2967" s="105"/>
      <c r="S2967" s="118" t="str">
        <f>IF(Stock[[#This Row],[CASH DIVIDEND]]&gt;0,Stock[[#This Row],[CASH DIVIDEND]]/(Stock[[#This Row],[BUYING PRICE]]*Stock[[#This Row],[BUYING QUANTITY]]),"")</f>
        <v/>
      </c>
      <c r="T2967" s="105"/>
      <c r="U2967" s="79"/>
      <c r="V2967" s="97"/>
      <c r="W2967" s="98"/>
      <c r="X2967" s="168"/>
      <c r="Y2967" s="126" t="str">
        <f>IF(Stock[[#This Row],[SELLING QUANTITY]]&gt;0,Stock[[#This Row],[SELLING PRICE]]*Stock[[#This Row],[SELLING QUANTITY]]*Stock[[#This Row],[% SELLING FEE]]+Stock[[#This Row],[SELLING PRICE]]*Stock[[#This Row],[SELLING QUANTITY]]*$D$12,"")</f>
        <v/>
      </c>
      <c r="Z2967" s="121">
        <f>Stock[[#This Row],[BUYING QUANTITY]]+Stock[[#This Row],[STOCK DIVIDEND]]-Stock[[#This Row],[SELLING QUANTITY]]</f>
        <v>0</v>
      </c>
      <c r="AA296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7" s="121">
        <f ca="1">IF(Stock[[#This Row],[SELLING DATE]]&gt;0,Stock[[#This Row],[SELLING DATE]]-Stock[[#This Row],[BUY DATE]]+1,IF(Stock[[#This Row],[BUY DATE]]=0,0,TODAY()-Stock[[#This Row],[BUY DATE]]+1))</f>
        <v>0</v>
      </c>
      <c r="AC2967" s="122" t="str">
        <f>IFERROR(Stock[[#This Row],[CASH DIVIDEND]]+Stock[[#This Row],[RETURN/(LOSS) FROM TRADING
(auto-fill)]],"")</f>
        <v/>
      </c>
      <c r="AD296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7" s="146" t="str">
        <f ca="1">IFERROR(IF(Stock[[#This Row],[HOLDING DAYS
(auto-fill)]]&lt;365,Stock[[#This Row],[% TOTAL RETURN/(LOSS)
(auto-fill)]]*365/Stock[[#This Row],[HOLDING DAYS
(auto-fill)]],POWER((1+Stock[[#This Row],[% TOTAL RETURN/(LOSS)
(auto-fill)]]),1/(Stock[[#This Row],[HOLDING DAYS
(auto-fill)]]/365))-1),"")</f>
        <v/>
      </c>
      <c r="AF2967" s="81"/>
      <c r="AG2967" s="149" t="str">
        <f>IF(Stock[[#This Row],[STATUS
(auto-fill)]]="HOLDING",Stock[[#This Row],[MARKET PRICE]]-Stock[[#This Row],[BUYING PRICE]],"")</f>
        <v/>
      </c>
      <c r="AH2967" s="143" t="str">
        <f>IFERROR(Stock[[#This Row],[CHANGE
(auto-fill)]]/Stock[[#This Row],[BUYING PRICE]],"")</f>
        <v/>
      </c>
      <c r="AI2967" s="130" t="str">
        <f>IF(Stock[[#This Row],[MARKET PRICE]]&gt;0,Stock[[#This Row],[MARKET PRICE]]*Stock[[#This Row],[REMAINING QUANTITY
(auto-fill)]],"")</f>
        <v/>
      </c>
    </row>
    <row r="2968" spans="2:35">
      <c r="B2968" s="110" t="str">
        <f>IF(AND(Stock[[#This Row],[BUYING QUANTITY]]&gt;0,Stock[[#This Row],[REMAINING QUANTITY
(auto-fill)]]=0),"SOLD OUT",
IF(AND(Stock[[#This Row],[BUYING QUANTITY]]&gt;0,Stock[[#This Row],[REMAINING QUANTITY
(auto-fill)]]&gt;0),"HOLDING",""))</f>
        <v/>
      </c>
      <c r="C2968" s="113">
        <f t="shared" si="46"/>
        <v>2955</v>
      </c>
      <c r="D2968" s="79"/>
      <c r="E2968" s="80"/>
      <c r="F2968" s="162"/>
      <c r="G2968" s="85"/>
      <c r="H2968" s="86"/>
      <c r="I2968" s="164"/>
      <c r="J2968" s="115" t="str">
        <f>IF(Stock[[#This Row],[BUYING QUANTITY]]&gt;0,Stock[[#This Row],[BUYING PRICE]]*Stock[[#This Row],[BUYING QUANTITY]]*Stock[[#This Row],[% BUYING FEE]],"")</f>
        <v/>
      </c>
      <c r="K2968" s="89"/>
      <c r="L2968" s="90"/>
      <c r="M2968" s="117" t="str">
        <f>IF(Stock[[#This Row],[BUYING QUANTITY]]&gt;0,Stock[[#This Row],[BUYING PRICE]]*(1+Stock[[#This Row],[% THRESHOLD (RETURN)_1]]),"")</f>
        <v/>
      </c>
      <c r="N2968" s="91"/>
      <c r="O2968" s="117" t="str">
        <f>IF(Stock[[#This Row],[BUYING QUANTITY]]&gt;0,Stock[[#This Row],[BUYING PRICE]]*(1+Stock[[#This Row],[% THRESHOLD (RETURN)_2]]),"")</f>
        <v/>
      </c>
      <c r="P2968" s="91"/>
      <c r="Q2968" s="117" t="str">
        <f>IF(Stock[[#This Row],[BUYING QUANTITY]]&gt;0,Stock[[#This Row],[BUYING PRICE]]*(1+Stock[[#This Row],[% THRESHOLD (LOSS)]]),"")</f>
        <v/>
      </c>
      <c r="R2968" s="105"/>
      <c r="S2968" s="118" t="str">
        <f>IF(Stock[[#This Row],[CASH DIVIDEND]]&gt;0,Stock[[#This Row],[CASH DIVIDEND]]/(Stock[[#This Row],[BUYING PRICE]]*Stock[[#This Row],[BUYING QUANTITY]]),"")</f>
        <v/>
      </c>
      <c r="T2968" s="105"/>
      <c r="U2968" s="79"/>
      <c r="V2968" s="97"/>
      <c r="W2968" s="98"/>
      <c r="X2968" s="168"/>
      <c r="Y2968" s="126" t="str">
        <f>IF(Stock[[#This Row],[SELLING QUANTITY]]&gt;0,Stock[[#This Row],[SELLING PRICE]]*Stock[[#This Row],[SELLING QUANTITY]]*Stock[[#This Row],[% SELLING FEE]]+Stock[[#This Row],[SELLING PRICE]]*Stock[[#This Row],[SELLING QUANTITY]]*$D$12,"")</f>
        <v/>
      </c>
      <c r="Z2968" s="121">
        <f>Stock[[#This Row],[BUYING QUANTITY]]+Stock[[#This Row],[STOCK DIVIDEND]]-Stock[[#This Row],[SELLING QUANTITY]]</f>
        <v>0</v>
      </c>
      <c r="AA296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8" s="121">
        <f ca="1">IF(Stock[[#This Row],[SELLING DATE]]&gt;0,Stock[[#This Row],[SELLING DATE]]-Stock[[#This Row],[BUY DATE]]+1,IF(Stock[[#This Row],[BUY DATE]]=0,0,TODAY()-Stock[[#This Row],[BUY DATE]]+1))</f>
        <v>0</v>
      </c>
      <c r="AC2968" s="122" t="str">
        <f>IFERROR(Stock[[#This Row],[CASH DIVIDEND]]+Stock[[#This Row],[RETURN/(LOSS) FROM TRADING
(auto-fill)]],"")</f>
        <v/>
      </c>
      <c r="AD296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8" s="146" t="str">
        <f ca="1">IFERROR(IF(Stock[[#This Row],[HOLDING DAYS
(auto-fill)]]&lt;365,Stock[[#This Row],[% TOTAL RETURN/(LOSS)
(auto-fill)]]*365/Stock[[#This Row],[HOLDING DAYS
(auto-fill)]],POWER((1+Stock[[#This Row],[% TOTAL RETURN/(LOSS)
(auto-fill)]]),1/(Stock[[#This Row],[HOLDING DAYS
(auto-fill)]]/365))-1),"")</f>
        <v/>
      </c>
      <c r="AF2968" s="81"/>
      <c r="AG2968" s="149" t="str">
        <f>IF(Stock[[#This Row],[STATUS
(auto-fill)]]="HOLDING",Stock[[#This Row],[MARKET PRICE]]-Stock[[#This Row],[BUYING PRICE]],"")</f>
        <v/>
      </c>
      <c r="AH2968" s="143" t="str">
        <f>IFERROR(Stock[[#This Row],[CHANGE
(auto-fill)]]/Stock[[#This Row],[BUYING PRICE]],"")</f>
        <v/>
      </c>
      <c r="AI2968" s="130" t="str">
        <f>IF(Stock[[#This Row],[MARKET PRICE]]&gt;0,Stock[[#This Row],[MARKET PRICE]]*Stock[[#This Row],[REMAINING QUANTITY
(auto-fill)]],"")</f>
        <v/>
      </c>
    </row>
    <row r="2969" spans="2:35">
      <c r="B2969" s="110" t="str">
        <f>IF(AND(Stock[[#This Row],[BUYING QUANTITY]]&gt;0,Stock[[#This Row],[REMAINING QUANTITY
(auto-fill)]]=0),"SOLD OUT",
IF(AND(Stock[[#This Row],[BUYING QUANTITY]]&gt;0,Stock[[#This Row],[REMAINING QUANTITY
(auto-fill)]]&gt;0),"HOLDING",""))</f>
        <v/>
      </c>
      <c r="C2969" s="113">
        <f t="shared" si="46"/>
        <v>2956</v>
      </c>
      <c r="D2969" s="79"/>
      <c r="E2969" s="80"/>
      <c r="F2969" s="162"/>
      <c r="G2969" s="85"/>
      <c r="H2969" s="86"/>
      <c r="I2969" s="164"/>
      <c r="J2969" s="115" t="str">
        <f>IF(Stock[[#This Row],[BUYING QUANTITY]]&gt;0,Stock[[#This Row],[BUYING PRICE]]*Stock[[#This Row],[BUYING QUANTITY]]*Stock[[#This Row],[% BUYING FEE]],"")</f>
        <v/>
      </c>
      <c r="K2969" s="89"/>
      <c r="L2969" s="90"/>
      <c r="M2969" s="117" t="str">
        <f>IF(Stock[[#This Row],[BUYING QUANTITY]]&gt;0,Stock[[#This Row],[BUYING PRICE]]*(1+Stock[[#This Row],[% THRESHOLD (RETURN)_1]]),"")</f>
        <v/>
      </c>
      <c r="N2969" s="91"/>
      <c r="O2969" s="117" t="str">
        <f>IF(Stock[[#This Row],[BUYING QUANTITY]]&gt;0,Stock[[#This Row],[BUYING PRICE]]*(1+Stock[[#This Row],[% THRESHOLD (RETURN)_2]]),"")</f>
        <v/>
      </c>
      <c r="P2969" s="91"/>
      <c r="Q2969" s="117" t="str">
        <f>IF(Stock[[#This Row],[BUYING QUANTITY]]&gt;0,Stock[[#This Row],[BUYING PRICE]]*(1+Stock[[#This Row],[% THRESHOLD (LOSS)]]),"")</f>
        <v/>
      </c>
      <c r="R2969" s="105"/>
      <c r="S2969" s="118" t="str">
        <f>IF(Stock[[#This Row],[CASH DIVIDEND]]&gt;0,Stock[[#This Row],[CASH DIVIDEND]]/(Stock[[#This Row],[BUYING PRICE]]*Stock[[#This Row],[BUYING QUANTITY]]),"")</f>
        <v/>
      </c>
      <c r="T2969" s="105"/>
      <c r="U2969" s="79"/>
      <c r="V2969" s="97"/>
      <c r="W2969" s="98"/>
      <c r="X2969" s="168"/>
      <c r="Y2969" s="126" t="str">
        <f>IF(Stock[[#This Row],[SELLING QUANTITY]]&gt;0,Stock[[#This Row],[SELLING PRICE]]*Stock[[#This Row],[SELLING QUANTITY]]*Stock[[#This Row],[% SELLING FEE]]+Stock[[#This Row],[SELLING PRICE]]*Stock[[#This Row],[SELLING QUANTITY]]*$D$12,"")</f>
        <v/>
      </c>
      <c r="Z2969" s="121">
        <f>Stock[[#This Row],[BUYING QUANTITY]]+Stock[[#This Row],[STOCK DIVIDEND]]-Stock[[#This Row],[SELLING QUANTITY]]</f>
        <v>0</v>
      </c>
      <c r="AA296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69" s="121">
        <f ca="1">IF(Stock[[#This Row],[SELLING DATE]]&gt;0,Stock[[#This Row],[SELLING DATE]]-Stock[[#This Row],[BUY DATE]]+1,IF(Stock[[#This Row],[BUY DATE]]=0,0,TODAY()-Stock[[#This Row],[BUY DATE]]+1))</f>
        <v>0</v>
      </c>
      <c r="AC2969" s="122" t="str">
        <f>IFERROR(Stock[[#This Row],[CASH DIVIDEND]]+Stock[[#This Row],[RETURN/(LOSS) FROM TRADING
(auto-fill)]],"")</f>
        <v/>
      </c>
      <c r="AD296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69" s="146" t="str">
        <f ca="1">IFERROR(IF(Stock[[#This Row],[HOLDING DAYS
(auto-fill)]]&lt;365,Stock[[#This Row],[% TOTAL RETURN/(LOSS)
(auto-fill)]]*365/Stock[[#This Row],[HOLDING DAYS
(auto-fill)]],POWER((1+Stock[[#This Row],[% TOTAL RETURN/(LOSS)
(auto-fill)]]),1/(Stock[[#This Row],[HOLDING DAYS
(auto-fill)]]/365))-1),"")</f>
        <v/>
      </c>
      <c r="AF2969" s="81"/>
      <c r="AG2969" s="149" t="str">
        <f>IF(Stock[[#This Row],[STATUS
(auto-fill)]]="HOLDING",Stock[[#This Row],[MARKET PRICE]]-Stock[[#This Row],[BUYING PRICE]],"")</f>
        <v/>
      </c>
      <c r="AH2969" s="143" t="str">
        <f>IFERROR(Stock[[#This Row],[CHANGE
(auto-fill)]]/Stock[[#This Row],[BUYING PRICE]],"")</f>
        <v/>
      </c>
      <c r="AI2969" s="130" t="str">
        <f>IF(Stock[[#This Row],[MARKET PRICE]]&gt;0,Stock[[#This Row],[MARKET PRICE]]*Stock[[#This Row],[REMAINING QUANTITY
(auto-fill)]],"")</f>
        <v/>
      </c>
    </row>
    <row r="2970" spans="2:35">
      <c r="B2970" s="110" t="str">
        <f>IF(AND(Stock[[#This Row],[BUYING QUANTITY]]&gt;0,Stock[[#This Row],[REMAINING QUANTITY
(auto-fill)]]=0),"SOLD OUT",
IF(AND(Stock[[#This Row],[BUYING QUANTITY]]&gt;0,Stock[[#This Row],[REMAINING QUANTITY
(auto-fill)]]&gt;0),"HOLDING",""))</f>
        <v/>
      </c>
      <c r="C2970" s="113">
        <f t="shared" si="46"/>
        <v>2957</v>
      </c>
      <c r="D2970" s="79"/>
      <c r="E2970" s="80"/>
      <c r="F2970" s="162"/>
      <c r="G2970" s="85"/>
      <c r="H2970" s="86"/>
      <c r="I2970" s="164"/>
      <c r="J2970" s="115" t="str">
        <f>IF(Stock[[#This Row],[BUYING QUANTITY]]&gt;0,Stock[[#This Row],[BUYING PRICE]]*Stock[[#This Row],[BUYING QUANTITY]]*Stock[[#This Row],[% BUYING FEE]],"")</f>
        <v/>
      </c>
      <c r="K2970" s="89"/>
      <c r="L2970" s="90"/>
      <c r="M2970" s="117" t="str">
        <f>IF(Stock[[#This Row],[BUYING QUANTITY]]&gt;0,Stock[[#This Row],[BUYING PRICE]]*(1+Stock[[#This Row],[% THRESHOLD (RETURN)_1]]),"")</f>
        <v/>
      </c>
      <c r="N2970" s="91"/>
      <c r="O2970" s="117" t="str">
        <f>IF(Stock[[#This Row],[BUYING QUANTITY]]&gt;0,Stock[[#This Row],[BUYING PRICE]]*(1+Stock[[#This Row],[% THRESHOLD (RETURN)_2]]),"")</f>
        <v/>
      </c>
      <c r="P2970" s="91"/>
      <c r="Q2970" s="117" t="str">
        <f>IF(Stock[[#This Row],[BUYING QUANTITY]]&gt;0,Stock[[#This Row],[BUYING PRICE]]*(1+Stock[[#This Row],[% THRESHOLD (LOSS)]]),"")</f>
        <v/>
      </c>
      <c r="R2970" s="105"/>
      <c r="S2970" s="118" t="str">
        <f>IF(Stock[[#This Row],[CASH DIVIDEND]]&gt;0,Stock[[#This Row],[CASH DIVIDEND]]/(Stock[[#This Row],[BUYING PRICE]]*Stock[[#This Row],[BUYING QUANTITY]]),"")</f>
        <v/>
      </c>
      <c r="T2970" s="105"/>
      <c r="U2970" s="79"/>
      <c r="V2970" s="97"/>
      <c r="W2970" s="98"/>
      <c r="X2970" s="168"/>
      <c r="Y2970" s="126" t="str">
        <f>IF(Stock[[#This Row],[SELLING QUANTITY]]&gt;0,Stock[[#This Row],[SELLING PRICE]]*Stock[[#This Row],[SELLING QUANTITY]]*Stock[[#This Row],[% SELLING FEE]]+Stock[[#This Row],[SELLING PRICE]]*Stock[[#This Row],[SELLING QUANTITY]]*$D$12,"")</f>
        <v/>
      </c>
      <c r="Z2970" s="121">
        <f>Stock[[#This Row],[BUYING QUANTITY]]+Stock[[#This Row],[STOCK DIVIDEND]]-Stock[[#This Row],[SELLING QUANTITY]]</f>
        <v>0</v>
      </c>
      <c r="AA297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0" s="121">
        <f ca="1">IF(Stock[[#This Row],[SELLING DATE]]&gt;0,Stock[[#This Row],[SELLING DATE]]-Stock[[#This Row],[BUY DATE]]+1,IF(Stock[[#This Row],[BUY DATE]]=0,0,TODAY()-Stock[[#This Row],[BUY DATE]]+1))</f>
        <v>0</v>
      </c>
      <c r="AC2970" s="122" t="str">
        <f>IFERROR(Stock[[#This Row],[CASH DIVIDEND]]+Stock[[#This Row],[RETURN/(LOSS) FROM TRADING
(auto-fill)]],"")</f>
        <v/>
      </c>
      <c r="AD297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0" s="146" t="str">
        <f ca="1">IFERROR(IF(Stock[[#This Row],[HOLDING DAYS
(auto-fill)]]&lt;365,Stock[[#This Row],[% TOTAL RETURN/(LOSS)
(auto-fill)]]*365/Stock[[#This Row],[HOLDING DAYS
(auto-fill)]],POWER((1+Stock[[#This Row],[% TOTAL RETURN/(LOSS)
(auto-fill)]]),1/(Stock[[#This Row],[HOLDING DAYS
(auto-fill)]]/365))-1),"")</f>
        <v/>
      </c>
      <c r="AF2970" s="81"/>
      <c r="AG2970" s="149" t="str">
        <f>IF(Stock[[#This Row],[STATUS
(auto-fill)]]="HOLDING",Stock[[#This Row],[MARKET PRICE]]-Stock[[#This Row],[BUYING PRICE]],"")</f>
        <v/>
      </c>
      <c r="AH2970" s="143" t="str">
        <f>IFERROR(Stock[[#This Row],[CHANGE
(auto-fill)]]/Stock[[#This Row],[BUYING PRICE]],"")</f>
        <v/>
      </c>
      <c r="AI2970" s="130" t="str">
        <f>IF(Stock[[#This Row],[MARKET PRICE]]&gt;0,Stock[[#This Row],[MARKET PRICE]]*Stock[[#This Row],[REMAINING QUANTITY
(auto-fill)]],"")</f>
        <v/>
      </c>
    </row>
    <row r="2971" spans="2:35">
      <c r="B2971" s="110" t="str">
        <f>IF(AND(Stock[[#This Row],[BUYING QUANTITY]]&gt;0,Stock[[#This Row],[REMAINING QUANTITY
(auto-fill)]]=0),"SOLD OUT",
IF(AND(Stock[[#This Row],[BUYING QUANTITY]]&gt;0,Stock[[#This Row],[REMAINING QUANTITY
(auto-fill)]]&gt;0),"HOLDING",""))</f>
        <v/>
      </c>
      <c r="C2971" s="113">
        <f t="shared" si="46"/>
        <v>2958</v>
      </c>
      <c r="D2971" s="79"/>
      <c r="E2971" s="80"/>
      <c r="F2971" s="162"/>
      <c r="G2971" s="85"/>
      <c r="H2971" s="86"/>
      <c r="I2971" s="164"/>
      <c r="J2971" s="115" t="str">
        <f>IF(Stock[[#This Row],[BUYING QUANTITY]]&gt;0,Stock[[#This Row],[BUYING PRICE]]*Stock[[#This Row],[BUYING QUANTITY]]*Stock[[#This Row],[% BUYING FEE]],"")</f>
        <v/>
      </c>
      <c r="K2971" s="89"/>
      <c r="L2971" s="90"/>
      <c r="M2971" s="117" t="str">
        <f>IF(Stock[[#This Row],[BUYING QUANTITY]]&gt;0,Stock[[#This Row],[BUYING PRICE]]*(1+Stock[[#This Row],[% THRESHOLD (RETURN)_1]]),"")</f>
        <v/>
      </c>
      <c r="N2971" s="91"/>
      <c r="O2971" s="117" t="str">
        <f>IF(Stock[[#This Row],[BUYING QUANTITY]]&gt;0,Stock[[#This Row],[BUYING PRICE]]*(1+Stock[[#This Row],[% THRESHOLD (RETURN)_2]]),"")</f>
        <v/>
      </c>
      <c r="P2971" s="91"/>
      <c r="Q2971" s="117" t="str">
        <f>IF(Stock[[#This Row],[BUYING QUANTITY]]&gt;0,Stock[[#This Row],[BUYING PRICE]]*(1+Stock[[#This Row],[% THRESHOLD (LOSS)]]),"")</f>
        <v/>
      </c>
      <c r="R2971" s="105"/>
      <c r="S2971" s="118" t="str">
        <f>IF(Stock[[#This Row],[CASH DIVIDEND]]&gt;0,Stock[[#This Row],[CASH DIVIDEND]]/(Stock[[#This Row],[BUYING PRICE]]*Stock[[#This Row],[BUYING QUANTITY]]),"")</f>
        <v/>
      </c>
      <c r="T2971" s="105"/>
      <c r="U2971" s="79"/>
      <c r="V2971" s="97"/>
      <c r="W2971" s="98"/>
      <c r="X2971" s="168"/>
      <c r="Y2971" s="126" t="str">
        <f>IF(Stock[[#This Row],[SELLING QUANTITY]]&gt;0,Stock[[#This Row],[SELLING PRICE]]*Stock[[#This Row],[SELLING QUANTITY]]*Stock[[#This Row],[% SELLING FEE]]+Stock[[#This Row],[SELLING PRICE]]*Stock[[#This Row],[SELLING QUANTITY]]*$D$12,"")</f>
        <v/>
      </c>
      <c r="Z2971" s="121">
        <f>Stock[[#This Row],[BUYING QUANTITY]]+Stock[[#This Row],[STOCK DIVIDEND]]-Stock[[#This Row],[SELLING QUANTITY]]</f>
        <v>0</v>
      </c>
      <c r="AA297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1" s="121">
        <f ca="1">IF(Stock[[#This Row],[SELLING DATE]]&gt;0,Stock[[#This Row],[SELLING DATE]]-Stock[[#This Row],[BUY DATE]]+1,IF(Stock[[#This Row],[BUY DATE]]=0,0,TODAY()-Stock[[#This Row],[BUY DATE]]+1))</f>
        <v>0</v>
      </c>
      <c r="AC2971" s="122" t="str">
        <f>IFERROR(Stock[[#This Row],[CASH DIVIDEND]]+Stock[[#This Row],[RETURN/(LOSS) FROM TRADING
(auto-fill)]],"")</f>
        <v/>
      </c>
      <c r="AD297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1" s="146" t="str">
        <f ca="1">IFERROR(IF(Stock[[#This Row],[HOLDING DAYS
(auto-fill)]]&lt;365,Stock[[#This Row],[% TOTAL RETURN/(LOSS)
(auto-fill)]]*365/Stock[[#This Row],[HOLDING DAYS
(auto-fill)]],POWER((1+Stock[[#This Row],[% TOTAL RETURN/(LOSS)
(auto-fill)]]),1/(Stock[[#This Row],[HOLDING DAYS
(auto-fill)]]/365))-1),"")</f>
        <v/>
      </c>
      <c r="AF2971" s="81"/>
      <c r="AG2971" s="149" t="str">
        <f>IF(Stock[[#This Row],[STATUS
(auto-fill)]]="HOLDING",Stock[[#This Row],[MARKET PRICE]]-Stock[[#This Row],[BUYING PRICE]],"")</f>
        <v/>
      </c>
      <c r="AH2971" s="143" t="str">
        <f>IFERROR(Stock[[#This Row],[CHANGE
(auto-fill)]]/Stock[[#This Row],[BUYING PRICE]],"")</f>
        <v/>
      </c>
      <c r="AI2971" s="130" t="str">
        <f>IF(Stock[[#This Row],[MARKET PRICE]]&gt;0,Stock[[#This Row],[MARKET PRICE]]*Stock[[#This Row],[REMAINING QUANTITY
(auto-fill)]],"")</f>
        <v/>
      </c>
    </row>
    <row r="2972" spans="2:35">
      <c r="B2972" s="110" t="str">
        <f>IF(AND(Stock[[#This Row],[BUYING QUANTITY]]&gt;0,Stock[[#This Row],[REMAINING QUANTITY
(auto-fill)]]=0),"SOLD OUT",
IF(AND(Stock[[#This Row],[BUYING QUANTITY]]&gt;0,Stock[[#This Row],[REMAINING QUANTITY
(auto-fill)]]&gt;0),"HOLDING",""))</f>
        <v/>
      </c>
      <c r="C2972" s="113">
        <f t="shared" si="46"/>
        <v>2959</v>
      </c>
      <c r="D2972" s="79"/>
      <c r="E2972" s="80"/>
      <c r="F2972" s="162"/>
      <c r="G2972" s="85"/>
      <c r="H2972" s="86"/>
      <c r="I2972" s="164"/>
      <c r="J2972" s="115" t="str">
        <f>IF(Stock[[#This Row],[BUYING QUANTITY]]&gt;0,Stock[[#This Row],[BUYING PRICE]]*Stock[[#This Row],[BUYING QUANTITY]]*Stock[[#This Row],[% BUYING FEE]],"")</f>
        <v/>
      </c>
      <c r="K2972" s="89"/>
      <c r="L2972" s="90"/>
      <c r="M2972" s="117" t="str">
        <f>IF(Stock[[#This Row],[BUYING QUANTITY]]&gt;0,Stock[[#This Row],[BUYING PRICE]]*(1+Stock[[#This Row],[% THRESHOLD (RETURN)_1]]),"")</f>
        <v/>
      </c>
      <c r="N2972" s="91"/>
      <c r="O2972" s="117" t="str">
        <f>IF(Stock[[#This Row],[BUYING QUANTITY]]&gt;0,Stock[[#This Row],[BUYING PRICE]]*(1+Stock[[#This Row],[% THRESHOLD (RETURN)_2]]),"")</f>
        <v/>
      </c>
      <c r="P2972" s="91"/>
      <c r="Q2972" s="117" t="str">
        <f>IF(Stock[[#This Row],[BUYING QUANTITY]]&gt;0,Stock[[#This Row],[BUYING PRICE]]*(1+Stock[[#This Row],[% THRESHOLD (LOSS)]]),"")</f>
        <v/>
      </c>
      <c r="R2972" s="105"/>
      <c r="S2972" s="118" t="str">
        <f>IF(Stock[[#This Row],[CASH DIVIDEND]]&gt;0,Stock[[#This Row],[CASH DIVIDEND]]/(Stock[[#This Row],[BUYING PRICE]]*Stock[[#This Row],[BUYING QUANTITY]]),"")</f>
        <v/>
      </c>
      <c r="T2972" s="105"/>
      <c r="U2972" s="79"/>
      <c r="V2972" s="97"/>
      <c r="W2972" s="98"/>
      <c r="X2972" s="168"/>
      <c r="Y2972" s="126" t="str">
        <f>IF(Stock[[#This Row],[SELLING QUANTITY]]&gt;0,Stock[[#This Row],[SELLING PRICE]]*Stock[[#This Row],[SELLING QUANTITY]]*Stock[[#This Row],[% SELLING FEE]]+Stock[[#This Row],[SELLING PRICE]]*Stock[[#This Row],[SELLING QUANTITY]]*$D$12,"")</f>
        <v/>
      </c>
      <c r="Z2972" s="121">
        <f>Stock[[#This Row],[BUYING QUANTITY]]+Stock[[#This Row],[STOCK DIVIDEND]]-Stock[[#This Row],[SELLING QUANTITY]]</f>
        <v>0</v>
      </c>
      <c r="AA297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2" s="121">
        <f ca="1">IF(Stock[[#This Row],[SELLING DATE]]&gt;0,Stock[[#This Row],[SELLING DATE]]-Stock[[#This Row],[BUY DATE]]+1,IF(Stock[[#This Row],[BUY DATE]]=0,0,TODAY()-Stock[[#This Row],[BUY DATE]]+1))</f>
        <v>0</v>
      </c>
      <c r="AC2972" s="122" t="str">
        <f>IFERROR(Stock[[#This Row],[CASH DIVIDEND]]+Stock[[#This Row],[RETURN/(LOSS) FROM TRADING
(auto-fill)]],"")</f>
        <v/>
      </c>
      <c r="AD297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2" s="146" t="str">
        <f ca="1">IFERROR(IF(Stock[[#This Row],[HOLDING DAYS
(auto-fill)]]&lt;365,Stock[[#This Row],[% TOTAL RETURN/(LOSS)
(auto-fill)]]*365/Stock[[#This Row],[HOLDING DAYS
(auto-fill)]],POWER((1+Stock[[#This Row],[% TOTAL RETURN/(LOSS)
(auto-fill)]]),1/(Stock[[#This Row],[HOLDING DAYS
(auto-fill)]]/365))-1),"")</f>
        <v/>
      </c>
      <c r="AF2972" s="81"/>
      <c r="AG2972" s="149" t="str">
        <f>IF(Stock[[#This Row],[STATUS
(auto-fill)]]="HOLDING",Stock[[#This Row],[MARKET PRICE]]-Stock[[#This Row],[BUYING PRICE]],"")</f>
        <v/>
      </c>
      <c r="AH2972" s="143" t="str">
        <f>IFERROR(Stock[[#This Row],[CHANGE
(auto-fill)]]/Stock[[#This Row],[BUYING PRICE]],"")</f>
        <v/>
      </c>
      <c r="AI2972" s="130" t="str">
        <f>IF(Stock[[#This Row],[MARKET PRICE]]&gt;0,Stock[[#This Row],[MARKET PRICE]]*Stock[[#This Row],[REMAINING QUANTITY
(auto-fill)]],"")</f>
        <v/>
      </c>
    </row>
    <row r="2973" spans="2:35">
      <c r="B2973" s="110" t="str">
        <f>IF(AND(Stock[[#This Row],[BUYING QUANTITY]]&gt;0,Stock[[#This Row],[REMAINING QUANTITY
(auto-fill)]]=0),"SOLD OUT",
IF(AND(Stock[[#This Row],[BUYING QUANTITY]]&gt;0,Stock[[#This Row],[REMAINING QUANTITY
(auto-fill)]]&gt;0),"HOLDING",""))</f>
        <v/>
      </c>
      <c r="C2973" s="113">
        <f t="shared" si="46"/>
        <v>2960</v>
      </c>
      <c r="D2973" s="79"/>
      <c r="E2973" s="80"/>
      <c r="F2973" s="162"/>
      <c r="G2973" s="85"/>
      <c r="H2973" s="86"/>
      <c r="I2973" s="164"/>
      <c r="J2973" s="115" t="str">
        <f>IF(Stock[[#This Row],[BUYING QUANTITY]]&gt;0,Stock[[#This Row],[BUYING PRICE]]*Stock[[#This Row],[BUYING QUANTITY]]*Stock[[#This Row],[% BUYING FEE]],"")</f>
        <v/>
      </c>
      <c r="K2973" s="89"/>
      <c r="L2973" s="90"/>
      <c r="M2973" s="117" t="str">
        <f>IF(Stock[[#This Row],[BUYING QUANTITY]]&gt;0,Stock[[#This Row],[BUYING PRICE]]*(1+Stock[[#This Row],[% THRESHOLD (RETURN)_1]]),"")</f>
        <v/>
      </c>
      <c r="N2973" s="91"/>
      <c r="O2973" s="117" t="str">
        <f>IF(Stock[[#This Row],[BUYING QUANTITY]]&gt;0,Stock[[#This Row],[BUYING PRICE]]*(1+Stock[[#This Row],[% THRESHOLD (RETURN)_2]]),"")</f>
        <v/>
      </c>
      <c r="P2973" s="91"/>
      <c r="Q2973" s="117" t="str">
        <f>IF(Stock[[#This Row],[BUYING QUANTITY]]&gt;0,Stock[[#This Row],[BUYING PRICE]]*(1+Stock[[#This Row],[% THRESHOLD (LOSS)]]),"")</f>
        <v/>
      </c>
      <c r="R2973" s="105"/>
      <c r="S2973" s="118" t="str">
        <f>IF(Stock[[#This Row],[CASH DIVIDEND]]&gt;0,Stock[[#This Row],[CASH DIVIDEND]]/(Stock[[#This Row],[BUYING PRICE]]*Stock[[#This Row],[BUYING QUANTITY]]),"")</f>
        <v/>
      </c>
      <c r="T2973" s="105"/>
      <c r="U2973" s="79"/>
      <c r="V2973" s="97"/>
      <c r="W2973" s="98"/>
      <c r="X2973" s="168"/>
      <c r="Y2973" s="126" t="str">
        <f>IF(Stock[[#This Row],[SELLING QUANTITY]]&gt;0,Stock[[#This Row],[SELLING PRICE]]*Stock[[#This Row],[SELLING QUANTITY]]*Stock[[#This Row],[% SELLING FEE]]+Stock[[#This Row],[SELLING PRICE]]*Stock[[#This Row],[SELLING QUANTITY]]*$D$12,"")</f>
        <v/>
      </c>
      <c r="Z2973" s="121">
        <f>Stock[[#This Row],[BUYING QUANTITY]]+Stock[[#This Row],[STOCK DIVIDEND]]-Stock[[#This Row],[SELLING QUANTITY]]</f>
        <v>0</v>
      </c>
      <c r="AA297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3" s="121">
        <f ca="1">IF(Stock[[#This Row],[SELLING DATE]]&gt;0,Stock[[#This Row],[SELLING DATE]]-Stock[[#This Row],[BUY DATE]]+1,IF(Stock[[#This Row],[BUY DATE]]=0,0,TODAY()-Stock[[#This Row],[BUY DATE]]+1))</f>
        <v>0</v>
      </c>
      <c r="AC2973" s="122" t="str">
        <f>IFERROR(Stock[[#This Row],[CASH DIVIDEND]]+Stock[[#This Row],[RETURN/(LOSS) FROM TRADING
(auto-fill)]],"")</f>
        <v/>
      </c>
      <c r="AD297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3" s="146" t="str">
        <f ca="1">IFERROR(IF(Stock[[#This Row],[HOLDING DAYS
(auto-fill)]]&lt;365,Stock[[#This Row],[% TOTAL RETURN/(LOSS)
(auto-fill)]]*365/Stock[[#This Row],[HOLDING DAYS
(auto-fill)]],POWER((1+Stock[[#This Row],[% TOTAL RETURN/(LOSS)
(auto-fill)]]),1/(Stock[[#This Row],[HOLDING DAYS
(auto-fill)]]/365))-1),"")</f>
        <v/>
      </c>
      <c r="AF2973" s="81"/>
      <c r="AG2973" s="149" t="str">
        <f>IF(Stock[[#This Row],[STATUS
(auto-fill)]]="HOLDING",Stock[[#This Row],[MARKET PRICE]]-Stock[[#This Row],[BUYING PRICE]],"")</f>
        <v/>
      </c>
      <c r="AH2973" s="143" t="str">
        <f>IFERROR(Stock[[#This Row],[CHANGE
(auto-fill)]]/Stock[[#This Row],[BUYING PRICE]],"")</f>
        <v/>
      </c>
      <c r="AI2973" s="130" t="str">
        <f>IF(Stock[[#This Row],[MARKET PRICE]]&gt;0,Stock[[#This Row],[MARKET PRICE]]*Stock[[#This Row],[REMAINING QUANTITY
(auto-fill)]],"")</f>
        <v/>
      </c>
    </row>
    <row r="2974" spans="2:35">
      <c r="B2974" s="110" t="str">
        <f>IF(AND(Stock[[#This Row],[BUYING QUANTITY]]&gt;0,Stock[[#This Row],[REMAINING QUANTITY
(auto-fill)]]=0),"SOLD OUT",
IF(AND(Stock[[#This Row],[BUYING QUANTITY]]&gt;0,Stock[[#This Row],[REMAINING QUANTITY
(auto-fill)]]&gt;0),"HOLDING",""))</f>
        <v/>
      </c>
      <c r="C2974" s="113">
        <f t="shared" si="46"/>
        <v>2961</v>
      </c>
      <c r="D2974" s="79"/>
      <c r="E2974" s="80"/>
      <c r="F2974" s="162"/>
      <c r="G2974" s="85"/>
      <c r="H2974" s="86"/>
      <c r="I2974" s="164"/>
      <c r="J2974" s="115" t="str">
        <f>IF(Stock[[#This Row],[BUYING QUANTITY]]&gt;0,Stock[[#This Row],[BUYING PRICE]]*Stock[[#This Row],[BUYING QUANTITY]]*Stock[[#This Row],[% BUYING FEE]],"")</f>
        <v/>
      </c>
      <c r="K2974" s="89"/>
      <c r="L2974" s="90"/>
      <c r="M2974" s="117" t="str">
        <f>IF(Stock[[#This Row],[BUYING QUANTITY]]&gt;0,Stock[[#This Row],[BUYING PRICE]]*(1+Stock[[#This Row],[% THRESHOLD (RETURN)_1]]),"")</f>
        <v/>
      </c>
      <c r="N2974" s="91"/>
      <c r="O2974" s="117" t="str">
        <f>IF(Stock[[#This Row],[BUYING QUANTITY]]&gt;0,Stock[[#This Row],[BUYING PRICE]]*(1+Stock[[#This Row],[% THRESHOLD (RETURN)_2]]),"")</f>
        <v/>
      </c>
      <c r="P2974" s="91"/>
      <c r="Q2974" s="117" t="str">
        <f>IF(Stock[[#This Row],[BUYING QUANTITY]]&gt;0,Stock[[#This Row],[BUYING PRICE]]*(1+Stock[[#This Row],[% THRESHOLD (LOSS)]]),"")</f>
        <v/>
      </c>
      <c r="R2974" s="105"/>
      <c r="S2974" s="118" t="str">
        <f>IF(Stock[[#This Row],[CASH DIVIDEND]]&gt;0,Stock[[#This Row],[CASH DIVIDEND]]/(Stock[[#This Row],[BUYING PRICE]]*Stock[[#This Row],[BUYING QUANTITY]]),"")</f>
        <v/>
      </c>
      <c r="T2974" s="105"/>
      <c r="U2974" s="79"/>
      <c r="V2974" s="97"/>
      <c r="W2974" s="98"/>
      <c r="X2974" s="168"/>
      <c r="Y2974" s="126" t="str">
        <f>IF(Stock[[#This Row],[SELLING QUANTITY]]&gt;0,Stock[[#This Row],[SELLING PRICE]]*Stock[[#This Row],[SELLING QUANTITY]]*Stock[[#This Row],[% SELLING FEE]]+Stock[[#This Row],[SELLING PRICE]]*Stock[[#This Row],[SELLING QUANTITY]]*$D$12,"")</f>
        <v/>
      </c>
      <c r="Z2974" s="121">
        <f>Stock[[#This Row],[BUYING QUANTITY]]+Stock[[#This Row],[STOCK DIVIDEND]]-Stock[[#This Row],[SELLING QUANTITY]]</f>
        <v>0</v>
      </c>
      <c r="AA297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4" s="121">
        <f ca="1">IF(Stock[[#This Row],[SELLING DATE]]&gt;0,Stock[[#This Row],[SELLING DATE]]-Stock[[#This Row],[BUY DATE]]+1,IF(Stock[[#This Row],[BUY DATE]]=0,0,TODAY()-Stock[[#This Row],[BUY DATE]]+1))</f>
        <v>0</v>
      </c>
      <c r="AC2974" s="122" t="str">
        <f>IFERROR(Stock[[#This Row],[CASH DIVIDEND]]+Stock[[#This Row],[RETURN/(LOSS) FROM TRADING
(auto-fill)]],"")</f>
        <v/>
      </c>
      <c r="AD297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4" s="146" t="str">
        <f ca="1">IFERROR(IF(Stock[[#This Row],[HOLDING DAYS
(auto-fill)]]&lt;365,Stock[[#This Row],[% TOTAL RETURN/(LOSS)
(auto-fill)]]*365/Stock[[#This Row],[HOLDING DAYS
(auto-fill)]],POWER((1+Stock[[#This Row],[% TOTAL RETURN/(LOSS)
(auto-fill)]]),1/(Stock[[#This Row],[HOLDING DAYS
(auto-fill)]]/365))-1),"")</f>
        <v/>
      </c>
      <c r="AF2974" s="81"/>
      <c r="AG2974" s="149" t="str">
        <f>IF(Stock[[#This Row],[STATUS
(auto-fill)]]="HOLDING",Stock[[#This Row],[MARKET PRICE]]-Stock[[#This Row],[BUYING PRICE]],"")</f>
        <v/>
      </c>
      <c r="AH2974" s="143" t="str">
        <f>IFERROR(Stock[[#This Row],[CHANGE
(auto-fill)]]/Stock[[#This Row],[BUYING PRICE]],"")</f>
        <v/>
      </c>
      <c r="AI2974" s="130" t="str">
        <f>IF(Stock[[#This Row],[MARKET PRICE]]&gt;0,Stock[[#This Row],[MARKET PRICE]]*Stock[[#This Row],[REMAINING QUANTITY
(auto-fill)]],"")</f>
        <v/>
      </c>
    </row>
    <row r="2975" spans="2:35">
      <c r="B2975" s="110" t="str">
        <f>IF(AND(Stock[[#This Row],[BUYING QUANTITY]]&gt;0,Stock[[#This Row],[REMAINING QUANTITY
(auto-fill)]]=0),"SOLD OUT",
IF(AND(Stock[[#This Row],[BUYING QUANTITY]]&gt;0,Stock[[#This Row],[REMAINING QUANTITY
(auto-fill)]]&gt;0),"HOLDING",""))</f>
        <v/>
      </c>
      <c r="C2975" s="113">
        <f t="shared" si="46"/>
        <v>2962</v>
      </c>
      <c r="D2975" s="79"/>
      <c r="E2975" s="80"/>
      <c r="F2975" s="162"/>
      <c r="G2975" s="85"/>
      <c r="H2975" s="86"/>
      <c r="I2975" s="164"/>
      <c r="J2975" s="115" t="str">
        <f>IF(Stock[[#This Row],[BUYING QUANTITY]]&gt;0,Stock[[#This Row],[BUYING PRICE]]*Stock[[#This Row],[BUYING QUANTITY]]*Stock[[#This Row],[% BUYING FEE]],"")</f>
        <v/>
      </c>
      <c r="K2975" s="89"/>
      <c r="L2975" s="90"/>
      <c r="M2975" s="117" t="str">
        <f>IF(Stock[[#This Row],[BUYING QUANTITY]]&gt;0,Stock[[#This Row],[BUYING PRICE]]*(1+Stock[[#This Row],[% THRESHOLD (RETURN)_1]]),"")</f>
        <v/>
      </c>
      <c r="N2975" s="91"/>
      <c r="O2975" s="117" t="str">
        <f>IF(Stock[[#This Row],[BUYING QUANTITY]]&gt;0,Stock[[#This Row],[BUYING PRICE]]*(1+Stock[[#This Row],[% THRESHOLD (RETURN)_2]]),"")</f>
        <v/>
      </c>
      <c r="P2975" s="91"/>
      <c r="Q2975" s="117" t="str">
        <f>IF(Stock[[#This Row],[BUYING QUANTITY]]&gt;0,Stock[[#This Row],[BUYING PRICE]]*(1+Stock[[#This Row],[% THRESHOLD (LOSS)]]),"")</f>
        <v/>
      </c>
      <c r="R2975" s="105"/>
      <c r="S2975" s="118" t="str">
        <f>IF(Stock[[#This Row],[CASH DIVIDEND]]&gt;0,Stock[[#This Row],[CASH DIVIDEND]]/(Stock[[#This Row],[BUYING PRICE]]*Stock[[#This Row],[BUYING QUANTITY]]),"")</f>
        <v/>
      </c>
      <c r="T2975" s="105"/>
      <c r="U2975" s="79"/>
      <c r="V2975" s="97"/>
      <c r="W2975" s="98"/>
      <c r="X2975" s="168"/>
      <c r="Y2975" s="126" t="str">
        <f>IF(Stock[[#This Row],[SELLING QUANTITY]]&gt;0,Stock[[#This Row],[SELLING PRICE]]*Stock[[#This Row],[SELLING QUANTITY]]*Stock[[#This Row],[% SELLING FEE]]+Stock[[#This Row],[SELLING PRICE]]*Stock[[#This Row],[SELLING QUANTITY]]*$D$12,"")</f>
        <v/>
      </c>
      <c r="Z2975" s="121">
        <f>Stock[[#This Row],[BUYING QUANTITY]]+Stock[[#This Row],[STOCK DIVIDEND]]-Stock[[#This Row],[SELLING QUANTITY]]</f>
        <v>0</v>
      </c>
      <c r="AA297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5" s="121">
        <f ca="1">IF(Stock[[#This Row],[SELLING DATE]]&gt;0,Stock[[#This Row],[SELLING DATE]]-Stock[[#This Row],[BUY DATE]]+1,IF(Stock[[#This Row],[BUY DATE]]=0,0,TODAY()-Stock[[#This Row],[BUY DATE]]+1))</f>
        <v>0</v>
      </c>
      <c r="AC2975" s="122" t="str">
        <f>IFERROR(Stock[[#This Row],[CASH DIVIDEND]]+Stock[[#This Row],[RETURN/(LOSS) FROM TRADING
(auto-fill)]],"")</f>
        <v/>
      </c>
      <c r="AD297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5" s="146" t="str">
        <f ca="1">IFERROR(IF(Stock[[#This Row],[HOLDING DAYS
(auto-fill)]]&lt;365,Stock[[#This Row],[% TOTAL RETURN/(LOSS)
(auto-fill)]]*365/Stock[[#This Row],[HOLDING DAYS
(auto-fill)]],POWER((1+Stock[[#This Row],[% TOTAL RETURN/(LOSS)
(auto-fill)]]),1/(Stock[[#This Row],[HOLDING DAYS
(auto-fill)]]/365))-1),"")</f>
        <v/>
      </c>
      <c r="AF2975" s="81"/>
      <c r="AG2975" s="149" t="str">
        <f>IF(Stock[[#This Row],[STATUS
(auto-fill)]]="HOLDING",Stock[[#This Row],[MARKET PRICE]]-Stock[[#This Row],[BUYING PRICE]],"")</f>
        <v/>
      </c>
      <c r="AH2975" s="143" t="str">
        <f>IFERROR(Stock[[#This Row],[CHANGE
(auto-fill)]]/Stock[[#This Row],[BUYING PRICE]],"")</f>
        <v/>
      </c>
      <c r="AI2975" s="130" t="str">
        <f>IF(Stock[[#This Row],[MARKET PRICE]]&gt;0,Stock[[#This Row],[MARKET PRICE]]*Stock[[#This Row],[REMAINING QUANTITY
(auto-fill)]],"")</f>
        <v/>
      </c>
    </row>
    <row r="2976" spans="2:35">
      <c r="B2976" s="110" t="str">
        <f>IF(AND(Stock[[#This Row],[BUYING QUANTITY]]&gt;0,Stock[[#This Row],[REMAINING QUANTITY
(auto-fill)]]=0),"SOLD OUT",
IF(AND(Stock[[#This Row],[BUYING QUANTITY]]&gt;0,Stock[[#This Row],[REMAINING QUANTITY
(auto-fill)]]&gt;0),"HOLDING",""))</f>
        <v/>
      </c>
      <c r="C2976" s="113">
        <f t="shared" si="46"/>
        <v>2963</v>
      </c>
      <c r="D2976" s="79"/>
      <c r="E2976" s="80"/>
      <c r="F2976" s="162"/>
      <c r="G2976" s="85"/>
      <c r="H2976" s="86"/>
      <c r="I2976" s="164"/>
      <c r="J2976" s="115" t="str">
        <f>IF(Stock[[#This Row],[BUYING QUANTITY]]&gt;0,Stock[[#This Row],[BUYING PRICE]]*Stock[[#This Row],[BUYING QUANTITY]]*Stock[[#This Row],[% BUYING FEE]],"")</f>
        <v/>
      </c>
      <c r="K2976" s="89"/>
      <c r="L2976" s="90"/>
      <c r="M2976" s="117" t="str">
        <f>IF(Stock[[#This Row],[BUYING QUANTITY]]&gt;0,Stock[[#This Row],[BUYING PRICE]]*(1+Stock[[#This Row],[% THRESHOLD (RETURN)_1]]),"")</f>
        <v/>
      </c>
      <c r="N2976" s="91"/>
      <c r="O2976" s="117" t="str">
        <f>IF(Stock[[#This Row],[BUYING QUANTITY]]&gt;0,Stock[[#This Row],[BUYING PRICE]]*(1+Stock[[#This Row],[% THRESHOLD (RETURN)_2]]),"")</f>
        <v/>
      </c>
      <c r="P2976" s="91"/>
      <c r="Q2976" s="117" t="str">
        <f>IF(Stock[[#This Row],[BUYING QUANTITY]]&gt;0,Stock[[#This Row],[BUYING PRICE]]*(1+Stock[[#This Row],[% THRESHOLD (LOSS)]]),"")</f>
        <v/>
      </c>
      <c r="R2976" s="105"/>
      <c r="S2976" s="118" t="str">
        <f>IF(Stock[[#This Row],[CASH DIVIDEND]]&gt;0,Stock[[#This Row],[CASH DIVIDEND]]/(Stock[[#This Row],[BUYING PRICE]]*Stock[[#This Row],[BUYING QUANTITY]]),"")</f>
        <v/>
      </c>
      <c r="T2976" s="105"/>
      <c r="U2976" s="79"/>
      <c r="V2976" s="97"/>
      <c r="W2976" s="98"/>
      <c r="X2976" s="168"/>
      <c r="Y2976" s="126" t="str">
        <f>IF(Stock[[#This Row],[SELLING QUANTITY]]&gt;0,Stock[[#This Row],[SELLING PRICE]]*Stock[[#This Row],[SELLING QUANTITY]]*Stock[[#This Row],[% SELLING FEE]]+Stock[[#This Row],[SELLING PRICE]]*Stock[[#This Row],[SELLING QUANTITY]]*$D$12,"")</f>
        <v/>
      </c>
      <c r="Z2976" s="121">
        <f>Stock[[#This Row],[BUYING QUANTITY]]+Stock[[#This Row],[STOCK DIVIDEND]]-Stock[[#This Row],[SELLING QUANTITY]]</f>
        <v>0</v>
      </c>
      <c r="AA297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6" s="121">
        <f ca="1">IF(Stock[[#This Row],[SELLING DATE]]&gt;0,Stock[[#This Row],[SELLING DATE]]-Stock[[#This Row],[BUY DATE]]+1,IF(Stock[[#This Row],[BUY DATE]]=0,0,TODAY()-Stock[[#This Row],[BUY DATE]]+1))</f>
        <v>0</v>
      </c>
      <c r="AC2976" s="122" t="str">
        <f>IFERROR(Stock[[#This Row],[CASH DIVIDEND]]+Stock[[#This Row],[RETURN/(LOSS) FROM TRADING
(auto-fill)]],"")</f>
        <v/>
      </c>
      <c r="AD297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6" s="146" t="str">
        <f ca="1">IFERROR(IF(Stock[[#This Row],[HOLDING DAYS
(auto-fill)]]&lt;365,Stock[[#This Row],[% TOTAL RETURN/(LOSS)
(auto-fill)]]*365/Stock[[#This Row],[HOLDING DAYS
(auto-fill)]],POWER((1+Stock[[#This Row],[% TOTAL RETURN/(LOSS)
(auto-fill)]]),1/(Stock[[#This Row],[HOLDING DAYS
(auto-fill)]]/365))-1),"")</f>
        <v/>
      </c>
      <c r="AF2976" s="81"/>
      <c r="AG2976" s="149" t="str">
        <f>IF(Stock[[#This Row],[STATUS
(auto-fill)]]="HOLDING",Stock[[#This Row],[MARKET PRICE]]-Stock[[#This Row],[BUYING PRICE]],"")</f>
        <v/>
      </c>
      <c r="AH2976" s="143" t="str">
        <f>IFERROR(Stock[[#This Row],[CHANGE
(auto-fill)]]/Stock[[#This Row],[BUYING PRICE]],"")</f>
        <v/>
      </c>
      <c r="AI2976" s="130" t="str">
        <f>IF(Stock[[#This Row],[MARKET PRICE]]&gt;0,Stock[[#This Row],[MARKET PRICE]]*Stock[[#This Row],[REMAINING QUANTITY
(auto-fill)]],"")</f>
        <v/>
      </c>
    </row>
    <row r="2977" spans="2:35">
      <c r="B2977" s="110" t="str">
        <f>IF(AND(Stock[[#This Row],[BUYING QUANTITY]]&gt;0,Stock[[#This Row],[REMAINING QUANTITY
(auto-fill)]]=0),"SOLD OUT",
IF(AND(Stock[[#This Row],[BUYING QUANTITY]]&gt;0,Stock[[#This Row],[REMAINING QUANTITY
(auto-fill)]]&gt;0),"HOLDING",""))</f>
        <v/>
      </c>
      <c r="C2977" s="113">
        <f t="shared" si="46"/>
        <v>2964</v>
      </c>
      <c r="D2977" s="79"/>
      <c r="E2977" s="80"/>
      <c r="F2977" s="162"/>
      <c r="G2977" s="85"/>
      <c r="H2977" s="86"/>
      <c r="I2977" s="164"/>
      <c r="J2977" s="115" t="str">
        <f>IF(Stock[[#This Row],[BUYING QUANTITY]]&gt;0,Stock[[#This Row],[BUYING PRICE]]*Stock[[#This Row],[BUYING QUANTITY]]*Stock[[#This Row],[% BUYING FEE]],"")</f>
        <v/>
      </c>
      <c r="K2977" s="89"/>
      <c r="L2977" s="90"/>
      <c r="M2977" s="117" t="str">
        <f>IF(Stock[[#This Row],[BUYING QUANTITY]]&gt;0,Stock[[#This Row],[BUYING PRICE]]*(1+Stock[[#This Row],[% THRESHOLD (RETURN)_1]]),"")</f>
        <v/>
      </c>
      <c r="N2977" s="91"/>
      <c r="O2977" s="117" t="str">
        <f>IF(Stock[[#This Row],[BUYING QUANTITY]]&gt;0,Stock[[#This Row],[BUYING PRICE]]*(1+Stock[[#This Row],[% THRESHOLD (RETURN)_2]]),"")</f>
        <v/>
      </c>
      <c r="P2977" s="91"/>
      <c r="Q2977" s="117" t="str">
        <f>IF(Stock[[#This Row],[BUYING QUANTITY]]&gt;0,Stock[[#This Row],[BUYING PRICE]]*(1+Stock[[#This Row],[% THRESHOLD (LOSS)]]),"")</f>
        <v/>
      </c>
      <c r="R2977" s="105"/>
      <c r="S2977" s="118" t="str">
        <f>IF(Stock[[#This Row],[CASH DIVIDEND]]&gt;0,Stock[[#This Row],[CASH DIVIDEND]]/(Stock[[#This Row],[BUYING PRICE]]*Stock[[#This Row],[BUYING QUANTITY]]),"")</f>
        <v/>
      </c>
      <c r="T2977" s="105"/>
      <c r="U2977" s="79"/>
      <c r="V2977" s="97"/>
      <c r="W2977" s="98"/>
      <c r="X2977" s="168"/>
      <c r="Y2977" s="126" t="str">
        <f>IF(Stock[[#This Row],[SELLING QUANTITY]]&gt;0,Stock[[#This Row],[SELLING PRICE]]*Stock[[#This Row],[SELLING QUANTITY]]*Stock[[#This Row],[% SELLING FEE]]+Stock[[#This Row],[SELLING PRICE]]*Stock[[#This Row],[SELLING QUANTITY]]*$D$12,"")</f>
        <v/>
      </c>
      <c r="Z2977" s="121">
        <f>Stock[[#This Row],[BUYING QUANTITY]]+Stock[[#This Row],[STOCK DIVIDEND]]-Stock[[#This Row],[SELLING QUANTITY]]</f>
        <v>0</v>
      </c>
      <c r="AA297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7" s="121">
        <f ca="1">IF(Stock[[#This Row],[SELLING DATE]]&gt;0,Stock[[#This Row],[SELLING DATE]]-Stock[[#This Row],[BUY DATE]]+1,IF(Stock[[#This Row],[BUY DATE]]=0,0,TODAY()-Stock[[#This Row],[BUY DATE]]+1))</f>
        <v>0</v>
      </c>
      <c r="AC2977" s="122" t="str">
        <f>IFERROR(Stock[[#This Row],[CASH DIVIDEND]]+Stock[[#This Row],[RETURN/(LOSS) FROM TRADING
(auto-fill)]],"")</f>
        <v/>
      </c>
      <c r="AD297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7" s="146" t="str">
        <f ca="1">IFERROR(IF(Stock[[#This Row],[HOLDING DAYS
(auto-fill)]]&lt;365,Stock[[#This Row],[% TOTAL RETURN/(LOSS)
(auto-fill)]]*365/Stock[[#This Row],[HOLDING DAYS
(auto-fill)]],POWER((1+Stock[[#This Row],[% TOTAL RETURN/(LOSS)
(auto-fill)]]),1/(Stock[[#This Row],[HOLDING DAYS
(auto-fill)]]/365))-1),"")</f>
        <v/>
      </c>
      <c r="AF2977" s="81"/>
      <c r="AG2977" s="149" t="str">
        <f>IF(Stock[[#This Row],[STATUS
(auto-fill)]]="HOLDING",Stock[[#This Row],[MARKET PRICE]]-Stock[[#This Row],[BUYING PRICE]],"")</f>
        <v/>
      </c>
      <c r="AH2977" s="143" t="str">
        <f>IFERROR(Stock[[#This Row],[CHANGE
(auto-fill)]]/Stock[[#This Row],[BUYING PRICE]],"")</f>
        <v/>
      </c>
      <c r="AI2977" s="130" t="str">
        <f>IF(Stock[[#This Row],[MARKET PRICE]]&gt;0,Stock[[#This Row],[MARKET PRICE]]*Stock[[#This Row],[REMAINING QUANTITY
(auto-fill)]],"")</f>
        <v/>
      </c>
    </row>
    <row r="2978" spans="2:35">
      <c r="B2978" s="110" t="str">
        <f>IF(AND(Stock[[#This Row],[BUYING QUANTITY]]&gt;0,Stock[[#This Row],[REMAINING QUANTITY
(auto-fill)]]=0),"SOLD OUT",
IF(AND(Stock[[#This Row],[BUYING QUANTITY]]&gt;0,Stock[[#This Row],[REMAINING QUANTITY
(auto-fill)]]&gt;0),"HOLDING",""))</f>
        <v/>
      </c>
      <c r="C2978" s="113">
        <f t="shared" si="46"/>
        <v>2965</v>
      </c>
      <c r="D2978" s="79"/>
      <c r="E2978" s="80"/>
      <c r="F2978" s="162"/>
      <c r="G2978" s="85"/>
      <c r="H2978" s="86"/>
      <c r="I2978" s="164"/>
      <c r="J2978" s="115" t="str">
        <f>IF(Stock[[#This Row],[BUYING QUANTITY]]&gt;0,Stock[[#This Row],[BUYING PRICE]]*Stock[[#This Row],[BUYING QUANTITY]]*Stock[[#This Row],[% BUYING FEE]],"")</f>
        <v/>
      </c>
      <c r="K2978" s="89"/>
      <c r="L2978" s="90"/>
      <c r="M2978" s="117" t="str">
        <f>IF(Stock[[#This Row],[BUYING QUANTITY]]&gt;0,Stock[[#This Row],[BUYING PRICE]]*(1+Stock[[#This Row],[% THRESHOLD (RETURN)_1]]),"")</f>
        <v/>
      </c>
      <c r="N2978" s="91"/>
      <c r="O2978" s="117" t="str">
        <f>IF(Stock[[#This Row],[BUYING QUANTITY]]&gt;0,Stock[[#This Row],[BUYING PRICE]]*(1+Stock[[#This Row],[% THRESHOLD (RETURN)_2]]),"")</f>
        <v/>
      </c>
      <c r="P2978" s="91"/>
      <c r="Q2978" s="117" t="str">
        <f>IF(Stock[[#This Row],[BUYING QUANTITY]]&gt;0,Stock[[#This Row],[BUYING PRICE]]*(1+Stock[[#This Row],[% THRESHOLD (LOSS)]]),"")</f>
        <v/>
      </c>
      <c r="R2978" s="105"/>
      <c r="S2978" s="118" t="str">
        <f>IF(Stock[[#This Row],[CASH DIVIDEND]]&gt;0,Stock[[#This Row],[CASH DIVIDEND]]/(Stock[[#This Row],[BUYING PRICE]]*Stock[[#This Row],[BUYING QUANTITY]]),"")</f>
        <v/>
      </c>
      <c r="T2978" s="105"/>
      <c r="U2978" s="79"/>
      <c r="V2978" s="97"/>
      <c r="W2978" s="98"/>
      <c r="X2978" s="168"/>
      <c r="Y2978" s="126" t="str">
        <f>IF(Stock[[#This Row],[SELLING QUANTITY]]&gt;0,Stock[[#This Row],[SELLING PRICE]]*Stock[[#This Row],[SELLING QUANTITY]]*Stock[[#This Row],[% SELLING FEE]]+Stock[[#This Row],[SELLING PRICE]]*Stock[[#This Row],[SELLING QUANTITY]]*$D$12,"")</f>
        <v/>
      </c>
      <c r="Z2978" s="121">
        <f>Stock[[#This Row],[BUYING QUANTITY]]+Stock[[#This Row],[STOCK DIVIDEND]]-Stock[[#This Row],[SELLING QUANTITY]]</f>
        <v>0</v>
      </c>
      <c r="AA297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8" s="121">
        <f ca="1">IF(Stock[[#This Row],[SELLING DATE]]&gt;0,Stock[[#This Row],[SELLING DATE]]-Stock[[#This Row],[BUY DATE]]+1,IF(Stock[[#This Row],[BUY DATE]]=0,0,TODAY()-Stock[[#This Row],[BUY DATE]]+1))</f>
        <v>0</v>
      </c>
      <c r="AC2978" s="122" t="str">
        <f>IFERROR(Stock[[#This Row],[CASH DIVIDEND]]+Stock[[#This Row],[RETURN/(LOSS) FROM TRADING
(auto-fill)]],"")</f>
        <v/>
      </c>
      <c r="AD297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8" s="146" t="str">
        <f ca="1">IFERROR(IF(Stock[[#This Row],[HOLDING DAYS
(auto-fill)]]&lt;365,Stock[[#This Row],[% TOTAL RETURN/(LOSS)
(auto-fill)]]*365/Stock[[#This Row],[HOLDING DAYS
(auto-fill)]],POWER((1+Stock[[#This Row],[% TOTAL RETURN/(LOSS)
(auto-fill)]]),1/(Stock[[#This Row],[HOLDING DAYS
(auto-fill)]]/365))-1),"")</f>
        <v/>
      </c>
      <c r="AF2978" s="81"/>
      <c r="AG2978" s="149" t="str">
        <f>IF(Stock[[#This Row],[STATUS
(auto-fill)]]="HOLDING",Stock[[#This Row],[MARKET PRICE]]-Stock[[#This Row],[BUYING PRICE]],"")</f>
        <v/>
      </c>
      <c r="AH2978" s="143" t="str">
        <f>IFERROR(Stock[[#This Row],[CHANGE
(auto-fill)]]/Stock[[#This Row],[BUYING PRICE]],"")</f>
        <v/>
      </c>
      <c r="AI2978" s="130" t="str">
        <f>IF(Stock[[#This Row],[MARKET PRICE]]&gt;0,Stock[[#This Row],[MARKET PRICE]]*Stock[[#This Row],[REMAINING QUANTITY
(auto-fill)]],"")</f>
        <v/>
      </c>
    </row>
    <row r="2979" spans="2:35">
      <c r="B2979" s="110" t="str">
        <f>IF(AND(Stock[[#This Row],[BUYING QUANTITY]]&gt;0,Stock[[#This Row],[REMAINING QUANTITY
(auto-fill)]]=0),"SOLD OUT",
IF(AND(Stock[[#This Row],[BUYING QUANTITY]]&gt;0,Stock[[#This Row],[REMAINING QUANTITY
(auto-fill)]]&gt;0),"HOLDING",""))</f>
        <v/>
      </c>
      <c r="C2979" s="113">
        <f t="shared" si="46"/>
        <v>2966</v>
      </c>
      <c r="D2979" s="79"/>
      <c r="E2979" s="80"/>
      <c r="F2979" s="162"/>
      <c r="G2979" s="85"/>
      <c r="H2979" s="86"/>
      <c r="I2979" s="164"/>
      <c r="J2979" s="115" t="str">
        <f>IF(Stock[[#This Row],[BUYING QUANTITY]]&gt;0,Stock[[#This Row],[BUYING PRICE]]*Stock[[#This Row],[BUYING QUANTITY]]*Stock[[#This Row],[% BUYING FEE]],"")</f>
        <v/>
      </c>
      <c r="K2979" s="89"/>
      <c r="L2979" s="90"/>
      <c r="M2979" s="117" t="str">
        <f>IF(Stock[[#This Row],[BUYING QUANTITY]]&gt;0,Stock[[#This Row],[BUYING PRICE]]*(1+Stock[[#This Row],[% THRESHOLD (RETURN)_1]]),"")</f>
        <v/>
      </c>
      <c r="N2979" s="91"/>
      <c r="O2979" s="117" t="str">
        <f>IF(Stock[[#This Row],[BUYING QUANTITY]]&gt;0,Stock[[#This Row],[BUYING PRICE]]*(1+Stock[[#This Row],[% THRESHOLD (RETURN)_2]]),"")</f>
        <v/>
      </c>
      <c r="P2979" s="91"/>
      <c r="Q2979" s="117" t="str">
        <f>IF(Stock[[#This Row],[BUYING QUANTITY]]&gt;0,Stock[[#This Row],[BUYING PRICE]]*(1+Stock[[#This Row],[% THRESHOLD (LOSS)]]),"")</f>
        <v/>
      </c>
      <c r="R2979" s="105"/>
      <c r="S2979" s="118" t="str">
        <f>IF(Stock[[#This Row],[CASH DIVIDEND]]&gt;0,Stock[[#This Row],[CASH DIVIDEND]]/(Stock[[#This Row],[BUYING PRICE]]*Stock[[#This Row],[BUYING QUANTITY]]),"")</f>
        <v/>
      </c>
      <c r="T2979" s="105"/>
      <c r="U2979" s="79"/>
      <c r="V2979" s="97"/>
      <c r="W2979" s="98"/>
      <c r="X2979" s="168"/>
      <c r="Y2979" s="126" t="str">
        <f>IF(Stock[[#This Row],[SELLING QUANTITY]]&gt;0,Stock[[#This Row],[SELLING PRICE]]*Stock[[#This Row],[SELLING QUANTITY]]*Stock[[#This Row],[% SELLING FEE]]+Stock[[#This Row],[SELLING PRICE]]*Stock[[#This Row],[SELLING QUANTITY]]*$D$12,"")</f>
        <v/>
      </c>
      <c r="Z2979" s="121">
        <f>Stock[[#This Row],[BUYING QUANTITY]]+Stock[[#This Row],[STOCK DIVIDEND]]-Stock[[#This Row],[SELLING QUANTITY]]</f>
        <v>0</v>
      </c>
      <c r="AA297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79" s="121">
        <f ca="1">IF(Stock[[#This Row],[SELLING DATE]]&gt;0,Stock[[#This Row],[SELLING DATE]]-Stock[[#This Row],[BUY DATE]]+1,IF(Stock[[#This Row],[BUY DATE]]=0,0,TODAY()-Stock[[#This Row],[BUY DATE]]+1))</f>
        <v>0</v>
      </c>
      <c r="AC2979" s="122" t="str">
        <f>IFERROR(Stock[[#This Row],[CASH DIVIDEND]]+Stock[[#This Row],[RETURN/(LOSS) FROM TRADING
(auto-fill)]],"")</f>
        <v/>
      </c>
      <c r="AD297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79" s="146" t="str">
        <f ca="1">IFERROR(IF(Stock[[#This Row],[HOLDING DAYS
(auto-fill)]]&lt;365,Stock[[#This Row],[% TOTAL RETURN/(LOSS)
(auto-fill)]]*365/Stock[[#This Row],[HOLDING DAYS
(auto-fill)]],POWER((1+Stock[[#This Row],[% TOTAL RETURN/(LOSS)
(auto-fill)]]),1/(Stock[[#This Row],[HOLDING DAYS
(auto-fill)]]/365))-1),"")</f>
        <v/>
      </c>
      <c r="AF2979" s="81"/>
      <c r="AG2979" s="149" t="str">
        <f>IF(Stock[[#This Row],[STATUS
(auto-fill)]]="HOLDING",Stock[[#This Row],[MARKET PRICE]]-Stock[[#This Row],[BUYING PRICE]],"")</f>
        <v/>
      </c>
      <c r="AH2979" s="143" t="str">
        <f>IFERROR(Stock[[#This Row],[CHANGE
(auto-fill)]]/Stock[[#This Row],[BUYING PRICE]],"")</f>
        <v/>
      </c>
      <c r="AI2979" s="130" t="str">
        <f>IF(Stock[[#This Row],[MARKET PRICE]]&gt;0,Stock[[#This Row],[MARKET PRICE]]*Stock[[#This Row],[REMAINING QUANTITY
(auto-fill)]],"")</f>
        <v/>
      </c>
    </row>
    <row r="2980" spans="2:35">
      <c r="B2980" s="110" t="str">
        <f>IF(AND(Stock[[#This Row],[BUYING QUANTITY]]&gt;0,Stock[[#This Row],[REMAINING QUANTITY
(auto-fill)]]=0),"SOLD OUT",
IF(AND(Stock[[#This Row],[BUYING QUANTITY]]&gt;0,Stock[[#This Row],[REMAINING QUANTITY
(auto-fill)]]&gt;0),"HOLDING",""))</f>
        <v/>
      </c>
      <c r="C2980" s="113">
        <f t="shared" si="46"/>
        <v>2967</v>
      </c>
      <c r="D2980" s="79"/>
      <c r="E2980" s="80"/>
      <c r="F2980" s="162"/>
      <c r="G2980" s="85"/>
      <c r="H2980" s="86"/>
      <c r="I2980" s="164"/>
      <c r="J2980" s="115" t="str">
        <f>IF(Stock[[#This Row],[BUYING QUANTITY]]&gt;0,Stock[[#This Row],[BUYING PRICE]]*Stock[[#This Row],[BUYING QUANTITY]]*Stock[[#This Row],[% BUYING FEE]],"")</f>
        <v/>
      </c>
      <c r="K2980" s="89"/>
      <c r="L2980" s="90"/>
      <c r="M2980" s="117" t="str">
        <f>IF(Stock[[#This Row],[BUYING QUANTITY]]&gt;0,Stock[[#This Row],[BUYING PRICE]]*(1+Stock[[#This Row],[% THRESHOLD (RETURN)_1]]),"")</f>
        <v/>
      </c>
      <c r="N2980" s="91"/>
      <c r="O2980" s="117" t="str">
        <f>IF(Stock[[#This Row],[BUYING QUANTITY]]&gt;0,Stock[[#This Row],[BUYING PRICE]]*(1+Stock[[#This Row],[% THRESHOLD (RETURN)_2]]),"")</f>
        <v/>
      </c>
      <c r="P2980" s="91"/>
      <c r="Q2980" s="117" t="str">
        <f>IF(Stock[[#This Row],[BUYING QUANTITY]]&gt;0,Stock[[#This Row],[BUYING PRICE]]*(1+Stock[[#This Row],[% THRESHOLD (LOSS)]]),"")</f>
        <v/>
      </c>
      <c r="R2980" s="105"/>
      <c r="S2980" s="118" t="str">
        <f>IF(Stock[[#This Row],[CASH DIVIDEND]]&gt;0,Stock[[#This Row],[CASH DIVIDEND]]/(Stock[[#This Row],[BUYING PRICE]]*Stock[[#This Row],[BUYING QUANTITY]]),"")</f>
        <v/>
      </c>
      <c r="T2980" s="105"/>
      <c r="U2980" s="79"/>
      <c r="V2980" s="97"/>
      <c r="W2980" s="98"/>
      <c r="X2980" s="168"/>
      <c r="Y2980" s="126" t="str">
        <f>IF(Stock[[#This Row],[SELLING QUANTITY]]&gt;0,Stock[[#This Row],[SELLING PRICE]]*Stock[[#This Row],[SELLING QUANTITY]]*Stock[[#This Row],[% SELLING FEE]]+Stock[[#This Row],[SELLING PRICE]]*Stock[[#This Row],[SELLING QUANTITY]]*$D$12,"")</f>
        <v/>
      </c>
      <c r="Z2980" s="121">
        <f>Stock[[#This Row],[BUYING QUANTITY]]+Stock[[#This Row],[STOCK DIVIDEND]]-Stock[[#This Row],[SELLING QUANTITY]]</f>
        <v>0</v>
      </c>
      <c r="AA298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0" s="121">
        <f ca="1">IF(Stock[[#This Row],[SELLING DATE]]&gt;0,Stock[[#This Row],[SELLING DATE]]-Stock[[#This Row],[BUY DATE]]+1,IF(Stock[[#This Row],[BUY DATE]]=0,0,TODAY()-Stock[[#This Row],[BUY DATE]]+1))</f>
        <v>0</v>
      </c>
      <c r="AC2980" s="122" t="str">
        <f>IFERROR(Stock[[#This Row],[CASH DIVIDEND]]+Stock[[#This Row],[RETURN/(LOSS) FROM TRADING
(auto-fill)]],"")</f>
        <v/>
      </c>
      <c r="AD298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0" s="146" t="str">
        <f ca="1">IFERROR(IF(Stock[[#This Row],[HOLDING DAYS
(auto-fill)]]&lt;365,Stock[[#This Row],[% TOTAL RETURN/(LOSS)
(auto-fill)]]*365/Stock[[#This Row],[HOLDING DAYS
(auto-fill)]],POWER((1+Stock[[#This Row],[% TOTAL RETURN/(LOSS)
(auto-fill)]]),1/(Stock[[#This Row],[HOLDING DAYS
(auto-fill)]]/365))-1),"")</f>
        <v/>
      </c>
      <c r="AF2980" s="81"/>
      <c r="AG2980" s="149" t="str">
        <f>IF(Stock[[#This Row],[STATUS
(auto-fill)]]="HOLDING",Stock[[#This Row],[MARKET PRICE]]-Stock[[#This Row],[BUYING PRICE]],"")</f>
        <v/>
      </c>
      <c r="AH2980" s="143" t="str">
        <f>IFERROR(Stock[[#This Row],[CHANGE
(auto-fill)]]/Stock[[#This Row],[BUYING PRICE]],"")</f>
        <v/>
      </c>
      <c r="AI2980" s="130" t="str">
        <f>IF(Stock[[#This Row],[MARKET PRICE]]&gt;0,Stock[[#This Row],[MARKET PRICE]]*Stock[[#This Row],[REMAINING QUANTITY
(auto-fill)]],"")</f>
        <v/>
      </c>
    </row>
    <row r="2981" spans="2:35">
      <c r="B2981" s="110" t="str">
        <f>IF(AND(Stock[[#This Row],[BUYING QUANTITY]]&gt;0,Stock[[#This Row],[REMAINING QUANTITY
(auto-fill)]]=0),"SOLD OUT",
IF(AND(Stock[[#This Row],[BUYING QUANTITY]]&gt;0,Stock[[#This Row],[REMAINING QUANTITY
(auto-fill)]]&gt;0),"HOLDING",""))</f>
        <v/>
      </c>
      <c r="C2981" s="113">
        <f t="shared" si="46"/>
        <v>2968</v>
      </c>
      <c r="D2981" s="79"/>
      <c r="E2981" s="80"/>
      <c r="F2981" s="162"/>
      <c r="G2981" s="85"/>
      <c r="H2981" s="86"/>
      <c r="I2981" s="164"/>
      <c r="J2981" s="115" t="str">
        <f>IF(Stock[[#This Row],[BUYING QUANTITY]]&gt;0,Stock[[#This Row],[BUYING PRICE]]*Stock[[#This Row],[BUYING QUANTITY]]*Stock[[#This Row],[% BUYING FEE]],"")</f>
        <v/>
      </c>
      <c r="K2981" s="89"/>
      <c r="L2981" s="90"/>
      <c r="M2981" s="117" t="str">
        <f>IF(Stock[[#This Row],[BUYING QUANTITY]]&gt;0,Stock[[#This Row],[BUYING PRICE]]*(1+Stock[[#This Row],[% THRESHOLD (RETURN)_1]]),"")</f>
        <v/>
      </c>
      <c r="N2981" s="91"/>
      <c r="O2981" s="117" t="str">
        <f>IF(Stock[[#This Row],[BUYING QUANTITY]]&gt;0,Stock[[#This Row],[BUYING PRICE]]*(1+Stock[[#This Row],[% THRESHOLD (RETURN)_2]]),"")</f>
        <v/>
      </c>
      <c r="P2981" s="91"/>
      <c r="Q2981" s="117" t="str">
        <f>IF(Stock[[#This Row],[BUYING QUANTITY]]&gt;0,Stock[[#This Row],[BUYING PRICE]]*(1+Stock[[#This Row],[% THRESHOLD (LOSS)]]),"")</f>
        <v/>
      </c>
      <c r="R2981" s="105"/>
      <c r="S2981" s="118" t="str">
        <f>IF(Stock[[#This Row],[CASH DIVIDEND]]&gt;0,Stock[[#This Row],[CASH DIVIDEND]]/(Stock[[#This Row],[BUYING PRICE]]*Stock[[#This Row],[BUYING QUANTITY]]),"")</f>
        <v/>
      </c>
      <c r="T2981" s="105"/>
      <c r="U2981" s="79"/>
      <c r="V2981" s="97"/>
      <c r="W2981" s="98"/>
      <c r="X2981" s="168"/>
      <c r="Y2981" s="126" t="str">
        <f>IF(Stock[[#This Row],[SELLING QUANTITY]]&gt;0,Stock[[#This Row],[SELLING PRICE]]*Stock[[#This Row],[SELLING QUANTITY]]*Stock[[#This Row],[% SELLING FEE]]+Stock[[#This Row],[SELLING PRICE]]*Stock[[#This Row],[SELLING QUANTITY]]*$D$12,"")</f>
        <v/>
      </c>
      <c r="Z2981" s="121">
        <f>Stock[[#This Row],[BUYING QUANTITY]]+Stock[[#This Row],[STOCK DIVIDEND]]-Stock[[#This Row],[SELLING QUANTITY]]</f>
        <v>0</v>
      </c>
      <c r="AA298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1" s="121">
        <f ca="1">IF(Stock[[#This Row],[SELLING DATE]]&gt;0,Stock[[#This Row],[SELLING DATE]]-Stock[[#This Row],[BUY DATE]]+1,IF(Stock[[#This Row],[BUY DATE]]=0,0,TODAY()-Stock[[#This Row],[BUY DATE]]+1))</f>
        <v>0</v>
      </c>
      <c r="AC2981" s="122" t="str">
        <f>IFERROR(Stock[[#This Row],[CASH DIVIDEND]]+Stock[[#This Row],[RETURN/(LOSS) FROM TRADING
(auto-fill)]],"")</f>
        <v/>
      </c>
      <c r="AD298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1" s="146" t="str">
        <f ca="1">IFERROR(IF(Stock[[#This Row],[HOLDING DAYS
(auto-fill)]]&lt;365,Stock[[#This Row],[% TOTAL RETURN/(LOSS)
(auto-fill)]]*365/Stock[[#This Row],[HOLDING DAYS
(auto-fill)]],POWER((1+Stock[[#This Row],[% TOTAL RETURN/(LOSS)
(auto-fill)]]),1/(Stock[[#This Row],[HOLDING DAYS
(auto-fill)]]/365))-1),"")</f>
        <v/>
      </c>
      <c r="AF2981" s="81"/>
      <c r="AG2981" s="149" t="str">
        <f>IF(Stock[[#This Row],[STATUS
(auto-fill)]]="HOLDING",Stock[[#This Row],[MARKET PRICE]]-Stock[[#This Row],[BUYING PRICE]],"")</f>
        <v/>
      </c>
      <c r="AH2981" s="143" t="str">
        <f>IFERROR(Stock[[#This Row],[CHANGE
(auto-fill)]]/Stock[[#This Row],[BUYING PRICE]],"")</f>
        <v/>
      </c>
      <c r="AI2981" s="130" t="str">
        <f>IF(Stock[[#This Row],[MARKET PRICE]]&gt;0,Stock[[#This Row],[MARKET PRICE]]*Stock[[#This Row],[REMAINING QUANTITY
(auto-fill)]],"")</f>
        <v/>
      </c>
    </row>
    <row r="2982" spans="2:35">
      <c r="B2982" s="110" t="str">
        <f>IF(AND(Stock[[#This Row],[BUYING QUANTITY]]&gt;0,Stock[[#This Row],[REMAINING QUANTITY
(auto-fill)]]=0),"SOLD OUT",
IF(AND(Stock[[#This Row],[BUYING QUANTITY]]&gt;0,Stock[[#This Row],[REMAINING QUANTITY
(auto-fill)]]&gt;0),"HOLDING",""))</f>
        <v/>
      </c>
      <c r="C2982" s="113">
        <f t="shared" si="46"/>
        <v>2969</v>
      </c>
      <c r="D2982" s="79"/>
      <c r="E2982" s="80"/>
      <c r="F2982" s="162"/>
      <c r="G2982" s="85"/>
      <c r="H2982" s="86"/>
      <c r="I2982" s="164"/>
      <c r="J2982" s="115" t="str">
        <f>IF(Stock[[#This Row],[BUYING QUANTITY]]&gt;0,Stock[[#This Row],[BUYING PRICE]]*Stock[[#This Row],[BUYING QUANTITY]]*Stock[[#This Row],[% BUYING FEE]],"")</f>
        <v/>
      </c>
      <c r="K2982" s="89"/>
      <c r="L2982" s="90"/>
      <c r="M2982" s="117" t="str">
        <f>IF(Stock[[#This Row],[BUYING QUANTITY]]&gt;0,Stock[[#This Row],[BUYING PRICE]]*(1+Stock[[#This Row],[% THRESHOLD (RETURN)_1]]),"")</f>
        <v/>
      </c>
      <c r="N2982" s="91"/>
      <c r="O2982" s="117" t="str">
        <f>IF(Stock[[#This Row],[BUYING QUANTITY]]&gt;0,Stock[[#This Row],[BUYING PRICE]]*(1+Stock[[#This Row],[% THRESHOLD (RETURN)_2]]),"")</f>
        <v/>
      </c>
      <c r="P2982" s="91"/>
      <c r="Q2982" s="117" t="str">
        <f>IF(Stock[[#This Row],[BUYING QUANTITY]]&gt;0,Stock[[#This Row],[BUYING PRICE]]*(1+Stock[[#This Row],[% THRESHOLD (LOSS)]]),"")</f>
        <v/>
      </c>
      <c r="R2982" s="105"/>
      <c r="S2982" s="118" t="str">
        <f>IF(Stock[[#This Row],[CASH DIVIDEND]]&gt;0,Stock[[#This Row],[CASH DIVIDEND]]/(Stock[[#This Row],[BUYING PRICE]]*Stock[[#This Row],[BUYING QUANTITY]]),"")</f>
        <v/>
      </c>
      <c r="T2982" s="105"/>
      <c r="U2982" s="79"/>
      <c r="V2982" s="97"/>
      <c r="W2982" s="98"/>
      <c r="X2982" s="168"/>
      <c r="Y2982" s="126" t="str">
        <f>IF(Stock[[#This Row],[SELLING QUANTITY]]&gt;0,Stock[[#This Row],[SELLING PRICE]]*Stock[[#This Row],[SELLING QUANTITY]]*Stock[[#This Row],[% SELLING FEE]]+Stock[[#This Row],[SELLING PRICE]]*Stock[[#This Row],[SELLING QUANTITY]]*$D$12,"")</f>
        <v/>
      </c>
      <c r="Z2982" s="121">
        <f>Stock[[#This Row],[BUYING QUANTITY]]+Stock[[#This Row],[STOCK DIVIDEND]]-Stock[[#This Row],[SELLING QUANTITY]]</f>
        <v>0</v>
      </c>
      <c r="AA298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2" s="121">
        <f ca="1">IF(Stock[[#This Row],[SELLING DATE]]&gt;0,Stock[[#This Row],[SELLING DATE]]-Stock[[#This Row],[BUY DATE]]+1,IF(Stock[[#This Row],[BUY DATE]]=0,0,TODAY()-Stock[[#This Row],[BUY DATE]]+1))</f>
        <v>0</v>
      </c>
      <c r="AC2982" s="122" t="str">
        <f>IFERROR(Stock[[#This Row],[CASH DIVIDEND]]+Stock[[#This Row],[RETURN/(LOSS) FROM TRADING
(auto-fill)]],"")</f>
        <v/>
      </c>
      <c r="AD298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2" s="146" t="str">
        <f ca="1">IFERROR(IF(Stock[[#This Row],[HOLDING DAYS
(auto-fill)]]&lt;365,Stock[[#This Row],[% TOTAL RETURN/(LOSS)
(auto-fill)]]*365/Stock[[#This Row],[HOLDING DAYS
(auto-fill)]],POWER((1+Stock[[#This Row],[% TOTAL RETURN/(LOSS)
(auto-fill)]]),1/(Stock[[#This Row],[HOLDING DAYS
(auto-fill)]]/365))-1),"")</f>
        <v/>
      </c>
      <c r="AF2982" s="81"/>
      <c r="AG2982" s="149" t="str">
        <f>IF(Stock[[#This Row],[STATUS
(auto-fill)]]="HOLDING",Stock[[#This Row],[MARKET PRICE]]-Stock[[#This Row],[BUYING PRICE]],"")</f>
        <v/>
      </c>
      <c r="AH2982" s="143" t="str">
        <f>IFERROR(Stock[[#This Row],[CHANGE
(auto-fill)]]/Stock[[#This Row],[BUYING PRICE]],"")</f>
        <v/>
      </c>
      <c r="AI2982" s="130" t="str">
        <f>IF(Stock[[#This Row],[MARKET PRICE]]&gt;0,Stock[[#This Row],[MARKET PRICE]]*Stock[[#This Row],[REMAINING QUANTITY
(auto-fill)]],"")</f>
        <v/>
      </c>
    </row>
    <row r="2983" spans="2:35">
      <c r="B2983" s="110" t="str">
        <f>IF(AND(Stock[[#This Row],[BUYING QUANTITY]]&gt;0,Stock[[#This Row],[REMAINING QUANTITY
(auto-fill)]]=0),"SOLD OUT",
IF(AND(Stock[[#This Row],[BUYING QUANTITY]]&gt;0,Stock[[#This Row],[REMAINING QUANTITY
(auto-fill)]]&gt;0),"HOLDING",""))</f>
        <v/>
      </c>
      <c r="C2983" s="113">
        <f t="shared" si="46"/>
        <v>2970</v>
      </c>
      <c r="D2983" s="79"/>
      <c r="E2983" s="80"/>
      <c r="F2983" s="162"/>
      <c r="G2983" s="85"/>
      <c r="H2983" s="86"/>
      <c r="I2983" s="164"/>
      <c r="J2983" s="115" t="str">
        <f>IF(Stock[[#This Row],[BUYING QUANTITY]]&gt;0,Stock[[#This Row],[BUYING PRICE]]*Stock[[#This Row],[BUYING QUANTITY]]*Stock[[#This Row],[% BUYING FEE]],"")</f>
        <v/>
      </c>
      <c r="K2983" s="89"/>
      <c r="L2983" s="90"/>
      <c r="M2983" s="117" t="str">
        <f>IF(Stock[[#This Row],[BUYING QUANTITY]]&gt;0,Stock[[#This Row],[BUYING PRICE]]*(1+Stock[[#This Row],[% THRESHOLD (RETURN)_1]]),"")</f>
        <v/>
      </c>
      <c r="N2983" s="91"/>
      <c r="O2983" s="117" t="str">
        <f>IF(Stock[[#This Row],[BUYING QUANTITY]]&gt;0,Stock[[#This Row],[BUYING PRICE]]*(1+Stock[[#This Row],[% THRESHOLD (RETURN)_2]]),"")</f>
        <v/>
      </c>
      <c r="P2983" s="91"/>
      <c r="Q2983" s="117" t="str">
        <f>IF(Stock[[#This Row],[BUYING QUANTITY]]&gt;0,Stock[[#This Row],[BUYING PRICE]]*(1+Stock[[#This Row],[% THRESHOLD (LOSS)]]),"")</f>
        <v/>
      </c>
      <c r="R2983" s="105"/>
      <c r="S2983" s="118" t="str">
        <f>IF(Stock[[#This Row],[CASH DIVIDEND]]&gt;0,Stock[[#This Row],[CASH DIVIDEND]]/(Stock[[#This Row],[BUYING PRICE]]*Stock[[#This Row],[BUYING QUANTITY]]),"")</f>
        <v/>
      </c>
      <c r="T2983" s="105"/>
      <c r="U2983" s="79"/>
      <c r="V2983" s="97"/>
      <c r="W2983" s="98"/>
      <c r="X2983" s="168"/>
      <c r="Y2983" s="126" t="str">
        <f>IF(Stock[[#This Row],[SELLING QUANTITY]]&gt;0,Stock[[#This Row],[SELLING PRICE]]*Stock[[#This Row],[SELLING QUANTITY]]*Stock[[#This Row],[% SELLING FEE]]+Stock[[#This Row],[SELLING PRICE]]*Stock[[#This Row],[SELLING QUANTITY]]*$D$12,"")</f>
        <v/>
      </c>
      <c r="Z2983" s="121">
        <f>Stock[[#This Row],[BUYING QUANTITY]]+Stock[[#This Row],[STOCK DIVIDEND]]-Stock[[#This Row],[SELLING QUANTITY]]</f>
        <v>0</v>
      </c>
      <c r="AA298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3" s="121">
        <f ca="1">IF(Stock[[#This Row],[SELLING DATE]]&gt;0,Stock[[#This Row],[SELLING DATE]]-Stock[[#This Row],[BUY DATE]]+1,IF(Stock[[#This Row],[BUY DATE]]=0,0,TODAY()-Stock[[#This Row],[BUY DATE]]+1))</f>
        <v>0</v>
      </c>
      <c r="AC2983" s="122" t="str">
        <f>IFERROR(Stock[[#This Row],[CASH DIVIDEND]]+Stock[[#This Row],[RETURN/(LOSS) FROM TRADING
(auto-fill)]],"")</f>
        <v/>
      </c>
      <c r="AD298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3" s="146" t="str">
        <f ca="1">IFERROR(IF(Stock[[#This Row],[HOLDING DAYS
(auto-fill)]]&lt;365,Stock[[#This Row],[% TOTAL RETURN/(LOSS)
(auto-fill)]]*365/Stock[[#This Row],[HOLDING DAYS
(auto-fill)]],POWER((1+Stock[[#This Row],[% TOTAL RETURN/(LOSS)
(auto-fill)]]),1/(Stock[[#This Row],[HOLDING DAYS
(auto-fill)]]/365))-1),"")</f>
        <v/>
      </c>
      <c r="AF2983" s="81"/>
      <c r="AG2983" s="149" t="str">
        <f>IF(Stock[[#This Row],[STATUS
(auto-fill)]]="HOLDING",Stock[[#This Row],[MARKET PRICE]]-Stock[[#This Row],[BUYING PRICE]],"")</f>
        <v/>
      </c>
      <c r="AH2983" s="143" t="str">
        <f>IFERROR(Stock[[#This Row],[CHANGE
(auto-fill)]]/Stock[[#This Row],[BUYING PRICE]],"")</f>
        <v/>
      </c>
      <c r="AI2983" s="130" t="str">
        <f>IF(Stock[[#This Row],[MARKET PRICE]]&gt;0,Stock[[#This Row],[MARKET PRICE]]*Stock[[#This Row],[REMAINING QUANTITY
(auto-fill)]],"")</f>
        <v/>
      </c>
    </row>
    <row r="2984" spans="2:35">
      <c r="B2984" s="110" t="str">
        <f>IF(AND(Stock[[#This Row],[BUYING QUANTITY]]&gt;0,Stock[[#This Row],[REMAINING QUANTITY
(auto-fill)]]=0),"SOLD OUT",
IF(AND(Stock[[#This Row],[BUYING QUANTITY]]&gt;0,Stock[[#This Row],[REMAINING QUANTITY
(auto-fill)]]&gt;0),"HOLDING",""))</f>
        <v/>
      </c>
      <c r="C2984" s="113">
        <f t="shared" si="46"/>
        <v>2971</v>
      </c>
      <c r="D2984" s="79"/>
      <c r="E2984" s="80"/>
      <c r="F2984" s="162"/>
      <c r="G2984" s="85"/>
      <c r="H2984" s="86"/>
      <c r="I2984" s="164"/>
      <c r="J2984" s="115" t="str">
        <f>IF(Stock[[#This Row],[BUYING QUANTITY]]&gt;0,Stock[[#This Row],[BUYING PRICE]]*Stock[[#This Row],[BUYING QUANTITY]]*Stock[[#This Row],[% BUYING FEE]],"")</f>
        <v/>
      </c>
      <c r="K2984" s="89"/>
      <c r="L2984" s="90"/>
      <c r="M2984" s="117" t="str">
        <f>IF(Stock[[#This Row],[BUYING QUANTITY]]&gt;0,Stock[[#This Row],[BUYING PRICE]]*(1+Stock[[#This Row],[% THRESHOLD (RETURN)_1]]),"")</f>
        <v/>
      </c>
      <c r="N2984" s="91"/>
      <c r="O2984" s="117" t="str">
        <f>IF(Stock[[#This Row],[BUYING QUANTITY]]&gt;0,Stock[[#This Row],[BUYING PRICE]]*(1+Stock[[#This Row],[% THRESHOLD (RETURN)_2]]),"")</f>
        <v/>
      </c>
      <c r="P2984" s="91"/>
      <c r="Q2984" s="117" t="str">
        <f>IF(Stock[[#This Row],[BUYING QUANTITY]]&gt;0,Stock[[#This Row],[BUYING PRICE]]*(1+Stock[[#This Row],[% THRESHOLD (LOSS)]]),"")</f>
        <v/>
      </c>
      <c r="R2984" s="105"/>
      <c r="S2984" s="118" t="str">
        <f>IF(Stock[[#This Row],[CASH DIVIDEND]]&gt;0,Stock[[#This Row],[CASH DIVIDEND]]/(Stock[[#This Row],[BUYING PRICE]]*Stock[[#This Row],[BUYING QUANTITY]]),"")</f>
        <v/>
      </c>
      <c r="T2984" s="105"/>
      <c r="U2984" s="79"/>
      <c r="V2984" s="97"/>
      <c r="W2984" s="98"/>
      <c r="X2984" s="168"/>
      <c r="Y2984" s="126" t="str">
        <f>IF(Stock[[#This Row],[SELLING QUANTITY]]&gt;0,Stock[[#This Row],[SELLING PRICE]]*Stock[[#This Row],[SELLING QUANTITY]]*Stock[[#This Row],[% SELLING FEE]]+Stock[[#This Row],[SELLING PRICE]]*Stock[[#This Row],[SELLING QUANTITY]]*$D$12,"")</f>
        <v/>
      </c>
      <c r="Z2984" s="121">
        <f>Stock[[#This Row],[BUYING QUANTITY]]+Stock[[#This Row],[STOCK DIVIDEND]]-Stock[[#This Row],[SELLING QUANTITY]]</f>
        <v>0</v>
      </c>
      <c r="AA298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4" s="121">
        <f ca="1">IF(Stock[[#This Row],[SELLING DATE]]&gt;0,Stock[[#This Row],[SELLING DATE]]-Stock[[#This Row],[BUY DATE]]+1,IF(Stock[[#This Row],[BUY DATE]]=0,0,TODAY()-Stock[[#This Row],[BUY DATE]]+1))</f>
        <v>0</v>
      </c>
      <c r="AC2984" s="122" t="str">
        <f>IFERROR(Stock[[#This Row],[CASH DIVIDEND]]+Stock[[#This Row],[RETURN/(LOSS) FROM TRADING
(auto-fill)]],"")</f>
        <v/>
      </c>
      <c r="AD298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4" s="146" t="str">
        <f ca="1">IFERROR(IF(Stock[[#This Row],[HOLDING DAYS
(auto-fill)]]&lt;365,Stock[[#This Row],[% TOTAL RETURN/(LOSS)
(auto-fill)]]*365/Stock[[#This Row],[HOLDING DAYS
(auto-fill)]],POWER((1+Stock[[#This Row],[% TOTAL RETURN/(LOSS)
(auto-fill)]]),1/(Stock[[#This Row],[HOLDING DAYS
(auto-fill)]]/365))-1),"")</f>
        <v/>
      </c>
      <c r="AF2984" s="81"/>
      <c r="AG2984" s="149" t="str">
        <f>IF(Stock[[#This Row],[STATUS
(auto-fill)]]="HOLDING",Stock[[#This Row],[MARKET PRICE]]-Stock[[#This Row],[BUYING PRICE]],"")</f>
        <v/>
      </c>
      <c r="AH2984" s="143" t="str">
        <f>IFERROR(Stock[[#This Row],[CHANGE
(auto-fill)]]/Stock[[#This Row],[BUYING PRICE]],"")</f>
        <v/>
      </c>
      <c r="AI2984" s="130" t="str">
        <f>IF(Stock[[#This Row],[MARKET PRICE]]&gt;0,Stock[[#This Row],[MARKET PRICE]]*Stock[[#This Row],[REMAINING QUANTITY
(auto-fill)]],"")</f>
        <v/>
      </c>
    </row>
    <row r="2985" spans="2:35">
      <c r="B2985" s="110" t="str">
        <f>IF(AND(Stock[[#This Row],[BUYING QUANTITY]]&gt;0,Stock[[#This Row],[REMAINING QUANTITY
(auto-fill)]]=0),"SOLD OUT",
IF(AND(Stock[[#This Row],[BUYING QUANTITY]]&gt;0,Stock[[#This Row],[REMAINING QUANTITY
(auto-fill)]]&gt;0),"HOLDING",""))</f>
        <v/>
      </c>
      <c r="C2985" s="113">
        <f t="shared" si="46"/>
        <v>2972</v>
      </c>
      <c r="D2985" s="79"/>
      <c r="E2985" s="80"/>
      <c r="F2985" s="162"/>
      <c r="G2985" s="85"/>
      <c r="H2985" s="86"/>
      <c r="I2985" s="164"/>
      <c r="J2985" s="115" t="str">
        <f>IF(Stock[[#This Row],[BUYING QUANTITY]]&gt;0,Stock[[#This Row],[BUYING PRICE]]*Stock[[#This Row],[BUYING QUANTITY]]*Stock[[#This Row],[% BUYING FEE]],"")</f>
        <v/>
      </c>
      <c r="K2985" s="89"/>
      <c r="L2985" s="90"/>
      <c r="M2985" s="117" t="str">
        <f>IF(Stock[[#This Row],[BUYING QUANTITY]]&gt;0,Stock[[#This Row],[BUYING PRICE]]*(1+Stock[[#This Row],[% THRESHOLD (RETURN)_1]]),"")</f>
        <v/>
      </c>
      <c r="N2985" s="91"/>
      <c r="O2985" s="117" t="str">
        <f>IF(Stock[[#This Row],[BUYING QUANTITY]]&gt;0,Stock[[#This Row],[BUYING PRICE]]*(1+Stock[[#This Row],[% THRESHOLD (RETURN)_2]]),"")</f>
        <v/>
      </c>
      <c r="P2985" s="91"/>
      <c r="Q2985" s="117" t="str">
        <f>IF(Stock[[#This Row],[BUYING QUANTITY]]&gt;0,Stock[[#This Row],[BUYING PRICE]]*(1+Stock[[#This Row],[% THRESHOLD (LOSS)]]),"")</f>
        <v/>
      </c>
      <c r="R2985" s="105"/>
      <c r="S2985" s="118" t="str">
        <f>IF(Stock[[#This Row],[CASH DIVIDEND]]&gt;0,Stock[[#This Row],[CASH DIVIDEND]]/(Stock[[#This Row],[BUYING PRICE]]*Stock[[#This Row],[BUYING QUANTITY]]),"")</f>
        <v/>
      </c>
      <c r="T2985" s="105"/>
      <c r="U2985" s="79"/>
      <c r="V2985" s="97"/>
      <c r="W2985" s="98"/>
      <c r="X2985" s="168"/>
      <c r="Y2985" s="126" t="str">
        <f>IF(Stock[[#This Row],[SELLING QUANTITY]]&gt;0,Stock[[#This Row],[SELLING PRICE]]*Stock[[#This Row],[SELLING QUANTITY]]*Stock[[#This Row],[% SELLING FEE]]+Stock[[#This Row],[SELLING PRICE]]*Stock[[#This Row],[SELLING QUANTITY]]*$D$12,"")</f>
        <v/>
      </c>
      <c r="Z2985" s="121">
        <f>Stock[[#This Row],[BUYING QUANTITY]]+Stock[[#This Row],[STOCK DIVIDEND]]-Stock[[#This Row],[SELLING QUANTITY]]</f>
        <v>0</v>
      </c>
      <c r="AA298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5" s="121">
        <f ca="1">IF(Stock[[#This Row],[SELLING DATE]]&gt;0,Stock[[#This Row],[SELLING DATE]]-Stock[[#This Row],[BUY DATE]]+1,IF(Stock[[#This Row],[BUY DATE]]=0,0,TODAY()-Stock[[#This Row],[BUY DATE]]+1))</f>
        <v>0</v>
      </c>
      <c r="AC2985" s="122" t="str">
        <f>IFERROR(Stock[[#This Row],[CASH DIVIDEND]]+Stock[[#This Row],[RETURN/(LOSS) FROM TRADING
(auto-fill)]],"")</f>
        <v/>
      </c>
      <c r="AD298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5" s="146" t="str">
        <f ca="1">IFERROR(IF(Stock[[#This Row],[HOLDING DAYS
(auto-fill)]]&lt;365,Stock[[#This Row],[% TOTAL RETURN/(LOSS)
(auto-fill)]]*365/Stock[[#This Row],[HOLDING DAYS
(auto-fill)]],POWER((1+Stock[[#This Row],[% TOTAL RETURN/(LOSS)
(auto-fill)]]),1/(Stock[[#This Row],[HOLDING DAYS
(auto-fill)]]/365))-1),"")</f>
        <v/>
      </c>
      <c r="AF2985" s="81"/>
      <c r="AG2985" s="149" t="str">
        <f>IF(Stock[[#This Row],[STATUS
(auto-fill)]]="HOLDING",Stock[[#This Row],[MARKET PRICE]]-Stock[[#This Row],[BUYING PRICE]],"")</f>
        <v/>
      </c>
      <c r="AH2985" s="143" t="str">
        <f>IFERROR(Stock[[#This Row],[CHANGE
(auto-fill)]]/Stock[[#This Row],[BUYING PRICE]],"")</f>
        <v/>
      </c>
      <c r="AI2985" s="130" t="str">
        <f>IF(Stock[[#This Row],[MARKET PRICE]]&gt;0,Stock[[#This Row],[MARKET PRICE]]*Stock[[#This Row],[REMAINING QUANTITY
(auto-fill)]],"")</f>
        <v/>
      </c>
    </row>
    <row r="2986" spans="2:35">
      <c r="B2986" s="110" t="str">
        <f>IF(AND(Stock[[#This Row],[BUYING QUANTITY]]&gt;0,Stock[[#This Row],[REMAINING QUANTITY
(auto-fill)]]=0),"SOLD OUT",
IF(AND(Stock[[#This Row],[BUYING QUANTITY]]&gt;0,Stock[[#This Row],[REMAINING QUANTITY
(auto-fill)]]&gt;0),"HOLDING",""))</f>
        <v/>
      </c>
      <c r="C2986" s="113">
        <f t="shared" si="46"/>
        <v>2973</v>
      </c>
      <c r="D2986" s="79"/>
      <c r="E2986" s="80"/>
      <c r="F2986" s="162"/>
      <c r="G2986" s="85"/>
      <c r="H2986" s="86"/>
      <c r="I2986" s="164"/>
      <c r="J2986" s="115" t="str">
        <f>IF(Stock[[#This Row],[BUYING QUANTITY]]&gt;0,Stock[[#This Row],[BUYING PRICE]]*Stock[[#This Row],[BUYING QUANTITY]]*Stock[[#This Row],[% BUYING FEE]],"")</f>
        <v/>
      </c>
      <c r="K2986" s="89"/>
      <c r="L2986" s="90"/>
      <c r="M2986" s="117" t="str">
        <f>IF(Stock[[#This Row],[BUYING QUANTITY]]&gt;0,Stock[[#This Row],[BUYING PRICE]]*(1+Stock[[#This Row],[% THRESHOLD (RETURN)_1]]),"")</f>
        <v/>
      </c>
      <c r="N2986" s="91"/>
      <c r="O2986" s="117" t="str">
        <f>IF(Stock[[#This Row],[BUYING QUANTITY]]&gt;0,Stock[[#This Row],[BUYING PRICE]]*(1+Stock[[#This Row],[% THRESHOLD (RETURN)_2]]),"")</f>
        <v/>
      </c>
      <c r="P2986" s="91"/>
      <c r="Q2986" s="117" t="str">
        <f>IF(Stock[[#This Row],[BUYING QUANTITY]]&gt;0,Stock[[#This Row],[BUYING PRICE]]*(1+Stock[[#This Row],[% THRESHOLD (LOSS)]]),"")</f>
        <v/>
      </c>
      <c r="R2986" s="105"/>
      <c r="S2986" s="118" t="str">
        <f>IF(Stock[[#This Row],[CASH DIVIDEND]]&gt;0,Stock[[#This Row],[CASH DIVIDEND]]/(Stock[[#This Row],[BUYING PRICE]]*Stock[[#This Row],[BUYING QUANTITY]]),"")</f>
        <v/>
      </c>
      <c r="T2986" s="105"/>
      <c r="U2986" s="79"/>
      <c r="V2986" s="97"/>
      <c r="W2986" s="98"/>
      <c r="X2986" s="168"/>
      <c r="Y2986" s="126" t="str">
        <f>IF(Stock[[#This Row],[SELLING QUANTITY]]&gt;0,Stock[[#This Row],[SELLING PRICE]]*Stock[[#This Row],[SELLING QUANTITY]]*Stock[[#This Row],[% SELLING FEE]]+Stock[[#This Row],[SELLING PRICE]]*Stock[[#This Row],[SELLING QUANTITY]]*$D$12,"")</f>
        <v/>
      </c>
      <c r="Z2986" s="121">
        <f>Stock[[#This Row],[BUYING QUANTITY]]+Stock[[#This Row],[STOCK DIVIDEND]]-Stock[[#This Row],[SELLING QUANTITY]]</f>
        <v>0</v>
      </c>
      <c r="AA298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6" s="121">
        <f ca="1">IF(Stock[[#This Row],[SELLING DATE]]&gt;0,Stock[[#This Row],[SELLING DATE]]-Stock[[#This Row],[BUY DATE]]+1,IF(Stock[[#This Row],[BUY DATE]]=0,0,TODAY()-Stock[[#This Row],[BUY DATE]]+1))</f>
        <v>0</v>
      </c>
      <c r="AC2986" s="122" t="str">
        <f>IFERROR(Stock[[#This Row],[CASH DIVIDEND]]+Stock[[#This Row],[RETURN/(LOSS) FROM TRADING
(auto-fill)]],"")</f>
        <v/>
      </c>
      <c r="AD298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6" s="146" t="str">
        <f ca="1">IFERROR(IF(Stock[[#This Row],[HOLDING DAYS
(auto-fill)]]&lt;365,Stock[[#This Row],[% TOTAL RETURN/(LOSS)
(auto-fill)]]*365/Stock[[#This Row],[HOLDING DAYS
(auto-fill)]],POWER((1+Stock[[#This Row],[% TOTAL RETURN/(LOSS)
(auto-fill)]]),1/(Stock[[#This Row],[HOLDING DAYS
(auto-fill)]]/365))-1),"")</f>
        <v/>
      </c>
      <c r="AF2986" s="81"/>
      <c r="AG2986" s="149" t="str">
        <f>IF(Stock[[#This Row],[STATUS
(auto-fill)]]="HOLDING",Stock[[#This Row],[MARKET PRICE]]-Stock[[#This Row],[BUYING PRICE]],"")</f>
        <v/>
      </c>
      <c r="AH2986" s="143" t="str">
        <f>IFERROR(Stock[[#This Row],[CHANGE
(auto-fill)]]/Stock[[#This Row],[BUYING PRICE]],"")</f>
        <v/>
      </c>
      <c r="AI2986" s="130" t="str">
        <f>IF(Stock[[#This Row],[MARKET PRICE]]&gt;0,Stock[[#This Row],[MARKET PRICE]]*Stock[[#This Row],[REMAINING QUANTITY
(auto-fill)]],"")</f>
        <v/>
      </c>
    </row>
    <row r="2987" spans="2:35">
      <c r="B2987" s="110" t="str">
        <f>IF(AND(Stock[[#This Row],[BUYING QUANTITY]]&gt;0,Stock[[#This Row],[REMAINING QUANTITY
(auto-fill)]]=0),"SOLD OUT",
IF(AND(Stock[[#This Row],[BUYING QUANTITY]]&gt;0,Stock[[#This Row],[REMAINING QUANTITY
(auto-fill)]]&gt;0),"HOLDING",""))</f>
        <v/>
      </c>
      <c r="C2987" s="113">
        <f t="shared" si="46"/>
        <v>2974</v>
      </c>
      <c r="D2987" s="79"/>
      <c r="E2987" s="80"/>
      <c r="F2987" s="162"/>
      <c r="G2987" s="85"/>
      <c r="H2987" s="86"/>
      <c r="I2987" s="164"/>
      <c r="J2987" s="115" t="str">
        <f>IF(Stock[[#This Row],[BUYING QUANTITY]]&gt;0,Stock[[#This Row],[BUYING PRICE]]*Stock[[#This Row],[BUYING QUANTITY]]*Stock[[#This Row],[% BUYING FEE]],"")</f>
        <v/>
      </c>
      <c r="K2987" s="89"/>
      <c r="L2987" s="90"/>
      <c r="M2987" s="117" t="str">
        <f>IF(Stock[[#This Row],[BUYING QUANTITY]]&gt;0,Stock[[#This Row],[BUYING PRICE]]*(1+Stock[[#This Row],[% THRESHOLD (RETURN)_1]]),"")</f>
        <v/>
      </c>
      <c r="N2987" s="91"/>
      <c r="O2987" s="117" t="str">
        <f>IF(Stock[[#This Row],[BUYING QUANTITY]]&gt;0,Stock[[#This Row],[BUYING PRICE]]*(1+Stock[[#This Row],[% THRESHOLD (RETURN)_2]]),"")</f>
        <v/>
      </c>
      <c r="P2987" s="91"/>
      <c r="Q2987" s="117" t="str">
        <f>IF(Stock[[#This Row],[BUYING QUANTITY]]&gt;0,Stock[[#This Row],[BUYING PRICE]]*(1+Stock[[#This Row],[% THRESHOLD (LOSS)]]),"")</f>
        <v/>
      </c>
      <c r="R2987" s="105"/>
      <c r="S2987" s="118" t="str">
        <f>IF(Stock[[#This Row],[CASH DIVIDEND]]&gt;0,Stock[[#This Row],[CASH DIVIDEND]]/(Stock[[#This Row],[BUYING PRICE]]*Stock[[#This Row],[BUYING QUANTITY]]),"")</f>
        <v/>
      </c>
      <c r="T2987" s="105"/>
      <c r="U2987" s="79"/>
      <c r="V2987" s="97"/>
      <c r="W2987" s="98"/>
      <c r="X2987" s="168"/>
      <c r="Y2987" s="126" t="str">
        <f>IF(Stock[[#This Row],[SELLING QUANTITY]]&gt;0,Stock[[#This Row],[SELLING PRICE]]*Stock[[#This Row],[SELLING QUANTITY]]*Stock[[#This Row],[% SELLING FEE]]+Stock[[#This Row],[SELLING PRICE]]*Stock[[#This Row],[SELLING QUANTITY]]*$D$12,"")</f>
        <v/>
      </c>
      <c r="Z2987" s="121">
        <f>Stock[[#This Row],[BUYING QUANTITY]]+Stock[[#This Row],[STOCK DIVIDEND]]-Stock[[#This Row],[SELLING QUANTITY]]</f>
        <v>0</v>
      </c>
      <c r="AA298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7" s="121">
        <f ca="1">IF(Stock[[#This Row],[SELLING DATE]]&gt;0,Stock[[#This Row],[SELLING DATE]]-Stock[[#This Row],[BUY DATE]]+1,IF(Stock[[#This Row],[BUY DATE]]=0,0,TODAY()-Stock[[#This Row],[BUY DATE]]+1))</f>
        <v>0</v>
      </c>
      <c r="AC2987" s="122" t="str">
        <f>IFERROR(Stock[[#This Row],[CASH DIVIDEND]]+Stock[[#This Row],[RETURN/(LOSS) FROM TRADING
(auto-fill)]],"")</f>
        <v/>
      </c>
      <c r="AD298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7" s="146" t="str">
        <f ca="1">IFERROR(IF(Stock[[#This Row],[HOLDING DAYS
(auto-fill)]]&lt;365,Stock[[#This Row],[% TOTAL RETURN/(LOSS)
(auto-fill)]]*365/Stock[[#This Row],[HOLDING DAYS
(auto-fill)]],POWER((1+Stock[[#This Row],[% TOTAL RETURN/(LOSS)
(auto-fill)]]),1/(Stock[[#This Row],[HOLDING DAYS
(auto-fill)]]/365))-1),"")</f>
        <v/>
      </c>
      <c r="AF2987" s="81"/>
      <c r="AG2987" s="149" t="str">
        <f>IF(Stock[[#This Row],[STATUS
(auto-fill)]]="HOLDING",Stock[[#This Row],[MARKET PRICE]]-Stock[[#This Row],[BUYING PRICE]],"")</f>
        <v/>
      </c>
      <c r="AH2987" s="143" t="str">
        <f>IFERROR(Stock[[#This Row],[CHANGE
(auto-fill)]]/Stock[[#This Row],[BUYING PRICE]],"")</f>
        <v/>
      </c>
      <c r="AI2987" s="130" t="str">
        <f>IF(Stock[[#This Row],[MARKET PRICE]]&gt;0,Stock[[#This Row],[MARKET PRICE]]*Stock[[#This Row],[REMAINING QUANTITY
(auto-fill)]],"")</f>
        <v/>
      </c>
    </row>
    <row r="2988" spans="2:35">
      <c r="B2988" s="110" t="str">
        <f>IF(AND(Stock[[#This Row],[BUYING QUANTITY]]&gt;0,Stock[[#This Row],[REMAINING QUANTITY
(auto-fill)]]=0),"SOLD OUT",
IF(AND(Stock[[#This Row],[BUYING QUANTITY]]&gt;0,Stock[[#This Row],[REMAINING QUANTITY
(auto-fill)]]&gt;0),"HOLDING",""))</f>
        <v/>
      </c>
      <c r="C2988" s="113">
        <f t="shared" si="46"/>
        <v>2975</v>
      </c>
      <c r="D2988" s="79"/>
      <c r="E2988" s="80"/>
      <c r="F2988" s="162"/>
      <c r="G2988" s="85"/>
      <c r="H2988" s="86"/>
      <c r="I2988" s="164"/>
      <c r="J2988" s="115" t="str">
        <f>IF(Stock[[#This Row],[BUYING QUANTITY]]&gt;0,Stock[[#This Row],[BUYING PRICE]]*Stock[[#This Row],[BUYING QUANTITY]]*Stock[[#This Row],[% BUYING FEE]],"")</f>
        <v/>
      </c>
      <c r="K2988" s="89"/>
      <c r="L2988" s="90"/>
      <c r="M2988" s="117" t="str">
        <f>IF(Stock[[#This Row],[BUYING QUANTITY]]&gt;0,Stock[[#This Row],[BUYING PRICE]]*(1+Stock[[#This Row],[% THRESHOLD (RETURN)_1]]),"")</f>
        <v/>
      </c>
      <c r="N2988" s="91"/>
      <c r="O2988" s="117" t="str">
        <f>IF(Stock[[#This Row],[BUYING QUANTITY]]&gt;0,Stock[[#This Row],[BUYING PRICE]]*(1+Stock[[#This Row],[% THRESHOLD (RETURN)_2]]),"")</f>
        <v/>
      </c>
      <c r="P2988" s="91"/>
      <c r="Q2988" s="117" t="str">
        <f>IF(Stock[[#This Row],[BUYING QUANTITY]]&gt;0,Stock[[#This Row],[BUYING PRICE]]*(1+Stock[[#This Row],[% THRESHOLD (LOSS)]]),"")</f>
        <v/>
      </c>
      <c r="R2988" s="105"/>
      <c r="S2988" s="118" t="str">
        <f>IF(Stock[[#This Row],[CASH DIVIDEND]]&gt;0,Stock[[#This Row],[CASH DIVIDEND]]/(Stock[[#This Row],[BUYING PRICE]]*Stock[[#This Row],[BUYING QUANTITY]]),"")</f>
        <v/>
      </c>
      <c r="T2988" s="105"/>
      <c r="U2988" s="79"/>
      <c r="V2988" s="97"/>
      <c r="W2988" s="98"/>
      <c r="X2988" s="168"/>
      <c r="Y2988" s="126" t="str">
        <f>IF(Stock[[#This Row],[SELLING QUANTITY]]&gt;0,Stock[[#This Row],[SELLING PRICE]]*Stock[[#This Row],[SELLING QUANTITY]]*Stock[[#This Row],[% SELLING FEE]]+Stock[[#This Row],[SELLING PRICE]]*Stock[[#This Row],[SELLING QUANTITY]]*$D$12,"")</f>
        <v/>
      </c>
      <c r="Z2988" s="121">
        <f>Stock[[#This Row],[BUYING QUANTITY]]+Stock[[#This Row],[STOCK DIVIDEND]]-Stock[[#This Row],[SELLING QUANTITY]]</f>
        <v>0</v>
      </c>
      <c r="AA298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8" s="121">
        <f ca="1">IF(Stock[[#This Row],[SELLING DATE]]&gt;0,Stock[[#This Row],[SELLING DATE]]-Stock[[#This Row],[BUY DATE]]+1,IF(Stock[[#This Row],[BUY DATE]]=0,0,TODAY()-Stock[[#This Row],[BUY DATE]]+1))</f>
        <v>0</v>
      </c>
      <c r="AC2988" s="122" t="str">
        <f>IFERROR(Stock[[#This Row],[CASH DIVIDEND]]+Stock[[#This Row],[RETURN/(LOSS) FROM TRADING
(auto-fill)]],"")</f>
        <v/>
      </c>
      <c r="AD298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8" s="146" t="str">
        <f ca="1">IFERROR(IF(Stock[[#This Row],[HOLDING DAYS
(auto-fill)]]&lt;365,Stock[[#This Row],[% TOTAL RETURN/(LOSS)
(auto-fill)]]*365/Stock[[#This Row],[HOLDING DAYS
(auto-fill)]],POWER((1+Stock[[#This Row],[% TOTAL RETURN/(LOSS)
(auto-fill)]]),1/(Stock[[#This Row],[HOLDING DAYS
(auto-fill)]]/365))-1),"")</f>
        <v/>
      </c>
      <c r="AF2988" s="81"/>
      <c r="AG2988" s="149" t="str">
        <f>IF(Stock[[#This Row],[STATUS
(auto-fill)]]="HOLDING",Stock[[#This Row],[MARKET PRICE]]-Stock[[#This Row],[BUYING PRICE]],"")</f>
        <v/>
      </c>
      <c r="AH2988" s="143" t="str">
        <f>IFERROR(Stock[[#This Row],[CHANGE
(auto-fill)]]/Stock[[#This Row],[BUYING PRICE]],"")</f>
        <v/>
      </c>
      <c r="AI2988" s="130" t="str">
        <f>IF(Stock[[#This Row],[MARKET PRICE]]&gt;0,Stock[[#This Row],[MARKET PRICE]]*Stock[[#This Row],[REMAINING QUANTITY
(auto-fill)]],"")</f>
        <v/>
      </c>
    </row>
    <row r="2989" spans="2:35">
      <c r="B2989" s="110" t="str">
        <f>IF(AND(Stock[[#This Row],[BUYING QUANTITY]]&gt;0,Stock[[#This Row],[REMAINING QUANTITY
(auto-fill)]]=0),"SOLD OUT",
IF(AND(Stock[[#This Row],[BUYING QUANTITY]]&gt;0,Stock[[#This Row],[REMAINING QUANTITY
(auto-fill)]]&gt;0),"HOLDING",""))</f>
        <v/>
      </c>
      <c r="C2989" s="113">
        <f t="shared" si="46"/>
        <v>2976</v>
      </c>
      <c r="D2989" s="79"/>
      <c r="E2989" s="80"/>
      <c r="F2989" s="162"/>
      <c r="G2989" s="85"/>
      <c r="H2989" s="86"/>
      <c r="I2989" s="164"/>
      <c r="J2989" s="115" t="str">
        <f>IF(Stock[[#This Row],[BUYING QUANTITY]]&gt;0,Stock[[#This Row],[BUYING PRICE]]*Stock[[#This Row],[BUYING QUANTITY]]*Stock[[#This Row],[% BUYING FEE]],"")</f>
        <v/>
      </c>
      <c r="K2989" s="89"/>
      <c r="L2989" s="90"/>
      <c r="M2989" s="117" t="str">
        <f>IF(Stock[[#This Row],[BUYING QUANTITY]]&gt;0,Stock[[#This Row],[BUYING PRICE]]*(1+Stock[[#This Row],[% THRESHOLD (RETURN)_1]]),"")</f>
        <v/>
      </c>
      <c r="N2989" s="91"/>
      <c r="O2989" s="117" t="str">
        <f>IF(Stock[[#This Row],[BUYING QUANTITY]]&gt;0,Stock[[#This Row],[BUYING PRICE]]*(1+Stock[[#This Row],[% THRESHOLD (RETURN)_2]]),"")</f>
        <v/>
      </c>
      <c r="P2989" s="91"/>
      <c r="Q2989" s="117" t="str">
        <f>IF(Stock[[#This Row],[BUYING QUANTITY]]&gt;0,Stock[[#This Row],[BUYING PRICE]]*(1+Stock[[#This Row],[% THRESHOLD (LOSS)]]),"")</f>
        <v/>
      </c>
      <c r="R2989" s="105"/>
      <c r="S2989" s="118" t="str">
        <f>IF(Stock[[#This Row],[CASH DIVIDEND]]&gt;0,Stock[[#This Row],[CASH DIVIDEND]]/(Stock[[#This Row],[BUYING PRICE]]*Stock[[#This Row],[BUYING QUANTITY]]),"")</f>
        <v/>
      </c>
      <c r="T2989" s="105"/>
      <c r="U2989" s="79"/>
      <c r="V2989" s="97"/>
      <c r="W2989" s="98"/>
      <c r="X2989" s="168"/>
      <c r="Y2989" s="126" t="str">
        <f>IF(Stock[[#This Row],[SELLING QUANTITY]]&gt;0,Stock[[#This Row],[SELLING PRICE]]*Stock[[#This Row],[SELLING QUANTITY]]*Stock[[#This Row],[% SELLING FEE]]+Stock[[#This Row],[SELLING PRICE]]*Stock[[#This Row],[SELLING QUANTITY]]*$D$12,"")</f>
        <v/>
      </c>
      <c r="Z2989" s="121">
        <f>Stock[[#This Row],[BUYING QUANTITY]]+Stock[[#This Row],[STOCK DIVIDEND]]-Stock[[#This Row],[SELLING QUANTITY]]</f>
        <v>0</v>
      </c>
      <c r="AA298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89" s="121">
        <f ca="1">IF(Stock[[#This Row],[SELLING DATE]]&gt;0,Stock[[#This Row],[SELLING DATE]]-Stock[[#This Row],[BUY DATE]]+1,IF(Stock[[#This Row],[BUY DATE]]=0,0,TODAY()-Stock[[#This Row],[BUY DATE]]+1))</f>
        <v>0</v>
      </c>
      <c r="AC2989" s="122" t="str">
        <f>IFERROR(Stock[[#This Row],[CASH DIVIDEND]]+Stock[[#This Row],[RETURN/(LOSS) FROM TRADING
(auto-fill)]],"")</f>
        <v/>
      </c>
      <c r="AD298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89" s="146" t="str">
        <f ca="1">IFERROR(IF(Stock[[#This Row],[HOLDING DAYS
(auto-fill)]]&lt;365,Stock[[#This Row],[% TOTAL RETURN/(LOSS)
(auto-fill)]]*365/Stock[[#This Row],[HOLDING DAYS
(auto-fill)]],POWER((1+Stock[[#This Row],[% TOTAL RETURN/(LOSS)
(auto-fill)]]),1/(Stock[[#This Row],[HOLDING DAYS
(auto-fill)]]/365))-1),"")</f>
        <v/>
      </c>
      <c r="AF2989" s="81"/>
      <c r="AG2989" s="149" t="str">
        <f>IF(Stock[[#This Row],[STATUS
(auto-fill)]]="HOLDING",Stock[[#This Row],[MARKET PRICE]]-Stock[[#This Row],[BUYING PRICE]],"")</f>
        <v/>
      </c>
      <c r="AH2989" s="143" t="str">
        <f>IFERROR(Stock[[#This Row],[CHANGE
(auto-fill)]]/Stock[[#This Row],[BUYING PRICE]],"")</f>
        <v/>
      </c>
      <c r="AI2989" s="130" t="str">
        <f>IF(Stock[[#This Row],[MARKET PRICE]]&gt;0,Stock[[#This Row],[MARKET PRICE]]*Stock[[#This Row],[REMAINING QUANTITY
(auto-fill)]],"")</f>
        <v/>
      </c>
    </row>
    <row r="2990" spans="2:35">
      <c r="B2990" s="110" t="str">
        <f>IF(AND(Stock[[#This Row],[BUYING QUANTITY]]&gt;0,Stock[[#This Row],[REMAINING QUANTITY
(auto-fill)]]=0),"SOLD OUT",
IF(AND(Stock[[#This Row],[BUYING QUANTITY]]&gt;0,Stock[[#This Row],[REMAINING QUANTITY
(auto-fill)]]&gt;0),"HOLDING",""))</f>
        <v/>
      </c>
      <c r="C2990" s="113">
        <f t="shared" si="46"/>
        <v>2977</v>
      </c>
      <c r="D2990" s="79"/>
      <c r="E2990" s="80"/>
      <c r="F2990" s="162"/>
      <c r="G2990" s="85"/>
      <c r="H2990" s="86"/>
      <c r="I2990" s="164"/>
      <c r="J2990" s="115" t="str">
        <f>IF(Stock[[#This Row],[BUYING QUANTITY]]&gt;0,Stock[[#This Row],[BUYING PRICE]]*Stock[[#This Row],[BUYING QUANTITY]]*Stock[[#This Row],[% BUYING FEE]],"")</f>
        <v/>
      </c>
      <c r="K2990" s="89"/>
      <c r="L2990" s="90"/>
      <c r="M2990" s="117" t="str">
        <f>IF(Stock[[#This Row],[BUYING QUANTITY]]&gt;0,Stock[[#This Row],[BUYING PRICE]]*(1+Stock[[#This Row],[% THRESHOLD (RETURN)_1]]),"")</f>
        <v/>
      </c>
      <c r="N2990" s="91"/>
      <c r="O2990" s="117" t="str">
        <f>IF(Stock[[#This Row],[BUYING QUANTITY]]&gt;0,Stock[[#This Row],[BUYING PRICE]]*(1+Stock[[#This Row],[% THRESHOLD (RETURN)_2]]),"")</f>
        <v/>
      </c>
      <c r="P2990" s="91"/>
      <c r="Q2990" s="117" t="str">
        <f>IF(Stock[[#This Row],[BUYING QUANTITY]]&gt;0,Stock[[#This Row],[BUYING PRICE]]*(1+Stock[[#This Row],[% THRESHOLD (LOSS)]]),"")</f>
        <v/>
      </c>
      <c r="R2990" s="105"/>
      <c r="S2990" s="118" t="str">
        <f>IF(Stock[[#This Row],[CASH DIVIDEND]]&gt;0,Stock[[#This Row],[CASH DIVIDEND]]/(Stock[[#This Row],[BUYING PRICE]]*Stock[[#This Row],[BUYING QUANTITY]]),"")</f>
        <v/>
      </c>
      <c r="T2990" s="105"/>
      <c r="U2990" s="79"/>
      <c r="V2990" s="97"/>
      <c r="W2990" s="98"/>
      <c r="X2990" s="168"/>
      <c r="Y2990" s="126" t="str">
        <f>IF(Stock[[#This Row],[SELLING QUANTITY]]&gt;0,Stock[[#This Row],[SELLING PRICE]]*Stock[[#This Row],[SELLING QUANTITY]]*Stock[[#This Row],[% SELLING FEE]]+Stock[[#This Row],[SELLING PRICE]]*Stock[[#This Row],[SELLING QUANTITY]]*$D$12,"")</f>
        <v/>
      </c>
      <c r="Z2990" s="121">
        <f>Stock[[#This Row],[BUYING QUANTITY]]+Stock[[#This Row],[STOCK DIVIDEND]]-Stock[[#This Row],[SELLING QUANTITY]]</f>
        <v>0</v>
      </c>
      <c r="AA299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0" s="121">
        <f ca="1">IF(Stock[[#This Row],[SELLING DATE]]&gt;0,Stock[[#This Row],[SELLING DATE]]-Stock[[#This Row],[BUY DATE]]+1,IF(Stock[[#This Row],[BUY DATE]]=0,0,TODAY()-Stock[[#This Row],[BUY DATE]]+1))</f>
        <v>0</v>
      </c>
      <c r="AC2990" s="122" t="str">
        <f>IFERROR(Stock[[#This Row],[CASH DIVIDEND]]+Stock[[#This Row],[RETURN/(LOSS) FROM TRADING
(auto-fill)]],"")</f>
        <v/>
      </c>
      <c r="AD2990"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0" s="146" t="str">
        <f ca="1">IFERROR(IF(Stock[[#This Row],[HOLDING DAYS
(auto-fill)]]&lt;365,Stock[[#This Row],[% TOTAL RETURN/(LOSS)
(auto-fill)]]*365/Stock[[#This Row],[HOLDING DAYS
(auto-fill)]],POWER((1+Stock[[#This Row],[% TOTAL RETURN/(LOSS)
(auto-fill)]]),1/(Stock[[#This Row],[HOLDING DAYS
(auto-fill)]]/365))-1),"")</f>
        <v/>
      </c>
      <c r="AF2990" s="81"/>
      <c r="AG2990" s="149" t="str">
        <f>IF(Stock[[#This Row],[STATUS
(auto-fill)]]="HOLDING",Stock[[#This Row],[MARKET PRICE]]-Stock[[#This Row],[BUYING PRICE]],"")</f>
        <v/>
      </c>
      <c r="AH2990" s="143" t="str">
        <f>IFERROR(Stock[[#This Row],[CHANGE
(auto-fill)]]/Stock[[#This Row],[BUYING PRICE]],"")</f>
        <v/>
      </c>
      <c r="AI2990" s="130" t="str">
        <f>IF(Stock[[#This Row],[MARKET PRICE]]&gt;0,Stock[[#This Row],[MARKET PRICE]]*Stock[[#This Row],[REMAINING QUANTITY
(auto-fill)]],"")</f>
        <v/>
      </c>
    </row>
    <row r="2991" spans="2:35">
      <c r="B2991" s="110" t="str">
        <f>IF(AND(Stock[[#This Row],[BUYING QUANTITY]]&gt;0,Stock[[#This Row],[REMAINING QUANTITY
(auto-fill)]]=0),"SOLD OUT",
IF(AND(Stock[[#This Row],[BUYING QUANTITY]]&gt;0,Stock[[#This Row],[REMAINING QUANTITY
(auto-fill)]]&gt;0),"HOLDING",""))</f>
        <v/>
      </c>
      <c r="C2991" s="113">
        <f t="shared" si="46"/>
        <v>2978</v>
      </c>
      <c r="D2991" s="79"/>
      <c r="E2991" s="80"/>
      <c r="F2991" s="162"/>
      <c r="G2991" s="85"/>
      <c r="H2991" s="86"/>
      <c r="I2991" s="164"/>
      <c r="J2991" s="115" t="str">
        <f>IF(Stock[[#This Row],[BUYING QUANTITY]]&gt;0,Stock[[#This Row],[BUYING PRICE]]*Stock[[#This Row],[BUYING QUANTITY]]*Stock[[#This Row],[% BUYING FEE]],"")</f>
        <v/>
      </c>
      <c r="K2991" s="89"/>
      <c r="L2991" s="90"/>
      <c r="M2991" s="117" t="str">
        <f>IF(Stock[[#This Row],[BUYING QUANTITY]]&gt;0,Stock[[#This Row],[BUYING PRICE]]*(1+Stock[[#This Row],[% THRESHOLD (RETURN)_1]]),"")</f>
        <v/>
      </c>
      <c r="N2991" s="91"/>
      <c r="O2991" s="117" t="str">
        <f>IF(Stock[[#This Row],[BUYING QUANTITY]]&gt;0,Stock[[#This Row],[BUYING PRICE]]*(1+Stock[[#This Row],[% THRESHOLD (RETURN)_2]]),"")</f>
        <v/>
      </c>
      <c r="P2991" s="91"/>
      <c r="Q2991" s="117" t="str">
        <f>IF(Stock[[#This Row],[BUYING QUANTITY]]&gt;0,Stock[[#This Row],[BUYING PRICE]]*(1+Stock[[#This Row],[% THRESHOLD (LOSS)]]),"")</f>
        <v/>
      </c>
      <c r="R2991" s="105"/>
      <c r="S2991" s="118" t="str">
        <f>IF(Stock[[#This Row],[CASH DIVIDEND]]&gt;0,Stock[[#This Row],[CASH DIVIDEND]]/(Stock[[#This Row],[BUYING PRICE]]*Stock[[#This Row],[BUYING QUANTITY]]),"")</f>
        <v/>
      </c>
      <c r="T2991" s="105"/>
      <c r="U2991" s="79"/>
      <c r="V2991" s="97"/>
      <c r="W2991" s="98"/>
      <c r="X2991" s="168"/>
      <c r="Y2991" s="126" t="str">
        <f>IF(Stock[[#This Row],[SELLING QUANTITY]]&gt;0,Stock[[#This Row],[SELLING PRICE]]*Stock[[#This Row],[SELLING QUANTITY]]*Stock[[#This Row],[% SELLING FEE]]+Stock[[#This Row],[SELLING PRICE]]*Stock[[#This Row],[SELLING QUANTITY]]*$D$12,"")</f>
        <v/>
      </c>
      <c r="Z2991" s="121">
        <f>Stock[[#This Row],[BUYING QUANTITY]]+Stock[[#This Row],[STOCK DIVIDEND]]-Stock[[#This Row],[SELLING QUANTITY]]</f>
        <v>0</v>
      </c>
      <c r="AA299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1" s="121">
        <f ca="1">IF(Stock[[#This Row],[SELLING DATE]]&gt;0,Stock[[#This Row],[SELLING DATE]]-Stock[[#This Row],[BUY DATE]]+1,IF(Stock[[#This Row],[BUY DATE]]=0,0,TODAY()-Stock[[#This Row],[BUY DATE]]+1))</f>
        <v>0</v>
      </c>
      <c r="AC2991" s="122" t="str">
        <f>IFERROR(Stock[[#This Row],[CASH DIVIDEND]]+Stock[[#This Row],[RETURN/(LOSS) FROM TRADING
(auto-fill)]],"")</f>
        <v/>
      </c>
      <c r="AD2991"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1" s="146" t="str">
        <f ca="1">IFERROR(IF(Stock[[#This Row],[HOLDING DAYS
(auto-fill)]]&lt;365,Stock[[#This Row],[% TOTAL RETURN/(LOSS)
(auto-fill)]]*365/Stock[[#This Row],[HOLDING DAYS
(auto-fill)]],POWER((1+Stock[[#This Row],[% TOTAL RETURN/(LOSS)
(auto-fill)]]),1/(Stock[[#This Row],[HOLDING DAYS
(auto-fill)]]/365))-1),"")</f>
        <v/>
      </c>
      <c r="AF2991" s="81"/>
      <c r="AG2991" s="149" t="str">
        <f>IF(Stock[[#This Row],[STATUS
(auto-fill)]]="HOLDING",Stock[[#This Row],[MARKET PRICE]]-Stock[[#This Row],[BUYING PRICE]],"")</f>
        <v/>
      </c>
      <c r="AH2991" s="143" t="str">
        <f>IFERROR(Stock[[#This Row],[CHANGE
(auto-fill)]]/Stock[[#This Row],[BUYING PRICE]],"")</f>
        <v/>
      </c>
      <c r="AI2991" s="130" t="str">
        <f>IF(Stock[[#This Row],[MARKET PRICE]]&gt;0,Stock[[#This Row],[MARKET PRICE]]*Stock[[#This Row],[REMAINING QUANTITY
(auto-fill)]],"")</f>
        <v/>
      </c>
    </row>
    <row r="2992" spans="2:35">
      <c r="B2992" s="110" t="str">
        <f>IF(AND(Stock[[#This Row],[BUYING QUANTITY]]&gt;0,Stock[[#This Row],[REMAINING QUANTITY
(auto-fill)]]=0),"SOLD OUT",
IF(AND(Stock[[#This Row],[BUYING QUANTITY]]&gt;0,Stock[[#This Row],[REMAINING QUANTITY
(auto-fill)]]&gt;0),"HOLDING",""))</f>
        <v/>
      </c>
      <c r="C2992" s="113">
        <f t="shared" si="46"/>
        <v>2979</v>
      </c>
      <c r="D2992" s="79"/>
      <c r="E2992" s="80"/>
      <c r="F2992" s="162"/>
      <c r="G2992" s="85"/>
      <c r="H2992" s="86"/>
      <c r="I2992" s="164"/>
      <c r="J2992" s="115" t="str">
        <f>IF(Stock[[#This Row],[BUYING QUANTITY]]&gt;0,Stock[[#This Row],[BUYING PRICE]]*Stock[[#This Row],[BUYING QUANTITY]]*Stock[[#This Row],[% BUYING FEE]],"")</f>
        <v/>
      </c>
      <c r="K2992" s="89"/>
      <c r="L2992" s="90"/>
      <c r="M2992" s="117" t="str">
        <f>IF(Stock[[#This Row],[BUYING QUANTITY]]&gt;0,Stock[[#This Row],[BUYING PRICE]]*(1+Stock[[#This Row],[% THRESHOLD (RETURN)_1]]),"")</f>
        <v/>
      </c>
      <c r="N2992" s="91"/>
      <c r="O2992" s="117" t="str">
        <f>IF(Stock[[#This Row],[BUYING QUANTITY]]&gt;0,Stock[[#This Row],[BUYING PRICE]]*(1+Stock[[#This Row],[% THRESHOLD (RETURN)_2]]),"")</f>
        <v/>
      </c>
      <c r="P2992" s="91"/>
      <c r="Q2992" s="117" t="str">
        <f>IF(Stock[[#This Row],[BUYING QUANTITY]]&gt;0,Stock[[#This Row],[BUYING PRICE]]*(1+Stock[[#This Row],[% THRESHOLD (LOSS)]]),"")</f>
        <v/>
      </c>
      <c r="R2992" s="105"/>
      <c r="S2992" s="118" t="str">
        <f>IF(Stock[[#This Row],[CASH DIVIDEND]]&gt;0,Stock[[#This Row],[CASH DIVIDEND]]/(Stock[[#This Row],[BUYING PRICE]]*Stock[[#This Row],[BUYING QUANTITY]]),"")</f>
        <v/>
      </c>
      <c r="T2992" s="105"/>
      <c r="U2992" s="79"/>
      <c r="V2992" s="97"/>
      <c r="W2992" s="98"/>
      <c r="X2992" s="168"/>
      <c r="Y2992" s="126" t="str">
        <f>IF(Stock[[#This Row],[SELLING QUANTITY]]&gt;0,Stock[[#This Row],[SELLING PRICE]]*Stock[[#This Row],[SELLING QUANTITY]]*Stock[[#This Row],[% SELLING FEE]]+Stock[[#This Row],[SELLING PRICE]]*Stock[[#This Row],[SELLING QUANTITY]]*$D$12,"")</f>
        <v/>
      </c>
      <c r="Z2992" s="121">
        <f>Stock[[#This Row],[BUYING QUANTITY]]+Stock[[#This Row],[STOCK DIVIDEND]]-Stock[[#This Row],[SELLING QUANTITY]]</f>
        <v>0</v>
      </c>
      <c r="AA299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2" s="121">
        <f ca="1">IF(Stock[[#This Row],[SELLING DATE]]&gt;0,Stock[[#This Row],[SELLING DATE]]-Stock[[#This Row],[BUY DATE]]+1,IF(Stock[[#This Row],[BUY DATE]]=0,0,TODAY()-Stock[[#This Row],[BUY DATE]]+1))</f>
        <v>0</v>
      </c>
      <c r="AC2992" s="122" t="str">
        <f>IFERROR(Stock[[#This Row],[CASH DIVIDEND]]+Stock[[#This Row],[RETURN/(LOSS) FROM TRADING
(auto-fill)]],"")</f>
        <v/>
      </c>
      <c r="AD2992"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2" s="146" t="str">
        <f ca="1">IFERROR(IF(Stock[[#This Row],[HOLDING DAYS
(auto-fill)]]&lt;365,Stock[[#This Row],[% TOTAL RETURN/(LOSS)
(auto-fill)]]*365/Stock[[#This Row],[HOLDING DAYS
(auto-fill)]],POWER((1+Stock[[#This Row],[% TOTAL RETURN/(LOSS)
(auto-fill)]]),1/(Stock[[#This Row],[HOLDING DAYS
(auto-fill)]]/365))-1),"")</f>
        <v/>
      </c>
      <c r="AF2992" s="81"/>
      <c r="AG2992" s="149" t="str">
        <f>IF(Stock[[#This Row],[STATUS
(auto-fill)]]="HOLDING",Stock[[#This Row],[MARKET PRICE]]-Stock[[#This Row],[BUYING PRICE]],"")</f>
        <v/>
      </c>
      <c r="AH2992" s="143" t="str">
        <f>IFERROR(Stock[[#This Row],[CHANGE
(auto-fill)]]/Stock[[#This Row],[BUYING PRICE]],"")</f>
        <v/>
      </c>
      <c r="AI2992" s="130" t="str">
        <f>IF(Stock[[#This Row],[MARKET PRICE]]&gt;0,Stock[[#This Row],[MARKET PRICE]]*Stock[[#This Row],[REMAINING QUANTITY
(auto-fill)]],"")</f>
        <v/>
      </c>
    </row>
    <row r="2993" spans="2:35">
      <c r="B2993" s="110" t="str">
        <f>IF(AND(Stock[[#This Row],[BUYING QUANTITY]]&gt;0,Stock[[#This Row],[REMAINING QUANTITY
(auto-fill)]]=0),"SOLD OUT",
IF(AND(Stock[[#This Row],[BUYING QUANTITY]]&gt;0,Stock[[#This Row],[REMAINING QUANTITY
(auto-fill)]]&gt;0),"HOLDING",""))</f>
        <v/>
      </c>
      <c r="C2993" s="113">
        <f t="shared" si="46"/>
        <v>2980</v>
      </c>
      <c r="D2993" s="79"/>
      <c r="E2993" s="80"/>
      <c r="F2993" s="162"/>
      <c r="G2993" s="85"/>
      <c r="H2993" s="86"/>
      <c r="I2993" s="164"/>
      <c r="J2993" s="115" t="str">
        <f>IF(Stock[[#This Row],[BUYING QUANTITY]]&gt;0,Stock[[#This Row],[BUYING PRICE]]*Stock[[#This Row],[BUYING QUANTITY]]*Stock[[#This Row],[% BUYING FEE]],"")</f>
        <v/>
      </c>
      <c r="K2993" s="89"/>
      <c r="L2993" s="90"/>
      <c r="M2993" s="117" t="str">
        <f>IF(Stock[[#This Row],[BUYING QUANTITY]]&gt;0,Stock[[#This Row],[BUYING PRICE]]*(1+Stock[[#This Row],[% THRESHOLD (RETURN)_1]]),"")</f>
        <v/>
      </c>
      <c r="N2993" s="91"/>
      <c r="O2993" s="117" t="str">
        <f>IF(Stock[[#This Row],[BUYING QUANTITY]]&gt;0,Stock[[#This Row],[BUYING PRICE]]*(1+Stock[[#This Row],[% THRESHOLD (RETURN)_2]]),"")</f>
        <v/>
      </c>
      <c r="P2993" s="91"/>
      <c r="Q2993" s="117" t="str">
        <f>IF(Stock[[#This Row],[BUYING QUANTITY]]&gt;0,Stock[[#This Row],[BUYING PRICE]]*(1+Stock[[#This Row],[% THRESHOLD (LOSS)]]),"")</f>
        <v/>
      </c>
      <c r="R2993" s="105"/>
      <c r="S2993" s="118" t="str">
        <f>IF(Stock[[#This Row],[CASH DIVIDEND]]&gt;0,Stock[[#This Row],[CASH DIVIDEND]]/(Stock[[#This Row],[BUYING PRICE]]*Stock[[#This Row],[BUYING QUANTITY]]),"")</f>
        <v/>
      </c>
      <c r="T2993" s="105"/>
      <c r="U2993" s="79"/>
      <c r="V2993" s="97"/>
      <c r="W2993" s="98"/>
      <c r="X2993" s="168"/>
      <c r="Y2993" s="126" t="str">
        <f>IF(Stock[[#This Row],[SELLING QUANTITY]]&gt;0,Stock[[#This Row],[SELLING PRICE]]*Stock[[#This Row],[SELLING QUANTITY]]*Stock[[#This Row],[% SELLING FEE]]+Stock[[#This Row],[SELLING PRICE]]*Stock[[#This Row],[SELLING QUANTITY]]*$D$12,"")</f>
        <v/>
      </c>
      <c r="Z2993" s="121">
        <f>Stock[[#This Row],[BUYING QUANTITY]]+Stock[[#This Row],[STOCK DIVIDEND]]-Stock[[#This Row],[SELLING QUANTITY]]</f>
        <v>0</v>
      </c>
      <c r="AA299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3" s="121">
        <f ca="1">IF(Stock[[#This Row],[SELLING DATE]]&gt;0,Stock[[#This Row],[SELLING DATE]]-Stock[[#This Row],[BUY DATE]]+1,IF(Stock[[#This Row],[BUY DATE]]=0,0,TODAY()-Stock[[#This Row],[BUY DATE]]+1))</f>
        <v>0</v>
      </c>
      <c r="AC2993" s="122" t="str">
        <f>IFERROR(Stock[[#This Row],[CASH DIVIDEND]]+Stock[[#This Row],[RETURN/(LOSS) FROM TRADING
(auto-fill)]],"")</f>
        <v/>
      </c>
      <c r="AD2993"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3" s="146" t="str">
        <f ca="1">IFERROR(IF(Stock[[#This Row],[HOLDING DAYS
(auto-fill)]]&lt;365,Stock[[#This Row],[% TOTAL RETURN/(LOSS)
(auto-fill)]]*365/Stock[[#This Row],[HOLDING DAYS
(auto-fill)]],POWER((1+Stock[[#This Row],[% TOTAL RETURN/(LOSS)
(auto-fill)]]),1/(Stock[[#This Row],[HOLDING DAYS
(auto-fill)]]/365))-1),"")</f>
        <v/>
      </c>
      <c r="AF2993" s="81"/>
      <c r="AG2993" s="149" t="str">
        <f>IF(Stock[[#This Row],[STATUS
(auto-fill)]]="HOLDING",Stock[[#This Row],[MARKET PRICE]]-Stock[[#This Row],[BUYING PRICE]],"")</f>
        <v/>
      </c>
      <c r="AH2993" s="143" t="str">
        <f>IFERROR(Stock[[#This Row],[CHANGE
(auto-fill)]]/Stock[[#This Row],[BUYING PRICE]],"")</f>
        <v/>
      </c>
      <c r="AI2993" s="130" t="str">
        <f>IF(Stock[[#This Row],[MARKET PRICE]]&gt;0,Stock[[#This Row],[MARKET PRICE]]*Stock[[#This Row],[REMAINING QUANTITY
(auto-fill)]],"")</f>
        <v/>
      </c>
    </row>
    <row r="2994" spans="2:35">
      <c r="B2994" s="110" t="str">
        <f>IF(AND(Stock[[#This Row],[BUYING QUANTITY]]&gt;0,Stock[[#This Row],[REMAINING QUANTITY
(auto-fill)]]=0),"SOLD OUT",
IF(AND(Stock[[#This Row],[BUYING QUANTITY]]&gt;0,Stock[[#This Row],[REMAINING QUANTITY
(auto-fill)]]&gt;0),"HOLDING",""))</f>
        <v/>
      </c>
      <c r="C2994" s="113">
        <f t="shared" si="46"/>
        <v>2981</v>
      </c>
      <c r="D2994" s="79"/>
      <c r="E2994" s="80"/>
      <c r="F2994" s="162"/>
      <c r="G2994" s="85"/>
      <c r="H2994" s="86"/>
      <c r="I2994" s="164"/>
      <c r="J2994" s="115" t="str">
        <f>IF(Stock[[#This Row],[BUYING QUANTITY]]&gt;0,Stock[[#This Row],[BUYING PRICE]]*Stock[[#This Row],[BUYING QUANTITY]]*Stock[[#This Row],[% BUYING FEE]],"")</f>
        <v/>
      </c>
      <c r="K2994" s="89"/>
      <c r="L2994" s="90"/>
      <c r="M2994" s="117" t="str">
        <f>IF(Stock[[#This Row],[BUYING QUANTITY]]&gt;0,Stock[[#This Row],[BUYING PRICE]]*(1+Stock[[#This Row],[% THRESHOLD (RETURN)_1]]),"")</f>
        <v/>
      </c>
      <c r="N2994" s="91"/>
      <c r="O2994" s="117" t="str">
        <f>IF(Stock[[#This Row],[BUYING QUANTITY]]&gt;0,Stock[[#This Row],[BUYING PRICE]]*(1+Stock[[#This Row],[% THRESHOLD (RETURN)_2]]),"")</f>
        <v/>
      </c>
      <c r="P2994" s="91"/>
      <c r="Q2994" s="117" t="str">
        <f>IF(Stock[[#This Row],[BUYING QUANTITY]]&gt;0,Stock[[#This Row],[BUYING PRICE]]*(1+Stock[[#This Row],[% THRESHOLD (LOSS)]]),"")</f>
        <v/>
      </c>
      <c r="R2994" s="105"/>
      <c r="S2994" s="118" t="str">
        <f>IF(Stock[[#This Row],[CASH DIVIDEND]]&gt;0,Stock[[#This Row],[CASH DIVIDEND]]/(Stock[[#This Row],[BUYING PRICE]]*Stock[[#This Row],[BUYING QUANTITY]]),"")</f>
        <v/>
      </c>
      <c r="T2994" s="105"/>
      <c r="U2994" s="79"/>
      <c r="V2994" s="97"/>
      <c r="W2994" s="98"/>
      <c r="X2994" s="168"/>
      <c r="Y2994" s="126" t="str">
        <f>IF(Stock[[#This Row],[SELLING QUANTITY]]&gt;0,Stock[[#This Row],[SELLING PRICE]]*Stock[[#This Row],[SELLING QUANTITY]]*Stock[[#This Row],[% SELLING FEE]]+Stock[[#This Row],[SELLING PRICE]]*Stock[[#This Row],[SELLING QUANTITY]]*$D$12,"")</f>
        <v/>
      </c>
      <c r="Z2994" s="121">
        <f>Stock[[#This Row],[BUYING QUANTITY]]+Stock[[#This Row],[STOCK DIVIDEND]]-Stock[[#This Row],[SELLING QUANTITY]]</f>
        <v>0</v>
      </c>
      <c r="AA299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4" s="121">
        <f ca="1">IF(Stock[[#This Row],[SELLING DATE]]&gt;0,Stock[[#This Row],[SELLING DATE]]-Stock[[#This Row],[BUY DATE]]+1,IF(Stock[[#This Row],[BUY DATE]]=0,0,TODAY()-Stock[[#This Row],[BUY DATE]]+1))</f>
        <v>0</v>
      </c>
      <c r="AC2994" s="122" t="str">
        <f>IFERROR(Stock[[#This Row],[CASH DIVIDEND]]+Stock[[#This Row],[RETURN/(LOSS) FROM TRADING
(auto-fill)]],"")</f>
        <v/>
      </c>
      <c r="AD2994"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4" s="146" t="str">
        <f ca="1">IFERROR(IF(Stock[[#This Row],[HOLDING DAYS
(auto-fill)]]&lt;365,Stock[[#This Row],[% TOTAL RETURN/(LOSS)
(auto-fill)]]*365/Stock[[#This Row],[HOLDING DAYS
(auto-fill)]],POWER((1+Stock[[#This Row],[% TOTAL RETURN/(LOSS)
(auto-fill)]]),1/(Stock[[#This Row],[HOLDING DAYS
(auto-fill)]]/365))-1),"")</f>
        <v/>
      </c>
      <c r="AF2994" s="81"/>
      <c r="AG2994" s="149" t="str">
        <f>IF(Stock[[#This Row],[STATUS
(auto-fill)]]="HOLDING",Stock[[#This Row],[MARKET PRICE]]-Stock[[#This Row],[BUYING PRICE]],"")</f>
        <v/>
      </c>
      <c r="AH2994" s="143" t="str">
        <f>IFERROR(Stock[[#This Row],[CHANGE
(auto-fill)]]/Stock[[#This Row],[BUYING PRICE]],"")</f>
        <v/>
      </c>
      <c r="AI2994" s="130" t="str">
        <f>IF(Stock[[#This Row],[MARKET PRICE]]&gt;0,Stock[[#This Row],[MARKET PRICE]]*Stock[[#This Row],[REMAINING QUANTITY
(auto-fill)]],"")</f>
        <v/>
      </c>
    </row>
    <row r="2995" spans="2:35">
      <c r="B2995" s="110" t="str">
        <f>IF(AND(Stock[[#This Row],[BUYING QUANTITY]]&gt;0,Stock[[#This Row],[REMAINING QUANTITY
(auto-fill)]]=0),"SOLD OUT",
IF(AND(Stock[[#This Row],[BUYING QUANTITY]]&gt;0,Stock[[#This Row],[REMAINING QUANTITY
(auto-fill)]]&gt;0),"HOLDING",""))</f>
        <v/>
      </c>
      <c r="C2995" s="113">
        <f t="shared" si="46"/>
        <v>2982</v>
      </c>
      <c r="D2995" s="79"/>
      <c r="E2995" s="80"/>
      <c r="F2995" s="162"/>
      <c r="G2995" s="85"/>
      <c r="H2995" s="86"/>
      <c r="I2995" s="164"/>
      <c r="J2995" s="115" t="str">
        <f>IF(Stock[[#This Row],[BUYING QUANTITY]]&gt;0,Stock[[#This Row],[BUYING PRICE]]*Stock[[#This Row],[BUYING QUANTITY]]*Stock[[#This Row],[% BUYING FEE]],"")</f>
        <v/>
      </c>
      <c r="K2995" s="89"/>
      <c r="L2995" s="90"/>
      <c r="M2995" s="117" t="str">
        <f>IF(Stock[[#This Row],[BUYING QUANTITY]]&gt;0,Stock[[#This Row],[BUYING PRICE]]*(1+Stock[[#This Row],[% THRESHOLD (RETURN)_1]]),"")</f>
        <v/>
      </c>
      <c r="N2995" s="91"/>
      <c r="O2995" s="117" t="str">
        <f>IF(Stock[[#This Row],[BUYING QUANTITY]]&gt;0,Stock[[#This Row],[BUYING PRICE]]*(1+Stock[[#This Row],[% THRESHOLD (RETURN)_2]]),"")</f>
        <v/>
      </c>
      <c r="P2995" s="91"/>
      <c r="Q2995" s="117" t="str">
        <f>IF(Stock[[#This Row],[BUYING QUANTITY]]&gt;0,Stock[[#This Row],[BUYING PRICE]]*(1+Stock[[#This Row],[% THRESHOLD (LOSS)]]),"")</f>
        <v/>
      </c>
      <c r="R2995" s="105"/>
      <c r="S2995" s="118" t="str">
        <f>IF(Stock[[#This Row],[CASH DIVIDEND]]&gt;0,Stock[[#This Row],[CASH DIVIDEND]]/(Stock[[#This Row],[BUYING PRICE]]*Stock[[#This Row],[BUYING QUANTITY]]),"")</f>
        <v/>
      </c>
      <c r="T2995" s="105"/>
      <c r="U2995" s="79"/>
      <c r="V2995" s="97"/>
      <c r="W2995" s="98"/>
      <c r="X2995" s="168"/>
      <c r="Y2995" s="126" t="str">
        <f>IF(Stock[[#This Row],[SELLING QUANTITY]]&gt;0,Stock[[#This Row],[SELLING PRICE]]*Stock[[#This Row],[SELLING QUANTITY]]*Stock[[#This Row],[% SELLING FEE]]+Stock[[#This Row],[SELLING PRICE]]*Stock[[#This Row],[SELLING QUANTITY]]*$D$12,"")</f>
        <v/>
      </c>
      <c r="Z2995" s="121">
        <f>Stock[[#This Row],[BUYING QUANTITY]]+Stock[[#This Row],[STOCK DIVIDEND]]-Stock[[#This Row],[SELLING QUANTITY]]</f>
        <v>0</v>
      </c>
      <c r="AA299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5" s="121">
        <f ca="1">IF(Stock[[#This Row],[SELLING DATE]]&gt;0,Stock[[#This Row],[SELLING DATE]]-Stock[[#This Row],[BUY DATE]]+1,IF(Stock[[#This Row],[BUY DATE]]=0,0,TODAY()-Stock[[#This Row],[BUY DATE]]+1))</f>
        <v>0</v>
      </c>
      <c r="AC2995" s="122" t="str">
        <f>IFERROR(Stock[[#This Row],[CASH DIVIDEND]]+Stock[[#This Row],[RETURN/(LOSS) FROM TRADING
(auto-fill)]],"")</f>
        <v/>
      </c>
      <c r="AD2995"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5" s="146" t="str">
        <f ca="1">IFERROR(IF(Stock[[#This Row],[HOLDING DAYS
(auto-fill)]]&lt;365,Stock[[#This Row],[% TOTAL RETURN/(LOSS)
(auto-fill)]]*365/Stock[[#This Row],[HOLDING DAYS
(auto-fill)]],POWER((1+Stock[[#This Row],[% TOTAL RETURN/(LOSS)
(auto-fill)]]),1/(Stock[[#This Row],[HOLDING DAYS
(auto-fill)]]/365))-1),"")</f>
        <v/>
      </c>
      <c r="AF2995" s="81"/>
      <c r="AG2995" s="149" t="str">
        <f>IF(Stock[[#This Row],[STATUS
(auto-fill)]]="HOLDING",Stock[[#This Row],[MARKET PRICE]]-Stock[[#This Row],[BUYING PRICE]],"")</f>
        <v/>
      </c>
      <c r="AH2995" s="143" t="str">
        <f>IFERROR(Stock[[#This Row],[CHANGE
(auto-fill)]]/Stock[[#This Row],[BUYING PRICE]],"")</f>
        <v/>
      </c>
      <c r="AI2995" s="130" t="str">
        <f>IF(Stock[[#This Row],[MARKET PRICE]]&gt;0,Stock[[#This Row],[MARKET PRICE]]*Stock[[#This Row],[REMAINING QUANTITY
(auto-fill)]],"")</f>
        <v/>
      </c>
    </row>
    <row r="2996" spans="2:35">
      <c r="B2996" s="110" t="str">
        <f>IF(AND(Stock[[#This Row],[BUYING QUANTITY]]&gt;0,Stock[[#This Row],[REMAINING QUANTITY
(auto-fill)]]=0),"SOLD OUT",
IF(AND(Stock[[#This Row],[BUYING QUANTITY]]&gt;0,Stock[[#This Row],[REMAINING QUANTITY
(auto-fill)]]&gt;0),"HOLDING",""))</f>
        <v/>
      </c>
      <c r="C2996" s="113">
        <f t="shared" si="46"/>
        <v>2983</v>
      </c>
      <c r="D2996" s="79"/>
      <c r="E2996" s="80"/>
      <c r="F2996" s="162"/>
      <c r="G2996" s="85"/>
      <c r="H2996" s="86"/>
      <c r="I2996" s="164"/>
      <c r="J2996" s="115" t="str">
        <f>IF(Stock[[#This Row],[BUYING QUANTITY]]&gt;0,Stock[[#This Row],[BUYING PRICE]]*Stock[[#This Row],[BUYING QUANTITY]]*Stock[[#This Row],[% BUYING FEE]],"")</f>
        <v/>
      </c>
      <c r="K2996" s="89"/>
      <c r="L2996" s="90"/>
      <c r="M2996" s="117" t="str">
        <f>IF(Stock[[#This Row],[BUYING QUANTITY]]&gt;0,Stock[[#This Row],[BUYING PRICE]]*(1+Stock[[#This Row],[% THRESHOLD (RETURN)_1]]),"")</f>
        <v/>
      </c>
      <c r="N2996" s="91"/>
      <c r="O2996" s="117" t="str">
        <f>IF(Stock[[#This Row],[BUYING QUANTITY]]&gt;0,Stock[[#This Row],[BUYING PRICE]]*(1+Stock[[#This Row],[% THRESHOLD (RETURN)_2]]),"")</f>
        <v/>
      </c>
      <c r="P2996" s="91"/>
      <c r="Q2996" s="117" t="str">
        <f>IF(Stock[[#This Row],[BUYING QUANTITY]]&gt;0,Stock[[#This Row],[BUYING PRICE]]*(1+Stock[[#This Row],[% THRESHOLD (LOSS)]]),"")</f>
        <v/>
      </c>
      <c r="R2996" s="105"/>
      <c r="S2996" s="118" t="str">
        <f>IF(Stock[[#This Row],[CASH DIVIDEND]]&gt;0,Stock[[#This Row],[CASH DIVIDEND]]/(Stock[[#This Row],[BUYING PRICE]]*Stock[[#This Row],[BUYING QUANTITY]]),"")</f>
        <v/>
      </c>
      <c r="T2996" s="105"/>
      <c r="U2996" s="79"/>
      <c r="V2996" s="97"/>
      <c r="W2996" s="98"/>
      <c r="X2996" s="168"/>
      <c r="Y2996" s="126" t="str">
        <f>IF(Stock[[#This Row],[SELLING QUANTITY]]&gt;0,Stock[[#This Row],[SELLING PRICE]]*Stock[[#This Row],[SELLING QUANTITY]]*Stock[[#This Row],[% SELLING FEE]]+Stock[[#This Row],[SELLING PRICE]]*Stock[[#This Row],[SELLING QUANTITY]]*$D$12,"")</f>
        <v/>
      </c>
      <c r="Z2996" s="121">
        <f>Stock[[#This Row],[BUYING QUANTITY]]+Stock[[#This Row],[STOCK DIVIDEND]]-Stock[[#This Row],[SELLING QUANTITY]]</f>
        <v>0</v>
      </c>
      <c r="AA299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6" s="121">
        <f ca="1">IF(Stock[[#This Row],[SELLING DATE]]&gt;0,Stock[[#This Row],[SELLING DATE]]-Stock[[#This Row],[BUY DATE]]+1,IF(Stock[[#This Row],[BUY DATE]]=0,0,TODAY()-Stock[[#This Row],[BUY DATE]]+1))</f>
        <v>0</v>
      </c>
      <c r="AC2996" s="122" t="str">
        <f>IFERROR(Stock[[#This Row],[CASH DIVIDEND]]+Stock[[#This Row],[RETURN/(LOSS) FROM TRADING
(auto-fill)]],"")</f>
        <v/>
      </c>
      <c r="AD2996"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6" s="146" t="str">
        <f ca="1">IFERROR(IF(Stock[[#This Row],[HOLDING DAYS
(auto-fill)]]&lt;365,Stock[[#This Row],[% TOTAL RETURN/(LOSS)
(auto-fill)]]*365/Stock[[#This Row],[HOLDING DAYS
(auto-fill)]],POWER((1+Stock[[#This Row],[% TOTAL RETURN/(LOSS)
(auto-fill)]]),1/(Stock[[#This Row],[HOLDING DAYS
(auto-fill)]]/365))-1),"")</f>
        <v/>
      </c>
      <c r="AF2996" s="81"/>
      <c r="AG2996" s="149" t="str">
        <f>IF(Stock[[#This Row],[STATUS
(auto-fill)]]="HOLDING",Stock[[#This Row],[MARKET PRICE]]-Stock[[#This Row],[BUYING PRICE]],"")</f>
        <v/>
      </c>
      <c r="AH2996" s="143" t="str">
        <f>IFERROR(Stock[[#This Row],[CHANGE
(auto-fill)]]/Stock[[#This Row],[BUYING PRICE]],"")</f>
        <v/>
      </c>
      <c r="AI2996" s="130" t="str">
        <f>IF(Stock[[#This Row],[MARKET PRICE]]&gt;0,Stock[[#This Row],[MARKET PRICE]]*Stock[[#This Row],[REMAINING QUANTITY
(auto-fill)]],"")</f>
        <v/>
      </c>
    </row>
    <row r="2997" spans="2:35">
      <c r="B2997" s="110" t="str">
        <f>IF(AND(Stock[[#This Row],[BUYING QUANTITY]]&gt;0,Stock[[#This Row],[REMAINING QUANTITY
(auto-fill)]]=0),"SOLD OUT",
IF(AND(Stock[[#This Row],[BUYING QUANTITY]]&gt;0,Stock[[#This Row],[REMAINING QUANTITY
(auto-fill)]]&gt;0),"HOLDING",""))</f>
        <v/>
      </c>
      <c r="C2997" s="113">
        <f t="shared" si="46"/>
        <v>2984</v>
      </c>
      <c r="D2997" s="79"/>
      <c r="E2997" s="80"/>
      <c r="F2997" s="162"/>
      <c r="G2997" s="85"/>
      <c r="H2997" s="86"/>
      <c r="I2997" s="164"/>
      <c r="J2997" s="115" t="str">
        <f>IF(Stock[[#This Row],[BUYING QUANTITY]]&gt;0,Stock[[#This Row],[BUYING PRICE]]*Stock[[#This Row],[BUYING QUANTITY]]*Stock[[#This Row],[% BUYING FEE]],"")</f>
        <v/>
      </c>
      <c r="K2997" s="89"/>
      <c r="L2997" s="90"/>
      <c r="M2997" s="117" t="str">
        <f>IF(Stock[[#This Row],[BUYING QUANTITY]]&gt;0,Stock[[#This Row],[BUYING PRICE]]*(1+Stock[[#This Row],[% THRESHOLD (RETURN)_1]]),"")</f>
        <v/>
      </c>
      <c r="N2997" s="91"/>
      <c r="O2997" s="117" t="str">
        <f>IF(Stock[[#This Row],[BUYING QUANTITY]]&gt;0,Stock[[#This Row],[BUYING PRICE]]*(1+Stock[[#This Row],[% THRESHOLD (RETURN)_2]]),"")</f>
        <v/>
      </c>
      <c r="P2997" s="91"/>
      <c r="Q2997" s="117" t="str">
        <f>IF(Stock[[#This Row],[BUYING QUANTITY]]&gt;0,Stock[[#This Row],[BUYING PRICE]]*(1+Stock[[#This Row],[% THRESHOLD (LOSS)]]),"")</f>
        <v/>
      </c>
      <c r="R2997" s="105"/>
      <c r="S2997" s="118" t="str">
        <f>IF(Stock[[#This Row],[CASH DIVIDEND]]&gt;0,Stock[[#This Row],[CASH DIVIDEND]]/(Stock[[#This Row],[BUYING PRICE]]*Stock[[#This Row],[BUYING QUANTITY]]),"")</f>
        <v/>
      </c>
      <c r="T2997" s="105"/>
      <c r="U2997" s="79"/>
      <c r="V2997" s="97"/>
      <c r="W2997" s="98"/>
      <c r="X2997" s="168"/>
      <c r="Y2997" s="126" t="str">
        <f>IF(Stock[[#This Row],[SELLING QUANTITY]]&gt;0,Stock[[#This Row],[SELLING PRICE]]*Stock[[#This Row],[SELLING QUANTITY]]*Stock[[#This Row],[% SELLING FEE]]+Stock[[#This Row],[SELLING PRICE]]*Stock[[#This Row],[SELLING QUANTITY]]*$D$12,"")</f>
        <v/>
      </c>
      <c r="Z2997" s="121">
        <f>Stock[[#This Row],[BUYING QUANTITY]]+Stock[[#This Row],[STOCK DIVIDEND]]-Stock[[#This Row],[SELLING QUANTITY]]</f>
        <v>0</v>
      </c>
      <c r="AA299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7" s="121">
        <f ca="1">IF(Stock[[#This Row],[SELLING DATE]]&gt;0,Stock[[#This Row],[SELLING DATE]]-Stock[[#This Row],[BUY DATE]]+1,IF(Stock[[#This Row],[BUY DATE]]=0,0,TODAY()-Stock[[#This Row],[BUY DATE]]+1))</f>
        <v>0</v>
      </c>
      <c r="AC2997" s="122" t="str">
        <f>IFERROR(Stock[[#This Row],[CASH DIVIDEND]]+Stock[[#This Row],[RETURN/(LOSS) FROM TRADING
(auto-fill)]],"")</f>
        <v/>
      </c>
      <c r="AD2997"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7" s="146" t="str">
        <f ca="1">IFERROR(IF(Stock[[#This Row],[HOLDING DAYS
(auto-fill)]]&lt;365,Stock[[#This Row],[% TOTAL RETURN/(LOSS)
(auto-fill)]]*365/Stock[[#This Row],[HOLDING DAYS
(auto-fill)]],POWER((1+Stock[[#This Row],[% TOTAL RETURN/(LOSS)
(auto-fill)]]),1/(Stock[[#This Row],[HOLDING DAYS
(auto-fill)]]/365))-1),"")</f>
        <v/>
      </c>
      <c r="AF2997" s="81"/>
      <c r="AG2997" s="149" t="str">
        <f>IF(Stock[[#This Row],[STATUS
(auto-fill)]]="HOLDING",Stock[[#This Row],[MARKET PRICE]]-Stock[[#This Row],[BUYING PRICE]],"")</f>
        <v/>
      </c>
      <c r="AH2997" s="143" t="str">
        <f>IFERROR(Stock[[#This Row],[CHANGE
(auto-fill)]]/Stock[[#This Row],[BUYING PRICE]],"")</f>
        <v/>
      </c>
      <c r="AI2997" s="130" t="str">
        <f>IF(Stock[[#This Row],[MARKET PRICE]]&gt;0,Stock[[#This Row],[MARKET PRICE]]*Stock[[#This Row],[REMAINING QUANTITY
(auto-fill)]],"")</f>
        <v/>
      </c>
    </row>
    <row r="2998" spans="2:35">
      <c r="B2998" s="110" t="str">
        <f>IF(AND(Stock[[#This Row],[BUYING QUANTITY]]&gt;0,Stock[[#This Row],[REMAINING QUANTITY
(auto-fill)]]=0),"SOLD OUT",
IF(AND(Stock[[#This Row],[BUYING QUANTITY]]&gt;0,Stock[[#This Row],[REMAINING QUANTITY
(auto-fill)]]&gt;0),"HOLDING",""))</f>
        <v/>
      </c>
      <c r="C2998" s="113">
        <f t="shared" si="46"/>
        <v>2985</v>
      </c>
      <c r="D2998" s="79"/>
      <c r="E2998" s="80"/>
      <c r="F2998" s="162"/>
      <c r="G2998" s="85"/>
      <c r="H2998" s="86"/>
      <c r="I2998" s="164"/>
      <c r="J2998" s="115" t="str">
        <f>IF(Stock[[#This Row],[BUYING QUANTITY]]&gt;0,Stock[[#This Row],[BUYING PRICE]]*Stock[[#This Row],[BUYING QUANTITY]]*Stock[[#This Row],[% BUYING FEE]],"")</f>
        <v/>
      </c>
      <c r="K2998" s="89"/>
      <c r="L2998" s="90"/>
      <c r="M2998" s="117" t="str">
        <f>IF(Stock[[#This Row],[BUYING QUANTITY]]&gt;0,Stock[[#This Row],[BUYING PRICE]]*(1+Stock[[#This Row],[% THRESHOLD (RETURN)_1]]),"")</f>
        <v/>
      </c>
      <c r="N2998" s="91"/>
      <c r="O2998" s="117" t="str">
        <f>IF(Stock[[#This Row],[BUYING QUANTITY]]&gt;0,Stock[[#This Row],[BUYING PRICE]]*(1+Stock[[#This Row],[% THRESHOLD (RETURN)_2]]),"")</f>
        <v/>
      </c>
      <c r="P2998" s="91"/>
      <c r="Q2998" s="117" t="str">
        <f>IF(Stock[[#This Row],[BUYING QUANTITY]]&gt;0,Stock[[#This Row],[BUYING PRICE]]*(1+Stock[[#This Row],[% THRESHOLD (LOSS)]]),"")</f>
        <v/>
      </c>
      <c r="R2998" s="105"/>
      <c r="S2998" s="118" t="str">
        <f>IF(Stock[[#This Row],[CASH DIVIDEND]]&gt;0,Stock[[#This Row],[CASH DIVIDEND]]/(Stock[[#This Row],[BUYING PRICE]]*Stock[[#This Row],[BUYING QUANTITY]]),"")</f>
        <v/>
      </c>
      <c r="T2998" s="105"/>
      <c r="U2998" s="79"/>
      <c r="V2998" s="97"/>
      <c r="W2998" s="98"/>
      <c r="X2998" s="168"/>
      <c r="Y2998" s="126" t="str">
        <f>IF(Stock[[#This Row],[SELLING QUANTITY]]&gt;0,Stock[[#This Row],[SELLING PRICE]]*Stock[[#This Row],[SELLING QUANTITY]]*Stock[[#This Row],[% SELLING FEE]]+Stock[[#This Row],[SELLING PRICE]]*Stock[[#This Row],[SELLING QUANTITY]]*$D$12,"")</f>
        <v/>
      </c>
      <c r="Z2998" s="121">
        <f>Stock[[#This Row],[BUYING QUANTITY]]+Stock[[#This Row],[STOCK DIVIDEND]]-Stock[[#This Row],[SELLING QUANTITY]]</f>
        <v>0</v>
      </c>
      <c r="AA299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8" s="121">
        <f ca="1">IF(Stock[[#This Row],[SELLING DATE]]&gt;0,Stock[[#This Row],[SELLING DATE]]-Stock[[#This Row],[BUY DATE]]+1,IF(Stock[[#This Row],[BUY DATE]]=0,0,TODAY()-Stock[[#This Row],[BUY DATE]]+1))</f>
        <v>0</v>
      </c>
      <c r="AC2998" s="122" t="str">
        <f>IFERROR(Stock[[#This Row],[CASH DIVIDEND]]+Stock[[#This Row],[RETURN/(LOSS) FROM TRADING
(auto-fill)]],"")</f>
        <v/>
      </c>
      <c r="AD2998"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8" s="146" t="str">
        <f ca="1">IFERROR(IF(Stock[[#This Row],[HOLDING DAYS
(auto-fill)]]&lt;365,Stock[[#This Row],[% TOTAL RETURN/(LOSS)
(auto-fill)]]*365/Stock[[#This Row],[HOLDING DAYS
(auto-fill)]],POWER((1+Stock[[#This Row],[% TOTAL RETURN/(LOSS)
(auto-fill)]]),1/(Stock[[#This Row],[HOLDING DAYS
(auto-fill)]]/365))-1),"")</f>
        <v/>
      </c>
      <c r="AF2998" s="81"/>
      <c r="AG2998" s="149" t="str">
        <f>IF(Stock[[#This Row],[STATUS
(auto-fill)]]="HOLDING",Stock[[#This Row],[MARKET PRICE]]-Stock[[#This Row],[BUYING PRICE]],"")</f>
        <v/>
      </c>
      <c r="AH2998" s="143" t="str">
        <f>IFERROR(Stock[[#This Row],[CHANGE
(auto-fill)]]/Stock[[#This Row],[BUYING PRICE]],"")</f>
        <v/>
      </c>
      <c r="AI2998" s="130" t="str">
        <f>IF(Stock[[#This Row],[MARKET PRICE]]&gt;0,Stock[[#This Row],[MARKET PRICE]]*Stock[[#This Row],[REMAINING QUANTITY
(auto-fill)]],"")</f>
        <v/>
      </c>
    </row>
    <row r="2999" spans="2:35">
      <c r="B2999" s="110" t="str">
        <f>IF(AND(Stock[[#This Row],[BUYING QUANTITY]]&gt;0,Stock[[#This Row],[REMAINING QUANTITY
(auto-fill)]]=0),"SOLD OUT",
IF(AND(Stock[[#This Row],[BUYING QUANTITY]]&gt;0,Stock[[#This Row],[REMAINING QUANTITY
(auto-fill)]]&gt;0),"HOLDING",""))</f>
        <v/>
      </c>
      <c r="C2999" s="113">
        <f t="shared" si="46"/>
        <v>2986</v>
      </c>
      <c r="D2999" s="79"/>
      <c r="E2999" s="80"/>
      <c r="F2999" s="162"/>
      <c r="G2999" s="85"/>
      <c r="H2999" s="86"/>
      <c r="I2999" s="164"/>
      <c r="J2999" s="115" t="str">
        <f>IF(Stock[[#This Row],[BUYING QUANTITY]]&gt;0,Stock[[#This Row],[BUYING PRICE]]*Stock[[#This Row],[BUYING QUANTITY]]*Stock[[#This Row],[% BUYING FEE]],"")</f>
        <v/>
      </c>
      <c r="K2999" s="89"/>
      <c r="L2999" s="90"/>
      <c r="M2999" s="117" t="str">
        <f>IF(Stock[[#This Row],[BUYING QUANTITY]]&gt;0,Stock[[#This Row],[BUYING PRICE]]*(1+Stock[[#This Row],[% THRESHOLD (RETURN)_1]]),"")</f>
        <v/>
      </c>
      <c r="N2999" s="91"/>
      <c r="O2999" s="117" t="str">
        <f>IF(Stock[[#This Row],[BUYING QUANTITY]]&gt;0,Stock[[#This Row],[BUYING PRICE]]*(1+Stock[[#This Row],[% THRESHOLD (RETURN)_2]]),"")</f>
        <v/>
      </c>
      <c r="P2999" s="91"/>
      <c r="Q2999" s="117" t="str">
        <f>IF(Stock[[#This Row],[BUYING QUANTITY]]&gt;0,Stock[[#This Row],[BUYING PRICE]]*(1+Stock[[#This Row],[% THRESHOLD (LOSS)]]),"")</f>
        <v/>
      </c>
      <c r="R2999" s="105"/>
      <c r="S2999" s="118" t="str">
        <f>IF(Stock[[#This Row],[CASH DIVIDEND]]&gt;0,Stock[[#This Row],[CASH DIVIDEND]]/(Stock[[#This Row],[BUYING PRICE]]*Stock[[#This Row],[BUYING QUANTITY]]),"")</f>
        <v/>
      </c>
      <c r="T2999" s="105"/>
      <c r="U2999" s="79"/>
      <c r="V2999" s="97"/>
      <c r="W2999" s="98"/>
      <c r="X2999" s="168"/>
      <c r="Y2999" s="126" t="str">
        <f>IF(Stock[[#This Row],[SELLING QUANTITY]]&gt;0,Stock[[#This Row],[SELLING PRICE]]*Stock[[#This Row],[SELLING QUANTITY]]*Stock[[#This Row],[% SELLING FEE]]+Stock[[#This Row],[SELLING PRICE]]*Stock[[#This Row],[SELLING QUANTITY]]*$D$12,"")</f>
        <v/>
      </c>
      <c r="Z2999" s="121">
        <f>Stock[[#This Row],[BUYING QUANTITY]]+Stock[[#This Row],[STOCK DIVIDEND]]-Stock[[#This Row],[SELLING QUANTITY]]</f>
        <v>0</v>
      </c>
      <c r="AA299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2999" s="121">
        <f ca="1">IF(Stock[[#This Row],[SELLING DATE]]&gt;0,Stock[[#This Row],[SELLING DATE]]-Stock[[#This Row],[BUY DATE]]+1,IF(Stock[[#This Row],[BUY DATE]]=0,0,TODAY()-Stock[[#This Row],[BUY DATE]]+1))</f>
        <v>0</v>
      </c>
      <c r="AC2999" s="122" t="str">
        <f>IFERROR(Stock[[#This Row],[CASH DIVIDEND]]+Stock[[#This Row],[RETURN/(LOSS) FROM TRADING
(auto-fill)]],"")</f>
        <v/>
      </c>
      <c r="AD2999" s="146" t="str">
        <f>IF(Stock[[#This Row],[SELLING QUANTITY]]&gt;0,SUM(Stock[[#This Row],[RETURN/(LOSS) FROM TRADING
(auto-fill)]],Stock[[#This Row],[CASH DIVIDEND]])/SUM(Stock[[#This Row],[BUYING PRICE]]*Stock[[#This Row],[SELLING QUANTITY]],Stock[[#This Row],[BUYING FEE
(auto-fill)]]*Stock[[#This Row],[SELLING QUANTITY]]/Stock[[#This Row],[BUYING QUANTITY]]),"")</f>
        <v/>
      </c>
      <c r="AE2999" s="146" t="str">
        <f ca="1">IFERROR(IF(Stock[[#This Row],[HOLDING DAYS
(auto-fill)]]&lt;365,Stock[[#This Row],[% TOTAL RETURN/(LOSS)
(auto-fill)]]*365/Stock[[#This Row],[HOLDING DAYS
(auto-fill)]],POWER((1+Stock[[#This Row],[% TOTAL RETURN/(LOSS)
(auto-fill)]]),1/(Stock[[#This Row],[HOLDING DAYS
(auto-fill)]]/365))-1),"")</f>
        <v/>
      </c>
      <c r="AF2999" s="81"/>
      <c r="AG2999" s="149" t="str">
        <f>IF(Stock[[#This Row],[STATUS
(auto-fill)]]="HOLDING",Stock[[#This Row],[MARKET PRICE]]-Stock[[#This Row],[BUYING PRICE]],"")</f>
        <v/>
      </c>
      <c r="AH2999" s="143" t="str">
        <f>IFERROR(Stock[[#This Row],[CHANGE
(auto-fill)]]/Stock[[#This Row],[BUYING PRICE]],"")</f>
        <v/>
      </c>
      <c r="AI2999" s="130" t="str">
        <f>IF(Stock[[#This Row],[MARKET PRICE]]&gt;0,Stock[[#This Row],[MARKET PRICE]]*Stock[[#This Row],[REMAINING QUANTITY
(auto-fill)]],"")</f>
        <v/>
      </c>
    </row>
    <row r="3000" spans="2:35">
      <c r="B3000" s="110" t="str">
        <f>IF(AND(Stock[[#This Row],[BUYING QUANTITY]]&gt;0,Stock[[#This Row],[REMAINING QUANTITY
(auto-fill)]]=0),"SOLD OUT",
IF(AND(Stock[[#This Row],[BUYING QUANTITY]]&gt;0,Stock[[#This Row],[REMAINING QUANTITY
(auto-fill)]]&gt;0),"HOLDING",""))</f>
        <v/>
      </c>
      <c r="C3000" s="113">
        <f t="shared" si="46"/>
        <v>2987</v>
      </c>
      <c r="D3000" s="79"/>
      <c r="E3000" s="80"/>
      <c r="F3000" s="162"/>
      <c r="G3000" s="85"/>
      <c r="H3000" s="86"/>
      <c r="I3000" s="164"/>
      <c r="J3000" s="115" t="str">
        <f>IF(Stock[[#This Row],[BUYING QUANTITY]]&gt;0,Stock[[#This Row],[BUYING PRICE]]*Stock[[#This Row],[BUYING QUANTITY]]*Stock[[#This Row],[% BUYING FEE]],"")</f>
        <v/>
      </c>
      <c r="K3000" s="89"/>
      <c r="L3000" s="90"/>
      <c r="M3000" s="117" t="str">
        <f>IF(Stock[[#This Row],[BUYING QUANTITY]]&gt;0,Stock[[#This Row],[BUYING PRICE]]*(1+Stock[[#This Row],[% THRESHOLD (RETURN)_1]]),"")</f>
        <v/>
      </c>
      <c r="N3000" s="91"/>
      <c r="O3000" s="117" t="str">
        <f>IF(Stock[[#This Row],[BUYING QUANTITY]]&gt;0,Stock[[#This Row],[BUYING PRICE]]*(1+Stock[[#This Row],[% THRESHOLD (RETURN)_2]]),"")</f>
        <v/>
      </c>
      <c r="P3000" s="91"/>
      <c r="Q3000" s="117" t="str">
        <f>IF(Stock[[#This Row],[BUYING QUANTITY]]&gt;0,Stock[[#This Row],[BUYING PRICE]]*(1+Stock[[#This Row],[% THRESHOLD (LOSS)]]),"")</f>
        <v/>
      </c>
      <c r="R3000" s="105"/>
      <c r="S3000" s="118" t="str">
        <f>IF(Stock[[#This Row],[CASH DIVIDEND]]&gt;0,Stock[[#This Row],[CASH DIVIDEND]]/(Stock[[#This Row],[BUYING PRICE]]*Stock[[#This Row],[BUYING QUANTITY]]),"")</f>
        <v/>
      </c>
      <c r="T3000" s="105"/>
      <c r="U3000" s="79"/>
      <c r="V3000" s="97"/>
      <c r="W3000" s="98"/>
      <c r="X3000" s="168"/>
      <c r="Y3000" s="126" t="str">
        <f>IF(Stock[[#This Row],[SELLING QUANTITY]]&gt;0,Stock[[#This Row],[SELLING PRICE]]*Stock[[#This Row],[SELLING QUANTITY]]*Stock[[#This Row],[% SELLING FEE]]+Stock[[#This Row],[SELLING PRICE]]*Stock[[#This Row],[SELLING QUANTITY]]*$D$12,"")</f>
        <v/>
      </c>
      <c r="Z3000" s="121">
        <f>Stock[[#This Row],[BUYING QUANTITY]]+Stock[[#This Row],[STOCK DIVIDEND]]-Stock[[#This Row],[SELLING QUANTITY]]</f>
        <v>0</v>
      </c>
      <c r="AA300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0" s="121">
        <f ca="1">IF(Stock[[#This Row],[SELLING DATE]]&gt;0,Stock[[#This Row],[SELLING DATE]]-Stock[[#This Row],[BUY DATE]]+1,IF(Stock[[#This Row],[BUY DATE]]=0,0,TODAY()-Stock[[#This Row],[BUY DATE]]+1))</f>
        <v>0</v>
      </c>
      <c r="AC3000" s="122" t="str">
        <f>IFERROR(Stock[[#This Row],[CASH DIVIDEND]]+Stock[[#This Row],[RETURN/(LOSS) FROM TRADING
(auto-fill)]],"")</f>
        <v/>
      </c>
      <c r="AD3000"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0" s="146" t="str">
        <f ca="1">IFERROR(IF(Stock[[#This Row],[HOLDING DAYS
(auto-fill)]]&lt;365,Stock[[#This Row],[% TOTAL RETURN/(LOSS)
(auto-fill)]]*365/Stock[[#This Row],[HOLDING DAYS
(auto-fill)]],POWER((1+Stock[[#This Row],[% TOTAL RETURN/(LOSS)
(auto-fill)]]),1/(Stock[[#This Row],[HOLDING DAYS
(auto-fill)]]/365))-1),"")</f>
        <v/>
      </c>
      <c r="AF3000" s="81"/>
      <c r="AG3000" s="149" t="str">
        <f>IF(Stock[[#This Row],[STATUS
(auto-fill)]]="HOLDING",Stock[[#This Row],[MARKET PRICE]]-Stock[[#This Row],[BUYING PRICE]],"")</f>
        <v/>
      </c>
      <c r="AH3000" s="143" t="str">
        <f>IFERROR(Stock[[#This Row],[CHANGE
(auto-fill)]]/Stock[[#This Row],[BUYING PRICE]],"")</f>
        <v/>
      </c>
      <c r="AI3000" s="130" t="str">
        <f>IF(Stock[[#This Row],[MARKET PRICE]]&gt;0,Stock[[#This Row],[MARKET PRICE]]*Stock[[#This Row],[REMAINING QUANTITY
(auto-fill)]],"")</f>
        <v/>
      </c>
    </row>
    <row r="3001" spans="2:35">
      <c r="B3001" s="110" t="str">
        <f>IF(AND(Stock[[#This Row],[BUYING QUANTITY]]&gt;0,Stock[[#This Row],[REMAINING QUANTITY
(auto-fill)]]=0),"SOLD OUT",
IF(AND(Stock[[#This Row],[BUYING QUANTITY]]&gt;0,Stock[[#This Row],[REMAINING QUANTITY
(auto-fill)]]&gt;0),"HOLDING",""))</f>
        <v/>
      </c>
      <c r="C3001" s="113">
        <f t="shared" si="46"/>
        <v>2988</v>
      </c>
      <c r="D3001" s="79"/>
      <c r="E3001" s="80"/>
      <c r="F3001" s="162"/>
      <c r="G3001" s="85"/>
      <c r="H3001" s="86"/>
      <c r="I3001" s="164"/>
      <c r="J3001" s="115" t="str">
        <f>IF(Stock[[#This Row],[BUYING QUANTITY]]&gt;0,Stock[[#This Row],[BUYING PRICE]]*Stock[[#This Row],[BUYING QUANTITY]]*Stock[[#This Row],[% BUYING FEE]],"")</f>
        <v/>
      </c>
      <c r="K3001" s="89"/>
      <c r="L3001" s="90"/>
      <c r="M3001" s="117" t="str">
        <f>IF(Stock[[#This Row],[BUYING QUANTITY]]&gt;0,Stock[[#This Row],[BUYING PRICE]]*(1+Stock[[#This Row],[% THRESHOLD (RETURN)_1]]),"")</f>
        <v/>
      </c>
      <c r="N3001" s="91"/>
      <c r="O3001" s="117" t="str">
        <f>IF(Stock[[#This Row],[BUYING QUANTITY]]&gt;0,Stock[[#This Row],[BUYING PRICE]]*(1+Stock[[#This Row],[% THRESHOLD (RETURN)_2]]),"")</f>
        <v/>
      </c>
      <c r="P3001" s="91"/>
      <c r="Q3001" s="117" t="str">
        <f>IF(Stock[[#This Row],[BUYING QUANTITY]]&gt;0,Stock[[#This Row],[BUYING PRICE]]*(1+Stock[[#This Row],[% THRESHOLD (LOSS)]]),"")</f>
        <v/>
      </c>
      <c r="R3001" s="105"/>
      <c r="S3001" s="118" t="str">
        <f>IF(Stock[[#This Row],[CASH DIVIDEND]]&gt;0,Stock[[#This Row],[CASH DIVIDEND]]/(Stock[[#This Row],[BUYING PRICE]]*Stock[[#This Row],[BUYING QUANTITY]]),"")</f>
        <v/>
      </c>
      <c r="T3001" s="105"/>
      <c r="U3001" s="79"/>
      <c r="V3001" s="97"/>
      <c r="W3001" s="98"/>
      <c r="X3001" s="168"/>
      <c r="Y3001" s="126" t="str">
        <f>IF(Stock[[#This Row],[SELLING QUANTITY]]&gt;0,Stock[[#This Row],[SELLING PRICE]]*Stock[[#This Row],[SELLING QUANTITY]]*Stock[[#This Row],[% SELLING FEE]]+Stock[[#This Row],[SELLING PRICE]]*Stock[[#This Row],[SELLING QUANTITY]]*$D$12,"")</f>
        <v/>
      </c>
      <c r="Z3001" s="121">
        <f>Stock[[#This Row],[BUYING QUANTITY]]+Stock[[#This Row],[STOCK DIVIDEND]]-Stock[[#This Row],[SELLING QUANTITY]]</f>
        <v>0</v>
      </c>
      <c r="AA300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1" s="121">
        <f ca="1">IF(Stock[[#This Row],[SELLING DATE]]&gt;0,Stock[[#This Row],[SELLING DATE]]-Stock[[#This Row],[BUY DATE]]+1,IF(Stock[[#This Row],[BUY DATE]]=0,0,TODAY()-Stock[[#This Row],[BUY DATE]]+1))</f>
        <v>0</v>
      </c>
      <c r="AC3001" s="122" t="str">
        <f>IFERROR(Stock[[#This Row],[CASH DIVIDEND]]+Stock[[#This Row],[RETURN/(LOSS) FROM TRADING
(auto-fill)]],"")</f>
        <v/>
      </c>
      <c r="AD3001"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1" s="146" t="str">
        <f ca="1">IFERROR(IF(Stock[[#This Row],[HOLDING DAYS
(auto-fill)]]&lt;365,Stock[[#This Row],[% TOTAL RETURN/(LOSS)
(auto-fill)]]*365/Stock[[#This Row],[HOLDING DAYS
(auto-fill)]],POWER((1+Stock[[#This Row],[% TOTAL RETURN/(LOSS)
(auto-fill)]]),1/(Stock[[#This Row],[HOLDING DAYS
(auto-fill)]]/365))-1),"")</f>
        <v/>
      </c>
      <c r="AF3001" s="81"/>
      <c r="AG3001" s="149" t="str">
        <f>IF(Stock[[#This Row],[STATUS
(auto-fill)]]="HOLDING",Stock[[#This Row],[MARKET PRICE]]-Stock[[#This Row],[BUYING PRICE]],"")</f>
        <v/>
      </c>
      <c r="AH3001" s="143" t="str">
        <f>IFERROR(Stock[[#This Row],[CHANGE
(auto-fill)]]/Stock[[#This Row],[BUYING PRICE]],"")</f>
        <v/>
      </c>
      <c r="AI3001" s="130" t="str">
        <f>IF(Stock[[#This Row],[MARKET PRICE]]&gt;0,Stock[[#This Row],[MARKET PRICE]]*Stock[[#This Row],[REMAINING QUANTITY
(auto-fill)]],"")</f>
        <v/>
      </c>
    </row>
    <row r="3002" spans="2:35">
      <c r="B3002" s="110" t="str">
        <f>IF(AND(Stock[[#This Row],[BUYING QUANTITY]]&gt;0,Stock[[#This Row],[REMAINING QUANTITY
(auto-fill)]]=0),"SOLD OUT",
IF(AND(Stock[[#This Row],[BUYING QUANTITY]]&gt;0,Stock[[#This Row],[REMAINING QUANTITY
(auto-fill)]]&gt;0),"HOLDING",""))</f>
        <v/>
      </c>
      <c r="C3002" s="113">
        <f t="shared" si="46"/>
        <v>2989</v>
      </c>
      <c r="D3002" s="79"/>
      <c r="E3002" s="80"/>
      <c r="F3002" s="162"/>
      <c r="G3002" s="85"/>
      <c r="H3002" s="86"/>
      <c r="I3002" s="164"/>
      <c r="J3002" s="115" t="str">
        <f>IF(Stock[[#This Row],[BUYING QUANTITY]]&gt;0,Stock[[#This Row],[BUYING PRICE]]*Stock[[#This Row],[BUYING QUANTITY]]*Stock[[#This Row],[% BUYING FEE]],"")</f>
        <v/>
      </c>
      <c r="K3002" s="89"/>
      <c r="L3002" s="90"/>
      <c r="M3002" s="117" t="str">
        <f>IF(Stock[[#This Row],[BUYING QUANTITY]]&gt;0,Stock[[#This Row],[BUYING PRICE]]*(1+Stock[[#This Row],[% THRESHOLD (RETURN)_1]]),"")</f>
        <v/>
      </c>
      <c r="N3002" s="91"/>
      <c r="O3002" s="117" t="str">
        <f>IF(Stock[[#This Row],[BUYING QUANTITY]]&gt;0,Stock[[#This Row],[BUYING PRICE]]*(1+Stock[[#This Row],[% THRESHOLD (RETURN)_2]]),"")</f>
        <v/>
      </c>
      <c r="P3002" s="91"/>
      <c r="Q3002" s="117" t="str">
        <f>IF(Stock[[#This Row],[BUYING QUANTITY]]&gt;0,Stock[[#This Row],[BUYING PRICE]]*(1+Stock[[#This Row],[% THRESHOLD (LOSS)]]),"")</f>
        <v/>
      </c>
      <c r="R3002" s="105"/>
      <c r="S3002" s="118" t="str">
        <f>IF(Stock[[#This Row],[CASH DIVIDEND]]&gt;0,Stock[[#This Row],[CASH DIVIDEND]]/(Stock[[#This Row],[BUYING PRICE]]*Stock[[#This Row],[BUYING QUANTITY]]),"")</f>
        <v/>
      </c>
      <c r="T3002" s="105"/>
      <c r="U3002" s="79"/>
      <c r="V3002" s="97"/>
      <c r="W3002" s="98"/>
      <c r="X3002" s="168"/>
      <c r="Y3002" s="126" t="str">
        <f>IF(Stock[[#This Row],[SELLING QUANTITY]]&gt;0,Stock[[#This Row],[SELLING PRICE]]*Stock[[#This Row],[SELLING QUANTITY]]*Stock[[#This Row],[% SELLING FEE]]+Stock[[#This Row],[SELLING PRICE]]*Stock[[#This Row],[SELLING QUANTITY]]*$D$12,"")</f>
        <v/>
      </c>
      <c r="Z3002" s="121">
        <f>Stock[[#This Row],[BUYING QUANTITY]]+Stock[[#This Row],[STOCK DIVIDEND]]-Stock[[#This Row],[SELLING QUANTITY]]</f>
        <v>0</v>
      </c>
      <c r="AA300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2" s="121">
        <f ca="1">IF(Stock[[#This Row],[SELLING DATE]]&gt;0,Stock[[#This Row],[SELLING DATE]]-Stock[[#This Row],[BUY DATE]]+1,IF(Stock[[#This Row],[BUY DATE]]=0,0,TODAY()-Stock[[#This Row],[BUY DATE]]+1))</f>
        <v>0</v>
      </c>
      <c r="AC3002" s="122" t="str">
        <f>IFERROR(Stock[[#This Row],[CASH DIVIDEND]]+Stock[[#This Row],[RETURN/(LOSS) FROM TRADING
(auto-fill)]],"")</f>
        <v/>
      </c>
      <c r="AD3002"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2" s="146" t="str">
        <f ca="1">IFERROR(IF(Stock[[#This Row],[HOLDING DAYS
(auto-fill)]]&lt;365,Stock[[#This Row],[% TOTAL RETURN/(LOSS)
(auto-fill)]]*365/Stock[[#This Row],[HOLDING DAYS
(auto-fill)]],POWER((1+Stock[[#This Row],[% TOTAL RETURN/(LOSS)
(auto-fill)]]),1/(Stock[[#This Row],[HOLDING DAYS
(auto-fill)]]/365))-1),"")</f>
        <v/>
      </c>
      <c r="AF3002" s="81"/>
      <c r="AG3002" s="149" t="str">
        <f>IF(Stock[[#This Row],[STATUS
(auto-fill)]]="HOLDING",Stock[[#This Row],[MARKET PRICE]]-Stock[[#This Row],[BUYING PRICE]],"")</f>
        <v/>
      </c>
      <c r="AH3002" s="143" t="str">
        <f>IFERROR(Stock[[#This Row],[CHANGE
(auto-fill)]]/Stock[[#This Row],[BUYING PRICE]],"")</f>
        <v/>
      </c>
      <c r="AI3002" s="130" t="str">
        <f>IF(Stock[[#This Row],[MARKET PRICE]]&gt;0,Stock[[#This Row],[MARKET PRICE]]*Stock[[#This Row],[REMAINING QUANTITY
(auto-fill)]],"")</f>
        <v/>
      </c>
    </row>
    <row r="3003" spans="2:35">
      <c r="B3003" s="110" t="str">
        <f>IF(AND(Stock[[#This Row],[BUYING QUANTITY]]&gt;0,Stock[[#This Row],[REMAINING QUANTITY
(auto-fill)]]=0),"SOLD OUT",
IF(AND(Stock[[#This Row],[BUYING QUANTITY]]&gt;0,Stock[[#This Row],[REMAINING QUANTITY
(auto-fill)]]&gt;0),"HOLDING",""))</f>
        <v/>
      </c>
      <c r="C3003" s="113">
        <f t="shared" si="46"/>
        <v>2990</v>
      </c>
      <c r="D3003" s="79"/>
      <c r="E3003" s="80"/>
      <c r="F3003" s="162"/>
      <c r="G3003" s="85"/>
      <c r="H3003" s="86"/>
      <c r="I3003" s="164"/>
      <c r="J3003" s="115" t="str">
        <f>IF(Stock[[#This Row],[BUYING QUANTITY]]&gt;0,Stock[[#This Row],[BUYING PRICE]]*Stock[[#This Row],[BUYING QUANTITY]]*Stock[[#This Row],[% BUYING FEE]],"")</f>
        <v/>
      </c>
      <c r="K3003" s="89"/>
      <c r="L3003" s="90"/>
      <c r="M3003" s="117" t="str">
        <f>IF(Stock[[#This Row],[BUYING QUANTITY]]&gt;0,Stock[[#This Row],[BUYING PRICE]]*(1+Stock[[#This Row],[% THRESHOLD (RETURN)_1]]),"")</f>
        <v/>
      </c>
      <c r="N3003" s="91"/>
      <c r="O3003" s="117" t="str">
        <f>IF(Stock[[#This Row],[BUYING QUANTITY]]&gt;0,Stock[[#This Row],[BUYING PRICE]]*(1+Stock[[#This Row],[% THRESHOLD (RETURN)_2]]),"")</f>
        <v/>
      </c>
      <c r="P3003" s="91"/>
      <c r="Q3003" s="117" t="str">
        <f>IF(Stock[[#This Row],[BUYING QUANTITY]]&gt;0,Stock[[#This Row],[BUYING PRICE]]*(1+Stock[[#This Row],[% THRESHOLD (LOSS)]]),"")</f>
        <v/>
      </c>
      <c r="R3003" s="105"/>
      <c r="S3003" s="118" t="str">
        <f>IF(Stock[[#This Row],[CASH DIVIDEND]]&gt;0,Stock[[#This Row],[CASH DIVIDEND]]/(Stock[[#This Row],[BUYING PRICE]]*Stock[[#This Row],[BUYING QUANTITY]]),"")</f>
        <v/>
      </c>
      <c r="T3003" s="105"/>
      <c r="U3003" s="79"/>
      <c r="V3003" s="97"/>
      <c r="W3003" s="98"/>
      <c r="X3003" s="168"/>
      <c r="Y3003" s="126" t="str">
        <f>IF(Stock[[#This Row],[SELLING QUANTITY]]&gt;0,Stock[[#This Row],[SELLING PRICE]]*Stock[[#This Row],[SELLING QUANTITY]]*Stock[[#This Row],[% SELLING FEE]]+Stock[[#This Row],[SELLING PRICE]]*Stock[[#This Row],[SELLING QUANTITY]]*$D$12,"")</f>
        <v/>
      </c>
      <c r="Z3003" s="121">
        <f>Stock[[#This Row],[BUYING QUANTITY]]+Stock[[#This Row],[STOCK DIVIDEND]]-Stock[[#This Row],[SELLING QUANTITY]]</f>
        <v>0</v>
      </c>
      <c r="AA300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3" s="121">
        <f ca="1">IF(Stock[[#This Row],[SELLING DATE]]&gt;0,Stock[[#This Row],[SELLING DATE]]-Stock[[#This Row],[BUY DATE]]+1,IF(Stock[[#This Row],[BUY DATE]]=0,0,TODAY()-Stock[[#This Row],[BUY DATE]]+1))</f>
        <v>0</v>
      </c>
      <c r="AC3003" s="122" t="str">
        <f>IFERROR(Stock[[#This Row],[CASH DIVIDEND]]+Stock[[#This Row],[RETURN/(LOSS) FROM TRADING
(auto-fill)]],"")</f>
        <v/>
      </c>
      <c r="AD3003"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3" s="146" t="str">
        <f ca="1">IFERROR(IF(Stock[[#This Row],[HOLDING DAYS
(auto-fill)]]&lt;365,Stock[[#This Row],[% TOTAL RETURN/(LOSS)
(auto-fill)]]*365/Stock[[#This Row],[HOLDING DAYS
(auto-fill)]],POWER((1+Stock[[#This Row],[% TOTAL RETURN/(LOSS)
(auto-fill)]]),1/(Stock[[#This Row],[HOLDING DAYS
(auto-fill)]]/365))-1),"")</f>
        <v/>
      </c>
      <c r="AF3003" s="81"/>
      <c r="AG3003" s="149" t="str">
        <f>IF(Stock[[#This Row],[STATUS
(auto-fill)]]="HOLDING",Stock[[#This Row],[MARKET PRICE]]-Stock[[#This Row],[BUYING PRICE]],"")</f>
        <v/>
      </c>
      <c r="AH3003" s="143" t="str">
        <f>IFERROR(Stock[[#This Row],[CHANGE
(auto-fill)]]/Stock[[#This Row],[BUYING PRICE]],"")</f>
        <v/>
      </c>
      <c r="AI3003" s="130" t="str">
        <f>IF(Stock[[#This Row],[MARKET PRICE]]&gt;0,Stock[[#This Row],[MARKET PRICE]]*Stock[[#This Row],[REMAINING QUANTITY
(auto-fill)]],"")</f>
        <v/>
      </c>
    </row>
    <row r="3004" spans="2:35">
      <c r="B3004" s="110" t="str">
        <f>IF(AND(Stock[[#This Row],[BUYING QUANTITY]]&gt;0,Stock[[#This Row],[REMAINING QUANTITY
(auto-fill)]]=0),"SOLD OUT",
IF(AND(Stock[[#This Row],[BUYING QUANTITY]]&gt;0,Stock[[#This Row],[REMAINING QUANTITY
(auto-fill)]]&gt;0),"HOLDING",""))</f>
        <v/>
      </c>
      <c r="C3004" s="113">
        <f t="shared" si="46"/>
        <v>2991</v>
      </c>
      <c r="D3004" s="79"/>
      <c r="E3004" s="80"/>
      <c r="F3004" s="162"/>
      <c r="G3004" s="85"/>
      <c r="H3004" s="86"/>
      <c r="I3004" s="164"/>
      <c r="J3004" s="115" t="str">
        <f>IF(Stock[[#This Row],[BUYING QUANTITY]]&gt;0,Stock[[#This Row],[BUYING PRICE]]*Stock[[#This Row],[BUYING QUANTITY]]*Stock[[#This Row],[% BUYING FEE]],"")</f>
        <v/>
      </c>
      <c r="K3004" s="89"/>
      <c r="L3004" s="90"/>
      <c r="M3004" s="117" t="str">
        <f>IF(Stock[[#This Row],[BUYING QUANTITY]]&gt;0,Stock[[#This Row],[BUYING PRICE]]*(1+Stock[[#This Row],[% THRESHOLD (RETURN)_1]]),"")</f>
        <v/>
      </c>
      <c r="N3004" s="91"/>
      <c r="O3004" s="117" t="str">
        <f>IF(Stock[[#This Row],[BUYING QUANTITY]]&gt;0,Stock[[#This Row],[BUYING PRICE]]*(1+Stock[[#This Row],[% THRESHOLD (RETURN)_2]]),"")</f>
        <v/>
      </c>
      <c r="P3004" s="91"/>
      <c r="Q3004" s="117" t="str">
        <f>IF(Stock[[#This Row],[BUYING QUANTITY]]&gt;0,Stock[[#This Row],[BUYING PRICE]]*(1+Stock[[#This Row],[% THRESHOLD (LOSS)]]),"")</f>
        <v/>
      </c>
      <c r="R3004" s="105"/>
      <c r="S3004" s="118" t="str">
        <f>IF(Stock[[#This Row],[CASH DIVIDEND]]&gt;0,Stock[[#This Row],[CASH DIVIDEND]]/(Stock[[#This Row],[BUYING PRICE]]*Stock[[#This Row],[BUYING QUANTITY]]),"")</f>
        <v/>
      </c>
      <c r="T3004" s="105"/>
      <c r="U3004" s="79"/>
      <c r="V3004" s="97"/>
      <c r="W3004" s="98"/>
      <c r="X3004" s="168"/>
      <c r="Y3004" s="126" t="str">
        <f>IF(Stock[[#This Row],[SELLING QUANTITY]]&gt;0,Stock[[#This Row],[SELLING PRICE]]*Stock[[#This Row],[SELLING QUANTITY]]*Stock[[#This Row],[% SELLING FEE]]+Stock[[#This Row],[SELLING PRICE]]*Stock[[#This Row],[SELLING QUANTITY]]*$D$12,"")</f>
        <v/>
      </c>
      <c r="Z3004" s="121">
        <f>Stock[[#This Row],[BUYING QUANTITY]]+Stock[[#This Row],[STOCK DIVIDEND]]-Stock[[#This Row],[SELLING QUANTITY]]</f>
        <v>0</v>
      </c>
      <c r="AA3004"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4" s="121">
        <f ca="1">IF(Stock[[#This Row],[SELLING DATE]]&gt;0,Stock[[#This Row],[SELLING DATE]]-Stock[[#This Row],[BUY DATE]]+1,IF(Stock[[#This Row],[BUY DATE]]=0,0,TODAY()-Stock[[#This Row],[BUY DATE]]+1))</f>
        <v>0</v>
      </c>
      <c r="AC3004" s="122" t="str">
        <f>IFERROR(Stock[[#This Row],[CASH DIVIDEND]]+Stock[[#This Row],[RETURN/(LOSS) FROM TRADING
(auto-fill)]],"")</f>
        <v/>
      </c>
      <c r="AD3004"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4" s="146" t="str">
        <f ca="1">IFERROR(IF(Stock[[#This Row],[HOLDING DAYS
(auto-fill)]]&lt;365,Stock[[#This Row],[% TOTAL RETURN/(LOSS)
(auto-fill)]]*365/Stock[[#This Row],[HOLDING DAYS
(auto-fill)]],POWER((1+Stock[[#This Row],[% TOTAL RETURN/(LOSS)
(auto-fill)]]),1/(Stock[[#This Row],[HOLDING DAYS
(auto-fill)]]/365))-1),"")</f>
        <v/>
      </c>
      <c r="AF3004" s="81"/>
      <c r="AG3004" s="149" t="str">
        <f>IF(Stock[[#This Row],[STATUS
(auto-fill)]]="HOLDING",Stock[[#This Row],[MARKET PRICE]]-Stock[[#This Row],[BUYING PRICE]],"")</f>
        <v/>
      </c>
      <c r="AH3004" s="143" t="str">
        <f>IFERROR(Stock[[#This Row],[CHANGE
(auto-fill)]]/Stock[[#This Row],[BUYING PRICE]],"")</f>
        <v/>
      </c>
      <c r="AI3004" s="130" t="str">
        <f>IF(Stock[[#This Row],[MARKET PRICE]]&gt;0,Stock[[#This Row],[MARKET PRICE]]*Stock[[#This Row],[REMAINING QUANTITY
(auto-fill)]],"")</f>
        <v/>
      </c>
    </row>
    <row r="3005" spans="2:35">
      <c r="B3005" s="110" t="str">
        <f>IF(AND(Stock[[#This Row],[BUYING QUANTITY]]&gt;0,Stock[[#This Row],[REMAINING QUANTITY
(auto-fill)]]=0),"SOLD OUT",
IF(AND(Stock[[#This Row],[BUYING QUANTITY]]&gt;0,Stock[[#This Row],[REMAINING QUANTITY
(auto-fill)]]&gt;0),"HOLDING",""))</f>
        <v/>
      </c>
      <c r="C3005" s="113">
        <f t="shared" si="46"/>
        <v>2992</v>
      </c>
      <c r="D3005" s="79"/>
      <c r="E3005" s="80"/>
      <c r="F3005" s="162"/>
      <c r="G3005" s="85"/>
      <c r="H3005" s="86"/>
      <c r="I3005" s="164"/>
      <c r="J3005" s="115" t="str">
        <f>IF(Stock[[#This Row],[BUYING QUANTITY]]&gt;0,Stock[[#This Row],[BUYING PRICE]]*Stock[[#This Row],[BUYING QUANTITY]]*Stock[[#This Row],[% BUYING FEE]],"")</f>
        <v/>
      </c>
      <c r="K3005" s="89"/>
      <c r="L3005" s="90"/>
      <c r="M3005" s="117" t="str">
        <f>IF(Stock[[#This Row],[BUYING QUANTITY]]&gt;0,Stock[[#This Row],[BUYING PRICE]]*(1+Stock[[#This Row],[% THRESHOLD (RETURN)_1]]),"")</f>
        <v/>
      </c>
      <c r="N3005" s="91"/>
      <c r="O3005" s="117" t="str">
        <f>IF(Stock[[#This Row],[BUYING QUANTITY]]&gt;0,Stock[[#This Row],[BUYING PRICE]]*(1+Stock[[#This Row],[% THRESHOLD (RETURN)_2]]),"")</f>
        <v/>
      </c>
      <c r="P3005" s="91"/>
      <c r="Q3005" s="117" t="str">
        <f>IF(Stock[[#This Row],[BUYING QUANTITY]]&gt;0,Stock[[#This Row],[BUYING PRICE]]*(1+Stock[[#This Row],[% THRESHOLD (LOSS)]]),"")</f>
        <v/>
      </c>
      <c r="R3005" s="105"/>
      <c r="S3005" s="118" t="str">
        <f>IF(Stock[[#This Row],[CASH DIVIDEND]]&gt;0,Stock[[#This Row],[CASH DIVIDEND]]/(Stock[[#This Row],[BUYING PRICE]]*Stock[[#This Row],[BUYING QUANTITY]]),"")</f>
        <v/>
      </c>
      <c r="T3005" s="105"/>
      <c r="U3005" s="79"/>
      <c r="V3005" s="97"/>
      <c r="W3005" s="98"/>
      <c r="X3005" s="168"/>
      <c r="Y3005" s="126" t="str">
        <f>IF(Stock[[#This Row],[SELLING QUANTITY]]&gt;0,Stock[[#This Row],[SELLING PRICE]]*Stock[[#This Row],[SELLING QUANTITY]]*Stock[[#This Row],[% SELLING FEE]]+Stock[[#This Row],[SELLING PRICE]]*Stock[[#This Row],[SELLING QUANTITY]]*$D$12,"")</f>
        <v/>
      </c>
      <c r="Z3005" s="121">
        <f>Stock[[#This Row],[BUYING QUANTITY]]+Stock[[#This Row],[STOCK DIVIDEND]]-Stock[[#This Row],[SELLING QUANTITY]]</f>
        <v>0</v>
      </c>
      <c r="AA3005"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5" s="121">
        <f ca="1">IF(Stock[[#This Row],[SELLING DATE]]&gt;0,Stock[[#This Row],[SELLING DATE]]-Stock[[#This Row],[BUY DATE]]+1,IF(Stock[[#This Row],[BUY DATE]]=0,0,TODAY()-Stock[[#This Row],[BUY DATE]]+1))</f>
        <v>0</v>
      </c>
      <c r="AC3005" s="122" t="str">
        <f>IFERROR(Stock[[#This Row],[CASH DIVIDEND]]+Stock[[#This Row],[RETURN/(LOSS) FROM TRADING
(auto-fill)]],"")</f>
        <v/>
      </c>
      <c r="AD3005"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5" s="146" t="str">
        <f ca="1">IFERROR(IF(Stock[[#This Row],[HOLDING DAYS
(auto-fill)]]&lt;365,Stock[[#This Row],[% TOTAL RETURN/(LOSS)
(auto-fill)]]*365/Stock[[#This Row],[HOLDING DAYS
(auto-fill)]],POWER((1+Stock[[#This Row],[% TOTAL RETURN/(LOSS)
(auto-fill)]]),1/(Stock[[#This Row],[HOLDING DAYS
(auto-fill)]]/365))-1),"")</f>
        <v/>
      </c>
      <c r="AF3005" s="81"/>
      <c r="AG3005" s="149" t="str">
        <f>IF(Stock[[#This Row],[STATUS
(auto-fill)]]="HOLDING",Stock[[#This Row],[MARKET PRICE]]-Stock[[#This Row],[BUYING PRICE]],"")</f>
        <v/>
      </c>
      <c r="AH3005" s="143" t="str">
        <f>IFERROR(Stock[[#This Row],[CHANGE
(auto-fill)]]/Stock[[#This Row],[BUYING PRICE]],"")</f>
        <v/>
      </c>
      <c r="AI3005" s="130" t="str">
        <f>IF(Stock[[#This Row],[MARKET PRICE]]&gt;0,Stock[[#This Row],[MARKET PRICE]]*Stock[[#This Row],[REMAINING QUANTITY
(auto-fill)]],"")</f>
        <v/>
      </c>
    </row>
    <row r="3006" spans="2:35">
      <c r="B3006" s="110" t="str">
        <f>IF(AND(Stock[[#This Row],[BUYING QUANTITY]]&gt;0,Stock[[#This Row],[REMAINING QUANTITY
(auto-fill)]]=0),"SOLD OUT",
IF(AND(Stock[[#This Row],[BUYING QUANTITY]]&gt;0,Stock[[#This Row],[REMAINING QUANTITY
(auto-fill)]]&gt;0),"HOLDING",""))</f>
        <v/>
      </c>
      <c r="C3006" s="113">
        <f t="shared" si="46"/>
        <v>2993</v>
      </c>
      <c r="D3006" s="79"/>
      <c r="E3006" s="80"/>
      <c r="F3006" s="162"/>
      <c r="G3006" s="85"/>
      <c r="H3006" s="86"/>
      <c r="I3006" s="164"/>
      <c r="J3006" s="115" t="str">
        <f>IF(Stock[[#This Row],[BUYING QUANTITY]]&gt;0,Stock[[#This Row],[BUYING PRICE]]*Stock[[#This Row],[BUYING QUANTITY]]*Stock[[#This Row],[% BUYING FEE]],"")</f>
        <v/>
      </c>
      <c r="K3006" s="89"/>
      <c r="L3006" s="90"/>
      <c r="M3006" s="117" t="str">
        <f>IF(Stock[[#This Row],[BUYING QUANTITY]]&gt;0,Stock[[#This Row],[BUYING PRICE]]*(1+Stock[[#This Row],[% THRESHOLD (RETURN)_1]]),"")</f>
        <v/>
      </c>
      <c r="N3006" s="91"/>
      <c r="O3006" s="117" t="str">
        <f>IF(Stock[[#This Row],[BUYING QUANTITY]]&gt;0,Stock[[#This Row],[BUYING PRICE]]*(1+Stock[[#This Row],[% THRESHOLD (RETURN)_2]]),"")</f>
        <v/>
      </c>
      <c r="P3006" s="91"/>
      <c r="Q3006" s="117" t="str">
        <f>IF(Stock[[#This Row],[BUYING QUANTITY]]&gt;0,Stock[[#This Row],[BUYING PRICE]]*(1+Stock[[#This Row],[% THRESHOLD (LOSS)]]),"")</f>
        <v/>
      </c>
      <c r="R3006" s="105"/>
      <c r="S3006" s="118" t="str">
        <f>IF(Stock[[#This Row],[CASH DIVIDEND]]&gt;0,Stock[[#This Row],[CASH DIVIDEND]]/(Stock[[#This Row],[BUYING PRICE]]*Stock[[#This Row],[BUYING QUANTITY]]),"")</f>
        <v/>
      </c>
      <c r="T3006" s="105"/>
      <c r="U3006" s="79"/>
      <c r="V3006" s="97"/>
      <c r="W3006" s="98"/>
      <c r="X3006" s="168"/>
      <c r="Y3006" s="126" t="str">
        <f>IF(Stock[[#This Row],[SELLING QUANTITY]]&gt;0,Stock[[#This Row],[SELLING PRICE]]*Stock[[#This Row],[SELLING QUANTITY]]*Stock[[#This Row],[% SELLING FEE]]+Stock[[#This Row],[SELLING PRICE]]*Stock[[#This Row],[SELLING QUANTITY]]*$D$12,"")</f>
        <v/>
      </c>
      <c r="Z3006" s="121">
        <f>Stock[[#This Row],[BUYING QUANTITY]]+Stock[[#This Row],[STOCK DIVIDEND]]-Stock[[#This Row],[SELLING QUANTITY]]</f>
        <v>0</v>
      </c>
      <c r="AA3006"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6" s="121">
        <f ca="1">IF(Stock[[#This Row],[SELLING DATE]]&gt;0,Stock[[#This Row],[SELLING DATE]]-Stock[[#This Row],[BUY DATE]]+1,IF(Stock[[#This Row],[BUY DATE]]=0,0,TODAY()-Stock[[#This Row],[BUY DATE]]+1))</f>
        <v>0</v>
      </c>
      <c r="AC3006" s="122" t="str">
        <f>IFERROR(Stock[[#This Row],[CASH DIVIDEND]]+Stock[[#This Row],[RETURN/(LOSS) FROM TRADING
(auto-fill)]],"")</f>
        <v/>
      </c>
      <c r="AD3006"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6" s="146" t="str">
        <f ca="1">IFERROR(IF(Stock[[#This Row],[HOLDING DAYS
(auto-fill)]]&lt;365,Stock[[#This Row],[% TOTAL RETURN/(LOSS)
(auto-fill)]]*365/Stock[[#This Row],[HOLDING DAYS
(auto-fill)]],POWER((1+Stock[[#This Row],[% TOTAL RETURN/(LOSS)
(auto-fill)]]),1/(Stock[[#This Row],[HOLDING DAYS
(auto-fill)]]/365))-1),"")</f>
        <v/>
      </c>
      <c r="AF3006" s="81"/>
      <c r="AG3006" s="149" t="str">
        <f>IF(Stock[[#This Row],[STATUS
(auto-fill)]]="HOLDING",Stock[[#This Row],[MARKET PRICE]]-Stock[[#This Row],[BUYING PRICE]],"")</f>
        <v/>
      </c>
      <c r="AH3006" s="143" t="str">
        <f>IFERROR(Stock[[#This Row],[CHANGE
(auto-fill)]]/Stock[[#This Row],[BUYING PRICE]],"")</f>
        <v/>
      </c>
      <c r="AI3006" s="130" t="str">
        <f>IF(Stock[[#This Row],[MARKET PRICE]]&gt;0,Stock[[#This Row],[MARKET PRICE]]*Stock[[#This Row],[REMAINING QUANTITY
(auto-fill)]],"")</f>
        <v/>
      </c>
    </row>
    <row r="3007" spans="2:35">
      <c r="B3007" s="110" t="str">
        <f>IF(AND(Stock[[#This Row],[BUYING QUANTITY]]&gt;0,Stock[[#This Row],[REMAINING QUANTITY
(auto-fill)]]=0),"SOLD OUT",
IF(AND(Stock[[#This Row],[BUYING QUANTITY]]&gt;0,Stock[[#This Row],[REMAINING QUANTITY
(auto-fill)]]&gt;0),"HOLDING",""))</f>
        <v/>
      </c>
      <c r="C3007" s="113">
        <f t="shared" si="46"/>
        <v>2994</v>
      </c>
      <c r="D3007" s="79"/>
      <c r="E3007" s="80"/>
      <c r="F3007" s="162"/>
      <c r="G3007" s="85"/>
      <c r="H3007" s="86"/>
      <c r="I3007" s="164"/>
      <c r="J3007" s="115" t="str">
        <f>IF(Stock[[#This Row],[BUYING QUANTITY]]&gt;0,Stock[[#This Row],[BUYING PRICE]]*Stock[[#This Row],[BUYING QUANTITY]]*Stock[[#This Row],[% BUYING FEE]],"")</f>
        <v/>
      </c>
      <c r="K3007" s="89"/>
      <c r="L3007" s="90"/>
      <c r="M3007" s="117" t="str">
        <f>IF(Stock[[#This Row],[BUYING QUANTITY]]&gt;0,Stock[[#This Row],[BUYING PRICE]]*(1+Stock[[#This Row],[% THRESHOLD (RETURN)_1]]),"")</f>
        <v/>
      </c>
      <c r="N3007" s="91"/>
      <c r="O3007" s="117" t="str">
        <f>IF(Stock[[#This Row],[BUYING QUANTITY]]&gt;0,Stock[[#This Row],[BUYING PRICE]]*(1+Stock[[#This Row],[% THRESHOLD (RETURN)_2]]),"")</f>
        <v/>
      </c>
      <c r="P3007" s="91"/>
      <c r="Q3007" s="117" t="str">
        <f>IF(Stock[[#This Row],[BUYING QUANTITY]]&gt;0,Stock[[#This Row],[BUYING PRICE]]*(1+Stock[[#This Row],[% THRESHOLD (LOSS)]]),"")</f>
        <v/>
      </c>
      <c r="R3007" s="105"/>
      <c r="S3007" s="118" t="str">
        <f>IF(Stock[[#This Row],[CASH DIVIDEND]]&gt;0,Stock[[#This Row],[CASH DIVIDEND]]/(Stock[[#This Row],[BUYING PRICE]]*Stock[[#This Row],[BUYING QUANTITY]]),"")</f>
        <v/>
      </c>
      <c r="T3007" s="105"/>
      <c r="U3007" s="79"/>
      <c r="V3007" s="97"/>
      <c r="W3007" s="98"/>
      <c r="X3007" s="168"/>
      <c r="Y3007" s="126" t="str">
        <f>IF(Stock[[#This Row],[SELLING QUANTITY]]&gt;0,Stock[[#This Row],[SELLING PRICE]]*Stock[[#This Row],[SELLING QUANTITY]]*Stock[[#This Row],[% SELLING FEE]]+Stock[[#This Row],[SELLING PRICE]]*Stock[[#This Row],[SELLING QUANTITY]]*$D$12,"")</f>
        <v/>
      </c>
      <c r="Z3007" s="121">
        <f>Stock[[#This Row],[BUYING QUANTITY]]+Stock[[#This Row],[STOCK DIVIDEND]]-Stock[[#This Row],[SELLING QUANTITY]]</f>
        <v>0</v>
      </c>
      <c r="AA3007"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7" s="121">
        <f ca="1">IF(Stock[[#This Row],[SELLING DATE]]&gt;0,Stock[[#This Row],[SELLING DATE]]-Stock[[#This Row],[BUY DATE]]+1,IF(Stock[[#This Row],[BUY DATE]]=0,0,TODAY()-Stock[[#This Row],[BUY DATE]]+1))</f>
        <v>0</v>
      </c>
      <c r="AC3007" s="122" t="str">
        <f>IFERROR(Stock[[#This Row],[CASH DIVIDEND]]+Stock[[#This Row],[RETURN/(LOSS) FROM TRADING
(auto-fill)]],"")</f>
        <v/>
      </c>
      <c r="AD3007"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7" s="146" t="str">
        <f ca="1">IFERROR(IF(Stock[[#This Row],[HOLDING DAYS
(auto-fill)]]&lt;365,Stock[[#This Row],[% TOTAL RETURN/(LOSS)
(auto-fill)]]*365/Stock[[#This Row],[HOLDING DAYS
(auto-fill)]],POWER((1+Stock[[#This Row],[% TOTAL RETURN/(LOSS)
(auto-fill)]]),1/(Stock[[#This Row],[HOLDING DAYS
(auto-fill)]]/365))-1),"")</f>
        <v/>
      </c>
      <c r="AF3007" s="81"/>
      <c r="AG3007" s="149" t="str">
        <f>IF(Stock[[#This Row],[STATUS
(auto-fill)]]="HOLDING",Stock[[#This Row],[MARKET PRICE]]-Stock[[#This Row],[BUYING PRICE]],"")</f>
        <v/>
      </c>
      <c r="AH3007" s="143" t="str">
        <f>IFERROR(Stock[[#This Row],[CHANGE
(auto-fill)]]/Stock[[#This Row],[BUYING PRICE]],"")</f>
        <v/>
      </c>
      <c r="AI3007" s="130" t="str">
        <f>IF(Stock[[#This Row],[MARKET PRICE]]&gt;0,Stock[[#This Row],[MARKET PRICE]]*Stock[[#This Row],[REMAINING QUANTITY
(auto-fill)]],"")</f>
        <v/>
      </c>
    </row>
    <row r="3008" spans="2:35">
      <c r="B3008" s="110" t="str">
        <f>IF(AND(Stock[[#This Row],[BUYING QUANTITY]]&gt;0,Stock[[#This Row],[REMAINING QUANTITY
(auto-fill)]]=0),"SOLD OUT",
IF(AND(Stock[[#This Row],[BUYING QUANTITY]]&gt;0,Stock[[#This Row],[REMAINING QUANTITY
(auto-fill)]]&gt;0),"HOLDING",""))</f>
        <v/>
      </c>
      <c r="C3008" s="113">
        <f t="shared" si="46"/>
        <v>2995</v>
      </c>
      <c r="D3008" s="79"/>
      <c r="E3008" s="80"/>
      <c r="F3008" s="162"/>
      <c r="G3008" s="85"/>
      <c r="H3008" s="86"/>
      <c r="I3008" s="164"/>
      <c r="J3008" s="115" t="str">
        <f>IF(Stock[[#This Row],[BUYING QUANTITY]]&gt;0,Stock[[#This Row],[BUYING PRICE]]*Stock[[#This Row],[BUYING QUANTITY]]*Stock[[#This Row],[% BUYING FEE]],"")</f>
        <v/>
      </c>
      <c r="K3008" s="89"/>
      <c r="L3008" s="90"/>
      <c r="M3008" s="117" t="str">
        <f>IF(Stock[[#This Row],[BUYING QUANTITY]]&gt;0,Stock[[#This Row],[BUYING PRICE]]*(1+Stock[[#This Row],[% THRESHOLD (RETURN)_1]]),"")</f>
        <v/>
      </c>
      <c r="N3008" s="91"/>
      <c r="O3008" s="117" t="str">
        <f>IF(Stock[[#This Row],[BUYING QUANTITY]]&gt;0,Stock[[#This Row],[BUYING PRICE]]*(1+Stock[[#This Row],[% THRESHOLD (RETURN)_2]]),"")</f>
        <v/>
      </c>
      <c r="P3008" s="91"/>
      <c r="Q3008" s="117" t="str">
        <f>IF(Stock[[#This Row],[BUYING QUANTITY]]&gt;0,Stock[[#This Row],[BUYING PRICE]]*(1+Stock[[#This Row],[% THRESHOLD (LOSS)]]),"")</f>
        <v/>
      </c>
      <c r="R3008" s="105"/>
      <c r="S3008" s="118" t="str">
        <f>IF(Stock[[#This Row],[CASH DIVIDEND]]&gt;0,Stock[[#This Row],[CASH DIVIDEND]]/(Stock[[#This Row],[BUYING PRICE]]*Stock[[#This Row],[BUYING QUANTITY]]),"")</f>
        <v/>
      </c>
      <c r="T3008" s="105"/>
      <c r="U3008" s="79"/>
      <c r="V3008" s="97"/>
      <c r="W3008" s="98"/>
      <c r="X3008" s="168"/>
      <c r="Y3008" s="126" t="str">
        <f>IF(Stock[[#This Row],[SELLING QUANTITY]]&gt;0,Stock[[#This Row],[SELLING PRICE]]*Stock[[#This Row],[SELLING QUANTITY]]*Stock[[#This Row],[% SELLING FEE]]+Stock[[#This Row],[SELLING PRICE]]*Stock[[#This Row],[SELLING QUANTITY]]*$D$12,"")</f>
        <v/>
      </c>
      <c r="Z3008" s="121">
        <f>Stock[[#This Row],[BUYING QUANTITY]]+Stock[[#This Row],[STOCK DIVIDEND]]-Stock[[#This Row],[SELLING QUANTITY]]</f>
        <v>0</v>
      </c>
      <c r="AA3008"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8" s="121">
        <f ca="1">IF(Stock[[#This Row],[SELLING DATE]]&gt;0,Stock[[#This Row],[SELLING DATE]]-Stock[[#This Row],[BUY DATE]]+1,IF(Stock[[#This Row],[BUY DATE]]=0,0,TODAY()-Stock[[#This Row],[BUY DATE]]+1))</f>
        <v>0</v>
      </c>
      <c r="AC3008" s="122" t="str">
        <f>IFERROR(Stock[[#This Row],[CASH DIVIDEND]]+Stock[[#This Row],[RETURN/(LOSS) FROM TRADING
(auto-fill)]],"")</f>
        <v/>
      </c>
      <c r="AD3008"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8" s="146" t="str">
        <f ca="1">IFERROR(IF(Stock[[#This Row],[HOLDING DAYS
(auto-fill)]]&lt;365,Stock[[#This Row],[% TOTAL RETURN/(LOSS)
(auto-fill)]]*365/Stock[[#This Row],[HOLDING DAYS
(auto-fill)]],POWER((1+Stock[[#This Row],[% TOTAL RETURN/(LOSS)
(auto-fill)]]),1/(Stock[[#This Row],[HOLDING DAYS
(auto-fill)]]/365))-1),"")</f>
        <v/>
      </c>
      <c r="AF3008" s="81"/>
      <c r="AG3008" s="149" t="str">
        <f>IF(Stock[[#This Row],[STATUS
(auto-fill)]]="HOLDING",Stock[[#This Row],[MARKET PRICE]]-Stock[[#This Row],[BUYING PRICE]],"")</f>
        <v/>
      </c>
      <c r="AH3008" s="143" t="str">
        <f>IFERROR(Stock[[#This Row],[CHANGE
(auto-fill)]]/Stock[[#This Row],[BUYING PRICE]],"")</f>
        <v/>
      </c>
      <c r="AI3008" s="130" t="str">
        <f>IF(Stock[[#This Row],[MARKET PRICE]]&gt;0,Stock[[#This Row],[MARKET PRICE]]*Stock[[#This Row],[REMAINING QUANTITY
(auto-fill)]],"")</f>
        <v/>
      </c>
    </row>
    <row r="3009" spans="2:35">
      <c r="B3009" s="110" t="str">
        <f>IF(AND(Stock[[#This Row],[BUYING QUANTITY]]&gt;0,Stock[[#This Row],[REMAINING QUANTITY
(auto-fill)]]=0),"SOLD OUT",
IF(AND(Stock[[#This Row],[BUYING QUANTITY]]&gt;0,Stock[[#This Row],[REMAINING QUANTITY
(auto-fill)]]&gt;0),"HOLDING",""))</f>
        <v/>
      </c>
      <c r="C3009" s="113">
        <f t="shared" si="46"/>
        <v>2996</v>
      </c>
      <c r="D3009" s="79"/>
      <c r="E3009" s="80"/>
      <c r="F3009" s="162"/>
      <c r="G3009" s="85"/>
      <c r="H3009" s="86"/>
      <c r="I3009" s="164"/>
      <c r="J3009" s="115" t="str">
        <f>IF(Stock[[#This Row],[BUYING QUANTITY]]&gt;0,Stock[[#This Row],[BUYING PRICE]]*Stock[[#This Row],[BUYING QUANTITY]]*Stock[[#This Row],[% BUYING FEE]],"")</f>
        <v/>
      </c>
      <c r="K3009" s="89"/>
      <c r="L3009" s="90"/>
      <c r="M3009" s="117" t="str">
        <f>IF(Stock[[#This Row],[BUYING QUANTITY]]&gt;0,Stock[[#This Row],[BUYING PRICE]]*(1+Stock[[#This Row],[% THRESHOLD (RETURN)_1]]),"")</f>
        <v/>
      </c>
      <c r="N3009" s="91"/>
      <c r="O3009" s="117" t="str">
        <f>IF(Stock[[#This Row],[BUYING QUANTITY]]&gt;0,Stock[[#This Row],[BUYING PRICE]]*(1+Stock[[#This Row],[% THRESHOLD (RETURN)_2]]),"")</f>
        <v/>
      </c>
      <c r="P3009" s="91"/>
      <c r="Q3009" s="117" t="str">
        <f>IF(Stock[[#This Row],[BUYING QUANTITY]]&gt;0,Stock[[#This Row],[BUYING PRICE]]*(1+Stock[[#This Row],[% THRESHOLD (LOSS)]]),"")</f>
        <v/>
      </c>
      <c r="R3009" s="105"/>
      <c r="S3009" s="118" t="str">
        <f>IF(Stock[[#This Row],[CASH DIVIDEND]]&gt;0,Stock[[#This Row],[CASH DIVIDEND]]/(Stock[[#This Row],[BUYING PRICE]]*Stock[[#This Row],[BUYING QUANTITY]]),"")</f>
        <v/>
      </c>
      <c r="T3009" s="105"/>
      <c r="U3009" s="79"/>
      <c r="V3009" s="97"/>
      <c r="W3009" s="98"/>
      <c r="X3009" s="168"/>
      <c r="Y3009" s="126" t="str">
        <f>IF(Stock[[#This Row],[SELLING QUANTITY]]&gt;0,Stock[[#This Row],[SELLING PRICE]]*Stock[[#This Row],[SELLING QUANTITY]]*Stock[[#This Row],[% SELLING FEE]]+Stock[[#This Row],[SELLING PRICE]]*Stock[[#This Row],[SELLING QUANTITY]]*$D$12,"")</f>
        <v/>
      </c>
      <c r="Z3009" s="121">
        <f>Stock[[#This Row],[BUYING QUANTITY]]+Stock[[#This Row],[STOCK DIVIDEND]]-Stock[[#This Row],[SELLING QUANTITY]]</f>
        <v>0</v>
      </c>
      <c r="AA3009"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09" s="121">
        <f ca="1">IF(Stock[[#This Row],[SELLING DATE]]&gt;0,Stock[[#This Row],[SELLING DATE]]-Stock[[#This Row],[BUY DATE]]+1,IF(Stock[[#This Row],[BUY DATE]]=0,0,TODAY()-Stock[[#This Row],[BUY DATE]]+1))</f>
        <v>0</v>
      </c>
      <c r="AC3009" s="122" t="str">
        <f>IFERROR(Stock[[#This Row],[CASH DIVIDEND]]+Stock[[#This Row],[RETURN/(LOSS) FROM TRADING
(auto-fill)]],"")</f>
        <v/>
      </c>
      <c r="AD3009" s="146" t="str">
        <f>IF(Stock[[#This Row],[SELLING QUANTITY]]&gt;0,SUM(Stock[[#This Row],[RETURN/(LOSS) FROM TRADING
(auto-fill)]],Stock[[#This Row],[CASH DIVIDEND]])/SUM(Stock[[#This Row],[BUYING PRICE]]*Stock[[#This Row],[SELLING QUANTITY]],Stock[[#This Row],[BUYING FEE
(auto-fill)]]*Stock[[#This Row],[SELLING QUANTITY]]/Stock[[#This Row],[BUYING QUANTITY]]),"")</f>
        <v/>
      </c>
      <c r="AE3009" s="146" t="str">
        <f ca="1">IFERROR(IF(Stock[[#This Row],[HOLDING DAYS
(auto-fill)]]&lt;365,Stock[[#This Row],[% TOTAL RETURN/(LOSS)
(auto-fill)]]*365/Stock[[#This Row],[HOLDING DAYS
(auto-fill)]],POWER((1+Stock[[#This Row],[% TOTAL RETURN/(LOSS)
(auto-fill)]]),1/(Stock[[#This Row],[HOLDING DAYS
(auto-fill)]]/365))-1),"")</f>
        <v/>
      </c>
      <c r="AF3009" s="81"/>
      <c r="AG3009" s="149" t="str">
        <f>IF(Stock[[#This Row],[STATUS
(auto-fill)]]="HOLDING",Stock[[#This Row],[MARKET PRICE]]-Stock[[#This Row],[BUYING PRICE]],"")</f>
        <v/>
      </c>
      <c r="AH3009" s="143" t="str">
        <f>IFERROR(Stock[[#This Row],[CHANGE
(auto-fill)]]/Stock[[#This Row],[BUYING PRICE]],"")</f>
        <v/>
      </c>
      <c r="AI3009" s="130" t="str">
        <f>IF(Stock[[#This Row],[MARKET PRICE]]&gt;0,Stock[[#This Row],[MARKET PRICE]]*Stock[[#This Row],[REMAINING QUANTITY
(auto-fill)]],"")</f>
        <v/>
      </c>
    </row>
    <row r="3010" spans="2:35">
      <c r="B3010" s="110" t="str">
        <f>IF(AND(Stock[[#This Row],[BUYING QUANTITY]]&gt;0,Stock[[#This Row],[REMAINING QUANTITY
(auto-fill)]]=0),"SOLD OUT",
IF(AND(Stock[[#This Row],[BUYING QUANTITY]]&gt;0,Stock[[#This Row],[REMAINING QUANTITY
(auto-fill)]]&gt;0),"HOLDING",""))</f>
        <v/>
      </c>
      <c r="C3010" s="113">
        <f t="shared" si="46"/>
        <v>2997</v>
      </c>
      <c r="D3010" s="79"/>
      <c r="E3010" s="80"/>
      <c r="F3010" s="162"/>
      <c r="G3010" s="85"/>
      <c r="H3010" s="86"/>
      <c r="I3010" s="164"/>
      <c r="J3010" s="115" t="str">
        <f>IF(Stock[[#This Row],[BUYING QUANTITY]]&gt;0,Stock[[#This Row],[BUYING PRICE]]*Stock[[#This Row],[BUYING QUANTITY]]*Stock[[#This Row],[% BUYING FEE]],"")</f>
        <v/>
      </c>
      <c r="K3010" s="89"/>
      <c r="L3010" s="90"/>
      <c r="M3010" s="117" t="str">
        <f>IF(Stock[[#This Row],[BUYING QUANTITY]]&gt;0,Stock[[#This Row],[BUYING PRICE]]*(1+Stock[[#This Row],[% THRESHOLD (RETURN)_1]]),"")</f>
        <v/>
      </c>
      <c r="N3010" s="91"/>
      <c r="O3010" s="117" t="str">
        <f>IF(Stock[[#This Row],[BUYING QUANTITY]]&gt;0,Stock[[#This Row],[BUYING PRICE]]*(1+Stock[[#This Row],[% THRESHOLD (RETURN)_2]]),"")</f>
        <v/>
      </c>
      <c r="P3010" s="91"/>
      <c r="Q3010" s="117" t="str">
        <f>IF(Stock[[#This Row],[BUYING QUANTITY]]&gt;0,Stock[[#This Row],[BUYING PRICE]]*(1+Stock[[#This Row],[% THRESHOLD (LOSS)]]),"")</f>
        <v/>
      </c>
      <c r="R3010" s="105"/>
      <c r="S3010" s="118" t="str">
        <f>IF(Stock[[#This Row],[CASH DIVIDEND]]&gt;0,Stock[[#This Row],[CASH DIVIDEND]]/(Stock[[#This Row],[BUYING PRICE]]*Stock[[#This Row],[BUYING QUANTITY]]),"")</f>
        <v/>
      </c>
      <c r="T3010" s="105"/>
      <c r="U3010" s="79"/>
      <c r="V3010" s="97"/>
      <c r="W3010" s="98"/>
      <c r="X3010" s="168"/>
      <c r="Y3010" s="126" t="str">
        <f>IF(Stock[[#This Row],[SELLING QUANTITY]]&gt;0,Stock[[#This Row],[SELLING PRICE]]*Stock[[#This Row],[SELLING QUANTITY]]*Stock[[#This Row],[% SELLING FEE]]+Stock[[#This Row],[SELLING PRICE]]*Stock[[#This Row],[SELLING QUANTITY]]*$D$12,"")</f>
        <v/>
      </c>
      <c r="Z3010" s="121">
        <f>Stock[[#This Row],[BUYING QUANTITY]]+Stock[[#This Row],[STOCK DIVIDEND]]-Stock[[#This Row],[SELLING QUANTITY]]</f>
        <v>0</v>
      </c>
      <c r="AA3010"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10" s="121">
        <f ca="1">IF(Stock[[#This Row],[SELLING DATE]]&gt;0,Stock[[#This Row],[SELLING DATE]]-Stock[[#This Row],[BUY DATE]]+1,IF(Stock[[#This Row],[BUY DATE]]=0,0,TODAY()-Stock[[#This Row],[BUY DATE]]+1))</f>
        <v>0</v>
      </c>
      <c r="AC3010" s="122" t="str">
        <f>IFERROR(Stock[[#This Row],[CASH DIVIDEND]]+Stock[[#This Row],[RETURN/(LOSS) FROM TRADING
(auto-fill)]],"")</f>
        <v/>
      </c>
      <c r="AD3010" s="146" t="str">
        <f>IF(Stock[[#This Row],[SELLING QUANTITY]]&gt;0,SUM(Stock[[#This Row],[RETURN/(LOSS) FROM TRADING
(auto-fill)]],Stock[[#This Row],[CASH DIVIDEND]])/SUM(Stock[[#This Row],[BUYING PRICE]]*Stock[[#This Row],[SELLING QUANTITY]],Stock[[#This Row],[BUYING FEE
(auto-fill)]]*Stock[[#This Row],[SELLING QUANTITY]]/Stock[[#This Row],[BUYING QUANTITY]]),"")</f>
        <v/>
      </c>
      <c r="AE3010" s="146" t="str">
        <f ca="1">IFERROR(IF(Stock[[#This Row],[HOLDING DAYS
(auto-fill)]]&lt;365,Stock[[#This Row],[% TOTAL RETURN/(LOSS)
(auto-fill)]]*365/Stock[[#This Row],[HOLDING DAYS
(auto-fill)]],POWER((1+Stock[[#This Row],[% TOTAL RETURN/(LOSS)
(auto-fill)]]),1/(Stock[[#This Row],[HOLDING DAYS
(auto-fill)]]/365))-1),"")</f>
        <v/>
      </c>
      <c r="AF3010" s="81"/>
      <c r="AG3010" s="149" t="str">
        <f>IF(Stock[[#This Row],[STATUS
(auto-fill)]]="HOLDING",Stock[[#This Row],[MARKET PRICE]]-Stock[[#This Row],[BUYING PRICE]],"")</f>
        <v/>
      </c>
      <c r="AH3010" s="143" t="str">
        <f>IFERROR(Stock[[#This Row],[CHANGE
(auto-fill)]]/Stock[[#This Row],[BUYING PRICE]],"")</f>
        <v/>
      </c>
      <c r="AI3010" s="130" t="str">
        <f>IF(Stock[[#This Row],[MARKET PRICE]]&gt;0,Stock[[#This Row],[MARKET PRICE]]*Stock[[#This Row],[REMAINING QUANTITY
(auto-fill)]],"")</f>
        <v/>
      </c>
    </row>
    <row r="3011" spans="2:35">
      <c r="B3011" s="110" t="str">
        <f>IF(AND(Stock[[#This Row],[BUYING QUANTITY]]&gt;0,Stock[[#This Row],[REMAINING QUANTITY
(auto-fill)]]=0),"SOLD OUT",
IF(AND(Stock[[#This Row],[BUYING QUANTITY]]&gt;0,Stock[[#This Row],[REMAINING QUANTITY
(auto-fill)]]&gt;0),"HOLDING",""))</f>
        <v/>
      </c>
      <c r="C3011" s="113">
        <f t="shared" si="46"/>
        <v>2998</v>
      </c>
      <c r="D3011" s="79"/>
      <c r="E3011" s="80"/>
      <c r="F3011" s="162"/>
      <c r="G3011" s="85"/>
      <c r="H3011" s="86"/>
      <c r="I3011" s="164"/>
      <c r="J3011" s="115" t="str">
        <f>IF(Stock[[#This Row],[BUYING QUANTITY]]&gt;0,Stock[[#This Row],[BUYING PRICE]]*Stock[[#This Row],[BUYING QUANTITY]]*Stock[[#This Row],[% BUYING FEE]],"")</f>
        <v/>
      </c>
      <c r="K3011" s="89"/>
      <c r="L3011" s="90"/>
      <c r="M3011" s="117" t="str">
        <f>IF(Stock[[#This Row],[BUYING QUANTITY]]&gt;0,Stock[[#This Row],[BUYING PRICE]]*(1+Stock[[#This Row],[% THRESHOLD (RETURN)_1]]),"")</f>
        <v/>
      </c>
      <c r="N3011" s="91"/>
      <c r="O3011" s="117" t="str">
        <f>IF(Stock[[#This Row],[BUYING QUANTITY]]&gt;0,Stock[[#This Row],[BUYING PRICE]]*(1+Stock[[#This Row],[% THRESHOLD (RETURN)_2]]),"")</f>
        <v/>
      </c>
      <c r="P3011" s="91"/>
      <c r="Q3011" s="117" t="str">
        <f>IF(Stock[[#This Row],[BUYING QUANTITY]]&gt;0,Stock[[#This Row],[BUYING PRICE]]*(1+Stock[[#This Row],[% THRESHOLD (LOSS)]]),"")</f>
        <v/>
      </c>
      <c r="R3011" s="105"/>
      <c r="S3011" s="118" t="str">
        <f>IF(Stock[[#This Row],[CASH DIVIDEND]]&gt;0,Stock[[#This Row],[CASH DIVIDEND]]/(Stock[[#This Row],[BUYING PRICE]]*Stock[[#This Row],[BUYING QUANTITY]]),"")</f>
        <v/>
      </c>
      <c r="T3011" s="105"/>
      <c r="U3011" s="79"/>
      <c r="V3011" s="97"/>
      <c r="W3011" s="98"/>
      <c r="X3011" s="168"/>
      <c r="Y3011" s="126" t="str">
        <f>IF(Stock[[#This Row],[SELLING QUANTITY]]&gt;0,Stock[[#This Row],[SELLING PRICE]]*Stock[[#This Row],[SELLING QUANTITY]]*Stock[[#This Row],[% SELLING FEE]]+Stock[[#This Row],[SELLING PRICE]]*Stock[[#This Row],[SELLING QUANTITY]]*$D$12,"")</f>
        <v/>
      </c>
      <c r="Z3011" s="121">
        <f>Stock[[#This Row],[BUYING QUANTITY]]+Stock[[#This Row],[STOCK DIVIDEND]]-Stock[[#This Row],[SELLING QUANTITY]]</f>
        <v>0</v>
      </c>
      <c r="AA3011"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11" s="121">
        <f ca="1">IF(Stock[[#This Row],[SELLING DATE]]&gt;0,Stock[[#This Row],[SELLING DATE]]-Stock[[#This Row],[BUY DATE]]+1,IF(Stock[[#This Row],[BUY DATE]]=0,0,TODAY()-Stock[[#This Row],[BUY DATE]]+1))</f>
        <v>0</v>
      </c>
      <c r="AC3011" s="122" t="str">
        <f>IFERROR(Stock[[#This Row],[CASH DIVIDEND]]+Stock[[#This Row],[RETURN/(LOSS) FROM TRADING
(auto-fill)]],"")</f>
        <v/>
      </c>
      <c r="AD3011" s="146" t="str">
        <f>IF(Stock[[#This Row],[SELLING QUANTITY]]&gt;0,SUM(Stock[[#This Row],[RETURN/(LOSS) FROM TRADING
(auto-fill)]],Stock[[#This Row],[CASH DIVIDEND]])/SUM(Stock[[#This Row],[BUYING PRICE]]*Stock[[#This Row],[SELLING QUANTITY]],Stock[[#This Row],[BUYING FEE
(auto-fill)]]*Stock[[#This Row],[SELLING QUANTITY]]/Stock[[#This Row],[BUYING QUANTITY]]),"")</f>
        <v/>
      </c>
      <c r="AE3011" s="146" t="str">
        <f ca="1">IFERROR(IF(Stock[[#This Row],[HOLDING DAYS
(auto-fill)]]&lt;365,Stock[[#This Row],[% TOTAL RETURN/(LOSS)
(auto-fill)]]*365/Stock[[#This Row],[HOLDING DAYS
(auto-fill)]],POWER((1+Stock[[#This Row],[% TOTAL RETURN/(LOSS)
(auto-fill)]]),1/(Stock[[#This Row],[HOLDING DAYS
(auto-fill)]]/365))-1),"")</f>
        <v/>
      </c>
      <c r="AF3011" s="81"/>
      <c r="AG3011" s="149" t="str">
        <f>IF(Stock[[#This Row],[STATUS
(auto-fill)]]="HOLDING",Stock[[#This Row],[MARKET PRICE]]-Stock[[#This Row],[BUYING PRICE]],"")</f>
        <v/>
      </c>
      <c r="AH3011" s="143" t="str">
        <f>IFERROR(Stock[[#This Row],[CHANGE
(auto-fill)]]/Stock[[#This Row],[BUYING PRICE]],"")</f>
        <v/>
      </c>
      <c r="AI3011" s="130" t="str">
        <f>IF(Stock[[#This Row],[MARKET PRICE]]&gt;0,Stock[[#This Row],[MARKET PRICE]]*Stock[[#This Row],[REMAINING QUANTITY
(auto-fill)]],"")</f>
        <v/>
      </c>
    </row>
    <row r="3012" spans="2:35">
      <c r="B3012" s="110" t="str">
        <f>IF(AND(Stock[[#This Row],[BUYING QUANTITY]]&gt;0,Stock[[#This Row],[REMAINING QUANTITY
(auto-fill)]]=0),"SOLD OUT",
IF(AND(Stock[[#This Row],[BUYING QUANTITY]]&gt;0,Stock[[#This Row],[REMAINING QUANTITY
(auto-fill)]]&gt;0),"HOLDING",""))</f>
        <v/>
      </c>
      <c r="C3012" s="113">
        <f t="shared" si="46"/>
        <v>2999</v>
      </c>
      <c r="D3012" s="79"/>
      <c r="E3012" s="80"/>
      <c r="F3012" s="162"/>
      <c r="G3012" s="85"/>
      <c r="H3012" s="86"/>
      <c r="I3012" s="164"/>
      <c r="J3012" s="115" t="str">
        <f>IF(Stock[[#This Row],[BUYING QUANTITY]]&gt;0,Stock[[#This Row],[BUYING PRICE]]*Stock[[#This Row],[BUYING QUANTITY]]*Stock[[#This Row],[% BUYING FEE]],"")</f>
        <v/>
      </c>
      <c r="K3012" s="89"/>
      <c r="L3012" s="90"/>
      <c r="M3012" s="117" t="str">
        <f>IF(Stock[[#This Row],[BUYING QUANTITY]]&gt;0,Stock[[#This Row],[BUYING PRICE]]*(1+Stock[[#This Row],[% THRESHOLD (RETURN)_1]]),"")</f>
        <v/>
      </c>
      <c r="N3012" s="91"/>
      <c r="O3012" s="117" t="str">
        <f>IF(Stock[[#This Row],[BUYING QUANTITY]]&gt;0,Stock[[#This Row],[BUYING PRICE]]*(1+Stock[[#This Row],[% THRESHOLD (RETURN)_2]]),"")</f>
        <v/>
      </c>
      <c r="P3012" s="91"/>
      <c r="Q3012" s="117" t="str">
        <f>IF(Stock[[#This Row],[BUYING QUANTITY]]&gt;0,Stock[[#This Row],[BUYING PRICE]]*(1+Stock[[#This Row],[% THRESHOLD (LOSS)]]),"")</f>
        <v/>
      </c>
      <c r="R3012" s="105"/>
      <c r="S3012" s="118" t="str">
        <f>IF(Stock[[#This Row],[CASH DIVIDEND]]&gt;0,Stock[[#This Row],[CASH DIVIDEND]]/(Stock[[#This Row],[BUYING PRICE]]*Stock[[#This Row],[BUYING QUANTITY]]),"")</f>
        <v/>
      </c>
      <c r="T3012" s="105"/>
      <c r="U3012" s="79"/>
      <c r="V3012" s="97"/>
      <c r="W3012" s="98"/>
      <c r="X3012" s="168"/>
      <c r="Y3012" s="126" t="str">
        <f>IF(Stock[[#This Row],[SELLING QUANTITY]]&gt;0,Stock[[#This Row],[SELLING PRICE]]*Stock[[#This Row],[SELLING QUANTITY]]*Stock[[#This Row],[% SELLING FEE]]+Stock[[#This Row],[SELLING PRICE]]*Stock[[#This Row],[SELLING QUANTITY]]*$D$12,"")</f>
        <v/>
      </c>
      <c r="Z3012" s="121">
        <f>Stock[[#This Row],[BUYING QUANTITY]]+Stock[[#This Row],[STOCK DIVIDEND]]-Stock[[#This Row],[SELLING QUANTITY]]</f>
        <v>0</v>
      </c>
      <c r="AA3012"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12" s="121">
        <f ca="1">IF(Stock[[#This Row],[SELLING DATE]]&gt;0,Stock[[#This Row],[SELLING DATE]]-Stock[[#This Row],[BUY DATE]]+1,IF(Stock[[#This Row],[BUY DATE]]=0,0,TODAY()-Stock[[#This Row],[BUY DATE]]+1))</f>
        <v>0</v>
      </c>
      <c r="AC3012" s="122" t="str">
        <f>IFERROR(Stock[[#This Row],[CASH DIVIDEND]]+Stock[[#This Row],[RETURN/(LOSS) FROM TRADING
(auto-fill)]],"")</f>
        <v/>
      </c>
      <c r="AD3012" s="146" t="str">
        <f>IF(Stock[[#This Row],[SELLING QUANTITY]]&gt;0,SUM(Stock[[#This Row],[RETURN/(LOSS) FROM TRADING
(auto-fill)]],Stock[[#This Row],[CASH DIVIDEND]])/SUM(Stock[[#This Row],[BUYING PRICE]]*Stock[[#This Row],[SELLING QUANTITY]],Stock[[#This Row],[BUYING FEE
(auto-fill)]]*Stock[[#This Row],[SELLING QUANTITY]]/Stock[[#This Row],[BUYING QUANTITY]]),"")</f>
        <v/>
      </c>
      <c r="AE3012" s="146" t="str">
        <f ca="1">IFERROR(IF(Stock[[#This Row],[HOLDING DAYS
(auto-fill)]]&lt;365,Stock[[#This Row],[% TOTAL RETURN/(LOSS)
(auto-fill)]]*365/Stock[[#This Row],[HOLDING DAYS
(auto-fill)]],POWER((1+Stock[[#This Row],[% TOTAL RETURN/(LOSS)
(auto-fill)]]),1/(Stock[[#This Row],[HOLDING DAYS
(auto-fill)]]/365))-1),"")</f>
        <v/>
      </c>
      <c r="AF3012" s="81"/>
      <c r="AG3012" s="149" t="str">
        <f>IF(Stock[[#This Row],[STATUS
(auto-fill)]]="HOLDING",Stock[[#This Row],[MARKET PRICE]]-Stock[[#This Row],[BUYING PRICE]],"")</f>
        <v/>
      </c>
      <c r="AH3012" s="143" t="str">
        <f>IFERROR(Stock[[#This Row],[CHANGE
(auto-fill)]]/Stock[[#This Row],[BUYING PRICE]],"")</f>
        <v/>
      </c>
      <c r="AI3012" s="130" t="str">
        <f>IF(Stock[[#This Row],[MARKET PRICE]]&gt;0,Stock[[#This Row],[MARKET PRICE]]*Stock[[#This Row],[REMAINING QUANTITY
(auto-fill)]],"")</f>
        <v/>
      </c>
    </row>
    <row r="3013" spans="2:35">
      <c r="B3013" s="110" t="str">
        <f>IF(AND(Stock[[#This Row],[BUYING QUANTITY]]&gt;0,Stock[[#This Row],[REMAINING QUANTITY
(auto-fill)]]=0),"SOLD OUT",
IF(AND(Stock[[#This Row],[BUYING QUANTITY]]&gt;0,Stock[[#This Row],[REMAINING QUANTITY
(auto-fill)]]&gt;0),"HOLDING",""))</f>
        <v/>
      </c>
      <c r="C3013" s="113">
        <f t="shared" si="46"/>
        <v>3000</v>
      </c>
      <c r="D3013" s="79"/>
      <c r="E3013" s="80"/>
      <c r="F3013" s="162"/>
      <c r="G3013" s="85"/>
      <c r="H3013" s="86"/>
      <c r="I3013" s="164"/>
      <c r="J3013" s="115" t="str">
        <f>IF(Stock[[#This Row],[BUYING QUANTITY]]&gt;0,Stock[[#This Row],[BUYING PRICE]]*Stock[[#This Row],[BUYING QUANTITY]]*Stock[[#This Row],[% BUYING FEE]],"")</f>
        <v/>
      </c>
      <c r="K3013" s="89"/>
      <c r="L3013" s="90"/>
      <c r="M3013" s="117" t="str">
        <f>IF(Stock[[#This Row],[BUYING QUANTITY]]&gt;0,Stock[[#This Row],[BUYING PRICE]]*(1+Stock[[#This Row],[% THRESHOLD (RETURN)_1]]),"")</f>
        <v/>
      </c>
      <c r="N3013" s="91"/>
      <c r="O3013" s="117" t="str">
        <f>IF(Stock[[#This Row],[BUYING QUANTITY]]&gt;0,Stock[[#This Row],[BUYING PRICE]]*(1+Stock[[#This Row],[% THRESHOLD (RETURN)_2]]),"")</f>
        <v/>
      </c>
      <c r="P3013" s="91"/>
      <c r="Q3013" s="117" t="str">
        <f>IF(Stock[[#This Row],[BUYING QUANTITY]]&gt;0,Stock[[#This Row],[BUYING PRICE]]*(1+Stock[[#This Row],[% THRESHOLD (LOSS)]]),"")</f>
        <v/>
      </c>
      <c r="R3013" s="105"/>
      <c r="S3013" s="118" t="str">
        <f>IF(Stock[[#This Row],[CASH DIVIDEND]]&gt;0,Stock[[#This Row],[CASH DIVIDEND]]/(Stock[[#This Row],[BUYING PRICE]]*Stock[[#This Row],[BUYING QUANTITY]]),"")</f>
        <v/>
      </c>
      <c r="T3013" s="105"/>
      <c r="U3013" s="79"/>
      <c r="V3013" s="97"/>
      <c r="W3013" s="98"/>
      <c r="X3013" s="168"/>
      <c r="Y3013" s="126" t="str">
        <f>IF(Stock[[#This Row],[SELLING QUANTITY]]&gt;0,Stock[[#This Row],[SELLING PRICE]]*Stock[[#This Row],[SELLING QUANTITY]]*Stock[[#This Row],[% SELLING FEE]]+Stock[[#This Row],[SELLING PRICE]]*Stock[[#This Row],[SELLING QUANTITY]]*$D$12,"")</f>
        <v/>
      </c>
      <c r="Z3013" s="121">
        <f>Stock[[#This Row],[BUYING QUANTITY]]+Stock[[#This Row],[STOCK DIVIDEND]]-Stock[[#This Row],[SELLING QUANTITY]]</f>
        <v>0</v>
      </c>
      <c r="AA3013" s="123" t="str">
        <f>IF(Stock[[#This Row],[SELLING QUANTITY]]&gt;0,SUM(Stock[[#This Row],[SELLING PRICE]]*Stock[[#This Row],[SELLING QUANTITY]]-Stock[[#This Row],[TAX, SELLING FEE
(auto-fill)]])-SUM(Stock[[#This Row],[BUYING PRICE]]*Stock[[#This Row],[SELLING QUANTITY]],Stock[[#This Row],[BUYING FEE
(auto-fill)]]*Stock[[#This Row],[SELLING QUANTITY]]/Stock[[#This Row],[BUYING QUANTITY]]),"")</f>
        <v/>
      </c>
      <c r="AB3013" s="121">
        <f ca="1">IF(Stock[[#This Row],[SELLING DATE]]&gt;0,Stock[[#This Row],[SELLING DATE]]-Stock[[#This Row],[BUY DATE]]+1,IF(Stock[[#This Row],[BUY DATE]]=0,0,TODAY()-Stock[[#This Row],[BUY DATE]]+1))</f>
        <v>0</v>
      </c>
      <c r="AC3013" s="122" t="str">
        <f>IFERROR(Stock[[#This Row],[CASH DIVIDEND]]+Stock[[#This Row],[RETURN/(LOSS) FROM TRADING
(auto-fill)]],"")</f>
        <v/>
      </c>
      <c r="AD3013" s="146" t="str">
        <f>IF(Stock[[#This Row],[SELLING QUANTITY]]&gt;0,SUM(Stock[[#This Row],[RETURN/(LOSS) FROM TRADING
(auto-fill)]],Stock[[#This Row],[CASH DIVIDEND]])/SUM(Stock[[#This Row],[BUYING PRICE]]*Stock[[#This Row],[SELLING QUANTITY]],Stock[[#This Row],[BUYING FEE
(auto-fill)]]*Stock[[#This Row],[SELLING QUANTITY]]/Stock[[#This Row],[BUYING QUANTITY]]),"")</f>
        <v/>
      </c>
      <c r="AE3013" s="146" t="str">
        <f ca="1">IFERROR(IF(Stock[[#This Row],[HOLDING DAYS
(auto-fill)]]&lt;365,Stock[[#This Row],[% TOTAL RETURN/(LOSS)
(auto-fill)]]*365/Stock[[#This Row],[HOLDING DAYS
(auto-fill)]],POWER((1+Stock[[#This Row],[% TOTAL RETURN/(LOSS)
(auto-fill)]]),1/(Stock[[#This Row],[HOLDING DAYS
(auto-fill)]]/365))-1),"")</f>
        <v/>
      </c>
      <c r="AF3013" s="81"/>
      <c r="AG3013" s="149" t="str">
        <f>IF(Stock[[#This Row],[STATUS
(auto-fill)]]="HOLDING",Stock[[#This Row],[MARKET PRICE]]-Stock[[#This Row],[BUYING PRICE]],"")</f>
        <v/>
      </c>
      <c r="AH3013" s="143" t="str">
        <f>IFERROR(Stock[[#This Row],[CHANGE
(auto-fill)]]/Stock[[#This Row],[BUYING PRICE]],"")</f>
        <v/>
      </c>
      <c r="AI3013" s="130" t="str">
        <f>IF(Stock[[#This Row],[MARKET PRICE]]&gt;0,Stock[[#This Row],[MARKET PRICE]]*Stock[[#This Row],[REMAINING QUANTITY
(auto-fill)]],"")</f>
        <v/>
      </c>
    </row>
    <row r="3014" spans="2:35">
      <c r="B3014" s="4"/>
      <c r="G3014" s="31"/>
      <c r="H3014" s="32"/>
      <c r="I3014" s="32"/>
      <c r="J3014" s="32"/>
      <c r="K3014" s="32"/>
      <c r="M3014" s="4"/>
      <c r="N3014" s="4"/>
      <c r="O3014" s="4"/>
      <c r="P3014" s="4"/>
      <c r="Q3014" s="4"/>
      <c r="R3014" s="34"/>
      <c r="T3014" s="4"/>
      <c r="U3014" s="4"/>
      <c r="V3014" s="32"/>
      <c r="W3014" s="35"/>
      <c r="X3014" s="35"/>
      <c r="Y3014" s="4"/>
      <c r="Z3014" s="4"/>
      <c r="AB3014" s="32"/>
    </row>
    <row r="3015" spans="2:35">
      <c r="B3015" s="36"/>
      <c r="C3015" s="36"/>
      <c r="D3015" s="36"/>
      <c r="E3015" s="36"/>
      <c r="F3015" s="36"/>
      <c r="G3015" s="36"/>
      <c r="H3015" s="36"/>
      <c r="I3015" s="36"/>
      <c r="J3015" s="36"/>
      <c r="K3015" s="36"/>
      <c r="L3015" s="36"/>
      <c r="M3015" s="37"/>
      <c r="N3015" s="36"/>
      <c r="O3015" s="37"/>
      <c r="P3015" s="36"/>
      <c r="Q3015" s="37"/>
      <c r="R3015" s="36"/>
      <c r="S3015" s="36"/>
      <c r="T3015" s="36"/>
      <c r="U3015" s="36"/>
      <c r="V3015" s="36"/>
      <c r="W3015" s="35"/>
      <c r="X3015" s="35"/>
      <c r="Y3015" s="4"/>
      <c r="Z3015" s="4"/>
      <c r="AB3015" s="36"/>
    </row>
    <row r="3016" spans="2:35">
      <c r="B3016" s="38"/>
      <c r="C3016" s="38"/>
      <c r="D3016" s="38"/>
      <c r="E3016" s="38"/>
      <c r="F3016" s="38"/>
      <c r="G3016" s="31"/>
      <c r="H3016" s="32"/>
      <c r="I3016" s="32"/>
      <c r="J3016" s="32"/>
      <c r="K3016" s="32"/>
      <c r="M3016" s="4"/>
      <c r="N3016" s="4"/>
      <c r="O3016" s="4"/>
      <c r="P3016" s="4"/>
      <c r="Q3016" s="4"/>
      <c r="R3016" s="34"/>
      <c r="T3016" s="4"/>
      <c r="U3016" s="4"/>
      <c r="V3016" s="32"/>
      <c r="W3016" s="35"/>
      <c r="X3016" s="35"/>
      <c r="Y3016" s="4"/>
      <c r="Z3016" s="4"/>
      <c r="AB3016" s="32"/>
    </row>
  </sheetData>
  <sheetProtection algorithmName="SHA-512" hashValue="kWipJQM34p5O1/cTb97n+tN91vsH19XTbekG1v+ImrfjPp4YoSV+oNRgwPvJeh7NF6AUNzPI7AYaGeFNtMqIDA==" saltValue="jQlLwh8dRIJeqTxtZFI92A==" spinCount="100000" sheet="1" autoFilter="0" pivotTables="0"/>
  <mergeCells count="8">
    <mergeCell ref="E3:H6"/>
    <mergeCell ref="B8:B9"/>
    <mergeCell ref="L12:M12"/>
    <mergeCell ref="N12:O12"/>
    <mergeCell ref="P12:Q12"/>
    <mergeCell ref="C8:C9"/>
    <mergeCell ref="D8:D9"/>
    <mergeCell ref="E8:E9"/>
  </mergeCells>
  <conditionalFormatting sqref="F11:G11 B6:C6 C10:E10">
    <cfRule type="cellIs" dxfId="91" priority="62" operator="lessThan">
      <formula>0</formula>
    </cfRule>
  </conditionalFormatting>
  <conditionalFormatting sqref="K14:K3013">
    <cfRule type="expression" dxfId="90" priority="44">
      <formula>$K14="Medium-term"</formula>
    </cfRule>
    <cfRule type="expression" dxfId="89" priority="45">
      <formula>$K14="Short-term"</formula>
    </cfRule>
  </conditionalFormatting>
  <conditionalFormatting sqref="F7:G7">
    <cfRule type="cellIs" dxfId="88" priority="40" operator="lessThan">
      <formula>0</formula>
    </cfRule>
  </conditionalFormatting>
  <conditionalFormatting sqref="G14:G3013">
    <cfRule type="dataBar" priority="130">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4:I3013">
    <cfRule type="dataBar" priority="132">
      <dataBar>
        <cfvo type="min"/>
        <cfvo type="max"/>
        <color rgb="FF638EC6"/>
      </dataBar>
      <extLst>
        <ext xmlns:x14="http://schemas.microsoft.com/office/spreadsheetml/2009/9/main" uri="{B025F937-C7B1-47D3-B67F-A62EFF666E3E}">
          <x14:id>{A3110C2F-5E4F-402B-A597-22C8D938E261}</x14:id>
        </ext>
      </extLst>
    </cfRule>
  </conditionalFormatting>
  <conditionalFormatting sqref="B13:B1048576 B1:B7 B11 C8:E8 C10:E10">
    <cfRule type="cellIs" dxfId="87" priority="27" operator="equal">
      <formula>"PARTIAL SOLD"</formula>
    </cfRule>
    <cfRule type="cellIs" dxfId="86" priority="31" operator="equal">
      <formula>"HOLDING"</formula>
    </cfRule>
    <cfRule type="cellIs" dxfId="85" priority="41" operator="equal">
      <formula>"SOLD OUT"</formula>
    </cfRule>
  </conditionalFormatting>
  <conditionalFormatting sqref="B14:R3013 T14:AI3013">
    <cfRule type="expression" dxfId="84" priority="18">
      <formula>(MOD(ROW(),2)&lt;&gt;0)</formula>
    </cfRule>
    <cfRule type="expression" dxfId="83" priority="19">
      <formula>(MOD(ROW(),2)=0)</formula>
    </cfRule>
  </conditionalFormatting>
  <conditionalFormatting sqref="S14:S3013">
    <cfRule type="expression" dxfId="82" priority="15">
      <formula>(MOD(ROW(),2)&lt;&gt;0)</formula>
    </cfRule>
    <cfRule type="expression" dxfId="81" priority="16">
      <formula>(MOD(ROW(),2)=0)</formula>
    </cfRule>
  </conditionalFormatting>
  <conditionalFormatting sqref="S14:S3013">
    <cfRule type="dataBar" priority="17">
      <dataBar>
        <cfvo type="min"/>
        <cfvo type="max"/>
        <color rgb="FF63C384"/>
      </dataBar>
      <extLst>
        <ext xmlns:x14="http://schemas.microsoft.com/office/spreadsheetml/2009/9/main" uri="{B025F937-C7B1-47D3-B67F-A62EFF666E3E}">
          <x14:id>{7B38203A-606C-49CC-AA2E-1299B6D2492F}</x14:id>
        </ext>
      </extLst>
    </cfRule>
  </conditionalFormatting>
  <conditionalFormatting sqref="AE14:AE3013">
    <cfRule type="dataBar" priority="1754">
      <dataBar>
        <cfvo type="min"/>
        <cfvo type="max"/>
        <color rgb="FF63C384"/>
      </dataBar>
      <extLst>
        <ext xmlns:x14="http://schemas.microsoft.com/office/spreadsheetml/2009/9/main" uri="{B025F937-C7B1-47D3-B67F-A62EFF666E3E}">
          <x14:id>{F4CEFD9C-38A0-4528-A17A-43AFDEB1736C}</x14:id>
        </ext>
      </extLst>
    </cfRule>
  </conditionalFormatting>
  <conditionalFormatting sqref="AD14:AD3013">
    <cfRule type="dataBar" priority="14">
      <dataBar>
        <cfvo type="min"/>
        <cfvo type="max"/>
        <color rgb="FF63C384"/>
      </dataBar>
      <extLst>
        <ext xmlns:x14="http://schemas.microsoft.com/office/spreadsheetml/2009/9/main" uri="{B025F937-C7B1-47D3-B67F-A62EFF666E3E}">
          <x14:id>{1D539AAE-4007-4685-91A6-FF2BA48B3571}</x14:id>
        </ext>
      </extLst>
    </cfRule>
    <cfRule type="dataBar" priority="1752">
      <dataBar>
        <cfvo type="min"/>
        <cfvo type="max"/>
        <color rgb="FF63C384"/>
      </dataBar>
      <extLst>
        <ext xmlns:x14="http://schemas.microsoft.com/office/spreadsheetml/2009/9/main" uri="{B025F937-C7B1-47D3-B67F-A62EFF666E3E}">
          <x14:id>{76499D6D-8A54-4587-8C82-0472B5D1398B}</x14:id>
        </ext>
      </extLst>
    </cfRule>
  </conditionalFormatting>
  <conditionalFormatting sqref="AC14:AC3013">
    <cfRule type="iconSet" priority="13">
      <iconSet iconSet="3Arrows">
        <cfvo type="percent" val="0"/>
        <cfvo type="num" val="0"/>
        <cfvo type="num" val="0" gte="0"/>
      </iconSet>
    </cfRule>
  </conditionalFormatting>
  <conditionalFormatting sqref="AG14:AG3013">
    <cfRule type="iconSet" priority="12">
      <iconSet iconSet="3Arrows">
        <cfvo type="percent" val="0"/>
        <cfvo type="num" val="0"/>
        <cfvo type="num" val="0" gte="0"/>
      </iconSet>
    </cfRule>
  </conditionalFormatting>
  <conditionalFormatting sqref="B10">
    <cfRule type="cellIs" dxfId="80" priority="8" operator="lessThan">
      <formula>0</formula>
    </cfRule>
  </conditionalFormatting>
  <conditionalFormatting sqref="B8 B10">
    <cfRule type="cellIs" dxfId="79" priority="5" operator="equal">
      <formula>"PARTIAL SOLD"</formula>
    </cfRule>
    <cfRule type="cellIs" dxfId="78" priority="6" operator="equal">
      <formula>"HOLDING"</formula>
    </cfRule>
    <cfRule type="cellIs" dxfId="77" priority="7" operator="equal">
      <formula>"SOLD OUT"</formula>
    </cfRule>
  </conditionalFormatting>
  <conditionalFormatting sqref="E3">
    <cfRule type="expression" dxfId="76" priority="1757">
      <formula>#REF!="YES"</formula>
    </cfRule>
    <cfRule type="expression" dxfId="75" priority="1758">
      <formula>$H2&lt;$R5</formula>
    </cfRule>
  </conditionalFormatting>
  <conditionalFormatting sqref="D5">
    <cfRule type="expression" dxfId="74" priority="1">
      <formula>#REF!="YES"</formula>
    </cfRule>
    <cfRule type="expression" dxfId="73" priority="2">
      <formula>$H2&lt;$R5</formula>
    </cfRule>
  </conditionalFormatting>
  <conditionalFormatting sqref="D6">
    <cfRule type="expression" dxfId="72" priority="3">
      <formula>#REF!="YES"</formula>
    </cfRule>
  </conditionalFormatting>
  <conditionalFormatting sqref="D6">
    <cfRule type="expression" dxfId="71" priority="4">
      <formula>#REF!&lt;$R6</formula>
    </cfRule>
  </conditionalFormatting>
  <dataValidations disablePrompts="1" count="1">
    <dataValidation type="list" allowBlank="1" showInputMessage="1" showErrorMessage="1" sqref="K14:K3013">
      <formula1>"Short-term, Medium-term, Long-term"</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G14:G3013</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H14:I3013</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S14:S3013</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AE14:AE3013</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AD14:AD3013</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'Industry group'!$A$2:$A$20</xm:f>
          </x14:formula1>
          <xm:sqref>F14:F3013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A20"/>
    </sheetView>
  </sheetViews>
  <sheetFormatPr defaultRowHeight="15.75"/>
  <sheetData>
    <row r="1" spans="1:1">
      <c r="A1" s="157" t="s">
        <v>104</v>
      </c>
    </row>
    <row r="2" spans="1:1" ht="16.5" thickBot="1">
      <c r="A2" s="158" t="s">
        <v>82</v>
      </c>
    </row>
    <row r="3" spans="1:1" ht="16.5" thickBot="1">
      <c r="A3" s="159" t="s">
        <v>83</v>
      </c>
    </row>
    <row r="4" spans="1:1" ht="16.5" thickBot="1">
      <c r="A4" s="159" t="s">
        <v>80</v>
      </c>
    </row>
    <row r="5" spans="1:1" ht="16.5" thickBot="1">
      <c r="A5" s="159" t="s">
        <v>86</v>
      </c>
    </row>
    <row r="6" spans="1:1" ht="16.5" thickBot="1">
      <c r="A6" s="159" t="s">
        <v>76</v>
      </c>
    </row>
    <row r="7" spans="1:1" ht="16.5" thickBot="1">
      <c r="A7" s="159" t="s">
        <v>84</v>
      </c>
    </row>
    <row r="8" spans="1:1" ht="16.5" thickBot="1">
      <c r="A8" s="159" t="s">
        <v>72</v>
      </c>
    </row>
    <row r="9" spans="1:1" ht="16.5" thickBot="1">
      <c r="A9" s="159" t="s">
        <v>89</v>
      </c>
    </row>
    <row r="10" spans="1:1" ht="16.5" thickBot="1">
      <c r="A10" s="159" t="s">
        <v>74</v>
      </c>
    </row>
    <row r="11" spans="1:1" ht="16.5" thickBot="1">
      <c r="A11" s="159" t="s">
        <v>71</v>
      </c>
    </row>
    <row r="12" spans="1:1" ht="16.5" thickBot="1">
      <c r="A12" s="159" t="s">
        <v>75</v>
      </c>
    </row>
    <row r="13" spans="1:1" ht="16.5" thickBot="1">
      <c r="A13" s="159" t="s">
        <v>85</v>
      </c>
    </row>
    <row r="14" spans="1:1" ht="16.5" thickBot="1">
      <c r="A14" s="159" t="s">
        <v>78</v>
      </c>
    </row>
    <row r="15" spans="1:1" ht="16.5" thickBot="1">
      <c r="A15" s="159" t="s">
        <v>87</v>
      </c>
    </row>
    <row r="16" spans="1:1" ht="16.5" thickBot="1">
      <c r="A16" s="159" t="s">
        <v>88</v>
      </c>
    </row>
    <row r="17" spans="1:1" ht="16.5" thickBot="1">
      <c r="A17" s="159" t="s">
        <v>79</v>
      </c>
    </row>
    <row r="18" spans="1:1" ht="16.5" thickBot="1">
      <c r="A18" s="159" t="s">
        <v>77</v>
      </c>
    </row>
    <row r="19" spans="1:1" ht="16.5" thickBot="1">
      <c r="A19" s="159" t="s">
        <v>81</v>
      </c>
    </row>
    <row r="20" spans="1:1" ht="16.5" thickBot="1">
      <c r="A20" s="159"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27"/>
  <sheetViews>
    <sheetView showGridLines="0" workbookViewId="0">
      <selection activeCell="G16" sqref="G16"/>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9" t="s">
        <v>68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5" t="str">
        <f ca="1">"last updated " &amp; TEXT(NOW(),"dd-mmm-yy  |  h:mm AM/PM")</f>
        <v>last updated 20-Oct-21  |  11:43 AM</v>
      </c>
      <c r="C2" s="6"/>
      <c r="D2" s="6"/>
      <c r="E2" s="179" t="s">
        <v>48</v>
      </c>
      <c r="F2" s="179"/>
      <c r="G2" s="179"/>
      <c r="H2" s="179"/>
      <c r="I2" s="179"/>
      <c r="J2" s="179"/>
      <c r="K2" s="179"/>
      <c r="L2" s="179"/>
      <c r="M2" s="179"/>
      <c r="N2" s="179"/>
      <c r="O2" s="8"/>
      <c r="P2" s="8"/>
      <c r="Q2" s="8"/>
      <c r="R2" s="8"/>
      <c r="S2" s="8"/>
      <c r="U2" s="9"/>
      <c r="V2" s="8"/>
      <c r="W2" s="8"/>
      <c r="X2" s="10"/>
      <c r="Y2" s="9"/>
      <c r="Z2" s="9"/>
      <c r="AC2" s="7"/>
    </row>
    <row r="3" spans="1:16384">
      <c r="B3" s="11" t="s">
        <v>21</v>
      </c>
      <c r="C3" s="6"/>
      <c r="D3" s="6"/>
      <c r="E3" s="173"/>
      <c r="F3" s="173"/>
      <c r="G3" s="173"/>
      <c r="H3" s="173"/>
      <c r="I3" s="173"/>
      <c r="J3" s="173"/>
      <c r="K3" s="173"/>
      <c r="L3" s="173"/>
      <c r="M3" s="173"/>
      <c r="N3" s="173"/>
      <c r="O3" s="8"/>
      <c r="P3" s="8"/>
      <c r="Q3" s="8"/>
      <c r="R3" s="8"/>
      <c r="S3" s="8"/>
      <c r="U3" s="9"/>
      <c r="V3" s="8"/>
      <c r="W3" s="8"/>
      <c r="X3" s="10"/>
      <c r="Y3" s="9"/>
      <c r="Z3" s="9"/>
      <c r="AC3" s="7"/>
    </row>
    <row r="4" spans="1:16384">
      <c r="B4" s="11"/>
      <c r="C4" s="6"/>
      <c r="D4" s="6"/>
      <c r="E4" s="173"/>
      <c r="F4" s="173"/>
      <c r="G4" s="173"/>
      <c r="H4" s="173"/>
      <c r="I4" s="173"/>
      <c r="J4" s="173"/>
      <c r="K4" s="173"/>
      <c r="L4" s="173"/>
      <c r="M4" s="173"/>
      <c r="N4" s="173"/>
      <c r="O4" s="8"/>
      <c r="P4" s="8"/>
      <c r="Q4" s="8"/>
      <c r="R4" s="8"/>
      <c r="S4" s="8"/>
      <c r="U4" s="9"/>
      <c r="V4" s="8"/>
      <c r="W4" s="8"/>
      <c r="X4" s="10"/>
      <c r="Y4" s="9"/>
      <c r="Z4" s="9"/>
      <c r="AC4" s="7"/>
    </row>
    <row r="5" spans="1:16384" s="31" customFormat="1">
      <c r="A5" s="4"/>
      <c r="B5" s="55" t="s">
        <v>31</v>
      </c>
      <c r="C5" s="54">
        <f>SUBTOTAL(109,Table5[[Transfer in amount ]])</f>
        <v>55000</v>
      </c>
      <c r="D5" s="54">
        <f>SUBTOTAL(109,Table5[[Transfer out amount ]])</f>
        <v>15000</v>
      </c>
      <c r="E5" s="49"/>
      <c r="F5" s="49"/>
      <c r="G5" s="49"/>
      <c r="H5" s="49"/>
      <c r="I5" s="49"/>
      <c r="J5" s="49"/>
      <c r="K5" s="49"/>
      <c r="L5" s="49"/>
      <c r="M5" s="49"/>
      <c r="N5" s="49"/>
      <c r="O5" s="50"/>
      <c r="P5" s="50"/>
      <c r="Q5" s="50"/>
      <c r="R5" s="50"/>
      <c r="S5" s="50"/>
      <c r="U5" s="51"/>
      <c r="V5" s="50"/>
      <c r="W5" s="50"/>
      <c r="X5" s="52"/>
      <c r="Y5" s="51"/>
      <c r="Z5" s="51"/>
      <c r="AC5" s="53"/>
    </row>
    <row r="6" spans="1:16384" s="31" customFormat="1">
      <c r="A6" s="4"/>
      <c r="B6" s="47" t="s">
        <v>32</v>
      </c>
      <c r="C6" s="56">
        <f>C5-D5</f>
        <v>40000</v>
      </c>
      <c r="D6" s="48"/>
      <c r="E6" s="49"/>
      <c r="F6" s="49"/>
      <c r="G6" s="49"/>
      <c r="H6" s="49"/>
      <c r="I6" s="49"/>
      <c r="J6" s="49"/>
      <c r="K6" s="49"/>
      <c r="L6" s="49"/>
      <c r="M6" s="49"/>
      <c r="N6" s="49"/>
      <c r="O6" s="50"/>
      <c r="P6" s="50"/>
      <c r="Q6" s="50"/>
      <c r="R6" s="50"/>
      <c r="S6" s="50"/>
      <c r="U6" s="51"/>
      <c r="V6" s="50"/>
      <c r="W6" s="50"/>
      <c r="X6" s="52"/>
      <c r="Y6" s="51"/>
      <c r="Z6" s="51"/>
      <c r="AC6" s="53"/>
    </row>
    <row r="7" spans="1:16384" s="45" customFormat="1" ht="26.25" customHeight="1">
      <c r="B7" s="46" t="s">
        <v>18</v>
      </c>
      <c r="C7" s="46" t="s">
        <v>69</v>
      </c>
      <c r="D7" s="46" t="s">
        <v>70</v>
      </c>
    </row>
    <row r="8" spans="1:16384">
      <c r="B8" s="100">
        <v>44214</v>
      </c>
      <c r="C8" s="101">
        <v>10000</v>
      </c>
      <c r="D8" s="102"/>
    </row>
    <row r="9" spans="1:16384">
      <c r="B9" s="100">
        <v>44217</v>
      </c>
      <c r="C9" s="101">
        <v>10000</v>
      </c>
      <c r="D9" s="102"/>
    </row>
    <row r="10" spans="1:16384">
      <c r="B10" s="100">
        <v>44222</v>
      </c>
      <c r="C10" s="101">
        <v>10000</v>
      </c>
      <c r="D10" s="102"/>
    </row>
    <row r="11" spans="1:16384">
      <c r="B11" s="100">
        <v>44223</v>
      </c>
      <c r="C11" s="101">
        <v>10000</v>
      </c>
      <c r="D11" s="102"/>
    </row>
    <row r="12" spans="1:16384">
      <c r="B12" s="100">
        <v>44308</v>
      </c>
      <c r="C12" s="101">
        <v>15000</v>
      </c>
      <c r="D12" s="101"/>
    </row>
    <row r="13" spans="1:16384">
      <c r="B13" s="100">
        <v>44314</v>
      </c>
      <c r="C13" s="101"/>
      <c r="D13" s="101">
        <v>15000</v>
      </c>
    </row>
    <row r="14" spans="1:16384">
      <c r="A14" s="23"/>
      <c r="B14" s="100"/>
      <c r="C14" s="101"/>
      <c r="D14" s="101"/>
    </row>
    <row r="15" spans="1:16384">
      <c r="B15" s="100"/>
      <c r="C15" s="101"/>
      <c r="D15" s="101"/>
    </row>
    <row r="16" spans="1:16384">
      <c r="B16" s="100"/>
      <c r="C16" s="101"/>
      <c r="D16" s="101"/>
    </row>
    <row r="17" spans="2:4">
      <c r="B17" s="100"/>
      <c r="C17" s="101"/>
      <c r="D17" s="101"/>
    </row>
    <row r="18" spans="2:4">
      <c r="B18" s="100"/>
      <c r="C18" s="101"/>
      <c r="D18" s="101"/>
    </row>
    <row r="19" spans="2:4">
      <c r="B19" s="100"/>
      <c r="C19" s="101"/>
      <c r="D19" s="101"/>
    </row>
    <row r="20" spans="2:4">
      <c r="B20" s="100"/>
      <c r="C20" s="101"/>
      <c r="D20" s="101"/>
    </row>
    <row r="21" spans="2:4">
      <c r="B21" s="100"/>
      <c r="C21" s="101"/>
      <c r="D21" s="101"/>
    </row>
    <row r="22" spans="2:4">
      <c r="B22" s="100"/>
      <c r="C22" s="101"/>
      <c r="D22" s="101"/>
    </row>
    <row r="23" spans="2:4">
      <c r="B23" s="100"/>
      <c r="C23" s="101"/>
      <c r="D23" s="101"/>
    </row>
    <row r="24" spans="2:4">
      <c r="B24" s="100"/>
      <c r="C24" s="101"/>
      <c r="D24" s="101"/>
    </row>
    <row r="25" spans="2:4">
      <c r="B25" s="100"/>
      <c r="C25" s="101"/>
      <c r="D25" s="101"/>
    </row>
    <row r="26" spans="2:4">
      <c r="B26" s="100"/>
      <c r="C26" s="101"/>
      <c r="D26" s="101"/>
    </row>
    <row r="27" spans="2:4">
      <c r="B27" s="100"/>
      <c r="C27" s="101"/>
      <c r="D27" s="101"/>
    </row>
    <row r="28" spans="2:4">
      <c r="B28" s="100"/>
      <c r="C28" s="101"/>
      <c r="D28" s="101"/>
    </row>
    <row r="29" spans="2:4">
      <c r="B29" s="100"/>
      <c r="C29" s="101"/>
      <c r="D29" s="101"/>
    </row>
    <row r="30" spans="2:4">
      <c r="B30" s="100"/>
      <c r="C30" s="101"/>
      <c r="D30" s="101"/>
    </row>
    <row r="31" spans="2:4">
      <c r="B31" s="100"/>
      <c r="C31" s="101"/>
      <c r="D31" s="101"/>
    </row>
    <row r="32" spans="2:4">
      <c r="B32" s="100"/>
      <c r="C32" s="101"/>
      <c r="D32" s="101"/>
    </row>
    <row r="33" spans="2:4">
      <c r="B33" s="100"/>
      <c r="C33" s="101"/>
      <c r="D33" s="101"/>
    </row>
    <row r="34" spans="2:4">
      <c r="B34" s="100"/>
      <c r="C34" s="101"/>
      <c r="D34" s="101"/>
    </row>
    <row r="35" spans="2:4">
      <c r="B35" s="100"/>
      <c r="C35" s="101"/>
      <c r="D35" s="101"/>
    </row>
    <row r="36" spans="2:4">
      <c r="B36" s="100"/>
      <c r="C36" s="101"/>
      <c r="D36" s="101"/>
    </row>
    <row r="37" spans="2:4">
      <c r="B37" s="100"/>
      <c r="C37" s="101"/>
      <c r="D37" s="101"/>
    </row>
    <row r="38" spans="2:4">
      <c r="B38" s="100"/>
      <c r="C38" s="101"/>
      <c r="D38" s="101"/>
    </row>
    <row r="39" spans="2:4">
      <c r="B39" s="100"/>
      <c r="C39" s="101"/>
      <c r="D39" s="101"/>
    </row>
    <row r="40" spans="2:4">
      <c r="B40" s="100"/>
      <c r="C40" s="101"/>
      <c r="D40" s="101"/>
    </row>
    <row r="41" spans="2:4">
      <c r="B41" s="100"/>
      <c r="C41" s="101"/>
      <c r="D41" s="101"/>
    </row>
    <row r="42" spans="2:4">
      <c r="B42" s="100"/>
      <c r="C42" s="101"/>
      <c r="D42" s="101"/>
    </row>
    <row r="43" spans="2:4">
      <c r="B43" s="100"/>
      <c r="C43" s="101"/>
      <c r="D43" s="101"/>
    </row>
    <row r="44" spans="2:4">
      <c r="B44" s="100"/>
      <c r="C44" s="101"/>
      <c r="D44" s="101"/>
    </row>
    <row r="45" spans="2:4">
      <c r="B45" s="100"/>
      <c r="C45" s="101"/>
      <c r="D45" s="101"/>
    </row>
    <row r="46" spans="2:4">
      <c r="B46" s="100"/>
      <c r="C46" s="101"/>
      <c r="D46" s="101"/>
    </row>
    <row r="47" spans="2:4">
      <c r="B47" s="100"/>
      <c r="C47" s="101"/>
      <c r="D47" s="101"/>
    </row>
    <row r="48" spans="2:4">
      <c r="B48" s="100"/>
      <c r="C48" s="101"/>
      <c r="D48" s="101"/>
    </row>
    <row r="49" spans="2:4">
      <c r="B49" s="100"/>
      <c r="C49" s="101"/>
      <c r="D49" s="101"/>
    </row>
    <row r="50" spans="2:4">
      <c r="B50" s="100"/>
      <c r="C50" s="101"/>
      <c r="D50" s="101"/>
    </row>
    <row r="51" spans="2:4">
      <c r="B51" s="100"/>
      <c r="C51" s="101"/>
      <c r="D51" s="101"/>
    </row>
    <row r="52" spans="2:4">
      <c r="B52" s="100"/>
      <c r="C52" s="101"/>
      <c r="D52" s="101"/>
    </row>
    <row r="53" spans="2:4">
      <c r="B53" s="100"/>
      <c r="C53" s="101"/>
      <c r="D53" s="101"/>
    </row>
    <row r="54" spans="2:4">
      <c r="B54" s="100"/>
      <c r="C54" s="101"/>
      <c r="D54" s="101"/>
    </row>
    <row r="55" spans="2:4">
      <c r="B55" s="100"/>
      <c r="C55" s="101"/>
      <c r="D55" s="101"/>
    </row>
    <row r="56" spans="2:4">
      <c r="B56" s="100"/>
      <c r="C56" s="101"/>
      <c r="D56" s="101"/>
    </row>
    <row r="57" spans="2:4">
      <c r="B57" s="100"/>
      <c r="C57" s="101"/>
      <c r="D57" s="101"/>
    </row>
    <row r="58" spans="2:4">
      <c r="B58" s="100"/>
      <c r="C58" s="101"/>
      <c r="D58" s="101"/>
    </row>
    <row r="59" spans="2:4">
      <c r="B59" s="100"/>
      <c r="C59" s="101"/>
      <c r="D59" s="101"/>
    </row>
    <row r="60" spans="2:4">
      <c r="B60" s="100"/>
      <c r="C60" s="101"/>
      <c r="D60" s="101"/>
    </row>
    <row r="61" spans="2:4">
      <c r="B61" s="100"/>
      <c r="C61" s="101"/>
      <c r="D61" s="101"/>
    </row>
    <row r="62" spans="2:4">
      <c r="B62" s="100"/>
      <c r="C62" s="101"/>
      <c r="D62" s="101"/>
    </row>
    <row r="63" spans="2:4">
      <c r="B63" s="100"/>
      <c r="C63" s="101"/>
      <c r="D63" s="101"/>
    </row>
    <row r="64" spans="2:4">
      <c r="B64" s="100"/>
      <c r="C64" s="101"/>
      <c r="D64" s="101"/>
    </row>
    <row r="65" spans="2:4">
      <c r="B65" s="100"/>
      <c r="C65" s="101"/>
      <c r="D65" s="101"/>
    </row>
    <row r="66" spans="2:4">
      <c r="B66" s="100"/>
      <c r="C66" s="101"/>
      <c r="D66" s="101"/>
    </row>
    <row r="67" spans="2:4">
      <c r="B67" s="100"/>
      <c r="C67" s="101"/>
      <c r="D67" s="101"/>
    </row>
    <row r="68" spans="2:4">
      <c r="B68" s="100"/>
      <c r="C68" s="101"/>
      <c r="D68" s="101"/>
    </row>
    <row r="69" spans="2:4">
      <c r="B69" s="100"/>
      <c r="C69" s="101"/>
      <c r="D69" s="101"/>
    </row>
    <row r="70" spans="2:4">
      <c r="B70" s="100"/>
      <c r="C70" s="101"/>
      <c r="D70" s="101"/>
    </row>
    <row r="71" spans="2:4">
      <c r="B71" s="100"/>
      <c r="C71" s="101"/>
      <c r="D71" s="101"/>
    </row>
    <row r="72" spans="2:4">
      <c r="B72" s="100"/>
      <c r="C72" s="101"/>
      <c r="D72" s="101"/>
    </row>
    <row r="73" spans="2:4">
      <c r="B73" s="100"/>
      <c r="C73" s="101"/>
      <c r="D73" s="101"/>
    </row>
    <row r="74" spans="2:4">
      <c r="B74" s="100"/>
      <c r="C74" s="101"/>
      <c r="D74" s="101"/>
    </row>
    <row r="75" spans="2:4">
      <c r="B75" s="100"/>
      <c r="C75" s="101"/>
      <c r="D75" s="101"/>
    </row>
    <row r="76" spans="2:4">
      <c r="B76" s="100"/>
      <c r="C76" s="101"/>
      <c r="D76" s="101"/>
    </row>
    <row r="77" spans="2:4">
      <c r="B77" s="100"/>
      <c r="C77" s="101"/>
      <c r="D77" s="101"/>
    </row>
    <row r="78" spans="2:4">
      <c r="B78" s="100"/>
      <c r="C78" s="101"/>
      <c r="D78" s="101"/>
    </row>
    <row r="79" spans="2:4">
      <c r="B79" s="100"/>
      <c r="C79" s="101"/>
      <c r="D79" s="101"/>
    </row>
    <row r="80" spans="2:4">
      <c r="B80" s="100"/>
      <c r="C80" s="101"/>
      <c r="D80" s="101"/>
    </row>
    <row r="81" spans="2:4">
      <c r="B81" s="100"/>
      <c r="C81" s="101"/>
      <c r="D81" s="101"/>
    </row>
    <row r="82" spans="2:4">
      <c r="B82" s="100"/>
      <c r="C82" s="101"/>
      <c r="D82" s="101"/>
    </row>
    <row r="83" spans="2:4">
      <c r="B83" s="100"/>
      <c r="C83" s="101"/>
      <c r="D83" s="101"/>
    </row>
    <row r="84" spans="2:4">
      <c r="B84" s="100"/>
      <c r="C84" s="101"/>
      <c r="D84" s="101"/>
    </row>
    <row r="85" spans="2:4">
      <c r="B85" s="100"/>
      <c r="C85" s="101"/>
      <c r="D85" s="101"/>
    </row>
    <row r="86" spans="2:4">
      <c r="B86" s="100"/>
      <c r="C86" s="101"/>
      <c r="D86" s="101"/>
    </row>
    <row r="87" spans="2:4">
      <c r="B87" s="100"/>
      <c r="C87" s="101"/>
      <c r="D87" s="101"/>
    </row>
    <row r="88" spans="2:4">
      <c r="B88" s="100"/>
      <c r="C88" s="101"/>
      <c r="D88" s="101"/>
    </row>
    <row r="89" spans="2:4">
      <c r="B89" s="100"/>
      <c r="C89" s="101"/>
      <c r="D89" s="101"/>
    </row>
    <row r="90" spans="2:4">
      <c r="B90" s="100"/>
      <c r="C90" s="101"/>
      <c r="D90" s="101"/>
    </row>
    <row r="91" spans="2:4">
      <c r="B91" s="100"/>
      <c r="C91" s="101"/>
      <c r="D91" s="101"/>
    </row>
    <row r="92" spans="2:4">
      <c r="B92" s="100"/>
      <c r="C92" s="101"/>
      <c r="D92" s="101"/>
    </row>
    <row r="93" spans="2:4">
      <c r="B93" s="100"/>
      <c r="C93" s="101"/>
      <c r="D93" s="101"/>
    </row>
    <row r="94" spans="2:4">
      <c r="B94" s="100"/>
      <c r="C94" s="101"/>
      <c r="D94" s="101"/>
    </row>
    <row r="95" spans="2:4">
      <c r="B95" s="100"/>
      <c r="C95" s="101"/>
      <c r="D95" s="101"/>
    </row>
    <row r="96" spans="2:4">
      <c r="B96" s="100"/>
      <c r="C96" s="101"/>
      <c r="D96" s="101"/>
    </row>
    <row r="97" spans="2:4">
      <c r="B97" s="100"/>
      <c r="C97" s="101"/>
      <c r="D97" s="101"/>
    </row>
    <row r="98" spans="2:4">
      <c r="B98" s="100"/>
      <c r="C98" s="101"/>
      <c r="D98" s="101"/>
    </row>
    <row r="99" spans="2:4">
      <c r="B99" s="100"/>
      <c r="C99" s="101"/>
      <c r="D99" s="101"/>
    </row>
    <row r="100" spans="2:4">
      <c r="B100" s="100"/>
      <c r="C100" s="101"/>
      <c r="D100" s="101"/>
    </row>
    <row r="101" spans="2:4">
      <c r="B101" s="100"/>
      <c r="C101" s="101"/>
      <c r="D101" s="101"/>
    </row>
    <row r="102" spans="2:4">
      <c r="B102" s="100"/>
      <c r="C102" s="101"/>
      <c r="D102" s="101"/>
    </row>
    <row r="103" spans="2:4">
      <c r="B103" s="100"/>
      <c r="C103" s="101"/>
      <c r="D103" s="101"/>
    </row>
    <row r="104" spans="2:4">
      <c r="B104" s="100"/>
      <c r="C104" s="101"/>
      <c r="D104" s="101"/>
    </row>
    <row r="105" spans="2:4">
      <c r="B105" s="100"/>
      <c r="C105" s="101"/>
      <c r="D105" s="101"/>
    </row>
    <row r="106" spans="2:4">
      <c r="B106" s="100"/>
      <c r="C106" s="101"/>
      <c r="D106" s="101"/>
    </row>
    <row r="107" spans="2:4">
      <c r="B107" s="100"/>
      <c r="C107" s="101"/>
      <c r="D107" s="101"/>
    </row>
    <row r="108" spans="2:4">
      <c r="B108" s="100"/>
      <c r="C108" s="101"/>
      <c r="D108" s="101"/>
    </row>
    <row r="109" spans="2:4">
      <c r="B109" s="100"/>
      <c r="C109" s="101"/>
      <c r="D109" s="101"/>
    </row>
    <row r="110" spans="2:4">
      <c r="B110" s="100"/>
      <c r="C110" s="101"/>
      <c r="D110" s="101"/>
    </row>
    <row r="111" spans="2:4">
      <c r="B111" s="100"/>
      <c r="C111" s="101"/>
      <c r="D111" s="101"/>
    </row>
    <row r="112" spans="2:4">
      <c r="B112" s="100"/>
      <c r="C112" s="101"/>
      <c r="D112" s="101"/>
    </row>
    <row r="113" spans="2:4">
      <c r="B113" s="100"/>
      <c r="C113" s="101"/>
      <c r="D113" s="101"/>
    </row>
    <row r="114" spans="2:4">
      <c r="B114" s="100"/>
      <c r="C114" s="101"/>
      <c r="D114" s="101"/>
    </row>
    <row r="115" spans="2:4">
      <c r="B115" s="100"/>
      <c r="C115" s="101"/>
      <c r="D115" s="101"/>
    </row>
    <row r="116" spans="2:4">
      <c r="B116" s="100"/>
      <c r="C116" s="101"/>
      <c r="D116" s="101"/>
    </row>
    <row r="117" spans="2:4">
      <c r="B117" s="100"/>
      <c r="C117" s="101"/>
      <c r="D117" s="101"/>
    </row>
    <row r="118" spans="2:4">
      <c r="B118" s="100"/>
      <c r="C118" s="101"/>
      <c r="D118" s="101"/>
    </row>
    <row r="119" spans="2:4">
      <c r="B119" s="100"/>
      <c r="C119" s="101"/>
      <c r="D119" s="101"/>
    </row>
    <row r="120" spans="2:4">
      <c r="B120" s="100"/>
      <c r="C120" s="101"/>
      <c r="D120" s="101"/>
    </row>
    <row r="121" spans="2:4">
      <c r="B121" s="100"/>
      <c r="C121" s="101"/>
      <c r="D121" s="101"/>
    </row>
    <row r="122" spans="2:4">
      <c r="B122" s="100"/>
      <c r="C122" s="101"/>
      <c r="D122" s="101"/>
    </row>
    <row r="123" spans="2:4">
      <c r="B123" s="100"/>
      <c r="C123" s="101"/>
      <c r="D123" s="101"/>
    </row>
    <row r="124" spans="2:4">
      <c r="B124" s="100"/>
      <c r="C124" s="101"/>
      <c r="D124" s="101"/>
    </row>
    <row r="125" spans="2:4">
      <c r="B125" s="100"/>
      <c r="C125" s="101"/>
      <c r="D125" s="102"/>
    </row>
    <row r="126" spans="2:4">
      <c r="B126" s="100"/>
      <c r="C126" s="101"/>
      <c r="D126" s="102"/>
    </row>
    <row r="127" spans="2:4">
      <c r="B127" s="103"/>
      <c r="C127" s="103"/>
      <c r="D127" s="103"/>
    </row>
  </sheetData>
  <sheetProtection algorithmName="SHA-512" hashValue="267ii/jxRhwQrpUsPW6xHNtlAwrULWV9aJAgElmiSbmqwc8ndWhztmsyAE59QS6uwM9K5tiNivEIf31yNGipRQ==" saltValue="1zjLAx2Hw4BaLxJSeh+vbw==" spinCount="100000" sheet="1" autoFilter="0" pivotTables="0"/>
  <mergeCells count="1">
    <mergeCell ref="E2:N4"/>
  </mergeCells>
  <conditionalFormatting sqref="B7:D7">
    <cfRule type="cellIs" dxfId="31" priority="5" operator="equal">
      <formula>"PARTIAL SOLD"</formula>
    </cfRule>
    <cfRule type="cellIs" dxfId="30" priority="6" operator="equal">
      <formula>"HOLDING"</formula>
    </cfRule>
  </conditionalFormatting>
  <conditionalFormatting sqref="B1:B4">
    <cfRule type="cellIs" dxfId="29" priority="3" operator="equal">
      <formula>"PARTIAL SOLD"</formula>
    </cfRule>
    <cfRule type="cellIs" dxfId="28" priority="4" operator="equal">
      <formula>"HOLDING"</formula>
    </cfRule>
  </conditionalFormatting>
  <conditionalFormatting sqref="E2">
    <cfRule type="expression" dxfId="27" priority="1743">
      <formula>#REF!="YES"</formula>
    </cfRule>
    <cfRule type="expression" dxfId="26" priority="1744">
      <formula>#REF!&lt;$S2</formula>
    </cfRule>
  </conditionalFormatting>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topLeftCell="A2" workbookViewId="0">
      <selection activeCell="L13" sqref="L13"/>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4" t="s">
        <v>56</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73" t="s">
        <v>33</v>
      </c>
      <c r="C3" s="173"/>
      <c r="D3" s="173"/>
      <c r="E3" s="173"/>
      <c r="F3" s="173"/>
      <c r="G3" s="173"/>
      <c r="H3" s="173"/>
      <c r="AF3" s="40"/>
      <c r="AJ3" s="42" t="s">
        <v>97</v>
      </c>
      <c r="AK3" s="4" t="s">
        <v>98</v>
      </c>
    </row>
    <row r="4" spans="1:16384">
      <c r="B4" s="173"/>
      <c r="C4" s="173"/>
      <c r="D4" s="173"/>
      <c r="E4" s="173"/>
      <c r="F4" s="173"/>
      <c r="G4" s="173"/>
      <c r="H4" s="173"/>
    </row>
    <row r="5" spans="1:16384">
      <c r="B5" s="173"/>
      <c r="C5" s="173"/>
      <c r="D5" s="173"/>
      <c r="E5" s="173"/>
      <c r="F5" s="173"/>
      <c r="G5" s="173"/>
      <c r="H5" s="173"/>
      <c r="AJ5" s="42" t="s">
        <v>19</v>
      </c>
      <c r="AK5" s="4" t="s">
        <v>57</v>
      </c>
      <c r="AL5" s="4" t="s">
        <v>55</v>
      </c>
      <c r="AM5" s="4" t="s">
        <v>99</v>
      </c>
    </row>
    <row r="6" spans="1:16384">
      <c r="AJ6" s="33" t="s">
        <v>2</v>
      </c>
      <c r="AK6" s="34">
        <v>133</v>
      </c>
      <c r="AL6" s="43">
        <v>-5.7226413344403082E-5</v>
      </c>
      <c r="AM6" s="43">
        <v>-1.5704993135870018E-4</v>
      </c>
    </row>
    <row r="7" spans="1:16384">
      <c r="A7" s="45"/>
      <c r="AJ7" s="33" t="s">
        <v>0</v>
      </c>
      <c r="AK7" s="34">
        <v>62</v>
      </c>
      <c r="AL7" s="43">
        <v>3.4427587105987811E-2</v>
      </c>
      <c r="AM7" s="43">
        <v>0.20267853699492824</v>
      </c>
    </row>
    <row r="8" spans="1:16384">
      <c r="AJ8" s="33" t="s">
        <v>3</v>
      </c>
      <c r="AK8" s="34">
        <v>101</v>
      </c>
      <c r="AL8" s="43">
        <v>7.192108179194627E-2</v>
      </c>
      <c r="AM8" s="43">
        <v>0.25991282033723156</v>
      </c>
    </row>
    <row r="9" spans="1:16384">
      <c r="AJ9" s="33" t="s">
        <v>1</v>
      </c>
      <c r="AK9" s="34">
        <v>64</v>
      </c>
      <c r="AL9" s="43">
        <v>7.1176254486195273E-2</v>
      </c>
      <c r="AM9" s="43">
        <v>0.40592707636658243</v>
      </c>
    </row>
    <row r="10" spans="1:16384">
      <c r="AJ10" s="33" t="s">
        <v>20</v>
      </c>
      <c r="AK10" s="34">
        <v>360</v>
      </c>
      <c r="AL10" s="43">
        <v>4.436692424269624E-2</v>
      </c>
      <c r="AM10" s="43">
        <v>0.2170903459418459</v>
      </c>
    </row>
    <row r="11" spans="1:16384" ht="15.75">
      <c r="AJ11"/>
      <c r="AK11"/>
      <c r="AL11"/>
      <c r="AM11"/>
    </row>
    <row r="12" spans="1:16384" ht="15.75">
      <c r="AJ12"/>
      <c r="AK12"/>
      <c r="AL12"/>
      <c r="AM12"/>
    </row>
    <row r="13" spans="1:16384" ht="15.75">
      <c r="AJ13"/>
      <c r="AK13"/>
      <c r="AL13"/>
      <c r="AM13"/>
    </row>
    <row r="14" spans="1:16384" ht="15.75">
      <c r="A14" s="23"/>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mergeCells count="1">
    <mergeCell ref="B3:H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XFD10"/>
  <sheetViews>
    <sheetView showGridLines="0" zoomScale="90" zoomScaleNormal="90" workbookViewId="0">
      <selection activeCell="M7" sqref="M7"/>
    </sheetView>
  </sheetViews>
  <sheetFormatPr defaultRowHeight="15.75"/>
  <cols>
    <col min="1" max="1" width="2.125" customWidth="1"/>
    <col min="2" max="2" width="34.75" customWidth="1"/>
    <col min="12" max="12" width="9" customWidth="1"/>
    <col min="13" max="13" width="34.75" customWidth="1"/>
    <col min="17" max="18" width="0" hidden="1" customWidth="1"/>
    <col min="19" max="19" width="26.5" hidden="1" customWidth="1"/>
    <col min="20" max="20" width="34.75" hidden="1" customWidth="1"/>
    <col min="21" max="21" width="0" hidden="1" customWidth="1"/>
  </cols>
  <sheetData>
    <row r="1" spans="1:16384" s="4" customFormat="1" ht="44.1" customHeight="1">
      <c r="A1" s="2"/>
      <c r="B1" s="44" t="s">
        <v>102</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c r="IR1" s="41"/>
      <c r="IS1" s="41"/>
      <c r="IT1" s="41"/>
      <c r="IU1" s="41"/>
      <c r="IV1" s="41"/>
      <c r="IW1" s="41"/>
      <c r="IX1" s="41"/>
      <c r="IY1" s="41"/>
      <c r="IZ1" s="41"/>
      <c r="JA1" s="41"/>
      <c r="JB1" s="41"/>
      <c r="JC1" s="41"/>
      <c r="JD1" s="41"/>
      <c r="JE1" s="41"/>
      <c r="JF1" s="41"/>
      <c r="JG1" s="41"/>
      <c r="JH1" s="41"/>
      <c r="JI1" s="41"/>
      <c r="JJ1" s="41"/>
      <c r="JK1" s="41"/>
      <c r="JL1" s="41"/>
      <c r="JM1" s="41"/>
      <c r="JN1" s="41"/>
      <c r="JO1" s="41"/>
      <c r="JP1" s="41"/>
      <c r="JQ1" s="41"/>
      <c r="JR1" s="41"/>
      <c r="JS1" s="41"/>
      <c r="JT1" s="41"/>
      <c r="JU1" s="41"/>
      <c r="JV1" s="41"/>
      <c r="JW1" s="41"/>
      <c r="JX1" s="41"/>
      <c r="JY1" s="41"/>
      <c r="JZ1" s="41"/>
      <c r="KA1" s="41"/>
      <c r="KB1" s="41"/>
      <c r="KC1" s="41"/>
      <c r="KD1" s="41"/>
      <c r="KE1" s="41"/>
      <c r="KF1" s="41"/>
      <c r="KG1" s="41"/>
      <c r="KH1" s="41"/>
      <c r="KI1" s="41"/>
      <c r="KJ1" s="41"/>
      <c r="KK1" s="41"/>
      <c r="KL1" s="41"/>
      <c r="KM1" s="41"/>
      <c r="KN1" s="41"/>
      <c r="KO1" s="41"/>
      <c r="KP1" s="41"/>
      <c r="KQ1" s="41"/>
      <c r="KR1" s="41"/>
      <c r="KS1" s="41"/>
      <c r="KT1" s="41"/>
      <c r="KU1" s="41"/>
      <c r="KV1" s="41"/>
      <c r="KW1" s="41"/>
      <c r="KX1" s="41"/>
      <c r="KY1" s="41"/>
      <c r="KZ1" s="41"/>
      <c r="LA1" s="41"/>
      <c r="LB1" s="41"/>
      <c r="LC1" s="41"/>
      <c r="LD1" s="41"/>
      <c r="LE1" s="41"/>
      <c r="LF1" s="41"/>
      <c r="LG1" s="41"/>
      <c r="LH1" s="41"/>
      <c r="LI1" s="41"/>
      <c r="LJ1" s="41"/>
      <c r="LK1" s="41"/>
      <c r="LL1" s="41"/>
      <c r="LM1" s="41"/>
      <c r="LN1" s="41"/>
      <c r="LO1" s="41"/>
      <c r="LP1" s="41"/>
      <c r="LQ1" s="41"/>
      <c r="LR1" s="41"/>
      <c r="LS1" s="41"/>
      <c r="LT1" s="41"/>
      <c r="LU1" s="41"/>
      <c r="LV1" s="41"/>
      <c r="LW1" s="41"/>
      <c r="LX1" s="41"/>
      <c r="LY1" s="41"/>
      <c r="LZ1" s="41"/>
      <c r="MA1" s="41"/>
      <c r="MB1" s="41"/>
      <c r="MC1" s="41"/>
      <c r="MD1" s="41"/>
      <c r="ME1" s="41"/>
      <c r="MF1" s="41"/>
      <c r="MG1" s="41"/>
      <c r="MH1" s="41"/>
      <c r="MI1" s="41"/>
      <c r="MJ1" s="41"/>
      <c r="MK1" s="41"/>
      <c r="ML1" s="41"/>
      <c r="MM1" s="41"/>
      <c r="MN1" s="41"/>
      <c r="MO1" s="41"/>
      <c r="MP1" s="41"/>
      <c r="MQ1" s="41"/>
      <c r="MR1" s="41"/>
      <c r="MS1" s="41"/>
      <c r="MT1" s="41"/>
      <c r="MU1" s="41"/>
      <c r="MV1" s="41"/>
      <c r="MW1" s="41"/>
      <c r="MX1" s="41"/>
      <c r="MY1" s="41"/>
      <c r="MZ1" s="41"/>
      <c r="NA1" s="41"/>
      <c r="NB1" s="41"/>
      <c r="NC1" s="41"/>
      <c r="ND1" s="41"/>
      <c r="NE1" s="41"/>
      <c r="NF1" s="41"/>
      <c r="NG1" s="41"/>
      <c r="NH1" s="41"/>
      <c r="NI1" s="41"/>
      <c r="NJ1" s="41"/>
      <c r="NK1" s="41"/>
      <c r="NL1" s="41"/>
      <c r="NM1" s="41"/>
      <c r="NN1" s="41"/>
      <c r="NO1" s="41"/>
      <c r="NP1" s="41"/>
      <c r="NQ1" s="41"/>
      <c r="NR1" s="41"/>
      <c r="NS1" s="41"/>
      <c r="NT1" s="41"/>
      <c r="NU1" s="41"/>
      <c r="NV1" s="41"/>
      <c r="NW1" s="41"/>
      <c r="NX1" s="41"/>
      <c r="NY1" s="41"/>
      <c r="NZ1" s="41"/>
      <c r="OA1" s="41"/>
      <c r="OB1" s="41"/>
      <c r="OC1" s="41"/>
      <c r="OD1" s="41"/>
      <c r="OE1" s="41"/>
      <c r="OF1" s="41"/>
      <c r="OG1" s="41"/>
      <c r="OH1" s="41"/>
      <c r="OI1" s="41"/>
      <c r="OJ1" s="41"/>
      <c r="OK1" s="41"/>
      <c r="OL1" s="41"/>
      <c r="OM1" s="41"/>
      <c r="ON1" s="41"/>
      <c r="OO1" s="41"/>
      <c r="OP1" s="41"/>
      <c r="OQ1" s="41"/>
      <c r="OR1" s="41"/>
      <c r="OS1" s="41"/>
      <c r="OT1" s="41"/>
      <c r="OU1" s="41"/>
      <c r="OV1" s="41"/>
      <c r="OW1" s="41"/>
      <c r="OX1" s="41"/>
      <c r="OY1" s="41"/>
      <c r="OZ1" s="41"/>
      <c r="PA1" s="41"/>
      <c r="PB1" s="41"/>
      <c r="PC1" s="41"/>
      <c r="PD1" s="41"/>
      <c r="PE1" s="41"/>
      <c r="PF1" s="41"/>
      <c r="PG1" s="41"/>
      <c r="PH1" s="41"/>
      <c r="PI1" s="41"/>
      <c r="PJ1" s="41"/>
      <c r="PK1" s="41"/>
      <c r="PL1" s="41"/>
      <c r="PM1" s="41"/>
      <c r="PN1" s="41"/>
      <c r="PO1" s="41"/>
      <c r="PP1" s="41"/>
      <c r="PQ1" s="41"/>
      <c r="PR1" s="41"/>
      <c r="PS1" s="41"/>
      <c r="PT1" s="41"/>
      <c r="PU1" s="41"/>
      <c r="PV1" s="41"/>
      <c r="PW1" s="41"/>
      <c r="PX1" s="41"/>
      <c r="PY1" s="41"/>
      <c r="PZ1" s="41"/>
      <c r="QA1" s="41"/>
      <c r="QB1" s="41"/>
      <c r="QC1" s="41"/>
      <c r="QD1" s="41"/>
      <c r="QE1" s="41"/>
      <c r="QF1" s="41"/>
      <c r="QG1" s="41"/>
      <c r="QH1" s="41"/>
      <c r="QI1" s="41"/>
      <c r="QJ1" s="41"/>
      <c r="QK1" s="41"/>
      <c r="QL1" s="41"/>
      <c r="QM1" s="41"/>
      <c r="QN1" s="41"/>
      <c r="QO1" s="41"/>
      <c r="QP1" s="41"/>
      <c r="QQ1" s="41"/>
      <c r="QR1" s="41"/>
      <c r="QS1" s="41"/>
      <c r="QT1" s="41"/>
      <c r="QU1" s="41"/>
      <c r="QV1" s="41"/>
      <c r="QW1" s="41"/>
      <c r="QX1" s="41"/>
      <c r="QY1" s="41"/>
      <c r="QZ1" s="41"/>
      <c r="RA1" s="41"/>
      <c r="RB1" s="41"/>
      <c r="RC1" s="41"/>
      <c r="RD1" s="41"/>
      <c r="RE1" s="41"/>
      <c r="RF1" s="41"/>
      <c r="RG1" s="41"/>
      <c r="RH1" s="41"/>
      <c r="RI1" s="41"/>
      <c r="RJ1" s="41"/>
      <c r="RK1" s="41"/>
      <c r="RL1" s="41"/>
      <c r="RM1" s="41"/>
      <c r="RN1" s="41"/>
      <c r="RO1" s="41"/>
      <c r="RP1" s="41"/>
      <c r="RQ1" s="41"/>
      <c r="RR1" s="41"/>
      <c r="RS1" s="41"/>
      <c r="RT1" s="41"/>
      <c r="RU1" s="41"/>
      <c r="RV1" s="41"/>
      <c r="RW1" s="41"/>
      <c r="RX1" s="41"/>
      <c r="RY1" s="41"/>
      <c r="RZ1" s="41"/>
      <c r="SA1" s="41"/>
      <c r="SB1" s="41"/>
      <c r="SC1" s="41"/>
      <c r="SD1" s="41"/>
      <c r="SE1" s="41"/>
      <c r="SF1" s="41"/>
      <c r="SG1" s="41"/>
      <c r="SH1" s="41"/>
      <c r="SI1" s="41"/>
      <c r="SJ1" s="41"/>
      <c r="SK1" s="41"/>
      <c r="SL1" s="41"/>
      <c r="SM1" s="41"/>
      <c r="SN1" s="41"/>
      <c r="SO1" s="41"/>
      <c r="SP1" s="41"/>
      <c r="SQ1" s="41"/>
      <c r="SR1" s="41"/>
      <c r="SS1" s="41"/>
      <c r="ST1" s="41"/>
      <c r="SU1" s="41"/>
      <c r="SV1" s="41"/>
      <c r="SW1" s="41"/>
      <c r="SX1" s="41"/>
      <c r="SY1" s="41"/>
      <c r="SZ1" s="41"/>
      <c r="TA1" s="41"/>
      <c r="TB1" s="41"/>
      <c r="TC1" s="41"/>
      <c r="TD1" s="41"/>
      <c r="TE1" s="41"/>
      <c r="TF1" s="41"/>
      <c r="TG1" s="41"/>
      <c r="TH1" s="41"/>
      <c r="TI1" s="41"/>
      <c r="TJ1" s="41"/>
      <c r="TK1" s="41"/>
      <c r="TL1" s="41"/>
      <c r="TM1" s="41"/>
      <c r="TN1" s="41"/>
      <c r="TO1" s="41"/>
      <c r="TP1" s="41"/>
      <c r="TQ1" s="41"/>
      <c r="TR1" s="41"/>
      <c r="TS1" s="41"/>
      <c r="TT1" s="41"/>
      <c r="TU1" s="41"/>
      <c r="TV1" s="41"/>
      <c r="TW1" s="41"/>
      <c r="TX1" s="41"/>
      <c r="TY1" s="41"/>
      <c r="TZ1" s="41"/>
      <c r="UA1" s="41"/>
      <c r="UB1" s="41"/>
      <c r="UC1" s="41"/>
      <c r="UD1" s="41"/>
      <c r="UE1" s="41"/>
      <c r="UF1" s="41"/>
      <c r="UG1" s="41"/>
      <c r="UH1" s="41"/>
      <c r="UI1" s="41"/>
      <c r="UJ1" s="41"/>
      <c r="UK1" s="41"/>
      <c r="UL1" s="41"/>
      <c r="UM1" s="41"/>
      <c r="UN1" s="41"/>
      <c r="UO1" s="41"/>
      <c r="UP1" s="41"/>
      <c r="UQ1" s="41"/>
      <c r="UR1" s="41"/>
      <c r="US1" s="41"/>
      <c r="UT1" s="41"/>
      <c r="UU1" s="41"/>
      <c r="UV1" s="41"/>
      <c r="UW1" s="41"/>
      <c r="UX1" s="41"/>
      <c r="UY1" s="41"/>
      <c r="UZ1" s="41"/>
      <c r="VA1" s="41"/>
      <c r="VB1" s="41"/>
      <c r="VC1" s="41"/>
      <c r="VD1" s="41"/>
      <c r="VE1" s="41"/>
      <c r="VF1" s="41"/>
      <c r="VG1" s="41"/>
      <c r="VH1" s="41"/>
      <c r="VI1" s="41"/>
      <c r="VJ1" s="41"/>
      <c r="VK1" s="41"/>
      <c r="VL1" s="41"/>
      <c r="VM1" s="41"/>
      <c r="VN1" s="41"/>
      <c r="VO1" s="41"/>
      <c r="VP1" s="41"/>
      <c r="VQ1" s="41"/>
      <c r="VR1" s="41"/>
      <c r="VS1" s="41"/>
      <c r="VT1" s="41"/>
      <c r="VU1" s="41"/>
      <c r="VV1" s="41"/>
      <c r="VW1" s="41"/>
      <c r="VX1" s="41"/>
      <c r="VY1" s="41"/>
      <c r="VZ1" s="41"/>
      <c r="WA1" s="41"/>
      <c r="WB1" s="41"/>
      <c r="WC1" s="41"/>
      <c r="WD1" s="41"/>
      <c r="WE1" s="41"/>
      <c r="WF1" s="41"/>
      <c r="WG1" s="41"/>
      <c r="WH1" s="41"/>
      <c r="WI1" s="41"/>
      <c r="WJ1" s="41"/>
      <c r="WK1" s="41"/>
      <c r="WL1" s="41"/>
      <c r="WM1" s="41"/>
      <c r="WN1" s="41"/>
      <c r="WO1" s="41"/>
      <c r="WP1" s="41"/>
      <c r="WQ1" s="41"/>
      <c r="WR1" s="41"/>
      <c r="WS1" s="41"/>
      <c r="WT1" s="41"/>
      <c r="WU1" s="41"/>
      <c r="WV1" s="41"/>
      <c r="WW1" s="41"/>
      <c r="WX1" s="41"/>
      <c r="WY1" s="41"/>
      <c r="WZ1" s="41"/>
      <c r="XA1" s="41"/>
      <c r="XB1" s="41"/>
      <c r="XC1" s="41"/>
      <c r="XD1" s="41"/>
      <c r="XE1" s="41"/>
      <c r="XF1" s="41"/>
      <c r="XG1" s="41"/>
      <c r="XH1" s="41"/>
      <c r="XI1" s="41"/>
      <c r="XJ1" s="41"/>
      <c r="XK1" s="41"/>
      <c r="XL1" s="41"/>
      <c r="XM1" s="41"/>
      <c r="XN1" s="41"/>
      <c r="XO1" s="41"/>
      <c r="XP1" s="41"/>
      <c r="XQ1" s="41"/>
      <c r="XR1" s="41"/>
      <c r="XS1" s="41"/>
      <c r="XT1" s="41"/>
      <c r="XU1" s="41"/>
      <c r="XV1" s="41"/>
      <c r="XW1" s="41"/>
      <c r="XX1" s="41"/>
      <c r="XY1" s="41"/>
      <c r="XZ1" s="41"/>
      <c r="YA1" s="41"/>
      <c r="YB1" s="41"/>
      <c r="YC1" s="41"/>
      <c r="YD1" s="41"/>
      <c r="YE1" s="41"/>
      <c r="YF1" s="41"/>
      <c r="YG1" s="41"/>
      <c r="YH1" s="41"/>
      <c r="YI1" s="41"/>
      <c r="YJ1" s="41"/>
      <c r="YK1" s="41"/>
      <c r="YL1" s="41"/>
      <c r="YM1" s="41"/>
      <c r="YN1" s="41"/>
      <c r="YO1" s="41"/>
      <c r="YP1" s="41"/>
      <c r="YQ1" s="41"/>
      <c r="YR1" s="41"/>
      <c r="YS1" s="41"/>
      <c r="YT1" s="41"/>
      <c r="YU1" s="41"/>
      <c r="YV1" s="41"/>
      <c r="YW1" s="41"/>
      <c r="YX1" s="41"/>
      <c r="YY1" s="41"/>
      <c r="YZ1" s="41"/>
      <c r="ZA1" s="41"/>
      <c r="ZB1" s="41"/>
      <c r="ZC1" s="41"/>
      <c r="ZD1" s="41"/>
      <c r="ZE1" s="41"/>
      <c r="ZF1" s="41"/>
      <c r="ZG1" s="41"/>
      <c r="ZH1" s="41"/>
      <c r="ZI1" s="41"/>
      <c r="ZJ1" s="41"/>
      <c r="ZK1" s="41"/>
      <c r="ZL1" s="41"/>
      <c r="ZM1" s="41"/>
      <c r="ZN1" s="41"/>
      <c r="ZO1" s="41"/>
      <c r="ZP1" s="41"/>
      <c r="ZQ1" s="41"/>
      <c r="ZR1" s="41"/>
      <c r="ZS1" s="41"/>
      <c r="ZT1" s="41"/>
      <c r="ZU1" s="41"/>
      <c r="ZV1" s="41"/>
      <c r="ZW1" s="41"/>
      <c r="ZX1" s="41"/>
      <c r="ZY1" s="41"/>
      <c r="ZZ1" s="41"/>
      <c r="AAA1" s="41"/>
      <c r="AAB1" s="41"/>
      <c r="AAC1" s="41"/>
      <c r="AAD1" s="41"/>
      <c r="AAE1" s="41"/>
      <c r="AAF1" s="41"/>
      <c r="AAG1" s="41"/>
      <c r="AAH1" s="41"/>
      <c r="AAI1" s="41"/>
      <c r="AAJ1" s="41"/>
      <c r="AAK1" s="41"/>
      <c r="AAL1" s="41"/>
      <c r="AAM1" s="41"/>
      <c r="AAN1" s="41"/>
      <c r="AAO1" s="41"/>
      <c r="AAP1" s="41"/>
      <c r="AAQ1" s="41"/>
      <c r="AAR1" s="41"/>
      <c r="AAS1" s="41"/>
      <c r="AAT1" s="41"/>
      <c r="AAU1" s="41"/>
      <c r="AAV1" s="41"/>
      <c r="AAW1" s="41"/>
      <c r="AAX1" s="41"/>
      <c r="AAY1" s="41"/>
      <c r="AAZ1" s="41"/>
      <c r="ABA1" s="41"/>
      <c r="ABB1" s="41"/>
      <c r="ABC1" s="41"/>
      <c r="ABD1" s="41"/>
      <c r="ABE1" s="41"/>
      <c r="ABF1" s="41"/>
      <c r="ABG1" s="41"/>
      <c r="ABH1" s="41"/>
      <c r="ABI1" s="41"/>
      <c r="ABJ1" s="41"/>
      <c r="ABK1" s="41"/>
      <c r="ABL1" s="41"/>
      <c r="ABM1" s="41"/>
      <c r="ABN1" s="41"/>
      <c r="ABO1" s="41"/>
      <c r="ABP1" s="41"/>
      <c r="ABQ1" s="41"/>
      <c r="ABR1" s="41"/>
      <c r="ABS1" s="41"/>
      <c r="ABT1" s="41"/>
      <c r="ABU1" s="41"/>
      <c r="ABV1" s="41"/>
      <c r="ABW1" s="41"/>
      <c r="ABX1" s="41"/>
      <c r="ABY1" s="41"/>
      <c r="ABZ1" s="41"/>
      <c r="ACA1" s="41"/>
      <c r="ACB1" s="41"/>
      <c r="ACC1" s="41"/>
      <c r="ACD1" s="41"/>
      <c r="ACE1" s="41"/>
      <c r="ACF1" s="41"/>
      <c r="ACG1" s="41"/>
      <c r="ACH1" s="41"/>
      <c r="ACI1" s="41"/>
      <c r="ACJ1" s="41"/>
      <c r="ACK1" s="41"/>
      <c r="ACL1" s="41"/>
      <c r="ACM1" s="41"/>
      <c r="ACN1" s="41"/>
      <c r="ACO1" s="41"/>
      <c r="ACP1" s="41"/>
      <c r="ACQ1" s="41"/>
      <c r="ACR1" s="41"/>
      <c r="ACS1" s="41"/>
      <c r="ACT1" s="41"/>
      <c r="ACU1" s="41"/>
      <c r="ACV1" s="41"/>
      <c r="ACW1" s="41"/>
      <c r="ACX1" s="41"/>
      <c r="ACY1" s="41"/>
      <c r="ACZ1" s="41"/>
      <c r="ADA1" s="41"/>
      <c r="ADB1" s="41"/>
      <c r="ADC1" s="41"/>
      <c r="ADD1" s="41"/>
      <c r="ADE1" s="41"/>
      <c r="ADF1" s="41"/>
      <c r="ADG1" s="41"/>
      <c r="ADH1" s="41"/>
      <c r="ADI1" s="41"/>
      <c r="ADJ1" s="41"/>
      <c r="ADK1" s="41"/>
      <c r="ADL1" s="41"/>
      <c r="ADM1" s="41"/>
      <c r="ADN1" s="41"/>
      <c r="ADO1" s="41"/>
      <c r="ADP1" s="41"/>
      <c r="ADQ1" s="41"/>
      <c r="ADR1" s="41"/>
      <c r="ADS1" s="41"/>
      <c r="ADT1" s="41"/>
      <c r="ADU1" s="41"/>
      <c r="ADV1" s="41"/>
      <c r="ADW1" s="41"/>
      <c r="ADX1" s="41"/>
      <c r="ADY1" s="41"/>
      <c r="ADZ1" s="41"/>
      <c r="AEA1" s="41"/>
      <c r="AEB1" s="41"/>
      <c r="AEC1" s="41"/>
      <c r="AED1" s="41"/>
      <c r="AEE1" s="41"/>
      <c r="AEF1" s="41"/>
      <c r="AEG1" s="41"/>
      <c r="AEH1" s="41"/>
      <c r="AEI1" s="41"/>
      <c r="AEJ1" s="41"/>
      <c r="AEK1" s="41"/>
      <c r="AEL1" s="41"/>
      <c r="AEM1" s="41"/>
      <c r="AEN1" s="41"/>
      <c r="AEO1" s="41"/>
      <c r="AEP1" s="41"/>
      <c r="AEQ1" s="41"/>
      <c r="AER1" s="41"/>
      <c r="AES1" s="41"/>
      <c r="AET1" s="41"/>
      <c r="AEU1" s="41"/>
      <c r="AEV1" s="41"/>
      <c r="AEW1" s="41"/>
      <c r="AEX1" s="41"/>
      <c r="AEY1" s="41"/>
      <c r="AEZ1" s="41"/>
      <c r="AFA1" s="41"/>
      <c r="AFB1" s="41"/>
      <c r="AFC1" s="41"/>
      <c r="AFD1" s="41"/>
      <c r="AFE1" s="41"/>
      <c r="AFF1" s="41"/>
      <c r="AFG1" s="41"/>
      <c r="AFH1" s="41"/>
      <c r="AFI1" s="41"/>
      <c r="AFJ1" s="41"/>
      <c r="AFK1" s="41"/>
      <c r="AFL1" s="41"/>
      <c r="AFM1" s="41"/>
      <c r="AFN1" s="41"/>
      <c r="AFO1" s="41"/>
      <c r="AFP1" s="41"/>
      <c r="AFQ1" s="41"/>
      <c r="AFR1" s="41"/>
      <c r="AFS1" s="41"/>
      <c r="AFT1" s="41"/>
      <c r="AFU1" s="41"/>
      <c r="AFV1" s="41"/>
      <c r="AFW1" s="41"/>
      <c r="AFX1" s="41"/>
      <c r="AFY1" s="41"/>
      <c r="AFZ1" s="41"/>
      <c r="AGA1" s="41"/>
      <c r="AGB1" s="41"/>
      <c r="AGC1" s="41"/>
      <c r="AGD1" s="41"/>
      <c r="AGE1" s="41"/>
      <c r="AGF1" s="41"/>
      <c r="AGG1" s="41"/>
      <c r="AGH1" s="41"/>
      <c r="AGI1" s="41"/>
      <c r="AGJ1" s="41"/>
      <c r="AGK1" s="41"/>
      <c r="AGL1" s="41"/>
      <c r="AGM1" s="41"/>
      <c r="AGN1" s="41"/>
      <c r="AGO1" s="41"/>
      <c r="AGP1" s="41"/>
      <c r="AGQ1" s="41"/>
      <c r="AGR1" s="41"/>
      <c r="AGS1" s="41"/>
      <c r="AGT1" s="41"/>
      <c r="AGU1" s="41"/>
      <c r="AGV1" s="41"/>
      <c r="AGW1" s="41"/>
      <c r="AGX1" s="41"/>
      <c r="AGY1" s="41"/>
      <c r="AGZ1" s="41"/>
      <c r="AHA1" s="41"/>
      <c r="AHB1" s="41"/>
      <c r="AHC1" s="41"/>
      <c r="AHD1" s="41"/>
      <c r="AHE1" s="41"/>
      <c r="AHF1" s="41"/>
      <c r="AHG1" s="41"/>
      <c r="AHH1" s="41"/>
      <c r="AHI1" s="41"/>
      <c r="AHJ1" s="41"/>
      <c r="AHK1" s="41"/>
      <c r="AHL1" s="41"/>
      <c r="AHM1" s="41"/>
      <c r="AHN1" s="41"/>
      <c r="AHO1" s="41"/>
      <c r="AHP1" s="41"/>
      <c r="AHQ1" s="41"/>
      <c r="AHR1" s="41"/>
      <c r="AHS1" s="41"/>
      <c r="AHT1" s="41"/>
      <c r="AHU1" s="41"/>
      <c r="AHV1" s="41"/>
      <c r="AHW1" s="41"/>
      <c r="AHX1" s="41"/>
      <c r="AHY1" s="41"/>
      <c r="AHZ1" s="41"/>
      <c r="AIA1" s="41"/>
      <c r="AIB1" s="41"/>
      <c r="AIC1" s="41"/>
      <c r="AID1" s="41"/>
      <c r="AIE1" s="41"/>
      <c r="AIF1" s="41"/>
      <c r="AIG1" s="41"/>
      <c r="AIH1" s="41"/>
      <c r="AII1" s="41"/>
      <c r="AIJ1" s="41"/>
      <c r="AIK1" s="41"/>
      <c r="AIL1" s="41"/>
      <c r="AIM1" s="41"/>
      <c r="AIN1" s="41"/>
      <c r="AIO1" s="41"/>
      <c r="AIP1" s="41"/>
      <c r="AIQ1" s="41"/>
      <c r="AIR1" s="41"/>
      <c r="AIS1" s="41"/>
      <c r="AIT1" s="41"/>
      <c r="AIU1" s="41"/>
      <c r="AIV1" s="41"/>
      <c r="AIW1" s="41"/>
      <c r="AIX1" s="41"/>
      <c r="AIY1" s="41"/>
      <c r="AIZ1" s="41"/>
      <c r="AJA1" s="41"/>
      <c r="AJB1" s="41"/>
      <c r="AJC1" s="41"/>
      <c r="AJD1" s="41"/>
      <c r="AJE1" s="41"/>
      <c r="AJF1" s="41"/>
      <c r="AJG1" s="41"/>
      <c r="AJH1" s="41"/>
      <c r="AJI1" s="41"/>
      <c r="AJJ1" s="41"/>
      <c r="AJK1" s="41"/>
      <c r="AJL1" s="41"/>
      <c r="AJM1" s="41"/>
      <c r="AJN1" s="41"/>
      <c r="AJO1" s="41"/>
      <c r="AJP1" s="41"/>
      <c r="AJQ1" s="41"/>
      <c r="AJR1" s="41"/>
      <c r="AJS1" s="41"/>
      <c r="AJT1" s="41"/>
      <c r="AJU1" s="41"/>
      <c r="AJV1" s="41"/>
      <c r="AJW1" s="41"/>
      <c r="AJX1" s="41"/>
      <c r="AJY1" s="41"/>
      <c r="AJZ1" s="41"/>
      <c r="AKA1" s="41"/>
      <c r="AKB1" s="41"/>
      <c r="AKC1" s="41"/>
      <c r="AKD1" s="41"/>
      <c r="AKE1" s="41"/>
      <c r="AKF1" s="41"/>
      <c r="AKG1" s="41"/>
      <c r="AKH1" s="41"/>
      <c r="AKI1" s="41"/>
      <c r="AKJ1" s="41"/>
      <c r="AKK1" s="41"/>
      <c r="AKL1" s="41"/>
      <c r="AKM1" s="41"/>
      <c r="AKN1" s="41"/>
      <c r="AKO1" s="41"/>
      <c r="AKP1" s="41"/>
      <c r="AKQ1" s="41"/>
      <c r="AKR1" s="41"/>
      <c r="AKS1" s="41"/>
      <c r="AKT1" s="41"/>
      <c r="AKU1" s="41"/>
      <c r="AKV1" s="41"/>
      <c r="AKW1" s="41"/>
      <c r="AKX1" s="41"/>
      <c r="AKY1" s="41"/>
      <c r="AKZ1" s="41"/>
      <c r="ALA1" s="41"/>
      <c r="ALB1" s="41"/>
      <c r="ALC1" s="41"/>
      <c r="ALD1" s="41"/>
      <c r="ALE1" s="41"/>
      <c r="ALF1" s="41"/>
      <c r="ALG1" s="41"/>
      <c r="ALH1" s="41"/>
      <c r="ALI1" s="41"/>
      <c r="ALJ1" s="41"/>
      <c r="ALK1" s="41"/>
      <c r="ALL1" s="41"/>
      <c r="ALM1" s="41"/>
      <c r="ALN1" s="41"/>
      <c r="ALO1" s="41"/>
      <c r="ALP1" s="41"/>
      <c r="ALQ1" s="41"/>
      <c r="ALR1" s="41"/>
      <c r="ALS1" s="41"/>
      <c r="ALT1" s="41"/>
      <c r="ALU1" s="41"/>
      <c r="ALV1" s="41"/>
      <c r="ALW1" s="41"/>
      <c r="ALX1" s="41"/>
      <c r="ALY1" s="41"/>
      <c r="ALZ1" s="41"/>
      <c r="AMA1" s="41"/>
      <c r="AMB1" s="41"/>
      <c r="AMC1" s="41"/>
      <c r="AMD1" s="41"/>
      <c r="AME1" s="41"/>
      <c r="AMF1" s="41"/>
      <c r="AMG1" s="41"/>
      <c r="AMH1" s="41"/>
      <c r="AMI1" s="41"/>
      <c r="AMJ1" s="41"/>
      <c r="AMK1" s="41"/>
      <c r="AML1" s="41"/>
      <c r="AMM1" s="41"/>
      <c r="AMN1" s="41"/>
      <c r="AMO1" s="41"/>
      <c r="AMP1" s="41"/>
      <c r="AMQ1" s="41"/>
      <c r="AMR1" s="41"/>
      <c r="AMS1" s="41"/>
      <c r="AMT1" s="41"/>
      <c r="AMU1" s="41"/>
      <c r="AMV1" s="41"/>
      <c r="AMW1" s="41"/>
      <c r="AMX1" s="41"/>
      <c r="AMY1" s="41"/>
      <c r="AMZ1" s="41"/>
      <c r="ANA1" s="41"/>
      <c r="ANB1" s="41"/>
      <c r="ANC1" s="41"/>
      <c r="AND1" s="41"/>
      <c r="ANE1" s="41"/>
      <c r="ANF1" s="41"/>
      <c r="ANG1" s="41"/>
      <c r="ANH1" s="41"/>
      <c r="ANI1" s="41"/>
      <c r="ANJ1" s="41"/>
      <c r="ANK1" s="41"/>
      <c r="ANL1" s="41"/>
      <c r="ANM1" s="41"/>
      <c r="ANN1" s="41"/>
      <c r="ANO1" s="41"/>
      <c r="ANP1" s="41"/>
      <c r="ANQ1" s="41"/>
      <c r="ANR1" s="41"/>
      <c r="ANS1" s="41"/>
      <c r="ANT1" s="41"/>
      <c r="ANU1" s="41"/>
      <c r="ANV1" s="41"/>
      <c r="ANW1" s="41"/>
      <c r="ANX1" s="41"/>
      <c r="ANY1" s="41"/>
      <c r="ANZ1" s="41"/>
      <c r="AOA1" s="41"/>
      <c r="AOB1" s="41"/>
      <c r="AOC1" s="41"/>
      <c r="AOD1" s="41"/>
      <c r="AOE1" s="41"/>
      <c r="AOF1" s="41"/>
      <c r="AOG1" s="41"/>
      <c r="AOH1" s="41"/>
      <c r="AOI1" s="41"/>
      <c r="AOJ1" s="41"/>
      <c r="AOK1" s="41"/>
      <c r="AOL1" s="41"/>
      <c r="AOM1" s="41"/>
      <c r="AON1" s="41"/>
      <c r="AOO1" s="41"/>
      <c r="AOP1" s="41"/>
      <c r="AOQ1" s="41"/>
      <c r="AOR1" s="41"/>
      <c r="AOS1" s="41"/>
      <c r="AOT1" s="41"/>
      <c r="AOU1" s="41"/>
      <c r="AOV1" s="41"/>
      <c r="AOW1" s="41"/>
      <c r="AOX1" s="41"/>
      <c r="AOY1" s="41"/>
      <c r="AOZ1" s="41"/>
      <c r="APA1" s="41"/>
      <c r="APB1" s="41"/>
      <c r="APC1" s="41"/>
      <c r="APD1" s="41"/>
      <c r="APE1" s="41"/>
      <c r="APF1" s="41"/>
      <c r="APG1" s="41"/>
      <c r="APH1" s="41"/>
      <c r="API1" s="41"/>
      <c r="APJ1" s="41"/>
      <c r="APK1" s="41"/>
      <c r="APL1" s="41"/>
      <c r="APM1" s="41"/>
      <c r="APN1" s="41"/>
      <c r="APO1" s="41"/>
      <c r="APP1" s="41"/>
      <c r="APQ1" s="41"/>
      <c r="APR1" s="41"/>
      <c r="APS1" s="41"/>
      <c r="APT1" s="41"/>
      <c r="APU1" s="41"/>
      <c r="APV1" s="41"/>
      <c r="APW1" s="41"/>
      <c r="APX1" s="41"/>
      <c r="APY1" s="41"/>
      <c r="APZ1" s="41"/>
      <c r="AQA1" s="41"/>
      <c r="AQB1" s="41"/>
      <c r="AQC1" s="41"/>
      <c r="AQD1" s="41"/>
      <c r="AQE1" s="41"/>
      <c r="AQF1" s="41"/>
      <c r="AQG1" s="41"/>
      <c r="AQH1" s="41"/>
      <c r="AQI1" s="41"/>
      <c r="AQJ1" s="41"/>
      <c r="AQK1" s="41"/>
      <c r="AQL1" s="41"/>
      <c r="AQM1" s="41"/>
      <c r="AQN1" s="41"/>
      <c r="AQO1" s="41"/>
      <c r="AQP1" s="41"/>
      <c r="AQQ1" s="41"/>
      <c r="AQR1" s="41"/>
      <c r="AQS1" s="41"/>
      <c r="AQT1" s="41"/>
      <c r="AQU1" s="41"/>
      <c r="AQV1" s="41"/>
      <c r="AQW1" s="41"/>
      <c r="AQX1" s="41"/>
      <c r="AQY1" s="41"/>
      <c r="AQZ1" s="41"/>
      <c r="ARA1" s="41"/>
      <c r="ARB1" s="41"/>
      <c r="ARC1" s="41"/>
      <c r="ARD1" s="41"/>
      <c r="ARE1" s="41"/>
      <c r="ARF1" s="41"/>
      <c r="ARG1" s="41"/>
      <c r="ARH1" s="41"/>
      <c r="ARI1" s="41"/>
      <c r="ARJ1" s="41"/>
      <c r="ARK1" s="41"/>
      <c r="ARL1" s="41"/>
      <c r="ARM1" s="41"/>
      <c r="ARN1" s="41"/>
      <c r="ARO1" s="41"/>
      <c r="ARP1" s="41"/>
      <c r="ARQ1" s="41"/>
      <c r="ARR1" s="41"/>
      <c r="ARS1" s="41"/>
      <c r="ART1" s="41"/>
      <c r="ARU1" s="41"/>
      <c r="ARV1" s="41"/>
      <c r="ARW1" s="41"/>
      <c r="ARX1" s="41"/>
      <c r="ARY1" s="41"/>
      <c r="ARZ1" s="41"/>
      <c r="ASA1" s="41"/>
      <c r="ASB1" s="41"/>
      <c r="ASC1" s="41"/>
      <c r="ASD1" s="41"/>
      <c r="ASE1" s="41"/>
      <c r="ASF1" s="41"/>
      <c r="ASG1" s="41"/>
      <c r="ASH1" s="41"/>
      <c r="ASI1" s="41"/>
      <c r="ASJ1" s="41"/>
      <c r="ASK1" s="41"/>
      <c r="ASL1" s="41"/>
      <c r="ASM1" s="41"/>
      <c r="ASN1" s="41"/>
      <c r="ASO1" s="41"/>
      <c r="ASP1" s="41"/>
      <c r="ASQ1" s="41"/>
      <c r="ASR1" s="41"/>
      <c r="ASS1" s="41"/>
      <c r="AST1" s="41"/>
      <c r="ASU1" s="41"/>
      <c r="ASV1" s="41"/>
      <c r="ASW1" s="41"/>
      <c r="ASX1" s="41"/>
      <c r="ASY1" s="41"/>
      <c r="ASZ1" s="41"/>
      <c r="ATA1" s="41"/>
      <c r="ATB1" s="41"/>
      <c r="ATC1" s="41"/>
      <c r="ATD1" s="41"/>
      <c r="ATE1" s="41"/>
      <c r="ATF1" s="41"/>
      <c r="ATG1" s="41"/>
      <c r="ATH1" s="41"/>
      <c r="ATI1" s="41"/>
      <c r="ATJ1" s="41"/>
      <c r="ATK1" s="41"/>
      <c r="ATL1" s="41"/>
      <c r="ATM1" s="41"/>
      <c r="ATN1" s="41"/>
      <c r="ATO1" s="41"/>
      <c r="ATP1" s="41"/>
      <c r="ATQ1" s="41"/>
      <c r="ATR1" s="41"/>
      <c r="ATS1" s="41"/>
      <c r="ATT1" s="41"/>
      <c r="ATU1" s="41"/>
      <c r="ATV1" s="41"/>
      <c r="ATW1" s="41"/>
      <c r="ATX1" s="41"/>
      <c r="ATY1" s="41"/>
      <c r="ATZ1" s="41"/>
      <c r="AUA1" s="41"/>
      <c r="AUB1" s="41"/>
      <c r="AUC1" s="41"/>
      <c r="AUD1" s="41"/>
      <c r="AUE1" s="41"/>
      <c r="AUF1" s="41"/>
      <c r="AUG1" s="41"/>
      <c r="AUH1" s="41"/>
      <c r="AUI1" s="41"/>
      <c r="AUJ1" s="41"/>
      <c r="AUK1" s="41"/>
      <c r="AUL1" s="41"/>
      <c r="AUM1" s="41"/>
      <c r="AUN1" s="41"/>
      <c r="AUO1" s="41"/>
      <c r="AUP1" s="41"/>
      <c r="AUQ1" s="41"/>
      <c r="AUR1" s="41"/>
      <c r="AUS1" s="41"/>
      <c r="AUT1" s="41"/>
      <c r="AUU1" s="41"/>
      <c r="AUV1" s="41"/>
      <c r="AUW1" s="41"/>
      <c r="AUX1" s="41"/>
      <c r="AUY1" s="41"/>
      <c r="AUZ1" s="41"/>
      <c r="AVA1" s="41"/>
      <c r="AVB1" s="41"/>
      <c r="AVC1" s="41"/>
      <c r="AVD1" s="41"/>
      <c r="AVE1" s="41"/>
      <c r="AVF1" s="41"/>
      <c r="AVG1" s="41"/>
      <c r="AVH1" s="41"/>
      <c r="AVI1" s="41"/>
      <c r="AVJ1" s="41"/>
      <c r="AVK1" s="41"/>
      <c r="AVL1" s="41"/>
      <c r="AVM1" s="41"/>
      <c r="AVN1" s="41"/>
      <c r="AVO1" s="41"/>
      <c r="AVP1" s="41"/>
      <c r="AVQ1" s="41"/>
      <c r="AVR1" s="41"/>
      <c r="AVS1" s="41"/>
      <c r="AVT1" s="41"/>
      <c r="AVU1" s="41"/>
      <c r="AVV1" s="41"/>
      <c r="AVW1" s="41"/>
      <c r="AVX1" s="41"/>
      <c r="AVY1" s="41"/>
      <c r="AVZ1" s="41"/>
      <c r="AWA1" s="41"/>
      <c r="AWB1" s="41"/>
      <c r="AWC1" s="41"/>
      <c r="AWD1" s="41"/>
      <c r="AWE1" s="41"/>
      <c r="AWF1" s="41"/>
      <c r="AWG1" s="41"/>
      <c r="AWH1" s="41"/>
      <c r="AWI1" s="41"/>
      <c r="AWJ1" s="41"/>
      <c r="AWK1" s="41"/>
      <c r="AWL1" s="41"/>
      <c r="AWM1" s="41"/>
      <c r="AWN1" s="41"/>
      <c r="AWO1" s="41"/>
      <c r="AWP1" s="41"/>
      <c r="AWQ1" s="41"/>
      <c r="AWR1" s="41"/>
      <c r="AWS1" s="41"/>
      <c r="AWT1" s="41"/>
      <c r="AWU1" s="41"/>
      <c r="AWV1" s="41"/>
      <c r="AWW1" s="41"/>
      <c r="AWX1" s="41"/>
      <c r="AWY1" s="41"/>
      <c r="AWZ1" s="41"/>
      <c r="AXA1" s="41"/>
      <c r="AXB1" s="41"/>
      <c r="AXC1" s="41"/>
      <c r="AXD1" s="41"/>
      <c r="AXE1" s="41"/>
      <c r="AXF1" s="41"/>
      <c r="AXG1" s="41"/>
      <c r="AXH1" s="41"/>
      <c r="AXI1" s="41"/>
      <c r="AXJ1" s="41"/>
      <c r="AXK1" s="41"/>
      <c r="AXL1" s="41"/>
      <c r="AXM1" s="41"/>
      <c r="AXN1" s="41"/>
      <c r="AXO1" s="41"/>
      <c r="AXP1" s="41"/>
      <c r="AXQ1" s="41"/>
      <c r="AXR1" s="41"/>
      <c r="AXS1" s="41"/>
      <c r="AXT1" s="41"/>
      <c r="AXU1" s="41"/>
      <c r="AXV1" s="41"/>
      <c r="AXW1" s="41"/>
      <c r="AXX1" s="41"/>
      <c r="AXY1" s="41"/>
      <c r="AXZ1" s="41"/>
      <c r="AYA1" s="41"/>
      <c r="AYB1" s="41"/>
      <c r="AYC1" s="41"/>
      <c r="AYD1" s="41"/>
      <c r="AYE1" s="41"/>
      <c r="AYF1" s="41"/>
      <c r="AYG1" s="41"/>
      <c r="AYH1" s="41"/>
      <c r="AYI1" s="41"/>
      <c r="AYJ1" s="41"/>
      <c r="AYK1" s="41"/>
      <c r="AYL1" s="41"/>
      <c r="AYM1" s="41"/>
      <c r="AYN1" s="41"/>
      <c r="AYO1" s="41"/>
      <c r="AYP1" s="41"/>
      <c r="AYQ1" s="41"/>
      <c r="AYR1" s="41"/>
      <c r="AYS1" s="41"/>
      <c r="AYT1" s="41"/>
      <c r="AYU1" s="41"/>
      <c r="AYV1" s="41"/>
      <c r="AYW1" s="41"/>
      <c r="AYX1" s="41"/>
      <c r="AYY1" s="41"/>
      <c r="AYZ1" s="41"/>
      <c r="AZA1" s="41"/>
      <c r="AZB1" s="41"/>
      <c r="AZC1" s="41"/>
      <c r="AZD1" s="41"/>
      <c r="AZE1" s="41"/>
      <c r="AZF1" s="41"/>
      <c r="AZG1" s="41"/>
      <c r="AZH1" s="41"/>
      <c r="AZI1" s="41"/>
      <c r="AZJ1" s="41"/>
      <c r="AZK1" s="41"/>
      <c r="AZL1" s="41"/>
      <c r="AZM1" s="41"/>
      <c r="AZN1" s="41"/>
      <c r="AZO1" s="41"/>
      <c r="AZP1" s="41"/>
      <c r="AZQ1" s="41"/>
      <c r="AZR1" s="41"/>
      <c r="AZS1" s="41"/>
      <c r="AZT1" s="41"/>
      <c r="AZU1" s="41"/>
      <c r="AZV1" s="41"/>
      <c r="AZW1" s="41"/>
      <c r="AZX1" s="41"/>
      <c r="AZY1" s="41"/>
      <c r="AZZ1" s="41"/>
      <c r="BAA1" s="41"/>
      <c r="BAB1" s="41"/>
      <c r="BAC1" s="41"/>
      <c r="BAD1" s="41"/>
      <c r="BAE1" s="41"/>
      <c r="BAF1" s="41"/>
      <c r="BAG1" s="41"/>
      <c r="BAH1" s="41"/>
      <c r="BAI1" s="41"/>
      <c r="BAJ1" s="41"/>
      <c r="BAK1" s="41"/>
      <c r="BAL1" s="41"/>
      <c r="BAM1" s="41"/>
      <c r="BAN1" s="41"/>
      <c r="BAO1" s="41"/>
      <c r="BAP1" s="41"/>
      <c r="BAQ1" s="41"/>
      <c r="BAR1" s="41"/>
      <c r="BAS1" s="41"/>
      <c r="BAT1" s="41"/>
      <c r="BAU1" s="41"/>
      <c r="BAV1" s="41"/>
      <c r="BAW1" s="41"/>
      <c r="BAX1" s="41"/>
      <c r="BAY1" s="41"/>
      <c r="BAZ1" s="41"/>
      <c r="BBA1" s="41"/>
      <c r="BBB1" s="41"/>
      <c r="BBC1" s="41"/>
      <c r="BBD1" s="41"/>
      <c r="BBE1" s="41"/>
      <c r="BBF1" s="41"/>
      <c r="BBG1" s="41"/>
      <c r="BBH1" s="41"/>
      <c r="BBI1" s="41"/>
      <c r="BBJ1" s="41"/>
      <c r="BBK1" s="41"/>
      <c r="BBL1" s="41"/>
      <c r="BBM1" s="41"/>
      <c r="BBN1" s="41"/>
      <c r="BBO1" s="41"/>
      <c r="BBP1" s="41"/>
      <c r="BBQ1" s="41"/>
      <c r="BBR1" s="41"/>
      <c r="BBS1" s="41"/>
      <c r="BBT1" s="41"/>
      <c r="BBU1" s="41"/>
      <c r="BBV1" s="41"/>
      <c r="BBW1" s="41"/>
      <c r="BBX1" s="41"/>
      <c r="BBY1" s="41"/>
      <c r="BBZ1" s="41"/>
      <c r="BCA1" s="41"/>
      <c r="BCB1" s="41"/>
      <c r="BCC1" s="41"/>
      <c r="BCD1" s="41"/>
      <c r="BCE1" s="41"/>
      <c r="BCF1" s="41"/>
      <c r="BCG1" s="41"/>
      <c r="BCH1" s="41"/>
      <c r="BCI1" s="41"/>
      <c r="BCJ1" s="41"/>
      <c r="BCK1" s="41"/>
      <c r="BCL1" s="41"/>
      <c r="BCM1" s="41"/>
      <c r="BCN1" s="41"/>
      <c r="BCO1" s="41"/>
      <c r="BCP1" s="41"/>
      <c r="BCQ1" s="41"/>
      <c r="BCR1" s="41"/>
      <c r="BCS1" s="41"/>
      <c r="BCT1" s="41"/>
      <c r="BCU1" s="41"/>
      <c r="BCV1" s="41"/>
      <c r="BCW1" s="41"/>
      <c r="BCX1" s="41"/>
      <c r="BCY1" s="41"/>
      <c r="BCZ1" s="41"/>
      <c r="BDA1" s="41"/>
      <c r="BDB1" s="41"/>
      <c r="BDC1" s="41"/>
      <c r="BDD1" s="41"/>
      <c r="BDE1" s="41"/>
      <c r="BDF1" s="41"/>
      <c r="BDG1" s="41"/>
      <c r="BDH1" s="41"/>
      <c r="BDI1" s="41"/>
      <c r="BDJ1" s="41"/>
      <c r="BDK1" s="41"/>
      <c r="BDL1" s="41"/>
      <c r="BDM1" s="41"/>
      <c r="BDN1" s="41"/>
      <c r="BDO1" s="41"/>
      <c r="BDP1" s="41"/>
      <c r="BDQ1" s="41"/>
      <c r="BDR1" s="41"/>
      <c r="BDS1" s="41"/>
      <c r="BDT1" s="41"/>
      <c r="BDU1" s="41"/>
      <c r="BDV1" s="41"/>
      <c r="BDW1" s="41"/>
      <c r="BDX1" s="41"/>
      <c r="BDY1" s="41"/>
      <c r="BDZ1" s="41"/>
      <c r="BEA1" s="41"/>
      <c r="BEB1" s="41"/>
      <c r="BEC1" s="41"/>
      <c r="BED1" s="41"/>
      <c r="BEE1" s="41"/>
      <c r="BEF1" s="41"/>
      <c r="BEG1" s="41"/>
      <c r="BEH1" s="41"/>
      <c r="BEI1" s="41"/>
      <c r="BEJ1" s="41"/>
      <c r="BEK1" s="41"/>
      <c r="BEL1" s="41"/>
      <c r="BEM1" s="41"/>
      <c r="BEN1" s="41"/>
      <c r="BEO1" s="41"/>
      <c r="BEP1" s="41"/>
      <c r="BEQ1" s="41"/>
      <c r="BER1" s="41"/>
      <c r="BES1" s="41"/>
      <c r="BET1" s="41"/>
      <c r="BEU1" s="41"/>
      <c r="BEV1" s="41"/>
      <c r="BEW1" s="41"/>
      <c r="BEX1" s="41"/>
      <c r="BEY1" s="41"/>
      <c r="BEZ1" s="41"/>
      <c r="BFA1" s="41"/>
      <c r="BFB1" s="41"/>
      <c r="BFC1" s="41"/>
      <c r="BFD1" s="41"/>
      <c r="BFE1" s="41"/>
      <c r="BFF1" s="41"/>
      <c r="BFG1" s="41"/>
      <c r="BFH1" s="41"/>
      <c r="BFI1" s="41"/>
      <c r="BFJ1" s="41"/>
      <c r="BFK1" s="41"/>
      <c r="BFL1" s="41"/>
      <c r="BFM1" s="41"/>
      <c r="BFN1" s="41"/>
      <c r="BFO1" s="41"/>
      <c r="BFP1" s="41"/>
      <c r="BFQ1" s="41"/>
      <c r="BFR1" s="41"/>
      <c r="BFS1" s="41"/>
      <c r="BFT1" s="41"/>
      <c r="BFU1" s="41"/>
      <c r="BFV1" s="41"/>
      <c r="BFW1" s="41"/>
      <c r="BFX1" s="41"/>
      <c r="BFY1" s="41"/>
      <c r="BFZ1" s="41"/>
      <c r="BGA1" s="41"/>
      <c r="BGB1" s="41"/>
      <c r="BGC1" s="41"/>
      <c r="BGD1" s="41"/>
      <c r="BGE1" s="41"/>
      <c r="BGF1" s="41"/>
      <c r="BGG1" s="41"/>
      <c r="BGH1" s="41"/>
      <c r="BGI1" s="41"/>
      <c r="BGJ1" s="41"/>
      <c r="BGK1" s="41"/>
      <c r="BGL1" s="41"/>
      <c r="BGM1" s="41"/>
      <c r="BGN1" s="41"/>
      <c r="BGO1" s="41"/>
      <c r="BGP1" s="41"/>
      <c r="BGQ1" s="41"/>
      <c r="BGR1" s="41"/>
      <c r="BGS1" s="41"/>
      <c r="BGT1" s="41"/>
      <c r="BGU1" s="41"/>
      <c r="BGV1" s="41"/>
      <c r="BGW1" s="41"/>
      <c r="BGX1" s="41"/>
      <c r="BGY1" s="41"/>
      <c r="BGZ1" s="41"/>
      <c r="BHA1" s="41"/>
      <c r="BHB1" s="41"/>
      <c r="BHC1" s="41"/>
      <c r="BHD1" s="41"/>
      <c r="BHE1" s="41"/>
      <c r="BHF1" s="41"/>
      <c r="BHG1" s="41"/>
      <c r="BHH1" s="41"/>
      <c r="BHI1" s="41"/>
      <c r="BHJ1" s="41"/>
      <c r="BHK1" s="41"/>
      <c r="BHL1" s="41"/>
      <c r="BHM1" s="41"/>
      <c r="BHN1" s="41"/>
      <c r="BHO1" s="41"/>
      <c r="BHP1" s="41"/>
      <c r="BHQ1" s="41"/>
      <c r="BHR1" s="41"/>
      <c r="BHS1" s="41"/>
      <c r="BHT1" s="41"/>
      <c r="BHU1" s="41"/>
      <c r="BHV1" s="41"/>
      <c r="BHW1" s="41"/>
      <c r="BHX1" s="41"/>
      <c r="BHY1" s="41"/>
      <c r="BHZ1" s="41"/>
      <c r="BIA1" s="41"/>
      <c r="BIB1" s="41"/>
      <c r="BIC1" s="41"/>
      <c r="BID1" s="41"/>
      <c r="BIE1" s="41"/>
      <c r="BIF1" s="41"/>
      <c r="BIG1" s="41"/>
      <c r="BIH1" s="41"/>
      <c r="BII1" s="41"/>
      <c r="BIJ1" s="41"/>
      <c r="BIK1" s="41"/>
      <c r="BIL1" s="41"/>
      <c r="BIM1" s="41"/>
      <c r="BIN1" s="41"/>
      <c r="BIO1" s="41"/>
      <c r="BIP1" s="41"/>
      <c r="BIQ1" s="41"/>
      <c r="BIR1" s="41"/>
      <c r="BIS1" s="41"/>
      <c r="BIT1" s="41"/>
      <c r="BIU1" s="41"/>
      <c r="BIV1" s="41"/>
      <c r="BIW1" s="41"/>
      <c r="BIX1" s="41"/>
      <c r="BIY1" s="41"/>
      <c r="BIZ1" s="41"/>
      <c r="BJA1" s="41"/>
      <c r="BJB1" s="41"/>
      <c r="BJC1" s="41"/>
      <c r="BJD1" s="41"/>
      <c r="BJE1" s="41"/>
      <c r="BJF1" s="41"/>
      <c r="BJG1" s="41"/>
      <c r="BJH1" s="41"/>
      <c r="BJI1" s="41"/>
      <c r="BJJ1" s="41"/>
      <c r="BJK1" s="41"/>
      <c r="BJL1" s="41"/>
      <c r="BJM1" s="41"/>
      <c r="BJN1" s="41"/>
      <c r="BJO1" s="41"/>
      <c r="BJP1" s="41"/>
      <c r="BJQ1" s="41"/>
      <c r="BJR1" s="41"/>
      <c r="BJS1" s="41"/>
      <c r="BJT1" s="41"/>
      <c r="BJU1" s="41"/>
      <c r="BJV1" s="41"/>
      <c r="BJW1" s="41"/>
      <c r="BJX1" s="41"/>
      <c r="BJY1" s="41"/>
      <c r="BJZ1" s="41"/>
      <c r="BKA1" s="41"/>
      <c r="BKB1" s="41"/>
      <c r="BKC1" s="41"/>
      <c r="BKD1" s="41"/>
      <c r="BKE1" s="41"/>
      <c r="BKF1" s="41"/>
      <c r="BKG1" s="41"/>
      <c r="BKH1" s="41"/>
      <c r="BKI1" s="41"/>
      <c r="BKJ1" s="41"/>
      <c r="BKK1" s="41"/>
      <c r="BKL1" s="41"/>
      <c r="BKM1" s="41"/>
      <c r="BKN1" s="41"/>
      <c r="BKO1" s="41"/>
      <c r="BKP1" s="41"/>
      <c r="BKQ1" s="41"/>
      <c r="BKR1" s="41"/>
      <c r="BKS1" s="41"/>
      <c r="BKT1" s="41"/>
      <c r="BKU1" s="41"/>
      <c r="BKV1" s="41"/>
      <c r="BKW1" s="41"/>
      <c r="BKX1" s="41"/>
      <c r="BKY1" s="41"/>
      <c r="BKZ1" s="41"/>
      <c r="BLA1" s="41"/>
      <c r="BLB1" s="41"/>
      <c r="BLC1" s="41"/>
      <c r="BLD1" s="41"/>
      <c r="BLE1" s="41"/>
      <c r="BLF1" s="41"/>
      <c r="BLG1" s="41"/>
      <c r="BLH1" s="41"/>
      <c r="BLI1" s="41"/>
      <c r="BLJ1" s="41"/>
      <c r="BLK1" s="41"/>
      <c r="BLL1" s="41"/>
      <c r="BLM1" s="41"/>
      <c r="BLN1" s="41"/>
      <c r="BLO1" s="41"/>
      <c r="BLP1" s="41"/>
      <c r="BLQ1" s="41"/>
      <c r="BLR1" s="41"/>
      <c r="BLS1" s="41"/>
      <c r="BLT1" s="41"/>
      <c r="BLU1" s="41"/>
      <c r="BLV1" s="41"/>
      <c r="BLW1" s="41"/>
      <c r="BLX1" s="41"/>
      <c r="BLY1" s="41"/>
      <c r="BLZ1" s="41"/>
      <c r="BMA1" s="41"/>
      <c r="BMB1" s="41"/>
      <c r="BMC1" s="41"/>
      <c r="BMD1" s="41"/>
      <c r="BME1" s="41"/>
      <c r="BMF1" s="41"/>
      <c r="BMG1" s="41"/>
      <c r="BMH1" s="41"/>
      <c r="BMI1" s="41"/>
      <c r="BMJ1" s="41"/>
      <c r="BMK1" s="41"/>
      <c r="BML1" s="41"/>
      <c r="BMM1" s="41"/>
      <c r="BMN1" s="41"/>
      <c r="BMO1" s="41"/>
      <c r="BMP1" s="41"/>
      <c r="BMQ1" s="41"/>
      <c r="BMR1" s="41"/>
      <c r="BMS1" s="41"/>
      <c r="BMT1" s="41"/>
      <c r="BMU1" s="41"/>
      <c r="BMV1" s="41"/>
      <c r="BMW1" s="41"/>
      <c r="BMX1" s="41"/>
      <c r="BMY1" s="41"/>
      <c r="BMZ1" s="41"/>
      <c r="BNA1" s="41"/>
      <c r="BNB1" s="41"/>
      <c r="BNC1" s="41"/>
      <c r="BND1" s="41"/>
      <c r="BNE1" s="41"/>
      <c r="BNF1" s="41"/>
      <c r="BNG1" s="41"/>
      <c r="BNH1" s="41"/>
      <c r="BNI1" s="41"/>
      <c r="BNJ1" s="41"/>
      <c r="BNK1" s="41"/>
      <c r="BNL1" s="41"/>
      <c r="BNM1" s="41"/>
      <c r="BNN1" s="41"/>
      <c r="BNO1" s="41"/>
      <c r="BNP1" s="41"/>
      <c r="BNQ1" s="41"/>
      <c r="BNR1" s="41"/>
      <c r="BNS1" s="41"/>
      <c r="BNT1" s="41"/>
      <c r="BNU1" s="41"/>
      <c r="BNV1" s="41"/>
      <c r="BNW1" s="41"/>
      <c r="BNX1" s="41"/>
      <c r="BNY1" s="41"/>
      <c r="BNZ1" s="41"/>
      <c r="BOA1" s="41"/>
      <c r="BOB1" s="41"/>
      <c r="BOC1" s="41"/>
      <c r="BOD1" s="41"/>
      <c r="BOE1" s="41"/>
      <c r="BOF1" s="41"/>
      <c r="BOG1" s="41"/>
      <c r="BOH1" s="41"/>
      <c r="BOI1" s="41"/>
      <c r="BOJ1" s="41"/>
      <c r="BOK1" s="41"/>
      <c r="BOL1" s="41"/>
      <c r="BOM1" s="41"/>
      <c r="BON1" s="41"/>
      <c r="BOO1" s="41"/>
      <c r="BOP1" s="41"/>
      <c r="BOQ1" s="41"/>
      <c r="BOR1" s="41"/>
      <c r="BOS1" s="41"/>
      <c r="BOT1" s="41"/>
      <c r="BOU1" s="41"/>
      <c r="BOV1" s="41"/>
      <c r="BOW1" s="41"/>
      <c r="BOX1" s="41"/>
      <c r="BOY1" s="41"/>
      <c r="BOZ1" s="41"/>
      <c r="BPA1" s="41"/>
      <c r="BPB1" s="41"/>
      <c r="BPC1" s="41"/>
      <c r="BPD1" s="41"/>
      <c r="BPE1" s="41"/>
      <c r="BPF1" s="41"/>
      <c r="BPG1" s="41"/>
      <c r="BPH1" s="41"/>
      <c r="BPI1" s="41"/>
      <c r="BPJ1" s="41"/>
      <c r="BPK1" s="41"/>
      <c r="BPL1" s="41"/>
      <c r="BPM1" s="41"/>
      <c r="BPN1" s="41"/>
      <c r="BPO1" s="41"/>
      <c r="BPP1" s="41"/>
      <c r="BPQ1" s="41"/>
      <c r="BPR1" s="41"/>
      <c r="BPS1" s="41"/>
      <c r="BPT1" s="41"/>
      <c r="BPU1" s="41"/>
      <c r="BPV1" s="41"/>
      <c r="BPW1" s="41"/>
      <c r="BPX1" s="41"/>
      <c r="BPY1" s="41"/>
      <c r="BPZ1" s="41"/>
      <c r="BQA1" s="41"/>
      <c r="BQB1" s="41"/>
      <c r="BQC1" s="41"/>
      <c r="BQD1" s="41"/>
      <c r="BQE1" s="41"/>
      <c r="BQF1" s="41"/>
      <c r="BQG1" s="41"/>
      <c r="BQH1" s="41"/>
      <c r="BQI1" s="41"/>
      <c r="BQJ1" s="41"/>
      <c r="BQK1" s="41"/>
      <c r="BQL1" s="41"/>
      <c r="BQM1" s="41"/>
      <c r="BQN1" s="41"/>
      <c r="BQO1" s="41"/>
      <c r="BQP1" s="41"/>
      <c r="BQQ1" s="41"/>
      <c r="BQR1" s="41"/>
      <c r="BQS1" s="41"/>
      <c r="BQT1" s="41"/>
      <c r="BQU1" s="41"/>
      <c r="BQV1" s="41"/>
      <c r="BQW1" s="41"/>
      <c r="BQX1" s="41"/>
      <c r="BQY1" s="41"/>
      <c r="BQZ1" s="41"/>
      <c r="BRA1" s="41"/>
      <c r="BRB1" s="41"/>
      <c r="BRC1" s="41"/>
      <c r="BRD1" s="41"/>
      <c r="BRE1" s="41"/>
      <c r="BRF1" s="41"/>
      <c r="BRG1" s="41"/>
      <c r="BRH1" s="41"/>
      <c r="BRI1" s="41"/>
      <c r="BRJ1" s="41"/>
      <c r="BRK1" s="41"/>
      <c r="BRL1" s="41"/>
      <c r="BRM1" s="41"/>
      <c r="BRN1" s="41"/>
      <c r="BRO1" s="41"/>
      <c r="BRP1" s="41"/>
      <c r="BRQ1" s="41"/>
      <c r="BRR1" s="41"/>
      <c r="BRS1" s="41"/>
      <c r="BRT1" s="41"/>
      <c r="BRU1" s="41"/>
      <c r="BRV1" s="41"/>
      <c r="BRW1" s="41"/>
      <c r="BRX1" s="41"/>
      <c r="BRY1" s="41"/>
      <c r="BRZ1" s="41"/>
      <c r="BSA1" s="41"/>
      <c r="BSB1" s="41"/>
      <c r="BSC1" s="41"/>
      <c r="BSD1" s="41"/>
      <c r="BSE1" s="41"/>
      <c r="BSF1" s="41"/>
      <c r="BSG1" s="41"/>
      <c r="BSH1" s="41"/>
      <c r="BSI1" s="41"/>
      <c r="BSJ1" s="41"/>
      <c r="BSK1" s="41"/>
      <c r="BSL1" s="41"/>
      <c r="BSM1" s="41"/>
      <c r="BSN1" s="41"/>
      <c r="BSO1" s="41"/>
      <c r="BSP1" s="41"/>
      <c r="BSQ1" s="41"/>
      <c r="BSR1" s="41"/>
      <c r="BSS1" s="41"/>
      <c r="BST1" s="41"/>
      <c r="BSU1" s="41"/>
      <c r="BSV1" s="41"/>
      <c r="BSW1" s="41"/>
      <c r="BSX1" s="41"/>
      <c r="BSY1" s="41"/>
      <c r="BSZ1" s="41"/>
      <c r="BTA1" s="41"/>
      <c r="BTB1" s="41"/>
      <c r="BTC1" s="41"/>
      <c r="BTD1" s="41"/>
      <c r="BTE1" s="41"/>
      <c r="BTF1" s="41"/>
      <c r="BTG1" s="41"/>
      <c r="BTH1" s="41"/>
      <c r="BTI1" s="41"/>
      <c r="BTJ1" s="41"/>
      <c r="BTK1" s="41"/>
      <c r="BTL1" s="41"/>
      <c r="BTM1" s="41"/>
      <c r="BTN1" s="41"/>
      <c r="BTO1" s="41"/>
      <c r="BTP1" s="41"/>
      <c r="BTQ1" s="41"/>
      <c r="BTR1" s="41"/>
      <c r="BTS1" s="41"/>
      <c r="BTT1" s="41"/>
      <c r="BTU1" s="41"/>
      <c r="BTV1" s="41"/>
      <c r="BTW1" s="41"/>
      <c r="BTX1" s="41"/>
      <c r="BTY1" s="41"/>
      <c r="BTZ1" s="41"/>
      <c r="BUA1" s="41"/>
      <c r="BUB1" s="41"/>
      <c r="BUC1" s="41"/>
      <c r="BUD1" s="41"/>
      <c r="BUE1" s="41"/>
      <c r="BUF1" s="41"/>
      <c r="BUG1" s="41"/>
      <c r="BUH1" s="41"/>
      <c r="BUI1" s="41"/>
      <c r="BUJ1" s="41"/>
      <c r="BUK1" s="41"/>
      <c r="BUL1" s="41"/>
      <c r="BUM1" s="41"/>
      <c r="BUN1" s="41"/>
      <c r="BUO1" s="41"/>
      <c r="BUP1" s="41"/>
      <c r="BUQ1" s="41"/>
      <c r="BUR1" s="41"/>
      <c r="BUS1" s="41"/>
      <c r="BUT1" s="41"/>
      <c r="BUU1" s="41"/>
      <c r="BUV1" s="41"/>
      <c r="BUW1" s="41"/>
      <c r="BUX1" s="41"/>
      <c r="BUY1" s="41"/>
      <c r="BUZ1" s="41"/>
      <c r="BVA1" s="41"/>
      <c r="BVB1" s="41"/>
      <c r="BVC1" s="41"/>
      <c r="BVD1" s="41"/>
      <c r="BVE1" s="41"/>
      <c r="BVF1" s="41"/>
      <c r="BVG1" s="41"/>
      <c r="BVH1" s="41"/>
      <c r="BVI1" s="41"/>
      <c r="BVJ1" s="41"/>
      <c r="BVK1" s="41"/>
      <c r="BVL1" s="41"/>
      <c r="BVM1" s="41"/>
      <c r="BVN1" s="41"/>
      <c r="BVO1" s="41"/>
      <c r="BVP1" s="41"/>
      <c r="BVQ1" s="41"/>
      <c r="BVR1" s="41"/>
      <c r="BVS1" s="41"/>
      <c r="BVT1" s="41"/>
      <c r="BVU1" s="41"/>
      <c r="BVV1" s="41"/>
      <c r="BVW1" s="41"/>
      <c r="BVX1" s="41"/>
      <c r="BVY1" s="41"/>
      <c r="BVZ1" s="41"/>
      <c r="BWA1" s="41"/>
      <c r="BWB1" s="41"/>
      <c r="BWC1" s="41"/>
      <c r="BWD1" s="41"/>
      <c r="BWE1" s="41"/>
      <c r="BWF1" s="41"/>
      <c r="BWG1" s="41"/>
      <c r="BWH1" s="41"/>
      <c r="BWI1" s="41"/>
      <c r="BWJ1" s="41"/>
      <c r="BWK1" s="41"/>
      <c r="BWL1" s="41"/>
      <c r="BWM1" s="41"/>
      <c r="BWN1" s="41"/>
      <c r="BWO1" s="41"/>
      <c r="BWP1" s="41"/>
      <c r="BWQ1" s="41"/>
      <c r="BWR1" s="41"/>
      <c r="BWS1" s="41"/>
      <c r="BWT1" s="41"/>
      <c r="BWU1" s="41"/>
      <c r="BWV1" s="41"/>
      <c r="BWW1" s="41"/>
      <c r="BWX1" s="41"/>
      <c r="BWY1" s="41"/>
      <c r="BWZ1" s="41"/>
      <c r="BXA1" s="41"/>
      <c r="BXB1" s="41"/>
      <c r="BXC1" s="41"/>
      <c r="BXD1" s="41"/>
      <c r="BXE1" s="41"/>
      <c r="BXF1" s="41"/>
      <c r="BXG1" s="41"/>
      <c r="BXH1" s="41"/>
      <c r="BXI1" s="41"/>
      <c r="BXJ1" s="41"/>
      <c r="BXK1" s="41"/>
      <c r="BXL1" s="41"/>
      <c r="BXM1" s="41"/>
      <c r="BXN1" s="41"/>
      <c r="BXO1" s="41"/>
      <c r="BXP1" s="41"/>
      <c r="BXQ1" s="41"/>
      <c r="BXR1" s="41"/>
      <c r="BXS1" s="41"/>
      <c r="BXT1" s="41"/>
      <c r="BXU1" s="41"/>
      <c r="BXV1" s="41"/>
      <c r="BXW1" s="41"/>
      <c r="BXX1" s="41"/>
      <c r="BXY1" s="41"/>
      <c r="BXZ1" s="41"/>
      <c r="BYA1" s="41"/>
      <c r="BYB1" s="41"/>
      <c r="BYC1" s="41"/>
      <c r="BYD1" s="41"/>
      <c r="BYE1" s="41"/>
      <c r="BYF1" s="41"/>
      <c r="BYG1" s="41"/>
      <c r="BYH1" s="41"/>
      <c r="BYI1" s="41"/>
      <c r="BYJ1" s="41"/>
      <c r="BYK1" s="41"/>
      <c r="BYL1" s="41"/>
      <c r="BYM1" s="41"/>
      <c r="BYN1" s="41"/>
      <c r="BYO1" s="41"/>
      <c r="BYP1" s="41"/>
      <c r="BYQ1" s="41"/>
      <c r="BYR1" s="41"/>
      <c r="BYS1" s="41"/>
      <c r="BYT1" s="41"/>
      <c r="BYU1" s="41"/>
      <c r="BYV1" s="41"/>
      <c r="BYW1" s="41"/>
      <c r="BYX1" s="41"/>
      <c r="BYY1" s="41"/>
      <c r="BYZ1" s="41"/>
      <c r="BZA1" s="41"/>
      <c r="BZB1" s="41"/>
      <c r="BZC1" s="41"/>
      <c r="BZD1" s="41"/>
      <c r="BZE1" s="41"/>
      <c r="BZF1" s="41"/>
      <c r="BZG1" s="41"/>
      <c r="BZH1" s="41"/>
      <c r="BZI1" s="41"/>
      <c r="BZJ1" s="41"/>
      <c r="BZK1" s="41"/>
      <c r="BZL1" s="41"/>
      <c r="BZM1" s="41"/>
      <c r="BZN1" s="41"/>
      <c r="BZO1" s="41"/>
      <c r="BZP1" s="41"/>
      <c r="BZQ1" s="41"/>
      <c r="BZR1" s="41"/>
      <c r="BZS1" s="41"/>
      <c r="BZT1" s="41"/>
      <c r="BZU1" s="41"/>
      <c r="BZV1" s="41"/>
      <c r="BZW1" s="41"/>
      <c r="BZX1" s="41"/>
      <c r="BZY1" s="41"/>
      <c r="BZZ1" s="41"/>
      <c r="CAA1" s="41"/>
      <c r="CAB1" s="41"/>
      <c r="CAC1" s="41"/>
      <c r="CAD1" s="41"/>
      <c r="CAE1" s="41"/>
      <c r="CAF1" s="41"/>
      <c r="CAG1" s="41"/>
      <c r="CAH1" s="41"/>
      <c r="CAI1" s="41"/>
      <c r="CAJ1" s="41"/>
      <c r="CAK1" s="41"/>
      <c r="CAL1" s="41"/>
      <c r="CAM1" s="41"/>
      <c r="CAN1" s="41"/>
      <c r="CAO1" s="41"/>
      <c r="CAP1" s="41"/>
      <c r="CAQ1" s="41"/>
      <c r="CAR1" s="41"/>
      <c r="CAS1" s="41"/>
      <c r="CAT1" s="41"/>
      <c r="CAU1" s="41"/>
      <c r="CAV1" s="41"/>
      <c r="CAW1" s="41"/>
      <c r="CAX1" s="41"/>
      <c r="CAY1" s="41"/>
      <c r="CAZ1" s="41"/>
      <c r="CBA1" s="41"/>
      <c r="CBB1" s="41"/>
      <c r="CBC1" s="41"/>
      <c r="CBD1" s="41"/>
      <c r="CBE1" s="41"/>
      <c r="CBF1" s="41"/>
      <c r="CBG1" s="41"/>
      <c r="CBH1" s="41"/>
      <c r="CBI1" s="41"/>
      <c r="CBJ1" s="41"/>
      <c r="CBK1" s="41"/>
      <c r="CBL1" s="41"/>
      <c r="CBM1" s="41"/>
      <c r="CBN1" s="41"/>
      <c r="CBO1" s="41"/>
      <c r="CBP1" s="41"/>
      <c r="CBQ1" s="41"/>
      <c r="CBR1" s="41"/>
      <c r="CBS1" s="41"/>
      <c r="CBT1" s="41"/>
      <c r="CBU1" s="41"/>
      <c r="CBV1" s="41"/>
      <c r="CBW1" s="41"/>
      <c r="CBX1" s="41"/>
      <c r="CBY1" s="41"/>
      <c r="CBZ1" s="41"/>
      <c r="CCA1" s="41"/>
      <c r="CCB1" s="41"/>
      <c r="CCC1" s="41"/>
      <c r="CCD1" s="41"/>
      <c r="CCE1" s="41"/>
      <c r="CCF1" s="41"/>
      <c r="CCG1" s="41"/>
      <c r="CCH1" s="41"/>
      <c r="CCI1" s="41"/>
      <c r="CCJ1" s="41"/>
      <c r="CCK1" s="41"/>
      <c r="CCL1" s="41"/>
      <c r="CCM1" s="41"/>
      <c r="CCN1" s="41"/>
      <c r="CCO1" s="41"/>
      <c r="CCP1" s="41"/>
      <c r="CCQ1" s="41"/>
      <c r="CCR1" s="41"/>
      <c r="CCS1" s="41"/>
      <c r="CCT1" s="41"/>
      <c r="CCU1" s="41"/>
      <c r="CCV1" s="41"/>
      <c r="CCW1" s="41"/>
      <c r="CCX1" s="41"/>
      <c r="CCY1" s="41"/>
      <c r="CCZ1" s="41"/>
      <c r="CDA1" s="41"/>
      <c r="CDB1" s="41"/>
      <c r="CDC1" s="41"/>
      <c r="CDD1" s="41"/>
      <c r="CDE1" s="41"/>
      <c r="CDF1" s="41"/>
      <c r="CDG1" s="41"/>
      <c r="CDH1" s="41"/>
      <c r="CDI1" s="41"/>
      <c r="CDJ1" s="41"/>
      <c r="CDK1" s="41"/>
      <c r="CDL1" s="41"/>
      <c r="CDM1" s="41"/>
      <c r="CDN1" s="41"/>
      <c r="CDO1" s="41"/>
      <c r="CDP1" s="41"/>
      <c r="CDQ1" s="41"/>
      <c r="CDR1" s="41"/>
      <c r="CDS1" s="41"/>
      <c r="CDT1" s="41"/>
      <c r="CDU1" s="41"/>
      <c r="CDV1" s="41"/>
      <c r="CDW1" s="41"/>
      <c r="CDX1" s="41"/>
      <c r="CDY1" s="41"/>
      <c r="CDZ1" s="41"/>
      <c r="CEA1" s="41"/>
      <c r="CEB1" s="41"/>
      <c r="CEC1" s="41"/>
      <c r="CED1" s="41"/>
      <c r="CEE1" s="41"/>
      <c r="CEF1" s="41"/>
      <c r="CEG1" s="41"/>
      <c r="CEH1" s="41"/>
      <c r="CEI1" s="41"/>
      <c r="CEJ1" s="41"/>
      <c r="CEK1" s="41"/>
      <c r="CEL1" s="41"/>
      <c r="CEM1" s="41"/>
      <c r="CEN1" s="41"/>
      <c r="CEO1" s="41"/>
      <c r="CEP1" s="41"/>
      <c r="CEQ1" s="41"/>
      <c r="CER1" s="41"/>
      <c r="CES1" s="41"/>
      <c r="CET1" s="41"/>
      <c r="CEU1" s="41"/>
      <c r="CEV1" s="41"/>
      <c r="CEW1" s="41"/>
      <c r="CEX1" s="41"/>
      <c r="CEY1" s="41"/>
      <c r="CEZ1" s="41"/>
      <c r="CFA1" s="41"/>
      <c r="CFB1" s="41"/>
      <c r="CFC1" s="41"/>
      <c r="CFD1" s="41"/>
      <c r="CFE1" s="41"/>
      <c r="CFF1" s="41"/>
      <c r="CFG1" s="41"/>
      <c r="CFH1" s="41"/>
      <c r="CFI1" s="41"/>
      <c r="CFJ1" s="41"/>
      <c r="CFK1" s="41"/>
      <c r="CFL1" s="41"/>
      <c r="CFM1" s="41"/>
      <c r="CFN1" s="41"/>
      <c r="CFO1" s="41"/>
      <c r="CFP1" s="41"/>
      <c r="CFQ1" s="41"/>
      <c r="CFR1" s="41"/>
      <c r="CFS1" s="41"/>
      <c r="CFT1" s="41"/>
      <c r="CFU1" s="41"/>
      <c r="CFV1" s="41"/>
      <c r="CFW1" s="41"/>
      <c r="CFX1" s="41"/>
      <c r="CFY1" s="41"/>
      <c r="CFZ1" s="41"/>
      <c r="CGA1" s="41"/>
      <c r="CGB1" s="41"/>
      <c r="CGC1" s="41"/>
      <c r="CGD1" s="41"/>
      <c r="CGE1" s="41"/>
      <c r="CGF1" s="41"/>
      <c r="CGG1" s="41"/>
      <c r="CGH1" s="41"/>
      <c r="CGI1" s="41"/>
      <c r="CGJ1" s="41"/>
      <c r="CGK1" s="41"/>
      <c r="CGL1" s="41"/>
      <c r="CGM1" s="41"/>
      <c r="CGN1" s="41"/>
      <c r="CGO1" s="41"/>
      <c r="CGP1" s="41"/>
      <c r="CGQ1" s="41"/>
      <c r="CGR1" s="41"/>
      <c r="CGS1" s="41"/>
      <c r="CGT1" s="41"/>
      <c r="CGU1" s="41"/>
      <c r="CGV1" s="41"/>
      <c r="CGW1" s="41"/>
      <c r="CGX1" s="41"/>
      <c r="CGY1" s="41"/>
      <c r="CGZ1" s="41"/>
      <c r="CHA1" s="41"/>
      <c r="CHB1" s="41"/>
      <c r="CHC1" s="41"/>
      <c r="CHD1" s="41"/>
      <c r="CHE1" s="41"/>
      <c r="CHF1" s="41"/>
      <c r="CHG1" s="41"/>
      <c r="CHH1" s="41"/>
      <c r="CHI1" s="41"/>
      <c r="CHJ1" s="41"/>
      <c r="CHK1" s="41"/>
      <c r="CHL1" s="41"/>
      <c r="CHM1" s="41"/>
      <c r="CHN1" s="41"/>
      <c r="CHO1" s="41"/>
      <c r="CHP1" s="41"/>
      <c r="CHQ1" s="41"/>
      <c r="CHR1" s="41"/>
      <c r="CHS1" s="41"/>
      <c r="CHT1" s="41"/>
      <c r="CHU1" s="41"/>
      <c r="CHV1" s="41"/>
      <c r="CHW1" s="41"/>
      <c r="CHX1" s="41"/>
      <c r="CHY1" s="41"/>
      <c r="CHZ1" s="41"/>
      <c r="CIA1" s="41"/>
      <c r="CIB1" s="41"/>
      <c r="CIC1" s="41"/>
      <c r="CID1" s="41"/>
      <c r="CIE1" s="41"/>
      <c r="CIF1" s="41"/>
      <c r="CIG1" s="41"/>
      <c r="CIH1" s="41"/>
      <c r="CII1" s="41"/>
      <c r="CIJ1" s="41"/>
      <c r="CIK1" s="41"/>
      <c r="CIL1" s="41"/>
      <c r="CIM1" s="41"/>
      <c r="CIN1" s="41"/>
      <c r="CIO1" s="41"/>
      <c r="CIP1" s="41"/>
      <c r="CIQ1" s="41"/>
      <c r="CIR1" s="41"/>
      <c r="CIS1" s="41"/>
      <c r="CIT1" s="41"/>
      <c r="CIU1" s="41"/>
      <c r="CIV1" s="41"/>
      <c r="CIW1" s="41"/>
      <c r="CIX1" s="41"/>
      <c r="CIY1" s="41"/>
      <c r="CIZ1" s="41"/>
      <c r="CJA1" s="41"/>
      <c r="CJB1" s="41"/>
      <c r="CJC1" s="41"/>
      <c r="CJD1" s="41"/>
      <c r="CJE1" s="41"/>
      <c r="CJF1" s="41"/>
      <c r="CJG1" s="41"/>
      <c r="CJH1" s="41"/>
      <c r="CJI1" s="41"/>
      <c r="CJJ1" s="41"/>
      <c r="CJK1" s="41"/>
      <c r="CJL1" s="41"/>
      <c r="CJM1" s="41"/>
      <c r="CJN1" s="41"/>
      <c r="CJO1" s="41"/>
      <c r="CJP1" s="41"/>
      <c r="CJQ1" s="41"/>
      <c r="CJR1" s="41"/>
      <c r="CJS1" s="41"/>
      <c r="CJT1" s="41"/>
      <c r="CJU1" s="41"/>
      <c r="CJV1" s="41"/>
      <c r="CJW1" s="41"/>
      <c r="CJX1" s="41"/>
      <c r="CJY1" s="41"/>
      <c r="CJZ1" s="41"/>
      <c r="CKA1" s="41"/>
      <c r="CKB1" s="41"/>
      <c r="CKC1" s="41"/>
      <c r="CKD1" s="41"/>
      <c r="CKE1" s="41"/>
      <c r="CKF1" s="41"/>
      <c r="CKG1" s="41"/>
      <c r="CKH1" s="41"/>
      <c r="CKI1" s="41"/>
      <c r="CKJ1" s="41"/>
      <c r="CKK1" s="41"/>
      <c r="CKL1" s="41"/>
      <c r="CKM1" s="41"/>
      <c r="CKN1" s="41"/>
      <c r="CKO1" s="41"/>
      <c r="CKP1" s="41"/>
      <c r="CKQ1" s="41"/>
      <c r="CKR1" s="41"/>
      <c r="CKS1" s="41"/>
      <c r="CKT1" s="41"/>
      <c r="CKU1" s="41"/>
      <c r="CKV1" s="41"/>
      <c r="CKW1" s="41"/>
      <c r="CKX1" s="41"/>
      <c r="CKY1" s="41"/>
      <c r="CKZ1" s="41"/>
      <c r="CLA1" s="41"/>
      <c r="CLB1" s="41"/>
      <c r="CLC1" s="41"/>
      <c r="CLD1" s="41"/>
      <c r="CLE1" s="41"/>
      <c r="CLF1" s="41"/>
      <c r="CLG1" s="41"/>
      <c r="CLH1" s="41"/>
      <c r="CLI1" s="41"/>
      <c r="CLJ1" s="41"/>
      <c r="CLK1" s="41"/>
      <c r="CLL1" s="41"/>
      <c r="CLM1" s="41"/>
      <c r="CLN1" s="41"/>
      <c r="CLO1" s="41"/>
      <c r="CLP1" s="41"/>
      <c r="CLQ1" s="41"/>
      <c r="CLR1" s="41"/>
      <c r="CLS1" s="41"/>
      <c r="CLT1" s="41"/>
      <c r="CLU1" s="41"/>
      <c r="CLV1" s="41"/>
      <c r="CLW1" s="41"/>
      <c r="CLX1" s="41"/>
      <c r="CLY1" s="41"/>
      <c r="CLZ1" s="41"/>
      <c r="CMA1" s="41"/>
      <c r="CMB1" s="41"/>
      <c r="CMC1" s="41"/>
      <c r="CMD1" s="41"/>
      <c r="CME1" s="41"/>
      <c r="CMF1" s="41"/>
      <c r="CMG1" s="41"/>
      <c r="CMH1" s="41"/>
      <c r="CMI1" s="41"/>
      <c r="CMJ1" s="41"/>
      <c r="CMK1" s="41"/>
      <c r="CML1" s="41"/>
      <c r="CMM1" s="41"/>
      <c r="CMN1" s="41"/>
      <c r="CMO1" s="41"/>
      <c r="CMP1" s="41"/>
      <c r="CMQ1" s="41"/>
      <c r="CMR1" s="41"/>
      <c r="CMS1" s="41"/>
      <c r="CMT1" s="41"/>
      <c r="CMU1" s="41"/>
      <c r="CMV1" s="41"/>
      <c r="CMW1" s="41"/>
      <c r="CMX1" s="41"/>
      <c r="CMY1" s="41"/>
      <c r="CMZ1" s="41"/>
      <c r="CNA1" s="41"/>
      <c r="CNB1" s="41"/>
      <c r="CNC1" s="41"/>
      <c r="CND1" s="41"/>
      <c r="CNE1" s="41"/>
      <c r="CNF1" s="41"/>
      <c r="CNG1" s="41"/>
      <c r="CNH1" s="41"/>
      <c r="CNI1" s="41"/>
      <c r="CNJ1" s="41"/>
      <c r="CNK1" s="41"/>
      <c r="CNL1" s="41"/>
      <c r="CNM1" s="41"/>
      <c r="CNN1" s="41"/>
      <c r="CNO1" s="41"/>
      <c r="CNP1" s="41"/>
      <c r="CNQ1" s="41"/>
      <c r="CNR1" s="41"/>
      <c r="CNS1" s="41"/>
      <c r="CNT1" s="41"/>
      <c r="CNU1" s="41"/>
      <c r="CNV1" s="41"/>
      <c r="CNW1" s="41"/>
      <c r="CNX1" s="41"/>
      <c r="CNY1" s="41"/>
      <c r="CNZ1" s="41"/>
      <c r="COA1" s="41"/>
      <c r="COB1" s="41"/>
      <c r="COC1" s="41"/>
      <c r="COD1" s="41"/>
      <c r="COE1" s="41"/>
      <c r="COF1" s="41"/>
      <c r="COG1" s="41"/>
      <c r="COH1" s="41"/>
      <c r="COI1" s="41"/>
      <c r="COJ1" s="41"/>
      <c r="COK1" s="41"/>
      <c r="COL1" s="41"/>
      <c r="COM1" s="41"/>
      <c r="CON1" s="41"/>
      <c r="COO1" s="41"/>
      <c r="COP1" s="41"/>
      <c r="COQ1" s="41"/>
      <c r="COR1" s="41"/>
      <c r="COS1" s="41"/>
      <c r="COT1" s="41"/>
      <c r="COU1" s="41"/>
      <c r="COV1" s="41"/>
      <c r="COW1" s="41"/>
      <c r="COX1" s="41"/>
      <c r="COY1" s="41"/>
      <c r="COZ1" s="41"/>
      <c r="CPA1" s="41"/>
      <c r="CPB1" s="41"/>
      <c r="CPC1" s="41"/>
      <c r="CPD1" s="41"/>
      <c r="CPE1" s="41"/>
      <c r="CPF1" s="41"/>
      <c r="CPG1" s="41"/>
      <c r="CPH1" s="41"/>
      <c r="CPI1" s="41"/>
      <c r="CPJ1" s="41"/>
      <c r="CPK1" s="41"/>
      <c r="CPL1" s="41"/>
      <c r="CPM1" s="41"/>
      <c r="CPN1" s="41"/>
      <c r="CPO1" s="41"/>
      <c r="CPP1" s="41"/>
      <c r="CPQ1" s="41"/>
      <c r="CPR1" s="41"/>
      <c r="CPS1" s="41"/>
      <c r="CPT1" s="41"/>
      <c r="CPU1" s="41"/>
      <c r="CPV1" s="41"/>
      <c r="CPW1" s="41"/>
      <c r="CPX1" s="41"/>
      <c r="CPY1" s="41"/>
      <c r="CPZ1" s="41"/>
      <c r="CQA1" s="41"/>
      <c r="CQB1" s="41"/>
      <c r="CQC1" s="41"/>
      <c r="CQD1" s="41"/>
      <c r="CQE1" s="41"/>
      <c r="CQF1" s="41"/>
      <c r="CQG1" s="41"/>
      <c r="CQH1" s="41"/>
      <c r="CQI1" s="41"/>
      <c r="CQJ1" s="41"/>
      <c r="CQK1" s="41"/>
      <c r="CQL1" s="41"/>
      <c r="CQM1" s="41"/>
      <c r="CQN1" s="41"/>
      <c r="CQO1" s="41"/>
      <c r="CQP1" s="41"/>
      <c r="CQQ1" s="41"/>
      <c r="CQR1" s="41"/>
      <c r="CQS1" s="41"/>
      <c r="CQT1" s="41"/>
      <c r="CQU1" s="41"/>
      <c r="CQV1" s="41"/>
      <c r="CQW1" s="41"/>
      <c r="CQX1" s="41"/>
      <c r="CQY1" s="41"/>
      <c r="CQZ1" s="41"/>
      <c r="CRA1" s="41"/>
      <c r="CRB1" s="41"/>
      <c r="CRC1" s="41"/>
      <c r="CRD1" s="41"/>
      <c r="CRE1" s="41"/>
      <c r="CRF1" s="41"/>
      <c r="CRG1" s="41"/>
      <c r="CRH1" s="41"/>
      <c r="CRI1" s="41"/>
      <c r="CRJ1" s="41"/>
      <c r="CRK1" s="41"/>
      <c r="CRL1" s="41"/>
      <c r="CRM1" s="41"/>
      <c r="CRN1" s="41"/>
      <c r="CRO1" s="41"/>
      <c r="CRP1" s="41"/>
      <c r="CRQ1" s="41"/>
      <c r="CRR1" s="41"/>
      <c r="CRS1" s="41"/>
      <c r="CRT1" s="41"/>
      <c r="CRU1" s="41"/>
      <c r="CRV1" s="41"/>
      <c r="CRW1" s="41"/>
      <c r="CRX1" s="41"/>
      <c r="CRY1" s="41"/>
      <c r="CRZ1" s="41"/>
      <c r="CSA1" s="41"/>
      <c r="CSB1" s="41"/>
      <c r="CSC1" s="41"/>
      <c r="CSD1" s="41"/>
      <c r="CSE1" s="41"/>
      <c r="CSF1" s="41"/>
      <c r="CSG1" s="41"/>
      <c r="CSH1" s="41"/>
      <c r="CSI1" s="41"/>
      <c r="CSJ1" s="41"/>
      <c r="CSK1" s="41"/>
      <c r="CSL1" s="41"/>
      <c r="CSM1" s="41"/>
      <c r="CSN1" s="41"/>
      <c r="CSO1" s="41"/>
      <c r="CSP1" s="41"/>
      <c r="CSQ1" s="41"/>
      <c r="CSR1" s="41"/>
      <c r="CSS1" s="41"/>
      <c r="CST1" s="41"/>
      <c r="CSU1" s="41"/>
      <c r="CSV1" s="41"/>
      <c r="CSW1" s="41"/>
      <c r="CSX1" s="41"/>
      <c r="CSY1" s="41"/>
      <c r="CSZ1" s="41"/>
      <c r="CTA1" s="41"/>
      <c r="CTB1" s="41"/>
      <c r="CTC1" s="41"/>
      <c r="CTD1" s="41"/>
      <c r="CTE1" s="41"/>
      <c r="CTF1" s="41"/>
      <c r="CTG1" s="41"/>
      <c r="CTH1" s="41"/>
      <c r="CTI1" s="41"/>
      <c r="CTJ1" s="41"/>
      <c r="CTK1" s="41"/>
      <c r="CTL1" s="41"/>
      <c r="CTM1" s="41"/>
      <c r="CTN1" s="41"/>
      <c r="CTO1" s="41"/>
      <c r="CTP1" s="41"/>
      <c r="CTQ1" s="41"/>
      <c r="CTR1" s="41"/>
      <c r="CTS1" s="41"/>
      <c r="CTT1" s="41"/>
      <c r="CTU1" s="41"/>
      <c r="CTV1" s="41"/>
      <c r="CTW1" s="41"/>
      <c r="CTX1" s="41"/>
      <c r="CTY1" s="41"/>
      <c r="CTZ1" s="41"/>
      <c r="CUA1" s="41"/>
      <c r="CUB1" s="41"/>
      <c r="CUC1" s="41"/>
      <c r="CUD1" s="41"/>
      <c r="CUE1" s="41"/>
      <c r="CUF1" s="41"/>
      <c r="CUG1" s="41"/>
      <c r="CUH1" s="41"/>
      <c r="CUI1" s="41"/>
      <c r="CUJ1" s="41"/>
      <c r="CUK1" s="41"/>
      <c r="CUL1" s="41"/>
      <c r="CUM1" s="41"/>
      <c r="CUN1" s="41"/>
      <c r="CUO1" s="41"/>
      <c r="CUP1" s="41"/>
      <c r="CUQ1" s="41"/>
      <c r="CUR1" s="41"/>
      <c r="CUS1" s="41"/>
      <c r="CUT1" s="41"/>
      <c r="CUU1" s="41"/>
      <c r="CUV1" s="41"/>
      <c r="CUW1" s="41"/>
      <c r="CUX1" s="41"/>
      <c r="CUY1" s="41"/>
      <c r="CUZ1" s="41"/>
      <c r="CVA1" s="41"/>
      <c r="CVB1" s="41"/>
      <c r="CVC1" s="41"/>
      <c r="CVD1" s="41"/>
      <c r="CVE1" s="41"/>
      <c r="CVF1" s="41"/>
      <c r="CVG1" s="41"/>
      <c r="CVH1" s="41"/>
      <c r="CVI1" s="41"/>
      <c r="CVJ1" s="41"/>
      <c r="CVK1" s="41"/>
      <c r="CVL1" s="41"/>
      <c r="CVM1" s="41"/>
      <c r="CVN1" s="41"/>
      <c r="CVO1" s="41"/>
      <c r="CVP1" s="41"/>
      <c r="CVQ1" s="41"/>
      <c r="CVR1" s="41"/>
      <c r="CVS1" s="41"/>
      <c r="CVT1" s="41"/>
      <c r="CVU1" s="41"/>
      <c r="CVV1" s="41"/>
      <c r="CVW1" s="41"/>
      <c r="CVX1" s="41"/>
      <c r="CVY1" s="41"/>
      <c r="CVZ1" s="41"/>
      <c r="CWA1" s="41"/>
      <c r="CWB1" s="41"/>
      <c r="CWC1" s="41"/>
      <c r="CWD1" s="41"/>
      <c r="CWE1" s="41"/>
      <c r="CWF1" s="41"/>
      <c r="CWG1" s="41"/>
      <c r="CWH1" s="41"/>
      <c r="CWI1" s="41"/>
      <c r="CWJ1" s="41"/>
      <c r="CWK1" s="41"/>
      <c r="CWL1" s="41"/>
      <c r="CWM1" s="41"/>
      <c r="CWN1" s="41"/>
      <c r="CWO1" s="41"/>
      <c r="CWP1" s="41"/>
      <c r="CWQ1" s="41"/>
      <c r="CWR1" s="41"/>
      <c r="CWS1" s="41"/>
      <c r="CWT1" s="41"/>
      <c r="CWU1" s="41"/>
      <c r="CWV1" s="41"/>
      <c r="CWW1" s="41"/>
      <c r="CWX1" s="41"/>
      <c r="CWY1" s="41"/>
      <c r="CWZ1" s="41"/>
      <c r="CXA1" s="41"/>
      <c r="CXB1" s="41"/>
      <c r="CXC1" s="41"/>
      <c r="CXD1" s="41"/>
      <c r="CXE1" s="41"/>
      <c r="CXF1" s="41"/>
      <c r="CXG1" s="41"/>
      <c r="CXH1" s="41"/>
      <c r="CXI1" s="41"/>
      <c r="CXJ1" s="41"/>
      <c r="CXK1" s="41"/>
      <c r="CXL1" s="41"/>
      <c r="CXM1" s="41"/>
      <c r="CXN1" s="41"/>
      <c r="CXO1" s="41"/>
      <c r="CXP1" s="41"/>
      <c r="CXQ1" s="41"/>
      <c r="CXR1" s="41"/>
      <c r="CXS1" s="41"/>
      <c r="CXT1" s="41"/>
      <c r="CXU1" s="41"/>
      <c r="CXV1" s="41"/>
      <c r="CXW1" s="41"/>
      <c r="CXX1" s="41"/>
      <c r="CXY1" s="41"/>
      <c r="CXZ1" s="41"/>
      <c r="CYA1" s="41"/>
      <c r="CYB1" s="41"/>
      <c r="CYC1" s="41"/>
      <c r="CYD1" s="41"/>
      <c r="CYE1" s="41"/>
      <c r="CYF1" s="41"/>
      <c r="CYG1" s="41"/>
      <c r="CYH1" s="41"/>
      <c r="CYI1" s="41"/>
      <c r="CYJ1" s="41"/>
      <c r="CYK1" s="41"/>
      <c r="CYL1" s="41"/>
      <c r="CYM1" s="41"/>
      <c r="CYN1" s="41"/>
      <c r="CYO1" s="41"/>
      <c r="CYP1" s="41"/>
      <c r="CYQ1" s="41"/>
      <c r="CYR1" s="41"/>
      <c r="CYS1" s="41"/>
      <c r="CYT1" s="41"/>
      <c r="CYU1" s="41"/>
      <c r="CYV1" s="41"/>
      <c r="CYW1" s="41"/>
      <c r="CYX1" s="41"/>
      <c r="CYY1" s="41"/>
      <c r="CYZ1" s="41"/>
      <c r="CZA1" s="41"/>
      <c r="CZB1" s="41"/>
      <c r="CZC1" s="41"/>
      <c r="CZD1" s="41"/>
      <c r="CZE1" s="41"/>
      <c r="CZF1" s="41"/>
      <c r="CZG1" s="41"/>
      <c r="CZH1" s="41"/>
      <c r="CZI1" s="41"/>
      <c r="CZJ1" s="41"/>
      <c r="CZK1" s="41"/>
      <c r="CZL1" s="41"/>
      <c r="CZM1" s="41"/>
      <c r="CZN1" s="41"/>
      <c r="CZO1" s="41"/>
      <c r="CZP1" s="41"/>
      <c r="CZQ1" s="41"/>
      <c r="CZR1" s="41"/>
      <c r="CZS1" s="41"/>
      <c r="CZT1" s="41"/>
      <c r="CZU1" s="41"/>
      <c r="CZV1" s="41"/>
      <c r="CZW1" s="41"/>
      <c r="CZX1" s="41"/>
      <c r="CZY1" s="41"/>
      <c r="CZZ1" s="41"/>
      <c r="DAA1" s="41"/>
      <c r="DAB1" s="41"/>
      <c r="DAC1" s="41"/>
      <c r="DAD1" s="41"/>
      <c r="DAE1" s="41"/>
      <c r="DAF1" s="41"/>
      <c r="DAG1" s="41"/>
      <c r="DAH1" s="41"/>
      <c r="DAI1" s="41"/>
      <c r="DAJ1" s="41"/>
      <c r="DAK1" s="41"/>
      <c r="DAL1" s="41"/>
      <c r="DAM1" s="41"/>
      <c r="DAN1" s="41"/>
      <c r="DAO1" s="41"/>
      <c r="DAP1" s="41"/>
      <c r="DAQ1" s="41"/>
      <c r="DAR1" s="41"/>
      <c r="DAS1" s="41"/>
      <c r="DAT1" s="41"/>
      <c r="DAU1" s="41"/>
      <c r="DAV1" s="41"/>
      <c r="DAW1" s="41"/>
      <c r="DAX1" s="41"/>
      <c r="DAY1" s="41"/>
      <c r="DAZ1" s="41"/>
      <c r="DBA1" s="41"/>
      <c r="DBB1" s="41"/>
      <c r="DBC1" s="41"/>
      <c r="DBD1" s="41"/>
      <c r="DBE1" s="41"/>
      <c r="DBF1" s="41"/>
      <c r="DBG1" s="41"/>
      <c r="DBH1" s="41"/>
      <c r="DBI1" s="41"/>
      <c r="DBJ1" s="41"/>
      <c r="DBK1" s="41"/>
      <c r="DBL1" s="41"/>
      <c r="DBM1" s="41"/>
      <c r="DBN1" s="41"/>
      <c r="DBO1" s="41"/>
      <c r="DBP1" s="41"/>
      <c r="DBQ1" s="41"/>
      <c r="DBR1" s="41"/>
      <c r="DBS1" s="41"/>
      <c r="DBT1" s="41"/>
      <c r="DBU1" s="41"/>
      <c r="DBV1" s="41"/>
      <c r="DBW1" s="41"/>
      <c r="DBX1" s="41"/>
      <c r="DBY1" s="41"/>
      <c r="DBZ1" s="41"/>
      <c r="DCA1" s="41"/>
      <c r="DCB1" s="41"/>
      <c r="DCC1" s="41"/>
      <c r="DCD1" s="41"/>
      <c r="DCE1" s="41"/>
      <c r="DCF1" s="41"/>
      <c r="DCG1" s="41"/>
      <c r="DCH1" s="41"/>
      <c r="DCI1" s="41"/>
      <c r="DCJ1" s="41"/>
      <c r="DCK1" s="41"/>
      <c r="DCL1" s="41"/>
      <c r="DCM1" s="41"/>
      <c r="DCN1" s="41"/>
      <c r="DCO1" s="41"/>
      <c r="DCP1" s="41"/>
      <c r="DCQ1" s="41"/>
      <c r="DCR1" s="41"/>
      <c r="DCS1" s="41"/>
      <c r="DCT1" s="41"/>
      <c r="DCU1" s="41"/>
      <c r="DCV1" s="41"/>
      <c r="DCW1" s="41"/>
      <c r="DCX1" s="41"/>
      <c r="DCY1" s="41"/>
      <c r="DCZ1" s="41"/>
      <c r="DDA1" s="41"/>
      <c r="DDB1" s="41"/>
      <c r="DDC1" s="41"/>
      <c r="DDD1" s="41"/>
      <c r="DDE1" s="41"/>
      <c r="DDF1" s="41"/>
      <c r="DDG1" s="41"/>
      <c r="DDH1" s="41"/>
      <c r="DDI1" s="41"/>
      <c r="DDJ1" s="41"/>
      <c r="DDK1" s="41"/>
      <c r="DDL1" s="41"/>
      <c r="DDM1" s="41"/>
      <c r="DDN1" s="41"/>
      <c r="DDO1" s="41"/>
      <c r="DDP1" s="41"/>
      <c r="DDQ1" s="41"/>
      <c r="DDR1" s="41"/>
      <c r="DDS1" s="41"/>
      <c r="DDT1" s="41"/>
      <c r="DDU1" s="41"/>
      <c r="DDV1" s="41"/>
      <c r="DDW1" s="41"/>
      <c r="DDX1" s="41"/>
      <c r="DDY1" s="41"/>
      <c r="DDZ1" s="41"/>
      <c r="DEA1" s="41"/>
      <c r="DEB1" s="41"/>
      <c r="DEC1" s="41"/>
      <c r="DED1" s="41"/>
      <c r="DEE1" s="41"/>
      <c r="DEF1" s="41"/>
      <c r="DEG1" s="41"/>
      <c r="DEH1" s="41"/>
      <c r="DEI1" s="41"/>
      <c r="DEJ1" s="41"/>
      <c r="DEK1" s="41"/>
      <c r="DEL1" s="41"/>
      <c r="DEM1" s="41"/>
      <c r="DEN1" s="41"/>
      <c r="DEO1" s="41"/>
      <c r="DEP1" s="41"/>
      <c r="DEQ1" s="41"/>
      <c r="DER1" s="41"/>
      <c r="DES1" s="41"/>
      <c r="DET1" s="41"/>
      <c r="DEU1" s="41"/>
      <c r="DEV1" s="41"/>
      <c r="DEW1" s="41"/>
      <c r="DEX1" s="41"/>
      <c r="DEY1" s="41"/>
      <c r="DEZ1" s="41"/>
      <c r="DFA1" s="41"/>
      <c r="DFB1" s="41"/>
      <c r="DFC1" s="41"/>
      <c r="DFD1" s="41"/>
      <c r="DFE1" s="41"/>
      <c r="DFF1" s="41"/>
      <c r="DFG1" s="41"/>
      <c r="DFH1" s="41"/>
      <c r="DFI1" s="41"/>
      <c r="DFJ1" s="41"/>
      <c r="DFK1" s="41"/>
      <c r="DFL1" s="41"/>
      <c r="DFM1" s="41"/>
      <c r="DFN1" s="41"/>
      <c r="DFO1" s="41"/>
      <c r="DFP1" s="41"/>
      <c r="DFQ1" s="41"/>
      <c r="DFR1" s="41"/>
      <c r="DFS1" s="41"/>
      <c r="DFT1" s="41"/>
      <c r="DFU1" s="41"/>
      <c r="DFV1" s="41"/>
      <c r="DFW1" s="41"/>
      <c r="DFX1" s="41"/>
      <c r="DFY1" s="41"/>
      <c r="DFZ1" s="41"/>
      <c r="DGA1" s="41"/>
      <c r="DGB1" s="41"/>
      <c r="DGC1" s="41"/>
      <c r="DGD1" s="41"/>
      <c r="DGE1" s="41"/>
      <c r="DGF1" s="41"/>
      <c r="DGG1" s="41"/>
      <c r="DGH1" s="41"/>
      <c r="DGI1" s="41"/>
      <c r="DGJ1" s="41"/>
      <c r="DGK1" s="41"/>
      <c r="DGL1" s="41"/>
      <c r="DGM1" s="41"/>
      <c r="DGN1" s="41"/>
      <c r="DGO1" s="41"/>
      <c r="DGP1" s="41"/>
      <c r="DGQ1" s="41"/>
      <c r="DGR1" s="41"/>
      <c r="DGS1" s="41"/>
      <c r="DGT1" s="41"/>
      <c r="DGU1" s="41"/>
      <c r="DGV1" s="41"/>
      <c r="DGW1" s="41"/>
      <c r="DGX1" s="41"/>
      <c r="DGY1" s="41"/>
      <c r="DGZ1" s="41"/>
      <c r="DHA1" s="41"/>
      <c r="DHB1" s="41"/>
      <c r="DHC1" s="41"/>
      <c r="DHD1" s="41"/>
      <c r="DHE1" s="41"/>
      <c r="DHF1" s="41"/>
      <c r="DHG1" s="41"/>
      <c r="DHH1" s="41"/>
      <c r="DHI1" s="41"/>
      <c r="DHJ1" s="41"/>
      <c r="DHK1" s="41"/>
      <c r="DHL1" s="41"/>
      <c r="DHM1" s="41"/>
      <c r="DHN1" s="41"/>
      <c r="DHO1" s="41"/>
      <c r="DHP1" s="41"/>
      <c r="DHQ1" s="41"/>
      <c r="DHR1" s="41"/>
      <c r="DHS1" s="41"/>
      <c r="DHT1" s="41"/>
      <c r="DHU1" s="41"/>
      <c r="DHV1" s="41"/>
      <c r="DHW1" s="41"/>
      <c r="DHX1" s="41"/>
      <c r="DHY1" s="41"/>
      <c r="DHZ1" s="41"/>
      <c r="DIA1" s="41"/>
      <c r="DIB1" s="41"/>
      <c r="DIC1" s="41"/>
      <c r="DID1" s="41"/>
      <c r="DIE1" s="41"/>
      <c r="DIF1" s="41"/>
      <c r="DIG1" s="41"/>
      <c r="DIH1" s="41"/>
      <c r="DII1" s="41"/>
      <c r="DIJ1" s="41"/>
      <c r="DIK1" s="41"/>
      <c r="DIL1" s="41"/>
      <c r="DIM1" s="41"/>
      <c r="DIN1" s="41"/>
      <c r="DIO1" s="41"/>
      <c r="DIP1" s="41"/>
      <c r="DIQ1" s="41"/>
      <c r="DIR1" s="41"/>
      <c r="DIS1" s="41"/>
      <c r="DIT1" s="41"/>
      <c r="DIU1" s="41"/>
      <c r="DIV1" s="41"/>
      <c r="DIW1" s="41"/>
      <c r="DIX1" s="41"/>
      <c r="DIY1" s="41"/>
      <c r="DIZ1" s="41"/>
      <c r="DJA1" s="41"/>
      <c r="DJB1" s="41"/>
      <c r="DJC1" s="41"/>
      <c r="DJD1" s="41"/>
      <c r="DJE1" s="41"/>
      <c r="DJF1" s="41"/>
      <c r="DJG1" s="41"/>
      <c r="DJH1" s="41"/>
      <c r="DJI1" s="41"/>
      <c r="DJJ1" s="41"/>
      <c r="DJK1" s="41"/>
      <c r="DJL1" s="41"/>
      <c r="DJM1" s="41"/>
      <c r="DJN1" s="41"/>
      <c r="DJO1" s="41"/>
      <c r="DJP1" s="41"/>
      <c r="DJQ1" s="41"/>
      <c r="DJR1" s="41"/>
      <c r="DJS1" s="41"/>
      <c r="DJT1" s="41"/>
      <c r="DJU1" s="41"/>
      <c r="DJV1" s="41"/>
      <c r="DJW1" s="41"/>
      <c r="DJX1" s="41"/>
      <c r="DJY1" s="41"/>
      <c r="DJZ1" s="41"/>
      <c r="DKA1" s="41"/>
      <c r="DKB1" s="41"/>
      <c r="DKC1" s="41"/>
      <c r="DKD1" s="41"/>
      <c r="DKE1" s="41"/>
      <c r="DKF1" s="41"/>
      <c r="DKG1" s="41"/>
      <c r="DKH1" s="41"/>
      <c r="DKI1" s="41"/>
      <c r="DKJ1" s="41"/>
      <c r="DKK1" s="41"/>
      <c r="DKL1" s="41"/>
      <c r="DKM1" s="41"/>
      <c r="DKN1" s="41"/>
      <c r="DKO1" s="41"/>
      <c r="DKP1" s="41"/>
      <c r="DKQ1" s="41"/>
      <c r="DKR1" s="41"/>
      <c r="DKS1" s="41"/>
      <c r="DKT1" s="41"/>
      <c r="DKU1" s="41"/>
      <c r="DKV1" s="41"/>
      <c r="DKW1" s="41"/>
      <c r="DKX1" s="41"/>
      <c r="DKY1" s="41"/>
      <c r="DKZ1" s="41"/>
      <c r="DLA1" s="41"/>
      <c r="DLB1" s="41"/>
      <c r="DLC1" s="41"/>
      <c r="DLD1" s="41"/>
      <c r="DLE1" s="41"/>
      <c r="DLF1" s="41"/>
      <c r="DLG1" s="41"/>
      <c r="DLH1" s="41"/>
      <c r="DLI1" s="41"/>
      <c r="DLJ1" s="41"/>
      <c r="DLK1" s="41"/>
      <c r="DLL1" s="41"/>
      <c r="DLM1" s="41"/>
      <c r="DLN1" s="41"/>
      <c r="DLO1" s="41"/>
      <c r="DLP1" s="41"/>
      <c r="DLQ1" s="41"/>
      <c r="DLR1" s="41"/>
      <c r="DLS1" s="41"/>
      <c r="DLT1" s="41"/>
      <c r="DLU1" s="41"/>
      <c r="DLV1" s="41"/>
      <c r="DLW1" s="41"/>
      <c r="DLX1" s="41"/>
      <c r="DLY1" s="41"/>
      <c r="DLZ1" s="41"/>
      <c r="DMA1" s="41"/>
      <c r="DMB1" s="41"/>
      <c r="DMC1" s="41"/>
      <c r="DMD1" s="41"/>
      <c r="DME1" s="41"/>
      <c r="DMF1" s="41"/>
      <c r="DMG1" s="41"/>
      <c r="DMH1" s="41"/>
      <c r="DMI1" s="41"/>
      <c r="DMJ1" s="41"/>
      <c r="DMK1" s="41"/>
      <c r="DML1" s="41"/>
      <c r="DMM1" s="41"/>
      <c r="DMN1" s="41"/>
      <c r="DMO1" s="41"/>
      <c r="DMP1" s="41"/>
      <c r="DMQ1" s="41"/>
      <c r="DMR1" s="41"/>
      <c r="DMS1" s="41"/>
      <c r="DMT1" s="41"/>
      <c r="DMU1" s="41"/>
      <c r="DMV1" s="41"/>
      <c r="DMW1" s="41"/>
      <c r="DMX1" s="41"/>
      <c r="DMY1" s="41"/>
      <c r="DMZ1" s="41"/>
      <c r="DNA1" s="41"/>
      <c r="DNB1" s="41"/>
      <c r="DNC1" s="41"/>
      <c r="DND1" s="41"/>
      <c r="DNE1" s="41"/>
      <c r="DNF1" s="41"/>
      <c r="DNG1" s="41"/>
      <c r="DNH1" s="41"/>
      <c r="DNI1" s="41"/>
      <c r="DNJ1" s="41"/>
      <c r="DNK1" s="41"/>
      <c r="DNL1" s="41"/>
      <c r="DNM1" s="41"/>
      <c r="DNN1" s="41"/>
      <c r="DNO1" s="41"/>
      <c r="DNP1" s="41"/>
      <c r="DNQ1" s="41"/>
      <c r="DNR1" s="41"/>
      <c r="DNS1" s="41"/>
      <c r="DNT1" s="41"/>
      <c r="DNU1" s="41"/>
      <c r="DNV1" s="41"/>
      <c r="DNW1" s="41"/>
      <c r="DNX1" s="41"/>
      <c r="DNY1" s="41"/>
      <c r="DNZ1" s="41"/>
      <c r="DOA1" s="41"/>
      <c r="DOB1" s="41"/>
      <c r="DOC1" s="41"/>
      <c r="DOD1" s="41"/>
      <c r="DOE1" s="41"/>
      <c r="DOF1" s="41"/>
      <c r="DOG1" s="41"/>
      <c r="DOH1" s="41"/>
      <c r="DOI1" s="41"/>
      <c r="DOJ1" s="41"/>
      <c r="DOK1" s="41"/>
      <c r="DOL1" s="41"/>
      <c r="DOM1" s="41"/>
      <c r="DON1" s="41"/>
      <c r="DOO1" s="41"/>
      <c r="DOP1" s="41"/>
      <c r="DOQ1" s="41"/>
      <c r="DOR1" s="41"/>
      <c r="DOS1" s="41"/>
      <c r="DOT1" s="41"/>
      <c r="DOU1" s="41"/>
      <c r="DOV1" s="41"/>
      <c r="DOW1" s="41"/>
      <c r="DOX1" s="41"/>
      <c r="DOY1" s="41"/>
      <c r="DOZ1" s="41"/>
      <c r="DPA1" s="41"/>
      <c r="DPB1" s="41"/>
      <c r="DPC1" s="41"/>
      <c r="DPD1" s="41"/>
      <c r="DPE1" s="41"/>
      <c r="DPF1" s="41"/>
      <c r="DPG1" s="41"/>
      <c r="DPH1" s="41"/>
      <c r="DPI1" s="41"/>
      <c r="DPJ1" s="41"/>
      <c r="DPK1" s="41"/>
      <c r="DPL1" s="41"/>
      <c r="DPM1" s="41"/>
      <c r="DPN1" s="41"/>
      <c r="DPO1" s="41"/>
      <c r="DPP1" s="41"/>
      <c r="DPQ1" s="41"/>
      <c r="DPR1" s="41"/>
      <c r="DPS1" s="41"/>
      <c r="DPT1" s="41"/>
      <c r="DPU1" s="41"/>
      <c r="DPV1" s="41"/>
      <c r="DPW1" s="41"/>
      <c r="DPX1" s="41"/>
      <c r="DPY1" s="41"/>
      <c r="DPZ1" s="41"/>
      <c r="DQA1" s="41"/>
      <c r="DQB1" s="41"/>
      <c r="DQC1" s="41"/>
      <c r="DQD1" s="41"/>
      <c r="DQE1" s="41"/>
      <c r="DQF1" s="41"/>
      <c r="DQG1" s="41"/>
      <c r="DQH1" s="41"/>
      <c r="DQI1" s="41"/>
      <c r="DQJ1" s="41"/>
      <c r="DQK1" s="41"/>
      <c r="DQL1" s="41"/>
      <c r="DQM1" s="41"/>
      <c r="DQN1" s="41"/>
      <c r="DQO1" s="41"/>
      <c r="DQP1" s="41"/>
      <c r="DQQ1" s="41"/>
      <c r="DQR1" s="41"/>
      <c r="DQS1" s="41"/>
      <c r="DQT1" s="41"/>
      <c r="DQU1" s="41"/>
      <c r="DQV1" s="41"/>
      <c r="DQW1" s="41"/>
      <c r="DQX1" s="41"/>
      <c r="DQY1" s="41"/>
      <c r="DQZ1" s="41"/>
      <c r="DRA1" s="41"/>
      <c r="DRB1" s="41"/>
      <c r="DRC1" s="41"/>
      <c r="DRD1" s="41"/>
      <c r="DRE1" s="41"/>
      <c r="DRF1" s="41"/>
      <c r="DRG1" s="41"/>
      <c r="DRH1" s="41"/>
      <c r="DRI1" s="41"/>
      <c r="DRJ1" s="41"/>
      <c r="DRK1" s="41"/>
      <c r="DRL1" s="41"/>
      <c r="DRM1" s="41"/>
      <c r="DRN1" s="41"/>
      <c r="DRO1" s="41"/>
      <c r="DRP1" s="41"/>
      <c r="DRQ1" s="41"/>
      <c r="DRR1" s="41"/>
      <c r="DRS1" s="41"/>
      <c r="DRT1" s="41"/>
      <c r="DRU1" s="41"/>
      <c r="DRV1" s="41"/>
      <c r="DRW1" s="41"/>
      <c r="DRX1" s="41"/>
      <c r="DRY1" s="41"/>
      <c r="DRZ1" s="41"/>
      <c r="DSA1" s="41"/>
      <c r="DSB1" s="41"/>
      <c r="DSC1" s="41"/>
      <c r="DSD1" s="41"/>
      <c r="DSE1" s="41"/>
      <c r="DSF1" s="41"/>
      <c r="DSG1" s="41"/>
      <c r="DSH1" s="41"/>
      <c r="DSI1" s="41"/>
      <c r="DSJ1" s="41"/>
      <c r="DSK1" s="41"/>
      <c r="DSL1" s="41"/>
      <c r="DSM1" s="41"/>
      <c r="DSN1" s="41"/>
      <c r="DSO1" s="41"/>
      <c r="DSP1" s="41"/>
      <c r="DSQ1" s="41"/>
      <c r="DSR1" s="41"/>
      <c r="DSS1" s="41"/>
      <c r="DST1" s="41"/>
      <c r="DSU1" s="41"/>
      <c r="DSV1" s="41"/>
      <c r="DSW1" s="41"/>
      <c r="DSX1" s="41"/>
      <c r="DSY1" s="41"/>
      <c r="DSZ1" s="41"/>
      <c r="DTA1" s="41"/>
      <c r="DTB1" s="41"/>
      <c r="DTC1" s="41"/>
      <c r="DTD1" s="41"/>
      <c r="DTE1" s="41"/>
      <c r="DTF1" s="41"/>
      <c r="DTG1" s="41"/>
      <c r="DTH1" s="41"/>
      <c r="DTI1" s="41"/>
      <c r="DTJ1" s="41"/>
      <c r="DTK1" s="41"/>
      <c r="DTL1" s="41"/>
      <c r="DTM1" s="41"/>
      <c r="DTN1" s="41"/>
      <c r="DTO1" s="41"/>
      <c r="DTP1" s="41"/>
      <c r="DTQ1" s="41"/>
      <c r="DTR1" s="41"/>
      <c r="DTS1" s="41"/>
      <c r="DTT1" s="41"/>
      <c r="DTU1" s="41"/>
      <c r="DTV1" s="41"/>
      <c r="DTW1" s="41"/>
      <c r="DTX1" s="41"/>
      <c r="DTY1" s="41"/>
      <c r="DTZ1" s="41"/>
      <c r="DUA1" s="41"/>
      <c r="DUB1" s="41"/>
      <c r="DUC1" s="41"/>
      <c r="DUD1" s="41"/>
      <c r="DUE1" s="41"/>
      <c r="DUF1" s="41"/>
      <c r="DUG1" s="41"/>
      <c r="DUH1" s="41"/>
      <c r="DUI1" s="41"/>
      <c r="DUJ1" s="41"/>
      <c r="DUK1" s="41"/>
      <c r="DUL1" s="41"/>
      <c r="DUM1" s="41"/>
      <c r="DUN1" s="41"/>
      <c r="DUO1" s="41"/>
      <c r="DUP1" s="41"/>
      <c r="DUQ1" s="41"/>
      <c r="DUR1" s="41"/>
      <c r="DUS1" s="41"/>
      <c r="DUT1" s="41"/>
      <c r="DUU1" s="41"/>
      <c r="DUV1" s="41"/>
      <c r="DUW1" s="41"/>
      <c r="DUX1" s="41"/>
      <c r="DUY1" s="41"/>
      <c r="DUZ1" s="41"/>
      <c r="DVA1" s="41"/>
      <c r="DVB1" s="41"/>
      <c r="DVC1" s="41"/>
      <c r="DVD1" s="41"/>
      <c r="DVE1" s="41"/>
      <c r="DVF1" s="41"/>
      <c r="DVG1" s="41"/>
      <c r="DVH1" s="41"/>
      <c r="DVI1" s="41"/>
      <c r="DVJ1" s="41"/>
      <c r="DVK1" s="41"/>
      <c r="DVL1" s="41"/>
      <c r="DVM1" s="41"/>
      <c r="DVN1" s="41"/>
      <c r="DVO1" s="41"/>
      <c r="DVP1" s="41"/>
      <c r="DVQ1" s="41"/>
      <c r="DVR1" s="41"/>
      <c r="DVS1" s="41"/>
      <c r="DVT1" s="41"/>
      <c r="DVU1" s="41"/>
      <c r="DVV1" s="41"/>
      <c r="DVW1" s="41"/>
      <c r="DVX1" s="41"/>
      <c r="DVY1" s="41"/>
      <c r="DVZ1" s="41"/>
      <c r="DWA1" s="41"/>
      <c r="DWB1" s="41"/>
      <c r="DWC1" s="41"/>
      <c r="DWD1" s="41"/>
      <c r="DWE1" s="41"/>
      <c r="DWF1" s="41"/>
      <c r="DWG1" s="41"/>
      <c r="DWH1" s="41"/>
      <c r="DWI1" s="41"/>
      <c r="DWJ1" s="41"/>
      <c r="DWK1" s="41"/>
      <c r="DWL1" s="41"/>
      <c r="DWM1" s="41"/>
      <c r="DWN1" s="41"/>
      <c r="DWO1" s="41"/>
      <c r="DWP1" s="41"/>
      <c r="DWQ1" s="41"/>
      <c r="DWR1" s="41"/>
      <c r="DWS1" s="41"/>
      <c r="DWT1" s="41"/>
      <c r="DWU1" s="41"/>
      <c r="DWV1" s="41"/>
      <c r="DWW1" s="41"/>
      <c r="DWX1" s="41"/>
      <c r="DWY1" s="41"/>
      <c r="DWZ1" s="41"/>
      <c r="DXA1" s="41"/>
      <c r="DXB1" s="41"/>
      <c r="DXC1" s="41"/>
      <c r="DXD1" s="41"/>
      <c r="DXE1" s="41"/>
      <c r="DXF1" s="41"/>
      <c r="DXG1" s="41"/>
      <c r="DXH1" s="41"/>
      <c r="DXI1" s="41"/>
      <c r="DXJ1" s="41"/>
      <c r="DXK1" s="41"/>
      <c r="DXL1" s="41"/>
      <c r="DXM1" s="41"/>
      <c r="DXN1" s="41"/>
      <c r="DXO1" s="41"/>
      <c r="DXP1" s="41"/>
      <c r="DXQ1" s="41"/>
      <c r="DXR1" s="41"/>
      <c r="DXS1" s="41"/>
      <c r="DXT1" s="41"/>
      <c r="DXU1" s="41"/>
      <c r="DXV1" s="41"/>
      <c r="DXW1" s="41"/>
      <c r="DXX1" s="41"/>
      <c r="DXY1" s="41"/>
      <c r="DXZ1" s="41"/>
      <c r="DYA1" s="41"/>
      <c r="DYB1" s="41"/>
      <c r="DYC1" s="41"/>
      <c r="DYD1" s="41"/>
      <c r="DYE1" s="41"/>
      <c r="DYF1" s="41"/>
      <c r="DYG1" s="41"/>
      <c r="DYH1" s="41"/>
      <c r="DYI1" s="41"/>
      <c r="DYJ1" s="41"/>
      <c r="DYK1" s="41"/>
      <c r="DYL1" s="41"/>
      <c r="DYM1" s="41"/>
      <c r="DYN1" s="41"/>
      <c r="DYO1" s="41"/>
      <c r="DYP1" s="41"/>
      <c r="DYQ1" s="41"/>
      <c r="DYR1" s="41"/>
      <c r="DYS1" s="41"/>
      <c r="DYT1" s="41"/>
      <c r="DYU1" s="41"/>
      <c r="DYV1" s="41"/>
      <c r="DYW1" s="41"/>
      <c r="DYX1" s="41"/>
      <c r="DYY1" s="41"/>
      <c r="DYZ1" s="41"/>
      <c r="DZA1" s="41"/>
      <c r="DZB1" s="41"/>
      <c r="DZC1" s="41"/>
      <c r="DZD1" s="41"/>
      <c r="DZE1" s="41"/>
      <c r="DZF1" s="41"/>
      <c r="DZG1" s="41"/>
      <c r="DZH1" s="41"/>
      <c r="DZI1" s="41"/>
      <c r="DZJ1" s="41"/>
      <c r="DZK1" s="41"/>
      <c r="DZL1" s="41"/>
      <c r="DZM1" s="41"/>
      <c r="DZN1" s="41"/>
      <c r="DZO1" s="41"/>
      <c r="DZP1" s="41"/>
      <c r="DZQ1" s="41"/>
      <c r="DZR1" s="41"/>
      <c r="DZS1" s="41"/>
      <c r="DZT1" s="41"/>
      <c r="DZU1" s="41"/>
      <c r="DZV1" s="41"/>
      <c r="DZW1" s="41"/>
      <c r="DZX1" s="41"/>
      <c r="DZY1" s="41"/>
      <c r="DZZ1" s="41"/>
      <c r="EAA1" s="41"/>
      <c r="EAB1" s="41"/>
      <c r="EAC1" s="41"/>
      <c r="EAD1" s="41"/>
      <c r="EAE1" s="41"/>
      <c r="EAF1" s="41"/>
      <c r="EAG1" s="41"/>
      <c r="EAH1" s="41"/>
      <c r="EAI1" s="41"/>
      <c r="EAJ1" s="41"/>
      <c r="EAK1" s="41"/>
      <c r="EAL1" s="41"/>
      <c r="EAM1" s="41"/>
      <c r="EAN1" s="41"/>
      <c r="EAO1" s="41"/>
      <c r="EAP1" s="41"/>
      <c r="EAQ1" s="41"/>
      <c r="EAR1" s="41"/>
      <c r="EAS1" s="41"/>
      <c r="EAT1" s="41"/>
      <c r="EAU1" s="41"/>
      <c r="EAV1" s="41"/>
      <c r="EAW1" s="41"/>
      <c r="EAX1" s="41"/>
      <c r="EAY1" s="41"/>
      <c r="EAZ1" s="41"/>
      <c r="EBA1" s="41"/>
      <c r="EBB1" s="41"/>
      <c r="EBC1" s="41"/>
      <c r="EBD1" s="41"/>
      <c r="EBE1" s="41"/>
      <c r="EBF1" s="41"/>
      <c r="EBG1" s="41"/>
      <c r="EBH1" s="41"/>
      <c r="EBI1" s="41"/>
      <c r="EBJ1" s="41"/>
      <c r="EBK1" s="41"/>
      <c r="EBL1" s="41"/>
      <c r="EBM1" s="41"/>
      <c r="EBN1" s="41"/>
      <c r="EBO1" s="41"/>
      <c r="EBP1" s="41"/>
      <c r="EBQ1" s="41"/>
      <c r="EBR1" s="41"/>
      <c r="EBS1" s="41"/>
      <c r="EBT1" s="41"/>
      <c r="EBU1" s="41"/>
      <c r="EBV1" s="41"/>
      <c r="EBW1" s="41"/>
      <c r="EBX1" s="41"/>
      <c r="EBY1" s="41"/>
      <c r="EBZ1" s="41"/>
      <c r="ECA1" s="41"/>
      <c r="ECB1" s="41"/>
      <c r="ECC1" s="41"/>
      <c r="ECD1" s="41"/>
      <c r="ECE1" s="41"/>
      <c r="ECF1" s="41"/>
      <c r="ECG1" s="41"/>
      <c r="ECH1" s="41"/>
      <c r="ECI1" s="41"/>
      <c r="ECJ1" s="41"/>
      <c r="ECK1" s="41"/>
      <c r="ECL1" s="41"/>
      <c r="ECM1" s="41"/>
      <c r="ECN1" s="41"/>
      <c r="ECO1" s="41"/>
      <c r="ECP1" s="41"/>
      <c r="ECQ1" s="41"/>
      <c r="ECR1" s="41"/>
      <c r="ECS1" s="41"/>
      <c r="ECT1" s="41"/>
      <c r="ECU1" s="41"/>
      <c r="ECV1" s="41"/>
      <c r="ECW1" s="41"/>
      <c r="ECX1" s="41"/>
      <c r="ECY1" s="41"/>
      <c r="ECZ1" s="41"/>
      <c r="EDA1" s="41"/>
      <c r="EDB1" s="41"/>
      <c r="EDC1" s="41"/>
      <c r="EDD1" s="41"/>
      <c r="EDE1" s="41"/>
      <c r="EDF1" s="41"/>
      <c r="EDG1" s="41"/>
      <c r="EDH1" s="41"/>
      <c r="EDI1" s="41"/>
      <c r="EDJ1" s="41"/>
      <c r="EDK1" s="41"/>
      <c r="EDL1" s="41"/>
      <c r="EDM1" s="41"/>
      <c r="EDN1" s="41"/>
      <c r="EDO1" s="41"/>
      <c r="EDP1" s="41"/>
      <c r="EDQ1" s="41"/>
      <c r="EDR1" s="41"/>
      <c r="EDS1" s="41"/>
      <c r="EDT1" s="41"/>
      <c r="EDU1" s="41"/>
      <c r="EDV1" s="41"/>
      <c r="EDW1" s="41"/>
      <c r="EDX1" s="41"/>
      <c r="EDY1" s="41"/>
      <c r="EDZ1" s="41"/>
      <c r="EEA1" s="41"/>
      <c r="EEB1" s="41"/>
      <c r="EEC1" s="41"/>
      <c r="EED1" s="41"/>
      <c r="EEE1" s="41"/>
      <c r="EEF1" s="41"/>
      <c r="EEG1" s="41"/>
      <c r="EEH1" s="41"/>
      <c r="EEI1" s="41"/>
      <c r="EEJ1" s="41"/>
      <c r="EEK1" s="41"/>
      <c r="EEL1" s="41"/>
      <c r="EEM1" s="41"/>
      <c r="EEN1" s="41"/>
      <c r="EEO1" s="41"/>
      <c r="EEP1" s="41"/>
      <c r="EEQ1" s="41"/>
      <c r="EER1" s="41"/>
      <c r="EES1" s="41"/>
      <c r="EET1" s="41"/>
      <c r="EEU1" s="41"/>
      <c r="EEV1" s="41"/>
      <c r="EEW1" s="41"/>
      <c r="EEX1" s="41"/>
      <c r="EEY1" s="41"/>
      <c r="EEZ1" s="41"/>
      <c r="EFA1" s="41"/>
      <c r="EFB1" s="41"/>
      <c r="EFC1" s="41"/>
      <c r="EFD1" s="41"/>
      <c r="EFE1" s="41"/>
      <c r="EFF1" s="41"/>
      <c r="EFG1" s="41"/>
      <c r="EFH1" s="41"/>
      <c r="EFI1" s="41"/>
      <c r="EFJ1" s="41"/>
      <c r="EFK1" s="41"/>
      <c r="EFL1" s="41"/>
      <c r="EFM1" s="41"/>
      <c r="EFN1" s="41"/>
      <c r="EFO1" s="41"/>
      <c r="EFP1" s="41"/>
      <c r="EFQ1" s="41"/>
      <c r="EFR1" s="41"/>
      <c r="EFS1" s="41"/>
      <c r="EFT1" s="41"/>
      <c r="EFU1" s="41"/>
      <c r="EFV1" s="41"/>
      <c r="EFW1" s="41"/>
      <c r="EFX1" s="41"/>
      <c r="EFY1" s="41"/>
      <c r="EFZ1" s="41"/>
      <c r="EGA1" s="41"/>
      <c r="EGB1" s="41"/>
      <c r="EGC1" s="41"/>
      <c r="EGD1" s="41"/>
      <c r="EGE1" s="41"/>
      <c r="EGF1" s="41"/>
      <c r="EGG1" s="41"/>
      <c r="EGH1" s="41"/>
      <c r="EGI1" s="41"/>
      <c r="EGJ1" s="41"/>
      <c r="EGK1" s="41"/>
      <c r="EGL1" s="41"/>
      <c r="EGM1" s="41"/>
      <c r="EGN1" s="41"/>
      <c r="EGO1" s="41"/>
      <c r="EGP1" s="41"/>
      <c r="EGQ1" s="41"/>
      <c r="EGR1" s="41"/>
      <c r="EGS1" s="41"/>
      <c r="EGT1" s="41"/>
      <c r="EGU1" s="41"/>
      <c r="EGV1" s="41"/>
      <c r="EGW1" s="41"/>
      <c r="EGX1" s="41"/>
      <c r="EGY1" s="41"/>
      <c r="EGZ1" s="41"/>
      <c r="EHA1" s="41"/>
      <c r="EHB1" s="41"/>
      <c r="EHC1" s="41"/>
      <c r="EHD1" s="41"/>
      <c r="EHE1" s="41"/>
      <c r="EHF1" s="41"/>
      <c r="EHG1" s="41"/>
      <c r="EHH1" s="41"/>
      <c r="EHI1" s="41"/>
      <c r="EHJ1" s="41"/>
      <c r="EHK1" s="41"/>
      <c r="EHL1" s="41"/>
      <c r="EHM1" s="41"/>
      <c r="EHN1" s="41"/>
      <c r="EHO1" s="41"/>
      <c r="EHP1" s="41"/>
      <c r="EHQ1" s="41"/>
      <c r="EHR1" s="41"/>
      <c r="EHS1" s="41"/>
      <c r="EHT1" s="41"/>
      <c r="EHU1" s="41"/>
      <c r="EHV1" s="41"/>
      <c r="EHW1" s="41"/>
      <c r="EHX1" s="41"/>
      <c r="EHY1" s="41"/>
      <c r="EHZ1" s="41"/>
      <c r="EIA1" s="41"/>
      <c r="EIB1" s="41"/>
      <c r="EIC1" s="41"/>
      <c r="EID1" s="41"/>
      <c r="EIE1" s="41"/>
      <c r="EIF1" s="41"/>
      <c r="EIG1" s="41"/>
      <c r="EIH1" s="41"/>
      <c r="EII1" s="41"/>
      <c r="EIJ1" s="41"/>
      <c r="EIK1" s="41"/>
      <c r="EIL1" s="41"/>
      <c r="EIM1" s="41"/>
      <c r="EIN1" s="41"/>
      <c r="EIO1" s="41"/>
      <c r="EIP1" s="41"/>
      <c r="EIQ1" s="41"/>
      <c r="EIR1" s="41"/>
      <c r="EIS1" s="41"/>
      <c r="EIT1" s="41"/>
      <c r="EIU1" s="41"/>
      <c r="EIV1" s="41"/>
      <c r="EIW1" s="41"/>
      <c r="EIX1" s="41"/>
      <c r="EIY1" s="41"/>
      <c r="EIZ1" s="41"/>
      <c r="EJA1" s="41"/>
      <c r="EJB1" s="41"/>
      <c r="EJC1" s="41"/>
      <c r="EJD1" s="41"/>
      <c r="EJE1" s="41"/>
      <c r="EJF1" s="41"/>
      <c r="EJG1" s="41"/>
      <c r="EJH1" s="41"/>
      <c r="EJI1" s="41"/>
      <c r="EJJ1" s="41"/>
      <c r="EJK1" s="41"/>
      <c r="EJL1" s="41"/>
      <c r="EJM1" s="41"/>
      <c r="EJN1" s="41"/>
      <c r="EJO1" s="41"/>
      <c r="EJP1" s="41"/>
      <c r="EJQ1" s="41"/>
      <c r="EJR1" s="41"/>
      <c r="EJS1" s="41"/>
      <c r="EJT1" s="41"/>
      <c r="EJU1" s="41"/>
      <c r="EJV1" s="41"/>
      <c r="EJW1" s="41"/>
      <c r="EJX1" s="41"/>
      <c r="EJY1" s="41"/>
      <c r="EJZ1" s="41"/>
      <c r="EKA1" s="41"/>
      <c r="EKB1" s="41"/>
      <c r="EKC1" s="41"/>
      <c r="EKD1" s="41"/>
      <c r="EKE1" s="41"/>
      <c r="EKF1" s="41"/>
      <c r="EKG1" s="41"/>
      <c r="EKH1" s="41"/>
      <c r="EKI1" s="41"/>
      <c r="EKJ1" s="41"/>
      <c r="EKK1" s="41"/>
      <c r="EKL1" s="41"/>
      <c r="EKM1" s="41"/>
      <c r="EKN1" s="41"/>
      <c r="EKO1" s="41"/>
      <c r="EKP1" s="41"/>
      <c r="EKQ1" s="41"/>
      <c r="EKR1" s="41"/>
      <c r="EKS1" s="41"/>
      <c r="EKT1" s="41"/>
      <c r="EKU1" s="41"/>
      <c r="EKV1" s="41"/>
      <c r="EKW1" s="41"/>
      <c r="EKX1" s="41"/>
      <c r="EKY1" s="41"/>
      <c r="EKZ1" s="41"/>
      <c r="ELA1" s="41"/>
      <c r="ELB1" s="41"/>
      <c r="ELC1" s="41"/>
      <c r="ELD1" s="41"/>
      <c r="ELE1" s="41"/>
      <c r="ELF1" s="41"/>
      <c r="ELG1" s="41"/>
      <c r="ELH1" s="41"/>
      <c r="ELI1" s="41"/>
      <c r="ELJ1" s="41"/>
      <c r="ELK1" s="41"/>
      <c r="ELL1" s="41"/>
      <c r="ELM1" s="41"/>
      <c r="ELN1" s="41"/>
      <c r="ELO1" s="41"/>
      <c r="ELP1" s="41"/>
      <c r="ELQ1" s="41"/>
      <c r="ELR1" s="41"/>
      <c r="ELS1" s="41"/>
      <c r="ELT1" s="41"/>
      <c r="ELU1" s="41"/>
      <c r="ELV1" s="41"/>
      <c r="ELW1" s="41"/>
      <c r="ELX1" s="41"/>
      <c r="ELY1" s="41"/>
      <c r="ELZ1" s="41"/>
      <c r="EMA1" s="41"/>
      <c r="EMB1" s="41"/>
      <c r="EMC1" s="41"/>
      <c r="EMD1" s="41"/>
      <c r="EME1" s="41"/>
      <c r="EMF1" s="41"/>
      <c r="EMG1" s="41"/>
      <c r="EMH1" s="41"/>
      <c r="EMI1" s="41"/>
      <c r="EMJ1" s="41"/>
      <c r="EMK1" s="41"/>
      <c r="EML1" s="41"/>
      <c r="EMM1" s="41"/>
      <c r="EMN1" s="41"/>
      <c r="EMO1" s="41"/>
      <c r="EMP1" s="41"/>
      <c r="EMQ1" s="41"/>
      <c r="EMR1" s="41"/>
      <c r="EMS1" s="41"/>
      <c r="EMT1" s="41"/>
      <c r="EMU1" s="41"/>
      <c r="EMV1" s="41"/>
      <c r="EMW1" s="41"/>
      <c r="EMX1" s="41"/>
      <c r="EMY1" s="41"/>
      <c r="EMZ1" s="41"/>
      <c r="ENA1" s="41"/>
      <c r="ENB1" s="41"/>
      <c r="ENC1" s="41"/>
      <c r="END1" s="41"/>
      <c r="ENE1" s="41"/>
      <c r="ENF1" s="41"/>
      <c r="ENG1" s="41"/>
      <c r="ENH1" s="41"/>
      <c r="ENI1" s="41"/>
      <c r="ENJ1" s="41"/>
      <c r="ENK1" s="41"/>
      <c r="ENL1" s="41"/>
      <c r="ENM1" s="41"/>
      <c r="ENN1" s="41"/>
      <c r="ENO1" s="41"/>
      <c r="ENP1" s="41"/>
      <c r="ENQ1" s="41"/>
      <c r="ENR1" s="41"/>
      <c r="ENS1" s="41"/>
      <c r="ENT1" s="41"/>
      <c r="ENU1" s="41"/>
      <c r="ENV1" s="41"/>
      <c r="ENW1" s="41"/>
      <c r="ENX1" s="41"/>
      <c r="ENY1" s="41"/>
      <c r="ENZ1" s="41"/>
      <c r="EOA1" s="41"/>
      <c r="EOB1" s="41"/>
      <c r="EOC1" s="41"/>
      <c r="EOD1" s="41"/>
      <c r="EOE1" s="41"/>
      <c r="EOF1" s="41"/>
      <c r="EOG1" s="41"/>
      <c r="EOH1" s="41"/>
      <c r="EOI1" s="41"/>
      <c r="EOJ1" s="41"/>
      <c r="EOK1" s="41"/>
      <c r="EOL1" s="41"/>
      <c r="EOM1" s="41"/>
      <c r="EON1" s="41"/>
      <c r="EOO1" s="41"/>
      <c r="EOP1" s="41"/>
      <c r="EOQ1" s="41"/>
      <c r="EOR1" s="41"/>
      <c r="EOS1" s="41"/>
      <c r="EOT1" s="41"/>
      <c r="EOU1" s="41"/>
      <c r="EOV1" s="41"/>
      <c r="EOW1" s="41"/>
      <c r="EOX1" s="41"/>
      <c r="EOY1" s="41"/>
      <c r="EOZ1" s="41"/>
      <c r="EPA1" s="41"/>
      <c r="EPB1" s="41"/>
      <c r="EPC1" s="41"/>
      <c r="EPD1" s="41"/>
      <c r="EPE1" s="41"/>
      <c r="EPF1" s="41"/>
      <c r="EPG1" s="41"/>
      <c r="EPH1" s="41"/>
      <c r="EPI1" s="41"/>
      <c r="EPJ1" s="41"/>
      <c r="EPK1" s="41"/>
      <c r="EPL1" s="41"/>
      <c r="EPM1" s="41"/>
      <c r="EPN1" s="41"/>
      <c r="EPO1" s="41"/>
      <c r="EPP1" s="41"/>
      <c r="EPQ1" s="41"/>
      <c r="EPR1" s="41"/>
      <c r="EPS1" s="41"/>
      <c r="EPT1" s="41"/>
      <c r="EPU1" s="41"/>
      <c r="EPV1" s="41"/>
      <c r="EPW1" s="41"/>
      <c r="EPX1" s="41"/>
      <c r="EPY1" s="41"/>
      <c r="EPZ1" s="41"/>
      <c r="EQA1" s="41"/>
      <c r="EQB1" s="41"/>
      <c r="EQC1" s="41"/>
      <c r="EQD1" s="41"/>
      <c r="EQE1" s="41"/>
      <c r="EQF1" s="41"/>
      <c r="EQG1" s="41"/>
      <c r="EQH1" s="41"/>
      <c r="EQI1" s="41"/>
      <c r="EQJ1" s="41"/>
      <c r="EQK1" s="41"/>
      <c r="EQL1" s="41"/>
      <c r="EQM1" s="41"/>
      <c r="EQN1" s="41"/>
      <c r="EQO1" s="41"/>
      <c r="EQP1" s="41"/>
      <c r="EQQ1" s="41"/>
      <c r="EQR1" s="41"/>
      <c r="EQS1" s="41"/>
      <c r="EQT1" s="41"/>
      <c r="EQU1" s="41"/>
      <c r="EQV1" s="41"/>
      <c r="EQW1" s="41"/>
      <c r="EQX1" s="41"/>
      <c r="EQY1" s="41"/>
      <c r="EQZ1" s="41"/>
      <c r="ERA1" s="41"/>
      <c r="ERB1" s="41"/>
      <c r="ERC1" s="41"/>
      <c r="ERD1" s="41"/>
      <c r="ERE1" s="41"/>
      <c r="ERF1" s="41"/>
      <c r="ERG1" s="41"/>
      <c r="ERH1" s="41"/>
      <c r="ERI1" s="41"/>
      <c r="ERJ1" s="41"/>
      <c r="ERK1" s="41"/>
      <c r="ERL1" s="41"/>
      <c r="ERM1" s="41"/>
      <c r="ERN1" s="41"/>
      <c r="ERO1" s="41"/>
      <c r="ERP1" s="41"/>
      <c r="ERQ1" s="41"/>
      <c r="ERR1" s="41"/>
      <c r="ERS1" s="41"/>
      <c r="ERT1" s="41"/>
      <c r="ERU1" s="41"/>
      <c r="ERV1" s="41"/>
      <c r="ERW1" s="41"/>
      <c r="ERX1" s="41"/>
      <c r="ERY1" s="41"/>
      <c r="ERZ1" s="41"/>
      <c r="ESA1" s="41"/>
      <c r="ESB1" s="41"/>
      <c r="ESC1" s="41"/>
      <c r="ESD1" s="41"/>
      <c r="ESE1" s="41"/>
      <c r="ESF1" s="41"/>
      <c r="ESG1" s="41"/>
      <c r="ESH1" s="41"/>
      <c r="ESI1" s="41"/>
      <c r="ESJ1" s="41"/>
      <c r="ESK1" s="41"/>
      <c r="ESL1" s="41"/>
      <c r="ESM1" s="41"/>
      <c r="ESN1" s="41"/>
      <c r="ESO1" s="41"/>
      <c r="ESP1" s="41"/>
      <c r="ESQ1" s="41"/>
      <c r="ESR1" s="41"/>
      <c r="ESS1" s="41"/>
      <c r="EST1" s="41"/>
      <c r="ESU1" s="41"/>
      <c r="ESV1" s="41"/>
      <c r="ESW1" s="41"/>
      <c r="ESX1" s="41"/>
      <c r="ESY1" s="41"/>
      <c r="ESZ1" s="41"/>
      <c r="ETA1" s="41"/>
      <c r="ETB1" s="41"/>
      <c r="ETC1" s="41"/>
      <c r="ETD1" s="41"/>
      <c r="ETE1" s="41"/>
      <c r="ETF1" s="41"/>
      <c r="ETG1" s="41"/>
      <c r="ETH1" s="41"/>
      <c r="ETI1" s="41"/>
      <c r="ETJ1" s="41"/>
      <c r="ETK1" s="41"/>
      <c r="ETL1" s="41"/>
      <c r="ETM1" s="41"/>
      <c r="ETN1" s="41"/>
      <c r="ETO1" s="41"/>
      <c r="ETP1" s="41"/>
      <c r="ETQ1" s="41"/>
      <c r="ETR1" s="41"/>
      <c r="ETS1" s="41"/>
      <c r="ETT1" s="41"/>
      <c r="ETU1" s="41"/>
      <c r="ETV1" s="41"/>
      <c r="ETW1" s="41"/>
      <c r="ETX1" s="41"/>
      <c r="ETY1" s="41"/>
      <c r="ETZ1" s="41"/>
      <c r="EUA1" s="41"/>
      <c r="EUB1" s="41"/>
      <c r="EUC1" s="41"/>
      <c r="EUD1" s="41"/>
      <c r="EUE1" s="41"/>
      <c r="EUF1" s="41"/>
      <c r="EUG1" s="41"/>
      <c r="EUH1" s="41"/>
      <c r="EUI1" s="41"/>
      <c r="EUJ1" s="41"/>
      <c r="EUK1" s="41"/>
      <c r="EUL1" s="41"/>
      <c r="EUM1" s="41"/>
      <c r="EUN1" s="41"/>
      <c r="EUO1" s="41"/>
      <c r="EUP1" s="41"/>
      <c r="EUQ1" s="41"/>
      <c r="EUR1" s="41"/>
      <c r="EUS1" s="41"/>
      <c r="EUT1" s="41"/>
      <c r="EUU1" s="41"/>
      <c r="EUV1" s="41"/>
      <c r="EUW1" s="41"/>
      <c r="EUX1" s="41"/>
      <c r="EUY1" s="41"/>
      <c r="EUZ1" s="41"/>
      <c r="EVA1" s="41"/>
      <c r="EVB1" s="41"/>
      <c r="EVC1" s="41"/>
      <c r="EVD1" s="41"/>
      <c r="EVE1" s="41"/>
      <c r="EVF1" s="41"/>
      <c r="EVG1" s="41"/>
      <c r="EVH1" s="41"/>
      <c r="EVI1" s="41"/>
      <c r="EVJ1" s="41"/>
      <c r="EVK1" s="41"/>
      <c r="EVL1" s="41"/>
      <c r="EVM1" s="41"/>
      <c r="EVN1" s="41"/>
      <c r="EVO1" s="41"/>
      <c r="EVP1" s="41"/>
      <c r="EVQ1" s="41"/>
      <c r="EVR1" s="41"/>
      <c r="EVS1" s="41"/>
      <c r="EVT1" s="41"/>
      <c r="EVU1" s="41"/>
      <c r="EVV1" s="41"/>
      <c r="EVW1" s="41"/>
      <c r="EVX1" s="41"/>
      <c r="EVY1" s="41"/>
      <c r="EVZ1" s="41"/>
      <c r="EWA1" s="41"/>
      <c r="EWB1" s="41"/>
      <c r="EWC1" s="41"/>
      <c r="EWD1" s="41"/>
      <c r="EWE1" s="41"/>
      <c r="EWF1" s="41"/>
      <c r="EWG1" s="41"/>
      <c r="EWH1" s="41"/>
      <c r="EWI1" s="41"/>
      <c r="EWJ1" s="41"/>
      <c r="EWK1" s="41"/>
      <c r="EWL1" s="41"/>
      <c r="EWM1" s="41"/>
      <c r="EWN1" s="41"/>
      <c r="EWO1" s="41"/>
      <c r="EWP1" s="41"/>
      <c r="EWQ1" s="41"/>
      <c r="EWR1" s="41"/>
      <c r="EWS1" s="41"/>
      <c r="EWT1" s="41"/>
      <c r="EWU1" s="41"/>
      <c r="EWV1" s="41"/>
      <c r="EWW1" s="41"/>
      <c r="EWX1" s="41"/>
      <c r="EWY1" s="41"/>
      <c r="EWZ1" s="41"/>
      <c r="EXA1" s="41"/>
      <c r="EXB1" s="41"/>
      <c r="EXC1" s="41"/>
      <c r="EXD1" s="41"/>
      <c r="EXE1" s="41"/>
      <c r="EXF1" s="41"/>
      <c r="EXG1" s="41"/>
      <c r="EXH1" s="41"/>
      <c r="EXI1" s="41"/>
      <c r="EXJ1" s="41"/>
      <c r="EXK1" s="41"/>
      <c r="EXL1" s="41"/>
      <c r="EXM1" s="41"/>
      <c r="EXN1" s="41"/>
      <c r="EXO1" s="41"/>
      <c r="EXP1" s="41"/>
      <c r="EXQ1" s="41"/>
      <c r="EXR1" s="41"/>
      <c r="EXS1" s="41"/>
      <c r="EXT1" s="41"/>
      <c r="EXU1" s="41"/>
      <c r="EXV1" s="41"/>
      <c r="EXW1" s="41"/>
      <c r="EXX1" s="41"/>
      <c r="EXY1" s="41"/>
      <c r="EXZ1" s="41"/>
      <c r="EYA1" s="41"/>
      <c r="EYB1" s="41"/>
      <c r="EYC1" s="41"/>
      <c r="EYD1" s="41"/>
      <c r="EYE1" s="41"/>
      <c r="EYF1" s="41"/>
      <c r="EYG1" s="41"/>
      <c r="EYH1" s="41"/>
      <c r="EYI1" s="41"/>
      <c r="EYJ1" s="41"/>
      <c r="EYK1" s="41"/>
      <c r="EYL1" s="41"/>
      <c r="EYM1" s="41"/>
      <c r="EYN1" s="41"/>
      <c r="EYO1" s="41"/>
      <c r="EYP1" s="41"/>
      <c r="EYQ1" s="41"/>
      <c r="EYR1" s="41"/>
      <c r="EYS1" s="41"/>
      <c r="EYT1" s="41"/>
      <c r="EYU1" s="41"/>
      <c r="EYV1" s="41"/>
      <c r="EYW1" s="41"/>
      <c r="EYX1" s="41"/>
      <c r="EYY1" s="41"/>
      <c r="EYZ1" s="41"/>
      <c r="EZA1" s="41"/>
      <c r="EZB1" s="41"/>
      <c r="EZC1" s="41"/>
      <c r="EZD1" s="41"/>
      <c r="EZE1" s="41"/>
      <c r="EZF1" s="41"/>
      <c r="EZG1" s="41"/>
      <c r="EZH1" s="41"/>
      <c r="EZI1" s="41"/>
      <c r="EZJ1" s="41"/>
      <c r="EZK1" s="41"/>
      <c r="EZL1" s="41"/>
      <c r="EZM1" s="41"/>
      <c r="EZN1" s="41"/>
      <c r="EZO1" s="41"/>
      <c r="EZP1" s="41"/>
      <c r="EZQ1" s="41"/>
      <c r="EZR1" s="41"/>
      <c r="EZS1" s="41"/>
      <c r="EZT1" s="41"/>
      <c r="EZU1" s="41"/>
      <c r="EZV1" s="41"/>
      <c r="EZW1" s="41"/>
      <c r="EZX1" s="41"/>
      <c r="EZY1" s="41"/>
      <c r="EZZ1" s="41"/>
      <c r="FAA1" s="41"/>
      <c r="FAB1" s="41"/>
      <c r="FAC1" s="41"/>
      <c r="FAD1" s="41"/>
      <c r="FAE1" s="41"/>
      <c r="FAF1" s="41"/>
      <c r="FAG1" s="41"/>
      <c r="FAH1" s="41"/>
      <c r="FAI1" s="41"/>
      <c r="FAJ1" s="41"/>
      <c r="FAK1" s="41"/>
      <c r="FAL1" s="41"/>
      <c r="FAM1" s="41"/>
      <c r="FAN1" s="41"/>
      <c r="FAO1" s="41"/>
      <c r="FAP1" s="41"/>
      <c r="FAQ1" s="41"/>
      <c r="FAR1" s="41"/>
      <c r="FAS1" s="41"/>
      <c r="FAT1" s="41"/>
      <c r="FAU1" s="41"/>
      <c r="FAV1" s="41"/>
      <c r="FAW1" s="41"/>
      <c r="FAX1" s="41"/>
      <c r="FAY1" s="41"/>
      <c r="FAZ1" s="41"/>
      <c r="FBA1" s="41"/>
      <c r="FBB1" s="41"/>
      <c r="FBC1" s="41"/>
      <c r="FBD1" s="41"/>
      <c r="FBE1" s="41"/>
      <c r="FBF1" s="41"/>
      <c r="FBG1" s="41"/>
      <c r="FBH1" s="41"/>
      <c r="FBI1" s="41"/>
      <c r="FBJ1" s="41"/>
      <c r="FBK1" s="41"/>
      <c r="FBL1" s="41"/>
      <c r="FBM1" s="41"/>
      <c r="FBN1" s="41"/>
      <c r="FBO1" s="41"/>
      <c r="FBP1" s="41"/>
      <c r="FBQ1" s="41"/>
      <c r="FBR1" s="41"/>
      <c r="FBS1" s="41"/>
      <c r="FBT1" s="41"/>
      <c r="FBU1" s="41"/>
      <c r="FBV1" s="41"/>
      <c r="FBW1" s="41"/>
      <c r="FBX1" s="41"/>
      <c r="FBY1" s="41"/>
      <c r="FBZ1" s="41"/>
      <c r="FCA1" s="41"/>
      <c r="FCB1" s="41"/>
      <c r="FCC1" s="41"/>
      <c r="FCD1" s="41"/>
      <c r="FCE1" s="41"/>
      <c r="FCF1" s="41"/>
      <c r="FCG1" s="41"/>
      <c r="FCH1" s="41"/>
      <c r="FCI1" s="41"/>
      <c r="FCJ1" s="41"/>
      <c r="FCK1" s="41"/>
      <c r="FCL1" s="41"/>
      <c r="FCM1" s="41"/>
      <c r="FCN1" s="41"/>
      <c r="FCO1" s="41"/>
      <c r="FCP1" s="41"/>
      <c r="FCQ1" s="41"/>
      <c r="FCR1" s="41"/>
      <c r="FCS1" s="41"/>
      <c r="FCT1" s="41"/>
      <c r="FCU1" s="41"/>
      <c r="FCV1" s="41"/>
      <c r="FCW1" s="41"/>
      <c r="FCX1" s="41"/>
      <c r="FCY1" s="41"/>
      <c r="FCZ1" s="41"/>
      <c r="FDA1" s="41"/>
      <c r="FDB1" s="41"/>
      <c r="FDC1" s="41"/>
      <c r="FDD1" s="41"/>
      <c r="FDE1" s="41"/>
      <c r="FDF1" s="41"/>
      <c r="FDG1" s="41"/>
      <c r="FDH1" s="41"/>
      <c r="FDI1" s="41"/>
      <c r="FDJ1" s="41"/>
      <c r="FDK1" s="41"/>
      <c r="FDL1" s="41"/>
      <c r="FDM1" s="41"/>
      <c r="FDN1" s="41"/>
      <c r="FDO1" s="41"/>
      <c r="FDP1" s="41"/>
      <c r="FDQ1" s="41"/>
      <c r="FDR1" s="41"/>
      <c r="FDS1" s="41"/>
      <c r="FDT1" s="41"/>
      <c r="FDU1" s="41"/>
      <c r="FDV1" s="41"/>
      <c r="FDW1" s="41"/>
      <c r="FDX1" s="41"/>
      <c r="FDY1" s="41"/>
      <c r="FDZ1" s="41"/>
      <c r="FEA1" s="41"/>
      <c r="FEB1" s="41"/>
      <c r="FEC1" s="41"/>
      <c r="FED1" s="41"/>
      <c r="FEE1" s="41"/>
      <c r="FEF1" s="41"/>
      <c r="FEG1" s="41"/>
      <c r="FEH1" s="41"/>
      <c r="FEI1" s="41"/>
      <c r="FEJ1" s="41"/>
      <c r="FEK1" s="41"/>
      <c r="FEL1" s="41"/>
      <c r="FEM1" s="41"/>
      <c r="FEN1" s="41"/>
      <c r="FEO1" s="41"/>
      <c r="FEP1" s="41"/>
      <c r="FEQ1" s="41"/>
      <c r="FER1" s="41"/>
      <c r="FES1" s="41"/>
      <c r="FET1" s="41"/>
      <c r="FEU1" s="41"/>
      <c r="FEV1" s="41"/>
      <c r="FEW1" s="41"/>
      <c r="FEX1" s="41"/>
      <c r="FEY1" s="41"/>
      <c r="FEZ1" s="41"/>
      <c r="FFA1" s="41"/>
      <c r="FFB1" s="41"/>
      <c r="FFC1" s="41"/>
      <c r="FFD1" s="41"/>
      <c r="FFE1" s="41"/>
      <c r="FFF1" s="41"/>
      <c r="FFG1" s="41"/>
      <c r="FFH1" s="41"/>
      <c r="FFI1" s="41"/>
      <c r="FFJ1" s="41"/>
      <c r="FFK1" s="41"/>
      <c r="FFL1" s="41"/>
      <c r="FFM1" s="41"/>
      <c r="FFN1" s="41"/>
      <c r="FFO1" s="41"/>
      <c r="FFP1" s="41"/>
      <c r="FFQ1" s="41"/>
      <c r="FFR1" s="41"/>
      <c r="FFS1" s="41"/>
      <c r="FFT1" s="41"/>
      <c r="FFU1" s="41"/>
      <c r="FFV1" s="41"/>
      <c r="FFW1" s="41"/>
      <c r="FFX1" s="41"/>
      <c r="FFY1" s="41"/>
      <c r="FFZ1" s="41"/>
      <c r="FGA1" s="41"/>
      <c r="FGB1" s="41"/>
      <c r="FGC1" s="41"/>
      <c r="FGD1" s="41"/>
      <c r="FGE1" s="41"/>
      <c r="FGF1" s="41"/>
      <c r="FGG1" s="41"/>
      <c r="FGH1" s="41"/>
      <c r="FGI1" s="41"/>
      <c r="FGJ1" s="41"/>
      <c r="FGK1" s="41"/>
      <c r="FGL1" s="41"/>
      <c r="FGM1" s="41"/>
      <c r="FGN1" s="41"/>
      <c r="FGO1" s="41"/>
      <c r="FGP1" s="41"/>
      <c r="FGQ1" s="41"/>
      <c r="FGR1" s="41"/>
      <c r="FGS1" s="41"/>
      <c r="FGT1" s="41"/>
      <c r="FGU1" s="41"/>
      <c r="FGV1" s="41"/>
      <c r="FGW1" s="41"/>
      <c r="FGX1" s="41"/>
      <c r="FGY1" s="41"/>
      <c r="FGZ1" s="41"/>
      <c r="FHA1" s="41"/>
      <c r="FHB1" s="41"/>
      <c r="FHC1" s="41"/>
      <c r="FHD1" s="41"/>
      <c r="FHE1" s="41"/>
      <c r="FHF1" s="41"/>
      <c r="FHG1" s="41"/>
      <c r="FHH1" s="41"/>
      <c r="FHI1" s="41"/>
      <c r="FHJ1" s="41"/>
      <c r="FHK1" s="41"/>
      <c r="FHL1" s="41"/>
      <c r="FHM1" s="41"/>
      <c r="FHN1" s="41"/>
      <c r="FHO1" s="41"/>
      <c r="FHP1" s="41"/>
      <c r="FHQ1" s="41"/>
      <c r="FHR1" s="41"/>
      <c r="FHS1" s="41"/>
      <c r="FHT1" s="41"/>
      <c r="FHU1" s="41"/>
      <c r="FHV1" s="41"/>
      <c r="FHW1" s="41"/>
      <c r="FHX1" s="41"/>
      <c r="FHY1" s="41"/>
      <c r="FHZ1" s="41"/>
      <c r="FIA1" s="41"/>
      <c r="FIB1" s="41"/>
      <c r="FIC1" s="41"/>
      <c r="FID1" s="41"/>
      <c r="FIE1" s="41"/>
      <c r="FIF1" s="41"/>
      <c r="FIG1" s="41"/>
      <c r="FIH1" s="41"/>
      <c r="FII1" s="41"/>
      <c r="FIJ1" s="41"/>
      <c r="FIK1" s="41"/>
      <c r="FIL1" s="41"/>
      <c r="FIM1" s="41"/>
      <c r="FIN1" s="41"/>
      <c r="FIO1" s="41"/>
      <c r="FIP1" s="41"/>
      <c r="FIQ1" s="41"/>
      <c r="FIR1" s="41"/>
      <c r="FIS1" s="41"/>
      <c r="FIT1" s="41"/>
      <c r="FIU1" s="41"/>
      <c r="FIV1" s="41"/>
      <c r="FIW1" s="41"/>
      <c r="FIX1" s="41"/>
      <c r="FIY1" s="41"/>
      <c r="FIZ1" s="41"/>
      <c r="FJA1" s="41"/>
      <c r="FJB1" s="41"/>
      <c r="FJC1" s="41"/>
      <c r="FJD1" s="41"/>
      <c r="FJE1" s="41"/>
      <c r="FJF1" s="41"/>
      <c r="FJG1" s="41"/>
      <c r="FJH1" s="41"/>
      <c r="FJI1" s="41"/>
      <c r="FJJ1" s="41"/>
      <c r="FJK1" s="41"/>
      <c r="FJL1" s="41"/>
      <c r="FJM1" s="41"/>
      <c r="FJN1" s="41"/>
      <c r="FJO1" s="41"/>
      <c r="FJP1" s="41"/>
      <c r="FJQ1" s="41"/>
      <c r="FJR1" s="41"/>
      <c r="FJS1" s="41"/>
      <c r="FJT1" s="41"/>
      <c r="FJU1" s="41"/>
      <c r="FJV1" s="41"/>
      <c r="FJW1" s="41"/>
      <c r="FJX1" s="41"/>
      <c r="FJY1" s="41"/>
      <c r="FJZ1" s="41"/>
      <c r="FKA1" s="41"/>
      <c r="FKB1" s="41"/>
      <c r="FKC1" s="41"/>
      <c r="FKD1" s="41"/>
      <c r="FKE1" s="41"/>
      <c r="FKF1" s="41"/>
      <c r="FKG1" s="41"/>
      <c r="FKH1" s="41"/>
      <c r="FKI1" s="41"/>
      <c r="FKJ1" s="41"/>
      <c r="FKK1" s="41"/>
      <c r="FKL1" s="41"/>
      <c r="FKM1" s="41"/>
      <c r="FKN1" s="41"/>
      <c r="FKO1" s="41"/>
      <c r="FKP1" s="41"/>
      <c r="FKQ1" s="41"/>
      <c r="FKR1" s="41"/>
      <c r="FKS1" s="41"/>
      <c r="FKT1" s="41"/>
      <c r="FKU1" s="41"/>
      <c r="FKV1" s="41"/>
      <c r="FKW1" s="41"/>
      <c r="FKX1" s="41"/>
      <c r="FKY1" s="41"/>
      <c r="FKZ1" s="41"/>
      <c r="FLA1" s="41"/>
      <c r="FLB1" s="41"/>
      <c r="FLC1" s="41"/>
      <c r="FLD1" s="41"/>
      <c r="FLE1" s="41"/>
      <c r="FLF1" s="41"/>
      <c r="FLG1" s="41"/>
      <c r="FLH1" s="41"/>
      <c r="FLI1" s="41"/>
      <c r="FLJ1" s="41"/>
      <c r="FLK1" s="41"/>
      <c r="FLL1" s="41"/>
      <c r="FLM1" s="41"/>
      <c r="FLN1" s="41"/>
      <c r="FLO1" s="41"/>
      <c r="FLP1" s="41"/>
      <c r="FLQ1" s="41"/>
      <c r="FLR1" s="41"/>
      <c r="FLS1" s="41"/>
      <c r="FLT1" s="41"/>
      <c r="FLU1" s="41"/>
      <c r="FLV1" s="41"/>
      <c r="FLW1" s="41"/>
      <c r="FLX1" s="41"/>
      <c r="FLY1" s="41"/>
      <c r="FLZ1" s="41"/>
      <c r="FMA1" s="41"/>
      <c r="FMB1" s="41"/>
      <c r="FMC1" s="41"/>
      <c r="FMD1" s="41"/>
      <c r="FME1" s="41"/>
      <c r="FMF1" s="41"/>
      <c r="FMG1" s="41"/>
      <c r="FMH1" s="41"/>
      <c r="FMI1" s="41"/>
      <c r="FMJ1" s="41"/>
      <c r="FMK1" s="41"/>
      <c r="FML1" s="41"/>
      <c r="FMM1" s="41"/>
      <c r="FMN1" s="41"/>
      <c r="FMO1" s="41"/>
      <c r="FMP1" s="41"/>
      <c r="FMQ1" s="41"/>
      <c r="FMR1" s="41"/>
      <c r="FMS1" s="41"/>
      <c r="FMT1" s="41"/>
      <c r="FMU1" s="41"/>
      <c r="FMV1" s="41"/>
      <c r="FMW1" s="41"/>
      <c r="FMX1" s="41"/>
      <c r="FMY1" s="41"/>
      <c r="FMZ1" s="41"/>
      <c r="FNA1" s="41"/>
      <c r="FNB1" s="41"/>
      <c r="FNC1" s="41"/>
      <c r="FND1" s="41"/>
      <c r="FNE1" s="41"/>
      <c r="FNF1" s="41"/>
      <c r="FNG1" s="41"/>
      <c r="FNH1" s="41"/>
      <c r="FNI1" s="41"/>
      <c r="FNJ1" s="41"/>
      <c r="FNK1" s="41"/>
      <c r="FNL1" s="41"/>
      <c r="FNM1" s="41"/>
      <c r="FNN1" s="41"/>
      <c r="FNO1" s="41"/>
      <c r="FNP1" s="41"/>
      <c r="FNQ1" s="41"/>
      <c r="FNR1" s="41"/>
      <c r="FNS1" s="41"/>
      <c r="FNT1" s="41"/>
      <c r="FNU1" s="41"/>
      <c r="FNV1" s="41"/>
      <c r="FNW1" s="41"/>
      <c r="FNX1" s="41"/>
      <c r="FNY1" s="41"/>
      <c r="FNZ1" s="41"/>
      <c r="FOA1" s="41"/>
      <c r="FOB1" s="41"/>
      <c r="FOC1" s="41"/>
      <c r="FOD1" s="41"/>
      <c r="FOE1" s="41"/>
      <c r="FOF1" s="41"/>
      <c r="FOG1" s="41"/>
      <c r="FOH1" s="41"/>
      <c r="FOI1" s="41"/>
      <c r="FOJ1" s="41"/>
      <c r="FOK1" s="41"/>
      <c r="FOL1" s="41"/>
      <c r="FOM1" s="41"/>
      <c r="FON1" s="41"/>
      <c r="FOO1" s="41"/>
      <c r="FOP1" s="41"/>
      <c r="FOQ1" s="41"/>
      <c r="FOR1" s="41"/>
      <c r="FOS1" s="41"/>
      <c r="FOT1" s="41"/>
      <c r="FOU1" s="41"/>
      <c r="FOV1" s="41"/>
      <c r="FOW1" s="41"/>
      <c r="FOX1" s="41"/>
      <c r="FOY1" s="41"/>
      <c r="FOZ1" s="41"/>
      <c r="FPA1" s="41"/>
      <c r="FPB1" s="41"/>
      <c r="FPC1" s="41"/>
      <c r="FPD1" s="41"/>
      <c r="FPE1" s="41"/>
      <c r="FPF1" s="41"/>
      <c r="FPG1" s="41"/>
      <c r="FPH1" s="41"/>
      <c r="FPI1" s="41"/>
      <c r="FPJ1" s="41"/>
      <c r="FPK1" s="41"/>
      <c r="FPL1" s="41"/>
      <c r="FPM1" s="41"/>
      <c r="FPN1" s="41"/>
      <c r="FPO1" s="41"/>
      <c r="FPP1" s="41"/>
      <c r="FPQ1" s="41"/>
      <c r="FPR1" s="41"/>
      <c r="FPS1" s="41"/>
      <c r="FPT1" s="41"/>
      <c r="FPU1" s="41"/>
      <c r="FPV1" s="41"/>
      <c r="FPW1" s="41"/>
      <c r="FPX1" s="41"/>
      <c r="FPY1" s="41"/>
      <c r="FPZ1" s="41"/>
      <c r="FQA1" s="41"/>
      <c r="FQB1" s="41"/>
      <c r="FQC1" s="41"/>
      <c r="FQD1" s="41"/>
      <c r="FQE1" s="41"/>
      <c r="FQF1" s="41"/>
      <c r="FQG1" s="41"/>
      <c r="FQH1" s="41"/>
      <c r="FQI1" s="41"/>
      <c r="FQJ1" s="41"/>
      <c r="FQK1" s="41"/>
      <c r="FQL1" s="41"/>
      <c r="FQM1" s="41"/>
      <c r="FQN1" s="41"/>
      <c r="FQO1" s="41"/>
      <c r="FQP1" s="41"/>
      <c r="FQQ1" s="41"/>
      <c r="FQR1" s="41"/>
      <c r="FQS1" s="41"/>
      <c r="FQT1" s="41"/>
      <c r="FQU1" s="41"/>
      <c r="FQV1" s="41"/>
      <c r="FQW1" s="41"/>
      <c r="FQX1" s="41"/>
      <c r="FQY1" s="41"/>
      <c r="FQZ1" s="41"/>
      <c r="FRA1" s="41"/>
      <c r="FRB1" s="41"/>
      <c r="FRC1" s="41"/>
      <c r="FRD1" s="41"/>
      <c r="FRE1" s="41"/>
      <c r="FRF1" s="41"/>
      <c r="FRG1" s="41"/>
      <c r="FRH1" s="41"/>
      <c r="FRI1" s="41"/>
      <c r="FRJ1" s="41"/>
      <c r="FRK1" s="41"/>
      <c r="FRL1" s="41"/>
      <c r="FRM1" s="41"/>
      <c r="FRN1" s="41"/>
      <c r="FRO1" s="41"/>
      <c r="FRP1" s="41"/>
      <c r="FRQ1" s="41"/>
      <c r="FRR1" s="41"/>
      <c r="FRS1" s="41"/>
      <c r="FRT1" s="41"/>
      <c r="FRU1" s="41"/>
      <c r="FRV1" s="41"/>
      <c r="FRW1" s="41"/>
      <c r="FRX1" s="41"/>
      <c r="FRY1" s="41"/>
      <c r="FRZ1" s="41"/>
      <c r="FSA1" s="41"/>
      <c r="FSB1" s="41"/>
      <c r="FSC1" s="41"/>
      <c r="FSD1" s="41"/>
      <c r="FSE1" s="41"/>
      <c r="FSF1" s="41"/>
      <c r="FSG1" s="41"/>
      <c r="FSH1" s="41"/>
      <c r="FSI1" s="41"/>
      <c r="FSJ1" s="41"/>
      <c r="FSK1" s="41"/>
      <c r="FSL1" s="41"/>
      <c r="FSM1" s="41"/>
      <c r="FSN1" s="41"/>
      <c r="FSO1" s="41"/>
      <c r="FSP1" s="41"/>
      <c r="FSQ1" s="41"/>
      <c r="FSR1" s="41"/>
      <c r="FSS1" s="41"/>
      <c r="FST1" s="41"/>
      <c r="FSU1" s="41"/>
      <c r="FSV1" s="41"/>
      <c r="FSW1" s="41"/>
      <c r="FSX1" s="41"/>
      <c r="FSY1" s="41"/>
      <c r="FSZ1" s="41"/>
      <c r="FTA1" s="41"/>
      <c r="FTB1" s="41"/>
      <c r="FTC1" s="41"/>
      <c r="FTD1" s="41"/>
      <c r="FTE1" s="41"/>
      <c r="FTF1" s="41"/>
      <c r="FTG1" s="41"/>
      <c r="FTH1" s="41"/>
      <c r="FTI1" s="41"/>
      <c r="FTJ1" s="41"/>
      <c r="FTK1" s="41"/>
      <c r="FTL1" s="41"/>
      <c r="FTM1" s="41"/>
      <c r="FTN1" s="41"/>
      <c r="FTO1" s="41"/>
      <c r="FTP1" s="41"/>
      <c r="FTQ1" s="41"/>
      <c r="FTR1" s="41"/>
      <c r="FTS1" s="41"/>
      <c r="FTT1" s="41"/>
      <c r="FTU1" s="41"/>
      <c r="FTV1" s="41"/>
      <c r="FTW1" s="41"/>
      <c r="FTX1" s="41"/>
      <c r="FTY1" s="41"/>
      <c r="FTZ1" s="41"/>
      <c r="FUA1" s="41"/>
      <c r="FUB1" s="41"/>
      <c r="FUC1" s="41"/>
      <c r="FUD1" s="41"/>
      <c r="FUE1" s="41"/>
      <c r="FUF1" s="41"/>
      <c r="FUG1" s="41"/>
      <c r="FUH1" s="41"/>
      <c r="FUI1" s="41"/>
      <c r="FUJ1" s="41"/>
      <c r="FUK1" s="41"/>
      <c r="FUL1" s="41"/>
      <c r="FUM1" s="41"/>
      <c r="FUN1" s="41"/>
      <c r="FUO1" s="41"/>
      <c r="FUP1" s="41"/>
      <c r="FUQ1" s="41"/>
      <c r="FUR1" s="41"/>
      <c r="FUS1" s="41"/>
      <c r="FUT1" s="41"/>
      <c r="FUU1" s="41"/>
      <c r="FUV1" s="41"/>
      <c r="FUW1" s="41"/>
      <c r="FUX1" s="41"/>
      <c r="FUY1" s="41"/>
      <c r="FUZ1" s="41"/>
      <c r="FVA1" s="41"/>
      <c r="FVB1" s="41"/>
      <c r="FVC1" s="41"/>
      <c r="FVD1" s="41"/>
      <c r="FVE1" s="41"/>
      <c r="FVF1" s="41"/>
      <c r="FVG1" s="41"/>
      <c r="FVH1" s="41"/>
      <c r="FVI1" s="41"/>
      <c r="FVJ1" s="41"/>
      <c r="FVK1" s="41"/>
      <c r="FVL1" s="41"/>
      <c r="FVM1" s="41"/>
      <c r="FVN1" s="41"/>
      <c r="FVO1" s="41"/>
      <c r="FVP1" s="41"/>
      <c r="FVQ1" s="41"/>
      <c r="FVR1" s="41"/>
      <c r="FVS1" s="41"/>
      <c r="FVT1" s="41"/>
      <c r="FVU1" s="41"/>
      <c r="FVV1" s="41"/>
      <c r="FVW1" s="41"/>
      <c r="FVX1" s="41"/>
      <c r="FVY1" s="41"/>
      <c r="FVZ1" s="41"/>
      <c r="FWA1" s="41"/>
      <c r="FWB1" s="41"/>
      <c r="FWC1" s="41"/>
      <c r="FWD1" s="41"/>
      <c r="FWE1" s="41"/>
      <c r="FWF1" s="41"/>
      <c r="FWG1" s="41"/>
      <c r="FWH1" s="41"/>
      <c r="FWI1" s="41"/>
      <c r="FWJ1" s="41"/>
      <c r="FWK1" s="41"/>
      <c r="FWL1" s="41"/>
      <c r="FWM1" s="41"/>
      <c r="FWN1" s="41"/>
      <c r="FWO1" s="41"/>
      <c r="FWP1" s="41"/>
      <c r="FWQ1" s="41"/>
      <c r="FWR1" s="41"/>
      <c r="FWS1" s="41"/>
      <c r="FWT1" s="41"/>
      <c r="FWU1" s="41"/>
      <c r="FWV1" s="41"/>
      <c r="FWW1" s="41"/>
      <c r="FWX1" s="41"/>
      <c r="FWY1" s="41"/>
      <c r="FWZ1" s="41"/>
      <c r="FXA1" s="41"/>
      <c r="FXB1" s="41"/>
      <c r="FXC1" s="41"/>
      <c r="FXD1" s="41"/>
      <c r="FXE1" s="41"/>
      <c r="FXF1" s="41"/>
      <c r="FXG1" s="41"/>
      <c r="FXH1" s="41"/>
      <c r="FXI1" s="41"/>
      <c r="FXJ1" s="41"/>
      <c r="FXK1" s="41"/>
      <c r="FXL1" s="41"/>
      <c r="FXM1" s="41"/>
      <c r="FXN1" s="41"/>
      <c r="FXO1" s="41"/>
      <c r="FXP1" s="41"/>
      <c r="FXQ1" s="41"/>
      <c r="FXR1" s="41"/>
      <c r="FXS1" s="41"/>
      <c r="FXT1" s="41"/>
      <c r="FXU1" s="41"/>
      <c r="FXV1" s="41"/>
      <c r="FXW1" s="41"/>
      <c r="FXX1" s="41"/>
      <c r="FXY1" s="41"/>
      <c r="FXZ1" s="41"/>
      <c r="FYA1" s="41"/>
      <c r="FYB1" s="41"/>
      <c r="FYC1" s="41"/>
      <c r="FYD1" s="41"/>
      <c r="FYE1" s="41"/>
      <c r="FYF1" s="41"/>
      <c r="FYG1" s="41"/>
      <c r="FYH1" s="41"/>
      <c r="FYI1" s="41"/>
      <c r="FYJ1" s="41"/>
      <c r="FYK1" s="41"/>
      <c r="FYL1" s="41"/>
      <c r="FYM1" s="41"/>
      <c r="FYN1" s="41"/>
      <c r="FYO1" s="41"/>
      <c r="FYP1" s="41"/>
      <c r="FYQ1" s="41"/>
      <c r="FYR1" s="41"/>
      <c r="FYS1" s="41"/>
      <c r="FYT1" s="41"/>
      <c r="FYU1" s="41"/>
      <c r="FYV1" s="41"/>
      <c r="FYW1" s="41"/>
      <c r="FYX1" s="41"/>
      <c r="FYY1" s="41"/>
      <c r="FYZ1" s="41"/>
      <c r="FZA1" s="41"/>
      <c r="FZB1" s="41"/>
      <c r="FZC1" s="41"/>
      <c r="FZD1" s="41"/>
      <c r="FZE1" s="41"/>
      <c r="FZF1" s="41"/>
      <c r="FZG1" s="41"/>
      <c r="FZH1" s="41"/>
      <c r="FZI1" s="41"/>
      <c r="FZJ1" s="41"/>
      <c r="FZK1" s="41"/>
      <c r="FZL1" s="41"/>
      <c r="FZM1" s="41"/>
      <c r="FZN1" s="41"/>
      <c r="FZO1" s="41"/>
      <c r="FZP1" s="41"/>
      <c r="FZQ1" s="41"/>
      <c r="FZR1" s="41"/>
      <c r="FZS1" s="41"/>
      <c r="FZT1" s="41"/>
      <c r="FZU1" s="41"/>
      <c r="FZV1" s="41"/>
      <c r="FZW1" s="41"/>
      <c r="FZX1" s="41"/>
      <c r="FZY1" s="41"/>
      <c r="FZZ1" s="41"/>
      <c r="GAA1" s="41"/>
      <c r="GAB1" s="41"/>
      <c r="GAC1" s="41"/>
      <c r="GAD1" s="41"/>
      <c r="GAE1" s="41"/>
      <c r="GAF1" s="41"/>
      <c r="GAG1" s="41"/>
      <c r="GAH1" s="41"/>
      <c r="GAI1" s="41"/>
      <c r="GAJ1" s="41"/>
      <c r="GAK1" s="41"/>
      <c r="GAL1" s="41"/>
      <c r="GAM1" s="41"/>
      <c r="GAN1" s="41"/>
      <c r="GAO1" s="41"/>
      <c r="GAP1" s="41"/>
      <c r="GAQ1" s="41"/>
      <c r="GAR1" s="41"/>
      <c r="GAS1" s="41"/>
      <c r="GAT1" s="41"/>
      <c r="GAU1" s="41"/>
      <c r="GAV1" s="41"/>
      <c r="GAW1" s="41"/>
      <c r="GAX1" s="41"/>
      <c r="GAY1" s="41"/>
      <c r="GAZ1" s="41"/>
      <c r="GBA1" s="41"/>
      <c r="GBB1" s="41"/>
      <c r="GBC1" s="41"/>
      <c r="GBD1" s="41"/>
      <c r="GBE1" s="41"/>
      <c r="GBF1" s="41"/>
      <c r="GBG1" s="41"/>
      <c r="GBH1" s="41"/>
      <c r="GBI1" s="41"/>
      <c r="GBJ1" s="41"/>
      <c r="GBK1" s="41"/>
      <c r="GBL1" s="41"/>
      <c r="GBM1" s="41"/>
      <c r="GBN1" s="41"/>
      <c r="GBO1" s="41"/>
      <c r="GBP1" s="41"/>
      <c r="GBQ1" s="41"/>
      <c r="GBR1" s="41"/>
      <c r="GBS1" s="41"/>
      <c r="GBT1" s="41"/>
      <c r="GBU1" s="41"/>
      <c r="GBV1" s="41"/>
      <c r="GBW1" s="41"/>
      <c r="GBX1" s="41"/>
      <c r="GBY1" s="41"/>
      <c r="GBZ1" s="41"/>
      <c r="GCA1" s="41"/>
      <c r="GCB1" s="41"/>
      <c r="GCC1" s="41"/>
      <c r="GCD1" s="41"/>
      <c r="GCE1" s="41"/>
      <c r="GCF1" s="41"/>
      <c r="GCG1" s="41"/>
      <c r="GCH1" s="41"/>
      <c r="GCI1" s="41"/>
      <c r="GCJ1" s="41"/>
      <c r="GCK1" s="41"/>
      <c r="GCL1" s="41"/>
      <c r="GCM1" s="41"/>
      <c r="GCN1" s="41"/>
      <c r="GCO1" s="41"/>
      <c r="GCP1" s="41"/>
      <c r="GCQ1" s="41"/>
      <c r="GCR1" s="41"/>
      <c r="GCS1" s="41"/>
      <c r="GCT1" s="41"/>
      <c r="GCU1" s="41"/>
      <c r="GCV1" s="41"/>
      <c r="GCW1" s="41"/>
      <c r="GCX1" s="41"/>
      <c r="GCY1" s="41"/>
      <c r="GCZ1" s="41"/>
      <c r="GDA1" s="41"/>
      <c r="GDB1" s="41"/>
      <c r="GDC1" s="41"/>
      <c r="GDD1" s="41"/>
      <c r="GDE1" s="41"/>
      <c r="GDF1" s="41"/>
      <c r="GDG1" s="41"/>
      <c r="GDH1" s="41"/>
      <c r="GDI1" s="41"/>
      <c r="GDJ1" s="41"/>
      <c r="GDK1" s="41"/>
      <c r="GDL1" s="41"/>
      <c r="GDM1" s="41"/>
      <c r="GDN1" s="41"/>
      <c r="GDO1" s="41"/>
      <c r="GDP1" s="41"/>
      <c r="GDQ1" s="41"/>
      <c r="GDR1" s="41"/>
      <c r="GDS1" s="41"/>
      <c r="GDT1" s="41"/>
      <c r="GDU1" s="41"/>
      <c r="GDV1" s="41"/>
      <c r="GDW1" s="41"/>
      <c r="GDX1" s="41"/>
      <c r="GDY1" s="41"/>
      <c r="GDZ1" s="41"/>
      <c r="GEA1" s="41"/>
      <c r="GEB1" s="41"/>
      <c r="GEC1" s="41"/>
      <c r="GED1" s="41"/>
      <c r="GEE1" s="41"/>
      <c r="GEF1" s="41"/>
      <c r="GEG1" s="41"/>
      <c r="GEH1" s="41"/>
      <c r="GEI1" s="41"/>
      <c r="GEJ1" s="41"/>
      <c r="GEK1" s="41"/>
      <c r="GEL1" s="41"/>
      <c r="GEM1" s="41"/>
      <c r="GEN1" s="41"/>
      <c r="GEO1" s="41"/>
      <c r="GEP1" s="41"/>
      <c r="GEQ1" s="41"/>
      <c r="GER1" s="41"/>
      <c r="GES1" s="41"/>
      <c r="GET1" s="41"/>
      <c r="GEU1" s="41"/>
      <c r="GEV1" s="41"/>
      <c r="GEW1" s="41"/>
      <c r="GEX1" s="41"/>
      <c r="GEY1" s="41"/>
      <c r="GEZ1" s="41"/>
      <c r="GFA1" s="41"/>
      <c r="GFB1" s="41"/>
      <c r="GFC1" s="41"/>
      <c r="GFD1" s="41"/>
      <c r="GFE1" s="41"/>
      <c r="GFF1" s="41"/>
      <c r="GFG1" s="41"/>
      <c r="GFH1" s="41"/>
      <c r="GFI1" s="41"/>
      <c r="GFJ1" s="41"/>
      <c r="GFK1" s="41"/>
      <c r="GFL1" s="41"/>
      <c r="GFM1" s="41"/>
      <c r="GFN1" s="41"/>
      <c r="GFO1" s="41"/>
      <c r="GFP1" s="41"/>
      <c r="GFQ1" s="41"/>
      <c r="GFR1" s="41"/>
      <c r="GFS1" s="41"/>
      <c r="GFT1" s="41"/>
      <c r="GFU1" s="41"/>
      <c r="GFV1" s="41"/>
      <c r="GFW1" s="41"/>
      <c r="GFX1" s="41"/>
      <c r="GFY1" s="41"/>
      <c r="GFZ1" s="41"/>
      <c r="GGA1" s="41"/>
      <c r="GGB1" s="41"/>
      <c r="GGC1" s="41"/>
      <c r="GGD1" s="41"/>
      <c r="GGE1" s="41"/>
      <c r="GGF1" s="41"/>
      <c r="GGG1" s="41"/>
      <c r="GGH1" s="41"/>
      <c r="GGI1" s="41"/>
      <c r="GGJ1" s="41"/>
      <c r="GGK1" s="41"/>
      <c r="GGL1" s="41"/>
      <c r="GGM1" s="41"/>
      <c r="GGN1" s="41"/>
      <c r="GGO1" s="41"/>
      <c r="GGP1" s="41"/>
      <c r="GGQ1" s="41"/>
      <c r="GGR1" s="41"/>
      <c r="GGS1" s="41"/>
      <c r="GGT1" s="41"/>
      <c r="GGU1" s="41"/>
      <c r="GGV1" s="41"/>
      <c r="GGW1" s="41"/>
      <c r="GGX1" s="41"/>
      <c r="GGY1" s="41"/>
      <c r="GGZ1" s="41"/>
      <c r="GHA1" s="41"/>
      <c r="GHB1" s="41"/>
      <c r="GHC1" s="41"/>
      <c r="GHD1" s="41"/>
      <c r="GHE1" s="41"/>
      <c r="GHF1" s="41"/>
      <c r="GHG1" s="41"/>
      <c r="GHH1" s="41"/>
      <c r="GHI1" s="41"/>
      <c r="GHJ1" s="41"/>
      <c r="GHK1" s="41"/>
      <c r="GHL1" s="41"/>
      <c r="GHM1" s="41"/>
      <c r="GHN1" s="41"/>
      <c r="GHO1" s="41"/>
      <c r="GHP1" s="41"/>
      <c r="GHQ1" s="41"/>
      <c r="GHR1" s="41"/>
      <c r="GHS1" s="41"/>
      <c r="GHT1" s="41"/>
      <c r="GHU1" s="41"/>
      <c r="GHV1" s="41"/>
      <c r="GHW1" s="41"/>
      <c r="GHX1" s="41"/>
      <c r="GHY1" s="41"/>
      <c r="GHZ1" s="41"/>
      <c r="GIA1" s="41"/>
      <c r="GIB1" s="41"/>
      <c r="GIC1" s="41"/>
      <c r="GID1" s="41"/>
      <c r="GIE1" s="41"/>
      <c r="GIF1" s="41"/>
      <c r="GIG1" s="41"/>
      <c r="GIH1" s="41"/>
      <c r="GII1" s="41"/>
      <c r="GIJ1" s="41"/>
      <c r="GIK1" s="41"/>
      <c r="GIL1" s="41"/>
      <c r="GIM1" s="41"/>
      <c r="GIN1" s="41"/>
      <c r="GIO1" s="41"/>
      <c r="GIP1" s="41"/>
      <c r="GIQ1" s="41"/>
      <c r="GIR1" s="41"/>
      <c r="GIS1" s="41"/>
      <c r="GIT1" s="41"/>
      <c r="GIU1" s="41"/>
      <c r="GIV1" s="41"/>
      <c r="GIW1" s="41"/>
      <c r="GIX1" s="41"/>
      <c r="GIY1" s="41"/>
      <c r="GIZ1" s="41"/>
      <c r="GJA1" s="41"/>
      <c r="GJB1" s="41"/>
      <c r="GJC1" s="41"/>
      <c r="GJD1" s="41"/>
      <c r="GJE1" s="41"/>
      <c r="GJF1" s="41"/>
      <c r="GJG1" s="41"/>
      <c r="GJH1" s="41"/>
      <c r="GJI1" s="41"/>
      <c r="GJJ1" s="41"/>
      <c r="GJK1" s="41"/>
      <c r="GJL1" s="41"/>
      <c r="GJM1" s="41"/>
      <c r="GJN1" s="41"/>
      <c r="GJO1" s="41"/>
      <c r="GJP1" s="41"/>
      <c r="GJQ1" s="41"/>
      <c r="GJR1" s="41"/>
      <c r="GJS1" s="41"/>
      <c r="GJT1" s="41"/>
      <c r="GJU1" s="41"/>
      <c r="GJV1" s="41"/>
      <c r="GJW1" s="41"/>
      <c r="GJX1" s="41"/>
      <c r="GJY1" s="41"/>
      <c r="GJZ1" s="41"/>
      <c r="GKA1" s="41"/>
      <c r="GKB1" s="41"/>
      <c r="GKC1" s="41"/>
      <c r="GKD1" s="41"/>
      <c r="GKE1" s="41"/>
      <c r="GKF1" s="41"/>
      <c r="GKG1" s="41"/>
      <c r="GKH1" s="41"/>
      <c r="GKI1" s="41"/>
      <c r="GKJ1" s="41"/>
      <c r="GKK1" s="41"/>
      <c r="GKL1" s="41"/>
      <c r="GKM1" s="41"/>
      <c r="GKN1" s="41"/>
      <c r="GKO1" s="41"/>
      <c r="GKP1" s="41"/>
      <c r="GKQ1" s="41"/>
      <c r="GKR1" s="41"/>
      <c r="GKS1" s="41"/>
      <c r="GKT1" s="41"/>
      <c r="GKU1" s="41"/>
      <c r="GKV1" s="41"/>
      <c r="GKW1" s="41"/>
      <c r="GKX1" s="41"/>
      <c r="GKY1" s="41"/>
      <c r="GKZ1" s="41"/>
      <c r="GLA1" s="41"/>
      <c r="GLB1" s="41"/>
      <c r="GLC1" s="41"/>
      <c r="GLD1" s="41"/>
      <c r="GLE1" s="41"/>
      <c r="GLF1" s="41"/>
      <c r="GLG1" s="41"/>
      <c r="GLH1" s="41"/>
      <c r="GLI1" s="41"/>
      <c r="GLJ1" s="41"/>
      <c r="GLK1" s="41"/>
      <c r="GLL1" s="41"/>
      <c r="GLM1" s="41"/>
      <c r="GLN1" s="41"/>
      <c r="GLO1" s="41"/>
      <c r="GLP1" s="41"/>
      <c r="GLQ1" s="41"/>
      <c r="GLR1" s="41"/>
      <c r="GLS1" s="41"/>
      <c r="GLT1" s="41"/>
      <c r="GLU1" s="41"/>
      <c r="GLV1" s="41"/>
      <c r="GLW1" s="41"/>
      <c r="GLX1" s="41"/>
      <c r="GLY1" s="41"/>
      <c r="GLZ1" s="41"/>
      <c r="GMA1" s="41"/>
      <c r="GMB1" s="41"/>
      <c r="GMC1" s="41"/>
      <c r="GMD1" s="41"/>
      <c r="GME1" s="41"/>
      <c r="GMF1" s="41"/>
      <c r="GMG1" s="41"/>
      <c r="GMH1" s="41"/>
      <c r="GMI1" s="41"/>
      <c r="GMJ1" s="41"/>
      <c r="GMK1" s="41"/>
      <c r="GML1" s="41"/>
      <c r="GMM1" s="41"/>
      <c r="GMN1" s="41"/>
      <c r="GMO1" s="41"/>
      <c r="GMP1" s="41"/>
      <c r="GMQ1" s="41"/>
      <c r="GMR1" s="41"/>
      <c r="GMS1" s="41"/>
      <c r="GMT1" s="41"/>
      <c r="GMU1" s="41"/>
      <c r="GMV1" s="41"/>
      <c r="GMW1" s="41"/>
      <c r="GMX1" s="41"/>
      <c r="GMY1" s="41"/>
      <c r="GMZ1" s="41"/>
      <c r="GNA1" s="41"/>
      <c r="GNB1" s="41"/>
      <c r="GNC1" s="41"/>
      <c r="GND1" s="41"/>
      <c r="GNE1" s="41"/>
      <c r="GNF1" s="41"/>
      <c r="GNG1" s="41"/>
      <c r="GNH1" s="41"/>
      <c r="GNI1" s="41"/>
      <c r="GNJ1" s="41"/>
      <c r="GNK1" s="41"/>
      <c r="GNL1" s="41"/>
      <c r="GNM1" s="41"/>
      <c r="GNN1" s="41"/>
      <c r="GNO1" s="41"/>
      <c r="GNP1" s="41"/>
      <c r="GNQ1" s="41"/>
      <c r="GNR1" s="41"/>
      <c r="GNS1" s="41"/>
      <c r="GNT1" s="41"/>
      <c r="GNU1" s="41"/>
      <c r="GNV1" s="41"/>
      <c r="GNW1" s="41"/>
      <c r="GNX1" s="41"/>
      <c r="GNY1" s="41"/>
      <c r="GNZ1" s="41"/>
      <c r="GOA1" s="41"/>
      <c r="GOB1" s="41"/>
      <c r="GOC1" s="41"/>
      <c r="GOD1" s="41"/>
      <c r="GOE1" s="41"/>
      <c r="GOF1" s="41"/>
      <c r="GOG1" s="41"/>
      <c r="GOH1" s="41"/>
      <c r="GOI1" s="41"/>
      <c r="GOJ1" s="41"/>
      <c r="GOK1" s="41"/>
      <c r="GOL1" s="41"/>
      <c r="GOM1" s="41"/>
      <c r="GON1" s="41"/>
      <c r="GOO1" s="41"/>
      <c r="GOP1" s="41"/>
      <c r="GOQ1" s="41"/>
      <c r="GOR1" s="41"/>
      <c r="GOS1" s="41"/>
      <c r="GOT1" s="41"/>
      <c r="GOU1" s="41"/>
      <c r="GOV1" s="41"/>
      <c r="GOW1" s="41"/>
      <c r="GOX1" s="41"/>
      <c r="GOY1" s="41"/>
      <c r="GOZ1" s="41"/>
      <c r="GPA1" s="41"/>
      <c r="GPB1" s="41"/>
      <c r="GPC1" s="41"/>
      <c r="GPD1" s="41"/>
      <c r="GPE1" s="41"/>
      <c r="GPF1" s="41"/>
      <c r="GPG1" s="41"/>
      <c r="GPH1" s="41"/>
      <c r="GPI1" s="41"/>
      <c r="GPJ1" s="41"/>
      <c r="GPK1" s="41"/>
      <c r="GPL1" s="41"/>
      <c r="GPM1" s="41"/>
      <c r="GPN1" s="41"/>
      <c r="GPO1" s="41"/>
      <c r="GPP1" s="41"/>
      <c r="GPQ1" s="41"/>
      <c r="GPR1" s="41"/>
      <c r="GPS1" s="41"/>
      <c r="GPT1" s="41"/>
      <c r="GPU1" s="41"/>
      <c r="GPV1" s="41"/>
      <c r="GPW1" s="41"/>
      <c r="GPX1" s="41"/>
      <c r="GPY1" s="41"/>
      <c r="GPZ1" s="41"/>
      <c r="GQA1" s="41"/>
      <c r="GQB1" s="41"/>
      <c r="GQC1" s="41"/>
      <c r="GQD1" s="41"/>
      <c r="GQE1" s="41"/>
      <c r="GQF1" s="41"/>
      <c r="GQG1" s="41"/>
      <c r="GQH1" s="41"/>
      <c r="GQI1" s="41"/>
      <c r="GQJ1" s="41"/>
      <c r="GQK1" s="41"/>
      <c r="GQL1" s="41"/>
      <c r="GQM1" s="41"/>
      <c r="GQN1" s="41"/>
      <c r="GQO1" s="41"/>
      <c r="GQP1" s="41"/>
      <c r="GQQ1" s="41"/>
      <c r="GQR1" s="41"/>
      <c r="GQS1" s="41"/>
      <c r="GQT1" s="41"/>
      <c r="GQU1" s="41"/>
      <c r="GQV1" s="41"/>
      <c r="GQW1" s="41"/>
      <c r="GQX1" s="41"/>
      <c r="GQY1" s="41"/>
      <c r="GQZ1" s="41"/>
      <c r="GRA1" s="41"/>
      <c r="GRB1" s="41"/>
      <c r="GRC1" s="41"/>
      <c r="GRD1" s="41"/>
      <c r="GRE1" s="41"/>
      <c r="GRF1" s="41"/>
      <c r="GRG1" s="41"/>
      <c r="GRH1" s="41"/>
      <c r="GRI1" s="41"/>
      <c r="GRJ1" s="41"/>
      <c r="GRK1" s="41"/>
      <c r="GRL1" s="41"/>
      <c r="GRM1" s="41"/>
      <c r="GRN1" s="41"/>
      <c r="GRO1" s="41"/>
      <c r="GRP1" s="41"/>
      <c r="GRQ1" s="41"/>
      <c r="GRR1" s="41"/>
      <c r="GRS1" s="41"/>
      <c r="GRT1" s="41"/>
      <c r="GRU1" s="41"/>
      <c r="GRV1" s="41"/>
      <c r="GRW1" s="41"/>
      <c r="GRX1" s="41"/>
      <c r="GRY1" s="41"/>
      <c r="GRZ1" s="41"/>
      <c r="GSA1" s="41"/>
      <c r="GSB1" s="41"/>
      <c r="GSC1" s="41"/>
      <c r="GSD1" s="41"/>
      <c r="GSE1" s="41"/>
      <c r="GSF1" s="41"/>
      <c r="GSG1" s="41"/>
      <c r="GSH1" s="41"/>
      <c r="GSI1" s="41"/>
      <c r="GSJ1" s="41"/>
      <c r="GSK1" s="41"/>
      <c r="GSL1" s="41"/>
      <c r="GSM1" s="41"/>
      <c r="GSN1" s="41"/>
      <c r="GSO1" s="41"/>
      <c r="GSP1" s="41"/>
      <c r="GSQ1" s="41"/>
      <c r="GSR1" s="41"/>
      <c r="GSS1" s="41"/>
      <c r="GST1" s="41"/>
      <c r="GSU1" s="41"/>
      <c r="GSV1" s="41"/>
      <c r="GSW1" s="41"/>
      <c r="GSX1" s="41"/>
      <c r="GSY1" s="41"/>
      <c r="GSZ1" s="41"/>
      <c r="GTA1" s="41"/>
      <c r="GTB1" s="41"/>
      <c r="GTC1" s="41"/>
      <c r="GTD1" s="41"/>
      <c r="GTE1" s="41"/>
      <c r="GTF1" s="41"/>
      <c r="GTG1" s="41"/>
      <c r="GTH1" s="41"/>
      <c r="GTI1" s="41"/>
      <c r="GTJ1" s="41"/>
      <c r="GTK1" s="41"/>
      <c r="GTL1" s="41"/>
      <c r="GTM1" s="41"/>
      <c r="GTN1" s="41"/>
      <c r="GTO1" s="41"/>
      <c r="GTP1" s="41"/>
      <c r="GTQ1" s="41"/>
      <c r="GTR1" s="41"/>
      <c r="GTS1" s="41"/>
      <c r="GTT1" s="41"/>
      <c r="GTU1" s="41"/>
      <c r="GTV1" s="41"/>
      <c r="GTW1" s="41"/>
      <c r="GTX1" s="41"/>
      <c r="GTY1" s="41"/>
      <c r="GTZ1" s="41"/>
      <c r="GUA1" s="41"/>
      <c r="GUB1" s="41"/>
      <c r="GUC1" s="41"/>
      <c r="GUD1" s="41"/>
      <c r="GUE1" s="41"/>
      <c r="GUF1" s="41"/>
      <c r="GUG1" s="41"/>
      <c r="GUH1" s="41"/>
      <c r="GUI1" s="41"/>
      <c r="GUJ1" s="41"/>
      <c r="GUK1" s="41"/>
      <c r="GUL1" s="41"/>
      <c r="GUM1" s="41"/>
      <c r="GUN1" s="41"/>
      <c r="GUO1" s="41"/>
      <c r="GUP1" s="41"/>
      <c r="GUQ1" s="41"/>
      <c r="GUR1" s="41"/>
      <c r="GUS1" s="41"/>
      <c r="GUT1" s="41"/>
      <c r="GUU1" s="41"/>
      <c r="GUV1" s="41"/>
      <c r="GUW1" s="41"/>
      <c r="GUX1" s="41"/>
      <c r="GUY1" s="41"/>
      <c r="GUZ1" s="41"/>
      <c r="GVA1" s="41"/>
      <c r="GVB1" s="41"/>
      <c r="GVC1" s="41"/>
      <c r="GVD1" s="41"/>
      <c r="GVE1" s="41"/>
      <c r="GVF1" s="41"/>
      <c r="GVG1" s="41"/>
      <c r="GVH1" s="41"/>
      <c r="GVI1" s="41"/>
      <c r="GVJ1" s="41"/>
      <c r="GVK1" s="41"/>
      <c r="GVL1" s="41"/>
      <c r="GVM1" s="41"/>
      <c r="GVN1" s="41"/>
      <c r="GVO1" s="41"/>
      <c r="GVP1" s="41"/>
      <c r="GVQ1" s="41"/>
      <c r="GVR1" s="41"/>
      <c r="GVS1" s="41"/>
      <c r="GVT1" s="41"/>
      <c r="GVU1" s="41"/>
      <c r="GVV1" s="41"/>
      <c r="GVW1" s="41"/>
      <c r="GVX1" s="41"/>
      <c r="GVY1" s="41"/>
      <c r="GVZ1" s="41"/>
      <c r="GWA1" s="41"/>
      <c r="GWB1" s="41"/>
      <c r="GWC1" s="41"/>
      <c r="GWD1" s="41"/>
      <c r="GWE1" s="41"/>
      <c r="GWF1" s="41"/>
      <c r="GWG1" s="41"/>
      <c r="GWH1" s="41"/>
      <c r="GWI1" s="41"/>
      <c r="GWJ1" s="41"/>
      <c r="GWK1" s="41"/>
      <c r="GWL1" s="41"/>
      <c r="GWM1" s="41"/>
      <c r="GWN1" s="41"/>
      <c r="GWO1" s="41"/>
      <c r="GWP1" s="41"/>
      <c r="GWQ1" s="41"/>
      <c r="GWR1" s="41"/>
      <c r="GWS1" s="41"/>
      <c r="GWT1" s="41"/>
      <c r="GWU1" s="41"/>
      <c r="GWV1" s="41"/>
      <c r="GWW1" s="41"/>
      <c r="GWX1" s="41"/>
      <c r="GWY1" s="41"/>
      <c r="GWZ1" s="41"/>
      <c r="GXA1" s="41"/>
      <c r="GXB1" s="41"/>
      <c r="GXC1" s="41"/>
      <c r="GXD1" s="41"/>
      <c r="GXE1" s="41"/>
      <c r="GXF1" s="41"/>
      <c r="GXG1" s="41"/>
      <c r="GXH1" s="41"/>
      <c r="GXI1" s="41"/>
      <c r="GXJ1" s="41"/>
      <c r="GXK1" s="41"/>
      <c r="GXL1" s="41"/>
      <c r="GXM1" s="41"/>
      <c r="GXN1" s="41"/>
      <c r="GXO1" s="41"/>
      <c r="GXP1" s="41"/>
      <c r="GXQ1" s="41"/>
      <c r="GXR1" s="41"/>
      <c r="GXS1" s="41"/>
      <c r="GXT1" s="41"/>
      <c r="GXU1" s="41"/>
      <c r="GXV1" s="41"/>
      <c r="GXW1" s="41"/>
      <c r="GXX1" s="41"/>
      <c r="GXY1" s="41"/>
      <c r="GXZ1" s="41"/>
      <c r="GYA1" s="41"/>
      <c r="GYB1" s="41"/>
      <c r="GYC1" s="41"/>
      <c r="GYD1" s="41"/>
      <c r="GYE1" s="41"/>
      <c r="GYF1" s="41"/>
      <c r="GYG1" s="41"/>
      <c r="GYH1" s="41"/>
      <c r="GYI1" s="41"/>
      <c r="GYJ1" s="41"/>
      <c r="GYK1" s="41"/>
      <c r="GYL1" s="41"/>
      <c r="GYM1" s="41"/>
      <c r="GYN1" s="41"/>
      <c r="GYO1" s="41"/>
      <c r="GYP1" s="41"/>
      <c r="GYQ1" s="41"/>
      <c r="GYR1" s="41"/>
      <c r="GYS1" s="41"/>
      <c r="GYT1" s="41"/>
      <c r="GYU1" s="41"/>
      <c r="GYV1" s="41"/>
      <c r="GYW1" s="41"/>
      <c r="GYX1" s="41"/>
      <c r="GYY1" s="41"/>
      <c r="GYZ1" s="41"/>
      <c r="GZA1" s="41"/>
      <c r="GZB1" s="41"/>
      <c r="GZC1" s="41"/>
      <c r="GZD1" s="41"/>
      <c r="GZE1" s="41"/>
      <c r="GZF1" s="41"/>
      <c r="GZG1" s="41"/>
      <c r="GZH1" s="41"/>
      <c r="GZI1" s="41"/>
      <c r="GZJ1" s="41"/>
      <c r="GZK1" s="41"/>
      <c r="GZL1" s="41"/>
      <c r="GZM1" s="41"/>
      <c r="GZN1" s="41"/>
      <c r="GZO1" s="41"/>
      <c r="GZP1" s="41"/>
      <c r="GZQ1" s="41"/>
      <c r="GZR1" s="41"/>
      <c r="GZS1" s="41"/>
      <c r="GZT1" s="41"/>
      <c r="GZU1" s="41"/>
      <c r="GZV1" s="41"/>
      <c r="GZW1" s="41"/>
      <c r="GZX1" s="41"/>
      <c r="GZY1" s="41"/>
      <c r="GZZ1" s="41"/>
      <c r="HAA1" s="41"/>
      <c r="HAB1" s="41"/>
      <c r="HAC1" s="41"/>
      <c r="HAD1" s="41"/>
      <c r="HAE1" s="41"/>
      <c r="HAF1" s="41"/>
      <c r="HAG1" s="41"/>
      <c r="HAH1" s="41"/>
      <c r="HAI1" s="41"/>
      <c r="HAJ1" s="41"/>
      <c r="HAK1" s="41"/>
      <c r="HAL1" s="41"/>
      <c r="HAM1" s="41"/>
      <c r="HAN1" s="41"/>
      <c r="HAO1" s="41"/>
      <c r="HAP1" s="41"/>
      <c r="HAQ1" s="41"/>
      <c r="HAR1" s="41"/>
      <c r="HAS1" s="41"/>
      <c r="HAT1" s="41"/>
      <c r="HAU1" s="41"/>
      <c r="HAV1" s="41"/>
      <c r="HAW1" s="41"/>
      <c r="HAX1" s="41"/>
      <c r="HAY1" s="41"/>
      <c r="HAZ1" s="41"/>
      <c r="HBA1" s="41"/>
      <c r="HBB1" s="41"/>
      <c r="HBC1" s="41"/>
      <c r="HBD1" s="41"/>
      <c r="HBE1" s="41"/>
      <c r="HBF1" s="41"/>
      <c r="HBG1" s="41"/>
      <c r="HBH1" s="41"/>
      <c r="HBI1" s="41"/>
      <c r="HBJ1" s="41"/>
      <c r="HBK1" s="41"/>
      <c r="HBL1" s="41"/>
      <c r="HBM1" s="41"/>
      <c r="HBN1" s="41"/>
      <c r="HBO1" s="41"/>
      <c r="HBP1" s="41"/>
      <c r="HBQ1" s="41"/>
      <c r="HBR1" s="41"/>
      <c r="HBS1" s="41"/>
      <c r="HBT1" s="41"/>
      <c r="HBU1" s="41"/>
      <c r="HBV1" s="41"/>
      <c r="HBW1" s="41"/>
      <c r="HBX1" s="41"/>
      <c r="HBY1" s="41"/>
      <c r="HBZ1" s="41"/>
      <c r="HCA1" s="41"/>
      <c r="HCB1" s="41"/>
      <c r="HCC1" s="41"/>
      <c r="HCD1" s="41"/>
      <c r="HCE1" s="41"/>
      <c r="HCF1" s="41"/>
      <c r="HCG1" s="41"/>
      <c r="HCH1" s="41"/>
      <c r="HCI1" s="41"/>
      <c r="HCJ1" s="41"/>
      <c r="HCK1" s="41"/>
      <c r="HCL1" s="41"/>
      <c r="HCM1" s="41"/>
      <c r="HCN1" s="41"/>
      <c r="HCO1" s="41"/>
      <c r="HCP1" s="41"/>
      <c r="HCQ1" s="41"/>
      <c r="HCR1" s="41"/>
      <c r="HCS1" s="41"/>
      <c r="HCT1" s="41"/>
      <c r="HCU1" s="41"/>
      <c r="HCV1" s="41"/>
      <c r="HCW1" s="41"/>
      <c r="HCX1" s="41"/>
      <c r="HCY1" s="41"/>
      <c r="HCZ1" s="41"/>
      <c r="HDA1" s="41"/>
      <c r="HDB1" s="41"/>
      <c r="HDC1" s="41"/>
      <c r="HDD1" s="41"/>
      <c r="HDE1" s="41"/>
      <c r="HDF1" s="41"/>
      <c r="HDG1" s="41"/>
      <c r="HDH1" s="41"/>
      <c r="HDI1" s="41"/>
      <c r="HDJ1" s="41"/>
      <c r="HDK1" s="41"/>
      <c r="HDL1" s="41"/>
      <c r="HDM1" s="41"/>
      <c r="HDN1" s="41"/>
      <c r="HDO1" s="41"/>
      <c r="HDP1" s="41"/>
      <c r="HDQ1" s="41"/>
      <c r="HDR1" s="41"/>
      <c r="HDS1" s="41"/>
      <c r="HDT1" s="41"/>
      <c r="HDU1" s="41"/>
      <c r="HDV1" s="41"/>
      <c r="HDW1" s="41"/>
      <c r="HDX1" s="41"/>
      <c r="HDY1" s="41"/>
      <c r="HDZ1" s="41"/>
      <c r="HEA1" s="41"/>
      <c r="HEB1" s="41"/>
      <c r="HEC1" s="41"/>
      <c r="HED1" s="41"/>
      <c r="HEE1" s="41"/>
      <c r="HEF1" s="41"/>
      <c r="HEG1" s="41"/>
      <c r="HEH1" s="41"/>
      <c r="HEI1" s="41"/>
      <c r="HEJ1" s="41"/>
      <c r="HEK1" s="41"/>
      <c r="HEL1" s="41"/>
      <c r="HEM1" s="41"/>
      <c r="HEN1" s="41"/>
      <c r="HEO1" s="41"/>
      <c r="HEP1" s="41"/>
      <c r="HEQ1" s="41"/>
      <c r="HER1" s="41"/>
      <c r="HES1" s="41"/>
      <c r="HET1" s="41"/>
      <c r="HEU1" s="41"/>
      <c r="HEV1" s="41"/>
      <c r="HEW1" s="41"/>
      <c r="HEX1" s="41"/>
      <c r="HEY1" s="41"/>
      <c r="HEZ1" s="41"/>
      <c r="HFA1" s="41"/>
      <c r="HFB1" s="41"/>
      <c r="HFC1" s="41"/>
      <c r="HFD1" s="41"/>
      <c r="HFE1" s="41"/>
      <c r="HFF1" s="41"/>
      <c r="HFG1" s="41"/>
      <c r="HFH1" s="41"/>
      <c r="HFI1" s="41"/>
      <c r="HFJ1" s="41"/>
      <c r="HFK1" s="41"/>
      <c r="HFL1" s="41"/>
      <c r="HFM1" s="41"/>
      <c r="HFN1" s="41"/>
      <c r="HFO1" s="41"/>
      <c r="HFP1" s="41"/>
      <c r="HFQ1" s="41"/>
      <c r="HFR1" s="41"/>
      <c r="HFS1" s="41"/>
      <c r="HFT1" s="41"/>
      <c r="HFU1" s="41"/>
      <c r="HFV1" s="41"/>
      <c r="HFW1" s="41"/>
      <c r="HFX1" s="41"/>
      <c r="HFY1" s="41"/>
      <c r="HFZ1" s="41"/>
      <c r="HGA1" s="41"/>
      <c r="HGB1" s="41"/>
      <c r="HGC1" s="41"/>
      <c r="HGD1" s="41"/>
      <c r="HGE1" s="41"/>
      <c r="HGF1" s="41"/>
      <c r="HGG1" s="41"/>
      <c r="HGH1" s="41"/>
      <c r="HGI1" s="41"/>
      <c r="HGJ1" s="41"/>
      <c r="HGK1" s="41"/>
      <c r="HGL1" s="41"/>
      <c r="HGM1" s="41"/>
      <c r="HGN1" s="41"/>
      <c r="HGO1" s="41"/>
      <c r="HGP1" s="41"/>
      <c r="HGQ1" s="41"/>
      <c r="HGR1" s="41"/>
      <c r="HGS1" s="41"/>
      <c r="HGT1" s="41"/>
      <c r="HGU1" s="41"/>
      <c r="HGV1" s="41"/>
      <c r="HGW1" s="41"/>
      <c r="HGX1" s="41"/>
      <c r="HGY1" s="41"/>
      <c r="HGZ1" s="41"/>
      <c r="HHA1" s="41"/>
      <c r="HHB1" s="41"/>
      <c r="HHC1" s="41"/>
      <c r="HHD1" s="41"/>
      <c r="HHE1" s="41"/>
      <c r="HHF1" s="41"/>
      <c r="HHG1" s="41"/>
      <c r="HHH1" s="41"/>
      <c r="HHI1" s="41"/>
      <c r="HHJ1" s="41"/>
      <c r="HHK1" s="41"/>
      <c r="HHL1" s="41"/>
      <c r="HHM1" s="41"/>
      <c r="HHN1" s="41"/>
      <c r="HHO1" s="41"/>
      <c r="HHP1" s="41"/>
      <c r="HHQ1" s="41"/>
      <c r="HHR1" s="41"/>
      <c r="HHS1" s="41"/>
      <c r="HHT1" s="41"/>
      <c r="HHU1" s="41"/>
      <c r="HHV1" s="41"/>
      <c r="HHW1" s="41"/>
      <c r="HHX1" s="41"/>
      <c r="HHY1" s="41"/>
      <c r="HHZ1" s="41"/>
      <c r="HIA1" s="41"/>
      <c r="HIB1" s="41"/>
      <c r="HIC1" s="41"/>
      <c r="HID1" s="41"/>
      <c r="HIE1" s="41"/>
      <c r="HIF1" s="41"/>
      <c r="HIG1" s="41"/>
      <c r="HIH1" s="41"/>
      <c r="HII1" s="41"/>
      <c r="HIJ1" s="41"/>
      <c r="HIK1" s="41"/>
      <c r="HIL1" s="41"/>
      <c r="HIM1" s="41"/>
      <c r="HIN1" s="41"/>
      <c r="HIO1" s="41"/>
      <c r="HIP1" s="41"/>
      <c r="HIQ1" s="41"/>
      <c r="HIR1" s="41"/>
      <c r="HIS1" s="41"/>
      <c r="HIT1" s="41"/>
      <c r="HIU1" s="41"/>
      <c r="HIV1" s="41"/>
      <c r="HIW1" s="41"/>
      <c r="HIX1" s="41"/>
      <c r="HIY1" s="41"/>
      <c r="HIZ1" s="41"/>
      <c r="HJA1" s="41"/>
      <c r="HJB1" s="41"/>
      <c r="HJC1" s="41"/>
      <c r="HJD1" s="41"/>
      <c r="HJE1" s="41"/>
      <c r="HJF1" s="41"/>
      <c r="HJG1" s="41"/>
      <c r="HJH1" s="41"/>
      <c r="HJI1" s="41"/>
      <c r="HJJ1" s="41"/>
      <c r="HJK1" s="41"/>
      <c r="HJL1" s="41"/>
      <c r="HJM1" s="41"/>
      <c r="HJN1" s="41"/>
      <c r="HJO1" s="41"/>
      <c r="HJP1" s="41"/>
      <c r="HJQ1" s="41"/>
      <c r="HJR1" s="41"/>
      <c r="HJS1" s="41"/>
      <c r="HJT1" s="41"/>
      <c r="HJU1" s="41"/>
      <c r="HJV1" s="41"/>
      <c r="HJW1" s="41"/>
      <c r="HJX1" s="41"/>
      <c r="HJY1" s="41"/>
      <c r="HJZ1" s="41"/>
      <c r="HKA1" s="41"/>
      <c r="HKB1" s="41"/>
      <c r="HKC1" s="41"/>
      <c r="HKD1" s="41"/>
      <c r="HKE1" s="41"/>
      <c r="HKF1" s="41"/>
      <c r="HKG1" s="41"/>
      <c r="HKH1" s="41"/>
      <c r="HKI1" s="41"/>
      <c r="HKJ1" s="41"/>
      <c r="HKK1" s="41"/>
      <c r="HKL1" s="41"/>
      <c r="HKM1" s="41"/>
      <c r="HKN1" s="41"/>
      <c r="HKO1" s="41"/>
      <c r="HKP1" s="41"/>
      <c r="HKQ1" s="41"/>
      <c r="HKR1" s="41"/>
      <c r="HKS1" s="41"/>
      <c r="HKT1" s="41"/>
      <c r="HKU1" s="41"/>
      <c r="HKV1" s="41"/>
      <c r="HKW1" s="41"/>
      <c r="HKX1" s="41"/>
      <c r="HKY1" s="41"/>
      <c r="HKZ1" s="41"/>
      <c r="HLA1" s="41"/>
      <c r="HLB1" s="41"/>
      <c r="HLC1" s="41"/>
      <c r="HLD1" s="41"/>
      <c r="HLE1" s="41"/>
      <c r="HLF1" s="41"/>
      <c r="HLG1" s="41"/>
      <c r="HLH1" s="41"/>
      <c r="HLI1" s="41"/>
      <c r="HLJ1" s="41"/>
      <c r="HLK1" s="41"/>
      <c r="HLL1" s="41"/>
      <c r="HLM1" s="41"/>
      <c r="HLN1" s="41"/>
      <c r="HLO1" s="41"/>
      <c r="HLP1" s="41"/>
      <c r="HLQ1" s="41"/>
      <c r="HLR1" s="41"/>
      <c r="HLS1" s="41"/>
      <c r="HLT1" s="41"/>
      <c r="HLU1" s="41"/>
      <c r="HLV1" s="41"/>
      <c r="HLW1" s="41"/>
      <c r="HLX1" s="41"/>
      <c r="HLY1" s="41"/>
      <c r="HLZ1" s="41"/>
      <c r="HMA1" s="41"/>
      <c r="HMB1" s="41"/>
      <c r="HMC1" s="41"/>
      <c r="HMD1" s="41"/>
      <c r="HME1" s="41"/>
      <c r="HMF1" s="41"/>
      <c r="HMG1" s="41"/>
      <c r="HMH1" s="41"/>
      <c r="HMI1" s="41"/>
      <c r="HMJ1" s="41"/>
      <c r="HMK1" s="41"/>
      <c r="HML1" s="41"/>
      <c r="HMM1" s="41"/>
      <c r="HMN1" s="41"/>
      <c r="HMO1" s="41"/>
      <c r="HMP1" s="41"/>
      <c r="HMQ1" s="41"/>
      <c r="HMR1" s="41"/>
      <c r="HMS1" s="41"/>
      <c r="HMT1" s="41"/>
      <c r="HMU1" s="41"/>
      <c r="HMV1" s="41"/>
      <c r="HMW1" s="41"/>
      <c r="HMX1" s="41"/>
      <c r="HMY1" s="41"/>
      <c r="HMZ1" s="41"/>
      <c r="HNA1" s="41"/>
      <c r="HNB1" s="41"/>
      <c r="HNC1" s="41"/>
      <c r="HND1" s="41"/>
      <c r="HNE1" s="41"/>
      <c r="HNF1" s="41"/>
      <c r="HNG1" s="41"/>
      <c r="HNH1" s="41"/>
      <c r="HNI1" s="41"/>
      <c r="HNJ1" s="41"/>
      <c r="HNK1" s="41"/>
      <c r="HNL1" s="41"/>
      <c r="HNM1" s="41"/>
      <c r="HNN1" s="41"/>
      <c r="HNO1" s="41"/>
      <c r="HNP1" s="41"/>
      <c r="HNQ1" s="41"/>
      <c r="HNR1" s="41"/>
      <c r="HNS1" s="41"/>
      <c r="HNT1" s="41"/>
      <c r="HNU1" s="41"/>
      <c r="HNV1" s="41"/>
      <c r="HNW1" s="41"/>
      <c r="HNX1" s="41"/>
      <c r="HNY1" s="41"/>
      <c r="HNZ1" s="41"/>
      <c r="HOA1" s="41"/>
      <c r="HOB1" s="41"/>
      <c r="HOC1" s="41"/>
      <c r="HOD1" s="41"/>
      <c r="HOE1" s="41"/>
      <c r="HOF1" s="41"/>
      <c r="HOG1" s="41"/>
      <c r="HOH1" s="41"/>
      <c r="HOI1" s="41"/>
      <c r="HOJ1" s="41"/>
      <c r="HOK1" s="41"/>
      <c r="HOL1" s="41"/>
      <c r="HOM1" s="41"/>
      <c r="HON1" s="41"/>
      <c r="HOO1" s="41"/>
      <c r="HOP1" s="41"/>
      <c r="HOQ1" s="41"/>
      <c r="HOR1" s="41"/>
      <c r="HOS1" s="41"/>
      <c r="HOT1" s="41"/>
      <c r="HOU1" s="41"/>
      <c r="HOV1" s="41"/>
      <c r="HOW1" s="41"/>
      <c r="HOX1" s="41"/>
      <c r="HOY1" s="41"/>
      <c r="HOZ1" s="41"/>
      <c r="HPA1" s="41"/>
      <c r="HPB1" s="41"/>
      <c r="HPC1" s="41"/>
      <c r="HPD1" s="41"/>
      <c r="HPE1" s="41"/>
      <c r="HPF1" s="41"/>
      <c r="HPG1" s="41"/>
      <c r="HPH1" s="41"/>
      <c r="HPI1" s="41"/>
      <c r="HPJ1" s="41"/>
      <c r="HPK1" s="41"/>
      <c r="HPL1" s="41"/>
      <c r="HPM1" s="41"/>
      <c r="HPN1" s="41"/>
      <c r="HPO1" s="41"/>
      <c r="HPP1" s="41"/>
      <c r="HPQ1" s="41"/>
      <c r="HPR1" s="41"/>
      <c r="HPS1" s="41"/>
      <c r="HPT1" s="41"/>
      <c r="HPU1" s="41"/>
      <c r="HPV1" s="41"/>
      <c r="HPW1" s="41"/>
      <c r="HPX1" s="41"/>
      <c r="HPY1" s="41"/>
      <c r="HPZ1" s="41"/>
      <c r="HQA1" s="41"/>
      <c r="HQB1" s="41"/>
      <c r="HQC1" s="41"/>
      <c r="HQD1" s="41"/>
      <c r="HQE1" s="41"/>
      <c r="HQF1" s="41"/>
      <c r="HQG1" s="41"/>
      <c r="HQH1" s="41"/>
      <c r="HQI1" s="41"/>
      <c r="HQJ1" s="41"/>
      <c r="HQK1" s="41"/>
      <c r="HQL1" s="41"/>
      <c r="HQM1" s="41"/>
      <c r="HQN1" s="41"/>
      <c r="HQO1" s="41"/>
      <c r="HQP1" s="41"/>
      <c r="HQQ1" s="41"/>
      <c r="HQR1" s="41"/>
      <c r="HQS1" s="41"/>
      <c r="HQT1" s="41"/>
      <c r="HQU1" s="41"/>
      <c r="HQV1" s="41"/>
      <c r="HQW1" s="41"/>
      <c r="HQX1" s="41"/>
      <c r="HQY1" s="41"/>
      <c r="HQZ1" s="41"/>
      <c r="HRA1" s="41"/>
      <c r="HRB1" s="41"/>
      <c r="HRC1" s="41"/>
      <c r="HRD1" s="41"/>
      <c r="HRE1" s="41"/>
      <c r="HRF1" s="41"/>
      <c r="HRG1" s="41"/>
      <c r="HRH1" s="41"/>
      <c r="HRI1" s="41"/>
      <c r="HRJ1" s="41"/>
      <c r="HRK1" s="41"/>
      <c r="HRL1" s="41"/>
      <c r="HRM1" s="41"/>
      <c r="HRN1" s="41"/>
      <c r="HRO1" s="41"/>
      <c r="HRP1" s="41"/>
      <c r="HRQ1" s="41"/>
      <c r="HRR1" s="41"/>
      <c r="HRS1" s="41"/>
      <c r="HRT1" s="41"/>
      <c r="HRU1" s="41"/>
      <c r="HRV1" s="41"/>
      <c r="HRW1" s="41"/>
      <c r="HRX1" s="41"/>
      <c r="HRY1" s="41"/>
      <c r="HRZ1" s="41"/>
      <c r="HSA1" s="41"/>
      <c r="HSB1" s="41"/>
      <c r="HSC1" s="41"/>
      <c r="HSD1" s="41"/>
      <c r="HSE1" s="41"/>
      <c r="HSF1" s="41"/>
      <c r="HSG1" s="41"/>
      <c r="HSH1" s="41"/>
      <c r="HSI1" s="41"/>
      <c r="HSJ1" s="41"/>
      <c r="HSK1" s="41"/>
      <c r="HSL1" s="41"/>
      <c r="HSM1" s="41"/>
      <c r="HSN1" s="41"/>
      <c r="HSO1" s="41"/>
      <c r="HSP1" s="41"/>
      <c r="HSQ1" s="41"/>
      <c r="HSR1" s="41"/>
      <c r="HSS1" s="41"/>
      <c r="HST1" s="41"/>
      <c r="HSU1" s="41"/>
      <c r="HSV1" s="41"/>
      <c r="HSW1" s="41"/>
      <c r="HSX1" s="41"/>
      <c r="HSY1" s="41"/>
      <c r="HSZ1" s="41"/>
      <c r="HTA1" s="41"/>
      <c r="HTB1" s="41"/>
      <c r="HTC1" s="41"/>
      <c r="HTD1" s="41"/>
      <c r="HTE1" s="41"/>
      <c r="HTF1" s="41"/>
      <c r="HTG1" s="41"/>
      <c r="HTH1" s="41"/>
      <c r="HTI1" s="41"/>
      <c r="HTJ1" s="41"/>
      <c r="HTK1" s="41"/>
      <c r="HTL1" s="41"/>
      <c r="HTM1" s="41"/>
      <c r="HTN1" s="41"/>
      <c r="HTO1" s="41"/>
      <c r="HTP1" s="41"/>
      <c r="HTQ1" s="41"/>
      <c r="HTR1" s="41"/>
      <c r="HTS1" s="41"/>
      <c r="HTT1" s="41"/>
      <c r="HTU1" s="41"/>
      <c r="HTV1" s="41"/>
      <c r="HTW1" s="41"/>
      <c r="HTX1" s="41"/>
      <c r="HTY1" s="41"/>
      <c r="HTZ1" s="41"/>
      <c r="HUA1" s="41"/>
      <c r="HUB1" s="41"/>
      <c r="HUC1" s="41"/>
      <c r="HUD1" s="41"/>
      <c r="HUE1" s="41"/>
      <c r="HUF1" s="41"/>
      <c r="HUG1" s="41"/>
      <c r="HUH1" s="41"/>
      <c r="HUI1" s="41"/>
      <c r="HUJ1" s="41"/>
      <c r="HUK1" s="41"/>
      <c r="HUL1" s="41"/>
      <c r="HUM1" s="41"/>
      <c r="HUN1" s="41"/>
      <c r="HUO1" s="41"/>
      <c r="HUP1" s="41"/>
      <c r="HUQ1" s="41"/>
      <c r="HUR1" s="41"/>
      <c r="HUS1" s="41"/>
      <c r="HUT1" s="41"/>
      <c r="HUU1" s="41"/>
      <c r="HUV1" s="41"/>
      <c r="HUW1" s="41"/>
      <c r="HUX1" s="41"/>
      <c r="HUY1" s="41"/>
      <c r="HUZ1" s="41"/>
      <c r="HVA1" s="41"/>
      <c r="HVB1" s="41"/>
      <c r="HVC1" s="41"/>
      <c r="HVD1" s="41"/>
      <c r="HVE1" s="41"/>
      <c r="HVF1" s="41"/>
      <c r="HVG1" s="41"/>
      <c r="HVH1" s="41"/>
      <c r="HVI1" s="41"/>
      <c r="HVJ1" s="41"/>
      <c r="HVK1" s="41"/>
      <c r="HVL1" s="41"/>
      <c r="HVM1" s="41"/>
      <c r="HVN1" s="41"/>
      <c r="HVO1" s="41"/>
      <c r="HVP1" s="41"/>
      <c r="HVQ1" s="41"/>
      <c r="HVR1" s="41"/>
      <c r="HVS1" s="41"/>
      <c r="HVT1" s="41"/>
      <c r="HVU1" s="41"/>
      <c r="HVV1" s="41"/>
      <c r="HVW1" s="41"/>
      <c r="HVX1" s="41"/>
      <c r="HVY1" s="41"/>
      <c r="HVZ1" s="41"/>
      <c r="HWA1" s="41"/>
      <c r="HWB1" s="41"/>
      <c r="HWC1" s="41"/>
      <c r="HWD1" s="41"/>
      <c r="HWE1" s="41"/>
      <c r="HWF1" s="41"/>
      <c r="HWG1" s="41"/>
      <c r="HWH1" s="41"/>
      <c r="HWI1" s="41"/>
      <c r="HWJ1" s="41"/>
      <c r="HWK1" s="41"/>
      <c r="HWL1" s="41"/>
      <c r="HWM1" s="41"/>
      <c r="HWN1" s="41"/>
      <c r="HWO1" s="41"/>
      <c r="HWP1" s="41"/>
      <c r="HWQ1" s="41"/>
      <c r="HWR1" s="41"/>
      <c r="HWS1" s="41"/>
      <c r="HWT1" s="41"/>
      <c r="HWU1" s="41"/>
      <c r="HWV1" s="41"/>
      <c r="HWW1" s="41"/>
      <c r="HWX1" s="41"/>
      <c r="HWY1" s="41"/>
      <c r="HWZ1" s="41"/>
      <c r="HXA1" s="41"/>
      <c r="HXB1" s="41"/>
      <c r="HXC1" s="41"/>
      <c r="HXD1" s="41"/>
      <c r="HXE1" s="41"/>
      <c r="HXF1" s="41"/>
      <c r="HXG1" s="41"/>
      <c r="HXH1" s="41"/>
      <c r="HXI1" s="41"/>
      <c r="HXJ1" s="41"/>
      <c r="HXK1" s="41"/>
      <c r="HXL1" s="41"/>
      <c r="HXM1" s="41"/>
      <c r="HXN1" s="41"/>
      <c r="HXO1" s="41"/>
      <c r="HXP1" s="41"/>
      <c r="HXQ1" s="41"/>
      <c r="HXR1" s="41"/>
      <c r="HXS1" s="41"/>
      <c r="HXT1" s="41"/>
      <c r="HXU1" s="41"/>
      <c r="HXV1" s="41"/>
      <c r="HXW1" s="41"/>
      <c r="HXX1" s="41"/>
      <c r="HXY1" s="41"/>
      <c r="HXZ1" s="41"/>
      <c r="HYA1" s="41"/>
      <c r="HYB1" s="41"/>
      <c r="HYC1" s="41"/>
      <c r="HYD1" s="41"/>
      <c r="HYE1" s="41"/>
      <c r="HYF1" s="41"/>
      <c r="HYG1" s="41"/>
      <c r="HYH1" s="41"/>
      <c r="HYI1" s="41"/>
      <c r="HYJ1" s="41"/>
      <c r="HYK1" s="41"/>
      <c r="HYL1" s="41"/>
      <c r="HYM1" s="41"/>
      <c r="HYN1" s="41"/>
      <c r="HYO1" s="41"/>
      <c r="HYP1" s="41"/>
      <c r="HYQ1" s="41"/>
      <c r="HYR1" s="41"/>
      <c r="HYS1" s="41"/>
      <c r="HYT1" s="41"/>
      <c r="HYU1" s="41"/>
      <c r="HYV1" s="41"/>
      <c r="HYW1" s="41"/>
      <c r="HYX1" s="41"/>
      <c r="HYY1" s="41"/>
      <c r="HYZ1" s="41"/>
      <c r="HZA1" s="41"/>
      <c r="HZB1" s="41"/>
      <c r="HZC1" s="41"/>
      <c r="HZD1" s="41"/>
      <c r="HZE1" s="41"/>
      <c r="HZF1" s="41"/>
      <c r="HZG1" s="41"/>
      <c r="HZH1" s="41"/>
      <c r="HZI1" s="41"/>
      <c r="HZJ1" s="41"/>
      <c r="HZK1" s="41"/>
      <c r="HZL1" s="41"/>
      <c r="HZM1" s="41"/>
      <c r="HZN1" s="41"/>
      <c r="HZO1" s="41"/>
      <c r="HZP1" s="41"/>
      <c r="HZQ1" s="41"/>
      <c r="HZR1" s="41"/>
      <c r="HZS1" s="41"/>
      <c r="HZT1" s="41"/>
      <c r="HZU1" s="41"/>
      <c r="HZV1" s="41"/>
      <c r="HZW1" s="41"/>
      <c r="HZX1" s="41"/>
      <c r="HZY1" s="41"/>
      <c r="HZZ1" s="41"/>
      <c r="IAA1" s="41"/>
      <c r="IAB1" s="41"/>
      <c r="IAC1" s="41"/>
      <c r="IAD1" s="41"/>
      <c r="IAE1" s="41"/>
      <c r="IAF1" s="41"/>
      <c r="IAG1" s="41"/>
      <c r="IAH1" s="41"/>
      <c r="IAI1" s="41"/>
      <c r="IAJ1" s="41"/>
      <c r="IAK1" s="41"/>
      <c r="IAL1" s="41"/>
      <c r="IAM1" s="41"/>
      <c r="IAN1" s="41"/>
      <c r="IAO1" s="41"/>
      <c r="IAP1" s="41"/>
      <c r="IAQ1" s="41"/>
      <c r="IAR1" s="41"/>
      <c r="IAS1" s="41"/>
      <c r="IAT1" s="41"/>
      <c r="IAU1" s="41"/>
      <c r="IAV1" s="41"/>
      <c r="IAW1" s="41"/>
      <c r="IAX1" s="41"/>
      <c r="IAY1" s="41"/>
      <c r="IAZ1" s="41"/>
      <c r="IBA1" s="41"/>
      <c r="IBB1" s="41"/>
      <c r="IBC1" s="41"/>
      <c r="IBD1" s="41"/>
      <c r="IBE1" s="41"/>
      <c r="IBF1" s="41"/>
      <c r="IBG1" s="41"/>
      <c r="IBH1" s="41"/>
      <c r="IBI1" s="41"/>
      <c r="IBJ1" s="41"/>
      <c r="IBK1" s="41"/>
      <c r="IBL1" s="41"/>
      <c r="IBM1" s="41"/>
      <c r="IBN1" s="41"/>
      <c r="IBO1" s="41"/>
      <c r="IBP1" s="41"/>
      <c r="IBQ1" s="41"/>
      <c r="IBR1" s="41"/>
      <c r="IBS1" s="41"/>
      <c r="IBT1" s="41"/>
      <c r="IBU1" s="41"/>
      <c r="IBV1" s="41"/>
      <c r="IBW1" s="41"/>
      <c r="IBX1" s="41"/>
      <c r="IBY1" s="41"/>
      <c r="IBZ1" s="41"/>
      <c r="ICA1" s="41"/>
      <c r="ICB1" s="41"/>
      <c r="ICC1" s="41"/>
      <c r="ICD1" s="41"/>
      <c r="ICE1" s="41"/>
      <c r="ICF1" s="41"/>
      <c r="ICG1" s="41"/>
      <c r="ICH1" s="41"/>
      <c r="ICI1" s="41"/>
      <c r="ICJ1" s="41"/>
      <c r="ICK1" s="41"/>
      <c r="ICL1" s="41"/>
      <c r="ICM1" s="41"/>
      <c r="ICN1" s="41"/>
      <c r="ICO1" s="41"/>
      <c r="ICP1" s="41"/>
      <c r="ICQ1" s="41"/>
      <c r="ICR1" s="41"/>
      <c r="ICS1" s="41"/>
      <c r="ICT1" s="41"/>
      <c r="ICU1" s="41"/>
      <c r="ICV1" s="41"/>
      <c r="ICW1" s="41"/>
      <c r="ICX1" s="41"/>
      <c r="ICY1" s="41"/>
      <c r="ICZ1" s="41"/>
      <c r="IDA1" s="41"/>
      <c r="IDB1" s="41"/>
      <c r="IDC1" s="41"/>
      <c r="IDD1" s="41"/>
      <c r="IDE1" s="41"/>
      <c r="IDF1" s="41"/>
      <c r="IDG1" s="41"/>
      <c r="IDH1" s="41"/>
      <c r="IDI1" s="41"/>
      <c r="IDJ1" s="41"/>
      <c r="IDK1" s="41"/>
      <c r="IDL1" s="41"/>
      <c r="IDM1" s="41"/>
      <c r="IDN1" s="41"/>
      <c r="IDO1" s="41"/>
      <c r="IDP1" s="41"/>
      <c r="IDQ1" s="41"/>
      <c r="IDR1" s="41"/>
      <c r="IDS1" s="41"/>
      <c r="IDT1" s="41"/>
      <c r="IDU1" s="41"/>
      <c r="IDV1" s="41"/>
      <c r="IDW1" s="41"/>
      <c r="IDX1" s="41"/>
      <c r="IDY1" s="41"/>
      <c r="IDZ1" s="41"/>
      <c r="IEA1" s="41"/>
      <c r="IEB1" s="41"/>
      <c r="IEC1" s="41"/>
      <c r="IED1" s="41"/>
      <c r="IEE1" s="41"/>
      <c r="IEF1" s="41"/>
      <c r="IEG1" s="41"/>
      <c r="IEH1" s="41"/>
      <c r="IEI1" s="41"/>
      <c r="IEJ1" s="41"/>
      <c r="IEK1" s="41"/>
      <c r="IEL1" s="41"/>
      <c r="IEM1" s="41"/>
      <c r="IEN1" s="41"/>
      <c r="IEO1" s="41"/>
      <c r="IEP1" s="41"/>
      <c r="IEQ1" s="41"/>
      <c r="IER1" s="41"/>
      <c r="IES1" s="41"/>
      <c r="IET1" s="41"/>
      <c r="IEU1" s="41"/>
      <c r="IEV1" s="41"/>
      <c r="IEW1" s="41"/>
      <c r="IEX1" s="41"/>
      <c r="IEY1" s="41"/>
      <c r="IEZ1" s="41"/>
      <c r="IFA1" s="41"/>
      <c r="IFB1" s="41"/>
      <c r="IFC1" s="41"/>
      <c r="IFD1" s="41"/>
      <c r="IFE1" s="41"/>
      <c r="IFF1" s="41"/>
      <c r="IFG1" s="41"/>
      <c r="IFH1" s="41"/>
      <c r="IFI1" s="41"/>
      <c r="IFJ1" s="41"/>
      <c r="IFK1" s="41"/>
      <c r="IFL1" s="41"/>
      <c r="IFM1" s="41"/>
      <c r="IFN1" s="41"/>
      <c r="IFO1" s="41"/>
      <c r="IFP1" s="41"/>
      <c r="IFQ1" s="41"/>
      <c r="IFR1" s="41"/>
      <c r="IFS1" s="41"/>
      <c r="IFT1" s="41"/>
      <c r="IFU1" s="41"/>
      <c r="IFV1" s="41"/>
      <c r="IFW1" s="41"/>
      <c r="IFX1" s="41"/>
      <c r="IFY1" s="41"/>
      <c r="IFZ1" s="41"/>
      <c r="IGA1" s="41"/>
      <c r="IGB1" s="41"/>
      <c r="IGC1" s="41"/>
      <c r="IGD1" s="41"/>
      <c r="IGE1" s="41"/>
      <c r="IGF1" s="41"/>
      <c r="IGG1" s="41"/>
      <c r="IGH1" s="41"/>
      <c r="IGI1" s="41"/>
      <c r="IGJ1" s="41"/>
      <c r="IGK1" s="41"/>
      <c r="IGL1" s="41"/>
      <c r="IGM1" s="41"/>
      <c r="IGN1" s="41"/>
      <c r="IGO1" s="41"/>
      <c r="IGP1" s="41"/>
      <c r="IGQ1" s="41"/>
      <c r="IGR1" s="41"/>
      <c r="IGS1" s="41"/>
      <c r="IGT1" s="41"/>
      <c r="IGU1" s="41"/>
      <c r="IGV1" s="41"/>
      <c r="IGW1" s="41"/>
      <c r="IGX1" s="41"/>
      <c r="IGY1" s="41"/>
      <c r="IGZ1" s="41"/>
      <c r="IHA1" s="41"/>
      <c r="IHB1" s="41"/>
      <c r="IHC1" s="41"/>
      <c r="IHD1" s="41"/>
      <c r="IHE1" s="41"/>
      <c r="IHF1" s="41"/>
      <c r="IHG1" s="41"/>
      <c r="IHH1" s="41"/>
      <c r="IHI1" s="41"/>
      <c r="IHJ1" s="41"/>
      <c r="IHK1" s="41"/>
      <c r="IHL1" s="41"/>
      <c r="IHM1" s="41"/>
      <c r="IHN1" s="41"/>
      <c r="IHO1" s="41"/>
      <c r="IHP1" s="41"/>
      <c r="IHQ1" s="41"/>
      <c r="IHR1" s="41"/>
      <c r="IHS1" s="41"/>
      <c r="IHT1" s="41"/>
      <c r="IHU1" s="41"/>
      <c r="IHV1" s="41"/>
      <c r="IHW1" s="41"/>
      <c r="IHX1" s="41"/>
      <c r="IHY1" s="41"/>
      <c r="IHZ1" s="41"/>
      <c r="IIA1" s="41"/>
      <c r="IIB1" s="41"/>
      <c r="IIC1" s="41"/>
      <c r="IID1" s="41"/>
      <c r="IIE1" s="41"/>
      <c r="IIF1" s="41"/>
      <c r="IIG1" s="41"/>
      <c r="IIH1" s="41"/>
      <c r="III1" s="41"/>
      <c r="IIJ1" s="41"/>
      <c r="IIK1" s="41"/>
      <c r="IIL1" s="41"/>
      <c r="IIM1" s="41"/>
      <c r="IIN1" s="41"/>
      <c r="IIO1" s="41"/>
      <c r="IIP1" s="41"/>
      <c r="IIQ1" s="41"/>
      <c r="IIR1" s="41"/>
      <c r="IIS1" s="41"/>
      <c r="IIT1" s="41"/>
      <c r="IIU1" s="41"/>
      <c r="IIV1" s="41"/>
      <c r="IIW1" s="41"/>
      <c r="IIX1" s="41"/>
      <c r="IIY1" s="41"/>
      <c r="IIZ1" s="41"/>
      <c r="IJA1" s="41"/>
      <c r="IJB1" s="41"/>
      <c r="IJC1" s="41"/>
      <c r="IJD1" s="41"/>
      <c r="IJE1" s="41"/>
      <c r="IJF1" s="41"/>
      <c r="IJG1" s="41"/>
      <c r="IJH1" s="41"/>
      <c r="IJI1" s="41"/>
      <c r="IJJ1" s="41"/>
      <c r="IJK1" s="41"/>
      <c r="IJL1" s="41"/>
      <c r="IJM1" s="41"/>
      <c r="IJN1" s="41"/>
      <c r="IJO1" s="41"/>
      <c r="IJP1" s="41"/>
      <c r="IJQ1" s="41"/>
      <c r="IJR1" s="41"/>
      <c r="IJS1" s="41"/>
      <c r="IJT1" s="41"/>
      <c r="IJU1" s="41"/>
      <c r="IJV1" s="41"/>
      <c r="IJW1" s="41"/>
      <c r="IJX1" s="41"/>
      <c r="IJY1" s="41"/>
      <c r="IJZ1" s="41"/>
      <c r="IKA1" s="41"/>
      <c r="IKB1" s="41"/>
      <c r="IKC1" s="41"/>
      <c r="IKD1" s="41"/>
      <c r="IKE1" s="41"/>
      <c r="IKF1" s="41"/>
      <c r="IKG1" s="41"/>
      <c r="IKH1" s="41"/>
      <c r="IKI1" s="41"/>
      <c r="IKJ1" s="41"/>
      <c r="IKK1" s="41"/>
      <c r="IKL1" s="41"/>
      <c r="IKM1" s="41"/>
      <c r="IKN1" s="41"/>
      <c r="IKO1" s="41"/>
      <c r="IKP1" s="41"/>
      <c r="IKQ1" s="41"/>
      <c r="IKR1" s="41"/>
      <c r="IKS1" s="41"/>
      <c r="IKT1" s="41"/>
      <c r="IKU1" s="41"/>
      <c r="IKV1" s="41"/>
      <c r="IKW1" s="41"/>
      <c r="IKX1" s="41"/>
      <c r="IKY1" s="41"/>
      <c r="IKZ1" s="41"/>
      <c r="ILA1" s="41"/>
      <c r="ILB1" s="41"/>
      <c r="ILC1" s="41"/>
      <c r="ILD1" s="41"/>
      <c r="ILE1" s="41"/>
      <c r="ILF1" s="41"/>
      <c r="ILG1" s="41"/>
      <c r="ILH1" s="41"/>
      <c r="ILI1" s="41"/>
      <c r="ILJ1" s="41"/>
      <c r="ILK1" s="41"/>
      <c r="ILL1" s="41"/>
      <c r="ILM1" s="41"/>
      <c r="ILN1" s="41"/>
      <c r="ILO1" s="41"/>
      <c r="ILP1" s="41"/>
      <c r="ILQ1" s="41"/>
      <c r="ILR1" s="41"/>
      <c r="ILS1" s="41"/>
      <c r="ILT1" s="41"/>
      <c r="ILU1" s="41"/>
      <c r="ILV1" s="41"/>
      <c r="ILW1" s="41"/>
      <c r="ILX1" s="41"/>
      <c r="ILY1" s="41"/>
      <c r="ILZ1" s="41"/>
      <c r="IMA1" s="41"/>
      <c r="IMB1" s="41"/>
      <c r="IMC1" s="41"/>
      <c r="IMD1" s="41"/>
      <c r="IME1" s="41"/>
      <c r="IMF1" s="41"/>
      <c r="IMG1" s="41"/>
      <c r="IMH1" s="41"/>
      <c r="IMI1" s="41"/>
      <c r="IMJ1" s="41"/>
      <c r="IMK1" s="41"/>
      <c r="IML1" s="41"/>
      <c r="IMM1" s="41"/>
      <c r="IMN1" s="41"/>
      <c r="IMO1" s="41"/>
      <c r="IMP1" s="41"/>
      <c r="IMQ1" s="41"/>
      <c r="IMR1" s="41"/>
      <c r="IMS1" s="41"/>
      <c r="IMT1" s="41"/>
      <c r="IMU1" s="41"/>
      <c r="IMV1" s="41"/>
      <c r="IMW1" s="41"/>
      <c r="IMX1" s="41"/>
      <c r="IMY1" s="41"/>
      <c r="IMZ1" s="41"/>
      <c r="INA1" s="41"/>
      <c r="INB1" s="41"/>
      <c r="INC1" s="41"/>
      <c r="IND1" s="41"/>
      <c r="INE1" s="41"/>
      <c r="INF1" s="41"/>
      <c r="ING1" s="41"/>
      <c r="INH1" s="41"/>
      <c r="INI1" s="41"/>
      <c r="INJ1" s="41"/>
      <c r="INK1" s="41"/>
      <c r="INL1" s="41"/>
      <c r="INM1" s="41"/>
      <c r="INN1" s="41"/>
      <c r="INO1" s="41"/>
      <c r="INP1" s="41"/>
      <c r="INQ1" s="41"/>
      <c r="INR1" s="41"/>
      <c r="INS1" s="41"/>
      <c r="INT1" s="41"/>
      <c r="INU1" s="41"/>
      <c r="INV1" s="41"/>
      <c r="INW1" s="41"/>
      <c r="INX1" s="41"/>
      <c r="INY1" s="41"/>
      <c r="INZ1" s="41"/>
      <c r="IOA1" s="41"/>
      <c r="IOB1" s="41"/>
      <c r="IOC1" s="41"/>
      <c r="IOD1" s="41"/>
      <c r="IOE1" s="41"/>
      <c r="IOF1" s="41"/>
      <c r="IOG1" s="41"/>
      <c r="IOH1" s="41"/>
      <c r="IOI1" s="41"/>
      <c r="IOJ1" s="41"/>
      <c r="IOK1" s="41"/>
      <c r="IOL1" s="41"/>
      <c r="IOM1" s="41"/>
      <c r="ION1" s="41"/>
      <c r="IOO1" s="41"/>
      <c r="IOP1" s="41"/>
      <c r="IOQ1" s="41"/>
      <c r="IOR1" s="41"/>
      <c r="IOS1" s="41"/>
      <c r="IOT1" s="41"/>
      <c r="IOU1" s="41"/>
      <c r="IOV1" s="41"/>
      <c r="IOW1" s="41"/>
      <c r="IOX1" s="41"/>
      <c r="IOY1" s="41"/>
      <c r="IOZ1" s="41"/>
      <c r="IPA1" s="41"/>
      <c r="IPB1" s="41"/>
      <c r="IPC1" s="41"/>
      <c r="IPD1" s="41"/>
      <c r="IPE1" s="41"/>
      <c r="IPF1" s="41"/>
      <c r="IPG1" s="41"/>
      <c r="IPH1" s="41"/>
      <c r="IPI1" s="41"/>
      <c r="IPJ1" s="41"/>
      <c r="IPK1" s="41"/>
      <c r="IPL1" s="41"/>
      <c r="IPM1" s="41"/>
      <c r="IPN1" s="41"/>
      <c r="IPO1" s="41"/>
      <c r="IPP1" s="41"/>
      <c r="IPQ1" s="41"/>
      <c r="IPR1" s="41"/>
      <c r="IPS1" s="41"/>
      <c r="IPT1" s="41"/>
      <c r="IPU1" s="41"/>
      <c r="IPV1" s="41"/>
      <c r="IPW1" s="41"/>
      <c r="IPX1" s="41"/>
      <c r="IPY1" s="41"/>
      <c r="IPZ1" s="41"/>
      <c r="IQA1" s="41"/>
      <c r="IQB1" s="41"/>
      <c r="IQC1" s="41"/>
      <c r="IQD1" s="41"/>
      <c r="IQE1" s="41"/>
      <c r="IQF1" s="41"/>
      <c r="IQG1" s="41"/>
      <c r="IQH1" s="41"/>
      <c r="IQI1" s="41"/>
      <c r="IQJ1" s="41"/>
      <c r="IQK1" s="41"/>
      <c r="IQL1" s="41"/>
      <c r="IQM1" s="41"/>
      <c r="IQN1" s="41"/>
      <c r="IQO1" s="41"/>
      <c r="IQP1" s="41"/>
      <c r="IQQ1" s="41"/>
      <c r="IQR1" s="41"/>
      <c r="IQS1" s="41"/>
      <c r="IQT1" s="41"/>
      <c r="IQU1" s="41"/>
      <c r="IQV1" s="41"/>
      <c r="IQW1" s="41"/>
      <c r="IQX1" s="41"/>
      <c r="IQY1" s="41"/>
      <c r="IQZ1" s="41"/>
      <c r="IRA1" s="41"/>
      <c r="IRB1" s="41"/>
      <c r="IRC1" s="41"/>
      <c r="IRD1" s="41"/>
      <c r="IRE1" s="41"/>
      <c r="IRF1" s="41"/>
      <c r="IRG1" s="41"/>
      <c r="IRH1" s="41"/>
      <c r="IRI1" s="41"/>
      <c r="IRJ1" s="41"/>
      <c r="IRK1" s="41"/>
      <c r="IRL1" s="41"/>
      <c r="IRM1" s="41"/>
      <c r="IRN1" s="41"/>
      <c r="IRO1" s="41"/>
      <c r="IRP1" s="41"/>
      <c r="IRQ1" s="41"/>
      <c r="IRR1" s="41"/>
      <c r="IRS1" s="41"/>
      <c r="IRT1" s="41"/>
      <c r="IRU1" s="41"/>
      <c r="IRV1" s="41"/>
      <c r="IRW1" s="41"/>
      <c r="IRX1" s="41"/>
      <c r="IRY1" s="41"/>
      <c r="IRZ1" s="41"/>
      <c r="ISA1" s="41"/>
      <c r="ISB1" s="41"/>
      <c r="ISC1" s="41"/>
      <c r="ISD1" s="41"/>
      <c r="ISE1" s="41"/>
      <c r="ISF1" s="41"/>
      <c r="ISG1" s="41"/>
      <c r="ISH1" s="41"/>
      <c r="ISI1" s="41"/>
      <c r="ISJ1" s="41"/>
      <c r="ISK1" s="41"/>
      <c r="ISL1" s="41"/>
      <c r="ISM1" s="41"/>
      <c r="ISN1" s="41"/>
      <c r="ISO1" s="41"/>
      <c r="ISP1" s="41"/>
      <c r="ISQ1" s="41"/>
      <c r="ISR1" s="41"/>
      <c r="ISS1" s="41"/>
      <c r="IST1" s="41"/>
      <c r="ISU1" s="41"/>
      <c r="ISV1" s="41"/>
      <c r="ISW1" s="41"/>
      <c r="ISX1" s="41"/>
      <c r="ISY1" s="41"/>
      <c r="ISZ1" s="41"/>
      <c r="ITA1" s="41"/>
      <c r="ITB1" s="41"/>
      <c r="ITC1" s="41"/>
      <c r="ITD1" s="41"/>
      <c r="ITE1" s="41"/>
      <c r="ITF1" s="41"/>
      <c r="ITG1" s="41"/>
      <c r="ITH1" s="41"/>
      <c r="ITI1" s="41"/>
      <c r="ITJ1" s="41"/>
      <c r="ITK1" s="41"/>
      <c r="ITL1" s="41"/>
      <c r="ITM1" s="41"/>
      <c r="ITN1" s="41"/>
      <c r="ITO1" s="41"/>
      <c r="ITP1" s="41"/>
      <c r="ITQ1" s="41"/>
      <c r="ITR1" s="41"/>
      <c r="ITS1" s="41"/>
      <c r="ITT1" s="41"/>
      <c r="ITU1" s="41"/>
      <c r="ITV1" s="41"/>
      <c r="ITW1" s="41"/>
      <c r="ITX1" s="41"/>
      <c r="ITY1" s="41"/>
      <c r="ITZ1" s="41"/>
      <c r="IUA1" s="41"/>
      <c r="IUB1" s="41"/>
      <c r="IUC1" s="41"/>
      <c r="IUD1" s="41"/>
      <c r="IUE1" s="41"/>
      <c r="IUF1" s="41"/>
      <c r="IUG1" s="41"/>
      <c r="IUH1" s="41"/>
      <c r="IUI1" s="41"/>
      <c r="IUJ1" s="41"/>
      <c r="IUK1" s="41"/>
      <c r="IUL1" s="41"/>
      <c r="IUM1" s="41"/>
      <c r="IUN1" s="41"/>
      <c r="IUO1" s="41"/>
      <c r="IUP1" s="41"/>
      <c r="IUQ1" s="41"/>
      <c r="IUR1" s="41"/>
      <c r="IUS1" s="41"/>
      <c r="IUT1" s="41"/>
      <c r="IUU1" s="41"/>
      <c r="IUV1" s="41"/>
      <c r="IUW1" s="41"/>
      <c r="IUX1" s="41"/>
      <c r="IUY1" s="41"/>
      <c r="IUZ1" s="41"/>
      <c r="IVA1" s="41"/>
      <c r="IVB1" s="41"/>
      <c r="IVC1" s="41"/>
      <c r="IVD1" s="41"/>
      <c r="IVE1" s="41"/>
      <c r="IVF1" s="41"/>
      <c r="IVG1" s="41"/>
      <c r="IVH1" s="41"/>
      <c r="IVI1" s="41"/>
      <c r="IVJ1" s="41"/>
      <c r="IVK1" s="41"/>
      <c r="IVL1" s="41"/>
      <c r="IVM1" s="41"/>
      <c r="IVN1" s="41"/>
      <c r="IVO1" s="41"/>
      <c r="IVP1" s="41"/>
      <c r="IVQ1" s="41"/>
      <c r="IVR1" s="41"/>
      <c r="IVS1" s="41"/>
      <c r="IVT1" s="41"/>
      <c r="IVU1" s="41"/>
      <c r="IVV1" s="41"/>
      <c r="IVW1" s="41"/>
      <c r="IVX1" s="41"/>
      <c r="IVY1" s="41"/>
      <c r="IVZ1" s="41"/>
      <c r="IWA1" s="41"/>
      <c r="IWB1" s="41"/>
      <c r="IWC1" s="41"/>
      <c r="IWD1" s="41"/>
      <c r="IWE1" s="41"/>
      <c r="IWF1" s="41"/>
      <c r="IWG1" s="41"/>
      <c r="IWH1" s="41"/>
      <c r="IWI1" s="41"/>
      <c r="IWJ1" s="41"/>
      <c r="IWK1" s="41"/>
      <c r="IWL1" s="41"/>
      <c r="IWM1" s="41"/>
      <c r="IWN1" s="41"/>
      <c r="IWO1" s="41"/>
      <c r="IWP1" s="41"/>
      <c r="IWQ1" s="41"/>
      <c r="IWR1" s="41"/>
      <c r="IWS1" s="41"/>
      <c r="IWT1" s="41"/>
      <c r="IWU1" s="41"/>
      <c r="IWV1" s="41"/>
      <c r="IWW1" s="41"/>
      <c r="IWX1" s="41"/>
      <c r="IWY1" s="41"/>
      <c r="IWZ1" s="41"/>
      <c r="IXA1" s="41"/>
      <c r="IXB1" s="41"/>
      <c r="IXC1" s="41"/>
      <c r="IXD1" s="41"/>
      <c r="IXE1" s="41"/>
      <c r="IXF1" s="41"/>
      <c r="IXG1" s="41"/>
      <c r="IXH1" s="41"/>
      <c r="IXI1" s="41"/>
      <c r="IXJ1" s="41"/>
      <c r="IXK1" s="41"/>
      <c r="IXL1" s="41"/>
      <c r="IXM1" s="41"/>
      <c r="IXN1" s="41"/>
      <c r="IXO1" s="41"/>
      <c r="IXP1" s="41"/>
      <c r="IXQ1" s="41"/>
      <c r="IXR1" s="41"/>
      <c r="IXS1" s="41"/>
      <c r="IXT1" s="41"/>
      <c r="IXU1" s="41"/>
      <c r="IXV1" s="41"/>
      <c r="IXW1" s="41"/>
      <c r="IXX1" s="41"/>
      <c r="IXY1" s="41"/>
      <c r="IXZ1" s="41"/>
      <c r="IYA1" s="41"/>
      <c r="IYB1" s="41"/>
      <c r="IYC1" s="41"/>
      <c r="IYD1" s="41"/>
      <c r="IYE1" s="41"/>
      <c r="IYF1" s="41"/>
      <c r="IYG1" s="41"/>
      <c r="IYH1" s="41"/>
      <c r="IYI1" s="41"/>
      <c r="IYJ1" s="41"/>
      <c r="IYK1" s="41"/>
      <c r="IYL1" s="41"/>
      <c r="IYM1" s="41"/>
      <c r="IYN1" s="41"/>
      <c r="IYO1" s="41"/>
      <c r="IYP1" s="41"/>
      <c r="IYQ1" s="41"/>
      <c r="IYR1" s="41"/>
      <c r="IYS1" s="41"/>
      <c r="IYT1" s="41"/>
      <c r="IYU1" s="41"/>
      <c r="IYV1" s="41"/>
      <c r="IYW1" s="41"/>
      <c r="IYX1" s="41"/>
      <c r="IYY1" s="41"/>
      <c r="IYZ1" s="41"/>
      <c r="IZA1" s="41"/>
      <c r="IZB1" s="41"/>
      <c r="IZC1" s="41"/>
      <c r="IZD1" s="41"/>
      <c r="IZE1" s="41"/>
      <c r="IZF1" s="41"/>
      <c r="IZG1" s="41"/>
      <c r="IZH1" s="41"/>
      <c r="IZI1" s="41"/>
      <c r="IZJ1" s="41"/>
      <c r="IZK1" s="41"/>
      <c r="IZL1" s="41"/>
      <c r="IZM1" s="41"/>
      <c r="IZN1" s="41"/>
      <c r="IZO1" s="41"/>
      <c r="IZP1" s="41"/>
      <c r="IZQ1" s="41"/>
      <c r="IZR1" s="41"/>
      <c r="IZS1" s="41"/>
      <c r="IZT1" s="41"/>
      <c r="IZU1" s="41"/>
      <c r="IZV1" s="41"/>
      <c r="IZW1" s="41"/>
      <c r="IZX1" s="41"/>
      <c r="IZY1" s="41"/>
      <c r="IZZ1" s="41"/>
      <c r="JAA1" s="41"/>
      <c r="JAB1" s="41"/>
      <c r="JAC1" s="41"/>
      <c r="JAD1" s="41"/>
      <c r="JAE1" s="41"/>
      <c r="JAF1" s="41"/>
      <c r="JAG1" s="41"/>
      <c r="JAH1" s="41"/>
      <c r="JAI1" s="41"/>
      <c r="JAJ1" s="41"/>
      <c r="JAK1" s="41"/>
      <c r="JAL1" s="41"/>
      <c r="JAM1" s="41"/>
      <c r="JAN1" s="41"/>
      <c r="JAO1" s="41"/>
      <c r="JAP1" s="41"/>
      <c r="JAQ1" s="41"/>
      <c r="JAR1" s="41"/>
      <c r="JAS1" s="41"/>
      <c r="JAT1" s="41"/>
      <c r="JAU1" s="41"/>
      <c r="JAV1" s="41"/>
      <c r="JAW1" s="41"/>
      <c r="JAX1" s="41"/>
      <c r="JAY1" s="41"/>
      <c r="JAZ1" s="41"/>
      <c r="JBA1" s="41"/>
      <c r="JBB1" s="41"/>
      <c r="JBC1" s="41"/>
      <c r="JBD1" s="41"/>
      <c r="JBE1" s="41"/>
      <c r="JBF1" s="41"/>
      <c r="JBG1" s="41"/>
      <c r="JBH1" s="41"/>
      <c r="JBI1" s="41"/>
      <c r="JBJ1" s="41"/>
      <c r="JBK1" s="41"/>
      <c r="JBL1" s="41"/>
      <c r="JBM1" s="41"/>
      <c r="JBN1" s="41"/>
      <c r="JBO1" s="41"/>
      <c r="JBP1" s="41"/>
      <c r="JBQ1" s="41"/>
      <c r="JBR1" s="41"/>
      <c r="JBS1" s="41"/>
      <c r="JBT1" s="41"/>
      <c r="JBU1" s="41"/>
      <c r="JBV1" s="41"/>
      <c r="JBW1" s="41"/>
      <c r="JBX1" s="41"/>
      <c r="JBY1" s="41"/>
      <c r="JBZ1" s="41"/>
      <c r="JCA1" s="41"/>
      <c r="JCB1" s="41"/>
      <c r="JCC1" s="41"/>
      <c r="JCD1" s="41"/>
      <c r="JCE1" s="41"/>
      <c r="JCF1" s="41"/>
      <c r="JCG1" s="41"/>
      <c r="JCH1" s="41"/>
      <c r="JCI1" s="41"/>
      <c r="JCJ1" s="41"/>
      <c r="JCK1" s="41"/>
      <c r="JCL1" s="41"/>
      <c r="JCM1" s="41"/>
      <c r="JCN1" s="41"/>
      <c r="JCO1" s="41"/>
      <c r="JCP1" s="41"/>
      <c r="JCQ1" s="41"/>
      <c r="JCR1" s="41"/>
      <c r="JCS1" s="41"/>
      <c r="JCT1" s="41"/>
      <c r="JCU1" s="41"/>
      <c r="JCV1" s="41"/>
      <c r="JCW1" s="41"/>
      <c r="JCX1" s="41"/>
      <c r="JCY1" s="41"/>
      <c r="JCZ1" s="41"/>
      <c r="JDA1" s="41"/>
      <c r="JDB1" s="41"/>
      <c r="JDC1" s="41"/>
      <c r="JDD1" s="41"/>
      <c r="JDE1" s="41"/>
      <c r="JDF1" s="41"/>
      <c r="JDG1" s="41"/>
      <c r="JDH1" s="41"/>
      <c r="JDI1" s="41"/>
      <c r="JDJ1" s="41"/>
      <c r="JDK1" s="41"/>
      <c r="JDL1" s="41"/>
      <c r="JDM1" s="41"/>
      <c r="JDN1" s="41"/>
      <c r="JDO1" s="41"/>
      <c r="JDP1" s="41"/>
      <c r="JDQ1" s="41"/>
      <c r="JDR1" s="41"/>
      <c r="JDS1" s="41"/>
      <c r="JDT1" s="41"/>
      <c r="JDU1" s="41"/>
      <c r="JDV1" s="41"/>
      <c r="JDW1" s="41"/>
      <c r="JDX1" s="41"/>
      <c r="JDY1" s="41"/>
      <c r="JDZ1" s="41"/>
      <c r="JEA1" s="41"/>
      <c r="JEB1" s="41"/>
      <c r="JEC1" s="41"/>
      <c r="JED1" s="41"/>
      <c r="JEE1" s="41"/>
      <c r="JEF1" s="41"/>
      <c r="JEG1" s="41"/>
      <c r="JEH1" s="41"/>
      <c r="JEI1" s="41"/>
      <c r="JEJ1" s="41"/>
      <c r="JEK1" s="41"/>
      <c r="JEL1" s="41"/>
      <c r="JEM1" s="41"/>
      <c r="JEN1" s="41"/>
      <c r="JEO1" s="41"/>
      <c r="JEP1" s="41"/>
      <c r="JEQ1" s="41"/>
      <c r="JER1" s="41"/>
      <c r="JES1" s="41"/>
      <c r="JET1" s="41"/>
      <c r="JEU1" s="41"/>
      <c r="JEV1" s="41"/>
      <c r="JEW1" s="41"/>
      <c r="JEX1" s="41"/>
      <c r="JEY1" s="41"/>
      <c r="JEZ1" s="41"/>
      <c r="JFA1" s="41"/>
      <c r="JFB1" s="41"/>
      <c r="JFC1" s="41"/>
      <c r="JFD1" s="41"/>
      <c r="JFE1" s="41"/>
      <c r="JFF1" s="41"/>
      <c r="JFG1" s="41"/>
      <c r="JFH1" s="41"/>
      <c r="JFI1" s="41"/>
      <c r="JFJ1" s="41"/>
      <c r="JFK1" s="41"/>
      <c r="JFL1" s="41"/>
      <c r="JFM1" s="41"/>
      <c r="JFN1" s="41"/>
      <c r="JFO1" s="41"/>
      <c r="JFP1" s="41"/>
      <c r="JFQ1" s="41"/>
      <c r="JFR1" s="41"/>
      <c r="JFS1" s="41"/>
      <c r="JFT1" s="41"/>
      <c r="JFU1" s="41"/>
      <c r="JFV1" s="41"/>
      <c r="JFW1" s="41"/>
      <c r="JFX1" s="41"/>
      <c r="JFY1" s="41"/>
      <c r="JFZ1" s="41"/>
      <c r="JGA1" s="41"/>
      <c r="JGB1" s="41"/>
      <c r="JGC1" s="41"/>
      <c r="JGD1" s="41"/>
      <c r="JGE1" s="41"/>
      <c r="JGF1" s="41"/>
      <c r="JGG1" s="41"/>
      <c r="JGH1" s="41"/>
      <c r="JGI1" s="41"/>
      <c r="JGJ1" s="41"/>
      <c r="JGK1" s="41"/>
      <c r="JGL1" s="41"/>
      <c r="JGM1" s="41"/>
      <c r="JGN1" s="41"/>
      <c r="JGO1" s="41"/>
      <c r="JGP1" s="41"/>
      <c r="JGQ1" s="41"/>
      <c r="JGR1" s="41"/>
      <c r="JGS1" s="41"/>
      <c r="JGT1" s="41"/>
      <c r="JGU1" s="41"/>
      <c r="JGV1" s="41"/>
      <c r="JGW1" s="41"/>
      <c r="JGX1" s="41"/>
      <c r="JGY1" s="41"/>
      <c r="JGZ1" s="41"/>
      <c r="JHA1" s="41"/>
      <c r="JHB1" s="41"/>
      <c r="JHC1" s="41"/>
      <c r="JHD1" s="41"/>
      <c r="JHE1" s="41"/>
      <c r="JHF1" s="41"/>
      <c r="JHG1" s="41"/>
      <c r="JHH1" s="41"/>
      <c r="JHI1" s="41"/>
      <c r="JHJ1" s="41"/>
      <c r="JHK1" s="41"/>
      <c r="JHL1" s="41"/>
      <c r="JHM1" s="41"/>
      <c r="JHN1" s="41"/>
      <c r="JHO1" s="41"/>
      <c r="JHP1" s="41"/>
      <c r="JHQ1" s="41"/>
      <c r="JHR1" s="41"/>
      <c r="JHS1" s="41"/>
      <c r="JHT1" s="41"/>
      <c r="JHU1" s="41"/>
      <c r="JHV1" s="41"/>
      <c r="JHW1" s="41"/>
      <c r="JHX1" s="41"/>
      <c r="JHY1" s="41"/>
      <c r="JHZ1" s="41"/>
      <c r="JIA1" s="41"/>
      <c r="JIB1" s="41"/>
      <c r="JIC1" s="41"/>
      <c r="JID1" s="41"/>
      <c r="JIE1" s="41"/>
      <c r="JIF1" s="41"/>
      <c r="JIG1" s="41"/>
      <c r="JIH1" s="41"/>
      <c r="JII1" s="41"/>
      <c r="JIJ1" s="41"/>
      <c r="JIK1" s="41"/>
      <c r="JIL1" s="41"/>
      <c r="JIM1" s="41"/>
      <c r="JIN1" s="41"/>
      <c r="JIO1" s="41"/>
      <c r="JIP1" s="41"/>
      <c r="JIQ1" s="41"/>
      <c r="JIR1" s="41"/>
      <c r="JIS1" s="41"/>
      <c r="JIT1" s="41"/>
      <c r="JIU1" s="41"/>
      <c r="JIV1" s="41"/>
      <c r="JIW1" s="41"/>
      <c r="JIX1" s="41"/>
      <c r="JIY1" s="41"/>
      <c r="JIZ1" s="41"/>
      <c r="JJA1" s="41"/>
      <c r="JJB1" s="41"/>
      <c r="JJC1" s="41"/>
      <c r="JJD1" s="41"/>
      <c r="JJE1" s="41"/>
      <c r="JJF1" s="41"/>
      <c r="JJG1" s="41"/>
      <c r="JJH1" s="41"/>
      <c r="JJI1" s="41"/>
      <c r="JJJ1" s="41"/>
      <c r="JJK1" s="41"/>
      <c r="JJL1" s="41"/>
      <c r="JJM1" s="41"/>
      <c r="JJN1" s="41"/>
      <c r="JJO1" s="41"/>
      <c r="JJP1" s="41"/>
      <c r="JJQ1" s="41"/>
      <c r="JJR1" s="41"/>
      <c r="JJS1" s="41"/>
      <c r="JJT1" s="41"/>
      <c r="JJU1" s="41"/>
      <c r="JJV1" s="41"/>
      <c r="JJW1" s="41"/>
      <c r="JJX1" s="41"/>
      <c r="JJY1" s="41"/>
      <c r="JJZ1" s="41"/>
      <c r="JKA1" s="41"/>
      <c r="JKB1" s="41"/>
      <c r="JKC1" s="41"/>
      <c r="JKD1" s="41"/>
      <c r="JKE1" s="41"/>
      <c r="JKF1" s="41"/>
      <c r="JKG1" s="41"/>
      <c r="JKH1" s="41"/>
      <c r="JKI1" s="41"/>
      <c r="JKJ1" s="41"/>
      <c r="JKK1" s="41"/>
      <c r="JKL1" s="41"/>
      <c r="JKM1" s="41"/>
      <c r="JKN1" s="41"/>
      <c r="JKO1" s="41"/>
      <c r="JKP1" s="41"/>
      <c r="JKQ1" s="41"/>
      <c r="JKR1" s="41"/>
      <c r="JKS1" s="41"/>
      <c r="JKT1" s="41"/>
      <c r="JKU1" s="41"/>
      <c r="JKV1" s="41"/>
      <c r="JKW1" s="41"/>
      <c r="JKX1" s="41"/>
      <c r="JKY1" s="41"/>
      <c r="JKZ1" s="41"/>
      <c r="JLA1" s="41"/>
      <c r="JLB1" s="41"/>
      <c r="JLC1" s="41"/>
      <c r="JLD1" s="41"/>
      <c r="JLE1" s="41"/>
      <c r="JLF1" s="41"/>
      <c r="JLG1" s="41"/>
      <c r="JLH1" s="41"/>
      <c r="JLI1" s="41"/>
      <c r="JLJ1" s="41"/>
      <c r="JLK1" s="41"/>
      <c r="JLL1" s="41"/>
      <c r="JLM1" s="41"/>
      <c r="JLN1" s="41"/>
      <c r="JLO1" s="41"/>
      <c r="JLP1" s="41"/>
      <c r="JLQ1" s="41"/>
      <c r="JLR1" s="41"/>
      <c r="JLS1" s="41"/>
      <c r="JLT1" s="41"/>
      <c r="JLU1" s="41"/>
      <c r="JLV1" s="41"/>
      <c r="JLW1" s="41"/>
      <c r="JLX1" s="41"/>
      <c r="JLY1" s="41"/>
      <c r="JLZ1" s="41"/>
      <c r="JMA1" s="41"/>
      <c r="JMB1" s="41"/>
      <c r="JMC1" s="41"/>
      <c r="JMD1" s="41"/>
      <c r="JME1" s="41"/>
      <c r="JMF1" s="41"/>
      <c r="JMG1" s="41"/>
      <c r="JMH1" s="41"/>
      <c r="JMI1" s="41"/>
      <c r="JMJ1" s="41"/>
      <c r="JMK1" s="41"/>
      <c r="JML1" s="41"/>
      <c r="JMM1" s="41"/>
      <c r="JMN1" s="41"/>
      <c r="JMO1" s="41"/>
      <c r="JMP1" s="41"/>
      <c r="JMQ1" s="41"/>
      <c r="JMR1" s="41"/>
      <c r="JMS1" s="41"/>
      <c r="JMT1" s="41"/>
      <c r="JMU1" s="41"/>
      <c r="JMV1" s="41"/>
      <c r="JMW1" s="41"/>
      <c r="JMX1" s="41"/>
      <c r="JMY1" s="41"/>
      <c r="JMZ1" s="41"/>
      <c r="JNA1" s="41"/>
      <c r="JNB1" s="41"/>
      <c r="JNC1" s="41"/>
      <c r="JND1" s="41"/>
      <c r="JNE1" s="41"/>
      <c r="JNF1" s="41"/>
      <c r="JNG1" s="41"/>
      <c r="JNH1" s="41"/>
      <c r="JNI1" s="41"/>
      <c r="JNJ1" s="41"/>
      <c r="JNK1" s="41"/>
      <c r="JNL1" s="41"/>
      <c r="JNM1" s="41"/>
      <c r="JNN1" s="41"/>
      <c r="JNO1" s="41"/>
      <c r="JNP1" s="41"/>
      <c r="JNQ1" s="41"/>
      <c r="JNR1" s="41"/>
      <c r="JNS1" s="41"/>
      <c r="JNT1" s="41"/>
      <c r="JNU1" s="41"/>
      <c r="JNV1" s="41"/>
      <c r="JNW1" s="41"/>
      <c r="JNX1" s="41"/>
      <c r="JNY1" s="41"/>
      <c r="JNZ1" s="41"/>
      <c r="JOA1" s="41"/>
      <c r="JOB1" s="41"/>
      <c r="JOC1" s="41"/>
      <c r="JOD1" s="41"/>
      <c r="JOE1" s="41"/>
      <c r="JOF1" s="41"/>
      <c r="JOG1" s="41"/>
      <c r="JOH1" s="41"/>
      <c r="JOI1" s="41"/>
      <c r="JOJ1" s="41"/>
      <c r="JOK1" s="41"/>
      <c r="JOL1" s="41"/>
      <c r="JOM1" s="41"/>
      <c r="JON1" s="41"/>
      <c r="JOO1" s="41"/>
      <c r="JOP1" s="41"/>
      <c r="JOQ1" s="41"/>
      <c r="JOR1" s="41"/>
      <c r="JOS1" s="41"/>
      <c r="JOT1" s="41"/>
      <c r="JOU1" s="41"/>
      <c r="JOV1" s="41"/>
      <c r="JOW1" s="41"/>
      <c r="JOX1" s="41"/>
      <c r="JOY1" s="41"/>
      <c r="JOZ1" s="41"/>
      <c r="JPA1" s="41"/>
      <c r="JPB1" s="41"/>
      <c r="JPC1" s="41"/>
      <c r="JPD1" s="41"/>
      <c r="JPE1" s="41"/>
      <c r="JPF1" s="41"/>
      <c r="JPG1" s="41"/>
      <c r="JPH1" s="41"/>
      <c r="JPI1" s="41"/>
      <c r="JPJ1" s="41"/>
      <c r="JPK1" s="41"/>
      <c r="JPL1" s="41"/>
      <c r="JPM1" s="41"/>
      <c r="JPN1" s="41"/>
      <c r="JPO1" s="41"/>
      <c r="JPP1" s="41"/>
      <c r="JPQ1" s="41"/>
      <c r="JPR1" s="41"/>
      <c r="JPS1" s="41"/>
      <c r="JPT1" s="41"/>
      <c r="JPU1" s="41"/>
      <c r="JPV1" s="41"/>
      <c r="JPW1" s="41"/>
      <c r="JPX1" s="41"/>
      <c r="JPY1" s="41"/>
      <c r="JPZ1" s="41"/>
      <c r="JQA1" s="41"/>
      <c r="JQB1" s="41"/>
      <c r="JQC1" s="41"/>
      <c r="JQD1" s="41"/>
      <c r="JQE1" s="41"/>
      <c r="JQF1" s="41"/>
      <c r="JQG1" s="41"/>
      <c r="JQH1" s="41"/>
      <c r="JQI1" s="41"/>
      <c r="JQJ1" s="41"/>
      <c r="JQK1" s="41"/>
      <c r="JQL1" s="41"/>
      <c r="JQM1" s="41"/>
      <c r="JQN1" s="41"/>
      <c r="JQO1" s="41"/>
      <c r="JQP1" s="41"/>
      <c r="JQQ1" s="41"/>
      <c r="JQR1" s="41"/>
      <c r="JQS1" s="41"/>
      <c r="JQT1" s="41"/>
      <c r="JQU1" s="41"/>
      <c r="JQV1" s="41"/>
      <c r="JQW1" s="41"/>
      <c r="JQX1" s="41"/>
      <c r="JQY1" s="41"/>
      <c r="JQZ1" s="41"/>
      <c r="JRA1" s="41"/>
      <c r="JRB1" s="41"/>
      <c r="JRC1" s="41"/>
      <c r="JRD1" s="41"/>
      <c r="JRE1" s="41"/>
      <c r="JRF1" s="41"/>
      <c r="JRG1" s="41"/>
      <c r="JRH1" s="41"/>
      <c r="JRI1" s="41"/>
      <c r="JRJ1" s="41"/>
      <c r="JRK1" s="41"/>
      <c r="JRL1" s="41"/>
      <c r="JRM1" s="41"/>
      <c r="JRN1" s="41"/>
      <c r="JRO1" s="41"/>
      <c r="JRP1" s="41"/>
      <c r="JRQ1" s="41"/>
      <c r="JRR1" s="41"/>
      <c r="JRS1" s="41"/>
      <c r="JRT1" s="41"/>
      <c r="JRU1" s="41"/>
      <c r="JRV1" s="41"/>
      <c r="JRW1" s="41"/>
      <c r="JRX1" s="41"/>
      <c r="JRY1" s="41"/>
      <c r="JRZ1" s="41"/>
      <c r="JSA1" s="41"/>
      <c r="JSB1" s="41"/>
      <c r="JSC1" s="41"/>
      <c r="JSD1" s="41"/>
      <c r="JSE1" s="41"/>
      <c r="JSF1" s="41"/>
      <c r="JSG1" s="41"/>
      <c r="JSH1" s="41"/>
      <c r="JSI1" s="41"/>
      <c r="JSJ1" s="41"/>
      <c r="JSK1" s="41"/>
      <c r="JSL1" s="41"/>
      <c r="JSM1" s="41"/>
      <c r="JSN1" s="41"/>
      <c r="JSO1" s="41"/>
      <c r="JSP1" s="41"/>
      <c r="JSQ1" s="41"/>
      <c r="JSR1" s="41"/>
      <c r="JSS1" s="41"/>
      <c r="JST1" s="41"/>
      <c r="JSU1" s="41"/>
      <c r="JSV1" s="41"/>
      <c r="JSW1" s="41"/>
      <c r="JSX1" s="41"/>
      <c r="JSY1" s="41"/>
      <c r="JSZ1" s="41"/>
      <c r="JTA1" s="41"/>
      <c r="JTB1" s="41"/>
      <c r="JTC1" s="41"/>
      <c r="JTD1" s="41"/>
      <c r="JTE1" s="41"/>
      <c r="JTF1" s="41"/>
      <c r="JTG1" s="41"/>
      <c r="JTH1" s="41"/>
      <c r="JTI1" s="41"/>
      <c r="JTJ1" s="41"/>
      <c r="JTK1" s="41"/>
      <c r="JTL1" s="41"/>
      <c r="JTM1" s="41"/>
      <c r="JTN1" s="41"/>
      <c r="JTO1" s="41"/>
      <c r="JTP1" s="41"/>
      <c r="JTQ1" s="41"/>
      <c r="JTR1" s="41"/>
      <c r="JTS1" s="41"/>
      <c r="JTT1" s="41"/>
      <c r="JTU1" s="41"/>
      <c r="JTV1" s="41"/>
      <c r="JTW1" s="41"/>
      <c r="JTX1" s="41"/>
      <c r="JTY1" s="41"/>
      <c r="JTZ1" s="41"/>
      <c r="JUA1" s="41"/>
      <c r="JUB1" s="41"/>
      <c r="JUC1" s="41"/>
      <c r="JUD1" s="41"/>
      <c r="JUE1" s="41"/>
      <c r="JUF1" s="41"/>
      <c r="JUG1" s="41"/>
      <c r="JUH1" s="41"/>
      <c r="JUI1" s="41"/>
      <c r="JUJ1" s="41"/>
      <c r="JUK1" s="41"/>
      <c r="JUL1" s="41"/>
      <c r="JUM1" s="41"/>
      <c r="JUN1" s="41"/>
      <c r="JUO1" s="41"/>
      <c r="JUP1" s="41"/>
      <c r="JUQ1" s="41"/>
      <c r="JUR1" s="41"/>
      <c r="JUS1" s="41"/>
      <c r="JUT1" s="41"/>
      <c r="JUU1" s="41"/>
      <c r="JUV1" s="41"/>
      <c r="JUW1" s="41"/>
      <c r="JUX1" s="41"/>
      <c r="JUY1" s="41"/>
      <c r="JUZ1" s="41"/>
      <c r="JVA1" s="41"/>
      <c r="JVB1" s="41"/>
      <c r="JVC1" s="41"/>
      <c r="JVD1" s="41"/>
      <c r="JVE1" s="41"/>
      <c r="JVF1" s="41"/>
      <c r="JVG1" s="41"/>
      <c r="JVH1" s="41"/>
      <c r="JVI1" s="41"/>
      <c r="JVJ1" s="41"/>
      <c r="JVK1" s="41"/>
      <c r="JVL1" s="41"/>
      <c r="JVM1" s="41"/>
      <c r="JVN1" s="41"/>
      <c r="JVO1" s="41"/>
      <c r="JVP1" s="41"/>
      <c r="JVQ1" s="41"/>
      <c r="JVR1" s="41"/>
      <c r="JVS1" s="41"/>
      <c r="JVT1" s="41"/>
      <c r="JVU1" s="41"/>
      <c r="JVV1" s="41"/>
      <c r="JVW1" s="41"/>
      <c r="JVX1" s="41"/>
      <c r="JVY1" s="41"/>
      <c r="JVZ1" s="41"/>
      <c r="JWA1" s="41"/>
      <c r="JWB1" s="41"/>
      <c r="JWC1" s="41"/>
      <c r="JWD1" s="41"/>
      <c r="JWE1" s="41"/>
      <c r="JWF1" s="41"/>
      <c r="JWG1" s="41"/>
      <c r="JWH1" s="41"/>
      <c r="JWI1" s="41"/>
      <c r="JWJ1" s="41"/>
      <c r="JWK1" s="41"/>
      <c r="JWL1" s="41"/>
      <c r="JWM1" s="41"/>
      <c r="JWN1" s="41"/>
      <c r="JWO1" s="41"/>
      <c r="JWP1" s="41"/>
      <c r="JWQ1" s="41"/>
      <c r="JWR1" s="41"/>
      <c r="JWS1" s="41"/>
      <c r="JWT1" s="41"/>
      <c r="JWU1" s="41"/>
      <c r="JWV1" s="41"/>
      <c r="JWW1" s="41"/>
      <c r="JWX1" s="41"/>
      <c r="JWY1" s="41"/>
      <c r="JWZ1" s="41"/>
      <c r="JXA1" s="41"/>
      <c r="JXB1" s="41"/>
      <c r="JXC1" s="41"/>
      <c r="JXD1" s="41"/>
      <c r="JXE1" s="41"/>
      <c r="JXF1" s="41"/>
      <c r="JXG1" s="41"/>
      <c r="JXH1" s="41"/>
      <c r="JXI1" s="41"/>
      <c r="JXJ1" s="41"/>
      <c r="JXK1" s="41"/>
      <c r="JXL1" s="41"/>
      <c r="JXM1" s="41"/>
      <c r="JXN1" s="41"/>
      <c r="JXO1" s="41"/>
      <c r="JXP1" s="41"/>
      <c r="JXQ1" s="41"/>
      <c r="JXR1" s="41"/>
      <c r="JXS1" s="41"/>
      <c r="JXT1" s="41"/>
      <c r="JXU1" s="41"/>
      <c r="JXV1" s="41"/>
      <c r="JXW1" s="41"/>
      <c r="JXX1" s="41"/>
      <c r="JXY1" s="41"/>
      <c r="JXZ1" s="41"/>
      <c r="JYA1" s="41"/>
      <c r="JYB1" s="41"/>
      <c r="JYC1" s="41"/>
      <c r="JYD1" s="41"/>
      <c r="JYE1" s="41"/>
      <c r="JYF1" s="41"/>
      <c r="JYG1" s="41"/>
      <c r="JYH1" s="41"/>
      <c r="JYI1" s="41"/>
      <c r="JYJ1" s="41"/>
      <c r="JYK1" s="41"/>
      <c r="JYL1" s="41"/>
      <c r="JYM1" s="41"/>
      <c r="JYN1" s="41"/>
      <c r="JYO1" s="41"/>
      <c r="JYP1" s="41"/>
      <c r="JYQ1" s="41"/>
      <c r="JYR1" s="41"/>
      <c r="JYS1" s="41"/>
      <c r="JYT1" s="41"/>
      <c r="JYU1" s="41"/>
      <c r="JYV1" s="41"/>
      <c r="JYW1" s="41"/>
      <c r="JYX1" s="41"/>
      <c r="JYY1" s="41"/>
      <c r="JYZ1" s="41"/>
      <c r="JZA1" s="41"/>
      <c r="JZB1" s="41"/>
      <c r="JZC1" s="41"/>
      <c r="JZD1" s="41"/>
      <c r="JZE1" s="41"/>
      <c r="JZF1" s="41"/>
      <c r="JZG1" s="41"/>
      <c r="JZH1" s="41"/>
      <c r="JZI1" s="41"/>
      <c r="JZJ1" s="41"/>
      <c r="JZK1" s="41"/>
      <c r="JZL1" s="41"/>
      <c r="JZM1" s="41"/>
      <c r="JZN1" s="41"/>
      <c r="JZO1" s="41"/>
      <c r="JZP1" s="41"/>
      <c r="JZQ1" s="41"/>
      <c r="JZR1" s="41"/>
      <c r="JZS1" s="41"/>
      <c r="JZT1" s="41"/>
      <c r="JZU1" s="41"/>
      <c r="JZV1" s="41"/>
      <c r="JZW1" s="41"/>
      <c r="JZX1" s="41"/>
      <c r="JZY1" s="41"/>
      <c r="JZZ1" s="41"/>
      <c r="KAA1" s="41"/>
      <c r="KAB1" s="41"/>
      <c r="KAC1" s="41"/>
      <c r="KAD1" s="41"/>
      <c r="KAE1" s="41"/>
      <c r="KAF1" s="41"/>
      <c r="KAG1" s="41"/>
      <c r="KAH1" s="41"/>
      <c r="KAI1" s="41"/>
      <c r="KAJ1" s="41"/>
      <c r="KAK1" s="41"/>
      <c r="KAL1" s="41"/>
      <c r="KAM1" s="41"/>
      <c r="KAN1" s="41"/>
      <c r="KAO1" s="41"/>
      <c r="KAP1" s="41"/>
      <c r="KAQ1" s="41"/>
      <c r="KAR1" s="41"/>
      <c r="KAS1" s="41"/>
      <c r="KAT1" s="41"/>
      <c r="KAU1" s="41"/>
      <c r="KAV1" s="41"/>
      <c r="KAW1" s="41"/>
      <c r="KAX1" s="41"/>
      <c r="KAY1" s="41"/>
      <c r="KAZ1" s="41"/>
      <c r="KBA1" s="41"/>
      <c r="KBB1" s="41"/>
      <c r="KBC1" s="41"/>
      <c r="KBD1" s="41"/>
      <c r="KBE1" s="41"/>
      <c r="KBF1" s="41"/>
      <c r="KBG1" s="41"/>
      <c r="KBH1" s="41"/>
      <c r="KBI1" s="41"/>
      <c r="KBJ1" s="41"/>
      <c r="KBK1" s="41"/>
      <c r="KBL1" s="41"/>
      <c r="KBM1" s="41"/>
      <c r="KBN1" s="41"/>
      <c r="KBO1" s="41"/>
      <c r="KBP1" s="41"/>
      <c r="KBQ1" s="41"/>
      <c r="KBR1" s="41"/>
      <c r="KBS1" s="41"/>
      <c r="KBT1" s="41"/>
      <c r="KBU1" s="41"/>
      <c r="KBV1" s="41"/>
      <c r="KBW1" s="41"/>
      <c r="KBX1" s="41"/>
      <c r="KBY1" s="41"/>
      <c r="KBZ1" s="41"/>
      <c r="KCA1" s="41"/>
      <c r="KCB1" s="41"/>
      <c r="KCC1" s="41"/>
      <c r="KCD1" s="41"/>
      <c r="KCE1" s="41"/>
      <c r="KCF1" s="41"/>
      <c r="KCG1" s="41"/>
      <c r="KCH1" s="41"/>
      <c r="KCI1" s="41"/>
      <c r="KCJ1" s="41"/>
      <c r="KCK1" s="41"/>
      <c r="KCL1" s="41"/>
      <c r="KCM1" s="41"/>
      <c r="KCN1" s="41"/>
      <c r="KCO1" s="41"/>
      <c r="KCP1" s="41"/>
      <c r="KCQ1" s="41"/>
      <c r="KCR1" s="41"/>
      <c r="KCS1" s="41"/>
      <c r="KCT1" s="41"/>
      <c r="KCU1" s="41"/>
      <c r="KCV1" s="41"/>
      <c r="KCW1" s="41"/>
      <c r="KCX1" s="41"/>
      <c r="KCY1" s="41"/>
      <c r="KCZ1" s="41"/>
      <c r="KDA1" s="41"/>
      <c r="KDB1" s="41"/>
      <c r="KDC1" s="41"/>
      <c r="KDD1" s="41"/>
      <c r="KDE1" s="41"/>
      <c r="KDF1" s="41"/>
      <c r="KDG1" s="41"/>
      <c r="KDH1" s="41"/>
      <c r="KDI1" s="41"/>
      <c r="KDJ1" s="41"/>
      <c r="KDK1" s="41"/>
      <c r="KDL1" s="41"/>
      <c r="KDM1" s="41"/>
      <c r="KDN1" s="41"/>
      <c r="KDO1" s="41"/>
      <c r="KDP1" s="41"/>
      <c r="KDQ1" s="41"/>
      <c r="KDR1" s="41"/>
      <c r="KDS1" s="41"/>
      <c r="KDT1" s="41"/>
      <c r="KDU1" s="41"/>
      <c r="KDV1" s="41"/>
      <c r="KDW1" s="41"/>
      <c r="KDX1" s="41"/>
      <c r="KDY1" s="41"/>
      <c r="KDZ1" s="41"/>
      <c r="KEA1" s="41"/>
      <c r="KEB1" s="41"/>
      <c r="KEC1" s="41"/>
      <c r="KED1" s="41"/>
      <c r="KEE1" s="41"/>
      <c r="KEF1" s="41"/>
      <c r="KEG1" s="41"/>
      <c r="KEH1" s="41"/>
      <c r="KEI1" s="41"/>
      <c r="KEJ1" s="41"/>
      <c r="KEK1" s="41"/>
      <c r="KEL1" s="41"/>
      <c r="KEM1" s="41"/>
      <c r="KEN1" s="41"/>
      <c r="KEO1" s="41"/>
      <c r="KEP1" s="41"/>
      <c r="KEQ1" s="41"/>
      <c r="KER1" s="41"/>
      <c r="KES1" s="41"/>
      <c r="KET1" s="41"/>
      <c r="KEU1" s="41"/>
      <c r="KEV1" s="41"/>
      <c r="KEW1" s="41"/>
      <c r="KEX1" s="41"/>
      <c r="KEY1" s="41"/>
      <c r="KEZ1" s="41"/>
      <c r="KFA1" s="41"/>
      <c r="KFB1" s="41"/>
      <c r="KFC1" s="41"/>
      <c r="KFD1" s="41"/>
      <c r="KFE1" s="41"/>
      <c r="KFF1" s="41"/>
      <c r="KFG1" s="41"/>
      <c r="KFH1" s="41"/>
      <c r="KFI1" s="41"/>
      <c r="KFJ1" s="41"/>
      <c r="KFK1" s="41"/>
      <c r="KFL1" s="41"/>
      <c r="KFM1" s="41"/>
      <c r="KFN1" s="41"/>
      <c r="KFO1" s="41"/>
      <c r="KFP1" s="41"/>
      <c r="KFQ1" s="41"/>
      <c r="KFR1" s="41"/>
      <c r="KFS1" s="41"/>
      <c r="KFT1" s="41"/>
      <c r="KFU1" s="41"/>
      <c r="KFV1" s="41"/>
      <c r="KFW1" s="41"/>
      <c r="KFX1" s="41"/>
      <c r="KFY1" s="41"/>
      <c r="KFZ1" s="41"/>
      <c r="KGA1" s="41"/>
      <c r="KGB1" s="41"/>
      <c r="KGC1" s="41"/>
      <c r="KGD1" s="41"/>
      <c r="KGE1" s="41"/>
      <c r="KGF1" s="41"/>
      <c r="KGG1" s="41"/>
      <c r="KGH1" s="41"/>
      <c r="KGI1" s="41"/>
      <c r="KGJ1" s="41"/>
      <c r="KGK1" s="41"/>
      <c r="KGL1" s="41"/>
      <c r="KGM1" s="41"/>
      <c r="KGN1" s="41"/>
      <c r="KGO1" s="41"/>
      <c r="KGP1" s="41"/>
      <c r="KGQ1" s="41"/>
      <c r="KGR1" s="41"/>
      <c r="KGS1" s="41"/>
      <c r="KGT1" s="41"/>
      <c r="KGU1" s="41"/>
      <c r="KGV1" s="41"/>
      <c r="KGW1" s="41"/>
      <c r="KGX1" s="41"/>
      <c r="KGY1" s="41"/>
      <c r="KGZ1" s="41"/>
      <c r="KHA1" s="41"/>
      <c r="KHB1" s="41"/>
      <c r="KHC1" s="41"/>
      <c r="KHD1" s="41"/>
      <c r="KHE1" s="41"/>
      <c r="KHF1" s="41"/>
      <c r="KHG1" s="41"/>
      <c r="KHH1" s="41"/>
      <c r="KHI1" s="41"/>
      <c r="KHJ1" s="41"/>
      <c r="KHK1" s="41"/>
      <c r="KHL1" s="41"/>
      <c r="KHM1" s="41"/>
      <c r="KHN1" s="41"/>
      <c r="KHO1" s="41"/>
      <c r="KHP1" s="41"/>
      <c r="KHQ1" s="41"/>
      <c r="KHR1" s="41"/>
      <c r="KHS1" s="41"/>
      <c r="KHT1" s="41"/>
      <c r="KHU1" s="41"/>
      <c r="KHV1" s="41"/>
      <c r="KHW1" s="41"/>
      <c r="KHX1" s="41"/>
      <c r="KHY1" s="41"/>
      <c r="KHZ1" s="41"/>
      <c r="KIA1" s="41"/>
      <c r="KIB1" s="41"/>
      <c r="KIC1" s="41"/>
      <c r="KID1" s="41"/>
      <c r="KIE1" s="41"/>
      <c r="KIF1" s="41"/>
      <c r="KIG1" s="41"/>
      <c r="KIH1" s="41"/>
      <c r="KII1" s="41"/>
      <c r="KIJ1" s="41"/>
      <c r="KIK1" s="41"/>
      <c r="KIL1" s="41"/>
      <c r="KIM1" s="41"/>
      <c r="KIN1" s="41"/>
      <c r="KIO1" s="41"/>
      <c r="KIP1" s="41"/>
      <c r="KIQ1" s="41"/>
      <c r="KIR1" s="41"/>
      <c r="KIS1" s="41"/>
      <c r="KIT1" s="41"/>
      <c r="KIU1" s="41"/>
      <c r="KIV1" s="41"/>
      <c r="KIW1" s="41"/>
      <c r="KIX1" s="41"/>
      <c r="KIY1" s="41"/>
      <c r="KIZ1" s="41"/>
      <c r="KJA1" s="41"/>
      <c r="KJB1" s="41"/>
      <c r="KJC1" s="41"/>
      <c r="KJD1" s="41"/>
      <c r="KJE1" s="41"/>
      <c r="KJF1" s="41"/>
      <c r="KJG1" s="41"/>
      <c r="KJH1" s="41"/>
      <c r="KJI1" s="41"/>
      <c r="KJJ1" s="41"/>
      <c r="KJK1" s="41"/>
      <c r="KJL1" s="41"/>
      <c r="KJM1" s="41"/>
      <c r="KJN1" s="41"/>
      <c r="KJO1" s="41"/>
      <c r="KJP1" s="41"/>
      <c r="KJQ1" s="41"/>
      <c r="KJR1" s="41"/>
      <c r="KJS1" s="41"/>
      <c r="KJT1" s="41"/>
      <c r="KJU1" s="41"/>
      <c r="KJV1" s="41"/>
      <c r="KJW1" s="41"/>
      <c r="KJX1" s="41"/>
      <c r="KJY1" s="41"/>
      <c r="KJZ1" s="41"/>
      <c r="KKA1" s="41"/>
      <c r="KKB1" s="41"/>
      <c r="KKC1" s="41"/>
      <c r="KKD1" s="41"/>
      <c r="KKE1" s="41"/>
      <c r="KKF1" s="41"/>
      <c r="KKG1" s="41"/>
      <c r="KKH1" s="41"/>
      <c r="KKI1" s="41"/>
      <c r="KKJ1" s="41"/>
      <c r="KKK1" s="41"/>
      <c r="KKL1" s="41"/>
      <c r="KKM1" s="41"/>
      <c r="KKN1" s="41"/>
      <c r="KKO1" s="41"/>
      <c r="KKP1" s="41"/>
      <c r="KKQ1" s="41"/>
      <c r="KKR1" s="41"/>
      <c r="KKS1" s="41"/>
      <c r="KKT1" s="41"/>
      <c r="KKU1" s="41"/>
      <c r="KKV1" s="41"/>
      <c r="KKW1" s="41"/>
      <c r="KKX1" s="41"/>
      <c r="KKY1" s="41"/>
      <c r="KKZ1" s="41"/>
      <c r="KLA1" s="41"/>
      <c r="KLB1" s="41"/>
      <c r="KLC1" s="41"/>
      <c r="KLD1" s="41"/>
      <c r="KLE1" s="41"/>
      <c r="KLF1" s="41"/>
      <c r="KLG1" s="41"/>
      <c r="KLH1" s="41"/>
      <c r="KLI1" s="41"/>
      <c r="KLJ1" s="41"/>
      <c r="KLK1" s="41"/>
      <c r="KLL1" s="41"/>
      <c r="KLM1" s="41"/>
      <c r="KLN1" s="41"/>
      <c r="KLO1" s="41"/>
      <c r="KLP1" s="41"/>
      <c r="KLQ1" s="41"/>
      <c r="KLR1" s="41"/>
      <c r="KLS1" s="41"/>
      <c r="KLT1" s="41"/>
      <c r="KLU1" s="41"/>
      <c r="KLV1" s="41"/>
      <c r="KLW1" s="41"/>
      <c r="KLX1" s="41"/>
      <c r="KLY1" s="41"/>
      <c r="KLZ1" s="41"/>
      <c r="KMA1" s="41"/>
      <c r="KMB1" s="41"/>
      <c r="KMC1" s="41"/>
      <c r="KMD1" s="41"/>
      <c r="KME1" s="41"/>
      <c r="KMF1" s="41"/>
      <c r="KMG1" s="41"/>
      <c r="KMH1" s="41"/>
      <c r="KMI1" s="41"/>
      <c r="KMJ1" s="41"/>
      <c r="KMK1" s="41"/>
      <c r="KML1" s="41"/>
      <c r="KMM1" s="41"/>
      <c r="KMN1" s="41"/>
      <c r="KMO1" s="41"/>
      <c r="KMP1" s="41"/>
      <c r="KMQ1" s="41"/>
      <c r="KMR1" s="41"/>
      <c r="KMS1" s="41"/>
      <c r="KMT1" s="41"/>
      <c r="KMU1" s="41"/>
      <c r="KMV1" s="41"/>
      <c r="KMW1" s="41"/>
      <c r="KMX1" s="41"/>
      <c r="KMY1" s="41"/>
      <c r="KMZ1" s="41"/>
      <c r="KNA1" s="41"/>
      <c r="KNB1" s="41"/>
      <c r="KNC1" s="41"/>
      <c r="KND1" s="41"/>
      <c r="KNE1" s="41"/>
      <c r="KNF1" s="41"/>
      <c r="KNG1" s="41"/>
      <c r="KNH1" s="41"/>
      <c r="KNI1" s="41"/>
      <c r="KNJ1" s="41"/>
      <c r="KNK1" s="41"/>
      <c r="KNL1" s="41"/>
      <c r="KNM1" s="41"/>
      <c r="KNN1" s="41"/>
      <c r="KNO1" s="41"/>
      <c r="KNP1" s="41"/>
      <c r="KNQ1" s="41"/>
      <c r="KNR1" s="41"/>
      <c r="KNS1" s="41"/>
      <c r="KNT1" s="41"/>
      <c r="KNU1" s="41"/>
      <c r="KNV1" s="41"/>
      <c r="KNW1" s="41"/>
      <c r="KNX1" s="41"/>
      <c r="KNY1" s="41"/>
      <c r="KNZ1" s="41"/>
      <c r="KOA1" s="41"/>
      <c r="KOB1" s="41"/>
      <c r="KOC1" s="41"/>
      <c r="KOD1" s="41"/>
      <c r="KOE1" s="41"/>
      <c r="KOF1" s="41"/>
      <c r="KOG1" s="41"/>
      <c r="KOH1" s="41"/>
      <c r="KOI1" s="41"/>
      <c r="KOJ1" s="41"/>
      <c r="KOK1" s="41"/>
      <c r="KOL1" s="41"/>
      <c r="KOM1" s="41"/>
      <c r="KON1" s="41"/>
      <c r="KOO1" s="41"/>
      <c r="KOP1" s="41"/>
      <c r="KOQ1" s="41"/>
      <c r="KOR1" s="41"/>
      <c r="KOS1" s="41"/>
      <c r="KOT1" s="41"/>
      <c r="KOU1" s="41"/>
      <c r="KOV1" s="41"/>
      <c r="KOW1" s="41"/>
      <c r="KOX1" s="41"/>
      <c r="KOY1" s="41"/>
      <c r="KOZ1" s="41"/>
      <c r="KPA1" s="41"/>
      <c r="KPB1" s="41"/>
      <c r="KPC1" s="41"/>
      <c r="KPD1" s="41"/>
      <c r="KPE1" s="41"/>
      <c r="KPF1" s="41"/>
      <c r="KPG1" s="41"/>
      <c r="KPH1" s="41"/>
      <c r="KPI1" s="41"/>
      <c r="KPJ1" s="41"/>
      <c r="KPK1" s="41"/>
      <c r="KPL1" s="41"/>
      <c r="KPM1" s="41"/>
      <c r="KPN1" s="41"/>
      <c r="KPO1" s="41"/>
      <c r="KPP1" s="41"/>
      <c r="KPQ1" s="41"/>
      <c r="KPR1" s="41"/>
      <c r="KPS1" s="41"/>
      <c r="KPT1" s="41"/>
      <c r="KPU1" s="41"/>
      <c r="KPV1" s="41"/>
      <c r="KPW1" s="41"/>
      <c r="KPX1" s="41"/>
      <c r="KPY1" s="41"/>
      <c r="KPZ1" s="41"/>
      <c r="KQA1" s="41"/>
      <c r="KQB1" s="41"/>
      <c r="KQC1" s="41"/>
      <c r="KQD1" s="41"/>
      <c r="KQE1" s="41"/>
      <c r="KQF1" s="41"/>
      <c r="KQG1" s="41"/>
      <c r="KQH1" s="41"/>
      <c r="KQI1" s="41"/>
      <c r="KQJ1" s="41"/>
      <c r="KQK1" s="41"/>
      <c r="KQL1" s="41"/>
      <c r="KQM1" s="41"/>
      <c r="KQN1" s="41"/>
      <c r="KQO1" s="41"/>
      <c r="KQP1" s="41"/>
      <c r="KQQ1" s="41"/>
      <c r="KQR1" s="41"/>
      <c r="KQS1" s="41"/>
      <c r="KQT1" s="41"/>
      <c r="KQU1" s="41"/>
      <c r="KQV1" s="41"/>
      <c r="KQW1" s="41"/>
      <c r="KQX1" s="41"/>
      <c r="KQY1" s="41"/>
      <c r="KQZ1" s="41"/>
      <c r="KRA1" s="41"/>
      <c r="KRB1" s="41"/>
      <c r="KRC1" s="41"/>
      <c r="KRD1" s="41"/>
      <c r="KRE1" s="41"/>
      <c r="KRF1" s="41"/>
      <c r="KRG1" s="41"/>
      <c r="KRH1" s="41"/>
      <c r="KRI1" s="41"/>
      <c r="KRJ1" s="41"/>
      <c r="KRK1" s="41"/>
      <c r="KRL1" s="41"/>
      <c r="KRM1" s="41"/>
      <c r="KRN1" s="41"/>
      <c r="KRO1" s="41"/>
      <c r="KRP1" s="41"/>
      <c r="KRQ1" s="41"/>
      <c r="KRR1" s="41"/>
      <c r="KRS1" s="41"/>
      <c r="KRT1" s="41"/>
      <c r="KRU1" s="41"/>
      <c r="KRV1" s="41"/>
      <c r="KRW1" s="41"/>
      <c r="KRX1" s="41"/>
      <c r="KRY1" s="41"/>
      <c r="KRZ1" s="41"/>
      <c r="KSA1" s="41"/>
      <c r="KSB1" s="41"/>
      <c r="KSC1" s="41"/>
      <c r="KSD1" s="41"/>
      <c r="KSE1" s="41"/>
      <c r="KSF1" s="41"/>
      <c r="KSG1" s="41"/>
      <c r="KSH1" s="41"/>
      <c r="KSI1" s="41"/>
      <c r="KSJ1" s="41"/>
      <c r="KSK1" s="41"/>
      <c r="KSL1" s="41"/>
      <c r="KSM1" s="41"/>
      <c r="KSN1" s="41"/>
      <c r="KSO1" s="41"/>
      <c r="KSP1" s="41"/>
      <c r="KSQ1" s="41"/>
      <c r="KSR1" s="41"/>
      <c r="KSS1" s="41"/>
      <c r="KST1" s="41"/>
      <c r="KSU1" s="41"/>
      <c r="KSV1" s="41"/>
      <c r="KSW1" s="41"/>
      <c r="KSX1" s="41"/>
      <c r="KSY1" s="41"/>
      <c r="KSZ1" s="41"/>
      <c r="KTA1" s="41"/>
      <c r="KTB1" s="41"/>
      <c r="KTC1" s="41"/>
      <c r="KTD1" s="41"/>
      <c r="KTE1" s="41"/>
      <c r="KTF1" s="41"/>
      <c r="KTG1" s="41"/>
      <c r="KTH1" s="41"/>
      <c r="KTI1" s="41"/>
      <c r="KTJ1" s="41"/>
      <c r="KTK1" s="41"/>
      <c r="KTL1" s="41"/>
      <c r="KTM1" s="41"/>
      <c r="KTN1" s="41"/>
      <c r="KTO1" s="41"/>
      <c r="KTP1" s="41"/>
      <c r="KTQ1" s="41"/>
      <c r="KTR1" s="41"/>
      <c r="KTS1" s="41"/>
      <c r="KTT1" s="41"/>
      <c r="KTU1" s="41"/>
      <c r="KTV1" s="41"/>
      <c r="KTW1" s="41"/>
      <c r="KTX1" s="41"/>
      <c r="KTY1" s="41"/>
      <c r="KTZ1" s="41"/>
      <c r="KUA1" s="41"/>
      <c r="KUB1" s="41"/>
      <c r="KUC1" s="41"/>
      <c r="KUD1" s="41"/>
      <c r="KUE1" s="41"/>
      <c r="KUF1" s="41"/>
      <c r="KUG1" s="41"/>
      <c r="KUH1" s="41"/>
      <c r="KUI1" s="41"/>
      <c r="KUJ1" s="41"/>
      <c r="KUK1" s="41"/>
      <c r="KUL1" s="41"/>
      <c r="KUM1" s="41"/>
      <c r="KUN1" s="41"/>
      <c r="KUO1" s="41"/>
      <c r="KUP1" s="41"/>
      <c r="KUQ1" s="41"/>
      <c r="KUR1" s="41"/>
      <c r="KUS1" s="41"/>
      <c r="KUT1" s="41"/>
      <c r="KUU1" s="41"/>
      <c r="KUV1" s="41"/>
      <c r="KUW1" s="41"/>
      <c r="KUX1" s="41"/>
      <c r="KUY1" s="41"/>
      <c r="KUZ1" s="41"/>
      <c r="KVA1" s="41"/>
      <c r="KVB1" s="41"/>
      <c r="KVC1" s="41"/>
      <c r="KVD1" s="41"/>
      <c r="KVE1" s="41"/>
      <c r="KVF1" s="41"/>
      <c r="KVG1" s="41"/>
      <c r="KVH1" s="41"/>
      <c r="KVI1" s="41"/>
      <c r="KVJ1" s="41"/>
      <c r="KVK1" s="41"/>
      <c r="KVL1" s="41"/>
      <c r="KVM1" s="41"/>
      <c r="KVN1" s="41"/>
      <c r="KVO1" s="41"/>
      <c r="KVP1" s="41"/>
      <c r="KVQ1" s="41"/>
      <c r="KVR1" s="41"/>
      <c r="KVS1" s="41"/>
      <c r="KVT1" s="41"/>
      <c r="KVU1" s="41"/>
      <c r="KVV1" s="41"/>
      <c r="KVW1" s="41"/>
      <c r="KVX1" s="41"/>
      <c r="KVY1" s="41"/>
      <c r="KVZ1" s="41"/>
      <c r="KWA1" s="41"/>
      <c r="KWB1" s="41"/>
      <c r="KWC1" s="41"/>
      <c r="KWD1" s="41"/>
      <c r="KWE1" s="41"/>
      <c r="KWF1" s="41"/>
      <c r="KWG1" s="41"/>
      <c r="KWH1" s="41"/>
      <c r="KWI1" s="41"/>
      <c r="KWJ1" s="41"/>
      <c r="KWK1" s="41"/>
      <c r="KWL1" s="41"/>
      <c r="KWM1" s="41"/>
      <c r="KWN1" s="41"/>
      <c r="KWO1" s="41"/>
      <c r="KWP1" s="41"/>
      <c r="KWQ1" s="41"/>
      <c r="KWR1" s="41"/>
      <c r="KWS1" s="41"/>
      <c r="KWT1" s="41"/>
      <c r="KWU1" s="41"/>
      <c r="KWV1" s="41"/>
      <c r="KWW1" s="41"/>
      <c r="KWX1" s="41"/>
      <c r="KWY1" s="41"/>
      <c r="KWZ1" s="41"/>
      <c r="KXA1" s="41"/>
      <c r="KXB1" s="41"/>
      <c r="KXC1" s="41"/>
      <c r="KXD1" s="41"/>
      <c r="KXE1" s="41"/>
      <c r="KXF1" s="41"/>
      <c r="KXG1" s="41"/>
      <c r="KXH1" s="41"/>
      <c r="KXI1" s="41"/>
      <c r="KXJ1" s="41"/>
      <c r="KXK1" s="41"/>
      <c r="KXL1" s="41"/>
      <c r="KXM1" s="41"/>
      <c r="KXN1" s="41"/>
      <c r="KXO1" s="41"/>
      <c r="KXP1" s="41"/>
      <c r="KXQ1" s="41"/>
      <c r="KXR1" s="41"/>
      <c r="KXS1" s="41"/>
      <c r="KXT1" s="41"/>
      <c r="KXU1" s="41"/>
      <c r="KXV1" s="41"/>
      <c r="KXW1" s="41"/>
      <c r="KXX1" s="41"/>
      <c r="KXY1" s="41"/>
      <c r="KXZ1" s="41"/>
      <c r="KYA1" s="41"/>
      <c r="KYB1" s="41"/>
      <c r="KYC1" s="41"/>
      <c r="KYD1" s="41"/>
      <c r="KYE1" s="41"/>
      <c r="KYF1" s="41"/>
      <c r="KYG1" s="41"/>
      <c r="KYH1" s="41"/>
      <c r="KYI1" s="41"/>
      <c r="KYJ1" s="41"/>
      <c r="KYK1" s="41"/>
      <c r="KYL1" s="41"/>
      <c r="KYM1" s="41"/>
      <c r="KYN1" s="41"/>
      <c r="KYO1" s="41"/>
      <c r="KYP1" s="41"/>
      <c r="KYQ1" s="41"/>
      <c r="KYR1" s="41"/>
      <c r="KYS1" s="41"/>
      <c r="KYT1" s="41"/>
      <c r="KYU1" s="41"/>
      <c r="KYV1" s="41"/>
      <c r="KYW1" s="41"/>
      <c r="KYX1" s="41"/>
      <c r="KYY1" s="41"/>
      <c r="KYZ1" s="41"/>
      <c r="KZA1" s="41"/>
      <c r="KZB1" s="41"/>
      <c r="KZC1" s="41"/>
      <c r="KZD1" s="41"/>
      <c r="KZE1" s="41"/>
      <c r="KZF1" s="41"/>
      <c r="KZG1" s="41"/>
      <c r="KZH1" s="41"/>
      <c r="KZI1" s="41"/>
      <c r="KZJ1" s="41"/>
      <c r="KZK1" s="41"/>
      <c r="KZL1" s="41"/>
      <c r="KZM1" s="41"/>
      <c r="KZN1" s="41"/>
      <c r="KZO1" s="41"/>
      <c r="KZP1" s="41"/>
      <c r="KZQ1" s="41"/>
      <c r="KZR1" s="41"/>
      <c r="KZS1" s="41"/>
      <c r="KZT1" s="41"/>
      <c r="KZU1" s="41"/>
      <c r="KZV1" s="41"/>
      <c r="KZW1" s="41"/>
      <c r="KZX1" s="41"/>
      <c r="KZY1" s="41"/>
      <c r="KZZ1" s="41"/>
      <c r="LAA1" s="41"/>
      <c r="LAB1" s="41"/>
      <c r="LAC1" s="41"/>
      <c r="LAD1" s="41"/>
      <c r="LAE1" s="41"/>
      <c r="LAF1" s="41"/>
      <c r="LAG1" s="41"/>
      <c r="LAH1" s="41"/>
      <c r="LAI1" s="41"/>
      <c r="LAJ1" s="41"/>
      <c r="LAK1" s="41"/>
      <c r="LAL1" s="41"/>
      <c r="LAM1" s="41"/>
      <c r="LAN1" s="41"/>
      <c r="LAO1" s="41"/>
      <c r="LAP1" s="41"/>
      <c r="LAQ1" s="41"/>
      <c r="LAR1" s="41"/>
      <c r="LAS1" s="41"/>
      <c r="LAT1" s="41"/>
      <c r="LAU1" s="41"/>
      <c r="LAV1" s="41"/>
      <c r="LAW1" s="41"/>
      <c r="LAX1" s="41"/>
      <c r="LAY1" s="41"/>
      <c r="LAZ1" s="41"/>
      <c r="LBA1" s="41"/>
      <c r="LBB1" s="41"/>
      <c r="LBC1" s="41"/>
      <c r="LBD1" s="41"/>
      <c r="LBE1" s="41"/>
      <c r="LBF1" s="41"/>
      <c r="LBG1" s="41"/>
      <c r="LBH1" s="41"/>
      <c r="LBI1" s="41"/>
      <c r="LBJ1" s="41"/>
      <c r="LBK1" s="41"/>
      <c r="LBL1" s="41"/>
      <c r="LBM1" s="41"/>
      <c r="LBN1" s="41"/>
      <c r="LBO1" s="41"/>
      <c r="LBP1" s="41"/>
      <c r="LBQ1" s="41"/>
      <c r="LBR1" s="41"/>
      <c r="LBS1" s="41"/>
      <c r="LBT1" s="41"/>
      <c r="LBU1" s="41"/>
      <c r="LBV1" s="41"/>
      <c r="LBW1" s="41"/>
      <c r="LBX1" s="41"/>
      <c r="LBY1" s="41"/>
      <c r="LBZ1" s="41"/>
      <c r="LCA1" s="41"/>
      <c r="LCB1" s="41"/>
      <c r="LCC1" s="41"/>
      <c r="LCD1" s="41"/>
      <c r="LCE1" s="41"/>
      <c r="LCF1" s="41"/>
      <c r="LCG1" s="41"/>
      <c r="LCH1" s="41"/>
      <c r="LCI1" s="41"/>
      <c r="LCJ1" s="41"/>
      <c r="LCK1" s="41"/>
      <c r="LCL1" s="41"/>
      <c r="LCM1" s="41"/>
      <c r="LCN1" s="41"/>
      <c r="LCO1" s="41"/>
      <c r="LCP1" s="41"/>
      <c r="LCQ1" s="41"/>
      <c r="LCR1" s="41"/>
      <c r="LCS1" s="41"/>
      <c r="LCT1" s="41"/>
      <c r="LCU1" s="41"/>
      <c r="LCV1" s="41"/>
      <c r="LCW1" s="41"/>
      <c r="LCX1" s="41"/>
      <c r="LCY1" s="41"/>
      <c r="LCZ1" s="41"/>
      <c r="LDA1" s="41"/>
      <c r="LDB1" s="41"/>
      <c r="LDC1" s="41"/>
      <c r="LDD1" s="41"/>
      <c r="LDE1" s="41"/>
      <c r="LDF1" s="41"/>
      <c r="LDG1" s="41"/>
      <c r="LDH1" s="41"/>
      <c r="LDI1" s="41"/>
      <c r="LDJ1" s="41"/>
      <c r="LDK1" s="41"/>
      <c r="LDL1" s="41"/>
      <c r="LDM1" s="41"/>
      <c r="LDN1" s="41"/>
      <c r="LDO1" s="41"/>
      <c r="LDP1" s="41"/>
      <c r="LDQ1" s="41"/>
      <c r="LDR1" s="41"/>
      <c r="LDS1" s="41"/>
      <c r="LDT1" s="41"/>
      <c r="LDU1" s="41"/>
      <c r="LDV1" s="41"/>
      <c r="LDW1" s="41"/>
      <c r="LDX1" s="41"/>
      <c r="LDY1" s="41"/>
      <c r="LDZ1" s="41"/>
      <c r="LEA1" s="41"/>
      <c r="LEB1" s="41"/>
      <c r="LEC1" s="41"/>
      <c r="LED1" s="41"/>
      <c r="LEE1" s="41"/>
      <c r="LEF1" s="41"/>
      <c r="LEG1" s="41"/>
      <c r="LEH1" s="41"/>
      <c r="LEI1" s="41"/>
      <c r="LEJ1" s="41"/>
      <c r="LEK1" s="41"/>
      <c r="LEL1" s="41"/>
      <c r="LEM1" s="41"/>
      <c r="LEN1" s="41"/>
      <c r="LEO1" s="41"/>
      <c r="LEP1" s="41"/>
      <c r="LEQ1" s="41"/>
      <c r="LER1" s="41"/>
      <c r="LES1" s="41"/>
      <c r="LET1" s="41"/>
      <c r="LEU1" s="41"/>
      <c r="LEV1" s="41"/>
      <c r="LEW1" s="41"/>
      <c r="LEX1" s="41"/>
      <c r="LEY1" s="41"/>
      <c r="LEZ1" s="41"/>
      <c r="LFA1" s="41"/>
      <c r="LFB1" s="41"/>
      <c r="LFC1" s="41"/>
      <c r="LFD1" s="41"/>
      <c r="LFE1" s="41"/>
      <c r="LFF1" s="41"/>
      <c r="LFG1" s="41"/>
      <c r="LFH1" s="41"/>
      <c r="LFI1" s="41"/>
      <c r="LFJ1" s="41"/>
      <c r="LFK1" s="41"/>
      <c r="LFL1" s="41"/>
      <c r="LFM1" s="41"/>
      <c r="LFN1" s="41"/>
      <c r="LFO1" s="41"/>
      <c r="LFP1" s="41"/>
      <c r="LFQ1" s="41"/>
      <c r="LFR1" s="41"/>
      <c r="LFS1" s="41"/>
      <c r="LFT1" s="41"/>
      <c r="LFU1" s="41"/>
      <c r="LFV1" s="41"/>
      <c r="LFW1" s="41"/>
      <c r="LFX1" s="41"/>
      <c r="LFY1" s="41"/>
      <c r="LFZ1" s="41"/>
      <c r="LGA1" s="41"/>
      <c r="LGB1" s="41"/>
      <c r="LGC1" s="41"/>
      <c r="LGD1" s="41"/>
      <c r="LGE1" s="41"/>
      <c r="LGF1" s="41"/>
      <c r="LGG1" s="41"/>
      <c r="LGH1" s="41"/>
      <c r="LGI1" s="41"/>
      <c r="LGJ1" s="41"/>
      <c r="LGK1" s="41"/>
      <c r="LGL1" s="41"/>
      <c r="LGM1" s="41"/>
      <c r="LGN1" s="41"/>
      <c r="LGO1" s="41"/>
      <c r="LGP1" s="41"/>
      <c r="LGQ1" s="41"/>
      <c r="LGR1" s="41"/>
      <c r="LGS1" s="41"/>
      <c r="LGT1" s="41"/>
      <c r="LGU1" s="41"/>
      <c r="LGV1" s="41"/>
      <c r="LGW1" s="41"/>
      <c r="LGX1" s="41"/>
      <c r="LGY1" s="41"/>
      <c r="LGZ1" s="41"/>
      <c r="LHA1" s="41"/>
      <c r="LHB1" s="41"/>
      <c r="LHC1" s="41"/>
      <c r="LHD1" s="41"/>
      <c r="LHE1" s="41"/>
      <c r="LHF1" s="41"/>
      <c r="LHG1" s="41"/>
      <c r="LHH1" s="41"/>
      <c r="LHI1" s="41"/>
      <c r="LHJ1" s="41"/>
      <c r="LHK1" s="41"/>
      <c r="LHL1" s="41"/>
      <c r="LHM1" s="41"/>
      <c r="LHN1" s="41"/>
      <c r="LHO1" s="41"/>
      <c r="LHP1" s="41"/>
      <c r="LHQ1" s="41"/>
      <c r="LHR1" s="41"/>
      <c r="LHS1" s="41"/>
      <c r="LHT1" s="41"/>
      <c r="LHU1" s="41"/>
      <c r="LHV1" s="41"/>
      <c r="LHW1" s="41"/>
      <c r="LHX1" s="41"/>
      <c r="LHY1" s="41"/>
      <c r="LHZ1" s="41"/>
      <c r="LIA1" s="41"/>
      <c r="LIB1" s="41"/>
      <c r="LIC1" s="41"/>
      <c r="LID1" s="41"/>
      <c r="LIE1" s="41"/>
      <c r="LIF1" s="41"/>
      <c r="LIG1" s="41"/>
      <c r="LIH1" s="41"/>
      <c r="LII1" s="41"/>
      <c r="LIJ1" s="41"/>
      <c r="LIK1" s="41"/>
      <c r="LIL1" s="41"/>
      <c r="LIM1" s="41"/>
      <c r="LIN1" s="41"/>
      <c r="LIO1" s="41"/>
      <c r="LIP1" s="41"/>
      <c r="LIQ1" s="41"/>
      <c r="LIR1" s="41"/>
      <c r="LIS1" s="41"/>
      <c r="LIT1" s="41"/>
      <c r="LIU1" s="41"/>
      <c r="LIV1" s="41"/>
      <c r="LIW1" s="41"/>
      <c r="LIX1" s="41"/>
      <c r="LIY1" s="41"/>
      <c r="LIZ1" s="41"/>
      <c r="LJA1" s="41"/>
      <c r="LJB1" s="41"/>
      <c r="LJC1" s="41"/>
      <c r="LJD1" s="41"/>
      <c r="LJE1" s="41"/>
      <c r="LJF1" s="41"/>
      <c r="LJG1" s="41"/>
      <c r="LJH1" s="41"/>
      <c r="LJI1" s="41"/>
      <c r="LJJ1" s="41"/>
      <c r="LJK1" s="41"/>
      <c r="LJL1" s="41"/>
      <c r="LJM1" s="41"/>
      <c r="LJN1" s="41"/>
      <c r="LJO1" s="41"/>
      <c r="LJP1" s="41"/>
      <c r="LJQ1" s="41"/>
      <c r="LJR1" s="41"/>
      <c r="LJS1" s="41"/>
      <c r="LJT1" s="41"/>
      <c r="LJU1" s="41"/>
      <c r="LJV1" s="41"/>
      <c r="LJW1" s="41"/>
      <c r="LJX1" s="41"/>
      <c r="LJY1" s="41"/>
      <c r="LJZ1" s="41"/>
      <c r="LKA1" s="41"/>
      <c r="LKB1" s="41"/>
      <c r="LKC1" s="41"/>
      <c r="LKD1" s="41"/>
      <c r="LKE1" s="41"/>
      <c r="LKF1" s="41"/>
      <c r="LKG1" s="41"/>
      <c r="LKH1" s="41"/>
      <c r="LKI1" s="41"/>
      <c r="LKJ1" s="41"/>
      <c r="LKK1" s="41"/>
      <c r="LKL1" s="41"/>
      <c r="LKM1" s="41"/>
      <c r="LKN1" s="41"/>
      <c r="LKO1" s="41"/>
      <c r="LKP1" s="41"/>
      <c r="LKQ1" s="41"/>
      <c r="LKR1" s="41"/>
      <c r="LKS1" s="41"/>
      <c r="LKT1" s="41"/>
      <c r="LKU1" s="41"/>
      <c r="LKV1" s="41"/>
      <c r="LKW1" s="41"/>
      <c r="LKX1" s="41"/>
      <c r="LKY1" s="41"/>
      <c r="LKZ1" s="41"/>
      <c r="LLA1" s="41"/>
      <c r="LLB1" s="41"/>
      <c r="LLC1" s="41"/>
      <c r="LLD1" s="41"/>
      <c r="LLE1" s="41"/>
      <c r="LLF1" s="41"/>
      <c r="LLG1" s="41"/>
      <c r="LLH1" s="41"/>
      <c r="LLI1" s="41"/>
      <c r="LLJ1" s="41"/>
      <c r="LLK1" s="41"/>
      <c r="LLL1" s="41"/>
      <c r="LLM1" s="41"/>
      <c r="LLN1" s="41"/>
      <c r="LLO1" s="41"/>
      <c r="LLP1" s="41"/>
      <c r="LLQ1" s="41"/>
      <c r="LLR1" s="41"/>
      <c r="LLS1" s="41"/>
      <c r="LLT1" s="41"/>
      <c r="LLU1" s="41"/>
      <c r="LLV1" s="41"/>
      <c r="LLW1" s="41"/>
      <c r="LLX1" s="41"/>
      <c r="LLY1" s="41"/>
      <c r="LLZ1" s="41"/>
      <c r="LMA1" s="41"/>
      <c r="LMB1" s="41"/>
      <c r="LMC1" s="41"/>
      <c r="LMD1" s="41"/>
      <c r="LME1" s="41"/>
      <c r="LMF1" s="41"/>
      <c r="LMG1" s="41"/>
      <c r="LMH1" s="41"/>
      <c r="LMI1" s="41"/>
      <c r="LMJ1" s="41"/>
      <c r="LMK1" s="41"/>
      <c r="LML1" s="41"/>
      <c r="LMM1" s="41"/>
      <c r="LMN1" s="41"/>
      <c r="LMO1" s="41"/>
      <c r="LMP1" s="41"/>
      <c r="LMQ1" s="41"/>
      <c r="LMR1" s="41"/>
      <c r="LMS1" s="41"/>
      <c r="LMT1" s="41"/>
      <c r="LMU1" s="41"/>
      <c r="LMV1" s="41"/>
      <c r="LMW1" s="41"/>
      <c r="LMX1" s="41"/>
      <c r="LMY1" s="41"/>
      <c r="LMZ1" s="41"/>
      <c r="LNA1" s="41"/>
      <c r="LNB1" s="41"/>
      <c r="LNC1" s="41"/>
      <c r="LND1" s="41"/>
      <c r="LNE1" s="41"/>
      <c r="LNF1" s="41"/>
      <c r="LNG1" s="41"/>
      <c r="LNH1" s="41"/>
      <c r="LNI1" s="41"/>
      <c r="LNJ1" s="41"/>
      <c r="LNK1" s="41"/>
      <c r="LNL1" s="41"/>
      <c r="LNM1" s="41"/>
      <c r="LNN1" s="41"/>
      <c r="LNO1" s="41"/>
      <c r="LNP1" s="41"/>
      <c r="LNQ1" s="41"/>
      <c r="LNR1" s="41"/>
      <c r="LNS1" s="41"/>
      <c r="LNT1" s="41"/>
      <c r="LNU1" s="41"/>
      <c r="LNV1" s="41"/>
      <c r="LNW1" s="41"/>
      <c r="LNX1" s="41"/>
      <c r="LNY1" s="41"/>
      <c r="LNZ1" s="41"/>
      <c r="LOA1" s="41"/>
      <c r="LOB1" s="41"/>
      <c r="LOC1" s="41"/>
      <c r="LOD1" s="41"/>
      <c r="LOE1" s="41"/>
      <c r="LOF1" s="41"/>
      <c r="LOG1" s="41"/>
      <c r="LOH1" s="41"/>
      <c r="LOI1" s="41"/>
      <c r="LOJ1" s="41"/>
      <c r="LOK1" s="41"/>
      <c r="LOL1" s="41"/>
      <c r="LOM1" s="41"/>
      <c r="LON1" s="41"/>
      <c r="LOO1" s="41"/>
      <c r="LOP1" s="41"/>
      <c r="LOQ1" s="41"/>
      <c r="LOR1" s="41"/>
      <c r="LOS1" s="41"/>
      <c r="LOT1" s="41"/>
      <c r="LOU1" s="41"/>
      <c r="LOV1" s="41"/>
      <c r="LOW1" s="41"/>
      <c r="LOX1" s="41"/>
      <c r="LOY1" s="41"/>
      <c r="LOZ1" s="41"/>
      <c r="LPA1" s="41"/>
      <c r="LPB1" s="41"/>
      <c r="LPC1" s="41"/>
      <c r="LPD1" s="41"/>
      <c r="LPE1" s="41"/>
      <c r="LPF1" s="41"/>
      <c r="LPG1" s="41"/>
      <c r="LPH1" s="41"/>
      <c r="LPI1" s="41"/>
      <c r="LPJ1" s="41"/>
      <c r="LPK1" s="41"/>
      <c r="LPL1" s="41"/>
      <c r="LPM1" s="41"/>
      <c r="LPN1" s="41"/>
      <c r="LPO1" s="41"/>
      <c r="LPP1" s="41"/>
      <c r="LPQ1" s="41"/>
      <c r="LPR1" s="41"/>
      <c r="LPS1" s="41"/>
      <c r="LPT1" s="41"/>
      <c r="LPU1" s="41"/>
      <c r="LPV1" s="41"/>
      <c r="LPW1" s="41"/>
      <c r="LPX1" s="41"/>
      <c r="LPY1" s="41"/>
      <c r="LPZ1" s="41"/>
      <c r="LQA1" s="41"/>
      <c r="LQB1" s="41"/>
      <c r="LQC1" s="41"/>
      <c r="LQD1" s="41"/>
      <c r="LQE1" s="41"/>
      <c r="LQF1" s="41"/>
      <c r="LQG1" s="41"/>
      <c r="LQH1" s="41"/>
      <c r="LQI1" s="41"/>
      <c r="LQJ1" s="41"/>
      <c r="LQK1" s="41"/>
      <c r="LQL1" s="41"/>
      <c r="LQM1" s="41"/>
      <c r="LQN1" s="41"/>
      <c r="LQO1" s="41"/>
      <c r="LQP1" s="41"/>
      <c r="LQQ1" s="41"/>
      <c r="LQR1" s="41"/>
      <c r="LQS1" s="41"/>
      <c r="LQT1" s="41"/>
      <c r="LQU1" s="41"/>
      <c r="LQV1" s="41"/>
      <c r="LQW1" s="41"/>
      <c r="LQX1" s="41"/>
      <c r="LQY1" s="41"/>
      <c r="LQZ1" s="41"/>
      <c r="LRA1" s="41"/>
      <c r="LRB1" s="41"/>
      <c r="LRC1" s="41"/>
      <c r="LRD1" s="41"/>
      <c r="LRE1" s="41"/>
      <c r="LRF1" s="41"/>
      <c r="LRG1" s="41"/>
      <c r="LRH1" s="41"/>
      <c r="LRI1" s="41"/>
      <c r="LRJ1" s="41"/>
      <c r="LRK1" s="41"/>
      <c r="LRL1" s="41"/>
      <c r="LRM1" s="41"/>
      <c r="LRN1" s="41"/>
      <c r="LRO1" s="41"/>
      <c r="LRP1" s="41"/>
      <c r="LRQ1" s="41"/>
      <c r="LRR1" s="41"/>
      <c r="LRS1" s="41"/>
      <c r="LRT1" s="41"/>
      <c r="LRU1" s="41"/>
      <c r="LRV1" s="41"/>
      <c r="LRW1" s="41"/>
      <c r="LRX1" s="41"/>
      <c r="LRY1" s="41"/>
      <c r="LRZ1" s="41"/>
      <c r="LSA1" s="41"/>
      <c r="LSB1" s="41"/>
      <c r="LSC1" s="41"/>
      <c r="LSD1" s="41"/>
      <c r="LSE1" s="41"/>
      <c r="LSF1" s="41"/>
      <c r="LSG1" s="41"/>
      <c r="LSH1" s="41"/>
      <c r="LSI1" s="41"/>
      <c r="LSJ1" s="41"/>
      <c r="LSK1" s="41"/>
      <c r="LSL1" s="41"/>
      <c r="LSM1" s="41"/>
      <c r="LSN1" s="41"/>
      <c r="LSO1" s="41"/>
      <c r="LSP1" s="41"/>
      <c r="LSQ1" s="41"/>
      <c r="LSR1" s="41"/>
      <c r="LSS1" s="41"/>
      <c r="LST1" s="41"/>
      <c r="LSU1" s="41"/>
      <c r="LSV1" s="41"/>
      <c r="LSW1" s="41"/>
      <c r="LSX1" s="41"/>
      <c r="LSY1" s="41"/>
      <c r="LSZ1" s="41"/>
      <c r="LTA1" s="41"/>
      <c r="LTB1" s="41"/>
      <c r="LTC1" s="41"/>
      <c r="LTD1" s="41"/>
      <c r="LTE1" s="41"/>
      <c r="LTF1" s="41"/>
      <c r="LTG1" s="41"/>
      <c r="LTH1" s="41"/>
      <c r="LTI1" s="41"/>
      <c r="LTJ1" s="41"/>
      <c r="LTK1" s="41"/>
      <c r="LTL1" s="41"/>
      <c r="LTM1" s="41"/>
      <c r="LTN1" s="41"/>
      <c r="LTO1" s="41"/>
      <c r="LTP1" s="41"/>
      <c r="LTQ1" s="41"/>
      <c r="LTR1" s="41"/>
      <c r="LTS1" s="41"/>
      <c r="LTT1" s="41"/>
      <c r="LTU1" s="41"/>
      <c r="LTV1" s="41"/>
      <c r="LTW1" s="41"/>
      <c r="LTX1" s="41"/>
      <c r="LTY1" s="41"/>
      <c r="LTZ1" s="41"/>
      <c r="LUA1" s="41"/>
      <c r="LUB1" s="41"/>
      <c r="LUC1" s="41"/>
      <c r="LUD1" s="41"/>
      <c r="LUE1" s="41"/>
      <c r="LUF1" s="41"/>
      <c r="LUG1" s="41"/>
      <c r="LUH1" s="41"/>
      <c r="LUI1" s="41"/>
      <c r="LUJ1" s="41"/>
      <c r="LUK1" s="41"/>
      <c r="LUL1" s="41"/>
      <c r="LUM1" s="41"/>
      <c r="LUN1" s="41"/>
      <c r="LUO1" s="41"/>
      <c r="LUP1" s="41"/>
      <c r="LUQ1" s="41"/>
      <c r="LUR1" s="41"/>
      <c r="LUS1" s="41"/>
      <c r="LUT1" s="41"/>
      <c r="LUU1" s="41"/>
      <c r="LUV1" s="41"/>
      <c r="LUW1" s="41"/>
      <c r="LUX1" s="41"/>
      <c r="LUY1" s="41"/>
      <c r="LUZ1" s="41"/>
      <c r="LVA1" s="41"/>
      <c r="LVB1" s="41"/>
      <c r="LVC1" s="41"/>
      <c r="LVD1" s="41"/>
      <c r="LVE1" s="41"/>
      <c r="LVF1" s="41"/>
      <c r="LVG1" s="41"/>
      <c r="LVH1" s="41"/>
      <c r="LVI1" s="41"/>
      <c r="LVJ1" s="41"/>
      <c r="LVK1" s="41"/>
      <c r="LVL1" s="41"/>
      <c r="LVM1" s="41"/>
      <c r="LVN1" s="41"/>
      <c r="LVO1" s="41"/>
      <c r="LVP1" s="41"/>
      <c r="LVQ1" s="41"/>
      <c r="LVR1" s="41"/>
      <c r="LVS1" s="41"/>
      <c r="LVT1" s="41"/>
      <c r="LVU1" s="41"/>
      <c r="LVV1" s="41"/>
      <c r="LVW1" s="41"/>
      <c r="LVX1" s="41"/>
      <c r="LVY1" s="41"/>
      <c r="LVZ1" s="41"/>
      <c r="LWA1" s="41"/>
      <c r="LWB1" s="41"/>
      <c r="LWC1" s="41"/>
      <c r="LWD1" s="41"/>
      <c r="LWE1" s="41"/>
      <c r="LWF1" s="41"/>
      <c r="LWG1" s="41"/>
      <c r="LWH1" s="41"/>
      <c r="LWI1" s="41"/>
      <c r="LWJ1" s="41"/>
      <c r="LWK1" s="41"/>
      <c r="LWL1" s="41"/>
      <c r="LWM1" s="41"/>
      <c r="LWN1" s="41"/>
      <c r="LWO1" s="41"/>
      <c r="LWP1" s="41"/>
      <c r="LWQ1" s="41"/>
      <c r="LWR1" s="41"/>
      <c r="LWS1" s="41"/>
      <c r="LWT1" s="41"/>
      <c r="LWU1" s="41"/>
      <c r="LWV1" s="41"/>
      <c r="LWW1" s="41"/>
      <c r="LWX1" s="41"/>
      <c r="LWY1" s="41"/>
      <c r="LWZ1" s="41"/>
      <c r="LXA1" s="41"/>
      <c r="LXB1" s="41"/>
      <c r="LXC1" s="41"/>
      <c r="LXD1" s="41"/>
      <c r="LXE1" s="41"/>
      <c r="LXF1" s="41"/>
      <c r="LXG1" s="41"/>
      <c r="LXH1" s="41"/>
      <c r="LXI1" s="41"/>
      <c r="LXJ1" s="41"/>
      <c r="LXK1" s="41"/>
      <c r="LXL1" s="41"/>
      <c r="LXM1" s="41"/>
      <c r="LXN1" s="41"/>
      <c r="LXO1" s="41"/>
      <c r="LXP1" s="41"/>
      <c r="LXQ1" s="41"/>
      <c r="LXR1" s="41"/>
      <c r="LXS1" s="41"/>
      <c r="LXT1" s="41"/>
      <c r="LXU1" s="41"/>
      <c r="LXV1" s="41"/>
      <c r="LXW1" s="41"/>
      <c r="LXX1" s="41"/>
      <c r="LXY1" s="41"/>
      <c r="LXZ1" s="41"/>
      <c r="LYA1" s="41"/>
      <c r="LYB1" s="41"/>
      <c r="LYC1" s="41"/>
      <c r="LYD1" s="41"/>
      <c r="LYE1" s="41"/>
      <c r="LYF1" s="41"/>
      <c r="LYG1" s="41"/>
      <c r="LYH1" s="41"/>
      <c r="LYI1" s="41"/>
      <c r="LYJ1" s="41"/>
      <c r="LYK1" s="41"/>
      <c r="LYL1" s="41"/>
      <c r="LYM1" s="41"/>
      <c r="LYN1" s="41"/>
      <c r="LYO1" s="41"/>
      <c r="LYP1" s="41"/>
      <c r="LYQ1" s="41"/>
      <c r="LYR1" s="41"/>
      <c r="LYS1" s="41"/>
      <c r="LYT1" s="41"/>
      <c r="LYU1" s="41"/>
      <c r="LYV1" s="41"/>
      <c r="LYW1" s="41"/>
      <c r="LYX1" s="41"/>
      <c r="LYY1" s="41"/>
      <c r="LYZ1" s="41"/>
      <c r="LZA1" s="41"/>
      <c r="LZB1" s="41"/>
      <c r="LZC1" s="41"/>
      <c r="LZD1" s="41"/>
      <c r="LZE1" s="41"/>
      <c r="LZF1" s="41"/>
      <c r="LZG1" s="41"/>
      <c r="LZH1" s="41"/>
      <c r="LZI1" s="41"/>
      <c r="LZJ1" s="41"/>
      <c r="LZK1" s="41"/>
      <c r="LZL1" s="41"/>
      <c r="LZM1" s="41"/>
      <c r="LZN1" s="41"/>
      <c r="LZO1" s="41"/>
      <c r="LZP1" s="41"/>
      <c r="LZQ1" s="41"/>
      <c r="LZR1" s="41"/>
      <c r="LZS1" s="41"/>
      <c r="LZT1" s="41"/>
      <c r="LZU1" s="41"/>
      <c r="LZV1" s="41"/>
      <c r="LZW1" s="41"/>
      <c r="LZX1" s="41"/>
      <c r="LZY1" s="41"/>
      <c r="LZZ1" s="41"/>
      <c r="MAA1" s="41"/>
      <c r="MAB1" s="41"/>
      <c r="MAC1" s="41"/>
      <c r="MAD1" s="41"/>
      <c r="MAE1" s="41"/>
      <c r="MAF1" s="41"/>
      <c r="MAG1" s="41"/>
      <c r="MAH1" s="41"/>
      <c r="MAI1" s="41"/>
      <c r="MAJ1" s="41"/>
      <c r="MAK1" s="41"/>
      <c r="MAL1" s="41"/>
      <c r="MAM1" s="41"/>
      <c r="MAN1" s="41"/>
      <c r="MAO1" s="41"/>
      <c r="MAP1" s="41"/>
      <c r="MAQ1" s="41"/>
      <c r="MAR1" s="41"/>
      <c r="MAS1" s="41"/>
      <c r="MAT1" s="41"/>
      <c r="MAU1" s="41"/>
      <c r="MAV1" s="41"/>
      <c r="MAW1" s="41"/>
      <c r="MAX1" s="41"/>
      <c r="MAY1" s="41"/>
      <c r="MAZ1" s="41"/>
      <c r="MBA1" s="41"/>
      <c r="MBB1" s="41"/>
      <c r="MBC1" s="41"/>
      <c r="MBD1" s="41"/>
      <c r="MBE1" s="41"/>
      <c r="MBF1" s="41"/>
      <c r="MBG1" s="41"/>
      <c r="MBH1" s="41"/>
      <c r="MBI1" s="41"/>
      <c r="MBJ1" s="41"/>
      <c r="MBK1" s="41"/>
      <c r="MBL1" s="41"/>
      <c r="MBM1" s="41"/>
      <c r="MBN1" s="41"/>
      <c r="MBO1" s="41"/>
      <c r="MBP1" s="41"/>
      <c r="MBQ1" s="41"/>
      <c r="MBR1" s="41"/>
      <c r="MBS1" s="41"/>
      <c r="MBT1" s="41"/>
      <c r="MBU1" s="41"/>
      <c r="MBV1" s="41"/>
      <c r="MBW1" s="41"/>
      <c r="MBX1" s="41"/>
      <c r="MBY1" s="41"/>
      <c r="MBZ1" s="41"/>
      <c r="MCA1" s="41"/>
      <c r="MCB1" s="41"/>
      <c r="MCC1" s="41"/>
      <c r="MCD1" s="41"/>
      <c r="MCE1" s="41"/>
      <c r="MCF1" s="41"/>
      <c r="MCG1" s="41"/>
      <c r="MCH1" s="41"/>
      <c r="MCI1" s="41"/>
      <c r="MCJ1" s="41"/>
      <c r="MCK1" s="41"/>
      <c r="MCL1" s="41"/>
      <c r="MCM1" s="41"/>
      <c r="MCN1" s="41"/>
      <c r="MCO1" s="41"/>
      <c r="MCP1" s="41"/>
      <c r="MCQ1" s="41"/>
      <c r="MCR1" s="41"/>
      <c r="MCS1" s="41"/>
      <c r="MCT1" s="41"/>
      <c r="MCU1" s="41"/>
      <c r="MCV1" s="41"/>
      <c r="MCW1" s="41"/>
      <c r="MCX1" s="41"/>
      <c r="MCY1" s="41"/>
      <c r="MCZ1" s="41"/>
      <c r="MDA1" s="41"/>
      <c r="MDB1" s="41"/>
      <c r="MDC1" s="41"/>
      <c r="MDD1" s="41"/>
      <c r="MDE1" s="41"/>
      <c r="MDF1" s="41"/>
      <c r="MDG1" s="41"/>
      <c r="MDH1" s="41"/>
      <c r="MDI1" s="41"/>
      <c r="MDJ1" s="41"/>
      <c r="MDK1" s="41"/>
      <c r="MDL1" s="41"/>
      <c r="MDM1" s="41"/>
      <c r="MDN1" s="41"/>
      <c r="MDO1" s="41"/>
      <c r="MDP1" s="41"/>
      <c r="MDQ1" s="41"/>
      <c r="MDR1" s="41"/>
      <c r="MDS1" s="41"/>
      <c r="MDT1" s="41"/>
      <c r="MDU1" s="41"/>
      <c r="MDV1" s="41"/>
      <c r="MDW1" s="41"/>
      <c r="MDX1" s="41"/>
      <c r="MDY1" s="41"/>
      <c r="MDZ1" s="41"/>
      <c r="MEA1" s="41"/>
      <c r="MEB1" s="41"/>
      <c r="MEC1" s="41"/>
      <c r="MED1" s="41"/>
      <c r="MEE1" s="41"/>
      <c r="MEF1" s="41"/>
      <c r="MEG1" s="41"/>
      <c r="MEH1" s="41"/>
      <c r="MEI1" s="41"/>
      <c r="MEJ1" s="41"/>
      <c r="MEK1" s="41"/>
      <c r="MEL1" s="41"/>
      <c r="MEM1" s="41"/>
      <c r="MEN1" s="41"/>
      <c r="MEO1" s="41"/>
      <c r="MEP1" s="41"/>
      <c r="MEQ1" s="41"/>
      <c r="MER1" s="41"/>
      <c r="MES1" s="41"/>
      <c r="MET1" s="41"/>
      <c r="MEU1" s="41"/>
      <c r="MEV1" s="41"/>
      <c r="MEW1" s="41"/>
      <c r="MEX1" s="41"/>
      <c r="MEY1" s="41"/>
      <c r="MEZ1" s="41"/>
      <c r="MFA1" s="41"/>
      <c r="MFB1" s="41"/>
      <c r="MFC1" s="41"/>
      <c r="MFD1" s="41"/>
      <c r="MFE1" s="41"/>
      <c r="MFF1" s="41"/>
      <c r="MFG1" s="41"/>
      <c r="MFH1" s="41"/>
      <c r="MFI1" s="41"/>
      <c r="MFJ1" s="41"/>
      <c r="MFK1" s="41"/>
      <c r="MFL1" s="41"/>
      <c r="MFM1" s="41"/>
      <c r="MFN1" s="41"/>
      <c r="MFO1" s="41"/>
      <c r="MFP1" s="41"/>
      <c r="MFQ1" s="41"/>
      <c r="MFR1" s="41"/>
      <c r="MFS1" s="41"/>
      <c r="MFT1" s="41"/>
      <c r="MFU1" s="41"/>
      <c r="MFV1" s="41"/>
      <c r="MFW1" s="41"/>
      <c r="MFX1" s="41"/>
      <c r="MFY1" s="41"/>
      <c r="MFZ1" s="41"/>
      <c r="MGA1" s="41"/>
      <c r="MGB1" s="41"/>
      <c r="MGC1" s="41"/>
      <c r="MGD1" s="41"/>
      <c r="MGE1" s="41"/>
      <c r="MGF1" s="41"/>
      <c r="MGG1" s="41"/>
      <c r="MGH1" s="41"/>
      <c r="MGI1" s="41"/>
      <c r="MGJ1" s="41"/>
      <c r="MGK1" s="41"/>
      <c r="MGL1" s="41"/>
      <c r="MGM1" s="41"/>
      <c r="MGN1" s="41"/>
      <c r="MGO1" s="41"/>
      <c r="MGP1" s="41"/>
      <c r="MGQ1" s="41"/>
      <c r="MGR1" s="41"/>
      <c r="MGS1" s="41"/>
      <c r="MGT1" s="41"/>
      <c r="MGU1" s="41"/>
      <c r="MGV1" s="41"/>
      <c r="MGW1" s="41"/>
      <c r="MGX1" s="41"/>
      <c r="MGY1" s="41"/>
      <c r="MGZ1" s="41"/>
      <c r="MHA1" s="41"/>
      <c r="MHB1" s="41"/>
      <c r="MHC1" s="41"/>
      <c r="MHD1" s="41"/>
      <c r="MHE1" s="41"/>
      <c r="MHF1" s="41"/>
      <c r="MHG1" s="41"/>
      <c r="MHH1" s="41"/>
      <c r="MHI1" s="41"/>
      <c r="MHJ1" s="41"/>
      <c r="MHK1" s="41"/>
      <c r="MHL1" s="41"/>
      <c r="MHM1" s="41"/>
      <c r="MHN1" s="41"/>
      <c r="MHO1" s="41"/>
      <c r="MHP1" s="41"/>
      <c r="MHQ1" s="41"/>
      <c r="MHR1" s="41"/>
      <c r="MHS1" s="41"/>
      <c r="MHT1" s="41"/>
      <c r="MHU1" s="41"/>
      <c r="MHV1" s="41"/>
      <c r="MHW1" s="41"/>
      <c r="MHX1" s="41"/>
      <c r="MHY1" s="41"/>
      <c r="MHZ1" s="41"/>
      <c r="MIA1" s="41"/>
      <c r="MIB1" s="41"/>
      <c r="MIC1" s="41"/>
      <c r="MID1" s="41"/>
      <c r="MIE1" s="41"/>
      <c r="MIF1" s="41"/>
      <c r="MIG1" s="41"/>
      <c r="MIH1" s="41"/>
      <c r="MII1" s="41"/>
      <c r="MIJ1" s="41"/>
      <c r="MIK1" s="41"/>
      <c r="MIL1" s="41"/>
      <c r="MIM1" s="41"/>
      <c r="MIN1" s="41"/>
      <c r="MIO1" s="41"/>
      <c r="MIP1" s="41"/>
      <c r="MIQ1" s="41"/>
      <c r="MIR1" s="41"/>
      <c r="MIS1" s="41"/>
      <c r="MIT1" s="41"/>
      <c r="MIU1" s="41"/>
      <c r="MIV1" s="41"/>
      <c r="MIW1" s="41"/>
      <c r="MIX1" s="41"/>
      <c r="MIY1" s="41"/>
      <c r="MIZ1" s="41"/>
      <c r="MJA1" s="41"/>
      <c r="MJB1" s="41"/>
      <c r="MJC1" s="41"/>
      <c r="MJD1" s="41"/>
      <c r="MJE1" s="41"/>
      <c r="MJF1" s="41"/>
      <c r="MJG1" s="41"/>
      <c r="MJH1" s="41"/>
      <c r="MJI1" s="41"/>
      <c r="MJJ1" s="41"/>
      <c r="MJK1" s="41"/>
      <c r="MJL1" s="41"/>
      <c r="MJM1" s="41"/>
      <c r="MJN1" s="41"/>
      <c r="MJO1" s="41"/>
      <c r="MJP1" s="41"/>
      <c r="MJQ1" s="41"/>
      <c r="MJR1" s="41"/>
      <c r="MJS1" s="41"/>
      <c r="MJT1" s="41"/>
      <c r="MJU1" s="41"/>
      <c r="MJV1" s="41"/>
      <c r="MJW1" s="41"/>
      <c r="MJX1" s="41"/>
      <c r="MJY1" s="41"/>
      <c r="MJZ1" s="41"/>
      <c r="MKA1" s="41"/>
      <c r="MKB1" s="41"/>
      <c r="MKC1" s="41"/>
      <c r="MKD1" s="41"/>
      <c r="MKE1" s="41"/>
      <c r="MKF1" s="41"/>
      <c r="MKG1" s="41"/>
      <c r="MKH1" s="41"/>
      <c r="MKI1" s="41"/>
      <c r="MKJ1" s="41"/>
      <c r="MKK1" s="41"/>
      <c r="MKL1" s="41"/>
      <c r="MKM1" s="41"/>
      <c r="MKN1" s="41"/>
      <c r="MKO1" s="41"/>
      <c r="MKP1" s="41"/>
      <c r="MKQ1" s="41"/>
      <c r="MKR1" s="41"/>
      <c r="MKS1" s="41"/>
      <c r="MKT1" s="41"/>
      <c r="MKU1" s="41"/>
      <c r="MKV1" s="41"/>
      <c r="MKW1" s="41"/>
      <c r="MKX1" s="41"/>
      <c r="MKY1" s="41"/>
      <c r="MKZ1" s="41"/>
      <c r="MLA1" s="41"/>
      <c r="MLB1" s="41"/>
      <c r="MLC1" s="41"/>
      <c r="MLD1" s="41"/>
      <c r="MLE1" s="41"/>
      <c r="MLF1" s="41"/>
      <c r="MLG1" s="41"/>
      <c r="MLH1" s="41"/>
      <c r="MLI1" s="41"/>
      <c r="MLJ1" s="41"/>
      <c r="MLK1" s="41"/>
      <c r="MLL1" s="41"/>
      <c r="MLM1" s="41"/>
      <c r="MLN1" s="41"/>
      <c r="MLO1" s="41"/>
      <c r="MLP1" s="41"/>
      <c r="MLQ1" s="41"/>
      <c r="MLR1" s="41"/>
      <c r="MLS1" s="41"/>
      <c r="MLT1" s="41"/>
      <c r="MLU1" s="41"/>
      <c r="MLV1" s="41"/>
      <c r="MLW1" s="41"/>
      <c r="MLX1" s="41"/>
      <c r="MLY1" s="41"/>
      <c r="MLZ1" s="41"/>
      <c r="MMA1" s="41"/>
      <c r="MMB1" s="41"/>
      <c r="MMC1" s="41"/>
      <c r="MMD1" s="41"/>
      <c r="MME1" s="41"/>
      <c r="MMF1" s="41"/>
      <c r="MMG1" s="41"/>
      <c r="MMH1" s="41"/>
      <c r="MMI1" s="41"/>
      <c r="MMJ1" s="41"/>
      <c r="MMK1" s="41"/>
      <c r="MML1" s="41"/>
      <c r="MMM1" s="41"/>
      <c r="MMN1" s="41"/>
      <c r="MMO1" s="41"/>
      <c r="MMP1" s="41"/>
      <c r="MMQ1" s="41"/>
      <c r="MMR1" s="41"/>
      <c r="MMS1" s="41"/>
      <c r="MMT1" s="41"/>
      <c r="MMU1" s="41"/>
      <c r="MMV1" s="41"/>
      <c r="MMW1" s="41"/>
      <c r="MMX1" s="41"/>
      <c r="MMY1" s="41"/>
      <c r="MMZ1" s="41"/>
      <c r="MNA1" s="41"/>
      <c r="MNB1" s="41"/>
      <c r="MNC1" s="41"/>
      <c r="MND1" s="41"/>
      <c r="MNE1" s="41"/>
      <c r="MNF1" s="41"/>
      <c r="MNG1" s="41"/>
      <c r="MNH1" s="41"/>
      <c r="MNI1" s="41"/>
      <c r="MNJ1" s="41"/>
      <c r="MNK1" s="41"/>
      <c r="MNL1" s="41"/>
      <c r="MNM1" s="41"/>
      <c r="MNN1" s="41"/>
      <c r="MNO1" s="41"/>
      <c r="MNP1" s="41"/>
      <c r="MNQ1" s="41"/>
      <c r="MNR1" s="41"/>
      <c r="MNS1" s="41"/>
      <c r="MNT1" s="41"/>
      <c r="MNU1" s="41"/>
      <c r="MNV1" s="41"/>
      <c r="MNW1" s="41"/>
      <c r="MNX1" s="41"/>
      <c r="MNY1" s="41"/>
      <c r="MNZ1" s="41"/>
      <c r="MOA1" s="41"/>
      <c r="MOB1" s="41"/>
      <c r="MOC1" s="41"/>
      <c r="MOD1" s="41"/>
      <c r="MOE1" s="41"/>
      <c r="MOF1" s="41"/>
      <c r="MOG1" s="41"/>
      <c r="MOH1" s="41"/>
      <c r="MOI1" s="41"/>
      <c r="MOJ1" s="41"/>
      <c r="MOK1" s="41"/>
      <c r="MOL1" s="41"/>
      <c r="MOM1" s="41"/>
      <c r="MON1" s="41"/>
      <c r="MOO1" s="41"/>
      <c r="MOP1" s="41"/>
      <c r="MOQ1" s="41"/>
      <c r="MOR1" s="41"/>
      <c r="MOS1" s="41"/>
      <c r="MOT1" s="41"/>
      <c r="MOU1" s="41"/>
      <c r="MOV1" s="41"/>
      <c r="MOW1" s="41"/>
      <c r="MOX1" s="41"/>
      <c r="MOY1" s="41"/>
      <c r="MOZ1" s="41"/>
      <c r="MPA1" s="41"/>
      <c r="MPB1" s="41"/>
      <c r="MPC1" s="41"/>
      <c r="MPD1" s="41"/>
      <c r="MPE1" s="41"/>
      <c r="MPF1" s="41"/>
      <c r="MPG1" s="41"/>
      <c r="MPH1" s="41"/>
      <c r="MPI1" s="41"/>
      <c r="MPJ1" s="41"/>
      <c r="MPK1" s="41"/>
      <c r="MPL1" s="41"/>
      <c r="MPM1" s="41"/>
      <c r="MPN1" s="41"/>
      <c r="MPO1" s="41"/>
      <c r="MPP1" s="41"/>
      <c r="MPQ1" s="41"/>
      <c r="MPR1" s="41"/>
      <c r="MPS1" s="41"/>
      <c r="MPT1" s="41"/>
      <c r="MPU1" s="41"/>
      <c r="MPV1" s="41"/>
      <c r="MPW1" s="41"/>
      <c r="MPX1" s="41"/>
      <c r="MPY1" s="41"/>
      <c r="MPZ1" s="41"/>
      <c r="MQA1" s="41"/>
      <c r="MQB1" s="41"/>
      <c r="MQC1" s="41"/>
      <c r="MQD1" s="41"/>
      <c r="MQE1" s="41"/>
      <c r="MQF1" s="41"/>
      <c r="MQG1" s="41"/>
      <c r="MQH1" s="41"/>
      <c r="MQI1" s="41"/>
      <c r="MQJ1" s="41"/>
      <c r="MQK1" s="41"/>
      <c r="MQL1" s="41"/>
      <c r="MQM1" s="41"/>
      <c r="MQN1" s="41"/>
      <c r="MQO1" s="41"/>
      <c r="MQP1" s="41"/>
      <c r="MQQ1" s="41"/>
      <c r="MQR1" s="41"/>
      <c r="MQS1" s="41"/>
      <c r="MQT1" s="41"/>
      <c r="MQU1" s="41"/>
      <c r="MQV1" s="41"/>
      <c r="MQW1" s="41"/>
      <c r="MQX1" s="41"/>
      <c r="MQY1" s="41"/>
      <c r="MQZ1" s="41"/>
      <c r="MRA1" s="41"/>
      <c r="MRB1" s="41"/>
      <c r="MRC1" s="41"/>
      <c r="MRD1" s="41"/>
      <c r="MRE1" s="41"/>
      <c r="MRF1" s="41"/>
      <c r="MRG1" s="41"/>
      <c r="MRH1" s="41"/>
      <c r="MRI1" s="41"/>
      <c r="MRJ1" s="41"/>
      <c r="MRK1" s="41"/>
      <c r="MRL1" s="41"/>
      <c r="MRM1" s="41"/>
      <c r="MRN1" s="41"/>
      <c r="MRO1" s="41"/>
      <c r="MRP1" s="41"/>
      <c r="MRQ1" s="41"/>
      <c r="MRR1" s="41"/>
      <c r="MRS1" s="41"/>
      <c r="MRT1" s="41"/>
      <c r="MRU1" s="41"/>
      <c r="MRV1" s="41"/>
      <c r="MRW1" s="41"/>
      <c r="MRX1" s="41"/>
      <c r="MRY1" s="41"/>
      <c r="MRZ1" s="41"/>
      <c r="MSA1" s="41"/>
      <c r="MSB1" s="41"/>
      <c r="MSC1" s="41"/>
      <c r="MSD1" s="41"/>
      <c r="MSE1" s="41"/>
      <c r="MSF1" s="41"/>
      <c r="MSG1" s="41"/>
      <c r="MSH1" s="41"/>
      <c r="MSI1" s="41"/>
      <c r="MSJ1" s="41"/>
      <c r="MSK1" s="41"/>
      <c r="MSL1" s="41"/>
      <c r="MSM1" s="41"/>
      <c r="MSN1" s="41"/>
      <c r="MSO1" s="41"/>
      <c r="MSP1" s="41"/>
      <c r="MSQ1" s="41"/>
      <c r="MSR1" s="41"/>
      <c r="MSS1" s="41"/>
      <c r="MST1" s="41"/>
      <c r="MSU1" s="41"/>
      <c r="MSV1" s="41"/>
      <c r="MSW1" s="41"/>
      <c r="MSX1" s="41"/>
      <c r="MSY1" s="41"/>
      <c r="MSZ1" s="41"/>
      <c r="MTA1" s="41"/>
      <c r="MTB1" s="41"/>
      <c r="MTC1" s="41"/>
      <c r="MTD1" s="41"/>
      <c r="MTE1" s="41"/>
      <c r="MTF1" s="41"/>
      <c r="MTG1" s="41"/>
      <c r="MTH1" s="41"/>
      <c r="MTI1" s="41"/>
      <c r="MTJ1" s="41"/>
      <c r="MTK1" s="41"/>
      <c r="MTL1" s="41"/>
      <c r="MTM1" s="41"/>
      <c r="MTN1" s="41"/>
      <c r="MTO1" s="41"/>
      <c r="MTP1" s="41"/>
      <c r="MTQ1" s="41"/>
      <c r="MTR1" s="41"/>
      <c r="MTS1" s="41"/>
      <c r="MTT1" s="41"/>
      <c r="MTU1" s="41"/>
      <c r="MTV1" s="41"/>
      <c r="MTW1" s="41"/>
      <c r="MTX1" s="41"/>
      <c r="MTY1" s="41"/>
      <c r="MTZ1" s="41"/>
      <c r="MUA1" s="41"/>
      <c r="MUB1" s="41"/>
      <c r="MUC1" s="41"/>
      <c r="MUD1" s="41"/>
      <c r="MUE1" s="41"/>
      <c r="MUF1" s="41"/>
      <c r="MUG1" s="41"/>
      <c r="MUH1" s="41"/>
      <c r="MUI1" s="41"/>
      <c r="MUJ1" s="41"/>
      <c r="MUK1" s="41"/>
      <c r="MUL1" s="41"/>
      <c r="MUM1" s="41"/>
      <c r="MUN1" s="41"/>
      <c r="MUO1" s="41"/>
      <c r="MUP1" s="41"/>
      <c r="MUQ1" s="41"/>
      <c r="MUR1" s="41"/>
      <c r="MUS1" s="41"/>
      <c r="MUT1" s="41"/>
      <c r="MUU1" s="41"/>
      <c r="MUV1" s="41"/>
      <c r="MUW1" s="41"/>
      <c r="MUX1" s="41"/>
      <c r="MUY1" s="41"/>
      <c r="MUZ1" s="41"/>
      <c r="MVA1" s="41"/>
      <c r="MVB1" s="41"/>
      <c r="MVC1" s="41"/>
      <c r="MVD1" s="41"/>
      <c r="MVE1" s="41"/>
      <c r="MVF1" s="41"/>
      <c r="MVG1" s="41"/>
      <c r="MVH1" s="41"/>
      <c r="MVI1" s="41"/>
      <c r="MVJ1" s="41"/>
      <c r="MVK1" s="41"/>
      <c r="MVL1" s="41"/>
      <c r="MVM1" s="41"/>
      <c r="MVN1" s="41"/>
      <c r="MVO1" s="41"/>
      <c r="MVP1" s="41"/>
      <c r="MVQ1" s="41"/>
      <c r="MVR1" s="41"/>
      <c r="MVS1" s="41"/>
      <c r="MVT1" s="41"/>
      <c r="MVU1" s="41"/>
      <c r="MVV1" s="41"/>
      <c r="MVW1" s="41"/>
      <c r="MVX1" s="41"/>
      <c r="MVY1" s="41"/>
      <c r="MVZ1" s="41"/>
      <c r="MWA1" s="41"/>
      <c r="MWB1" s="41"/>
      <c r="MWC1" s="41"/>
      <c r="MWD1" s="41"/>
      <c r="MWE1" s="41"/>
      <c r="MWF1" s="41"/>
      <c r="MWG1" s="41"/>
      <c r="MWH1" s="41"/>
      <c r="MWI1" s="41"/>
      <c r="MWJ1" s="41"/>
      <c r="MWK1" s="41"/>
      <c r="MWL1" s="41"/>
      <c r="MWM1" s="41"/>
      <c r="MWN1" s="41"/>
      <c r="MWO1" s="41"/>
      <c r="MWP1" s="41"/>
      <c r="MWQ1" s="41"/>
      <c r="MWR1" s="41"/>
      <c r="MWS1" s="41"/>
      <c r="MWT1" s="41"/>
      <c r="MWU1" s="41"/>
      <c r="MWV1" s="41"/>
      <c r="MWW1" s="41"/>
      <c r="MWX1" s="41"/>
      <c r="MWY1" s="41"/>
      <c r="MWZ1" s="41"/>
      <c r="MXA1" s="41"/>
      <c r="MXB1" s="41"/>
      <c r="MXC1" s="41"/>
      <c r="MXD1" s="41"/>
      <c r="MXE1" s="41"/>
      <c r="MXF1" s="41"/>
      <c r="MXG1" s="41"/>
      <c r="MXH1" s="41"/>
      <c r="MXI1" s="41"/>
      <c r="MXJ1" s="41"/>
      <c r="MXK1" s="41"/>
      <c r="MXL1" s="41"/>
      <c r="MXM1" s="41"/>
      <c r="MXN1" s="41"/>
      <c r="MXO1" s="41"/>
      <c r="MXP1" s="41"/>
      <c r="MXQ1" s="41"/>
      <c r="MXR1" s="41"/>
      <c r="MXS1" s="41"/>
      <c r="MXT1" s="41"/>
      <c r="MXU1" s="41"/>
      <c r="MXV1" s="41"/>
      <c r="MXW1" s="41"/>
      <c r="MXX1" s="41"/>
      <c r="MXY1" s="41"/>
      <c r="MXZ1" s="41"/>
      <c r="MYA1" s="41"/>
      <c r="MYB1" s="41"/>
      <c r="MYC1" s="41"/>
      <c r="MYD1" s="41"/>
      <c r="MYE1" s="41"/>
      <c r="MYF1" s="41"/>
      <c r="MYG1" s="41"/>
      <c r="MYH1" s="41"/>
      <c r="MYI1" s="41"/>
      <c r="MYJ1" s="41"/>
      <c r="MYK1" s="41"/>
      <c r="MYL1" s="41"/>
      <c r="MYM1" s="41"/>
      <c r="MYN1" s="41"/>
      <c r="MYO1" s="41"/>
      <c r="MYP1" s="41"/>
      <c r="MYQ1" s="41"/>
      <c r="MYR1" s="41"/>
      <c r="MYS1" s="41"/>
      <c r="MYT1" s="41"/>
      <c r="MYU1" s="41"/>
      <c r="MYV1" s="41"/>
      <c r="MYW1" s="41"/>
      <c r="MYX1" s="41"/>
      <c r="MYY1" s="41"/>
      <c r="MYZ1" s="41"/>
      <c r="MZA1" s="41"/>
      <c r="MZB1" s="41"/>
      <c r="MZC1" s="41"/>
      <c r="MZD1" s="41"/>
      <c r="MZE1" s="41"/>
      <c r="MZF1" s="41"/>
      <c r="MZG1" s="41"/>
      <c r="MZH1" s="41"/>
      <c r="MZI1" s="41"/>
      <c r="MZJ1" s="41"/>
      <c r="MZK1" s="41"/>
      <c r="MZL1" s="41"/>
      <c r="MZM1" s="41"/>
      <c r="MZN1" s="41"/>
      <c r="MZO1" s="41"/>
      <c r="MZP1" s="41"/>
      <c r="MZQ1" s="41"/>
      <c r="MZR1" s="41"/>
      <c r="MZS1" s="41"/>
      <c r="MZT1" s="41"/>
      <c r="MZU1" s="41"/>
      <c r="MZV1" s="41"/>
      <c r="MZW1" s="41"/>
      <c r="MZX1" s="41"/>
      <c r="MZY1" s="41"/>
      <c r="MZZ1" s="41"/>
      <c r="NAA1" s="41"/>
      <c r="NAB1" s="41"/>
      <c r="NAC1" s="41"/>
      <c r="NAD1" s="41"/>
      <c r="NAE1" s="41"/>
      <c r="NAF1" s="41"/>
      <c r="NAG1" s="41"/>
      <c r="NAH1" s="41"/>
      <c r="NAI1" s="41"/>
      <c r="NAJ1" s="41"/>
      <c r="NAK1" s="41"/>
      <c r="NAL1" s="41"/>
      <c r="NAM1" s="41"/>
      <c r="NAN1" s="41"/>
      <c r="NAO1" s="41"/>
      <c r="NAP1" s="41"/>
      <c r="NAQ1" s="41"/>
      <c r="NAR1" s="41"/>
      <c r="NAS1" s="41"/>
      <c r="NAT1" s="41"/>
      <c r="NAU1" s="41"/>
      <c r="NAV1" s="41"/>
      <c r="NAW1" s="41"/>
      <c r="NAX1" s="41"/>
      <c r="NAY1" s="41"/>
      <c r="NAZ1" s="41"/>
      <c r="NBA1" s="41"/>
      <c r="NBB1" s="41"/>
      <c r="NBC1" s="41"/>
      <c r="NBD1" s="41"/>
      <c r="NBE1" s="41"/>
      <c r="NBF1" s="41"/>
      <c r="NBG1" s="41"/>
      <c r="NBH1" s="41"/>
      <c r="NBI1" s="41"/>
      <c r="NBJ1" s="41"/>
      <c r="NBK1" s="41"/>
      <c r="NBL1" s="41"/>
      <c r="NBM1" s="41"/>
      <c r="NBN1" s="41"/>
      <c r="NBO1" s="41"/>
      <c r="NBP1" s="41"/>
      <c r="NBQ1" s="41"/>
      <c r="NBR1" s="41"/>
      <c r="NBS1" s="41"/>
      <c r="NBT1" s="41"/>
      <c r="NBU1" s="41"/>
      <c r="NBV1" s="41"/>
      <c r="NBW1" s="41"/>
      <c r="NBX1" s="41"/>
      <c r="NBY1" s="41"/>
      <c r="NBZ1" s="41"/>
      <c r="NCA1" s="41"/>
      <c r="NCB1" s="41"/>
      <c r="NCC1" s="41"/>
      <c r="NCD1" s="41"/>
      <c r="NCE1" s="41"/>
      <c r="NCF1" s="41"/>
      <c r="NCG1" s="41"/>
      <c r="NCH1" s="41"/>
      <c r="NCI1" s="41"/>
      <c r="NCJ1" s="41"/>
      <c r="NCK1" s="41"/>
      <c r="NCL1" s="41"/>
      <c r="NCM1" s="41"/>
      <c r="NCN1" s="41"/>
      <c r="NCO1" s="41"/>
      <c r="NCP1" s="41"/>
      <c r="NCQ1" s="41"/>
      <c r="NCR1" s="41"/>
      <c r="NCS1" s="41"/>
      <c r="NCT1" s="41"/>
      <c r="NCU1" s="41"/>
      <c r="NCV1" s="41"/>
      <c r="NCW1" s="41"/>
      <c r="NCX1" s="41"/>
      <c r="NCY1" s="41"/>
      <c r="NCZ1" s="41"/>
      <c r="NDA1" s="41"/>
      <c r="NDB1" s="41"/>
      <c r="NDC1" s="41"/>
      <c r="NDD1" s="41"/>
      <c r="NDE1" s="41"/>
      <c r="NDF1" s="41"/>
      <c r="NDG1" s="41"/>
      <c r="NDH1" s="41"/>
      <c r="NDI1" s="41"/>
      <c r="NDJ1" s="41"/>
      <c r="NDK1" s="41"/>
      <c r="NDL1" s="41"/>
      <c r="NDM1" s="41"/>
      <c r="NDN1" s="41"/>
      <c r="NDO1" s="41"/>
      <c r="NDP1" s="41"/>
      <c r="NDQ1" s="41"/>
      <c r="NDR1" s="41"/>
      <c r="NDS1" s="41"/>
      <c r="NDT1" s="41"/>
      <c r="NDU1" s="41"/>
      <c r="NDV1" s="41"/>
      <c r="NDW1" s="41"/>
      <c r="NDX1" s="41"/>
      <c r="NDY1" s="41"/>
      <c r="NDZ1" s="41"/>
      <c r="NEA1" s="41"/>
      <c r="NEB1" s="41"/>
      <c r="NEC1" s="41"/>
      <c r="NED1" s="41"/>
      <c r="NEE1" s="41"/>
      <c r="NEF1" s="41"/>
      <c r="NEG1" s="41"/>
      <c r="NEH1" s="41"/>
      <c r="NEI1" s="41"/>
      <c r="NEJ1" s="41"/>
      <c r="NEK1" s="41"/>
      <c r="NEL1" s="41"/>
      <c r="NEM1" s="41"/>
      <c r="NEN1" s="41"/>
      <c r="NEO1" s="41"/>
      <c r="NEP1" s="41"/>
      <c r="NEQ1" s="41"/>
      <c r="NER1" s="41"/>
      <c r="NES1" s="41"/>
      <c r="NET1" s="41"/>
      <c r="NEU1" s="41"/>
      <c r="NEV1" s="41"/>
      <c r="NEW1" s="41"/>
      <c r="NEX1" s="41"/>
      <c r="NEY1" s="41"/>
      <c r="NEZ1" s="41"/>
      <c r="NFA1" s="41"/>
      <c r="NFB1" s="41"/>
      <c r="NFC1" s="41"/>
      <c r="NFD1" s="41"/>
      <c r="NFE1" s="41"/>
      <c r="NFF1" s="41"/>
      <c r="NFG1" s="41"/>
      <c r="NFH1" s="41"/>
      <c r="NFI1" s="41"/>
      <c r="NFJ1" s="41"/>
      <c r="NFK1" s="41"/>
      <c r="NFL1" s="41"/>
      <c r="NFM1" s="41"/>
      <c r="NFN1" s="41"/>
      <c r="NFO1" s="41"/>
      <c r="NFP1" s="41"/>
      <c r="NFQ1" s="41"/>
      <c r="NFR1" s="41"/>
      <c r="NFS1" s="41"/>
      <c r="NFT1" s="41"/>
      <c r="NFU1" s="41"/>
      <c r="NFV1" s="41"/>
      <c r="NFW1" s="41"/>
      <c r="NFX1" s="41"/>
      <c r="NFY1" s="41"/>
      <c r="NFZ1" s="41"/>
      <c r="NGA1" s="41"/>
      <c r="NGB1" s="41"/>
      <c r="NGC1" s="41"/>
      <c r="NGD1" s="41"/>
      <c r="NGE1" s="41"/>
      <c r="NGF1" s="41"/>
      <c r="NGG1" s="41"/>
      <c r="NGH1" s="41"/>
      <c r="NGI1" s="41"/>
      <c r="NGJ1" s="41"/>
      <c r="NGK1" s="41"/>
      <c r="NGL1" s="41"/>
      <c r="NGM1" s="41"/>
      <c r="NGN1" s="41"/>
      <c r="NGO1" s="41"/>
      <c r="NGP1" s="41"/>
      <c r="NGQ1" s="41"/>
      <c r="NGR1" s="41"/>
      <c r="NGS1" s="41"/>
      <c r="NGT1" s="41"/>
      <c r="NGU1" s="41"/>
      <c r="NGV1" s="41"/>
      <c r="NGW1" s="41"/>
      <c r="NGX1" s="41"/>
      <c r="NGY1" s="41"/>
      <c r="NGZ1" s="41"/>
      <c r="NHA1" s="41"/>
      <c r="NHB1" s="41"/>
      <c r="NHC1" s="41"/>
      <c r="NHD1" s="41"/>
      <c r="NHE1" s="41"/>
      <c r="NHF1" s="41"/>
      <c r="NHG1" s="41"/>
      <c r="NHH1" s="41"/>
      <c r="NHI1" s="41"/>
      <c r="NHJ1" s="41"/>
      <c r="NHK1" s="41"/>
      <c r="NHL1" s="41"/>
      <c r="NHM1" s="41"/>
      <c r="NHN1" s="41"/>
      <c r="NHO1" s="41"/>
      <c r="NHP1" s="41"/>
      <c r="NHQ1" s="41"/>
      <c r="NHR1" s="41"/>
      <c r="NHS1" s="41"/>
      <c r="NHT1" s="41"/>
      <c r="NHU1" s="41"/>
      <c r="NHV1" s="41"/>
      <c r="NHW1" s="41"/>
      <c r="NHX1" s="41"/>
      <c r="NHY1" s="41"/>
      <c r="NHZ1" s="41"/>
      <c r="NIA1" s="41"/>
      <c r="NIB1" s="41"/>
      <c r="NIC1" s="41"/>
      <c r="NID1" s="41"/>
      <c r="NIE1" s="41"/>
      <c r="NIF1" s="41"/>
      <c r="NIG1" s="41"/>
      <c r="NIH1" s="41"/>
      <c r="NII1" s="41"/>
      <c r="NIJ1" s="41"/>
      <c r="NIK1" s="41"/>
      <c r="NIL1" s="41"/>
      <c r="NIM1" s="41"/>
      <c r="NIN1" s="41"/>
      <c r="NIO1" s="41"/>
      <c r="NIP1" s="41"/>
      <c r="NIQ1" s="41"/>
      <c r="NIR1" s="41"/>
      <c r="NIS1" s="41"/>
      <c r="NIT1" s="41"/>
      <c r="NIU1" s="41"/>
      <c r="NIV1" s="41"/>
      <c r="NIW1" s="41"/>
      <c r="NIX1" s="41"/>
      <c r="NIY1" s="41"/>
      <c r="NIZ1" s="41"/>
      <c r="NJA1" s="41"/>
      <c r="NJB1" s="41"/>
      <c r="NJC1" s="41"/>
      <c r="NJD1" s="41"/>
      <c r="NJE1" s="41"/>
      <c r="NJF1" s="41"/>
      <c r="NJG1" s="41"/>
      <c r="NJH1" s="41"/>
      <c r="NJI1" s="41"/>
      <c r="NJJ1" s="41"/>
      <c r="NJK1" s="41"/>
      <c r="NJL1" s="41"/>
      <c r="NJM1" s="41"/>
      <c r="NJN1" s="41"/>
      <c r="NJO1" s="41"/>
      <c r="NJP1" s="41"/>
      <c r="NJQ1" s="41"/>
      <c r="NJR1" s="41"/>
      <c r="NJS1" s="41"/>
      <c r="NJT1" s="41"/>
      <c r="NJU1" s="41"/>
      <c r="NJV1" s="41"/>
      <c r="NJW1" s="41"/>
      <c r="NJX1" s="41"/>
      <c r="NJY1" s="41"/>
      <c r="NJZ1" s="41"/>
      <c r="NKA1" s="41"/>
      <c r="NKB1" s="41"/>
      <c r="NKC1" s="41"/>
      <c r="NKD1" s="41"/>
      <c r="NKE1" s="41"/>
      <c r="NKF1" s="41"/>
      <c r="NKG1" s="41"/>
      <c r="NKH1" s="41"/>
      <c r="NKI1" s="41"/>
      <c r="NKJ1" s="41"/>
      <c r="NKK1" s="41"/>
      <c r="NKL1" s="41"/>
      <c r="NKM1" s="41"/>
      <c r="NKN1" s="41"/>
      <c r="NKO1" s="41"/>
      <c r="NKP1" s="41"/>
      <c r="NKQ1" s="41"/>
      <c r="NKR1" s="41"/>
      <c r="NKS1" s="41"/>
      <c r="NKT1" s="41"/>
      <c r="NKU1" s="41"/>
      <c r="NKV1" s="41"/>
      <c r="NKW1" s="41"/>
      <c r="NKX1" s="41"/>
      <c r="NKY1" s="41"/>
      <c r="NKZ1" s="41"/>
      <c r="NLA1" s="41"/>
      <c r="NLB1" s="41"/>
      <c r="NLC1" s="41"/>
      <c r="NLD1" s="41"/>
      <c r="NLE1" s="41"/>
      <c r="NLF1" s="41"/>
      <c r="NLG1" s="41"/>
      <c r="NLH1" s="41"/>
      <c r="NLI1" s="41"/>
      <c r="NLJ1" s="41"/>
      <c r="NLK1" s="41"/>
      <c r="NLL1" s="41"/>
      <c r="NLM1" s="41"/>
      <c r="NLN1" s="41"/>
      <c r="NLO1" s="41"/>
      <c r="NLP1" s="41"/>
      <c r="NLQ1" s="41"/>
      <c r="NLR1" s="41"/>
      <c r="NLS1" s="41"/>
      <c r="NLT1" s="41"/>
      <c r="NLU1" s="41"/>
      <c r="NLV1" s="41"/>
      <c r="NLW1" s="41"/>
      <c r="NLX1" s="41"/>
      <c r="NLY1" s="41"/>
      <c r="NLZ1" s="41"/>
      <c r="NMA1" s="41"/>
      <c r="NMB1" s="41"/>
      <c r="NMC1" s="41"/>
      <c r="NMD1" s="41"/>
      <c r="NME1" s="41"/>
      <c r="NMF1" s="41"/>
      <c r="NMG1" s="41"/>
      <c r="NMH1" s="41"/>
      <c r="NMI1" s="41"/>
      <c r="NMJ1" s="41"/>
      <c r="NMK1" s="41"/>
      <c r="NML1" s="41"/>
      <c r="NMM1" s="41"/>
      <c r="NMN1" s="41"/>
      <c r="NMO1" s="41"/>
      <c r="NMP1" s="41"/>
      <c r="NMQ1" s="41"/>
      <c r="NMR1" s="41"/>
      <c r="NMS1" s="41"/>
      <c r="NMT1" s="41"/>
      <c r="NMU1" s="41"/>
      <c r="NMV1" s="41"/>
      <c r="NMW1" s="41"/>
      <c r="NMX1" s="41"/>
      <c r="NMY1" s="41"/>
      <c r="NMZ1" s="41"/>
      <c r="NNA1" s="41"/>
      <c r="NNB1" s="41"/>
      <c r="NNC1" s="41"/>
      <c r="NND1" s="41"/>
      <c r="NNE1" s="41"/>
      <c r="NNF1" s="41"/>
      <c r="NNG1" s="41"/>
      <c r="NNH1" s="41"/>
      <c r="NNI1" s="41"/>
      <c r="NNJ1" s="41"/>
      <c r="NNK1" s="41"/>
      <c r="NNL1" s="41"/>
      <c r="NNM1" s="41"/>
      <c r="NNN1" s="41"/>
      <c r="NNO1" s="41"/>
      <c r="NNP1" s="41"/>
      <c r="NNQ1" s="41"/>
      <c r="NNR1" s="41"/>
      <c r="NNS1" s="41"/>
      <c r="NNT1" s="41"/>
      <c r="NNU1" s="41"/>
      <c r="NNV1" s="41"/>
      <c r="NNW1" s="41"/>
      <c r="NNX1" s="41"/>
      <c r="NNY1" s="41"/>
      <c r="NNZ1" s="41"/>
      <c r="NOA1" s="41"/>
      <c r="NOB1" s="41"/>
      <c r="NOC1" s="41"/>
      <c r="NOD1" s="41"/>
      <c r="NOE1" s="41"/>
      <c r="NOF1" s="41"/>
      <c r="NOG1" s="41"/>
      <c r="NOH1" s="41"/>
      <c r="NOI1" s="41"/>
      <c r="NOJ1" s="41"/>
      <c r="NOK1" s="41"/>
      <c r="NOL1" s="41"/>
      <c r="NOM1" s="41"/>
      <c r="NON1" s="41"/>
      <c r="NOO1" s="41"/>
      <c r="NOP1" s="41"/>
      <c r="NOQ1" s="41"/>
      <c r="NOR1" s="41"/>
      <c r="NOS1" s="41"/>
      <c r="NOT1" s="41"/>
      <c r="NOU1" s="41"/>
      <c r="NOV1" s="41"/>
      <c r="NOW1" s="41"/>
      <c r="NOX1" s="41"/>
      <c r="NOY1" s="41"/>
      <c r="NOZ1" s="41"/>
      <c r="NPA1" s="41"/>
      <c r="NPB1" s="41"/>
      <c r="NPC1" s="41"/>
      <c r="NPD1" s="41"/>
      <c r="NPE1" s="41"/>
      <c r="NPF1" s="41"/>
      <c r="NPG1" s="41"/>
      <c r="NPH1" s="41"/>
      <c r="NPI1" s="41"/>
      <c r="NPJ1" s="41"/>
      <c r="NPK1" s="41"/>
      <c r="NPL1" s="41"/>
      <c r="NPM1" s="41"/>
      <c r="NPN1" s="41"/>
      <c r="NPO1" s="41"/>
      <c r="NPP1" s="41"/>
      <c r="NPQ1" s="41"/>
      <c r="NPR1" s="41"/>
      <c r="NPS1" s="41"/>
      <c r="NPT1" s="41"/>
      <c r="NPU1" s="41"/>
      <c r="NPV1" s="41"/>
      <c r="NPW1" s="41"/>
      <c r="NPX1" s="41"/>
      <c r="NPY1" s="41"/>
      <c r="NPZ1" s="41"/>
      <c r="NQA1" s="41"/>
      <c r="NQB1" s="41"/>
      <c r="NQC1" s="41"/>
      <c r="NQD1" s="41"/>
      <c r="NQE1" s="41"/>
      <c r="NQF1" s="41"/>
      <c r="NQG1" s="41"/>
      <c r="NQH1" s="41"/>
      <c r="NQI1" s="41"/>
      <c r="NQJ1" s="41"/>
      <c r="NQK1" s="41"/>
      <c r="NQL1" s="41"/>
      <c r="NQM1" s="41"/>
      <c r="NQN1" s="41"/>
      <c r="NQO1" s="41"/>
      <c r="NQP1" s="41"/>
      <c r="NQQ1" s="41"/>
      <c r="NQR1" s="41"/>
      <c r="NQS1" s="41"/>
      <c r="NQT1" s="41"/>
      <c r="NQU1" s="41"/>
      <c r="NQV1" s="41"/>
      <c r="NQW1" s="41"/>
      <c r="NQX1" s="41"/>
      <c r="NQY1" s="41"/>
      <c r="NQZ1" s="41"/>
      <c r="NRA1" s="41"/>
      <c r="NRB1" s="41"/>
      <c r="NRC1" s="41"/>
      <c r="NRD1" s="41"/>
      <c r="NRE1" s="41"/>
      <c r="NRF1" s="41"/>
      <c r="NRG1" s="41"/>
      <c r="NRH1" s="41"/>
      <c r="NRI1" s="41"/>
      <c r="NRJ1" s="41"/>
      <c r="NRK1" s="41"/>
      <c r="NRL1" s="41"/>
      <c r="NRM1" s="41"/>
      <c r="NRN1" s="41"/>
      <c r="NRO1" s="41"/>
      <c r="NRP1" s="41"/>
      <c r="NRQ1" s="41"/>
      <c r="NRR1" s="41"/>
      <c r="NRS1" s="41"/>
      <c r="NRT1" s="41"/>
      <c r="NRU1" s="41"/>
      <c r="NRV1" s="41"/>
      <c r="NRW1" s="41"/>
      <c r="NRX1" s="41"/>
      <c r="NRY1" s="41"/>
      <c r="NRZ1" s="41"/>
      <c r="NSA1" s="41"/>
      <c r="NSB1" s="41"/>
      <c r="NSC1" s="41"/>
      <c r="NSD1" s="41"/>
      <c r="NSE1" s="41"/>
      <c r="NSF1" s="41"/>
      <c r="NSG1" s="41"/>
      <c r="NSH1" s="41"/>
      <c r="NSI1" s="41"/>
      <c r="NSJ1" s="41"/>
      <c r="NSK1" s="41"/>
      <c r="NSL1" s="41"/>
      <c r="NSM1" s="41"/>
      <c r="NSN1" s="41"/>
      <c r="NSO1" s="41"/>
      <c r="NSP1" s="41"/>
      <c r="NSQ1" s="41"/>
      <c r="NSR1" s="41"/>
      <c r="NSS1" s="41"/>
      <c r="NST1" s="41"/>
      <c r="NSU1" s="41"/>
      <c r="NSV1" s="41"/>
      <c r="NSW1" s="41"/>
      <c r="NSX1" s="41"/>
      <c r="NSY1" s="41"/>
      <c r="NSZ1" s="41"/>
      <c r="NTA1" s="41"/>
      <c r="NTB1" s="41"/>
      <c r="NTC1" s="41"/>
      <c r="NTD1" s="41"/>
      <c r="NTE1" s="41"/>
      <c r="NTF1" s="41"/>
      <c r="NTG1" s="41"/>
      <c r="NTH1" s="41"/>
      <c r="NTI1" s="41"/>
      <c r="NTJ1" s="41"/>
      <c r="NTK1" s="41"/>
      <c r="NTL1" s="41"/>
      <c r="NTM1" s="41"/>
      <c r="NTN1" s="41"/>
      <c r="NTO1" s="41"/>
      <c r="NTP1" s="41"/>
      <c r="NTQ1" s="41"/>
      <c r="NTR1" s="41"/>
      <c r="NTS1" s="41"/>
      <c r="NTT1" s="41"/>
      <c r="NTU1" s="41"/>
      <c r="NTV1" s="41"/>
      <c r="NTW1" s="41"/>
      <c r="NTX1" s="41"/>
      <c r="NTY1" s="41"/>
      <c r="NTZ1" s="41"/>
      <c r="NUA1" s="41"/>
      <c r="NUB1" s="41"/>
      <c r="NUC1" s="41"/>
      <c r="NUD1" s="41"/>
      <c r="NUE1" s="41"/>
      <c r="NUF1" s="41"/>
      <c r="NUG1" s="41"/>
      <c r="NUH1" s="41"/>
      <c r="NUI1" s="41"/>
      <c r="NUJ1" s="41"/>
      <c r="NUK1" s="41"/>
      <c r="NUL1" s="41"/>
      <c r="NUM1" s="41"/>
      <c r="NUN1" s="41"/>
      <c r="NUO1" s="41"/>
      <c r="NUP1" s="41"/>
      <c r="NUQ1" s="41"/>
      <c r="NUR1" s="41"/>
      <c r="NUS1" s="41"/>
      <c r="NUT1" s="41"/>
      <c r="NUU1" s="41"/>
      <c r="NUV1" s="41"/>
      <c r="NUW1" s="41"/>
      <c r="NUX1" s="41"/>
      <c r="NUY1" s="41"/>
      <c r="NUZ1" s="41"/>
      <c r="NVA1" s="41"/>
      <c r="NVB1" s="41"/>
      <c r="NVC1" s="41"/>
      <c r="NVD1" s="41"/>
      <c r="NVE1" s="41"/>
      <c r="NVF1" s="41"/>
      <c r="NVG1" s="41"/>
      <c r="NVH1" s="41"/>
      <c r="NVI1" s="41"/>
      <c r="NVJ1" s="41"/>
      <c r="NVK1" s="41"/>
      <c r="NVL1" s="41"/>
      <c r="NVM1" s="41"/>
      <c r="NVN1" s="41"/>
      <c r="NVO1" s="41"/>
      <c r="NVP1" s="41"/>
      <c r="NVQ1" s="41"/>
      <c r="NVR1" s="41"/>
      <c r="NVS1" s="41"/>
      <c r="NVT1" s="41"/>
      <c r="NVU1" s="41"/>
      <c r="NVV1" s="41"/>
      <c r="NVW1" s="41"/>
      <c r="NVX1" s="41"/>
      <c r="NVY1" s="41"/>
      <c r="NVZ1" s="41"/>
      <c r="NWA1" s="41"/>
      <c r="NWB1" s="41"/>
      <c r="NWC1" s="41"/>
      <c r="NWD1" s="41"/>
      <c r="NWE1" s="41"/>
      <c r="NWF1" s="41"/>
      <c r="NWG1" s="41"/>
      <c r="NWH1" s="41"/>
      <c r="NWI1" s="41"/>
      <c r="NWJ1" s="41"/>
      <c r="NWK1" s="41"/>
      <c r="NWL1" s="41"/>
      <c r="NWM1" s="41"/>
      <c r="NWN1" s="41"/>
      <c r="NWO1" s="41"/>
      <c r="NWP1" s="41"/>
      <c r="NWQ1" s="41"/>
      <c r="NWR1" s="41"/>
      <c r="NWS1" s="41"/>
      <c r="NWT1" s="41"/>
      <c r="NWU1" s="41"/>
      <c r="NWV1" s="41"/>
      <c r="NWW1" s="41"/>
      <c r="NWX1" s="41"/>
      <c r="NWY1" s="41"/>
      <c r="NWZ1" s="41"/>
      <c r="NXA1" s="41"/>
      <c r="NXB1" s="41"/>
      <c r="NXC1" s="41"/>
      <c r="NXD1" s="41"/>
      <c r="NXE1" s="41"/>
      <c r="NXF1" s="41"/>
      <c r="NXG1" s="41"/>
      <c r="NXH1" s="41"/>
      <c r="NXI1" s="41"/>
      <c r="NXJ1" s="41"/>
      <c r="NXK1" s="41"/>
      <c r="NXL1" s="41"/>
      <c r="NXM1" s="41"/>
      <c r="NXN1" s="41"/>
      <c r="NXO1" s="41"/>
      <c r="NXP1" s="41"/>
      <c r="NXQ1" s="41"/>
      <c r="NXR1" s="41"/>
      <c r="NXS1" s="41"/>
      <c r="NXT1" s="41"/>
      <c r="NXU1" s="41"/>
      <c r="NXV1" s="41"/>
      <c r="NXW1" s="41"/>
      <c r="NXX1" s="41"/>
      <c r="NXY1" s="41"/>
      <c r="NXZ1" s="41"/>
      <c r="NYA1" s="41"/>
      <c r="NYB1" s="41"/>
      <c r="NYC1" s="41"/>
      <c r="NYD1" s="41"/>
      <c r="NYE1" s="41"/>
      <c r="NYF1" s="41"/>
      <c r="NYG1" s="41"/>
      <c r="NYH1" s="41"/>
      <c r="NYI1" s="41"/>
      <c r="NYJ1" s="41"/>
      <c r="NYK1" s="41"/>
      <c r="NYL1" s="41"/>
      <c r="NYM1" s="41"/>
      <c r="NYN1" s="41"/>
      <c r="NYO1" s="41"/>
      <c r="NYP1" s="41"/>
      <c r="NYQ1" s="41"/>
      <c r="NYR1" s="41"/>
      <c r="NYS1" s="41"/>
      <c r="NYT1" s="41"/>
      <c r="NYU1" s="41"/>
      <c r="NYV1" s="41"/>
      <c r="NYW1" s="41"/>
      <c r="NYX1" s="41"/>
      <c r="NYY1" s="41"/>
      <c r="NYZ1" s="41"/>
      <c r="NZA1" s="41"/>
      <c r="NZB1" s="41"/>
      <c r="NZC1" s="41"/>
      <c r="NZD1" s="41"/>
      <c r="NZE1" s="41"/>
      <c r="NZF1" s="41"/>
      <c r="NZG1" s="41"/>
      <c r="NZH1" s="41"/>
      <c r="NZI1" s="41"/>
      <c r="NZJ1" s="41"/>
      <c r="NZK1" s="41"/>
      <c r="NZL1" s="41"/>
      <c r="NZM1" s="41"/>
      <c r="NZN1" s="41"/>
      <c r="NZO1" s="41"/>
      <c r="NZP1" s="41"/>
      <c r="NZQ1" s="41"/>
      <c r="NZR1" s="41"/>
      <c r="NZS1" s="41"/>
      <c r="NZT1" s="41"/>
      <c r="NZU1" s="41"/>
      <c r="NZV1" s="41"/>
      <c r="NZW1" s="41"/>
      <c r="NZX1" s="41"/>
      <c r="NZY1" s="41"/>
      <c r="NZZ1" s="41"/>
      <c r="OAA1" s="41"/>
      <c r="OAB1" s="41"/>
      <c r="OAC1" s="41"/>
      <c r="OAD1" s="41"/>
      <c r="OAE1" s="41"/>
      <c r="OAF1" s="41"/>
      <c r="OAG1" s="41"/>
      <c r="OAH1" s="41"/>
      <c r="OAI1" s="41"/>
      <c r="OAJ1" s="41"/>
      <c r="OAK1" s="41"/>
      <c r="OAL1" s="41"/>
      <c r="OAM1" s="41"/>
      <c r="OAN1" s="41"/>
      <c r="OAO1" s="41"/>
      <c r="OAP1" s="41"/>
      <c r="OAQ1" s="41"/>
      <c r="OAR1" s="41"/>
      <c r="OAS1" s="41"/>
      <c r="OAT1" s="41"/>
      <c r="OAU1" s="41"/>
      <c r="OAV1" s="41"/>
      <c r="OAW1" s="41"/>
      <c r="OAX1" s="41"/>
      <c r="OAY1" s="41"/>
      <c r="OAZ1" s="41"/>
      <c r="OBA1" s="41"/>
      <c r="OBB1" s="41"/>
      <c r="OBC1" s="41"/>
      <c r="OBD1" s="41"/>
      <c r="OBE1" s="41"/>
      <c r="OBF1" s="41"/>
      <c r="OBG1" s="41"/>
      <c r="OBH1" s="41"/>
      <c r="OBI1" s="41"/>
      <c r="OBJ1" s="41"/>
      <c r="OBK1" s="41"/>
      <c r="OBL1" s="41"/>
      <c r="OBM1" s="41"/>
      <c r="OBN1" s="41"/>
      <c r="OBO1" s="41"/>
      <c r="OBP1" s="41"/>
      <c r="OBQ1" s="41"/>
      <c r="OBR1" s="41"/>
      <c r="OBS1" s="41"/>
      <c r="OBT1" s="41"/>
      <c r="OBU1" s="41"/>
      <c r="OBV1" s="41"/>
      <c r="OBW1" s="41"/>
      <c r="OBX1" s="41"/>
      <c r="OBY1" s="41"/>
      <c r="OBZ1" s="41"/>
      <c r="OCA1" s="41"/>
      <c r="OCB1" s="41"/>
      <c r="OCC1" s="41"/>
      <c r="OCD1" s="41"/>
      <c r="OCE1" s="41"/>
      <c r="OCF1" s="41"/>
      <c r="OCG1" s="41"/>
      <c r="OCH1" s="41"/>
      <c r="OCI1" s="41"/>
      <c r="OCJ1" s="41"/>
      <c r="OCK1" s="41"/>
      <c r="OCL1" s="41"/>
      <c r="OCM1" s="41"/>
      <c r="OCN1" s="41"/>
      <c r="OCO1" s="41"/>
      <c r="OCP1" s="41"/>
      <c r="OCQ1" s="41"/>
      <c r="OCR1" s="41"/>
      <c r="OCS1" s="41"/>
      <c r="OCT1" s="41"/>
      <c r="OCU1" s="41"/>
      <c r="OCV1" s="41"/>
      <c r="OCW1" s="41"/>
      <c r="OCX1" s="41"/>
      <c r="OCY1" s="41"/>
      <c r="OCZ1" s="41"/>
      <c r="ODA1" s="41"/>
      <c r="ODB1" s="41"/>
      <c r="ODC1" s="41"/>
      <c r="ODD1" s="41"/>
      <c r="ODE1" s="41"/>
      <c r="ODF1" s="41"/>
      <c r="ODG1" s="41"/>
      <c r="ODH1" s="41"/>
      <c r="ODI1" s="41"/>
      <c r="ODJ1" s="41"/>
      <c r="ODK1" s="41"/>
      <c r="ODL1" s="41"/>
      <c r="ODM1" s="41"/>
      <c r="ODN1" s="41"/>
      <c r="ODO1" s="41"/>
      <c r="ODP1" s="41"/>
      <c r="ODQ1" s="41"/>
      <c r="ODR1" s="41"/>
      <c r="ODS1" s="41"/>
      <c r="ODT1" s="41"/>
      <c r="ODU1" s="41"/>
      <c r="ODV1" s="41"/>
      <c r="ODW1" s="41"/>
      <c r="ODX1" s="41"/>
      <c r="ODY1" s="41"/>
      <c r="ODZ1" s="41"/>
      <c r="OEA1" s="41"/>
      <c r="OEB1" s="41"/>
      <c r="OEC1" s="41"/>
      <c r="OED1" s="41"/>
      <c r="OEE1" s="41"/>
      <c r="OEF1" s="41"/>
      <c r="OEG1" s="41"/>
      <c r="OEH1" s="41"/>
      <c r="OEI1" s="41"/>
      <c r="OEJ1" s="41"/>
      <c r="OEK1" s="41"/>
      <c r="OEL1" s="41"/>
      <c r="OEM1" s="41"/>
      <c r="OEN1" s="41"/>
      <c r="OEO1" s="41"/>
      <c r="OEP1" s="41"/>
      <c r="OEQ1" s="41"/>
      <c r="OER1" s="41"/>
      <c r="OES1" s="41"/>
      <c r="OET1" s="41"/>
      <c r="OEU1" s="41"/>
      <c r="OEV1" s="41"/>
      <c r="OEW1" s="41"/>
      <c r="OEX1" s="41"/>
      <c r="OEY1" s="41"/>
      <c r="OEZ1" s="41"/>
      <c r="OFA1" s="41"/>
      <c r="OFB1" s="41"/>
      <c r="OFC1" s="41"/>
      <c r="OFD1" s="41"/>
      <c r="OFE1" s="41"/>
      <c r="OFF1" s="41"/>
      <c r="OFG1" s="41"/>
      <c r="OFH1" s="41"/>
      <c r="OFI1" s="41"/>
      <c r="OFJ1" s="41"/>
      <c r="OFK1" s="41"/>
      <c r="OFL1" s="41"/>
      <c r="OFM1" s="41"/>
      <c r="OFN1" s="41"/>
      <c r="OFO1" s="41"/>
      <c r="OFP1" s="41"/>
      <c r="OFQ1" s="41"/>
      <c r="OFR1" s="41"/>
      <c r="OFS1" s="41"/>
      <c r="OFT1" s="41"/>
      <c r="OFU1" s="41"/>
      <c r="OFV1" s="41"/>
      <c r="OFW1" s="41"/>
      <c r="OFX1" s="41"/>
      <c r="OFY1" s="41"/>
      <c r="OFZ1" s="41"/>
      <c r="OGA1" s="41"/>
      <c r="OGB1" s="41"/>
      <c r="OGC1" s="41"/>
      <c r="OGD1" s="41"/>
      <c r="OGE1" s="41"/>
      <c r="OGF1" s="41"/>
      <c r="OGG1" s="41"/>
      <c r="OGH1" s="41"/>
      <c r="OGI1" s="41"/>
      <c r="OGJ1" s="41"/>
      <c r="OGK1" s="41"/>
      <c r="OGL1" s="41"/>
      <c r="OGM1" s="41"/>
      <c r="OGN1" s="41"/>
      <c r="OGO1" s="41"/>
      <c r="OGP1" s="41"/>
      <c r="OGQ1" s="41"/>
      <c r="OGR1" s="41"/>
      <c r="OGS1" s="41"/>
      <c r="OGT1" s="41"/>
      <c r="OGU1" s="41"/>
      <c r="OGV1" s="41"/>
      <c r="OGW1" s="41"/>
      <c r="OGX1" s="41"/>
      <c r="OGY1" s="41"/>
      <c r="OGZ1" s="41"/>
      <c r="OHA1" s="41"/>
      <c r="OHB1" s="41"/>
      <c r="OHC1" s="41"/>
      <c r="OHD1" s="41"/>
      <c r="OHE1" s="41"/>
      <c r="OHF1" s="41"/>
      <c r="OHG1" s="41"/>
      <c r="OHH1" s="41"/>
      <c r="OHI1" s="41"/>
      <c r="OHJ1" s="41"/>
      <c r="OHK1" s="41"/>
      <c r="OHL1" s="41"/>
      <c r="OHM1" s="41"/>
      <c r="OHN1" s="41"/>
      <c r="OHO1" s="41"/>
      <c r="OHP1" s="41"/>
      <c r="OHQ1" s="41"/>
      <c r="OHR1" s="41"/>
      <c r="OHS1" s="41"/>
      <c r="OHT1" s="41"/>
      <c r="OHU1" s="41"/>
      <c r="OHV1" s="41"/>
      <c r="OHW1" s="41"/>
      <c r="OHX1" s="41"/>
      <c r="OHY1" s="41"/>
      <c r="OHZ1" s="41"/>
      <c r="OIA1" s="41"/>
      <c r="OIB1" s="41"/>
      <c r="OIC1" s="41"/>
      <c r="OID1" s="41"/>
      <c r="OIE1" s="41"/>
      <c r="OIF1" s="41"/>
      <c r="OIG1" s="41"/>
      <c r="OIH1" s="41"/>
      <c r="OII1" s="41"/>
      <c r="OIJ1" s="41"/>
      <c r="OIK1" s="41"/>
      <c r="OIL1" s="41"/>
      <c r="OIM1" s="41"/>
      <c r="OIN1" s="41"/>
      <c r="OIO1" s="41"/>
      <c r="OIP1" s="41"/>
      <c r="OIQ1" s="41"/>
      <c r="OIR1" s="41"/>
      <c r="OIS1" s="41"/>
      <c r="OIT1" s="41"/>
      <c r="OIU1" s="41"/>
      <c r="OIV1" s="41"/>
      <c r="OIW1" s="41"/>
      <c r="OIX1" s="41"/>
      <c r="OIY1" s="41"/>
      <c r="OIZ1" s="41"/>
      <c r="OJA1" s="41"/>
      <c r="OJB1" s="41"/>
      <c r="OJC1" s="41"/>
      <c r="OJD1" s="41"/>
      <c r="OJE1" s="41"/>
      <c r="OJF1" s="41"/>
      <c r="OJG1" s="41"/>
      <c r="OJH1" s="41"/>
      <c r="OJI1" s="41"/>
      <c r="OJJ1" s="41"/>
      <c r="OJK1" s="41"/>
      <c r="OJL1" s="41"/>
      <c r="OJM1" s="41"/>
      <c r="OJN1" s="41"/>
      <c r="OJO1" s="41"/>
      <c r="OJP1" s="41"/>
      <c r="OJQ1" s="41"/>
      <c r="OJR1" s="41"/>
      <c r="OJS1" s="41"/>
      <c r="OJT1" s="41"/>
      <c r="OJU1" s="41"/>
      <c r="OJV1" s="41"/>
      <c r="OJW1" s="41"/>
      <c r="OJX1" s="41"/>
      <c r="OJY1" s="41"/>
      <c r="OJZ1" s="41"/>
      <c r="OKA1" s="41"/>
      <c r="OKB1" s="41"/>
      <c r="OKC1" s="41"/>
      <c r="OKD1" s="41"/>
      <c r="OKE1" s="41"/>
      <c r="OKF1" s="41"/>
      <c r="OKG1" s="41"/>
      <c r="OKH1" s="41"/>
      <c r="OKI1" s="41"/>
      <c r="OKJ1" s="41"/>
      <c r="OKK1" s="41"/>
      <c r="OKL1" s="41"/>
      <c r="OKM1" s="41"/>
      <c r="OKN1" s="41"/>
      <c r="OKO1" s="41"/>
      <c r="OKP1" s="41"/>
      <c r="OKQ1" s="41"/>
      <c r="OKR1" s="41"/>
      <c r="OKS1" s="41"/>
      <c r="OKT1" s="41"/>
      <c r="OKU1" s="41"/>
      <c r="OKV1" s="41"/>
      <c r="OKW1" s="41"/>
      <c r="OKX1" s="41"/>
      <c r="OKY1" s="41"/>
      <c r="OKZ1" s="41"/>
      <c r="OLA1" s="41"/>
      <c r="OLB1" s="41"/>
      <c r="OLC1" s="41"/>
      <c r="OLD1" s="41"/>
      <c r="OLE1" s="41"/>
      <c r="OLF1" s="41"/>
      <c r="OLG1" s="41"/>
      <c r="OLH1" s="41"/>
      <c r="OLI1" s="41"/>
      <c r="OLJ1" s="41"/>
      <c r="OLK1" s="41"/>
      <c r="OLL1" s="41"/>
      <c r="OLM1" s="41"/>
      <c r="OLN1" s="41"/>
      <c r="OLO1" s="41"/>
      <c r="OLP1" s="41"/>
      <c r="OLQ1" s="41"/>
      <c r="OLR1" s="41"/>
      <c r="OLS1" s="41"/>
      <c r="OLT1" s="41"/>
      <c r="OLU1" s="41"/>
      <c r="OLV1" s="41"/>
      <c r="OLW1" s="41"/>
      <c r="OLX1" s="41"/>
      <c r="OLY1" s="41"/>
      <c r="OLZ1" s="41"/>
      <c r="OMA1" s="41"/>
      <c r="OMB1" s="41"/>
      <c r="OMC1" s="41"/>
      <c r="OMD1" s="41"/>
      <c r="OME1" s="41"/>
      <c r="OMF1" s="41"/>
      <c r="OMG1" s="41"/>
      <c r="OMH1" s="41"/>
      <c r="OMI1" s="41"/>
      <c r="OMJ1" s="41"/>
      <c r="OMK1" s="41"/>
      <c r="OML1" s="41"/>
      <c r="OMM1" s="41"/>
      <c r="OMN1" s="41"/>
      <c r="OMO1" s="41"/>
      <c r="OMP1" s="41"/>
      <c r="OMQ1" s="41"/>
      <c r="OMR1" s="41"/>
      <c r="OMS1" s="41"/>
      <c r="OMT1" s="41"/>
      <c r="OMU1" s="41"/>
      <c r="OMV1" s="41"/>
      <c r="OMW1" s="41"/>
      <c r="OMX1" s="41"/>
      <c r="OMY1" s="41"/>
      <c r="OMZ1" s="41"/>
      <c r="ONA1" s="41"/>
      <c r="ONB1" s="41"/>
      <c r="ONC1" s="41"/>
      <c r="OND1" s="41"/>
      <c r="ONE1" s="41"/>
      <c r="ONF1" s="41"/>
      <c r="ONG1" s="41"/>
      <c r="ONH1" s="41"/>
      <c r="ONI1" s="41"/>
      <c r="ONJ1" s="41"/>
      <c r="ONK1" s="41"/>
      <c r="ONL1" s="41"/>
      <c r="ONM1" s="41"/>
      <c r="ONN1" s="41"/>
      <c r="ONO1" s="41"/>
      <c r="ONP1" s="41"/>
      <c r="ONQ1" s="41"/>
      <c r="ONR1" s="41"/>
      <c r="ONS1" s="41"/>
      <c r="ONT1" s="41"/>
      <c r="ONU1" s="41"/>
      <c r="ONV1" s="41"/>
      <c r="ONW1" s="41"/>
      <c r="ONX1" s="41"/>
      <c r="ONY1" s="41"/>
      <c r="ONZ1" s="41"/>
      <c r="OOA1" s="41"/>
      <c r="OOB1" s="41"/>
      <c r="OOC1" s="41"/>
      <c r="OOD1" s="41"/>
      <c r="OOE1" s="41"/>
      <c r="OOF1" s="41"/>
      <c r="OOG1" s="41"/>
      <c r="OOH1" s="41"/>
      <c r="OOI1" s="41"/>
      <c r="OOJ1" s="41"/>
      <c r="OOK1" s="41"/>
      <c r="OOL1" s="41"/>
      <c r="OOM1" s="41"/>
      <c r="OON1" s="41"/>
      <c r="OOO1" s="41"/>
      <c r="OOP1" s="41"/>
      <c r="OOQ1" s="41"/>
      <c r="OOR1" s="41"/>
      <c r="OOS1" s="41"/>
      <c r="OOT1" s="41"/>
      <c r="OOU1" s="41"/>
      <c r="OOV1" s="41"/>
      <c r="OOW1" s="41"/>
      <c r="OOX1" s="41"/>
      <c r="OOY1" s="41"/>
      <c r="OOZ1" s="41"/>
      <c r="OPA1" s="41"/>
      <c r="OPB1" s="41"/>
      <c r="OPC1" s="41"/>
      <c r="OPD1" s="41"/>
      <c r="OPE1" s="41"/>
      <c r="OPF1" s="41"/>
      <c r="OPG1" s="41"/>
      <c r="OPH1" s="41"/>
      <c r="OPI1" s="41"/>
      <c r="OPJ1" s="41"/>
      <c r="OPK1" s="41"/>
      <c r="OPL1" s="41"/>
      <c r="OPM1" s="41"/>
      <c r="OPN1" s="41"/>
      <c r="OPO1" s="41"/>
      <c r="OPP1" s="41"/>
      <c r="OPQ1" s="41"/>
      <c r="OPR1" s="41"/>
      <c r="OPS1" s="41"/>
      <c r="OPT1" s="41"/>
      <c r="OPU1" s="41"/>
      <c r="OPV1" s="41"/>
      <c r="OPW1" s="41"/>
      <c r="OPX1" s="41"/>
      <c r="OPY1" s="41"/>
      <c r="OPZ1" s="41"/>
      <c r="OQA1" s="41"/>
      <c r="OQB1" s="41"/>
      <c r="OQC1" s="41"/>
      <c r="OQD1" s="41"/>
      <c r="OQE1" s="41"/>
      <c r="OQF1" s="41"/>
      <c r="OQG1" s="41"/>
      <c r="OQH1" s="41"/>
      <c r="OQI1" s="41"/>
      <c r="OQJ1" s="41"/>
      <c r="OQK1" s="41"/>
      <c r="OQL1" s="41"/>
      <c r="OQM1" s="41"/>
      <c r="OQN1" s="41"/>
      <c r="OQO1" s="41"/>
      <c r="OQP1" s="41"/>
      <c r="OQQ1" s="41"/>
      <c r="OQR1" s="41"/>
      <c r="OQS1" s="41"/>
      <c r="OQT1" s="41"/>
      <c r="OQU1" s="41"/>
      <c r="OQV1" s="41"/>
      <c r="OQW1" s="41"/>
      <c r="OQX1" s="41"/>
      <c r="OQY1" s="41"/>
      <c r="OQZ1" s="41"/>
      <c r="ORA1" s="41"/>
      <c r="ORB1" s="41"/>
      <c r="ORC1" s="41"/>
      <c r="ORD1" s="41"/>
      <c r="ORE1" s="41"/>
      <c r="ORF1" s="41"/>
      <c r="ORG1" s="41"/>
      <c r="ORH1" s="41"/>
      <c r="ORI1" s="41"/>
      <c r="ORJ1" s="41"/>
      <c r="ORK1" s="41"/>
      <c r="ORL1" s="41"/>
      <c r="ORM1" s="41"/>
      <c r="ORN1" s="41"/>
      <c r="ORO1" s="41"/>
      <c r="ORP1" s="41"/>
      <c r="ORQ1" s="41"/>
      <c r="ORR1" s="41"/>
      <c r="ORS1" s="41"/>
      <c r="ORT1" s="41"/>
      <c r="ORU1" s="41"/>
      <c r="ORV1" s="41"/>
      <c r="ORW1" s="41"/>
      <c r="ORX1" s="41"/>
      <c r="ORY1" s="41"/>
      <c r="ORZ1" s="41"/>
      <c r="OSA1" s="41"/>
      <c r="OSB1" s="41"/>
      <c r="OSC1" s="41"/>
      <c r="OSD1" s="41"/>
      <c r="OSE1" s="41"/>
      <c r="OSF1" s="41"/>
      <c r="OSG1" s="41"/>
      <c r="OSH1" s="41"/>
      <c r="OSI1" s="41"/>
      <c r="OSJ1" s="41"/>
      <c r="OSK1" s="41"/>
      <c r="OSL1" s="41"/>
      <c r="OSM1" s="41"/>
      <c r="OSN1" s="41"/>
      <c r="OSO1" s="41"/>
      <c r="OSP1" s="41"/>
      <c r="OSQ1" s="41"/>
      <c r="OSR1" s="41"/>
      <c r="OSS1" s="41"/>
      <c r="OST1" s="41"/>
      <c r="OSU1" s="41"/>
      <c r="OSV1" s="41"/>
      <c r="OSW1" s="41"/>
      <c r="OSX1" s="41"/>
      <c r="OSY1" s="41"/>
      <c r="OSZ1" s="41"/>
      <c r="OTA1" s="41"/>
      <c r="OTB1" s="41"/>
      <c r="OTC1" s="41"/>
      <c r="OTD1" s="41"/>
      <c r="OTE1" s="41"/>
      <c r="OTF1" s="41"/>
      <c r="OTG1" s="41"/>
      <c r="OTH1" s="41"/>
      <c r="OTI1" s="41"/>
      <c r="OTJ1" s="41"/>
      <c r="OTK1" s="41"/>
      <c r="OTL1" s="41"/>
      <c r="OTM1" s="41"/>
      <c r="OTN1" s="41"/>
      <c r="OTO1" s="41"/>
      <c r="OTP1" s="41"/>
      <c r="OTQ1" s="41"/>
      <c r="OTR1" s="41"/>
      <c r="OTS1" s="41"/>
      <c r="OTT1" s="41"/>
      <c r="OTU1" s="41"/>
      <c r="OTV1" s="41"/>
      <c r="OTW1" s="41"/>
      <c r="OTX1" s="41"/>
      <c r="OTY1" s="41"/>
      <c r="OTZ1" s="41"/>
      <c r="OUA1" s="41"/>
      <c r="OUB1" s="41"/>
      <c r="OUC1" s="41"/>
      <c r="OUD1" s="41"/>
      <c r="OUE1" s="41"/>
      <c r="OUF1" s="41"/>
      <c r="OUG1" s="41"/>
      <c r="OUH1" s="41"/>
      <c r="OUI1" s="41"/>
      <c r="OUJ1" s="41"/>
      <c r="OUK1" s="41"/>
      <c r="OUL1" s="41"/>
      <c r="OUM1" s="41"/>
      <c r="OUN1" s="41"/>
      <c r="OUO1" s="41"/>
      <c r="OUP1" s="41"/>
      <c r="OUQ1" s="41"/>
      <c r="OUR1" s="41"/>
      <c r="OUS1" s="41"/>
      <c r="OUT1" s="41"/>
      <c r="OUU1" s="41"/>
      <c r="OUV1" s="41"/>
      <c r="OUW1" s="41"/>
      <c r="OUX1" s="41"/>
      <c r="OUY1" s="41"/>
      <c r="OUZ1" s="41"/>
      <c r="OVA1" s="41"/>
      <c r="OVB1" s="41"/>
      <c r="OVC1" s="41"/>
      <c r="OVD1" s="41"/>
      <c r="OVE1" s="41"/>
      <c r="OVF1" s="41"/>
      <c r="OVG1" s="41"/>
      <c r="OVH1" s="41"/>
      <c r="OVI1" s="41"/>
      <c r="OVJ1" s="41"/>
      <c r="OVK1" s="41"/>
      <c r="OVL1" s="41"/>
      <c r="OVM1" s="41"/>
      <c r="OVN1" s="41"/>
      <c r="OVO1" s="41"/>
      <c r="OVP1" s="41"/>
      <c r="OVQ1" s="41"/>
      <c r="OVR1" s="41"/>
      <c r="OVS1" s="41"/>
      <c r="OVT1" s="41"/>
      <c r="OVU1" s="41"/>
      <c r="OVV1" s="41"/>
      <c r="OVW1" s="41"/>
      <c r="OVX1" s="41"/>
      <c r="OVY1" s="41"/>
      <c r="OVZ1" s="41"/>
      <c r="OWA1" s="41"/>
      <c r="OWB1" s="41"/>
      <c r="OWC1" s="41"/>
      <c r="OWD1" s="41"/>
      <c r="OWE1" s="41"/>
      <c r="OWF1" s="41"/>
      <c r="OWG1" s="41"/>
      <c r="OWH1" s="41"/>
      <c r="OWI1" s="41"/>
      <c r="OWJ1" s="41"/>
      <c r="OWK1" s="41"/>
      <c r="OWL1" s="41"/>
      <c r="OWM1" s="41"/>
      <c r="OWN1" s="41"/>
      <c r="OWO1" s="41"/>
      <c r="OWP1" s="41"/>
      <c r="OWQ1" s="41"/>
      <c r="OWR1" s="41"/>
      <c r="OWS1" s="41"/>
      <c r="OWT1" s="41"/>
      <c r="OWU1" s="41"/>
      <c r="OWV1" s="41"/>
      <c r="OWW1" s="41"/>
      <c r="OWX1" s="41"/>
      <c r="OWY1" s="41"/>
      <c r="OWZ1" s="41"/>
      <c r="OXA1" s="41"/>
      <c r="OXB1" s="41"/>
      <c r="OXC1" s="41"/>
      <c r="OXD1" s="41"/>
      <c r="OXE1" s="41"/>
      <c r="OXF1" s="41"/>
      <c r="OXG1" s="41"/>
      <c r="OXH1" s="41"/>
      <c r="OXI1" s="41"/>
      <c r="OXJ1" s="41"/>
      <c r="OXK1" s="41"/>
      <c r="OXL1" s="41"/>
      <c r="OXM1" s="41"/>
      <c r="OXN1" s="41"/>
      <c r="OXO1" s="41"/>
      <c r="OXP1" s="41"/>
      <c r="OXQ1" s="41"/>
      <c r="OXR1" s="41"/>
      <c r="OXS1" s="41"/>
      <c r="OXT1" s="41"/>
      <c r="OXU1" s="41"/>
      <c r="OXV1" s="41"/>
      <c r="OXW1" s="41"/>
      <c r="OXX1" s="41"/>
      <c r="OXY1" s="41"/>
      <c r="OXZ1" s="41"/>
      <c r="OYA1" s="41"/>
      <c r="OYB1" s="41"/>
      <c r="OYC1" s="41"/>
      <c r="OYD1" s="41"/>
      <c r="OYE1" s="41"/>
      <c r="OYF1" s="41"/>
      <c r="OYG1" s="41"/>
      <c r="OYH1" s="41"/>
      <c r="OYI1" s="41"/>
      <c r="OYJ1" s="41"/>
      <c r="OYK1" s="41"/>
      <c r="OYL1" s="41"/>
      <c r="OYM1" s="41"/>
      <c r="OYN1" s="41"/>
      <c r="OYO1" s="41"/>
      <c r="OYP1" s="41"/>
      <c r="OYQ1" s="41"/>
      <c r="OYR1" s="41"/>
      <c r="OYS1" s="41"/>
      <c r="OYT1" s="41"/>
      <c r="OYU1" s="41"/>
      <c r="OYV1" s="41"/>
      <c r="OYW1" s="41"/>
      <c r="OYX1" s="41"/>
      <c r="OYY1" s="41"/>
      <c r="OYZ1" s="41"/>
      <c r="OZA1" s="41"/>
      <c r="OZB1" s="41"/>
      <c r="OZC1" s="41"/>
      <c r="OZD1" s="41"/>
      <c r="OZE1" s="41"/>
      <c r="OZF1" s="41"/>
      <c r="OZG1" s="41"/>
      <c r="OZH1" s="41"/>
      <c r="OZI1" s="41"/>
      <c r="OZJ1" s="41"/>
      <c r="OZK1" s="41"/>
      <c r="OZL1" s="41"/>
      <c r="OZM1" s="41"/>
      <c r="OZN1" s="41"/>
      <c r="OZO1" s="41"/>
      <c r="OZP1" s="41"/>
      <c r="OZQ1" s="41"/>
      <c r="OZR1" s="41"/>
      <c r="OZS1" s="41"/>
      <c r="OZT1" s="41"/>
      <c r="OZU1" s="41"/>
      <c r="OZV1" s="41"/>
      <c r="OZW1" s="41"/>
      <c r="OZX1" s="41"/>
      <c r="OZY1" s="41"/>
      <c r="OZZ1" s="41"/>
      <c r="PAA1" s="41"/>
      <c r="PAB1" s="41"/>
      <c r="PAC1" s="41"/>
      <c r="PAD1" s="41"/>
      <c r="PAE1" s="41"/>
      <c r="PAF1" s="41"/>
      <c r="PAG1" s="41"/>
      <c r="PAH1" s="41"/>
      <c r="PAI1" s="41"/>
      <c r="PAJ1" s="41"/>
      <c r="PAK1" s="41"/>
      <c r="PAL1" s="41"/>
      <c r="PAM1" s="41"/>
      <c r="PAN1" s="41"/>
      <c r="PAO1" s="41"/>
      <c r="PAP1" s="41"/>
      <c r="PAQ1" s="41"/>
      <c r="PAR1" s="41"/>
      <c r="PAS1" s="41"/>
      <c r="PAT1" s="41"/>
      <c r="PAU1" s="41"/>
      <c r="PAV1" s="41"/>
      <c r="PAW1" s="41"/>
      <c r="PAX1" s="41"/>
      <c r="PAY1" s="41"/>
      <c r="PAZ1" s="41"/>
      <c r="PBA1" s="41"/>
      <c r="PBB1" s="41"/>
      <c r="PBC1" s="41"/>
      <c r="PBD1" s="41"/>
      <c r="PBE1" s="41"/>
      <c r="PBF1" s="41"/>
      <c r="PBG1" s="41"/>
      <c r="PBH1" s="41"/>
      <c r="PBI1" s="41"/>
      <c r="PBJ1" s="41"/>
      <c r="PBK1" s="41"/>
      <c r="PBL1" s="41"/>
      <c r="PBM1" s="41"/>
      <c r="PBN1" s="41"/>
      <c r="PBO1" s="41"/>
      <c r="PBP1" s="41"/>
      <c r="PBQ1" s="41"/>
      <c r="PBR1" s="41"/>
      <c r="PBS1" s="41"/>
      <c r="PBT1" s="41"/>
      <c r="PBU1" s="41"/>
      <c r="PBV1" s="41"/>
      <c r="PBW1" s="41"/>
      <c r="PBX1" s="41"/>
      <c r="PBY1" s="41"/>
      <c r="PBZ1" s="41"/>
      <c r="PCA1" s="41"/>
      <c r="PCB1" s="41"/>
      <c r="PCC1" s="41"/>
      <c r="PCD1" s="41"/>
      <c r="PCE1" s="41"/>
      <c r="PCF1" s="41"/>
      <c r="PCG1" s="41"/>
      <c r="PCH1" s="41"/>
      <c r="PCI1" s="41"/>
      <c r="PCJ1" s="41"/>
      <c r="PCK1" s="41"/>
      <c r="PCL1" s="41"/>
      <c r="PCM1" s="41"/>
      <c r="PCN1" s="41"/>
      <c r="PCO1" s="41"/>
      <c r="PCP1" s="41"/>
      <c r="PCQ1" s="41"/>
      <c r="PCR1" s="41"/>
      <c r="PCS1" s="41"/>
      <c r="PCT1" s="41"/>
      <c r="PCU1" s="41"/>
      <c r="PCV1" s="41"/>
      <c r="PCW1" s="41"/>
      <c r="PCX1" s="41"/>
      <c r="PCY1" s="41"/>
      <c r="PCZ1" s="41"/>
      <c r="PDA1" s="41"/>
      <c r="PDB1" s="41"/>
      <c r="PDC1" s="41"/>
      <c r="PDD1" s="41"/>
      <c r="PDE1" s="41"/>
      <c r="PDF1" s="41"/>
      <c r="PDG1" s="41"/>
      <c r="PDH1" s="41"/>
      <c r="PDI1" s="41"/>
      <c r="PDJ1" s="41"/>
      <c r="PDK1" s="41"/>
      <c r="PDL1" s="41"/>
      <c r="PDM1" s="41"/>
      <c r="PDN1" s="41"/>
      <c r="PDO1" s="41"/>
      <c r="PDP1" s="41"/>
      <c r="PDQ1" s="41"/>
      <c r="PDR1" s="41"/>
      <c r="PDS1" s="41"/>
      <c r="PDT1" s="41"/>
      <c r="PDU1" s="41"/>
      <c r="PDV1" s="41"/>
      <c r="PDW1" s="41"/>
      <c r="PDX1" s="41"/>
      <c r="PDY1" s="41"/>
      <c r="PDZ1" s="41"/>
      <c r="PEA1" s="41"/>
      <c r="PEB1" s="41"/>
      <c r="PEC1" s="41"/>
      <c r="PED1" s="41"/>
      <c r="PEE1" s="41"/>
      <c r="PEF1" s="41"/>
      <c r="PEG1" s="41"/>
      <c r="PEH1" s="41"/>
      <c r="PEI1" s="41"/>
      <c r="PEJ1" s="41"/>
      <c r="PEK1" s="41"/>
      <c r="PEL1" s="41"/>
      <c r="PEM1" s="41"/>
      <c r="PEN1" s="41"/>
      <c r="PEO1" s="41"/>
      <c r="PEP1" s="41"/>
      <c r="PEQ1" s="41"/>
      <c r="PER1" s="41"/>
      <c r="PES1" s="41"/>
      <c r="PET1" s="41"/>
      <c r="PEU1" s="41"/>
      <c r="PEV1" s="41"/>
      <c r="PEW1" s="41"/>
      <c r="PEX1" s="41"/>
      <c r="PEY1" s="41"/>
      <c r="PEZ1" s="41"/>
      <c r="PFA1" s="41"/>
      <c r="PFB1" s="41"/>
      <c r="PFC1" s="41"/>
      <c r="PFD1" s="41"/>
      <c r="PFE1" s="41"/>
      <c r="PFF1" s="41"/>
      <c r="PFG1" s="41"/>
      <c r="PFH1" s="41"/>
      <c r="PFI1" s="41"/>
      <c r="PFJ1" s="41"/>
      <c r="PFK1" s="41"/>
      <c r="PFL1" s="41"/>
      <c r="PFM1" s="41"/>
      <c r="PFN1" s="41"/>
      <c r="PFO1" s="41"/>
      <c r="PFP1" s="41"/>
      <c r="PFQ1" s="41"/>
      <c r="PFR1" s="41"/>
      <c r="PFS1" s="41"/>
      <c r="PFT1" s="41"/>
      <c r="PFU1" s="41"/>
      <c r="PFV1" s="41"/>
      <c r="PFW1" s="41"/>
      <c r="PFX1" s="41"/>
      <c r="PFY1" s="41"/>
      <c r="PFZ1" s="41"/>
      <c r="PGA1" s="41"/>
      <c r="PGB1" s="41"/>
      <c r="PGC1" s="41"/>
      <c r="PGD1" s="41"/>
      <c r="PGE1" s="41"/>
      <c r="PGF1" s="41"/>
      <c r="PGG1" s="41"/>
      <c r="PGH1" s="41"/>
      <c r="PGI1" s="41"/>
      <c r="PGJ1" s="41"/>
      <c r="PGK1" s="41"/>
      <c r="PGL1" s="41"/>
      <c r="PGM1" s="41"/>
      <c r="PGN1" s="41"/>
      <c r="PGO1" s="41"/>
      <c r="PGP1" s="41"/>
      <c r="PGQ1" s="41"/>
      <c r="PGR1" s="41"/>
      <c r="PGS1" s="41"/>
      <c r="PGT1" s="41"/>
      <c r="PGU1" s="41"/>
      <c r="PGV1" s="41"/>
      <c r="PGW1" s="41"/>
      <c r="PGX1" s="41"/>
      <c r="PGY1" s="41"/>
      <c r="PGZ1" s="41"/>
      <c r="PHA1" s="41"/>
      <c r="PHB1" s="41"/>
      <c r="PHC1" s="41"/>
      <c r="PHD1" s="41"/>
      <c r="PHE1" s="41"/>
      <c r="PHF1" s="41"/>
      <c r="PHG1" s="41"/>
      <c r="PHH1" s="41"/>
      <c r="PHI1" s="41"/>
      <c r="PHJ1" s="41"/>
      <c r="PHK1" s="41"/>
      <c r="PHL1" s="41"/>
      <c r="PHM1" s="41"/>
      <c r="PHN1" s="41"/>
      <c r="PHO1" s="41"/>
      <c r="PHP1" s="41"/>
      <c r="PHQ1" s="41"/>
      <c r="PHR1" s="41"/>
      <c r="PHS1" s="41"/>
      <c r="PHT1" s="41"/>
      <c r="PHU1" s="41"/>
      <c r="PHV1" s="41"/>
      <c r="PHW1" s="41"/>
      <c r="PHX1" s="41"/>
      <c r="PHY1" s="41"/>
      <c r="PHZ1" s="41"/>
      <c r="PIA1" s="41"/>
      <c r="PIB1" s="41"/>
      <c r="PIC1" s="41"/>
      <c r="PID1" s="41"/>
      <c r="PIE1" s="41"/>
      <c r="PIF1" s="41"/>
      <c r="PIG1" s="41"/>
      <c r="PIH1" s="41"/>
      <c r="PII1" s="41"/>
      <c r="PIJ1" s="41"/>
      <c r="PIK1" s="41"/>
      <c r="PIL1" s="41"/>
      <c r="PIM1" s="41"/>
      <c r="PIN1" s="41"/>
      <c r="PIO1" s="41"/>
      <c r="PIP1" s="41"/>
      <c r="PIQ1" s="41"/>
      <c r="PIR1" s="41"/>
      <c r="PIS1" s="41"/>
      <c r="PIT1" s="41"/>
      <c r="PIU1" s="41"/>
      <c r="PIV1" s="41"/>
      <c r="PIW1" s="41"/>
      <c r="PIX1" s="41"/>
      <c r="PIY1" s="41"/>
      <c r="PIZ1" s="41"/>
      <c r="PJA1" s="41"/>
      <c r="PJB1" s="41"/>
      <c r="PJC1" s="41"/>
      <c r="PJD1" s="41"/>
      <c r="PJE1" s="41"/>
      <c r="PJF1" s="41"/>
      <c r="PJG1" s="41"/>
      <c r="PJH1" s="41"/>
      <c r="PJI1" s="41"/>
      <c r="PJJ1" s="41"/>
      <c r="PJK1" s="41"/>
      <c r="PJL1" s="41"/>
      <c r="PJM1" s="41"/>
      <c r="PJN1" s="41"/>
      <c r="PJO1" s="41"/>
      <c r="PJP1" s="41"/>
      <c r="PJQ1" s="41"/>
      <c r="PJR1" s="41"/>
      <c r="PJS1" s="41"/>
      <c r="PJT1" s="41"/>
      <c r="PJU1" s="41"/>
      <c r="PJV1" s="41"/>
      <c r="PJW1" s="41"/>
      <c r="PJX1" s="41"/>
      <c r="PJY1" s="41"/>
      <c r="PJZ1" s="41"/>
      <c r="PKA1" s="41"/>
      <c r="PKB1" s="41"/>
      <c r="PKC1" s="41"/>
      <c r="PKD1" s="41"/>
      <c r="PKE1" s="41"/>
      <c r="PKF1" s="41"/>
      <c r="PKG1" s="41"/>
      <c r="PKH1" s="41"/>
      <c r="PKI1" s="41"/>
      <c r="PKJ1" s="41"/>
      <c r="PKK1" s="41"/>
      <c r="PKL1" s="41"/>
      <c r="PKM1" s="41"/>
      <c r="PKN1" s="41"/>
      <c r="PKO1" s="41"/>
      <c r="PKP1" s="41"/>
      <c r="PKQ1" s="41"/>
      <c r="PKR1" s="41"/>
      <c r="PKS1" s="41"/>
      <c r="PKT1" s="41"/>
      <c r="PKU1" s="41"/>
      <c r="PKV1" s="41"/>
      <c r="PKW1" s="41"/>
      <c r="PKX1" s="41"/>
      <c r="PKY1" s="41"/>
      <c r="PKZ1" s="41"/>
      <c r="PLA1" s="41"/>
      <c r="PLB1" s="41"/>
      <c r="PLC1" s="41"/>
      <c r="PLD1" s="41"/>
      <c r="PLE1" s="41"/>
      <c r="PLF1" s="41"/>
      <c r="PLG1" s="41"/>
      <c r="PLH1" s="41"/>
      <c r="PLI1" s="41"/>
      <c r="PLJ1" s="41"/>
      <c r="PLK1" s="41"/>
      <c r="PLL1" s="41"/>
      <c r="PLM1" s="41"/>
      <c r="PLN1" s="41"/>
      <c r="PLO1" s="41"/>
      <c r="PLP1" s="41"/>
      <c r="PLQ1" s="41"/>
      <c r="PLR1" s="41"/>
      <c r="PLS1" s="41"/>
      <c r="PLT1" s="41"/>
      <c r="PLU1" s="41"/>
      <c r="PLV1" s="41"/>
      <c r="PLW1" s="41"/>
      <c r="PLX1" s="41"/>
      <c r="PLY1" s="41"/>
      <c r="PLZ1" s="41"/>
      <c r="PMA1" s="41"/>
      <c r="PMB1" s="41"/>
      <c r="PMC1" s="41"/>
      <c r="PMD1" s="41"/>
      <c r="PME1" s="41"/>
      <c r="PMF1" s="41"/>
      <c r="PMG1" s="41"/>
      <c r="PMH1" s="41"/>
      <c r="PMI1" s="41"/>
      <c r="PMJ1" s="41"/>
      <c r="PMK1" s="41"/>
      <c r="PML1" s="41"/>
      <c r="PMM1" s="41"/>
      <c r="PMN1" s="41"/>
      <c r="PMO1" s="41"/>
      <c r="PMP1" s="41"/>
      <c r="PMQ1" s="41"/>
      <c r="PMR1" s="41"/>
      <c r="PMS1" s="41"/>
      <c r="PMT1" s="41"/>
      <c r="PMU1" s="41"/>
      <c r="PMV1" s="41"/>
      <c r="PMW1" s="41"/>
      <c r="PMX1" s="41"/>
      <c r="PMY1" s="41"/>
      <c r="PMZ1" s="41"/>
      <c r="PNA1" s="41"/>
      <c r="PNB1" s="41"/>
      <c r="PNC1" s="41"/>
      <c r="PND1" s="41"/>
      <c r="PNE1" s="41"/>
      <c r="PNF1" s="41"/>
      <c r="PNG1" s="41"/>
      <c r="PNH1" s="41"/>
      <c r="PNI1" s="41"/>
      <c r="PNJ1" s="41"/>
      <c r="PNK1" s="41"/>
      <c r="PNL1" s="41"/>
      <c r="PNM1" s="41"/>
      <c r="PNN1" s="41"/>
      <c r="PNO1" s="41"/>
      <c r="PNP1" s="41"/>
      <c r="PNQ1" s="41"/>
      <c r="PNR1" s="41"/>
      <c r="PNS1" s="41"/>
      <c r="PNT1" s="41"/>
      <c r="PNU1" s="41"/>
      <c r="PNV1" s="41"/>
      <c r="PNW1" s="41"/>
      <c r="PNX1" s="41"/>
      <c r="PNY1" s="41"/>
      <c r="PNZ1" s="41"/>
      <c r="POA1" s="41"/>
      <c r="POB1" s="41"/>
      <c r="POC1" s="41"/>
      <c r="POD1" s="41"/>
      <c r="POE1" s="41"/>
      <c r="POF1" s="41"/>
      <c r="POG1" s="41"/>
      <c r="POH1" s="41"/>
      <c r="POI1" s="41"/>
      <c r="POJ1" s="41"/>
      <c r="POK1" s="41"/>
      <c r="POL1" s="41"/>
      <c r="POM1" s="41"/>
      <c r="PON1" s="41"/>
      <c r="POO1" s="41"/>
      <c r="POP1" s="41"/>
      <c r="POQ1" s="41"/>
      <c r="POR1" s="41"/>
      <c r="POS1" s="41"/>
      <c r="POT1" s="41"/>
      <c r="POU1" s="41"/>
      <c r="POV1" s="41"/>
      <c r="POW1" s="41"/>
      <c r="POX1" s="41"/>
      <c r="POY1" s="41"/>
      <c r="POZ1" s="41"/>
      <c r="PPA1" s="41"/>
      <c r="PPB1" s="41"/>
      <c r="PPC1" s="41"/>
      <c r="PPD1" s="41"/>
      <c r="PPE1" s="41"/>
      <c r="PPF1" s="41"/>
      <c r="PPG1" s="41"/>
      <c r="PPH1" s="41"/>
      <c r="PPI1" s="41"/>
      <c r="PPJ1" s="41"/>
      <c r="PPK1" s="41"/>
      <c r="PPL1" s="41"/>
      <c r="PPM1" s="41"/>
      <c r="PPN1" s="41"/>
      <c r="PPO1" s="41"/>
      <c r="PPP1" s="41"/>
      <c r="PPQ1" s="41"/>
      <c r="PPR1" s="41"/>
      <c r="PPS1" s="41"/>
      <c r="PPT1" s="41"/>
      <c r="PPU1" s="41"/>
      <c r="PPV1" s="41"/>
      <c r="PPW1" s="41"/>
      <c r="PPX1" s="41"/>
      <c r="PPY1" s="41"/>
      <c r="PPZ1" s="41"/>
      <c r="PQA1" s="41"/>
      <c r="PQB1" s="41"/>
      <c r="PQC1" s="41"/>
      <c r="PQD1" s="41"/>
      <c r="PQE1" s="41"/>
      <c r="PQF1" s="41"/>
      <c r="PQG1" s="41"/>
      <c r="PQH1" s="41"/>
      <c r="PQI1" s="41"/>
      <c r="PQJ1" s="41"/>
      <c r="PQK1" s="41"/>
      <c r="PQL1" s="41"/>
      <c r="PQM1" s="41"/>
      <c r="PQN1" s="41"/>
      <c r="PQO1" s="41"/>
      <c r="PQP1" s="41"/>
      <c r="PQQ1" s="41"/>
      <c r="PQR1" s="41"/>
      <c r="PQS1" s="41"/>
      <c r="PQT1" s="41"/>
      <c r="PQU1" s="41"/>
      <c r="PQV1" s="41"/>
      <c r="PQW1" s="41"/>
      <c r="PQX1" s="41"/>
      <c r="PQY1" s="41"/>
      <c r="PQZ1" s="41"/>
      <c r="PRA1" s="41"/>
      <c r="PRB1" s="41"/>
      <c r="PRC1" s="41"/>
      <c r="PRD1" s="41"/>
      <c r="PRE1" s="41"/>
      <c r="PRF1" s="41"/>
      <c r="PRG1" s="41"/>
      <c r="PRH1" s="41"/>
      <c r="PRI1" s="41"/>
      <c r="PRJ1" s="41"/>
      <c r="PRK1" s="41"/>
      <c r="PRL1" s="41"/>
      <c r="PRM1" s="41"/>
      <c r="PRN1" s="41"/>
      <c r="PRO1" s="41"/>
      <c r="PRP1" s="41"/>
      <c r="PRQ1" s="41"/>
      <c r="PRR1" s="41"/>
      <c r="PRS1" s="41"/>
      <c r="PRT1" s="41"/>
      <c r="PRU1" s="41"/>
      <c r="PRV1" s="41"/>
      <c r="PRW1" s="41"/>
      <c r="PRX1" s="41"/>
      <c r="PRY1" s="41"/>
      <c r="PRZ1" s="41"/>
      <c r="PSA1" s="41"/>
      <c r="PSB1" s="41"/>
      <c r="PSC1" s="41"/>
      <c r="PSD1" s="41"/>
      <c r="PSE1" s="41"/>
      <c r="PSF1" s="41"/>
      <c r="PSG1" s="41"/>
      <c r="PSH1" s="41"/>
      <c r="PSI1" s="41"/>
      <c r="PSJ1" s="41"/>
      <c r="PSK1" s="41"/>
      <c r="PSL1" s="41"/>
      <c r="PSM1" s="41"/>
      <c r="PSN1" s="41"/>
      <c r="PSO1" s="41"/>
      <c r="PSP1" s="41"/>
      <c r="PSQ1" s="41"/>
      <c r="PSR1" s="41"/>
      <c r="PSS1" s="41"/>
      <c r="PST1" s="41"/>
      <c r="PSU1" s="41"/>
      <c r="PSV1" s="41"/>
      <c r="PSW1" s="41"/>
      <c r="PSX1" s="41"/>
      <c r="PSY1" s="41"/>
      <c r="PSZ1" s="41"/>
      <c r="PTA1" s="41"/>
      <c r="PTB1" s="41"/>
      <c r="PTC1" s="41"/>
      <c r="PTD1" s="41"/>
      <c r="PTE1" s="41"/>
      <c r="PTF1" s="41"/>
      <c r="PTG1" s="41"/>
      <c r="PTH1" s="41"/>
      <c r="PTI1" s="41"/>
      <c r="PTJ1" s="41"/>
      <c r="PTK1" s="41"/>
      <c r="PTL1" s="41"/>
      <c r="PTM1" s="41"/>
      <c r="PTN1" s="41"/>
      <c r="PTO1" s="41"/>
      <c r="PTP1" s="41"/>
      <c r="PTQ1" s="41"/>
      <c r="PTR1" s="41"/>
      <c r="PTS1" s="41"/>
      <c r="PTT1" s="41"/>
      <c r="PTU1" s="41"/>
      <c r="PTV1" s="41"/>
      <c r="PTW1" s="41"/>
      <c r="PTX1" s="41"/>
      <c r="PTY1" s="41"/>
      <c r="PTZ1" s="41"/>
      <c r="PUA1" s="41"/>
      <c r="PUB1" s="41"/>
      <c r="PUC1" s="41"/>
      <c r="PUD1" s="41"/>
      <c r="PUE1" s="41"/>
      <c r="PUF1" s="41"/>
      <c r="PUG1" s="41"/>
      <c r="PUH1" s="41"/>
      <c r="PUI1" s="41"/>
      <c r="PUJ1" s="41"/>
      <c r="PUK1" s="41"/>
      <c r="PUL1" s="41"/>
      <c r="PUM1" s="41"/>
      <c r="PUN1" s="41"/>
      <c r="PUO1" s="41"/>
      <c r="PUP1" s="41"/>
      <c r="PUQ1" s="41"/>
      <c r="PUR1" s="41"/>
      <c r="PUS1" s="41"/>
      <c r="PUT1" s="41"/>
      <c r="PUU1" s="41"/>
      <c r="PUV1" s="41"/>
      <c r="PUW1" s="41"/>
      <c r="PUX1" s="41"/>
      <c r="PUY1" s="41"/>
      <c r="PUZ1" s="41"/>
      <c r="PVA1" s="41"/>
      <c r="PVB1" s="41"/>
      <c r="PVC1" s="41"/>
      <c r="PVD1" s="41"/>
      <c r="PVE1" s="41"/>
      <c r="PVF1" s="41"/>
      <c r="PVG1" s="41"/>
      <c r="PVH1" s="41"/>
      <c r="PVI1" s="41"/>
      <c r="PVJ1" s="41"/>
      <c r="PVK1" s="41"/>
      <c r="PVL1" s="41"/>
      <c r="PVM1" s="41"/>
      <c r="PVN1" s="41"/>
      <c r="PVO1" s="41"/>
      <c r="PVP1" s="41"/>
      <c r="PVQ1" s="41"/>
      <c r="PVR1" s="41"/>
      <c r="PVS1" s="41"/>
      <c r="PVT1" s="41"/>
      <c r="PVU1" s="41"/>
      <c r="PVV1" s="41"/>
      <c r="PVW1" s="41"/>
      <c r="PVX1" s="41"/>
      <c r="PVY1" s="41"/>
      <c r="PVZ1" s="41"/>
      <c r="PWA1" s="41"/>
      <c r="PWB1" s="41"/>
      <c r="PWC1" s="41"/>
      <c r="PWD1" s="41"/>
      <c r="PWE1" s="41"/>
      <c r="PWF1" s="41"/>
      <c r="PWG1" s="41"/>
      <c r="PWH1" s="41"/>
      <c r="PWI1" s="41"/>
      <c r="PWJ1" s="41"/>
      <c r="PWK1" s="41"/>
      <c r="PWL1" s="41"/>
      <c r="PWM1" s="41"/>
      <c r="PWN1" s="41"/>
      <c r="PWO1" s="41"/>
      <c r="PWP1" s="41"/>
      <c r="PWQ1" s="41"/>
      <c r="PWR1" s="41"/>
      <c r="PWS1" s="41"/>
      <c r="PWT1" s="41"/>
      <c r="PWU1" s="41"/>
      <c r="PWV1" s="41"/>
      <c r="PWW1" s="41"/>
      <c r="PWX1" s="41"/>
      <c r="PWY1" s="41"/>
      <c r="PWZ1" s="41"/>
      <c r="PXA1" s="41"/>
      <c r="PXB1" s="41"/>
      <c r="PXC1" s="41"/>
      <c r="PXD1" s="41"/>
      <c r="PXE1" s="41"/>
      <c r="PXF1" s="41"/>
      <c r="PXG1" s="41"/>
      <c r="PXH1" s="41"/>
      <c r="PXI1" s="41"/>
      <c r="PXJ1" s="41"/>
      <c r="PXK1" s="41"/>
      <c r="PXL1" s="41"/>
      <c r="PXM1" s="41"/>
      <c r="PXN1" s="41"/>
      <c r="PXO1" s="41"/>
      <c r="PXP1" s="41"/>
      <c r="PXQ1" s="41"/>
      <c r="PXR1" s="41"/>
      <c r="PXS1" s="41"/>
      <c r="PXT1" s="41"/>
      <c r="PXU1" s="41"/>
      <c r="PXV1" s="41"/>
      <c r="PXW1" s="41"/>
      <c r="PXX1" s="41"/>
      <c r="PXY1" s="41"/>
      <c r="PXZ1" s="41"/>
      <c r="PYA1" s="41"/>
      <c r="PYB1" s="41"/>
      <c r="PYC1" s="41"/>
      <c r="PYD1" s="41"/>
      <c r="PYE1" s="41"/>
      <c r="PYF1" s="41"/>
      <c r="PYG1" s="41"/>
      <c r="PYH1" s="41"/>
      <c r="PYI1" s="41"/>
      <c r="PYJ1" s="41"/>
      <c r="PYK1" s="41"/>
      <c r="PYL1" s="41"/>
      <c r="PYM1" s="41"/>
      <c r="PYN1" s="41"/>
      <c r="PYO1" s="41"/>
      <c r="PYP1" s="41"/>
      <c r="PYQ1" s="41"/>
      <c r="PYR1" s="41"/>
      <c r="PYS1" s="41"/>
      <c r="PYT1" s="41"/>
      <c r="PYU1" s="41"/>
      <c r="PYV1" s="41"/>
      <c r="PYW1" s="41"/>
      <c r="PYX1" s="41"/>
      <c r="PYY1" s="41"/>
      <c r="PYZ1" s="41"/>
      <c r="PZA1" s="41"/>
      <c r="PZB1" s="41"/>
      <c r="PZC1" s="41"/>
      <c r="PZD1" s="41"/>
      <c r="PZE1" s="41"/>
      <c r="PZF1" s="41"/>
      <c r="PZG1" s="41"/>
      <c r="PZH1" s="41"/>
      <c r="PZI1" s="41"/>
      <c r="PZJ1" s="41"/>
      <c r="PZK1" s="41"/>
      <c r="PZL1" s="41"/>
      <c r="PZM1" s="41"/>
      <c r="PZN1" s="41"/>
      <c r="PZO1" s="41"/>
      <c r="PZP1" s="41"/>
      <c r="PZQ1" s="41"/>
      <c r="PZR1" s="41"/>
      <c r="PZS1" s="41"/>
      <c r="PZT1" s="41"/>
      <c r="PZU1" s="41"/>
      <c r="PZV1" s="41"/>
      <c r="PZW1" s="41"/>
      <c r="PZX1" s="41"/>
      <c r="PZY1" s="41"/>
      <c r="PZZ1" s="41"/>
      <c r="QAA1" s="41"/>
      <c r="QAB1" s="41"/>
      <c r="QAC1" s="41"/>
      <c r="QAD1" s="41"/>
      <c r="QAE1" s="41"/>
      <c r="QAF1" s="41"/>
      <c r="QAG1" s="41"/>
      <c r="QAH1" s="41"/>
      <c r="QAI1" s="41"/>
      <c r="QAJ1" s="41"/>
      <c r="QAK1" s="41"/>
      <c r="QAL1" s="41"/>
      <c r="QAM1" s="41"/>
      <c r="QAN1" s="41"/>
      <c r="QAO1" s="41"/>
      <c r="QAP1" s="41"/>
      <c r="QAQ1" s="41"/>
      <c r="QAR1" s="41"/>
      <c r="QAS1" s="41"/>
      <c r="QAT1" s="41"/>
      <c r="QAU1" s="41"/>
      <c r="QAV1" s="41"/>
      <c r="QAW1" s="41"/>
      <c r="QAX1" s="41"/>
      <c r="QAY1" s="41"/>
      <c r="QAZ1" s="41"/>
      <c r="QBA1" s="41"/>
      <c r="QBB1" s="41"/>
      <c r="QBC1" s="41"/>
      <c r="QBD1" s="41"/>
      <c r="QBE1" s="41"/>
      <c r="QBF1" s="41"/>
      <c r="QBG1" s="41"/>
      <c r="QBH1" s="41"/>
      <c r="QBI1" s="41"/>
      <c r="QBJ1" s="41"/>
      <c r="QBK1" s="41"/>
      <c r="QBL1" s="41"/>
      <c r="QBM1" s="41"/>
      <c r="QBN1" s="41"/>
      <c r="QBO1" s="41"/>
      <c r="QBP1" s="41"/>
      <c r="QBQ1" s="41"/>
      <c r="QBR1" s="41"/>
      <c r="QBS1" s="41"/>
      <c r="QBT1" s="41"/>
      <c r="QBU1" s="41"/>
      <c r="QBV1" s="41"/>
      <c r="QBW1" s="41"/>
      <c r="QBX1" s="41"/>
      <c r="QBY1" s="41"/>
      <c r="QBZ1" s="41"/>
      <c r="QCA1" s="41"/>
      <c r="QCB1" s="41"/>
      <c r="QCC1" s="41"/>
      <c r="QCD1" s="41"/>
      <c r="QCE1" s="41"/>
      <c r="QCF1" s="41"/>
      <c r="QCG1" s="41"/>
      <c r="QCH1" s="41"/>
      <c r="QCI1" s="41"/>
      <c r="QCJ1" s="41"/>
      <c r="QCK1" s="41"/>
      <c r="QCL1" s="41"/>
      <c r="QCM1" s="41"/>
      <c r="QCN1" s="41"/>
      <c r="QCO1" s="41"/>
      <c r="QCP1" s="41"/>
      <c r="QCQ1" s="41"/>
      <c r="QCR1" s="41"/>
      <c r="QCS1" s="41"/>
      <c r="QCT1" s="41"/>
      <c r="QCU1" s="41"/>
      <c r="QCV1" s="41"/>
      <c r="QCW1" s="41"/>
      <c r="QCX1" s="41"/>
      <c r="QCY1" s="41"/>
      <c r="QCZ1" s="41"/>
      <c r="QDA1" s="41"/>
      <c r="QDB1" s="41"/>
      <c r="QDC1" s="41"/>
      <c r="QDD1" s="41"/>
      <c r="QDE1" s="41"/>
      <c r="QDF1" s="41"/>
      <c r="QDG1" s="41"/>
      <c r="QDH1" s="41"/>
      <c r="QDI1" s="41"/>
      <c r="QDJ1" s="41"/>
      <c r="QDK1" s="41"/>
      <c r="QDL1" s="41"/>
      <c r="QDM1" s="41"/>
      <c r="QDN1" s="41"/>
      <c r="QDO1" s="41"/>
      <c r="QDP1" s="41"/>
      <c r="QDQ1" s="41"/>
      <c r="QDR1" s="41"/>
      <c r="QDS1" s="41"/>
      <c r="QDT1" s="41"/>
      <c r="QDU1" s="41"/>
      <c r="QDV1" s="41"/>
      <c r="QDW1" s="41"/>
      <c r="QDX1" s="41"/>
      <c r="QDY1" s="41"/>
      <c r="QDZ1" s="41"/>
      <c r="QEA1" s="41"/>
      <c r="QEB1" s="41"/>
      <c r="QEC1" s="41"/>
      <c r="QED1" s="41"/>
      <c r="QEE1" s="41"/>
      <c r="QEF1" s="41"/>
      <c r="QEG1" s="41"/>
      <c r="QEH1" s="41"/>
      <c r="QEI1" s="41"/>
      <c r="QEJ1" s="41"/>
      <c r="QEK1" s="41"/>
      <c r="QEL1" s="41"/>
      <c r="QEM1" s="41"/>
      <c r="QEN1" s="41"/>
      <c r="QEO1" s="41"/>
      <c r="QEP1" s="41"/>
      <c r="QEQ1" s="41"/>
      <c r="QER1" s="41"/>
      <c r="QES1" s="41"/>
      <c r="QET1" s="41"/>
      <c r="QEU1" s="41"/>
      <c r="QEV1" s="41"/>
      <c r="QEW1" s="41"/>
      <c r="QEX1" s="41"/>
      <c r="QEY1" s="41"/>
      <c r="QEZ1" s="41"/>
      <c r="QFA1" s="41"/>
      <c r="QFB1" s="41"/>
      <c r="QFC1" s="41"/>
      <c r="QFD1" s="41"/>
      <c r="QFE1" s="41"/>
      <c r="QFF1" s="41"/>
      <c r="QFG1" s="41"/>
      <c r="QFH1" s="41"/>
      <c r="QFI1" s="41"/>
      <c r="QFJ1" s="41"/>
      <c r="QFK1" s="41"/>
      <c r="QFL1" s="41"/>
      <c r="QFM1" s="41"/>
      <c r="QFN1" s="41"/>
      <c r="QFO1" s="41"/>
      <c r="QFP1" s="41"/>
      <c r="QFQ1" s="41"/>
      <c r="QFR1" s="41"/>
      <c r="QFS1" s="41"/>
      <c r="QFT1" s="41"/>
      <c r="QFU1" s="41"/>
      <c r="QFV1" s="41"/>
      <c r="QFW1" s="41"/>
      <c r="QFX1" s="41"/>
      <c r="QFY1" s="41"/>
      <c r="QFZ1" s="41"/>
      <c r="QGA1" s="41"/>
      <c r="QGB1" s="41"/>
      <c r="QGC1" s="41"/>
      <c r="QGD1" s="41"/>
      <c r="QGE1" s="41"/>
      <c r="QGF1" s="41"/>
      <c r="QGG1" s="41"/>
      <c r="QGH1" s="41"/>
      <c r="QGI1" s="41"/>
      <c r="QGJ1" s="41"/>
      <c r="QGK1" s="41"/>
      <c r="QGL1" s="41"/>
      <c r="QGM1" s="41"/>
      <c r="QGN1" s="41"/>
      <c r="QGO1" s="41"/>
      <c r="QGP1" s="41"/>
      <c r="QGQ1" s="41"/>
      <c r="QGR1" s="41"/>
      <c r="QGS1" s="41"/>
      <c r="QGT1" s="41"/>
      <c r="QGU1" s="41"/>
      <c r="QGV1" s="41"/>
      <c r="QGW1" s="41"/>
      <c r="QGX1" s="41"/>
      <c r="QGY1" s="41"/>
      <c r="QGZ1" s="41"/>
      <c r="QHA1" s="41"/>
      <c r="QHB1" s="41"/>
      <c r="QHC1" s="41"/>
      <c r="QHD1" s="41"/>
      <c r="QHE1" s="41"/>
      <c r="QHF1" s="41"/>
      <c r="QHG1" s="41"/>
      <c r="QHH1" s="41"/>
      <c r="QHI1" s="41"/>
      <c r="QHJ1" s="41"/>
      <c r="QHK1" s="41"/>
      <c r="QHL1" s="41"/>
      <c r="QHM1" s="41"/>
      <c r="QHN1" s="41"/>
      <c r="QHO1" s="41"/>
      <c r="QHP1" s="41"/>
      <c r="QHQ1" s="41"/>
      <c r="QHR1" s="41"/>
      <c r="QHS1" s="41"/>
      <c r="QHT1" s="41"/>
      <c r="QHU1" s="41"/>
      <c r="QHV1" s="41"/>
      <c r="QHW1" s="41"/>
      <c r="QHX1" s="41"/>
      <c r="QHY1" s="41"/>
      <c r="QHZ1" s="41"/>
      <c r="QIA1" s="41"/>
      <c r="QIB1" s="41"/>
      <c r="QIC1" s="41"/>
      <c r="QID1" s="41"/>
      <c r="QIE1" s="41"/>
      <c r="QIF1" s="41"/>
      <c r="QIG1" s="41"/>
      <c r="QIH1" s="41"/>
      <c r="QII1" s="41"/>
      <c r="QIJ1" s="41"/>
      <c r="QIK1" s="41"/>
      <c r="QIL1" s="41"/>
      <c r="QIM1" s="41"/>
      <c r="QIN1" s="41"/>
      <c r="QIO1" s="41"/>
      <c r="QIP1" s="41"/>
      <c r="QIQ1" s="41"/>
      <c r="QIR1" s="41"/>
      <c r="QIS1" s="41"/>
      <c r="QIT1" s="41"/>
      <c r="QIU1" s="41"/>
      <c r="QIV1" s="41"/>
      <c r="QIW1" s="41"/>
      <c r="QIX1" s="41"/>
      <c r="QIY1" s="41"/>
      <c r="QIZ1" s="41"/>
      <c r="QJA1" s="41"/>
      <c r="QJB1" s="41"/>
      <c r="QJC1" s="41"/>
      <c r="QJD1" s="41"/>
      <c r="QJE1" s="41"/>
      <c r="QJF1" s="41"/>
      <c r="QJG1" s="41"/>
      <c r="QJH1" s="41"/>
      <c r="QJI1" s="41"/>
      <c r="QJJ1" s="41"/>
      <c r="QJK1" s="41"/>
      <c r="QJL1" s="41"/>
      <c r="QJM1" s="41"/>
      <c r="QJN1" s="41"/>
      <c r="QJO1" s="41"/>
      <c r="QJP1" s="41"/>
      <c r="QJQ1" s="41"/>
      <c r="QJR1" s="41"/>
      <c r="QJS1" s="41"/>
      <c r="QJT1" s="41"/>
      <c r="QJU1" s="41"/>
      <c r="QJV1" s="41"/>
      <c r="QJW1" s="41"/>
      <c r="QJX1" s="41"/>
      <c r="QJY1" s="41"/>
      <c r="QJZ1" s="41"/>
      <c r="QKA1" s="41"/>
      <c r="QKB1" s="41"/>
      <c r="QKC1" s="41"/>
      <c r="QKD1" s="41"/>
      <c r="QKE1" s="41"/>
      <c r="QKF1" s="41"/>
      <c r="QKG1" s="41"/>
      <c r="QKH1" s="41"/>
      <c r="QKI1" s="41"/>
      <c r="QKJ1" s="41"/>
      <c r="QKK1" s="41"/>
      <c r="QKL1" s="41"/>
      <c r="QKM1" s="41"/>
      <c r="QKN1" s="41"/>
      <c r="QKO1" s="41"/>
      <c r="QKP1" s="41"/>
      <c r="QKQ1" s="41"/>
      <c r="QKR1" s="41"/>
      <c r="QKS1" s="41"/>
      <c r="QKT1" s="41"/>
      <c r="QKU1" s="41"/>
      <c r="QKV1" s="41"/>
      <c r="QKW1" s="41"/>
      <c r="QKX1" s="41"/>
      <c r="QKY1" s="41"/>
      <c r="QKZ1" s="41"/>
      <c r="QLA1" s="41"/>
      <c r="QLB1" s="41"/>
      <c r="QLC1" s="41"/>
      <c r="QLD1" s="41"/>
      <c r="QLE1" s="41"/>
      <c r="QLF1" s="41"/>
      <c r="QLG1" s="41"/>
      <c r="QLH1" s="41"/>
      <c r="QLI1" s="41"/>
      <c r="QLJ1" s="41"/>
      <c r="QLK1" s="41"/>
      <c r="QLL1" s="41"/>
      <c r="QLM1" s="41"/>
      <c r="QLN1" s="41"/>
      <c r="QLO1" s="41"/>
      <c r="QLP1" s="41"/>
      <c r="QLQ1" s="41"/>
      <c r="QLR1" s="41"/>
      <c r="QLS1" s="41"/>
      <c r="QLT1" s="41"/>
      <c r="QLU1" s="41"/>
      <c r="QLV1" s="41"/>
      <c r="QLW1" s="41"/>
      <c r="QLX1" s="41"/>
      <c r="QLY1" s="41"/>
      <c r="QLZ1" s="41"/>
      <c r="QMA1" s="41"/>
      <c r="QMB1" s="41"/>
      <c r="QMC1" s="41"/>
      <c r="QMD1" s="41"/>
      <c r="QME1" s="41"/>
      <c r="QMF1" s="41"/>
      <c r="QMG1" s="41"/>
      <c r="QMH1" s="41"/>
      <c r="QMI1" s="41"/>
      <c r="QMJ1" s="41"/>
      <c r="QMK1" s="41"/>
      <c r="QML1" s="41"/>
      <c r="QMM1" s="41"/>
      <c r="QMN1" s="41"/>
      <c r="QMO1" s="41"/>
      <c r="QMP1" s="41"/>
      <c r="QMQ1" s="41"/>
      <c r="QMR1" s="41"/>
      <c r="QMS1" s="41"/>
      <c r="QMT1" s="41"/>
      <c r="QMU1" s="41"/>
      <c r="QMV1" s="41"/>
      <c r="QMW1" s="41"/>
      <c r="QMX1" s="41"/>
      <c r="QMY1" s="41"/>
      <c r="QMZ1" s="41"/>
      <c r="QNA1" s="41"/>
      <c r="QNB1" s="41"/>
      <c r="QNC1" s="41"/>
      <c r="QND1" s="41"/>
      <c r="QNE1" s="41"/>
      <c r="QNF1" s="41"/>
      <c r="QNG1" s="41"/>
      <c r="QNH1" s="41"/>
      <c r="QNI1" s="41"/>
      <c r="QNJ1" s="41"/>
      <c r="QNK1" s="41"/>
      <c r="QNL1" s="41"/>
      <c r="QNM1" s="41"/>
      <c r="QNN1" s="41"/>
      <c r="QNO1" s="41"/>
      <c r="QNP1" s="41"/>
      <c r="QNQ1" s="41"/>
      <c r="QNR1" s="41"/>
      <c r="QNS1" s="41"/>
      <c r="QNT1" s="41"/>
      <c r="QNU1" s="41"/>
      <c r="QNV1" s="41"/>
      <c r="QNW1" s="41"/>
      <c r="QNX1" s="41"/>
      <c r="QNY1" s="41"/>
      <c r="QNZ1" s="41"/>
      <c r="QOA1" s="41"/>
      <c r="QOB1" s="41"/>
      <c r="QOC1" s="41"/>
      <c r="QOD1" s="41"/>
      <c r="QOE1" s="41"/>
      <c r="QOF1" s="41"/>
      <c r="QOG1" s="41"/>
      <c r="QOH1" s="41"/>
      <c r="QOI1" s="41"/>
      <c r="QOJ1" s="41"/>
      <c r="QOK1" s="41"/>
      <c r="QOL1" s="41"/>
      <c r="QOM1" s="41"/>
      <c r="QON1" s="41"/>
      <c r="QOO1" s="41"/>
      <c r="QOP1" s="41"/>
      <c r="QOQ1" s="41"/>
      <c r="QOR1" s="41"/>
      <c r="QOS1" s="41"/>
      <c r="QOT1" s="41"/>
      <c r="QOU1" s="41"/>
      <c r="QOV1" s="41"/>
      <c r="QOW1" s="41"/>
      <c r="QOX1" s="41"/>
      <c r="QOY1" s="41"/>
      <c r="QOZ1" s="41"/>
      <c r="QPA1" s="41"/>
      <c r="QPB1" s="41"/>
      <c r="QPC1" s="41"/>
      <c r="QPD1" s="41"/>
      <c r="QPE1" s="41"/>
      <c r="QPF1" s="41"/>
      <c r="QPG1" s="41"/>
      <c r="QPH1" s="41"/>
      <c r="QPI1" s="41"/>
      <c r="QPJ1" s="41"/>
      <c r="QPK1" s="41"/>
      <c r="QPL1" s="41"/>
      <c r="QPM1" s="41"/>
      <c r="QPN1" s="41"/>
      <c r="QPO1" s="41"/>
      <c r="QPP1" s="41"/>
      <c r="QPQ1" s="41"/>
      <c r="QPR1" s="41"/>
      <c r="QPS1" s="41"/>
      <c r="QPT1" s="41"/>
      <c r="QPU1" s="41"/>
      <c r="QPV1" s="41"/>
      <c r="QPW1" s="41"/>
      <c r="QPX1" s="41"/>
      <c r="QPY1" s="41"/>
      <c r="QPZ1" s="41"/>
      <c r="QQA1" s="41"/>
      <c r="QQB1" s="41"/>
      <c r="QQC1" s="41"/>
      <c r="QQD1" s="41"/>
      <c r="QQE1" s="41"/>
      <c r="QQF1" s="41"/>
      <c r="QQG1" s="41"/>
      <c r="QQH1" s="41"/>
      <c r="QQI1" s="41"/>
      <c r="QQJ1" s="41"/>
      <c r="QQK1" s="41"/>
      <c r="QQL1" s="41"/>
      <c r="QQM1" s="41"/>
      <c r="QQN1" s="41"/>
      <c r="QQO1" s="41"/>
      <c r="QQP1" s="41"/>
      <c r="QQQ1" s="41"/>
      <c r="QQR1" s="41"/>
      <c r="QQS1" s="41"/>
      <c r="QQT1" s="41"/>
      <c r="QQU1" s="41"/>
      <c r="QQV1" s="41"/>
      <c r="QQW1" s="41"/>
      <c r="QQX1" s="41"/>
      <c r="QQY1" s="41"/>
      <c r="QQZ1" s="41"/>
      <c r="QRA1" s="41"/>
      <c r="QRB1" s="41"/>
      <c r="QRC1" s="41"/>
      <c r="QRD1" s="41"/>
      <c r="QRE1" s="41"/>
      <c r="QRF1" s="41"/>
      <c r="QRG1" s="41"/>
      <c r="QRH1" s="41"/>
      <c r="QRI1" s="41"/>
      <c r="QRJ1" s="41"/>
      <c r="QRK1" s="41"/>
      <c r="QRL1" s="41"/>
      <c r="QRM1" s="41"/>
      <c r="QRN1" s="41"/>
      <c r="QRO1" s="41"/>
      <c r="QRP1" s="41"/>
      <c r="QRQ1" s="41"/>
      <c r="QRR1" s="41"/>
      <c r="QRS1" s="41"/>
      <c r="QRT1" s="41"/>
      <c r="QRU1" s="41"/>
      <c r="QRV1" s="41"/>
      <c r="QRW1" s="41"/>
      <c r="QRX1" s="41"/>
      <c r="QRY1" s="41"/>
      <c r="QRZ1" s="41"/>
      <c r="QSA1" s="41"/>
      <c r="QSB1" s="41"/>
      <c r="QSC1" s="41"/>
      <c r="QSD1" s="41"/>
      <c r="QSE1" s="41"/>
      <c r="QSF1" s="41"/>
      <c r="QSG1" s="41"/>
      <c r="QSH1" s="41"/>
      <c r="QSI1" s="41"/>
      <c r="QSJ1" s="41"/>
      <c r="QSK1" s="41"/>
      <c r="QSL1" s="41"/>
      <c r="QSM1" s="41"/>
      <c r="QSN1" s="41"/>
      <c r="QSO1" s="41"/>
      <c r="QSP1" s="41"/>
      <c r="QSQ1" s="41"/>
      <c r="QSR1" s="41"/>
      <c r="QSS1" s="41"/>
      <c r="QST1" s="41"/>
      <c r="QSU1" s="41"/>
      <c r="QSV1" s="41"/>
      <c r="QSW1" s="41"/>
      <c r="QSX1" s="41"/>
      <c r="QSY1" s="41"/>
      <c r="QSZ1" s="41"/>
      <c r="QTA1" s="41"/>
      <c r="QTB1" s="41"/>
      <c r="QTC1" s="41"/>
      <c r="QTD1" s="41"/>
      <c r="QTE1" s="41"/>
      <c r="QTF1" s="41"/>
      <c r="QTG1" s="41"/>
      <c r="QTH1" s="41"/>
      <c r="QTI1" s="41"/>
      <c r="QTJ1" s="41"/>
      <c r="QTK1" s="41"/>
      <c r="QTL1" s="41"/>
      <c r="QTM1" s="41"/>
      <c r="QTN1" s="41"/>
      <c r="QTO1" s="41"/>
      <c r="QTP1" s="41"/>
      <c r="QTQ1" s="41"/>
      <c r="QTR1" s="41"/>
      <c r="QTS1" s="41"/>
      <c r="QTT1" s="41"/>
      <c r="QTU1" s="41"/>
      <c r="QTV1" s="41"/>
      <c r="QTW1" s="41"/>
      <c r="QTX1" s="41"/>
      <c r="QTY1" s="41"/>
      <c r="QTZ1" s="41"/>
      <c r="QUA1" s="41"/>
      <c r="QUB1" s="41"/>
      <c r="QUC1" s="41"/>
      <c r="QUD1" s="41"/>
      <c r="QUE1" s="41"/>
      <c r="QUF1" s="41"/>
      <c r="QUG1" s="41"/>
      <c r="QUH1" s="41"/>
      <c r="QUI1" s="41"/>
      <c r="QUJ1" s="41"/>
      <c r="QUK1" s="41"/>
      <c r="QUL1" s="41"/>
      <c r="QUM1" s="41"/>
      <c r="QUN1" s="41"/>
      <c r="QUO1" s="41"/>
      <c r="QUP1" s="41"/>
      <c r="QUQ1" s="41"/>
      <c r="QUR1" s="41"/>
      <c r="QUS1" s="41"/>
      <c r="QUT1" s="41"/>
      <c r="QUU1" s="41"/>
      <c r="QUV1" s="41"/>
      <c r="QUW1" s="41"/>
      <c r="QUX1" s="41"/>
      <c r="QUY1" s="41"/>
      <c r="QUZ1" s="41"/>
      <c r="QVA1" s="41"/>
      <c r="QVB1" s="41"/>
      <c r="QVC1" s="41"/>
      <c r="QVD1" s="41"/>
      <c r="QVE1" s="41"/>
      <c r="QVF1" s="41"/>
      <c r="QVG1" s="41"/>
      <c r="QVH1" s="41"/>
      <c r="QVI1" s="41"/>
      <c r="QVJ1" s="41"/>
      <c r="QVK1" s="41"/>
      <c r="QVL1" s="41"/>
      <c r="QVM1" s="41"/>
      <c r="QVN1" s="41"/>
      <c r="QVO1" s="41"/>
      <c r="QVP1" s="41"/>
      <c r="QVQ1" s="41"/>
      <c r="QVR1" s="41"/>
      <c r="QVS1" s="41"/>
      <c r="QVT1" s="41"/>
      <c r="QVU1" s="41"/>
      <c r="QVV1" s="41"/>
      <c r="QVW1" s="41"/>
      <c r="QVX1" s="41"/>
      <c r="QVY1" s="41"/>
      <c r="QVZ1" s="41"/>
      <c r="QWA1" s="41"/>
      <c r="QWB1" s="41"/>
      <c r="QWC1" s="41"/>
      <c r="QWD1" s="41"/>
      <c r="QWE1" s="41"/>
      <c r="QWF1" s="41"/>
      <c r="QWG1" s="41"/>
      <c r="QWH1" s="41"/>
      <c r="QWI1" s="41"/>
      <c r="QWJ1" s="41"/>
      <c r="QWK1" s="41"/>
      <c r="QWL1" s="41"/>
      <c r="QWM1" s="41"/>
      <c r="QWN1" s="41"/>
      <c r="QWO1" s="41"/>
      <c r="QWP1" s="41"/>
      <c r="QWQ1" s="41"/>
      <c r="QWR1" s="41"/>
      <c r="QWS1" s="41"/>
      <c r="QWT1" s="41"/>
      <c r="QWU1" s="41"/>
      <c r="QWV1" s="41"/>
      <c r="QWW1" s="41"/>
      <c r="QWX1" s="41"/>
      <c r="QWY1" s="41"/>
      <c r="QWZ1" s="41"/>
      <c r="QXA1" s="41"/>
      <c r="QXB1" s="41"/>
      <c r="QXC1" s="41"/>
      <c r="QXD1" s="41"/>
      <c r="QXE1" s="41"/>
      <c r="QXF1" s="41"/>
      <c r="QXG1" s="41"/>
      <c r="QXH1" s="41"/>
      <c r="QXI1" s="41"/>
      <c r="QXJ1" s="41"/>
      <c r="QXK1" s="41"/>
      <c r="QXL1" s="41"/>
      <c r="QXM1" s="41"/>
      <c r="QXN1" s="41"/>
      <c r="QXO1" s="41"/>
      <c r="QXP1" s="41"/>
      <c r="QXQ1" s="41"/>
      <c r="QXR1" s="41"/>
      <c r="QXS1" s="41"/>
      <c r="QXT1" s="41"/>
      <c r="QXU1" s="41"/>
      <c r="QXV1" s="41"/>
      <c r="QXW1" s="41"/>
      <c r="QXX1" s="41"/>
      <c r="QXY1" s="41"/>
      <c r="QXZ1" s="41"/>
      <c r="QYA1" s="41"/>
      <c r="QYB1" s="41"/>
      <c r="QYC1" s="41"/>
      <c r="QYD1" s="41"/>
      <c r="QYE1" s="41"/>
      <c r="QYF1" s="41"/>
      <c r="QYG1" s="41"/>
      <c r="QYH1" s="41"/>
      <c r="QYI1" s="41"/>
      <c r="QYJ1" s="41"/>
      <c r="QYK1" s="41"/>
      <c r="QYL1" s="41"/>
      <c r="QYM1" s="41"/>
      <c r="QYN1" s="41"/>
      <c r="QYO1" s="41"/>
      <c r="QYP1" s="41"/>
      <c r="QYQ1" s="41"/>
      <c r="QYR1" s="41"/>
      <c r="QYS1" s="41"/>
      <c r="QYT1" s="41"/>
      <c r="QYU1" s="41"/>
      <c r="QYV1" s="41"/>
      <c r="QYW1" s="41"/>
      <c r="QYX1" s="41"/>
      <c r="QYY1" s="41"/>
      <c r="QYZ1" s="41"/>
      <c r="QZA1" s="41"/>
      <c r="QZB1" s="41"/>
      <c r="QZC1" s="41"/>
      <c r="QZD1" s="41"/>
      <c r="QZE1" s="41"/>
      <c r="QZF1" s="41"/>
      <c r="QZG1" s="41"/>
      <c r="QZH1" s="41"/>
      <c r="QZI1" s="41"/>
      <c r="QZJ1" s="41"/>
      <c r="QZK1" s="41"/>
      <c r="QZL1" s="41"/>
      <c r="QZM1" s="41"/>
      <c r="QZN1" s="41"/>
      <c r="QZO1" s="41"/>
      <c r="QZP1" s="41"/>
      <c r="QZQ1" s="41"/>
      <c r="QZR1" s="41"/>
      <c r="QZS1" s="41"/>
      <c r="QZT1" s="41"/>
      <c r="QZU1" s="41"/>
      <c r="QZV1" s="41"/>
      <c r="QZW1" s="41"/>
      <c r="QZX1" s="41"/>
      <c r="QZY1" s="41"/>
      <c r="QZZ1" s="41"/>
      <c r="RAA1" s="41"/>
      <c r="RAB1" s="41"/>
      <c r="RAC1" s="41"/>
      <c r="RAD1" s="41"/>
      <c r="RAE1" s="41"/>
      <c r="RAF1" s="41"/>
      <c r="RAG1" s="41"/>
      <c r="RAH1" s="41"/>
      <c r="RAI1" s="41"/>
      <c r="RAJ1" s="41"/>
      <c r="RAK1" s="41"/>
      <c r="RAL1" s="41"/>
      <c r="RAM1" s="41"/>
      <c r="RAN1" s="41"/>
      <c r="RAO1" s="41"/>
      <c r="RAP1" s="41"/>
      <c r="RAQ1" s="41"/>
      <c r="RAR1" s="41"/>
      <c r="RAS1" s="41"/>
      <c r="RAT1" s="41"/>
      <c r="RAU1" s="41"/>
      <c r="RAV1" s="41"/>
      <c r="RAW1" s="41"/>
      <c r="RAX1" s="41"/>
      <c r="RAY1" s="41"/>
      <c r="RAZ1" s="41"/>
      <c r="RBA1" s="41"/>
      <c r="RBB1" s="41"/>
      <c r="RBC1" s="41"/>
      <c r="RBD1" s="41"/>
      <c r="RBE1" s="41"/>
      <c r="RBF1" s="41"/>
      <c r="RBG1" s="41"/>
      <c r="RBH1" s="41"/>
      <c r="RBI1" s="41"/>
      <c r="RBJ1" s="41"/>
      <c r="RBK1" s="41"/>
      <c r="RBL1" s="41"/>
      <c r="RBM1" s="41"/>
      <c r="RBN1" s="41"/>
      <c r="RBO1" s="41"/>
      <c r="RBP1" s="41"/>
      <c r="RBQ1" s="41"/>
      <c r="RBR1" s="41"/>
      <c r="RBS1" s="41"/>
      <c r="RBT1" s="41"/>
      <c r="RBU1" s="41"/>
      <c r="RBV1" s="41"/>
      <c r="RBW1" s="41"/>
      <c r="RBX1" s="41"/>
      <c r="RBY1" s="41"/>
      <c r="RBZ1" s="41"/>
      <c r="RCA1" s="41"/>
      <c r="RCB1" s="41"/>
      <c r="RCC1" s="41"/>
      <c r="RCD1" s="41"/>
      <c r="RCE1" s="41"/>
      <c r="RCF1" s="41"/>
      <c r="RCG1" s="41"/>
      <c r="RCH1" s="41"/>
      <c r="RCI1" s="41"/>
      <c r="RCJ1" s="41"/>
      <c r="RCK1" s="41"/>
      <c r="RCL1" s="41"/>
      <c r="RCM1" s="41"/>
      <c r="RCN1" s="41"/>
      <c r="RCO1" s="41"/>
      <c r="RCP1" s="41"/>
      <c r="RCQ1" s="41"/>
      <c r="RCR1" s="41"/>
      <c r="RCS1" s="41"/>
      <c r="RCT1" s="41"/>
      <c r="RCU1" s="41"/>
      <c r="RCV1" s="41"/>
      <c r="RCW1" s="41"/>
      <c r="RCX1" s="41"/>
      <c r="RCY1" s="41"/>
      <c r="RCZ1" s="41"/>
      <c r="RDA1" s="41"/>
      <c r="RDB1" s="41"/>
      <c r="RDC1" s="41"/>
      <c r="RDD1" s="41"/>
      <c r="RDE1" s="41"/>
      <c r="RDF1" s="41"/>
      <c r="RDG1" s="41"/>
      <c r="RDH1" s="41"/>
      <c r="RDI1" s="41"/>
      <c r="RDJ1" s="41"/>
      <c r="RDK1" s="41"/>
      <c r="RDL1" s="41"/>
      <c r="RDM1" s="41"/>
      <c r="RDN1" s="41"/>
      <c r="RDO1" s="41"/>
      <c r="RDP1" s="41"/>
      <c r="RDQ1" s="41"/>
      <c r="RDR1" s="41"/>
      <c r="RDS1" s="41"/>
      <c r="RDT1" s="41"/>
      <c r="RDU1" s="41"/>
      <c r="RDV1" s="41"/>
      <c r="RDW1" s="41"/>
      <c r="RDX1" s="41"/>
      <c r="RDY1" s="41"/>
      <c r="RDZ1" s="41"/>
      <c r="REA1" s="41"/>
      <c r="REB1" s="41"/>
      <c r="REC1" s="41"/>
      <c r="RED1" s="41"/>
      <c r="REE1" s="41"/>
      <c r="REF1" s="41"/>
      <c r="REG1" s="41"/>
      <c r="REH1" s="41"/>
      <c r="REI1" s="41"/>
      <c r="REJ1" s="41"/>
      <c r="REK1" s="41"/>
      <c r="REL1" s="41"/>
      <c r="REM1" s="41"/>
      <c r="REN1" s="41"/>
      <c r="REO1" s="41"/>
      <c r="REP1" s="41"/>
      <c r="REQ1" s="41"/>
      <c r="RER1" s="41"/>
      <c r="RES1" s="41"/>
      <c r="RET1" s="41"/>
      <c r="REU1" s="41"/>
      <c r="REV1" s="41"/>
      <c r="REW1" s="41"/>
      <c r="REX1" s="41"/>
      <c r="REY1" s="41"/>
      <c r="REZ1" s="41"/>
      <c r="RFA1" s="41"/>
      <c r="RFB1" s="41"/>
      <c r="RFC1" s="41"/>
      <c r="RFD1" s="41"/>
      <c r="RFE1" s="41"/>
      <c r="RFF1" s="41"/>
      <c r="RFG1" s="41"/>
      <c r="RFH1" s="41"/>
      <c r="RFI1" s="41"/>
      <c r="RFJ1" s="41"/>
      <c r="RFK1" s="41"/>
      <c r="RFL1" s="41"/>
      <c r="RFM1" s="41"/>
      <c r="RFN1" s="41"/>
      <c r="RFO1" s="41"/>
      <c r="RFP1" s="41"/>
      <c r="RFQ1" s="41"/>
      <c r="RFR1" s="41"/>
      <c r="RFS1" s="41"/>
      <c r="RFT1" s="41"/>
      <c r="RFU1" s="41"/>
      <c r="RFV1" s="41"/>
      <c r="RFW1" s="41"/>
      <c r="RFX1" s="41"/>
      <c r="RFY1" s="41"/>
      <c r="RFZ1" s="41"/>
      <c r="RGA1" s="41"/>
      <c r="RGB1" s="41"/>
      <c r="RGC1" s="41"/>
      <c r="RGD1" s="41"/>
      <c r="RGE1" s="41"/>
      <c r="RGF1" s="41"/>
      <c r="RGG1" s="41"/>
      <c r="RGH1" s="41"/>
      <c r="RGI1" s="41"/>
      <c r="RGJ1" s="41"/>
      <c r="RGK1" s="41"/>
      <c r="RGL1" s="41"/>
      <c r="RGM1" s="41"/>
      <c r="RGN1" s="41"/>
      <c r="RGO1" s="41"/>
      <c r="RGP1" s="41"/>
      <c r="RGQ1" s="41"/>
      <c r="RGR1" s="41"/>
      <c r="RGS1" s="41"/>
      <c r="RGT1" s="41"/>
      <c r="RGU1" s="41"/>
      <c r="RGV1" s="41"/>
      <c r="RGW1" s="41"/>
      <c r="RGX1" s="41"/>
      <c r="RGY1" s="41"/>
      <c r="RGZ1" s="41"/>
      <c r="RHA1" s="41"/>
      <c r="RHB1" s="41"/>
      <c r="RHC1" s="41"/>
      <c r="RHD1" s="41"/>
      <c r="RHE1" s="41"/>
      <c r="RHF1" s="41"/>
      <c r="RHG1" s="41"/>
      <c r="RHH1" s="41"/>
      <c r="RHI1" s="41"/>
      <c r="RHJ1" s="41"/>
      <c r="RHK1" s="41"/>
      <c r="RHL1" s="41"/>
      <c r="RHM1" s="41"/>
      <c r="RHN1" s="41"/>
      <c r="RHO1" s="41"/>
      <c r="RHP1" s="41"/>
      <c r="RHQ1" s="41"/>
      <c r="RHR1" s="41"/>
      <c r="RHS1" s="41"/>
      <c r="RHT1" s="41"/>
      <c r="RHU1" s="41"/>
      <c r="RHV1" s="41"/>
      <c r="RHW1" s="41"/>
      <c r="RHX1" s="41"/>
      <c r="RHY1" s="41"/>
      <c r="RHZ1" s="41"/>
      <c r="RIA1" s="41"/>
      <c r="RIB1" s="41"/>
      <c r="RIC1" s="41"/>
      <c r="RID1" s="41"/>
      <c r="RIE1" s="41"/>
      <c r="RIF1" s="41"/>
      <c r="RIG1" s="41"/>
      <c r="RIH1" s="41"/>
      <c r="RII1" s="41"/>
      <c r="RIJ1" s="41"/>
      <c r="RIK1" s="41"/>
      <c r="RIL1" s="41"/>
      <c r="RIM1" s="41"/>
      <c r="RIN1" s="41"/>
      <c r="RIO1" s="41"/>
      <c r="RIP1" s="41"/>
      <c r="RIQ1" s="41"/>
      <c r="RIR1" s="41"/>
      <c r="RIS1" s="41"/>
      <c r="RIT1" s="41"/>
      <c r="RIU1" s="41"/>
      <c r="RIV1" s="41"/>
      <c r="RIW1" s="41"/>
      <c r="RIX1" s="41"/>
      <c r="RIY1" s="41"/>
      <c r="RIZ1" s="41"/>
      <c r="RJA1" s="41"/>
      <c r="RJB1" s="41"/>
      <c r="RJC1" s="41"/>
      <c r="RJD1" s="41"/>
      <c r="RJE1" s="41"/>
      <c r="RJF1" s="41"/>
      <c r="RJG1" s="41"/>
      <c r="RJH1" s="41"/>
      <c r="RJI1" s="41"/>
      <c r="RJJ1" s="41"/>
      <c r="RJK1" s="41"/>
      <c r="RJL1" s="41"/>
      <c r="RJM1" s="41"/>
      <c r="RJN1" s="41"/>
      <c r="RJO1" s="41"/>
      <c r="RJP1" s="41"/>
      <c r="RJQ1" s="41"/>
      <c r="RJR1" s="41"/>
      <c r="RJS1" s="41"/>
      <c r="RJT1" s="41"/>
      <c r="RJU1" s="41"/>
      <c r="RJV1" s="41"/>
      <c r="RJW1" s="41"/>
      <c r="RJX1" s="41"/>
      <c r="RJY1" s="41"/>
      <c r="RJZ1" s="41"/>
      <c r="RKA1" s="41"/>
      <c r="RKB1" s="41"/>
      <c r="RKC1" s="41"/>
      <c r="RKD1" s="41"/>
      <c r="RKE1" s="41"/>
      <c r="RKF1" s="41"/>
      <c r="RKG1" s="41"/>
      <c r="RKH1" s="41"/>
      <c r="RKI1" s="41"/>
      <c r="RKJ1" s="41"/>
      <c r="RKK1" s="41"/>
      <c r="RKL1" s="41"/>
      <c r="RKM1" s="41"/>
      <c r="RKN1" s="41"/>
      <c r="RKO1" s="41"/>
      <c r="RKP1" s="41"/>
      <c r="RKQ1" s="41"/>
      <c r="RKR1" s="41"/>
      <c r="RKS1" s="41"/>
      <c r="RKT1" s="41"/>
      <c r="RKU1" s="41"/>
      <c r="RKV1" s="41"/>
      <c r="RKW1" s="41"/>
      <c r="RKX1" s="41"/>
      <c r="RKY1" s="41"/>
      <c r="RKZ1" s="41"/>
      <c r="RLA1" s="41"/>
      <c r="RLB1" s="41"/>
      <c r="RLC1" s="41"/>
      <c r="RLD1" s="41"/>
      <c r="RLE1" s="41"/>
      <c r="RLF1" s="41"/>
      <c r="RLG1" s="41"/>
      <c r="RLH1" s="41"/>
      <c r="RLI1" s="41"/>
      <c r="RLJ1" s="41"/>
      <c r="RLK1" s="41"/>
      <c r="RLL1" s="41"/>
      <c r="RLM1" s="41"/>
      <c r="RLN1" s="41"/>
      <c r="RLO1" s="41"/>
      <c r="RLP1" s="41"/>
      <c r="RLQ1" s="41"/>
      <c r="RLR1" s="41"/>
      <c r="RLS1" s="41"/>
      <c r="RLT1" s="41"/>
      <c r="RLU1" s="41"/>
      <c r="RLV1" s="41"/>
      <c r="RLW1" s="41"/>
      <c r="RLX1" s="41"/>
      <c r="RLY1" s="41"/>
      <c r="RLZ1" s="41"/>
      <c r="RMA1" s="41"/>
      <c r="RMB1" s="41"/>
      <c r="RMC1" s="41"/>
      <c r="RMD1" s="41"/>
      <c r="RME1" s="41"/>
      <c r="RMF1" s="41"/>
      <c r="RMG1" s="41"/>
      <c r="RMH1" s="41"/>
      <c r="RMI1" s="41"/>
      <c r="RMJ1" s="41"/>
      <c r="RMK1" s="41"/>
      <c r="RML1" s="41"/>
      <c r="RMM1" s="41"/>
      <c r="RMN1" s="41"/>
      <c r="RMO1" s="41"/>
      <c r="RMP1" s="41"/>
      <c r="RMQ1" s="41"/>
      <c r="RMR1" s="41"/>
      <c r="RMS1" s="41"/>
      <c r="RMT1" s="41"/>
      <c r="RMU1" s="41"/>
      <c r="RMV1" s="41"/>
      <c r="RMW1" s="41"/>
      <c r="RMX1" s="41"/>
      <c r="RMY1" s="41"/>
      <c r="RMZ1" s="41"/>
      <c r="RNA1" s="41"/>
      <c r="RNB1" s="41"/>
      <c r="RNC1" s="41"/>
      <c r="RND1" s="41"/>
      <c r="RNE1" s="41"/>
      <c r="RNF1" s="41"/>
      <c r="RNG1" s="41"/>
      <c r="RNH1" s="41"/>
      <c r="RNI1" s="41"/>
      <c r="RNJ1" s="41"/>
      <c r="RNK1" s="41"/>
      <c r="RNL1" s="41"/>
      <c r="RNM1" s="41"/>
      <c r="RNN1" s="41"/>
      <c r="RNO1" s="41"/>
      <c r="RNP1" s="41"/>
      <c r="RNQ1" s="41"/>
      <c r="RNR1" s="41"/>
      <c r="RNS1" s="41"/>
      <c r="RNT1" s="41"/>
      <c r="RNU1" s="41"/>
      <c r="RNV1" s="41"/>
      <c r="RNW1" s="41"/>
      <c r="RNX1" s="41"/>
      <c r="RNY1" s="41"/>
      <c r="RNZ1" s="41"/>
      <c r="ROA1" s="41"/>
      <c r="ROB1" s="41"/>
      <c r="ROC1" s="41"/>
      <c r="ROD1" s="41"/>
      <c r="ROE1" s="41"/>
      <c r="ROF1" s="41"/>
      <c r="ROG1" s="41"/>
      <c r="ROH1" s="41"/>
      <c r="ROI1" s="41"/>
      <c r="ROJ1" s="41"/>
      <c r="ROK1" s="41"/>
      <c r="ROL1" s="41"/>
      <c r="ROM1" s="41"/>
      <c r="RON1" s="41"/>
      <c r="ROO1" s="41"/>
      <c r="ROP1" s="41"/>
      <c r="ROQ1" s="41"/>
      <c r="ROR1" s="41"/>
      <c r="ROS1" s="41"/>
      <c r="ROT1" s="41"/>
      <c r="ROU1" s="41"/>
      <c r="ROV1" s="41"/>
      <c r="ROW1" s="41"/>
      <c r="ROX1" s="41"/>
      <c r="ROY1" s="41"/>
      <c r="ROZ1" s="41"/>
      <c r="RPA1" s="41"/>
      <c r="RPB1" s="41"/>
      <c r="RPC1" s="41"/>
      <c r="RPD1" s="41"/>
      <c r="RPE1" s="41"/>
      <c r="RPF1" s="41"/>
      <c r="RPG1" s="41"/>
      <c r="RPH1" s="41"/>
      <c r="RPI1" s="41"/>
      <c r="RPJ1" s="41"/>
      <c r="RPK1" s="41"/>
      <c r="RPL1" s="41"/>
      <c r="RPM1" s="41"/>
      <c r="RPN1" s="41"/>
      <c r="RPO1" s="41"/>
      <c r="RPP1" s="41"/>
      <c r="RPQ1" s="41"/>
      <c r="RPR1" s="41"/>
      <c r="RPS1" s="41"/>
      <c r="RPT1" s="41"/>
      <c r="RPU1" s="41"/>
      <c r="RPV1" s="41"/>
      <c r="RPW1" s="41"/>
      <c r="RPX1" s="41"/>
      <c r="RPY1" s="41"/>
      <c r="RPZ1" s="41"/>
      <c r="RQA1" s="41"/>
      <c r="RQB1" s="41"/>
      <c r="RQC1" s="41"/>
      <c r="RQD1" s="41"/>
      <c r="RQE1" s="41"/>
      <c r="RQF1" s="41"/>
      <c r="RQG1" s="41"/>
      <c r="RQH1" s="41"/>
      <c r="RQI1" s="41"/>
      <c r="RQJ1" s="41"/>
      <c r="RQK1" s="41"/>
      <c r="RQL1" s="41"/>
      <c r="RQM1" s="41"/>
      <c r="RQN1" s="41"/>
      <c r="RQO1" s="41"/>
      <c r="RQP1" s="41"/>
      <c r="RQQ1" s="41"/>
      <c r="RQR1" s="41"/>
      <c r="RQS1" s="41"/>
      <c r="RQT1" s="41"/>
      <c r="RQU1" s="41"/>
      <c r="RQV1" s="41"/>
      <c r="RQW1" s="41"/>
      <c r="RQX1" s="41"/>
      <c r="RQY1" s="41"/>
      <c r="RQZ1" s="41"/>
      <c r="RRA1" s="41"/>
      <c r="RRB1" s="41"/>
      <c r="RRC1" s="41"/>
      <c r="RRD1" s="41"/>
      <c r="RRE1" s="41"/>
      <c r="RRF1" s="41"/>
      <c r="RRG1" s="41"/>
      <c r="RRH1" s="41"/>
      <c r="RRI1" s="41"/>
      <c r="RRJ1" s="41"/>
      <c r="RRK1" s="41"/>
      <c r="RRL1" s="41"/>
      <c r="RRM1" s="41"/>
      <c r="RRN1" s="41"/>
      <c r="RRO1" s="41"/>
      <c r="RRP1" s="41"/>
      <c r="RRQ1" s="41"/>
      <c r="RRR1" s="41"/>
      <c r="RRS1" s="41"/>
      <c r="RRT1" s="41"/>
      <c r="RRU1" s="41"/>
      <c r="RRV1" s="41"/>
      <c r="RRW1" s="41"/>
      <c r="RRX1" s="41"/>
      <c r="RRY1" s="41"/>
      <c r="RRZ1" s="41"/>
      <c r="RSA1" s="41"/>
      <c r="RSB1" s="41"/>
      <c r="RSC1" s="41"/>
      <c r="RSD1" s="41"/>
      <c r="RSE1" s="41"/>
      <c r="RSF1" s="41"/>
      <c r="RSG1" s="41"/>
      <c r="RSH1" s="41"/>
      <c r="RSI1" s="41"/>
      <c r="RSJ1" s="41"/>
      <c r="RSK1" s="41"/>
      <c r="RSL1" s="41"/>
      <c r="RSM1" s="41"/>
      <c r="RSN1" s="41"/>
      <c r="RSO1" s="41"/>
      <c r="RSP1" s="41"/>
      <c r="RSQ1" s="41"/>
      <c r="RSR1" s="41"/>
      <c r="RSS1" s="41"/>
      <c r="RST1" s="41"/>
      <c r="RSU1" s="41"/>
      <c r="RSV1" s="41"/>
      <c r="RSW1" s="41"/>
      <c r="RSX1" s="41"/>
      <c r="RSY1" s="41"/>
      <c r="RSZ1" s="41"/>
      <c r="RTA1" s="41"/>
      <c r="RTB1" s="41"/>
      <c r="RTC1" s="41"/>
      <c r="RTD1" s="41"/>
      <c r="RTE1" s="41"/>
      <c r="RTF1" s="41"/>
      <c r="RTG1" s="41"/>
      <c r="RTH1" s="41"/>
      <c r="RTI1" s="41"/>
      <c r="RTJ1" s="41"/>
      <c r="RTK1" s="41"/>
      <c r="RTL1" s="41"/>
      <c r="RTM1" s="41"/>
      <c r="RTN1" s="41"/>
      <c r="RTO1" s="41"/>
      <c r="RTP1" s="41"/>
      <c r="RTQ1" s="41"/>
      <c r="RTR1" s="41"/>
      <c r="RTS1" s="41"/>
      <c r="RTT1" s="41"/>
      <c r="RTU1" s="41"/>
      <c r="RTV1" s="41"/>
      <c r="RTW1" s="41"/>
      <c r="RTX1" s="41"/>
      <c r="RTY1" s="41"/>
      <c r="RTZ1" s="41"/>
      <c r="RUA1" s="41"/>
      <c r="RUB1" s="41"/>
      <c r="RUC1" s="41"/>
      <c r="RUD1" s="41"/>
      <c r="RUE1" s="41"/>
      <c r="RUF1" s="41"/>
      <c r="RUG1" s="41"/>
      <c r="RUH1" s="41"/>
      <c r="RUI1" s="41"/>
      <c r="RUJ1" s="41"/>
      <c r="RUK1" s="41"/>
      <c r="RUL1" s="41"/>
      <c r="RUM1" s="41"/>
      <c r="RUN1" s="41"/>
      <c r="RUO1" s="41"/>
      <c r="RUP1" s="41"/>
      <c r="RUQ1" s="41"/>
      <c r="RUR1" s="41"/>
      <c r="RUS1" s="41"/>
      <c r="RUT1" s="41"/>
      <c r="RUU1" s="41"/>
      <c r="RUV1" s="41"/>
      <c r="RUW1" s="41"/>
      <c r="RUX1" s="41"/>
      <c r="RUY1" s="41"/>
      <c r="RUZ1" s="41"/>
      <c r="RVA1" s="41"/>
      <c r="RVB1" s="41"/>
      <c r="RVC1" s="41"/>
      <c r="RVD1" s="41"/>
      <c r="RVE1" s="41"/>
      <c r="RVF1" s="41"/>
      <c r="RVG1" s="41"/>
      <c r="RVH1" s="41"/>
      <c r="RVI1" s="41"/>
      <c r="RVJ1" s="41"/>
      <c r="RVK1" s="41"/>
      <c r="RVL1" s="41"/>
      <c r="RVM1" s="41"/>
      <c r="RVN1" s="41"/>
      <c r="RVO1" s="41"/>
      <c r="RVP1" s="41"/>
      <c r="RVQ1" s="41"/>
      <c r="RVR1" s="41"/>
      <c r="RVS1" s="41"/>
      <c r="RVT1" s="41"/>
      <c r="RVU1" s="41"/>
      <c r="RVV1" s="41"/>
      <c r="RVW1" s="41"/>
      <c r="RVX1" s="41"/>
      <c r="RVY1" s="41"/>
      <c r="RVZ1" s="41"/>
      <c r="RWA1" s="41"/>
      <c r="RWB1" s="41"/>
      <c r="RWC1" s="41"/>
      <c r="RWD1" s="41"/>
      <c r="RWE1" s="41"/>
      <c r="RWF1" s="41"/>
      <c r="RWG1" s="41"/>
      <c r="RWH1" s="41"/>
      <c r="RWI1" s="41"/>
      <c r="RWJ1" s="41"/>
      <c r="RWK1" s="41"/>
      <c r="RWL1" s="41"/>
      <c r="RWM1" s="41"/>
      <c r="RWN1" s="41"/>
      <c r="RWO1" s="41"/>
      <c r="RWP1" s="41"/>
      <c r="RWQ1" s="41"/>
      <c r="RWR1" s="41"/>
      <c r="RWS1" s="41"/>
      <c r="RWT1" s="41"/>
      <c r="RWU1" s="41"/>
      <c r="RWV1" s="41"/>
      <c r="RWW1" s="41"/>
      <c r="RWX1" s="41"/>
      <c r="RWY1" s="41"/>
      <c r="RWZ1" s="41"/>
      <c r="RXA1" s="41"/>
      <c r="RXB1" s="41"/>
      <c r="RXC1" s="41"/>
      <c r="RXD1" s="41"/>
      <c r="RXE1" s="41"/>
      <c r="RXF1" s="41"/>
      <c r="RXG1" s="41"/>
      <c r="RXH1" s="41"/>
      <c r="RXI1" s="41"/>
      <c r="RXJ1" s="41"/>
      <c r="RXK1" s="41"/>
      <c r="RXL1" s="41"/>
      <c r="RXM1" s="41"/>
      <c r="RXN1" s="41"/>
      <c r="RXO1" s="41"/>
      <c r="RXP1" s="41"/>
      <c r="RXQ1" s="41"/>
      <c r="RXR1" s="41"/>
      <c r="RXS1" s="41"/>
      <c r="RXT1" s="41"/>
      <c r="RXU1" s="41"/>
      <c r="RXV1" s="41"/>
      <c r="RXW1" s="41"/>
      <c r="RXX1" s="41"/>
      <c r="RXY1" s="41"/>
      <c r="RXZ1" s="41"/>
      <c r="RYA1" s="41"/>
      <c r="RYB1" s="41"/>
      <c r="RYC1" s="41"/>
      <c r="RYD1" s="41"/>
      <c r="RYE1" s="41"/>
      <c r="RYF1" s="41"/>
      <c r="RYG1" s="41"/>
      <c r="RYH1" s="41"/>
      <c r="RYI1" s="41"/>
      <c r="RYJ1" s="41"/>
      <c r="RYK1" s="41"/>
      <c r="RYL1" s="41"/>
      <c r="RYM1" s="41"/>
      <c r="RYN1" s="41"/>
      <c r="RYO1" s="41"/>
      <c r="RYP1" s="41"/>
      <c r="RYQ1" s="41"/>
      <c r="RYR1" s="41"/>
      <c r="RYS1" s="41"/>
      <c r="RYT1" s="41"/>
      <c r="RYU1" s="41"/>
      <c r="RYV1" s="41"/>
      <c r="RYW1" s="41"/>
      <c r="RYX1" s="41"/>
      <c r="RYY1" s="41"/>
      <c r="RYZ1" s="41"/>
      <c r="RZA1" s="41"/>
      <c r="RZB1" s="41"/>
      <c r="RZC1" s="41"/>
      <c r="RZD1" s="41"/>
      <c r="RZE1" s="41"/>
      <c r="RZF1" s="41"/>
      <c r="RZG1" s="41"/>
      <c r="RZH1" s="41"/>
      <c r="RZI1" s="41"/>
      <c r="RZJ1" s="41"/>
      <c r="RZK1" s="41"/>
      <c r="RZL1" s="41"/>
      <c r="RZM1" s="41"/>
      <c r="RZN1" s="41"/>
      <c r="RZO1" s="41"/>
      <c r="RZP1" s="41"/>
      <c r="RZQ1" s="41"/>
      <c r="RZR1" s="41"/>
      <c r="RZS1" s="41"/>
      <c r="RZT1" s="41"/>
      <c r="RZU1" s="41"/>
      <c r="RZV1" s="41"/>
      <c r="RZW1" s="41"/>
      <c r="RZX1" s="41"/>
      <c r="RZY1" s="41"/>
      <c r="RZZ1" s="41"/>
      <c r="SAA1" s="41"/>
      <c r="SAB1" s="41"/>
      <c r="SAC1" s="41"/>
      <c r="SAD1" s="41"/>
      <c r="SAE1" s="41"/>
      <c r="SAF1" s="41"/>
      <c r="SAG1" s="41"/>
      <c r="SAH1" s="41"/>
      <c r="SAI1" s="41"/>
      <c r="SAJ1" s="41"/>
      <c r="SAK1" s="41"/>
      <c r="SAL1" s="41"/>
      <c r="SAM1" s="41"/>
      <c r="SAN1" s="41"/>
      <c r="SAO1" s="41"/>
      <c r="SAP1" s="41"/>
      <c r="SAQ1" s="41"/>
      <c r="SAR1" s="41"/>
      <c r="SAS1" s="41"/>
      <c r="SAT1" s="41"/>
      <c r="SAU1" s="41"/>
      <c r="SAV1" s="41"/>
      <c r="SAW1" s="41"/>
      <c r="SAX1" s="41"/>
      <c r="SAY1" s="41"/>
      <c r="SAZ1" s="41"/>
      <c r="SBA1" s="41"/>
      <c r="SBB1" s="41"/>
      <c r="SBC1" s="41"/>
      <c r="SBD1" s="41"/>
      <c r="SBE1" s="41"/>
      <c r="SBF1" s="41"/>
      <c r="SBG1" s="41"/>
      <c r="SBH1" s="41"/>
      <c r="SBI1" s="41"/>
      <c r="SBJ1" s="41"/>
      <c r="SBK1" s="41"/>
      <c r="SBL1" s="41"/>
      <c r="SBM1" s="41"/>
      <c r="SBN1" s="41"/>
      <c r="SBO1" s="41"/>
      <c r="SBP1" s="41"/>
      <c r="SBQ1" s="41"/>
      <c r="SBR1" s="41"/>
      <c r="SBS1" s="41"/>
      <c r="SBT1" s="41"/>
      <c r="SBU1" s="41"/>
      <c r="SBV1" s="41"/>
      <c r="SBW1" s="41"/>
      <c r="SBX1" s="41"/>
      <c r="SBY1" s="41"/>
      <c r="SBZ1" s="41"/>
      <c r="SCA1" s="41"/>
      <c r="SCB1" s="41"/>
      <c r="SCC1" s="41"/>
      <c r="SCD1" s="41"/>
      <c r="SCE1" s="41"/>
      <c r="SCF1" s="41"/>
      <c r="SCG1" s="41"/>
      <c r="SCH1" s="41"/>
      <c r="SCI1" s="41"/>
      <c r="SCJ1" s="41"/>
      <c r="SCK1" s="41"/>
      <c r="SCL1" s="41"/>
      <c r="SCM1" s="41"/>
      <c r="SCN1" s="41"/>
      <c r="SCO1" s="41"/>
      <c r="SCP1" s="41"/>
      <c r="SCQ1" s="41"/>
      <c r="SCR1" s="41"/>
      <c r="SCS1" s="41"/>
      <c r="SCT1" s="41"/>
      <c r="SCU1" s="41"/>
      <c r="SCV1" s="41"/>
      <c r="SCW1" s="41"/>
      <c r="SCX1" s="41"/>
      <c r="SCY1" s="41"/>
      <c r="SCZ1" s="41"/>
      <c r="SDA1" s="41"/>
      <c r="SDB1" s="41"/>
      <c r="SDC1" s="41"/>
      <c r="SDD1" s="41"/>
      <c r="SDE1" s="41"/>
      <c r="SDF1" s="41"/>
      <c r="SDG1" s="41"/>
      <c r="SDH1" s="41"/>
      <c r="SDI1" s="41"/>
      <c r="SDJ1" s="41"/>
      <c r="SDK1" s="41"/>
      <c r="SDL1" s="41"/>
      <c r="SDM1" s="41"/>
      <c r="SDN1" s="41"/>
      <c r="SDO1" s="41"/>
      <c r="SDP1" s="41"/>
      <c r="SDQ1" s="41"/>
      <c r="SDR1" s="41"/>
      <c r="SDS1" s="41"/>
      <c r="SDT1" s="41"/>
      <c r="SDU1" s="41"/>
      <c r="SDV1" s="41"/>
      <c r="SDW1" s="41"/>
      <c r="SDX1" s="41"/>
      <c r="SDY1" s="41"/>
      <c r="SDZ1" s="41"/>
      <c r="SEA1" s="41"/>
      <c r="SEB1" s="41"/>
      <c r="SEC1" s="41"/>
      <c r="SED1" s="41"/>
      <c r="SEE1" s="41"/>
      <c r="SEF1" s="41"/>
      <c r="SEG1" s="41"/>
      <c r="SEH1" s="41"/>
      <c r="SEI1" s="41"/>
      <c r="SEJ1" s="41"/>
      <c r="SEK1" s="41"/>
      <c r="SEL1" s="41"/>
      <c r="SEM1" s="41"/>
      <c r="SEN1" s="41"/>
      <c r="SEO1" s="41"/>
      <c r="SEP1" s="41"/>
      <c r="SEQ1" s="41"/>
      <c r="SER1" s="41"/>
      <c r="SES1" s="41"/>
      <c r="SET1" s="41"/>
      <c r="SEU1" s="41"/>
      <c r="SEV1" s="41"/>
      <c r="SEW1" s="41"/>
      <c r="SEX1" s="41"/>
      <c r="SEY1" s="41"/>
      <c r="SEZ1" s="41"/>
      <c r="SFA1" s="41"/>
      <c r="SFB1" s="41"/>
      <c r="SFC1" s="41"/>
      <c r="SFD1" s="41"/>
      <c r="SFE1" s="41"/>
      <c r="SFF1" s="41"/>
      <c r="SFG1" s="41"/>
      <c r="SFH1" s="41"/>
      <c r="SFI1" s="41"/>
      <c r="SFJ1" s="41"/>
      <c r="SFK1" s="41"/>
      <c r="SFL1" s="41"/>
      <c r="SFM1" s="41"/>
      <c r="SFN1" s="41"/>
      <c r="SFO1" s="41"/>
      <c r="SFP1" s="41"/>
      <c r="SFQ1" s="41"/>
      <c r="SFR1" s="41"/>
      <c r="SFS1" s="41"/>
      <c r="SFT1" s="41"/>
      <c r="SFU1" s="41"/>
      <c r="SFV1" s="41"/>
      <c r="SFW1" s="41"/>
      <c r="SFX1" s="41"/>
      <c r="SFY1" s="41"/>
      <c r="SFZ1" s="41"/>
      <c r="SGA1" s="41"/>
      <c r="SGB1" s="41"/>
      <c r="SGC1" s="41"/>
      <c r="SGD1" s="41"/>
      <c r="SGE1" s="41"/>
      <c r="SGF1" s="41"/>
      <c r="SGG1" s="41"/>
      <c r="SGH1" s="41"/>
      <c r="SGI1" s="41"/>
      <c r="SGJ1" s="41"/>
      <c r="SGK1" s="41"/>
      <c r="SGL1" s="41"/>
      <c r="SGM1" s="41"/>
      <c r="SGN1" s="41"/>
      <c r="SGO1" s="41"/>
      <c r="SGP1" s="41"/>
      <c r="SGQ1" s="41"/>
      <c r="SGR1" s="41"/>
      <c r="SGS1" s="41"/>
      <c r="SGT1" s="41"/>
      <c r="SGU1" s="41"/>
      <c r="SGV1" s="41"/>
      <c r="SGW1" s="41"/>
      <c r="SGX1" s="41"/>
      <c r="SGY1" s="41"/>
      <c r="SGZ1" s="41"/>
      <c r="SHA1" s="41"/>
      <c r="SHB1" s="41"/>
      <c r="SHC1" s="41"/>
      <c r="SHD1" s="41"/>
      <c r="SHE1" s="41"/>
      <c r="SHF1" s="41"/>
      <c r="SHG1" s="41"/>
      <c r="SHH1" s="41"/>
      <c r="SHI1" s="41"/>
      <c r="SHJ1" s="41"/>
      <c r="SHK1" s="41"/>
      <c r="SHL1" s="41"/>
      <c r="SHM1" s="41"/>
      <c r="SHN1" s="41"/>
      <c r="SHO1" s="41"/>
      <c r="SHP1" s="41"/>
      <c r="SHQ1" s="41"/>
      <c r="SHR1" s="41"/>
      <c r="SHS1" s="41"/>
      <c r="SHT1" s="41"/>
      <c r="SHU1" s="41"/>
      <c r="SHV1" s="41"/>
      <c r="SHW1" s="41"/>
      <c r="SHX1" s="41"/>
      <c r="SHY1" s="41"/>
      <c r="SHZ1" s="41"/>
      <c r="SIA1" s="41"/>
      <c r="SIB1" s="41"/>
      <c r="SIC1" s="41"/>
      <c r="SID1" s="41"/>
      <c r="SIE1" s="41"/>
      <c r="SIF1" s="41"/>
      <c r="SIG1" s="41"/>
      <c r="SIH1" s="41"/>
      <c r="SII1" s="41"/>
      <c r="SIJ1" s="41"/>
      <c r="SIK1" s="41"/>
      <c r="SIL1" s="41"/>
      <c r="SIM1" s="41"/>
      <c r="SIN1" s="41"/>
      <c r="SIO1" s="41"/>
      <c r="SIP1" s="41"/>
      <c r="SIQ1" s="41"/>
      <c r="SIR1" s="41"/>
      <c r="SIS1" s="41"/>
      <c r="SIT1" s="41"/>
      <c r="SIU1" s="41"/>
      <c r="SIV1" s="41"/>
      <c r="SIW1" s="41"/>
      <c r="SIX1" s="41"/>
      <c r="SIY1" s="41"/>
      <c r="SIZ1" s="41"/>
      <c r="SJA1" s="41"/>
      <c r="SJB1" s="41"/>
      <c r="SJC1" s="41"/>
      <c r="SJD1" s="41"/>
      <c r="SJE1" s="41"/>
      <c r="SJF1" s="41"/>
      <c r="SJG1" s="41"/>
      <c r="SJH1" s="41"/>
      <c r="SJI1" s="41"/>
      <c r="SJJ1" s="41"/>
      <c r="SJK1" s="41"/>
      <c r="SJL1" s="41"/>
      <c r="SJM1" s="41"/>
      <c r="SJN1" s="41"/>
      <c r="SJO1" s="41"/>
      <c r="SJP1" s="41"/>
      <c r="SJQ1" s="41"/>
      <c r="SJR1" s="41"/>
      <c r="SJS1" s="41"/>
      <c r="SJT1" s="41"/>
      <c r="SJU1" s="41"/>
      <c r="SJV1" s="41"/>
      <c r="SJW1" s="41"/>
      <c r="SJX1" s="41"/>
      <c r="SJY1" s="41"/>
      <c r="SJZ1" s="41"/>
      <c r="SKA1" s="41"/>
      <c r="SKB1" s="41"/>
      <c r="SKC1" s="41"/>
      <c r="SKD1" s="41"/>
      <c r="SKE1" s="41"/>
      <c r="SKF1" s="41"/>
      <c r="SKG1" s="41"/>
      <c r="SKH1" s="41"/>
      <c r="SKI1" s="41"/>
      <c r="SKJ1" s="41"/>
      <c r="SKK1" s="41"/>
      <c r="SKL1" s="41"/>
      <c r="SKM1" s="41"/>
      <c r="SKN1" s="41"/>
      <c r="SKO1" s="41"/>
      <c r="SKP1" s="41"/>
      <c r="SKQ1" s="41"/>
      <c r="SKR1" s="41"/>
      <c r="SKS1" s="41"/>
      <c r="SKT1" s="41"/>
      <c r="SKU1" s="41"/>
      <c r="SKV1" s="41"/>
      <c r="SKW1" s="41"/>
      <c r="SKX1" s="41"/>
      <c r="SKY1" s="41"/>
      <c r="SKZ1" s="41"/>
      <c r="SLA1" s="41"/>
      <c r="SLB1" s="41"/>
      <c r="SLC1" s="41"/>
      <c r="SLD1" s="41"/>
      <c r="SLE1" s="41"/>
      <c r="SLF1" s="41"/>
      <c r="SLG1" s="41"/>
      <c r="SLH1" s="41"/>
      <c r="SLI1" s="41"/>
      <c r="SLJ1" s="41"/>
      <c r="SLK1" s="41"/>
      <c r="SLL1" s="41"/>
      <c r="SLM1" s="41"/>
      <c r="SLN1" s="41"/>
      <c r="SLO1" s="41"/>
      <c r="SLP1" s="41"/>
      <c r="SLQ1" s="41"/>
      <c r="SLR1" s="41"/>
      <c r="SLS1" s="41"/>
      <c r="SLT1" s="41"/>
      <c r="SLU1" s="41"/>
      <c r="SLV1" s="41"/>
      <c r="SLW1" s="41"/>
      <c r="SLX1" s="41"/>
      <c r="SLY1" s="41"/>
      <c r="SLZ1" s="41"/>
      <c r="SMA1" s="41"/>
      <c r="SMB1" s="41"/>
      <c r="SMC1" s="41"/>
      <c r="SMD1" s="41"/>
      <c r="SME1" s="41"/>
      <c r="SMF1" s="41"/>
      <c r="SMG1" s="41"/>
      <c r="SMH1" s="41"/>
      <c r="SMI1" s="41"/>
      <c r="SMJ1" s="41"/>
      <c r="SMK1" s="41"/>
      <c r="SML1" s="41"/>
      <c r="SMM1" s="41"/>
      <c r="SMN1" s="41"/>
      <c r="SMO1" s="41"/>
      <c r="SMP1" s="41"/>
      <c r="SMQ1" s="41"/>
      <c r="SMR1" s="41"/>
      <c r="SMS1" s="41"/>
      <c r="SMT1" s="41"/>
      <c r="SMU1" s="41"/>
      <c r="SMV1" s="41"/>
      <c r="SMW1" s="41"/>
      <c r="SMX1" s="41"/>
      <c r="SMY1" s="41"/>
      <c r="SMZ1" s="41"/>
      <c r="SNA1" s="41"/>
      <c r="SNB1" s="41"/>
      <c r="SNC1" s="41"/>
      <c r="SND1" s="41"/>
      <c r="SNE1" s="41"/>
      <c r="SNF1" s="41"/>
      <c r="SNG1" s="41"/>
      <c r="SNH1" s="41"/>
      <c r="SNI1" s="41"/>
      <c r="SNJ1" s="41"/>
      <c r="SNK1" s="41"/>
      <c r="SNL1" s="41"/>
      <c r="SNM1" s="41"/>
      <c r="SNN1" s="41"/>
      <c r="SNO1" s="41"/>
      <c r="SNP1" s="41"/>
      <c r="SNQ1" s="41"/>
      <c r="SNR1" s="41"/>
      <c r="SNS1" s="41"/>
      <c r="SNT1" s="41"/>
      <c r="SNU1" s="41"/>
      <c r="SNV1" s="41"/>
      <c r="SNW1" s="41"/>
      <c r="SNX1" s="41"/>
      <c r="SNY1" s="41"/>
      <c r="SNZ1" s="41"/>
      <c r="SOA1" s="41"/>
      <c r="SOB1" s="41"/>
      <c r="SOC1" s="41"/>
      <c r="SOD1" s="41"/>
      <c r="SOE1" s="41"/>
      <c r="SOF1" s="41"/>
      <c r="SOG1" s="41"/>
      <c r="SOH1" s="41"/>
      <c r="SOI1" s="41"/>
      <c r="SOJ1" s="41"/>
      <c r="SOK1" s="41"/>
      <c r="SOL1" s="41"/>
      <c r="SOM1" s="41"/>
      <c r="SON1" s="41"/>
      <c r="SOO1" s="41"/>
      <c r="SOP1" s="41"/>
      <c r="SOQ1" s="41"/>
      <c r="SOR1" s="41"/>
      <c r="SOS1" s="41"/>
      <c r="SOT1" s="41"/>
      <c r="SOU1" s="41"/>
      <c r="SOV1" s="41"/>
      <c r="SOW1" s="41"/>
      <c r="SOX1" s="41"/>
      <c r="SOY1" s="41"/>
      <c r="SOZ1" s="41"/>
      <c r="SPA1" s="41"/>
      <c r="SPB1" s="41"/>
      <c r="SPC1" s="41"/>
      <c r="SPD1" s="41"/>
      <c r="SPE1" s="41"/>
      <c r="SPF1" s="41"/>
      <c r="SPG1" s="41"/>
      <c r="SPH1" s="41"/>
      <c r="SPI1" s="41"/>
      <c r="SPJ1" s="41"/>
      <c r="SPK1" s="41"/>
      <c r="SPL1" s="41"/>
      <c r="SPM1" s="41"/>
      <c r="SPN1" s="41"/>
      <c r="SPO1" s="41"/>
      <c r="SPP1" s="41"/>
      <c r="SPQ1" s="41"/>
      <c r="SPR1" s="41"/>
      <c r="SPS1" s="41"/>
      <c r="SPT1" s="41"/>
      <c r="SPU1" s="41"/>
      <c r="SPV1" s="41"/>
      <c r="SPW1" s="41"/>
      <c r="SPX1" s="41"/>
      <c r="SPY1" s="41"/>
      <c r="SPZ1" s="41"/>
      <c r="SQA1" s="41"/>
      <c r="SQB1" s="41"/>
      <c r="SQC1" s="41"/>
      <c r="SQD1" s="41"/>
      <c r="SQE1" s="41"/>
      <c r="SQF1" s="41"/>
      <c r="SQG1" s="41"/>
      <c r="SQH1" s="41"/>
      <c r="SQI1" s="41"/>
      <c r="SQJ1" s="41"/>
      <c r="SQK1" s="41"/>
      <c r="SQL1" s="41"/>
      <c r="SQM1" s="41"/>
      <c r="SQN1" s="41"/>
      <c r="SQO1" s="41"/>
      <c r="SQP1" s="41"/>
      <c r="SQQ1" s="41"/>
      <c r="SQR1" s="41"/>
      <c r="SQS1" s="41"/>
      <c r="SQT1" s="41"/>
      <c r="SQU1" s="41"/>
      <c r="SQV1" s="41"/>
      <c r="SQW1" s="41"/>
      <c r="SQX1" s="41"/>
      <c r="SQY1" s="41"/>
      <c r="SQZ1" s="41"/>
      <c r="SRA1" s="41"/>
      <c r="SRB1" s="41"/>
      <c r="SRC1" s="41"/>
      <c r="SRD1" s="41"/>
      <c r="SRE1" s="41"/>
      <c r="SRF1" s="41"/>
      <c r="SRG1" s="41"/>
      <c r="SRH1" s="41"/>
      <c r="SRI1" s="41"/>
      <c r="SRJ1" s="41"/>
      <c r="SRK1" s="41"/>
      <c r="SRL1" s="41"/>
      <c r="SRM1" s="41"/>
      <c r="SRN1" s="41"/>
      <c r="SRO1" s="41"/>
      <c r="SRP1" s="41"/>
      <c r="SRQ1" s="41"/>
      <c r="SRR1" s="41"/>
      <c r="SRS1" s="41"/>
      <c r="SRT1" s="41"/>
      <c r="SRU1" s="41"/>
      <c r="SRV1" s="41"/>
      <c r="SRW1" s="41"/>
      <c r="SRX1" s="41"/>
      <c r="SRY1" s="41"/>
      <c r="SRZ1" s="41"/>
      <c r="SSA1" s="41"/>
      <c r="SSB1" s="41"/>
      <c r="SSC1" s="41"/>
      <c r="SSD1" s="41"/>
      <c r="SSE1" s="41"/>
      <c r="SSF1" s="41"/>
      <c r="SSG1" s="41"/>
      <c r="SSH1" s="41"/>
      <c r="SSI1" s="41"/>
      <c r="SSJ1" s="41"/>
      <c r="SSK1" s="41"/>
      <c r="SSL1" s="41"/>
      <c r="SSM1" s="41"/>
      <c r="SSN1" s="41"/>
      <c r="SSO1" s="41"/>
      <c r="SSP1" s="41"/>
      <c r="SSQ1" s="41"/>
      <c r="SSR1" s="41"/>
      <c r="SSS1" s="41"/>
      <c r="SST1" s="41"/>
      <c r="SSU1" s="41"/>
      <c r="SSV1" s="41"/>
      <c r="SSW1" s="41"/>
      <c r="SSX1" s="41"/>
      <c r="SSY1" s="41"/>
      <c r="SSZ1" s="41"/>
      <c r="STA1" s="41"/>
      <c r="STB1" s="41"/>
      <c r="STC1" s="41"/>
      <c r="STD1" s="41"/>
      <c r="STE1" s="41"/>
      <c r="STF1" s="41"/>
      <c r="STG1" s="41"/>
      <c r="STH1" s="41"/>
      <c r="STI1" s="41"/>
      <c r="STJ1" s="41"/>
      <c r="STK1" s="41"/>
      <c r="STL1" s="41"/>
      <c r="STM1" s="41"/>
      <c r="STN1" s="41"/>
      <c r="STO1" s="41"/>
      <c r="STP1" s="41"/>
      <c r="STQ1" s="41"/>
      <c r="STR1" s="41"/>
      <c r="STS1" s="41"/>
      <c r="STT1" s="41"/>
      <c r="STU1" s="41"/>
      <c r="STV1" s="41"/>
      <c r="STW1" s="41"/>
      <c r="STX1" s="41"/>
      <c r="STY1" s="41"/>
      <c r="STZ1" s="41"/>
      <c r="SUA1" s="41"/>
      <c r="SUB1" s="41"/>
      <c r="SUC1" s="41"/>
      <c r="SUD1" s="41"/>
      <c r="SUE1" s="41"/>
      <c r="SUF1" s="41"/>
      <c r="SUG1" s="41"/>
      <c r="SUH1" s="41"/>
      <c r="SUI1" s="41"/>
      <c r="SUJ1" s="41"/>
      <c r="SUK1" s="41"/>
      <c r="SUL1" s="41"/>
      <c r="SUM1" s="41"/>
      <c r="SUN1" s="41"/>
      <c r="SUO1" s="41"/>
      <c r="SUP1" s="41"/>
      <c r="SUQ1" s="41"/>
      <c r="SUR1" s="41"/>
      <c r="SUS1" s="41"/>
      <c r="SUT1" s="41"/>
      <c r="SUU1" s="41"/>
      <c r="SUV1" s="41"/>
      <c r="SUW1" s="41"/>
      <c r="SUX1" s="41"/>
      <c r="SUY1" s="41"/>
      <c r="SUZ1" s="41"/>
      <c r="SVA1" s="41"/>
      <c r="SVB1" s="41"/>
      <c r="SVC1" s="41"/>
      <c r="SVD1" s="41"/>
      <c r="SVE1" s="41"/>
      <c r="SVF1" s="41"/>
      <c r="SVG1" s="41"/>
      <c r="SVH1" s="41"/>
      <c r="SVI1" s="41"/>
      <c r="SVJ1" s="41"/>
      <c r="SVK1" s="41"/>
      <c r="SVL1" s="41"/>
      <c r="SVM1" s="41"/>
      <c r="SVN1" s="41"/>
      <c r="SVO1" s="41"/>
      <c r="SVP1" s="41"/>
      <c r="SVQ1" s="41"/>
      <c r="SVR1" s="41"/>
      <c r="SVS1" s="41"/>
      <c r="SVT1" s="41"/>
      <c r="SVU1" s="41"/>
      <c r="SVV1" s="41"/>
      <c r="SVW1" s="41"/>
      <c r="SVX1" s="41"/>
      <c r="SVY1" s="41"/>
      <c r="SVZ1" s="41"/>
      <c r="SWA1" s="41"/>
      <c r="SWB1" s="41"/>
      <c r="SWC1" s="41"/>
      <c r="SWD1" s="41"/>
      <c r="SWE1" s="41"/>
      <c r="SWF1" s="41"/>
      <c r="SWG1" s="41"/>
      <c r="SWH1" s="41"/>
      <c r="SWI1" s="41"/>
      <c r="SWJ1" s="41"/>
      <c r="SWK1" s="41"/>
      <c r="SWL1" s="41"/>
      <c r="SWM1" s="41"/>
      <c r="SWN1" s="41"/>
      <c r="SWO1" s="41"/>
      <c r="SWP1" s="41"/>
      <c r="SWQ1" s="41"/>
      <c r="SWR1" s="41"/>
      <c r="SWS1" s="41"/>
      <c r="SWT1" s="41"/>
      <c r="SWU1" s="41"/>
      <c r="SWV1" s="41"/>
      <c r="SWW1" s="41"/>
      <c r="SWX1" s="41"/>
      <c r="SWY1" s="41"/>
      <c r="SWZ1" s="41"/>
      <c r="SXA1" s="41"/>
      <c r="SXB1" s="41"/>
      <c r="SXC1" s="41"/>
      <c r="SXD1" s="41"/>
      <c r="SXE1" s="41"/>
      <c r="SXF1" s="41"/>
      <c r="SXG1" s="41"/>
      <c r="SXH1" s="41"/>
      <c r="SXI1" s="41"/>
      <c r="SXJ1" s="41"/>
      <c r="SXK1" s="41"/>
      <c r="SXL1" s="41"/>
      <c r="SXM1" s="41"/>
      <c r="SXN1" s="41"/>
      <c r="SXO1" s="41"/>
      <c r="SXP1" s="41"/>
      <c r="SXQ1" s="41"/>
      <c r="SXR1" s="41"/>
      <c r="SXS1" s="41"/>
      <c r="SXT1" s="41"/>
      <c r="SXU1" s="41"/>
      <c r="SXV1" s="41"/>
      <c r="SXW1" s="41"/>
      <c r="SXX1" s="41"/>
      <c r="SXY1" s="41"/>
      <c r="SXZ1" s="41"/>
      <c r="SYA1" s="41"/>
      <c r="SYB1" s="41"/>
      <c r="SYC1" s="41"/>
      <c r="SYD1" s="41"/>
      <c r="SYE1" s="41"/>
      <c r="SYF1" s="41"/>
      <c r="SYG1" s="41"/>
      <c r="SYH1" s="41"/>
      <c r="SYI1" s="41"/>
      <c r="SYJ1" s="41"/>
      <c r="SYK1" s="41"/>
      <c r="SYL1" s="41"/>
      <c r="SYM1" s="41"/>
      <c r="SYN1" s="41"/>
      <c r="SYO1" s="41"/>
      <c r="SYP1" s="41"/>
      <c r="SYQ1" s="41"/>
      <c r="SYR1" s="41"/>
      <c r="SYS1" s="41"/>
      <c r="SYT1" s="41"/>
      <c r="SYU1" s="41"/>
      <c r="SYV1" s="41"/>
      <c r="SYW1" s="41"/>
      <c r="SYX1" s="41"/>
      <c r="SYY1" s="41"/>
      <c r="SYZ1" s="41"/>
      <c r="SZA1" s="41"/>
      <c r="SZB1" s="41"/>
      <c r="SZC1" s="41"/>
      <c r="SZD1" s="41"/>
      <c r="SZE1" s="41"/>
      <c r="SZF1" s="41"/>
      <c r="SZG1" s="41"/>
      <c r="SZH1" s="41"/>
      <c r="SZI1" s="41"/>
      <c r="SZJ1" s="41"/>
      <c r="SZK1" s="41"/>
      <c r="SZL1" s="41"/>
      <c r="SZM1" s="41"/>
      <c r="SZN1" s="41"/>
      <c r="SZO1" s="41"/>
      <c r="SZP1" s="41"/>
      <c r="SZQ1" s="41"/>
      <c r="SZR1" s="41"/>
      <c r="SZS1" s="41"/>
      <c r="SZT1" s="41"/>
      <c r="SZU1" s="41"/>
      <c r="SZV1" s="41"/>
      <c r="SZW1" s="41"/>
      <c r="SZX1" s="41"/>
      <c r="SZY1" s="41"/>
      <c r="SZZ1" s="41"/>
      <c r="TAA1" s="41"/>
      <c r="TAB1" s="41"/>
      <c r="TAC1" s="41"/>
      <c r="TAD1" s="41"/>
      <c r="TAE1" s="41"/>
      <c r="TAF1" s="41"/>
      <c r="TAG1" s="41"/>
      <c r="TAH1" s="41"/>
      <c r="TAI1" s="41"/>
      <c r="TAJ1" s="41"/>
      <c r="TAK1" s="41"/>
      <c r="TAL1" s="41"/>
      <c r="TAM1" s="41"/>
      <c r="TAN1" s="41"/>
      <c r="TAO1" s="41"/>
      <c r="TAP1" s="41"/>
      <c r="TAQ1" s="41"/>
      <c r="TAR1" s="41"/>
      <c r="TAS1" s="41"/>
      <c r="TAT1" s="41"/>
      <c r="TAU1" s="41"/>
      <c r="TAV1" s="41"/>
      <c r="TAW1" s="41"/>
      <c r="TAX1" s="41"/>
      <c r="TAY1" s="41"/>
      <c r="TAZ1" s="41"/>
      <c r="TBA1" s="41"/>
      <c r="TBB1" s="41"/>
      <c r="TBC1" s="41"/>
      <c r="TBD1" s="41"/>
      <c r="TBE1" s="41"/>
      <c r="TBF1" s="41"/>
      <c r="TBG1" s="41"/>
      <c r="TBH1" s="41"/>
      <c r="TBI1" s="41"/>
      <c r="TBJ1" s="41"/>
      <c r="TBK1" s="41"/>
      <c r="TBL1" s="41"/>
      <c r="TBM1" s="41"/>
      <c r="TBN1" s="41"/>
      <c r="TBO1" s="41"/>
      <c r="TBP1" s="41"/>
      <c r="TBQ1" s="41"/>
      <c r="TBR1" s="41"/>
      <c r="TBS1" s="41"/>
      <c r="TBT1" s="41"/>
      <c r="TBU1" s="41"/>
      <c r="TBV1" s="41"/>
      <c r="TBW1" s="41"/>
      <c r="TBX1" s="41"/>
      <c r="TBY1" s="41"/>
      <c r="TBZ1" s="41"/>
      <c r="TCA1" s="41"/>
      <c r="TCB1" s="41"/>
      <c r="TCC1" s="41"/>
      <c r="TCD1" s="41"/>
      <c r="TCE1" s="41"/>
      <c r="TCF1" s="41"/>
      <c r="TCG1" s="41"/>
      <c r="TCH1" s="41"/>
      <c r="TCI1" s="41"/>
      <c r="TCJ1" s="41"/>
      <c r="TCK1" s="41"/>
      <c r="TCL1" s="41"/>
      <c r="TCM1" s="41"/>
      <c r="TCN1" s="41"/>
      <c r="TCO1" s="41"/>
      <c r="TCP1" s="41"/>
      <c r="TCQ1" s="41"/>
      <c r="TCR1" s="41"/>
      <c r="TCS1" s="41"/>
      <c r="TCT1" s="41"/>
      <c r="TCU1" s="41"/>
      <c r="TCV1" s="41"/>
      <c r="TCW1" s="41"/>
      <c r="TCX1" s="41"/>
      <c r="TCY1" s="41"/>
      <c r="TCZ1" s="41"/>
      <c r="TDA1" s="41"/>
      <c r="TDB1" s="41"/>
      <c r="TDC1" s="41"/>
      <c r="TDD1" s="41"/>
      <c r="TDE1" s="41"/>
      <c r="TDF1" s="41"/>
      <c r="TDG1" s="41"/>
      <c r="TDH1" s="41"/>
      <c r="TDI1" s="41"/>
      <c r="TDJ1" s="41"/>
      <c r="TDK1" s="41"/>
      <c r="TDL1" s="41"/>
      <c r="TDM1" s="41"/>
      <c r="TDN1" s="41"/>
      <c r="TDO1" s="41"/>
      <c r="TDP1" s="41"/>
      <c r="TDQ1" s="41"/>
      <c r="TDR1" s="41"/>
      <c r="TDS1" s="41"/>
      <c r="TDT1" s="41"/>
      <c r="TDU1" s="41"/>
      <c r="TDV1" s="41"/>
      <c r="TDW1" s="41"/>
      <c r="TDX1" s="41"/>
      <c r="TDY1" s="41"/>
      <c r="TDZ1" s="41"/>
      <c r="TEA1" s="41"/>
      <c r="TEB1" s="41"/>
      <c r="TEC1" s="41"/>
      <c r="TED1" s="41"/>
      <c r="TEE1" s="41"/>
      <c r="TEF1" s="41"/>
      <c r="TEG1" s="41"/>
      <c r="TEH1" s="41"/>
      <c r="TEI1" s="41"/>
      <c r="TEJ1" s="41"/>
      <c r="TEK1" s="41"/>
      <c r="TEL1" s="41"/>
      <c r="TEM1" s="41"/>
      <c r="TEN1" s="41"/>
      <c r="TEO1" s="41"/>
      <c r="TEP1" s="41"/>
      <c r="TEQ1" s="41"/>
      <c r="TER1" s="41"/>
      <c r="TES1" s="41"/>
      <c r="TET1" s="41"/>
      <c r="TEU1" s="41"/>
      <c r="TEV1" s="41"/>
      <c r="TEW1" s="41"/>
      <c r="TEX1" s="41"/>
      <c r="TEY1" s="41"/>
      <c r="TEZ1" s="41"/>
      <c r="TFA1" s="41"/>
      <c r="TFB1" s="41"/>
      <c r="TFC1" s="41"/>
      <c r="TFD1" s="41"/>
      <c r="TFE1" s="41"/>
      <c r="TFF1" s="41"/>
      <c r="TFG1" s="41"/>
      <c r="TFH1" s="41"/>
      <c r="TFI1" s="41"/>
      <c r="TFJ1" s="41"/>
      <c r="TFK1" s="41"/>
      <c r="TFL1" s="41"/>
      <c r="TFM1" s="41"/>
      <c r="TFN1" s="41"/>
      <c r="TFO1" s="41"/>
      <c r="TFP1" s="41"/>
      <c r="TFQ1" s="41"/>
      <c r="TFR1" s="41"/>
      <c r="TFS1" s="41"/>
      <c r="TFT1" s="41"/>
      <c r="TFU1" s="41"/>
      <c r="TFV1" s="41"/>
      <c r="TFW1" s="41"/>
      <c r="TFX1" s="41"/>
      <c r="TFY1" s="41"/>
      <c r="TFZ1" s="41"/>
      <c r="TGA1" s="41"/>
      <c r="TGB1" s="41"/>
      <c r="TGC1" s="41"/>
      <c r="TGD1" s="41"/>
      <c r="TGE1" s="41"/>
      <c r="TGF1" s="41"/>
      <c r="TGG1" s="41"/>
      <c r="TGH1" s="41"/>
      <c r="TGI1" s="41"/>
      <c r="TGJ1" s="41"/>
      <c r="TGK1" s="41"/>
      <c r="TGL1" s="41"/>
      <c r="TGM1" s="41"/>
      <c r="TGN1" s="41"/>
      <c r="TGO1" s="41"/>
      <c r="TGP1" s="41"/>
      <c r="TGQ1" s="41"/>
      <c r="TGR1" s="41"/>
      <c r="TGS1" s="41"/>
      <c r="TGT1" s="41"/>
      <c r="TGU1" s="41"/>
      <c r="TGV1" s="41"/>
      <c r="TGW1" s="41"/>
      <c r="TGX1" s="41"/>
      <c r="TGY1" s="41"/>
      <c r="TGZ1" s="41"/>
      <c r="THA1" s="41"/>
      <c r="THB1" s="41"/>
      <c r="THC1" s="41"/>
      <c r="THD1" s="41"/>
      <c r="THE1" s="41"/>
      <c r="THF1" s="41"/>
      <c r="THG1" s="41"/>
      <c r="THH1" s="41"/>
      <c r="THI1" s="41"/>
      <c r="THJ1" s="41"/>
      <c r="THK1" s="41"/>
      <c r="THL1" s="41"/>
      <c r="THM1" s="41"/>
      <c r="THN1" s="41"/>
      <c r="THO1" s="41"/>
      <c r="THP1" s="41"/>
      <c r="THQ1" s="41"/>
      <c r="THR1" s="41"/>
      <c r="THS1" s="41"/>
      <c r="THT1" s="41"/>
      <c r="THU1" s="41"/>
      <c r="THV1" s="41"/>
      <c r="THW1" s="41"/>
      <c r="THX1" s="41"/>
      <c r="THY1" s="41"/>
      <c r="THZ1" s="41"/>
      <c r="TIA1" s="41"/>
      <c r="TIB1" s="41"/>
      <c r="TIC1" s="41"/>
      <c r="TID1" s="41"/>
      <c r="TIE1" s="41"/>
      <c r="TIF1" s="41"/>
      <c r="TIG1" s="41"/>
      <c r="TIH1" s="41"/>
      <c r="TII1" s="41"/>
      <c r="TIJ1" s="41"/>
      <c r="TIK1" s="41"/>
      <c r="TIL1" s="41"/>
      <c r="TIM1" s="41"/>
      <c r="TIN1" s="41"/>
      <c r="TIO1" s="41"/>
      <c r="TIP1" s="41"/>
      <c r="TIQ1" s="41"/>
      <c r="TIR1" s="41"/>
      <c r="TIS1" s="41"/>
      <c r="TIT1" s="41"/>
      <c r="TIU1" s="41"/>
      <c r="TIV1" s="41"/>
      <c r="TIW1" s="41"/>
      <c r="TIX1" s="41"/>
      <c r="TIY1" s="41"/>
      <c r="TIZ1" s="41"/>
      <c r="TJA1" s="41"/>
      <c r="TJB1" s="41"/>
      <c r="TJC1" s="41"/>
      <c r="TJD1" s="41"/>
      <c r="TJE1" s="41"/>
      <c r="TJF1" s="41"/>
      <c r="TJG1" s="41"/>
      <c r="TJH1" s="41"/>
      <c r="TJI1" s="41"/>
      <c r="TJJ1" s="41"/>
      <c r="TJK1" s="41"/>
      <c r="TJL1" s="41"/>
      <c r="TJM1" s="41"/>
      <c r="TJN1" s="41"/>
      <c r="TJO1" s="41"/>
      <c r="TJP1" s="41"/>
      <c r="TJQ1" s="41"/>
      <c r="TJR1" s="41"/>
      <c r="TJS1" s="41"/>
      <c r="TJT1" s="41"/>
      <c r="TJU1" s="41"/>
      <c r="TJV1" s="41"/>
      <c r="TJW1" s="41"/>
      <c r="TJX1" s="41"/>
      <c r="TJY1" s="41"/>
      <c r="TJZ1" s="41"/>
      <c r="TKA1" s="41"/>
      <c r="TKB1" s="41"/>
      <c r="TKC1" s="41"/>
      <c r="TKD1" s="41"/>
      <c r="TKE1" s="41"/>
      <c r="TKF1" s="41"/>
      <c r="TKG1" s="41"/>
      <c r="TKH1" s="41"/>
      <c r="TKI1" s="41"/>
      <c r="TKJ1" s="41"/>
      <c r="TKK1" s="41"/>
      <c r="TKL1" s="41"/>
      <c r="TKM1" s="41"/>
      <c r="TKN1" s="41"/>
      <c r="TKO1" s="41"/>
      <c r="TKP1" s="41"/>
      <c r="TKQ1" s="41"/>
      <c r="TKR1" s="41"/>
      <c r="TKS1" s="41"/>
      <c r="TKT1" s="41"/>
      <c r="TKU1" s="41"/>
      <c r="TKV1" s="41"/>
      <c r="TKW1" s="41"/>
      <c r="TKX1" s="41"/>
      <c r="TKY1" s="41"/>
      <c r="TKZ1" s="41"/>
      <c r="TLA1" s="41"/>
      <c r="TLB1" s="41"/>
      <c r="TLC1" s="41"/>
      <c r="TLD1" s="41"/>
      <c r="TLE1" s="41"/>
      <c r="TLF1" s="41"/>
      <c r="TLG1" s="41"/>
      <c r="TLH1" s="41"/>
      <c r="TLI1" s="41"/>
      <c r="TLJ1" s="41"/>
      <c r="TLK1" s="41"/>
      <c r="TLL1" s="41"/>
      <c r="TLM1" s="41"/>
      <c r="TLN1" s="41"/>
      <c r="TLO1" s="41"/>
      <c r="TLP1" s="41"/>
      <c r="TLQ1" s="41"/>
      <c r="TLR1" s="41"/>
      <c r="TLS1" s="41"/>
      <c r="TLT1" s="41"/>
      <c r="TLU1" s="41"/>
      <c r="TLV1" s="41"/>
      <c r="TLW1" s="41"/>
      <c r="TLX1" s="41"/>
      <c r="TLY1" s="41"/>
      <c r="TLZ1" s="41"/>
      <c r="TMA1" s="41"/>
      <c r="TMB1" s="41"/>
      <c r="TMC1" s="41"/>
      <c r="TMD1" s="41"/>
      <c r="TME1" s="41"/>
      <c r="TMF1" s="41"/>
      <c r="TMG1" s="41"/>
      <c r="TMH1" s="41"/>
      <c r="TMI1" s="41"/>
      <c r="TMJ1" s="41"/>
      <c r="TMK1" s="41"/>
      <c r="TML1" s="41"/>
      <c r="TMM1" s="41"/>
      <c r="TMN1" s="41"/>
      <c r="TMO1" s="41"/>
      <c r="TMP1" s="41"/>
      <c r="TMQ1" s="41"/>
      <c r="TMR1" s="41"/>
      <c r="TMS1" s="41"/>
      <c r="TMT1" s="41"/>
      <c r="TMU1" s="41"/>
      <c r="TMV1" s="41"/>
      <c r="TMW1" s="41"/>
      <c r="TMX1" s="41"/>
      <c r="TMY1" s="41"/>
      <c r="TMZ1" s="41"/>
      <c r="TNA1" s="41"/>
      <c r="TNB1" s="41"/>
      <c r="TNC1" s="41"/>
      <c r="TND1" s="41"/>
      <c r="TNE1" s="41"/>
      <c r="TNF1" s="41"/>
      <c r="TNG1" s="41"/>
      <c r="TNH1" s="41"/>
      <c r="TNI1" s="41"/>
      <c r="TNJ1" s="41"/>
      <c r="TNK1" s="41"/>
      <c r="TNL1" s="41"/>
      <c r="TNM1" s="41"/>
      <c r="TNN1" s="41"/>
      <c r="TNO1" s="41"/>
      <c r="TNP1" s="41"/>
      <c r="TNQ1" s="41"/>
      <c r="TNR1" s="41"/>
      <c r="TNS1" s="41"/>
      <c r="TNT1" s="41"/>
      <c r="TNU1" s="41"/>
      <c r="TNV1" s="41"/>
      <c r="TNW1" s="41"/>
      <c r="TNX1" s="41"/>
      <c r="TNY1" s="41"/>
      <c r="TNZ1" s="41"/>
      <c r="TOA1" s="41"/>
      <c r="TOB1" s="41"/>
      <c r="TOC1" s="41"/>
      <c r="TOD1" s="41"/>
      <c r="TOE1" s="41"/>
      <c r="TOF1" s="41"/>
      <c r="TOG1" s="41"/>
      <c r="TOH1" s="41"/>
      <c r="TOI1" s="41"/>
      <c r="TOJ1" s="41"/>
      <c r="TOK1" s="41"/>
      <c r="TOL1" s="41"/>
      <c r="TOM1" s="41"/>
      <c r="TON1" s="41"/>
      <c r="TOO1" s="41"/>
      <c r="TOP1" s="41"/>
      <c r="TOQ1" s="41"/>
      <c r="TOR1" s="41"/>
      <c r="TOS1" s="41"/>
      <c r="TOT1" s="41"/>
      <c r="TOU1" s="41"/>
      <c r="TOV1" s="41"/>
      <c r="TOW1" s="41"/>
      <c r="TOX1" s="41"/>
      <c r="TOY1" s="41"/>
      <c r="TOZ1" s="41"/>
      <c r="TPA1" s="41"/>
      <c r="TPB1" s="41"/>
      <c r="TPC1" s="41"/>
      <c r="TPD1" s="41"/>
      <c r="TPE1" s="41"/>
      <c r="TPF1" s="41"/>
      <c r="TPG1" s="41"/>
      <c r="TPH1" s="41"/>
      <c r="TPI1" s="41"/>
      <c r="TPJ1" s="41"/>
      <c r="TPK1" s="41"/>
      <c r="TPL1" s="41"/>
      <c r="TPM1" s="41"/>
      <c r="TPN1" s="41"/>
      <c r="TPO1" s="41"/>
      <c r="TPP1" s="41"/>
      <c r="TPQ1" s="41"/>
      <c r="TPR1" s="41"/>
      <c r="TPS1" s="41"/>
      <c r="TPT1" s="41"/>
      <c r="TPU1" s="41"/>
      <c r="TPV1" s="41"/>
      <c r="TPW1" s="41"/>
      <c r="TPX1" s="41"/>
      <c r="TPY1" s="41"/>
      <c r="TPZ1" s="41"/>
      <c r="TQA1" s="41"/>
      <c r="TQB1" s="41"/>
      <c r="TQC1" s="41"/>
      <c r="TQD1" s="41"/>
      <c r="TQE1" s="41"/>
      <c r="TQF1" s="41"/>
      <c r="TQG1" s="41"/>
      <c r="TQH1" s="41"/>
      <c r="TQI1" s="41"/>
      <c r="TQJ1" s="41"/>
      <c r="TQK1" s="41"/>
      <c r="TQL1" s="41"/>
      <c r="TQM1" s="41"/>
      <c r="TQN1" s="41"/>
      <c r="TQO1" s="41"/>
      <c r="TQP1" s="41"/>
      <c r="TQQ1" s="41"/>
      <c r="TQR1" s="41"/>
      <c r="TQS1" s="41"/>
      <c r="TQT1" s="41"/>
      <c r="TQU1" s="41"/>
      <c r="TQV1" s="41"/>
      <c r="TQW1" s="41"/>
      <c r="TQX1" s="41"/>
      <c r="TQY1" s="41"/>
      <c r="TQZ1" s="41"/>
      <c r="TRA1" s="41"/>
      <c r="TRB1" s="41"/>
      <c r="TRC1" s="41"/>
      <c r="TRD1" s="41"/>
      <c r="TRE1" s="41"/>
      <c r="TRF1" s="41"/>
      <c r="TRG1" s="41"/>
      <c r="TRH1" s="41"/>
      <c r="TRI1" s="41"/>
      <c r="TRJ1" s="41"/>
      <c r="TRK1" s="41"/>
      <c r="TRL1" s="41"/>
      <c r="TRM1" s="41"/>
      <c r="TRN1" s="41"/>
      <c r="TRO1" s="41"/>
      <c r="TRP1" s="41"/>
      <c r="TRQ1" s="41"/>
      <c r="TRR1" s="41"/>
      <c r="TRS1" s="41"/>
      <c r="TRT1" s="41"/>
      <c r="TRU1" s="41"/>
      <c r="TRV1" s="41"/>
      <c r="TRW1" s="41"/>
      <c r="TRX1" s="41"/>
      <c r="TRY1" s="41"/>
      <c r="TRZ1" s="41"/>
      <c r="TSA1" s="41"/>
      <c r="TSB1" s="41"/>
      <c r="TSC1" s="41"/>
      <c r="TSD1" s="41"/>
      <c r="TSE1" s="41"/>
      <c r="TSF1" s="41"/>
      <c r="TSG1" s="41"/>
      <c r="TSH1" s="41"/>
      <c r="TSI1" s="41"/>
      <c r="TSJ1" s="41"/>
      <c r="TSK1" s="41"/>
      <c r="TSL1" s="41"/>
      <c r="TSM1" s="41"/>
      <c r="TSN1" s="41"/>
      <c r="TSO1" s="41"/>
      <c r="TSP1" s="41"/>
      <c r="TSQ1" s="41"/>
      <c r="TSR1" s="41"/>
      <c r="TSS1" s="41"/>
      <c r="TST1" s="41"/>
      <c r="TSU1" s="41"/>
      <c r="TSV1" s="41"/>
      <c r="TSW1" s="41"/>
      <c r="TSX1" s="41"/>
      <c r="TSY1" s="41"/>
      <c r="TSZ1" s="41"/>
      <c r="TTA1" s="41"/>
      <c r="TTB1" s="41"/>
      <c r="TTC1" s="41"/>
      <c r="TTD1" s="41"/>
      <c r="TTE1" s="41"/>
      <c r="TTF1" s="41"/>
      <c r="TTG1" s="41"/>
      <c r="TTH1" s="41"/>
      <c r="TTI1" s="41"/>
      <c r="TTJ1" s="41"/>
      <c r="TTK1" s="41"/>
      <c r="TTL1" s="41"/>
      <c r="TTM1" s="41"/>
      <c r="TTN1" s="41"/>
      <c r="TTO1" s="41"/>
      <c r="TTP1" s="41"/>
      <c r="TTQ1" s="41"/>
      <c r="TTR1" s="41"/>
      <c r="TTS1" s="41"/>
      <c r="TTT1" s="41"/>
      <c r="TTU1" s="41"/>
      <c r="TTV1" s="41"/>
      <c r="TTW1" s="41"/>
      <c r="TTX1" s="41"/>
      <c r="TTY1" s="41"/>
      <c r="TTZ1" s="41"/>
      <c r="TUA1" s="41"/>
      <c r="TUB1" s="41"/>
      <c r="TUC1" s="41"/>
      <c r="TUD1" s="41"/>
      <c r="TUE1" s="41"/>
      <c r="TUF1" s="41"/>
      <c r="TUG1" s="41"/>
      <c r="TUH1" s="41"/>
      <c r="TUI1" s="41"/>
      <c r="TUJ1" s="41"/>
      <c r="TUK1" s="41"/>
      <c r="TUL1" s="41"/>
      <c r="TUM1" s="41"/>
      <c r="TUN1" s="41"/>
      <c r="TUO1" s="41"/>
      <c r="TUP1" s="41"/>
      <c r="TUQ1" s="41"/>
      <c r="TUR1" s="41"/>
      <c r="TUS1" s="41"/>
      <c r="TUT1" s="41"/>
      <c r="TUU1" s="41"/>
      <c r="TUV1" s="41"/>
      <c r="TUW1" s="41"/>
      <c r="TUX1" s="41"/>
      <c r="TUY1" s="41"/>
      <c r="TUZ1" s="41"/>
      <c r="TVA1" s="41"/>
      <c r="TVB1" s="41"/>
      <c r="TVC1" s="41"/>
      <c r="TVD1" s="41"/>
      <c r="TVE1" s="41"/>
      <c r="TVF1" s="41"/>
      <c r="TVG1" s="41"/>
      <c r="TVH1" s="41"/>
      <c r="TVI1" s="41"/>
      <c r="TVJ1" s="41"/>
      <c r="TVK1" s="41"/>
      <c r="TVL1" s="41"/>
      <c r="TVM1" s="41"/>
      <c r="TVN1" s="41"/>
      <c r="TVO1" s="41"/>
      <c r="TVP1" s="41"/>
      <c r="TVQ1" s="41"/>
      <c r="TVR1" s="41"/>
      <c r="TVS1" s="41"/>
      <c r="TVT1" s="41"/>
      <c r="TVU1" s="41"/>
      <c r="TVV1" s="41"/>
      <c r="TVW1" s="41"/>
      <c r="TVX1" s="41"/>
      <c r="TVY1" s="41"/>
      <c r="TVZ1" s="41"/>
      <c r="TWA1" s="41"/>
      <c r="TWB1" s="41"/>
      <c r="TWC1" s="41"/>
      <c r="TWD1" s="41"/>
      <c r="TWE1" s="41"/>
      <c r="TWF1" s="41"/>
      <c r="TWG1" s="41"/>
      <c r="TWH1" s="41"/>
      <c r="TWI1" s="41"/>
      <c r="TWJ1" s="41"/>
      <c r="TWK1" s="41"/>
      <c r="TWL1" s="41"/>
      <c r="TWM1" s="41"/>
      <c r="TWN1" s="41"/>
      <c r="TWO1" s="41"/>
      <c r="TWP1" s="41"/>
      <c r="TWQ1" s="41"/>
      <c r="TWR1" s="41"/>
      <c r="TWS1" s="41"/>
      <c r="TWT1" s="41"/>
      <c r="TWU1" s="41"/>
      <c r="TWV1" s="41"/>
      <c r="TWW1" s="41"/>
      <c r="TWX1" s="41"/>
      <c r="TWY1" s="41"/>
      <c r="TWZ1" s="41"/>
      <c r="TXA1" s="41"/>
      <c r="TXB1" s="41"/>
      <c r="TXC1" s="41"/>
      <c r="TXD1" s="41"/>
      <c r="TXE1" s="41"/>
      <c r="TXF1" s="41"/>
      <c r="TXG1" s="41"/>
      <c r="TXH1" s="41"/>
      <c r="TXI1" s="41"/>
      <c r="TXJ1" s="41"/>
      <c r="TXK1" s="41"/>
      <c r="TXL1" s="41"/>
      <c r="TXM1" s="41"/>
      <c r="TXN1" s="41"/>
      <c r="TXO1" s="41"/>
      <c r="TXP1" s="41"/>
      <c r="TXQ1" s="41"/>
      <c r="TXR1" s="41"/>
      <c r="TXS1" s="41"/>
      <c r="TXT1" s="41"/>
      <c r="TXU1" s="41"/>
      <c r="TXV1" s="41"/>
      <c r="TXW1" s="41"/>
      <c r="TXX1" s="41"/>
      <c r="TXY1" s="41"/>
      <c r="TXZ1" s="41"/>
      <c r="TYA1" s="41"/>
      <c r="TYB1" s="41"/>
      <c r="TYC1" s="41"/>
      <c r="TYD1" s="41"/>
      <c r="TYE1" s="41"/>
      <c r="TYF1" s="41"/>
      <c r="TYG1" s="41"/>
      <c r="TYH1" s="41"/>
      <c r="TYI1" s="41"/>
      <c r="TYJ1" s="41"/>
      <c r="TYK1" s="41"/>
      <c r="TYL1" s="41"/>
      <c r="TYM1" s="41"/>
      <c r="TYN1" s="41"/>
      <c r="TYO1" s="41"/>
      <c r="TYP1" s="41"/>
      <c r="TYQ1" s="41"/>
      <c r="TYR1" s="41"/>
      <c r="TYS1" s="41"/>
      <c r="TYT1" s="41"/>
      <c r="TYU1" s="41"/>
      <c r="TYV1" s="41"/>
      <c r="TYW1" s="41"/>
      <c r="TYX1" s="41"/>
      <c r="TYY1" s="41"/>
      <c r="TYZ1" s="41"/>
      <c r="TZA1" s="41"/>
      <c r="TZB1" s="41"/>
      <c r="TZC1" s="41"/>
      <c r="TZD1" s="41"/>
      <c r="TZE1" s="41"/>
      <c r="TZF1" s="41"/>
      <c r="TZG1" s="41"/>
      <c r="TZH1" s="41"/>
      <c r="TZI1" s="41"/>
      <c r="TZJ1" s="41"/>
      <c r="TZK1" s="41"/>
      <c r="TZL1" s="41"/>
      <c r="TZM1" s="41"/>
      <c r="TZN1" s="41"/>
      <c r="TZO1" s="41"/>
      <c r="TZP1" s="41"/>
      <c r="TZQ1" s="41"/>
      <c r="TZR1" s="41"/>
      <c r="TZS1" s="41"/>
      <c r="TZT1" s="41"/>
      <c r="TZU1" s="41"/>
      <c r="TZV1" s="41"/>
      <c r="TZW1" s="41"/>
      <c r="TZX1" s="41"/>
      <c r="TZY1" s="41"/>
      <c r="TZZ1" s="41"/>
      <c r="UAA1" s="41"/>
      <c r="UAB1" s="41"/>
      <c r="UAC1" s="41"/>
      <c r="UAD1" s="41"/>
      <c r="UAE1" s="41"/>
      <c r="UAF1" s="41"/>
      <c r="UAG1" s="41"/>
      <c r="UAH1" s="41"/>
      <c r="UAI1" s="41"/>
      <c r="UAJ1" s="41"/>
      <c r="UAK1" s="41"/>
      <c r="UAL1" s="41"/>
      <c r="UAM1" s="41"/>
      <c r="UAN1" s="41"/>
      <c r="UAO1" s="41"/>
      <c r="UAP1" s="41"/>
      <c r="UAQ1" s="41"/>
      <c r="UAR1" s="41"/>
      <c r="UAS1" s="41"/>
      <c r="UAT1" s="41"/>
      <c r="UAU1" s="41"/>
      <c r="UAV1" s="41"/>
      <c r="UAW1" s="41"/>
      <c r="UAX1" s="41"/>
      <c r="UAY1" s="41"/>
      <c r="UAZ1" s="41"/>
      <c r="UBA1" s="41"/>
      <c r="UBB1" s="41"/>
      <c r="UBC1" s="41"/>
      <c r="UBD1" s="41"/>
      <c r="UBE1" s="41"/>
      <c r="UBF1" s="41"/>
      <c r="UBG1" s="41"/>
      <c r="UBH1" s="41"/>
      <c r="UBI1" s="41"/>
      <c r="UBJ1" s="41"/>
      <c r="UBK1" s="41"/>
      <c r="UBL1" s="41"/>
      <c r="UBM1" s="41"/>
      <c r="UBN1" s="41"/>
      <c r="UBO1" s="41"/>
      <c r="UBP1" s="41"/>
      <c r="UBQ1" s="41"/>
      <c r="UBR1" s="41"/>
      <c r="UBS1" s="41"/>
      <c r="UBT1" s="41"/>
      <c r="UBU1" s="41"/>
      <c r="UBV1" s="41"/>
      <c r="UBW1" s="41"/>
      <c r="UBX1" s="41"/>
      <c r="UBY1" s="41"/>
      <c r="UBZ1" s="41"/>
      <c r="UCA1" s="41"/>
      <c r="UCB1" s="41"/>
      <c r="UCC1" s="41"/>
      <c r="UCD1" s="41"/>
      <c r="UCE1" s="41"/>
      <c r="UCF1" s="41"/>
      <c r="UCG1" s="41"/>
      <c r="UCH1" s="41"/>
      <c r="UCI1" s="41"/>
      <c r="UCJ1" s="41"/>
      <c r="UCK1" s="41"/>
      <c r="UCL1" s="41"/>
      <c r="UCM1" s="41"/>
      <c r="UCN1" s="41"/>
      <c r="UCO1" s="41"/>
      <c r="UCP1" s="41"/>
      <c r="UCQ1" s="41"/>
      <c r="UCR1" s="41"/>
      <c r="UCS1" s="41"/>
      <c r="UCT1" s="41"/>
      <c r="UCU1" s="41"/>
      <c r="UCV1" s="41"/>
      <c r="UCW1" s="41"/>
      <c r="UCX1" s="41"/>
      <c r="UCY1" s="41"/>
      <c r="UCZ1" s="41"/>
      <c r="UDA1" s="41"/>
      <c r="UDB1" s="41"/>
      <c r="UDC1" s="41"/>
      <c r="UDD1" s="41"/>
      <c r="UDE1" s="41"/>
      <c r="UDF1" s="41"/>
      <c r="UDG1" s="41"/>
      <c r="UDH1" s="41"/>
      <c r="UDI1" s="41"/>
      <c r="UDJ1" s="41"/>
      <c r="UDK1" s="41"/>
      <c r="UDL1" s="41"/>
      <c r="UDM1" s="41"/>
      <c r="UDN1" s="41"/>
      <c r="UDO1" s="41"/>
      <c r="UDP1" s="41"/>
      <c r="UDQ1" s="41"/>
      <c r="UDR1" s="41"/>
      <c r="UDS1" s="41"/>
      <c r="UDT1" s="41"/>
      <c r="UDU1" s="41"/>
      <c r="UDV1" s="41"/>
      <c r="UDW1" s="41"/>
      <c r="UDX1" s="41"/>
      <c r="UDY1" s="41"/>
      <c r="UDZ1" s="41"/>
      <c r="UEA1" s="41"/>
      <c r="UEB1" s="41"/>
      <c r="UEC1" s="41"/>
      <c r="UED1" s="41"/>
      <c r="UEE1" s="41"/>
      <c r="UEF1" s="41"/>
      <c r="UEG1" s="41"/>
      <c r="UEH1" s="41"/>
      <c r="UEI1" s="41"/>
      <c r="UEJ1" s="41"/>
      <c r="UEK1" s="41"/>
      <c r="UEL1" s="41"/>
      <c r="UEM1" s="41"/>
      <c r="UEN1" s="41"/>
      <c r="UEO1" s="41"/>
      <c r="UEP1" s="41"/>
      <c r="UEQ1" s="41"/>
      <c r="UER1" s="41"/>
      <c r="UES1" s="41"/>
      <c r="UET1" s="41"/>
      <c r="UEU1" s="41"/>
      <c r="UEV1" s="41"/>
      <c r="UEW1" s="41"/>
      <c r="UEX1" s="41"/>
      <c r="UEY1" s="41"/>
      <c r="UEZ1" s="41"/>
      <c r="UFA1" s="41"/>
      <c r="UFB1" s="41"/>
      <c r="UFC1" s="41"/>
      <c r="UFD1" s="41"/>
      <c r="UFE1" s="41"/>
      <c r="UFF1" s="41"/>
      <c r="UFG1" s="41"/>
      <c r="UFH1" s="41"/>
      <c r="UFI1" s="41"/>
      <c r="UFJ1" s="41"/>
      <c r="UFK1" s="41"/>
      <c r="UFL1" s="41"/>
      <c r="UFM1" s="41"/>
      <c r="UFN1" s="41"/>
      <c r="UFO1" s="41"/>
      <c r="UFP1" s="41"/>
      <c r="UFQ1" s="41"/>
      <c r="UFR1" s="41"/>
      <c r="UFS1" s="41"/>
      <c r="UFT1" s="41"/>
      <c r="UFU1" s="41"/>
      <c r="UFV1" s="41"/>
      <c r="UFW1" s="41"/>
      <c r="UFX1" s="41"/>
      <c r="UFY1" s="41"/>
      <c r="UFZ1" s="41"/>
      <c r="UGA1" s="41"/>
      <c r="UGB1" s="41"/>
      <c r="UGC1" s="41"/>
      <c r="UGD1" s="41"/>
      <c r="UGE1" s="41"/>
      <c r="UGF1" s="41"/>
      <c r="UGG1" s="41"/>
      <c r="UGH1" s="41"/>
      <c r="UGI1" s="41"/>
      <c r="UGJ1" s="41"/>
      <c r="UGK1" s="41"/>
      <c r="UGL1" s="41"/>
      <c r="UGM1" s="41"/>
      <c r="UGN1" s="41"/>
      <c r="UGO1" s="41"/>
      <c r="UGP1" s="41"/>
      <c r="UGQ1" s="41"/>
      <c r="UGR1" s="41"/>
      <c r="UGS1" s="41"/>
      <c r="UGT1" s="41"/>
      <c r="UGU1" s="41"/>
      <c r="UGV1" s="41"/>
      <c r="UGW1" s="41"/>
      <c r="UGX1" s="41"/>
      <c r="UGY1" s="41"/>
      <c r="UGZ1" s="41"/>
      <c r="UHA1" s="41"/>
      <c r="UHB1" s="41"/>
      <c r="UHC1" s="41"/>
      <c r="UHD1" s="41"/>
      <c r="UHE1" s="41"/>
      <c r="UHF1" s="41"/>
      <c r="UHG1" s="41"/>
      <c r="UHH1" s="41"/>
      <c r="UHI1" s="41"/>
      <c r="UHJ1" s="41"/>
      <c r="UHK1" s="41"/>
      <c r="UHL1" s="41"/>
      <c r="UHM1" s="41"/>
      <c r="UHN1" s="41"/>
      <c r="UHO1" s="41"/>
      <c r="UHP1" s="41"/>
      <c r="UHQ1" s="41"/>
      <c r="UHR1" s="41"/>
      <c r="UHS1" s="41"/>
      <c r="UHT1" s="41"/>
      <c r="UHU1" s="41"/>
      <c r="UHV1" s="41"/>
      <c r="UHW1" s="41"/>
      <c r="UHX1" s="41"/>
      <c r="UHY1" s="41"/>
      <c r="UHZ1" s="41"/>
      <c r="UIA1" s="41"/>
      <c r="UIB1" s="41"/>
      <c r="UIC1" s="41"/>
      <c r="UID1" s="41"/>
      <c r="UIE1" s="41"/>
      <c r="UIF1" s="41"/>
      <c r="UIG1" s="41"/>
      <c r="UIH1" s="41"/>
      <c r="UII1" s="41"/>
      <c r="UIJ1" s="41"/>
      <c r="UIK1" s="41"/>
      <c r="UIL1" s="41"/>
      <c r="UIM1" s="41"/>
      <c r="UIN1" s="41"/>
      <c r="UIO1" s="41"/>
      <c r="UIP1" s="41"/>
      <c r="UIQ1" s="41"/>
      <c r="UIR1" s="41"/>
      <c r="UIS1" s="41"/>
      <c r="UIT1" s="41"/>
      <c r="UIU1" s="41"/>
      <c r="UIV1" s="41"/>
      <c r="UIW1" s="41"/>
      <c r="UIX1" s="41"/>
      <c r="UIY1" s="41"/>
      <c r="UIZ1" s="41"/>
      <c r="UJA1" s="41"/>
      <c r="UJB1" s="41"/>
      <c r="UJC1" s="41"/>
      <c r="UJD1" s="41"/>
      <c r="UJE1" s="41"/>
      <c r="UJF1" s="41"/>
      <c r="UJG1" s="41"/>
      <c r="UJH1" s="41"/>
      <c r="UJI1" s="41"/>
      <c r="UJJ1" s="41"/>
      <c r="UJK1" s="41"/>
      <c r="UJL1" s="41"/>
      <c r="UJM1" s="41"/>
      <c r="UJN1" s="41"/>
      <c r="UJO1" s="41"/>
      <c r="UJP1" s="41"/>
      <c r="UJQ1" s="41"/>
      <c r="UJR1" s="41"/>
      <c r="UJS1" s="41"/>
      <c r="UJT1" s="41"/>
      <c r="UJU1" s="41"/>
      <c r="UJV1" s="41"/>
      <c r="UJW1" s="41"/>
      <c r="UJX1" s="41"/>
      <c r="UJY1" s="41"/>
      <c r="UJZ1" s="41"/>
      <c r="UKA1" s="41"/>
      <c r="UKB1" s="41"/>
      <c r="UKC1" s="41"/>
      <c r="UKD1" s="41"/>
      <c r="UKE1" s="41"/>
      <c r="UKF1" s="41"/>
      <c r="UKG1" s="41"/>
      <c r="UKH1" s="41"/>
      <c r="UKI1" s="41"/>
      <c r="UKJ1" s="41"/>
      <c r="UKK1" s="41"/>
      <c r="UKL1" s="41"/>
      <c r="UKM1" s="41"/>
      <c r="UKN1" s="41"/>
      <c r="UKO1" s="41"/>
      <c r="UKP1" s="41"/>
      <c r="UKQ1" s="41"/>
      <c r="UKR1" s="41"/>
      <c r="UKS1" s="41"/>
      <c r="UKT1" s="41"/>
      <c r="UKU1" s="41"/>
      <c r="UKV1" s="41"/>
      <c r="UKW1" s="41"/>
      <c r="UKX1" s="41"/>
      <c r="UKY1" s="41"/>
      <c r="UKZ1" s="41"/>
      <c r="ULA1" s="41"/>
      <c r="ULB1" s="41"/>
      <c r="ULC1" s="41"/>
      <c r="ULD1" s="41"/>
      <c r="ULE1" s="41"/>
      <c r="ULF1" s="41"/>
      <c r="ULG1" s="41"/>
      <c r="ULH1" s="41"/>
      <c r="ULI1" s="41"/>
      <c r="ULJ1" s="41"/>
      <c r="ULK1" s="41"/>
      <c r="ULL1" s="41"/>
      <c r="ULM1" s="41"/>
      <c r="ULN1" s="41"/>
      <c r="ULO1" s="41"/>
      <c r="ULP1" s="41"/>
      <c r="ULQ1" s="41"/>
      <c r="ULR1" s="41"/>
      <c r="ULS1" s="41"/>
      <c r="ULT1" s="41"/>
      <c r="ULU1" s="41"/>
      <c r="ULV1" s="41"/>
      <c r="ULW1" s="41"/>
      <c r="ULX1" s="41"/>
      <c r="ULY1" s="41"/>
      <c r="ULZ1" s="41"/>
      <c r="UMA1" s="41"/>
      <c r="UMB1" s="41"/>
      <c r="UMC1" s="41"/>
      <c r="UMD1" s="41"/>
      <c r="UME1" s="41"/>
      <c r="UMF1" s="41"/>
      <c r="UMG1" s="41"/>
      <c r="UMH1" s="41"/>
      <c r="UMI1" s="41"/>
      <c r="UMJ1" s="41"/>
      <c r="UMK1" s="41"/>
      <c r="UML1" s="41"/>
      <c r="UMM1" s="41"/>
      <c r="UMN1" s="41"/>
      <c r="UMO1" s="41"/>
      <c r="UMP1" s="41"/>
      <c r="UMQ1" s="41"/>
      <c r="UMR1" s="41"/>
      <c r="UMS1" s="41"/>
      <c r="UMT1" s="41"/>
      <c r="UMU1" s="41"/>
      <c r="UMV1" s="41"/>
      <c r="UMW1" s="41"/>
      <c r="UMX1" s="41"/>
      <c r="UMY1" s="41"/>
      <c r="UMZ1" s="41"/>
      <c r="UNA1" s="41"/>
      <c r="UNB1" s="41"/>
      <c r="UNC1" s="41"/>
      <c r="UND1" s="41"/>
      <c r="UNE1" s="41"/>
      <c r="UNF1" s="41"/>
      <c r="UNG1" s="41"/>
      <c r="UNH1" s="41"/>
      <c r="UNI1" s="41"/>
      <c r="UNJ1" s="41"/>
      <c r="UNK1" s="41"/>
      <c r="UNL1" s="41"/>
      <c r="UNM1" s="41"/>
      <c r="UNN1" s="41"/>
      <c r="UNO1" s="41"/>
      <c r="UNP1" s="41"/>
      <c r="UNQ1" s="41"/>
      <c r="UNR1" s="41"/>
      <c r="UNS1" s="41"/>
      <c r="UNT1" s="41"/>
      <c r="UNU1" s="41"/>
      <c r="UNV1" s="41"/>
      <c r="UNW1" s="41"/>
      <c r="UNX1" s="41"/>
      <c r="UNY1" s="41"/>
      <c r="UNZ1" s="41"/>
      <c r="UOA1" s="41"/>
      <c r="UOB1" s="41"/>
      <c r="UOC1" s="41"/>
      <c r="UOD1" s="41"/>
      <c r="UOE1" s="41"/>
      <c r="UOF1" s="41"/>
      <c r="UOG1" s="41"/>
      <c r="UOH1" s="41"/>
      <c r="UOI1" s="41"/>
      <c r="UOJ1" s="41"/>
      <c r="UOK1" s="41"/>
      <c r="UOL1" s="41"/>
      <c r="UOM1" s="41"/>
      <c r="UON1" s="41"/>
      <c r="UOO1" s="41"/>
      <c r="UOP1" s="41"/>
      <c r="UOQ1" s="41"/>
      <c r="UOR1" s="41"/>
      <c r="UOS1" s="41"/>
      <c r="UOT1" s="41"/>
      <c r="UOU1" s="41"/>
      <c r="UOV1" s="41"/>
      <c r="UOW1" s="41"/>
      <c r="UOX1" s="41"/>
      <c r="UOY1" s="41"/>
      <c r="UOZ1" s="41"/>
      <c r="UPA1" s="41"/>
      <c r="UPB1" s="41"/>
      <c r="UPC1" s="41"/>
      <c r="UPD1" s="41"/>
      <c r="UPE1" s="41"/>
      <c r="UPF1" s="41"/>
      <c r="UPG1" s="41"/>
      <c r="UPH1" s="41"/>
      <c r="UPI1" s="41"/>
      <c r="UPJ1" s="41"/>
      <c r="UPK1" s="41"/>
      <c r="UPL1" s="41"/>
      <c r="UPM1" s="41"/>
      <c r="UPN1" s="41"/>
      <c r="UPO1" s="41"/>
      <c r="UPP1" s="41"/>
      <c r="UPQ1" s="41"/>
      <c r="UPR1" s="41"/>
      <c r="UPS1" s="41"/>
      <c r="UPT1" s="41"/>
      <c r="UPU1" s="41"/>
      <c r="UPV1" s="41"/>
      <c r="UPW1" s="41"/>
      <c r="UPX1" s="41"/>
      <c r="UPY1" s="41"/>
      <c r="UPZ1" s="41"/>
      <c r="UQA1" s="41"/>
      <c r="UQB1" s="41"/>
      <c r="UQC1" s="41"/>
      <c r="UQD1" s="41"/>
      <c r="UQE1" s="41"/>
      <c r="UQF1" s="41"/>
      <c r="UQG1" s="41"/>
      <c r="UQH1" s="41"/>
      <c r="UQI1" s="41"/>
      <c r="UQJ1" s="41"/>
      <c r="UQK1" s="41"/>
      <c r="UQL1" s="41"/>
      <c r="UQM1" s="41"/>
      <c r="UQN1" s="41"/>
      <c r="UQO1" s="41"/>
      <c r="UQP1" s="41"/>
      <c r="UQQ1" s="41"/>
      <c r="UQR1" s="41"/>
      <c r="UQS1" s="41"/>
      <c r="UQT1" s="41"/>
      <c r="UQU1" s="41"/>
      <c r="UQV1" s="41"/>
      <c r="UQW1" s="41"/>
      <c r="UQX1" s="41"/>
      <c r="UQY1" s="41"/>
      <c r="UQZ1" s="41"/>
      <c r="URA1" s="41"/>
      <c r="URB1" s="41"/>
      <c r="URC1" s="41"/>
      <c r="URD1" s="41"/>
      <c r="URE1" s="41"/>
      <c r="URF1" s="41"/>
      <c r="URG1" s="41"/>
      <c r="URH1" s="41"/>
      <c r="URI1" s="41"/>
      <c r="URJ1" s="41"/>
      <c r="URK1" s="41"/>
      <c r="URL1" s="41"/>
      <c r="URM1" s="41"/>
      <c r="URN1" s="41"/>
      <c r="URO1" s="41"/>
      <c r="URP1" s="41"/>
      <c r="URQ1" s="41"/>
      <c r="URR1" s="41"/>
      <c r="URS1" s="41"/>
      <c r="URT1" s="41"/>
      <c r="URU1" s="41"/>
      <c r="URV1" s="41"/>
      <c r="URW1" s="41"/>
      <c r="URX1" s="41"/>
      <c r="URY1" s="41"/>
      <c r="URZ1" s="41"/>
      <c r="USA1" s="41"/>
      <c r="USB1" s="41"/>
      <c r="USC1" s="41"/>
      <c r="USD1" s="41"/>
      <c r="USE1" s="41"/>
      <c r="USF1" s="41"/>
      <c r="USG1" s="41"/>
      <c r="USH1" s="41"/>
      <c r="USI1" s="41"/>
      <c r="USJ1" s="41"/>
      <c r="USK1" s="41"/>
      <c r="USL1" s="41"/>
      <c r="USM1" s="41"/>
      <c r="USN1" s="41"/>
      <c r="USO1" s="41"/>
      <c r="USP1" s="41"/>
      <c r="USQ1" s="41"/>
      <c r="USR1" s="41"/>
      <c r="USS1" s="41"/>
      <c r="UST1" s="41"/>
      <c r="USU1" s="41"/>
      <c r="USV1" s="41"/>
      <c r="USW1" s="41"/>
      <c r="USX1" s="41"/>
      <c r="USY1" s="41"/>
      <c r="USZ1" s="41"/>
      <c r="UTA1" s="41"/>
      <c r="UTB1" s="41"/>
      <c r="UTC1" s="41"/>
      <c r="UTD1" s="41"/>
      <c r="UTE1" s="41"/>
      <c r="UTF1" s="41"/>
      <c r="UTG1" s="41"/>
      <c r="UTH1" s="41"/>
      <c r="UTI1" s="41"/>
      <c r="UTJ1" s="41"/>
      <c r="UTK1" s="41"/>
      <c r="UTL1" s="41"/>
      <c r="UTM1" s="41"/>
      <c r="UTN1" s="41"/>
      <c r="UTO1" s="41"/>
      <c r="UTP1" s="41"/>
      <c r="UTQ1" s="41"/>
      <c r="UTR1" s="41"/>
      <c r="UTS1" s="41"/>
      <c r="UTT1" s="41"/>
      <c r="UTU1" s="41"/>
      <c r="UTV1" s="41"/>
      <c r="UTW1" s="41"/>
      <c r="UTX1" s="41"/>
      <c r="UTY1" s="41"/>
      <c r="UTZ1" s="41"/>
      <c r="UUA1" s="41"/>
      <c r="UUB1" s="41"/>
      <c r="UUC1" s="41"/>
      <c r="UUD1" s="41"/>
      <c r="UUE1" s="41"/>
      <c r="UUF1" s="41"/>
      <c r="UUG1" s="41"/>
      <c r="UUH1" s="41"/>
      <c r="UUI1" s="41"/>
      <c r="UUJ1" s="41"/>
      <c r="UUK1" s="41"/>
      <c r="UUL1" s="41"/>
      <c r="UUM1" s="41"/>
      <c r="UUN1" s="41"/>
      <c r="UUO1" s="41"/>
      <c r="UUP1" s="41"/>
      <c r="UUQ1" s="41"/>
      <c r="UUR1" s="41"/>
      <c r="UUS1" s="41"/>
      <c r="UUT1" s="41"/>
      <c r="UUU1" s="41"/>
      <c r="UUV1" s="41"/>
      <c r="UUW1" s="41"/>
      <c r="UUX1" s="41"/>
      <c r="UUY1" s="41"/>
      <c r="UUZ1" s="41"/>
      <c r="UVA1" s="41"/>
      <c r="UVB1" s="41"/>
      <c r="UVC1" s="41"/>
      <c r="UVD1" s="41"/>
      <c r="UVE1" s="41"/>
      <c r="UVF1" s="41"/>
      <c r="UVG1" s="41"/>
      <c r="UVH1" s="41"/>
      <c r="UVI1" s="41"/>
      <c r="UVJ1" s="41"/>
      <c r="UVK1" s="41"/>
      <c r="UVL1" s="41"/>
      <c r="UVM1" s="41"/>
      <c r="UVN1" s="41"/>
      <c r="UVO1" s="41"/>
      <c r="UVP1" s="41"/>
      <c r="UVQ1" s="41"/>
      <c r="UVR1" s="41"/>
      <c r="UVS1" s="41"/>
      <c r="UVT1" s="41"/>
      <c r="UVU1" s="41"/>
      <c r="UVV1" s="41"/>
      <c r="UVW1" s="41"/>
      <c r="UVX1" s="41"/>
      <c r="UVY1" s="41"/>
      <c r="UVZ1" s="41"/>
      <c r="UWA1" s="41"/>
      <c r="UWB1" s="41"/>
      <c r="UWC1" s="41"/>
      <c r="UWD1" s="41"/>
      <c r="UWE1" s="41"/>
      <c r="UWF1" s="41"/>
      <c r="UWG1" s="41"/>
      <c r="UWH1" s="41"/>
      <c r="UWI1" s="41"/>
      <c r="UWJ1" s="41"/>
      <c r="UWK1" s="41"/>
      <c r="UWL1" s="41"/>
      <c r="UWM1" s="41"/>
      <c r="UWN1" s="41"/>
      <c r="UWO1" s="41"/>
      <c r="UWP1" s="41"/>
      <c r="UWQ1" s="41"/>
      <c r="UWR1" s="41"/>
      <c r="UWS1" s="41"/>
      <c r="UWT1" s="41"/>
      <c r="UWU1" s="41"/>
      <c r="UWV1" s="41"/>
      <c r="UWW1" s="41"/>
      <c r="UWX1" s="41"/>
      <c r="UWY1" s="41"/>
      <c r="UWZ1" s="41"/>
      <c r="UXA1" s="41"/>
      <c r="UXB1" s="41"/>
      <c r="UXC1" s="41"/>
      <c r="UXD1" s="41"/>
      <c r="UXE1" s="41"/>
      <c r="UXF1" s="41"/>
      <c r="UXG1" s="41"/>
      <c r="UXH1" s="41"/>
      <c r="UXI1" s="41"/>
      <c r="UXJ1" s="41"/>
      <c r="UXK1" s="41"/>
      <c r="UXL1" s="41"/>
      <c r="UXM1" s="41"/>
      <c r="UXN1" s="41"/>
      <c r="UXO1" s="41"/>
      <c r="UXP1" s="41"/>
      <c r="UXQ1" s="41"/>
      <c r="UXR1" s="41"/>
      <c r="UXS1" s="41"/>
      <c r="UXT1" s="41"/>
      <c r="UXU1" s="41"/>
      <c r="UXV1" s="41"/>
      <c r="UXW1" s="41"/>
      <c r="UXX1" s="41"/>
      <c r="UXY1" s="41"/>
      <c r="UXZ1" s="41"/>
      <c r="UYA1" s="41"/>
      <c r="UYB1" s="41"/>
      <c r="UYC1" s="41"/>
      <c r="UYD1" s="41"/>
      <c r="UYE1" s="41"/>
      <c r="UYF1" s="41"/>
      <c r="UYG1" s="41"/>
      <c r="UYH1" s="41"/>
      <c r="UYI1" s="41"/>
      <c r="UYJ1" s="41"/>
      <c r="UYK1" s="41"/>
      <c r="UYL1" s="41"/>
      <c r="UYM1" s="41"/>
      <c r="UYN1" s="41"/>
      <c r="UYO1" s="41"/>
      <c r="UYP1" s="41"/>
      <c r="UYQ1" s="41"/>
      <c r="UYR1" s="41"/>
      <c r="UYS1" s="41"/>
      <c r="UYT1" s="41"/>
      <c r="UYU1" s="41"/>
      <c r="UYV1" s="41"/>
      <c r="UYW1" s="41"/>
      <c r="UYX1" s="41"/>
      <c r="UYY1" s="41"/>
      <c r="UYZ1" s="41"/>
      <c r="UZA1" s="41"/>
      <c r="UZB1" s="41"/>
      <c r="UZC1" s="41"/>
      <c r="UZD1" s="41"/>
      <c r="UZE1" s="41"/>
      <c r="UZF1" s="41"/>
      <c r="UZG1" s="41"/>
      <c r="UZH1" s="41"/>
      <c r="UZI1" s="41"/>
      <c r="UZJ1" s="41"/>
      <c r="UZK1" s="41"/>
      <c r="UZL1" s="41"/>
      <c r="UZM1" s="41"/>
      <c r="UZN1" s="41"/>
      <c r="UZO1" s="41"/>
      <c r="UZP1" s="41"/>
      <c r="UZQ1" s="41"/>
      <c r="UZR1" s="41"/>
      <c r="UZS1" s="41"/>
      <c r="UZT1" s="41"/>
      <c r="UZU1" s="41"/>
      <c r="UZV1" s="41"/>
      <c r="UZW1" s="41"/>
      <c r="UZX1" s="41"/>
      <c r="UZY1" s="41"/>
      <c r="UZZ1" s="41"/>
      <c r="VAA1" s="41"/>
      <c r="VAB1" s="41"/>
      <c r="VAC1" s="41"/>
      <c r="VAD1" s="41"/>
      <c r="VAE1" s="41"/>
      <c r="VAF1" s="41"/>
      <c r="VAG1" s="41"/>
      <c r="VAH1" s="41"/>
      <c r="VAI1" s="41"/>
      <c r="VAJ1" s="41"/>
      <c r="VAK1" s="41"/>
      <c r="VAL1" s="41"/>
      <c r="VAM1" s="41"/>
      <c r="VAN1" s="41"/>
      <c r="VAO1" s="41"/>
      <c r="VAP1" s="41"/>
      <c r="VAQ1" s="41"/>
      <c r="VAR1" s="41"/>
      <c r="VAS1" s="41"/>
      <c r="VAT1" s="41"/>
      <c r="VAU1" s="41"/>
      <c r="VAV1" s="41"/>
      <c r="VAW1" s="41"/>
      <c r="VAX1" s="41"/>
      <c r="VAY1" s="41"/>
      <c r="VAZ1" s="41"/>
      <c r="VBA1" s="41"/>
      <c r="VBB1" s="41"/>
      <c r="VBC1" s="41"/>
      <c r="VBD1" s="41"/>
      <c r="VBE1" s="41"/>
      <c r="VBF1" s="41"/>
      <c r="VBG1" s="41"/>
      <c r="VBH1" s="41"/>
      <c r="VBI1" s="41"/>
      <c r="VBJ1" s="41"/>
      <c r="VBK1" s="41"/>
      <c r="VBL1" s="41"/>
      <c r="VBM1" s="41"/>
      <c r="VBN1" s="41"/>
      <c r="VBO1" s="41"/>
      <c r="VBP1" s="41"/>
      <c r="VBQ1" s="41"/>
      <c r="VBR1" s="41"/>
      <c r="VBS1" s="41"/>
      <c r="VBT1" s="41"/>
      <c r="VBU1" s="41"/>
      <c r="VBV1" s="41"/>
      <c r="VBW1" s="41"/>
      <c r="VBX1" s="41"/>
      <c r="VBY1" s="41"/>
      <c r="VBZ1" s="41"/>
      <c r="VCA1" s="41"/>
      <c r="VCB1" s="41"/>
      <c r="VCC1" s="41"/>
      <c r="VCD1" s="41"/>
      <c r="VCE1" s="41"/>
      <c r="VCF1" s="41"/>
      <c r="VCG1" s="41"/>
      <c r="VCH1" s="41"/>
      <c r="VCI1" s="41"/>
      <c r="VCJ1" s="41"/>
      <c r="VCK1" s="41"/>
      <c r="VCL1" s="41"/>
      <c r="VCM1" s="41"/>
      <c r="VCN1" s="41"/>
      <c r="VCO1" s="41"/>
      <c r="VCP1" s="41"/>
      <c r="VCQ1" s="41"/>
      <c r="VCR1" s="41"/>
      <c r="VCS1" s="41"/>
      <c r="VCT1" s="41"/>
      <c r="VCU1" s="41"/>
      <c r="VCV1" s="41"/>
      <c r="VCW1" s="41"/>
      <c r="VCX1" s="41"/>
      <c r="VCY1" s="41"/>
      <c r="VCZ1" s="41"/>
      <c r="VDA1" s="41"/>
      <c r="VDB1" s="41"/>
      <c r="VDC1" s="41"/>
      <c r="VDD1" s="41"/>
      <c r="VDE1" s="41"/>
      <c r="VDF1" s="41"/>
      <c r="VDG1" s="41"/>
      <c r="VDH1" s="41"/>
      <c r="VDI1" s="41"/>
      <c r="VDJ1" s="41"/>
      <c r="VDK1" s="41"/>
      <c r="VDL1" s="41"/>
      <c r="VDM1" s="41"/>
      <c r="VDN1" s="41"/>
      <c r="VDO1" s="41"/>
      <c r="VDP1" s="41"/>
      <c r="VDQ1" s="41"/>
      <c r="VDR1" s="41"/>
      <c r="VDS1" s="41"/>
      <c r="VDT1" s="41"/>
      <c r="VDU1" s="41"/>
      <c r="VDV1" s="41"/>
      <c r="VDW1" s="41"/>
      <c r="VDX1" s="41"/>
      <c r="VDY1" s="41"/>
      <c r="VDZ1" s="41"/>
      <c r="VEA1" s="41"/>
      <c r="VEB1" s="41"/>
      <c r="VEC1" s="41"/>
      <c r="VED1" s="41"/>
      <c r="VEE1" s="41"/>
      <c r="VEF1" s="41"/>
      <c r="VEG1" s="41"/>
      <c r="VEH1" s="41"/>
      <c r="VEI1" s="41"/>
      <c r="VEJ1" s="41"/>
      <c r="VEK1" s="41"/>
      <c r="VEL1" s="41"/>
      <c r="VEM1" s="41"/>
      <c r="VEN1" s="41"/>
      <c r="VEO1" s="41"/>
      <c r="VEP1" s="41"/>
      <c r="VEQ1" s="41"/>
      <c r="VER1" s="41"/>
      <c r="VES1" s="41"/>
      <c r="VET1" s="41"/>
      <c r="VEU1" s="41"/>
      <c r="VEV1" s="41"/>
      <c r="VEW1" s="41"/>
      <c r="VEX1" s="41"/>
      <c r="VEY1" s="41"/>
      <c r="VEZ1" s="41"/>
      <c r="VFA1" s="41"/>
      <c r="VFB1" s="41"/>
      <c r="VFC1" s="41"/>
      <c r="VFD1" s="41"/>
      <c r="VFE1" s="41"/>
      <c r="VFF1" s="41"/>
      <c r="VFG1" s="41"/>
      <c r="VFH1" s="41"/>
      <c r="VFI1" s="41"/>
      <c r="VFJ1" s="41"/>
      <c r="VFK1" s="41"/>
      <c r="VFL1" s="41"/>
      <c r="VFM1" s="41"/>
      <c r="VFN1" s="41"/>
      <c r="VFO1" s="41"/>
      <c r="VFP1" s="41"/>
      <c r="VFQ1" s="41"/>
      <c r="VFR1" s="41"/>
      <c r="VFS1" s="41"/>
      <c r="VFT1" s="41"/>
      <c r="VFU1" s="41"/>
      <c r="VFV1" s="41"/>
      <c r="VFW1" s="41"/>
      <c r="VFX1" s="41"/>
      <c r="VFY1" s="41"/>
      <c r="VFZ1" s="41"/>
      <c r="VGA1" s="41"/>
      <c r="VGB1" s="41"/>
      <c r="VGC1" s="41"/>
      <c r="VGD1" s="41"/>
      <c r="VGE1" s="41"/>
      <c r="VGF1" s="41"/>
      <c r="VGG1" s="41"/>
      <c r="VGH1" s="41"/>
      <c r="VGI1" s="41"/>
      <c r="VGJ1" s="41"/>
      <c r="VGK1" s="41"/>
      <c r="VGL1" s="41"/>
      <c r="VGM1" s="41"/>
      <c r="VGN1" s="41"/>
      <c r="VGO1" s="41"/>
      <c r="VGP1" s="41"/>
      <c r="VGQ1" s="41"/>
      <c r="VGR1" s="41"/>
      <c r="VGS1" s="41"/>
      <c r="VGT1" s="41"/>
      <c r="VGU1" s="41"/>
      <c r="VGV1" s="41"/>
      <c r="VGW1" s="41"/>
      <c r="VGX1" s="41"/>
      <c r="VGY1" s="41"/>
      <c r="VGZ1" s="41"/>
      <c r="VHA1" s="41"/>
      <c r="VHB1" s="41"/>
      <c r="VHC1" s="41"/>
      <c r="VHD1" s="41"/>
      <c r="VHE1" s="41"/>
      <c r="VHF1" s="41"/>
      <c r="VHG1" s="41"/>
      <c r="VHH1" s="41"/>
      <c r="VHI1" s="41"/>
      <c r="VHJ1" s="41"/>
      <c r="VHK1" s="41"/>
      <c r="VHL1" s="41"/>
      <c r="VHM1" s="41"/>
      <c r="VHN1" s="41"/>
      <c r="VHO1" s="41"/>
      <c r="VHP1" s="41"/>
      <c r="VHQ1" s="41"/>
      <c r="VHR1" s="41"/>
      <c r="VHS1" s="41"/>
      <c r="VHT1" s="41"/>
      <c r="VHU1" s="41"/>
      <c r="VHV1" s="41"/>
      <c r="VHW1" s="41"/>
      <c r="VHX1" s="41"/>
      <c r="VHY1" s="41"/>
      <c r="VHZ1" s="41"/>
      <c r="VIA1" s="41"/>
      <c r="VIB1" s="41"/>
      <c r="VIC1" s="41"/>
      <c r="VID1" s="41"/>
      <c r="VIE1" s="41"/>
      <c r="VIF1" s="41"/>
      <c r="VIG1" s="41"/>
      <c r="VIH1" s="41"/>
      <c r="VII1" s="41"/>
      <c r="VIJ1" s="41"/>
      <c r="VIK1" s="41"/>
      <c r="VIL1" s="41"/>
      <c r="VIM1" s="41"/>
      <c r="VIN1" s="41"/>
      <c r="VIO1" s="41"/>
      <c r="VIP1" s="41"/>
      <c r="VIQ1" s="41"/>
      <c r="VIR1" s="41"/>
      <c r="VIS1" s="41"/>
      <c r="VIT1" s="41"/>
      <c r="VIU1" s="41"/>
      <c r="VIV1" s="41"/>
      <c r="VIW1" s="41"/>
      <c r="VIX1" s="41"/>
      <c r="VIY1" s="41"/>
      <c r="VIZ1" s="41"/>
      <c r="VJA1" s="41"/>
      <c r="VJB1" s="41"/>
      <c r="VJC1" s="41"/>
      <c r="VJD1" s="41"/>
      <c r="VJE1" s="41"/>
      <c r="VJF1" s="41"/>
      <c r="VJG1" s="41"/>
      <c r="VJH1" s="41"/>
      <c r="VJI1" s="41"/>
      <c r="VJJ1" s="41"/>
      <c r="VJK1" s="41"/>
      <c r="VJL1" s="41"/>
      <c r="VJM1" s="41"/>
      <c r="VJN1" s="41"/>
      <c r="VJO1" s="41"/>
      <c r="VJP1" s="41"/>
      <c r="VJQ1" s="41"/>
      <c r="VJR1" s="41"/>
      <c r="VJS1" s="41"/>
      <c r="VJT1" s="41"/>
      <c r="VJU1" s="41"/>
      <c r="VJV1" s="41"/>
      <c r="VJW1" s="41"/>
      <c r="VJX1" s="41"/>
      <c r="VJY1" s="41"/>
      <c r="VJZ1" s="41"/>
      <c r="VKA1" s="41"/>
      <c r="VKB1" s="41"/>
      <c r="VKC1" s="41"/>
      <c r="VKD1" s="41"/>
      <c r="VKE1" s="41"/>
      <c r="VKF1" s="41"/>
      <c r="VKG1" s="41"/>
      <c r="VKH1" s="41"/>
      <c r="VKI1" s="41"/>
      <c r="VKJ1" s="41"/>
      <c r="VKK1" s="41"/>
      <c r="VKL1" s="41"/>
      <c r="VKM1" s="41"/>
      <c r="VKN1" s="41"/>
      <c r="VKO1" s="41"/>
      <c r="VKP1" s="41"/>
      <c r="VKQ1" s="41"/>
      <c r="VKR1" s="41"/>
      <c r="VKS1" s="41"/>
      <c r="VKT1" s="41"/>
      <c r="VKU1" s="41"/>
      <c r="VKV1" s="41"/>
      <c r="VKW1" s="41"/>
      <c r="VKX1" s="41"/>
      <c r="VKY1" s="41"/>
      <c r="VKZ1" s="41"/>
      <c r="VLA1" s="41"/>
      <c r="VLB1" s="41"/>
      <c r="VLC1" s="41"/>
      <c r="VLD1" s="41"/>
      <c r="VLE1" s="41"/>
      <c r="VLF1" s="41"/>
      <c r="VLG1" s="41"/>
      <c r="VLH1" s="41"/>
      <c r="VLI1" s="41"/>
      <c r="VLJ1" s="41"/>
      <c r="VLK1" s="41"/>
      <c r="VLL1" s="41"/>
      <c r="VLM1" s="41"/>
      <c r="VLN1" s="41"/>
      <c r="VLO1" s="41"/>
      <c r="VLP1" s="41"/>
      <c r="VLQ1" s="41"/>
      <c r="VLR1" s="41"/>
      <c r="VLS1" s="41"/>
      <c r="VLT1" s="41"/>
      <c r="VLU1" s="41"/>
      <c r="VLV1" s="41"/>
      <c r="VLW1" s="41"/>
      <c r="VLX1" s="41"/>
      <c r="VLY1" s="41"/>
      <c r="VLZ1" s="41"/>
      <c r="VMA1" s="41"/>
      <c r="VMB1" s="41"/>
      <c r="VMC1" s="41"/>
      <c r="VMD1" s="41"/>
      <c r="VME1" s="41"/>
      <c r="VMF1" s="41"/>
      <c r="VMG1" s="41"/>
      <c r="VMH1" s="41"/>
      <c r="VMI1" s="41"/>
      <c r="VMJ1" s="41"/>
      <c r="VMK1" s="41"/>
      <c r="VML1" s="41"/>
      <c r="VMM1" s="41"/>
      <c r="VMN1" s="41"/>
      <c r="VMO1" s="41"/>
      <c r="VMP1" s="41"/>
      <c r="VMQ1" s="41"/>
      <c r="VMR1" s="41"/>
      <c r="VMS1" s="41"/>
      <c r="VMT1" s="41"/>
      <c r="VMU1" s="41"/>
      <c r="VMV1" s="41"/>
      <c r="VMW1" s="41"/>
      <c r="VMX1" s="41"/>
      <c r="VMY1" s="41"/>
      <c r="VMZ1" s="41"/>
      <c r="VNA1" s="41"/>
      <c r="VNB1" s="41"/>
      <c r="VNC1" s="41"/>
      <c r="VND1" s="41"/>
      <c r="VNE1" s="41"/>
      <c r="VNF1" s="41"/>
      <c r="VNG1" s="41"/>
      <c r="VNH1" s="41"/>
      <c r="VNI1" s="41"/>
      <c r="VNJ1" s="41"/>
      <c r="VNK1" s="41"/>
      <c r="VNL1" s="41"/>
      <c r="VNM1" s="41"/>
      <c r="VNN1" s="41"/>
      <c r="VNO1" s="41"/>
      <c r="VNP1" s="41"/>
      <c r="VNQ1" s="41"/>
      <c r="VNR1" s="41"/>
      <c r="VNS1" s="41"/>
      <c r="VNT1" s="41"/>
      <c r="VNU1" s="41"/>
      <c r="VNV1" s="41"/>
      <c r="VNW1" s="41"/>
      <c r="VNX1" s="41"/>
      <c r="VNY1" s="41"/>
      <c r="VNZ1" s="41"/>
      <c r="VOA1" s="41"/>
      <c r="VOB1" s="41"/>
      <c r="VOC1" s="41"/>
      <c r="VOD1" s="41"/>
      <c r="VOE1" s="41"/>
      <c r="VOF1" s="41"/>
      <c r="VOG1" s="41"/>
      <c r="VOH1" s="41"/>
      <c r="VOI1" s="41"/>
      <c r="VOJ1" s="41"/>
      <c r="VOK1" s="41"/>
      <c r="VOL1" s="41"/>
      <c r="VOM1" s="41"/>
      <c r="VON1" s="41"/>
      <c r="VOO1" s="41"/>
      <c r="VOP1" s="41"/>
      <c r="VOQ1" s="41"/>
      <c r="VOR1" s="41"/>
      <c r="VOS1" s="41"/>
      <c r="VOT1" s="41"/>
      <c r="VOU1" s="41"/>
      <c r="VOV1" s="41"/>
      <c r="VOW1" s="41"/>
      <c r="VOX1" s="41"/>
      <c r="VOY1" s="41"/>
      <c r="VOZ1" s="41"/>
      <c r="VPA1" s="41"/>
      <c r="VPB1" s="41"/>
      <c r="VPC1" s="41"/>
      <c r="VPD1" s="41"/>
      <c r="VPE1" s="41"/>
      <c r="VPF1" s="41"/>
      <c r="VPG1" s="41"/>
      <c r="VPH1" s="41"/>
      <c r="VPI1" s="41"/>
      <c r="VPJ1" s="41"/>
      <c r="VPK1" s="41"/>
      <c r="VPL1" s="41"/>
      <c r="VPM1" s="41"/>
      <c r="VPN1" s="41"/>
      <c r="VPO1" s="41"/>
      <c r="VPP1" s="41"/>
      <c r="VPQ1" s="41"/>
      <c r="VPR1" s="41"/>
      <c r="VPS1" s="41"/>
      <c r="VPT1" s="41"/>
      <c r="VPU1" s="41"/>
      <c r="VPV1" s="41"/>
      <c r="VPW1" s="41"/>
      <c r="VPX1" s="41"/>
      <c r="VPY1" s="41"/>
      <c r="VPZ1" s="41"/>
      <c r="VQA1" s="41"/>
      <c r="VQB1" s="41"/>
      <c r="VQC1" s="41"/>
      <c r="VQD1" s="41"/>
      <c r="VQE1" s="41"/>
      <c r="VQF1" s="41"/>
      <c r="VQG1" s="41"/>
      <c r="VQH1" s="41"/>
      <c r="VQI1" s="41"/>
      <c r="VQJ1" s="41"/>
      <c r="VQK1" s="41"/>
      <c r="VQL1" s="41"/>
      <c r="VQM1" s="41"/>
      <c r="VQN1" s="41"/>
      <c r="VQO1" s="41"/>
      <c r="VQP1" s="41"/>
      <c r="VQQ1" s="41"/>
      <c r="VQR1" s="41"/>
      <c r="VQS1" s="41"/>
      <c r="VQT1" s="41"/>
      <c r="VQU1" s="41"/>
      <c r="VQV1" s="41"/>
      <c r="VQW1" s="41"/>
      <c r="VQX1" s="41"/>
      <c r="VQY1" s="41"/>
      <c r="VQZ1" s="41"/>
      <c r="VRA1" s="41"/>
      <c r="VRB1" s="41"/>
      <c r="VRC1" s="41"/>
      <c r="VRD1" s="41"/>
      <c r="VRE1" s="41"/>
      <c r="VRF1" s="41"/>
      <c r="VRG1" s="41"/>
      <c r="VRH1" s="41"/>
      <c r="VRI1" s="41"/>
      <c r="VRJ1" s="41"/>
      <c r="VRK1" s="41"/>
      <c r="VRL1" s="41"/>
      <c r="VRM1" s="41"/>
      <c r="VRN1" s="41"/>
      <c r="VRO1" s="41"/>
      <c r="VRP1" s="41"/>
      <c r="VRQ1" s="41"/>
      <c r="VRR1" s="41"/>
      <c r="VRS1" s="41"/>
      <c r="VRT1" s="41"/>
      <c r="VRU1" s="41"/>
      <c r="VRV1" s="41"/>
      <c r="VRW1" s="41"/>
      <c r="VRX1" s="41"/>
      <c r="VRY1" s="41"/>
      <c r="VRZ1" s="41"/>
      <c r="VSA1" s="41"/>
      <c r="VSB1" s="41"/>
      <c r="VSC1" s="41"/>
      <c r="VSD1" s="41"/>
      <c r="VSE1" s="41"/>
      <c r="VSF1" s="41"/>
      <c r="VSG1" s="41"/>
      <c r="VSH1" s="41"/>
      <c r="VSI1" s="41"/>
      <c r="VSJ1" s="41"/>
      <c r="VSK1" s="41"/>
      <c r="VSL1" s="41"/>
      <c r="VSM1" s="41"/>
      <c r="VSN1" s="41"/>
      <c r="VSO1" s="41"/>
      <c r="VSP1" s="41"/>
      <c r="VSQ1" s="41"/>
      <c r="VSR1" s="41"/>
      <c r="VSS1" s="41"/>
      <c r="VST1" s="41"/>
      <c r="VSU1" s="41"/>
      <c r="VSV1" s="41"/>
      <c r="VSW1" s="41"/>
      <c r="VSX1" s="41"/>
      <c r="VSY1" s="41"/>
      <c r="VSZ1" s="41"/>
      <c r="VTA1" s="41"/>
      <c r="VTB1" s="41"/>
      <c r="VTC1" s="41"/>
      <c r="VTD1" s="41"/>
      <c r="VTE1" s="41"/>
      <c r="VTF1" s="41"/>
      <c r="VTG1" s="41"/>
      <c r="VTH1" s="41"/>
      <c r="VTI1" s="41"/>
      <c r="VTJ1" s="41"/>
      <c r="VTK1" s="41"/>
      <c r="VTL1" s="41"/>
      <c r="VTM1" s="41"/>
      <c r="VTN1" s="41"/>
      <c r="VTO1" s="41"/>
      <c r="VTP1" s="41"/>
      <c r="VTQ1" s="41"/>
      <c r="VTR1" s="41"/>
      <c r="VTS1" s="41"/>
      <c r="VTT1" s="41"/>
      <c r="VTU1" s="41"/>
      <c r="VTV1" s="41"/>
      <c r="VTW1" s="41"/>
      <c r="VTX1" s="41"/>
      <c r="VTY1" s="41"/>
      <c r="VTZ1" s="41"/>
      <c r="VUA1" s="41"/>
      <c r="VUB1" s="41"/>
      <c r="VUC1" s="41"/>
      <c r="VUD1" s="41"/>
      <c r="VUE1" s="41"/>
      <c r="VUF1" s="41"/>
      <c r="VUG1" s="41"/>
      <c r="VUH1" s="41"/>
      <c r="VUI1" s="41"/>
      <c r="VUJ1" s="41"/>
      <c r="VUK1" s="41"/>
      <c r="VUL1" s="41"/>
      <c r="VUM1" s="41"/>
      <c r="VUN1" s="41"/>
      <c r="VUO1" s="41"/>
      <c r="VUP1" s="41"/>
      <c r="VUQ1" s="41"/>
      <c r="VUR1" s="41"/>
      <c r="VUS1" s="41"/>
      <c r="VUT1" s="41"/>
      <c r="VUU1" s="41"/>
      <c r="VUV1" s="41"/>
      <c r="VUW1" s="41"/>
      <c r="VUX1" s="41"/>
      <c r="VUY1" s="41"/>
      <c r="VUZ1" s="41"/>
      <c r="VVA1" s="41"/>
      <c r="VVB1" s="41"/>
      <c r="VVC1" s="41"/>
      <c r="VVD1" s="41"/>
      <c r="VVE1" s="41"/>
      <c r="VVF1" s="41"/>
      <c r="VVG1" s="41"/>
      <c r="VVH1" s="41"/>
      <c r="VVI1" s="41"/>
      <c r="VVJ1" s="41"/>
      <c r="VVK1" s="41"/>
      <c r="VVL1" s="41"/>
      <c r="VVM1" s="41"/>
      <c r="VVN1" s="41"/>
      <c r="VVO1" s="41"/>
      <c r="VVP1" s="41"/>
      <c r="VVQ1" s="41"/>
      <c r="VVR1" s="41"/>
      <c r="VVS1" s="41"/>
      <c r="VVT1" s="41"/>
      <c r="VVU1" s="41"/>
      <c r="VVV1" s="41"/>
      <c r="VVW1" s="41"/>
      <c r="VVX1" s="41"/>
      <c r="VVY1" s="41"/>
      <c r="VVZ1" s="41"/>
      <c r="VWA1" s="41"/>
      <c r="VWB1" s="41"/>
      <c r="VWC1" s="41"/>
      <c r="VWD1" s="41"/>
      <c r="VWE1" s="41"/>
      <c r="VWF1" s="41"/>
      <c r="VWG1" s="41"/>
      <c r="VWH1" s="41"/>
      <c r="VWI1" s="41"/>
      <c r="VWJ1" s="41"/>
      <c r="VWK1" s="41"/>
      <c r="VWL1" s="41"/>
      <c r="VWM1" s="41"/>
      <c r="VWN1" s="41"/>
      <c r="VWO1" s="41"/>
      <c r="VWP1" s="41"/>
      <c r="VWQ1" s="41"/>
      <c r="VWR1" s="41"/>
      <c r="VWS1" s="41"/>
      <c r="VWT1" s="41"/>
      <c r="VWU1" s="41"/>
      <c r="VWV1" s="41"/>
      <c r="VWW1" s="41"/>
      <c r="VWX1" s="41"/>
      <c r="VWY1" s="41"/>
      <c r="VWZ1" s="41"/>
      <c r="VXA1" s="41"/>
      <c r="VXB1" s="41"/>
      <c r="VXC1" s="41"/>
      <c r="VXD1" s="41"/>
      <c r="VXE1" s="41"/>
      <c r="VXF1" s="41"/>
      <c r="VXG1" s="41"/>
      <c r="VXH1" s="41"/>
      <c r="VXI1" s="41"/>
      <c r="VXJ1" s="41"/>
      <c r="VXK1" s="41"/>
      <c r="VXL1" s="41"/>
      <c r="VXM1" s="41"/>
      <c r="VXN1" s="41"/>
      <c r="VXO1" s="41"/>
      <c r="VXP1" s="41"/>
      <c r="VXQ1" s="41"/>
      <c r="VXR1" s="41"/>
      <c r="VXS1" s="41"/>
      <c r="VXT1" s="41"/>
      <c r="VXU1" s="41"/>
      <c r="VXV1" s="41"/>
      <c r="VXW1" s="41"/>
      <c r="VXX1" s="41"/>
      <c r="VXY1" s="41"/>
      <c r="VXZ1" s="41"/>
      <c r="VYA1" s="41"/>
      <c r="VYB1" s="41"/>
      <c r="VYC1" s="41"/>
      <c r="VYD1" s="41"/>
      <c r="VYE1" s="41"/>
      <c r="VYF1" s="41"/>
      <c r="VYG1" s="41"/>
      <c r="VYH1" s="41"/>
      <c r="VYI1" s="41"/>
      <c r="VYJ1" s="41"/>
      <c r="VYK1" s="41"/>
      <c r="VYL1" s="41"/>
      <c r="VYM1" s="41"/>
      <c r="VYN1" s="41"/>
      <c r="VYO1" s="41"/>
      <c r="VYP1" s="41"/>
      <c r="VYQ1" s="41"/>
      <c r="VYR1" s="41"/>
      <c r="VYS1" s="41"/>
      <c r="VYT1" s="41"/>
      <c r="VYU1" s="41"/>
      <c r="VYV1" s="41"/>
      <c r="VYW1" s="41"/>
      <c r="VYX1" s="41"/>
      <c r="VYY1" s="41"/>
      <c r="VYZ1" s="41"/>
      <c r="VZA1" s="41"/>
      <c r="VZB1" s="41"/>
      <c r="VZC1" s="41"/>
      <c r="VZD1" s="41"/>
      <c r="VZE1" s="41"/>
      <c r="VZF1" s="41"/>
      <c r="VZG1" s="41"/>
      <c r="VZH1" s="41"/>
      <c r="VZI1" s="41"/>
      <c r="VZJ1" s="41"/>
      <c r="VZK1" s="41"/>
      <c r="VZL1" s="41"/>
      <c r="VZM1" s="41"/>
      <c r="VZN1" s="41"/>
      <c r="VZO1" s="41"/>
      <c r="VZP1" s="41"/>
      <c r="VZQ1" s="41"/>
      <c r="VZR1" s="41"/>
      <c r="VZS1" s="41"/>
      <c r="VZT1" s="41"/>
      <c r="VZU1" s="41"/>
      <c r="VZV1" s="41"/>
      <c r="VZW1" s="41"/>
      <c r="VZX1" s="41"/>
      <c r="VZY1" s="41"/>
      <c r="VZZ1" s="41"/>
      <c r="WAA1" s="41"/>
      <c r="WAB1" s="41"/>
      <c r="WAC1" s="41"/>
      <c r="WAD1" s="41"/>
      <c r="WAE1" s="41"/>
      <c r="WAF1" s="41"/>
      <c r="WAG1" s="41"/>
      <c r="WAH1" s="41"/>
      <c r="WAI1" s="41"/>
      <c r="WAJ1" s="41"/>
      <c r="WAK1" s="41"/>
      <c r="WAL1" s="41"/>
      <c r="WAM1" s="41"/>
      <c r="WAN1" s="41"/>
      <c r="WAO1" s="41"/>
      <c r="WAP1" s="41"/>
      <c r="WAQ1" s="41"/>
      <c r="WAR1" s="41"/>
      <c r="WAS1" s="41"/>
      <c r="WAT1" s="41"/>
      <c r="WAU1" s="41"/>
      <c r="WAV1" s="41"/>
      <c r="WAW1" s="41"/>
      <c r="WAX1" s="41"/>
      <c r="WAY1" s="41"/>
      <c r="WAZ1" s="41"/>
      <c r="WBA1" s="41"/>
      <c r="WBB1" s="41"/>
      <c r="WBC1" s="41"/>
      <c r="WBD1" s="41"/>
      <c r="WBE1" s="41"/>
      <c r="WBF1" s="41"/>
      <c r="WBG1" s="41"/>
      <c r="WBH1" s="41"/>
      <c r="WBI1" s="41"/>
      <c r="WBJ1" s="41"/>
      <c r="WBK1" s="41"/>
      <c r="WBL1" s="41"/>
      <c r="WBM1" s="41"/>
      <c r="WBN1" s="41"/>
      <c r="WBO1" s="41"/>
      <c r="WBP1" s="41"/>
      <c r="WBQ1" s="41"/>
      <c r="WBR1" s="41"/>
      <c r="WBS1" s="41"/>
      <c r="WBT1" s="41"/>
      <c r="WBU1" s="41"/>
      <c r="WBV1" s="41"/>
      <c r="WBW1" s="41"/>
      <c r="WBX1" s="41"/>
      <c r="WBY1" s="41"/>
      <c r="WBZ1" s="41"/>
      <c r="WCA1" s="41"/>
      <c r="WCB1" s="41"/>
      <c r="WCC1" s="41"/>
      <c r="WCD1" s="41"/>
      <c r="WCE1" s="41"/>
      <c r="WCF1" s="41"/>
      <c r="WCG1" s="41"/>
      <c r="WCH1" s="41"/>
      <c r="WCI1" s="41"/>
      <c r="WCJ1" s="41"/>
      <c r="WCK1" s="41"/>
      <c r="WCL1" s="41"/>
      <c r="WCM1" s="41"/>
      <c r="WCN1" s="41"/>
      <c r="WCO1" s="41"/>
      <c r="WCP1" s="41"/>
      <c r="WCQ1" s="41"/>
      <c r="WCR1" s="41"/>
      <c r="WCS1" s="41"/>
      <c r="WCT1" s="41"/>
      <c r="WCU1" s="41"/>
      <c r="WCV1" s="41"/>
      <c r="WCW1" s="41"/>
      <c r="WCX1" s="41"/>
      <c r="WCY1" s="41"/>
      <c r="WCZ1" s="41"/>
      <c r="WDA1" s="41"/>
      <c r="WDB1" s="41"/>
      <c r="WDC1" s="41"/>
      <c r="WDD1" s="41"/>
      <c r="WDE1" s="41"/>
      <c r="WDF1" s="41"/>
      <c r="WDG1" s="41"/>
      <c r="WDH1" s="41"/>
      <c r="WDI1" s="41"/>
      <c r="WDJ1" s="41"/>
      <c r="WDK1" s="41"/>
      <c r="WDL1" s="41"/>
      <c r="WDM1" s="41"/>
      <c r="WDN1" s="41"/>
      <c r="WDO1" s="41"/>
      <c r="WDP1" s="41"/>
      <c r="WDQ1" s="41"/>
      <c r="WDR1" s="41"/>
      <c r="WDS1" s="41"/>
      <c r="WDT1" s="41"/>
      <c r="WDU1" s="41"/>
      <c r="WDV1" s="41"/>
      <c r="WDW1" s="41"/>
      <c r="WDX1" s="41"/>
      <c r="WDY1" s="41"/>
      <c r="WDZ1" s="41"/>
      <c r="WEA1" s="41"/>
      <c r="WEB1" s="41"/>
      <c r="WEC1" s="41"/>
      <c r="WED1" s="41"/>
      <c r="WEE1" s="41"/>
      <c r="WEF1" s="41"/>
      <c r="WEG1" s="41"/>
      <c r="WEH1" s="41"/>
      <c r="WEI1" s="41"/>
      <c r="WEJ1" s="41"/>
      <c r="WEK1" s="41"/>
      <c r="WEL1" s="41"/>
      <c r="WEM1" s="41"/>
      <c r="WEN1" s="41"/>
      <c r="WEO1" s="41"/>
      <c r="WEP1" s="41"/>
      <c r="WEQ1" s="41"/>
      <c r="WER1" s="41"/>
      <c r="WES1" s="41"/>
      <c r="WET1" s="41"/>
      <c r="WEU1" s="41"/>
      <c r="WEV1" s="41"/>
      <c r="WEW1" s="41"/>
      <c r="WEX1" s="41"/>
      <c r="WEY1" s="41"/>
      <c r="WEZ1" s="41"/>
      <c r="WFA1" s="41"/>
      <c r="WFB1" s="41"/>
      <c r="WFC1" s="41"/>
      <c r="WFD1" s="41"/>
      <c r="WFE1" s="41"/>
      <c r="WFF1" s="41"/>
      <c r="WFG1" s="41"/>
      <c r="WFH1" s="41"/>
      <c r="WFI1" s="41"/>
      <c r="WFJ1" s="41"/>
      <c r="WFK1" s="41"/>
      <c r="WFL1" s="41"/>
      <c r="WFM1" s="41"/>
      <c r="WFN1" s="41"/>
      <c r="WFO1" s="41"/>
      <c r="WFP1" s="41"/>
      <c r="WFQ1" s="41"/>
      <c r="WFR1" s="41"/>
      <c r="WFS1" s="41"/>
      <c r="WFT1" s="41"/>
      <c r="WFU1" s="41"/>
      <c r="WFV1" s="41"/>
      <c r="WFW1" s="41"/>
      <c r="WFX1" s="41"/>
      <c r="WFY1" s="41"/>
      <c r="WFZ1" s="41"/>
      <c r="WGA1" s="41"/>
      <c r="WGB1" s="41"/>
      <c r="WGC1" s="41"/>
      <c r="WGD1" s="41"/>
      <c r="WGE1" s="41"/>
      <c r="WGF1" s="41"/>
      <c r="WGG1" s="41"/>
      <c r="WGH1" s="41"/>
      <c r="WGI1" s="41"/>
      <c r="WGJ1" s="41"/>
      <c r="WGK1" s="41"/>
      <c r="WGL1" s="41"/>
      <c r="WGM1" s="41"/>
      <c r="WGN1" s="41"/>
      <c r="WGO1" s="41"/>
      <c r="WGP1" s="41"/>
      <c r="WGQ1" s="41"/>
      <c r="WGR1" s="41"/>
      <c r="WGS1" s="41"/>
      <c r="WGT1" s="41"/>
      <c r="WGU1" s="41"/>
      <c r="WGV1" s="41"/>
      <c r="WGW1" s="41"/>
      <c r="WGX1" s="41"/>
      <c r="WGY1" s="41"/>
      <c r="WGZ1" s="41"/>
      <c r="WHA1" s="41"/>
      <c r="WHB1" s="41"/>
      <c r="WHC1" s="41"/>
      <c r="WHD1" s="41"/>
      <c r="WHE1" s="41"/>
      <c r="WHF1" s="41"/>
      <c r="WHG1" s="41"/>
      <c r="WHH1" s="41"/>
      <c r="WHI1" s="41"/>
      <c r="WHJ1" s="41"/>
      <c r="WHK1" s="41"/>
      <c r="WHL1" s="41"/>
      <c r="WHM1" s="41"/>
      <c r="WHN1" s="41"/>
      <c r="WHO1" s="41"/>
      <c r="WHP1" s="41"/>
      <c r="WHQ1" s="41"/>
      <c r="WHR1" s="41"/>
      <c r="WHS1" s="41"/>
      <c r="WHT1" s="41"/>
      <c r="WHU1" s="41"/>
      <c r="WHV1" s="41"/>
      <c r="WHW1" s="41"/>
      <c r="WHX1" s="41"/>
      <c r="WHY1" s="41"/>
      <c r="WHZ1" s="41"/>
      <c r="WIA1" s="41"/>
      <c r="WIB1" s="41"/>
      <c r="WIC1" s="41"/>
      <c r="WID1" s="41"/>
      <c r="WIE1" s="41"/>
      <c r="WIF1" s="41"/>
      <c r="WIG1" s="41"/>
      <c r="WIH1" s="41"/>
      <c r="WII1" s="41"/>
      <c r="WIJ1" s="41"/>
      <c r="WIK1" s="41"/>
      <c r="WIL1" s="41"/>
      <c r="WIM1" s="41"/>
      <c r="WIN1" s="41"/>
      <c r="WIO1" s="41"/>
      <c r="WIP1" s="41"/>
      <c r="WIQ1" s="41"/>
      <c r="WIR1" s="41"/>
      <c r="WIS1" s="41"/>
      <c r="WIT1" s="41"/>
      <c r="WIU1" s="41"/>
      <c r="WIV1" s="41"/>
      <c r="WIW1" s="41"/>
      <c r="WIX1" s="41"/>
      <c r="WIY1" s="41"/>
      <c r="WIZ1" s="41"/>
      <c r="WJA1" s="41"/>
      <c r="WJB1" s="41"/>
      <c r="WJC1" s="41"/>
      <c r="WJD1" s="41"/>
      <c r="WJE1" s="41"/>
      <c r="WJF1" s="41"/>
      <c r="WJG1" s="41"/>
      <c r="WJH1" s="41"/>
      <c r="WJI1" s="41"/>
      <c r="WJJ1" s="41"/>
      <c r="WJK1" s="41"/>
      <c r="WJL1" s="41"/>
      <c r="WJM1" s="41"/>
      <c r="WJN1" s="41"/>
      <c r="WJO1" s="41"/>
      <c r="WJP1" s="41"/>
      <c r="WJQ1" s="41"/>
      <c r="WJR1" s="41"/>
      <c r="WJS1" s="41"/>
      <c r="WJT1" s="41"/>
      <c r="WJU1" s="41"/>
      <c r="WJV1" s="41"/>
      <c r="WJW1" s="41"/>
      <c r="WJX1" s="41"/>
      <c r="WJY1" s="41"/>
      <c r="WJZ1" s="41"/>
      <c r="WKA1" s="41"/>
      <c r="WKB1" s="41"/>
      <c r="WKC1" s="41"/>
      <c r="WKD1" s="41"/>
      <c r="WKE1" s="41"/>
      <c r="WKF1" s="41"/>
      <c r="WKG1" s="41"/>
      <c r="WKH1" s="41"/>
      <c r="WKI1" s="41"/>
      <c r="WKJ1" s="41"/>
      <c r="WKK1" s="41"/>
      <c r="WKL1" s="41"/>
      <c r="WKM1" s="41"/>
      <c r="WKN1" s="41"/>
      <c r="WKO1" s="41"/>
      <c r="WKP1" s="41"/>
      <c r="WKQ1" s="41"/>
      <c r="WKR1" s="41"/>
      <c r="WKS1" s="41"/>
      <c r="WKT1" s="41"/>
      <c r="WKU1" s="41"/>
      <c r="WKV1" s="41"/>
      <c r="WKW1" s="41"/>
      <c r="WKX1" s="41"/>
      <c r="WKY1" s="41"/>
      <c r="WKZ1" s="41"/>
      <c r="WLA1" s="41"/>
      <c r="WLB1" s="41"/>
      <c r="WLC1" s="41"/>
      <c r="WLD1" s="41"/>
      <c r="WLE1" s="41"/>
      <c r="WLF1" s="41"/>
      <c r="WLG1" s="41"/>
      <c r="WLH1" s="41"/>
      <c r="WLI1" s="41"/>
      <c r="WLJ1" s="41"/>
      <c r="WLK1" s="41"/>
      <c r="WLL1" s="41"/>
      <c r="WLM1" s="41"/>
      <c r="WLN1" s="41"/>
      <c r="WLO1" s="41"/>
      <c r="WLP1" s="41"/>
      <c r="WLQ1" s="41"/>
      <c r="WLR1" s="41"/>
      <c r="WLS1" s="41"/>
      <c r="WLT1" s="41"/>
      <c r="WLU1" s="41"/>
      <c r="WLV1" s="41"/>
      <c r="WLW1" s="41"/>
      <c r="WLX1" s="41"/>
      <c r="WLY1" s="41"/>
      <c r="WLZ1" s="41"/>
      <c r="WMA1" s="41"/>
      <c r="WMB1" s="41"/>
      <c r="WMC1" s="41"/>
      <c r="WMD1" s="41"/>
      <c r="WME1" s="41"/>
      <c r="WMF1" s="41"/>
      <c r="WMG1" s="41"/>
      <c r="WMH1" s="41"/>
      <c r="WMI1" s="41"/>
      <c r="WMJ1" s="41"/>
      <c r="WMK1" s="41"/>
      <c r="WML1" s="41"/>
      <c r="WMM1" s="41"/>
      <c r="WMN1" s="41"/>
      <c r="WMO1" s="41"/>
      <c r="WMP1" s="41"/>
      <c r="WMQ1" s="41"/>
      <c r="WMR1" s="41"/>
      <c r="WMS1" s="41"/>
      <c r="WMT1" s="41"/>
      <c r="WMU1" s="41"/>
      <c r="WMV1" s="41"/>
      <c r="WMW1" s="41"/>
      <c r="WMX1" s="41"/>
      <c r="WMY1" s="41"/>
      <c r="WMZ1" s="41"/>
      <c r="WNA1" s="41"/>
      <c r="WNB1" s="41"/>
      <c r="WNC1" s="41"/>
      <c r="WND1" s="41"/>
      <c r="WNE1" s="41"/>
      <c r="WNF1" s="41"/>
      <c r="WNG1" s="41"/>
      <c r="WNH1" s="41"/>
      <c r="WNI1" s="41"/>
      <c r="WNJ1" s="41"/>
      <c r="WNK1" s="41"/>
      <c r="WNL1" s="41"/>
      <c r="WNM1" s="41"/>
      <c r="WNN1" s="41"/>
      <c r="WNO1" s="41"/>
      <c r="WNP1" s="41"/>
      <c r="WNQ1" s="41"/>
      <c r="WNR1" s="41"/>
      <c r="WNS1" s="41"/>
      <c r="WNT1" s="41"/>
      <c r="WNU1" s="41"/>
      <c r="WNV1" s="41"/>
      <c r="WNW1" s="41"/>
      <c r="WNX1" s="41"/>
      <c r="WNY1" s="41"/>
      <c r="WNZ1" s="41"/>
      <c r="WOA1" s="41"/>
      <c r="WOB1" s="41"/>
      <c r="WOC1" s="41"/>
      <c r="WOD1" s="41"/>
      <c r="WOE1" s="41"/>
      <c r="WOF1" s="41"/>
      <c r="WOG1" s="41"/>
      <c r="WOH1" s="41"/>
      <c r="WOI1" s="41"/>
      <c r="WOJ1" s="41"/>
      <c r="WOK1" s="41"/>
      <c r="WOL1" s="41"/>
      <c r="WOM1" s="41"/>
      <c r="WON1" s="41"/>
      <c r="WOO1" s="41"/>
      <c r="WOP1" s="41"/>
      <c r="WOQ1" s="41"/>
      <c r="WOR1" s="41"/>
      <c r="WOS1" s="41"/>
      <c r="WOT1" s="41"/>
      <c r="WOU1" s="41"/>
      <c r="WOV1" s="41"/>
      <c r="WOW1" s="41"/>
      <c r="WOX1" s="41"/>
      <c r="WOY1" s="41"/>
      <c r="WOZ1" s="41"/>
      <c r="WPA1" s="41"/>
      <c r="WPB1" s="41"/>
      <c r="WPC1" s="41"/>
      <c r="WPD1" s="41"/>
      <c r="WPE1" s="41"/>
      <c r="WPF1" s="41"/>
      <c r="WPG1" s="41"/>
      <c r="WPH1" s="41"/>
      <c r="WPI1" s="41"/>
      <c r="WPJ1" s="41"/>
      <c r="WPK1" s="41"/>
      <c r="WPL1" s="41"/>
      <c r="WPM1" s="41"/>
      <c r="WPN1" s="41"/>
      <c r="WPO1" s="41"/>
      <c r="WPP1" s="41"/>
      <c r="WPQ1" s="41"/>
      <c r="WPR1" s="41"/>
      <c r="WPS1" s="41"/>
      <c r="WPT1" s="41"/>
      <c r="WPU1" s="41"/>
      <c r="WPV1" s="41"/>
      <c r="WPW1" s="41"/>
      <c r="WPX1" s="41"/>
      <c r="WPY1" s="41"/>
      <c r="WPZ1" s="41"/>
      <c r="WQA1" s="41"/>
      <c r="WQB1" s="41"/>
      <c r="WQC1" s="41"/>
      <c r="WQD1" s="41"/>
      <c r="WQE1" s="41"/>
      <c r="WQF1" s="41"/>
      <c r="WQG1" s="41"/>
      <c r="WQH1" s="41"/>
      <c r="WQI1" s="41"/>
      <c r="WQJ1" s="41"/>
      <c r="WQK1" s="41"/>
      <c r="WQL1" s="41"/>
      <c r="WQM1" s="41"/>
      <c r="WQN1" s="41"/>
      <c r="WQO1" s="41"/>
      <c r="WQP1" s="41"/>
      <c r="WQQ1" s="41"/>
      <c r="WQR1" s="41"/>
      <c r="WQS1" s="41"/>
      <c r="WQT1" s="41"/>
      <c r="WQU1" s="41"/>
      <c r="WQV1" s="41"/>
      <c r="WQW1" s="41"/>
      <c r="WQX1" s="41"/>
      <c r="WQY1" s="41"/>
      <c r="WQZ1" s="41"/>
      <c r="WRA1" s="41"/>
      <c r="WRB1" s="41"/>
      <c r="WRC1" s="41"/>
      <c r="WRD1" s="41"/>
      <c r="WRE1" s="41"/>
      <c r="WRF1" s="41"/>
      <c r="WRG1" s="41"/>
      <c r="WRH1" s="41"/>
      <c r="WRI1" s="41"/>
      <c r="WRJ1" s="41"/>
      <c r="WRK1" s="41"/>
      <c r="WRL1" s="41"/>
      <c r="WRM1" s="41"/>
      <c r="WRN1" s="41"/>
      <c r="WRO1" s="41"/>
      <c r="WRP1" s="41"/>
      <c r="WRQ1" s="41"/>
      <c r="WRR1" s="41"/>
      <c r="WRS1" s="41"/>
      <c r="WRT1" s="41"/>
      <c r="WRU1" s="41"/>
      <c r="WRV1" s="41"/>
      <c r="WRW1" s="41"/>
      <c r="WRX1" s="41"/>
      <c r="WRY1" s="41"/>
      <c r="WRZ1" s="41"/>
      <c r="WSA1" s="41"/>
      <c r="WSB1" s="41"/>
      <c r="WSC1" s="41"/>
      <c r="WSD1" s="41"/>
      <c r="WSE1" s="41"/>
      <c r="WSF1" s="41"/>
      <c r="WSG1" s="41"/>
      <c r="WSH1" s="41"/>
      <c r="WSI1" s="41"/>
      <c r="WSJ1" s="41"/>
      <c r="WSK1" s="41"/>
      <c r="WSL1" s="41"/>
      <c r="WSM1" s="41"/>
      <c r="WSN1" s="41"/>
      <c r="WSO1" s="41"/>
      <c r="WSP1" s="41"/>
      <c r="WSQ1" s="41"/>
      <c r="WSR1" s="41"/>
      <c r="WSS1" s="41"/>
      <c r="WST1" s="41"/>
      <c r="WSU1" s="41"/>
      <c r="WSV1" s="41"/>
      <c r="WSW1" s="41"/>
      <c r="WSX1" s="41"/>
      <c r="WSY1" s="41"/>
      <c r="WSZ1" s="41"/>
      <c r="WTA1" s="41"/>
      <c r="WTB1" s="41"/>
      <c r="WTC1" s="41"/>
      <c r="WTD1" s="41"/>
      <c r="WTE1" s="41"/>
      <c r="WTF1" s="41"/>
      <c r="WTG1" s="41"/>
      <c r="WTH1" s="41"/>
      <c r="WTI1" s="41"/>
      <c r="WTJ1" s="41"/>
      <c r="WTK1" s="41"/>
      <c r="WTL1" s="41"/>
      <c r="WTM1" s="41"/>
      <c r="WTN1" s="41"/>
      <c r="WTO1" s="41"/>
      <c r="WTP1" s="41"/>
      <c r="WTQ1" s="41"/>
      <c r="WTR1" s="41"/>
      <c r="WTS1" s="41"/>
      <c r="WTT1" s="41"/>
      <c r="WTU1" s="41"/>
      <c r="WTV1" s="41"/>
      <c r="WTW1" s="41"/>
      <c r="WTX1" s="41"/>
      <c r="WTY1" s="41"/>
      <c r="WTZ1" s="41"/>
      <c r="WUA1" s="41"/>
      <c r="WUB1" s="41"/>
      <c r="WUC1" s="41"/>
      <c r="WUD1" s="41"/>
      <c r="WUE1" s="41"/>
      <c r="WUF1" s="41"/>
      <c r="WUG1" s="41"/>
      <c r="WUH1" s="41"/>
      <c r="WUI1" s="41"/>
      <c r="WUJ1" s="41"/>
      <c r="WUK1" s="41"/>
      <c r="WUL1" s="41"/>
      <c r="WUM1" s="41"/>
      <c r="WUN1" s="41"/>
      <c r="WUO1" s="41"/>
      <c r="WUP1" s="41"/>
      <c r="WUQ1" s="41"/>
      <c r="WUR1" s="41"/>
      <c r="WUS1" s="41"/>
      <c r="WUT1" s="41"/>
      <c r="WUU1" s="41"/>
      <c r="WUV1" s="41"/>
      <c r="WUW1" s="41"/>
      <c r="WUX1" s="41"/>
      <c r="WUY1" s="41"/>
      <c r="WUZ1" s="41"/>
      <c r="WVA1" s="41"/>
      <c r="WVB1" s="41"/>
      <c r="WVC1" s="41"/>
      <c r="WVD1" s="41"/>
      <c r="WVE1" s="41"/>
      <c r="WVF1" s="41"/>
      <c r="WVG1" s="41"/>
      <c r="WVH1" s="41"/>
      <c r="WVI1" s="41"/>
      <c r="WVJ1" s="41"/>
      <c r="WVK1" s="41"/>
      <c r="WVL1" s="41"/>
      <c r="WVM1" s="41"/>
      <c r="WVN1" s="41"/>
      <c r="WVO1" s="41"/>
      <c r="WVP1" s="41"/>
      <c r="WVQ1" s="41"/>
      <c r="WVR1" s="41"/>
      <c r="WVS1" s="41"/>
      <c r="WVT1" s="41"/>
      <c r="WVU1" s="41"/>
      <c r="WVV1" s="41"/>
      <c r="WVW1" s="41"/>
      <c r="WVX1" s="41"/>
      <c r="WVY1" s="41"/>
      <c r="WVZ1" s="41"/>
      <c r="WWA1" s="41"/>
      <c r="WWB1" s="41"/>
      <c r="WWC1" s="41"/>
      <c r="WWD1" s="41"/>
      <c r="WWE1" s="41"/>
      <c r="WWF1" s="41"/>
      <c r="WWG1" s="41"/>
      <c r="WWH1" s="41"/>
      <c r="WWI1" s="41"/>
      <c r="WWJ1" s="41"/>
      <c r="WWK1" s="41"/>
      <c r="WWL1" s="41"/>
      <c r="WWM1" s="41"/>
      <c r="WWN1" s="41"/>
      <c r="WWO1" s="41"/>
      <c r="WWP1" s="41"/>
      <c r="WWQ1" s="41"/>
      <c r="WWR1" s="41"/>
      <c r="WWS1" s="41"/>
      <c r="WWT1" s="41"/>
      <c r="WWU1" s="41"/>
      <c r="WWV1" s="41"/>
      <c r="WWW1" s="41"/>
      <c r="WWX1" s="41"/>
      <c r="WWY1" s="41"/>
      <c r="WWZ1" s="41"/>
      <c r="WXA1" s="41"/>
      <c r="WXB1" s="41"/>
      <c r="WXC1" s="41"/>
      <c r="WXD1" s="41"/>
      <c r="WXE1" s="41"/>
      <c r="WXF1" s="41"/>
      <c r="WXG1" s="41"/>
      <c r="WXH1" s="41"/>
      <c r="WXI1" s="41"/>
      <c r="WXJ1" s="41"/>
      <c r="WXK1" s="41"/>
      <c r="WXL1" s="41"/>
      <c r="WXM1" s="41"/>
      <c r="WXN1" s="41"/>
      <c r="WXO1" s="41"/>
      <c r="WXP1" s="41"/>
      <c r="WXQ1" s="41"/>
      <c r="WXR1" s="41"/>
      <c r="WXS1" s="41"/>
      <c r="WXT1" s="41"/>
      <c r="WXU1" s="41"/>
      <c r="WXV1" s="41"/>
      <c r="WXW1" s="41"/>
      <c r="WXX1" s="41"/>
      <c r="WXY1" s="41"/>
      <c r="WXZ1" s="41"/>
      <c r="WYA1" s="41"/>
      <c r="WYB1" s="41"/>
      <c r="WYC1" s="41"/>
      <c r="WYD1" s="41"/>
      <c r="WYE1" s="41"/>
      <c r="WYF1" s="41"/>
      <c r="WYG1" s="41"/>
      <c r="WYH1" s="41"/>
      <c r="WYI1" s="41"/>
      <c r="WYJ1" s="41"/>
      <c r="WYK1" s="41"/>
      <c r="WYL1" s="41"/>
      <c r="WYM1" s="41"/>
      <c r="WYN1" s="41"/>
      <c r="WYO1" s="41"/>
      <c r="WYP1" s="41"/>
      <c r="WYQ1" s="41"/>
      <c r="WYR1" s="41"/>
      <c r="WYS1" s="41"/>
      <c r="WYT1" s="41"/>
      <c r="WYU1" s="41"/>
      <c r="WYV1" s="41"/>
      <c r="WYW1" s="41"/>
      <c r="WYX1" s="41"/>
      <c r="WYY1" s="41"/>
      <c r="WYZ1" s="41"/>
      <c r="WZA1" s="41"/>
      <c r="WZB1" s="41"/>
      <c r="WZC1" s="41"/>
      <c r="WZD1" s="41"/>
      <c r="WZE1" s="41"/>
      <c r="WZF1" s="41"/>
      <c r="WZG1" s="41"/>
      <c r="WZH1" s="41"/>
      <c r="WZI1" s="41"/>
      <c r="WZJ1" s="41"/>
      <c r="WZK1" s="41"/>
      <c r="WZL1" s="41"/>
      <c r="WZM1" s="41"/>
      <c r="WZN1" s="41"/>
      <c r="WZO1" s="41"/>
      <c r="WZP1" s="41"/>
      <c r="WZQ1" s="41"/>
      <c r="WZR1" s="41"/>
      <c r="WZS1" s="41"/>
      <c r="WZT1" s="41"/>
      <c r="WZU1" s="41"/>
      <c r="WZV1" s="41"/>
      <c r="WZW1" s="41"/>
      <c r="WZX1" s="41"/>
      <c r="WZY1" s="41"/>
      <c r="WZZ1" s="41"/>
      <c r="XAA1" s="41"/>
      <c r="XAB1" s="41"/>
      <c r="XAC1" s="41"/>
      <c r="XAD1" s="41"/>
      <c r="XAE1" s="41"/>
      <c r="XAF1" s="41"/>
      <c r="XAG1" s="41"/>
      <c r="XAH1" s="41"/>
      <c r="XAI1" s="41"/>
      <c r="XAJ1" s="41"/>
      <c r="XAK1" s="41"/>
      <c r="XAL1" s="41"/>
      <c r="XAM1" s="41"/>
      <c r="XAN1" s="41"/>
      <c r="XAO1" s="41"/>
      <c r="XAP1" s="41"/>
      <c r="XAQ1" s="41"/>
      <c r="XAR1" s="41"/>
      <c r="XAS1" s="41"/>
      <c r="XAT1" s="41"/>
      <c r="XAU1" s="41"/>
      <c r="XAV1" s="41"/>
      <c r="XAW1" s="41"/>
      <c r="XAX1" s="41"/>
      <c r="XAY1" s="41"/>
      <c r="XAZ1" s="41"/>
      <c r="XBA1" s="41"/>
      <c r="XBB1" s="41"/>
      <c r="XBC1" s="41"/>
      <c r="XBD1" s="41"/>
      <c r="XBE1" s="41"/>
      <c r="XBF1" s="41"/>
      <c r="XBG1" s="41"/>
      <c r="XBH1" s="41"/>
      <c r="XBI1" s="41"/>
      <c r="XBJ1" s="41"/>
      <c r="XBK1" s="41"/>
      <c r="XBL1" s="41"/>
      <c r="XBM1" s="41"/>
      <c r="XBN1" s="41"/>
      <c r="XBO1" s="41"/>
      <c r="XBP1" s="41"/>
      <c r="XBQ1" s="41"/>
      <c r="XBR1" s="41"/>
      <c r="XBS1" s="41"/>
      <c r="XBT1" s="41"/>
      <c r="XBU1" s="41"/>
      <c r="XBV1" s="41"/>
      <c r="XBW1" s="41"/>
      <c r="XBX1" s="41"/>
      <c r="XBY1" s="41"/>
      <c r="XBZ1" s="41"/>
      <c r="XCA1" s="41"/>
      <c r="XCB1" s="41"/>
      <c r="XCC1" s="41"/>
      <c r="XCD1" s="41"/>
      <c r="XCE1" s="41"/>
      <c r="XCF1" s="41"/>
      <c r="XCG1" s="41"/>
      <c r="XCH1" s="41"/>
      <c r="XCI1" s="41"/>
      <c r="XCJ1" s="41"/>
      <c r="XCK1" s="41"/>
      <c r="XCL1" s="41"/>
      <c r="XCM1" s="41"/>
      <c r="XCN1" s="41"/>
      <c r="XCO1" s="41"/>
      <c r="XCP1" s="41"/>
      <c r="XCQ1" s="41"/>
      <c r="XCR1" s="41"/>
      <c r="XCS1" s="41"/>
      <c r="XCT1" s="41"/>
      <c r="XCU1" s="41"/>
      <c r="XCV1" s="41"/>
      <c r="XCW1" s="41"/>
      <c r="XCX1" s="41"/>
      <c r="XCY1" s="41"/>
      <c r="XCZ1" s="41"/>
      <c r="XDA1" s="41"/>
      <c r="XDB1" s="41"/>
      <c r="XDC1" s="41"/>
      <c r="XDD1" s="41"/>
      <c r="XDE1" s="41"/>
      <c r="XDF1" s="41"/>
      <c r="XDG1" s="41"/>
      <c r="XDH1" s="41"/>
      <c r="XDI1" s="41"/>
      <c r="XDJ1" s="41"/>
      <c r="XDK1" s="41"/>
      <c r="XDL1" s="41"/>
      <c r="XDM1" s="41"/>
      <c r="XDN1" s="41"/>
      <c r="XDO1" s="41"/>
      <c r="XDP1" s="41"/>
      <c r="XDQ1" s="41"/>
      <c r="XDR1" s="41"/>
      <c r="XDS1" s="41"/>
      <c r="XDT1" s="41"/>
      <c r="XDU1" s="41"/>
      <c r="XDV1" s="41"/>
      <c r="XDW1" s="41"/>
      <c r="XDX1" s="41"/>
      <c r="XDY1" s="41"/>
      <c r="XDZ1" s="41"/>
      <c r="XEA1" s="41"/>
      <c r="XEB1" s="41"/>
      <c r="XEC1" s="41"/>
      <c r="XED1" s="41"/>
      <c r="XEE1" s="41"/>
      <c r="XEF1" s="41"/>
      <c r="XEG1" s="41"/>
      <c r="XEH1" s="41"/>
      <c r="XEI1" s="41"/>
      <c r="XEJ1" s="41"/>
      <c r="XEK1" s="41"/>
      <c r="XEL1" s="41"/>
      <c r="XEM1" s="41"/>
      <c r="XEN1" s="41"/>
      <c r="XEO1" s="41"/>
      <c r="XEP1" s="41"/>
      <c r="XEQ1" s="41"/>
      <c r="XER1" s="41"/>
      <c r="XES1" s="41"/>
      <c r="XET1" s="41"/>
      <c r="XEU1" s="41"/>
      <c r="XEV1" s="41"/>
      <c r="XEW1" s="41"/>
      <c r="XEX1" s="41"/>
      <c r="XEY1" s="41"/>
      <c r="XEZ1" s="41"/>
      <c r="XFA1" s="41"/>
      <c r="XFB1" s="41"/>
      <c r="XFC1" s="41"/>
      <c r="XFD1" s="41"/>
    </row>
    <row r="3" spans="1:16384">
      <c r="B3" s="173" t="s">
        <v>103</v>
      </c>
      <c r="C3" s="173"/>
      <c r="D3" s="173"/>
      <c r="E3" s="173"/>
      <c r="F3" s="173"/>
      <c r="G3" s="173"/>
      <c r="H3" s="173"/>
      <c r="Q3" s="153" t="s">
        <v>97</v>
      </c>
      <c r="R3" t="s">
        <v>101</v>
      </c>
      <c r="T3" s="153" t="s">
        <v>97</v>
      </c>
      <c r="U3" t="s">
        <v>101</v>
      </c>
    </row>
    <row r="4" spans="1:16384">
      <c r="B4" s="173"/>
      <c r="C4" s="173"/>
      <c r="D4" s="173"/>
      <c r="E4" s="173"/>
      <c r="F4" s="173"/>
      <c r="G4" s="173"/>
      <c r="H4" s="173"/>
    </row>
    <row r="5" spans="1:16384">
      <c r="B5" s="173"/>
      <c r="C5" s="173"/>
      <c r="D5" s="173"/>
      <c r="E5" s="173"/>
      <c r="F5" s="173"/>
      <c r="G5" s="173"/>
      <c r="H5" s="173"/>
      <c r="Q5" s="153" t="s">
        <v>19</v>
      </c>
      <c r="R5" t="s">
        <v>100</v>
      </c>
      <c r="T5" s="153" t="s">
        <v>19</v>
      </c>
      <c r="U5" t="s">
        <v>100</v>
      </c>
    </row>
    <row r="6" spans="1:16384">
      <c r="Q6" s="154" t="s">
        <v>6</v>
      </c>
      <c r="R6" s="155">
        <v>0.86927835051546387</v>
      </c>
      <c r="T6" s="154" t="s">
        <v>76</v>
      </c>
      <c r="U6" s="155"/>
    </row>
    <row r="7" spans="1:16384">
      <c r="Q7" s="154" t="s">
        <v>5</v>
      </c>
      <c r="R7" s="155">
        <v>0.13072164948453607</v>
      </c>
      <c r="T7" s="156" t="s">
        <v>5</v>
      </c>
      <c r="U7" s="155">
        <v>0.13072164948453607</v>
      </c>
    </row>
    <row r="8" spans="1:16384">
      <c r="Q8" s="154" t="s">
        <v>20</v>
      </c>
      <c r="R8" s="155">
        <v>1</v>
      </c>
      <c r="T8" s="154" t="s">
        <v>72</v>
      </c>
      <c r="U8" s="155"/>
    </row>
    <row r="9" spans="1:16384">
      <c r="T9" s="156" t="s">
        <v>6</v>
      </c>
      <c r="U9" s="155">
        <v>0.86927835051546387</v>
      </c>
    </row>
    <row r="10" spans="1:16384">
      <c r="T10" s="154" t="s">
        <v>20</v>
      </c>
      <c r="U10" s="155">
        <v>1</v>
      </c>
    </row>
  </sheetData>
  <mergeCells count="1">
    <mergeCell ref="B3:H5"/>
  </mergeCell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Industry group</vt:lpstr>
      <vt:lpstr>Money Transferring</vt:lpstr>
      <vt:lpstr>ROI</vt:lpstr>
      <vt:lpstr>Current Portfolio</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2021-10-20T04:43:33Z</dcterms:modified>
</cp:coreProperties>
</file>